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июнь 2022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2'!$A$14:$CN$2936</definedName>
    <definedName name="_xlnm.Print_Titles" localSheetId="0">'Приложение 2'!$13:$14</definedName>
    <definedName name="_xlnm.Print_Area" localSheetId="0">'Приложение 2'!$A$1:$BH$2936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779" i="12" l="1"/>
  <c r="BG779" i="12"/>
  <c r="BH779" i="12"/>
  <c r="BD779" i="12"/>
  <c r="BE779" i="12"/>
  <c r="BC779" i="12"/>
  <c r="BC791" i="12"/>
  <c r="BF789" i="12"/>
  <c r="BG789" i="12"/>
  <c r="BH789" i="12"/>
  <c r="BF791" i="12"/>
  <c r="BG791" i="12"/>
  <c r="BH791" i="12"/>
  <c r="BD788" i="12"/>
  <c r="BG788" i="12" s="1"/>
  <c r="BE788" i="12"/>
  <c r="BH788" i="12" s="1"/>
  <c r="BI788" i="12"/>
  <c r="BD790" i="12"/>
  <c r="BG790" i="12" s="1"/>
  <c r="BE790" i="12"/>
  <c r="BH790" i="12" s="1"/>
  <c r="BI790" i="12"/>
  <c r="BC790" i="12"/>
  <c r="BF790" i="12" s="1"/>
  <c r="BC788" i="12"/>
  <c r="BC787" i="12" s="1"/>
  <c r="BC785" i="12"/>
  <c r="BC783" i="12"/>
  <c r="BI787" i="12" l="1"/>
  <c r="BI786" i="12" s="1"/>
  <c r="BE787" i="12"/>
  <c r="BF788" i="12"/>
  <c r="BD787" i="12"/>
  <c r="BC786" i="12"/>
  <c r="BF786" i="12" s="1"/>
  <c r="BF787" i="12"/>
  <c r="BH2737" i="12"/>
  <c r="BG2737" i="12"/>
  <c r="BF2737" i="12"/>
  <c r="BH2696" i="12"/>
  <c r="BG2696" i="12"/>
  <c r="BF2696" i="12"/>
  <c r="BH2310" i="12"/>
  <c r="BG2310" i="12"/>
  <c r="BF2310" i="12"/>
  <c r="BH2178" i="12"/>
  <c r="BG2178" i="12"/>
  <c r="BF2178" i="12"/>
  <c r="BH2115" i="12"/>
  <c r="BG2115" i="12"/>
  <c r="BF2115" i="12"/>
  <c r="BH1767" i="12"/>
  <c r="BG1767" i="12"/>
  <c r="BF1767" i="12"/>
  <c r="BH1763" i="12"/>
  <c r="BG1763" i="12"/>
  <c r="BF1763" i="12"/>
  <c r="BH580" i="12"/>
  <c r="BG580" i="12"/>
  <c r="BF580" i="12"/>
  <c r="BH70" i="12"/>
  <c r="BG70" i="12"/>
  <c r="BF70" i="12"/>
  <c r="BD786" i="12" l="1"/>
  <c r="BG786" i="12" s="1"/>
  <c r="BG787" i="12"/>
  <c r="BE786" i="12"/>
  <c r="BH786" i="12" s="1"/>
  <c r="BH787" i="12"/>
  <c r="BC2380" i="12"/>
  <c r="BE2352" i="12"/>
  <c r="BE2404" i="12"/>
  <c r="BD2352" i="12"/>
  <c r="BE2396" i="12"/>
  <c r="BD2396" i="12"/>
  <c r="BD2416" i="12"/>
  <c r="BC2352" i="12"/>
  <c r="BD2464" i="12"/>
  <c r="BC2464" i="12"/>
  <c r="BC1479" i="12"/>
  <c r="BC2830" i="12"/>
  <c r="BC2737" i="12" l="1"/>
  <c r="BC953" i="12" l="1"/>
  <c r="BC1454" i="12" l="1"/>
  <c r="BC1437" i="12"/>
  <c r="BC2456" i="12"/>
  <c r="BC2827" i="12" l="1"/>
  <c r="BC2835" i="12"/>
  <c r="BC2869" i="12"/>
  <c r="BC2806" i="12"/>
  <c r="BC2828" i="12"/>
  <c r="BC2834" i="12"/>
  <c r="BC2829" i="12"/>
  <c r="BC2811" i="12"/>
  <c r="BC2832" i="12"/>
  <c r="BC2833" i="12"/>
  <c r="BC2831" i="12"/>
  <c r="BC2826" i="12"/>
  <c r="BC2793" i="12" l="1"/>
  <c r="BD2177" i="12"/>
  <c r="BG2177" i="12" s="1"/>
  <c r="BE2177" i="12"/>
  <c r="BH2177" i="12" s="1"/>
  <c r="BI2177" i="12"/>
  <c r="BI2176" i="12" s="1"/>
  <c r="BI2175" i="12" s="1"/>
  <c r="BC2177" i="12"/>
  <c r="BF2177" i="12" s="1"/>
  <c r="BE2176" i="12" l="1"/>
  <c r="BH2176" i="12" s="1"/>
  <c r="BD2176" i="12"/>
  <c r="BG2176" i="12" s="1"/>
  <c r="BC2176" i="12"/>
  <c r="BF2176" i="12" s="1"/>
  <c r="BD2736" i="12"/>
  <c r="BG2736" i="12" s="1"/>
  <c r="BE2736" i="12"/>
  <c r="BH2736" i="12" s="1"/>
  <c r="BI2736" i="12"/>
  <c r="BC2736" i="12"/>
  <c r="BF2736" i="12" s="1"/>
  <c r="BD2175" i="12" l="1"/>
  <c r="BG2175" i="12" s="1"/>
  <c r="BC2175" i="12"/>
  <c r="BF2175" i="12" s="1"/>
  <c r="BE2175" i="12"/>
  <c r="BH2175" i="12" s="1"/>
  <c r="BC1567" i="12"/>
  <c r="BE1557" i="12"/>
  <c r="BD1557" i="12"/>
  <c r="BC1557" i="12"/>
  <c r="BE1539" i="12"/>
  <c r="BD1539" i="12"/>
  <c r="BC1539" i="12"/>
  <c r="BC1525" i="12" l="1"/>
  <c r="BC2475" i="12" l="1"/>
  <c r="BC963" i="12"/>
  <c r="BC924" i="12"/>
  <c r="BC1696" i="12"/>
  <c r="BD1762" i="12" l="1"/>
  <c r="BG1762" i="12" s="1"/>
  <c r="BE1762" i="12"/>
  <c r="BH1762" i="12" s="1"/>
  <c r="BI1762" i="12"/>
  <c r="BI1761" i="12" s="1"/>
  <c r="BI1760" i="12" s="1"/>
  <c r="BD1766" i="12"/>
  <c r="BG1766" i="12" s="1"/>
  <c r="BE1766" i="12"/>
  <c r="BH1766" i="12" s="1"/>
  <c r="BI1766" i="12"/>
  <c r="BI1765" i="12" s="1"/>
  <c r="BI1764" i="12" s="1"/>
  <c r="BC1766" i="12"/>
  <c r="BF1766" i="12" s="1"/>
  <c r="BC1762" i="12"/>
  <c r="BF1762" i="12" s="1"/>
  <c r="BD1765" i="12" l="1"/>
  <c r="BG1765" i="12" s="1"/>
  <c r="BC1765" i="12"/>
  <c r="BF1765" i="12" s="1"/>
  <c r="BE1761" i="12"/>
  <c r="BH1761" i="12" s="1"/>
  <c r="BC1761" i="12"/>
  <c r="BF1761" i="12" s="1"/>
  <c r="BE1765" i="12"/>
  <c r="BH1765" i="12" s="1"/>
  <c r="BD1761" i="12"/>
  <c r="BG1761" i="12" s="1"/>
  <c r="BC32" i="12"/>
  <c r="BD2114" i="12"/>
  <c r="BG2114" i="12" s="1"/>
  <c r="BE2114" i="12"/>
  <c r="BH2114" i="12" s="1"/>
  <c r="BI2114" i="12"/>
  <c r="BI2113" i="12" s="1"/>
  <c r="BI2112" i="12" s="1"/>
  <c r="BI2111" i="12" s="1"/>
  <c r="BC2114" i="12"/>
  <c r="BF2114" i="12" s="1"/>
  <c r="BC2113" i="12" l="1"/>
  <c r="BF2113" i="12" s="1"/>
  <c r="BE1764" i="12"/>
  <c r="BH1764" i="12" s="1"/>
  <c r="BC1764" i="12"/>
  <c r="BF1764" i="12" s="1"/>
  <c r="BE2113" i="12"/>
  <c r="BH2113" i="12" s="1"/>
  <c r="BD1760" i="12"/>
  <c r="BG1760" i="12" s="1"/>
  <c r="BC1760" i="12"/>
  <c r="BF1760" i="12" s="1"/>
  <c r="BD2113" i="12"/>
  <c r="BG2113" i="12" s="1"/>
  <c r="BE1760" i="12"/>
  <c r="BH1760" i="12" s="1"/>
  <c r="BD1764" i="12"/>
  <c r="BG1764" i="12" s="1"/>
  <c r="BC2420" i="12"/>
  <c r="BE2112" i="12" l="1"/>
  <c r="BH2112" i="12" s="1"/>
  <c r="BD2112" i="12"/>
  <c r="BG2112" i="12" s="1"/>
  <c r="BC2112" i="12"/>
  <c r="BF2112" i="12" s="1"/>
  <c r="BC2891" i="12"/>
  <c r="BD2309" i="12"/>
  <c r="BG2309" i="12" s="1"/>
  <c r="BE2309" i="12"/>
  <c r="BH2309" i="12" s="1"/>
  <c r="BI2309" i="12"/>
  <c r="BC2309" i="12"/>
  <c r="BF2309" i="12" s="1"/>
  <c r="BD2111" i="12" l="1"/>
  <c r="BG2111" i="12" s="1"/>
  <c r="BC2111" i="12"/>
  <c r="BF2111" i="12" s="1"/>
  <c r="BE2111" i="12"/>
  <c r="BH2111" i="12" s="1"/>
  <c r="BC586" i="12"/>
  <c r="BC1671" i="12" l="1"/>
  <c r="BC2121" i="12" l="1"/>
  <c r="BD69" i="12" l="1"/>
  <c r="BG69" i="12" s="1"/>
  <c r="BE69" i="12"/>
  <c r="BH69" i="12" s="1"/>
  <c r="BI69" i="12"/>
  <c r="BI68" i="12" s="1"/>
  <c r="BI67" i="12" s="1"/>
  <c r="BI66" i="12" s="1"/>
  <c r="BC69" i="12"/>
  <c r="BF69" i="12" s="1"/>
  <c r="BE68" i="12" l="1"/>
  <c r="BH68" i="12" s="1"/>
  <c r="BD68" i="12"/>
  <c r="BG68" i="12" s="1"/>
  <c r="BC68" i="12"/>
  <c r="BF68" i="12" s="1"/>
  <c r="BD2695" i="12"/>
  <c r="BG2695" i="12" s="1"/>
  <c r="BE2695" i="12"/>
  <c r="BH2695" i="12" s="1"/>
  <c r="BI2695" i="12"/>
  <c r="BI2694" i="12" s="1"/>
  <c r="BI2693" i="12" s="1"/>
  <c r="BC2695" i="12"/>
  <c r="BF2695" i="12" s="1"/>
  <c r="BD2694" i="12" l="1"/>
  <c r="BG2694" i="12" s="1"/>
  <c r="BD67" i="12"/>
  <c r="BG67" i="12" s="1"/>
  <c r="BC67" i="12"/>
  <c r="BF67" i="12" s="1"/>
  <c r="BE67" i="12"/>
  <c r="BH67" i="12" s="1"/>
  <c r="BE2694" i="12"/>
  <c r="BH2694" i="12" s="1"/>
  <c r="BC2694" i="12"/>
  <c r="BF2694" i="12" s="1"/>
  <c r="BD579" i="12"/>
  <c r="BG579" i="12" s="1"/>
  <c r="BE579" i="12"/>
  <c r="BH579" i="12" s="1"/>
  <c r="BI579" i="12"/>
  <c r="BI578" i="12" s="1"/>
  <c r="BI577" i="12" s="1"/>
  <c r="BC579" i="12"/>
  <c r="BF579" i="12" s="1"/>
  <c r="BC20" i="12"/>
  <c r="BC19" i="12" s="1"/>
  <c r="BD20" i="12"/>
  <c r="BD19" i="12" s="1"/>
  <c r="BE20" i="12"/>
  <c r="BE19" i="12" s="1"/>
  <c r="BC23" i="12"/>
  <c r="BC22" i="12" s="1"/>
  <c r="BD23" i="12"/>
  <c r="BD22" i="12" s="1"/>
  <c r="BE23" i="12"/>
  <c r="BE22" i="12" s="1"/>
  <c r="BC27" i="12"/>
  <c r="BC26" i="12" s="1"/>
  <c r="BC25" i="12" s="1"/>
  <c r="BD27" i="12"/>
  <c r="BD26" i="12" s="1"/>
  <c r="BD25" i="12" s="1"/>
  <c r="BE27" i="12"/>
  <c r="BE26" i="12" s="1"/>
  <c r="BE25" i="12" s="1"/>
  <c r="BC31" i="12"/>
  <c r="BC30" i="12" s="1"/>
  <c r="BC29" i="12" s="1"/>
  <c r="BD31" i="12"/>
  <c r="BD30" i="12" s="1"/>
  <c r="BD29" i="12" s="1"/>
  <c r="BE31" i="12"/>
  <c r="BE30" i="12" s="1"/>
  <c r="BE29" i="12" s="1"/>
  <c r="BC35" i="12"/>
  <c r="BC34" i="12" s="1"/>
  <c r="BC33" i="12" s="1"/>
  <c r="BD35" i="12"/>
  <c r="BD34" i="12" s="1"/>
  <c r="BD33" i="12" s="1"/>
  <c r="BE35" i="12"/>
  <c r="BE34" i="12" s="1"/>
  <c r="BE33" i="12" s="1"/>
  <c r="BC39" i="12"/>
  <c r="BC38" i="12" s="1"/>
  <c r="BC37" i="12" s="1"/>
  <c r="BD39" i="12"/>
  <c r="BD38" i="12" s="1"/>
  <c r="BD37" i="12" s="1"/>
  <c r="BE39" i="12"/>
  <c r="BE38" i="12" s="1"/>
  <c r="BE37" i="12" s="1"/>
  <c r="BC44" i="12"/>
  <c r="BC43" i="12" s="1"/>
  <c r="BC42" i="12" s="1"/>
  <c r="BD44" i="12"/>
  <c r="BD43" i="12" s="1"/>
  <c r="BD42" i="12" s="1"/>
  <c r="BE44" i="12"/>
  <c r="BE43" i="12" s="1"/>
  <c r="BE42" i="12" s="1"/>
  <c r="BC48" i="12"/>
  <c r="BC47" i="12" s="1"/>
  <c r="BC46" i="12" s="1"/>
  <c r="BD48" i="12"/>
  <c r="BD47" i="12" s="1"/>
  <c r="BD46" i="12" s="1"/>
  <c r="BE48" i="12"/>
  <c r="BE47" i="12" s="1"/>
  <c r="BE46" i="12" s="1"/>
  <c r="BC52" i="12"/>
  <c r="BC51" i="12" s="1"/>
  <c r="BC50" i="12" s="1"/>
  <c r="BD52" i="12"/>
  <c r="BD51" i="12" s="1"/>
  <c r="BD50" i="12" s="1"/>
  <c r="BE52" i="12"/>
  <c r="BE51" i="12" s="1"/>
  <c r="BE50" i="12" s="1"/>
  <c r="BC57" i="12"/>
  <c r="BC56" i="12" s="1"/>
  <c r="BD57" i="12"/>
  <c r="BD56" i="12" s="1"/>
  <c r="BE57" i="12"/>
  <c r="BE56" i="12" s="1"/>
  <c r="BC60" i="12"/>
  <c r="BC59" i="12" s="1"/>
  <c r="BD60" i="12"/>
  <c r="BD59" i="12" s="1"/>
  <c r="BE60" i="12"/>
  <c r="BE59" i="12" s="1"/>
  <c r="BC64" i="12"/>
  <c r="BC63" i="12" s="1"/>
  <c r="BC62" i="12" s="1"/>
  <c r="BD64" i="12"/>
  <c r="BD63" i="12" s="1"/>
  <c r="BD62" i="12" s="1"/>
  <c r="BE64" i="12"/>
  <c r="BE63" i="12" s="1"/>
  <c r="BE62" i="12" s="1"/>
  <c r="BC75" i="12"/>
  <c r="BC74" i="12" s="1"/>
  <c r="BC73" i="12" s="1"/>
  <c r="BD75" i="12"/>
  <c r="BD74" i="12" s="1"/>
  <c r="BD73" i="12" s="1"/>
  <c r="BE75" i="12"/>
  <c r="BE74" i="12" s="1"/>
  <c r="BE73" i="12" s="1"/>
  <c r="BC79" i="12"/>
  <c r="BC78" i="12" s="1"/>
  <c r="BD79" i="12"/>
  <c r="BD78" i="12" s="1"/>
  <c r="BE79" i="12"/>
  <c r="BE78" i="12" s="1"/>
  <c r="BC82" i="12"/>
  <c r="BD82" i="12"/>
  <c r="BE82" i="12"/>
  <c r="BC84" i="12"/>
  <c r="BD84" i="12"/>
  <c r="BE84" i="12"/>
  <c r="BC88" i="12"/>
  <c r="BC87" i="12" s="1"/>
  <c r="BD88" i="12"/>
  <c r="BD87" i="12" s="1"/>
  <c r="BE88" i="12"/>
  <c r="BE87" i="12" s="1"/>
  <c r="BC92" i="12"/>
  <c r="BD92" i="12"/>
  <c r="BE92" i="12"/>
  <c r="BC95" i="12"/>
  <c r="BD95" i="12"/>
  <c r="BE95" i="12"/>
  <c r="BC98" i="12"/>
  <c r="BD98" i="12"/>
  <c r="BE98" i="12"/>
  <c r="BC105" i="12"/>
  <c r="BC104" i="12" s="1"/>
  <c r="BD105" i="12"/>
  <c r="BD104" i="12" s="1"/>
  <c r="BE105" i="12"/>
  <c r="BE104" i="12" s="1"/>
  <c r="BC108" i="12"/>
  <c r="BC107" i="12" s="1"/>
  <c r="BD108" i="12"/>
  <c r="BD107" i="12" s="1"/>
  <c r="BE108" i="12"/>
  <c r="BE107" i="12" s="1"/>
  <c r="BC113" i="12"/>
  <c r="BC112" i="12" s="1"/>
  <c r="BC111" i="12" s="1"/>
  <c r="BC110" i="12" s="1"/>
  <c r="BD113" i="12"/>
  <c r="BD112" i="12" s="1"/>
  <c r="BD111" i="12" s="1"/>
  <c r="BD110" i="12" s="1"/>
  <c r="BE113" i="12"/>
  <c r="BE112" i="12" s="1"/>
  <c r="BE111" i="12" s="1"/>
  <c r="BE110" i="12" s="1"/>
  <c r="BC118" i="12"/>
  <c r="BD118" i="12"/>
  <c r="BE118" i="12"/>
  <c r="BC120" i="12"/>
  <c r="BD120" i="12"/>
  <c r="BE120" i="12"/>
  <c r="BC127" i="12"/>
  <c r="BC126" i="12" s="1"/>
  <c r="BD127" i="12"/>
  <c r="BD126" i="12" s="1"/>
  <c r="BE127" i="12"/>
  <c r="BE126" i="12" s="1"/>
  <c r="BC131" i="12"/>
  <c r="BC130" i="12" s="1"/>
  <c r="BD131" i="12"/>
  <c r="BD130" i="12" s="1"/>
  <c r="BE131" i="12"/>
  <c r="BE130" i="12" s="1"/>
  <c r="BC135" i="12"/>
  <c r="BC134" i="12" s="1"/>
  <c r="BD135" i="12"/>
  <c r="BD134" i="12" s="1"/>
  <c r="BE135" i="12"/>
  <c r="BE134" i="12" s="1"/>
  <c r="BC139" i="12"/>
  <c r="BC138" i="12" s="1"/>
  <c r="BD139" i="12"/>
  <c r="BD138" i="12" s="1"/>
  <c r="BE139" i="12"/>
  <c r="BE138" i="12" s="1"/>
  <c r="BC142" i="12"/>
  <c r="BC141" i="12" s="1"/>
  <c r="BD142" i="12"/>
  <c r="BD141" i="12" s="1"/>
  <c r="BE142" i="12"/>
  <c r="BE141" i="12" s="1"/>
  <c r="BC146" i="12"/>
  <c r="BC145" i="12" s="1"/>
  <c r="BC144" i="12" s="1"/>
  <c r="BD146" i="12"/>
  <c r="BD145" i="12" s="1"/>
  <c r="BD144" i="12" s="1"/>
  <c r="BE146" i="12"/>
  <c r="BE145" i="12" s="1"/>
  <c r="BE144" i="12" s="1"/>
  <c r="BC151" i="12"/>
  <c r="BC150" i="12" s="1"/>
  <c r="BC149" i="12" s="1"/>
  <c r="BD151" i="12"/>
  <c r="BD150" i="12" s="1"/>
  <c r="BD149" i="12" s="1"/>
  <c r="BE151" i="12"/>
  <c r="BE150" i="12" s="1"/>
  <c r="BE149" i="12" s="1"/>
  <c r="BC155" i="12"/>
  <c r="BC154" i="12" s="1"/>
  <c r="BC153" i="12" s="1"/>
  <c r="BD155" i="12"/>
  <c r="BD154" i="12" s="1"/>
  <c r="BD153" i="12" s="1"/>
  <c r="BE155" i="12"/>
  <c r="BE154" i="12" s="1"/>
  <c r="BE153" i="12" s="1"/>
  <c r="BC160" i="12"/>
  <c r="BC159" i="12" s="1"/>
  <c r="BD160" i="12"/>
  <c r="BD159" i="12" s="1"/>
  <c r="BE160" i="12"/>
  <c r="BE159" i="12" s="1"/>
  <c r="BC164" i="12"/>
  <c r="BC163" i="12" s="1"/>
  <c r="BD164" i="12"/>
  <c r="BD163" i="12" s="1"/>
  <c r="BE164" i="12"/>
  <c r="BE163" i="12" s="1"/>
  <c r="BC168" i="12"/>
  <c r="BC167" i="12" s="1"/>
  <c r="BD168" i="12"/>
  <c r="BD167" i="12" s="1"/>
  <c r="BE168" i="12"/>
  <c r="BE167" i="12" s="1"/>
  <c r="BC173" i="12"/>
  <c r="BC172" i="12" s="1"/>
  <c r="BD173" i="12"/>
  <c r="BD172" i="12" s="1"/>
  <c r="BE173" i="12"/>
  <c r="BE172" i="12" s="1"/>
  <c r="BC177" i="12"/>
  <c r="BC176" i="12" s="1"/>
  <c r="BD177" i="12"/>
  <c r="BD176" i="12" s="1"/>
  <c r="BE177" i="12"/>
  <c r="BE176" i="12" s="1"/>
  <c r="BC183" i="12"/>
  <c r="BC182" i="12" s="1"/>
  <c r="BC181" i="12" s="1"/>
  <c r="BD183" i="12"/>
  <c r="BD182" i="12" s="1"/>
  <c r="BD181" i="12" s="1"/>
  <c r="BE183" i="12"/>
  <c r="BE182" i="12" s="1"/>
  <c r="BE181" i="12" s="1"/>
  <c r="BC188" i="12"/>
  <c r="BC187" i="12" s="1"/>
  <c r="BC186" i="12" s="1"/>
  <c r="BD188" i="12"/>
  <c r="BD187" i="12" s="1"/>
  <c r="BD186" i="12" s="1"/>
  <c r="BE188" i="12"/>
  <c r="BE187" i="12" s="1"/>
  <c r="BE186" i="12" s="1"/>
  <c r="BC195" i="12"/>
  <c r="BC194" i="12" s="1"/>
  <c r="BC193" i="12" s="1"/>
  <c r="BD195" i="12"/>
  <c r="BD194" i="12" s="1"/>
  <c r="BD193" i="12" s="1"/>
  <c r="BE195" i="12"/>
  <c r="BE194" i="12" s="1"/>
  <c r="BE193" i="12" s="1"/>
  <c r="BC199" i="12"/>
  <c r="BC198" i="12" s="1"/>
  <c r="BD199" i="12"/>
  <c r="BD198" i="12" s="1"/>
  <c r="BE199" i="12"/>
  <c r="BE198" i="12" s="1"/>
  <c r="BC202" i="12"/>
  <c r="BC201" i="12" s="1"/>
  <c r="BD202" i="12"/>
  <c r="BD201" i="12" s="1"/>
  <c r="BE202" i="12"/>
  <c r="BE201" i="12" s="1"/>
  <c r="BC206" i="12"/>
  <c r="BC205" i="12" s="1"/>
  <c r="BC204" i="12" s="1"/>
  <c r="BD206" i="12"/>
  <c r="BD205" i="12" s="1"/>
  <c r="BD204" i="12" s="1"/>
  <c r="BE206" i="12"/>
  <c r="BE205" i="12" s="1"/>
  <c r="BE204" i="12" s="1"/>
  <c r="BC211" i="12"/>
  <c r="BC210" i="12" s="1"/>
  <c r="BC209" i="12" s="1"/>
  <c r="BD211" i="12"/>
  <c r="BD210" i="12" s="1"/>
  <c r="BD209" i="12" s="1"/>
  <c r="BE211" i="12"/>
  <c r="BE210" i="12" s="1"/>
  <c r="BE209" i="12" s="1"/>
  <c r="BC215" i="12"/>
  <c r="BC214" i="12" s="1"/>
  <c r="BC213" i="12" s="1"/>
  <c r="BD215" i="12"/>
  <c r="BD214" i="12" s="1"/>
  <c r="BD213" i="12" s="1"/>
  <c r="BE215" i="12"/>
  <c r="BE214" i="12" s="1"/>
  <c r="BE213" i="12" s="1"/>
  <c r="BC219" i="12"/>
  <c r="BC218" i="12" s="1"/>
  <c r="BC217" i="12" s="1"/>
  <c r="BD219" i="12"/>
  <c r="BD218" i="12" s="1"/>
  <c r="BD217" i="12" s="1"/>
  <c r="BE219" i="12"/>
  <c r="BE218" i="12" s="1"/>
  <c r="BE217" i="12" s="1"/>
  <c r="BC223" i="12"/>
  <c r="BC222" i="12" s="1"/>
  <c r="BC221" i="12" s="1"/>
  <c r="BD223" i="12"/>
  <c r="BD222" i="12" s="1"/>
  <c r="BD221" i="12" s="1"/>
  <c r="BE223" i="12"/>
  <c r="BE222" i="12" s="1"/>
  <c r="BE221" i="12" s="1"/>
  <c r="BC227" i="12"/>
  <c r="BC226" i="12" s="1"/>
  <c r="BC225" i="12" s="1"/>
  <c r="BD227" i="12"/>
  <c r="BD226" i="12" s="1"/>
  <c r="BD225" i="12" s="1"/>
  <c r="BE227" i="12"/>
  <c r="BE226" i="12" s="1"/>
  <c r="BE225" i="12" s="1"/>
  <c r="BC231" i="12"/>
  <c r="BC230" i="12" s="1"/>
  <c r="BC229" i="12" s="1"/>
  <c r="BD231" i="12"/>
  <c r="BD230" i="12" s="1"/>
  <c r="BD229" i="12" s="1"/>
  <c r="BE231" i="12"/>
  <c r="BE230" i="12" s="1"/>
  <c r="BE229" i="12" s="1"/>
  <c r="BC235" i="12"/>
  <c r="BC234" i="12" s="1"/>
  <c r="BC233" i="12" s="1"/>
  <c r="BD235" i="12"/>
  <c r="BD234" i="12" s="1"/>
  <c r="BD233" i="12" s="1"/>
  <c r="BE235" i="12"/>
  <c r="BE234" i="12" s="1"/>
  <c r="BE233" i="12" s="1"/>
  <c r="BC239" i="12"/>
  <c r="BC238" i="12" s="1"/>
  <c r="BC237" i="12" s="1"/>
  <c r="BD239" i="12"/>
  <c r="BD238" i="12" s="1"/>
  <c r="BD237" i="12" s="1"/>
  <c r="BE239" i="12"/>
  <c r="BE238" i="12" s="1"/>
  <c r="BE237" i="12" s="1"/>
  <c r="BC243" i="12"/>
  <c r="BC242" i="12" s="1"/>
  <c r="BC241" i="12" s="1"/>
  <c r="BD243" i="12"/>
  <c r="BD242" i="12" s="1"/>
  <c r="BD241" i="12" s="1"/>
  <c r="BE243" i="12"/>
  <c r="BE242" i="12" s="1"/>
  <c r="BE241" i="12" s="1"/>
  <c r="BC247" i="12"/>
  <c r="BC246" i="12" s="1"/>
  <c r="BC245" i="12" s="1"/>
  <c r="BD247" i="12"/>
  <c r="BD246" i="12" s="1"/>
  <c r="BD245" i="12" s="1"/>
  <c r="BE247" i="12"/>
  <c r="BE246" i="12" s="1"/>
  <c r="BE245" i="12" s="1"/>
  <c r="BC251" i="12"/>
  <c r="BC250" i="12" s="1"/>
  <c r="BC249" i="12" s="1"/>
  <c r="BD251" i="12"/>
  <c r="BD250" i="12" s="1"/>
  <c r="BD249" i="12" s="1"/>
  <c r="BE251" i="12"/>
  <c r="BE250" i="12" s="1"/>
  <c r="BE249" i="12" s="1"/>
  <c r="BC255" i="12"/>
  <c r="BC254" i="12" s="1"/>
  <c r="BC253" i="12" s="1"/>
  <c r="BD255" i="12"/>
  <c r="BD254" i="12" s="1"/>
  <c r="BD253" i="12" s="1"/>
  <c r="BE255" i="12"/>
  <c r="BE254" i="12" s="1"/>
  <c r="BE253" i="12" s="1"/>
  <c r="BC259" i="12"/>
  <c r="BC258" i="12" s="1"/>
  <c r="BC257" i="12" s="1"/>
  <c r="BD259" i="12"/>
  <c r="BD258" i="12" s="1"/>
  <c r="BD257" i="12" s="1"/>
  <c r="BE259" i="12"/>
  <c r="BE258" i="12" s="1"/>
  <c r="BE257" i="12" s="1"/>
  <c r="BC263" i="12"/>
  <c r="BC262" i="12" s="1"/>
  <c r="BC261" i="12" s="1"/>
  <c r="BD263" i="12"/>
  <c r="BD262" i="12" s="1"/>
  <c r="BD261" i="12" s="1"/>
  <c r="BE263" i="12"/>
  <c r="BE262" i="12" s="1"/>
  <c r="BE261" i="12" s="1"/>
  <c r="BC267" i="12"/>
  <c r="BC266" i="12" s="1"/>
  <c r="BC265" i="12" s="1"/>
  <c r="BD267" i="12"/>
  <c r="BD266" i="12" s="1"/>
  <c r="BD265" i="12" s="1"/>
  <c r="BE267" i="12"/>
  <c r="BE266" i="12" s="1"/>
  <c r="BE265" i="12" s="1"/>
  <c r="BC271" i="12"/>
  <c r="BC270" i="12" s="1"/>
  <c r="BC269" i="12" s="1"/>
  <c r="BD271" i="12"/>
  <c r="BD270" i="12" s="1"/>
  <c r="BD269" i="12" s="1"/>
  <c r="BE271" i="12"/>
  <c r="BE270" i="12" s="1"/>
  <c r="BE269" i="12" s="1"/>
  <c r="BC275" i="12"/>
  <c r="BC274" i="12" s="1"/>
  <c r="BC273" i="12" s="1"/>
  <c r="BD275" i="12"/>
  <c r="BD274" i="12" s="1"/>
  <c r="BD273" i="12" s="1"/>
  <c r="BE275" i="12"/>
  <c r="BE274" i="12" s="1"/>
  <c r="BE273" i="12" s="1"/>
  <c r="BC282" i="12"/>
  <c r="BD282" i="12"/>
  <c r="BE282" i="12"/>
  <c r="BC284" i="12"/>
  <c r="BD284" i="12"/>
  <c r="BE284" i="12"/>
  <c r="BC288" i="12"/>
  <c r="BD288" i="12"/>
  <c r="BE288" i="12"/>
  <c r="BC290" i="12"/>
  <c r="BD290" i="12"/>
  <c r="BE290" i="12"/>
  <c r="BC294" i="12"/>
  <c r="BD294" i="12"/>
  <c r="BE294" i="12"/>
  <c r="BC296" i="12"/>
  <c r="BD296" i="12"/>
  <c r="BE296" i="12"/>
  <c r="BC300" i="12"/>
  <c r="BC299" i="12" s="1"/>
  <c r="BD300" i="12"/>
  <c r="BD299" i="12" s="1"/>
  <c r="BE300" i="12"/>
  <c r="BE299" i="12" s="1"/>
  <c r="BC303" i="12"/>
  <c r="BC302" i="12" s="1"/>
  <c r="BD303" i="12"/>
  <c r="BD302" i="12" s="1"/>
  <c r="BE303" i="12"/>
  <c r="BE302" i="12" s="1"/>
  <c r="BC307" i="12"/>
  <c r="BC306" i="12" s="1"/>
  <c r="BC305" i="12" s="1"/>
  <c r="BD307" i="12"/>
  <c r="BD306" i="12" s="1"/>
  <c r="BD305" i="12" s="1"/>
  <c r="BE307" i="12"/>
  <c r="BE306" i="12" s="1"/>
  <c r="BE305" i="12" s="1"/>
  <c r="BC311" i="12"/>
  <c r="BD311" i="12"/>
  <c r="BE311" i="12"/>
  <c r="BC313" i="12"/>
  <c r="BD313" i="12"/>
  <c r="BE313" i="12"/>
  <c r="BC318" i="12"/>
  <c r="BC317" i="12" s="1"/>
  <c r="BC316" i="12" s="1"/>
  <c r="BC315" i="12" s="1"/>
  <c r="BD318" i="12"/>
  <c r="BD317" i="12" s="1"/>
  <c r="BD316" i="12" s="1"/>
  <c r="BD315" i="12" s="1"/>
  <c r="BE318" i="12"/>
  <c r="BE317" i="12" s="1"/>
  <c r="BE316" i="12" s="1"/>
  <c r="BE315" i="12" s="1"/>
  <c r="BC324" i="12"/>
  <c r="BD324" i="12"/>
  <c r="BE324" i="12"/>
  <c r="BC326" i="12"/>
  <c r="BD326" i="12"/>
  <c r="BE326" i="12"/>
  <c r="BC330" i="12"/>
  <c r="BD330" i="12"/>
  <c r="BE330" i="12"/>
  <c r="BC332" i="12"/>
  <c r="BD332" i="12"/>
  <c r="BE332" i="12"/>
  <c r="BC336" i="12"/>
  <c r="BD336" i="12"/>
  <c r="BE336" i="12"/>
  <c r="BC338" i="12"/>
  <c r="BD338" i="12"/>
  <c r="BE338" i="12"/>
  <c r="BC343" i="12"/>
  <c r="BD343" i="12"/>
  <c r="BE343" i="12"/>
  <c r="BC345" i="12"/>
  <c r="BD345" i="12"/>
  <c r="BE345" i="12"/>
  <c r="BC349" i="12"/>
  <c r="BD349" i="12"/>
  <c r="BE349" i="12"/>
  <c r="BC351" i="12"/>
  <c r="BD351" i="12"/>
  <c r="BE351" i="12"/>
  <c r="BC355" i="12"/>
  <c r="BC354" i="12" s="1"/>
  <c r="BC353" i="12" s="1"/>
  <c r="BD355" i="12"/>
  <c r="BD354" i="12" s="1"/>
  <c r="BD353" i="12" s="1"/>
  <c r="BE355" i="12"/>
  <c r="BE354" i="12" s="1"/>
  <c r="BE353" i="12" s="1"/>
  <c r="BC360" i="12"/>
  <c r="BC359" i="12" s="1"/>
  <c r="BC358" i="12" s="1"/>
  <c r="BC357" i="12" s="1"/>
  <c r="BD360" i="12"/>
  <c r="BD359" i="12" s="1"/>
  <c r="BD358" i="12" s="1"/>
  <c r="BD357" i="12" s="1"/>
  <c r="BE360" i="12"/>
  <c r="BE359" i="12" s="1"/>
  <c r="BE358" i="12" s="1"/>
  <c r="BE357" i="12" s="1"/>
  <c r="BC366" i="12"/>
  <c r="BC365" i="12" s="1"/>
  <c r="BC364" i="12" s="1"/>
  <c r="BD366" i="12"/>
  <c r="BD365" i="12" s="1"/>
  <c r="BD364" i="12" s="1"/>
  <c r="BE366" i="12"/>
  <c r="BE365" i="12" s="1"/>
  <c r="BE364" i="12" s="1"/>
  <c r="BC370" i="12"/>
  <c r="BD370" i="12"/>
  <c r="BE370" i="12"/>
  <c r="BC372" i="12"/>
  <c r="BD372" i="12"/>
  <c r="BE372" i="12"/>
  <c r="BC377" i="12"/>
  <c r="BD377" i="12"/>
  <c r="BE377" i="12"/>
  <c r="BC379" i="12"/>
  <c r="BD379" i="12"/>
  <c r="BE379" i="12"/>
  <c r="BC384" i="12"/>
  <c r="BC383" i="12" s="1"/>
  <c r="BC382" i="12" s="1"/>
  <c r="BD384" i="12"/>
  <c r="BD383" i="12" s="1"/>
  <c r="BD382" i="12" s="1"/>
  <c r="BE384" i="12"/>
  <c r="BE383" i="12" s="1"/>
  <c r="BE382" i="12" s="1"/>
  <c r="BC388" i="12"/>
  <c r="BD388" i="12"/>
  <c r="BE388" i="12"/>
  <c r="BC390" i="12"/>
  <c r="BD390" i="12"/>
  <c r="BE390" i="12"/>
  <c r="BC395" i="12"/>
  <c r="BC394" i="12" s="1"/>
  <c r="BC393" i="12" s="1"/>
  <c r="BD395" i="12"/>
  <c r="BD394" i="12" s="1"/>
  <c r="BD393" i="12" s="1"/>
  <c r="BE395" i="12"/>
  <c r="BE394" i="12" s="1"/>
  <c r="BE393" i="12" s="1"/>
  <c r="BC399" i="12"/>
  <c r="BC398" i="12" s="1"/>
  <c r="BC397" i="12" s="1"/>
  <c r="BD399" i="12"/>
  <c r="BD398" i="12" s="1"/>
  <c r="BD397" i="12" s="1"/>
  <c r="BE399" i="12"/>
  <c r="BE398" i="12" s="1"/>
  <c r="BE397" i="12" s="1"/>
  <c r="BC404" i="12"/>
  <c r="BC403" i="12" s="1"/>
  <c r="BC402" i="12" s="1"/>
  <c r="BD404" i="12"/>
  <c r="BD403" i="12" s="1"/>
  <c r="BD402" i="12" s="1"/>
  <c r="BE404" i="12"/>
  <c r="BE403" i="12" s="1"/>
  <c r="BE402" i="12" s="1"/>
  <c r="BC408" i="12"/>
  <c r="BC407" i="12" s="1"/>
  <c r="BC406" i="12" s="1"/>
  <c r="BD408" i="12"/>
  <c r="BD407" i="12" s="1"/>
  <c r="BD406" i="12" s="1"/>
  <c r="BE408" i="12"/>
  <c r="BE407" i="12" s="1"/>
  <c r="BE406" i="12" s="1"/>
  <c r="BC414" i="12"/>
  <c r="BC413" i="12" s="1"/>
  <c r="BC412" i="12" s="1"/>
  <c r="BD414" i="12"/>
  <c r="BD413" i="12" s="1"/>
  <c r="BD412" i="12" s="1"/>
  <c r="BE414" i="12"/>
  <c r="BE413" i="12" s="1"/>
  <c r="BE412" i="12" s="1"/>
  <c r="BC418" i="12"/>
  <c r="BC417" i="12" s="1"/>
  <c r="BC416" i="12" s="1"/>
  <c r="BD418" i="12"/>
  <c r="BD417" i="12" s="1"/>
  <c r="BD416" i="12" s="1"/>
  <c r="BE418" i="12"/>
  <c r="BE417" i="12" s="1"/>
  <c r="BE416" i="12" s="1"/>
  <c r="BC422" i="12"/>
  <c r="BC421" i="12" s="1"/>
  <c r="BC420" i="12" s="1"/>
  <c r="BD422" i="12"/>
  <c r="BD421" i="12" s="1"/>
  <c r="BD420" i="12" s="1"/>
  <c r="BE422" i="12"/>
  <c r="BE421" i="12" s="1"/>
  <c r="BE420" i="12" s="1"/>
  <c r="BC426" i="12"/>
  <c r="BC425" i="12" s="1"/>
  <c r="BD426" i="12"/>
  <c r="BD425" i="12" s="1"/>
  <c r="BE426" i="12"/>
  <c r="BE425" i="12" s="1"/>
  <c r="BC429" i="12"/>
  <c r="BC428" i="12" s="1"/>
  <c r="BD429" i="12"/>
  <c r="BD428" i="12" s="1"/>
  <c r="BE429" i="12"/>
  <c r="BE428" i="12" s="1"/>
  <c r="BC433" i="12"/>
  <c r="BC432" i="12" s="1"/>
  <c r="BC431" i="12" s="1"/>
  <c r="BD433" i="12"/>
  <c r="BD432" i="12" s="1"/>
  <c r="BD431" i="12" s="1"/>
  <c r="BE433" i="12"/>
  <c r="BE432" i="12" s="1"/>
  <c r="BE431" i="12" s="1"/>
  <c r="BC437" i="12"/>
  <c r="BC436" i="12" s="1"/>
  <c r="BC435" i="12" s="1"/>
  <c r="BD437" i="12"/>
  <c r="BD436" i="12" s="1"/>
  <c r="BD435" i="12" s="1"/>
  <c r="BE437" i="12"/>
  <c r="BE436" i="12" s="1"/>
  <c r="BE435" i="12" s="1"/>
  <c r="BC442" i="12"/>
  <c r="BC441" i="12" s="1"/>
  <c r="BC440" i="12" s="1"/>
  <c r="BD442" i="12"/>
  <c r="BD441" i="12" s="1"/>
  <c r="BD440" i="12" s="1"/>
  <c r="BE442" i="12"/>
  <c r="BE441" i="12" s="1"/>
  <c r="BE440" i="12" s="1"/>
  <c r="BC447" i="12"/>
  <c r="BC446" i="12" s="1"/>
  <c r="BC445" i="12" s="1"/>
  <c r="BC444" i="12" s="1"/>
  <c r="BD447" i="12"/>
  <c r="BD446" i="12" s="1"/>
  <c r="BD445" i="12" s="1"/>
  <c r="BD444" i="12" s="1"/>
  <c r="BE447" i="12"/>
  <c r="BE446" i="12" s="1"/>
  <c r="BE445" i="12" s="1"/>
  <c r="BE444" i="12" s="1"/>
  <c r="BC453" i="12"/>
  <c r="BC452" i="12" s="1"/>
  <c r="BC451" i="12" s="1"/>
  <c r="BD453" i="12"/>
  <c r="BD452" i="12" s="1"/>
  <c r="BD451" i="12" s="1"/>
  <c r="BE453" i="12"/>
  <c r="BE452" i="12" s="1"/>
  <c r="BE451" i="12" s="1"/>
  <c r="BC457" i="12"/>
  <c r="BC456" i="12" s="1"/>
  <c r="BC455" i="12" s="1"/>
  <c r="BD457" i="12"/>
  <c r="BD456" i="12" s="1"/>
  <c r="BD455" i="12" s="1"/>
  <c r="BE457" i="12"/>
  <c r="BE456" i="12" s="1"/>
  <c r="BE455" i="12" s="1"/>
  <c r="BC464" i="12"/>
  <c r="BC463" i="12" s="1"/>
  <c r="BC462" i="12" s="1"/>
  <c r="BD464" i="12"/>
  <c r="BD463" i="12" s="1"/>
  <c r="BD462" i="12" s="1"/>
  <c r="BE464" i="12"/>
  <c r="BE463" i="12" s="1"/>
  <c r="BE462" i="12" s="1"/>
  <c r="BC468" i="12"/>
  <c r="BC467" i="12" s="1"/>
  <c r="BC466" i="12" s="1"/>
  <c r="BD468" i="12"/>
  <c r="BD467" i="12" s="1"/>
  <c r="BD466" i="12" s="1"/>
  <c r="BE468" i="12"/>
  <c r="BE467" i="12" s="1"/>
  <c r="BE466" i="12" s="1"/>
  <c r="BC472" i="12"/>
  <c r="BC471" i="12" s="1"/>
  <c r="BD472" i="12"/>
  <c r="BD471" i="12" s="1"/>
  <c r="BE472" i="12"/>
  <c r="BE471" i="12" s="1"/>
  <c r="BC475" i="12"/>
  <c r="BC474" i="12" s="1"/>
  <c r="BD475" i="12"/>
  <c r="BD474" i="12" s="1"/>
  <c r="BE475" i="12"/>
  <c r="BE474" i="12" s="1"/>
  <c r="BC478" i="12"/>
  <c r="BC477" i="12" s="1"/>
  <c r="BD478" i="12"/>
  <c r="BD477" i="12" s="1"/>
  <c r="BE478" i="12"/>
  <c r="BE477" i="12" s="1"/>
  <c r="BC482" i="12"/>
  <c r="BC481" i="12" s="1"/>
  <c r="BC480" i="12" s="1"/>
  <c r="BD482" i="12"/>
  <c r="BD481" i="12" s="1"/>
  <c r="BD480" i="12" s="1"/>
  <c r="BE482" i="12"/>
  <c r="BE481" i="12" s="1"/>
  <c r="BE480" i="12" s="1"/>
  <c r="BC487" i="12"/>
  <c r="BD487" i="12"/>
  <c r="BE487" i="12"/>
  <c r="BC489" i="12"/>
  <c r="BD489" i="12"/>
  <c r="BE489" i="12"/>
  <c r="BC495" i="12"/>
  <c r="BC494" i="12" s="1"/>
  <c r="BC493" i="12" s="1"/>
  <c r="BD495" i="12"/>
  <c r="BD494" i="12" s="1"/>
  <c r="BD493" i="12" s="1"/>
  <c r="BE495" i="12"/>
  <c r="BE494" i="12" s="1"/>
  <c r="BE493" i="12" s="1"/>
  <c r="BC499" i="12"/>
  <c r="BC498" i="12" s="1"/>
  <c r="BC497" i="12" s="1"/>
  <c r="BD499" i="12"/>
  <c r="BD498" i="12" s="1"/>
  <c r="BD497" i="12" s="1"/>
  <c r="BE499" i="12"/>
  <c r="BE498" i="12" s="1"/>
  <c r="BE497" i="12" s="1"/>
  <c r="BC506" i="12"/>
  <c r="BC505" i="12" s="1"/>
  <c r="BC504" i="12" s="1"/>
  <c r="BD506" i="12"/>
  <c r="BD505" i="12" s="1"/>
  <c r="BD504" i="12" s="1"/>
  <c r="BE506" i="12"/>
  <c r="BE505" i="12" s="1"/>
  <c r="BE504" i="12" s="1"/>
  <c r="BC510" i="12"/>
  <c r="BC509" i="12" s="1"/>
  <c r="BC508" i="12" s="1"/>
  <c r="BD510" i="12"/>
  <c r="BD509" i="12" s="1"/>
  <c r="BD508" i="12" s="1"/>
  <c r="BE510" i="12"/>
  <c r="BE509" i="12" s="1"/>
  <c r="BE508" i="12" s="1"/>
  <c r="BC514" i="12"/>
  <c r="BC513" i="12" s="1"/>
  <c r="BC512" i="12" s="1"/>
  <c r="BD514" i="12"/>
  <c r="BD513" i="12" s="1"/>
  <c r="BD512" i="12" s="1"/>
  <c r="BE514" i="12"/>
  <c r="BE513" i="12" s="1"/>
  <c r="BE512" i="12" s="1"/>
  <c r="BC518" i="12"/>
  <c r="BD518" i="12"/>
  <c r="BE518" i="12"/>
  <c r="BC520" i="12"/>
  <c r="BD520" i="12"/>
  <c r="BE520" i="12"/>
  <c r="BC524" i="12"/>
  <c r="BC523" i="12" s="1"/>
  <c r="BC522" i="12" s="1"/>
  <c r="BD524" i="12"/>
  <c r="BD523" i="12" s="1"/>
  <c r="BD522" i="12" s="1"/>
  <c r="BE524" i="12"/>
  <c r="BE523" i="12" s="1"/>
  <c r="BE522" i="12" s="1"/>
  <c r="BC528" i="12"/>
  <c r="BC527" i="12" s="1"/>
  <c r="BC526" i="12" s="1"/>
  <c r="BD528" i="12"/>
  <c r="BD527" i="12" s="1"/>
  <c r="BD526" i="12" s="1"/>
  <c r="BE528" i="12"/>
  <c r="BE527" i="12" s="1"/>
  <c r="BE526" i="12" s="1"/>
  <c r="BC532" i="12"/>
  <c r="BC531" i="12" s="1"/>
  <c r="BC530" i="12" s="1"/>
  <c r="BD532" i="12"/>
  <c r="BD531" i="12" s="1"/>
  <c r="BD530" i="12" s="1"/>
  <c r="BE532" i="12"/>
  <c r="BE531" i="12" s="1"/>
  <c r="BE530" i="12" s="1"/>
  <c r="BC536" i="12"/>
  <c r="BC535" i="12" s="1"/>
  <c r="BC534" i="12" s="1"/>
  <c r="BD536" i="12"/>
  <c r="BD535" i="12" s="1"/>
  <c r="BD534" i="12" s="1"/>
  <c r="BE536" i="12"/>
  <c r="BE535" i="12" s="1"/>
  <c r="BE534" i="12" s="1"/>
  <c r="BC541" i="12"/>
  <c r="BC540" i="12" s="1"/>
  <c r="BC539" i="12" s="1"/>
  <c r="BD541" i="12"/>
  <c r="BD540" i="12" s="1"/>
  <c r="BD539" i="12" s="1"/>
  <c r="BE541" i="12"/>
  <c r="BE540" i="12" s="1"/>
  <c r="BE539" i="12" s="1"/>
  <c r="BC545" i="12"/>
  <c r="BD545" i="12"/>
  <c r="BE545" i="12"/>
  <c r="BC547" i="12"/>
  <c r="BD547" i="12"/>
  <c r="BE547" i="12"/>
  <c r="BC551" i="12"/>
  <c r="BD551" i="12"/>
  <c r="BE551" i="12"/>
  <c r="BC553" i="12"/>
  <c r="BD553" i="12"/>
  <c r="BE553" i="12"/>
  <c r="BC558" i="12"/>
  <c r="BD558" i="12"/>
  <c r="BE558" i="12"/>
  <c r="BC560" i="12"/>
  <c r="BD560" i="12"/>
  <c r="BE560" i="12"/>
  <c r="BC565" i="12"/>
  <c r="BD565" i="12"/>
  <c r="BE565" i="12"/>
  <c r="BC567" i="12"/>
  <c r="BD567" i="12"/>
  <c r="BE567" i="12"/>
  <c r="BC571" i="12"/>
  <c r="BC570" i="12" s="1"/>
  <c r="BC569" i="12" s="1"/>
  <c r="BD571" i="12"/>
  <c r="BD570" i="12" s="1"/>
  <c r="BD569" i="12" s="1"/>
  <c r="BE571" i="12"/>
  <c r="BE570" i="12" s="1"/>
  <c r="BE569" i="12" s="1"/>
  <c r="BC575" i="12"/>
  <c r="BC574" i="12" s="1"/>
  <c r="BC573" i="12" s="1"/>
  <c r="BD575" i="12"/>
  <c r="BD574" i="12" s="1"/>
  <c r="BD573" i="12" s="1"/>
  <c r="BE575" i="12"/>
  <c r="BE574" i="12" s="1"/>
  <c r="BE573" i="12" s="1"/>
  <c r="BC583" i="12"/>
  <c r="BD583" i="12"/>
  <c r="BE583" i="12"/>
  <c r="BC585" i="12"/>
  <c r="BD585" i="12"/>
  <c r="BE585" i="12"/>
  <c r="BC590" i="12"/>
  <c r="BD590" i="12"/>
  <c r="BE590" i="12"/>
  <c r="BC592" i="12"/>
  <c r="BD592" i="12"/>
  <c r="BE592" i="12"/>
  <c r="BC596" i="12"/>
  <c r="BD596" i="12"/>
  <c r="BE596" i="12"/>
  <c r="BC598" i="12"/>
  <c r="BD598" i="12"/>
  <c r="BE598" i="12"/>
  <c r="BC603" i="12"/>
  <c r="BD603" i="12"/>
  <c r="BE603" i="12"/>
  <c r="BC605" i="12"/>
  <c r="BD605" i="12"/>
  <c r="BE605" i="12"/>
  <c r="BC609" i="12"/>
  <c r="BC608" i="12" s="1"/>
  <c r="BC607" i="12" s="1"/>
  <c r="BD609" i="12"/>
  <c r="BD608" i="12" s="1"/>
  <c r="BD607" i="12" s="1"/>
  <c r="BE609" i="12"/>
  <c r="BE608" i="12" s="1"/>
  <c r="BE607" i="12" s="1"/>
  <c r="BC614" i="12"/>
  <c r="BD614" i="12"/>
  <c r="BE614" i="12"/>
  <c r="BC616" i="12"/>
  <c r="BD616" i="12"/>
  <c r="BE616" i="12"/>
  <c r="BC622" i="12"/>
  <c r="BC621" i="12" s="1"/>
  <c r="BC620" i="12" s="1"/>
  <c r="BC619" i="12" s="1"/>
  <c r="BD622" i="12"/>
  <c r="BD621" i="12" s="1"/>
  <c r="BD620" i="12" s="1"/>
  <c r="BD619" i="12" s="1"/>
  <c r="BE622" i="12"/>
  <c r="BE621" i="12" s="1"/>
  <c r="BE620" i="12" s="1"/>
  <c r="BE619" i="12" s="1"/>
  <c r="BC627" i="12"/>
  <c r="BD627" i="12"/>
  <c r="BE627" i="12"/>
  <c r="BC629" i="12"/>
  <c r="BD629" i="12"/>
  <c r="BE629" i="12"/>
  <c r="BC633" i="12"/>
  <c r="BC632" i="12" s="1"/>
  <c r="BC631" i="12" s="1"/>
  <c r="BD633" i="12"/>
  <c r="BD632" i="12" s="1"/>
  <c r="BD631" i="12" s="1"/>
  <c r="BE633" i="12"/>
  <c r="BE632" i="12" s="1"/>
  <c r="BE631" i="12" s="1"/>
  <c r="BC637" i="12"/>
  <c r="BC636" i="12" s="1"/>
  <c r="BD637" i="12"/>
  <c r="BD636" i="12" s="1"/>
  <c r="BE637" i="12"/>
  <c r="BE636" i="12" s="1"/>
  <c r="BC640" i="12"/>
  <c r="BD640" i="12"/>
  <c r="BE640" i="12"/>
  <c r="BC642" i="12"/>
  <c r="BD642" i="12"/>
  <c r="BE642" i="12"/>
  <c r="BC647" i="12"/>
  <c r="BC646" i="12" s="1"/>
  <c r="BC645" i="12" s="1"/>
  <c r="BD647" i="12"/>
  <c r="BD646" i="12" s="1"/>
  <c r="BD645" i="12" s="1"/>
  <c r="BE647" i="12"/>
  <c r="BE646" i="12" s="1"/>
  <c r="BE645" i="12" s="1"/>
  <c r="BC651" i="12"/>
  <c r="BC650" i="12" s="1"/>
  <c r="BC649" i="12" s="1"/>
  <c r="BD651" i="12"/>
  <c r="BD650" i="12" s="1"/>
  <c r="BD649" i="12" s="1"/>
  <c r="BE651" i="12"/>
  <c r="BE650" i="12" s="1"/>
  <c r="BE649" i="12" s="1"/>
  <c r="BC655" i="12"/>
  <c r="BC654" i="12" s="1"/>
  <c r="BC653" i="12" s="1"/>
  <c r="BD655" i="12"/>
  <c r="BD654" i="12" s="1"/>
  <c r="BD653" i="12" s="1"/>
  <c r="BE655" i="12"/>
  <c r="BE654" i="12" s="1"/>
  <c r="BE653" i="12" s="1"/>
  <c r="BC659" i="12"/>
  <c r="BC658" i="12" s="1"/>
  <c r="BC657" i="12" s="1"/>
  <c r="BD659" i="12"/>
  <c r="BD658" i="12" s="1"/>
  <c r="BD657" i="12" s="1"/>
  <c r="BE659" i="12"/>
  <c r="BE658" i="12" s="1"/>
  <c r="BE657" i="12" s="1"/>
  <c r="BC666" i="12"/>
  <c r="BC665" i="12" s="1"/>
  <c r="BC664" i="12" s="1"/>
  <c r="BD666" i="12"/>
  <c r="BD665" i="12" s="1"/>
  <c r="BD664" i="12" s="1"/>
  <c r="BE666" i="12"/>
  <c r="BE665" i="12" s="1"/>
  <c r="BE664" i="12" s="1"/>
  <c r="BC670" i="12"/>
  <c r="BC669" i="12" s="1"/>
  <c r="BD670" i="12"/>
  <c r="BD669" i="12" s="1"/>
  <c r="BE670" i="12"/>
  <c r="BE669" i="12" s="1"/>
  <c r="BC673" i="12"/>
  <c r="BC672" i="12" s="1"/>
  <c r="BD673" i="12"/>
  <c r="BD672" i="12" s="1"/>
  <c r="BE673" i="12"/>
  <c r="BE672" i="12" s="1"/>
  <c r="BC677" i="12"/>
  <c r="BC676" i="12" s="1"/>
  <c r="BD677" i="12"/>
  <c r="BD676" i="12" s="1"/>
  <c r="BE677" i="12"/>
  <c r="BE676" i="12" s="1"/>
  <c r="BC680" i="12"/>
  <c r="BC679" i="12" s="1"/>
  <c r="BD680" i="12"/>
  <c r="BD679" i="12" s="1"/>
  <c r="BE680" i="12"/>
  <c r="BE679" i="12" s="1"/>
  <c r="BC684" i="12"/>
  <c r="BC683" i="12" s="1"/>
  <c r="BC682" i="12" s="1"/>
  <c r="BD684" i="12"/>
  <c r="BD683" i="12" s="1"/>
  <c r="BD682" i="12" s="1"/>
  <c r="BE684" i="12"/>
  <c r="BE683" i="12" s="1"/>
  <c r="BE682" i="12" s="1"/>
  <c r="BC688" i="12"/>
  <c r="BC687" i="12" s="1"/>
  <c r="BC686" i="12" s="1"/>
  <c r="BD688" i="12"/>
  <c r="BD687" i="12" s="1"/>
  <c r="BD686" i="12" s="1"/>
  <c r="BE688" i="12"/>
  <c r="BE687" i="12" s="1"/>
  <c r="BE686" i="12" s="1"/>
  <c r="BC692" i="12"/>
  <c r="BC691" i="12" s="1"/>
  <c r="BC690" i="12" s="1"/>
  <c r="BD692" i="12"/>
  <c r="BD691" i="12" s="1"/>
  <c r="BD690" i="12" s="1"/>
  <c r="BE692" i="12"/>
  <c r="BE691" i="12" s="1"/>
  <c r="BE690" i="12" s="1"/>
  <c r="BC696" i="12"/>
  <c r="BC695" i="12" s="1"/>
  <c r="BD696" i="12"/>
  <c r="BD695" i="12" s="1"/>
  <c r="BE696" i="12"/>
  <c r="BE695" i="12" s="1"/>
  <c r="BC699" i="12"/>
  <c r="BC698" i="12" s="1"/>
  <c r="BD699" i="12"/>
  <c r="BD698" i="12" s="1"/>
  <c r="BE699" i="12"/>
  <c r="BE698" i="12" s="1"/>
  <c r="BC702" i="12"/>
  <c r="BD702" i="12"/>
  <c r="BE702" i="12"/>
  <c r="BC704" i="12"/>
  <c r="BD704" i="12"/>
  <c r="BE704" i="12"/>
  <c r="BC709" i="12"/>
  <c r="BC708" i="12" s="1"/>
  <c r="BD709" i="12"/>
  <c r="BD708" i="12" s="1"/>
  <c r="BE709" i="12"/>
  <c r="BE708" i="12" s="1"/>
  <c r="BC712" i="12"/>
  <c r="BC711" i="12" s="1"/>
  <c r="BD712" i="12"/>
  <c r="BD711" i="12" s="1"/>
  <c r="BE712" i="12"/>
  <c r="BE711" i="12" s="1"/>
  <c r="BC716" i="12"/>
  <c r="BC715" i="12" s="1"/>
  <c r="BC714" i="12" s="1"/>
  <c r="BD716" i="12"/>
  <c r="BD715" i="12" s="1"/>
  <c r="BD714" i="12" s="1"/>
  <c r="BE716" i="12"/>
  <c r="BE715" i="12" s="1"/>
  <c r="BE714" i="12" s="1"/>
  <c r="BC720" i="12"/>
  <c r="BC719" i="12" s="1"/>
  <c r="BC718" i="12" s="1"/>
  <c r="BD720" i="12"/>
  <c r="BD719" i="12" s="1"/>
  <c r="BD718" i="12" s="1"/>
  <c r="BE720" i="12"/>
  <c r="BE719" i="12" s="1"/>
  <c r="BE718" i="12" s="1"/>
  <c r="BC726" i="12"/>
  <c r="BD726" i="12"/>
  <c r="BE726" i="12"/>
  <c r="BC730" i="12"/>
  <c r="BD730" i="12"/>
  <c r="BE730" i="12"/>
  <c r="BC737" i="12"/>
  <c r="BC736" i="12" s="1"/>
  <c r="BC735" i="12" s="1"/>
  <c r="BD737" i="12"/>
  <c r="BD736" i="12" s="1"/>
  <c r="BD735" i="12" s="1"/>
  <c r="BE737" i="12"/>
  <c r="BE736" i="12" s="1"/>
  <c r="BE735" i="12" s="1"/>
  <c r="BC743" i="12"/>
  <c r="BC742" i="12" s="1"/>
  <c r="BD743" i="12"/>
  <c r="BD742" i="12" s="1"/>
  <c r="BE743" i="12"/>
  <c r="BE742" i="12" s="1"/>
  <c r="BC746" i="12"/>
  <c r="BC745" i="12" s="1"/>
  <c r="BD746" i="12"/>
  <c r="BD745" i="12" s="1"/>
  <c r="BE746" i="12"/>
  <c r="BE745" i="12" s="1"/>
  <c r="BC751" i="12"/>
  <c r="BC750" i="12" s="1"/>
  <c r="BC749" i="12" s="1"/>
  <c r="BC748" i="12" s="1"/>
  <c r="BD751" i="12"/>
  <c r="BD750" i="12" s="1"/>
  <c r="BD749" i="12" s="1"/>
  <c r="BD748" i="12" s="1"/>
  <c r="BE751" i="12"/>
  <c r="BE750" i="12" s="1"/>
  <c r="BE749" i="12" s="1"/>
  <c r="BE748" i="12" s="1"/>
  <c r="BC756" i="12"/>
  <c r="BC755" i="12" s="1"/>
  <c r="BD756" i="12"/>
  <c r="BD755" i="12" s="1"/>
  <c r="BE756" i="12"/>
  <c r="BE755" i="12" s="1"/>
  <c r="BC759" i="12"/>
  <c r="BC758" i="12" s="1"/>
  <c r="BD759" i="12"/>
  <c r="BD758" i="12" s="1"/>
  <c r="BE759" i="12"/>
  <c r="BE758" i="12" s="1"/>
  <c r="BC765" i="12"/>
  <c r="BC764" i="12" s="1"/>
  <c r="BD765" i="12"/>
  <c r="BD764" i="12" s="1"/>
  <c r="BE765" i="12"/>
  <c r="BE764" i="12" s="1"/>
  <c r="BC768" i="12"/>
  <c r="BC767" i="12" s="1"/>
  <c r="BD768" i="12"/>
  <c r="BD767" i="12" s="1"/>
  <c r="BE768" i="12"/>
  <c r="BE767" i="12" s="1"/>
  <c r="BC771" i="12"/>
  <c r="BC770" i="12" s="1"/>
  <c r="BD771" i="12"/>
  <c r="BD770" i="12" s="1"/>
  <c r="BE771" i="12"/>
  <c r="BE770" i="12" s="1"/>
  <c r="BC774" i="12"/>
  <c r="BC773" i="12" s="1"/>
  <c r="BD774" i="12"/>
  <c r="BD773" i="12" s="1"/>
  <c r="BE774" i="12"/>
  <c r="BE773" i="12" s="1"/>
  <c r="BC777" i="12"/>
  <c r="BC776" i="12" s="1"/>
  <c r="BD777" i="12"/>
  <c r="BD776" i="12" s="1"/>
  <c r="BE777" i="12"/>
  <c r="BE776" i="12" s="1"/>
  <c r="BC782" i="12"/>
  <c r="BD782" i="12"/>
  <c r="BE782" i="12"/>
  <c r="BC784" i="12"/>
  <c r="BD784" i="12"/>
  <c r="BE784" i="12"/>
  <c r="BC794" i="12"/>
  <c r="BC793" i="12" s="1"/>
  <c r="BC792" i="12" s="1"/>
  <c r="BD794" i="12"/>
  <c r="BD793" i="12" s="1"/>
  <c r="BD792" i="12" s="1"/>
  <c r="BE794" i="12"/>
  <c r="BE793" i="12" s="1"/>
  <c r="BE792" i="12" s="1"/>
  <c r="BC798" i="12"/>
  <c r="BC797" i="12" s="1"/>
  <c r="BD798" i="12"/>
  <c r="BD797" i="12" s="1"/>
  <c r="BE798" i="12"/>
  <c r="BE797" i="12" s="1"/>
  <c r="BC801" i="12"/>
  <c r="BC800" i="12" s="1"/>
  <c r="BD801" i="12"/>
  <c r="BD800" i="12" s="1"/>
  <c r="BE801" i="12"/>
  <c r="BE800" i="12" s="1"/>
  <c r="BC806" i="12"/>
  <c r="BC805" i="12" s="1"/>
  <c r="BD806" i="12"/>
  <c r="BD805" i="12" s="1"/>
  <c r="BE806" i="12"/>
  <c r="BE805" i="12" s="1"/>
  <c r="BC809" i="12"/>
  <c r="BC808" i="12" s="1"/>
  <c r="BD809" i="12"/>
  <c r="BD808" i="12" s="1"/>
  <c r="BE809" i="12"/>
  <c r="BE808" i="12" s="1"/>
  <c r="BC814" i="12"/>
  <c r="BC813" i="12" s="1"/>
  <c r="BC812" i="12" s="1"/>
  <c r="BC811" i="12" s="1"/>
  <c r="BD814" i="12"/>
  <c r="BD813" i="12" s="1"/>
  <c r="BD812" i="12" s="1"/>
  <c r="BD811" i="12" s="1"/>
  <c r="BE814" i="12"/>
  <c r="BE813" i="12" s="1"/>
  <c r="BE812" i="12" s="1"/>
  <c r="BE811" i="12" s="1"/>
  <c r="BC821" i="12"/>
  <c r="BD821" i="12"/>
  <c r="BE821" i="12"/>
  <c r="BC823" i="12"/>
  <c r="BD823" i="12"/>
  <c r="BE823" i="12"/>
  <c r="BC828" i="12"/>
  <c r="BC827" i="12" s="1"/>
  <c r="BD828" i="12"/>
  <c r="BD827" i="12" s="1"/>
  <c r="BE828" i="12"/>
  <c r="BE827" i="12" s="1"/>
  <c r="BC831" i="12"/>
  <c r="BC830" i="12" s="1"/>
  <c r="BD831" i="12"/>
  <c r="BD830" i="12" s="1"/>
  <c r="BE831" i="12"/>
  <c r="BE830" i="12" s="1"/>
  <c r="BC834" i="12"/>
  <c r="BC833" i="12" s="1"/>
  <c r="BD834" i="12"/>
  <c r="BD833" i="12" s="1"/>
  <c r="BE834" i="12"/>
  <c r="BE833" i="12" s="1"/>
  <c r="BC837" i="12"/>
  <c r="BD837" i="12"/>
  <c r="BE837" i="12"/>
  <c r="BC840" i="12"/>
  <c r="BD840" i="12"/>
  <c r="BE840" i="12"/>
  <c r="BC846" i="12"/>
  <c r="BC845" i="12" s="1"/>
  <c r="BC844" i="12" s="1"/>
  <c r="BD846" i="12"/>
  <c r="BD845" i="12" s="1"/>
  <c r="BD844" i="12" s="1"/>
  <c r="BE846" i="12"/>
  <c r="BE845" i="12" s="1"/>
  <c r="BE844" i="12" s="1"/>
  <c r="BC852" i="12"/>
  <c r="BD852" i="12"/>
  <c r="BE852" i="12"/>
  <c r="BC854" i="12"/>
  <c r="BD854" i="12"/>
  <c r="BE854" i="12"/>
  <c r="BC858" i="12"/>
  <c r="BC857" i="12" s="1"/>
  <c r="BC856" i="12" s="1"/>
  <c r="BD858" i="12"/>
  <c r="BD857" i="12" s="1"/>
  <c r="BD856" i="12" s="1"/>
  <c r="BE858" i="12"/>
  <c r="BE857" i="12" s="1"/>
  <c r="BE856" i="12" s="1"/>
  <c r="BC862" i="12"/>
  <c r="BC861" i="12" s="1"/>
  <c r="BC860" i="12" s="1"/>
  <c r="BD862" i="12"/>
  <c r="BD861" i="12" s="1"/>
  <c r="BD860" i="12" s="1"/>
  <c r="BE862" i="12"/>
  <c r="BE861" i="12" s="1"/>
  <c r="BE860" i="12" s="1"/>
  <c r="BC866" i="12"/>
  <c r="BD866" i="12"/>
  <c r="BE866" i="12"/>
  <c r="BC868" i="12"/>
  <c r="BD868" i="12"/>
  <c r="BE868" i="12"/>
  <c r="BC872" i="12"/>
  <c r="BC871" i="12" s="1"/>
  <c r="BC870" i="12" s="1"/>
  <c r="BD872" i="12"/>
  <c r="BD871" i="12" s="1"/>
  <c r="BD870" i="12" s="1"/>
  <c r="BE872" i="12"/>
  <c r="BE871" i="12" s="1"/>
  <c r="BE870" i="12" s="1"/>
  <c r="BC876" i="12"/>
  <c r="BD876" i="12"/>
  <c r="BE876" i="12"/>
  <c r="BC878" i="12"/>
  <c r="BD878" i="12"/>
  <c r="BE878" i="12"/>
  <c r="BC883" i="12"/>
  <c r="BC882" i="12" s="1"/>
  <c r="BD883" i="12"/>
  <c r="BD882" i="12" s="1"/>
  <c r="BE883" i="12"/>
  <c r="BE882" i="12" s="1"/>
  <c r="BC886" i="12"/>
  <c r="BD886" i="12"/>
  <c r="BE886" i="12"/>
  <c r="BC889" i="12"/>
  <c r="BD889" i="12"/>
  <c r="BE889" i="12"/>
  <c r="BC892" i="12"/>
  <c r="BD892" i="12"/>
  <c r="BE892" i="12"/>
  <c r="BC896" i="12"/>
  <c r="BC895" i="12" s="1"/>
  <c r="BD896" i="12"/>
  <c r="BD895" i="12" s="1"/>
  <c r="BE896" i="12"/>
  <c r="BE895" i="12" s="1"/>
  <c r="BC899" i="12"/>
  <c r="BC898" i="12" s="1"/>
  <c r="BD899" i="12"/>
  <c r="BD898" i="12" s="1"/>
  <c r="BE899" i="12"/>
  <c r="BE898" i="12" s="1"/>
  <c r="BC903" i="12"/>
  <c r="BD903" i="12"/>
  <c r="BE903" i="12"/>
  <c r="BC905" i="12"/>
  <c r="BD905" i="12"/>
  <c r="BE905" i="12"/>
  <c r="BC909" i="12"/>
  <c r="BD909" i="12"/>
  <c r="BE909" i="12"/>
  <c r="BC911" i="12"/>
  <c r="BD911" i="12"/>
  <c r="BE911" i="12"/>
  <c r="BC915" i="12"/>
  <c r="BD915" i="12"/>
  <c r="BE915" i="12"/>
  <c r="BC917" i="12"/>
  <c r="BD917" i="12"/>
  <c r="BE917" i="12"/>
  <c r="BC923" i="12"/>
  <c r="BC922" i="12" s="1"/>
  <c r="BD923" i="12"/>
  <c r="BD922" i="12" s="1"/>
  <c r="BE923" i="12"/>
  <c r="BE922" i="12" s="1"/>
  <c r="BC926" i="12"/>
  <c r="BC925" i="12" s="1"/>
  <c r="BD926" i="12"/>
  <c r="BD925" i="12" s="1"/>
  <c r="BE926" i="12"/>
  <c r="BE925" i="12" s="1"/>
  <c r="BC929" i="12"/>
  <c r="BD929" i="12"/>
  <c r="BE929" i="12"/>
  <c r="BC931" i="12"/>
  <c r="BD931" i="12"/>
  <c r="BE931" i="12"/>
  <c r="BC934" i="12"/>
  <c r="BC933" i="12" s="1"/>
  <c r="BD934" i="12"/>
  <c r="BD933" i="12" s="1"/>
  <c r="BE934" i="12"/>
  <c r="BE933" i="12" s="1"/>
  <c r="BC938" i="12"/>
  <c r="BC937" i="12" s="1"/>
  <c r="BC936" i="12" s="1"/>
  <c r="BD938" i="12"/>
  <c r="BD937" i="12" s="1"/>
  <c r="BD936" i="12" s="1"/>
  <c r="BE938" i="12"/>
  <c r="BE937" i="12" s="1"/>
  <c r="BE936" i="12" s="1"/>
  <c r="BC942" i="12"/>
  <c r="BD942" i="12"/>
  <c r="BE942" i="12"/>
  <c r="BC944" i="12"/>
  <c r="BD944" i="12"/>
  <c r="BE944" i="12"/>
  <c r="BC948" i="12"/>
  <c r="BC947" i="12" s="1"/>
  <c r="BC946" i="12" s="1"/>
  <c r="BD948" i="12"/>
  <c r="BD947" i="12" s="1"/>
  <c r="BD946" i="12" s="1"/>
  <c r="BE948" i="12"/>
  <c r="BE947" i="12" s="1"/>
  <c r="BE946" i="12" s="1"/>
  <c r="BC952" i="12"/>
  <c r="BC951" i="12" s="1"/>
  <c r="BD952" i="12"/>
  <c r="BD951" i="12" s="1"/>
  <c r="BE952" i="12"/>
  <c r="BE951" i="12" s="1"/>
  <c r="BC955" i="12"/>
  <c r="BC954" i="12" s="1"/>
  <c r="BD955" i="12"/>
  <c r="BD954" i="12" s="1"/>
  <c r="BE955" i="12"/>
  <c r="BE954" i="12" s="1"/>
  <c r="BC962" i="12"/>
  <c r="BC961" i="12" s="1"/>
  <c r="BD962" i="12"/>
  <c r="BD961" i="12" s="1"/>
  <c r="BE962" i="12"/>
  <c r="BE961" i="12" s="1"/>
  <c r="BC965" i="12"/>
  <c r="BC964" i="12" s="1"/>
  <c r="BD965" i="12"/>
  <c r="BD964" i="12" s="1"/>
  <c r="BE965" i="12"/>
  <c r="BE964" i="12" s="1"/>
  <c r="BC968" i="12"/>
  <c r="BD968" i="12"/>
  <c r="BE968" i="12"/>
  <c r="BC970" i="12"/>
  <c r="BD970" i="12"/>
  <c r="BE970" i="12"/>
  <c r="BC974" i="12"/>
  <c r="BC973" i="12" s="1"/>
  <c r="BD974" i="12"/>
  <c r="BD973" i="12" s="1"/>
  <c r="BE974" i="12"/>
  <c r="BE973" i="12" s="1"/>
  <c r="BC978" i="12"/>
  <c r="BD978" i="12"/>
  <c r="BE978" i="12"/>
  <c r="BC980" i="12"/>
  <c r="BD980" i="12"/>
  <c r="BE980" i="12"/>
  <c r="BC985" i="12"/>
  <c r="BD985" i="12"/>
  <c r="BE985" i="12"/>
  <c r="BC987" i="12"/>
  <c r="BD987" i="12"/>
  <c r="BE987" i="12"/>
  <c r="BC992" i="12"/>
  <c r="BC991" i="12" s="1"/>
  <c r="BC990" i="12" s="1"/>
  <c r="BD992" i="12"/>
  <c r="BD991" i="12" s="1"/>
  <c r="BD990" i="12" s="1"/>
  <c r="BE992" i="12"/>
  <c r="BE991" i="12" s="1"/>
  <c r="BE990" i="12" s="1"/>
  <c r="BC996" i="12"/>
  <c r="BD996" i="12"/>
  <c r="BE996" i="12"/>
  <c r="BC998" i="12"/>
  <c r="BD998" i="12"/>
  <c r="BE998" i="12"/>
  <c r="BC1002" i="12"/>
  <c r="BC1001" i="12" s="1"/>
  <c r="BD1002" i="12"/>
  <c r="BD1001" i="12" s="1"/>
  <c r="BE1002" i="12"/>
  <c r="BE1001" i="12" s="1"/>
  <c r="BC1005" i="12"/>
  <c r="BC1004" i="12" s="1"/>
  <c r="BD1005" i="12"/>
  <c r="BD1004" i="12" s="1"/>
  <c r="BE1005" i="12"/>
  <c r="BE1004" i="12" s="1"/>
  <c r="BC1008" i="12"/>
  <c r="BC1007" i="12" s="1"/>
  <c r="BD1008" i="12"/>
  <c r="BD1007" i="12" s="1"/>
  <c r="BE1008" i="12"/>
  <c r="BE1007" i="12" s="1"/>
  <c r="BC1013" i="12"/>
  <c r="BD1013" i="12"/>
  <c r="BE1013" i="12"/>
  <c r="BC1015" i="12"/>
  <c r="BD1015" i="12"/>
  <c r="BE1015" i="12"/>
  <c r="BC1017" i="12"/>
  <c r="BD1017" i="12"/>
  <c r="BE1017" i="12"/>
  <c r="BC1022" i="12"/>
  <c r="BC1021" i="12" s="1"/>
  <c r="BD1022" i="12"/>
  <c r="BD1021" i="12" s="1"/>
  <c r="BE1022" i="12"/>
  <c r="BE1021" i="12" s="1"/>
  <c r="BC1025" i="12"/>
  <c r="BC1024" i="12" s="1"/>
  <c r="BD1025" i="12"/>
  <c r="BD1024" i="12" s="1"/>
  <c r="BE1025" i="12"/>
  <c r="BE1024" i="12" s="1"/>
  <c r="BC1031" i="12"/>
  <c r="BC1030" i="12" s="1"/>
  <c r="BD1031" i="12"/>
  <c r="BD1030" i="12" s="1"/>
  <c r="BE1031" i="12"/>
  <c r="BE1030" i="12" s="1"/>
  <c r="BC1034" i="12"/>
  <c r="BC1033" i="12" s="1"/>
  <c r="BD1034" i="12"/>
  <c r="BD1033" i="12" s="1"/>
  <c r="BE1034" i="12"/>
  <c r="BE1033" i="12" s="1"/>
  <c r="BC1038" i="12"/>
  <c r="BC1037" i="12" s="1"/>
  <c r="BC1036" i="12" s="1"/>
  <c r="BD1038" i="12"/>
  <c r="BD1037" i="12" s="1"/>
  <c r="BD1036" i="12" s="1"/>
  <c r="BE1038" i="12"/>
  <c r="BE1037" i="12" s="1"/>
  <c r="BE1036" i="12" s="1"/>
  <c r="BC1042" i="12"/>
  <c r="BC1041" i="12" s="1"/>
  <c r="BC1040" i="12" s="1"/>
  <c r="BD1042" i="12"/>
  <c r="BD1041" i="12" s="1"/>
  <c r="BD1040" i="12" s="1"/>
  <c r="BE1042" i="12"/>
  <c r="BE1041" i="12" s="1"/>
  <c r="BE1040" i="12" s="1"/>
  <c r="BC1046" i="12"/>
  <c r="BC1045" i="12" s="1"/>
  <c r="BC1044" i="12" s="1"/>
  <c r="BD1046" i="12"/>
  <c r="BD1045" i="12" s="1"/>
  <c r="BD1044" i="12" s="1"/>
  <c r="BE1046" i="12"/>
  <c r="BE1045" i="12" s="1"/>
  <c r="BE1044" i="12" s="1"/>
  <c r="BC1051" i="12"/>
  <c r="BC1050" i="12" s="1"/>
  <c r="BD1051" i="12"/>
  <c r="BD1050" i="12" s="1"/>
  <c r="BE1051" i="12"/>
  <c r="BE1050" i="12" s="1"/>
  <c r="BC1054" i="12"/>
  <c r="BC1053" i="12" s="1"/>
  <c r="BD1054" i="12"/>
  <c r="BD1053" i="12" s="1"/>
  <c r="BE1054" i="12"/>
  <c r="BE1053" i="12" s="1"/>
  <c r="BC1057" i="12"/>
  <c r="BC1056" i="12" s="1"/>
  <c r="BD1057" i="12"/>
  <c r="BD1056" i="12" s="1"/>
  <c r="BE1057" i="12"/>
  <c r="BE1056" i="12" s="1"/>
  <c r="BC1061" i="12"/>
  <c r="BC1060" i="12" s="1"/>
  <c r="BD1061" i="12"/>
  <c r="BD1060" i="12" s="1"/>
  <c r="BE1061" i="12"/>
  <c r="BE1060" i="12" s="1"/>
  <c r="BC1068" i="12"/>
  <c r="BC1067" i="12" s="1"/>
  <c r="BC1066" i="12" s="1"/>
  <c r="BD1068" i="12"/>
  <c r="BD1067" i="12" s="1"/>
  <c r="BD1066" i="12" s="1"/>
  <c r="BE1068" i="12"/>
  <c r="BE1067" i="12" s="1"/>
  <c r="BE1066" i="12" s="1"/>
  <c r="BC1072" i="12"/>
  <c r="BC1071" i="12" s="1"/>
  <c r="BC1070" i="12" s="1"/>
  <c r="BD1072" i="12"/>
  <c r="BD1071" i="12" s="1"/>
  <c r="BD1070" i="12" s="1"/>
  <c r="BE1072" i="12"/>
  <c r="BE1071" i="12" s="1"/>
  <c r="BE1070" i="12" s="1"/>
  <c r="BC1076" i="12"/>
  <c r="BC1075" i="12" s="1"/>
  <c r="BC1074" i="12" s="1"/>
  <c r="BD1076" i="12"/>
  <c r="BD1075" i="12" s="1"/>
  <c r="BD1074" i="12" s="1"/>
  <c r="BE1076" i="12"/>
  <c r="BE1075" i="12" s="1"/>
  <c r="BE1074" i="12" s="1"/>
  <c r="BC1080" i="12"/>
  <c r="BC1079" i="12" s="1"/>
  <c r="BC1078" i="12" s="1"/>
  <c r="BD1080" i="12"/>
  <c r="BD1079" i="12" s="1"/>
  <c r="BD1078" i="12" s="1"/>
  <c r="BE1080" i="12"/>
  <c r="BE1079" i="12" s="1"/>
  <c r="BE1078" i="12" s="1"/>
  <c r="BC1084" i="12"/>
  <c r="BC1083" i="12" s="1"/>
  <c r="BC1082" i="12" s="1"/>
  <c r="BD1084" i="12"/>
  <c r="BD1083" i="12" s="1"/>
  <c r="BD1082" i="12" s="1"/>
  <c r="BE1084" i="12"/>
  <c r="BE1083" i="12" s="1"/>
  <c r="BE1082" i="12" s="1"/>
  <c r="BC1088" i="12"/>
  <c r="BC1087" i="12" s="1"/>
  <c r="BD1088" i="12"/>
  <c r="BD1087" i="12" s="1"/>
  <c r="BE1088" i="12"/>
  <c r="BE1087" i="12" s="1"/>
  <c r="BC1091" i="12"/>
  <c r="BC1090" i="12" s="1"/>
  <c r="BD1091" i="12"/>
  <c r="BD1090" i="12" s="1"/>
  <c r="BE1091" i="12"/>
  <c r="BE1090" i="12" s="1"/>
  <c r="BC1095" i="12"/>
  <c r="BC1094" i="12" s="1"/>
  <c r="BC1093" i="12" s="1"/>
  <c r="BD1095" i="12"/>
  <c r="BD1094" i="12" s="1"/>
  <c r="BD1093" i="12" s="1"/>
  <c r="BE1095" i="12"/>
  <c r="BE1094" i="12" s="1"/>
  <c r="BE1093" i="12" s="1"/>
  <c r="BC1101" i="12"/>
  <c r="BC1100" i="12" s="1"/>
  <c r="BC1099" i="12" s="1"/>
  <c r="BD1101" i="12"/>
  <c r="BD1100" i="12" s="1"/>
  <c r="BD1099" i="12" s="1"/>
  <c r="BE1101" i="12"/>
  <c r="BE1100" i="12" s="1"/>
  <c r="BE1099" i="12" s="1"/>
  <c r="BC1105" i="12"/>
  <c r="BD1105" i="12"/>
  <c r="BE1105" i="12"/>
  <c r="BC1107" i="12"/>
  <c r="BD1107" i="12"/>
  <c r="BE1107" i="12"/>
  <c r="BC1111" i="12"/>
  <c r="BC1110" i="12" s="1"/>
  <c r="BC1109" i="12" s="1"/>
  <c r="BD1111" i="12"/>
  <c r="BD1110" i="12" s="1"/>
  <c r="BD1109" i="12" s="1"/>
  <c r="BE1111" i="12"/>
  <c r="BE1110" i="12" s="1"/>
  <c r="BE1109" i="12" s="1"/>
  <c r="BC1115" i="12"/>
  <c r="BC1114" i="12" s="1"/>
  <c r="BC1113" i="12" s="1"/>
  <c r="BD1115" i="12"/>
  <c r="BD1114" i="12" s="1"/>
  <c r="BD1113" i="12" s="1"/>
  <c r="BE1115" i="12"/>
  <c r="BE1114" i="12" s="1"/>
  <c r="BE1113" i="12" s="1"/>
  <c r="BC1119" i="12"/>
  <c r="BC1118" i="12" s="1"/>
  <c r="BC1117" i="12" s="1"/>
  <c r="BD1119" i="12"/>
  <c r="BD1118" i="12" s="1"/>
  <c r="BD1117" i="12" s="1"/>
  <c r="BE1119" i="12"/>
  <c r="BE1118" i="12" s="1"/>
  <c r="BE1117" i="12" s="1"/>
  <c r="BC1123" i="12"/>
  <c r="BC1122" i="12" s="1"/>
  <c r="BC1121" i="12" s="1"/>
  <c r="BD1123" i="12"/>
  <c r="BD1122" i="12" s="1"/>
  <c r="BD1121" i="12" s="1"/>
  <c r="BE1123" i="12"/>
  <c r="BE1122" i="12" s="1"/>
  <c r="BE1121" i="12" s="1"/>
  <c r="BC1127" i="12"/>
  <c r="BC1126" i="12" s="1"/>
  <c r="BC1125" i="12" s="1"/>
  <c r="BD1127" i="12"/>
  <c r="BD1126" i="12" s="1"/>
  <c r="BD1125" i="12" s="1"/>
  <c r="BE1127" i="12"/>
  <c r="BE1126" i="12" s="1"/>
  <c r="BE1125" i="12" s="1"/>
  <c r="BC1131" i="12"/>
  <c r="BC1130" i="12" s="1"/>
  <c r="BC1129" i="12" s="1"/>
  <c r="BD1131" i="12"/>
  <c r="BD1130" i="12" s="1"/>
  <c r="BD1129" i="12" s="1"/>
  <c r="BE1131" i="12"/>
  <c r="BE1130" i="12" s="1"/>
  <c r="BE1129" i="12" s="1"/>
  <c r="BC1135" i="12"/>
  <c r="BC1134" i="12" s="1"/>
  <c r="BC1133" i="12" s="1"/>
  <c r="BD1135" i="12"/>
  <c r="BD1134" i="12" s="1"/>
  <c r="BD1133" i="12" s="1"/>
  <c r="BE1135" i="12"/>
  <c r="BE1134" i="12" s="1"/>
  <c r="BE1133" i="12" s="1"/>
  <c r="BC1139" i="12"/>
  <c r="BC1138" i="12" s="1"/>
  <c r="BC1137" i="12" s="1"/>
  <c r="BD1139" i="12"/>
  <c r="BD1138" i="12" s="1"/>
  <c r="BD1137" i="12" s="1"/>
  <c r="BE1139" i="12"/>
  <c r="BE1138" i="12" s="1"/>
  <c r="BE1137" i="12" s="1"/>
  <c r="BC1143" i="12"/>
  <c r="BC1142" i="12" s="1"/>
  <c r="BC1141" i="12" s="1"/>
  <c r="BD1143" i="12"/>
  <c r="BD1142" i="12" s="1"/>
  <c r="BD1141" i="12" s="1"/>
  <c r="BE1143" i="12"/>
  <c r="BE1142" i="12" s="1"/>
  <c r="BE1141" i="12" s="1"/>
  <c r="BC1147" i="12"/>
  <c r="BC1146" i="12" s="1"/>
  <c r="BC1145" i="12" s="1"/>
  <c r="BD1147" i="12"/>
  <c r="BD1146" i="12" s="1"/>
  <c r="BD1145" i="12" s="1"/>
  <c r="BE1147" i="12"/>
  <c r="BE1146" i="12" s="1"/>
  <c r="BE1145" i="12" s="1"/>
  <c r="BC1151" i="12"/>
  <c r="BC1150" i="12" s="1"/>
  <c r="BC1149" i="12" s="1"/>
  <c r="BD1151" i="12"/>
  <c r="BD1150" i="12" s="1"/>
  <c r="BD1149" i="12" s="1"/>
  <c r="BE1151" i="12"/>
  <c r="BE1150" i="12" s="1"/>
  <c r="BE1149" i="12" s="1"/>
  <c r="BC1155" i="12"/>
  <c r="BC1154" i="12" s="1"/>
  <c r="BC1153" i="12" s="1"/>
  <c r="BD1155" i="12"/>
  <c r="BD1154" i="12" s="1"/>
  <c r="BD1153" i="12" s="1"/>
  <c r="BE1155" i="12"/>
  <c r="BE1154" i="12" s="1"/>
  <c r="BE1153" i="12" s="1"/>
  <c r="BC1159" i="12"/>
  <c r="BC1158" i="12" s="1"/>
  <c r="BC1157" i="12" s="1"/>
  <c r="BD1159" i="12"/>
  <c r="BD1158" i="12" s="1"/>
  <c r="BD1157" i="12" s="1"/>
  <c r="BE1159" i="12"/>
  <c r="BE1158" i="12" s="1"/>
  <c r="BE1157" i="12" s="1"/>
  <c r="BC1163" i="12"/>
  <c r="BD1163" i="12"/>
  <c r="BE1163" i="12"/>
  <c r="BC1165" i="12"/>
  <c r="BD1165" i="12"/>
  <c r="BE1165" i="12"/>
  <c r="BC1169" i="12"/>
  <c r="BC1168" i="12" s="1"/>
  <c r="BC1167" i="12" s="1"/>
  <c r="BD1169" i="12"/>
  <c r="BD1168" i="12" s="1"/>
  <c r="BD1167" i="12" s="1"/>
  <c r="BE1169" i="12"/>
  <c r="BE1168" i="12" s="1"/>
  <c r="BE1167" i="12" s="1"/>
  <c r="BC1173" i="12"/>
  <c r="BD1173" i="12"/>
  <c r="BE1173" i="12"/>
  <c r="BC1175" i="12"/>
  <c r="BD1175" i="12"/>
  <c r="BE1175" i="12"/>
  <c r="BC1179" i="12"/>
  <c r="BC1178" i="12" s="1"/>
  <c r="BC1177" i="12" s="1"/>
  <c r="BD1179" i="12"/>
  <c r="BD1178" i="12" s="1"/>
  <c r="BD1177" i="12" s="1"/>
  <c r="BE1179" i="12"/>
  <c r="BE1178" i="12" s="1"/>
  <c r="BE1177" i="12" s="1"/>
  <c r="BC1183" i="12"/>
  <c r="BD1183" i="12"/>
  <c r="BE1183" i="12"/>
  <c r="BC1185" i="12"/>
  <c r="BD1185" i="12"/>
  <c r="BE1185" i="12"/>
  <c r="BC1189" i="12"/>
  <c r="BC1188" i="12" s="1"/>
  <c r="BC1187" i="12" s="1"/>
  <c r="BD1189" i="12"/>
  <c r="BD1188" i="12" s="1"/>
  <c r="BD1187" i="12" s="1"/>
  <c r="BE1189" i="12"/>
  <c r="BE1188" i="12" s="1"/>
  <c r="BE1187" i="12" s="1"/>
  <c r="BC1193" i="12"/>
  <c r="BC1192" i="12" s="1"/>
  <c r="BC1191" i="12" s="1"/>
  <c r="BD1193" i="12"/>
  <c r="BD1192" i="12" s="1"/>
  <c r="BD1191" i="12" s="1"/>
  <c r="BE1193" i="12"/>
  <c r="BE1192" i="12" s="1"/>
  <c r="BE1191" i="12" s="1"/>
  <c r="BC1198" i="12"/>
  <c r="BC1197" i="12" s="1"/>
  <c r="BC1196" i="12" s="1"/>
  <c r="BD1198" i="12"/>
  <c r="BD1197" i="12" s="1"/>
  <c r="BD1196" i="12" s="1"/>
  <c r="BE1198" i="12"/>
  <c r="BE1197" i="12" s="1"/>
  <c r="BE1196" i="12" s="1"/>
  <c r="BC1202" i="12"/>
  <c r="BC1201" i="12" s="1"/>
  <c r="BC1200" i="12" s="1"/>
  <c r="BD1202" i="12"/>
  <c r="BD1201" i="12" s="1"/>
  <c r="BD1200" i="12" s="1"/>
  <c r="BE1202" i="12"/>
  <c r="BE1201" i="12" s="1"/>
  <c r="BE1200" i="12" s="1"/>
  <c r="BC1206" i="12"/>
  <c r="BC1205" i="12" s="1"/>
  <c r="BC1204" i="12" s="1"/>
  <c r="BD1206" i="12"/>
  <c r="BD1205" i="12" s="1"/>
  <c r="BD1204" i="12" s="1"/>
  <c r="BE1206" i="12"/>
  <c r="BE1205" i="12" s="1"/>
  <c r="BE1204" i="12" s="1"/>
  <c r="BC1210" i="12"/>
  <c r="BC1209" i="12" s="1"/>
  <c r="BC1208" i="12" s="1"/>
  <c r="BD1210" i="12"/>
  <c r="BD1209" i="12" s="1"/>
  <c r="BD1208" i="12" s="1"/>
  <c r="BE1210" i="12"/>
  <c r="BE1209" i="12" s="1"/>
  <c r="BE1208" i="12" s="1"/>
  <c r="BC1214" i="12"/>
  <c r="BC1213" i="12" s="1"/>
  <c r="BC1212" i="12" s="1"/>
  <c r="BD1214" i="12"/>
  <c r="BD1213" i="12" s="1"/>
  <c r="BD1212" i="12" s="1"/>
  <c r="BE1214" i="12"/>
  <c r="BE1213" i="12" s="1"/>
  <c r="BE1212" i="12" s="1"/>
  <c r="BC1218" i="12"/>
  <c r="BC1217" i="12" s="1"/>
  <c r="BC1216" i="12" s="1"/>
  <c r="BD1218" i="12"/>
  <c r="BD1217" i="12" s="1"/>
  <c r="BD1216" i="12" s="1"/>
  <c r="BE1218" i="12"/>
  <c r="BE1217" i="12" s="1"/>
  <c r="BE1216" i="12" s="1"/>
  <c r="BC1222" i="12"/>
  <c r="BC1221" i="12" s="1"/>
  <c r="BC1220" i="12" s="1"/>
  <c r="BD1222" i="12"/>
  <c r="BD1221" i="12" s="1"/>
  <c r="BD1220" i="12" s="1"/>
  <c r="BE1222" i="12"/>
  <c r="BE1221" i="12" s="1"/>
  <c r="BE1220" i="12" s="1"/>
  <c r="BC1226" i="12"/>
  <c r="BC1225" i="12" s="1"/>
  <c r="BC1224" i="12" s="1"/>
  <c r="BD1226" i="12"/>
  <c r="BD1225" i="12" s="1"/>
  <c r="BD1224" i="12" s="1"/>
  <c r="BE1226" i="12"/>
  <c r="BE1225" i="12" s="1"/>
  <c r="BE1224" i="12" s="1"/>
  <c r="BC1230" i="12"/>
  <c r="BD1230" i="12"/>
  <c r="BE1230" i="12"/>
  <c r="BC1232" i="12"/>
  <c r="BD1232" i="12"/>
  <c r="BE1232" i="12"/>
  <c r="BC1236" i="12"/>
  <c r="BC1235" i="12" s="1"/>
  <c r="BC1234" i="12" s="1"/>
  <c r="BD1236" i="12"/>
  <c r="BD1235" i="12" s="1"/>
  <c r="BD1234" i="12" s="1"/>
  <c r="BE1236" i="12"/>
  <c r="BE1235" i="12" s="1"/>
  <c r="BE1234" i="12" s="1"/>
  <c r="BC1240" i="12"/>
  <c r="BC1239" i="12" s="1"/>
  <c r="BC1238" i="12" s="1"/>
  <c r="BD1240" i="12"/>
  <c r="BD1239" i="12" s="1"/>
  <c r="BD1238" i="12" s="1"/>
  <c r="BE1240" i="12"/>
  <c r="BE1239" i="12" s="1"/>
  <c r="BE1238" i="12" s="1"/>
  <c r="BC1244" i="12"/>
  <c r="BD1244" i="12"/>
  <c r="BE1244" i="12"/>
  <c r="BC1246" i="12"/>
  <c r="BD1246" i="12"/>
  <c r="BE1246" i="12"/>
  <c r="BC1250" i="12"/>
  <c r="BD1250" i="12"/>
  <c r="BE1250" i="12"/>
  <c r="BC1252" i="12"/>
  <c r="BD1252" i="12"/>
  <c r="BE1252" i="12"/>
  <c r="BC1256" i="12"/>
  <c r="BC1255" i="12" s="1"/>
  <c r="BC1254" i="12" s="1"/>
  <c r="BD1256" i="12"/>
  <c r="BD1255" i="12" s="1"/>
  <c r="BD1254" i="12" s="1"/>
  <c r="BE1256" i="12"/>
  <c r="BE1255" i="12" s="1"/>
  <c r="BE1254" i="12" s="1"/>
  <c r="BC1261" i="12"/>
  <c r="BD1261" i="12"/>
  <c r="BE1261" i="12"/>
  <c r="BC1263" i="12"/>
  <c r="BD1263" i="12"/>
  <c r="BE1263" i="12"/>
  <c r="BC1267" i="12"/>
  <c r="BD1267" i="12"/>
  <c r="BE1267" i="12"/>
  <c r="BC1269" i="12"/>
  <c r="BD1269" i="12"/>
  <c r="BE1269" i="12"/>
  <c r="BC1274" i="12"/>
  <c r="BC1273" i="12" s="1"/>
  <c r="BC1272" i="12" s="1"/>
  <c r="BC1271" i="12" s="1"/>
  <c r="BD1274" i="12"/>
  <c r="BD1273" i="12" s="1"/>
  <c r="BD1272" i="12" s="1"/>
  <c r="BD1271" i="12" s="1"/>
  <c r="BE1274" i="12"/>
  <c r="BE1273" i="12" s="1"/>
  <c r="BE1272" i="12" s="1"/>
  <c r="BE1271" i="12" s="1"/>
  <c r="BC1280" i="12"/>
  <c r="BC1279" i="12" s="1"/>
  <c r="BD1280" i="12"/>
  <c r="BD1279" i="12" s="1"/>
  <c r="BE1280" i="12"/>
  <c r="BE1279" i="12" s="1"/>
  <c r="BC1283" i="12"/>
  <c r="BD1283" i="12"/>
  <c r="BE1283" i="12"/>
  <c r="BC1285" i="12"/>
  <c r="BD1285" i="12"/>
  <c r="BE1285" i="12"/>
  <c r="BC1291" i="12"/>
  <c r="BC1290" i="12" s="1"/>
  <c r="BD1291" i="12"/>
  <c r="BD1290" i="12" s="1"/>
  <c r="BE1291" i="12"/>
  <c r="BE1290" i="12" s="1"/>
  <c r="BC1294" i="12"/>
  <c r="BD1294" i="12"/>
  <c r="BE1294" i="12"/>
  <c r="BC1297" i="12"/>
  <c r="BD1297" i="12"/>
  <c r="BE1297" i="12"/>
  <c r="BC1304" i="12"/>
  <c r="BC1303" i="12" s="1"/>
  <c r="BC1302" i="12" s="1"/>
  <c r="BD1304" i="12"/>
  <c r="BD1303" i="12" s="1"/>
  <c r="BD1302" i="12" s="1"/>
  <c r="BE1304" i="12"/>
  <c r="BE1303" i="12" s="1"/>
  <c r="BE1302" i="12" s="1"/>
  <c r="BC1308" i="12"/>
  <c r="BC1307" i="12" s="1"/>
  <c r="BC1306" i="12" s="1"/>
  <c r="BD1308" i="12"/>
  <c r="BD1307" i="12" s="1"/>
  <c r="BD1306" i="12" s="1"/>
  <c r="BE1308" i="12"/>
  <c r="BE1307" i="12" s="1"/>
  <c r="BE1306" i="12" s="1"/>
  <c r="BC1312" i="12"/>
  <c r="BC1311" i="12" s="1"/>
  <c r="BC1310" i="12" s="1"/>
  <c r="BD1312" i="12"/>
  <c r="BD1311" i="12" s="1"/>
  <c r="BD1310" i="12" s="1"/>
  <c r="BE1312" i="12"/>
  <c r="BE1311" i="12" s="1"/>
  <c r="BE1310" i="12" s="1"/>
  <c r="BC1316" i="12"/>
  <c r="BD1316" i="12"/>
  <c r="BE1316" i="12"/>
  <c r="BC1318" i="12"/>
  <c r="BD1318" i="12"/>
  <c r="BE1318" i="12"/>
  <c r="BC1323" i="12"/>
  <c r="BC1322" i="12" s="1"/>
  <c r="BC1321" i="12" s="1"/>
  <c r="BD1323" i="12"/>
  <c r="BD1322" i="12" s="1"/>
  <c r="BD1321" i="12" s="1"/>
  <c r="BE1323" i="12"/>
  <c r="BE1322" i="12" s="1"/>
  <c r="BE1321" i="12" s="1"/>
  <c r="BC1328" i="12"/>
  <c r="BC1327" i="12" s="1"/>
  <c r="BC1326" i="12" s="1"/>
  <c r="BD1328" i="12"/>
  <c r="BD1327" i="12" s="1"/>
  <c r="BD1326" i="12" s="1"/>
  <c r="BE1328" i="12"/>
  <c r="BE1327" i="12" s="1"/>
  <c r="BE1326" i="12" s="1"/>
  <c r="BC1332" i="12"/>
  <c r="BC1331" i="12" s="1"/>
  <c r="BC1330" i="12" s="1"/>
  <c r="BD1332" i="12"/>
  <c r="BD1331" i="12" s="1"/>
  <c r="BD1330" i="12" s="1"/>
  <c r="BE1332" i="12"/>
  <c r="BE1331" i="12" s="1"/>
  <c r="BE1330" i="12" s="1"/>
  <c r="BC1336" i="12"/>
  <c r="BC1335" i="12" s="1"/>
  <c r="BC1334" i="12" s="1"/>
  <c r="BD1336" i="12"/>
  <c r="BD1335" i="12" s="1"/>
  <c r="BD1334" i="12" s="1"/>
  <c r="BE1336" i="12"/>
  <c r="BE1335" i="12" s="1"/>
  <c r="BE1334" i="12" s="1"/>
  <c r="BC1341" i="12"/>
  <c r="BC1340" i="12" s="1"/>
  <c r="BC1339" i="12" s="1"/>
  <c r="BD1341" i="12"/>
  <c r="BD1340" i="12" s="1"/>
  <c r="BD1339" i="12" s="1"/>
  <c r="BE1341" i="12"/>
  <c r="BE1340" i="12" s="1"/>
  <c r="BE1339" i="12" s="1"/>
  <c r="BC1346" i="12"/>
  <c r="BC1345" i="12" s="1"/>
  <c r="BC1344" i="12" s="1"/>
  <c r="BD1346" i="12"/>
  <c r="BD1345" i="12" s="1"/>
  <c r="BD1344" i="12" s="1"/>
  <c r="BE1346" i="12"/>
  <c r="BE1345" i="12" s="1"/>
  <c r="BE1344" i="12" s="1"/>
  <c r="BC1351" i="12"/>
  <c r="BC1350" i="12" s="1"/>
  <c r="BC1349" i="12" s="1"/>
  <c r="BC1348" i="12" s="1"/>
  <c r="BD1351" i="12"/>
  <c r="BD1350" i="12" s="1"/>
  <c r="BD1349" i="12" s="1"/>
  <c r="BD1348" i="12" s="1"/>
  <c r="BE1351" i="12"/>
  <c r="BE1350" i="12" s="1"/>
  <c r="BE1349" i="12" s="1"/>
  <c r="BE1348" i="12" s="1"/>
  <c r="BC1358" i="12"/>
  <c r="BC1357" i="12" s="1"/>
  <c r="BC1356" i="12" s="1"/>
  <c r="BC1355" i="12" s="1"/>
  <c r="BC1354" i="12" s="1"/>
  <c r="BD1358" i="12"/>
  <c r="BD1357" i="12" s="1"/>
  <c r="BD1356" i="12" s="1"/>
  <c r="BD1355" i="12" s="1"/>
  <c r="BD1354" i="12" s="1"/>
  <c r="BE1358" i="12"/>
  <c r="BE1357" i="12" s="1"/>
  <c r="BE1356" i="12" s="1"/>
  <c r="BE1355" i="12" s="1"/>
  <c r="BE1354" i="12" s="1"/>
  <c r="BC1364" i="12"/>
  <c r="BC1363" i="12" s="1"/>
  <c r="BC1362" i="12" s="1"/>
  <c r="BD1364" i="12"/>
  <c r="BD1363" i="12" s="1"/>
  <c r="BD1362" i="12" s="1"/>
  <c r="BE1364" i="12"/>
  <c r="BE1363" i="12" s="1"/>
  <c r="BE1362" i="12" s="1"/>
  <c r="BC1368" i="12"/>
  <c r="BC1367" i="12" s="1"/>
  <c r="BC1366" i="12" s="1"/>
  <c r="BD1368" i="12"/>
  <c r="BD1367" i="12" s="1"/>
  <c r="BD1366" i="12" s="1"/>
  <c r="BE1368" i="12"/>
  <c r="BE1367" i="12" s="1"/>
  <c r="BE1366" i="12" s="1"/>
  <c r="BC1373" i="12"/>
  <c r="BC1372" i="12" s="1"/>
  <c r="BC1371" i="12" s="1"/>
  <c r="BC1370" i="12" s="1"/>
  <c r="BD1373" i="12"/>
  <c r="BD1372" i="12" s="1"/>
  <c r="BD1371" i="12" s="1"/>
  <c r="BD1370" i="12" s="1"/>
  <c r="BE1373" i="12"/>
  <c r="BE1372" i="12" s="1"/>
  <c r="BE1371" i="12" s="1"/>
  <c r="BE1370" i="12" s="1"/>
  <c r="BC1379" i="12"/>
  <c r="BC1378" i="12" s="1"/>
  <c r="BD1379" i="12"/>
  <c r="BD1378" i="12" s="1"/>
  <c r="BE1379" i="12"/>
  <c r="BE1378" i="12" s="1"/>
  <c r="BC1382" i="12"/>
  <c r="BC1381" i="12" s="1"/>
  <c r="BD1382" i="12"/>
  <c r="BD1381" i="12" s="1"/>
  <c r="BE1382" i="12"/>
  <c r="BE1381" i="12" s="1"/>
  <c r="BC1385" i="12"/>
  <c r="BC1384" i="12" s="1"/>
  <c r="BD1385" i="12"/>
  <c r="BD1384" i="12" s="1"/>
  <c r="BE1385" i="12"/>
  <c r="BE1384" i="12" s="1"/>
  <c r="BC1390" i="12"/>
  <c r="BC1389" i="12" s="1"/>
  <c r="BC1388" i="12" s="1"/>
  <c r="BD1390" i="12"/>
  <c r="BD1389" i="12" s="1"/>
  <c r="BD1388" i="12" s="1"/>
  <c r="BE1390" i="12"/>
  <c r="BE1389" i="12" s="1"/>
  <c r="BE1388" i="12" s="1"/>
  <c r="BC1394" i="12"/>
  <c r="BC1393" i="12" s="1"/>
  <c r="BC1392" i="12" s="1"/>
  <c r="BD1394" i="12"/>
  <c r="BD1393" i="12" s="1"/>
  <c r="BD1392" i="12" s="1"/>
  <c r="BE1394" i="12"/>
  <c r="BE1393" i="12" s="1"/>
  <c r="BE1392" i="12" s="1"/>
  <c r="BC1400" i="12"/>
  <c r="BC1399" i="12" s="1"/>
  <c r="BC1398" i="12" s="1"/>
  <c r="BC1397" i="12" s="1"/>
  <c r="BD1400" i="12"/>
  <c r="BD1399" i="12" s="1"/>
  <c r="BD1398" i="12" s="1"/>
  <c r="BD1397" i="12" s="1"/>
  <c r="BE1400" i="12"/>
  <c r="BE1399" i="12" s="1"/>
  <c r="BE1398" i="12" s="1"/>
  <c r="BE1397" i="12" s="1"/>
  <c r="BC1405" i="12"/>
  <c r="BC1404" i="12" s="1"/>
  <c r="BC1403" i="12" s="1"/>
  <c r="BC1402" i="12" s="1"/>
  <c r="BD1405" i="12"/>
  <c r="BD1404" i="12" s="1"/>
  <c r="BD1403" i="12" s="1"/>
  <c r="BD1402" i="12" s="1"/>
  <c r="BE1405" i="12"/>
  <c r="BE1404" i="12" s="1"/>
  <c r="BE1403" i="12" s="1"/>
  <c r="BE1402" i="12" s="1"/>
  <c r="BC1410" i="12"/>
  <c r="BC1409" i="12" s="1"/>
  <c r="BC1408" i="12" s="1"/>
  <c r="BC1407" i="12" s="1"/>
  <c r="BD1410" i="12"/>
  <c r="BD1409" i="12" s="1"/>
  <c r="BD1408" i="12" s="1"/>
  <c r="BD1407" i="12" s="1"/>
  <c r="BE1410" i="12"/>
  <c r="BE1409" i="12" s="1"/>
  <c r="BE1408" i="12" s="1"/>
  <c r="BE1407" i="12" s="1"/>
  <c r="BC1415" i="12"/>
  <c r="BC1414" i="12" s="1"/>
  <c r="BC1413" i="12" s="1"/>
  <c r="BD1415" i="12"/>
  <c r="BD1414" i="12" s="1"/>
  <c r="BD1413" i="12" s="1"/>
  <c r="BE1415" i="12"/>
  <c r="BE1414" i="12" s="1"/>
  <c r="BE1413" i="12" s="1"/>
  <c r="BC1419" i="12"/>
  <c r="BC1418" i="12" s="1"/>
  <c r="BC1417" i="12" s="1"/>
  <c r="BD1419" i="12"/>
  <c r="BD1418" i="12" s="1"/>
  <c r="BD1417" i="12" s="1"/>
  <c r="BE1419" i="12"/>
  <c r="BE1418" i="12" s="1"/>
  <c r="BE1417" i="12" s="1"/>
  <c r="BC1425" i="12"/>
  <c r="BC1424" i="12" s="1"/>
  <c r="BC1423" i="12" s="1"/>
  <c r="BD1425" i="12"/>
  <c r="BD1424" i="12" s="1"/>
  <c r="BD1423" i="12" s="1"/>
  <c r="BE1425" i="12"/>
  <c r="BE1424" i="12" s="1"/>
  <c r="BE1423" i="12" s="1"/>
  <c r="BC1429" i="12"/>
  <c r="BC1428" i="12" s="1"/>
  <c r="BC1427" i="12" s="1"/>
  <c r="BD1429" i="12"/>
  <c r="BD1428" i="12" s="1"/>
  <c r="BD1427" i="12" s="1"/>
  <c r="BE1429" i="12"/>
  <c r="BE1428" i="12" s="1"/>
  <c r="BE1427" i="12" s="1"/>
  <c r="BC1436" i="12"/>
  <c r="BC1435" i="12" s="1"/>
  <c r="BC1434" i="12" s="1"/>
  <c r="BD1436" i="12"/>
  <c r="BD1435" i="12" s="1"/>
  <c r="BD1434" i="12" s="1"/>
  <c r="BE1436" i="12"/>
  <c r="BE1435" i="12" s="1"/>
  <c r="BE1434" i="12" s="1"/>
  <c r="BC1440" i="12"/>
  <c r="BC1439" i="12" s="1"/>
  <c r="BC1438" i="12" s="1"/>
  <c r="BD1440" i="12"/>
  <c r="BD1439" i="12" s="1"/>
  <c r="BD1438" i="12" s="1"/>
  <c r="BE1440" i="12"/>
  <c r="BE1439" i="12" s="1"/>
  <c r="BE1438" i="12" s="1"/>
  <c r="BC1444" i="12"/>
  <c r="BC1443" i="12" s="1"/>
  <c r="BC1442" i="12" s="1"/>
  <c r="BD1444" i="12"/>
  <c r="BD1443" i="12" s="1"/>
  <c r="BD1442" i="12" s="1"/>
  <c r="BE1444" i="12"/>
  <c r="BE1443" i="12" s="1"/>
  <c r="BE1442" i="12" s="1"/>
  <c r="BC1448" i="12"/>
  <c r="BC1447" i="12" s="1"/>
  <c r="BC1446" i="12" s="1"/>
  <c r="BD1448" i="12"/>
  <c r="BD1447" i="12" s="1"/>
  <c r="BD1446" i="12" s="1"/>
  <c r="BE1448" i="12"/>
  <c r="BE1447" i="12" s="1"/>
  <c r="BE1446" i="12" s="1"/>
  <c r="BC1453" i="12"/>
  <c r="BC1452" i="12" s="1"/>
  <c r="BC1451" i="12" s="1"/>
  <c r="BC1450" i="12" s="1"/>
  <c r="BD1453" i="12"/>
  <c r="BD1452" i="12" s="1"/>
  <c r="BD1451" i="12" s="1"/>
  <c r="BD1450" i="12" s="1"/>
  <c r="BE1453" i="12"/>
  <c r="BE1452" i="12" s="1"/>
  <c r="BE1451" i="12" s="1"/>
  <c r="BE1450" i="12" s="1"/>
  <c r="BC1458" i="12"/>
  <c r="BC1457" i="12" s="1"/>
  <c r="BC1456" i="12" s="1"/>
  <c r="BD1458" i="12"/>
  <c r="BD1457" i="12" s="1"/>
  <c r="BD1456" i="12" s="1"/>
  <c r="BE1458" i="12"/>
  <c r="BE1457" i="12" s="1"/>
  <c r="BE1456" i="12" s="1"/>
  <c r="BC1462" i="12"/>
  <c r="BC1461" i="12" s="1"/>
  <c r="BC1460" i="12" s="1"/>
  <c r="BD1462" i="12"/>
  <c r="BD1461" i="12" s="1"/>
  <c r="BD1460" i="12" s="1"/>
  <c r="BE1462" i="12"/>
  <c r="BE1461" i="12" s="1"/>
  <c r="BE1460" i="12" s="1"/>
  <c r="BC1466" i="12"/>
  <c r="BC1465" i="12" s="1"/>
  <c r="BC1464" i="12" s="1"/>
  <c r="BD1466" i="12"/>
  <c r="BD1465" i="12" s="1"/>
  <c r="BD1464" i="12" s="1"/>
  <c r="BE1466" i="12"/>
  <c r="BE1465" i="12" s="1"/>
  <c r="BE1464" i="12" s="1"/>
  <c r="BC1470" i="12"/>
  <c r="BC1469" i="12" s="1"/>
  <c r="BD1470" i="12"/>
  <c r="BD1469" i="12" s="1"/>
  <c r="BE1470" i="12"/>
  <c r="BE1469" i="12" s="1"/>
  <c r="BC1473" i="12"/>
  <c r="BC1472" i="12" s="1"/>
  <c r="BD1473" i="12"/>
  <c r="BD1472" i="12" s="1"/>
  <c r="BE1473" i="12"/>
  <c r="BE1472" i="12" s="1"/>
  <c r="BC1478" i="12"/>
  <c r="BC1477" i="12" s="1"/>
  <c r="BC1476" i="12" s="1"/>
  <c r="BD1478" i="12"/>
  <c r="BD1477" i="12" s="1"/>
  <c r="BD1476" i="12" s="1"/>
  <c r="BE1478" i="12"/>
  <c r="BE1477" i="12" s="1"/>
  <c r="BE1476" i="12" s="1"/>
  <c r="BC1482" i="12"/>
  <c r="BC1481" i="12" s="1"/>
  <c r="BC1480" i="12" s="1"/>
  <c r="BD1482" i="12"/>
  <c r="BD1481" i="12" s="1"/>
  <c r="BD1480" i="12" s="1"/>
  <c r="BE1482" i="12"/>
  <c r="BE1481" i="12" s="1"/>
  <c r="BE1480" i="12" s="1"/>
  <c r="BC1487" i="12"/>
  <c r="BC1486" i="12" s="1"/>
  <c r="BC1485" i="12" s="1"/>
  <c r="BD1487" i="12"/>
  <c r="BD1486" i="12" s="1"/>
  <c r="BD1485" i="12" s="1"/>
  <c r="BE1487" i="12"/>
  <c r="BE1486" i="12" s="1"/>
  <c r="BE1485" i="12" s="1"/>
  <c r="BC1491" i="12"/>
  <c r="BC1490" i="12" s="1"/>
  <c r="BC1489" i="12" s="1"/>
  <c r="BD1491" i="12"/>
  <c r="BD1490" i="12" s="1"/>
  <c r="BD1489" i="12" s="1"/>
  <c r="BE1491" i="12"/>
  <c r="BE1490" i="12" s="1"/>
  <c r="BE1489" i="12" s="1"/>
  <c r="BC1495" i="12"/>
  <c r="BC1494" i="12" s="1"/>
  <c r="BC1493" i="12" s="1"/>
  <c r="BD1495" i="12"/>
  <c r="BD1494" i="12" s="1"/>
  <c r="BD1493" i="12" s="1"/>
  <c r="BE1495" i="12"/>
  <c r="BE1494" i="12" s="1"/>
  <c r="BE1493" i="12" s="1"/>
  <c r="BC1499" i="12"/>
  <c r="BC1498" i="12" s="1"/>
  <c r="BC1497" i="12" s="1"/>
  <c r="BD1499" i="12"/>
  <c r="BD1498" i="12" s="1"/>
  <c r="BD1497" i="12" s="1"/>
  <c r="BE1499" i="12"/>
  <c r="BE1498" i="12" s="1"/>
  <c r="BE1497" i="12" s="1"/>
  <c r="BC1503" i="12"/>
  <c r="BC1502" i="12" s="1"/>
  <c r="BC1501" i="12" s="1"/>
  <c r="BD1503" i="12"/>
  <c r="BD1502" i="12" s="1"/>
  <c r="BD1501" i="12" s="1"/>
  <c r="BE1503" i="12"/>
  <c r="BE1502" i="12" s="1"/>
  <c r="BE1501" i="12" s="1"/>
  <c r="BC1508" i="12"/>
  <c r="BC1507" i="12" s="1"/>
  <c r="BC1506" i="12" s="1"/>
  <c r="BD1508" i="12"/>
  <c r="BD1507" i="12" s="1"/>
  <c r="BD1506" i="12" s="1"/>
  <c r="BE1508" i="12"/>
  <c r="BE1507" i="12" s="1"/>
  <c r="BE1506" i="12" s="1"/>
  <c r="BC1512" i="12"/>
  <c r="BC1511" i="12" s="1"/>
  <c r="BC1510" i="12" s="1"/>
  <c r="BD1512" i="12"/>
  <c r="BD1511" i="12" s="1"/>
  <c r="BD1510" i="12" s="1"/>
  <c r="BE1512" i="12"/>
  <c r="BE1511" i="12" s="1"/>
  <c r="BE1510" i="12" s="1"/>
  <c r="BC1517" i="12"/>
  <c r="BC1516" i="12" s="1"/>
  <c r="BC1515" i="12" s="1"/>
  <c r="BC1514" i="12" s="1"/>
  <c r="BD1517" i="12"/>
  <c r="BD1516" i="12" s="1"/>
  <c r="BD1515" i="12" s="1"/>
  <c r="BD1514" i="12" s="1"/>
  <c r="BE1517" i="12"/>
  <c r="BE1516" i="12" s="1"/>
  <c r="BE1515" i="12" s="1"/>
  <c r="BE1514" i="12" s="1"/>
  <c r="BC1523" i="12"/>
  <c r="BC1522" i="12" s="1"/>
  <c r="BD1523" i="12"/>
  <c r="BD1522" i="12" s="1"/>
  <c r="BE1523" i="12"/>
  <c r="BE1522" i="12" s="1"/>
  <c r="BC1527" i="12"/>
  <c r="BC1526" i="12" s="1"/>
  <c r="BD1527" i="12"/>
  <c r="BD1526" i="12" s="1"/>
  <c r="BE1527" i="12"/>
  <c r="BE1526" i="12" s="1"/>
  <c r="BC1531" i="12"/>
  <c r="BC1530" i="12" s="1"/>
  <c r="BD1531" i="12"/>
  <c r="BD1530" i="12" s="1"/>
  <c r="BE1531" i="12"/>
  <c r="BE1530" i="12" s="1"/>
  <c r="BC1538" i="12"/>
  <c r="BC1537" i="12" s="1"/>
  <c r="BC1536" i="12" s="1"/>
  <c r="BC1535" i="12" s="1"/>
  <c r="BD1538" i="12"/>
  <c r="BD1537" i="12" s="1"/>
  <c r="BD1536" i="12" s="1"/>
  <c r="BD1535" i="12" s="1"/>
  <c r="BE1538" i="12"/>
  <c r="BE1537" i="12" s="1"/>
  <c r="BE1536" i="12" s="1"/>
  <c r="BE1535" i="12" s="1"/>
  <c r="BC1543" i="12"/>
  <c r="BC1542" i="12" s="1"/>
  <c r="BC1541" i="12" s="1"/>
  <c r="BD1543" i="12"/>
  <c r="BD1542" i="12" s="1"/>
  <c r="BD1541" i="12" s="1"/>
  <c r="BE1543" i="12"/>
  <c r="BE1542" i="12" s="1"/>
  <c r="BE1541" i="12" s="1"/>
  <c r="BC1547" i="12"/>
  <c r="BC1546" i="12" s="1"/>
  <c r="BC1545" i="12" s="1"/>
  <c r="BD1547" i="12"/>
  <c r="BD1546" i="12" s="1"/>
  <c r="BD1545" i="12" s="1"/>
  <c r="BE1547" i="12"/>
  <c r="BE1546" i="12" s="1"/>
  <c r="BE1545" i="12" s="1"/>
  <c r="BC1551" i="12"/>
  <c r="BC1550" i="12" s="1"/>
  <c r="BC1549" i="12" s="1"/>
  <c r="BD1551" i="12"/>
  <c r="BD1550" i="12" s="1"/>
  <c r="BD1549" i="12" s="1"/>
  <c r="BE1551" i="12"/>
  <c r="BE1550" i="12" s="1"/>
  <c r="BE1549" i="12" s="1"/>
  <c r="BC1556" i="12"/>
  <c r="BC1555" i="12" s="1"/>
  <c r="BD1556" i="12"/>
  <c r="BD1555" i="12" s="1"/>
  <c r="BE1556" i="12"/>
  <c r="BE1555" i="12" s="1"/>
  <c r="BC1559" i="12"/>
  <c r="BC1558" i="12" s="1"/>
  <c r="BD1559" i="12"/>
  <c r="BD1558" i="12" s="1"/>
  <c r="BE1559" i="12"/>
  <c r="BE1558" i="12" s="1"/>
  <c r="BC1566" i="12"/>
  <c r="BC1565" i="12" s="1"/>
  <c r="BD1566" i="12"/>
  <c r="BD1565" i="12" s="1"/>
  <c r="BE1566" i="12"/>
  <c r="BE1565" i="12" s="1"/>
  <c r="BC1569" i="12"/>
  <c r="BC1568" i="12" s="1"/>
  <c r="BD1569" i="12"/>
  <c r="BD1568" i="12" s="1"/>
  <c r="BE1569" i="12"/>
  <c r="BE1568" i="12" s="1"/>
  <c r="BC1573" i="12"/>
  <c r="BC1572" i="12" s="1"/>
  <c r="BC1571" i="12" s="1"/>
  <c r="BD1573" i="12"/>
  <c r="BD1572" i="12" s="1"/>
  <c r="BD1571" i="12" s="1"/>
  <c r="BE1573" i="12"/>
  <c r="BE1572" i="12" s="1"/>
  <c r="BE1571" i="12" s="1"/>
  <c r="BC1578" i="12"/>
  <c r="BC1577" i="12" s="1"/>
  <c r="BC1576" i="12" s="1"/>
  <c r="BC1575" i="12" s="1"/>
  <c r="BD1578" i="12"/>
  <c r="BD1577" i="12" s="1"/>
  <c r="BD1576" i="12" s="1"/>
  <c r="BD1575" i="12" s="1"/>
  <c r="BE1578" i="12"/>
  <c r="BE1577" i="12" s="1"/>
  <c r="BE1576" i="12" s="1"/>
  <c r="BE1575" i="12" s="1"/>
  <c r="BC1583" i="12"/>
  <c r="BC1582" i="12" s="1"/>
  <c r="BC1581" i="12" s="1"/>
  <c r="BC1580" i="12" s="1"/>
  <c r="BD1583" i="12"/>
  <c r="BD1582" i="12" s="1"/>
  <c r="BD1581" i="12" s="1"/>
  <c r="BD1580" i="12" s="1"/>
  <c r="BE1583" i="12"/>
  <c r="BE1582" i="12" s="1"/>
  <c r="BE1581" i="12" s="1"/>
  <c r="BE1580" i="12" s="1"/>
  <c r="BC1588" i="12"/>
  <c r="BC1587" i="12" s="1"/>
  <c r="BC1586" i="12" s="1"/>
  <c r="BD1588" i="12"/>
  <c r="BD1587" i="12" s="1"/>
  <c r="BD1586" i="12" s="1"/>
  <c r="BE1588" i="12"/>
  <c r="BE1587" i="12" s="1"/>
  <c r="BE1586" i="12" s="1"/>
  <c r="BC1592" i="12"/>
  <c r="BC1591" i="12" s="1"/>
  <c r="BC1590" i="12" s="1"/>
  <c r="BD1592" i="12"/>
  <c r="BD1591" i="12" s="1"/>
  <c r="BD1590" i="12" s="1"/>
  <c r="BE1592" i="12"/>
  <c r="BE1591" i="12" s="1"/>
  <c r="BE1590" i="12" s="1"/>
  <c r="BC1597" i="12"/>
  <c r="BC1596" i="12" s="1"/>
  <c r="BC1595" i="12" s="1"/>
  <c r="BD1597" i="12"/>
  <c r="BD1596" i="12" s="1"/>
  <c r="BD1595" i="12" s="1"/>
  <c r="BE1597" i="12"/>
  <c r="BE1596" i="12" s="1"/>
  <c r="BE1595" i="12" s="1"/>
  <c r="BC1601" i="12"/>
  <c r="BC1600" i="12" s="1"/>
  <c r="BC1599" i="12" s="1"/>
  <c r="BD1601" i="12"/>
  <c r="BD1600" i="12" s="1"/>
  <c r="BD1599" i="12" s="1"/>
  <c r="BE1601" i="12"/>
  <c r="BE1600" i="12" s="1"/>
  <c r="BE1599" i="12" s="1"/>
  <c r="BC1605" i="12"/>
  <c r="BC1604" i="12" s="1"/>
  <c r="BC1603" i="12" s="1"/>
  <c r="BD1605" i="12"/>
  <c r="BD1604" i="12" s="1"/>
  <c r="BD1603" i="12" s="1"/>
  <c r="BE1605" i="12"/>
  <c r="BE1604" i="12" s="1"/>
  <c r="BE1603" i="12" s="1"/>
  <c r="BC1609" i="12"/>
  <c r="BC1608" i="12" s="1"/>
  <c r="BC1607" i="12" s="1"/>
  <c r="BD1609" i="12"/>
  <c r="BD1608" i="12" s="1"/>
  <c r="BD1607" i="12" s="1"/>
  <c r="BE1609" i="12"/>
  <c r="BE1608" i="12" s="1"/>
  <c r="BE1607" i="12" s="1"/>
  <c r="BC1613" i="12"/>
  <c r="BC1612" i="12" s="1"/>
  <c r="BC1611" i="12" s="1"/>
  <c r="BD1613" i="12"/>
  <c r="BD1612" i="12" s="1"/>
  <c r="BD1611" i="12" s="1"/>
  <c r="BE1613" i="12"/>
  <c r="BE1612" i="12" s="1"/>
  <c r="BE1611" i="12" s="1"/>
  <c r="BC1617" i="12"/>
  <c r="BC1616" i="12" s="1"/>
  <c r="BC1615" i="12" s="1"/>
  <c r="BD1617" i="12"/>
  <c r="BD1616" i="12" s="1"/>
  <c r="BD1615" i="12" s="1"/>
  <c r="BE1617" i="12"/>
  <c r="BE1616" i="12" s="1"/>
  <c r="BE1615" i="12" s="1"/>
  <c r="BC1621" i="12"/>
  <c r="BC1620" i="12" s="1"/>
  <c r="BC1619" i="12" s="1"/>
  <c r="BD1621" i="12"/>
  <c r="BD1620" i="12" s="1"/>
  <c r="BD1619" i="12" s="1"/>
  <c r="BE1621" i="12"/>
  <c r="BE1620" i="12" s="1"/>
  <c r="BE1619" i="12" s="1"/>
  <c r="BC1625" i="12"/>
  <c r="BC1624" i="12" s="1"/>
  <c r="BC1623" i="12" s="1"/>
  <c r="BD1625" i="12"/>
  <c r="BD1624" i="12" s="1"/>
  <c r="BD1623" i="12" s="1"/>
  <c r="BE1625" i="12"/>
  <c r="BE1624" i="12" s="1"/>
  <c r="BE1623" i="12" s="1"/>
  <c r="BC1629" i="12"/>
  <c r="BC1628" i="12" s="1"/>
  <c r="BC1627" i="12" s="1"/>
  <c r="BD1629" i="12"/>
  <c r="BD1628" i="12" s="1"/>
  <c r="BD1627" i="12" s="1"/>
  <c r="BE1629" i="12"/>
  <c r="BE1628" i="12" s="1"/>
  <c r="BE1627" i="12" s="1"/>
  <c r="BC1633" i="12"/>
  <c r="BC1632" i="12" s="1"/>
  <c r="BC1631" i="12" s="1"/>
  <c r="BD1633" i="12"/>
  <c r="BD1632" i="12" s="1"/>
  <c r="BD1631" i="12" s="1"/>
  <c r="BE1633" i="12"/>
  <c r="BE1632" i="12" s="1"/>
  <c r="BE1631" i="12" s="1"/>
  <c r="BC1637" i="12"/>
  <c r="BC1636" i="12" s="1"/>
  <c r="BC1635" i="12" s="1"/>
  <c r="BD1637" i="12"/>
  <c r="BD1636" i="12" s="1"/>
  <c r="BD1635" i="12" s="1"/>
  <c r="BE1637" i="12"/>
  <c r="BE1636" i="12" s="1"/>
  <c r="BE1635" i="12" s="1"/>
  <c r="BC1641" i="12"/>
  <c r="BC1640" i="12" s="1"/>
  <c r="BC1639" i="12" s="1"/>
  <c r="BD1641" i="12"/>
  <c r="BD1640" i="12" s="1"/>
  <c r="BD1639" i="12" s="1"/>
  <c r="BE1641" i="12"/>
  <c r="BE1640" i="12" s="1"/>
  <c r="BE1639" i="12" s="1"/>
  <c r="BC1646" i="12"/>
  <c r="BC1645" i="12" s="1"/>
  <c r="BC1644" i="12" s="1"/>
  <c r="BC1643" i="12" s="1"/>
  <c r="BD1646" i="12"/>
  <c r="BD1645" i="12" s="1"/>
  <c r="BD1644" i="12" s="1"/>
  <c r="BD1643" i="12" s="1"/>
  <c r="BE1646" i="12"/>
  <c r="BE1645" i="12" s="1"/>
  <c r="BE1644" i="12" s="1"/>
  <c r="BE1643" i="12" s="1"/>
  <c r="BC1651" i="12"/>
  <c r="BC1650" i="12" s="1"/>
  <c r="BC1649" i="12" s="1"/>
  <c r="BC1648" i="12" s="1"/>
  <c r="BD1651" i="12"/>
  <c r="BD1650" i="12" s="1"/>
  <c r="BD1649" i="12" s="1"/>
  <c r="BD1648" i="12" s="1"/>
  <c r="BE1651" i="12"/>
  <c r="BE1650" i="12" s="1"/>
  <c r="BE1649" i="12" s="1"/>
  <c r="BE1648" i="12" s="1"/>
  <c r="BC1656" i="12"/>
  <c r="BC1655" i="12" s="1"/>
  <c r="BC1654" i="12" s="1"/>
  <c r="BD1656" i="12"/>
  <c r="BD1655" i="12" s="1"/>
  <c r="BD1654" i="12" s="1"/>
  <c r="BE1656" i="12"/>
  <c r="BE1655" i="12" s="1"/>
  <c r="BE1654" i="12" s="1"/>
  <c r="BC1660" i="12"/>
  <c r="BC1659" i="12" s="1"/>
  <c r="BC1658" i="12" s="1"/>
  <c r="BD1660" i="12"/>
  <c r="BD1659" i="12" s="1"/>
  <c r="BD1658" i="12" s="1"/>
  <c r="BE1660" i="12"/>
  <c r="BE1659" i="12" s="1"/>
  <c r="BE1658" i="12" s="1"/>
  <c r="BC1664" i="12"/>
  <c r="BC1663" i="12" s="1"/>
  <c r="BC1662" i="12" s="1"/>
  <c r="BD1664" i="12"/>
  <c r="BD1663" i="12" s="1"/>
  <c r="BD1662" i="12" s="1"/>
  <c r="BE1664" i="12"/>
  <c r="BE1663" i="12" s="1"/>
  <c r="BE1662" i="12" s="1"/>
  <c r="BC1670" i="12"/>
  <c r="BC1669" i="12" s="1"/>
  <c r="BC1668" i="12" s="1"/>
  <c r="BD1670" i="12"/>
  <c r="BD1669" i="12" s="1"/>
  <c r="BD1668" i="12" s="1"/>
  <c r="BE1670" i="12"/>
  <c r="BE1669" i="12" s="1"/>
  <c r="BE1668" i="12" s="1"/>
  <c r="BC1674" i="12"/>
  <c r="BC1673" i="12" s="1"/>
  <c r="BC1672" i="12" s="1"/>
  <c r="BD1674" i="12"/>
  <c r="BD1673" i="12" s="1"/>
  <c r="BD1672" i="12" s="1"/>
  <c r="BE1674" i="12"/>
  <c r="BE1673" i="12" s="1"/>
  <c r="BE1672" i="12" s="1"/>
  <c r="BC1679" i="12"/>
  <c r="BC1678" i="12" s="1"/>
  <c r="BC1677" i="12" s="1"/>
  <c r="BC1676" i="12" s="1"/>
  <c r="BD1679" i="12"/>
  <c r="BD1678" i="12" s="1"/>
  <c r="BD1677" i="12" s="1"/>
  <c r="BD1676" i="12" s="1"/>
  <c r="BE1679" i="12"/>
  <c r="BE1678" i="12" s="1"/>
  <c r="BE1677" i="12" s="1"/>
  <c r="BE1676" i="12" s="1"/>
  <c r="BC1684" i="12"/>
  <c r="BC1683" i="12" s="1"/>
  <c r="BC1682" i="12" s="1"/>
  <c r="BC1681" i="12" s="1"/>
  <c r="BD1684" i="12"/>
  <c r="BD1683" i="12" s="1"/>
  <c r="BD1682" i="12" s="1"/>
  <c r="BD1681" i="12" s="1"/>
  <c r="BE1684" i="12"/>
  <c r="BE1683" i="12" s="1"/>
  <c r="BE1682" i="12" s="1"/>
  <c r="BE1681" i="12" s="1"/>
  <c r="BC1689" i="12"/>
  <c r="BC1688" i="12" s="1"/>
  <c r="BC1687" i="12" s="1"/>
  <c r="BC1686" i="12" s="1"/>
  <c r="BD1689" i="12"/>
  <c r="BD1688" i="12" s="1"/>
  <c r="BD1687" i="12" s="1"/>
  <c r="BD1686" i="12" s="1"/>
  <c r="BE1689" i="12"/>
  <c r="BE1688" i="12" s="1"/>
  <c r="BE1687" i="12" s="1"/>
  <c r="BE1686" i="12" s="1"/>
  <c r="BC1695" i="12"/>
  <c r="BC1694" i="12" s="1"/>
  <c r="BC1693" i="12" s="1"/>
  <c r="BC1692" i="12" s="1"/>
  <c r="BD1695" i="12"/>
  <c r="BD1694" i="12" s="1"/>
  <c r="BD1693" i="12" s="1"/>
  <c r="BD1692" i="12" s="1"/>
  <c r="BE1695" i="12"/>
  <c r="BE1694" i="12" s="1"/>
  <c r="BE1693" i="12" s="1"/>
  <c r="BE1692" i="12" s="1"/>
  <c r="BC1700" i="12"/>
  <c r="BC1699" i="12" s="1"/>
  <c r="BC1698" i="12" s="1"/>
  <c r="BC1697" i="12" s="1"/>
  <c r="BD1700" i="12"/>
  <c r="BD1699" i="12" s="1"/>
  <c r="BD1698" i="12" s="1"/>
  <c r="BD1697" i="12" s="1"/>
  <c r="BE1700" i="12"/>
  <c r="BE1699" i="12" s="1"/>
  <c r="BE1698" i="12" s="1"/>
  <c r="BE1697" i="12" s="1"/>
  <c r="BC1707" i="12"/>
  <c r="BC1706" i="12" s="1"/>
  <c r="BC1705" i="12" s="1"/>
  <c r="BD1707" i="12"/>
  <c r="BD1706" i="12" s="1"/>
  <c r="BD1705" i="12" s="1"/>
  <c r="BE1707" i="12"/>
  <c r="BE1706" i="12" s="1"/>
  <c r="BE1705" i="12" s="1"/>
  <c r="BC1711" i="12"/>
  <c r="BC1710" i="12" s="1"/>
  <c r="BC1709" i="12" s="1"/>
  <c r="BD1711" i="12"/>
  <c r="BD1710" i="12" s="1"/>
  <c r="BD1709" i="12" s="1"/>
  <c r="BE1711" i="12"/>
  <c r="BE1710" i="12" s="1"/>
  <c r="BE1709" i="12" s="1"/>
  <c r="BC1716" i="12"/>
  <c r="BC1715" i="12" s="1"/>
  <c r="BC1714" i="12" s="1"/>
  <c r="BC1713" i="12" s="1"/>
  <c r="BD1716" i="12"/>
  <c r="BD1715" i="12" s="1"/>
  <c r="BD1714" i="12" s="1"/>
  <c r="BD1713" i="12" s="1"/>
  <c r="BE1716" i="12"/>
  <c r="BE1715" i="12" s="1"/>
  <c r="BE1714" i="12" s="1"/>
  <c r="BE1713" i="12" s="1"/>
  <c r="BC1721" i="12"/>
  <c r="BC1720" i="12" s="1"/>
  <c r="BD1721" i="12"/>
  <c r="BD1720" i="12" s="1"/>
  <c r="BE1721" i="12"/>
  <c r="BE1720" i="12" s="1"/>
  <c r="BC1724" i="12"/>
  <c r="BC1723" i="12" s="1"/>
  <c r="BD1724" i="12"/>
  <c r="BD1723" i="12" s="1"/>
  <c r="BE1724" i="12"/>
  <c r="BE1723" i="12" s="1"/>
  <c r="BC1727" i="12"/>
  <c r="BC1726" i="12" s="1"/>
  <c r="BD1727" i="12"/>
  <c r="BD1726" i="12" s="1"/>
  <c r="BE1727" i="12"/>
  <c r="BE1726" i="12" s="1"/>
  <c r="BC1731" i="12"/>
  <c r="BC1730" i="12" s="1"/>
  <c r="BC1729" i="12" s="1"/>
  <c r="BD1731" i="12"/>
  <c r="BD1730" i="12" s="1"/>
  <c r="BD1729" i="12" s="1"/>
  <c r="BE1731" i="12"/>
  <c r="BE1730" i="12" s="1"/>
  <c r="BE1729" i="12" s="1"/>
  <c r="BC1735" i="12"/>
  <c r="BC1734" i="12" s="1"/>
  <c r="BC1733" i="12" s="1"/>
  <c r="BD1735" i="12"/>
  <c r="BD1734" i="12" s="1"/>
  <c r="BD1733" i="12" s="1"/>
  <c r="BE1735" i="12"/>
  <c r="BE1734" i="12" s="1"/>
  <c r="BE1733" i="12" s="1"/>
  <c r="BC1740" i="12"/>
  <c r="BC1739" i="12" s="1"/>
  <c r="BC1738" i="12" s="1"/>
  <c r="BC1737" i="12" s="1"/>
  <c r="BD1740" i="12"/>
  <c r="BD1739" i="12" s="1"/>
  <c r="BD1738" i="12" s="1"/>
  <c r="BD1737" i="12" s="1"/>
  <c r="BE1740" i="12"/>
  <c r="BE1739" i="12" s="1"/>
  <c r="BE1738" i="12" s="1"/>
  <c r="BE1737" i="12" s="1"/>
  <c r="BC1745" i="12"/>
  <c r="BC1744" i="12" s="1"/>
  <c r="BC1743" i="12" s="1"/>
  <c r="BD1745" i="12"/>
  <c r="BD1744" i="12" s="1"/>
  <c r="BD1743" i="12" s="1"/>
  <c r="BE1745" i="12"/>
  <c r="BE1744" i="12" s="1"/>
  <c r="BE1743" i="12" s="1"/>
  <c r="BC1749" i="12"/>
  <c r="BC1748" i="12" s="1"/>
  <c r="BC1747" i="12" s="1"/>
  <c r="BD1749" i="12"/>
  <c r="BD1748" i="12" s="1"/>
  <c r="BD1747" i="12" s="1"/>
  <c r="BE1749" i="12"/>
  <c r="BE1748" i="12" s="1"/>
  <c r="BE1747" i="12" s="1"/>
  <c r="BC1754" i="12"/>
  <c r="BC1753" i="12" s="1"/>
  <c r="BC1752" i="12" s="1"/>
  <c r="BD1754" i="12"/>
  <c r="BD1753" i="12" s="1"/>
  <c r="BD1752" i="12" s="1"/>
  <c r="BE1754" i="12"/>
  <c r="BE1753" i="12" s="1"/>
  <c r="BE1752" i="12" s="1"/>
  <c r="BC1758" i="12"/>
  <c r="BC1757" i="12" s="1"/>
  <c r="BC1756" i="12" s="1"/>
  <c r="BD1758" i="12"/>
  <c r="BD1757" i="12" s="1"/>
  <c r="BD1756" i="12" s="1"/>
  <c r="BE1758" i="12"/>
  <c r="BE1757" i="12" s="1"/>
  <c r="BE1756" i="12" s="1"/>
  <c r="BC1771" i="12"/>
  <c r="BC1770" i="12" s="1"/>
  <c r="BC1769" i="12" s="1"/>
  <c r="BC1768" i="12" s="1"/>
  <c r="BD1771" i="12"/>
  <c r="BD1770" i="12" s="1"/>
  <c r="BD1769" i="12" s="1"/>
  <c r="BD1768" i="12" s="1"/>
  <c r="BE1771" i="12"/>
  <c r="BE1770" i="12" s="1"/>
  <c r="BE1769" i="12" s="1"/>
  <c r="BE1768" i="12" s="1"/>
  <c r="BC1778" i="12"/>
  <c r="BC1777" i="12" s="1"/>
  <c r="BC1776" i="12" s="1"/>
  <c r="BC1775" i="12" s="1"/>
  <c r="BD1778" i="12"/>
  <c r="BD1777" i="12" s="1"/>
  <c r="BD1776" i="12" s="1"/>
  <c r="BD1775" i="12" s="1"/>
  <c r="BE1778" i="12"/>
  <c r="BE1777" i="12" s="1"/>
  <c r="BE1776" i="12" s="1"/>
  <c r="BE1775" i="12" s="1"/>
  <c r="BC1783" i="12"/>
  <c r="BC1782" i="12" s="1"/>
  <c r="BC1781" i="12" s="1"/>
  <c r="BC1780" i="12" s="1"/>
  <c r="BD1783" i="12"/>
  <c r="BD1782" i="12" s="1"/>
  <c r="BD1781" i="12" s="1"/>
  <c r="BD1780" i="12" s="1"/>
  <c r="BE1783" i="12"/>
  <c r="BE1782" i="12" s="1"/>
  <c r="BE1781" i="12" s="1"/>
  <c r="BE1780" i="12" s="1"/>
  <c r="BC1789" i="12"/>
  <c r="BC1788" i="12" s="1"/>
  <c r="BC1787" i="12" s="1"/>
  <c r="BD1789" i="12"/>
  <c r="BD1788" i="12" s="1"/>
  <c r="BD1787" i="12" s="1"/>
  <c r="BE1789" i="12"/>
  <c r="BE1788" i="12" s="1"/>
  <c r="BE1787" i="12" s="1"/>
  <c r="BC1793" i="12"/>
  <c r="BC1792" i="12" s="1"/>
  <c r="BC1791" i="12" s="1"/>
  <c r="BD1793" i="12"/>
  <c r="BD1792" i="12" s="1"/>
  <c r="BD1791" i="12" s="1"/>
  <c r="BE1793" i="12"/>
  <c r="BE1792" i="12" s="1"/>
  <c r="BE1791" i="12" s="1"/>
  <c r="BC1797" i="12"/>
  <c r="BC1796" i="12" s="1"/>
  <c r="BC1795" i="12" s="1"/>
  <c r="BD1797" i="12"/>
  <c r="BD1796" i="12" s="1"/>
  <c r="BD1795" i="12" s="1"/>
  <c r="BE1797" i="12"/>
  <c r="BE1796" i="12" s="1"/>
  <c r="BE1795" i="12" s="1"/>
  <c r="BC1802" i="12"/>
  <c r="BC1801" i="12" s="1"/>
  <c r="BC1800" i="12" s="1"/>
  <c r="BD1802" i="12"/>
  <c r="BD1801" i="12" s="1"/>
  <c r="BD1800" i="12" s="1"/>
  <c r="BE1802" i="12"/>
  <c r="BE1801" i="12" s="1"/>
  <c r="BE1800" i="12" s="1"/>
  <c r="BC1806" i="12"/>
  <c r="BC1805" i="12" s="1"/>
  <c r="BC1804" i="12" s="1"/>
  <c r="BD1806" i="12"/>
  <c r="BD1805" i="12" s="1"/>
  <c r="BD1804" i="12" s="1"/>
  <c r="BE1806" i="12"/>
  <c r="BE1805" i="12" s="1"/>
  <c r="BE1804" i="12" s="1"/>
  <c r="BC1813" i="12"/>
  <c r="BC1812" i="12" s="1"/>
  <c r="BD1813" i="12"/>
  <c r="BD1812" i="12" s="1"/>
  <c r="BE1813" i="12"/>
  <c r="BE1812" i="12" s="1"/>
  <c r="BC1816" i="12"/>
  <c r="BC1815" i="12" s="1"/>
  <c r="BD1816" i="12"/>
  <c r="BD1815" i="12" s="1"/>
  <c r="BE1816" i="12"/>
  <c r="BE1815" i="12" s="1"/>
  <c r="BC1821" i="12"/>
  <c r="BC1820" i="12" s="1"/>
  <c r="BC1819" i="12" s="1"/>
  <c r="BD1821" i="12"/>
  <c r="BD1820" i="12" s="1"/>
  <c r="BD1819" i="12" s="1"/>
  <c r="BE1821" i="12"/>
  <c r="BE1820" i="12" s="1"/>
  <c r="BE1819" i="12" s="1"/>
  <c r="BC1826" i="12"/>
  <c r="BC1825" i="12" s="1"/>
  <c r="BC1824" i="12" s="1"/>
  <c r="BD1826" i="12"/>
  <c r="BD1825" i="12" s="1"/>
  <c r="BD1824" i="12" s="1"/>
  <c r="BE1826" i="12"/>
  <c r="BE1825" i="12" s="1"/>
  <c r="BE1824" i="12" s="1"/>
  <c r="BC1831" i="12"/>
  <c r="BC1830" i="12" s="1"/>
  <c r="BC1829" i="12" s="1"/>
  <c r="BC1828" i="12" s="1"/>
  <c r="BD1831" i="12"/>
  <c r="BD1830" i="12" s="1"/>
  <c r="BD1829" i="12" s="1"/>
  <c r="BD1828" i="12" s="1"/>
  <c r="BE1831" i="12"/>
  <c r="BE1830" i="12" s="1"/>
  <c r="BE1829" i="12" s="1"/>
  <c r="BE1828" i="12" s="1"/>
  <c r="BC1836" i="12"/>
  <c r="BC1835" i="12" s="1"/>
  <c r="BC1834" i="12" s="1"/>
  <c r="BC1833" i="12" s="1"/>
  <c r="BD1836" i="12"/>
  <c r="BD1835" i="12" s="1"/>
  <c r="BD1834" i="12" s="1"/>
  <c r="BD1833" i="12" s="1"/>
  <c r="BE1836" i="12"/>
  <c r="BE1835" i="12" s="1"/>
  <c r="BE1834" i="12" s="1"/>
  <c r="BE1833" i="12" s="1"/>
  <c r="BC1841" i="12"/>
  <c r="BC1840" i="12" s="1"/>
  <c r="BC1839" i="12" s="1"/>
  <c r="BC1838" i="12" s="1"/>
  <c r="BD1841" i="12"/>
  <c r="BD1840" i="12" s="1"/>
  <c r="BD1839" i="12" s="1"/>
  <c r="BD1838" i="12" s="1"/>
  <c r="BE1841" i="12"/>
  <c r="BE1840" i="12" s="1"/>
  <c r="BE1839" i="12" s="1"/>
  <c r="BE1838" i="12" s="1"/>
  <c r="BC1846" i="12"/>
  <c r="BC1845" i="12" s="1"/>
  <c r="BD1846" i="12"/>
  <c r="BD1845" i="12" s="1"/>
  <c r="BE1846" i="12"/>
  <c r="BE1845" i="12" s="1"/>
  <c r="BC1849" i="12"/>
  <c r="BC1848" i="12" s="1"/>
  <c r="BD1849" i="12"/>
  <c r="BD1848" i="12" s="1"/>
  <c r="BE1849" i="12"/>
  <c r="BE1848" i="12" s="1"/>
  <c r="BC1853" i="12"/>
  <c r="BC1852" i="12" s="1"/>
  <c r="BC1851" i="12" s="1"/>
  <c r="BD1853" i="12"/>
  <c r="BD1852" i="12" s="1"/>
  <c r="BD1851" i="12" s="1"/>
  <c r="BE1853" i="12"/>
  <c r="BE1852" i="12" s="1"/>
  <c r="BE1851" i="12" s="1"/>
  <c r="BC1858" i="12"/>
  <c r="BC1857" i="12" s="1"/>
  <c r="BC1856" i="12" s="1"/>
  <c r="BC1855" i="12" s="1"/>
  <c r="BD1858" i="12"/>
  <c r="BD1857" i="12" s="1"/>
  <c r="BD1856" i="12" s="1"/>
  <c r="BD1855" i="12" s="1"/>
  <c r="BE1858" i="12"/>
  <c r="BE1857" i="12" s="1"/>
  <c r="BE1856" i="12" s="1"/>
  <c r="BE1855" i="12" s="1"/>
  <c r="BC1863" i="12"/>
  <c r="BC1862" i="12" s="1"/>
  <c r="BD1863" i="12"/>
  <c r="BD1862" i="12" s="1"/>
  <c r="BE1863" i="12"/>
  <c r="BE1862" i="12" s="1"/>
  <c r="BC1866" i="12"/>
  <c r="BC1865" i="12" s="1"/>
  <c r="BD1866" i="12"/>
  <c r="BD1865" i="12" s="1"/>
  <c r="BE1866" i="12"/>
  <c r="BE1865" i="12" s="1"/>
  <c r="BC1871" i="12"/>
  <c r="BC1870" i="12" s="1"/>
  <c r="BC1869" i="12" s="1"/>
  <c r="BC1868" i="12" s="1"/>
  <c r="BD1871" i="12"/>
  <c r="BD1870" i="12" s="1"/>
  <c r="BD1869" i="12" s="1"/>
  <c r="BD1868" i="12" s="1"/>
  <c r="BE1871" i="12"/>
  <c r="BE1870" i="12" s="1"/>
  <c r="BE1869" i="12" s="1"/>
  <c r="BE1868" i="12" s="1"/>
  <c r="BC1877" i="12"/>
  <c r="BC1876" i="12" s="1"/>
  <c r="BC1875" i="12" s="1"/>
  <c r="BC1874" i="12" s="1"/>
  <c r="BD1877" i="12"/>
  <c r="BD1876" i="12" s="1"/>
  <c r="BD1875" i="12" s="1"/>
  <c r="BD1874" i="12" s="1"/>
  <c r="BE1877" i="12"/>
  <c r="BE1876" i="12" s="1"/>
  <c r="BE1875" i="12" s="1"/>
  <c r="BE1874" i="12" s="1"/>
  <c r="BC1882" i="12"/>
  <c r="BC1881" i="12" s="1"/>
  <c r="BD1882" i="12"/>
  <c r="BD1881" i="12" s="1"/>
  <c r="BE1882" i="12"/>
  <c r="BE1881" i="12" s="1"/>
  <c r="BC1885" i="12"/>
  <c r="BC1884" i="12" s="1"/>
  <c r="BD1885" i="12"/>
  <c r="BD1884" i="12" s="1"/>
  <c r="BE1885" i="12"/>
  <c r="BE1884" i="12" s="1"/>
  <c r="BC1888" i="12"/>
  <c r="BC1887" i="12" s="1"/>
  <c r="BD1888" i="12"/>
  <c r="BD1887" i="12" s="1"/>
  <c r="BE1888" i="12"/>
  <c r="BE1887" i="12" s="1"/>
  <c r="BC1892" i="12"/>
  <c r="BC1891" i="12" s="1"/>
  <c r="BC1890" i="12" s="1"/>
  <c r="BD1892" i="12"/>
  <c r="BD1891" i="12" s="1"/>
  <c r="BD1890" i="12" s="1"/>
  <c r="BE1892" i="12"/>
  <c r="BE1891" i="12" s="1"/>
  <c r="BE1890" i="12" s="1"/>
  <c r="BC1897" i="12"/>
  <c r="BC1896" i="12" s="1"/>
  <c r="BC1895" i="12" s="1"/>
  <c r="BC1894" i="12" s="1"/>
  <c r="BD1897" i="12"/>
  <c r="BD1896" i="12" s="1"/>
  <c r="BD1895" i="12" s="1"/>
  <c r="BD1894" i="12" s="1"/>
  <c r="BE1897" i="12"/>
  <c r="BE1896" i="12" s="1"/>
  <c r="BE1895" i="12" s="1"/>
  <c r="BE1894" i="12" s="1"/>
  <c r="BC1904" i="12"/>
  <c r="BC1903" i="12" s="1"/>
  <c r="BC1902" i="12" s="1"/>
  <c r="BD1904" i="12"/>
  <c r="BD1903" i="12" s="1"/>
  <c r="BD1902" i="12" s="1"/>
  <c r="BE1904" i="12"/>
  <c r="BE1903" i="12" s="1"/>
  <c r="BE1902" i="12" s="1"/>
  <c r="BC1908" i="12"/>
  <c r="BC1907" i="12" s="1"/>
  <c r="BC1906" i="12" s="1"/>
  <c r="BD1908" i="12"/>
  <c r="BD1907" i="12" s="1"/>
  <c r="BD1906" i="12" s="1"/>
  <c r="BE1908" i="12"/>
  <c r="BE1907" i="12" s="1"/>
  <c r="BE1906" i="12" s="1"/>
  <c r="BC1912" i="12"/>
  <c r="BC1911" i="12" s="1"/>
  <c r="BC1910" i="12" s="1"/>
  <c r="BD1912" i="12"/>
  <c r="BD1911" i="12" s="1"/>
  <c r="BD1910" i="12" s="1"/>
  <c r="BE1912" i="12"/>
  <c r="BE1911" i="12" s="1"/>
  <c r="BE1910" i="12" s="1"/>
  <c r="BC1916" i="12"/>
  <c r="BC1915" i="12" s="1"/>
  <c r="BC1914" i="12" s="1"/>
  <c r="BD1916" i="12"/>
  <c r="BD1915" i="12" s="1"/>
  <c r="BD1914" i="12" s="1"/>
  <c r="BE1916" i="12"/>
  <c r="BE1915" i="12" s="1"/>
  <c r="BE1914" i="12" s="1"/>
  <c r="BC1921" i="12"/>
  <c r="BC1920" i="12" s="1"/>
  <c r="BC1919" i="12" s="1"/>
  <c r="BD1921" i="12"/>
  <c r="BD1920" i="12" s="1"/>
  <c r="BD1919" i="12" s="1"/>
  <c r="BE1921" i="12"/>
  <c r="BE1920" i="12" s="1"/>
  <c r="BE1919" i="12" s="1"/>
  <c r="BC1925" i="12"/>
  <c r="BC1924" i="12" s="1"/>
  <c r="BC1923" i="12" s="1"/>
  <c r="BD1925" i="12"/>
  <c r="BD1924" i="12" s="1"/>
  <c r="BD1923" i="12" s="1"/>
  <c r="BE1925" i="12"/>
  <c r="BE1924" i="12" s="1"/>
  <c r="BE1923" i="12" s="1"/>
  <c r="BC1929" i="12"/>
  <c r="BC1928" i="12" s="1"/>
  <c r="BC1927" i="12" s="1"/>
  <c r="BD1929" i="12"/>
  <c r="BD1928" i="12" s="1"/>
  <c r="BD1927" i="12" s="1"/>
  <c r="BE1929" i="12"/>
  <c r="BE1928" i="12" s="1"/>
  <c r="BE1927" i="12" s="1"/>
  <c r="BC1933" i="12"/>
  <c r="BC1932" i="12" s="1"/>
  <c r="BC1931" i="12" s="1"/>
  <c r="BD1933" i="12"/>
  <c r="BD1932" i="12" s="1"/>
  <c r="BD1931" i="12" s="1"/>
  <c r="BE1933" i="12"/>
  <c r="BE1932" i="12" s="1"/>
  <c r="BE1931" i="12" s="1"/>
  <c r="BC1939" i="12"/>
  <c r="BC1938" i="12" s="1"/>
  <c r="BD1939" i="12"/>
  <c r="BD1938" i="12" s="1"/>
  <c r="BE1939" i="12"/>
  <c r="BE1938" i="12" s="1"/>
  <c r="BC1942" i="12"/>
  <c r="BC1941" i="12" s="1"/>
  <c r="BD1942" i="12"/>
  <c r="BD1941" i="12" s="1"/>
  <c r="BE1942" i="12"/>
  <c r="BE1941" i="12" s="1"/>
  <c r="BC1945" i="12"/>
  <c r="BC1944" i="12" s="1"/>
  <c r="BD1945" i="12"/>
  <c r="BD1944" i="12" s="1"/>
  <c r="BE1945" i="12"/>
  <c r="BE1944" i="12" s="1"/>
  <c r="BC1949" i="12"/>
  <c r="BC1948" i="12" s="1"/>
  <c r="BD1949" i="12"/>
  <c r="BD1948" i="12" s="1"/>
  <c r="BE1949" i="12"/>
  <c r="BE1948" i="12" s="1"/>
  <c r="BC1952" i="12"/>
  <c r="BC1951" i="12" s="1"/>
  <c r="BD1952" i="12"/>
  <c r="BD1951" i="12" s="1"/>
  <c r="BE1952" i="12"/>
  <c r="BE1951" i="12" s="1"/>
  <c r="BC1958" i="12"/>
  <c r="BC1957" i="12" s="1"/>
  <c r="BC1956" i="12" s="1"/>
  <c r="BD1958" i="12"/>
  <c r="BD1957" i="12" s="1"/>
  <c r="BD1956" i="12" s="1"/>
  <c r="BE1958" i="12"/>
  <c r="BE1957" i="12" s="1"/>
  <c r="BE1956" i="12" s="1"/>
  <c r="BC1962" i="12"/>
  <c r="BC1961" i="12" s="1"/>
  <c r="BC1960" i="12" s="1"/>
  <c r="BD1962" i="12"/>
  <c r="BD1961" i="12" s="1"/>
  <c r="BD1960" i="12" s="1"/>
  <c r="BE1962" i="12"/>
  <c r="BE1961" i="12" s="1"/>
  <c r="BE1960" i="12" s="1"/>
  <c r="BC1966" i="12"/>
  <c r="BC1965" i="12" s="1"/>
  <c r="BC1964" i="12" s="1"/>
  <c r="BD1966" i="12"/>
  <c r="BD1965" i="12" s="1"/>
  <c r="BD1964" i="12" s="1"/>
  <c r="BE1966" i="12"/>
  <c r="BE1965" i="12" s="1"/>
  <c r="BE1964" i="12" s="1"/>
  <c r="BC1971" i="12"/>
  <c r="BC1970" i="12" s="1"/>
  <c r="BD1971" i="12"/>
  <c r="BD1970" i="12" s="1"/>
  <c r="BE1971" i="12"/>
  <c r="BE1970" i="12" s="1"/>
  <c r="BC1974" i="12"/>
  <c r="BC1973" i="12" s="1"/>
  <c r="BD1974" i="12"/>
  <c r="BD1973" i="12" s="1"/>
  <c r="BE1974" i="12"/>
  <c r="BE1973" i="12" s="1"/>
  <c r="BC1978" i="12"/>
  <c r="BC1977" i="12" s="1"/>
  <c r="BC1976" i="12" s="1"/>
  <c r="BD1978" i="12"/>
  <c r="BD1977" i="12" s="1"/>
  <c r="BD1976" i="12" s="1"/>
  <c r="BE1978" i="12"/>
  <c r="BE1977" i="12" s="1"/>
  <c r="BE1976" i="12" s="1"/>
  <c r="BC1982" i="12"/>
  <c r="BC1981" i="12" s="1"/>
  <c r="BC1980" i="12" s="1"/>
  <c r="BD1982" i="12"/>
  <c r="BD1981" i="12" s="1"/>
  <c r="BD1980" i="12" s="1"/>
  <c r="BE1982" i="12"/>
  <c r="BE1981" i="12" s="1"/>
  <c r="BE1980" i="12" s="1"/>
  <c r="BC1986" i="12"/>
  <c r="BC1985" i="12" s="1"/>
  <c r="BC1984" i="12" s="1"/>
  <c r="BD1986" i="12"/>
  <c r="BD1985" i="12" s="1"/>
  <c r="BD1984" i="12" s="1"/>
  <c r="BE1986" i="12"/>
  <c r="BE1985" i="12" s="1"/>
  <c r="BE1984" i="12" s="1"/>
  <c r="BC1990" i="12"/>
  <c r="BC1989" i="12" s="1"/>
  <c r="BC1988" i="12" s="1"/>
  <c r="BD1990" i="12"/>
  <c r="BD1989" i="12" s="1"/>
  <c r="BD1988" i="12" s="1"/>
  <c r="BE1990" i="12"/>
  <c r="BE1989" i="12" s="1"/>
  <c r="BE1988" i="12" s="1"/>
  <c r="BC1994" i="12"/>
  <c r="BC1993" i="12" s="1"/>
  <c r="BC1992" i="12" s="1"/>
  <c r="BD1994" i="12"/>
  <c r="BD1993" i="12" s="1"/>
  <c r="BD1992" i="12" s="1"/>
  <c r="BE1994" i="12"/>
  <c r="BE1993" i="12" s="1"/>
  <c r="BE1992" i="12" s="1"/>
  <c r="BC1999" i="12"/>
  <c r="BC1998" i="12" s="1"/>
  <c r="BD1999" i="12"/>
  <c r="BD1998" i="12" s="1"/>
  <c r="BE1999" i="12"/>
  <c r="BE1998" i="12" s="1"/>
  <c r="BC2002" i="12"/>
  <c r="BC2001" i="12" s="1"/>
  <c r="BD2002" i="12"/>
  <c r="BD2001" i="12" s="1"/>
  <c r="BE2002" i="12"/>
  <c r="BE2001" i="12" s="1"/>
  <c r="BC2008" i="12"/>
  <c r="BC2007" i="12" s="1"/>
  <c r="BD2008" i="12"/>
  <c r="BD2007" i="12" s="1"/>
  <c r="BE2008" i="12"/>
  <c r="BE2007" i="12" s="1"/>
  <c r="BC2011" i="12"/>
  <c r="BD2011" i="12"/>
  <c r="BE2011" i="12"/>
  <c r="BC2013" i="12"/>
  <c r="BD2013" i="12"/>
  <c r="BE2013" i="12"/>
  <c r="BC2020" i="12"/>
  <c r="BC2019" i="12" s="1"/>
  <c r="BC2018" i="12" s="1"/>
  <c r="BD2020" i="12"/>
  <c r="BD2019" i="12" s="1"/>
  <c r="BD2018" i="12" s="1"/>
  <c r="BE2020" i="12"/>
  <c r="BE2019" i="12" s="1"/>
  <c r="BE2018" i="12" s="1"/>
  <c r="BC2024" i="12"/>
  <c r="BC2023" i="12" s="1"/>
  <c r="BD2024" i="12"/>
  <c r="BD2023" i="12" s="1"/>
  <c r="BE2024" i="12"/>
  <c r="BE2023" i="12" s="1"/>
  <c r="BC2027" i="12"/>
  <c r="BD2027" i="12"/>
  <c r="BE2027" i="12"/>
  <c r="BC2029" i="12"/>
  <c r="BD2029" i="12"/>
  <c r="BE2029" i="12"/>
  <c r="BC2035" i="12"/>
  <c r="BC2034" i="12" s="1"/>
  <c r="BD2035" i="12"/>
  <c r="BD2034" i="12" s="1"/>
  <c r="BE2035" i="12"/>
  <c r="BE2034" i="12" s="1"/>
  <c r="BC2038" i="12"/>
  <c r="BC2037" i="12" s="1"/>
  <c r="BD2038" i="12"/>
  <c r="BD2037" i="12" s="1"/>
  <c r="BE2038" i="12"/>
  <c r="BE2037" i="12" s="1"/>
  <c r="BC2041" i="12"/>
  <c r="BC2040" i="12" s="1"/>
  <c r="BD2041" i="12"/>
  <c r="BD2040" i="12" s="1"/>
  <c r="BE2041" i="12"/>
  <c r="BE2040" i="12" s="1"/>
  <c r="BC2045" i="12"/>
  <c r="BC2044" i="12" s="1"/>
  <c r="BC2043" i="12" s="1"/>
  <c r="BD2045" i="12"/>
  <c r="BD2044" i="12" s="1"/>
  <c r="BD2043" i="12" s="1"/>
  <c r="BE2045" i="12"/>
  <c r="BE2044" i="12" s="1"/>
  <c r="BE2043" i="12" s="1"/>
  <c r="BC2049" i="12"/>
  <c r="BC2048" i="12" s="1"/>
  <c r="BC2047" i="12" s="1"/>
  <c r="BD2049" i="12"/>
  <c r="BD2048" i="12" s="1"/>
  <c r="BD2047" i="12" s="1"/>
  <c r="BE2049" i="12"/>
  <c r="BE2048" i="12" s="1"/>
  <c r="BE2047" i="12" s="1"/>
  <c r="BC2056" i="12"/>
  <c r="BC2055" i="12" s="1"/>
  <c r="BC2054" i="12" s="1"/>
  <c r="BD2056" i="12"/>
  <c r="BD2055" i="12" s="1"/>
  <c r="BD2054" i="12" s="1"/>
  <c r="BE2056" i="12"/>
  <c r="BE2055" i="12" s="1"/>
  <c r="BE2054" i="12" s="1"/>
  <c r="BC2060" i="12"/>
  <c r="BC2059" i="12" s="1"/>
  <c r="BC2058" i="12" s="1"/>
  <c r="BD2060" i="12"/>
  <c r="BD2059" i="12" s="1"/>
  <c r="BD2058" i="12" s="1"/>
  <c r="BE2060" i="12"/>
  <c r="BE2059" i="12" s="1"/>
  <c r="BE2058" i="12" s="1"/>
  <c r="BC2064" i="12"/>
  <c r="BC2063" i="12" s="1"/>
  <c r="BC2062" i="12" s="1"/>
  <c r="BD2064" i="12"/>
  <c r="BD2063" i="12" s="1"/>
  <c r="BD2062" i="12" s="1"/>
  <c r="BE2064" i="12"/>
  <c r="BE2063" i="12" s="1"/>
  <c r="BE2062" i="12" s="1"/>
  <c r="BC2068" i="12"/>
  <c r="BC2067" i="12" s="1"/>
  <c r="BC2066" i="12" s="1"/>
  <c r="BD2068" i="12"/>
  <c r="BD2067" i="12" s="1"/>
  <c r="BD2066" i="12" s="1"/>
  <c r="BE2068" i="12"/>
  <c r="BE2067" i="12" s="1"/>
  <c r="BE2066" i="12" s="1"/>
  <c r="BC2072" i="12"/>
  <c r="BC2071" i="12" s="1"/>
  <c r="BC2070" i="12" s="1"/>
  <c r="BD2072" i="12"/>
  <c r="BD2071" i="12" s="1"/>
  <c r="BD2070" i="12" s="1"/>
  <c r="BE2072" i="12"/>
  <c r="BE2071" i="12" s="1"/>
  <c r="BE2070" i="12" s="1"/>
  <c r="BC2076" i="12"/>
  <c r="BC2075" i="12" s="1"/>
  <c r="BC2074" i="12" s="1"/>
  <c r="BD2076" i="12"/>
  <c r="BD2075" i="12" s="1"/>
  <c r="BD2074" i="12" s="1"/>
  <c r="BE2076" i="12"/>
  <c r="BE2075" i="12" s="1"/>
  <c r="BE2074" i="12" s="1"/>
  <c r="BC2080" i="12"/>
  <c r="BC2079" i="12" s="1"/>
  <c r="BC2078" i="12" s="1"/>
  <c r="BD2080" i="12"/>
  <c r="BD2079" i="12" s="1"/>
  <c r="BD2078" i="12" s="1"/>
  <c r="BE2080" i="12"/>
  <c r="BE2079" i="12" s="1"/>
  <c r="BE2078" i="12" s="1"/>
  <c r="BC2084" i="12"/>
  <c r="BC2083" i="12" s="1"/>
  <c r="BC2082" i="12" s="1"/>
  <c r="BD2084" i="12"/>
  <c r="BD2083" i="12" s="1"/>
  <c r="BD2082" i="12" s="1"/>
  <c r="BE2084" i="12"/>
  <c r="BE2083" i="12" s="1"/>
  <c r="BE2082" i="12" s="1"/>
  <c r="BC2088" i="12"/>
  <c r="BC2087" i="12" s="1"/>
  <c r="BC2086" i="12" s="1"/>
  <c r="BD2088" i="12"/>
  <c r="BD2087" i="12" s="1"/>
  <c r="BD2086" i="12" s="1"/>
  <c r="BE2088" i="12"/>
  <c r="BE2087" i="12" s="1"/>
  <c r="BE2086" i="12" s="1"/>
  <c r="BC2092" i="12"/>
  <c r="BC2091" i="12" s="1"/>
  <c r="BC2090" i="12" s="1"/>
  <c r="BD2092" i="12"/>
  <c r="BD2091" i="12" s="1"/>
  <c r="BD2090" i="12" s="1"/>
  <c r="BE2092" i="12"/>
  <c r="BE2091" i="12" s="1"/>
  <c r="BE2090" i="12" s="1"/>
  <c r="BC2096" i="12"/>
  <c r="BC2095" i="12" s="1"/>
  <c r="BC2094" i="12" s="1"/>
  <c r="BD2096" i="12"/>
  <c r="BD2095" i="12" s="1"/>
  <c r="BD2094" i="12" s="1"/>
  <c r="BE2096" i="12"/>
  <c r="BE2095" i="12" s="1"/>
  <c r="BE2094" i="12" s="1"/>
  <c r="BC2101" i="12"/>
  <c r="BC2100" i="12" s="1"/>
  <c r="BD2101" i="12"/>
  <c r="BD2100" i="12" s="1"/>
  <c r="BE2101" i="12"/>
  <c r="BE2100" i="12" s="1"/>
  <c r="BC2104" i="12"/>
  <c r="BC2103" i="12" s="1"/>
  <c r="BD2104" i="12"/>
  <c r="BD2103" i="12" s="1"/>
  <c r="BE2104" i="12"/>
  <c r="BE2103" i="12" s="1"/>
  <c r="BC2109" i="12"/>
  <c r="BC2108" i="12" s="1"/>
  <c r="BC2107" i="12" s="1"/>
  <c r="BC2106" i="12" s="1"/>
  <c r="BD2109" i="12"/>
  <c r="BD2108" i="12" s="1"/>
  <c r="BD2107" i="12" s="1"/>
  <c r="BD2106" i="12" s="1"/>
  <c r="BE2109" i="12"/>
  <c r="BE2108" i="12" s="1"/>
  <c r="BE2107" i="12" s="1"/>
  <c r="BE2106" i="12" s="1"/>
  <c r="BC2120" i="12"/>
  <c r="BC2119" i="12" s="1"/>
  <c r="BC2118" i="12" s="1"/>
  <c r="BC2117" i="12" s="1"/>
  <c r="BD2120" i="12"/>
  <c r="BD2119" i="12" s="1"/>
  <c r="BD2118" i="12" s="1"/>
  <c r="BD2117" i="12" s="1"/>
  <c r="BE2120" i="12"/>
  <c r="BE2119" i="12" s="1"/>
  <c r="BE2118" i="12" s="1"/>
  <c r="BE2117" i="12" s="1"/>
  <c r="BC2125" i="12"/>
  <c r="BC2124" i="12" s="1"/>
  <c r="BC2123" i="12" s="1"/>
  <c r="BD2125" i="12"/>
  <c r="BD2124" i="12" s="1"/>
  <c r="BD2123" i="12" s="1"/>
  <c r="BE2125" i="12"/>
  <c r="BE2124" i="12" s="1"/>
  <c r="BE2123" i="12" s="1"/>
  <c r="BC2129" i="12"/>
  <c r="BC2128" i="12" s="1"/>
  <c r="BC2127" i="12" s="1"/>
  <c r="BD2129" i="12"/>
  <c r="BD2128" i="12" s="1"/>
  <c r="BD2127" i="12" s="1"/>
  <c r="BE2129" i="12"/>
  <c r="BE2128" i="12" s="1"/>
  <c r="BE2127" i="12" s="1"/>
  <c r="BC2133" i="12"/>
  <c r="BC2132" i="12" s="1"/>
  <c r="BC2131" i="12" s="1"/>
  <c r="BD2133" i="12"/>
  <c r="BD2132" i="12" s="1"/>
  <c r="BD2131" i="12" s="1"/>
  <c r="BE2133" i="12"/>
  <c r="BE2132" i="12" s="1"/>
  <c r="BE2131" i="12" s="1"/>
  <c r="BC2139" i="12"/>
  <c r="BC2138" i="12" s="1"/>
  <c r="BC2137" i="12" s="1"/>
  <c r="BC2136" i="12" s="1"/>
  <c r="BD2139" i="12"/>
  <c r="BD2138" i="12" s="1"/>
  <c r="BD2137" i="12" s="1"/>
  <c r="BD2136" i="12" s="1"/>
  <c r="BE2139" i="12"/>
  <c r="BE2138" i="12" s="1"/>
  <c r="BE2137" i="12" s="1"/>
  <c r="BE2136" i="12" s="1"/>
  <c r="BC2144" i="12"/>
  <c r="BC2143" i="12" s="1"/>
  <c r="BC2142" i="12" s="1"/>
  <c r="BC2141" i="12" s="1"/>
  <c r="BD2144" i="12"/>
  <c r="BD2143" i="12" s="1"/>
  <c r="BD2142" i="12" s="1"/>
  <c r="BD2141" i="12" s="1"/>
  <c r="BE2144" i="12"/>
  <c r="BE2143" i="12" s="1"/>
  <c r="BE2142" i="12" s="1"/>
  <c r="BE2141" i="12" s="1"/>
  <c r="BC2149" i="12"/>
  <c r="BC2148" i="12" s="1"/>
  <c r="BD2149" i="12"/>
  <c r="BD2148" i="12" s="1"/>
  <c r="BE2149" i="12"/>
  <c r="BE2148" i="12" s="1"/>
  <c r="BC2152" i="12"/>
  <c r="BC2151" i="12" s="1"/>
  <c r="BD2152" i="12"/>
  <c r="BD2151" i="12" s="1"/>
  <c r="BE2152" i="12"/>
  <c r="BE2151" i="12" s="1"/>
  <c r="BC2159" i="12"/>
  <c r="BC2158" i="12" s="1"/>
  <c r="BD2159" i="12"/>
  <c r="BD2158" i="12" s="1"/>
  <c r="BE2159" i="12"/>
  <c r="BE2158" i="12" s="1"/>
  <c r="BC2162" i="12"/>
  <c r="BC2161" i="12" s="1"/>
  <c r="BD2162" i="12"/>
  <c r="BD2161" i="12" s="1"/>
  <c r="BE2162" i="12"/>
  <c r="BE2161" i="12" s="1"/>
  <c r="BC2165" i="12"/>
  <c r="BC2164" i="12" s="1"/>
  <c r="BD2165" i="12"/>
  <c r="BD2164" i="12" s="1"/>
  <c r="BE2165" i="12"/>
  <c r="BE2164" i="12" s="1"/>
  <c r="BC2169" i="12"/>
  <c r="BC2168" i="12" s="1"/>
  <c r="BC2167" i="12" s="1"/>
  <c r="BD2169" i="12"/>
  <c r="BD2168" i="12" s="1"/>
  <c r="BD2167" i="12" s="1"/>
  <c r="BE2169" i="12"/>
  <c r="BE2168" i="12" s="1"/>
  <c r="BE2167" i="12" s="1"/>
  <c r="BC2173" i="12"/>
  <c r="BC2172" i="12" s="1"/>
  <c r="BC2171" i="12" s="1"/>
  <c r="BD2173" i="12"/>
  <c r="BD2172" i="12" s="1"/>
  <c r="BD2171" i="12" s="1"/>
  <c r="BE2173" i="12"/>
  <c r="BE2172" i="12" s="1"/>
  <c r="BE2171" i="12" s="1"/>
  <c r="BC2183" i="12"/>
  <c r="BC2182" i="12" s="1"/>
  <c r="BC2181" i="12" s="1"/>
  <c r="BC2180" i="12" s="1"/>
  <c r="BD2183" i="12"/>
  <c r="BD2182" i="12" s="1"/>
  <c r="BD2181" i="12" s="1"/>
  <c r="BD2180" i="12" s="1"/>
  <c r="BE2183" i="12"/>
  <c r="BE2182" i="12" s="1"/>
  <c r="BE2181" i="12" s="1"/>
  <c r="BE2180" i="12" s="1"/>
  <c r="BC2188" i="12"/>
  <c r="BC2187" i="12" s="1"/>
  <c r="BD2188" i="12"/>
  <c r="BD2187" i="12" s="1"/>
  <c r="BE2188" i="12"/>
  <c r="BE2187" i="12" s="1"/>
  <c r="BC2191" i="12"/>
  <c r="BC2190" i="12" s="1"/>
  <c r="BD2191" i="12"/>
  <c r="BD2190" i="12" s="1"/>
  <c r="BE2191" i="12"/>
  <c r="BE2190" i="12" s="1"/>
  <c r="BC2195" i="12"/>
  <c r="BC2194" i="12" s="1"/>
  <c r="BC2193" i="12" s="1"/>
  <c r="BD2195" i="12"/>
  <c r="BD2194" i="12" s="1"/>
  <c r="BD2193" i="12" s="1"/>
  <c r="BE2195" i="12"/>
  <c r="BE2194" i="12" s="1"/>
  <c r="BE2193" i="12" s="1"/>
  <c r="BC2199" i="12"/>
  <c r="BC2198" i="12" s="1"/>
  <c r="BD2199" i="12"/>
  <c r="BD2198" i="12" s="1"/>
  <c r="BE2199" i="12"/>
  <c r="BE2198" i="12" s="1"/>
  <c r="BC2202" i="12"/>
  <c r="BC2201" i="12" s="1"/>
  <c r="BD2202" i="12"/>
  <c r="BD2201" i="12" s="1"/>
  <c r="BE2202" i="12"/>
  <c r="BE2201" i="12" s="1"/>
  <c r="BC2207" i="12"/>
  <c r="BC2206" i="12" s="1"/>
  <c r="BD2207" i="12"/>
  <c r="BD2206" i="12" s="1"/>
  <c r="BE2207" i="12"/>
  <c r="BE2206" i="12" s="1"/>
  <c r="BC2210" i="12"/>
  <c r="BC2209" i="12" s="1"/>
  <c r="BD2210" i="12"/>
  <c r="BD2209" i="12" s="1"/>
  <c r="BE2210" i="12"/>
  <c r="BE2209" i="12" s="1"/>
  <c r="BC2217" i="12"/>
  <c r="BC2216" i="12" s="1"/>
  <c r="BD2217" i="12"/>
  <c r="BD2216" i="12" s="1"/>
  <c r="BE2217" i="12"/>
  <c r="BE2216" i="12" s="1"/>
  <c r="BC2220" i="12"/>
  <c r="BC2219" i="12" s="1"/>
  <c r="BD2220" i="12"/>
  <c r="BD2219" i="12" s="1"/>
  <c r="BE2220" i="12"/>
  <c r="BE2219" i="12" s="1"/>
  <c r="BC2223" i="12"/>
  <c r="BC2222" i="12" s="1"/>
  <c r="BD2223" i="12"/>
  <c r="BD2222" i="12" s="1"/>
  <c r="BE2223" i="12"/>
  <c r="BE2222" i="12" s="1"/>
  <c r="BC2226" i="12"/>
  <c r="BC2225" i="12" s="1"/>
  <c r="BD2226" i="12"/>
  <c r="BD2225" i="12" s="1"/>
  <c r="BE2226" i="12"/>
  <c r="BE2225" i="12" s="1"/>
  <c r="BC2230" i="12"/>
  <c r="BC2229" i="12" s="1"/>
  <c r="BC2228" i="12" s="1"/>
  <c r="BD2230" i="12"/>
  <c r="BD2229" i="12" s="1"/>
  <c r="BD2228" i="12" s="1"/>
  <c r="BE2230" i="12"/>
  <c r="BE2229" i="12" s="1"/>
  <c r="BE2228" i="12" s="1"/>
  <c r="BC2234" i="12"/>
  <c r="BC2233" i="12" s="1"/>
  <c r="BC2232" i="12" s="1"/>
  <c r="BD2234" i="12"/>
  <c r="BD2233" i="12" s="1"/>
  <c r="BD2232" i="12" s="1"/>
  <c r="BE2234" i="12"/>
  <c r="BE2233" i="12" s="1"/>
  <c r="BE2232" i="12" s="1"/>
  <c r="BC2239" i="12"/>
  <c r="BC2238" i="12" s="1"/>
  <c r="BD2239" i="12"/>
  <c r="BD2238" i="12" s="1"/>
  <c r="BE2239" i="12"/>
  <c r="BE2238" i="12" s="1"/>
  <c r="BC2242" i="12"/>
  <c r="BC2241" i="12" s="1"/>
  <c r="BD2242" i="12"/>
  <c r="BD2241" i="12" s="1"/>
  <c r="BE2242" i="12"/>
  <c r="BE2241" i="12" s="1"/>
  <c r="BC2248" i="12"/>
  <c r="BC2247" i="12" s="1"/>
  <c r="BC2246" i="12" s="1"/>
  <c r="BC2245" i="12" s="1"/>
  <c r="BD2248" i="12"/>
  <c r="BD2247" i="12" s="1"/>
  <c r="BD2246" i="12" s="1"/>
  <c r="BD2245" i="12" s="1"/>
  <c r="BE2248" i="12"/>
  <c r="BE2247" i="12" s="1"/>
  <c r="BE2246" i="12" s="1"/>
  <c r="BE2245" i="12" s="1"/>
  <c r="BC2252" i="12"/>
  <c r="BC2251" i="12" s="1"/>
  <c r="BD2252" i="12"/>
  <c r="BD2251" i="12" s="1"/>
  <c r="BE2252" i="12"/>
  <c r="BE2251" i="12" s="1"/>
  <c r="BC2255" i="12"/>
  <c r="BC2254" i="12" s="1"/>
  <c r="BD2255" i="12"/>
  <c r="BD2254" i="12" s="1"/>
  <c r="BE2255" i="12"/>
  <c r="BE2254" i="12" s="1"/>
  <c r="BC2259" i="12"/>
  <c r="BC2258" i="12" s="1"/>
  <c r="BD2259" i="12"/>
  <c r="BD2258" i="12" s="1"/>
  <c r="BE2259" i="12"/>
  <c r="BE2258" i="12" s="1"/>
  <c r="BC2262" i="12"/>
  <c r="BC2261" i="12" s="1"/>
  <c r="BD2262" i="12"/>
  <c r="BD2261" i="12" s="1"/>
  <c r="BE2262" i="12"/>
  <c r="BE2261" i="12" s="1"/>
  <c r="BC2268" i="12"/>
  <c r="BC2267" i="12" s="1"/>
  <c r="BC2266" i="12" s="1"/>
  <c r="BD2268" i="12"/>
  <c r="BD2267" i="12" s="1"/>
  <c r="BD2266" i="12" s="1"/>
  <c r="BE2268" i="12"/>
  <c r="BE2267" i="12" s="1"/>
  <c r="BE2266" i="12" s="1"/>
  <c r="BC2272" i="12"/>
  <c r="BC2271" i="12" s="1"/>
  <c r="BC2270" i="12" s="1"/>
  <c r="BD2272" i="12"/>
  <c r="BD2271" i="12" s="1"/>
  <c r="BD2270" i="12" s="1"/>
  <c r="BE2272" i="12"/>
  <c r="BE2271" i="12" s="1"/>
  <c r="BE2270" i="12" s="1"/>
  <c r="BC2279" i="12"/>
  <c r="BC2278" i="12" s="1"/>
  <c r="BD2279" i="12"/>
  <c r="BD2278" i="12" s="1"/>
  <c r="BE2279" i="12"/>
  <c r="BE2278" i="12" s="1"/>
  <c r="BC2282" i="12"/>
  <c r="BD2282" i="12"/>
  <c r="BE2282" i="12"/>
  <c r="BC2284" i="12"/>
  <c r="BD2284" i="12"/>
  <c r="BE2284" i="12"/>
  <c r="BC2288" i="12"/>
  <c r="BC2287" i="12" s="1"/>
  <c r="BC2286" i="12" s="1"/>
  <c r="BD2288" i="12"/>
  <c r="BD2287" i="12" s="1"/>
  <c r="BD2286" i="12" s="1"/>
  <c r="BE2288" i="12"/>
  <c r="BE2287" i="12" s="1"/>
  <c r="BE2286" i="12" s="1"/>
  <c r="BC2292" i="12"/>
  <c r="BC2291" i="12" s="1"/>
  <c r="BC2290" i="12" s="1"/>
  <c r="BD2292" i="12"/>
  <c r="BD2291" i="12" s="1"/>
  <c r="BD2290" i="12" s="1"/>
  <c r="BE2292" i="12"/>
  <c r="BE2291" i="12" s="1"/>
  <c r="BE2290" i="12" s="1"/>
  <c r="BC2298" i="12"/>
  <c r="BC2297" i="12" s="1"/>
  <c r="BC2296" i="12" s="1"/>
  <c r="BD2298" i="12"/>
  <c r="BD2297" i="12" s="1"/>
  <c r="BD2296" i="12" s="1"/>
  <c r="BE2298" i="12"/>
  <c r="BE2297" i="12" s="1"/>
  <c r="BE2296" i="12" s="1"/>
  <c r="BC2302" i="12"/>
  <c r="BC2301" i="12" s="1"/>
  <c r="BC2300" i="12" s="1"/>
  <c r="BD2302" i="12"/>
  <c r="BD2301" i="12" s="1"/>
  <c r="BD2300" i="12" s="1"/>
  <c r="BE2302" i="12"/>
  <c r="BE2301" i="12" s="1"/>
  <c r="BE2300" i="12" s="1"/>
  <c r="BC2311" i="12"/>
  <c r="BD2311" i="12"/>
  <c r="BE2311" i="12"/>
  <c r="BC2315" i="12"/>
  <c r="BC2314" i="12" s="1"/>
  <c r="BC2313" i="12" s="1"/>
  <c r="BD2315" i="12"/>
  <c r="BD2314" i="12" s="1"/>
  <c r="BD2313" i="12" s="1"/>
  <c r="BE2315" i="12"/>
  <c r="BE2314" i="12" s="1"/>
  <c r="BE2313" i="12" s="1"/>
  <c r="BC2319" i="12"/>
  <c r="BC2318" i="12" s="1"/>
  <c r="BC2317" i="12" s="1"/>
  <c r="BD2319" i="12"/>
  <c r="BD2318" i="12" s="1"/>
  <c r="BD2317" i="12" s="1"/>
  <c r="BE2319" i="12"/>
  <c r="BE2318" i="12" s="1"/>
  <c r="BE2317" i="12" s="1"/>
  <c r="BC2323" i="12"/>
  <c r="BC2322" i="12" s="1"/>
  <c r="BC2321" i="12" s="1"/>
  <c r="BD2323" i="12"/>
  <c r="BD2322" i="12" s="1"/>
  <c r="BD2321" i="12" s="1"/>
  <c r="BE2323" i="12"/>
  <c r="BE2322" i="12" s="1"/>
  <c r="BE2321" i="12" s="1"/>
  <c r="BC2327" i="12"/>
  <c r="BC2326" i="12" s="1"/>
  <c r="BC2325" i="12" s="1"/>
  <c r="BD2327" i="12"/>
  <c r="BD2326" i="12" s="1"/>
  <c r="BD2325" i="12" s="1"/>
  <c r="BE2327" i="12"/>
  <c r="BE2326" i="12" s="1"/>
  <c r="BE2325" i="12" s="1"/>
  <c r="BC2331" i="12"/>
  <c r="BC2330" i="12" s="1"/>
  <c r="BC2329" i="12" s="1"/>
  <c r="BD2331" i="12"/>
  <c r="BD2330" i="12" s="1"/>
  <c r="BD2329" i="12" s="1"/>
  <c r="BE2331" i="12"/>
  <c r="BE2330" i="12" s="1"/>
  <c r="BE2329" i="12" s="1"/>
  <c r="BC2335" i="12"/>
  <c r="BC2334" i="12" s="1"/>
  <c r="BC2333" i="12" s="1"/>
  <c r="BD2335" i="12"/>
  <c r="BD2334" i="12" s="1"/>
  <c r="BD2333" i="12" s="1"/>
  <c r="BE2335" i="12"/>
  <c r="BE2334" i="12" s="1"/>
  <c r="BE2333" i="12" s="1"/>
  <c r="BC2339" i="12"/>
  <c r="BC2338" i="12" s="1"/>
  <c r="BC2337" i="12" s="1"/>
  <c r="BD2339" i="12"/>
  <c r="BD2338" i="12" s="1"/>
  <c r="BD2337" i="12" s="1"/>
  <c r="BE2339" i="12"/>
  <c r="BE2338" i="12" s="1"/>
  <c r="BE2337" i="12" s="1"/>
  <c r="BC2343" i="12"/>
  <c r="BC2342" i="12" s="1"/>
  <c r="BC2341" i="12" s="1"/>
  <c r="BD2343" i="12"/>
  <c r="BD2342" i="12" s="1"/>
  <c r="BD2341" i="12" s="1"/>
  <c r="BE2343" i="12"/>
  <c r="BE2342" i="12" s="1"/>
  <c r="BE2341" i="12" s="1"/>
  <c r="BC2347" i="12"/>
  <c r="BC2346" i="12" s="1"/>
  <c r="BC2345" i="12" s="1"/>
  <c r="BD2347" i="12"/>
  <c r="BD2346" i="12" s="1"/>
  <c r="BD2345" i="12" s="1"/>
  <c r="BE2347" i="12"/>
  <c r="BE2346" i="12" s="1"/>
  <c r="BE2345" i="12" s="1"/>
  <c r="BC2351" i="12"/>
  <c r="BC2350" i="12" s="1"/>
  <c r="BC2349" i="12" s="1"/>
  <c r="BD2351" i="12"/>
  <c r="BD2350" i="12" s="1"/>
  <c r="BD2349" i="12" s="1"/>
  <c r="BE2351" i="12"/>
  <c r="BE2350" i="12" s="1"/>
  <c r="BE2349" i="12" s="1"/>
  <c r="BC2355" i="12"/>
  <c r="BC2354" i="12" s="1"/>
  <c r="BC2353" i="12" s="1"/>
  <c r="BD2355" i="12"/>
  <c r="BD2354" i="12" s="1"/>
  <c r="BD2353" i="12" s="1"/>
  <c r="BE2355" i="12"/>
  <c r="BE2354" i="12" s="1"/>
  <c r="BE2353" i="12" s="1"/>
  <c r="BC2359" i="12"/>
  <c r="BC2358" i="12" s="1"/>
  <c r="BC2357" i="12" s="1"/>
  <c r="BD2359" i="12"/>
  <c r="BD2358" i="12" s="1"/>
  <c r="BD2357" i="12" s="1"/>
  <c r="BE2359" i="12"/>
  <c r="BE2358" i="12" s="1"/>
  <c r="BE2357" i="12" s="1"/>
  <c r="BC2363" i="12"/>
  <c r="BC2362" i="12" s="1"/>
  <c r="BC2361" i="12" s="1"/>
  <c r="BD2363" i="12"/>
  <c r="BD2362" i="12" s="1"/>
  <c r="BD2361" i="12" s="1"/>
  <c r="BE2363" i="12"/>
  <c r="BE2362" i="12" s="1"/>
  <c r="BE2361" i="12" s="1"/>
  <c r="BC2367" i="12"/>
  <c r="BC2366" i="12" s="1"/>
  <c r="BC2365" i="12" s="1"/>
  <c r="BD2367" i="12"/>
  <c r="BD2366" i="12" s="1"/>
  <c r="BD2365" i="12" s="1"/>
  <c r="BE2367" i="12"/>
  <c r="BE2366" i="12" s="1"/>
  <c r="BE2365" i="12" s="1"/>
  <c r="BC2371" i="12"/>
  <c r="BC2370" i="12" s="1"/>
  <c r="BC2369" i="12" s="1"/>
  <c r="BD2371" i="12"/>
  <c r="BD2370" i="12" s="1"/>
  <c r="BD2369" i="12" s="1"/>
  <c r="BE2371" i="12"/>
  <c r="BE2370" i="12" s="1"/>
  <c r="BE2369" i="12" s="1"/>
  <c r="BC2375" i="12"/>
  <c r="BC2374" i="12" s="1"/>
  <c r="BC2373" i="12" s="1"/>
  <c r="BD2375" i="12"/>
  <c r="BD2374" i="12" s="1"/>
  <c r="BD2373" i="12" s="1"/>
  <c r="BE2375" i="12"/>
  <c r="BE2374" i="12" s="1"/>
  <c r="BE2373" i="12" s="1"/>
  <c r="BC2379" i="12"/>
  <c r="BC2378" i="12" s="1"/>
  <c r="BC2377" i="12" s="1"/>
  <c r="BD2379" i="12"/>
  <c r="BD2378" i="12" s="1"/>
  <c r="BD2377" i="12" s="1"/>
  <c r="BE2379" i="12"/>
  <c r="BE2378" i="12" s="1"/>
  <c r="BE2377" i="12" s="1"/>
  <c r="BC2383" i="12"/>
  <c r="BC2382" i="12" s="1"/>
  <c r="BC2381" i="12" s="1"/>
  <c r="BD2383" i="12"/>
  <c r="BD2382" i="12" s="1"/>
  <c r="BD2381" i="12" s="1"/>
  <c r="BE2383" i="12"/>
  <c r="BE2382" i="12" s="1"/>
  <c r="BE2381" i="12" s="1"/>
  <c r="BC2387" i="12"/>
  <c r="BC2386" i="12" s="1"/>
  <c r="BC2385" i="12" s="1"/>
  <c r="BD2387" i="12"/>
  <c r="BD2386" i="12" s="1"/>
  <c r="BD2385" i="12" s="1"/>
  <c r="BE2387" i="12"/>
  <c r="BE2386" i="12" s="1"/>
  <c r="BE2385" i="12" s="1"/>
  <c r="BC2391" i="12"/>
  <c r="BC2390" i="12" s="1"/>
  <c r="BC2389" i="12" s="1"/>
  <c r="BD2391" i="12"/>
  <c r="BD2390" i="12" s="1"/>
  <c r="BD2389" i="12" s="1"/>
  <c r="BE2391" i="12"/>
  <c r="BE2390" i="12" s="1"/>
  <c r="BE2389" i="12" s="1"/>
  <c r="BC2395" i="12"/>
  <c r="BC2394" i="12" s="1"/>
  <c r="BC2393" i="12" s="1"/>
  <c r="BD2395" i="12"/>
  <c r="BD2394" i="12" s="1"/>
  <c r="BD2393" i="12" s="1"/>
  <c r="BE2395" i="12"/>
  <c r="BE2394" i="12" s="1"/>
  <c r="BE2393" i="12" s="1"/>
  <c r="BC2399" i="12"/>
  <c r="BC2398" i="12" s="1"/>
  <c r="BC2397" i="12" s="1"/>
  <c r="BD2399" i="12"/>
  <c r="BD2398" i="12" s="1"/>
  <c r="BD2397" i="12" s="1"/>
  <c r="BE2399" i="12"/>
  <c r="BE2398" i="12" s="1"/>
  <c r="BE2397" i="12" s="1"/>
  <c r="BC2403" i="12"/>
  <c r="BC2402" i="12" s="1"/>
  <c r="BC2401" i="12" s="1"/>
  <c r="BD2403" i="12"/>
  <c r="BD2402" i="12" s="1"/>
  <c r="BD2401" i="12" s="1"/>
  <c r="BE2403" i="12"/>
  <c r="BE2402" i="12" s="1"/>
  <c r="BE2401" i="12" s="1"/>
  <c r="BC2407" i="12"/>
  <c r="BC2406" i="12" s="1"/>
  <c r="BC2405" i="12" s="1"/>
  <c r="BD2407" i="12"/>
  <c r="BD2406" i="12" s="1"/>
  <c r="BD2405" i="12" s="1"/>
  <c r="BE2407" i="12"/>
  <c r="BE2406" i="12" s="1"/>
  <c r="BE2405" i="12" s="1"/>
  <c r="BC2411" i="12"/>
  <c r="BC2410" i="12" s="1"/>
  <c r="BC2409" i="12" s="1"/>
  <c r="BD2411" i="12"/>
  <c r="BD2410" i="12" s="1"/>
  <c r="BD2409" i="12" s="1"/>
  <c r="BE2411" i="12"/>
  <c r="BE2410" i="12" s="1"/>
  <c r="BE2409" i="12" s="1"/>
  <c r="BC2415" i="12"/>
  <c r="BC2414" i="12" s="1"/>
  <c r="BC2413" i="12" s="1"/>
  <c r="BD2415" i="12"/>
  <c r="BD2414" i="12" s="1"/>
  <c r="BD2413" i="12" s="1"/>
  <c r="BE2415" i="12"/>
  <c r="BE2414" i="12" s="1"/>
  <c r="BE2413" i="12" s="1"/>
  <c r="BC2419" i="12"/>
  <c r="BD2419" i="12"/>
  <c r="BE2419" i="12"/>
  <c r="BC2421" i="12"/>
  <c r="BD2421" i="12"/>
  <c r="BE2421" i="12"/>
  <c r="BC2426" i="12"/>
  <c r="BC2425" i="12" s="1"/>
  <c r="BC2424" i="12" s="1"/>
  <c r="BC2423" i="12" s="1"/>
  <c r="BD2426" i="12"/>
  <c r="BD2425" i="12" s="1"/>
  <c r="BD2424" i="12" s="1"/>
  <c r="BD2423" i="12" s="1"/>
  <c r="BE2426" i="12"/>
  <c r="BE2425" i="12" s="1"/>
  <c r="BE2424" i="12" s="1"/>
  <c r="BE2423" i="12" s="1"/>
  <c r="BC2431" i="12"/>
  <c r="BC2430" i="12" s="1"/>
  <c r="BC2429" i="12" s="1"/>
  <c r="BC2428" i="12" s="1"/>
  <c r="BD2431" i="12"/>
  <c r="BD2430" i="12" s="1"/>
  <c r="BD2429" i="12" s="1"/>
  <c r="BD2428" i="12" s="1"/>
  <c r="BE2431" i="12"/>
  <c r="BE2430" i="12" s="1"/>
  <c r="BE2429" i="12" s="1"/>
  <c r="BE2428" i="12" s="1"/>
  <c r="BC2436" i="12"/>
  <c r="BC2435" i="12" s="1"/>
  <c r="BC2434" i="12" s="1"/>
  <c r="BD2436" i="12"/>
  <c r="BD2435" i="12" s="1"/>
  <c r="BD2434" i="12" s="1"/>
  <c r="BE2436" i="12"/>
  <c r="BE2435" i="12" s="1"/>
  <c r="BE2434" i="12" s="1"/>
  <c r="BC2440" i="12"/>
  <c r="BC2439" i="12" s="1"/>
  <c r="BC2438" i="12" s="1"/>
  <c r="BD2440" i="12"/>
  <c r="BD2439" i="12" s="1"/>
  <c r="BD2438" i="12" s="1"/>
  <c r="BE2440" i="12"/>
  <c r="BE2439" i="12" s="1"/>
  <c r="BE2438" i="12" s="1"/>
  <c r="BC2444" i="12"/>
  <c r="BC2443" i="12" s="1"/>
  <c r="BC2442" i="12" s="1"/>
  <c r="BD2444" i="12"/>
  <c r="BD2443" i="12" s="1"/>
  <c r="BD2442" i="12" s="1"/>
  <c r="BE2444" i="12"/>
  <c r="BE2443" i="12" s="1"/>
  <c r="BE2442" i="12" s="1"/>
  <c r="BC2449" i="12"/>
  <c r="BC2448" i="12" s="1"/>
  <c r="BC2447" i="12" s="1"/>
  <c r="BC2446" i="12" s="1"/>
  <c r="BD2449" i="12"/>
  <c r="BD2448" i="12" s="1"/>
  <c r="BD2447" i="12" s="1"/>
  <c r="BD2446" i="12" s="1"/>
  <c r="BE2449" i="12"/>
  <c r="BE2448" i="12" s="1"/>
  <c r="BE2447" i="12" s="1"/>
  <c r="BE2446" i="12" s="1"/>
  <c r="BC2455" i="12"/>
  <c r="BC2454" i="12" s="1"/>
  <c r="BC2453" i="12" s="1"/>
  <c r="BD2455" i="12"/>
  <c r="BD2454" i="12" s="1"/>
  <c r="BD2453" i="12" s="1"/>
  <c r="BE2455" i="12"/>
  <c r="BE2454" i="12" s="1"/>
  <c r="BE2453" i="12" s="1"/>
  <c r="BC2459" i="12"/>
  <c r="BC2458" i="12" s="1"/>
  <c r="BC2457" i="12" s="1"/>
  <c r="BD2459" i="12"/>
  <c r="BD2458" i="12" s="1"/>
  <c r="BD2457" i="12" s="1"/>
  <c r="BE2459" i="12"/>
  <c r="BE2458" i="12" s="1"/>
  <c r="BE2457" i="12" s="1"/>
  <c r="BC2463" i="12"/>
  <c r="BC2462" i="12" s="1"/>
  <c r="BC2461" i="12" s="1"/>
  <c r="BD2463" i="12"/>
  <c r="BD2462" i="12" s="1"/>
  <c r="BD2461" i="12" s="1"/>
  <c r="BE2463" i="12"/>
  <c r="BE2462" i="12" s="1"/>
  <c r="BE2461" i="12" s="1"/>
  <c r="BC2467" i="12"/>
  <c r="BC2466" i="12" s="1"/>
  <c r="BC2465" i="12" s="1"/>
  <c r="BD2467" i="12"/>
  <c r="BD2466" i="12" s="1"/>
  <c r="BD2465" i="12" s="1"/>
  <c r="BE2467" i="12"/>
  <c r="BE2466" i="12" s="1"/>
  <c r="BE2465" i="12" s="1"/>
  <c r="BC2473" i="12"/>
  <c r="BC2472" i="12" s="1"/>
  <c r="BD2473" i="12"/>
  <c r="BD2472" i="12" s="1"/>
  <c r="BE2473" i="12"/>
  <c r="BE2472" i="12" s="1"/>
  <c r="BC2479" i="12"/>
  <c r="BC2478" i="12" s="1"/>
  <c r="BD2479" i="12"/>
  <c r="BD2478" i="12" s="1"/>
  <c r="BE2479" i="12"/>
  <c r="BE2478" i="12" s="1"/>
  <c r="BC2486" i="12"/>
  <c r="BC2485" i="12" s="1"/>
  <c r="BD2486" i="12"/>
  <c r="BD2485" i="12" s="1"/>
  <c r="BE2486" i="12"/>
  <c r="BE2485" i="12" s="1"/>
  <c r="BC2489" i="12"/>
  <c r="BC2488" i="12" s="1"/>
  <c r="BD2489" i="12"/>
  <c r="BD2488" i="12" s="1"/>
  <c r="BE2489" i="12"/>
  <c r="BE2488" i="12" s="1"/>
  <c r="BC2494" i="12"/>
  <c r="BC2493" i="12" s="1"/>
  <c r="BD2494" i="12"/>
  <c r="BD2493" i="12" s="1"/>
  <c r="BE2494" i="12"/>
  <c r="BE2493" i="12" s="1"/>
  <c r="BC2497" i="12"/>
  <c r="BC2496" i="12" s="1"/>
  <c r="BD2497" i="12"/>
  <c r="BD2496" i="12" s="1"/>
  <c r="BE2497" i="12"/>
  <c r="BE2496" i="12" s="1"/>
  <c r="BC2500" i="12"/>
  <c r="BC2499" i="12" s="1"/>
  <c r="BD2500" i="12"/>
  <c r="BD2499" i="12" s="1"/>
  <c r="BE2500" i="12"/>
  <c r="BE2499" i="12" s="1"/>
  <c r="BC2505" i="12"/>
  <c r="BC2504" i="12" s="1"/>
  <c r="BD2505" i="12"/>
  <c r="BD2504" i="12" s="1"/>
  <c r="BE2505" i="12"/>
  <c r="BE2504" i="12" s="1"/>
  <c r="BC2508" i="12"/>
  <c r="BC2507" i="12" s="1"/>
  <c r="BD2508" i="12"/>
  <c r="BD2507" i="12" s="1"/>
  <c r="BE2508" i="12"/>
  <c r="BE2507" i="12" s="1"/>
  <c r="BC2511" i="12"/>
  <c r="BC2510" i="12" s="1"/>
  <c r="BD2511" i="12"/>
  <c r="BD2510" i="12" s="1"/>
  <c r="BE2511" i="12"/>
  <c r="BE2510" i="12" s="1"/>
  <c r="BC2515" i="12"/>
  <c r="BC2514" i="12" s="1"/>
  <c r="BD2515" i="12"/>
  <c r="BD2514" i="12" s="1"/>
  <c r="BE2515" i="12"/>
  <c r="BE2514" i="12" s="1"/>
  <c r="BC2518" i="12"/>
  <c r="BC2517" i="12" s="1"/>
  <c r="BD2518" i="12"/>
  <c r="BD2517" i="12" s="1"/>
  <c r="BE2518" i="12"/>
  <c r="BE2517" i="12" s="1"/>
  <c r="BC2522" i="12"/>
  <c r="BC2521" i="12" s="1"/>
  <c r="BC2520" i="12" s="1"/>
  <c r="BD2522" i="12"/>
  <c r="BD2521" i="12" s="1"/>
  <c r="BD2520" i="12" s="1"/>
  <c r="BE2522" i="12"/>
  <c r="BE2521" i="12" s="1"/>
  <c r="BE2520" i="12" s="1"/>
  <c r="BC2527" i="12"/>
  <c r="BC2526" i="12" s="1"/>
  <c r="BC2525" i="12" s="1"/>
  <c r="BD2527" i="12"/>
  <c r="BD2526" i="12" s="1"/>
  <c r="BD2525" i="12" s="1"/>
  <c r="BE2527" i="12"/>
  <c r="BE2526" i="12" s="1"/>
  <c r="BE2525" i="12" s="1"/>
  <c r="BC2531" i="12"/>
  <c r="BC2530" i="12" s="1"/>
  <c r="BC2529" i="12" s="1"/>
  <c r="BD2531" i="12"/>
  <c r="BD2530" i="12" s="1"/>
  <c r="BD2529" i="12" s="1"/>
  <c r="BE2531" i="12"/>
  <c r="BE2530" i="12" s="1"/>
  <c r="BE2529" i="12" s="1"/>
  <c r="BC2536" i="12"/>
  <c r="BC2535" i="12" s="1"/>
  <c r="BD2536" i="12"/>
  <c r="BD2535" i="12" s="1"/>
  <c r="BE2536" i="12"/>
  <c r="BE2535" i="12" s="1"/>
  <c r="BC2539" i="12"/>
  <c r="BC2538" i="12" s="1"/>
  <c r="BD2539" i="12"/>
  <c r="BD2538" i="12" s="1"/>
  <c r="BE2539" i="12"/>
  <c r="BE2538" i="12" s="1"/>
  <c r="BC2542" i="12"/>
  <c r="BC2541" i="12" s="1"/>
  <c r="BD2542" i="12"/>
  <c r="BD2541" i="12" s="1"/>
  <c r="BE2542" i="12"/>
  <c r="BE2541" i="12" s="1"/>
  <c r="BC2546" i="12"/>
  <c r="BC2545" i="12" s="1"/>
  <c r="BD2546" i="12"/>
  <c r="BD2545" i="12" s="1"/>
  <c r="BE2546" i="12"/>
  <c r="BE2545" i="12" s="1"/>
  <c r="BC2549" i="12"/>
  <c r="BC2548" i="12" s="1"/>
  <c r="BD2549" i="12"/>
  <c r="BD2548" i="12" s="1"/>
  <c r="BE2549" i="12"/>
  <c r="BE2548" i="12" s="1"/>
  <c r="BC2553" i="12"/>
  <c r="BC2552" i="12" s="1"/>
  <c r="BD2553" i="12"/>
  <c r="BD2552" i="12" s="1"/>
  <c r="BE2553" i="12"/>
  <c r="BE2552" i="12" s="1"/>
  <c r="BC2556" i="12"/>
  <c r="BC2555" i="12" s="1"/>
  <c r="BD2556" i="12"/>
  <c r="BD2555" i="12" s="1"/>
  <c r="BE2556" i="12"/>
  <c r="BE2555" i="12" s="1"/>
  <c r="BC2560" i="12"/>
  <c r="BC2559" i="12" s="1"/>
  <c r="BD2560" i="12"/>
  <c r="BD2559" i="12" s="1"/>
  <c r="BE2560" i="12"/>
  <c r="BE2559" i="12" s="1"/>
  <c r="BC2566" i="12"/>
  <c r="BC2565" i="12" s="1"/>
  <c r="BD2566" i="12"/>
  <c r="BD2565" i="12" s="1"/>
  <c r="BE2566" i="12"/>
  <c r="BE2565" i="12" s="1"/>
  <c r="BC2572" i="12"/>
  <c r="BC2571" i="12" s="1"/>
  <c r="BD2572" i="12"/>
  <c r="BD2571" i="12" s="1"/>
  <c r="BE2572" i="12"/>
  <c r="BE2571" i="12" s="1"/>
  <c r="BC2578" i="12"/>
  <c r="BC2577" i="12" s="1"/>
  <c r="BC2576" i="12" s="1"/>
  <c r="BD2578" i="12"/>
  <c r="BD2577" i="12" s="1"/>
  <c r="BD2576" i="12" s="1"/>
  <c r="BE2578" i="12"/>
  <c r="BE2577" i="12" s="1"/>
  <c r="BE2576" i="12" s="1"/>
  <c r="BC2582" i="12"/>
  <c r="BC2581" i="12" s="1"/>
  <c r="BC2580" i="12" s="1"/>
  <c r="BD2582" i="12"/>
  <c r="BD2581" i="12" s="1"/>
  <c r="BD2580" i="12" s="1"/>
  <c r="BE2582" i="12"/>
  <c r="BE2581" i="12" s="1"/>
  <c r="BE2580" i="12" s="1"/>
  <c r="BC2586" i="12"/>
  <c r="BC2585" i="12" s="1"/>
  <c r="BC2584" i="12" s="1"/>
  <c r="BD2586" i="12"/>
  <c r="BD2585" i="12" s="1"/>
  <c r="BD2584" i="12" s="1"/>
  <c r="BE2586" i="12"/>
  <c r="BE2585" i="12" s="1"/>
  <c r="BE2584" i="12" s="1"/>
  <c r="BC2590" i="12"/>
  <c r="BC2589" i="12" s="1"/>
  <c r="BC2588" i="12" s="1"/>
  <c r="BD2590" i="12"/>
  <c r="BD2589" i="12" s="1"/>
  <c r="BD2588" i="12" s="1"/>
  <c r="BE2590" i="12"/>
  <c r="BE2589" i="12" s="1"/>
  <c r="BE2588" i="12" s="1"/>
  <c r="BC2594" i="12"/>
  <c r="BC2593" i="12" s="1"/>
  <c r="BC2592" i="12" s="1"/>
  <c r="BD2594" i="12"/>
  <c r="BD2593" i="12" s="1"/>
  <c r="BD2592" i="12" s="1"/>
  <c r="BE2594" i="12"/>
  <c r="BE2593" i="12" s="1"/>
  <c r="BE2592" i="12" s="1"/>
  <c r="BC2598" i="12"/>
  <c r="BC2597" i="12" s="1"/>
  <c r="BD2598" i="12"/>
  <c r="BD2597" i="12" s="1"/>
  <c r="BE2598" i="12"/>
  <c r="BE2597" i="12" s="1"/>
  <c r="BC2601" i="12"/>
  <c r="BC2600" i="12" s="1"/>
  <c r="BD2601" i="12"/>
  <c r="BD2600" i="12" s="1"/>
  <c r="BE2601" i="12"/>
  <c r="BE2600" i="12" s="1"/>
  <c r="BC2605" i="12"/>
  <c r="BC2604" i="12" s="1"/>
  <c r="BD2605" i="12"/>
  <c r="BD2604" i="12" s="1"/>
  <c r="BE2605" i="12"/>
  <c r="BE2604" i="12" s="1"/>
  <c r="BC2608" i="12"/>
  <c r="BC2607" i="12" s="1"/>
  <c r="BD2608" i="12"/>
  <c r="BD2607" i="12" s="1"/>
  <c r="BE2608" i="12"/>
  <c r="BE2607" i="12" s="1"/>
  <c r="BC2611" i="12"/>
  <c r="BC2610" i="12" s="1"/>
  <c r="BD2611" i="12"/>
  <c r="BD2610" i="12" s="1"/>
  <c r="BE2611" i="12"/>
  <c r="BE2610" i="12" s="1"/>
  <c r="BC2615" i="12"/>
  <c r="BC2614" i="12" s="1"/>
  <c r="BC2613" i="12" s="1"/>
  <c r="BD2615" i="12"/>
  <c r="BD2614" i="12" s="1"/>
  <c r="BD2613" i="12" s="1"/>
  <c r="BE2615" i="12"/>
  <c r="BE2614" i="12" s="1"/>
  <c r="BE2613" i="12" s="1"/>
  <c r="BC2619" i="12"/>
  <c r="BC2618" i="12" s="1"/>
  <c r="BC2617" i="12" s="1"/>
  <c r="BD2619" i="12"/>
  <c r="BD2618" i="12" s="1"/>
  <c r="BD2617" i="12" s="1"/>
  <c r="BE2619" i="12"/>
  <c r="BE2618" i="12" s="1"/>
  <c r="BE2617" i="12" s="1"/>
  <c r="BC2623" i="12"/>
  <c r="BD2623" i="12"/>
  <c r="BE2623" i="12"/>
  <c r="BC2625" i="12"/>
  <c r="BD2625" i="12"/>
  <c r="BE2625" i="12"/>
  <c r="BC2629" i="12"/>
  <c r="BC2628" i="12" s="1"/>
  <c r="BC2627" i="12" s="1"/>
  <c r="BD2629" i="12"/>
  <c r="BD2628" i="12" s="1"/>
  <c r="BD2627" i="12" s="1"/>
  <c r="BE2629" i="12"/>
  <c r="BE2628" i="12" s="1"/>
  <c r="BE2627" i="12" s="1"/>
  <c r="BC2633" i="12"/>
  <c r="BC2632" i="12" s="1"/>
  <c r="BC2631" i="12" s="1"/>
  <c r="BD2633" i="12"/>
  <c r="BD2632" i="12" s="1"/>
  <c r="BD2631" i="12" s="1"/>
  <c r="BE2633" i="12"/>
  <c r="BE2632" i="12" s="1"/>
  <c r="BE2631" i="12" s="1"/>
  <c r="BC2637" i="12"/>
  <c r="BC2636" i="12" s="1"/>
  <c r="BC2635" i="12" s="1"/>
  <c r="BD2637" i="12"/>
  <c r="BD2636" i="12" s="1"/>
  <c r="BD2635" i="12" s="1"/>
  <c r="BE2637" i="12"/>
  <c r="BE2636" i="12" s="1"/>
  <c r="BE2635" i="12" s="1"/>
  <c r="BC2641" i="12"/>
  <c r="BC2640" i="12" s="1"/>
  <c r="BD2641" i="12"/>
  <c r="BD2640" i="12" s="1"/>
  <c r="BE2641" i="12"/>
  <c r="BE2640" i="12" s="1"/>
  <c r="BC2644" i="12"/>
  <c r="BC2643" i="12" s="1"/>
  <c r="BD2644" i="12"/>
  <c r="BD2643" i="12" s="1"/>
  <c r="BE2644" i="12"/>
  <c r="BE2643" i="12" s="1"/>
  <c r="BC2648" i="12"/>
  <c r="BC2647" i="12" s="1"/>
  <c r="BC2646" i="12" s="1"/>
  <c r="BD2648" i="12"/>
  <c r="BD2647" i="12" s="1"/>
  <c r="BD2646" i="12" s="1"/>
  <c r="BE2648" i="12"/>
  <c r="BE2647" i="12" s="1"/>
  <c r="BE2646" i="12" s="1"/>
  <c r="BC2652" i="12"/>
  <c r="BD2652" i="12"/>
  <c r="BE2652" i="12"/>
  <c r="BC2654" i="12"/>
  <c r="BD2654" i="12"/>
  <c r="BE2654" i="12"/>
  <c r="BC2657" i="12"/>
  <c r="BC2656" i="12" s="1"/>
  <c r="BD2657" i="12"/>
  <c r="BD2656" i="12" s="1"/>
  <c r="BE2657" i="12"/>
  <c r="BE2656" i="12" s="1"/>
  <c r="BC2661" i="12"/>
  <c r="BD2661" i="12"/>
  <c r="BE2661" i="12"/>
  <c r="BC2663" i="12"/>
  <c r="BD2663" i="12"/>
  <c r="BE2663" i="12"/>
  <c r="BC2666" i="12"/>
  <c r="BC2665" i="12" s="1"/>
  <c r="BD2666" i="12"/>
  <c r="BD2665" i="12" s="1"/>
  <c r="BE2666" i="12"/>
  <c r="BE2665" i="12" s="1"/>
  <c r="BC2670" i="12"/>
  <c r="BC2669" i="12" s="1"/>
  <c r="BC2668" i="12" s="1"/>
  <c r="BD2670" i="12"/>
  <c r="BD2669" i="12" s="1"/>
  <c r="BD2668" i="12" s="1"/>
  <c r="BE2670" i="12"/>
  <c r="BE2669" i="12" s="1"/>
  <c r="BE2668" i="12" s="1"/>
  <c r="BC2674" i="12"/>
  <c r="BC2673" i="12" s="1"/>
  <c r="BC2672" i="12" s="1"/>
  <c r="BD2674" i="12"/>
  <c r="BD2673" i="12" s="1"/>
  <c r="BD2672" i="12" s="1"/>
  <c r="BE2674" i="12"/>
  <c r="BE2673" i="12" s="1"/>
  <c r="BE2672" i="12" s="1"/>
  <c r="BC2678" i="12"/>
  <c r="BC2677" i="12" s="1"/>
  <c r="BC2676" i="12" s="1"/>
  <c r="BD2678" i="12"/>
  <c r="BD2677" i="12" s="1"/>
  <c r="BD2676" i="12" s="1"/>
  <c r="BE2678" i="12"/>
  <c r="BE2677" i="12" s="1"/>
  <c r="BE2676" i="12" s="1"/>
  <c r="BC2682" i="12"/>
  <c r="BC2681" i="12" s="1"/>
  <c r="BD2682" i="12"/>
  <c r="BD2681" i="12" s="1"/>
  <c r="BE2682" i="12"/>
  <c r="BE2681" i="12" s="1"/>
  <c r="BC2685" i="12"/>
  <c r="BC2684" i="12" s="1"/>
  <c r="BD2685" i="12"/>
  <c r="BD2684" i="12" s="1"/>
  <c r="BE2685" i="12"/>
  <c r="BE2684" i="12" s="1"/>
  <c r="BC2689" i="12"/>
  <c r="BD2689" i="12"/>
  <c r="BE2689" i="12"/>
  <c r="BC2691" i="12"/>
  <c r="BD2691" i="12"/>
  <c r="BE2691" i="12"/>
  <c r="BC2699" i="12"/>
  <c r="BC2698" i="12" s="1"/>
  <c r="BC2697" i="12" s="1"/>
  <c r="BD2699" i="12"/>
  <c r="BD2698" i="12" s="1"/>
  <c r="BD2697" i="12" s="1"/>
  <c r="BE2699" i="12"/>
  <c r="BE2698" i="12" s="1"/>
  <c r="BE2697" i="12" s="1"/>
  <c r="BC2703" i="12"/>
  <c r="BC2702" i="12" s="1"/>
  <c r="BC2701" i="12" s="1"/>
  <c r="BD2703" i="12"/>
  <c r="BD2702" i="12" s="1"/>
  <c r="BD2701" i="12" s="1"/>
  <c r="BE2703" i="12"/>
  <c r="BE2702" i="12" s="1"/>
  <c r="BE2701" i="12" s="1"/>
  <c r="BC2707" i="12"/>
  <c r="BC2706" i="12" s="1"/>
  <c r="BD2707" i="12"/>
  <c r="BD2706" i="12" s="1"/>
  <c r="BE2707" i="12"/>
  <c r="BE2706" i="12" s="1"/>
  <c r="BC2710" i="12"/>
  <c r="BC2709" i="12" s="1"/>
  <c r="BD2710" i="12"/>
  <c r="BD2709" i="12" s="1"/>
  <c r="BE2710" i="12"/>
  <c r="BE2709" i="12" s="1"/>
  <c r="BC2713" i="12"/>
  <c r="BC2712" i="12" s="1"/>
  <c r="BD2713" i="12"/>
  <c r="BD2712" i="12" s="1"/>
  <c r="BE2713" i="12"/>
  <c r="BE2712" i="12" s="1"/>
  <c r="BC2717" i="12"/>
  <c r="BC2716" i="12" s="1"/>
  <c r="BC2715" i="12" s="1"/>
  <c r="BD2717" i="12"/>
  <c r="BD2716" i="12" s="1"/>
  <c r="BD2715" i="12" s="1"/>
  <c r="BE2717" i="12"/>
  <c r="BE2716" i="12" s="1"/>
  <c r="BE2715" i="12" s="1"/>
  <c r="BC2721" i="12"/>
  <c r="BC2720" i="12" s="1"/>
  <c r="BC2719" i="12" s="1"/>
  <c r="BD2721" i="12"/>
  <c r="BD2720" i="12" s="1"/>
  <c r="BD2719" i="12" s="1"/>
  <c r="BE2721" i="12"/>
  <c r="BE2720" i="12" s="1"/>
  <c r="BE2719" i="12" s="1"/>
  <c r="BC2725" i="12"/>
  <c r="BC2724" i="12" s="1"/>
  <c r="BC2723" i="12" s="1"/>
  <c r="BD2725" i="12"/>
  <c r="BD2724" i="12" s="1"/>
  <c r="BD2723" i="12" s="1"/>
  <c r="BE2725" i="12"/>
  <c r="BE2724" i="12" s="1"/>
  <c r="BE2723" i="12" s="1"/>
  <c r="BC2729" i="12"/>
  <c r="BC2728" i="12" s="1"/>
  <c r="BC2727" i="12" s="1"/>
  <c r="BD2729" i="12"/>
  <c r="BD2728" i="12" s="1"/>
  <c r="BD2727" i="12" s="1"/>
  <c r="BE2729" i="12"/>
  <c r="BE2728" i="12" s="1"/>
  <c r="BE2727" i="12" s="1"/>
  <c r="BC2733" i="12"/>
  <c r="BC2732" i="12" s="1"/>
  <c r="BD2733" i="12"/>
  <c r="BD2732" i="12" s="1"/>
  <c r="BE2733" i="12"/>
  <c r="BE2732" i="12" s="1"/>
  <c r="BC2738" i="12"/>
  <c r="BC2735" i="12" s="1"/>
  <c r="BD2738" i="12"/>
  <c r="BD2735" i="12" s="1"/>
  <c r="BE2738" i="12"/>
  <c r="BE2735" i="12" s="1"/>
  <c r="BC2744" i="12"/>
  <c r="BC2743" i="12" s="1"/>
  <c r="BC2742" i="12" s="1"/>
  <c r="BD2744" i="12"/>
  <c r="BD2743" i="12" s="1"/>
  <c r="BD2742" i="12" s="1"/>
  <c r="BE2744" i="12"/>
  <c r="BE2743" i="12" s="1"/>
  <c r="BE2742" i="12" s="1"/>
  <c r="BC2748" i="12"/>
  <c r="BC2747" i="12" s="1"/>
  <c r="BC2746" i="12" s="1"/>
  <c r="BD2748" i="12"/>
  <c r="BD2747" i="12" s="1"/>
  <c r="BD2746" i="12" s="1"/>
  <c r="BE2748" i="12"/>
  <c r="BE2747" i="12" s="1"/>
  <c r="BE2746" i="12" s="1"/>
  <c r="BC2753" i="12"/>
  <c r="BC2752" i="12" s="1"/>
  <c r="BC2751" i="12" s="1"/>
  <c r="BD2753" i="12"/>
  <c r="BD2752" i="12" s="1"/>
  <c r="BD2751" i="12" s="1"/>
  <c r="BE2753" i="12"/>
  <c r="BE2752" i="12" s="1"/>
  <c r="BE2751" i="12" s="1"/>
  <c r="BC2757" i="12"/>
  <c r="BC2756" i="12" s="1"/>
  <c r="BD2757" i="12"/>
  <c r="BD2756" i="12" s="1"/>
  <c r="BE2757" i="12"/>
  <c r="BE2756" i="12" s="1"/>
  <c r="BC2760" i="12"/>
  <c r="BC2759" i="12" s="1"/>
  <c r="BD2760" i="12"/>
  <c r="BD2759" i="12" s="1"/>
  <c r="BE2760" i="12"/>
  <c r="BE2759" i="12" s="1"/>
  <c r="BC2766" i="12"/>
  <c r="BC2765" i="12" s="1"/>
  <c r="BC2764" i="12" s="1"/>
  <c r="BC2763" i="12" s="1"/>
  <c r="BD2766" i="12"/>
  <c r="BD2765" i="12" s="1"/>
  <c r="BD2764" i="12" s="1"/>
  <c r="BD2763" i="12" s="1"/>
  <c r="BE2766" i="12"/>
  <c r="BE2765" i="12" s="1"/>
  <c r="BE2764" i="12" s="1"/>
  <c r="BE2763" i="12" s="1"/>
  <c r="BC2771" i="12"/>
  <c r="BC2770" i="12" s="1"/>
  <c r="BC2769" i="12" s="1"/>
  <c r="BD2771" i="12"/>
  <c r="BD2770" i="12" s="1"/>
  <c r="BD2769" i="12" s="1"/>
  <c r="BE2771" i="12"/>
  <c r="BE2770" i="12" s="1"/>
  <c r="BE2769" i="12" s="1"/>
  <c r="BC2775" i="12"/>
  <c r="BC2774" i="12" s="1"/>
  <c r="BD2775" i="12"/>
  <c r="BD2774" i="12" s="1"/>
  <c r="BE2775" i="12"/>
  <c r="BE2774" i="12" s="1"/>
  <c r="BC2778" i="12"/>
  <c r="BC2777" i="12" s="1"/>
  <c r="BD2778" i="12"/>
  <c r="BD2777" i="12" s="1"/>
  <c r="BE2778" i="12"/>
  <c r="BE2777" i="12" s="1"/>
  <c r="BC2781" i="12"/>
  <c r="BC2780" i="12" s="1"/>
  <c r="BD2781" i="12"/>
  <c r="BD2780" i="12" s="1"/>
  <c r="BE2781" i="12"/>
  <c r="BE2780" i="12" s="1"/>
  <c r="BC2787" i="12"/>
  <c r="BC2786" i="12" s="1"/>
  <c r="BC2785" i="12" s="1"/>
  <c r="BC2784" i="12" s="1"/>
  <c r="BD2787" i="12"/>
  <c r="BD2786" i="12" s="1"/>
  <c r="BD2785" i="12" s="1"/>
  <c r="BD2784" i="12" s="1"/>
  <c r="BE2787" i="12"/>
  <c r="BE2786" i="12" s="1"/>
  <c r="BE2785" i="12" s="1"/>
  <c r="BE2784" i="12" s="1"/>
  <c r="BC2792" i="12"/>
  <c r="BC2791" i="12" s="1"/>
  <c r="BC2790" i="12" s="1"/>
  <c r="BD2792" i="12"/>
  <c r="BD2791" i="12" s="1"/>
  <c r="BD2790" i="12" s="1"/>
  <c r="BE2792" i="12"/>
  <c r="BE2791" i="12" s="1"/>
  <c r="BE2790" i="12" s="1"/>
  <c r="BC2796" i="12"/>
  <c r="BC2795" i="12" s="1"/>
  <c r="BD2796" i="12"/>
  <c r="BD2795" i="12" s="1"/>
  <c r="BE2796" i="12"/>
  <c r="BE2795" i="12" s="1"/>
  <c r="BC2799" i="12"/>
  <c r="BC2798" i="12" s="1"/>
  <c r="BD2799" i="12"/>
  <c r="BD2798" i="12" s="1"/>
  <c r="BE2799" i="12"/>
  <c r="BE2798" i="12" s="1"/>
  <c r="BC2805" i="12"/>
  <c r="BC2804" i="12" s="1"/>
  <c r="BC2803" i="12" s="1"/>
  <c r="BC2802" i="12" s="1"/>
  <c r="BD2805" i="12"/>
  <c r="BD2804" i="12" s="1"/>
  <c r="BD2803" i="12" s="1"/>
  <c r="BD2802" i="12" s="1"/>
  <c r="BE2805" i="12"/>
  <c r="BE2804" i="12" s="1"/>
  <c r="BE2803" i="12" s="1"/>
  <c r="BE2802" i="12" s="1"/>
  <c r="BC2810" i="12"/>
  <c r="BC2809" i="12" s="1"/>
  <c r="BC2808" i="12" s="1"/>
  <c r="BD2810" i="12"/>
  <c r="BD2809" i="12" s="1"/>
  <c r="BD2808" i="12" s="1"/>
  <c r="BE2810" i="12"/>
  <c r="BE2809" i="12" s="1"/>
  <c r="BE2808" i="12" s="1"/>
  <c r="BC2814" i="12"/>
  <c r="BC2813" i="12" s="1"/>
  <c r="BD2814" i="12"/>
  <c r="BD2813" i="12" s="1"/>
  <c r="BE2814" i="12"/>
  <c r="BE2813" i="12" s="1"/>
  <c r="BC2817" i="12"/>
  <c r="BC2816" i="12" s="1"/>
  <c r="BD2817" i="12"/>
  <c r="BD2816" i="12" s="1"/>
  <c r="BE2817" i="12"/>
  <c r="BE2816" i="12" s="1"/>
  <c r="BC2820" i="12"/>
  <c r="BC2819" i="12" s="1"/>
  <c r="BD2820" i="12"/>
  <c r="BD2819" i="12" s="1"/>
  <c r="BE2820" i="12"/>
  <c r="BE2819" i="12" s="1"/>
  <c r="BC2825" i="12"/>
  <c r="BC2824" i="12" s="1"/>
  <c r="BC2823" i="12" s="1"/>
  <c r="BD2825" i="12"/>
  <c r="BD2824" i="12" s="1"/>
  <c r="BD2823" i="12" s="1"/>
  <c r="BE2825" i="12"/>
  <c r="BE2824" i="12" s="1"/>
  <c r="BE2823" i="12" s="1"/>
  <c r="BC2838" i="12"/>
  <c r="BC2837" i="12" s="1"/>
  <c r="BD2838" i="12"/>
  <c r="BD2837" i="12" s="1"/>
  <c r="BE2838" i="12"/>
  <c r="BE2837" i="12" s="1"/>
  <c r="BC2848" i="12"/>
  <c r="BC2847" i="12" s="1"/>
  <c r="BD2848" i="12"/>
  <c r="BD2847" i="12" s="1"/>
  <c r="BE2848" i="12"/>
  <c r="BE2847" i="12" s="1"/>
  <c r="BC2860" i="12"/>
  <c r="BC2859" i="12" s="1"/>
  <c r="BD2860" i="12"/>
  <c r="BD2859" i="12" s="1"/>
  <c r="BE2860" i="12"/>
  <c r="BE2859" i="12" s="1"/>
  <c r="BC2868" i="12"/>
  <c r="BC2867" i="12" s="1"/>
  <c r="BC2866" i="12" s="1"/>
  <c r="BD2868" i="12"/>
  <c r="BD2867" i="12" s="1"/>
  <c r="BD2866" i="12" s="1"/>
  <c r="BE2868" i="12"/>
  <c r="BE2867" i="12" s="1"/>
  <c r="BE2866" i="12" s="1"/>
  <c r="BC2872" i="12"/>
  <c r="BC2871" i="12" s="1"/>
  <c r="BD2872" i="12"/>
  <c r="BD2871" i="12" s="1"/>
  <c r="BE2872" i="12"/>
  <c r="BE2871" i="12" s="1"/>
  <c r="BC2875" i="12"/>
  <c r="BC2874" i="12" s="1"/>
  <c r="BD2875" i="12"/>
  <c r="BD2874" i="12" s="1"/>
  <c r="BE2875" i="12"/>
  <c r="BE2874" i="12" s="1"/>
  <c r="BC2878" i="12"/>
  <c r="BC2877" i="12" s="1"/>
  <c r="BD2878" i="12"/>
  <c r="BD2877" i="12" s="1"/>
  <c r="BE2878" i="12"/>
  <c r="BE2877" i="12" s="1"/>
  <c r="BC2881" i="12"/>
  <c r="BC2880" i="12" s="1"/>
  <c r="BD2881" i="12"/>
  <c r="BD2880" i="12" s="1"/>
  <c r="BE2881" i="12"/>
  <c r="BE2880" i="12" s="1"/>
  <c r="BC2887" i="12"/>
  <c r="BC2886" i="12" s="1"/>
  <c r="BD2887" i="12"/>
  <c r="BD2886" i="12" s="1"/>
  <c r="BE2887" i="12"/>
  <c r="BE2886" i="12" s="1"/>
  <c r="BC2890" i="12"/>
  <c r="BC2889" i="12" s="1"/>
  <c r="BD2890" i="12"/>
  <c r="BD2889" i="12" s="1"/>
  <c r="BE2890" i="12"/>
  <c r="BE2889" i="12" s="1"/>
  <c r="BC2900" i="12"/>
  <c r="BC2899" i="12" s="1"/>
  <c r="BC2898" i="12" s="1"/>
  <c r="BC2897" i="12" s="1"/>
  <c r="BD2900" i="12"/>
  <c r="BD2899" i="12" s="1"/>
  <c r="BD2898" i="12" s="1"/>
  <c r="BD2897" i="12" s="1"/>
  <c r="BE2900" i="12"/>
  <c r="BE2899" i="12" s="1"/>
  <c r="BE2898" i="12" s="1"/>
  <c r="BE2897" i="12" s="1"/>
  <c r="BC2905" i="12"/>
  <c r="BC2904" i="12" s="1"/>
  <c r="BD2905" i="12"/>
  <c r="BD2904" i="12" s="1"/>
  <c r="BE2905" i="12"/>
  <c r="BE2904" i="12" s="1"/>
  <c r="BC2918" i="12"/>
  <c r="BC2917" i="12" s="1"/>
  <c r="BD2918" i="12"/>
  <c r="BD2917" i="12" s="1"/>
  <c r="BE2918" i="12"/>
  <c r="BE2917" i="12" s="1"/>
  <c r="BC2924" i="12"/>
  <c r="BC2923" i="12" s="1"/>
  <c r="BD2924" i="12"/>
  <c r="BD2923" i="12" s="1"/>
  <c r="BE2924" i="12"/>
  <c r="BE2923" i="12" s="1"/>
  <c r="BC2927" i="12"/>
  <c r="BC2926" i="12" s="1"/>
  <c r="BD2927" i="12"/>
  <c r="BD2926" i="12" s="1"/>
  <c r="BE2927" i="12"/>
  <c r="BE2926" i="12" s="1"/>
  <c r="BC2930" i="12"/>
  <c r="BD2930" i="12"/>
  <c r="BE2930" i="12"/>
  <c r="BC2933" i="12"/>
  <c r="BD2933" i="12"/>
  <c r="BE2933" i="12"/>
  <c r="BE1751" i="12" l="1"/>
  <c r="BD1751" i="12"/>
  <c r="BC1751" i="12"/>
  <c r="BC2308" i="12"/>
  <c r="BC2307" i="12" s="1"/>
  <c r="BE2308" i="12"/>
  <c r="BE2307" i="12" s="1"/>
  <c r="BD2308" i="12"/>
  <c r="BD2307" i="12" s="1"/>
  <c r="BE66" i="12"/>
  <c r="BH66" i="12" s="1"/>
  <c r="BD66" i="12"/>
  <c r="BG66" i="12" s="1"/>
  <c r="BE578" i="12"/>
  <c r="BH578" i="12" s="1"/>
  <c r="BC578" i="12"/>
  <c r="BF578" i="12" s="1"/>
  <c r="BC2693" i="12"/>
  <c r="BF2693" i="12" s="1"/>
  <c r="BE2693" i="12"/>
  <c r="BH2693" i="12" s="1"/>
  <c r="BC66" i="12"/>
  <c r="BF66" i="12" s="1"/>
  <c r="BD2693" i="12"/>
  <c r="BG2693" i="12" s="1"/>
  <c r="BC550" i="12"/>
  <c r="BC549" i="12" s="1"/>
  <c r="BD578" i="12"/>
  <c r="BG578" i="12" s="1"/>
  <c r="BC2099" i="12"/>
  <c r="BC2098" i="12" s="1"/>
  <c r="BD2026" i="12"/>
  <c r="BD2022" i="12" s="1"/>
  <c r="BD2017" i="12" s="1"/>
  <c r="BD2016" i="12" s="1"/>
  <c r="BD707" i="12"/>
  <c r="BD706" i="12" s="1"/>
  <c r="BE754" i="12"/>
  <c r="BE753" i="12" s="1"/>
  <c r="BC707" i="12"/>
  <c r="BC706" i="12" s="1"/>
  <c r="BC1422" i="12"/>
  <c r="BC1421" i="12" s="1"/>
  <c r="BD2471" i="12"/>
  <c r="BE310" i="12"/>
  <c r="BE309" i="12" s="1"/>
  <c r="BC1468" i="12"/>
  <c r="BC1455" i="12" s="1"/>
  <c r="BD1266" i="12"/>
  <c r="BD1265" i="12" s="1"/>
  <c r="BD1104" i="12"/>
  <c r="BD1103" i="12" s="1"/>
  <c r="BE875" i="12"/>
  <c r="BE874" i="12" s="1"/>
  <c r="BC626" i="12"/>
  <c r="BC625" i="12" s="1"/>
  <c r="BD613" i="12"/>
  <c r="BD612" i="12" s="1"/>
  <c r="BD611" i="12" s="1"/>
  <c r="BE287" i="12"/>
  <c r="BE286" i="12" s="1"/>
  <c r="BC2237" i="12"/>
  <c r="BC2236" i="12" s="1"/>
  <c r="BC1104" i="12"/>
  <c r="BC1103" i="12" s="1"/>
  <c r="BC1086" i="12"/>
  <c r="BC1065" i="12" s="1"/>
  <c r="BC1064" i="12" s="1"/>
  <c r="BD902" i="12"/>
  <c r="BD901" i="12" s="1"/>
  <c r="BD293" i="12"/>
  <c r="BD292" i="12" s="1"/>
  <c r="BD1243" i="12"/>
  <c r="BD1242" i="12" s="1"/>
  <c r="BE902" i="12"/>
  <c r="BE901" i="12" s="1"/>
  <c r="BC865" i="12"/>
  <c r="BC864" i="12" s="1"/>
  <c r="BD836" i="12"/>
  <c r="BD826" i="12" s="1"/>
  <c r="BD825" i="12" s="1"/>
  <c r="BD701" i="12"/>
  <c r="BD694" i="12" s="1"/>
  <c r="BD675" i="12"/>
  <c r="BC401" i="12"/>
  <c r="BC387" i="12"/>
  <c r="BC386" i="12" s="1"/>
  <c r="BC342" i="12"/>
  <c r="BC341" i="12" s="1"/>
  <c r="BE335" i="12"/>
  <c r="BE334" i="12" s="1"/>
  <c r="BE2651" i="12"/>
  <c r="BE2650" i="12" s="1"/>
  <c r="BC2492" i="12"/>
  <c r="BC2491" i="12" s="1"/>
  <c r="BC2651" i="12"/>
  <c r="BC2650" i="12" s="1"/>
  <c r="BD2688" i="12"/>
  <c r="BD2687" i="12" s="1"/>
  <c r="BD2660" i="12"/>
  <c r="BD2659" i="12" s="1"/>
  <c r="BC1243" i="12"/>
  <c r="BC1242" i="12" s="1"/>
  <c r="BC1229" i="12"/>
  <c r="BC1228" i="12" s="1"/>
  <c r="BE1162" i="12"/>
  <c r="BE1161" i="12" s="1"/>
  <c r="BD781" i="12"/>
  <c r="BD780" i="12" s="1"/>
  <c r="BE2010" i="12"/>
  <c r="BE2006" i="12" s="1"/>
  <c r="BE2005" i="12" s="1"/>
  <c r="BE2004" i="12" s="1"/>
  <c r="BD908" i="12"/>
  <c r="BD907" i="12" s="1"/>
  <c r="BE804" i="12"/>
  <c r="BE803" i="12" s="1"/>
  <c r="BC701" i="12"/>
  <c r="BC694" i="12" s="1"/>
  <c r="BE387" i="12"/>
  <c r="BE386" i="12" s="1"/>
  <c r="BC348" i="12"/>
  <c r="BC347" i="12" s="1"/>
  <c r="BE329" i="12"/>
  <c r="BE328" i="12" s="1"/>
  <c r="BE171" i="12"/>
  <c r="BE2513" i="12"/>
  <c r="BE2903" i="12"/>
  <c r="BE2902" i="12" s="1"/>
  <c r="BC2885" i="12"/>
  <c r="BC2884" i="12" s="1"/>
  <c r="BE2471" i="12"/>
  <c r="BC2281" i="12"/>
  <c r="BC2277" i="12" s="1"/>
  <c r="BC2276" i="12" s="1"/>
  <c r="BC2275" i="12" s="1"/>
  <c r="BC2197" i="12"/>
  <c r="BC2010" i="12"/>
  <c r="BC2006" i="12" s="1"/>
  <c r="BC2005" i="12" s="1"/>
  <c r="BC2004" i="12" s="1"/>
  <c r="BE1947" i="12"/>
  <c r="BC1818" i="12"/>
  <c r="BE1554" i="12"/>
  <c r="BE1553" i="12" s="1"/>
  <c r="BE701" i="12"/>
  <c r="BE694" i="12" s="1"/>
  <c r="BD492" i="12"/>
  <c r="BD491" i="12" s="1"/>
  <c r="BC329" i="12"/>
  <c r="BC328" i="12" s="1"/>
  <c r="BD197" i="12"/>
  <c r="BD192" i="12" s="1"/>
  <c r="BE2929" i="12"/>
  <c r="BE2922" i="12" s="1"/>
  <c r="BE2921" i="12" s="1"/>
  <c r="BE2920" i="12" s="1"/>
  <c r="BE2281" i="12"/>
  <c r="BE2277" i="12" s="1"/>
  <c r="BE2276" i="12" s="1"/>
  <c r="BE2275" i="12" s="1"/>
  <c r="BE908" i="12"/>
  <c r="BE907" i="12" s="1"/>
  <c r="BC885" i="12"/>
  <c r="BC881" i="12" s="1"/>
  <c r="BE781" i="12"/>
  <c r="BE780" i="12" s="1"/>
  <c r="BE486" i="12"/>
  <c r="BE485" i="12" s="1"/>
  <c r="BE484" i="12" s="1"/>
  <c r="BD2836" i="12"/>
  <c r="BD2822" i="12" s="1"/>
  <c r="BD2295" i="12"/>
  <c r="BD2294" i="12" s="1"/>
  <c r="BC2186" i="12"/>
  <c r="BD2147" i="12"/>
  <c r="BD2146" i="12" s="1"/>
  <c r="BD2135" i="12" s="1"/>
  <c r="BD2010" i="12"/>
  <c r="BD2006" i="12" s="1"/>
  <c r="BD2005" i="12" s="1"/>
  <c r="BD2004" i="12" s="1"/>
  <c r="BE1521" i="12"/>
  <c r="BE1520" i="12" s="1"/>
  <c r="BE1519" i="12" s="1"/>
  <c r="BC1505" i="12"/>
  <c r="BE1377" i="12"/>
  <c r="BE1376" i="12" s="1"/>
  <c r="BC1293" i="12"/>
  <c r="BC1289" i="12" s="1"/>
  <c r="BC1266" i="12"/>
  <c r="BC1265" i="12" s="1"/>
  <c r="BC1029" i="12"/>
  <c r="BC1028" i="12" s="1"/>
  <c r="BE1020" i="12"/>
  <c r="BE1019" i="12" s="1"/>
  <c r="BC1012" i="12"/>
  <c r="BC1011" i="12" s="1"/>
  <c r="BC1010" i="12" s="1"/>
  <c r="BC984" i="12"/>
  <c r="BC983" i="12" s="1"/>
  <c r="BC941" i="12"/>
  <c r="BC940" i="12" s="1"/>
  <c r="BC928" i="12"/>
  <c r="BC921" i="12" s="1"/>
  <c r="BE595" i="12"/>
  <c r="BE594" i="12" s="1"/>
  <c r="BC557" i="12"/>
  <c r="BC556" i="12" s="1"/>
  <c r="BC517" i="12"/>
  <c r="BC516" i="12" s="1"/>
  <c r="BC503" i="12" s="1"/>
  <c r="BE103" i="12"/>
  <c r="BE102" i="12" s="1"/>
  <c r="BC2731" i="12"/>
  <c r="BC2622" i="12"/>
  <c r="BC2621" i="12" s="1"/>
  <c r="BC2484" i="12"/>
  <c r="BC2418" i="12"/>
  <c r="BC2417" i="12" s="1"/>
  <c r="BD2281" i="12"/>
  <c r="BD2277" i="12" s="1"/>
  <c r="BD2276" i="12" s="1"/>
  <c r="BD2275" i="12" s="1"/>
  <c r="BE2265" i="12"/>
  <c r="BE2264" i="12" s="1"/>
  <c r="BE2099" i="12"/>
  <c r="BE2098" i="12" s="1"/>
  <c r="BC1387" i="12"/>
  <c r="BD1315" i="12"/>
  <c r="BD1314" i="12" s="1"/>
  <c r="BE1249" i="12"/>
  <c r="BE1248" i="12" s="1"/>
  <c r="BD725" i="12"/>
  <c r="BD724" i="12" s="1"/>
  <c r="BD723" i="12" s="1"/>
  <c r="BD722" i="12" s="1"/>
  <c r="BD180" i="12"/>
  <c r="BD2524" i="12"/>
  <c r="BC1786" i="12"/>
  <c r="BC1172" i="12"/>
  <c r="BC1171" i="12" s="1"/>
  <c r="BD941" i="12"/>
  <c r="BD940" i="12" s="1"/>
  <c r="BC725" i="12"/>
  <c r="BC724" i="12" s="1"/>
  <c r="BC723" i="12" s="1"/>
  <c r="BC722" i="12" s="1"/>
  <c r="BD602" i="12"/>
  <c r="BD601" i="12" s="1"/>
  <c r="BD600" i="12" s="1"/>
  <c r="BD544" i="12"/>
  <c r="BD543" i="12" s="1"/>
  <c r="BD450" i="12"/>
  <c r="BD449" i="12" s="1"/>
  <c r="BD376" i="12"/>
  <c r="BD375" i="12" s="1"/>
  <c r="BD348" i="12"/>
  <c r="BD347" i="12" s="1"/>
  <c r="BE81" i="12"/>
  <c r="BE77" i="12" s="1"/>
  <c r="BD2755" i="12"/>
  <c r="BD2750" i="12" s="1"/>
  <c r="BE2639" i="12"/>
  <c r="BD2603" i="12"/>
  <c r="BC2836" i="12"/>
  <c r="BC2822" i="12" s="1"/>
  <c r="BE2741" i="12"/>
  <c r="BE2705" i="12"/>
  <c r="BC2680" i="12"/>
  <c r="BD2639" i="12"/>
  <c r="BE2622" i="12"/>
  <c r="BE2621" i="12" s="1"/>
  <c r="BC2524" i="12"/>
  <c r="BD2513" i="12"/>
  <c r="BE2492" i="12"/>
  <c r="BE2491" i="12" s="1"/>
  <c r="BE2433" i="12"/>
  <c r="BC2295" i="12"/>
  <c r="BC2294" i="12" s="1"/>
  <c r="BE2257" i="12"/>
  <c r="BE2250" i="12" s="1"/>
  <c r="BE2244" i="12" s="1"/>
  <c r="BC2147" i="12"/>
  <c r="BC2146" i="12" s="1"/>
  <c r="BC2135" i="12" s="1"/>
  <c r="BC1742" i="12"/>
  <c r="BE2186" i="12"/>
  <c r="BC2903" i="12"/>
  <c r="BC2902" i="12" s="1"/>
  <c r="BE2773" i="12"/>
  <c r="BE2768" i="12" s="1"/>
  <c r="BE2762" i="12" s="1"/>
  <c r="BD2741" i="12"/>
  <c r="BD2622" i="12"/>
  <c r="BD2621" i="12" s="1"/>
  <c r="BD2257" i="12"/>
  <c r="BD2250" i="12" s="1"/>
  <c r="BD2244" i="12" s="1"/>
  <c r="BD2215" i="12"/>
  <c r="BD2214" i="12" s="1"/>
  <c r="BC2205" i="12"/>
  <c r="BC2204" i="12" s="1"/>
  <c r="BD2870" i="12"/>
  <c r="BD2865" i="12" s="1"/>
  <c r="BE2812" i="12"/>
  <c r="BE2807" i="12" s="1"/>
  <c r="BE2680" i="12"/>
  <c r="BD2596" i="12"/>
  <c r="BC2544" i="12"/>
  <c r="BD2265" i="12"/>
  <c r="BD2264" i="12" s="1"/>
  <c r="BD2122" i="12"/>
  <c r="BD2116" i="12" s="1"/>
  <c r="BD1742" i="12"/>
  <c r="BE1338" i="12"/>
  <c r="BC2122" i="12"/>
  <c r="BC2116" i="12" s="1"/>
  <c r="BD1969" i="12"/>
  <c r="BD1968" i="12" s="1"/>
  <c r="BD1947" i="12"/>
  <c r="BC1433" i="12"/>
  <c r="BE1387" i="12"/>
  <c r="BC1315" i="12"/>
  <c r="BC1314" i="12" s="1"/>
  <c r="BC1282" i="12"/>
  <c r="BC1278" i="12" s="1"/>
  <c r="BC1249" i="12"/>
  <c r="BC1248" i="12" s="1"/>
  <c r="BE1243" i="12"/>
  <c r="BE1242" i="12" s="1"/>
  <c r="BC1182" i="12"/>
  <c r="BC1181" i="12" s="1"/>
  <c r="BD1172" i="12"/>
  <c r="BD1171" i="12" s="1"/>
  <c r="BE1104" i="12"/>
  <c r="BE1103" i="12" s="1"/>
  <c r="BE928" i="12"/>
  <c r="BE921" i="12" s="1"/>
  <c r="BE914" i="12"/>
  <c r="BE913" i="12" s="1"/>
  <c r="BD894" i="12"/>
  <c r="BC851" i="12"/>
  <c r="BC850" i="12" s="1"/>
  <c r="BE836" i="12"/>
  <c r="BE826" i="12" s="1"/>
  <c r="BE825" i="12" s="1"/>
  <c r="BC820" i="12"/>
  <c r="BC819" i="12" s="1"/>
  <c r="BC818" i="12" s="1"/>
  <c r="BD796" i="12"/>
  <c r="BE741" i="12"/>
  <c r="BE740" i="12" s="1"/>
  <c r="BC613" i="12"/>
  <c r="BC612" i="12" s="1"/>
  <c r="BC611" i="12" s="1"/>
  <c r="BC602" i="12"/>
  <c r="BC601" i="12" s="1"/>
  <c r="BC600" i="12" s="1"/>
  <c r="BD369" i="12"/>
  <c r="BD368" i="12" s="1"/>
  <c r="BD342" i="12"/>
  <c r="BD341" i="12" s="1"/>
  <c r="BC310" i="12"/>
  <c r="BC309" i="12" s="1"/>
  <c r="BE293" i="12"/>
  <c r="BE292" i="12" s="1"/>
  <c r="BC287" i="12"/>
  <c r="BC286" i="12" s="1"/>
  <c r="BE281" i="12"/>
  <c r="BE280" i="12" s="1"/>
  <c r="BD281" i="12"/>
  <c r="BD280" i="12" s="1"/>
  <c r="BE117" i="12"/>
  <c r="BE116" i="12" s="1"/>
  <c r="BE115" i="12" s="1"/>
  <c r="BD103" i="12"/>
  <c r="BD102" i="12" s="1"/>
  <c r="BD41" i="12"/>
  <c r="BC1969" i="12"/>
  <c r="BC1968" i="12" s="1"/>
  <c r="BD1818" i="12"/>
  <c r="BC1799" i="12"/>
  <c r="BD1704" i="12"/>
  <c r="BE1361" i="12"/>
  <c r="BE1360" i="12" s="1"/>
  <c r="BE1282" i="12"/>
  <c r="BE1278" i="12" s="1"/>
  <c r="BD1162" i="12"/>
  <c r="BD1161" i="12" s="1"/>
  <c r="BE1029" i="12"/>
  <c r="BE1028" i="12" s="1"/>
  <c r="BD1012" i="12"/>
  <c r="BD1011" i="12" s="1"/>
  <c r="BD1010" i="12" s="1"/>
  <c r="BD984" i="12"/>
  <c r="BD983" i="12" s="1"/>
  <c r="BE851" i="12"/>
  <c r="BE850" i="12" s="1"/>
  <c r="BE820" i="12"/>
  <c r="BE819" i="12" s="1"/>
  <c r="BE818" i="12" s="1"/>
  <c r="BC675" i="12"/>
  <c r="BC639" i="12"/>
  <c r="BC635" i="12" s="1"/>
  <c r="BE613" i="12"/>
  <c r="BE612" i="12" s="1"/>
  <c r="BE611" i="12" s="1"/>
  <c r="BD595" i="12"/>
  <c r="BD594" i="12" s="1"/>
  <c r="BE517" i="12"/>
  <c r="BE516" i="12" s="1"/>
  <c r="BE503" i="12" s="1"/>
  <c r="BC486" i="12"/>
  <c r="BC485" i="12" s="1"/>
  <c r="BC484" i="12" s="1"/>
  <c r="BE424" i="12"/>
  <c r="BE411" i="12" s="1"/>
  <c r="BE410" i="12" s="1"/>
  <c r="BD335" i="12"/>
  <c r="BD334" i="12" s="1"/>
  <c r="BC281" i="12"/>
  <c r="BC280" i="12" s="1"/>
  <c r="BC158" i="12"/>
  <c r="BE137" i="12"/>
  <c r="BD117" i="12"/>
  <c r="BD116" i="12" s="1"/>
  <c r="BD115" i="12" s="1"/>
  <c r="BC1704" i="12"/>
  <c r="BD1653" i="12"/>
  <c r="BC1361" i="12"/>
  <c r="BC1360" i="12" s="1"/>
  <c r="BE1315" i="12"/>
  <c r="BE1314" i="12" s="1"/>
  <c r="BE1229" i="12"/>
  <c r="BE1228" i="12" s="1"/>
  <c r="BC1162" i="12"/>
  <c r="BC1161" i="12" s="1"/>
  <c r="BE1086" i="12"/>
  <c r="BE1065" i="12" s="1"/>
  <c r="BE1064" i="12" s="1"/>
  <c r="BE950" i="12"/>
  <c r="BC836" i="12"/>
  <c r="BC826" i="12" s="1"/>
  <c r="BC825" i="12" s="1"/>
  <c r="BD820" i="12"/>
  <c r="BD819" i="12" s="1"/>
  <c r="BD818" i="12" s="1"/>
  <c r="BC804" i="12"/>
  <c r="BC803" i="12" s="1"/>
  <c r="BE725" i="12"/>
  <c r="BE724" i="12" s="1"/>
  <c r="BE723" i="12" s="1"/>
  <c r="BE722" i="12" s="1"/>
  <c r="BC582" i="12"/>
  <c r="BC581" i="12" s="1"/>
  <c r="BE544" i="12"/>
  <c r="BE543" i="12" s="1"/>
  <c r="BD517" i="12"/>
  <c r="BD516" i="12" s="1"/>
  <c r="BD503" i="12" s="1"/>
  <c r="BD424" i="12"/>
  <c r="BD411" i="12" s="1"/>
  <c r="BD410" i="12" s="1"/>
  <c r="BE369" i="12"/>
  <c r="BE368" i="12" s="1"/>
  <c r="BE342" i="12"/>
  <c r="BE341" i="12" s="1"/>
  <c r="BC335" i="12"/>
  <c r="BC334" i="12" s="1"/>
  <c r="BC323" i="12"/>
  <c r="BC322" i="12" s="1"/>
  <c r="BC117" i="12"/>
  <c r="BC116" i="12" s="1"/>
  <c r="BC115" i="12" s="1"/>
  <c r="BC91" i="12"/>
  <c r="BC86" i="12" s="1"/>
  <c r="BE1667" i="12"/>
  <c r="BE1666" i="12" s="1"/>
  <c r="BE2053" i="12"/>
  <c r="BE1955" i="12"/>
  <c r="BE1918" i="12"/>
  <c r="BC1861" i="12"/>
  <c r="BC1860" i="12" s="1"/>
  <c r="BD2812" i="12"/>
  <c r="BD2807" i="12" s="1"/>
  <c r="BC2596" i="12"/>
  <c r="BD1918" i="12"/>
  <c r="BE1786" i="12"/>
  <c r="BE1691" i="12"/>
  <c r="BC1564" i="12"/>
  <c r="BC1563" i="12" s="1"/>
  <c r="BE2794" i="12"/>
  <c r="BE2789" i="12" s="1"/>
  <c r="BE2783" i="12" s="1"/>
  <c r="BE2534" i="12"/>
  <c r="BD2433" i="12"/>
  <c r="BD2053" i="12"/>
  <c r="BC1667" i="12"/>
  <c r="BC1666" i="12" s="1"/>
  <c r="BD950" i="12"/>
  <c r="BE2755" i="12"/>
  <c r="BE2750" i="12" s="1"/>
  <c r="BD2651" i="12"/>
  <c r="BD2650" i="12" s="1"/>
  <c r="BE2551" i="12"/>
  <c r="BD2544" i="12"/>
  <c r="BD2534" i="12"/>
  <c r="BE2524" i="12"/>
  <c r="BD2503" i="12"/>
  <c r="BE2484" i="12"/>
  <c r="BC2215" i="12"/>
  <c r="BC2214" i="12" s="1"/>
  <c r="BD2099" i="12"/>
  <c r="BD2098" i="12" s="1"/>
  <c r="BE2026" i="12"/>
  <c r="BE2022" i="12" s="1"/>
  <c r="BE2017" i="12" s="1"/>
  <c r="BE2016" i="12" s="1"/>
  <c r="BD1997" i="12"/>
  <c r="BD1996" i="12" s="1"/>
  <c r="BE1969" i="12"/>
  <c r="BE1968" i="12" s="1"/>
  <c r="BD1955" i="12"/>
  <c r="BD1937" i="12"/>
  <c r="BC1880" i="12"/>
  <c r="BC1879" i="12" s="1"/>
  <c r="BC1873" i="12" s="1"/>
  <c r="BE1844" i="12"/>
  <c r="BE1843" i="12" s="1"/>
  <c r="BE1742" i="12"/>
  <c r="BD1667" i="12"/>
  <c r="BD1666" i="12" s="1"/>
  <c r="BE1653" i="12"/>
  <c r="BE1585" i="12"/>
  <c r="BC1554" i="12"/>
  <c r="BC1553" i="12" s="1"/>
  <c r="BE796" i="12"/>
  <c r="BD741" i="12"/>
  <c r="BD740" i="12" s="1"/>
  <c r="BC470" i="12"/>
  <c r="BC461" i="12" s="1"/>
  <c r="BC103" i="12"/>
  <c r="BC102" i="12" s="1"/>
  <c r="BD2773" i="12"/>
  <c r="BD2768" i="12" s="1"/>
  <c r="BD2762" i="12" s="1"/>
  <c r="BD1861" i="12"/>
  <c r="BD1860" i="12" s="1"/>
  <c r="BE1811" i="12"/>
  <c r="BE1810" i="12" s="1"/>
  <c r="BD754" i="12"/>
  <c r="BD753" i="12" s="1"/>
  <c r="BD2929" i="12"/>
  <c r="BD2922" i="12" s="1"/>
  <c r="BD2921" i="12" s="1"/>
  <c r="BD2920" i="12" s="1"/>
  <c r="BD2794" i="12"/>
  <c r="BD2789" i="12" s="1"/>
  <c r="BD2783" i="12" s="1"/>
  <c r="BC2741" i="12"/>
  <c r="BC2929" i="12"/>
  <c r="BC2922" i="12" s="1"/>
  <c r="BC2921" i="12" s="1"/>
  <c r="BC2920" i="12" s="1"/>
  <c r="BE2870" i="12"/>
  <c r="BE2865" i="12" s="1"/>
  <c r="BE2688" i="12"/>
  <c r="BE2687" i="12" s="1"/>
  <c r="BE2660" i="12"/>
  <c r="BE2659" i="12" s="1"/>
  <c r="BC2558" i="12"/>
  <c r="BD2551" i="12"/>
  <c r="BE2452" i="12"/>
  <c r="BE2451" i="12" s="1"/>
  <c r="BE2418" i="12"/>
  <c r="BE2417" i="12" s="1"/>
  <c r="BE2295" i="12"/>
  <c r="BE2294" i="12" s="1"/>
  <c r="BC2265" i="12"/>
  <c r="BC2264" i="12" s="1"/>
  <c r="BE2157" i="12"/>
  <c r="BE2122" i="12"/>
  <c r="BE2116" i="12" s="1"/>
  <c r="BC2033" i="12"/>
  <c r="BC2032" i="12" s="1"/>
  <c r="BC2031" i="12" s="1"/>
  <c r="BC2026" i="12"/>
  <c r="BC2022" i="12" s="1"/>
  <c r="BC2017" i="12" s="1"/>
  <c r="BC2016" i="12" s="1"/>
  <c r="BE1719" i="12"/>
  <c r="BE1718" i="12" s="1"/>
  <c r="BE1564" i="12"/>
  <c r="BE1563" i="12" s="1"/>
  <c r="BE1422" i="12"/>
  <c r="BE1421" i="12" s="1"/>
  <c r="BD1377" i="12"/>
  <c r="BD1376" i="12" s="1"/>
  <c r="BD1029" i="12"/>
  <c r="BD1028" i="12" s="1"/>
  <c r="BC763" i="12"/>
  <c r="BC762" i="12" s="1"/>
  <c r="BD582" i="12"/>
  <c r="BD581" i="12" s="1"/>
  <c r="BD298" i="12"/>
  <c r="BE197" i="12"/>
  <c r="BE192" i="12" s="1"/>
  <c r="BD158" i="12"/>
  <c r="BC41" i="12"/>
  <c r="BD2705" i="12"/>
  <c r="BC2551" i="12"/>
  <c r="BD2033" i="12"/>
  <c r="BD2032" i="12" s="1"/>
  <c r="BD2031" i="12" s="1"/>
  <c r="BE1997" i="12"/>
  <c r="BE1996" i="12" s="1"/>
  <c r="BE41" i="12"/>
  <c r="BE2603" i="12"/>
  <c r="BC2688" i="12"/>
  <c r="BC2687" i="12" s="1"/>
  <c r="BC2660" i="12"/>
  <c r="BC2659" i="12" s="1"/>
  <c r="BC2503" i="12"/>
  <c r="BD2418" i="12"/>
  <c r="BD2417" i="12" s="1"/>
  <c r="BD2157" i="12"/>
  <c r="BC1997" i="12"/>
  <c r="BC1996" i="12" s="1"/>
  <c r="BC1937" i="12"/>
  <c r="BC1901" i="12"/>
  <c r="BE1861" i="12"/>
  <c r="BE1860" i="12" s="1"/>
  <c r="BC1844" i="12"/>
  <c r="BC1843" i="12" s="1"/>
  <c r="BC1811" i="12"/>
  <c r="BC1810" i="12" s="1"/>
  <c r="BC1691" i="12"/>
  <c r="BD1484" i="12"/>
  <c r="BD1468" i="12"/>
  <c r="BD1455" i="12" s="1"/>
  <c r="BE894" i="12"/>
  <c r="BD804" i="12"/>
  <c r="BD803" i="12" s="1"/>
  <c r="BC668" i="12"/>
  <c r="BC125" i="12"/>
  <c r="BE1325" i="12"/>
  <c r="BE1293" i="12"/>
  <c r="BE1289" i="12" s="1"/>
  <c r="BD1282" i="12"/>
  <c r="BD1278" i="12" s="1"/>
  <c r="BC1260" i="12"/>
  <c r="BC1259" i="12" s="1"/>
  <c r="BD1229" i="12"/>
  <c r="BD1228" i="12" s="1"/>
  <c r="BE1182" i="12"/>
  <c r="BE1181" i="12" s="1"/>
  <c r="BD1182" i="12"/>
  <c r="BD1181" i="12" s="1"/>
  <c r="BC995" i="12"/>
  <c r="BC994" i="12" s="1"/>
  <c r="BC977" i="12"/>
  <c r="BC976" i="12" s="1"/>
  <c r="BC967" i="12"/>
  <c r="BC960" i="12" s="1"/>
  <c r="BC950" i="12"/>
  <c r="BD928" i="12"/>
  <c r="BD921" i="12" s="1"/>
  <c r="BD914" i="12"/>
  <c r="BD913" i="12" s="1"/>
  <c r="BC914" i="12"/>
  <c r="BC913" i="12" s="1"/>
  <c r="BD875" i="12"/>
  <c r="BD874" i="12" s="1"/>
  <c r="BC875" i="12"/>
  <c r="BC874" i="12" s="1"/>
  <c r="BE865" i="12"/>
  <c r="BE864" i="12" s="1"/>
  <c r="BE675" i="12"/>
  <c r="BE639" i="12"/>
  <c r="BE635" i="12" s="1"/>
  <c r="BD639" i="12"/>
  <c r="BD635" i="12" s="1"/>
  <c r="BD626" i="12"/>
  <c r="BD625" i="12" s="1"/>
  <c r="BC595" i="12"/>
  <c r="BC594" i="12" s="1"/>
  <c r="BE589" i="12"/>
  <c r="BE588" i="12" s="1"/>
  <c r="BD564" i="12"/>
  <c r="BD563" i="12" s="1"/>
  <c r="BD486" i="12"/>
  <c r="BD485" i="12" s="1"/>
  <c r="BD484" i="12" s="1"/>
  <c r="BE376" i="12"/>
  <c r="BE375" i="12" s="1"/>
  <c r="BE348" i="12"/>
  <c r="BE347" i="12" s="1"/>
  <c r="BE323" i="12"/>
  <c r="BE322" i="12" s="1"/>
  <c r="BD323" i="12"/>
  <c r="BD322" i="12" s="1"/>
  <c r="BC293" i="12"/>
  <c r="BC292" i="12" s="1"/>
  <c r="BE180" i="12"/>
  <c r="BE125" i="12"/>
  <c r="BC81" i="12"/>
  <c r="BC77" i="12" s="1"/>
  <c r="BD1422" i="12"/>
  <c r="BD1421" i="12" s="1"/>
  <c r="BD1293" i="12"/>
  <c r="BD1289" i="12" s="1"/>
  <c r="BE1260" i="12"/>
  <c r="BE1259" i="12" s="1"/>
  <c r="BD1249" i="12"/>
  <c r="BD1248" i="12" s="1"/>
  <c r="BE995" i="12"/>
  <c r="BE994" i="12" s="1"/>
  <c r="BE977" i="12"/>
  <c r="BE976" i="12" s="1"/>
  <c r="BE967" i="12"/>
  <c r="BE960" i="12" s="1"/>
  <c r="BD865" i="12"/>
  <c r="BD864" i="12" s="1"/>
  <c r="BD851" i="12"/>
  <c r="BD850" i="12" s="1"/>
  <c r="BC781" i="12"/>
  <c r="BC780" i="12" s="1"/>
  <c r="BC754" i="12"/>
  <c r="BC753" i="12" s="1"/>
  <c r="BE582" i="12"/>
  <c r="BE581" i="12" s="1"/>
  <c r="BE557" i="12"/>
  <c r="BE556" i="12" s="1"/>
  <c r="BD557" i="12"/>
  <c r="BD556" i="12" s="1"/>
  <c r="BE450" i="12"/>
  <c r="BE449" i="12" s="1"/>
  <c r="BC369" i="12"/>
  <c r="BC368" i="12" s="1"/>
  <c r="BE298" i="12"/>
  <c r="BC148" i="12"/>
  <c r="BC137" i="12"/>
  <c r="BD125" i="12"/>
  <c r="BE1266" i="12"/>
  <c r="BE1265" i="12" s="1"/>
  <c r="BD1260" i="12"/>
  <c r="BD1259" i="12" s="1"/>
  <c r="BE1172" i="12"/>
  <c r="BE1171" i="12" s="1"/>
  <c r="BD1086" i="12"/>
  <c r="BD1065" i="12" s="1"/>
  <c r="BD1064" i="12" s="1"/>
  <c r="BE1000" i="12"/>
  <c r="BD995" i="12"/>
  <c r="BD994" i="12" s="1"/>
  <c r="BE984" i="12"/>
  <c r="BE983" i="12" s="1"/>
  <c r="BD977" i="12"/>
  <c r="BD976" i="12" s="1"/>
  <c r="BD967" i="12"/>
  <c r="BD960" i="12" s="1"/>
  <c r="BE941" i="12"/>
  <c r="BE940" i="12" s="1"/>
  <c r="BC908" i="12"/>
  <c r="BC907" i="12" s="1"/>
  <c r="BC902" i="12"/>
  <c r="BC901" i="12" s="1"/>
  <c r="BE626" i="12"/>
  <c r="BE625" i="12" s="1"/>
  <c r="BE602" i="12"/>
  <c r="BE601" i="12" s="1"/>
  <c r="BE600" i="12" s="1"/>
  <c r="BE564" i="12"/>
  <c r="BE563" i="12" s="1"/>
  <c r="BE550" i="12"/>
  <c r="BE549" i="12" s="1"/>
  <c r="BC544" i="12"/>
  <c r="BC543" i="12" s="1"/>
  <c r="BD401" i="12"/>
  <c r="BC376" i="12"/>
  <c r="BC375" i="12" s="1"/>
  <c r="BD329" i="12"/>
  <c r="BD328" i="12" s="1"/>
  <c r="BC197" i="12"/>
  <c r="BC192" i="12" s="1"/>
  <c r="BD81" i="12"/>
  <c r="BD77" i="12" s="1"/>
  <c r="BC55" i="12"/>
  <c r="BC54" i="12" s="1"/>
  <c r="BD2903" i="12"/>
  <c r="BD2902" i="12" s="1"/>
  <c r="BE2885" i="12"/>
  <c r="BE2884" i="12" s="1"/>
  <c r="BC2773" i="12"/>
  <c r="BC2768" i="12" s="1"/>
  <c r="BC2762" i="12" s="1"/>
  <c r="BC2755" i="12"/>
  <c r="BC2750" i="12" s="1"/>
  <c r="BD2731" i="12"/>
  <c r="BC2705" i="12"/>
  <c r="BC2639" i="12"/>
  <c r="BC2603" i="12"/>
  <c r="BE2596" i="12"/>
  <c r="BD2452" i="12"/>
  <c r="BD2451" i="12" s="1"/>
  <c r="BC2452" i="12"/>
  <c r="BC2451" i="12" s="1"/>
  <c r="BC1955" i="12"/>
  <c r="BE1901" i="12"/>
  <c r="BC2870" i="12"/>
  <c r="BC2865" i="12" s="1"/>
  <c r="BC2812" i="12"/>
  <c r="BC2807" i="12" s="1"/>
  <c r="BC2794" i="12"/>
  <c r="BC2789" i="12" s="1"/>
  <c r="BC2783" i="12" s="1"/>
  <c r="BE2731" i="12"/>
  <c r="BD2680" i="12"/>
  <c r="BD2885" i="12"/>
  <c r="BD2884" i="12" s="1"/>
  <c r="BE2836" i="12"/>
  <c r="BE2822" i="12" s="1"/>
  <c r="BC2053" i="12"/>
  <c r="BD1901" i="12"/>
  <c r="BE1704" i="12"/>
  <c r="BE1505" i="12"/>
  <c r="BD2484" i="12"/>
  <c r="BE1799" i="12"/>
  <c r="BE1774" i="12"/>
  <c r="BE1594" i="12"/>
  <c r="BC1377" i="12"/>
  <c r="BC1376" i="12" s="1"/>
  <c r="BE2558" i="12"/>
  <c r="BC2513" i="12"/>
  <c r="BC2471" i="12"/>
  <c r="BC2257" i="12"/>
  <c r="BC2250" i="12" s="1"/>
  <c r="BC2244" i="12" s="1"/>
  <c r="BD2237" i="12"/>
  <c r="BD2236" i="12" s="1"/>
  <c r="BD2205" i="12"/>
  <c r="BD2204" i="12" s="1"/>
  <c r="BD2197" i="12"/>
  <c r="BD2186" i="12"/>
  <c r="BC2157" i="12"/>
  <c r="BC1947" i="12"/>
  <c r="BC1918" i="12"/>
  <c r="BE1880" i="12"/>
  <c r="BE1879" i="12" s="1"/>
  <c r="BE1873" i="12" s="1"/>
  <c r="BD1844" i="12"/>
  <c r="BD1843" i="12" s="1"/>
  <c r="BD1799" i="12"/>
  <c r="BC1653" i="12"/>
  <c r="BD1594" i="12"/>
  <c r="BD1564" i="12"/>
  <c r="BD1563" i="12" s="1"/>
  <c r="BC1540" i="12"/>
  <c r="BC1521" i="12"/>
  <c r="BC1520" i="12" s="1"/>
  <c r="BC1519" i="12" s="1"/>
  <c r="BE1484" i="12"/>
  <c r="BC1484" i="12"/>
  <c r="BC1475" i="12"/>
  <c r="BE1433" i="12"/>
  <c r="BC1338" i="12"/>
  <c r="BC2433" i="12"/>
  <c r="BD1811" i="12"/>
  <c r="BD1810" i="12" s="1"/>
  <c r="BD1719" i="12"/>
  <c r="BD1718" i="12" s="1"/>
  <c r="BC1585" i="12"/>
  <c r="BD2492" i="12"/>
  <c r="BD2491" i="12" s="1"/>
  <c r="BE2237" i="12"/>
  <c r="BE2236" i="12" s="1"/>
  <c r="BE2205" i="12"/>
  <c r="BE2204" i="12" s="1"/>
  <c r="BE2197" i="12"/>
  <c r="BD2558" i="12"/>
  <c r="BE2544" i="12"/>
  <c r="BC2534" i="12"/>
  <c r="BE2503" i="12"/>
  <c r="BE2215" i="12"/>
  <c r="BE2214" i="12" s="1"/>
  <c r="BE2147" i="12"/>
  <c r="BE2146" i="12" s="1"/>
  <c r="BE2135" i="12" s="1"/>
  <c r="BE2033" i="12"/>
  <c r="BE2032" i="12" s="1"/>
  <c r="BE2031" i="12" s="1"/>
  <c r="BE1937" i="12"/>
  <c r="BD1880" i="12"/>
  <c r="BD1879" i="12" s="1"/>
  <c r="BD1873" i="12" s="1"/>
  <c r="BE1818" i="12"/>
  <c r="BD1774" i="12"/>
  <c r="BC1774" i="12"/>
  <c r="BD1691" i="12"/>
  <c r="BE1540" i="12"/>
  <c r="BE1475" i="12"/>
  <c r="BE1412" i="12"/>
  <c r="BE1396" i="12" s="1"/>
  <c r="BC1719" i="12"/>
  <c r="BC1718" i="12" s="1"/>
  <c r="BD1521" i="12"/>
  <c r="BD1520" i="12" s="1"/>
  <c r="BD1519" i="12" s="1"/>
  <c r="BD1475" i="12"/>
  <c r="BE1468" i="12"/>
  <c r="BE1455" i="12" s="1"/>
  <c r="BD1786" i="12"/>
  <c r="BC1594" i="12"/>
  <c r="BC1412" i="12"/>
  <c r="BC1396" i="12" s="1"/>
  <c r="BC1325" i="12"/>
  <c r="BC1000" i="12"/>
  <c r="BD1540" i="12"/>
  <c r="BD1505" i="12"/>
  <c r="BD1433" i="12"/>
  <c r="BD1338" i="12"/>
  <c r="BE1049" i="12"/>
  <c r="BE1048" i="12" s="1"/>
  <c r="BC1049" i="12"/>
  <c r="BC1048" i="12" s="1"/>
  <c r="BD1020" i="12"/>
  <c r="BD1019" i="12" s="1"/>
  <c r="BD1585" i="12"/>
  <c r="BD1554" i="12"/>
  <c r="BD1553" i="12" s="1"/>
  <c r="BD1412" i="12"/>
  <c r="BD1396" i="12" s="1"/>
  <c r="BD1387" i="12"/>
  <c r="BD1361" i="12"/>
  <c r="BD1360" i="12" s="1"/>
  <c r="BE1012" i="12"/>
  <c r="BE1011" i="12" s="1"/>
  <c r="BE1010" i="12" s="1"/>
  <c r="BD1049" i="12"/>
  <c r="BD1048" i="12" s="1"/>
  <c r="BC1020" i="12"/>
  <c r="BC1019" i="12" s="1"/>
  <c r="BD1000" i="12"/>
  <c r="BD763" i="12"/>
  <c r="BD762" i="12" s="1"/>
  <c r="BD1325" i="12"/>
  <c r="BC894" i="12"/>
  <c r="BD885" i="12"/>
  <c r="BD881" i="12" s="1"/>
  <c r="BD668" i="12"/>
  <c r="BC796" i="12"/>
  <c r="BC741" i="12"/>
  <c r="BC740" i="12" s="1"/>
  <c r="BE707" i="12"/>
  <c r="BE706" i="12" s="1"/>
  <c r="BE885" i="12"/>
  <c r="BE881" i="12" s="1"/>
  <c r="BE763" i="12"/>
  <c r="BE762" i="12" s="1"/>
  <c r="BD589" i="12"/>
  <c r="BD588" i="12" s="1"/>
  <c r="BD550" i="12"/>
  <c r="BD549" i="12" s="1"/>
  <c r="BE668" i="12"/>
  <c r="BC589" i="12"/>
  <c r="BC588" i="12" s="1"/>
  <c r="BC492" i="12"/>
  <c r="BC491" i="12" s="1"/>
  <c r="BC450" i="12"/>
  <c r="BC449" i="12" s="1"/>
  <c r="BE492" i="12"/>
  <c r="BE491" i="12" s="1"/>
  <c r="BE470" i="12"/>
  <c r="BE461" i="12" s="1"/>
  <c r="BD470" i="12"/>
  <c r="BD461" i="12" s="1"/>
  <c r="BC424" i="12"/>
  <c r="BC411" i="12" s="1"/>
  <c r="BC410" i="12" s="1"/>
  <c r="BD387" i="12"/>
  <c r="BD386" i="12" s="1"/>
  <c r="BC564" i="12"/>
  <c r="BC563" i="12" s="1"/>
  <c r="BE401" i="12"/>
  <c r="BC298" i="12"/>
  <c r="BD287" i="12"/>
  <c r="BD286" i="12" s="1"/>
  <c r="BE208" i="12"/>
  <c r="BD310" i="12"/>
  <c r="BD309" i="12" s="1"/>
  <c r="BC208" i="12"/>
  <c r="BD171" i="12"/>
  <c r="BD208" i="12"/>
  <c r="BC180" i="12"/>
  <c r="BE18" i="12"/>
  <c r="BE17" i="12" s="1"/>
  <c r="BC171" i="12"/>
  <c r="BE148" i="12"/>
  <c r="BD91" i="12"/>
  <c r="BD86" i="12" s="1"/>
  <c r="BE158" i="12"/>
  <c r="BD148" i="12"/>
  <c r="BD137" i="12"/>
  <c r="BE55" i="12"/>
  <c r="BE54" i="12" s="1"/>
  <c r="BD18" i="12"/>
  <c r="BD17" i="12" s="1"/>
  <c r="BE91" i="12"/>
  <c r="BE86" i="12" s="1"/>
  <c r="BD55" i="12"/>
  <c r="BD54" i="12" s="1"/>
  <c r="BC18" i="12"/>
  <c r="BC17" i="12" s="1"/>
  <c r="AZ2933" i="12"/>
  <c r="AY2933" i="12"/>
  <c r="AZ2930" i="12"/>
  <c r="AY2930" i="12"/>
  <c r="AZ2927" i="12"/>
  <c r="AZ2926" i="12" s="1"/>
  <c r="AY2927" i="12"/>
  <c r="AY2926" i="12" s="1"/>
  <c r="AZ2924" i="12"/>
  <c r="AZ2923" i="12" s="1"/>
  <c r="AY2924" i="12"/>
  <c r="AY2923" i="12" s="1"/>
  <c r="AZ2918" i="12"/>
  <c r="AZ2917" i="12" s="1"/>
  <c r="AY2918" i="12"/>
  <c r="AY2917" i="12" s="1"/>
  <c r="AZ2905" i="12"/>
  <c r="AZ2904" i="12" s="1"/>
  <c r="AY2905" i="12"/>
  <c r="AY2904" i="12" s="1"/>
  <c r="AZ2900" i="12"/>
  <c r="AZ2899" i="12" s="1"/>
  <c r="AZ2898" i="12" s="1"/>
  <c r="AZ2897" i="12" s="1"/>
  <c r="AY2900" i="12"/>
  <c r="AY2899" i="12" s="1"/>
  <c r="AY2898" i="12" s="1"/>
  <c r="AY2897" i="12" s="1"/>
  <c r="AZ2890" i="12"/>
  <c r="AZ2889" i="12" s="1"/>
  <c r="AY2890" i="12"/>
  <c r="AY2889" i="12" s="1"/>
  <c r="AZ2887" i="12"/>
  <c r="AZ2886" i="12" s="1"/>
  <c r="AY2887" i="12"/>
  <c r="AY2886" i="12" s="1"/>
  <c r="AZ2881" i="12"/>
  <c r="AZ2880" i="12" s="1"/>
  <c r="AY2881" i="12"/>
  <c r="AY2880" i="12" s="1"/>
  <c r="AZ2878" i="12"/>
  <c r="AZ2877" i="12" s="1"/>
  <c r="AY2878" i="12"/>
  <c r="AY2877" i="12" s="1"/>
  <c r="AZ2875" i="12"/>
  <c r="AZ2874" i="12" s="1"/>
  <c r="AY2875" i="12"/>
  <c r="AY2874" i="12" s="1"/>
  <c r="AZ2872" i="12"/>
  <c r="AZ2871" i="12" s="1"/>
  <c r="AY2872" i="12"/>
  <c r="AY2871" i="12" s="1"/>
  <c r="AZ2868" i="12"/>
  <c r="AZ2867" i="12" s="1"/>
  <c r="AZ2866" i="12" s="1"/>
  <c r="AY2868" i="12"/>
  <c r="AY2867" i="12" s="1"/>
  <c r="AY2866" i="12" s="1"/>
  <c r="AZ2860" i="12"/>
  <c r="AZ2859" i="12" s="1"/>
  <c r="AY2860" i="12"/>
  <c r="AY2859" i="12" s="1"/>
  <c r="AZ2848" i="12"/>
  <c r="AZ2847" i="12" s="1"/>
  <c r="AY2848" i="12"/>
  <c r="AY2847" i="12" s="1"/>
  <c r="AZ2838" i="12"/>
  <c r="AZ2837" i="12" s="1"/>
  <c r="AY2838" i="12"/>
  <c r="AY2837" i="12" s="1"/>
  <c r="AZ2825" i="12"/>
  <c r="AZ2824" i="12" s="1"/>
  <c r="AZ2823" i="12" s="1"/>
  <c r="AY2825" i="12"/>
  <c r="AY2824" i="12" s="1"/>
  <c r="AY2823" i="12" s="1"/>
  <c r="AZ2820" i="12"/>
  <c r="AZ2819" i="12" s="1"/>
  <c r="AY2820" i="12"/>
  <c r="AY2819" i="12" s="1"/>
  <c r="AZ2817" i="12"/>
  <c r="AZ2816" i="12" s="1"/>
  <c r="AY2817" i="12"/>
  <c r="AY2816" i="12" s="1"/>
  <c r="AZ2814" i="12"/>
  <c r="AZ2813" i="12" s="1"/>
  <c r="AY2814" i="12"/>
  <c r="AY2813" i="12" s="1"/>
  <c r="AZ2810" i="12"/>
  <c r="AZ2809" i="12" s="1"/>
  <c r="AZ2808" i="12" s="1"/>
  <c r="AY2810" i="12"/>
  <c r="AY2809" i="12" s="1"/>
  <c r="AY2808" i="12" s="1"/>
  <c r="AZ2805" i="12"/>
  <c r="AZ2804" i="12" s="1"/>
  <c r="AZ2803" i="12" s="1"/>
  <c r="AZ2802" i="12" s="1"/>
  <c r="AY2805" i="12"/>
  <c r="AY2804" i="12" s="1"/>
  <c r="AY2803" i="12" s="1"/>
  <c r="AY2802" i="12" s="1"/>
  <c r="AZ2799" i="12"/>
  <c r="AZ2798" i="12" s="1"/>
  <c r="AY2799" i="12"/>
  <c r="AY2798" i="12" s="1"/>
  <c r="AZ2796" i="12"/>
  <c r="AZ2795" i="12" s="1"/>
  <c r="AY2796" i="12"/>
  <c r="AY2795" i="12" s="1"/>
  <c r="AZ2792" i="12"/>
  <c r="AZ2791" i="12" s="1"/>
  <c r="AZ2790" i="12" s="1"/>
  <c r="AY2792" i="12"/>
  <c r="AY2791" i="12" s="1"/>
  <c r="AY2790" i="12" s="1"/>
  <c r="AZ2787" i="12"/>
  <c r="AZ2786" i="12" s="1"/>
  <c r="AZ2785" i="12" s="1"/>
  <c r="AZ2784" i="12" s="1"/>
  <c r="AY2787" i="12"/>
  <c r="AY2786" i="12" s="1"/>
  <c r="AY2785" i="12" s="1"/>
  <c r="AY2784" i="12" s="1"/>
  <c r="AZ2781" i="12"/>
  <c r="AZ2780" i="12" s="1"/>
  <c r="AY2781" i="12"/>
  <c r="AY2780" i="12" s="1"/>
  <c r="AZ2778" i="12"/>
  <c r="AZ2777" i="12" s="1"/>
  <c r="AY2778" i="12"/>
  <c r="AY2777" i="12" s="1"/>
  <c r="AZ2775" i="12"/>
  <c r="AZ2774" i="12" s="1"/>
  <c r="AY2775" i="12"/>
  <c r="AY2774" i="12" s="1"/>
  <c r="AZ2771" i="12"/>
  <c r="AZ2770" i="12" s="1"/>
  <c r="AZ2769" i="12" s="1"/>
  <c r="AY2771" i="12"/>
  <c r="AY2770" i="12" s="1"/>
  <c r="AY2769" i="12" s="1"/>
  <c r="AZ2766" i="12"/>
  <c r="AZ2765" i="12" s="1"/>
  <c r="AZ2764" i="12" s="1"/>
  <c r="AZ2763" i="12" s="1"/>
  <c r="AY2766" i="12"/>
  <c r="AY2765" i="12" s="1"/>
  <c r="AY2764" i="12" s="1"/>
  <c r="AY2763" i="12" s="1"/>
  <c r="AZ2760" i="12"/>
  <c r="AZ2759" i="12" s="1"/>
  <c r="AY2760" i="12"/>
  <c r="AY2759" i="12" s="1"/>
  <c r="AZ2757" i="12"/>
  <c r="AZ2756" i="12" s="1"/>
  <c r="AY2757" i="12"/>
  <c r="AY2756" i="12" s="1"/>
  <c r="AZ2753" i="12"/>
  <c r="AZ2752" i="12" s="1"/>
  <c r="AZ2751" i="12" s="1"/>
  <c r="AY2753" i="12"/>
  <c r="AY2752" i="12" s="1"/>
  <c r="AY2751" i="12" s="1"/>
  <c r="AZ2748" i="12"/>
  <c r="AZ2747" i="12" s="1"/>
  <c r="AZ2746" i="12" s="1"/>
  <c r="AY2748" i="12"/>
  <c r="AY2747" i="12" s="1"/>
  <c r="AY2746" i="12" s="1"/>
  <c r="AZ2744" i="12"/>
  <c r="AZ2743" i="12" s="1"/>
  <c r="AZ2742" i="12" s="1"/>
  <c r="AY2744" i="12"/>
  <c r="AY2743" i="12" s="1"/>
  <c r="AY2742" i="12" s="1"/>
  <c r="AZ2738" i="12"/>
  <c r="AZ2735" i="12" s="1"/>
  <c r="AY2738" i="12"/>
  <c r="AY2735" i="12" s="1"/>
  <c r="AZ2733" i="12"/>
  <c r="AZ2732" i="12" s="1"/>
  <c r="AY2733" i="12"/>
  <c r="AY2732" i="12" s="1"/>
  <c r="AZ2729" i="12"/>
  <c r="AZ2728" i="12" s="1"/>
  <c r="AZ2727" i="12" s="1"/>
  <c r="AY2729" i="12"/>
  <c r="AY2728" i="12" s="1"/>
  <c r="AY2727" i="12" s="1"/>
  <c r="AZ2725" i="12"/>
  <c r="AZ2724" i="12" s="1"/>
  <c r="AZ2723" i="12" s="1"/>
  <c r="AY2725" i="12"/>
  <c r="AY2724" i="12" s="1"/>
  <c r="AY2723" i="12" s="1"/>
  <c r="AZ2721" i="12"/>
  <c r="AZ2720" i="12" s="1"/>
  <c r="AZ2719" i="12" s="1"/>
  <c r="AY2721" i="12"/>
  <c r="AY2720" i="12" s="1"/>
  <c r="AY2719" i="12" s="1"/>
  <c r="AZ2717" i="12"/>
  <c r="AZ2716" i="12" s="1"/>
  <c r="AZ2715" i="12" s="1"/>
  <c r="AY2717" i="12"/>
  <c r="AY2716" i="12" s="1"/>
  <c r="AY2715" i="12" s="1"/>
  <c r="AZ2713" i="12"/>
  <c r="AZ2712" i="12" s="1"/>
  <c r="AY2713" i="12"/>
  <c r="AY2712" i="12" s="1"/>
  <c r="AZ2710" i="12"/>
  <c r="AZ2709" i="12" s="1"/>
  <c r="AY2710" i="12"/>
  <c r="AY2709" i="12" s="1"/>
  <c r="AZ2707" i="12"/>
  <c r="AZ2706" i="12" s="1"/>
  <c r="AY2707" i="12"/>
  <c r="AY2706" i="12" s="1"/>
  <c r="AZ2703" i="12"/>
  <c r="AZ2702" i="12" s="1"/>
  <c r="AZ2701" i="12" s="1"/>
  <c r="AY2703" i="12"/>
  <c r="AY2702" i="12" s="1"/>
  <c r="AY2701" i="12" s="1"/>
  <c r="AZ2699" i="12"/>
  <c r="AZ2698" i="12" s="1"/>
  <c r="AZ2697" i="12" s="1"/>
  <c r="AY2699" i="12"/>
  <c r="AY2698" i="12" s="1"/>
  <c r="AY2697" i="12" s="1"/>
  <c r="AZ2691" i="12"/>
  <c r="AY2691" i="12"/>
  <c r="AZ2689" i="12"/>
  <c r="AY2689" i="12"/>
  <c r="AZ2685" i="12"/>
  <c r="AZ2684" i="12" s="1"/>
  <c r="AY2685" i="12"/>
  <c r="AY2684" i="12" s="1"/>
  <c r="AZ2682" i="12"/>
  <c r="AZ2681" i="12" s="1"/>
  <c r="AY2682" i="12"/>
  <c r="AY2681" i="12" s="1"/>
  <c r="AZ2678" i="12"/>
  <c r="AZ2677" i="12" s="1"/>
  <c r="AZ2676" i="12" s="1"/>
  <c r="AY2678" i="12"/>
  <c r="AY2677" i="12" s="1"/>
  <c r="AY2676" i="12" s="1"/>
  <c r="AZ2674" i="12"/>
  <c r="AZ2673" i="12" s="1"/>
  <c r="AZ2672" i="12" s="1"/>
  <c r="AY2674" i="12"/>
  <c r="AY2673" i="12" s="1"/>
  <c r="AY2672" i="12" s="1"/>
  <c r="AZ2670" i="12"/>
  <c r="AZ2669" i="12" s="1"/>
  <c r="AZ2668" i="12" s="1"/>
  <c r="AY2670" i="12"/>
  <c r="AY2669" i="12" s="1"/>
  <c r="AY2668" i="12" s="1"/>
  <c r="AZ2666" i="12"/>
  <c r="AZ2665" i="12" s="1"/>
  <c r="AY2666" i="12"/>
  <c r="AY2665" i="12" s="1"/>
  <c r="AZ2663" i="12"/>
  <c r="AY2663" i="12"/>
  <c r="AZ2661" i="12"/>
  <c r="AY2661" i="12"/>
  <c r="AZ2657" i="12"/>
  <c r="AZ2656" i="12" s="1"/>
  <c r="AY2657" i="12"/>
  <c r="AY2656" i="12" s="1"/>
  <c r="AZ2654" i="12"/>
  <c r="AY2654" i="12"/>
  <c r="AZ2652" i="12"/>
  <c r="AY2652" i="12"/>
  <c r="AZ2648" i="12"/>
  <c r="AZ2647" i="12" s="1"/>
  <c r="AZ2646" i="12" s="1"/>
  <c r="AY2648" i="12"/>
  <c r="AY2647" i="12" s="1"/>
  <c r="AY2646" i="12" s="1"/>
  <c r="AZ2644" i="12"/>
  <c r="AZ2643" i="12" s="1"/>
  <c r="AY2644" i="12"/>
  <c r="AY2643" i="12" s="1"/>
  <c r="AZ2641" i="12"/>
  <c r="AZ2640" i="12" s="1"/>
  <c r="AY2641" i="12"/>
  <c r="AY2640" i="12" s="1"/>
  <c r="AZ2637" i="12"/>
  <c r="AZ2636" i="12" s="1"/>
  <c r="AZ2635" i="12" s="1"/>
  <c r="AY2637" i="12"/>
  <c r="AY2636" i="12" s="1"/>
  <c r="AY2635" i="12" s="1"/>
  <c r="AZ2633" i="12"/>
  <c r="AZ2632" i="12" s="1"/>
  <c r="AZ2631" i="12" s="1"/>
  <c r="AY2633" i="12"/>
  <c r="AY2632" i="12" s="1"/>
  <c r="AY2631" i="12" s="1"/>
  <c r="AZ2629" i="12"/>
  <c r="AZ2628" i="12" s="1"/>
  <c r="AZ2627" i="12" s="1"/>
  <c r="AY2629" i="12"/>
  <c r="AY2628" i="12" s="1"/>
  <c r="AY2627" i="12" s="1"/>
  <c r="AZ2625" i="12"/>
  <c r="AY2625" i="12"/>
  <c r="AZ2623" i="12"/>
  <c r="AY2623" i="12"/>
  <c r="AZ2619" i="12"/>
  <c r="AZ2618" i="12" s="1"/>
  <c r="AZ2617" i="12" s="1"/>
  <c r="AY2619" i="12"/>
  <c r="AY2618" i="12" s="1"/>
  <c r="AY2617" i="12" s="1"/>
  <c r="AZ2615" i="12"/>
  <c r="AZ2614" i="12" s="1"/>
  <c r="AZ2613" i="12" s="1"/>
  <c r="AY2615" i="12"/>
  <c r="AY2614" i="12" s="1"/>
  <c r="AY2613" i="12" s="1"/>
  <c r="AZ2611" i="12"/>
  <c r="AZ2610" i="12" s="1"/>
  <c r="AY2611" i="12"/>
  <c r="AY2610" i="12" s="1"/>
  <c r="AZ2608" i="12"/>
  <c r="AZ2607" i="12" s="1"/>
  <c r="AY2608" i="12"/>
  <c r="AY2607" i="12" s="1"/>
  <c r="AZ2605" i="12"/>
  <c r="AZ2604" i="12" s="1"/>
  <c r="AY2605" i="12"/>
  <c r="AY2604" i="12" s="1"/>
  <c r="AZ2601" i="12"/>
  <c r="AZ2600" i="12" s="1"/>
  <c r="AY2601" i="12"/>
  <c r="AY2600" i="12" s="1"/>
  <c r="AZ2598" i="12"/>
  <c r="AZ2597" i="12" s="1"/>
  <c r="AY2598" i="12"/>
  <c r="AY2597" i="12" s="1"/>
  <c r="AZ2594" i="12"/>
  <c r="AZ2593" i="12" s="1"/>
  <c r="AZ2592" i="12" s="1"/>
  <c r="AY2594" i="12"/>
  <c r="AY2593" i="12" s="1"/>
  <c r="AY2592" i="12" s="1"/>
  <c r="AZ2590" i="12"/>
  <c r="AZ2589" i="12" s="1"/>
  <c r="AZ2588" i="12" s="1"/>
  <c r="AY2590" i="12"/>
  <c r="AY2589" i="12" s="1"/>
  <c r="AY2588" i="12" s="1"/>
  <c r="AZ2586" i="12"/>
  <c r="AZ2585" i="12" s="1"/>
  <c r="AZ2584" i="12" s="1"/>
  <c r="AY2586" i="12"/>
  <c r="AY2585" i="12" s="1"/>
  <c r="AY2584" i="12" s="1"/>
  <c r="AZ2582" i="12"/>
  <c r="AZ2581" i="12" s="1"/>
  <c r="AZ2580" i="12" s="1"/>
  <c r="AY2582" i="12"/>
  <c r="AY2581" i="12" s="1"/>
  <c r="AY2580" i="12" s="1"/>
  <c r="AZ2578" i="12"/>
  <c r="AZ2577" i="12" s="1"/>
  <c r="AZ2576" i="12" s="1"/>
  <c r="AY2578" i="12"/>
  <c r="AY2577" i="12" s="1"/>
  <c r="AY2576" i="12" s="1"/>
  <c r="AZ2572" i="12"/>
  <c r="AZ2571" i="12" s="1"/>
  <c r="AY2572" i="12"/>
  <c r="AY2571" i="12" s="1"/>
  <c r="AZ2566" i="12"/>
  <c r="AZ2565" i="12" s="1"/>
  <c r="AY2566" i="12"/>
  <c r="AY2565" i="12" s="1"/>
  <c r="AZ2560" i="12"/>
  <c r="AZ2559" i="12" s="1"/>
  <c r="AY2560" i="12"/>
  <c r="AY2559" i="12" s="1"/>
  <c r="AZ2556" i="12"/>
  <c r="AZ2555" i="12" s="1"/>
  <c r="AY2556" i="12"/>
  <c r="AY2555" i="12" s="1"/>
  <c r="AZ2553" i="12"/>
  <c r="AZ2552" i="12" s="1"/>
  <c r="AY2553" i="12"/>
  <c r="AY2552" i="12" s="1"/>
  <c r="AZ2549" i="12"/>
  <c r="AZ2548" i="12" s="1"/>
  <c r="AY2549" i="12"/>
  <c r="AY2548" i="12" s="1"/>
  <c r="AZ2546" i="12"/>
  <c r="AZ2545" i="12" s="1"/>
  <c r="AY2546" i="12"/>
  <c r="AY2545" i="12" s="1"/>
  <c r="AZ2542" i="12"/>
  <c r="AZ2541" i="12" s="1"/>
  <c r="AY2542" i="12"/>
  <c r="AY2541" i="12" s="1"/>
  <c r="AZ2539" i="12"/>
  <c r="AZ2538" i="12" s="1"/>
  <c r="AY2539" i="12"/>
  <c r="AY2538" i="12" s="1"/>
  <c r="AZ2536" i="12"/>
  <c r="AZ2535" i="12" s="1"/>
  <c r="AY2536" i="12"/>
  <c r="AY2535" i="12" s="1"/>
  <c r="AZ2531" i="12"/>
  <c r="AZ2530" i="12" s="1"/>
  <c r="AZ2529" i="12" s="1"/>
  <c r="AY2531" i="12"/>
  <c r="AY2530" i="12" s="1"/>
  <c r="AY2529" i="12" s="1"/>
  <c r="AZ2527" i="12"/>
  <c r="AZ2526" i="12" s="1"/>
  <c r="AZ2525" i="12" s="1"/>
  <c r="AY2527" i="12"/>
  <c r="AY2526" i="12" s="1"/>
  <c r="AY2525" i="12" s="1"/>
  <c r="AZ2522" i="12"/>
  <c r="AZ2521" i="12" s="1"/>
  <c r="AZ2520" i="12" s="1"/>
  <c r="AY2522" i="12"/>
  <c r="AY2521" i="12" s="1"/>
  <c r="AY2520" i="12" s="1"/>
  <c r="AZ2518" i="12"/>
  <c r="AZ2517" i="12" s="1"/>
  <c r="AY2518" i="12"/>
  <c r="AY2517" i="12" s="1"/>
  <c r="AZ2515" i="12"/>
  <c r="AZ2514" i="12" s="1"/>
  <c r="AY2515" i="12"/>
  <c r="AY2514" i="12" s="1"/>
  <c r="AZ2511" i="12"/>
  <c r="AZ2510" i="12" s="1"/>
  <c r="AY2511" i="12"/>
  <c r="AY2510" i="12" s="1"/>
  <c r="AZ2508" i="12"/>
  <c r="AZ2507" i="12" s="1"/>
  <c r="AY2508" i="12"/>
  <c r="AY2507" i="12" s="1"/>
  <c r="AZ2505" i="12"/>
  <c r="AZ2504" i="12" s="1"/>
  <c r="AY2505" i="12"/>
  <c r="AY2504" i="12" s="1"/>
  <c r="AZ2500" i="12"/>
  <c r="AZ2499" i="12" s="1"/>
  <c r="AY2500" i="12"/>
  <c r="AY2499" i="12" s="1"/>
  <c r="AZ2497" i="12"/>
  <c r="AZ2496" i="12" s="1"/>
  <c r="AY2497" i="12"/>
  <c r="AY2496" i="12" s="1"/>
  <c r="AZ2494" i="12"/>
  <c r="AZ2493" i="12" s="1"/>
  <c r="AY2494" i="12"/>
  <c r="AY2493" i="12" s="1"/>
  <c r="AZ2489" i="12"/>
  <c r="AZ2488" i="12" s="1"/>
  <c r="AY2489" i="12"/>
  <c r="AY2488" i="12" s="1"/>
  <c r="AZ2486" i="12"/>
  <c r="AZ2485" i="12" s="1"/>
  <c r="AY2486" i="12"/>
  <c r="AY2485" i="12" s="1"/>
  <c r="AZ2479" i="12"/>
  <c r="AZ2478" i="12" s="1"/>
  <c r="AY2479" i="12"/>
  <c r="AY2478" i="12" s="1"/>
  <c r="AZ2473" i="12"/>
  <c r="AZ2472" i="12" s="1"/>
  <c r="AY2473" i="12"/>
  <c r="AY2472" i="12" s="1"/>
  <c r="AZ2467" i="12"/>
  <c r="AZ2466" i="12" s="1"/>
  <c r="AZ2465" i="12" s="1"/>
  <c r="AY2467" i="12"/>
  <c r="AY2466" i="12" s="1"/>
  <c r="AY2465" i="12" s="1"/>
  <c r="AZ2463" i="12"/>
  <c r="AZ2462" i="12" s="1"/>
  <c r="AZ2461" i="12" s="1"/>
  <c r="AY2463" i="12"/>
  <c r="AY2462" i="12" s="1"/>
  <c r="AY2461" i="12" s="1"/>
  <c r="AZ2459" i="12"/>
  <c r="AZ2458" i="12" s="1"/>
  <c r="AZ2457" i="12" s="1"/>
  <c r="AY2459" i="12"/>
  <c r="AY2458" i="12" s="1"/>
  <c r="AY2457" i="12" s="1"/>
  <c r="AZ2455" i="12"/>
  <c r="AZ2454" i="12" s="1"/>
  <c r="AZ2453" i="12" s="1"/>
  <c r="AY2455" i="12"/>
  <c r="AY2454" i="12" s="1"/>
  <c r="AY2453" i="12" s="1"/>
  <c r="AZ2449" i="12"/>
  <c r="AZ2448" i="12" s="1"/>
  <c r="AZ2447" i="12" s="1"/>
  <c r="AZ2446" i="12" s="1"/>
  <c r="AY2449" i="12"/>
  <c r="AY2448" i="12" s="1"/>
  <c r="AY2447" i="12" s="1"/>
  <c r="AY2446" i="12" s="1"/>
  <c r="AZ2444" i="12"/>
  <c r="AZ2443" i="12" s="1"/>
  <c r="AZ2442" i="12" s="1"/>
  <c r="AY2444" i="12"/>
  <c r="AY2443" i="12" s="1"/>
  <c r="AY2442" i="12" s="1"/>
  <c r="AZ2440" i="12"/>
  <c r="AZ2439" i="12" s="1"/>
  <c r="AZ2438" i="12" s="1"/>
  <c r="AY2440" i="12"/>
  <c r="AY2439" i="12" s="1"/>
  <c r="AY2438" i="12" s="1"/>
  <c r="AZ2436" i="12"/>
  <c r="AZ2435" i="12" s="1"/>
  <c r="AZ2434" i="12" s="1"/>
  <c r="AY2436" i="12"/>
  <c r="AY2435" i="12" s="1"/>
  <c r="AY2434" i="12" s="1"/>
  <c r="AZ2431" i="12"/>
  <c r="AZ2430" i="12" s="1"/>
  <c r="AZ2429" i="12" s="1"/>
  <c r="AZ2428" i="12" s="1"/>
  <c r="AY2431" i="12"/>
  <c r="AY2430" i="12" s="1"/>
  <c r="AY2429" i="12" s="1"/>
  <c r="AY2428" i="12" s="1"/>
  <c r="AZ2426" i="12"/>
  <c r="AZ2425" i="12" s="1"/>
  <c r="AZ2424" i="12" s="1"/>
  <c r="AZ2423" i="12" s="1"/>
  <c r="AY2426" i="12"/>
  <c r="AY2425" i="12" s="1"/>
  <c r="AY2424" i="12" s="1"/>
  <c r="AY2423" i="12" s="1"/>
  <c r="AZ2421" i="12"/>
  <c r="AY2421" i="12"/>
  <c r="AZ2419" i="12"/>
  <c r="AY2419" i="12"/>
  <c r="AZ2415" i="12"/>
  <c r="AZ2414" i="12" s="1"/>
  <c r="AZ2413" i="12" s="1"/>
  <c r="AY2415" i="12"/>
  <c r="AY2414" i="12" s="1"/>
  <c r="AY2413" i="12" s="1"/>
  <c r="AZ2411" i="12"/>
  <c r="AZ2410" i="12" s="1"/>
  <c r="AZ2409" i="12" s="1"/>
  <c r="AY2411" i="12"/>
  <c r="AY2410" i="12" s="1"/>
  <c r="AY2409" i="12" s="1"/>
  <c r="AZ2407" i="12"/>
  <c r="AZ2406" i="12" s="1"/>
  <c r="AZ2405" i="12" s="1"/>
  <c r="AY2407" i="12"/>
  <c r="AY2406" i="12" s="1"/>
  <c r="AY2405" i="12" s="1"/>
  <c r="AZ2403" i="12"/>
  <c r="AZ2402" i="12" s="1"/>
  <c r="AZ2401" i="12" s="1"/>
  <c r="AY2403" i="12"/>
  <c r="AY2402" i="12" s="1"/>
  <c r="AY2401" i="12" s="1"/>
  <c r="AZ2399" i="12"/>
  <c r="AZ2398" i="12" s="1"/>
  <c r="AZ2397" i="12" s="1"/>
  <c r="AY2399" i="12"/>
  <c r="AY2398" i="12" s="1"/>
  <c r="AY2397" i="12" s="1"/>
  <c r="AZ2395" i="12"/>
  <c r="AZ2394" i="12" s="1"/>
  <c r="AZ2393" i="12" s="1"/>
  <c r="AY2395" i="12"/>
  <c r="AY2394" i="12" s="1"/>
  <c r="AY2393" i="12" s="1"/>
  <c r="AZ2391" i="12"/>
  <c r="AZ2390" i="12" s="1"/>
  <c r="AZ2389" i="12" s="1"/>
  <c r="AY2391" i="12"/>
  <c r="AY2390" i="12" s="1"/>
  <c r="AY2389" i="12" s="1"/>
  <c r="AZ2387" i="12"/>
  <c r="AZ2386" i="12" s="1"/>
  <c r="AZ2385" i="12" s="1"/>
  <c r="AY2387" i="12"/>
  <c r="AY2386" i="12" s="1"/>
  <c r="AY2385" i="12" s="1"/>
  <c r="AZ2383" i="12"/>
  <c r="AZ2382" i="12" s="1"/>
  <c r="AZ2381" i="12" s="1"/>
  <c r="AY2383" i="12"/>
  <c r="AY2382" i="12" s="1"/>
  <c r="AY2381" i="12" s="1"/>
  <c r="AZ2379" i="12"/>
  <c r="AZ2378" i="12" s="1"/>
  <c r="AZ2377" i="12" s="1"/>
  <c r="AY2379" i="12"/>
  <c r="AY2378" i="12" s="1"/>
  <c r="AY2377" i="12" s="1"/>
  <c r="AZ2375" i="12"/>
  <c r="AZ2374" i="12" s="1"/>
  <c r="AZ2373" i="12" s="1"/>
  <c r="AY2375" i="12"/>
  <c r="AY2374" i="12" s="1"/>
  <c r="AY2373" i="12" s="1"/>
  <c r="AZ2371" i="12"/>
  <c r="AZ2370" i="12" s="1"/>
  <c r="AZ2369" i="12" s="1"/>
  <c r="AY2371" i="12"/>
  <c r="AY2370" i="12" s="1"/>
  <c r="AY2369" i="12" s="1"/>
  <c r="AZ2367" i="12"/>
  <c r="AZ2366" i="12" s="1"/>
  <c r="AZ2365" i="12" s="1"/>
  <c r="AY2367" i="12"/>
  <c r="AY2366" i="12" s="1"/>
  <c r="AY2365" i="12" s="1"/>
  <c r="AZ2363" i="12"/>
  <c r="AZ2362" i="12" s="1"/>
  <c r="AZ2361" i="12" s="1"/>
  <c r="AY2363" i="12"/>
  <c r="AY2362" i="12" s="1"/>
  <c r="AY2361" i="12" s="1"/>
  <c r="AZ2359" i="12"/>
  <c r="AZ2358" i="12" s="1"/>
  <c r="AZ2357" i="12" s="1"/>
  <c r="AY2359" i="12"/>
  <c r="AY2358" i="12" s="1"/>
  <c r="AY2357" i="12" s="1"/>
  <c r="AZ2355" i="12"/>
  <c r="AZ2354" i="12" s="1"/>
  <c r="AZ2353" i="12" s="1"/>
  <c r="AY2355" i="12"/>
  <c r="AY2354" i="12" s="1"/>
  <c r="AY2353" i="12" s="1"/>
  <c r="AZ2351" i="12"/>
  <c r="AZ2350" i="12" s="1"/>
  <c r="AZ2349" i="12" s="1"/>
  <c r="AY2351" i="12"/>
  <c r="AY2350" i="12" s="1"/>
  <c r="AY2349" i="12" s="1"/>
  <c r="AZ2347" i="12"/>
  <c r="AZ2346" i="12" s="1"/>
  <c r="AZ2345" i="12" s="1"/>
  <c r="AY2347" i="12"/>
  <c r="AY2346" i="12" s="1"/>
  <c r="AY2345" i="12" s="1"/>
  <c r="AZ2343" i="12"/>
  <c r="AZ2342" i="12" s="1"/>
  <c r="AZ2341" i="12" s="1"/>
  <c r="AY2343" i="12"/>
  <c r="AY2342" i="12" s="1"/>
  <c r="AY2341" i="12" s="1"/>
  <c r="AZ2339" i="12"/>
  <c r="AZ2338" i="12" s="1"/>
  <c r="AZ2337" i="12" s="1"/>
  <c r="AY2339" i="12"/>
  <c r="AY2338" i="12" s="1"/>
  <c r="AY2337" i="12" s="1"/>
  <c r="AZ2335" i="12"/>
  <c r="AZ2334" i="12" s="1"/>
  <c r="AZ2333" i="12" s="1"/>
  <c r="AY2335" i="12"/>
  <c r="AY2334" i="12" s="1"/>
  <c r="AY2333" i="12" s="1"/>
  <c r="AZ2331" i="12"/>
  <c r="AZ2330" i="12" s="1"/>
  <c r="AZ2329" i="12" s="1"/>
  <c r="AY2331" i="12"/>
  <c r="AY2330" i="12" s="1"/>
  <c r="AY2329" i="12" s="1"/>
  <c r="AZ2327" i="12"/>
  <c r="AZ2326" i="12" s="1"/>
  <c r="AZ2325" i="12" s="1"/>
  <c r="AY2327" i="12"/>
  <c r="AY2326" i="12" s="1"/>
  <c r="AY2325" i="12" s="1"/>
  <c r="AZ2323" i="12"/>
  <c r="AZ2322" i="12" s="1"/>
  <c r="AZ2321" i="12" s="1"/>
  <c r="AY2323" i="12"/>
  <c r="AY2322" i="12" s="1"/>
  <c r="AY2321" i="12" s="1"/>
  <c r="AZ2319" i="12"/>
  <c r="AZ2318" i="12" s="1"/>
  <c r="AZ2317" i="12" s="1"/>
  <c r="AY2319" i="12"/>
  <c r="AY2318" i="12" s="1"/>
  <c r="AY2317" i="12" s="1"/>
  <c r="AZ2315" i="12"/>
  <c r="AZ2314" i="12" s="1"/>
  <c r="AZ2313" i="12" s="1"/>
  <c r="AY2315" i="12"/>
  <c r="AY2314" i="12" s="1"/>
  <c r="AY2313" i="12" s="1"/>
  <c r="AZ2311" i="12"/>
  <c r="AZ2308" i="12" s="1"/>
  <c r="AZ2307" i="12" s="1"/>
  <c r="AY2311" i="12"/>
  <c r="AY2308" i="12" s="1"/>
  <c r="AY2307" i="12" s="1"/>
  <c r="AZ2302" i="12"/>
  <c r="AZ2301" i="12" s="1"/>
  <c r="AZ2300" i="12" s="1"/>
  <c r="AY2302" i="12"/>
  <c r="AY2301" i="12" s="1"/>
  <c r="AY2300" i="12" s="1"/>
  <c r="AZ2298" i="12"/>
  <c r="AZ2297" i="12" s="1"/>
  <c r="AZ2296" i="12" s="1"/>
  <c r="AY2298" i="12"/>
  <c r="AY2297" i="12" s="1"/>
  <c r="AY2296" i="12" s="1"/>
  <c r="AZ2292" i="12"/>
  <c r="AZ2291" i="12" s="1"/>
  <c r="AZ2290" i="12" s="1"/>
  <c r="AY2292" i="12"/>
  <c r="AY2291" i="12" s="1"/>
  <c r="AY2290" i="12" s="1"/>
  <c r="AZ2288" i="12"/>
  <c r="AZ2287" i="12" s="1"/>
  <c r="AZ2286" i="12" s="1"/>
  <c r="AY2288" i="12"/>
  <c r="AY2287" i="12" s="1"/>
  <c r="AY2286" i="12" s="1"/>
  <c r="AZ2284" i="12"/>
  <c r="AY2284" i="12"/>
  <c r="AZ2282" i="12"/>
  <c r="AY2282" i="12"/>
  <c r="AZ2279" i="12"/>
  <c r="AZ2278" i="12" s="1"/>
  <c r="AY2279" i="12"/>
  <c r="AY2278" i="12" s="1"/>
  <c r="AZ2272" i="12"/>
  <c r="AZ2271" i="12" s="1"/>
  <c r="AZ2270" i="12" s="1"/>
  <c r="AY2272" i="12"/>
  <c r="AY2271" i="12" s="1"/>
  <c r="AY2270" i="12" s="1"/>
  <c r="AZ2268" i="12"/>
  <c r="AZ2267" i="12" s="1"/>
  <c r="AZ2266" i="12" s="1"/>
  <c r="AY2268" i="12"/>
  <c r="AY2267" i="12" s="1"/>
  <c r="AY2266" i="12" s="1"/>
  <c r="AZ2262" i="12"/>
  <c r="AZ2261" i="12" s="1"/>
  <c r="AY2262" i="12"/>
  <c r="AY2261" i="12" s="1"/>
  <c r="AZ2259" i="12"/>
  <c r="AZ2258" i="12" s="1"/>
  <c r="AY2259" i="12"/>
  <c r="AY2258" i="12" s="1"/>
  <c r="AZ2255" i="12"/>
  <c r="AZ2254" i="12" s="1"/>
  <c r="AY2255" i="12"/>
  <c r="AY2254" i="12" s="1"/>
  <c r="AZ2252" i="12"/>
  <c r="AZ2251" i="12" s="1"/>
  <c r="AY2252" i="12"/>
  <c r="AY2251" i="12" s="1"/>
  <c r="AZ2248" i="12"/>
  <c r="AZ2247" i="12" s="1"/>
  <c r="AZ2246" i="12" s="1"/>
  <c r="AZ2245" i="12" s="1"/>
  <c r="AY2248" i="12"/>
  <c r="AY2247" i="12" s="1"/>
  <c r="AY2246" i="12" s="1"/>
  <c r="AY2245" i="12" s="1"/>
  <c r="AZ2242" i="12"/>
  <c r="AZ2241" i="12" s="1"/>
  <c r="AY2242" i="12"/>
  <c r="AY2241" i="12" s="1"/>
  <c r="AZ2239" i="12"/>
  <c r="AZ2238" i="12" s="1"/>
  <c r="AY2239" i="12"/>
  <c r="AY2238" i="12" s="1"/>
  <c r="AZ2234" i="12"/>
  <c r="AZ2233" i="12" s="1"/>
  <c r="AZ2232" i="12" s="1"/>
  <c r="AY2234" i="12"/>
  <c r="AY2233" i="12" s="1"/>
  <c r="AY2232" i="12" s="1"/>
  <c r="AZ2230" i="12"/>
  <c r="AZ2229" i="12" s="1"/>
  <c r="AZ2228" i="12" s="1"/>
  <c r="AY2230" i="12"/>
  <c r="AY2229" i="12" s="1"/>
  <c r="AY2228" i="12" s="1"/>
  <c r="AZ2226" i="12"/>
  <c r="AZ2225" i="12" s="1"/>
  <c r="AY2226" i="12"/>
  <c r="AY2225" i="12" s="1"/>
  <c r="AZ2223" i="12"/>
  <c r="AZ2222" i="12" s="1"/>
  <c r="AY2223" i="12"/>
  <c r="AY2222" i="12" s="1"/>
  <c r="AZ2220" i="12"/>
  <c r="AZ2219" i="12" s="1"/>
  <c r="AY2220" i="12"/>
  <c r="AY2219" i="12" s="1"/>
  <c r="AZ2217" i="12"/>
  <c r="AZ2216" i="12" s="1"/>
  <c r="AY2217" i="12"/>
  <c r="AY2216" i="12" s="1"/>
  <c r="AZ2210" i="12"/>
  <c r="AZ2209" i="12" s="1"/>
  <c r="AY2210" i="12"/>
  <c r="AY2209" i="12" s="1"/>
  <c r="AZ2207" i="12"/>
  <c r="AZ2206" i="12" s="1"/>
  <c r="AY2207" i="12"/>
  <c r="AY2206" i="12" s="1"/>
  <c r="AZ2202" i="12"/>
  <c r="AZ2201" i="12" s="1"/>
  <c r="AY2202" i="12"/>
  <c r="AY2201" i="12" s="1"/>
  <c r="AZ2199" i="12"/>
  <c r="AZ2198" i="12" s="1"/>
  <c r="AY2199" i="12"/>
  <c r="AY2198" i="12" s="1"/>
  <c r="AZ2195" i="12"/>
  <c r="AZ2194" i="12" s="1"/>
  <c r="AZ2193" i="12" s="1"/>
  <c r="AY2195" i="12"/>
  <c r="AY2194" i="12" s="1"/>
  <c r="AY2193" i="12" s="1"/>
  <c r="AZ2191" i="12"/>
  <c r="AZ2190" i="12" s="1"/>
  <c r="AY2191" i="12"/>
  <c r="AY2190" i="12" s="1"/>
  <c r="AZ2188" i="12"/>
  <c r="AZ2187" i="12" s="1"/>
  <c r="AY2188" i="12"/>
  <c r="AY2187" i="12" s="1"/>
  <c r="AZ2183" i="12"/>
  <c r="AZ2182" i="12" s="1"/>
  <c r="AZ2181" i="12" s="1"/>
  <c r="AZ2180" i="12" s="1"/>
  <c r="AY2183" i="12"/>
  <c r="AY2182" i="12" s="1"/>
  <c r="AY2181" i="12" s="1"/>
  <c r="AY2180" i="12" s="1"/>
  <c r="AZ2173" i="12"/>
  <c r="AZ2172" i="12" s="1"/>
  <c r="AZ2171" i="12" s="1"/>
  <c r="AY2173" i="12"/>
  <c r="AY2172" i="12" s="1"/>
  <c r="AY2171" i="12" s="1"/>
  <c r="AZ2169" i="12"/>
  <c r="AZ2168" i="12" s="1"/>
  <c r="AZ2167" i="12" s="1"/>
  <c r="AY2169" i="12"/>
  <c r="AY2168" i="12" s="1"/>
  <c r="AY2167" i="12" s="1"/>
  <c r="AZ2165" i="12"/>
  <c r="AZ2164" i="12" s="1"/>
  <c r="AY2165" i="12"/>
  <c r="AY2164" i="12" s="1"/>
  <c r="AZ2162" i="12"/>
  <c r="AZ2161" i="12" s="1"/>
  <c r="AY2162" i="12"/>
  <c r="AY2161" i="12" s="1"/>
  <c r="AZ2159" i="12"/>
  <c r="AZ2158" i="12" s="1"/>
  <c r="AY2159" i="12"/>
  <c r="AY2158" i="12" s="1"/>
  <c r="AZ2152" i="12"/>
  <c r="AZ2151" i="12" s="1"/>
  <c r="AY2152" i="12"/>
  <c r="AY2151" i="12" s="1"/>
  <c r="AZ2149" i="12"/>
  <c r="AZ2148" i="12" s="1"/>
  <c r="AY2149" i="12"/>
  <c r="AY2148" i="12" s="1"/>
  <c r="AZ2144" i="12"/>
  <c r="AZ2143" i="12" s="1"/>
  <c r="AZ2142" i="12" s="1"/>
  <c r="AZ2141" i="12" s="1"/>
  <c r="AY2144" i="12"/>
  <c r="AY2143" i="12" s="1"/>
  <c r="AY2142" i="12" s="1"/>
  <c r="AY2141" i="12" s="1"/>
  <c r="AZ2139" i="12"/>
  <c r="AZ2138" i="12" s="1"/>
  <c r="AZ2137" i="12" s="1"/>
  <c r="AZ2136" i="12" s="1"/>
  <c r="AY2139" i="12"/>
  <c r="AY2138" i="12" s="1"/>
  <c r="AY2137" i="12" s="1"/>
  <c r="AY2136" i="12" s="1"/>
  <c r="AZ2133" i="12"/>
  <c r="AZ2132" i="12" s="1"/>
  <c r="AZ2131" i="12" s="1"/>
  <c r="AY2133" i="12"/>
  <c r="AY2132" i="12" s="1"/>
  <c r="AY2131" i="12" s="1"/>
  <c r="AZ2129" i="12"/>
  <c r="AZ2128" i="12" s="1"/>
  <c r="AZ2127" i="12" s="1"/>
  <c r="AY2129" i="12"/>
  <c r="AY2128" i="12" s="1"/>
  <c r="AY2127" i="12" s="1"/>
  <c r="AZ2125" i="12"/>
  <c r="AZ2124" i="12" s="1"/>
  <c r="AZ2123" i="12" s="1"/>
  <c r="AY2125" i="12"/>
  <c r="AY2124" i="12" s="1"/>
  <c r="AY2123" i="12" s="1"/>
  <c r="AZ2120" i="12"/>
  <c r="AZ2119" i="12" s="1"/>
  <c r="AZ2118" i="12" s="1"/>
  <c r="AZ2117" i="12" s="1"/>
  <c r="AY2120" i="12"/>
  <c r="AY2119" i="12" s="1"/>
  <c r="AY2118" i="12" s="1"/>
  <c r="AY2117" i="12" s="1"/>
  <c r="AZ2109" i="12"/>
  <c r="AZ2108" i="12" s="1"/>
  <c r="AZ2107" i="12" s="1"/>
  <c r="AZ2106" i="12" s="1"/>
  <c r="AY2109" i="12"/>
  <c r="AY2108" i="12" s="1"/>
  <c r="AY2107" i="12" s="1"/>
  <c r="AY2106" i="12" s="1"/>
  <c r="AZ2104" i="12"/>
  <c r="AZ2103" i="12" s="1"/>
  <c r="AY2104" i="12"/>
  <c r="AY2103" i="12" s="1"/>
  <c r="AZ2101" i="12"/>
  <c r="AZ2100" i="12" s="1"/>
  <c r="AY2101" i="12"/>
  <c r="AY2100" i="12" s="1"/>
  <c r="AZ2096" i="12"/>
  <c r="AZ2095" i="12" s="1"/>
  <c r="AZ2094" i="12" s="1"/>
  <c r="AY2096" i="12"/>
  <c r="AY2095" i="12" s="1"/>
  <c r="AY2094" i="12" s="1"/>
  <c r="AZ2092" i="12"/>
  <c r="AZ2091" i="12" s="1"/>
  <c r="AZ2090" i="12" s="1"/>
  <c r="AY2092" i="12"/>
  <c r="AY2091" i="12" s="1"/>
  <c r="AY2090" i="12" s="1"/>
  <c r="AZ2088" i="12"/>
  <c r="AZ2087" i="12" s="1"/>
  <c r="AZ2086" i="12" s="1"/>
  <c r="AY2088" i="12"/>
  <c r="AY2087" i="12" s="1"/>
  <c r="AY2086" i="12" s="1"/>
  <c r="AZ2084" i="12"/>
  <c r="AZ2083" i="12" s="1"/>
  <c r="AZ2082" i="12" s="1"/>
  <c r="AY2084" i="12"/>
  <c r="AY2083" i="12" s="1"/>
  <c r="AY2082" i="12" s="1"/>
  <c r="AZ2080" i="12"/>
  <c r="AZ2079" i="12" s="1"/>
  <c r="AZ2078" i="12" s="1"/>
  <c r="AY2080" i="12"/>
  <c r="AY2079" i="12" s="1"/>
  <c r="AY2078" i="12" s="1"/>
  <c r="AZ2076" i="12"/>
  <c r="AZ2075" i="12" s="1"/>
  <c r="AZ2074" i="12" s="1"/>
  <c r="AY2076" i="12"/>
  <c r="AY2075" i="12" s="1"/>
  <c r="AY2074" i="12" s="1"/>
  <c r="AZ2072" i="12"/>
  <c r="AZ2071" i="12" s="1"/>
  <c r="AZ2070" i="12" s="1"/>
  <c r="AY2072" i="12"/>
  <c r="AY2071" i="12" s="1"/>
  <c r="AY2070" i="12" s="1"/>
  <c r="AZ2068" i="12"/>
  <c r="AZ2067" i="12" s="1"/>
  <c r="AZ2066" i="12" s="1"/>
  <c r="AY2068" i="12"/>
  <c r="AY2067" i="12" s="1"/>
  <c r="AY2066" i="12" s="1"/>
  <c r="AZ2064" i="12"/>
  <c r="AZ2063" i="12" s="1"/>
  <c r="AZ2062" i="12" s="1"/>
  <c r="AY2064" i="12"/>
  <c r="AY2063" i="12" s="1"/>
  <c r="AY2062" i="12" s="1"/>
  <c r="AZ2060" i="12"/>
  <c r="AZ2059" i="12" s="1"/>
  <c r="AZ2058" i="12" s="1"/>
  <c r="AY2060" i="12"/>
  <c r="AY2059" i="12" s="1"/>
  <c r="AY2058" i="12" s="1"/>
  <c r="AZ2056" i="12"/>
  <c r="AZ2055" i="12" s="1"/>
  <c r="AZ2054" i="12" s="1"/>
  <c r="AY2056" i="12"/>
  <c r="AY2055" i="12" s="1"/>
  <c r="AY2054" i="12" s="1"/>
  <c r="AZ2049" i="12"/>
  <c r="AZ2048" i="12" s="1"/>
  <c r="AZ2047" i="12" s="1"/>
  <c r="AY2049" i="12"/>
  <c r="AY2048" i="12" s="1"/>
  <c r="AY2047" i="12" s="1"/>
  <c r="AZ2045" i="12"/>
  <c r="AZ2044" i="12" s="1"/>
  <c r="AZ2043" i="12" s="1"/>
  <c r="AY2045" i="12"/>
  <c r="AY2044" i="12" s="1"/>
  <c r="AY2043" i="12" s="1"/>
  <c r="AZ2041" i="12"/>
  <c r="AZ2040" i="12" s="1"/>
  <c r="AY2041" i="12"/>
  <c r="AY2040" i="12" s="1"/>
  <c r="AZ2038" i="12"/>
  <c r="AZ2037" i="12" s="1"/>
  <c r="AY2038" i="12"/>
  <c r="AY2037" i="12" s="1"/>
  <c r="AZ2035" i="12"/>
  <c r="AZ2034" i="12" s="1"/>
  <c r="AY2035" i="12"/>
  <c r="AY2034" i="12" s="1"/>
  <c r="AZ2029" i="12"/>
  <c r="AY2029" i="12"/>
  <c r="AZ2027" i="12"/>
  <c r="AY2027" i="12"/>
  <c r="AZ2024" i="12"/>
  <c r="AZ2023" i="12" s="1"/>
  <c r="AY2024" i="12"/>
  <c r="AY2023" i="12" s="1"/>
  <c r="AZ2020" i="12"/>
  <c r="AZ2019" i="12" s="1"/>
  <c r="AZ2018" i="12" s="1"/>
  <c r="AY2020" i="12"/>
  <c r="AY2019" i="12" s="1"/>
  <c r="AY2018" i="12" s="1"/>
  <c r="AZ2013" i="12"/>
  <c r="AY2013" i="12"/>
  <c r="AZ2011" i="12"/>
  <c r="AY2011" i="12"/>
  <c r="AZ2008" i="12"/>
  <c r="AZ2007" i="12" s="1"/>
  <c r="AY2008" i="12"/>
  <c r="AY2007" i="12" s="1"/>
  <c r="AZ2002" i="12"/>
  <c r="AZ2001" i="12" s="1"/>
  <c r="AY2002" i="12"/>
  <c r="AY2001" i="12" s="1"/>
  <c r="AZ1999" i="12"/>
  <c r="AZ1998" i="12" s="1"/>
  <c r="AY1999" i="12"/>
  <c r="AY1998" i="12" s="1"/>
  <c r="AZ1994" i="12"/>
  <c r="AZ1993" i="12" s="1"/>
  <c r="AZ1992" i="12" s="1"/>
  <c r="AY1994" i="12"/>
  <c r="AY1993" i="12" s="1"/>
  <c r="AY1992" i="12" s="1"/>
  <c r="AZ1990" i="12"/>
  <c r="AZ1989" i="12" s="1"/>
  <c r="AZ1988" i="12" s="1"/>
  <c r="AY1990" i="12"/>
  <c r="AY1989" i="12" s="1"/>
  <c r="AY1988" i="12" s="1"/>
  <c r="AZ1986" i="12"/>
  <c r="AZ1985" i="12" s="1"/>
  <c r="AZ1984" i="12" s="1"/>
  <c r="AY1986" i="12"/>
  <c r="AY1985" i="12" s="1"/>
  <c r="AY1984" i="12" s="1"/>
  <c r="AZ1982" i="12"/>
  <c r="AZ1981" i="12" s="1"/>
  <c r="AZ1980" i="12" s="1"/>
  <c r="AY1982" i="12"/>
  <c r="AY1981" i="12" s="1"/>
  <c r="AY1980" i="12" s="1"/>
  <c r="AZ1978" i="12"/>
  <c r="AZ1977" i="12" s="1"/>
  <c r="AZ1976" i="12" s="1"/>
  <c r="AY1978" i="12"/>
  <c r="AY1977" i="12" s="1"/>
  <c r="AY1976" i="12" s="1"/>
  <c r="AZ1974" i="12"/>
  <c r="AZ1973" i="12" s="1"/>
  <c r="AY1974" i="12"/>
  <c r="AY1973" i="12" s="1"/>
  <c r="AZ1971" i="12"/>
  <c r="AZ1970" i="12" s="1"/>
  <c r="AY1971" i="12"/>
  <c r="AY1970" i="12" s="1"/>
  <c r="AZ1966" i="12"/>
  <c r="AZ1965" i="12" s="1"/>
  <c r="AZ1964" i="12" s="1"/>
  <c r="AY1966" i="12"/>
  <c r="AY1965" i="12" s="1"/>
  <c r="AY1964" i="12" s="1"/>
  <c r="AZ1962" i="12"/>
  <c r="AZ1961" i="12" s="1"/>
  <c r="AZ1960" i="12" s="1"/>
  <c r="AY1962" i="12"/>
  <c r="AY1961" i="12" s="1"/>
  <c r="AY1960" i="12" s="1"/>
  <c r="AZ1958" i="12"/>
  <c r="AZ1957" i="12" s="1"/>
  <c r="AZ1956" i="12" s="1"/>
  <c r="AY1958" i="12"/>
  <c r="AY1957" i="12" s="1"/>
  <c r="AY1956" i="12" s="1"/>
  <c r="AZ1952" i="12"/>
  <c r="AZ1951" i="12" s="1"/>
  <c r="AY1952" i="12"/>
  <c r="AY1951" i="12" s="1"/>
  <c r="AZ1949" i="12"/>
  <c r="AZ1948" i="12" s="1"/>
  <c r="AY1949" i="12"/>
  <c r="AY1948" i="12" s="1"/>
  <c r="AZ1945" i="12"/>
  <c r="AZ1944" i="12" s="1"/>
  <c r="AY1945" i="12"/>
  <c r="AY1944" i="12" s="1"/>
  <c r="AZ1942" i="12"/>
  <c r="AZ1941" i="12" s="1"/>
  <c r="AY1942" i="12"/>
  <c r="AY1941" i="12" s="1"/>
  <c r="AZ1939" i="12"/>
  <c r="AZ1938" i="12" s="1"/>
  <c r="AY1939" i="12"/>
  <c r="AY1938" i="12" s="1"/>
  <c r="AZ1933" i="12"/>
  <c r="AZ1932" i="12" s="1"/>
  <c r="AZ1931" i="12" s="1"/>
  <c r="AY1933" i="12"/>
  <c r="AY1932" i="12" s="1"/>
  <c r="AY1931" i="12" s="1"/>
  <c r="AZ1929" i="12"/>
  <c r="AZ1928" i="12" s="1"/>
  <c r="AZ1927" i="12" s="1"/>
  <c r="AY1929" i="12"/>
  <c r="AY1928" i="12" s="1"/>
  <c r="AY1927" i="12" s="1"/>
  <c r="AZ1925" i="12"/>
  <c r="AZ1924" i="12" s="1"/>
  <c r="AZ1923" i="12" s="1"/>
  <c r="AY1925" i="12"/>
  <c r="AY1924" i="12" s="1"/>
  <c r="AY1923" i="12" s="1"/>
  <c r="AZ1921" i="12"/>
  <c r="AZ1920" i="12" s="1"/>
  <c r="AZ1919" i="12" s="1"/>
  <c r="AY1921" i="12"/>
  <c r="AY1920" i="12" s="1"/>
  <c r="AY1919" i="12" s="1"/>
  <c r="AZ1916" i="12"/>
  <c r="AZ1915" i="12" s="1"/>
  <c r="AZ1914" i="12" s="1"/>
  <c r="AY1916" i="12"/>
  <c r="AY1915" i="12" s="1"/>
  <c r="AY1914" i="12" s="1"/>
  <c r="AZ1912" i="12"/>
  <c r="AZ1911" i="12" s="1"/>
  <c r="AZ1910" i="12" s="1"/>
  <c r="AY1912" i="12"/>
  <c r="AY1911" i="12" s="1"/>
  <c r="AY1910" i="12" s="1"/>
  <c r="AZ1908" i="12"/>
  <c r="AZ1907" i="12" s="1"/>
  <c r="AZ1906" i="12" s="1"/>
  <c r="AY1908" i="12"/>
  <c r="AY1907" i="12" s="1"/>
  <c r="AY1906" i="12" s="1"/>
  <c r="AZ1904" i="12"/>
  <c r="AZ1903" i="12" s="1"/>
  <c r="AZ1902" i="12" s="1"/>
  <c r="AY1904" i="12"/>
  <c r="AY1903" i="12" s="1"/>
  <c r="AY1902" i="12" s="1"/>
  <c r="AZ1897" i="12"/>
  <c r="AZ1896" i="12" s="1"/>
  <c r="AZ1895" i="12" s="1"/>
  <c r="AZ1894" i="12" s="1"/>
  <c r="AY1897" i="12"/>
  <c r="AY1896" i="12" s="1"/>
  <c r="AY1895" i="12" s="1"/>
  <c r="AY1894" i="12" s="1"/>
  <c r="AZ1892" i="12"/>
  <c r="AZ1891" i="12" s="1"/>
  <c r="AZ1890" i="12" s="1"/>
  <c r="AY1892" i="12"/>
  <c r="AY1891" i="12" s="1"/>
  <c r="AY1890" i="12" s="1"/>
  <c r="AZ1888" i="12"/>
  <c r="AZ1887" i="12" s="1"/>
  <c r="AY1888" i="12"/>
  <c r="AY1887" i="12" s="1"/>
  <c r="AZ1885" i="12"/>
  <c r="AZ1884" i="12" s="1"/>
  <c r="AY1885" i="12"/>
  <c r="AY1884" i="12" s="1"/>
  <c r="AZ1882" i="12"/>
  <c r="AZ1881" i="12" s="1"/>
  <c r="AY1882" i="12"/>
  <c r="AY1881" i="12" s="1"/>
  <c r="AZ1877" i="12"/>
  <c r="AZ1876" i="12" s="1"/>
  <c r="AZ1875" i="12" s="1"/>
  <c r="AZ1874" i="12" s="1"/>
  <c r="AY1877" i="12"/>
  <c r="AY1876" i="12" s="1"/>
  <c r="AY1875" i="12" s="1"/>
  <c r="AY1874" i="12" s="1"/>
  <c r="AZ1871" i="12"/>
  <c r="AZ1870" i="12" s="1"/>
  <c r="AZ1869" i="12" s="1"/>
  <c r="AZ1868" i="12" s="1"/>
  <c r="AY1871" i="12"/>
  <c r="AY1870" i="12" s="1"/>
  <c r="AY1869" i="12" s="1"/>
  <c r="AY1868" i="12" s="1"/>
  <c r="AZ1866" i="12"/>
  <c r="AZ1865" i="12" s="1"/>
  <c r="AY1866" i="12"/>
  <c r="AY1865" i="12" s="1"/>
  <c r="AZ1863" i="12"/>
  <c r="AZ1862" i="12" s="1"/>
  <c r="AY1863" i="12"/>
  <c r="AY1862" i="12" s="1"/>
  <c r="AZ1858" i="12"/>
  <c r="AZ1857" i="12" s="1"/>
  <c r="AZ1856" i="12" s="1"/>
  <c r="AZ1855" i="12" s="1"/>
  <c r="AY1858" i="12"/>
  <c r="AY1857" i="12" s="1"/>
  <c r="AY1856" i="12" s="1"/>
  <c r="AY1855" i="12" s="1"/>
  <c r="AZ1853" i="12"/>
  <c r="AZ1852" i="12" s="1"/>
  <c r="AZ1851" i="12" s="1"/>
  <c r="AY1853" i="12"/>
  <c r="AY1852" i="12" s="1"/>
  <c r="AY1851" i="12" s="1"/>
  <c r="AZ1849" i="12"/>
  <c r="AZ1848" i="12" s="1"/>
  <c r="AY1849" i="12"/>
  <c r="AY1848" i="12" s="1"/>
  <c r="AZ1846" i="12"/>
  <c r="AZ1845" i="12" s="1"/>
  <c r="AY1846" i="12"/>
  <c r="AY1845" i="12" s="1"/>
  <c r="AZ1841" i="12"/>
  <c r="AZ1840" i="12" s="1"/>
  <c r="AZ1839" i="12" s="1"/>
  <c r="AZ1838" i="12" s="1"/>
  <c r="AY1841" i="12"/>
  <c r="AY1840" i="12" s="1"/>
  <c r="AY1839" i="12" s="1"/>
  <c r="AY1838" i="12" s="1"/>
  <c r="AZ1836" i="12"/>
  <c r="AZ1835" i="12" s="1"/>
  <c r="AZ1834" i="12" s="1"/>
  <c r="AZ1833" i="12" s="1"/>
  <c r="AY1836" i="12"/>
  <c r="AY1835" i="12" s="1"/>
  <c r="AY1834" i="12" s="1"/>
  <c r="AY1833" i="12" s="1"/>
  <c r="AZ1831" i="12"/>
  <c r="AZ1830" i="12" s="1"/>
  <c r="AZ1829" i="12" s="1"/>
  <c r="AZ1828" i="12" s="1"/>
  <c r="AY1831" i="12"/>
  <c r="AY1830" i="12" s="1"/>
  <c r="AY1829" i="12" s="1"/>
  <c r="AY1828" i="12" s="1"/>
  <c r="AZ1826" i="12"/>
  <c r="AZ1825" i="12" s="1"/>
  <c r="AZ1824" i="12" s="1"/>
  <c r="AY1826" i="12"/>
  <c r="AY1825" i="12" s="1"/>
  <c r="AY1824" i="12" s="1"/>
  <c r="AZ1821" i="12"/>
  <c r="AZ1820" i="12" s="1"/>
  <c r="AZ1819" i="12" s="1"/>
  <c r="AY1821" i="12"/>
  <c r="AY1820" i="12" s="1"/>
  <c r="AY1819" i="12" s="1"/>
  <c r="AZ1816" i="12"/>
  <c r="AZ1815" i="12" s="1"/>
  <c r="AY1816" i="12"/>
  <c r="AY1815" i="12" s="1"/>
  <c r="AZ1813" i="12"/>
  <c r="AZ1812" i="12" s="1"/>
  <c r="AY1813" i="12"/>
  <c r="AY1812" i="12" s="1"/>
  <c r="AZ1806" i="12"/>
  <c r="AZ1805" i="12" s="1"/>
  <c r="AZ1804" i="12" s="1"/>
  <c r="AY1806" i="12"/>
  <c r="AY1805" i="12" s="1"/>
  <c r="AY1804" i="12" s="1"/>
  <c r="AZ1802" i="12"/>
  <c r="AZ1801" i="12" s="1"/>
  <c r="AZ1800" i="12" s="1"/>
  <c r="AY1802" i="12"/>
  <c r="AY1801" i="12" s="1"/>
  <c r="AY1800" i="12" s="1"/>
  <c r="AZ1797" i="12"/>
  <c r="AZ1796" i="12" s="1"/>
  <c r="AZ1795" i="12" s="1"/>
  <c r="AY1797" i="12"/>
  <c r="AY1796" i="12" s="1"/>
  <c r="AY1795" i="12" s="1"/>
  <c r="AZ1793" i="12"/>
  <c r="AZ1792" i="12" s="1"/>
  <c r="AZ1791" i="12" s="1"/>
  <c r="AY1793" i="12"/>
  <c r="AY1792" i="12" s="1"/>
  <c r="AY1791" i="12" s="1"/>
  <c r="AZ1789" i="12"/>
  <c r="AZ1788" i="12" s="1"/>
  <c r="AZ1787" i="12" s="1"/>
  <c r="AY1789" i="12"/>
  <c r="AY1788" i="12" s="1"/>
  <c r="AY1787" i="12" s="1"/>
  <c r="AZ1783" i="12"/>
  <c r="AZ1782" i="12" s="1"/>
  <c r="AZ1781" i="12" s="1"/>
  <c r="AZ1780" i="12" s="1"/>
  <c r="AY1783" i="12"/>
  <c r="AY1782" i="12" s="1"/>
  <c r="AY1781" i="12" s="1"/>
  <c r="AY1780" i="12" s="1"/>
  <c r="AZ1778" i="12"/>
  <c r="AZ1777" i="12" s="1"/>
  <c r="AZ1776" i="12" s="1"/>
  <c r="AZ1775" i="12" s="1"/>
  <c r="AY1778" i="12"/>
  <c r="AY1777" i="12" s="1"/>
  <c r="AY1776" i="12" s="1"/>
  <c r="AY1775" i="12" s="1"/>
  <c r="AZ1771" i="12"/>
  <c r="AZ1770" i="12" s="1"/>
  <c r="AZ1769" i="12" s="1"/>
  <c r="AZ1768" i="12" s="1"/>
  <c r="AY1771" i="12"/>
  <c r="AY1770" i="12" s="1"/>
  <c r="AY1769" i="12" s="1"/>
  <c r="AY1768" i="12" s="1"/>
  <c r="AZ1758" i="12"/>
  <c r="AZ1757" i="12" s="1"/>
  <c r="AZ1756" i="12" s="1"/>
  <c r="AY1758" i="12"/>
  <c r="AY1757" i="12" s="1"/>
  <c r="AY1756" i="12" s="1"/>
  <c r="AZ1754" i="12"/>
  <c r="AZ1753" i="12" s="1"/>
  <c r="AZ1752" i="12" s="1"/>
  <c r="AY1754" i="12"/>
  <c r="AY1753" i="12" s="1"/>
  <c r="AY1752" i="12" s="1"/>
  <c r="AZ1749" i="12"/>
  <c r="AZ1748" i="12" s="1"/>
  <c r="AZ1747" i="12" s="1"/>
  <c r="AY1749" i="12"/>
  <c r="AY1748" i="12" s="1"/>
  <c r="AY1747" i="12" s="1"/>
  <c r="AZ1745" i="12"/>
  <c r="AZ1744" i="12" s="1"/>
  <c r="AZ1743" i="12" s="1"/>
  <c r="AY1745" i="12"/>
  <c r="AY1744" i="12" s="1"/>
  <c r="AY1743" i="12" s="1"/>
  <c r="AZ1740" i="12"/>
  <c r="AZ1739" i="12" s="1"/>
  <c r="AZ1738" i="12" s="1"/>
  <c r="AZ1737" i="12" s="1"/>
  <c r="AY1740" i="12"/>
  <c r="AY1739" i="12" s="1"/>
  <c r="AY1738" i="12" s="1"/>
  <c r="AY1737" i="12" s="1"/>
  <c r="AZ1735" i="12"/>
  <c r="AZ1734" i="12" s="1"/>
  <c r="AZ1733" i="12" s="1"/>
  <c r="AY1735" i="12"/>
  <c r="AY1734" i="12" s="1"/>
  <c r="AY1733" i="12" s="1"/>
  <c r="AZ1731" i="12"/>
  <c r="AZ1730" i="12" s="1"/>
  <c r="AZ1729" i="12" s="1"/>
  <c r="AY1731" i="12"/>
  <c r="AY1730" i="12" s="1"/>
  <c r="AY1729" i="12" s="1"/>
  <c r="AZ1727" i="12"/>
  <c r="AZ1726" i="12" s="1"/>
  <c r="AY1727" i="12"/>
  <c r="AY1726" i="12" s="1"/>
  <c r="AZ1724" i="12"/>
  <c r="AZ1723" i="12" s="1"/>
  <c r="AY1724" i="12"/>
  <c r="AY1723" i="12" s="1"/>
  <c r="AZ1721" i="12"/>
  <c r="AZ1720" i="12" s="1"/>
  <c r="AY1721" i="12"/>
  <c r="AY1720" i="12" s="1"/>
  <c r="AZ1716" i="12"/>
  <c r="AZ1715" i="12" s="1"/>
  <c r="AZ1714" i="12" s="1"/>
  <c r="AZ1713" i="12" s="1"/>
  <c r="AY1716" i="12"/>
  <c r="AY1715" i="12" s="1"/>
  <c r="AY1714" i="12" s="1"/>
  <c r="AY1713" i="12" s="1"/>
  <c r="AZ1711" i="12"/>
  <c r="AZ1710" i="12" s="1"/>
  <c r="AZ1709" i="12" s="1"/>
  <c r="AY1711" i="12"/>
  <c r="AY1710" i="12" s="1"/>
  <c r="AY1709" i="12" s="1"/>
  <c r="AZ1707" i="12"/>
  <c r="AZ1706" i="12" s="1"/>
  <c r="AZ1705" i="12" s="1"/>
  <c r="AY1707" i="12"/>
  <c r="AY1706" i="12" s="1"/>
  <c r="AY1705" i="12" s="1"/>
  <c r="AZ1700" i="12"/>
  <c r="AZ1699" i="12" s="1"/>
  <c r="AZ1698" i="12" s="1"/>
  <c r="AZ1697" i="12" s="1"/>
  <c r="AY1700" i="12"/>
  <c r="AY1699" i="12" s="1"/>
  <c r="AY1698" i="12" s="1"/>
  <c r="AY1697" i="12" s="1"/>
  <c r="AZ1695" i="12"/>
  <c r="AZ1694" i="12" s="1"/>
  <c r="AZ1693" i="12" s="1"/>
  <c r="AZ1692" i="12" s="1"/>
  <c r="AY1695" i="12"/>
  <c r="AY1694" i="12" s="1"/>
  <c r="AY1693" i="12" s="1"/>
  <c r="AY1692" i="12" s="1"/>
  <c r="AZ1689" i="12"/>
  <c r="AZ1688" i="12" s="1"/>
  <c r="AZ1687" i="12" s="1"/>
  <c r="AZ1686" i="12" s="1"/>
  <c r="AY1689" i="12"/>
  <c r="AY1688" i="12" s="1"/>
  <c r="AY1687" i="12" s="1"/>
  <c r="AY1686" i="12" s="1"/>
  <c r="AZ1684" i="12"/>
  <c r="AZ1683" i="12" s="1"/>
  <c r="AZ1682" i="12" s="1"/>
  <c r="AZ1681" i="12" s="1"/>
  <c r="AY1684" i="12"/>
  <c r="AY1683" i="12" s="1"/>
  <c r="AY1682" i="12" s="1"/>
  <c r="AY1681" i="12" s="1"/>
  <c r="AZ1679" i="12"/>
  <c r="AZ1678" i="12" s="1"/>
  <c r="AZ1677" i="12" s="1"/>
  <c r="AZ1676" i="12" s="1"/>
  <c r="AY1679" i="12"/>
  <c r="AY1678" i="12" s="1"/>
  <c r="AY1677" i="12" s="1"/>
  <c r="AY1676" i="12" s="1"/>
  <c r="AZ1674" i="12"/>
  <c r="AZ1673" i="12" s="1"/>
  <c r="AZ1672" i="12" s="1"/>
  <c r="AY1674" i="12"/>
  <c r="AY1673" i="12" s="1"/>
  <c r="AY1672" i="12" s="1"/>
  <c r="AZ1670" i="12"/>
  <c r="AZ1669" i="12" s="1"/>
  <c r="AZ1668" i="12" s="1"/>
  <c r="AY1670" i="12"/>
  <c r="AY1669" i="12" s="1"/>
  <c r="AY1668" i="12" s="1"/>
  <c r="AZ1664" i="12"/>
  <c r="AZ1663" i="12" s="1"/>
  <c r="AZ1662" i="12" s="1"/>
  <c r="AY1664" i="12"/>
  <c r="AY1663" i="12" s="1"/>
  <c r="AY1662" i="12" s="1"/>
  <c r="AZ1660" i="12"/>
  <c r="AZ1659" i="12" s="1"/>
  <c r="AZ1658" i="12" s="1"/>
  <c r="AY1660" i="12"/>
  <c r="AY1659" i="12" s="1"/>
  <c r="AY1658" i="12" s="1"/>
  <c r="AZ1656" i="12"/>
  <c r="AZ1655" i="12" s="1"/>
  <c r="AZ1654" i="12" s="1"/>
  <c r="AY1656" i="12"/>
  <c r="AY1655" i="12" s="1"/>
  <c r="AY1654" i="12" s="1"/>
  <c r="AZ1651" i="12"/>
  <c r="AZ1650" i="12" s="1"/>
  <c r="AZ1649" i="12" s="1"/>
  <c r="AZ1648" i="12" s="1"/>
  <c r="AY1651" i="12"/>
  <c r="AY1650" i="12" s="1"/>
  <c r="AY1649" i="12" s="1"/>
  <c r="AY1648" i="12" s="1"/>
  <c r="AZ1646" i="12"/>
  <c r="AZ1645" i="12" s="1"/>
  <c r="AZ1644" i="12" s="1"/>
  <c r="AZ1643" i="12" s="1"/>
  <c r="AY1646" i="12"/>
  <c r="AY1645" i="12" s="1"/>
  <c r="AY1644" i="12" s="1"/>
  <c r="AY1643" i="12" s="1"/>
  <c r="AZ1641" i="12"/>
  <c r="AZ1640" i="12" s="1"/>
  <c r="AZ1639" i="12" s="1"/>
  <c r="AY1641" i="12"/>
  <c r="AY1640" i="12" s="1"/>
  <c r="AY1639" i="12" s="1"/>
  <c r="AZ1637" i="12"/>
  <c r="AZ1636" i="12" s="1"/>
  <c r="AZ1635" i="12" s="1"/>
  <c r="AY1637" i="12"/>
  <c r="AY1636" i="12" s="1"/>
  <c r="AY1635" i="12" s="1"/>
  <c r="AZ1633" i="12"/>
  <c r="AZ1632" i="12" s="1"/>
  <c r="AZ1631" i="12" s="1"/>
  <c r="AY1633" i="12"/>
  <c r="AY1632" i="12" s="1"/>
  <c r="AY1631" i="12" s="1"/>
  <c r="AZ1629" i="12"/>
  <c r="AZ1628" i="12" s="1"/>
  <c r="AZ1627" i="12" s="1"/>
  <c r="AY1629" i="12"/>
  <c r="AY1628" i="12" s="1"/>
  <c r="AY1627" i="12" s="1"/>
  <c r="AZ1625" i="12"/>
  <c r="AZ1624" i="12" s="1"/>
  <c r="AZ1623" i="12" s="1"/>
  <c r="AY1625" i="12"/>
  <c r="AY1624" i="12" s="1"/>
  <c r="AY1623" i="12" s="1"/>
  <c r="AZ1621" i="12"/>
  <c r="AZ1620" i="12" s="1"/>
  <c r="AZ1619" i="12" s="1"/>
  <c r="AY1621" i="12"/>
  <c r="AY1620" i="12" s="1"/>
  <c r="AY1619" i="12" s="1"/>
  <c r="AZ1617" i="12"/>
  <c r="AZ1616" i="12" s="1"/>
  <c r="AZ1615" i="12" s="1"/>
  <c r="AY1617" i="12"/>
  <c r="AY1616" i="12" s="1"/>
  <c r="AY1615" i="12" s="1"/>
  <c r="AZ1613" i="12"/>
  <c r="AZ1612" i="12" s="1"/>
  <c r="AZ1611" i="12" s="1"/>
  <c r="AY1613" i="12"/>
  <c r="AY1612" i="12" s="1"/>
  <c r="AY1611" i="12" s="1"/>
  <c r="AZ1609" i="12"/>
  <c r="AZ1608" i="12" s="1"/>
  <c r="AZ1607" i="12" s="1"/>
  <c r="AY1609" i="12"/>
  <c r="AY1608" i="12" s="1"/>
  <c r="AY1607" i="12" s="1"/>
  <c r="AZ1605" i="12"/>
  <c r="AZ1604" i="12" s="1"/>
  <c r="AZ1603" i="12" s="1"/>
  <c r="AY1605" i="12"/>
  <c r="AY1604" i="12" s="1"/>
  <c r="AY1603" i="12" s="1"/>
  <c r="AZ1601" i="12"/>
  <c r="AZ1600" i="12" s="1"/>
  <c r="AZ1599" i="12" s="1"/>
  <c r="AY1601" i="12"/>
  <c r="AY1600" i="12" s="1"/>
  <c r="AY1599" i="12" s="1"/>
  <c r="AZ1597" i="12"/>
  <c r="AZ1596" i="12" s="1"/>
  <c r="AZ1595" i="12" s="1"/>
  <c r="AY1597" i="12"/>
  <c r="AY1596" i="12" s="1"/>
  <c r="AY1595" i="12" s="1"/>
  <c r="AZ1592" i="12"/>
  <c r="AZ1591" i="12" s="1"/>
  <c r="AZ1590" i="12" s="1"/>
  <c r="AY1592" i="12"/>
  <c r="AY1591" i="12" s="1"/>
  <c r="AY1590" i="12" s="1"/>
  <c r="AZ1588" i="12"/>
  <c r="AZ1587" i="12" s="1"/>
  <c r="AZ1586" i="12" s="1"/>
  <c r="AY1588" i="12"/>
  <c r="AY1587" i="12" s="1"/>
  <c r="AY1586" i="12" s="1"/>
  <c r="AZ1583" i="12"/>
  <c r="AZ1582" i="12" s="1"/>
  <c r="AZ1581" i="12" s="1"/>
  <c r="AZ1580" i="12" s="1"/>
  <c r="AY1583" i="12"/>
  <c r="AY1582" i="12" s="1"/>
  <c r="AY1581" i="12" s="1"/>
  <c r="AY1580" i="12" s="1"/>
  <c r="AZ1578" i="12"/>
  <c r="AZ1577" i="12" s="1"/>
  <c r="AZ1576" i="12" s="1"/>
  <c r="AZ1575" i="12" s="1"/>
  <c r="AY1578" i="12"/>
  <c r="AY1577" i="12" s="1"/>
  <c r="AY1576" i="12" s="1"/>
  <c r="AY1575" i="12" s="1"/>
  <c r="AZ1573" i="12"/>
  <c r="AZ1572" i="12" s="1"/>
  <c r="AZ1571" i="12" s="1"/>
  <c r="AY1573" i="12"/>
  <c r="AY1572" i="12" s="1"/>
  <c r="AY1571" i="12" s="1"/>
  <c r="AZ1569" i="12"/>
  <c r="AZ1568" i="12" s="1"/>
  <c r="AY1569" i="12"/>
  <c r="AY1568" i="12" s="1"/>
  <c r="AZ1566" i="12"/>
  <c r="AZ1565" i="12" s="1"/>
  <c r="AY1566" i="12"/>
  <c r="AY1565" i="12" s="1"/>
  <c r="AZ1559" i="12"/>
  <c r="AZ1558" i="12" s="1"/>
  <c r="AY1559" i="12"/>
  <c r="AY1558" i="12" s="1"/>
  <c r="AZ1556" i="12"/>
  <c r="AZ1555" i="12" s="1"/>
  <c r="AY1556" i="12"/>
  <c r="AY1555" i="12" s="1"/>
  <c r="AZ1551" i="12"/>
  <c r="AZ1550" i="12" s="1"/>
  <c r="AZ1549" i="12" s="1"/>
  <c r="AY1551" i="12"/>
  <c r="AY1550" i="12" s="1"/>
  <c r="AY1549" i="12" s="1"/>
  <c r="AZ1547" i="12"/>
  <c r="AZ1546" i="12" s="1"/>
  <c r="AZ1545" i="12" s="1"/>
  <c r="AY1547" i="12"/>
  <c r="AY1546" i="12" s="1"/>
  <c r="AY1545" i="12" s="1"/>
  <c r="AZ1543" i="12"/>
  <c r="AZ1542" i="12" s="1"/>
  <c r="AZ1541" i="12" s="1"/>
  <c r="AY1543" i="12"/>
  <c r="AY1542" i="12" s="1"/>
  <c r="AY1541" i="12" s="1"/>
  <c r="AZ1538" i="12"/>
  <c r="AZ1537" i="12" s="1"/>
  <c r="AZ1536" i="12" s="1"/>
  <c r="AZ1535" i="12" s="1"/>
  <c r="AY1538" i="12"/>
  <c r="AY1537" i="12" s="1"/>
  <c r="AY1536" i="12" s="1"/>
  <c r="AY1535" i="12" s="1"/>
  <c r="AZ1531" i="12"/>
  <c r="AZ1530" i="12" s="1"/>
  <c r="AY1531" i="12"/>
  <c r="AY1530" i="12" s="1"/>
  <c r="AZ1527" i="12"/>
  <c r="AZ1526" i="12" s="1"/>
  <c r="AY1527" i="12"/>
  <c r="AY1526" i="12" s="1"/>
  <c r="AZ1523" i="12"/>
  <c r="AZ1522" i="12" s="1"/>
  <c r="AY1523" i="12"/>
  <c r="AY1522" i="12" s="1"/>
  <c r="AZ1517" i="12"/>
  <c r="AZ1516" i="12" s="1"/>
  <c r="AZ1515" i="12" s="1"/>
  <c r="AZ1514" i="12" s="1"/>
  <c r="AY1517" i="12"/>
  <c r="AY1516" i="12" s="1"/>
  <c r="AY1515" i="12" s="1"/>
  <c r="AY1514" i="12" s="1"/>
  <c r="AZ1512" i="12"/>
  <c r="AZ1511" i="12" s="1"/>
  <c r="AZ1510" i="12" s="1"/>
  <c r="AY1512" i="12"/>
  <c r="AY1511" i="12" s="1"/>
  <c r="AY1510" i="12" s="1"/>
  <c r="AZ1508" i="12"/>
  <c r="AZ1507" i="12" s="1"/>
  <c r="AZ1506" i="12" s="1"/>
  <c r="AY1508" i="12"/>
  <c r="AY1507" i="12" s="1"/>
  <c r="AY1506" i="12" s="1"/>
  <c r="AZ1503" i="12"/>
  <c r="AZ1502" i="12" s="1"/>
  <c r="AZ1501" i="12" s="1"/>
  <c r="AY1503" i="12"/>
  <c r="AY1502" i="12" s="1"/>
  <c r="AY1501" i="12" s="1"/>
  <c r="AZ1499" i="12"/>
  <c r="AZ1498" i="12" s="1"/>
  <c r="AZ1497" i="12" s="1"/>
  <c r="AY1499" i="12"/>
  <c r="AY1498" i="12" s="1"/>
  <c r="AY1497" i="12" s="1"/>
  <c r="AZ1495" i="12"/>
  <c r="AZ1494" i="12" s="1"/>
  <c r="AZ1493" i="12" s="1"/>
  <c r="AY1495" i="12"/>
  <c r="AY1494" i="12" s="1"/>
  <c r="AY1493" i="12" s="1"/>
  <c r="AZ1491" i="12"/>
  <c r="AZ1490" i="12" s="1"/>
  <c r="AZ1489" i="12" s="1"/>
  <c r="AY1491" i="12"/>
  <c r="AY1490" i="12" s="1"/>
  <c r="AY1489" i="12" s="1"/>
  <c r="AZ1487" i="12"/>
  <c r="AZ1486" i="12" s="1"/>
  <c r="AZ1485" i="12" s="1"/>
  <c r="AY1487" i="12"/>
  <c r="AY1486" i="12" s="1"/>
  <c r="AY1485" i="12" s="1"/>
  <c r="AZ1482" i="12"/>
  <c r="AZ1481" i="12" s="1"/>
  <c r="AZ1480" i="12" s="1"/>
  <c r="AY1482" i="12"/>
  <c r="AY1481" i="12" s="1"/>
  <c r="AY1480" i="12" s="1"/>
  <c r="AZ1478" i="12"/>
  <c r="AZ1477" i="12" s="1"/>
  <c r="AZ1476" i="12" s="1"/>
  <c r="AY1478" i="12"/>
  <c r="AY1477" i="12" s="1"/>
  <c r="AY1476" i="12" s="1"/>
  <c r="AZ1473" i="12"/>
  <c r="AZ1472" i="12" s="1"/>
  <c r="AY1473" i="12"/>
  <c r="AY1472" i="12" s="1"/>
  <c r="AZ1470" i="12"/>
  <c r="AZ1469" i="12" s="1"/>
  <c r="AY1470" i="12"/>
  <c r="AY1469" i="12" s="1"/>
  <c r="AZ1466" i="12"/>
  <c r="AZ1465" i="12" s="1"/>
  <c r="AZ1464" i="12" s="1"/>
  <c r="AY1466" i="12"/>
  <c r="AY1465" i="12" s="1"/>
  <c r="AY1464" i="12" s="1"/>
  <c r="AZ1462" i="12"/>
  <c r="AZ1461" i="12" s="1"/>
  <c r="AZ1460" i="12" s="1"/>
  <c r="AY1462" i="12"/>
  <c r="AY1461" i="12" s="1"/>
  <c r="AY1460" i="12" s="1"/>
  <c r="AZ1458" i="12"/>
  <c r="AZ1457" i="12" s="1"/>
  <c r="AZ1456" i="12" s="1"/>
  <c r="AY1458" i="12"/>
  <c r="AY1457" i="12" s="1"/>
  <c r="AY1456" i="12" s="1"/>
  <c r="AZ1453" i="12"/>
  <c r="AZ1452" i="12" s="1"/>
  <c r="AZ1451" i="12" s="1"/>
  <c r="AZ1450" i="12" s="1"/>
  <c r="AY1453" i="12"/>
  <c r="AY1452" i="12" s="1"/>
  <c r="AY1451" i="12" s="1"/>
  <c r="AY1450" i="12" s="1"/>
  <c r="AZ1448" i="12"/>
  <c r="AZ1447" i="12" s="1"/>
  <c r="AZ1446" i="12" s="1"/>
  <c r="AY1448" i="12"/>
  <c r="AY1447" i="12" s="1"/>
  <c r="AY1446" i="12" s="1"/>
  <c r="AZ1444" i="12"/>
  <c r="AZ1443" i="12" s="1"/>
  <c r="AZ1442" i="12" s="1"/>
  <c r="AY1444" i="12"/>
  <c r="AY1443" i="12" s="1"/>
  <c r="AY1442" i="12" s="1"/>
  <c r="AZ1440" i="12"/>
  <c r="AZ1439" i="12" s="1"/>
  <c r="AZ1438" i="12" s="1"/>
  <c r="AY1440" i="12"/>
  <c r="AY1439" i="12" s="1"/>
  <c r="AY1438" i="12" s="1"/>
  <c r="AZ1436" i="12"/>
  <c r="AZ1435" i="12" s="1"/>
  <c r="AZ1434" i="12" s="1"/>
  <c r="AY1436" i="12"/>
  <c r="AY1435" i="12" s="1"/>
  <c r="AY1434" i="12" s="1"/>
  <c r="AZ1429" i="12"/>
  <c r="AZ1428" i="12" s="1"/>
  <c r="AZ1427" i="12" s="1"/>
  <c r="AY1429" i="12"/>
  <c r="AY1428" i="12" s="1"/>
  <c r="AY1427" i="12" s="1"/>
  <c r="AZ1425" i="12"/>
  <c r="AZ1424" i="12" s="1"/>
  <c r="AZ1423" i="12" s="1"/>
  <c r="AY1425" i="12"/>
  <c r="AY1424" i="12" s="1"/>
  <c r="AY1423" i="12" s="1"/>
  <c r="AZ1419" i="12"/>
  <c r="AZ1418" i="12" s="1"/>
  <c r="AZ1417" i="12" s="1"/>
  <c r="AY1419" i="12"/>
  <c r="AY1418" i="12" s="1"/>
  <c r="AY1417" i="12" s="1"/>
  <c r="AZ1415" i="12"/>
  <c r="AZ1414" i="12" s="1"/>
  <c r="AZ1413" i="12" s="1"/>
  <c r="AY1415" i="12"/>
  <c r="AY1414" i="12" s="1"/>
  <c r="AY1413" i="12" s="1"/>
  <c r="AZ1410" i="12"/>
  <c r="AZ1409" i="12" s="1"/>
  <c r="AZ1408" i="12" s="1"/>
  <c r="AZ1407" i="12" s="1"/>
  <c r="AY1410" i="12"/>
  <c r="AY1409" i="12" s="1"/>
  <c r="AY1408" i="12" s="1"/>
  <c r="AY1407" i="12" s="1"/>
  <c r="AZ1405" i="12"/>
  <c r="AZ1404" i="12" s="1"/>
  <c r="AZ1403" i="12" s="1"/>
  <c r="AZ1402" i="12" s="1"/>
  <c r="AY1405" i="12"/>
  <c r="AY1404" i="12" s="1"/>
  <c r="AY1403" i="12" s="1"/>
  <c r="AY1402" i="12" s="1"/>
  <c r="AZ1400" i="12"/>
  <c r="AZ1399" i="12" s="1"/>
  <c r="AZ1398" i="12" s="1"/>
  <c r="AZ1397" i="12" s="1"/>
  <c r="AY1400" i="12"/>
  <c r="AY1399" i="12" s="1"/>
  <c r="AY1398" i="12" s="1"/>
  <c r="AY1397" i="12" s="1"/>
  <c r="AZ1394" i="12"/>
  <c r="AZ1393" i="12" s="1"/>
  <c r="AZ1392" i="12" s="1"/>
  <c r="AY1394" i="12"/>
  <c r="AY1393" i="12" s="1"/>
  <c r="AY1392" i="12" s="1"/>
  <c r="AZ1390" i="12"/>
  <c r="AZ1389" i="12" s="1"/>
  <c r="AZ1388" i="12" s="1"/>
  <c r="AY1390" i="12"/>
  <c r="AY1389" i="12" s="1"/>
  <c r="AY1388" i="12" s="1"/>
  <c r="AZ1385" i="12"/>
  <c r="AZ1384" i="12" s="1"/>
  <c r="AY1385" i="12"/>
  <c r="AY1384" i="12" s="1"/>
  <c r="AZ1382" i="12"/>
  <c r="AZ1381" i="12" s="1"/>
  <c r="AY1382" i="12"/>
  <c r="AY1381" i="12" s="1"/>
  <c r="AZ1379" i="12"/>
  <c r="AZ1378" i="12" s="1"/>
  <c r="AY1379" i="12"/>
  <c r="AY1378" i="12" s="1"/>
  <c r="AZ1373" i="12"/>
  <c r="AZ1372" i="12" s="1"/>
  <c r="AZ1371" i="12" s="1"/>
  <c r="AZ1370" i="12" s="1"/>
  <c r="AY1373" i="12"/>
  <c r="AY1372" i="12" s="1"/>
  <c r="AY1371" i="12" s="1"/>
  <c r="AY1370" i="12" s="1"/>
  <c r="AZ1368" i="12"/>
  <c r="AZ1367" i="12" s="1"/>
  <c r="AZ1366" i="12" s="1"/>
  <c r="AY1368" i="12"/>
  <c r="AY1367" i="12" s="1"/>
  <c r="AY1366" i="12" s="1"/>
  <c r="AZ1364" i="12"/>
  <c r="AZ1363" i="12" s="1"/>
  <c r="AZ1362" i="12" s="1"/>
  <c r="AY1364" i="12"/>
  <c r="AY1363" i="12" s="1"/>
  <c r="AY1362" i="12" s="1"/>
  <c r="AZ1358" i="12"/>
  <c r="AZ1357" i="12" s="1"/>
  <c r="AZ1356" i="12" s="1"/>
  <c r="AZ1355" i="12" s="1"/>
  <c r="AZ1354" i="12" s="1"/>
  <c r="AY1358" i="12"/>
  <c r="AY1357" i="12" s="1"/>
  <c r="AY1356" i="12" s="1"/>
  <c r="AY1355" i="12" s="1"/>
  <c r="AY1354" i="12" s="1"/>
  <c r="AZ1351" i="12"/>
  <c r="AZ1350" i="12" s="1"/>
  <c r="AZ1349" i="12" s="1"/>
  <c r="AZ1348" i="12" s="1"/>
  <c r="AY1351" i="12"/>
  <c r="AY1350" i="12" s="1"/>
  <c r="AY1349" i="12" s="1"/>
  <c r="AY1348" i="12" s="1"/>
  <c r="AZ1346" i="12"/>
  <c r="AZ1345" i="12" s="1"/>
  <c r="AZ1344" i="12" s="1"/>
  <c r="AY1346" i="12"/>
  <c r="AY1345" i="12" s="1"/>
  <c r="AY1344" i="12" s="1"/>
  <c r="AZ1341" i="12"/>
  <c r="AZ1340" i="12" s="1"/>
  <c r="AZ1339" i="12" s="1"/>
  <c r="AY1341" i="12"/>
  <c r="AY1340" i="12" s="1"/>
  <c r="AY1339" i="12" s="1"/>
  <c r="AZ1336" i="12"/>
  <c r="AZ1335" i="12" s="1"/>
  <c r="AZ1334" i="12" s="1"/>
  <c r="AY1336" i="12"/>
  <c r="AY1335" i="12" s="1"/>
  <c r="AY1334" i="12" s="1"/>
  <c r="AZ1332" i="12"/>
  <c r="AZ1331" i="12" s="1"/>
  <c r="AZ1330" i="12" s="1"/>
  <c r="AY1332" i="12"/>
  <c r="AY1331" i="12" s="1"/>
  <c r="AY1330" i="12" s="1"/>
  <c r="AZ1328" i="12"/>
  <c r="AZ1327" i="12" s="1"/>
  <c r="AZ1326" i="12" s="1"/>
  <c r="AY1328" i="12"/>
  <c r="AY1327" i="12" s="1"/>
  <c r="AY1326" i="12" s="1"/>
  <c r="AZ1323" i="12"/>
  <c r="AZ1322" i="12" s="1"/>
  <c r="AZ1321" i="12" s="1"/>
  <c r="AY1323" i="12"/>
  <c r="AY1322" i="12" s="1"/>
  <c r="AY1321" i="12" s="1"/>
  <c r="AZ1318" i="12"/>
  <c r="AY1318" i="12"/>
  <c r="AZ1316" i="12"/>
  <c r="AY1316" i="12"/>
  <c r="AZ1312" i="12"/>
  <c r="AZ1311" i="12" s="1"/>
  <c r="AZ1310" i="12" s="1"/>
  <c r="AY1312" i="12"/>
  <c r="AY1311" i="12" s="1"/>
  <c r="AY1310" i="12" s="1"/>
  <c r="AZ1308" i="12"/>
  <c r="AZ1307" i="12" s="1"/>
  <c r="AZ1306" i="12" s="1"/>
  <c r="AY1308" i="12"/>
  <c r="AY1307" i="12" s="1"/>
  <c r="AY1306" i="12" s="1"/>
  <c r="AZ1304" i="12"/>
  <c r="AZ1303" i="12" s="1"/>
  <c r="AZ1302" i="12" s="1"/>
  <c r="AY1304" i="12"/>
  <c r="AY1303" i="12" s="1"/>
  <c r="AY1302" i="12" s="1"/>
  <c r="AZ1297" i="12"/>
  <c r="AY1297" i="12"/>
  <c r="AZ1294" i="12"/>
  <c r="AY1294" i="12"/>
  <c r="AZ1291" i="12"/>
  <c r="AZ1290" i="12" s="1"/>
  <c r="AY1291" i="12"/>
  <c r="AY1290" i="12" s="1"/>
  <c r="AZ1285" i="12"/>
  <c r="AY1285" i="12"/>
  <c r="AZ1283" i="12"/>
  <c r="AY1283" i="12"/>
  <c r="AZ1280" i="12"/>
  <c r="AZ1279" i="12" s="1"/>
  <c r="AY1280" i="12"/>
  <c r="AY1279" i="12" s="1"/>
  <c r="AZ1274" i="12"/>
  <c r="AZ1273" i="12" s="1"/>
  <c r="AZ1272" i="12" s="1"/>
  <c r="AZ1271" i="12" s="1"/>
  <c r="AY1274" i="12"/>
  <c r="AY1273" i="12" s="1"/>
  <c r="AY1272" i="12" s="1"/>
  <c r="AY1271" i="12" s="1"/>
  <c r="AZ1269" i="12"/>
  <c r="AY1269" i="12"/>
  <c r="AZ1267" i="12"/>
  <c r="AY1267" i="12"/>
  <c r="AZ1263" i="12"/>
  <c r="AY1263" i="12"/>
  <c r="AZ1261" i="12"/>
  <c r="AY1261" i="12"/>
  <c r="AZ1256" i="12"/>
  <c r="AZ1255" i="12" s="1"/>
  <c r="AZ1254" i="12" s="1"/>
  <c r="AY1256" i="12"/>
  <c r="AY1255" i="12" s="1"/>
  <c r="AY1254" i="12" s="1"/>
  <c r="AZ1252" i="12"/>
  <c r="AY1252" i="12"/>
  <c r="AZ1250" i="12"/>
  <c r="AY1250" i="12"/>
  <c r="AZ1246" i="12"/>
  <c r="AY1246" i="12"/>
  <c r="AZ1244" i="12"/>
  <c r="AY1244" i="12"/>
  <c r="AZ1240" i="12"/>
  <c r="AZ1239" i="12" s="1"/>
  <c r="AZ1238" i="12" s="1"/>
  <c r="AY1240" i="12"/>
  <c r="AY1239" i="12" s="1"/>
  <c r="AY1238" i="12" s="1"/>
  <c r="AZ1236" i="12"/>
  <c r="AZ1235" i="12" s="1"/>
  <c r="AZ1234" i="12" s="1"/>
  <c r="AY1236" i="12"/>
  <c r="AY1235" i="12" s="1"/>
  <c r="AY1234" i="12" s="1"/>
  <c r="AZ1232" i="12"/>
  <c r="AY1232" i="12"/>
  <c r="AZ1230" i="12"/>
  <c r="AY1230" i="12"/>
  <c r="AZ1226" i="12"/>
  <c r="AZ1225" i="12" s="1"/>
  <c r="AZ1224" i="12" s="1"/>
  <c r="AY1226" i="12"/>
  <c r="AY1225" i="12" s="1"/>
  <c r="AY1224" i="12" s="1"/>
  <c r="AZ1222" i="12"/>
  <c r="AZ1221" i="12" s="1"/>
  <c r="AZ1220" i="12" s="1"/>
  <c r="AY1222" i="12"/>
  <c r="AY1221" i="12" s="1"/>
  <c r="AY1220" i="12" s="1"/>
  <c r="AZ1218" i="12"/>
  <c r="AZ1217" i="12" s="1"/>
  <c r="AZ1216" i="12" s="1"/>
  <c r="AY1218" i="12"/>
  <c r="AY1217" i="12" s="1"/>
  <c r="AY1216" i="12" s="1"/>
  <c r="AZ1214" i="12"/>
  <c r="AZ1213" i="12" s="1"/>
  <c r="AZ1212" i="12" s="1"/>
  <c r="AY1214" i="12"/>
  <c r="AY1213" i="12" s="1"/>
  <c r="AY1212" i="12" s="1"/>
  <c r="AZ1210" i="12"/>
  <c r="AZ1209" i="12" s="1"/>
  <c r="AZ1208" i="12" s="1"/>
  <c r="AY1210" i="12"/>
  <c r="AY1209" i="12" s="1"/>
  <c r="AY1208" i="12" s="1"/>
  <c r="AZ1206" i="12"/>
  <c r="AZ1205" i="12" s="1"/>
  <c r="AZ1204" i="12" s="1"/>
  <c r="AY1206" i="12"/>
  <c r="AY1205" i="12" s="1"/>
  <c r="AY1204" i="12" s="1"/>
  <c r="AZ1202" i="12"/>
  <c r="AZ1201" i="12" s="1"/>
  <c r="AZ1200" i="12" s="1"/>
  <c r="AY1202" i="12"/>
  <c r="AY1201" i="12" s="1"/>
  <c r="AY1200" i="12" s="1"/>
  <c r="AZ1198" i="12"/>
  <c r="AZ1197" i="12" s="1"/>
  <c r="AZ1196" i="12" s="1"/>
  <c r="AY1198" i="12"/>
  <c r="AY1197" i="12" s="1"/>
  <c r="AY1196" i="12" s="1"/>
  <c r="AZ1193" i="12"/>
  <c r="AZ1192" i="12" s="1"/>
  <c r="AZ1191" i="12" s="1"/>
  <c r="AY1193" i="12"/>
  <c r="AY1192" i="12" s="1"/>
  <c r="AY1191" i="12" s="1"/>
  <c r="AZ1189" i="12"/>
  <c r="AZ1188" i="12" s="1"/>
  <c r="AZ1187" i="12" s="1"/>
  <c r="AY1189" i="12"/>
  <c r="AY1188" i="12" s="1"/>
  <c r="AY1187" i="12" s="1"/>
  <c r="AZ1185" i="12"/>
  <c r="AY1185" i="12"/>
  <c r="AZ1183" i="12"/>
  <c r="AY1183" i="12"/>
  <c r="AZ1179" i="12"/>
  <c r="AZ1178" i="12" s="1"/>
  <c r="AZ1177" i="12" s="1"/>
  <c r="AY1179" i="12"/>
  <c r="AY1178" i="12" s="1"/>
  <c r="AY1177" i="12" s="1"/>
  <c r="AZ1175" i="12"/>
  <c r="AY1175" i="12"/>
  <c r="AZ1173" i="12"/>
  <c r="AY1173" i="12"/>
  <c r="AZ1169" i="12"/>
  <c r="AZ1168" i="12" s="1"/>
  <c r="AZ1167" i="12" s="1"/>
  <c r="AY1169" i="12"/>
  <c r="AY1168" i="12" s="1"/>
  <c r="AY1167" i="12" s="1"/>
  <c r="AZ1165" i="12"/>
  <c r="AY1165" i="12"/>
  <c r="AZ1163" i="12"/>
  <c r="AY1163" i="12"/>
  <c r="AZ1159" i="12"/>
  <c r="AZ1158" i="12" s="1"/>
  <c r="AZ1157" i="12" s="1"/>
  <c r="AY1159" i="12"/>
  <c r="AY1158" i="12" s="1"/>
  <c r="AY1157" i="12" s="1"/>
  <c r="AZ1155" i="12"/>
  <c r="AZ1154" i="12" s="1"/>
  <c r="AZ1153" i="12" s="1"/>
  <c r="AY1155" i="12"/>
  <c r="AY1154" i="12" s="1"/>
  <c r="AY1153" i="12" s="1"/>
  <c r="AZ1151" i="12"/>
  <c r="AZ1150" i="12" s="1"/>
  <c r="AZ1149" i="12" s="1"/>
  <c r="AY1151" i="12"/>
  <c r="AY1150" i="12" s="1"/>
  <c r="AY1149" i="12" s="1"/>
  <c r="AZ1147" i="12"/>
  <c r="AZ1146" i="12" s="1"/>
  <c r="AZ1145" i="12" s="1"/>
  <c r="AY1147" i="12"/>
  <c r="AY1146" i="12" s="1"/>
  <c r="AY1145" i="12" s="1"/>
  <c r="AZ1143" i="12"/>
  <c r="AZ1142" i="12" s="1"/>
  <c r="AZ1141" i="12" s="1"/>
  <c r="AY1143" i="12"/>
  <c r="AY1142" i="12" s="1"/>
  <c r="AY1141" i="12" s="1"/>
  <c r="AZ1139" i="12"/>
  <c r="AZ1138" i="12" s="1"/>
  <c r="AZ1137" i="12" s="1"/>
  <c r="AY1139" i="12"/>
  <c r="AY1138" i="12" s="1"/>
  <c r="AY1137" i="12" s="1"/>
  <c r="AZ1135" i="12"/>
  <c r="AZ1134" i="12" s="1"/>
  <c r="AZ1133" i="12" s="1"/>
  <c r="AY1135" i="12"/>
  <c r="AY1134" i="12" s="1"/>
  <c r="AY1133" i="12" s="1"/>
  <c r="AZ1131" i="12"/>
  <c r="AZ1130" i="12" s="1"/>
  <c r="AZ1129" i="12" s="1"/>
  <c r="AY1131" i="12"/>
  <c r="AY1130" i="12" s="1"/>
  <c r="AY1129" i="12" s="1"/>
  <c r="AZ1127" i="12"/>
  <c r="AZ1126" i="12" s="1"/>
  <c r="AZ1125" i="12" s="1"/>
  <c r="AY1127" i="12"/>
  <c r="AY1126" i="12" s="1"/>
  <c r="AY1125" i="12" s="1"/>
  <c r="AZ1123" i="12"/>
  <c r="AZ1122" i="12" s="1"/>
  <c r="AZ1121" i="12" s="1"/>
  <c r="AY1123" i="12"/>
  <c r="AY1122" i="12" s="1"/>
  <c r="AY1121" i="12" s="1"/>
  <c r="AZ1119" i="12"/>
  <c r="AZ1118" i="12" s="1"/>
  <c r="AZ1117" i="12" s="1"/>
  <c r="AY1119" i="12"/>
  <c r="AY1118" i="12" s="1"/>
  <c r="AY1117" i="12" s="1"/>
  <c r="AZ1115" i="12"/>
  <c r="AZ1114" i="12" s="1"/>
  <c r="AZ1113" i="12" s="1"/>
  <c r="AY1115" i="12"/>
  <c r="AY1114" i="12" s="1"/>
  <c r="AY1113" i="12" s="1"/>
  <c r="AZ1111" i="12"/>
  <c r="AZ1110" i="12" s="1"/>
  <c r="AZ1109" i="12" s="1"/>
  <c r="AY1111" i="12"/>
  <c r="AY1110" i="12" s="1"/>
  <c r="AY1109" i="12" s="1"/>
  <c r="AZ1107" i="12"/>
  <c r="AY1107" i="12"/>
  <c r="AZ1105" i="12"/>
  <c r="AY1105" i="12"/>
  <c r="AZ1101" i="12"/>
  <c r="AZ1100" i="12" s="1"/>
  <c r="AZ1099" i="12" s="1"/>
  <c r="AY1101" i="12"/>
  <c r="AY1100" i="12" s="1"/>
  <c r="AY1099" i="12" s="1"/>
  <c r="AZ1095" i="12"/>
  <c r="AZ1094" i="12" s="1"/>
  <c r="AZ1093" i="12" s="1"/>
  <c r="AY1095" i="12"/>
  <c r="AY1094" i="12" s="1"/>
  <c r="AY1093" i="12" s="1"/>
  <c r="AZ1091" i="12"/>
  <c r="AZ1090" i="12" s="1"/>
  <c r="AY1091" i="12"/>
  <c r="AY1090" i="12" s="1"/>
  <c r="AZ1088" i="12"/>
  <c r="AZ1087" i="12" s="1"/>
  <c r="AY1088" i="12"/>
  <c r="AY1087" i="12" s="1"/>
  <c r="AZ1084" i="12"/>
  <c r="AZ1083" i="12" s="1"/>
  <c r="AZ1082" i="12" s="1"/>
  <c r="AY1084" i="12"/>
  <c r="AY1083" i="12" s="1"/>
  <c r="AY1082" i="12" s="1"/>
  <c r="AZ1080" i="12"/>
  <c r="AZ1079" i="12" s="1"/>
  <c r="AZ1078" i="12" s="1"/>
  <c r="AY1080" i="12"/>
  <c r="AY1079" i="12" s="1"/>
  <c r="AY1078" i="12" s="1"/>
  <c r="AZ1076" i="12"/>
  <c r="AZ1075" i="12" s="1"/>
  <c r="AZ1074" i="12" s="1"/>
  <c r="AY1076" i="12"/>
  <c r="AY1075" i="12" s="1"/>
  <c r="AY1074" i="12" s="1"/>
  <c r="AZ1072" i="12"/>
  <c r="AZ1071" i="12" s="1"/>
  <c r="AZ1070" i="12" s="1"/>
  <c r="AY1072" i="12"/>
  <c r="AY1071" i="12" s="1"/>
  <c r="AY1070" i="12" s="1"/>
  <c r="AZ1068" i="12"/>
  <c r="AZ1067" i="12" s="1"/>
  <c r="AZ1066" i="12" s="1"/>
  <c r="AY1068" i="12"/>
  <c r="AY1067" i="12" s="1"/>
  <c r="AY1066" i="12" s="1"/>
  <c r="AZ1061" i="12"/>
  <c r="AZ1060" i="12" s="1"/>
  <c r="AY1061" i="12"/>
  <c r="AY1060" i="12" s="1"/>
  <c r="AZ1057" i="12"/>
  <c r="AZ1056" i="12" s="1"/>
  <c r="AY1057" i="12"/>
  <c r="AY1056" i="12" s="1"/>
  <c r="AZ1054" i="12"/>
  <c r="AZ1053" i="12" s="1"/>
  <c r="AY1054" i="12"/>
  <c r="AY1053" i="12" s="1"/>
  <c r="AZ1051" i="12"/>
  <c r="AZ1050" i="12" s="1"/>
  <c r="AY1051" i="12"/>
  <c r="AY1050" i="12" s="1"/>
  <c r="AZ1046" i="12"/>
  <c r="AZ1045" i="12" s="1"/>
  <c r="AZ1044" i="12" s="1"/>
  <c r="AY1046" i="12"/>
  <c r="AY1045" i="12" s="1"/>
  <c r="AY1044" i="12" s="1"/>
  <c r="AZ1042" i="12"/>
  <c r="AZ1041" i="12" s="1"/>
  <c r="AZ1040" i="12" s="1"/>
  <c r="AY1042" i="12"/>
  <c r="AY1041" i="12" s="1"/>
  <c r="AY1040" i="12" s="1"/>
  <c r="AZ1038" i="12"/>
  <c r="AZ1037" i="12" s="1"/>
  <c r="AZ1036" i="12" s="1"/>
  <c r="AY1038" i="12"/>
  <c r="AY1037" i="12" s="1"/>
  <c r="AY1036" i="12" s="1"/>
  <c r="AZ1034" i="12"/>
  <c r="AZ1033" i="12" s="1"/>
  <c r="AY1034" i="12"/>
  <c r="AY1033" i="12" s="1"/>
  <c r="AZ1031" i="12"/>
  <c r="AZ1030" i="12" s="1"/>
  <c r="AY1031" i="12"/>
  <c r="AY1030" i="12" s="1"/>
  <c r="AZ1025" i="12"/>
  <c r="AZ1024" i="12" s="1"/>
  <c r="AY1025" i="12"/>
  <c r="AY1024" i="12" s="1"/>
  <c r="AZ1022" i="12"/>
  <c r="AZ1021" i="12" s="1"/>
  <c r="AY1022" i="12"/>
  <c r="AY1021" i="12" s="1"/>
  <c r="AZ1017" i="12"/>
  <c r="AY1017" i="12"/>
  <c r="AZ1015" i="12"/>
  <c r="AY1015" i="12"/>
  <c r="AZ1013" i="12"/>
  <c r="AY1013" i="12"/>
  <c r="AZ1008" i="12"/>
  <c r="AZ1007" i="12" s="1"/>
  <c r="AY1008" i="12"/>
  <c r="AY1007" i="12" s="1"/>
  <c r="AZ1005" i="12"/>
  <c r="AZ1004" i="12" s="1"/>
  <c r="AY1005" i="12"/>
  <c r="AY1004" i="12" s="1"/>
  <c r="AZ1002" i="12"/>
  <c r="AZ1001" i="12" s="1"/>
  <c r="AY1002" i="12"/>
  <c r="AY1001" i="12" s="1"/>
  <c r="AZ998" i="12"/>
  <c r="AY998" i="12"/>
  <c r="AZ996" i="12"/>
  <c r="AY996" i="12"/>
  <c r="AZ992" i="12"/>
  <c r="AZ991" i="12" s="1"/>
  <c r="AZ990" i="12" s="1"/>
  <c r="AY992" i="12"/>
  <c r="AY991" i="12" s="1"/>
  <c r="AY990" i="12" s="1"/>
  <c r="AZ987" i="12"/>
  <c r="AY987" i="12"/>
  <c r="AZ985" i="12"/>
  <c r="AY985" i="12"/>
  <c r="AZ980" i="12"/>
  <c r="AY980" i="12"/>
  <c r="AZ978" i="12"/>
  <c r="AY978" i="12"/>
  <c r="AZ974" i="12"/>
  <c r="AZ973" i="12" s="1"/>
  <c r="AY974" i="12"/>
  <c r="AY973" i="12" s="1"/>
  <c r="AZ970" i="12"/>
  <c r="AY970" i="12"/>
  <c r="AZ968" i="12"/>
  <c r="AY968" i="12"/>
  <c r="AZ965" i="12"/>
  <c r="AZ964" i="12" s="1"/>
  <c r="AY965" i="12"/>
  <c r="AY964" i="12" s="1"/>
  <c r="AZ962" i="12"/>
  <c r="AZ961" i="12" s="1"/>
  <c r="AY962" i="12"/>
  <c r="AY961" i="12" s="1"/>
  <c r="AZ955" i="12"/>
  <c r="AZ954" i="12" s="1"/>
  <c r="AY955" i="12"/>
  <c r="AY954" i="12" s="1"/>
  <c r="AZ952" i="12"/>
  <c r="AZ951" i="12" s="1"/>
  <c r="AY952" i="12"/>
  <c r="AY951" i="12" s="1"/>
  <c r="AZ948" i="12"/>
  <c r="AZ947" i="12" s="1"/>
  <c r="AZ946" i="12" s="1"/>
  <c r="AY948" i="12"/>
  <c r="AY947" i="12" s="1"/>
  <c r="AY946" i="12" s="1"/>
  <c r="AZ944" i="12"/>
  <c r="AY944" i="12"/>
  <c r="AZ942" i="12"/>
  <c r="AY942" i="12"/>
  <c r="AZ938" i="12"/>
  <c r="AZ937" i="12" s="1"/>
  <c r="AZ936" i="12" s="1"/>
  <c r="AY938" i="12"/>
  <c r="AY937" i="12" s="1"/>
  <c r="AY936" i="12" s="1"/>
  <c r="AZ934" i="12"/>
  <c r="AZ933" i="12" s="1"/>
  <c r="AY934" i="12"/>
  <c r="AY933" i="12" s="1"/>
  <c r="AZ931" i="12"/>
  <c r="AY931" i="12"/>
  <c r="AZ929" i="12"/>
  <c r="AY929" i="12"/>
  <c r="AZ926" i="12"/>
  <c r="AZ925" i="12" s="1"/>
  <c r="AY926" i="12"/>
  <c r="AY925" i="12" s="1"/>
  <c r="AZ923" i="12"/>
  <c r="AZ922" i="12" s="1"/>
  <c r="AY923" i="12"/>
  <c r="AY922" i="12" s="1"/>
  <c r="AZ917" i="12"/>
  <c r="AY917" i="12"/>
  <c r="AZ915" i="12"/>
  <c r="AY915" i="12"/>
  <c r="AZ911" i="12"/>
  <c r="AY911" i="12"/>
  <c r="AZ909" i="12"/>
  <c r="AY909" i="12"/>
  <c r="AZ905" i="12"/>
  <c r="AY905" i="12"/>
  <c r="AZ903" i="12"/>
  <c r="AY903" i="12"/>
  <c r="AZ899" i="12"/>
  <c r="AZ898" i="12" s="1"/>
  <c r="AY899" i="12"/>
  <c r="AY898" i="12" s="1"/>
  <c r="AZ896" i="12"/>
  <c r="AZ895" i="12" s="1"/>
  <c r="AY896" i="12"/>
  <c r="AY895" i="12" s="1"/>
  <c r="AZ892" i="12"/>
  <c r="AY892" i="12"/>
  <c r="AZ889" i="12"/>
  <c r="AY889" i="12"/>
  <c r="AZ886" i="12"/>
  <c r="AY886" i="12"/>
  <c r="AZ883" i="12"/>
  <c r="AZ882" i="12" s="1"/>
  <c r="AY883" i="12"/>
  <c r="AY882" i="12" s="1"/>
  <c r="AZ878" i="12"/>
  <c r="AY878" i="12"/>
  <c r="AZ876" i="12"/>
  <c r="AY876" i="12"/>
  <c r="AZ872" i="12"/>
  <c r="AZ871" i="12" s="1"/>
  <c r="AZ870" i="12" s="1"/>
  <c r="AY872" i="12"/>
  <c r="AY871" i="12" s="1"/>
  <c r="AY870" i="12" s="1"/>
  <c r="AZ868" i="12"/>
  <c r="AY868" i="12"/>
  <c r="AZ866" i="12"/>
  <c r="AY866" i="12"/>
  <c r="AZ862" i="12"/>
  <c r="AZ861" i="12" s="1"/>
  <c r="AZ860" i="12" s="1"/>
  <c r="AY862" i="12"/>
  <c r="AY861" i="12" s="1"/>
  <c r="AY860" i="12" s="1"/>
  <c r="AZ858" i="12"/>
  <c r="AZ857" i="12" s="1"/>
  <c r="AZ856" i="12" s="1"/>
  <c r="AY858" i="12"/>
  <c r="AY857" i="12" s="1"/>
  <c r="AY856" i="12" s="1"/>
  <c r="AZ854" i="12"/>
  <c r="AY854" i="12"/>
  <c r="AZ852" i="12"/>
  <c r="AY852" i="12"/>
  <c r="AZ846" i="12"/>
  <c r="AZ845" i="12" s="1"/>
  <c r="AZ844" i="12" s="1"/>
  <c r="AY846" i="12"/>
  <c r="AY845" i="12" s="1"/>
  <c r="AY844" i="12" s="1"/>
  <c r="AZ840" i="12"/>
  <c r="AY840" i="12"/>
  <c r="AZ837" i="12"/>
  <c r="AY837" i="12"/>
  <c r="AZ834" i="12"/>
  <c r="AZ833" i="12" s="1"/>
  <c r="AY834" i="12"/>
  <c r="AY833" i="12" s="1"/>
  <c r="AZ831" i="12"/>
  <c r="AZ830" i="12" s="1"/>
  <c r="AY831" i="12"/>
  <c r="AY830" i="12" s="1"/>
  <c r="AZ828" i="12"/>
  <c r="AZ827" i="12" s="1"/>
  <c r="AY828" i="12"/>
  <c r="AY827" i="12" s="1"/>
  <c r="AZ823" i="12"/>
  <c r="AY823" i="12"/>
  <c r="AZ821" i="12"/>
  <c r="AY821" i="12"/>
  <c r="AZ814" i="12"/>
  <c r="AZ813" i="12" s="1"/>
  <c r="AZ812" i="12" s="1"/>
  <c r="AZ811" i="12" s="1"/>
  <c r="AY814" i="12"/>
  <c r="AY813" i="12" s="1"/>
  <c r="AY812" i="12" s="1"/>
  <c r="AY811" i="12" s="1"/>
  <c r="AZ809" i="12"/>
  <c r="AZ808" i="12" s="1"/>
  <c r="AY809" i="12"/>
  <c r="AY808" i="12" s="1"/>
  <c r="AZ806" i="12"/>
  <c r="AZ805" i="12" s="1"/>
  <c r="AY806" i="12"/>
  <c r="AY805" i="12" s="1"/>
  <c r="AZ801" i="12"/>
  <c r="AZ800" i="12" s="1"/>
  <c r="AY801" i="12"/>
  <c r="AY800" i="12" s="1"/>
  <c r="AZ798" i="12"/>
  <c r="AZ797" i="12" s="1"/>
  <c r="AY798" i="12"/>
  <c r="AY797" i="12" s="1"/>
  <c r="AZ794" i="12"/>
  <c r="AZ793" i="12" s="1"/>
  <c r="AZ792" i="12" s="1"/>
  <c r="AY794" i="12"/>
  <c r="AY793" i="12" s="1"/>
  <c r="AY792" i="12" s="1"/>
  <c r="AZ784" i="12"/>
  <c r="AY784" i="12"/>
  <c r="AZ782" i="12"/>
  <c r="AY782" i="12"/>
  <c r="AZ777" i="12"/>
  <c r="AZ776" i="12" s="1"/>
  <c r="AY777" i="12"/>
  <c r="AY776" i="12" s="1"/>
  <c r="AZ774" i="12"/>
  <c r="AZ773" i="12" s="1"/>
  <c r="AY774" i="12"/>
  <c r="AY773" i="12" s="1"/>
  <c r="AZ771" i="12"/>
  <c r="AZ770" i="12" s="1"/>
  <c r="AY771" i="12"/>
  <c r="AY770" i="12" s="1"/>
  <c r="AZ768" i="12"/>
  <c r="AZ767" i="12" s="1"/>
  <c r="AY768" i="12"/>
  <c r="AY767" i="12" s="1"/>
  <c r="AZ765" i="12"/>
  <c r="AZ764" i="12" s="1"/>
  <c r="AY765" i="12"/>
  <c r="AY764" i="12" s="1"/>
  <c r="AZ759" i="12"/>
  <c r="AZ758" i="12" s="1"/>
  <c r="AY759" i="12"/>
  <c r="AY758" i="12" s="1"/>
  <c r="AZ756" i="12"/>
  <c r="AZ755" i="12" s="1"/>
  <c r="AY756" i="12"/>
  <c r="AY755" i="12" s="1"/>
  <c r="AZ751" i="12"/>
  <c r="AZ750" i="12" s="1"/>
  <c r="AZ749" i="12" s="1"/>
  <c r="AZ748" i="12" s="1"/>
  <c r="AY751" i="12"/>
  <c r="AY750" i="12" s="1"/>
  <c r="AY749" i="12" s="1"/>
  <c r="AY748" i="12" s="1"/>
  <c r="AZ746" i="12"/>
  <c r="AZ745" i="12" s="1"/>
  <c r="AY746" i="12"/>
  <c r="AY745" i="12" s="1"/>
  <c r="AZ743" i="12"/>
  <c r="AZ742" i="12" s="1"/>
  <c r="AY743" i="12"/>
  <c r="AY742" i="12" s="1"/>
  <c r="AZ737" i="12"/>
  <c r="AZ736" i="12" s="1"/>
  <c r="AZ735" i="12" s="1"/>
  <c r="AY737" i="12"/>
  <c r="AY736" i="12" s="1"/>
  <c r="AY735" i="12" s="1"/>
  <c r="AZ730" i="12"/>
  <c r="AY730" i="12"/>
  <c r="AZ726" i="12"/>
  <c r="AY726" i="12"/>
  <c r="AZ720" i="12"/>
  <c r="AZ719" i="12" s="1"/>
  <c r="AZ718" i="12" s="1"/>
  <c r="AY720" i="12"/>
  <c r="AY719" i="12" s="1"/>
  <c r="AY718" i="12" s="1"/>
  <c r="AZ716" i="12"/>
  <c r="AZ715" i="12" s="1"/>
  <c r="AZ714" i="12" s="1"/>
  <c r="AY716" i="12"/>
  <c r="AY715" i="12" s="1"/>
  <c r="AY714" i="12" s="1"/>
  <c r="AZ712" i="12"/>
  <c r="AZ711" i="12" s="1"/>
  <c r="AY712" i="12"/>
  <c r="AY711" i="12" s="1"/>
  <c r="AZ709" i="12"/>
  <c r="AZ708" i="12" s="1"/>
  <c r="AY709" i="12"/>
  <c r="AY708" i="12" s="1"/>
  <c r="AZ704" i="12"/>
  <c r="AY704" i="12"/>
  <c r="AZ702" i="12"/>
  <c r="AY702" i="12"/>
  <c r="AZ699" i="12"/>
  <c r="AZ698" i="12" s="1"/>
  <c r="AY699" i="12"/>
  <c r="AY698" i="12" s="1"/>
  <c r="AZ696" i="12"/>
  <c r="AZ695" i="12" s="1"/>
  <c r="AY696" i="12"/>
  <c r="AY695" i="12" s="1"/>
  <c r="AZ692" i="12"/>
  <c r="AZ691" i="12" s="1"/>
  <c r="AZ690" i="12" s="1"/>
  <c r="AY692" i="12"/>
  <c r="AY691" i="12" s="1"/>
  <c r="AY690" i="12" s="1"/>
  <c r="AZ688" i="12"/>
  <c r="AZ687" i="12" s="1"/>
  <c r="AZ686" i="12" s="1"/>
  <c r="AY688" i="12"/>
  <c r="AY687" i="12" s="1"/>
  <c r="AY686" i="12" s="1"/>
  <c r="AZ684" i="12"/>
  <c r="AZ683" i="12" s="1"/>
  <c r="AZ682" i="12" s="1"/>
  <c r="AY684" i="12"/>
  <c r="AY683" i="12" s="1"/>
  <c r="AY682" i="12" s="1"/>
  <c r="AZ680" i="12"/>
  <c r="AZ679" i="12" s="1"/>
  <c r="AY680" i="12"/>
  <c r="AY679" i="12" s="1"/>
  <c r="AZ677" i="12"/>
  <c r="AZ676" i="12" s="1"/>
  <c r="AY677" i="12"/>
  <c r="AY676" i="12" s="1"/>
  <c r="AZ673" i="12"/>
  <c r="AZ672" i="12" s="1"/>
  <c r="AY673" i="12"/>
  <c r="AY672" i="12" s="1"/>
  <c r="AZ670" i="12"/>
  <c r="AZ669" i="12" s="1"/>
  <c r="AY670" i="12"/>
  <c r="AY669" i="12" s="1"/>
  <c r="AZ666" i="12"/>
  <c r="AZ665" i="12" s="1"/>
  <c r="AZ664" i="12" s="1"/>
  <c r="AY666" i="12"/>
  <c r="AY665" i="12" s="1"/>
  <c r="AY664" i="12" s="1"/>
  <c r="AZ659" i="12"/>
  <c r="AZ658" i="12" s="1"/>
  <c r="AZ657" i="12" s="1"/>
  <c r="AY659" i="12"/>
  <c r="AY658" i="12" s="1"/>
  <c r="AY657" i="12" s="1"/>
  <c r="AZ655" i="12"/>
  <c r="AZ654" i="12" s="1"/>
  <c r="AZ653" i="12" s="1"/>
  <c r="AY655" i="12"/>
  <c r="AY654" i="12" s="1"/>
  <c r="AY653" i="12" s="1"/>
  <c r="AZ651" i="12"/>
  <c r="AZ650" i="12" s="1"/>
  <c r="AZ649" i="12" s="1"/>
  <c r="AY651" i="12"/>
  <c r="AY650" i="12" s="1"/>
  <c r="AY649" i="12" s="1"/>
  <c r="AZ647" i="12"/>
  <c r="AZ646" i="12" s="1"/>
  <c r="AZ645" i="12" s="1"/>
  <c r="AY647" i="12"/>
  <c r="AY646" i="12" s="1"/>
  <c r="AY645" i="12" s="1"/>
  <c r="AZ642" i="12"/>
  <c r="AY642" i="12"/>
  <c r="AZ640" i="12"/>
  <c r="AY640" i="12"/>
  <c r="AZ637" i="12"/>
  <c r="AZ636" i="12" s="1"/>
  <c r="AY637" i="12"/>
  <c r="AY636" i="12" s="1"/>
  <c r="AZ633" i="12"/>
  <c r="AZ632" i="12" s="1"/>
  <c r="AZ631" i="12" s="1"/>
  <c r="AY633" i="12"/>
  <c r="AY632" i="12" s="1"/>
  <c r="AY631" i="12" s="1"/>
  <c r="AZ629" i="12"/>
  <c r="AY629" i="12"/>
  <c r="AZ627" i="12"/>
  <c r="AY627" i="12"/>
  <c r="AZ622" i="12"/>
  <c r="AZ621" i="12" s="1"/>
  <c r="AZ620" i="12" s="1"/>
  <c r="AZ619" i="12" s="1"/>
  <c r="AY622" i="12"/>
  <c r="AY621" i="12" s="1"/>
  <c r="AY620" i="12" s="1"/>
  <c r="AY619" i="12" s="1"/>
  <c r="AZ616" i="12"/>
  <c r="AY616" i="12"/>
  <c r="AZ614" i="12"/>
  <c r="AY614" i="12"/>
  <c r="AZ609" i="12"/>
  <c r="AZ608" i="12" s="1"/>
  <c r="AZ607" i="12" s="1"/>
  <c r="AY609" i="12"/>
  <c r="AY608" i="12" s="1"/>
  <c r="AY607" i="12" s="1"/>
  <c r="AZ605" i="12"/>
  <c r="AY605" i="12"/>
  <c r="AZ603" i="12"/>
  <c r="AY603" i="12"/>
  <c r="AZ598" i="12"/>
  <c r="AY598" i="12"/>
  <c r="AZ596" i="12"/>
  <c r="AY596" i="12"/>
  <c r="AZ592" i="12"/>
  <c r="AY592" i="12"/>
  <c r="AZ590" i="12"/>
  <c r="AY590" i="12"/>
  <c r="AZ585" i="12"/>
  <c r="AY585" i="12"/>
  <c r="AZ583" i="12"/>
  <c r="AY583" i="12"/>
  <c r="AZ575" i="12"/>
  <c r="AZ574" i="12" s="1"/>
  <c r="AZ573" i="12" s="1"/>
  <c r="AY575" i="12"/>
  <c r="AY574" i="12" s="1"/>
  <c r="AY573" i="12" s="1"/>
  <c r="AZ571" i="12"/>
  <c r="AZ570" i="12" s="1"/>
  <c r="AZ569" i="12" s="1"/>
  <c r="AY571" i="12"/>
  <c r="AY570" i="12" s="1"/>
  <c r="AY569" i="12" s="1"/>
  <c r="AZ567" i="12"/>
  <c r="AY567" i="12"/>
  <c r="AZ565" i="12"/>
  <c r="AY565" i="12"/>
  <c r="AZ560" i="12"/>
  <c r="AY560" i="12"/>
  <c r="AZ558" i="12"/>
  <c r="AY558" i="12"/>
  <c r="AZ553" i="12"/>
  <c r="AY553" i="12"/>
  <c r="AZ551" i="12"/>
  <c r="AY551" i="12"/>
  <c r="AZ547" i="12"/>
  <c r="AY547" i="12"/>
  <c r="AZ545" i="12"/>
  <c r="AY545" i="12"/>
  <c r="AZ541" i="12"/>
  <c r="AZ540" i="12" s="1"/>
  <c r="AZ539" i="12" s="1"/>
  <c r="AY541" i="12"/>
  <c r="AY540" i="12" s="1"/>
  <c r="AY539" i="12" s="1"/>
  <c r="AZ536" i="12"/>
  <c r="AZ535" i="12" s="1"/>
  <c r="AZ534" i="12" s="1"/>
  <c r="AY536" i="12"/>
  <c r="AY535" i="12" s="1"/>
  <c r="AY534" i="12" s="1"/>
  <c r="AZ532" i="12"/>
  <c r="AZ531" i="12" s="1"/>
  <c r="AZ530" i="12" s="1"/>
  <c r="AY532" i="12"/>
  <c r="AY531" i="12" s="1"/>
  <c r="AY530" i="12" s="1"/>
  <c r="AZ528" i="12"/>
  <c r="AZ527" i="12" s="1"/>
  <c r="AZ526" i="12" s="1"/>
  <c r="AY528" i="12"/>
  <c r="AY527" i="12" s="1"/>
  <c r="AY526" i="12" s="1"/>
  <c r="AZ524" i="12"/>
  <c r="AZ523" i="12" s="1"/>
  <c r="AZ522" i="12" s="1"/>
  <c r="AY524" i="12"/>
  <c r="AY523" i="12" s="1"/>
  <c r="AY522" i="12" s="1"/>
  <c r="AZ520" i="12"/>
  <c r="AY520" i="12"/>
  <c r="AZ518" i="12"/>
  <c r="AY518" i="12"/>
  <c r="AZ514" i="12"/>
  <c r="AZ513" i="12" s="1"/>
  <c r="AZ512" i="12" s="1"/>
  <c r="AY514" i="12"/>
  <c r="AY513" i="12" s="1"/>
  <c r="AY512" i="12" s="1"/>
  <c r="AZ510" i="12"/>
  <c r="AZ509" i="12" s="1"/>
  <c r="AZ508" i="12" s="1"/>
  <c r="AY510" i="12"/>
  <c r="AY509" i="12" s="1"/>
  <c r="AY508" i="12" s="1"/>
  <c r="AZ506" i="12"/>
  <c r="AZ505" i="12" s="1"/>
  <c r="AZ504" i="12" s="1"/>
  <c r="AY506" i="12"/>
  <c r="AY505" i="12" s="1"/>
  <c r="AY504" i="12" s="1"/>
  <c r="AZ499" i="12"/>
  <c r="AZ498" i="12" s="1"/>
  <c r="AZ497" i="12" s="1"/>
  <c r="AY499" i="12"/>
  <c r="AY498" i="12" s="1"/>
  <c r="AY497" i="12" s="1"/>
  <c r="AZ495" i="12"/>
  <c r="AZ494" i="12" s="1"/>
  <c r="AZ493" i="12" s="1"/>
  <c r="AY495" i="12"/>
  <c r="AY494" i="12" s="1"/>
  <c r="AY493" i="12" s="1"/>
  <c r="AZ489" i="12"/>
  <c r="AY489" i="12"/>
  <c r="AZ487" i="12"/>
  <c r="AY487" i="12"/>
  <c r="AZ482" i="12"/>
  <c r="AZ481" i="12" s="1"/>
  <c r="AZ480" i="12" s="1"/>
  <c r="AY482" i="12"/>
  <c r="AY481" i="12" s="1"/>
  <c r="AY480" i="12" s="1"/>
  <c r="AZ478" i="12"/>
  <c r="AZ477" i="12" s="1"/>
  <c r="AY478" i="12"/>
  <c r="AY477" i="12" s="1"/>
  <c r="AZ475" i="12"/>
  <c r="AZ474" i="12" s="1"/>
  <c r="AY475" i="12"/>
  <c r="AY474" i="12" s="1"/>
  <c r="AZ472" i="12"/>
  <c r="AZ471" i="12" s="1"/>
  <c r="AY472" i="12"/>
  <c r="AY471" i="12" s="1"/>
  <c r="AZ468" i="12"/>
  <c r="AZ467" i="12" s="1"/>
  <c r="AZ466" i="12" s="1"/>
  <c r="AY468" i="12"/>
  <c r="AY467" i="12" s="1"/>
  <c r="AY466" i="12" s="1"/>
  <c r="AZ464" i="12"/>
  <c r="AZ463" i="12" s="1"/>
  <c r="AZ462" i="12" s="1"/>
  <c r="AY464" i="12"/>
  <c r="AY463" i="12" s="1"/>
  <c r="AY462" i="12" s="1"/>
  <c r="AZ457" i="12"/>
  <c r="AZ456" i="12" s="1"/>
  <c r="AZ455" i="12" s="1"/>
  <c r="AY457" i="12"/>
  <c r="AY456" i="12" s="1"/>
  <c r="AY455" i="12" s="1"/>
  <c r="AZ453" i="12"/>
  <c r="AZ452" i="12" s="1"/>
  <c r="AZ451" i="12" s="1"/>
  <c r="AY453" i="12"/>
  <c r="AY452" i="12" s="1"/>
  <c r="AY451" i="12" s="1"/>
  <c r="AZ447" i="12"/>
  <c r="AZ446" i="12" s="1"/>
  <c r="AZ445" i="12" s="1"/>
  <c r="AZ444" i="12" s="1"/>
  <c r="AY447" i="12"/>
  <c r="AY446" i="12" s="1"/>
  <c r="AY445" i="12" s="1"/>
  <c r="AY444" i="12" s="1"/>
  <c r="AZ442" i="12"/>
  <c r="AZ441" i="12" s="1"/>
  <c r="AZ440" i="12" s="1"/>
  <c r="AY442" i="12"/>
  <c r="AY441" i="12" s="1"/>
  <c r="AY440" i="12" s="1"/>
  <c r="AZ437" i="12"/>
  <c r="AZ436" i="12" s="1"/>
  <c r="AZ435" i="12" s="1"/>
  <c r="AY437" i="12"/>
  <c r="AY436" i="12" s="1"/>
  <c r="AY435" i="12" s="1"/>
  <c r="AZ433" i="12"/>
  <c r="AZ432" i="12" s="1"/>
  <c r="AZ431" i="12" s="1"/>
  <c r="AY433" i="12"/>
  <c r="AY432" i="12" s="1"/>
  <c r="AY431" i="12" s="1"/>
  <c r="AZ429" i="12"/>
  <c r="AZ428" i="12" s="1"/>
  <c r="AY429" i="12"/>
  <c r="AY428" i="12" s="1"/>
  <c r="AZ426" i="12"/>
  <c r="AZ425" i="12" s="1"/>
  <c r="AY426" i="12"/>
  <c r="AY425" i="12" s="1"/>
  <c r="AZ422" i="12"/>
  <c r="AZ421" i="12" s="1"/>
  <c r="AZ420" i="12" s="1"/>
  <c r="AY422" i="12"/>
  <c r="AY421" i="12" s="1"/>
  <c r="AY420" i="12" s="1"/>
  <c r="AZ418" i="12"/>
  <c r="AZ417" i="12" s="1"/>
  <c r="AZ416" i="12" s="1"/>
  <c r="AY418" i="12"/>
  <c r="AY417" i="12" s="1"/>
  <c r="AY416" i="12" s="1"/>
  <c r="AZ414" i="12"/>
  <c r="AZ413" i="12" s="1"/>
  <c r="AZ412" i="12" s="1"/>
  <c r="AY414" i="12"/>
  <c r="AY413" i="12" s="1"/>
  <c r="AY412" i="12" s="1"/>
  <c r="AZ408" i="12"/>
  <c r="AZ407" i="12" s="1"/>
  <c r="AZ406" i="12" s="1"/>
  <c r="AY408" i="12"/>
  <c r="AY407" i="12" s="1"/>
  <c r="AY406" i="12" s="1"/>
  <c r="AZ404" i="12"/>
  <c r="AZ403" i="12" s="1"/>
  <c r="AZ402" i="12" s="1"/>
  <c r="AY404" i="12"/>
  <c r="AY403" i="12" s="1"/>
  <c r="AY402" i="12" s="1"/>
  <c r="AZ399" i="12"/>
  <c r="AZ398" i="12" s="1"/>
  <c r="AZ397" i="12" s="1"/>
  <c r="AY399" i="12"/>
  <c r="AY398" i="12" s="1"/>
  <c r="AY397" i="12" s="1"/>
  <c r="AZ395" i="12"/>
  <c r="AZ394" i="12" s="1"/>
  <c r="AZ393" i="12" s="1"/>
  <c r="AY395" i="12"/>
  <c r="AY394" i="12" s="1"/>
  <c r="AY393" i="12" s="1"/>
  <c r="AZ390" i="12"/>
  <c r="AY390" i="12"/>
  <c r="AZ388" i="12"/>
  <c r="AY388" i="12"/>
  <c r="AZ384" i="12"/>
  <c r="AZ383" i="12" s="1"/>
  <c r="AZ382" i="12" s="1"/>
  <c r="AY384" i="12"/>
  <c r="AY383" i="12" s="1"/>
  <c r="AY382" i="12" s="1"/>
  <c r="AZ379" i="12"/>
  <c r="AY379" i="12"/>
  <c r="AZ377" i="12"/>
  <c r="AY377" i="12"/>
  <c r="AZ372" i="12"/>
  <c r="AY372" i="12"/>
  <c r="AZ370" i="12"/>
  <c r="AY370" i="12"/>
  <c r="AZ366" i="12"/>
  <c r="AZ365" i="12" s="1"/>
  <c r="AZ364" i="12" s="1"/>
  <c r="AY366" i="12"/>
  <c r="AY365" i="12" s="1"/>
  <c r="AY364" i="12" s="1"/>
  <c r="AZ360" i="12"/>
  <c r="AZ359" i="12" s="1"/>
  <c r="AZ358" i="12" s="1"/>
  <c r="AZ357" i="12" s="1"/>
  <c r="AY360" i="12"/>
  <c r="AY359" i="12" s="1"/>
  <c r="AY358" i="12" s="1"/>
  <c r="AY357" i="12" s="1"/>
  <c r="AZ355" i="12"/>
  <c r="AZ354" i="12" s="1"/>
  <c r="AZ353" i="12" s="1"/>
  <c r="AY355" i="12"/>
  <c r="AY354" i="12" s="1"/>
  <c r="AY353" i="12" s="1"/>
  <c r="AZ351" i="12"/>
  <c r="AY351" i="12"/>
  <c r="AZ349" i="12"/>
  <c r="AY349" i="12"/>
  <c r="AZ345" i="12"/>
  <c r="AY345" i="12"/>
  <c r="AZ343" i="12"/>
  <c r="AY343" i="12"/>
  <c r="AZ338" i="12"/>
  <c r="AY338" i="12"/>
  <c r="AZ336" i="12"/>
  <c r="AY336" i="12"/>
  <c r="AZ332" i="12"/>
  <c r="AY332" i="12"/>
  <c r="AZ330" i="12"/>
  <c r="AY330" i="12"/>
  <c r="AZ326" i="12"/>
  <c r="AY326" i="12"/>
  <c r="AZ324" i="12"/>
  <c r="AY324" i="12"/>
  <c r="AZ318" i="12"/>
  <c r="AZ317" i="12" s="1"/>
  <c r="AZ316" i="12" s="1"/>
  <c r="AZ315" i="12" s="1"/>
  <c r="AY318" i="12"/>
  <c r="AY317" i="12" s="1"/>
  <c r="AY316" i="12" s="1"/>
  <c r="AY315" i="12" s="1"/>
  <c r="AZ313" i="12"/>
  <c r="AY313" i="12"/>
  <c r="AZ311" i="12"/>
  <c r="AY311" i="12"/>
  <c r="AZ307" i="12"/>
  <c r="AZ306" i="12" s="1"/>
  <c r="AZ305" i="12" s="1"/>
  <c r="AY307" i="12"/>
  <c r="AY306" i="12" s="1"/>
  <c r="AY305" i="12" s="1"/>
  <c r="AZ303" i="12"/>
  <c r="AZ302" i="12" s="1"/>
  <c r="AY303" i="12"/>
  <c r="AY302" i="12" s="1"/>
  <c r="AZ300" i="12"/>
  <c r="AZ299" i="12" s="1"/>
  <c r="AY300" i="12"/>
  <c r="AY299" i="12" s="1"/>
  <c r="AZ296" i="12"/>
  <c r="AY296" i="12"/>
  <c r="AZ294" i="12"/>
  <c r="AY294" i="12"/>
  <c r="AZ290" i="12"/>
  <c r="AY290" i="12"/>
  <c r="AZ288" i="12"/>
  <c r="AY288" i="12"/>
  <c r="AZ284" i="12"/>
  <c r="AY284" i="12"/>
  <c r="AZ282" i="12"/>
  <c r="AY282" i="12"/>
  <c r="AZ275" i="12"/>
  <c r="AZ274" i="12" s="1"/>
  <c r="AZ273" i="12" s="1"/>
  <c r="AY275" i="12"/>
  <c r="AY274" i="12" s="1"/>
  <c r="AY273" i="12" s="1"/>
  <c r="AZ271" i="12"/>
  <c r="AZ270" i="12" s="1"/>
  <c r="AZ269" i="12" s="1"/>
  <c r="AY271" i="12"/>
  <c r="AY270" i="12" s="1"/>
  <c r="AY269" i="12" s="1"/>
  <c r="AZ267" i="12"/>
  <c r="AZ266" i="12" s="1"/>
  <c r="AZ265" i="12" s="1"/>
  <c r="AY267" i="12"/>
  <c r="AY266" i="12" s="1"/>
  <c r="AY265" i="12" s="1"/>
  <c r="AZ263" i="12"/>
  <c r="AZ262" i="12" s="1"/>
  <c r="AZ261" i="12" s="1"/>
  <c r="AY263" i="12"/>
  <c r="AY262" i="12" s="1"/>
  <c r="AY261" i="12" s="1"/>
  <c r="AZ259" i="12"/>
  <c r="AZ258" i="12" s="1"/>
  <c r="AZ257" i="12" s="1"/>
  <c r="AY259" i="12"/>
  <c r="AY258" i="12" s="1"/>
  <c r="AY257" i="12" s="1"/>
  <c r="AZ255" i="12"/>
  <c r="AZ254" i="12" s="1"/>
  <c r="AZ253" i="12" s="1"/>
  <c r="AY255" i="12"/>
  <c r="AY254" i="12" s="1"/>
  <c r="AY253" i="12" s="1"/>
  <c r="AZ251" i="12"/>
  <c r="AZ250" i="12" s="1"/>
  <c r="AZ249" i="12" s="1"/>
  <c r="AY251" i="12"/>
  <c r="AY250" i="12" s="1"/>
  <c r="AY249" i="12" s="1"/>
  <c r="AZ247" i="12"/>
  <c r="AZ246" i="12" s="1"/>
  <c r="AZ245" i="12" s="1"/>
  <c r="AY247" i="12"/>
  <c r="AY246" i="12" s="1"/>
  <c r="AY245" i="12" s="1"/>
  <c r="AZ243" i="12"/>
  <c r="AZ242" i="12" s="1"/>
  <c r="AZ241" i="12" s="1"/>
  <c r="AY243" i="12"/>
  <c r="AY242" i="12" s="1"/>
  <c r="AY241" i="12" s="1"/>
  <c r="AZ239" i="12"/>
  <c r="AZ238" i="12" s="1"/>
  <c r="AZ237" i="12" s="1"/>
  <c r="AY239" i="12"/>
  <c r="AY238" i="12" s="1"/>
  <c r="AY237" i="12" s="1"/>
  <c r="AZ235" i="12"/>
  <c r="AZ234" i="12" s="1"/>
  <c r="AZ233" i="12" s="1"/>
  <c r="AY235" i="12"/>
  <c r="AY234" i="12" s="1"/>
  <c r="AY233" i="12" s="1"/>
  <c r="AZ231" i="12"/>
  <c r="AZ230" i="12" s="1"/>
  <c r="AZ229" i="12" s="1"/>
  <c r="AY231" i="12"/>
  <c r="AY230" i="12" s="1"/>
  <c r="AY229" i="12" s="1"/>
  <c r="AZ227" i="12"/>
  <c r="AZ226" i="12" s="1"/>
  <c r="AZ225" i="12" s="1"/>
  <c r="AY227" i="12"/>
  <c r="AY226" i="12" s="1"/>
  <c r="AY225" i="12" s="1"/>
  <c r="AZ223" i="12"/>
  <c r="AZ222" i="12" s="1"/>
  <c r="AZ221" i="12" s="1"/>
  <c r="AY223" i="12"/>
  <c r="AY222" i="12" s="1"/>
  <c r="AY221" i="12" s="1"/>
  <c r="AZ219" i="12"/>
  <c r="AZ218" i="12" s="1"/>
  <c r="AZ217" i="12" s="1"/>
  <c r="AY219" i="12"/>
  <c r="AY218" i="12" s="1"/>
  <c r="AY217" i="12" s="1"/>
  <c r="AZ215" i="12"/>
  <c r="AZ214" i="12" s="1"/>
  <c r="AZ213" i="12" s="1"/>
  <c r="AY215" i="12"/>
  <c r="AY214" i="12" s="1"/>
  <c r="AY213" i="12" s="1"/>
  <c r="AZ211" i="12"/>
  <c r="AZ210" i="12" s="1"/>
  <c r="AZ209" i="12" s="1"/>
  <c r="AY211" i="12"/>
  <c r="AY210" i="12" s="1"/>
  <c r="AY209" i="12" s="1"/>
  <c r="AZ206" i="12"/>
  <c r="AZ205" i="12" s="1"/>
  <c r="AZ204" i="12" s="1"/>
  <c r="AY206" i="12"/>
  <c r="AY205" i="12" s="1"/>
  <c r="AY204" i="12" s="1"/>
  <c r="AZ202" i="12"/>
  <c r="AZ201" i="12" s="1"/>
  <c r="AY202" i="12"/>
  <c r="AY201" i="12" s="1"/>
  <c r="AZ199" i="12"/>
  <c r="AZ198" i="12" s="1"/>
  <c r="AY199" i="12"/>
  <c r="AY198" i="12" s="1"/>
  <c r="AZ195" i="12"/>
  <c r="AZ194" i="12" s="1"/>
  <c r="AZ193" i="12" s="1"/>
  <c r="AY195" i="12"/>
  <c r="AY194" i="12" s="1"/>
  <c r="AY193" i="12" s="1"/>
  <c r="AZ188" i="12"/>
  <c r="AZ187" i="12" s="1"/>
  <c r="AZ186" i="12" s="1"/>
  <c r="AY188" i="12"/>
  <c r="AY187" i="12" s="1"/>
  <c r="AY186" i="12" s="1"/>
  <c r="AZ183" i="12"/>
  <c r="AZ182" i="12" s="1"/>
  <c r="AZ181" i="12" s="1"/>
  <c r="AY183" i="12"/>
  <c r="AY182" i="12" s="1"/>
  <c r="AY181" i="12" s="1"/>
  <c r="AZ177" i="12"/>
  <c r="AZ176" i="12" s="1"/>
  <c r="AY177" i="12"/>
  <c r="AY176" i="12" s="1"/>
  <c r="AZ173" i="12"/>
  <c r="AZ172" i="12" s="1"/>
  <c r="AY173" i="12"/>
  <c r="AY172" i="12" s="1"/>
  <c r="AZ168" i="12"/>
  <c r="AZ167" i="12" s="1"/>
  <c r="AY168" i="12"/>
  <c r="AY167" i="12" s="1"/>
  <c r="AZ164" i="12"/>
  <c r="AZ163" i="12" s="1"/>
  <c r="AY164" i="12"/>
  <c r="AY163" i="12" s="1"/>
  <c r="AZ160" i="12"/>
  <c r="AZ159" i="12" s="1"/>
  <c r="AY160" i="12"/>
  <c r="AY159" i="12" s="1"/>
  <c r="AZ155" i="12"/>
  <c r="AZ154" i="12" s="1"/>
  <c r="AZ153" i="12" s="1"/>
  <c r="AY155" i="12"/>
  <c r="AY154" i="12" s="1"/>
  <c r="AY153" i="12" s="1"/>
  <c r="AZ151" i="12"/>
  <c r="AZ150" i="12" s="1"/>
  <c r="AZ149" i="12" s="1"/>
  <c r="AY151" i="12"/>
  <c r="AY150" i="12" s="1"/>
  <c r="AY149" i="12" s="1"/>
  <c r="AZ146" i="12"/>
  <c r="AZ145" i="12" s="1"/>
  <c r="AZ144" i="12" s="1"/>
  <c r="AY146" i="12"/>
  <c r="AY145" i="12" s="1"/>
  <c r="AY144" i="12" s="1"/>
  <c r="AZ142" i="12"/>
  <c r="AZ141" i="12" s="1"/>
  <c r="AY142" i="12"/>
  <c r="AY141" i="12" s="1"/>
  <c r="AZ139" i="12"/>
  <c r="AZ138" i="12" s="1"/>
  <c r="AY139" i="12"/>
  <c r="AY138" i="12" s="1"/>
  <c r="AZ135" i="12"/>
  <c r="AZ134" i="12" s="1"/>
  <c r="AY135" i="12"/>
  <c r="AY134" i="12" s="1"/>
  <c r="AZ131" i="12"/>
  <c r="AZ130" i="12" s="1"/>
  <c r="AY131" i="12"/>
  <c r="AY130" i="12" s="1"/>
  <c r="AZ127" i="12"/>
  <c r="AZ126" i="12" s="1"/>
  <c r="AY127" i="12"/>
  <c r="AY126" i="12" s="1"/>
  <c r="AZ120" i="12"/>
  <c r="AY120" i="12"/>
  <c r="AZ118" i="12"/>
  <c r="AY118" i="12"/>
  <c r="AZ113" i="12"/>
  <c r="AZ112" i="12" s="1"/>
  <c r="AZ111" i="12" s="1"/>
  <c r="AZ110" i="12" s="1"/>
  <c r="AY113" i="12"/>
  <c r="AY112" i="12" s="1"/>
  <c r="AY111" i="12" s="1"/>
  <c r="AY110" i="12" s="1"/>
  <c r="AZ108" i="12"/>
  <c r="AZ107" i="12" s="1"/>
  <c r="AY108" i="12"/>
  <c r="AY107" i="12" s="1"/>
  <c r="AZ105" i="12"/>
  <c r="AZ104" i="12" s="1"/>
  <c r="AY105" i="12"/>
  <c r="AY104" i="12" s="1"/>
  <c r="AZ98" i="12"/>
  <c r="AY98" i="12"/>
  <c r="AZ95" i="12"/>
  <c r="AY95" i="12"/>
  <c r="AZ92" i="12"/>
  <c r="AY92" i="12"/>
  <c r="AZ88" i="12"/>
  <c r="AZ87" i="12" s="1"/>
  <c r="AY88" i="12"/>
  <c r="AY87" i="12" s="1"/>
  <c r="AZ84" i="12"/>
  <c r="AY84" i="12"/>
  <c r="AZ82" i="12"/>
  <c r="AY82" i="12"/>
  <c r="AZ79" i="12"/>
  <c r="AZ78" i="12" s="1"/>
  <c r="AY79" i="12"/>
  <c r="AY78" i="12" s="1"/>
  <c r="AZ75" i="12"/>
  <c r="AZ74" i="12" s="1"/>
  <c r="AZ73" i="12" s="1"/>
  <c r="AY75" i="12"/>
  <c r="AY74" i="12" s="1"/>
  <c r="AY73" i="12" s="1"/>
  <c r="AZ64" i="12"/>
  <c r="AZ63" i="12" s="1"/>
  <c r="AZ62" i="12" s="1"/>
  <c r="AY64" i="12"/>
  <c r="AY63" i="12" s="1"/>
  <c r="AY62" i="12" s="1"/>
  <c r="AZ60" i="12"/>
  <c r="AZ59" i="12" s="1"/>
  <c r="AY60" i="12"/>
  <c r="AY59" i="12" s="1"/>
  <c r="AZ57" i="12"/>
  <c r="AZ56" i="12" s="1"/>
  <c r="AY57" i="12"/>
  <c r="AY56" i="12" s="1"/>
  <c r="AZ52" i="12"/>
  <c r="AZ51" i="12" s="1"/>
  <c r="AZ50" i="12" s="1"/>
  <c r="AY52" i="12"/>
  <c r="AY51" i="12" s="1"/>
  <c r="AY50" i="12" s="1"/>
  <c r="AZ48" i="12"/>
  <c r="AZ47" i="12" s="1"/>
  <c r="AZ46" i="12" s="1"/>
  <c r="AY48" i="12"/>
  <c r="AY47" i="12" s="1"/>
  <c r="AY46" i="12" s="1"/>
  <c r="AZ44" i="12"/>
  <c r="AZ43" i="12" s="1"/>
  <c r="AZ42" i="12" s="1"/>
  <c r="AY44" i="12"/>
  <c r="AY43" i="12" s="1"/>
  <c r="AY42" i="12" s="1"/>
  <c r="AZ39" i="12"/>
  <c r="AZ38" i="12" s="1"/>
  <c r="AZ37" i="12" s="1"/>
  <c r="AY39" i="12"/>
  <c r="AY38" i="12" s="1"/>
  <c r="AY37" i="12" s="1"/>
  <c r="AZ35" i="12"/>
  <c r="AZ34" i="12" s="1"/>
  <c r="AZ33" i="12" s="1"/>
  <c r="AY35" i="12"/>
  <c r="AY34" i="12" s="1"/>
  <c r="AY33" i="12" s="1"/>
  <c r="AZ31" i="12"/>
  <c r="AZ30" i="12" s="1"/>
  <c r="AZ29" i="12" s="1"/>
  <c r="AY31" i="12"/>
  <c r="AY30" i="12" s="1"/>
  <c r="AY29" i="12" s="1"/>
  <c r="AZ27" i="12"/>
  <c r="AZ26" i="12" s="1"/>
  <c r="AZ25" i="12" s="1"/>
  <c r="AY27" i="12"/>
  <c r="AY26" i="12" s="1"/>
  <c r="AY25" i="12" s="1"/>
  <c r="AZ23" i="12"/>
  <c r="AZ22" i="12" s="1"/>
  <c r="AY23" i="12"/>
  <c r="AY22" i="12" s="1"/>
  <c r="AZ20" i="12"/>
  <c r="AZ19" i="12" s="1"/>
  <c r="AY20" i="12"/>
  <c r="AY19" i="12" s="1"/>
  <c r="BC2156" i="12" l="1"/>
  <c r="BE2156" i="12"/>
  <c r="BD2156" i="12"/>
  <c r="BC2052" i="12"/>
  <c r="BE2052" i="12"/>
  <c r="BE101" i="12"/>
  <c r="BD2052" i="12"/>
  <c r="BC2306" i="12"/>
  <c r="BC2305" i="12" s="1"/>
  <c r="BC2304" i="12" s="1"/>
  <c r="BE2306" i="12"/>
  <c r="BE2305" i="12" s="1"/>
  <c r="BE2304" i="12" s="1"/>
  <c r="BD2306" i="12"/>
  <c r="BD2305" i="12" s="1"/>
  <c r="BD2304" i="12" s="1"/>
  <c r="BE577" i="12"/>
  <c r="BH577" i="12" s="1"/>
  <c r="BC577" i="12"/>
  <c r="BF577" i="12" s="1"/>
  <c r="BD577" i="12"/>
  <c r="BG577" i="12" s="1"/>
  <c r="BD16" i="12"/>
  <c r="BC16" i="12"/>
  <c r="BE16" i="12"/>
  <c r="BC1375" i="12"/>
  <c r="BC1353" i="12" s="1"/>
  <c r="BC2575" i="12"/>
  <c r="BD2575" i="12"/>
  <c r="BE2575" i="12"/>
  <c r="BE2185" i="12"/>
  <c r="BE2179" i="12" s="1"/>
  <c r="BD2740" i="12"/>
  <c r="BE363" i="12"/>
  <c r="BE362" i="12" s="1"/>
  <c r="BD1936" i="12"/>
  <c r="BD1935" i="12" s="1"/>
  <c r="BE2502" i="12"/>
  <c r="BE2740" i="12"/>
  <c r="BC817" i="12"/>
  <c r="BE1375" i="12"/>
  <c r="BE1353" i="12" s="1"/>
  <c r="BD2470" i="12"/>
  <c r="BE340" i="12"/>
  <c r="BE587" i="12"/>
  <c r="BE739" i="12"/>
  <c r="BC1534" i="12"/>
  <c r="BC2213" i="12"/>
  <c r="BC2212" i="12" s="1"/>
  <c r="BC340" i="12"/>
  <c r="BE817" i="12"/>
  <c r="BD2015" i="12"/>
  <c r="BC739" i="12"/>
  <c r="BD587" i="12"/>
  <c r="BE761" i="12"/>
  <c r="BC2883" i="12"/>
  <c r="BD1258" i="12"/>
  <c r="BE321" i="12"/>
  <c r="BC101" i="12"/>
  <c r="BC1785" i="12"/>
  <c r="BC1773" i="12" s="1"/>
  <c r="BD101" i="12"/>
  <c r="BD157" i="12"/>
  <c r="BD2213" i="12"/>
  <c r="BD2212" i="12" s="1"/>
  <c r="BE1534" i="12"/>
  <c r="BD2274" i="12"/>
  <c r="BC624" i="12"/>
  <c r="BC618" i="12" s="1"/>
  <c r="BE2883" i="12"/>
  <c r="BD1195" i="12"/>
  <c r="BC1195" i="12"/>
  <c r="BC2185" i="12"/>
  <c r="BC2179" i="12" s="1"/>
  <c r="BE2470" i="12"/>
  <c r="BD761" i="12"/>
  <c r="BE880" i="12"/>
  <c r="BC2470" i="12"/>
  <c r="BC1936" i="12"/>
  <c r="BC1935" i="12" s="1"/>
  <c r="BC761" i="12"/>
  <c r="BE2533" i="12"/>
  <c r="BC1098" i="12"/>
  <c r="BC2274" i="12"/>
  <c r="BD817" i="12"/>
  <c r="BC849" i="12"/>
  <c r="BC321" i="12"/>
  <c r="BE2274" i="12"/>
  <c r="BC663" i="12"/>
  <c r="BC662" i="12" s="1"/>
  <c r="AY2731" i="12"/>
  <c r="BD124" i="12"/>
  <c r="BD191" i="12"/>
  <c r="BC1027" i="12"/>
  <c r="BE72" i="12"/>
  <c r="BE71" i="12" s="1"/>
  <c r="BD538" i="12"/>
  <c r="BD363" i="12"/>
  <c r="BD362" i="12" s="1"/>
  <c r="BE460" i="12"/>
  <c r="BE459" i="12" s="1"/>
  <c r="BD849" i="12"/>
  <c r="BC72" i="12"/>
  <c r="BC71" i="12" s="1"/>
  <c r="BC959" i="12"/>
  <c r="BE1277" i="12"/>
  <c r="BE1276" i="12" s="1"/>
  <c r="BD1098" i="12"/>
  <c r="BE1195" i="12"/>
  <c r="BE157" i="12"/>
  <c r="BE1027" i="12"/>
  <c r="BC920" i="12"/>
  <c r="BC919" i="12" s="1"/>
  <c r="BE1936" i="12"/>
  <c r="BE1935" i="12" s="1"/>
  <c r="BE1785" i="12"/>
  <c r="BE1773" i="12" s="1"/>
  <c r="BD1954" i="12"/>
  <c r="BC538" i="12"/>
  <c r="BD989" i="12"/>
  <c r="BE959" i="12"/>
  <c r="BD1703" i="12"/>
  <c r="BD1702" i="12" s="1"/>
  <c r="BD920" i="12"/>
  <c r="BD919" i="12" s="1"/>
  <c r="AY2534" i="12"/>
  <c r="BD279" i="12"/>
  <c r="BD278" i="12" s="1"/>
  <c r="BC880" i="12"/>
  <c r="BC2502" i="12"/>
  <c r="BD321" i="12"/>
  <c r="BE989" i="12"/>
  <c r="BE1258" i="12"/>
  <c r="BD2533" i="12"/>
  <c r="BE191" i="12"/>
  <c r="BC460" i="12"/>
  <c r="BC459" i="12" s="1"/>
  <c r="BC587" i="12"/>
  <c r="BD959" i="12"/>
  <c r="BE2213" i="12"/>
  <c r="BE2212" i="12" s="1"/>
  <c r="BC363" i="12"/>
  <c r="BC362" i="12" s="1"/>
  <c r="BC1258" i="12"/>
  <c r="BC157" i="12"/>
  <c r="BD460" i="12"/>
  <c r="BD459" i="12" s="1"/>
  <c r="BE663" i="12"/>
  <c r="BE662" i="12" s="1"/>
  <c r="BD880" i="12"/>
  <c r="BD2502" i="12"/>
  <c r="BE124" i="12"/>
  <c r="BE849" i="12"/>
  <c r="BD340" i="12"/>
  <c r="BE1098" i="12"/>
  <c r="BC279" i="12"/>
  <c r="BC278" i="12" s="1"/>
  <c r="BC1277" i="12"/>
  <c r="BC1276" i="12" s="1"/>
  <c r="BC1703" i="12"/>
  <c r="BC1702" i="12" s="1"/>
  <c r="BD1809" i="12"/>
  <c r="BD1808" i="12" s="1"/>
  <c r="BE538" i="12"/>
  <c r="BE624" i="12"/>
  <c r="BE618" i="12" s="1"/>
  <c r="BC2015" i="12"/>
  <c r="BD1375" i="12"/>
  <c r="BD1353" i="12" s="1"/>
  <c r="BC1900" i="12"/>
  <c r="BE1562" i="12"/>
  <c r="BE1561" i="12" s="1"/>
  <c r="BE279" i="12"/>
  <c r="BE278" i="12" s="1"/>
  <c r="BE1954" i="12"/>
  <c r="BC989" i="12"/>
  <c r="BC2801" i="12"/>
  <c r="BC1432" i="12"/>
  <c r="BC1809" i="12"/>
  <c r="BC1808" i="12" s="1"/>
  <c r="BC191" i="12"/>
  <c r="BD1900" i="12"/>
  <c r="BE2801" i="12"/>
  <c r="BC124" i="12"/>
  <c r="BD72" i="12"/>
  <c r="BD71" i="12" s="1"/>
  <c r="BD663" i="12"/>
  <c r="BD662" i="12" s="1"/>
  <c r="BD1277" i="12"/>
  <c r="BD1276" i="12" s="1"/>
  <c r="BD1534" i="12"/>
  <c r="BC1562" i="12"/>
  <c r="BC1561" i="12" s="1"/>
  <c r="BE1703" i="12"/>
  <c r="BE1702" i="12" s="1"/>
  <c r="BE1900" i="12"/>
  <c r="BD624" i="12"/>
  <c r="BD618" i="12" s="1"/>
  <c r="BE920" i="12"/>
  <c r="BE919" i="12" s="1"/>
  <c r="BD739" i="12"/>
  <c r="BD1027" i="12"/>
  <c r="BE1809" i="12"/>
  <c r="BE1808" i="12" s="1"/>
  <c r="BC2533" i="12"/>
  <c r="BE2015" i="12"/>
  <c r="BD2883" i="12"/>
  <c r="BD2801" i="12"/>
  <c r="BC1954" i="12"/>
  <c r="BC2740" i="12"/>
  <c r="BE1432" i="12"/>
  <c r="BD2185" i="12"/>
  <c r="BD2179" i="12" s="1"/>
  <c r="BD1432" i="12"/>
  <c r="BD1785" i="12"/>
  <c r="BD1773" i="12" s="1"/>
  <c r="BD1562" i="12"/>
  <c r="BD1561" i="12" s="1"/>
  <c r="AZ1387" i="12"/>
  <c r="AZ2534" i="12"/>
  <c r="AZ2651" i="12"/>
  <c r="AZ2650" i="12" s="1"/>
  <c r="AZ1229" i="12"/>
  <c r="AZ1228" i="12" s="1"/>
  <c r="AY2265" i="12"/>
  <c r="AY2264" i="12" s="1"/>
  <c r="AZ2731" i="12"/>
  <c r="AZ1172" i="12"/>
  <c r="AZ1171" i="12" s="1"/>
  <c r="AY1182" i="12"/>
  <c r="AY1181" i="12" s="1"/>
  <c r="AY1266" i="12"/>
  <c r="AY1265" i="12" s="1"/>
  <c r="AY1315" i="12"/>
  <c r="AY1314" i="12" s="1"/>
  <c r="AY1325" i="12"/>
  <c r="AY1412" i="12"/>
  <c r="AY1396" i="12" s="1"/>
  <c r="AY804" i="12"/>
  <c r="AY803" i="12" s="1"/>
  <c r="AY836" i="12"/>
  <c r="AY826" i="12" s="1"/>
  <c r="AY825" i="12" s="1"/>
  <c r="AZ1020" i="12"/>
  <c r="AZ1019" i="12" s="1"/>
  <c r="AY1818" i="12"/>
  <c r="AY1691" i="12"/>
  <c r="AZ1104" i="12"/>
  <c r="AZ1103" i="12" s="1"/>
  <c r="AZ781" i="12"/>
  <c r="AZ780" i="12" s="1"/>
  <c r="AY875" i="12"/>
  <c r="AY874" i="12" s="1"/>
  <c r="AY885" i="12"/>
  <c r="AY881" i="12" s="1"/>
  <c r="AY1468" i="12"/>
  <c r="AY1455" i="12" s="1"/>
  <c r="AY1585" i="12"/>
  <c r="AZ1704" i="12"/>
  <c r="AZ1751" i="12"/>
  <c r="AZ1774" i="12"/>
  <c r="AZ1799" i="12"/>
  <c r="AZ125" i="12"/>
  <c r="AZ287" i="12"/>
  <c r="AZ286" i="12" s="1"/>
  <c r="AZ310" i="12"/>
  <c r="AZ309" i="12" s="1"/>
  <c r="AZ329" i="12"/>
  <c r="AZ328" i="12" s="1"/>
  <c r="AZ424" i="12"/>
  <c r="AZ411" i="12" s="1"/>
  <c r="AZ410" i="12" s="1"/>
  <c r="AZ486" i="12"/>
  <c r="AZ485" i="12" s="1"/>
  <c r="AZ484" i="12" s="1"/>
  <c r="AZ1012" i="12"/>
  <c r="AZ1011" i="12" s="1"/>
  <c r="AZ1010" i="12" s="1"/>
  <c r="AZ1243" i="12"/>
  <c r="AZ1242" i="12" s="1"/>
  <c r="AZ1249" i="12"/>
  <c r="AZ1248" i="12" s="1"/>
  <c r="AY2418" i="12"/>
  <c r="AY2417" i="12" s="1"/>
  <c r="AY2306" i="12" s="1"/>
  <c r="AY2551" i="12"/>
  <c r="AZ2551" i="12"/>
  <c r="AY2596" i="12"/>
  <c r="AZ544" i="12"/>
  <c r="AZ543" i="12" s="1"/>
  <c r="AZ557" i="12"/>
  <c r="AZ556" i="12" s="1"/>
  <c r="AY941" i="12"/>
  <c r="AY940" i="12" s="1"/>
  <c r="AZ995" i="12"/>
  <c r="AZ994" i="12" s="1"/>
  <c r="AZ1315" i="12"/>
  <c r="AZ1314" i="12" s="1"/>
  <c r="AZ1361" i="12"/>
  <c r="AZ1360" i="12" s="1"/>
  <c r="AY1505" i="12"/>
  <c r="AY1554" i="12"/>
  <c r="AY1553" i="12" s="1"/>
  <c r="AY1564" i="12"/>
  <c r="AY1563" i="12" s="1"/>
  <c r="AZ1818" i="12"/>
  <c r="AY2524" i="12"/>
  <c r="AZ171" i="12"/>
  <c r="AY125" i="12"/>
  <c r="AY287" i="12"/>
  <c r="AY286" i="12" s="1"/>
  <c r="AY310" i="12"/>
  <c r="AY309" i="12" s="1"/>
  <c r="AY329" i="12"/>
  <c r="AY328" i="12" s="1"/>
  <c r="AY401" i="12"/>
  <c r="AY424" i="12"/>
  <c r="AY411" i="12" s="1"/>
  <c r="AY410" i="12" s="1"/>
  <c r="AY486" i="12"/>
  <c r="AY485" i="12" s="1"/>
  <c r="AY484" i="12" s="1"/>
  <c r="AZ517" i="12"/>
  <c r="AZ516" i="12" s="1"/>
  <c r="AZ503" i="12" s="1"/>
  <c r="AZ725" i="12"/>
  <c r="AZ724" i="12" s="1"/>
  <c r="AZ723" i="12" s="1"/>
  <c r="AZ722" i="12" s="1"/>
  <c r="AZ875" i="12"/>
  <c r="AZ874" i="12" s="1"/>
  <c r="AZ894" i="12"/>
  <c r="AZ941" i="12"/>
  <c r="AZ940" i="12" s="1"/>
  <c r="AY977" i="12"/>
  <c r="AY976" i="12" s="1"/>
  <c r="AY984" i="12"/>
  <c r="AY983" i="12" s="1"/>
  <c r="AY1751" i="12"/>
  <c r="AZ1844" i="12"/>
  <c r="AZ1843" i="12" s="1"/>
  <c r="AY2026" i="12"/>
  <c r="AY2022" i="12" s="1"/>
  <c r="AY2017" i="12" s="1"/>
  <c r="AY2016" i="12" s="1"/>
  <c r="AY2773" i="12"/>
  <c r="AY2768" i="12" s="1"/>
  <c r="AY2762" i="12" s="1"/>
  <c r="AZ2773" i="12"/>
  <c r="AZ2768" i="12" s="1"/>
  <c r="AZ2762" i="12" s="1"/>
  <c r="AY1229" i="12"/>
  <c r="AY1228" i="12" s="1"/>
  <c r="AY1260" i="12"/>
  <c r="AY1259" i="12" s="1"/>
  <c r="AY1258" i="12" s="1"/>
  <c r="AY2680" i="12"/>
  <c r="AY81" i="12"/>
  <c r="AY77" i="12" s="1"/>
  <c r="AY91" i="12"/>
  <c r="AY86" i="12" s="1"/>
  <c r="AY103" i="12"/>
  <c r="AY102" i="12" s="1"/>
  <c r="AY117" i="12"/>
  <c r="AY116" i="12" s="1"/>
  <c r="AY115" i="12" s="1"/>
  <c r="AY281" i="12"/>
  <c r="AY280" i="12" s="1"/>
  <c r="AY387" i="12"/>
  <c r="AY386" i="12" s="1"/>
  <c r="AZ550" i="12"/>
  <c r="AZ549" i="12" s="1"/>
  <c r="AY564" i="12"/>
  <c r="AY563" i="12" s="1"/>
  <c r="AY582" i="12"/>
  <c r="AY581" i="12" s="1"/>
  <c r="AY602" i="12"/>
  <c r="AY601" i="12" s="1"/>
  <c r="AY600" i="12" s="1"/>
  <c r="AZ639" i="12"/>
  <c r="AZ635" i="12" s="1"/>
  <c r="AY741" i="12"/>
  <c r="AY740" i="12" s="1"/>
  <c r="AZ865" i="12"/>
  <c r="AZ864" i="12" s="1"/>
  <c r="AZ967" i="12"/>
  <c r="AZ960" i="12" s="1"/>
  <c r="AZ977" i="12"/>
  <c r="AZ976" i="12" s="1"/>
  <c r="AZ1049" i="12"/>
  <c r="AZ1048" i="12" s="1"/>
  <c r="AY1172" i="12"/>
  <c r="AY1171" i="12" s="1"/>
  <c r="AY1249" i="12"/>
  <c r="AY1248" i="12" s="1"/>
  <c r="AZ1260" i="12"/>
  <c r="AZ1259" i="12" s="1"/>
  <c r="AY1282" i="12"/>
  <c r="AY1278" i="12" s="1"/>
  <c r="AZ1412" i="12"/>
  <c r="AZ1396" i="12" s="1"/>
  <c r="AZ1521" i="12"/>
  <c r="AZ1520" i="12" s="1"/>
  <c r="AZ1519" i="12" s="1"/>
  <c r="AZ1585" i="12"/>
  <c r="AZ1653" i="12"/>
  <c r="AY2010" i="12"/>
  <c r="AY2006" i="12" s="1"/>
  <c r="AY2005" i="12" s="1"/>
  <c r="AY2004" i="12" s="1"/>
  <c r="AZ2622" i="12"/>
  <c r="AZ2621" i="12" s="1"/>
  <c r="AZ2660" i="12"/>
  <c r="AZ2659" i="12" s="1"/>
  <c r="AZ2680" i="12"/>
  <c r="AY2122" i="12"/>
  <c r="AY2116" i="12" s="1"/>
  <c r="AY2639" i="12"/>
  <c r="AY171" i="12"/>
  <c r="AY137" i="12"/>
  <c r="AZ298" i="12"/>
  <c r="AZ387" i="12"/>
  <c r="AZ386" i="12" s="1"/>
  <c r="AY544" i="12"/>
  <c r="AY543" i="12" s="1"/>
  <c r="AY550" i="12"/>
  <c r="AY549" i="12" s="1"/>
  <c r="AY639" i="12"/>
  <c r="AY635" i="12" s="1"/>
  <c r="AY668" i="12"/>
  <c r="AZ701" i="12"/>
  <c r="AZ694" i="12" s="1"/>
  <c r="AY725" i="12"/>
  <c r="AY724" i="12" s="1"/>
  <c r="AZ820" i="12"/>
  <c r="AZ819" i="12" s="1"/>
  <c r="AZ818" i="12" s="1"/>
  <c r="AY894" i="12"/>
  <c r="AY967" i="12"/>
  <c r="AY960" i="12" s="1"/>
  <c r="AY995" i="12"/>
  <c r="AY994" i="12" s="1"/>
  <c r="AY1104" i="12"/>
  <c r="AY1103" i="12" s="1"/>
  <c r="AY2651" i="12"/>
  <c r="AY2650" i="12" s="1"/>
  <c r="AZ2688" i="12"/>
  <c r="AZ2687" i="12" s="1"/>
  <c r="AY298" i="12"/>
  <c r="AY2237" i="12"/>
  <c r="AY2236" i="12" s="1"/>
  <c r="AZ81" i="12"/>
  <c r="AZ77" i="12" s="1"/>
  <c r="AZ91" i="12"/>
  <c r="AZ86" i="12" s="1"/>
  <c r="AZ103" i="12"/>
  <c r="AZ102" i="12" s="1"/>
  <c r="AZ117" i="12"/>
  <c r="AZ116" i="12" s="1"/>
  <c r="AZ115" i="12" s="1"/>
  <c r="AZ281" i="12"/>
  <c r="AZ280" i="12" s="1"/>
  <c r="AY293" i="12"/>
  <c r="AY292" i="12" s="1"/>
  <c r="AY323" i="12"/>
  <c r="AY322" i="12" s="1"/>
  <c r="AY335" i="12"/>
  <c r="AY334" i="12" s="1"/>
  <c r="AY342" i="12"/>
  <c r="AY341" i="12" s="1"/>
  <c r="AY348" i="12"/>
  <c r="AY347" i="12" s="1"/>
  <c r="AY369" i="12"/>
  <c r="AY368" i="12" s="1"/>
  <c r="AY376" i="12"/>
  <c r="AY375" i="12" s="1"/>
  <c r="AY450" i="12"/>
  <c r="AY449" i="12" s="1"/>
  <c r="AY492" i="12"/>
  <c r="AY491" i="12" s="1"/>
  <c r="AY595" i="12"/>
  <c r="AY594" i="12" s="1"/>
  <c r="AY613" i="12"/>
  <c r="AY612" i="12" s="1"/>
  <c r="AY611" i="12" s="1"/>
  <c r="AZ763" i="12"/>
  <c r="AZ762" i="12" s="1"/>
  <c r="AZ1000" i="12"/>
  <c r="AZ1377" i="12"/>
  <c r="AZ1376" i="12" s="1"/>
  <c r="AZ293" i="12"/>
  <c r="AZ292" i="12" s="1"/>
  <c r="AZ323" i="12"/>
  <c r="AZ322" i="12" s="1"/>
  <c r="AZ335" i="12"/>
  <c r="AZ334" i="12" s="1"/>
  <c r="AZ342" i="12"/>
  <c r="AZ341" i="12" s="1"/>
  <c r="AZ348" i="12"/>
  <c r="AZ347" i="12" s="1"/>
  <c r="AZ369" i="12"/>
  <c r="AZ368" i="12" s="1"/>
  <c r="AZ376" i="12"/>
  <c r="AZ375" i="12" s="1"/>
  <c r="AZ450" i="12"/>
  <c r="AZ449" i="12" s="1"/>
  <c r="AZ492" i="12"/>
  <c r="AZ491" i="12" s="1"/>
  <c r="AY517" i="12"/>
  <c r="AY516" i="12" s="1"/>
  <c r="AY503" i="12" s="1"/>
  <c r="AZ564" i="12"/>
  <c r="AZ563" i="12" s="1"/>
  <c r="AZ589" i="12"/>
  <c r="AZ588" i="12" s="1"/>
  <c r="AZ595" i="12"/>
  <c r="AZ594" i="12" s="1"/>
  <c r="AZ613" i="12"/>
  <c r="AZ612" i="12" s="1"/>
  <c r="AZ611" i="12" s="1"/>
  <c r="AZ2596" i="12"/>
  <c r="AY1969" i="12"/>
  <c r="AY1968" i="12" s="1"/>
  <c r="AZ2122" i="12"/>
  <c r="AZ2116" i="12" s="1"/>
  <c r="AY2812" i="12"/>
  <c r="AY2807" i="12" s="1"/>
  <c r="AY2870" i="12"/>
  <c r="AY2865" i="12" s="1"/>
  <c r="AY781" i="12"/>
  <c r="AY780" i="12" s="1"/>
  <c r="AZ902" i="12"/>
  <c r="AZ901" i="12" s="1"/>
  <c r="AZ908" i="12"/>
  <c r="AZ907" i="12" s="1"/>
  <c r="AZ914" i="12"/>
  <c r="AZ913" i="12" s="1"/>
  <c r="AZ928" i="12"/>
  <c r="AZ921" i="12" s="1"/>
  <c r="AZ984" i="12"/>
  <c r="AZ983" i="12" s="1"/>
  <c r="AY1012" i="12"/>
  <c r="AY1011" i="12" s="1"/>
  <c r="AY1010" i="12" s="1"/>
  <c r="AY1049" i="12"/>
  <c r="AY1048" i="12" s="1"/>
  <c r="AY1162" i="12"/>
  <c r="AY1161" i="12" s="1"/>
  <c r="AZ1266" i="12"/>
  <c r="AZ1265" i="12" s="1"/>
  <c r="AZ1282" i="12"/>
  <c r="AZ1278" i="12" s="1"/>
  <c r="AZ1325" i="12"/>
  <c r="AZ1338" i="12"/>
  <c r="AY1361" i="12"/>
  <c r="AY1360" i="12" s="1"/>
  <c r="AY1387" i="12"/>
  <c r="AZ1505" i="12"/>
  <c r="AY1861" i="12"/>
  <c r="AY1860" i="12" s="1"/>
  <c r="AY1901" i="12"/>
  <c r="AZ1955" i="12"/>
  <c r="AZ2418" i="12"/>
  <c r="AZ2417" i="12" s="1"/>
  <c r="AZ2306" i="12" s="1"/>
  <c r="AY2622" i="12"/>
  <c r="AY2621" i="12" s="1"/>
  <c r="AY2929" i="12"/>
  <c r="AY2922" i="12" s="1"/>
  <c r="AY2921" i="12" s="1"/>
  <c r="AY2920" i="12" s="1"/>
  <c r="AY701" i="12"/>
  <c r="AY694" i="12" s="1"/>
  <c r="AY707" i="12"/>
  <c r="AY706" i="12" s="1"/>
  <c r="AZ836" i="12"/>
  <c r="AZ826" i="12" s="1"/>
  <c r="AZ825" i="12" s="1"/>
  <c r="AY851" i="12"/>
  <c r="AY850" i="12" s="1"/>
  <c r="AY1086" i="12"/>
  <c r="AY1065" i="12" s="1"/>
  <c r="AY1064" i="12" s="1"/>
  <c r="AY1243" i="12"/>
  <c r="AY1242" i="12" s="1"/>
  <c r="AY1937" i="12"/>
  <c r="AY2794" i="12"/>
  <c r="AY2789" i="12" s="1"/>
  <c r="AY2783" i="12" s="1"/>
  <c r="AY1020" i="12"/>
  <c r="AY1019" i="12" s="1"/>
  <c r="AZ2639" i="12"/>
  <c r="AY1000" i="12"/>
  <c r="AZ668" i="12"/>
  <c r="AZ1484" i="12"/>
  <c r="AY2157" i="12"/>
  <c r="AY2156" i="12" s="1"/>
  <c r="AY2155" i="12" s="1"/>
  <c r="AZ2524" i="12"/>
  <c r="AZ2812" i="12"/>
  <c r="AZ2807" i="12" s="1"/>
  <c r="AY1377" i="12"/>
  <c r="AY1376" i="12" s="1"/>
  <c r="AZ208" i="12"/>
  <c r="AY763" i="12"/>
  <c r="AY762" i="12" s="1"/>
  <c r="AY1521" i="12"/>
  <c r="AY1520" i="12" s="1"/>
  <c r="AY1519" i="12" s="1"/>
  <c r="AZ1861" i="12"/>
  <c r="AZ1860" i="12" s="1"/>
  <c r="AZ2157" i="12"/>
  <c r="AZ2156" i="12" s="1"/>
  <c r="AZ2155" i="12" s="1"/>
  <c r="AZ2870" i="12"/>
  <c r="AZ2865" i="12" s="1"/>
  <c r="AZ1947" i="12"/>
  <c r="AZ1997" i="12"/>
  <c r="AZ1996" i="12" s="1"/>
  <c r="AY2503" i="12"/>
  <c r="AZ2794" i="12"/>
  <c r="AZ2789" i="12" s="1"/>
  <c r="AZ2783" i="12" s="1"/>
  <c r="AY1719" i="12"/>
  <c r="AY1718" i="12" s="1"/>
  <c r="AY2033" i="12"/>
  <c r="AY2032" i="12" s="1"/>
  <c r="AY2031" i="12" s="1"/>
  <c r="AY2452" i="12"/>
  <c r="AY2451" i="12" s="1"/>
  <c r="AY2471" i="12"/>
  <c r="AZ2503" i="12"/>
  <c r="AY2705" i="12"/>
  <c r="AZ2903" i="12"/>
  <c r="AZ2902" i="12" s="1"/>
  <c r="AY148" i="12"/>
  <c r="AZ1742" i="12"/>
  <c r="AY1880" i="12"/>
  <c r="AY1879" i="12" s="1"/>
  <c r="AY1873" i="12" s="1"/>
  <c r="AY557" i="12"/>
  <c r="AY556" i="12" s="1"/>
  <c r="AZ602" i="12"/>
  <c r="AZ601" i="12" s="1"/>
  <c r="AZ600" i="12" s="1"/>
  <c r="AY626" i="12"/>
  <c r="AY625" i="12" s="1"/>
  <c r="AY675" i="12"/>
  <c r="AZ707" i="12"/>
  <c r="AZ706" i="12" s="1"/>
  <c r="AZ741" i="12"/>
  <c r="AZ740" i="12" s="1"/>
  <c r="AZ804" i="12"/>
  <c r="AZ803" i="12" s="1"/>
  <c r="AZ851" i="12"/>
  <c r="AZ850" i="12" s="1"/>
  <c r="AZ885" i="12"/>
  <c r="AZ881" i="12" s="1"/>
  <c r="AZ1086" i="12"/>
  <c r="AZ1065" i="12" s="1"/>
  <c r="AZ1064" i="12" s="1"/>
  <c r="AZ1162" i="12"/>
  <c r="AZ1161" i="12" s="1"/>
  <c r="AZ1182" i="12"/>
  <c r="AZ1181" i="12" s="1"/>
  <c r="AY1293" i="12"/>
  <c r="AY1289" i="12" s="1"/>
  <c r="AY1811" i="12"/>
  <c r="AY1810" i="12" s="1"/>
  <c r="AY1844" i="12"/>
  <c r="AY1843" i="12" s="1"/>
  <c r="AZ2026" i="12"/>
  <c r="AZ2022" i="12" s="1"/>
  <c r="AZ2017" i="12" s="1"/>
  <c r="AZ2016" i="12" s="1"/>
  <c r="AY2197" i="12"/>
  <c r="AY2205" i="12"/>
  <c r="AY2204" i="12" s="1"/>
  <c r="AY2215" i="12"/>
  <c r="AY2214" i="12" s="1"/>
  <c r="AY2257" i="12"/>
  <c r="AY2250" i="12" s="1"/>
  <c r="AY2244" i="12" s="1"/>
  <c r="AY2281" i="12"/>
  <c r="AY2277" i="12" s="1"/>
  <c r="AY2276" i="12" s="1"/>
  <c r="AY2275" i="12" s="1"/>
  <c r="AZ2452" i="12"/>
  <c r="AZ2451" i="12" s="1"/>
  <c r="AZ2471" i="12"/>
  <c r="AY2513" i="12"/>
  <c r="AZ2705" i="12"/>
  <c r="AY2755" i="12"/>
  <c r="AY2750" i="12" s="1"/>
  <c r="AY1475" i="12"/>
  <c r="AY1540" i="12"/>
  <c r="AY1799" i="12"/>
  <c r="AY2053" i="12"/>
  <c r="AZ180" i="12"/>
  <c r="AZ18" i="12"/>
  <c r="AZ17" i="12" s="1"/>
  <c r="AZ41" i="12"/>
  <c r="AZ55" i="12"/>
  <c r="AZ54" i="12" s="1"/>
  <c r="AZ158" i="12"/>
  <c r="AZ197" i="12"/>
  <c r="AZ192" i="12" s="1"/>
  <c r="AZ470" i="12"/>
  <c r="AZ461" i="12" s="1"/>
  <c r="AZ582" i="12"/>
  <c r="AZ581" i="12" s="1"/>
  <c r="AY589" i="12"/>
  <c r="AY588" i="12" s="1"/>
  <c r="AZ626" i="12"/>
  <c r="AZ625" i="12" s="1"/>
  <c r="AY820" i="12"/>
  <c r="AY819" i="12" s="1"/>
  <c r="AY818" i="12" s="1"/>
  <c r="AY865" i="12"/>
  <c r="AY864" i="12" s="1"/>
  <c r="AY902" i="12"/>
  <c r="AY901" i="12" s="1"/>
  <c r="AY908" i="12"/>
  <c r="AY907" i="12" s="1"/>
  <c r="AY914" i="12"/>
  <c r="AY913" i="12" s="1"/>
  <c r="AY928" i="12"/>
  <c r="AY921" i="12" s="1"/>
  <c r="AZ1293" i="12"/>
  <c r="AZ1289" i="12" s="1"/>
  <c r="AZ1594" i="12"/>
  <c r="AZ1719" i="12"/>
  <c r="AZ1718" i="12" s="1"/>
  <c r="AY1742" i="12"/>
  <c r="AY1774" i="12"/>
  <c r="AZ1811" i="12"/>
  <c r="AZ1810" i="12" s="1"/>
  <c r="AZ2010" i="12"/>
  <c r="AZ2006" i="12" s="1"/>
  <c r="AZ2005" i="12" s="1"/>
  <c r="AZ2004" i="12" s="1"/>
  <c r="AZ2033" i="12"/>
  <c r="AZ2032" i="12" s="1"/>
  <c r="AZ2031" i="12" s="1"/>
  <c r="AZ2197" i="12"/>
  <c r="AZ2205" i="12"/>
  <c r="AZ2204" i="12" s="1"/>
  <c r="AZ2215" i="12"/>
  <c r="AZ2214" i="12" s="1"/>
  <c r="AZ2237" i="12"/>
  <c r="AZ2236" i="12" s="1"/>
  <c r="AZ2257" i="12"/>
  <c r="AZ2250" i="12" s="1"/>
  <c r="AZ2244" i="12" s="1"/>
  <c r="AZ2265" i="12"/>
  <c r="AZ2264" i="12" s="1"/>
  <c r="AZ2281" i="12"/>
  <c r="AZ2277" i="12" s="1"/>
  <c r="AZ2276" i="12" s="1"/>
  <c r="AZ2275" i="12" s="1"/>
  <c r="AZ2513" i="12"/>
  <c r="AY2660" i="12"/>
  <c r="AY2659" i="12" s="1"/>
  <c r="AY2688" i="12"/>
  <c r="AY2687" i="12" s="1"/>
  <c r="AZ2755" i="12"/>
  <c r="AZ2750" i="12" s="1"/>
  <c r="AZ2836" i="12"/>
  <c r="AZ2822" i="12" s="1"/>
  <c r="AY2885" i="12"/>
  <c r="AY2884" i="12" s="1"/>
  <c r="AY2903" i="12"/>
  <c r="AY2902" i="12" s="1"/>
  <c r="AZ2929" i="12"/>
  <c r="AZ2922" i="12" s="1"/>
  <c r="AZ2921" i="12" s="1"/>
  <c r="AZ2920" i="12" s="1"/>
  <c r="AY180" i="12"/>
  <c r="AZ137" i="12"/>
  <c r="AZ148" i="12"/>
  <c r="AZ401" i="12"/>
  <c r="AY18" i="12"/>
  <c r="AY17" i="12" s="1"/>
  <c r="AY41" i="12"/>
  <c r="AY55" i="12"/>
  <c r="AY54" i="12" s="1"/>
  <c r="AY158" i="12"/>
  <c r="AY197" i="12"/>
  <c r="AY192" i="12" s="1"/>
  <c r="AY208" i="12"/>
  <c r="AY470" i="12"/>
  <c r="AY461" i="12" s="1"/>
  <c r="AZ675" i="12"/>
  <c r="AY723" i="12"/>
  <c r="AY722" i="12" s="1"/>
  <c r="AY754" i="12"/>
  <c r="AY753" i="12" s="1"/>
  <c r="AY796" i="12"/>
  <c r="AY950" i="12"/>
  <c r="AY1029" i="12"/>
  <c r="AY1028" i="12" s="1"/>
  <c r="AY1338" i="12"/>
  <c r="AY1422" i="12"/>
  <c r="AY1421" i="12" s="1"/>
  <c r="AZ754" i="12"/>
  <c r="AZ753" i="12" s="1"/>
  <c r="AZ796" i="12"/>
  <c r="AZ950" i="12"/>
  <c r="AZ1029" i="12"/>
  <c r="AZ1028" i="12" s="1"/>
  <c r="AZ1422" i="12"/>
  <c r="AZ1421" i="12" s="1"/>
  <c r="AY1433" i="12"/>
  <c r="AZ1433" i="12"/>
  <c r="AY1653" i="12"/>
  <c r="AZ1468" i="12"/>
  <c r="AZ1455" i="12" s="1"/>
  <c r="AZ1475" i="12"/>
  <c r="AZ1540" i="12"/>
  <c r="AZ1554" i="12"/>
  <c r="AZ1553" i="12" s="1"/>
  <c r="AZ1564" i="12"/>
  <c r="AZ1563" i="12" s="1"/>
  <c r="AZ1667" i="12"/>
  <c r="AZ1666" i="12" s="1"/>
  <c r="AY1704" i="12"/>
  <c r="AY1484" i="12"/>
  <c r="AY1594" i="12"/>
  <c r="AY1667" i="12"/>
  <c r="AY1666" i="12" s="1"/>
  <c r="AZ1691" i="12"/>
  <c r="AZ1901" i="12"/>
  <c r="AY1918" i="12"/>
  <c r="AY1786" i="12"/>
  <c r="AZ1937" i="12"/>
  <c r="AY1947" i="12"/>
  <c r="AZ1969" i="12"/>
  <c r="AZ1968" i="12" s="1"/>
  <c r="AY1997" i="12"/>
  <c r="AY1996" i="12" s="1"/>
  <c r="AZ1786" i="12"/>
  <c r="AZ1880" i="12"/>
  <c r="AZ1879" i="12" s="1"/>
  <c r="AZ1873" i="12" s="1"/>
  <c r="AZ1918" i="12"/>
  <c r="AY1955" i="12"/>
  <c r="AZ2053" i="12"/>
  <c r="AY2099" i="12"/>
  <c r="AY2098" i="12" s="1"/>
  <c r="AY2147" i="12"/>
  <c r="AY2146" i="12" s="1"/>
  <c r="AY2135" i="12" s="1"/>
  <c r="AY2186" i="12"/>
  <c r="AY2295" i="12"/>
  <c r="AY2294" i="12" s="1"/>
  <c r="AZ2099" i="12"/>
  <c r="AZ2098" i="12" s="1"/>
  <c r="AZ2147" i="12"/>
  <c r="AZ2146" i="12" s="1"/>
  <c r="AZ2135" i="12" s="1"/>
  <c r="AZ2186" i="12"/>
  <c r="AZ2295" i="12"/>
  <c r="AZ2294" i="12" s="1"/>
  <c r="AY2433" i="12"/>
  <c r="AZ2484" i="12"/>
  <c r="AZ2492" i="12"/>
  <c r="AZ2491" i="12" s="1"/>
  <c r="AZ2544" i="12"/>
  <c r="AZ2433" i="12"/>
  <c r="AY2558" i="12"/>
  <c r="AY2603" i="12"/>
  <c r="AY2741" i="12"/>
  <c r="AZ2558" i="12"/>
  <c r="AZ2603" i="12"/>
  <c r="AZ2741" i="12"/>
  <c r="AZ2885" i="12"/>
  <c r="AZ2884" i="12" s="1"/>
  <c r="AY2484" i="12"/>
  <c r="AY2492" i="12"/>
  <c r="AY2491" i="12" s="1"/>
  <c r="AY2544" i="12"/>
  <c r="AY2836" i="12"/>
  <c r="AY2822" i="12" s="1"/>
  <c r="AX2932" i="12"/>
  <c r="BH2932" i="12" s="1"/>
  <c r="AW2932" i="12"/>
  <c r="BB2932" i="12" s="1"/>
  <c r="BG2932" i="12" s="1"/>
  <c r="AV2932" i="12"/>
  <c r="BA2932" i="12" s="1"/>
  <c r="BF2932" i="12" s="1"/>
  <c r="AX2320" i="12"/>
  <c r="BH2320" i="12" s="1"/>
  <c r="AW2320" i="12"/>
  <c r="BB2320" i="12" s="1"/>
  <c r="BG2320" i="12" s="1"/>
  <c r="AV2320" i="12"/>
  <c r="BA2320" i="12" s="1"/>
  <c r="BF2320" i="12" s="1"/>
  <c r="AX2126" i="12"/>
  <c r="BH2126" i="12" s="1"/>
  <c r="AW2126" i="12"/>
  <c r="BB2126" i="12" s="1"/>
  <c r="BG2126" i="12" s="1"/>
  <c r="AV2126" i="12"/>
  <c r="BA2126" i="12" s="1"/>
  <c r="BF2126" i="12" s="1"/>
  <c r="AX1445" i="12"/>
  <c r="BH1445" i="12" s="1"/>
  <c r="AW1445" i="12"/>
  <c r="BB1445" i="12" s="1"/>
  <c r="BG1445" i="12" s="1"/>
  <c r="AV1445" i="12"/>
  <c r="BA1445" i="12" s="1"/>
  <c r="BF1445" i="12" s="1"/>
  <c r="AX1426" i="12"/>
  <c r="BH1426" i="12" s="1"/>
  <c r="AW1426" i="12"/>
  <c r="BB1426" i="12" s="1"/>
  <c r="BG1426" i="12" s="1"/>
  <c r="AV1426" i="12"/>
  <c r="BA1426" i="12" s="1"/>
  <c r="BF1426" i="12" s="1"/>
  <c r="AX1102" i="12"/>
  <c r="BH1102" i="12" s="1"/>
  <c r="AW1102" i="12"/>
  <c r="BB1102" i="12" s="1"/>
  <c r="BG1102" i="12" s="1"/>
  <c r="AV1102" i="12"/>
  <c r="BA1102" i="12" s="1"/>
  <c r="BF1102" i="12" s="1"/>
  <c r="AX1077" i="12"/>
  <c r="BH1077" i="12" s="1"/>
  <c r="AW1077" i="12"/>
  <c r="BB1077" i="12" s="1"/>
  <c r="BG1077" i="12" s="1"/>
  <c r="AV1077" i="12"/>
  <c r="BA1077" i="12" s="1"/>
  <c r="BF1077" i="12" s="1"/>
  <c r="AX576" i="12"/>
  <c r="BH576" i="12" s="1"/>
  <c r="AW576" i="12"/>
  <c r="BB576" i="12" s="1"/>
  <c r="BG576" i="12" s="1"/>
  <c r="AV576" i="12"/>
  <c r="BA576" i="12" s="1"/>
  <c r="BF576" i="12" s="1"/>
  <c r="AX319" i="12"/>
  <c r="BH319" i="12" s="1"/>
  <c r="AW319" i="12"/>
  <c r="BB319" i="12" s="1"/>
  <c r="BG319" i="12" s="1"/>
  <c r="AV319" i="12"/>
  <c r="BA319" i="12" s="1"/>
  <c r="BF319" i="12" s="1"/>
  <c r="BE2155" i="12" l="1"/>
  <c r="BE2051" i="12" s="1"/>
  <c r="BD2155" i="12"/>
  <c r="BD2051" i="12" s="1"/>
  <c r="BC2155" i="12"/>
  <c r="BC2051" i="12" s="1"/>
  <c r="BC562" i="12"/>
  <c r="BC502" i="12" s="1"/>
  <c r="BC501" i="12" s="1"/>
  <c r="BE562" i="12"/>
  <c r="BE502" i="12" s="1"/>
  <c r="BE501" i="12" s="1"/>
  <c r="BD562" i="12"/>
  <c r="BD502" i="12" s="1"/>
  <c r="BD501" i="12" s="1"/>
  <c r="BD848" i="12"/>
  <c r="BC1431" i="12"/>
  <c r="BE123" i="12"/>
  <c r="BE100" i="12" s="1"/>
  <c r="BE320" i="12"/>
  <c r="BE277" i="12" s="1"/>
  <c r="BD320" i="12"/>
  <c r="BD277" i="12" s="1"/>
  <c r="BC320" i="12"/>
  <c r="BC277" i="12" s="1"/>
  <c r="BC848" i="12"/>
  <c r="BE848" i="12"/>
  <c r="BE661" i="12"/>
  <c r="BD123" i="12"/>
  <c r="BD100" i="12" s="1"/>
  <c r="BD1097" i="12"/>
  <c r="BD1063" i="12" s="1"/>
  <c r="BD1431" i="12"/>
  <c r="BE1431" i="12"/>
  <c r="BD1899" i="12"/>
  <c r="BC15" i="12"/>
  <c r="BD15" i="12"/>
  <c r="BE15" i="12"/>
  <c r="BD958" i="12"/>
  <c r="BC2469" i="12"/>
  <c r="BD2469" i="12"/>
  <c r="BE2469" i="12"/>
  <c r="BC958" i="12"/>
  <c r="BE958" i="12"/>
  <c r="BC1097" i="12"/>
  <c r="BC1063" i="12" s="1"/>
  <c r="BC1899" i="12"/>
  <c r="BC661" i="12"/>
  <c r="BE1097" i="12"/>
  <c r="BE1063" i="12" s="1"/>
  <c r="BC123" i="12"/>
  <c r="BC100" i="12" s="1"/>
  <c r="BE1899" i="12"/>
  <c r="AZ1375" i="12"/>
  <c r="AZ1353" i="12" s="1"/>
  <c r="BD661" i="12"/>
  <c r="AZ817" i="12"/>
  <c r="AY460" i="12"/>
  <c r="AY459" i="12" s="1"/>
  <c r="AZ2470" i="12"/>
  <c r="AY2533" i="12"/>
  <c r="AZ849" i="12"/>
  <c r="AY989" i="12"/>
  <c r="AY1098" i="12"/>
  <c r="AY279" i="12"/>
  <c r="AY278" i="12" s="1"/>
  <c r="AZ2533" i="12"/>
  <c r="AZ1785" i="12"/>
  <c r="AZ1773" i="12" s="1"/>
  <c r="AY1936" i="12"/>
  <c r="AY1935" i="12" s="1"/>
  <c r="AZ779" i="12"/>
  <c r="AZ761" i="12" s="1"/>
  <c r="AY779" i="12"/>
  <c r="AY761" i="12" s="1"/>
  <c r="AZ562" i="12"/>
  <c r="AZ989" i="12"/>
  <c r="AZ1195" i="12"/>
  <c r="AY817" i="12"/>
  <c r="AZ124" i="12"/>
  <c r="AZ72" i="12"/>
  <c r="AZ71" i="12" s="1"/>
  <c r="AZ1703" i="12"/>
  <c r="AZ1702" i="12" s="1"/>
  <c r="AZ538" i="12"/>
  <c r="AY1027" i="12"/>
  <c r="AY2052" i="12"/>
  <c r="AY1534" i="12"/>
  <c r="AY1785" i="12"/>
  <c r="AY1773" i="12" s="1"/>
  <c r="AZ157" i="12"/>
  <c r="AY2305" i="12"/>
  <c r="AY2304" i="12" s="1"/>
  <c r="AZ1258" i="12"/>
  <c r="AY587" i="12"/>
  <c r="AZ959" i="12"/>
  <c r="AZ1954" i="12"/>
  <c r="AZ2015" i="12"/>
  <c r="AZ363" i="12"/>
  <c r="AZ362" i="12" s="1"/>
  <c r="AZ321" i="12"/>
  <c r="AZ460" i="12"/>
  <c r="AZ191" i="12"/>
  <c r="AZ587" i="12"/>
  <c r="AZ279" i="12"/>
  <c r="AZ278" i="12" s="1"/>
  <c r="AY72" i="12"/>
  <c r="AY71" i="12" s="1"/>
  <c r="AZ2305" i="12"/>
  <c r="AZ2304" i="12" s="1"/>
  <c r="AY1562" i="12"/>
  <c r="AY1561" i="12" s="1"/>
  <c r="AY959" i="12"/>
  <c r="AY663" i="12"/>
  <c r="AY662" i="12" s="1"/>
  <c r="AY1195" i="12"/>
  <c r="AZ1809" i="12"/>
  <c r="AZ1808" i="12" s="1"/>
  <c r="AZ1098" i="12"/>
  <c r="AY624" i="12"/>
  <c r="AY618" i="12" s="1"/>
  <c r="AY124" i="12"/>
  <c r="AY1277" i="12"/>
  <c r="AY1276" i="12" s="1"/>
  <c r="AY739" i="12"/>
  <c r="AY562" i="12"/>
  <c r="AY363" i="12"/>
  <c r="AY362" i="12" s="1"/>
  <c r="AY321" i="12"/>
  <c r="AY538" i="12"/>
  <c r="AZ624" i="12"/>
  <c r="AZ618" i="12" s="1"/>
  <c r="AZ2185" i="12"/>
  <c r="AZ2179" i="12" s="1"/>
  <c r="AY2185" i="12"/>
  <c r="AY2179" i="12" s="1"/>
  <c r="AZ2883" i="12"/>
  <c r="AZ739" i="12"/>
  <c r="AY101" i="12"/>
  <c r="AY2274" i="12"/>
  <c r="AY880" i="12"/>
  <c r="AY191" i="12"/>
  <c r="AY849" i="12"/>
  <c r="AY1375" i="12"/>
  <c r="AY1353" i="12" s="1"/>
  <c r="AZ663" i="12"/>
  <c r="AZ662" i="12" s="1"/>
  <c r="AY2470" i="12"/>
  <c r="AZ1562" i="12"/>
  <c r="AZ1561" i="12" s="1"/>
  <c r="AZ1027" i="12"/>
  <c r="AY157" i="12"/>
  <c r="AZ459" i="12"/>
  <c r="AY1954" i="12"/>
  <c r="AY1703" i="12"/>
  <c r="AY1702" i="12" s="1"/>
  <c r="AZ1534" i="12"/>
  <c r="AZ340" i="12"/>
  <c r="AZ101" i="12"/>
  <c r="AY2575" i="12"/>
  <c r="AY2015" i="12"/>
  <c r="AZ1936" i="12"/>
  <c r="AZ1935" i="12" s="1"/>
  <c r="AY1809" i="12"/>
  <c r="AY1808" i="12" s="1"/>
  <c r="AZ2575" i="12"/>
  <c r="AY1900" i="12"/>
  <c r="AZ880" i="12"/>
  <c r="AZ1277" i="12"/>
  <c r="AZ1276" i="12" s="1"/>
  <c r="AY2213" i="12"/>
  <c r="AY2212" i="12" s="1"/>
  <c r="AY340" i="12"/>
  <c r="AZ2801" i="12"/>
  <c r="AZ2502" i="12"/>
  <c r="AY2502" i="12"/>
  <c r="AZ16" i="12"/>
  <c r="AZ2740" i="12"/>
  <c r="AY2740" i="12"/>
  <c r="AZ2274" i="12"/>
  <c r="AY2883" i="12"/>
  <c r="AZ2213" i="12"/>
  <c r="AZ2212" i="12" s="1"/>
  <c r="AY2801" i="12"/>
  <c r="AZ1432" i="12"/>
  <c r="AY16" i="12"/>
  <c r="AZ2052" i="12"/>
  <c r="AZ1900" i="12"/>
  <c r="AY920" i="12"/>
  <c r="AY919" i="12" s="1"/>
  <c r="AY1432" i="12"/>
  <c r="AZ920" i="12"/>
  <c r="AZ919" i="12" s="1"/>
  <c r="AS1437" i="12"/>
  <c r="BD816" i="12" l="1"/>
  <c r="BC816" i="12"/>
  <c r="BC2936" i="12" s="1"/>
  <c r="AZ958" i="12"/>
  <c r="BE816" i="12"/>
  <c r="BE2936" i="12" s="1"/>
  <c r="BD2936" i="12"/>
  <c r="AZ848" i="12"/>
  <c r="AZ123" i="12"/>
  <c r="AZ100" i="12" s="1"/>
  <c r="AY1097" i="12"/>
  <c r="AY1063" i="12" s="1"/>
  <c r="AZ502" i="12"/>
  <c r="AZ501" i="12" s="1"/>
  <c r="AY958" i="12"/>
  <c r="AZ15" i="12"/>
  <c r="AZ320" i="12"/>
  <c r="AZ277" i="12" s="1"/>
  <c r="AZ1899" i="12"/>
  <c r="AZ1097" i="12"/>
  <c r="AZ1063" i="12" s="1"/>
  <c r="AY2051" i="12"/>
  <c r="AY1431" i="12"/>
  <c r="AY15" i="12"/>
  <c r="AZ661" i="12"/>
  <c r="AY848" i="12"/>
  <c r="AY320" i="12"/>
  <c r="AY277" i="12" s="1"/>
  <c r="AY1899" i="12"/>
  <c r="AY123" i="12"/>
  <c r="AY100" i="12" s="1"/>
  <c r="AY502" i="12"/>
  <c r="AY501" i="12" s="1"/>
  <c r="AY661" i="12"/>
  <c r="AZ2051" i="12"/>
  <c r="AZ1431" i="12"/>
  <c r="AY2469" i="12"/>
  <c r="AZ2469" i="12"/>
  <c r="AS824" i="12"/>
  <c r="AZ816" i="12" l="1"/>
  <c r="AZ2936" i="12" s="1"/>
  <c r="AY816" i="12"/>
  <c r="AY2936" i="12" s="1"/>
  <c r="AT1101" i="12"/>
  <c r="AW1101" i="12" s="1"/>
  <c r="BB1101" i="12" s="1"/>
  <c r="BG1101" i="12" s="1"/>
  <c r="AU1101" i="12"/>
  <c r="AX1101" i="12" s="1"/>
  <c r="BH1101" i="12" s="1"/>
  <c r="BI1101" i="12"/>
  <c r="BI1100" i="12" s="1"/>
  <c r="BI1099" i="12" s="1"/>
  <c r="AS1101" i="12"/>
  <c r="AV1101" i="12" s="1"/>
  <c r="BA1101" i="12" s="1"/>
  <c r="BF1101" i="12" s="1"/>
  <c r="AU1100" i="12" l="1"/>
  <c r="AX1100" i="12" s="1"/>
  <c r="BH1100" i="12" s="1"/>
  <c r="AT1100" i="12"/>
  <c r="AW1100" i="12" s="1"/>
  <c r="BB1100" i="12" s="1"/>
  <c r="BG1100" i="12" s="1"/>
  <c r="AS1100" i="12"/>
  <c r="AV1100" i="12" s="1"/>
  <c r="BA1100" i="12" s="1"/>
  <c r="BF1100" i="12" s="1"/>
  <c r="AT2930" i="12"/>
  <c r="AU2930" i="12"/>
  <c r="BI2930" i="12"/>
  <c r="AS2930" i="12"/>
  <c r="AU1099" i="12" l="1"/>
  <c r="AX1099" i="12" s="1"/>
  <c r="BH1099" i="12" s="1"/>
  <c r="AT1099" i="12"/>
  <c r="AW1099" i="12" s="1"/>
  <c r="BB1099" i="12" s="1"/>
  <c r="BG1099" i="12" s="1"/>
  <c r="AS1099" i="12"/>
  <c r="AV1099" i="12" s="1"/>
  <c r="BA1099" i="12" s="1"/>
  <c r="BF1099" i="12" s="1"/>
  <c r="AS500" i="12"/>
  <c r="AS2891" i="12"/>
  <c r="AT1076" i="12" l="1"/>
  <c r="AW1076" i="12" s="1"/>
  <c r="BB1076" i="12" s="1"/>
  <c r="BG1076" i="12" s="1"/>
  <c r="AU1076" i="12"/>
  <c r="AX1076" i="12" s="1"/>
  <c r="BH1076" i="12" s="1"/>
  <c r="BI1076" i="12"/>
  <c r="BI1075" i="12" s="1"/>
  <c r="BI1074" i="12" s="1"/>
  <c r="AS1076" i="12"/>
  <c r="AV1076" i="12" s="1"/>
  <c r="BA1076" i="12" s="1"/>
  <c r="BF1076" i="12" s="1"/>
  <c r="AT318" i="12"/>
  <c r="AW318" i="12" s="1"/>
  <c r="BB318" i="12" s="1"/>
  <c r="BG318" i="12" s="1"/>
  <c r="AU318" i="12"/>
  <c r="AX318" i="12" s="1"/>
  <c r="BH318" i="12" s="1"/>
  <c r="BI318" i="12"/>
  <c r="BI317" i="12" s="1"/>
  <c r="BI316" i="12" s="1"/>
  <c r="BI315" i="12" s="1"/>
  <c r="AS318" i="12"/>
  <c r="AV318" i="12" s="1"/>
  <c r="BA318" i="12" s="1"/>
  <c r="BF318" i="12" s="1"/>
  <c r="AS317" i="12" l="1"/>
  <c r="AV317" i="12" s="1"/>
  <c r="BA317" i="12" s="1"/>
  <c r="BF317" i="12" s="1"/>
  <c r="AS1075" i="12"/>
  <c r="AV1075" i="12" s="1"/>
  <c r="BA1075" i="12" s="1"/>
  <c r="BF1075" i="12" s="1"/>
  <c r="AT1075" i="12"/>
  <c r="AW1075" i="12" s="1"/>
  <c r="BB1075" i="12" s="1"/>
  <c r="BG1075" i="12" s="1"/>
  <c r="AU317" i="12"/>
  <c r="AX317" i="12" s="1"/>
  <c r="BH317" i="12" s="1"/>
  <c r="AT317" i="12"/>
  <c r="AW317" i="12" s="1"/>
  <c r="BB317" i="12" s="1"/>
  <c r="BG317" i="12" s="1"/>
  <c r="AU1075" i="12"/>
  <c r="AX1075" i="12" s="1"/>
  <c r="BH1075" i="12" s="1"/>
  <c r="AS566" i="12"/>
  <c r="AS1445" i="12"/>
  <c r="AT1444" i="12"/>
  <c r="AW1444" i="12" s="1"/>
  <c r="BB1444" i="12" s="1"/>
  <c r="BG1444" i="12" s="1"/>
  <c r="AU1444" i="12"/>
  <c r="AX1444" i="12" s="1"/>
  <c r="BH1444" i="12" s="1"/>
  <c r="BI1444" i="12"/>
  <c r="BI1443" i="12" s="1"/>
  <c r="BI1442" i="12" s="1"/>
  <c r="AS1444" i="12"/>
  <c r="AV1444" i="12" s="1"/>
  <c r="BA1444" i="12" s="1"/>
  <c r="BF1444" i="12" s="1"/>
  <c r="AS316" i="12" l="1"/>
  <c r="AV316" i="12" s="1"/>
  <c r="BA316" i="12" s="1"/>
  <c r="BF316" i="12" s="1"/>
  <c r="AU1074" i="12"/>
  <c r="AX1074" i="12" s="1"/>
  <c r="BH1074" i="12" s="1"/>
  <c r="AS1074" i="12"/>
  <c r="AV1074" i="12" s="1"/>
  <c r="BA1074" i="12" s="1"/>
  <c r="BF1074" i="12" s="1"/>
  <c r="AU316" i="12"/>
  <c r="AX316" i="12" s="1"/>
  <c r="BH316" i="12" s="1"/>
  <c r="AT316" i="12"/>
  <c r="AW316" i="12" s="1"/>
  <c r="BB316" i="12" s="1"/>
  <c r="BG316" i="12" s="1"/>
  <c r="AT1074" i="12"/>
  <c r="AW1074" i="12" s="1"/>
  <c r="BB1074" i="12" s="1"/>
  <c r="BG1074" i="12" s="1"/>
  <c r="AS1443" i="12"/>
  <c r="AV1443" i="12" s="1"/>
  <c r="BA1443" i="12" s="1"/>
  <c r="BF1443" i="12" s="1"/>
  <c r="AT1443" i="12"/>
  <c r="AW1443" i="12" s="1"/>
  <c r="BB1443" i="12" s="1"/>
  <c r="BG1443" i="12" s="1"/>
  <c r="AU1443" i="12"/>
  <c r="AX1443" i="12" s="1"/>
  <c r="BH1443" i="12" s="1"/>
  <c r="AT1425" i="12"/>
  <c r="AW1425" i="12" s="1"/>
  <c r="BB1425" i="12" s="1"/>
  <c r="BG1425" i="12" s="1"/>
  <c r="AU1425" i="12"/>
  <c r="AX1425" i="12" s="1"/>
  <c r="BH1425" i="12" s="1"/>
  <c r="BI1425" i="12"/>
  <c r="BI1424" i="12" s="1"/>
  <c r="BI1423" i="12" s="1"/>
  <c r="AS1425" i="12"/>
  <c r="AV1425" i="12" s="1"/>
  <c r="BA1425" i="12" s="1"/>
  <c r="BF1425" i="12" s="1"/>
  <c r="AS315" i="12" l="1"/>
  <c r="AV315" i="12" s="1"/>
  <c r="BA315" i="12" s="1"/>
  <c r="BF315" i="12" s="1"/>
  <c r="AT315" i="12"/>
  <c r="AW315" i="12" s="1"/>
  <c r="BB315" i="12" s="1"/>
  <c r="BG315" i="12" s="1"/>
  <c r="AS1442" i="12"/>
  <c r="AV1442" i="12" s="1"/>
  <c r="BA1442" i="12" s="1"/>
  <c r="BF1442" i="12" s="1"/>
  <c r="AU315" i="12"/>
  <c r="AX315" i="12" s="1"/>
  <c r="BH315" i="12" s="1"/>
  <c r="AU1424" i="12"/>
  <c r="AX1424" i="12" s="1"/>
  <c r="BH1424" i="12" s="1"/>
  <c r="AT1424" i="12"/>
  <c r="AW1424" i="12" s="1"/>
  <c r="BB1424" i="12" s="1"/>
  <c r="BG1424" i="12" s="1"/>
  <c r="AS1424" i="12"/>
  <c r="AV1424" i="12" s="1"/>
  <c r="BA1424" i="12" s="1"/>
  <c r="BF1424" i="12" s="1"/>
  <c r="AU1442" i="12"/>
  <c r="AX1442" i="12" s="1"/>
  <c r="BH1442" i="12" s="1"/>
  <c r="AT1442" i="12"/>
  <c r="AW1442" i="12" s="1"/>
  <c r="BB1442" i="12" s="1"/>
  <c r="BG1442" i="12" s="1"/>
  <c r="AS1423" i="12" l="1"/>
  <c r="AV1423" i="12" s="1"/>
  <c r="BA1423" i="12" s="1"/>
  <c r="BF1423" i="12" s="1"/>
  <c r="AT1423" i="12"/>
  <c r="AW1423" i="12" s="1"/>
  <c r="BB1423" i="12" s="1"/>
  <c r="BG1423" i="12" s="1"/>
  <c r="AU1423" i="12"/>
  <c r="AX1423" i="12" s="1"/>
  <c r="BH1423" i="12" s="1"/>
  <c r="AU2599" i="12"/>
  <c r="AT2599" i="12"/>
  <c r="AS2599" i="12"/>
  <c r="AS1539" i="12" l="1"/>
  <c r="AS1441" i="12"/>
  <c r="AS1003" i="12"/>
  <c r="AS1047" i="12"/>
  <c r="AS879" i="12"/>
  <c r="AS877" i="12"/>
  <c r="AS1043" i="12" l="1"/>
  <c r="AS869" i="12"/>
  <c r="AS867" i="12"/>
  <c r="AS2134" i="12"/>
  <c r="AT2125" i="12"/>
  <c r="AW2125" i="12" s="1"/>
  <c r="BB2125" i="12" s="1"/>
  <c r="BG2125" i="12" s="1"/>
  <c r="AU2125" i="12"/>
  <c r="AX2125" i="12" s="1"/>
  <c r="BH2125" i="12" s="1"/>
  <c r="BI2125" i="12"/>
  <c r="BI2124" i="12" s="1"/>
  <c r="BI2123" i="12" s="1"/>
  <c r="AS2125" i="12"/>
  <c r="AV2125" i="12" s="1"/>
  <c r="BA2125" i="12" s="1"/>
  <c r="BF2125" i="12" s="1"/>
  <c r="AS2130" i="12"/>
  <c r="AS2124" i="12" l="1"/>
  <c r="AV2124" i="12" s="1"/>
  <c r="BA2124" i="12" s="1"/>
  <c r="BF2124" i="12" s="1"/>
  <c r="AU2124" i="12"/>
  <c r="AX2124" i="12" s="1"/>
  <c r="BH2124" i="12" s="1"/>
  <c r="AT2124" i="12"/>
  <c r="AW2124" i="12" s="1"/>
  <c r="BB2124" i="12" s="1"/>
  <c r="BG2124" i="12" s="1"/>
  <c r="AS561" i="12"/>
  <c r="AS288" i="12"/>
  <c r="AT575" i="12"/>
  <c r="AW575" i="12" s="1"/>
  <c r="BB575" i="12" s="1"/>
  <c r="BG575" i="12" s="1"/>
  <c r="AU575" i="12"/>
  <c r="AX575" i="12" s="1"/>
  <c r="BH575" i="12" s="1"/>
  <c r="BI575" i="12"/>
  <c r="BI574" i="12" s="1"/>
  <c r="BI573" i="12" s="1"/>
  <c r="AS575" i="12"/>
  <c r="AV575" i="12" s="1"/>
  <c r="BA575" i="12" s="1"/>
  <c r="BF575" i="12" s="1"/>
  <c r="AS1696" i="12"/>
  <c r="AS1652" i="12"/>
  <c r="AS1579" i="12"/>
  <c r="AS1567" i="12"/>
  <c r="AT2319" i="12"/>
  <c r="AW2319" i="12" s="1"/>
  <c r="BB2319" i="12" s="1"/>
  <c r="BG2319" i="12" s="1"/>
  <c r="AU2319" i="12"/>
  <c r="AX2319" i="12" s="1"/>
  <c r="BH2319" i="12" s="1"/>
  <c r="BI2319" i="12"/>
  <c r="BI2318" i="12" s="1"/>
  <c r="BI2317" i="12" s="1"/>
  <c r="AS2319" i="12"/>
  <c r="AV2319" i="12" s="1"/>
  <c r="BA2319" i="12" s="1"/>
  <c r="BF2319" i="12" s="1"/>
  <c r="AU2123" i="12" l="1"/>
  <c r="AX2123" i="12" s="1"/>
  <c r="BH2123" i="12" s="1"/>
  <c r="AT574" i="12"/>
  <c r="AW574" i="12" s="1"/>
  <c r="BB574" i="12" s="1"/>
  <c r="BG574" i="12" s="1"/>
  <c r="AT2123" i="12"/>
  <c r="AW2123" i="12" s="1"/>
  <c r="BB2123" i="12" s="1"/>
  <c r="BG2123" i="12" s="1"/>
  <c r="AS2123" i="12"/>
  <c r="AV2123" i="12" s="1"/>
  <c r="BA2123" i="12" s="1"/>
  <c r="BF2123" i="12" s="1"/>
  <c r="AS574" i="12"/>
  <c r="AV574" i="12" s="1"/>
  <c r="BA574" i="12" s="1"/>
  <c r="BF574" i="12" s="1"/>
  <c r="AU574" i="12"/>
  <c r="AX574" i="12" s="1"/>
  <c r="BH574" i="12" s="1"/>
  <c r="AT2318" i="12"/>
  <c r="AW2318" i="12" s="1"/>
  <c r="BB2318" i="12" s="1"/>
  <c r="BG2318" i="12" s="1"/>
  <c r="AU2318" i="12"/>
  <c r="AX2318" i="12" s="1"/>
  <c r="BH2318" i="12" s="1"/>
  <c r="AS2318" i="12"/>
  <c r="AV2318" i="12" s="1"/>
  <c r="BA2318" i="12" s="1"/>
  <c r="BF2318" i="12" s="1"/>
  <c r="AT573" i="12" l="1"/>
  <c r="AW573" i="12" s="1"/>
  <c r="BB573" i="12" s="1"/>
  <c r="BG573" i="12" s="1"/>
  <c r="AU573" i="12"/>
  <c r="AX573" i="12" s="1"/>
  <c r="BH573" i="12" s="1"/>
  <c r="AS573" i="12"/>
  <c r="AV573" i="12" s="1"/>
  <c r="BA573" i="12" s="1"/>
  <c r="BF573" i="12" s="1"/>
  <c r="AU2317" i="12"/>
  <c r="AX2317" i="12" s="1"/>
  <c r="BH2317" i="12" s="1"/>
  <c r="AT2317" i="12"/>
  <c r="AW2317" i="12" s="1"/>
  <c r="BB2317" i="12" s="1"/>
  <c r="BG2317" i="12" s="1"/>
  <c r="AS2317" i="12"/>
  <c r="AV2317" i="12" s="1"/>
  <c r="BA2317" i="12" s="1"/>
  <c r="BF2317" i="12" s="1"/>
  <c r="AS2121" i="12"/>
  <c r="AS20" i="12" l="1"/>
  <c r="AS19" i="12" s="1"/>
  <c r="AT20" i="12"/>
  <c r="AT19" i="12" s="1"/>
  <c r="AU20" i="12"/>
  <c r="AU19" i="12" s="1"/>
  <c r="AS23" i="12"/>
  <c r="AS22" i="12" s="1"/>
  <c r="AT23" i="12"/>
  <c r="AT22" i="12" s="1"/>
  <c r="AU23" i="12"/>
  <c r="AU22" i="12" s="1"/>
  <c r="AS27" i="12"/>
  <c r="AS26" i="12" s="1"/>
  <c r="AS25" i="12" s="1"/>
  <c r="AT27" i="12"/>
  <c r="AT26" i="12" s="1"/>
  <c r="AT25" i="12" s="1"/>
  <c r="AU27" i="12"/>
  <c r="AU26" i="12" s="1"/>
  <c r="AU25" i="12" s="1"/>
  <c r="AS31" i="12"/>
  <c r="AS30" i="12" s="1"/>
  <c r="AS29" i="12" s="1"/>
  <c r="AT31" i="12"/>
  <c r="AT30" i="12" s="1"/>
  <c r="AT29" i="12" s="1"/>
  <c r="AU31" i="12"/>
  <c r="AU30" i="12" s="1"/>
  <c r="AU29" i="12" s="1"/>
  <c r="AS35" i="12"/>
  <c r="AS34" i="12" s="1"/>
  <c r="AS33" i="12" s="1"/>
  <c r="AT35" i="12"/>
  <c r="AT34" i="12" s="1"/>
  <c r="AT33" i="12" s="1"/>
  <c r="AU35" i="12"/>
  <c r="AU34" i="12" s="1"/>
  <c r="AU33" i="12" s="1"/>
  <c r="AS39" i="12"/>
  <c r="AS38" i="12" s="1"/>
  <c r="AS37" i="12" s="1"/>
  <c r="AT39" i="12"/>
  <c r="AT38" i="12" s="1"/>
  <c r="AT37" i="12" s="1"/>
  <c r="AU39" i="12"/>
  <c r="AU38" i="12" s="1"/>
  <c r="AU37" i="12" s="1"/>
  <c r="AS44" i="12"/>
  <c r="AS43" i="12" s="1"/>
  <c r="AS42" i="12" s="1"/>
  <c r="AT44" i="12"/>
  <c r="AT43" i="12" s="1"/>
  <c r="AT42" i="12" s="1"/>
  <c r="AU44" i="12"/>
  <c r="AU43" i="12" s="1"/>
  <c r="AU42" i="12" s="1"/>
  <c r="AS48" i="12"/>
  <c r="AS47" i="12" s="1"/>
  <c r="AS46" i="12" s="1"/>
  <c r="AT48" i="12"/>
  <c r="AT47" i="12" s="1"/>
  <c r="AT46" i="12" s="1"/>
  <c r="AU48" i="12"/>
  <c r="AU47" i="12" s="1"/>
  <c r="AU46" i="12" s="1"/>
  <c r="AS52" i="12"/>
  <c r="AS51" i="12" s="1"/>
  <c r="AS50" i="12" s="1"/>
  <c r="AT52" i="12"/>
  <c r="AT51" i="12" s="1"/>
  <c r="AT50" i="12" s="1"/>
  <c r="AU52" i="12"/>
  <c r="AU51" i="12" s="1"/>
  <c r="AU50" i="12" s="1"/>
  <c r="AS57" i="12"/>
  <c r="AS56" i="12" s="1"/>
  <c r="AT57" i="12"/>
  <c r="AT56" i="12" s="1"/>
  <c r="AU57" i="12"/>
  <c r="AU56" i="12" s="1"/>
  <c r="AS60" i="12"/>
  <c r="AS59" i="12" s="1"/>
  <c r="AT60" i="12"/>
  <c r="AT59" i="12" s="1"/>
  <c r="AU60" i="12"/>
  <c r="AU59" i="12" s="1"/>
  <c r="AS64" i="12"/>
  <c r="AS63" i="12" s="1"/>
  <c r="AS62" i="12" s="1"/>
  <c r="AT64" i="12"/>
  <c r="AT63" i="12" s="1"/>
  <c r="AT62" i="12" s="1"/>
  <c r="AU64" i="12"/>
  <c r="AU63" i="12" s="1"/>
  <c r="AU62" i="12" s="1"/>
  <c r="AS75" i="12"/>
  <c r="AS74" i="12" s="1"/>
  <c r="AS73" i="12" s="1"/>
  <c r="AT75" i="12"/>
  <c r="AT74" i="12" s="1"/>
  <c r="AT73" i="12" s="1"/>
  <c r="AU75" i="12"/>
  <c r="AU74" i="12" s="1"/>
  <c r="AU73" i="12" s="1"/>
  <c r="AS79" i="12"/>
  <c r="AS78" i="12" s="1"/>
  <c r="AT79" i="12"/>
  <c r="AT78" i="12" s="1"/>
  <c r="AU79" i="12"/>
  <c r="AU78" i="12" s="1"/>
  <c r="AS82" i="12"/>
  <c r="AT82" i="12"/>
  <c r="AU82" i="12"/>
  <c r="AS84" i="12"/>
  <c r="AT84" i="12"/>
  <c r="AU84" i="12"/>
  <c r="AS88" i="12"/>
  <c r="AS87" i="12" s="1"/>
  <c r="AT88" i="12"/>
  <c r="AT87" i="12" s="1"/>
  <c r="AU88" i="12"/>
  <c r="AU87" i="12" s="1"/>
  <c r="AS92" i="12"/>
  <c r="AT92" i="12"/>
  <c r="AU92" i="12"/>
  <c r="AS95" i="12"/>
  <c r="AT95" i="12"/>
  <c r="AU95" i="12"/>
  <c r="AS98" i="12"/>
  <c r="AT98" i="12"/>
  <c r="AU98" i="12"/>
  <c r="AS105" i="12"/>
  <c r="AS104" i="12" s="1"/>
  <c r="AT105" i="12"/>
  <c r="AT104" i="12" s="1"/>
  <c r="AU105" i="12"/>
  <c r="AU104" i="12" s="1"/>
  <c r="AS108" i="12"/>
  <c r="AS107" i="12" s="1"/>
  <c r="AT108" i="12"/>
  <c r="AT107" i="12" s="1"/>
  <c r="AU108" i="12"/>
  <c r="AU107" i="12" s="1"/>
  <c r="AS113" i="12"/>
  <c r="AS112" i="12" s="1"/>
  <c r="AS111" i="12" s="1"/>
  <c r="AS110" i="12" s="1"/>
  <c r="AT113" i="12"/>
  <c r="AT112" i="12" s="1"/>
  <c r="AT111" i="12" s="1"/>
  <c r="AT110" i="12" s="1"/>
  <c r="AU113" i="12"/>
  <c r="AU112" i="12" s="1"/>
  <c r="AU111" i="12" s="1"/>
  <c r="AU110" i="12" s="1"/>
  <c r="AS118" i="12"/>
  <c r="AT118" i="12"/>
  <c r="AU118" i="12"/>
  <c r="AS120" i="12"/>
  <c r="AT120" i="12"/>
  <c r="AU120" i="12"/>
  <c r="AS127" i="12"/>
  <c r="AS126" i="12" s="1"/>
  <c r="AT127" i="12"/>
  <c r="AT126" i="12" s="1"/>
  <c r="AU127" i="12"/>
  <c r="AU126" i="12" s="1"/>
  <c r="AS131" i="12"/>
  <c r="AS130" i="12" s="1"/>
  <c r="AT131" i="12"/>
  <c r="AT130" i="12" s="1"/>
  <c r="AU131" i="12"/>
  <c r="AU130" i="12" s="1"/>
  <c r="AS135" i="12"/>
  <c r="AS134" i="12" s="1"/>
  <c r="AT135" i="12"/>
  <c r="AT134" i="12" s="1"/>
  <c r="AU135" i="12"/>
  <c r="AU134" i="12" s="1"/>
  <c r="AS139" i="12"/>
  <c r="AS138" i="12" s="1"/>
  <c r="AT139" i="12"/>
  <c r="AT138" i="12" s="1"/>
  <c r="AU139" i="12"/>
  <c r="AU138" i="12" s="1"/>
  <c r="AS142" i="12"/>
  <c r="AS141" i="12" s="1"/>
  <c r="AT142" i="12"/>
  <c r="AT141" i="12" s="1"/>
  <c r="AU142" i="12"/>
  <c r="AU141" i="12" s="1"/>
  <c r="AS146" i="12"/>
  <c r="AS145" i="12" s="1"/>
  <c r="AS144" i="12" s="1"/>
  <c r="AT146" i="12"/>
  <c r="AT145" i="12" s="1"/>
  <c r="AT144" i="12" s="1"/>
  <c r="AU146" i="12"/>
  <c r="AU145" i="12" s="1"/>
  <c r="AU144" i="12" s="1"/>
  <c r="AS151" i="12"/>
  <c r="AS150" i="12" s="1"/>
  <c r="AS149" i="12" s="1"/>
  <c r="AT151" i="12"/>
  <c r="AT150" i="12" s="1"/>
  <c r="AT149" i="12" s="1"/>
  <c r="AU151" i="12"/>
  <c r="AU150" i="12" s="1"/>
  <c r="AU149" i="12" s="1"/>
  <c r="AS155" i="12"/>
  <c r="AS154" i="12" s="1"/>
  <c r="AS153" i="12" s="1"/>
  <c r="AT155" i="12"/>
  <c r="AT154" i="12" s="1"/>
  <c r="AT153" i="12" s="1"/>
  <c r="AU155" i="12"/>
  <c r="AU154" i="12" s="1"/>
  <c r="AU153" i="12" s="1"/>
  <c r="AS160" i="12"/>
  <c r="AS159" i="12" s="1"/>
  <c r="AT160" i="12"/>
  <c r="AT159" i="12" s="1"/>
  <c r="AU160" i="12"/>
  <c r="AU159" i="12" s="1"/>
  <c r="AS164" i="12"/>
  <c r="AS163" i="12" s="1"/>
  <c r="AT164" i="12"/>
  <c r="AT163" i="12" s="1"/>
  <c r="AU164" i="12"/>
  <c r="AU163" i="12" s="1"/>
  <c r="AS168" i="12"/>
  <c r="AS167" i="12" s="1"/>
  <c r="AT168" i="12"/>
  <c r="AT167" i="12" s="1"/>
  <c r="AU168" i="12"/>
  <c r="AU167" i="12" s="1"/>
  <c r="AS173" i="12"/>
  <c r="AS172" i="12" s="1"/>
  <c r="AT173" i="12"/>
  <c r="AT172" i="12" s="1"/>
  <c r="AU173" i="12"/>
  <c r="AU172" i="12" s="1"/>
  <c r="AS177" i="12"/>
  <c r="AS176" i="12" s="1"/>
  <c r="AT177" i="12"/>
  <c r="AT176" i="12" s="1"/>
  <c r="AU177" i="12"/>
  <c r="AU176" i="12" s="1"/>
  <c r="AS183" i="12"/>
  <c r="AS182" i="12" s="1"/>
  <c r="AS181" i="12" s="1"/>
  <c r="AT183" i="12"/>
  <c r="AT182" i="12" s="1"/>
  <c r="AT181" i="12" s="1"/>
  <c r="AU183" i="12"/>
  <c r="AU182" i="12" s="1"/>
  <c r="AU181" i="12" s="1"/>
  <c r="AS188" i="12"/>
  <c r="AS187" i="12" s="1"/>
  <c r="AS186" i="12" s="1"/>
  <c r="AT188" i="12"/>
  <c r="AT187" i="12" s="1"/>
  <c r="AT186" i="12" s="1"/>
  <c r="AU188" i="12"/>
  <c r="AU187" i="12" s="1"/>
  <c r="AU186" i="12" s="1"/>
  <c r="AS195" i="12"/>
  <c r="AS194" i="12" s="1"/>
  <c r="AS193" i="12" s="1"/>
  <c r="AT195" i="12"/>
  <c r="AT194" i="12" s="1"/>
  <c r="AT193" i="12" s="1"/>
  <c r="AU195" i="12"/>
  <c r="AU194" i="12" s="1"/>
  <c r="AU193" i="12" s="1"/>
  <c r="AS199" i="12"/>
  <c r="AS198" i="12" s="1"/>
  <c r="AT199" i="12"/>
  <c r="AT198" i="12" s="1"/>
  <c r="AU199" i="12"/>
  <c r="AU198" i="12" s="1"/>
  <c r="AS202" i="12"/>
  <c r="AS201" i="12" s="1"/>
  <c r="AT202" i="12"/>
  <c r="AT201" i="12" s="1"/>
  <c r="AU202" i="12"/>
  <c r="AU201" i="12" s="1"/>
  <c r="AS206" i="12"/>
  <c r="AS205" i="12" s="1"/>
  <c r="AS204" i="12" s="1"/>
  <c r="AT206" i="12"/>
  <c r="AT205" i="12" s="1"/>
  <c r="AT204" i="12" s="1"/>
  <c r="AU206" i="12"/>
  <c r="AU205" i="12" s="1"/>
  <c r="AU204" i="12" s="1"/>
  <c r="AS211" i="12"/>
  <c r="AS210" i="12" s="1"/>
  <c r="AS209" i="12" s="1"/>
  <c r="AT211" i="12"/>
  <c r="AT210" i="12" s="1"/>
  <c r="AT209" i="12" s="1"/>
  <c r="AU211" i="12"/>
  <c r="AU210" i="12" s="1"/>
  <c r="AU209" i="12" s="1"/>
  <c r="AS215" i="12"/>
  <c r="AS214" i="12" s="1"/>
  <c r="AS213" i="12" s="1"/>
  <c r="AT215" i="12"/>
  <c r="AT214" i="12" s="1"/>
  <c r="AT213" i="12" s="1"/>
  <c r="AU215" i="12"/>
  <c r="AU214" i="12" s="1"/>
  <c r="AU213" i="12" s="1"/>
  <c r="AS219" i="12"/>
  <c r="AS218" i="12" s="1"/>
  <c r="AS217" i="12" s="1"/>
  <c r="AT219" i="12"/>
  <c r="AT218" i="12" s="1"/>
  <c r="AT217" i="12" s="1"/>
  <c r="AU219" i="12"/>
  <c r="AU218" i="12" s="1"/>
  <c r="AU217" i="12" s="1"/>
  <c r="AS223" i="12"/>
  <c r="AS222" i="12" s="1"/>
  <c r="AS221" i="12" s="1"/>
  <c r="AT223" i="12"/>
  <c r="AT222" i="12" s="1"/>
  <c r="AT221" i="12" s="1"/>
  <c r="AU223" i="12"/>
  <c r="AU222" i="12" s="1"/>
  <c r="AU221" i="12" s="1"/>
  <c r="AS227" i="12"/>
  <c r="AS226" i="12" s="1"/>
  <c r="AS225" i="12" s="1"/>
  <c r="AT227" i="12"/>
  <c r="AT226" i="12" s="1"/>
  <c r="AT225" i="12" s="1"/>
  <c r="AU227" i="12"/>
  <c r="AU226" i="12" s="1"/>
  <c r="AU225" i="12" s="1"/>
  <c r="AS231" i="12"/>
  <c r="AS230" i="12" s="1"/>
  <c r="AS229" i="12" s="1"/>
  <c r="AT231" i="12"/>
  <c r="AT230" i="12" s="1"/>
  <c r="AT229" i="12" s="1"/>
  <c r="AU231" i="12"/>
  <c r="AU230" i="12" s="1"/>
  <c r="AU229" i="12" s="1"/>
  <c r="AS235" i="12"/>
  <c r="AS234" i="12" s="1"/>
  <c r="AS233" i="12" s="1"/>
  <c r="AT235" i="12"/>
  <c r="AT234" i="12" s="1"/>
  <c r="AT233" i="12" s="1"/>
  <c r="AU235" i="12"/>
  <c r="AU234" i="12" s="1"/>
  <c r="AU233" i="12" s="1"/>
  <c r="AS239" i="12"/>
  <c r="AS238" i="12" s="1"/>
  <c r="AS237" i="12" s="1"/>
  <c r="AT239" i="12"/>
  <c r="AT238" i="12" s="1"/>
  <c r="AT237" i="12" s="1"/>
  <c r="AU239" i="12"/>
  <c r="AU238" i="12" s="1"/>
  <c r="AU237" i="12" s="1"/>
  <c r="AS243" i="12"/>
  <c r="AS242" i="12" s="1"/>
  <c r="AS241" i="12" s="1"/>
  <c r="AT243" i="12"/>
  <c r="AT242" i="12" s="1"/>
  <c r="AT241" i="12" s="1"/>
  <c r="AU243" i="12"/>
  <c r="AU242" i="12" s="1"/>
  <c r="AU241" i="12" s="1"/>
  <c r="AS247" i="12"/>
  <c r="AS246" i="12" s="1"/>
  <c r="AS245" i="12" s="1"/>
  <c r="AT247" i="12"/>
  <c r="AT246" i="12" s="1"/>
  <c r="AT245" i="12" s="1"/>
  <c r="AU247" i="12"/>
  <c r="AU246" i="12" s="1"/>
  <c r="AU245" i="12" s="1"/>
  <c r="AS251" i="12"/>
  <c r="AS250" i="12" s="1"/>
  <c r="AS249" i="12" s="1"/>
  <c r="AT251" i="12"/>
  <c r="AT250" i="12" s="1"/>
  <c r="AT249" i="12" s="1"/>
  <c r="AU251" i="12"/>
  <c r="AU250" i="12" s="1"/>
  <c r="AU249" i="12" s="1"/>
  <c r="AS255" i="12"/>
  <c r="AS254" i="12" s="1"/>
  <c r="AS253" i="12" s="1"/>
  <c r="AT255" i="12"/>
  <c r="AT254" i="12" s="1"/>
  <c r="AT253" i="12" s="1"/>
  <c r="AU255" i="12"/>
  <c r="AU254" i="12" s="1"/>
  <c r="AU253" i="12" s="1"/>
  <c r="AS259" i="12"/>
  <c r="AS258" i="12" s="1"/>
  <c r="AS257" i="12" s="1"/>
  <c r="AT259" i="12"/>
  <c r="AT258" i="12" s="1"/>
  <c r="AT257" i="12" s="1"/>
  <c r="AU259" i="12"/>
  <c r="AU258" i="12" s="1"/>
  <c r="AU257" i="12" s="1"/>
  <c r="AS263" i="12"/>
  <c r="AS262" i="12" s="1"/>
  <c r="AS261" i="12" s="1"/>
  <c r="AT263" i="12"/>
  <c r="AT262" i="12" s="1"/>
  <c r="AT261" i="12" s="1"/>
  <c r="AU263" i="12"/>
  <c r="AU262" i="12" s="1"/>
  <c r="AU261" i="12" s="1"/>
  <c r="AS267" i="12"/>
  <c r="AS266" i="12" s="1"/>
  <c r="AS265" i="12" s="1"/>
  <c r="AT267" i="12"/>
  <c r="AT266" i="12" s="1"/>
  <c r="AT265" i="12" s="1"/>
  <c r="AU267" i="12"/>
  <c r="AU266" i="12" s="1"/>
  <c r="AU265" i="12" s="1"/>
  <c r="AS271" i="12"/>
  <c r="AS270" i="12" s="1"/>
  <c r="AS269" i="12" s="1"/>
  <c r="AT271" i="12"/>
  <c r="AT270" i="12" s="1"/>
  <c r="AT269" i="12" s="1"/>
  <c r="AU271" i="12"/>
  <c r="AU270" i="12" s="1"/>
  <c r="AU269" i="12" s="1"/>
  <c r="AS275" i="12"/>
  <c r="AS274" i="12" s="1"/>
  <c r="AS273" i="12" s="1"/>
  <c r="AT275" i="12"/>
  <c r="AT274" i="12" s="1"/>
  <c r="AT273" i="12" s="1"/>
  <c r="AU275" i="12"/>
  <c r="AU274" i="12" s="1"/>
  <c r="AU273" i="12" s="1"/>
  <c r="AS282" i="12"/>
  <c r="AT282" i="12"/>
  <c r="AU282" i="12"/>
  <c r="AS284" i="12"/>
  <c r="AT284" i="12"/>
  <c r="AU284" i="12"/>
  <c r="AT288" i="12"/>
  <c r="AU288" i="12"/>
  <c r="AS290" i="12"/>
  <c r="AT290" i="12"/>
  <c r="AU290" i="12"/>
  <c r="AS294" i="12"/>
  <c r="AT294" i="12"/>
  <c r="AU294" i="12"/>
  <c r="AS296" i="12"/>
  <c r="AT296" i="12"/>
  <c r="AU296" i="12"/>
  <c r="AS300" i="12"/>
  <c r="AS299" i="12" s="1"/>
  <c r="AT300" i="12"/>
  <c r="AT299" i="12" s="1"/>
  <c r="AU300" i="12"/>
  <c r="AU299" i="12" s="1"/>
  <c r="AS303" i="12"/>
  <c r="AS302" i="12" s="1"/>
  <c r="AT303" i="12"/>
  <c r="AT302" i="12" s="1"/>
  <c r="AU303" i="12"/>
  <c r="AU302" i="12" s="1"/>
  <c r="AS307" i="12"/>
  <c r="AS306" i="12" s="1"/>
  <c r="AS305" i="12" s="1"/>
  <c r="AT307" i="12"/>
  <c r="AT306" i="12" s="1"/>
  <c r="AT305" i="12" s="1"/>
  <c r="AU307" i="12"/>
  <c r="AU306" i="12" s="1"/>
  <c r="AU305" i="12" s="1"/>
  <c r="AS311" i="12"/>
  <c r="AT311" i="12"/>
  <c r="AU311" i="12"/>
  <c r="AS313" i="12"/>
  <c r="AT313" i="12"/>
  <c r="AU313" i="12"/>
  <c r="AS324" i="12"/>
  <c r="AT324" i="12"/>
  <c r="AU324" i="12"/>
  <c r="AS326" i="12"/>
  <c r="AT326" i="12"/>
  <c r="AU326" i="12"/>
  <c r="AS330" i="12"/>
  <c r="AT330" i="12"/>
  <c r="AU330" i="12"/>
  <c r="AS332" i="12"/>
  <c r="AT332" i="12"/>
  <c r="AU332" i="12"/>
  <c r="AS336" i="12"/>
  <c r="AT336" i="12"/>
  <c r="AU336" i="12"/>
  <c r="AS338" i="12"/>
  <c r="AT338" i="12"/>
  <c r="AU338" i="12"/>
  <c r="AS343" i="12"/>
  <c r="AT343" i="12"/>
  <c r="AU343" i="12"/>
  <c r="AS345" i="12"/>
  <c r="AT345" i="12"/>
  <c r="AU345" i="12"/>
  <c r="AS349" i="12"/>
  <c r="AT349" i="12"/>
  <c r="AU349" i="12"/>
  <c r="AS351" i="12"/>
  <c r="AT351" i="12"/>
  <c r="AU351" i="12"/>
  <c r="AS355" i="12"/>
  <c r="AS354" i="12" s="1"/>
  <c r="AS353" i="12" s="1"/>
  <c r="AT355" i="12"/>
  <c r="AT354" i="12" s="1"/>
  <c r="AT353" i="12" s="1"/>
  <c r="AU355" i="12"/>
  <c r="AU354" i="12" s="1"/>
  <c r="AU353" i="12" s="1"/>
  <c r="AS360" i="12"/>
  <c r="AS359" i="12" s="1"/>
  <c r="AS358" i="12" s="1"/>
  <c r="AS357" i="12" s="1"/>
  <c r="AT360" i="12"/>
  <c r="AT359" i="12" s="1"/>
  <c r="AT358" i="12" s="1"/>
  <c r="AT357" i="12" s="1"/>
  <c r="AU360" i="12"/>
  <c r="AU359" i="12" s="1"/>
  <c r="AU358" i="12" s="1"/>
  <c r="AU357" i="12" s="1"/>
  <c r="AS366" i="12"/>
  <c r="AS365" i="12" s="1"/>
  <c r="AS364" i="12" s="1"/>
  <c r="AT366" i="12"/>
  <c r="AT365" i="12" s="1"/>
  <c r="AT364" i="12" s="1"/>
  <c r="AU366" i="12"/>
  <c r="AU365" i="12" s="1"/>
  <c r="AU364" i="12" s="1"/>
  <c r="AS370" i="12"/>
  <c r="AT370" i="12"/>
  <c r="AU370" i="12"/>
  <c r="AS372" i="12"/>
  <c r="AT372" i="12"/>
  <c r="AU372" i="12"/>
  <c r="AS377" i="12"/>
  <c r="AT377" i="12"/>
  <c r="AU377" i="12"/>
  <c r="AS379" i="12"/>
  <c r="AT379" i="12"/>
  <c r="AU379" i="12"/>
  <c r="AS384" i="12"/>
  <c r="AS383" i="12" s="1"/>
  <c r="AS382" i="12" s="1"/>
  <c r="AT384" i="12"/>
  <c r="AT383" i="12" s="1"/>
  <c r="AT382" i="12" s="1"/>
  <c r="AU384" i="12"/>
  <c r="AU383" i="12" s="1"/>
  <c r="AU382" i="12" s="1"/>
  <c r="AS388" i="12"/>
  <c r="AT388" i="12"/>
  <c r="AU388" i="12"/>
  <c r="AS390" i="12"/>
  <c r="AT390" i="12"/>
  <c r="AU390" i="12"/>
  <c r="AS395" i="12"/>
  <c r="AS394" i="12" s="1"/>
  <c r="AS393" i="12" s="1"/>
  <c r="AT395" i="12"/>
  <c r="AT394" i="12" s="1"/>
  <c r="AT393" i="12" s="1"/>
  <c r="AU395" i="12"/>
  <c r="AU394" i="12" s="1"/>
  <c r="AU393" i="12" s="1"/>
  <c r="AS399" i="12"/>
  <c r="AS398" i="12" s="1"/>
  <c r="AS397" i="12" s="1"/>
  <c r="AT399" i="12"/>
  <c r="AT398" i="12" s="1"/>
  <c r="AT397" i="12" s="1"/>
  <c r="AU399" i="12"/>
  <c r="AU398" i="12" s="1"/>
  <c r="AU397" i="12" s="1"/>
  <c r="AS404" i="12"/>
  <c r="AS403" i="12" s="1"/>
  <c r="AS402" i="12" s="1"/>
  <c r="AT404" i="12"/>
  <c r="AT403" i="12" s="1"/>
  <c r="AT402" i="12" s="1"/>
  <c r="AU404" i="12"/>
  <c r="AU403" i="12" s="1"/>
  <c r="AU402" i="12" s="1"/>
  <c r="AS408" i="12"/>
  <c r="AS407" i="12" s="1"/>
  <c r="AS406" i="12" s="1"/>
  <c r="AT408" i="12"/>
  <c r="AT407" i="12" s="1"/>
  <c r="AT406" i="12" s="1"/>
  <c r="AU408" i="12"/>
  <c r="AU407" i="12" s="1"/>
  <c r="AU406" i="12" s="1"/>
  <c r="AS414" i="12"/>
  <c r="AS413" i="12" s="1"/>
  <c r="AS412" i="12" s="1"/>
  <c r="AT414" i="12"/>
  <c r="AT413" i="12" s="1"/>
  <c r="AT412" i="12" s="1"/>
  <c r="AU414" i="12"/>
  <c r="AU413" i="12" s="1"/>
  <c r="AU412" i="12" s="1"/>
  <c r="AS418" i="12"/>
  <c r="AS417" i="12" s="1"/>
  <c r="AS416" i="12" s="1"/>
  <c r="AT418" i="12"/>
  <c r="AT417" i="12" s="1"/>
  <c r="AT416" i="12" s="1"/>
  <c r="AU418" i="12"/>
  <c r="AU417" i="12" s="1"/>
  <c r="AU416" i="12" s="1"/>
  <c r="AS422" i="12"/>
  <c r="AS421" i="12" s="1"/>
  <c r="AS420" i="12" s="1"/>
  <c r="AT422" i="12"/>
  <c r="AT421" i="12" s="1"/>
  <c r="AT420" i="12" s="1"/>
  <c r="AU422" i="12"/>
  <c r="AU421" i="12" s="1"/>
  <c r="AU420" i="12" s="1"/>
  <c r="AS426" i="12"/>
  <c r="AS425" i="12" s="1"/>
  <c r="AT426" i="12"/>
  <c r="AT425" i="12" s="1"/>
  <c r="AU426" i="12"/>
  <c r="AU425" i="12" s="1"/>
  <c r="AS429" i="12"/>
  <c r="AS428" i="12" s="1"/>
  <c r="AT429" i="12"/>
  <c r="AT428" i="12" s="1"/>
  <c r="AU429" i="12"/>
  <c r="AU428" i="12" s="1"/>
  <c r="AS433" i="12"/>
  <c r="AS432" i="12" s="1"/>
  <c r="AS431" i="12" s="1"/>
  <c r="AT433" i="12"/>
  <c r="AT432" i="12" s="1"/>
  <c r="AT431" i="12" s="1"/>
  <c r="AU433" i="12"/>
  <c r="AU432" i="12" s="1"/>
  <c r="AU431" i="12" s="1"/>
  <c r="AS437" i="12"/>
  <c r="AS436" i="12" s="1"/>
  <c r="AS435" i="12" s="1"/>
  <c r="AT437" i="12"/>
  <c r="AT436" i="12" s="1"/>
  <c r="AT435" i="12" s="1"/>
  <c r="AU437" i="12"/>
  <c r="AU436" i="12" s="1"/>
  <c r="AU435" i="12" s="1"/>
  <c r="AS442" i="12"/>
  <c r="AS441" i="12" s="1"/>
  <c r="AS440" i="12" s="1"/>
  <c r="AT442" i="12"/>
  <c r="AT441" i="12" s="1"/>
  <c r="AT440" i="12" s="1"/>
  <c r="AU442" i="12"/>
  <c r="AU441" i="12" s="1"/>
  <c r="AU440" i="12" s="1"/>
  <c r="AS447" i="12"/>
  <c r="AS446" i="12" s="1"/>
  <c r="AS445" i="12" s="1"/>
  <c r="AS444" i="12" s="1"/>
  <c r="AT447" i="12"/>
  <c r="AT446" i="12" s="1"/>
  <c r="AT445" i="12" s="1"/>
  <c r="AT444" i="12" s="1"/>
  <c r="AU447" i="12"/>
  <c r="AU446" i="12" s="1"/>
  <c r="AU445" i="12" s="1"/>
  <c r="AU444" i="12" s="1"/>
  <c r="AS453" i="12"/>
  <c r="AS452" i="12" s="1"/>
  <c r="AS451" i="12" s="1"/>
  <c r="AT453" i="12"/>
  <c r="AT452" i="12" s="1"/>
  <c r="AT451" i="12" s="1"/>
  <c r="AU453" i="12"/>
  <c r="AU452" i="12" s="1"/>
  <c r="AU451" i="12" s="1"/>
  <c r="AS457" i="12"/>
  <c r="AS456" i="12" s="1"/>
  <c r="AS455" i="12" s="1"/>
  <c r="AT457" i="12"/>
  <c r="AT456" i="12" s="1"/>
  <c r="AT455" i="12" s="1"/>
  <c r="AU457" i="12"/>
  <c r="AU456" i="12" s="1"/>
  <c r="AU455" i="12" s="1"/>
  <c r="AS464" i="12"/>
  <c r="AS463" i="12" s="1"/>
  <c r="AS462" i="12" s="1"/>
  <c r="AT464" i="12"/>
  <c r="AT463" i="12" s="1"/>
  <c r="AT462" i="12" s="1"/>
  <c r="AU464" i="12"/>
  <c r="AU463" i="12" s="1"/>
  <c r="AU462" i="12" s="1"/>
  <c r="AS468" i="12"/>
  <c r="AS467" i="12" s="1"/>
  <c r="AS466" i="12" s="1"/>
  <c r="AT468" i="12"/>
  <c r="AT467" i="12" s="1"/>
  <c r="AT466" i="12" s="1"/>
  <c r="AU468" i="12"/>
  <c r="AU467" i="12" s="1"/>
  <c r="AU466" i="12" s="1"/>
  <c r="AS472" i="12"/>
  <c r="AS471" i="12" s="1"/>
  <c r="AT472" i="12"/>
  <c r="AT471" i="12" s="1"/>
  <c r="AU472" i="12"/>
  <c r="AU471" i="12" s="1"/>
  <c r="AS475" i="12"/>
  <c r="AS474" i="12" s="1"/>
  <c r="AT475" i="12"/>
  <c r="AT474" i="12" s="1"/>
  <c r="AU475" i="12"/>
  <c r="AU474" i="12" s="1"/>
  <c r="AS478" i="12"/>
  <c r="AS477" i="12" s="1"/>
  <c r="AT478" i="12"/>
  <c r="AT477" i="12" s="1"/>
  <c r="AU478" i="12"/>
  <c r="AU477" i="12" s="1"/>
  <c r="AS482" i="12"/>
  <c r="AS481" i="12" s="1"/>
  <c r="AS480" i="12" s="1"/>
  <c r="AT482" i="12"/>
  <c r="AT481" i="12" s="1"/>
  <c r="AT480" i="12" s="1"/>
  <c r="AU482" i="12"/>
  <c r="AU481" i="12" s="1"/>
  <c r="AU480" i="12" s="1"/>
  <c r="AS487" i="12"/>
  <c r="AT487" i="12"/>
  <c r="AU487" i="12"/>
  <c r="AS489" i="12"/>
  <c r="AT489" i="12"/>
  <c r="AU489" i="12"/>
  <c r="AS495" i="12"/>
  <c r="AS494" i="12" s="1"/>
  <c r="AS493" i="12" s="1"/>
  <c r="AT495" i="12"/>
  <c r="AT494" i="12" s="1"/>
  <c r="AT493" i="12" s="1"/>
  <c r="AU495" i="12"/>
  <c r="AU494" i="12" s="1"/>
  <c r="AU493" i="12" s="1"/>
  <c r="AS499" i="12"/>
  <c r="AS498" i="12" s="1"/>
  <c r="AS497" i="12" s="1"/>
  <c r="AT499" i="12"/>
  <c r="AT498" i="12" s="1"/>
  <c r="AT497" i="12" s="1"/>
  <c r="AU499" i="12"/>
  <c r="AU498" i="12" s="1"/>
  <c r="AU497" i="12" s="1"/>
  <c r="AS506" i="12"/>
  <c r="AS505" i="12" s="1"/>
  <c r="AS504" i="12" s="1"/>
  <c r="AT506" i="12"/>
  <c r="AT505" i="12" s="1"/>
  <c r="AT504" i="12" s="1"/>
  <c r="AU506" i="12"/>
  <c r="AU505" i="12" s="1"/>
  <c r="AU504" i="12" s="1"/>
  <c r="AS510" i="12"/>
  <c r="AS509" i="12" s="1"/>
  <c r="AS508" i="12" s="1"/>
  <c r="AT510" i="12"/>
  <c r="AT509" i="12" s="1"/>
  <c r="AT508" i="12" s="1"/>
  <c r="AU510" i="12"/>
  <c r="AU509" i="12" s="1"/>
  <c r="AU508" i="12" s="1"/>
  <c r="AS514" i="12"/>
  <c r="AS513" i="12" s="1"/>
  <c r="AS512" i="12" s="1"/>
  <c r="AT514" i="12"/>
  <c r="AT513" i="12" s="1"/>
  <c r="AT512" i="12" s="1"/>
  <c r="AU514" i="12"/>
  <c r="AU513" i="12" s="1"/>
  <c r="AU512" i="12" s="1"/>
  <c r="AS518" i="12"/>
  <c r="AT518" i="12"/>
  <c r="AU518" i="12"/>
  <c r="AS520" i="12"/>
  <c r="AT520" i="12"/>
  <c r="AU520" i="12"/>
  <c r="AS524" i="12"/>
  <c r="AS523" i="12" s="1"/>
  <c r="AS522" i="12" s="1"/>
  <c r="AT524" i="12"/>
  <c r="AT523" i="12" s="1"/>
  <c r="AT522" i="12" s="1"/>
  <c r="AU524" i="12"/>
  <c r="AU523" i="12" s="1"/>
  <c r="AU522" i="12" s="1"/>
  <c r="AS528" i="12"/>
  <c r="AS527" i="12" s="1"/>
  <c r="AS526" i="12" s="1"/>
  <c r="AT528" i="12"/>
  <c r="AT527" i="12" s="1"/>
  <c r="AT526" i="12" s="1"/>
  <c r="AU528" i="12"/>
  <c r="AU527" i="12" s="1"/>
  <c r="AU526" i="12" s="1"/>
  <c r="AS532" i="12"/>
  <c r="AS531" i="12" s="1"/>
  <c r="AS530" i="12" s="1"/>
  <c r="AT532" i="12"/>
  <c r="AT531" i="12" s="1"/>
  <c r="AT530" i="12" s="1"/>
  <c r="AU532" i="12"/>
  <c r="AU531" i="12" s="1"/>
  <c r="AU530" i="12" s="1"/>
  <c r="AS536" i="12"/>
  <c r="AS535" i="12" s="1"/>
  <c r="AS534" i="12" s="1"/>
  <c r="AT536" i="12"/>
  <c r="AT535" i="12" s="1"/>
  <c r="AT534" i="12" s="1"/>
  <c r="AU536" i="12"/>
  <c r="AU535" i="12" s="1"/>
  <c r="AU534" i="12" s="1"/>
  <c r="AS541" i="12"/>
  <c r="AS540" i="12" s="1"/>
  <c r="AS539" i="12" s="1"/>
  <c r="AT541" i="12"/>
  <c r="AT540" i="12" s="1"/>
  <c r="AT539" i="12" s="1"/>
  <c r="AU541" i="12"/>
  <c r="AU540" i="12" s="1"/>
  <c r="AU539" i="12" s="1"/>
  <c r="AS545" i="12"/>
  <c r="AT545" i="12"/>
  <c r="AU545" i="12"/>
  <c r="AS547" i="12"/>
  <c r="AT547" i="12"/>
  <c r="AU547" i="12"/>
  <c r="AS551" i="12"/>
  <c r="AT551" i="12"/>
  <c r="AU551" i="12"/>
  <c r="AS553" i="12"/>
  <c r="AT553" i="12"/>
  <c r="AU553" i="12"/>
  <c r="AS558" i="12"/>
  <c r="AT558" i="12"/>
  <c r="AU558" i="12"/>
  <c r="AS560" i="12"/>
  <c r="AT560" i="12"/>
  <c r="AU560" i="12"/>
  <c r="AS565" i="12"/>
  <c r="AT565" i="12"/>
  <c r="AU565" i="12"/>
  <c r="AS567" i="12"/>
  <c r="AT567" i="12"/>
  <c r="AU567" i="12"/>
  <c r="AS571" i="12"/>
  <c r="AS570" i="12" s="1"/>
  <c r="AS569" i="12" s="1"/>
  <c r="AT571" i="12"/>
  <c r="AT570" i="12" s="1"/>
  <c r="AT569" i="12" s="1"/>
  <c r="AU571" i="12"/>
  <c r="AU570" i="12" s="1"/>
  <c r="AU569" i="12" s="1"/>
  <c r="AS583" i="12"/>
  <c r="AT583" i="12"/>
  <c r="AU583" i="12"/>
  <c r="AS585" i="12"/>
  <c r="AT585" i="12"/>
  <c r="AU585" i="12"/>
  <c r="AS590" i="12"/>
  <c r="AT590" i="12"/>
  <c r="AU590" i="12"/>
  <c r="AS592" i="12"/>
  <c r="AT592" i="12"/>
  <c r="AU592" i="12"/>
  <c r="AS596" i="12"/>
  <c r="AT596" i="12"/>
  <c r="AU596" i="12"/>
  <c r="AS598" i="12"/>
  <c r="AT598" i="12"/>
  <c r="AU598" i="12"/>
  <c r="AS603" i="12"/>
  <c r="AT603" i="12"/>
  <c r="AU603" i="12"/>
  <c r="AS605" i="12"/>
  <c r="AT605" i="12"/>
  <c r="AU605" i="12"/>
  <c r="AS609" i="12"/>
  <c r="AS608" i="12" s="1"/>
  <c r="AS607" i="12" s="1"/>
  <c r="AT609" i="12"/>
  <c r="AT608" i="12" s="1"/>
  <c r="AT607" i="12" s="1"/>
  <c r="AU609" i="12"/>
  <c r="AU608" i="12" s="1"/>
  <c r="AU607" i="12" s="1"/>
  <c r="AS614" i="12"/>
  <c r="AT614" i="12"/>
  <c r="AU614" i="12"/>
  <c r="AS616" i="12"/>
  <c r="AT616" i="12"/>
  <c r="AU616" i="12"/>
  <c r="AS622" i="12"/>
  <c r="AS621" i="12" s="1"/>
  <c r="AS620" i="12" s="1"/>
  <c r="AS619" i="12" s="1"/>
  <c r="AT622" i="12"/>
  <c r="AT621" i="12" s="1"/>
  <c r="AT620" i="12" s="1"/>
  <c r="AT619" i="12" s="1"/>
  <c r="AU622" i="12"/>
  <c r="AU621" i="12" s="1"/>
  <c r="AU620" i="12" s="1"/>
  <c r="AU619" i="12" s="1"/>
  <c r="AS627" i="12"/>
  <c r="AT627" i="12"/>
  <c r="AU627" i="12"/>
  <c r="AS629" i="12"/>
  <c r="AT629" i="12"/>
  <c r="AU629" i="12"/>
  <c r="AS633" i="12"/>
  <c r="AS632" i="12" s="1"/>
  <c r="AS631" i="12" s="1"/>
  <c r="AT633" i="12"/>
  <c r="AT632" i="12" s="1"/>
  <c r="AT631" i="12" s="1"/>
  <c r="AU633" i="12"/>
  <c r="AU632" i="12" s="1"/>
  <c r="AU631" i="12" s="1"/>
  <c r="AS637" i="12"/>
  <c r="AS636" i="12" s="1"/>
  <c r="AT637" i="12"/>
  <c r="AT636" i="12" s="1"/>
  <c r="AU637" i="12"/>
  <c r="AU636" i="12" s="1"/>
  <c r="AS640" i="12"/>
  <c r="AT640" i="12"/>
  <c r="AU640" i="12"/>
  <c r="AS642" i="12"/>
  <c r="AT642" i="12"/>
  <c r="AU642" i="12"/>
  <c r="AS647" i="12"/>
  <c r="AS646" i="12" s="1"/>
  <c r="AS645" i="12" s="1"/>
  <c r="AT647" i="12"/>
  <c r="AT646" i="12" s="1"/>
  <c r="AT645" i="12" s="1"/>
  <c r="AU647" i="12"/>
  <c r="AU646" i="12" s="1"/>
  <c r="AU645" i="12" s="1"/>
  <c r="AS651" i="12"/>
  <c r="AS650" i="12" s="1"/>
  <c r="AS649" i="12" s="1"/>
  <c r="AT651" i="12"/>
  <c r="AT650" i="12" s="1"/>
  <c r="AT649" i="12" s="1"/>
  <c r="AU651" i="12"/>
  <c r="AU650" i="12" s="1"/>
  <c r="AU649" i="12" s="1"/>
  <c r="AS655" i="12"/>
  <c r="AS654" i="12" s="1"/>
  <c r="AS653" i="12" s="1"/>
  <c r="AT655" i="12"/>
  <c r="AT654" i="12" s="1"/>
  <c r="AT653" i="12" s="1"/>
  <c r="AU655" i="12"/>
  <c r="AU654" i="12" s="1"/>
  <c r="AU653" i="12" s="1"/>
  <c r="AS659" i="12"/>
  <c r="AS658" i="12" s="1"/>
  <c r="AS657" i="12" s="1"/>
  <c r="AT659" i="12"/>
  <c r="AT658" i="12" s="1"/>
  <c r="AT657" i="12" s="1"/>
  <c r="AU659" i="12"/>
  <c r="AU658" i="12" s="1"/>
  <c r="AU657" i="12" s="1"/>
  <c r="AS666" i="12"/>
  <c r="AS665" i="12" s="1"/>
  <c r="AS664" i="12" s="1"/>
  <c r="AT666" i="12"/>
  <c r="AT665" i="12" s="1"/>
  <c r="AT664" i="12" s="1"/>
  <c r="AU666" i="12"/>
  <c r="AU665" i="12" s="1"/>
  <c r="AU664" i="12" s="1"/>
  <c r="AS670" i="12"/>
  <c r="AS669" i="12" s="1"/>
  <c r="AT670" i="12"/>
  <c r="AT669" i="12" s="1"/>
  <c r="AU670" i="12"/>
  <c r="AU669" i="12" s="1"/>
  <c r="AS673" i="12"/>
  <c r="AS672" i="12" s="1"/>
  <c r="AT673" i="12"/>
  <c r="AT672" i="12" s="1"/>
  <c r="AU673" i="12"/>
  <c r="AU672" i="12" s="1"/>
  <c r="AS677" i="12"/>
  <c r="AS676" i="12" s="1"/>
  <c r="AT677" i="12"/>
  <c r="AT676" i="12" s="1"/>
  <c r="AU677" i="12"/>
  <c r="AU676" i="12" s="1"/>
  <c r="AS680" i="12"/>
  <c r="AS679" i="12" s="1"/>
  <c r="AT680" i="12"/>
  <c r="AT679" i="12" s="1"/>
  <c r="AU680" i="12"/>
  <c r="AU679" i="12" s="1"/>
  <c r="AS684" i="12"/>
  <c r="AS683" i="12" s="1"/>
  <c r="AS682" i="12" s="1"/>
  <c r="AT684" i="12"/>
  <c r="AT683" i="12" s="1"/>
  <c r="AT682" i="12" s="1"/>
  <c r="AU684" i="12"/>
  <c r="AU683" i="12" s="1"/>
  <c r="AU682" i="12" s="1"/>
  <c r="AS688" i="12"/>
  <c r="AS687" i="12" s="1"/>
  <c r="AS686" i="12" s="1"/>
  <c r="AT688" i="12"/>
  <c r="AT687" i="12" s="1"/>
  <c r="AT686" i="12" s="1"/>
  <c r="AU688" i="12"/>
  <c r="AU687" i="12" s="1"/>
  <c r="AU686" i="12" s="1"/>
  <c r="AS692" i="12"/>
  <c r="AS691" i="12" s="1"/>
  <c r="AS690" i="12" s="1"/>
  <c r="AT692" i="12"/>
  <c r="AT691" i="12" s="1"/>
  <c r="AT690" i="12" s="1"/>
  <c r="AU692" i="12"/>
  <c r="AU691" i="12" s="1"/>
  <c r="AU690" i="12" s="1"/>
  <c r="AS696" i="12"/>
  <c r="AS695" i="12" s="1"/>
  <c r="AT696" i="12"/>
  <c r="AT695" i="12" s="1"/>
  <c r="AU696" i="12"/>
  <c r="AU695" i="12" s="1"/>
  <c r="AS699" i="12"/>
  <c r="AS698" i="12" s="1"/>
  <c r="AT699" i="12"/>
  <c r="AT698" i="12" s="1"/>
  <c r="AU699" i="12"/>
  <c r="AU698" i="12" s="1"/>
  <c r="AS702" i="12"/>
  <c r="AT702" i="12"/>
  <c r="AU702" i="12"/>
  <c r="AS704" i="12"/>
  <c r="AT704" i="12"/>
  <c r="AU704" i="12"/>
  <c r="AS709" i="12"/>
  <c r="AS708" i="12" s="1"/>
  <c r="AT709" i="12"/>
  <c r="AT708" i="12" s="1"/>
  <c r="AU709" i="12"/>
  <c r="AU708" i="12" s="1"/>
  <c r="AS712" i="12"/>
  <c r="AS711" i="12" s="1"/>
  <c r="AT712" i="12"/>
  <c r="AT711" i="12" s="1"/>
  <c r="AU712" i="12"/>
  <c r="AU711" i="12" s="1"/>
  <c r="AS716" i="12"/>
  <c r="AS715" i="12" s="1"/>
  <c r="AS714" i="12" s="1"/>
  <c r="AT716" i="12"/>
  <c r="AT715" i="12" s="1"/>
  <c r="AT714" i="12" s="1"/>
  <c r="AU716" i="12"/>
  <c r="AU715" i="12" s="1"/>
  <c r="AU714" i="12" s="1"/>
  <c r="AS720" i="12"/>
  <c r="AS719" i="12" s="1"/>
  <c r="AS718" i="12" s="1"/>
  <c r="AT720" i="12"/>
  <c r="AT719" i="12" s="1"/>
  <c r="AT718" i="12" s="1"/>
  <c r="AU720" i="12"/>
  <c r="AU719" i="12" s="1"/>
  <c r="AU718" i="12" s="1"/>
  <c r="AS726" i="12"/>
  <c r="AT726" i="12"/>
  <c r="AU726" i="12"/>
  <c r="AS730" i="12"/>
  <c r="AT730" i="12"/>
  <c r="AU730" i="12"/>
  <c r="AS737" i="12"/>
  <c r="AS736" i="12" s="1"/>
  <c r="AS735" i="12" s="1"/>
  <c r="AT737" i="12"/>
  <c r="AT736" i="12" s="1"/>
  <c r="AT735" i="12" s="1"/>
  <c r="AU737" i="12"/>
  <c r="AU736" i="12" s="1"/>
  <c r="AU735" i="12" s="1"/>
  <c r="AS743" i="12"/>
  <c r="AS742" i="12" s="1"/>
  <c r="AT743" i="12"/>
  <c r="AT742" i="12" s="1"/>
  <c r="AU743" i="12"/>
  <c r="AU742" i="12" s="1"/>
  <c r="AS746" i="12"/>
  <c r="AS745" i="12" s="1"/>
  <c r="AT746" i="12"/>
  <c r="AT745" i="12" s="1"/>
  <c r="AU746" i="12"/>
  <c r="AU745" i="12" s="1"/>
  <c r="AS751" i="12"/>
  <c r="AS750" i="12" s="1"/>
  <c r="AS749" i="12" s="1"/>
  <c r="AS748" i="12" s="1"/>
  <c r="AT751" i="12"/>
  <c r="AT750" i="12" s="1"/>
  <c r="AT749" i="12" s="1"/>
  <c r="AT748" i="12" s="1"/>
  <c r="AU751" i="12"/>
  <c r="AU750" i="12" s="1"/>
  <c r="AU749" i="12" s="1"/>
  <c r="AU748" i="12" s="1"/>
  <c r="AS756" i="12"/>
  <c r="AS755" i="12" s="1"/>
  <c r="AT756" i="12"/>
  <c r="AT755" i="12" s="1"/>
  <c r="AU756" i="12"/>
  <c r="AU755" i="12" s="1"/>
  <c r="AS759" i="12"/>
  <c r="AS758" i="12" s="1"/>
  <c r="AT759" i="12"/>
  <c r="AT758" i="12" s="1"/>
  <c r="AU759" i="12"/>
  <c r="AU758" i="12" s="1"/>
  <c r="AS765" i="12"/>
  <c r="AS764" i="12" s="1"/>
  <c r="AT765" i="12"/>
  <c r="AT764" i="12" s="1"/>
  <c r="AU765" i="12"/>
  <c r="AU764" i="12" s="1"/>
  <c r="AS768" i="12"/>
  <c r="AS767" i="12" s="1"/>
  <c r="AT768" i="12"/>
  <c r="AT767" i="12" s="1"/>
  <c r="AU768" i="12"/>
  <c r="AU767" i="12" s="1"/>
  <c r="AS771" i="12"/>
  <c r="AS770" i="12" s="1"/>
  <c r="AT771" i="12"/>
  <c r="AT770" i="12" s="1"/>
  <c r="AU771" i="12"/>
  <c r="AU770" i="12" s="1"/>
  <c r="AS774" i="12"/>
  <c r="AS773" i="12" s="1"/>
  <c r="AT774" i="12"/>
  <c r="AT773" i="12" s="1"/>
  <c r="AU774" i="12"/>
  <c r="AU773" i="12" s="1"/>
  <c r="AS777" i="12"/>
  <c r="AS776" i="12" s="1"/>
  <c r="AT777" i="12"/>
  <c r="AT776" i="12" s="1"/>
  <c r="AU777" i="12"/>
  <c r="AU776" i="12" s="1"/>
  <c r="AS782" i="12"/>
  <c r="AT782" i="12"/>
  <c r="AU782" i="12"/>
  <c r="AS784" i="12"/>
  <c r="AT784" i="12"/>
  <c r="AU784" i="12"/>
  <c r="AS794" i="12"/>
  <c r="AS793" i="12" s="1"/>
  <c r="AS792" i="12" s="1"/>
  <c r="AT794" i="12"/>
  <c r="AT793" i="12" s="1"/>
  <c r="AT792" i="12" s="1"/>
  <c r="AU794" i="12"/>
  <c r="AU793" i="12" s="1"/>
  <c r="AU792" i="12" s="1"/>
  <c r="AS798" i="12"/>
  <c r="AS797" i="12" s="1"/>
  <c r="AT798" i="12"/>
  <c r="AT797" i="12" s="1"/>
  <c r="AU798" i="12"/>
  <c r="AU797" i="12" s="1"/>
  <c r="AS801" i="12"/>
  <c r="AS800" i="12" s="1"/>
  <c r="AT801" i="12"/>
  <c r="AT800" i="12" s="1"/>
  <c r="AU801" i="12"/>
  <c r="AU800" i="12" s="1"/>
  <c r="AS806" i="12"/>
  <c r="AS805" i="12" s="1"/>
  <c r="AT806" i="12"/>
  <c r="AT805" i="12" s="1"/>
  <c r="AU806" i="12"/>
  <c r="AU805" i="12" s="1"/>
  <c r="AS809" i="12"/>
  <c r="AS808" i="12" s="1"/>
  <c r="AT809" i="12"/>
  <c r="AT808" i="12" s="1"/>
  <c r="AU809" i="12"/>
  <c r="AU808" i="12" s="1"/>
  <c r="AS814" i="12"/>
  <c r="AS813" i="12" s="1"/>
  <c r="AS812" i="12" s="1"/>
  <c r="AS811" i="12" s="1"/>
  <c r="AT814" i="12"/>
  <c r="AT813" i="12" s="1"/>
  <c r="AT812" i="12" s="1"/>
  <c r="AT811" i="12" s="1"/>
  <c r="AU814" i="12"/>
  <c r="AU813" i="12" s="1"/>
  <c r="AU812" i="12" s="1"/>
  <c r="AU811" i="12" s="1"/>
  <c r="AS821" i="12"/>
  <c r="AT821" i="12"/>
  <c r="AU821" i="12"/>
  <c r="AS823" i="12"/>
  <c r="AT823" i="12"/>
  <c r="AU823" i="12"/>
  <c r="AS828" i="12"/>
  <c r="AS827" i="12" s="1"/>
  <c r="AT828" i="12"/>
  <c r="AT827" i="12" s="1"/>
  <c r="AU828" i="12"/>
  <c r="AU827" i="12" s="1"/>
  <c r="AS831" i="12"/>
  <c r="AS830" i="12" s="1"/>
  <c r="AT831" i="12"/>
  <c r="AT830" i="12" s="1"/>
  <c r="AU831" i="12"/>
  <c r="AU830" i="12" s="1"/>
  <c r="AS834" i="12"/>
  <c r="AS833" i="12" s="1"/>
  <c r="AT834" i="12"/>
  <c r="AT833" i="12" s="1"/>
  <c r="AU834" i="12"/>
  <c r="AU833" i="12" s="1"/>
  <c r="AS837" i="12"/>
  <c r="AT837" i="12"/>
  <c r="AU837" i="12"/>
  <c r="AS840" i="12"/>
  <c r="AT840" i="12"/>
  <c r="AU840" i="12"/>
  <c r="AS846" i="12"/>
  <c r="AS845" i="12" s="1"/>
  <c r="AS844" i="12" s="1"/>
  <c r="AT846" i="12"/>
  <c r="AT845" i="12" s="1"/>
  <c r="AT844" i="12" s="1"/>
  <c r="AU846" i="12"/>
  <c r="AU845" i="12" s="1"/>
  <c r="AU844" i="12" s="1"/>
  <c r="AS852" i="12"/>
  <c r="AT852" i="12"/>
  <c r="AU852" i="12"/>
  <c r="AS854" i="12"/>
  <c r="AT854" i="12"/>
  <c r="AU854" i="12"/>
  <c r="AS858" i="12"/>
  <c r="AS857" i="12" s="1"/>
  <c r="AS856" i="12" s="1"/>
  <c r="AT858" i="12"/>
  <c r="AT857" i="12" s="1"/>
  <c r="AT856" i="12" s="1"/>
  <c r="AU858" i="12"/>
  <c r="AU857" i="12" s="1"/>
  <c r="AU856" i="12" s="1"/>
  <c r="AS862" i="12"/>
  <c r="AS861" i="12" s="1"/>
  <c r="AS860" i="12" s="1"/>
  <c r="AT862" i="12"/>
  <c r="AT861" i="12" s="1"/>
  <c r="AT860" i="12" s="1"/>
  <c r="AU862" i="12"/>
  <c r="AU861" i="12" s="1"/>
  <c r="AU860" i="12" s="1"/>
  <c r="AS866" i="12"/>
  <c r="AT866" i="12"/>
  <c r="AU866" i="12"/>
  <c r="AS868" i="12"/>
  <c r="AT868" i="12"/>
  <c r="AU868" i="12"/>
  <c r="AS872" i="12"/>
  <c r="AS871" i="12" s="1"/>
  <c r="AS870" i="12" s="1"/>
  <c r="AT872" i="12"/>
  <c r="AT871" i="12" s="1"/>
  <c r="AT870" i="12" s="1"/>
  <c r="AU872" i="12"/>
  <c r="AU871" i="12" s="1"/>
  <c r="AU870" i="12" s="1"/>
  <c r="AS876" i="12"/>
  <c r="AT876" i="12"/>
  <c r="AU876" i="12"/>
  <c r="AS878" i="12"/>
  <c r="AT878" i="12"/>
  <c r="AU878" i="12"/>
  <c r="AS883" i="12"/>
  <c r="AS882" i="12" s="1"/>
  <c r="AT883" i="12"/>
  <c r="AT882" i="12" s="1"/>
  <c r="AU883" i="12"/>
  <c r="AU882" i="12" s="1"/>
  <c r="AS886" i="12"/>
  <c r="AT886" i="12"/>
  <c r="AU886" i="12"/>
  <c r="AS889" i="12"/>
  <c r="AT889" i="12"/>
  <c r="AU889" i="12"/>
  <c r="AS892" i="12"/>
  <c r="AT892" i="12"/>
  <c r="AU892" i="12"/>
  <c r="AS896" i="12"/>
  <c r="AS895" i="12" s="1"/>
  <c r="AT896" i="12"/>
  <c r="AT895" i="12" s="1"/>
  <c r="AU896" i="12"/>
  <c r="AU895" i="12" s="1"/>
  <c r="AS899" i="12"/>
  <c r="AS898" i="12" s="1"/>
  <c r="AT899" i="12"/>
  <c r="AT898" i="12" s="1"/>
  <c r="AU899" i="12"/>
  <c r="AU898" i="12" s="1"/>
  <c r="AS903" i="12"/>
  <c r="AT903" i="12"/>
  <c r="AU903" i="12"/>
  <c r="AS905" i="12"/>
  <c r="AT905" i="12"/>
  <c r="AU905" i="12"/>
  <c r="AS909" i="12"/>
  <c r="AT909" i="12"/>
  <c r="AU909" i="12"/>
  <c r="AS911" i="12"/>
  <c r="AT911" i="12"/>
  <c r="AU911" i="12"/>
  <c r="AS915" i="12"/>
  <c r="AT915" i="12"/>
  <c r="AU915" i="12"/>
  <c r="AS917" i="12"/>
  <c r="AT917" i="12"/>
  <c r="AU917" i="12"/>
  <c r="AS923" i="12"/>
  <c r="AS922" i="12" s="1"/>
  <c r="AT923" i="12"/>
  <c r="AT922" i="12" s="1"/>
  <c r="AU923" i="12"/>
  <c r="AU922" i="12" s="1"/>
  <c r="AS926" i="12"/>
  <c r="AS925" i="12" s="1"/>
  <c r="AT926" i="12"/>
  <c r="AT925" i="12" s="1"/>
  <c r="AU926" i="12"/>
  <c r="AU925" i="12" s="1"/>
  <c r="AS929" i="12"/>
  <c r="AT929" i="12"/>
  <c r="AU929" i="12"/>
  <c r="AS931" i="12"/>
  <c r="AT931" i="12"/>
  <c r="AU931" i="12"/>
  <c r="AS934" i="12"/>
  <c r="AS933" i="12" s="1"/>
  <c r="AT934" i="12"/>
  <c r="AT933" i="12" s="1"/>
  <c r="AU934" i="12"/>
  <c r="AU933" i="12" s="1"/>
  <c r="AS938" i="12"/>
  <c r="AS937" i="12" s="1"/>
  <c r="AS936" i="12" s="1"/>
  <c r="AT938" i="12"/>
  <c r="AT937" i="12" s="1"/>
  <c r="AT936" i="12" s="1"/>
  <c r="AU938" i="12"/>
  <c r="AU937" i="12" s="1"/>
  <c r="AU936" i="12" s="1"/>
  <c r="AS942" i="12"/>
  <c r="AT942" i="12"/>
  <c r="AU942" i="12"/>
  <c r="AS944" i="12"/>
  <c r="AT944" i="12"/>
  <c r="AU944" i="12"/>
  <c r="AS948" i="12"/>
  <c r="AS947" i="12" s="1"/>
  <c r="AS946" i="12" s="1"/>
  <c r="AT948" i="12"/>
  <c r="AT947" i="12" s="1"/>
  <c r="AT946" i="12" s="1"/>
  <c r="AU948" i="12"/>
  <c r="AU947" i="12" s="1"/>
  <c r="AU946" i="12" s="1"/>
  <c r="AS952" i="12"/>
  <c r="AS951" i="12" s="1"/>
  <c r="AT952" i="12"/>
  <c r="AT951" i="12" s="1"/>
  <c r="AU952" i="12"/>
  <c r="AU951" i="12" s="1"/>
  <c r="AS955" i="12"/>
  <c r="AS954" i="12" s="1"/>
  <c r="AT955" i="12"/>
  <c r="AT954" i="12" s="1"/>
  <c r="AU955" i="12"/>
  <c r="AU954" i="12" s="1"/>
  <c r="AS962" i="12"/>
  <c r="AS961" i="12" s="1"/>
  <c r="AT962" i="12"/>
  <c r="AT961" i="12" s="1"/>
  <c r="AU962" i="12"/>
  <c r="AU961" i="12" s="1"/>
  <c r="AS965" i="12"/>
  <c r="AS964" i="12" s="1"/>
  <c r="AT965" i="12"/>
  <c r="AT964" i="12" s="1"/>
  <c r="AU965" i="12"/>
  <c r="AU964" i="12" s="1"/>
  <c r="AS968" i="12"/>
  <c r="AT968" i="12"/>
  <c r="AU968" i="12"/>
  <c r="AS970" i="12"/>
  <c r="AT970" i="12"/>
  <c r="AU970" i="12"/>
  <c r="AS974" i="12"/>
  <c r="AS973" i="12" s="1"/>
  <c r="AT974" i="12"/>
  <c r="AT973" i="12" s="1"/>
  <c r="AU974" i="12"/>
  <c r="AU973" i="12" s="1"/>
  <c r="AS978" i="12"/>
  <c r="AT978" i="12"/>
  <c r="AU978" i="12"/>
  <c r="AS980" i="12"/>
  <c r="AT980" i="12"/>
  <c r="AU980" i="12"/>
  <c r="AS985" i="12"/>
  <c r="AT985" i="12"/>
  <c r="AU985" i="12"/>
  <c r="AS987" i="12"/>
  <c r="AT987" i="12"/>
  <c r="AU987" i="12"/>
  <c r="AS992" i="12"/>
  <c r="AS991" i="12" s="1"/>
  <c r="AS990" i="12" s="1"/>
  <c r="AT992" i="12"/>
  <c r="AT991" i="12" s="1"/>
  <c r="AT990" i="12" s="1"/>
  <c r="AU992" i="12"/>
  <c r="AU991" i="12" s="1"/>
  <c r="AU990" i="12" s="1"/>
  <c r="AS996" i="12"/>
  <c r="AT996" i="12"/>
  <c r="AU996" i="12"/>
  <c r="AS998" i="12"/>
  <c r="AT998" i="12"/>
  <c r="AU998" i="12"/>
  <c r="AS1002" i="12"/>
  <c r="AS1001" i="12" s="1"/>
  <c r="AT1002" i="12"/>
  <c r="AT1001" i="12" s="1"/>
  <c r="AU1002" i="12"/>
  <c r="AU1001" i="12" s="1"/>
  <c r="AS1005" i="12"/>
  <c r="AS1004" i="12" s="1"/>
  <c r="AT1005" i="12"/>
  <c r="AT1004" i="12" s="1"/>
  <c r="AU1005" i="12"/>
  <c r="AU1004" i="12" s="1"/>
  <c r="AS1008" i="12"/>
  <c r="AS1007" i="12" s="1"/>
  <c r="AT1008" i="12"/>
  <c r="AT1007" i="12" s="1"/>
  <c r="AU1008" i="12"/>
  <c r="AU1007" i="12" s="1"/>
  <c r="AS1013" i="12"/>
  <c r="AT1013" i="12"/>
  <c r="AU1013" i="12"/>
  <c r="AS1015" i="12"/>
  <c r="AT1015" i="12"/>
  <c r="AU1015" i="12"/>
  <c r="AS1017" i="12"/>
  <c r="AT1017" i="12"/>
  <c r="AU1017" i="12"/>
  <c r="AS1022" i="12"/>
  <c r="AS1021" i="12" s="1"/>
  <c r="AT1022" i="12"/>
  <c r="AT1021" i="12" s="1"/>
  <c r="AU1022" i="12"/>
  <c r="AU1021" i="12" s="1"/>
  <c r="AS1025" i="12"/>
  <c r="AS1024" i="12" s="1"/>
  <c r="AT1025" i="12"/>
  <c r="AT1024" i="12" s="1"/>
  <c r="AU1025" i="12"/>
  <c r="AU1024" i="12" s="1"/>
  <c r="AS1031" i="12"/>
  <c r="AS1030" i="12" s="1"/>
  <c r="AT1031" i="12"/>
  <c r="AT1030" i="12" s="1"/>
  <c r="AU1031" i="12"/>
  <c r="AU1030" i="12" s="1"/>
  <c r="AS1034" i="12"/>
  <c r="AS1033" i="12" s="1"/>
  <c r="AT1034" i="12"/>
  <c r="AT1033" i="12" s="1"/>
  <c r="AU1034" i="12"/>
  <c r="AU1033" i="12" s="1"/>
  <c r="AS1038" i="12"/>
  <c r="AS1037" i="12" s="1"/>
  <c r="AS1036" i="12" s="1"/>
  <c r="AT1038" i="12"/>
  <c r="AT1037" i="12" s="1"/>
  <c r="AT1036" i="12" s="1"/>
  <c r="AU1038" i="12"/>
  <c r="AU1037" i="12" s="1"/>
  <c r="AU1036" i="12" s="1"/>
  <c r="AS1042" i="12"/>
  <c r="AS1041" i="12" s="1"/>
  <c r="AS1040" i="12" s="1"/>
  <c r="AT1042" i="12"/>
  <c r="AT1041" i="12" s="1"/>
  <c r="AT1040" i="12" s="1"/>
  <c r="AU1042" i="12"/>
  <c r="AU1041" i="12" s="1"/>
  <c r="AU1040" i="12" s="1"/>
  <c r="AS1046" i="12"/>
  <c r="AS1045" i="12" s="1"/>
  <c r="AS1044" i="12" s="1"/>
  <c r="AT1046" i="12"/>
  <c r="AT1045" i="12" s="1"/>
  <c r="AT1044" i="12" s="1"/>
  <c r="AU1046" i="12"/>
  <c r="AU1045" i="12" s="1"/>
  <c r="AU1044" i="12" s="1"/>
  <c r="AS1051" i="12"/>
  <c r="AS1050" i="12" s="1"/>
  <c r="AT1051" i="12"/>
  <c r="AT1050" i="12" s="1"/>
  <c r="AU1051" i="12"/>
  <c r="AU1050" i="12" s="1"/>
  <c r="AS1054" i="12"/>
  <c r="AS1053" i="12" s="1"/>
  <c r="AT1054" i="12"/>
  <c r="AT1053" i="12" s="1"/>
  <c r="AU1054" i="12"/>
  <c r="AU1053" i="12" s="1"/>
  <c r="AS1057" i="12"/>
  <c r="AS1056" i="12" s="1"/>
  <c r="AT1057" i="12"/>
  <c r="AT1056" i="12" s="1"/>
  <c r="AU1057" i="12"/>
  <c r="AU1056" i="12" s="1"/>
  <c r="AS1061" i="12"/>
  <c r="AS1060" i="12" s="1"/>
  <c r="AT1061" i="12"/>
  <c r="AT1060" i="12" s="1"/>
  <c r="AU1061" i="12"/>
  <c r="AU1060" i="12" s="1"/>
  <c r="AS1068" i="12"/>
  <c r="AS1067" i="12" s="1"/>
  <c r="AS1066" i="12" s="1"/>
  <c r="AT1068" i="12"/>
  <c r="AT1067" i="12" s="1"/>
  <c r="AT1066" i="12" s="1"/>
  <c r="AU1068" i="12"/>
  <c r="AU1067" i="12" s="1"/>
  <c r="AU1066" i="12" s="1"/>
  <c r="AS1072" i="12"/>
  <c r="AS1071" i="12" s="1"/>
  <c r="AS1070" i="12" s="1"/>
  <c r="AT1072" i="12"/>
  <c r="AT1071" i="12" s="1"/>
  <c r="AT1070" i="12" s="1"/>
  <c r="AU1072" i="12"/>
  <c r="AU1071" i="12" s="1"/>
  <c r="AU1070" i="12" s="1"/>
  <c r="AS1080" i="12"/>
  <c r="AS1079" i="12" s="1"/>
  <c r="AS1078" i="12" s="1"/>
  <c r="AT1080" i="12"/>
  <c r="AT1079" i="12" s="1"/>
  <c r="AT1078" i="12" s="1"/>
  <c r="AU1080" i="12"/>
  <c r="AU1079" i="12" s="1"/>
  <c r="AU1078" i="12" s="1"/>
  <c r="AS1084" i="12"/>
  <c r="AS1083" i="12" s="1"/>
  <c r="AS1082" i="12" s="1"/>
  <c r="AT1084" i="12"/>
  <c r="AT1083" i="12" s="1"/>
  <c r="AT1082" i="12" s="1"/>
  <c r="AU1084" i="12"/>
  <c r="AU1083" i="12" s="1"/>
  <c r="AU1082" i="12" s="1"/>
  <c r="AS1088" i="12"/>
  <c r="AS1087" i="12" s="1"/>
  <c r="AT1088" i="12"/>
  <c r="AT1087" i="12" s="1"/>
  <c r="AU1088" i="12"/>
  <c r="AU1087" i="12" s="1"/>
  <c r="AS1091" i="12"/>
  <c r="AS1090" i="12" s="1"/>
  <c r="AT1091" i="12"/>
  <c r="AT1090" i="12" s="1"/>
  <c r="AU1091" i="12"/>
  <c r="AU1090" i="12" s="1"/>
  <c r="AS1095" i="12"/>
  <c r="AS1094" i="12" s="1"/>
  <c r="AS1093" i="12" s="1"/>
  <c r="AT1095" i="12"/>
  <c r="AT1094" i="12" s="1"/>
  <c r="AT1093" i="12" s="1"/>
  <c r="AU1095" i="12"/>
  <c r="AU1094" i="12" s="1"/>
  <c r="AU1093" i="12" s="1"/>
  <c r="AS1105" i="12"/>
  <c r="AT1105" i="12"/>
  <c r="AU1105" i="12"/>
  <c r="AS1107" i="12"/>
  <c r="AT1107" i="12"/>
  <c r="AU1107" i="12"/>
  <c r="AS1111" i="12"/>
  <c r="AS1110" i="12" s="1"/>
  <c r="AS1109" i="12" s="1"/>
  <c r="AT1111" i="12"/>
  <c r="AT1110" i="12" s="1"/>
  <c r="AT1109" i="12" s="1"/>
  <c r="AU1111" i="12"/>
  <c r="AU1110" i="12" s="1"/>
  <c r="AU1109" i="12" s="1"/>
  <c r="AS1115" i="12"/>
  <c r="AS1114" i="12" s="1"/>
  <c r="AS1113" i="12" s="1"/>
  <c r="AT1115" i="12"/>
  <c r="AT1114" i="12" s="1"/>
  <c r="AT1113" i="12" s="1"/>
  <c r="AU1115" i="12"/>
  <c r="AU1114" i="12" s="1"/>
  <c r="AU1113" i="12" s="1"/>
  <c r="AS1119" i="12"/>
  <c r="AS1118" i="12" s="1"/>
  <c r="AS1117" i="12" s="1"/>
  <c r="AT1119" i="12"/>
  <c r="AT1118" i="12" s="1"/>
  <c r="AT1117" i="12" s="1"/>
  <c r="AU1119" i="12"/>
  <c r="AU1118" i="12" s="1"/>
  <c r="AU1117" i="12" s="1"/>
  <c r="AS1123" i="12"/>
  <c r="AS1122" i="12" s="1"/>
  <c r="AS1121" i="12" s="1"/>
  <c r="AT1123" i="12"/>
  <c r="AT1122" i="12" s="1"/>
  <c r="AT1121" i="12" s="1"/>
  <c r="AU1123" i="12"/>
  <c r="AU1122" i="12" s="1"/>
  <c r="AU1121" i="12" s="1"/>
  <c r="AS1127" i="12"/>
  <c r="AS1126" i="12" s="1"/>
  <c r="AS1125" i="12" s="1"/>
  <c r="AT1127" i="12"/>
  <c r="AT1126" i="12" s="1"/>
  <c r="AT1125" i="12" s="1"/>
  <c r="AU1127" i="12"/>
  <c r="AU1126" i="12" s="1"/>
  <c r="AU1125" i="12" s="1"/>
  <c r="AS1131" i="12"/>
  <c r="AS1130" i="12" s="1"/>
  <c r="AS1129" i="12" s="1"/>
  <c r="AT1131" i="12"/>
  <c r="AT1130" i="12" s="1"/>
  <c r="AT1129" i="12" s="1"/>
  <c r="AU1131" i="12"/>
  <c r="AU1130" i="12" s="1"/>
  <c r="AU1129" i="12" s="1"/>
  <c r="AS1135" i="12"/>
  <c r="AS1134" i="12" s="1"/>
  <c r="AS1133" i="12" s="1"/>
  <c r="AT1135" i="12"/>
  <c r="AT1134" i="12" s="1"/>
  <c r="AT1133" i="12" s="1"/>
  <c r="AU1135" i="12"/>
  <c r="AU1134" i="12" s="1"/>
  <c r="AU1133" i="12" s="1"/>
  <c r="AS1139" i="12"/>
  <c r="AS1138" i="12" s="1"/>
  <c r="AS1137" i="12" s="1"/>
  <c r="AT1139" i="12"/>
  <c r="AT1138" i="12" s="1"/>
  <c r="AT1137" i="12" s="1"/>
  <c r="AU1139" i="12"/>
  <c r="AU1138" i="12" s="1"/>
  <c r="AU1137" i="12" s="1"/>
  <c r="AS1143" i="12"/>
  <c r="AS1142" i="12" s="1"/>
  <c r="AS1141" i="12" s="1"/>
  <c r="AT1143" i="12"/>
  <c r="AT1142" i="12" s="1"/>
  <c r="AT1141" i="12" s="1"/>
  <c r="AU1143" i="12"/>
  <c r="AU1142" i="12" s="1"/>
  <c r="AU1141" i="12" s="1"/>
  <c r="AS1147" i="12"/>
  <c r="AS1146" i="12" s="1"/>
  <c r="AS1145" i="12" s="1"/>
  <c r="AT1147" i="12"/>
  <c r="AT1146" i="12" s="1"/>
  <c r="AT1145" i="12" s="1"/>
  <c r="AU1147" i="12"/>
  <c r="AU1146" i="12" s="1"/>
  <c r="AU1145" i="12" s="1"/>
  <c r="AS1151" i="12"/>
  <c r="AS1150" i="12" s="1"/>
  <c r="AS1149" i="12" s="1"/>
  <c r="AT1151" i="12"/>
  <c r="AT1150" i="12" s="1"/>
  <c r="AT1149" i="12" s="1"/>
  <c r="AU1151" i="12"/>
  <c r="AU1150" i="12" s="1"/>
  <c r="AU1149" i="12" s="1"/>
  <c r="AS1155" i="12"/>
  <c r="AS1154" i="12" s="1"/>
  <c r="AS1153" i="12" s="1"/>
  <c r="AT1155" i="12"/>
  <c r="AT1154" i="12" s="1"/>
  <c r="AT1153" i="12" s="1"/>
  <c r="AU1155" i="12"/>
  <c r="AU1154" i="12" s="1"/>
  <c r="AU1153" i="12" s="1"/>
  <c r="AS1159" i="12"/>
  <c r="AS1158" i="12" s="1"/>
  <c r="AS1157" i="12" s="1"/>
  <c r="AT1159" i="12"/>
  <c r="AT1158" i="12" s="1"/>
  <c r="AT1157" i="12" s="1"/>
  <c r="AU1159" i="12"/>
  <c r="AU1158" i="12" s="1"/>
  <c r="AU1157" i="12" s="1"/>
  <c r="AS1163" i="12"/>
  <c r="AT1163" i="12"/>
  <c r="AU1163" i="12"/>
  <c r="AS1165" i="12"/>
  <c r="AT1165" i="12"/>
  <c r="AU1165" i="12"/>
  <c r="AS1169" i="12"/>
  <c r="AS1168" i="12" s="1"/>
  <c r="AS1167" i="12" s="1"/>
  <c r="AT1169" i="12"/>
  <c r="AT1168" i="12" s="1"/>
  <c r="AT1167" i="12" s="1"/>
  <c r="AU1169" i="12"/>
  <c r="AU1168" i="12" s="1"/>
  <c r="AU1167" i="12" s="1"/>
  <c r="AS1173" i="12"/>
  <c r="AT1173" i="12"/>
  <c r="AU1173" i="12"/>
  <c r="AS1175" i="12"/>
  <c r="AT1175" i="12"/>
  <c r="AU1175" i="12"/>
  <c r="AS1179" i="12"/>
  <c r="AS1178" i="12" s="1"/>
  <c r="AS1177" i="12" s="1"/>
  <c r="AT1179" i="12"/>
  <c r="AT1178" i="12" s="1"/>
  <c r="AT1177" i="12" s="1"/>
  <c r="AU1179" i="12"/>
  <c r="AU1178" i="12" s="1"/>
  <c r="AU1177" i="12" s="1"/>
  <c r="AS1183" i="12"/>
  <c r="AT1183" i="12"/>
  <c r="AU1183" i="12"/>
  <c r="AS1185" i="12"/>
  <c r="AT1185" i="12"/>
  <c r="AU1185" i="12"/>
  <c r="AS1189" i="12"/>
  <c r="AS1188" i="12" s="1"/>
  <c r="AS1187" i="12" s="1"/>
  <c r="AT1189" i="12"/>
  <c r="AT1188" i="12" s="1"/>
  <c r="AT1187" i="12" s="1"/>
  <c r="AU1189" i="12"/>
  <c r="AU1188" i="12" s="1"/>
  <c r="AU1187" i="12" s="1"/>
  <c r="AS1193" i="12"/>
  <c r="AS1192" i="12" s="1"/>
  <c r="AS1191" i="12" s="1"/>
  <c r="AT1193" i="12"/>
  <c r="AT1192" i="12" s="1"/>
  <c r="AT1191" i="12" s="1"/>
  <c r="AU1193" i="12"/>
  <c r="AU1192" i="12" s="1"/>
  <c r="AU1191" i="12" s="1"/>
  <c r="AS1198" i="12"/>
  <c r="AS1197" i="12" s="1"/>
  <c r="AS1196" i="12" s="1"/>
  <c r="AT1198" i="12"/>
  <c r="AT1197" i="12" s="1"/>
  <c r="AT1196" i="12" s="1"/>
  <c r="AU1198" i="12"/>
  <c r="AU1197" i="12" s="1"/>
  <c r="AU1196" i="12" s="1"/>
  <c r="AS1202" i="12"/>
  <c r="AS1201" i="12" s="1"/>
  <c r="AS1200" i="12" s="1"/>
  <c r="AT1202" i="12"/>
  <c r="AT1201" i="12" s="1"/>
  <c r="AT1200" i="12" s="1"/>
  <c r="AU1202" i="12"/>
  <c r="AU1201" i="12" s="1"/>
  <c r="AU1200" i="12" s="1"/>
  <c r="AS1206" i="12"/>
  <c r="AS1205" i="12" s="1"/>
  <c r="AS1204" i="12" s="1"/>
  <c r="AT1206" i="12"/>
  <c r="AT1205" i="12" s="1"/>
  <c r="AT1204" i="12" s="1"/>
  <c r="AU1206" i="12"/>
  <c r="AU1205" i="12" s="1"/>
  <c r="AU1204" i="12" s="1"/>
  <c r="AS1210" i="12"/>
  <c r="AS1209" i="12" s="1"/>
  <c r="AS1208" i="12" s="1"/>
  <c r="AT1210" i="12"/>
  <c r="AT1209" i="12" s="1"/>
  <c r="AT1208" i="12" s="1"/>
  <c r="AU1210" i="12"/>
  <c r="AU1209" i="12" s="1"/>
  <c r="AU1208" i="12" s="1"/>
  <c r="AS1214" i="12"/>
  <c r="AS1213" i="12" s="1"/>
  <c r="AS1212" i="12" s="1"/>
  <c r="AT1214" i="12"/>
  <c r="AT1213" i="12" s="1"/>
  <c r="AT1212" i="12" s="1"/>
  <c r="AU1214" i="12"/>
  <c r="AU1213" i="12" s="1"/>
  <c r="AU1212" i="12" s="1"/>
  <c r="AS1218" i="12"/>
  <c r="AS1217" i="12" s="1"/>
  <c r="AS1216" i="12" s="1"/>
  <c r="AT1218" i="12"/>
  <c r="AT1217" i="12" s="1"/>
  <c r="AT1216" i="12" s="1"/>
  <c r="AU1218" i="12"/>
  <c r="AU1217" i="12" s="1"/>
  <c r="AU1216" i="12" s="1"/>
  <c r="AS1222" i="12"/>
  <c r="AS1221" i="12" s="1"/>
  <c r="AS1220" i="12" s="1"/>
  <c r="AT1222" i="12"/>
  <c r="AT1221" i="12" s="1"/>
  <c r="AT1220" i="12" s="1"/>
  <c r="AU1222" i="12"/>
  <c r="AU1221" i="12" s="1"/>
  <c r="AU1220" i="12" s="1"/>
  <c r="AS1226" i="12"/>
  <c r="AS1225" i="12" s="1"/>
  <c r="AS1224" i="12" s="1"/>
  <c r="AT1226" i="12"/>
  <c r="AT1225" i="12" s="1"/>
  <c r="AT1224" i="12" s="1"/>
  <c r="AU1226" i="12"/>
  <c r="AU1225" i="12" s="1"/>
  <c r="AU1224" i="12" s="1"/>
  <c r="AS1230" i="12"/>
  <c r="AT1230" i="12"/>
  <c r="AU1230" i="12"/>
  <c r="AS1232" i="12"/>
  <c r="AT1232" i="12"/>
  <c r="AU1232" i="12"/>
  <c r="AS1236" i="12"/>
  <c r="AS1235" i="12" s="1"/>
  <c r="AS1234" i="12" s="1"/>
  <c r="AT1236" i="12"/>
  <c r="AT1235" i="12" s="1"/>
  <c r="AT1234" i="12" s="1"/>
  <c r="AU1236" i="12"/>
  <c r="AU1235" i="12" s="1"/>
  <c r="AU1234" i="12" s="1"/>
  <c r="AS1240" i="12"/>
  <c r="AS1239" i="12" s="1"/>
  <c r="AS1238" i="12" s="1"/>
  <c r="AT1240" i="12"/>
  <c r="AT1239" i="12" s="1"/>
  <c r="AT1238" i="12" s="1"/>
  <c r="AU1240" i="12"/>
  <c r="AU1239" i="12" s="1"/>
  <c r="AU1238" i="12" s="1"/>
  <c r="AS1244" i="12"/>
  <c r="AT1244" i="12"/>
  <c r="AU1244" i="12"/>
  <c r="AS1246" i="12"/>
  <c r="AT1246" i="12"/>
  <c r="AU1246" i="12"/>
  <c r="AS1250" i="12"/>
  <c r="AT1250" i="12"/>
  <c r="AU1250" i="12"/>
  <c r="AS1252" i="12"/>
  <c r="AT1252" i="12"/>
  <c r="AU1252" i="12"/>
  <c r="AS1256" i="12"/>
  <c r="AS1255" i="12" s="1"/>
  <c r="AS1254" i="12" s="1"/>
  <c r="AT1256" i="12"/>
  <c r="AT1255" i="12" s="1"/>
  <c r="AT1254" i="12" s="1"/>
  <c r="AU1256" i="12"/>
  <c r="AU1255" i="12" s="1"/>
  <c r="AU1254" i="12" s="1"/>
  <c r="AS1261" i="12"/>
  <c r="AT1261" i="12"/>
  <c r="AU1261" i="12"/>
  <c r="AS1263" i="12"/>
  <c r="AT1263" i="12"/>
  <c r="AU1263" i="12"/>
  <c r="AS1267" i="12"/>
  <c r="AT1267" i="12"/>
  <c r="AU1267" i="12"/>
  <c r="AS1269" i="12"/>
  <c r="AT1269" i="12"/>
  <c r="AU1269" i="12"/>
  <c r="AS1274" i="12"/>
  <c r="AS1273" i="12" s="1"/>
  <c r="AS1272" i="12" s="1"/>
  <c r="AS1271" i="12" s="1"/>
  <c r="AT1274" i="12"/>
  <c r="AT1273" i="12" s="1"/>
  <c r="AT1272" i="12" s="1"/>
  <c r="AT1271" i="12" s="1"/>
  <c r="AU1274" i="12"/>
  <c r="AU1273" i="12" s="1"/>
  <c r="AU1272" i="12" s="1"/>
  <c r="AU1271" i="12" s="1"/>
  <c r="AS1280" i="12"/>
  <c r="AS1279" i="12" s="1"/>
  <c r="AT1280" i="12"/>
  <c r="AT1279" i="12" s="1"/>
  <c r="AU1280" i="12"/>
  <c r="AU1279" i="12" s="1"/>
  <c r="AS1283" i="12"/>
  <c r="AT1283" i="12"/>
  <c r="AU1283" i="12"/>
  <c r="AS1285" i="12"/>
  <c r="AT1285" i="12"/>
  <c r="AU1285" i="12"/>
  <c r="AS1291" i="12"/>
  <c r="AS1290" i="12" s="1"/>
  <c r="AT1291" i="12"/>
  <c r="AT1290" i="12" s="1"/>
  <c r="AU1291" i="12"/>
  <c r="AU1290" i="12" s="1"/>
  <c r="AS1294" i="12"/>
  <c r="AT1294" i="12"/>
  <c r="AU1294" i="12"/>
  <c r="AS1297" i="12"/>
  <c r="AT1297" i="12"/>
  <c r="AU1297" i="12"/>
  <c r="AS1304" i="12"/>
  <c r="AS1303" i="12" s="1"/>
  <c r="AS1302" i="12" s="1"/>
  <c r="AT1304" i="12"/>
  <c r="AT1303" i="12" s="1"/>
  <c r="AT1302" i="12" s="1"/>
  <c r="AU1304" i="12"/>
  <c r="AU1303" i="12" s="1"/>
  <c r="AU1302" i="12" s="1"/>
  <c r="AS1308" i="12"/>
  <c r="AS1307" i="12" s="1"/>
  <c r="AS1306" i="12" s="1"/>
  <c r="AT1308" i="12"/>
  <c r="AT1307" i="12" s="1"/>
  <c r="AT1306" i="12" s="1"/>
  <c r="AU1308" i="12"/>
  <c r="AU1307" i="12" s="1"/>
  <c r="AU1306" i="12" s="1"/>
  <c r="AS1312" i="12"/>
  <c r="AS1311" i="12" s="1"/>
  <c r="AS1310" i="12" s="1"/>
  <c r="AT1312" i="12"/>
  <c r="AT1311" i="12" s="1"/>
  <c r="AT1310" i="12" s="1"/>
  <c r="AU1312" i="12"/>
  <c r="AU1311" i="12" s="1"/>
  <c r="AU1310" i="12" s="1"/>
  <c r="AS1316" i="12"/>
  <c r="AT1316" i="12"/>
  <c r="AU1316" i="12"/>
  <c r="AS1318" i="12"/>
  <c r="AT1318" i="12"/>
  <c r="AU1318" i="12"/>
  <c r="AS1323" i="12"/>
  <c r="AS1322" i="12" s="1"/>
  <c r="AS1321" i="12" s="1"/>
  <c r="AT1323" i="12"/>
  <c r="AT1322" i="12" s="1"/>
  <c r="AT1321" i="12" s="1"/>
  <c r="AU1323" i="12"/>
  <c r="AU1322" i="12" s="1"/>
  <c r="AU1321" i="12" s="1"/>
  <c r="AS1328" i="12"/>
  <c r="AS1327" i="12" s="1"/>
  <c r="AS1326" i="12" s="1"/>
  <c r="AT1328" i="12"/>
  <c r="AT1327" i="12" s="1"/>
  <c r="AT1326" i="12" s="1"/>
  <c r="AU1328" i="12"/>
  <c r="AU1327" i="12" s="1"/>
  <c r="AU1326" i="12" s="1"/>
  <c r="AS1332" i="12"/>
  <c r="AS1331" i="12" s="1"/>
  <c r="AS1330" i="12" s="1"/>
  <c r="AT1332" i="12"/>
  <c r="AT1331" i="12" s="1"/>
  <c r="AT1330" i="12" s="1"/>
  <c r="AU1332" i="12"/>
  <c r="AU1331" i="12" s="1"/>
  <c r="AU1330" i="12" s="1"/>
  <c r="AS1336" i="12"/>
  <c r="AS1335" i="12" s="1"/>
  <c r="AS1334" i="12" s="1"/>
  <c r="AT1336" i="12"/>
  <c r="AT1335" i="12" s="1"/>
  <c r="AT1334" i="12" s="1"/>
  <c r="AU1336" i="12"/>
  <c r="AU1335" i="12" s="1"/>
  <c r="AU1334" i="12" s="1"/>
  <c r="AS1341" i="12"/>
  <c r="AS1340" i="12" s="1"/>
  <c r="AS1339" i="12" s="1"/>
  <c r="AT1341" i="12"/>
  <c r="AT1340" i="12" s="1"/>
  <c r="AT1339" i="12" s="1"/>
  <c r="AU1341" i="12"/>
  <c r="AU1340" i="12" s="1"/>
  <c r="AU1339" i="12" s="1"/>
  <c r="AS1346" i="12"/>
  <c r="AS1345" i="12" s="1"/>
  <c r="AS1344" i="12" s="1"/>
  <c r="AT1346" i="12"/>
  <c r="AT1345" i="12" s="1"/>
  <c r="AT1344" i="12" s="1"/>
  <c r="AU1346" i="12"/>
  <c r="AU1345" i="12" s="1"/>
  <c r="AU1344" i="12" s="1"/>
  <c r="AS1351" i="12"/>
  <c r="AS1350" i="12" s="1"/>
  <c r="AS1349" i="12" s="1"/>
  <c r="AS1348" i="12" s="1"/>
  <c r="AT1351" i="12"/>
  <c r="AT1350" i="12" s="1"/>
  <c r="AT1349" i="12" s="1"/>
  <c r="AT1348" i="12" s="1"/>
  <c r="AU1351" i="12"/>
  <c r="AU1350" i="12" s="1"/>
  <c r="AU1349" i="12" s="1"/>
  <c r="AU1348" i="12" s="1"/>
  <c r="AS1358" i="12"/>
  <c r="AS1357" i="12" s="1"/>
  <c r="AS1356" i="12" s="1"/>
  <c r="AS1355" i="12" s="1"/>
  <c r="AS1354" i="12" s="1"/>
  <c r="AT1358" i="12"/>
  <c r="AT1357" i="12" s="1"/>
  <c r="AT1356" i="12" s="1"/>
  <c r="AT1355" i="12" s="1"/>
  <c r="AT1354" i="12" s="1"/>
  <c r="AU1358" i="12"/>
  <c r="AU1357" i="12" s="1"/>
  <c r="AU1356" i="12" s="1"/>
  <c r="AU1355" i="12" s="1"/>
  <c r="AU1354" i="12" s="1"/>
  <c r="AS1364" i="12"/>
  <c r="AS1363" i="12" s="1"/>
  <c r="AS1362" i="12" s="1"/>
  <c r="AT1364" i="12"/>
  <c r="AT1363" i="12" s="1"/>
  <c r="AT1362" i="12" s="1"/>
  <c r="AU1364" i="12"/>
  <c r="AU1363" i="12" s="1"/>
  <c r="AU1362" i="12" s="1"/>
  <c r="AS1368" i="12"/>
  <c r="AS1367" i="12" s="1"/>
  <c r="AS1366" i="12" s="1"/>
  <c r="AT1368" i="12"/>
  <c r="AT1367" i="12" s="1"/>
  <c r="AT1366" i="12" s="1"/>
  <c r="AU1368" i="12"/>
  <c r="AU1367" i="12" s="1"/>
  <c r="AU1366" i="12" s="1"/>
  <c r="AS1373" i="12"/>
  <c r="AS1372" i="12" s="1"/>
  <c r="AS1371" i="12" s="1"/>
  <c r="AS1370" i="12" s="1"/>
  <c r="AT1373" i="12"/>
  <c r="AT1372" i="12" s="1"/>
  <c r="AT1371" i="12" s="1"/>
  <c r="AT1370" i="12" s="1"/>
  <c r="AU1373" i="12"/>
  <c r="AU1372" i="12" s="1"/>
  <c r="AU1371" i="12" s="1"/>
  <c r="AU1370" i="12" s="1"/>
  <c r="AS1379" i="12"/>
  <c r="AS1378" i="12" s="1"/>
  <c r="AT1379" i="12"/>
  <c r="AT1378" i="12" s="1"/>
  <c r="AU1379" i="12"/>
  <c r="AU1378" i="12" s="1"/>
  <c r="AS1382" i="12"/>
  <c r="AS1381" i="12" s="1"/>
  <c r="AT1382" i="12"/>
  <c r="AT1381" i="12" s="1"/>
  <c r="AU1382" i="12"/>
  <c r="AU1381" i="12" s="1"/>
  <c r="AS1385" i="12"/>
  <c r="AS1384" i="12" s="1"/>
  <c r="AT1385" i="12"/>
  <c r="AT1384" i="12" s="1"/>
  <c r="AU1385" i="12"/>
  <c r="AU1384" i="12" s="1"/>
  <c r="AS1390" i="12"/>
  <c r="AS1389" i="12" s="1"/>
  <c r="AS1388" i="12" s="1"/>
  <c r="AT1390" i="12"/>
  <c r="AT1389" i="12" s="1"/>
  <c r="AT1388" i="12" s="1"/>
  <c r="AU1390" i="12"/>
  <c r="AU1389" i="12" s="1"/>
  <c r="AU1388" i="12" s="1"/>
  <c r="AS1394" i="12"/>
  <c r="AS1393" i="12" s="1"/>
  <c r="AS1392" i="12" s="1"/>
  <c r="AT1394" i="12"/>
  <c r="AT1393" i="12" s="1"/>
  <c r="AT1392" i="12" s="1"/>
  <c r="AU1394" i="12"/>
  <c r="AU1393" i="12" s="1"/>
  <c r="AU1392" i="12" s="1"/>
  <c r="AS1400" i="12"/>
  <c r="AS1399" i="12" s="1"/>
  <c r="AS1398" i="12" s="1"/>
  <c r="AS1397" i="12" s="1"/>
  <c r="AT1400" i="12"/>
  <c r="AT1399" i="12" s="1"/>
  <c r="AT1398" i="12" s="1"/>
  <c r="AT1397" i="12" s="1"/>
  <c r="AU1400" i="12"/>
  <c r="AU1399" i="12" s="1"/>
  <c r="AU1398" i="12" s="1"/>
  <c r="AU1397" i="12" s="1"/>
  <c r="AS1405" i="12"/>
  <c r="AS1404" i="12" s="1"/>
  <c r="AS1403" i="12" s="1"/>
  <c r="AS1402" i="12" s="1"/>
  <c r="AT1405" i="12"/>
  <c r="AT1404" i="12" s="1"/>
  <c r="AT1403" i="12" s="1"/>
  <c r="AT1402" i="12" s="1"/>
  <c r="AU1405" i="12"/>
  <c r="AU1404" i="12" s="1"/>
  <c r="AU1403" i="12" s="1"/>
  <c r="AU1402" i="12" s="1"/>
  <c r="AS1410" i="12"/>
  <c r="AS1409" i="12" s="1"/>
  <c r="AS1408" i="12" s="1"/>
  <c r="AS1407" i="12" s="1"/>
  <c r="AT1410" i="12"/>
  <c r="AT1409" i="12" s="1"/>
  <c r="AT1408" i="12" s="1"/>
  <c r="AT1407" i="12" s="1"/>
  <c r="AU1410" i="12"/>
  <c r="AU1409" i="12" s="1"/>
  <c r="AU1408" i="12" s="1"/>
  <c r="AU1407" i="12" s="1"/>
  <c r="AS1415" i="12"/>
  <c r="AS1414" i="12" s="1"/>
  <c r="AS1413" i="12" s="1"/>
  <c r="AT1415" i="12"/>
  <c r="AT1414" i="12" s="1"/>
  <c r="AT1413" i="12" s="1"/>
  <c r="AU1415" i="12"/>
  <c r="AU1414" i="12" s="1"/>
  <c r="AU1413" i="12" s="1"/>
  <c r="AS1419" i="12"/>
  <c r="AS1418" i="12" s="1"/>
  <c r="AS1417" i="12" s="1"/>
  <c r="AT1419" i="12"/>
  <c r="AT1418" i="12" s="1"/>
  <c r="AT1417" i="12" s="1"/>
  <c r="AU1419" i="12"/>
  <c r="AU1418" i="12" s="1"/>
  <c r="AU1417" i="12" s="1"/>
  <c r="AS1429" i="12"/>
  <c r="AS1428" i="12" s="1"/>
  <c r="AT1429" i="12"/>
  <c r="AT1428" i="12" s="1"/>
  <c r="AT1427" i="12" s="1"/>
  <c r="AT1422" i="12" s="1"/>
  <c r="AT1421" i="12" s="1"/>
  <c r="AU1429" i="12"/>
  <c r="AU1428" i="12" s="1"/>
  <c r="AU1427" i="12" s="1"/>
  <c r="AU1422" i="12" s="1"/>
  <c r="AU1421" i="12" s="1"/>
  <c r="AS1436" i="12"/>
  <c r="AS1435" i="12" s="1"/>
  <c r="AS1434" i="12" s="1"/>
  <c r="AT1436" i="12"/>
  <c r="AT1435" i="12" s="1"/>
  <c r="AT1434" i="12" s="1"/>
  <c r="AU1436" i="12"/>
  <c r="AU1435" i="12" s="1"/>
  <c r="AU1434" i="12" s="1"/>
  <c r="AS1440" i="12"/>
  <c r="AS1439" i="12" s="1"/>
  <c r="AS1438" i="12" s="1"/>
  <c r="AT1440" i="12"/>
  <c r="AT1439" i="12" s="1"/>
  <c r="AT1438" i="12" s="1"/>
  <c r="AU1440" i="12"/>
  <c r="AU1439" i="12" s="1"/>
  <c r="AU1438" i="12" s="1"/>
  <c r="AS1448" i="12"/>
  <c r="AS1447" i="12" s="1"/>
  <c r="AS1446" i="12" s="1"/>
  <c r="AT1448" i="12"/>
  <c r="AT1447" i="12" s="1"/>
  <c r="AT1446" i="12" s="1"/>
  <c r="AU1448" i="12"/>
  <c r="AU1447" i="12" s="1"/>
  <c r="AU1446" i="12" s="1"/>
  <c r="AS1453" i="12"/>
  <c r="AS1452" i="12" s="1"/>
  <c r="AS1451" i="12" s="1"/>
  <c r="AS1450" i="12" s="1"/>
  <c r="AT1453" i="12"/>
  <c r="AT1452" i="12" s="1"/>
  <c r="AT1451" i="12" s="1"/>
  <c r="AT1450" i="12" s="1"/>
  <c r="AU1453" i="12"/>
  <c r="AU1452" i="12" s="1"/>
  <c r="AU1451" i="12" s="1"/>
  <c r="AU1450" i="12" s="1"/>
  <c r="AS1458" i="12"/>
  <c r="AS1457" i="12" s="1"/>
  <c r="AS1456" i="12" s="1"/>
  <c r="AT1458" i="12"/>
  <c r="AT1457" i="12" s="1"/>
  <c r="AT1456" i="12" s="1"/>
  <c r="AU1458" i="12"/>
  <c r="AU1457" i="12" s="1"/>
  <c r="AU1456" i="12" s="1"/>
  <c r="AS1462" i="12"/>
  <c r="AS1461" i="12" s="1"/>
  <c r="AS1460" i="12" s="1"/>
  <c r="AT1462" i="12"/>
  <c r="AT1461" i="12" s="1"/>
  <c r="AT1460" i="12" s="1"/>
  <c r="AU1462" i="12"/>
  <c r="AU1461" i="12" s="1"/>
  <c r="AU1460" i="12" s="1"/>
  <c r="AS1466" i="12"/>
  <c r="AS1465" i="12" s="1"/>
  <c r="AS1464" i="12" s="1"/>
  <c r="AT1466" i="12"/>
  <c r="AT1465" i="12" s="1"/>
  <c r="AT1464" i="12" s="1"/>
  <c r="AU1466" i="12"/>
  <c r="AU1465" i="12" s="1"/>
  <c r="AU1464" i="12" s="1"/>
  <c r="AS1470" i="12"/>
  <c r="AS1469" i="12" s="1"/>
  <c r="AT1470" i="12"/>
  <c r="AT1469" i="12" s="1"/>
  <c r="AU1470" i="12"/>
  <c r="AU1469" i="12" s="1"/>
  <c r="AS1473" i="12"/>
  <c r="AS1472" i="12" s="1"/>
  <c r="AT1473" i="12"/>
  <c r="AT1472" i="12" s="1"/>
  <c r="AU1473" i="12"/>
  <c r="AU1472" i="12" s="1"/>
  <c r="AS1478" i="12"/>
  <c r="AS1477" i="12" s="1"/>
  <c r="AS1476" i="12" s="1"/>
  <c r="AT1478" i="12"/>
  <c r="AT1477" i="12" s="1"/>
  <c r="AT1476" i="12" s="1"/>
  <c r="AU1478" i="12"/>
  <c r="AU1477" i="12" s="1"/>
  <c r="AU1476" i="12" s="1"/>
  <c r="AS1482" i="12"/>
  <c r="AS1481" i="12" s="1"/>
  <c r="AS1480" i="12" s="1"/>
  <c r="AT1482" i="12"/>
  <c r="AT1481" i="12" s="1"/>
  <c r="AT1480" i="12" s="1"/>
  <c r="AU1482" i="12"/>
  <c r="AU1481" i="12" s="1"/>
  <c r="AU1480" i="12" s="1"/>
  <c r="AS1487" i="12"/>
  <c r="AS1486" i="12" s="1"/>
  <c r="AS1485" i="12" s="1"/>
  <c r="AT1487" i="12"/>
  <c r="AT1486" i="12" s="1"/>
  <c r="AT1485" i="12" s="1"/>
  <c r="AU1487" i="12"/>
  <c r="AU1486" i="12" s="1"/>
  <c r="AU1485" i="12" s="1"/>
  <c r="AS1491" i="12"/>
  <c r="AS1490" i="12" s="1"/>
  <c r="AS1489" i="12" s="1"/>
  <c r="AT1491" i="12"/>
  <c r="AT1490" i="12" s="1"/>
  <c r="AT1489" i="12" s="1"/>
  <c r="AU1491" i="12"/>
  <c r="AU1490" i="12" s="1"/>
  <c r="AU1489" i="12" s="1"/>
  <c r="AS1495" i="12"/>
  <c r="AS1494" i="12" s="1"/>
  <c r="AS1493" i="12" s="1"/>
  <c r="AT1495" i="12"/>
  <c r="AT1494" i="12" s="1"/>
  <c r="AT1493" i="12" s="1"/>
  <c r="AU1495" i="12"/>
  <c r="AU1494" i="12" s="1"/>
  <c r="AU1493" i="12" s="1"/>
  <c r="AS1499" i="12"/>
  <c r="AS1498" i="12" s="1"/>
  <c r="AS1497" i="12" s="1"/>
  <c r="AT1499" i="12"/>
  <c r="AT1498" i="12" s="1"/>
  <c r="AT1497" i="12" s="1"/>
  <c r="AU1499" i="12"/>
  <c r="AU1498" i="12" s="1"/>
  <c r="AU1497" i="12" s="1"/>
  <c r="AS1503" i="12"/>
  <c r="AS1502" i="12" s="1"/>
  <c r="AS1501" i="12" s="1"/>
  <c r="AT1503" i="12"/>
  <c r="AT1502" i="12" s="1"/>
  <c r="AT1501" i="12" s="1"/>
  <c r="AU1503" i="12"/>
  <c r="AU1502" i="12" s="1"/>
  <c r="AU1501" i="12" s="1"/>
  <c r="AS1508" i="12"/>
  <c r="AS1507" i="12" s="1"/>
  <c r="AS1506" i="12" s="1"/>
  <c r="AT1508" i="12"/>
  <c r="AT1507" i="12" s="1"/>
  <c r="AT1506" i="12" s="1"/>
  <c r="AU1508" i="12"/>
  <c r="AU1507" i="12" s="1"/>
  <c r="AU1506" i="12" s="1"/>
  <c r="AS1512" i="12"/>
  <c r="AS1511" i="12" s="1"/>
  <c r="AS1510" i="12" s="1"/>
  <c r="AT1512" i="12"/>
  <c r="AT1511" i="12" s="1"/>
  <c r="AT1510" i="12" s="1"/>
  <c r="AU1512" i="12"/>
  <c r="AU1511" i="12" s="1"/>
  <c r="AU1510" i="12" s="1"/>
  <c r="AS1517" i="12"/>
  <c r="AS1516" i="12" s="1"/>
  <c r="AS1515" i="12" s="1"/>
  <c r="AS1514" i="12" s="1"/>
  <c r="AT1517" i="12"/>
  <c r="AT1516" i="12" s="1"/>
  <c r="AT1515" i="12" s="1"/>
  <c r="AT1514" i="12" s="1"/>
  <c r="AU1517" i="12"/>
  <c r="AU1516" i="12" s="1"/>
  <c r="AU1515" i="12" s="1"/>
  <c r="AU1514" i="12" s="1"/>
  <c r="AS1523" i="12"/>
  <c r="AS1522" i="12" s="1"/>
  <c r="AT1523" i="12"/>
  <c r="AT1522" i="12" s="1"/>
  <c r="AU1523" i="12"/>
  <c r="AU1522" i="12" s="1"/>
  <c r="AS1527" i="12"/>
  <c r="AS1526" i="12" s="1"/>
  <c r="AT1527" i="12"/>
  <c r="AT1526" i="12" s="1"/>
  <c r="AU1527" i="12"/>
  <c r="AU1526" i="12" s="1"/>
  <c r="AS1531" i="12"/>
  <c r="AS1530" i="12" s="1"/>
  <c r="AT1531" i="12"/>
  <c r="AT1530" i="12" s="1"/>
  <c r="AU1531" i="12"/>
  <c r="AU1530" i="12" s="1"/>
  <c r="AS1538" i="12"/>
  <c r="AS1537" i="12" s="1"/>
  <c r="AS1536" i="12" s="1"/>
  <c r="AS1535" i="12" s="1"/>
  <c r="AT1538" i="12"/>
  <c r="AT1537" i="12" s="1"/>
  <c r="AT1536" i="12" s="1"/>
  <c r="AT1535" i="12" s="1"/>
  <c r="AU1538" i="12"/>
  <c r="AU1537" i="12" s="1"/>
  <c r="AU1536" i="12" s="1"/>
  <c r="AU1535" i="12" s="1"/>
  <c r="AS1543" i="12"/>
  <c r="AS1542" i="12" s="1"/>
  <c r="AS1541" i="12" s="1"/>
  <c r="AT1543" i="12"/>
  <c r="AT1542" i="12" s="1"/>
  <c r="AT1541" i="12" s="1"/>
  <c r="AU1543" i="12"/>
  <c r="AU1542" i="12" s="1"/>
  <c r="AU1541" i="12" s="1"/>
  <c r="AS1547" i="12"/>
  <c r="AS1546" i="12" s="1"/>
  <c r="AS1545" i="12" s="1"/>
  <c r="AT1547" i="12"/>
  <c r="AT1546" i="12" s="1"/>
  <c r="AT1545" i="12" s="1"/>
  <c r="AU1547" i="12"/>
  <c r="AU1546" i="12" s="1"/>
  <c r="AU1545" i="12" s="1"/>
  <c r="AS1551" i="12"/>
  <c r="AS1550" i="12" s="1"/>
  <c r="AS1549" i="12" s="1"/>
  <c r="AT1551" i="12"/>
  <c r="AT1550" i="12" s="1"/>
  <c r="AT1549" i="12" s="1"/>
  <c r="AU1551" i="12"/>
  <c r="AU1550" i="12" s="1"/>
  <c r="AU1549" i="12" s="1"/>
  <c r="AS1556" i="12"/>
  <c r="AS1555" i="12" s="1"/>
  <c r="AT1556" i="12"/>
  <c r="AT1555" i="12" s="1"/>
  <c r="AU1556" i="12"/>
  <c r="AU1555" i="12" s="1"/>
  <c r="AS1559" i="12"/>
  <c r="AS1558" i="12" s="1"/>
  <c r="AT1559" i="12"/>
  <c r="AT1558" i="12" s="1"/>
  <c r="AU1559" i="12"/>
  <c r="AU1558" i="12" s="1"/>
  <c r="AS1566" i="12"/>
  <c r="AS1565" i="12" s="1"/>
  <c r="AT1566" i="12"/>
  <c r="AT1565" i="12" s="1"/>
  <c r="AU1566" i="12"/>
  <c r="AU1565" i="12" s="1"/>
  <c r="AS1569" i="12"/>
  <c r="AS1568" i="12" s="1"/>
  <c r="AT1569" i="12"/>
  <c r="AT1568" i="12" s="1"/>
  <c r="AU1569" i="12"/>
  <c r="AU1568" i="12" s="1"/>
  <c r="AS1573" i="12"/>
  <c r="AS1572" i="12" s="1"/>
  <c r="AS1571" i="12" s="1"/>
  <c r="AT1573" i="12"/>
  <c r="AT1572" i="12" s="1"/>
  <c r="AT1571" i="12" s="1"/>
  <c r="AU1573" i="12"/>
  <c r="AU1572" i="12" s="1"/>
  <c r="AU1571" i="12" s="1"/>
  <c r="AS1578" i="12"/>
  <c r="AS1577" i="12" s="1"/>
  <c r="AS1576" i="12" s="1"/>
  <c r="AS1575" i="12" s="1"/>
  <c r="AT1578" i="12"/>
  <c r="AT1577" i="12" s="1"/>
  <c r="AT1576" i="12" s="1"/>
  <c r="AT1575" i="12" s="1"/>
  <c r="AU1578" i="12"/>
  <c r="AU1577" i="12" s="1"/>
  <c r="AU1576" i="12" s="1"/>
  <c r="AU1575" i="12" s="1"/>
  <c r="AS1583" i="12"/>
  <c r="AS1582" i="12" s="1"/>
  <c r="AS1581" i="12" s="1"/>
  <c r="AS1580" i="12" s="1"/>
  <c r="AT1583" i="12"/>
  <c r="AT1582" i="12" s="1"/>
  <c r="AT1581" i="12" s="1"/>
  <c r="AT1580" i="12" s="1"/>
  <c r="AU1583" i="12"/>
  <c r="AU1582" i="12" s="1"/>
  <c r="AU1581" i="12" s="1"/>
  <c r="AU1580" i="12" s="1"/>
  <c r="AS1588" i="12"/>
  <c r="AS1587" i="12" s="1"/>
  <c r="AS1586" i="12" s="1"/>
  <c r="AT1588" i="12"/>
  <c r="AT1587" i="12" s="1"/>
  <c r="AT1586" i="12" s="1"/>
  <c r="AU1588" i="12"/>
  <c r="AU1587" i="12" s="1"/>
  <c r="AU1586" i="12" s="1"/>
  <c r="AS1592" i="12"/>
  <c r="AS1591" i="12" s="1"/>
  <c r="AS1590" i="12" s="1"/>
  <c r="AT1592" i="12"/>
  <c r="AT1591" i="12" s="1"/>
  <c r="AT1590" i="12" s="1"/>
  <c r="AU1592" i="12"/>
  <c r="AU1591" i="12" s="1"/>
  <c r="AU1590" i="12" s="1"/>
  <c r="AS1597" i="12"/>
  <c r="AS1596" i="12" s="1"/>
  <c r="AS1595" i="12" s="1"/>
  <c r="AT1597" i="12"/>
  <c r="AT1596" i="12" s="1"/>
  <c r="AT1595" i="12" s="1"/>
  <c r="AU1597" i="12"/>
  <c r="AU1596" i="12" s="1"/>
  <c r="AU1595" i="12" s="1"/>
  <c r="AS1601" i="12"/>
  <c r="AS1600" i="12" s="1"/>
  <c r="AS1599" i="12" s="1"/>
  <c r="AT1601" i="12"/>
  <c r="AT1600" i="12" s="1"/>
  <c r="AT1599" i="12" s="1"/>
  <c r="AU1601" i="12"/>
  <c r="AU1600" i="12" s="1"/>
  <c r="AU1599" i="12" s="1"/>
  <c r="AS1605" i="12"/>
  <c r="AS1604" i="12" s="1"/>
  <c r="AS1603" i="12" s="1"/>
  <c r="AT1605" i="12"/>
  <c r="AT1604" i="12" s="1"/>
  <c r="AT1603" i="12" s="1"/>
  <c r="AU1605" i="12"/>
  <c r="AU1604" i="12" s="1"/>
  <c r="AU1603" i="12" s="1"/>
  <c r="AS1609" i="12"/>
  <c r="AS1608" i="12" s="1"/>
  <c r="AS1607" i="12" s="1"/>
  <c r="AT1609" i="12"/>
  <c r="AT1608" i="12" s="1"/>
  <c r="AT1607" i="12" s="1"/>
  <c r="AU1609" i="12"/>
  <c r="AU1608" i="12" s="1"/>
  <c r="AU1607" i="12" s="1"/>
  <c r="AS1613" i="12"/>
  <c r="AS1612" i="12" s="1"/>
  <c r="AS1611" i="12" s="1"/>
  <c r="AT1613" i="12"/>
  <c r="AT1612" i="12" s="1"/>
  <c r="AT1611" i="12" s="1"/>
  <c r="AU1613" i="12"/>
  <c r="AU1612" i="12" s="1"/>
  <c r="AU1611" i="12" s="1"/>
  <c r="AS1617" i="12"/>
  <c r="AS1616" i="12" s="1"/>
  <c r="AS1615" i="12" s="1"/>
  <c r="AT1617" i="12"/>
  <c r="AT1616" i="12" s="1"/>
  <c r="AT1615" i="12" s="1"/>
  <c r="AU1617" i="12"/>
  <c r="AU1616" i="12" s="1"/>
  <c r="AU1615" i="12" s="1"/>
  <c r="AS1621" i="12"/>
  <c r="AS1620" i="12" s="1"/>
  <c r="AS1619" i="12" s="1"/>
  <c r="AT1621" i="12"/>
  <c r="AT1620" i="12" s="1"/>
  <c r="AT1619" i="12" s="1"/>
  <c r="AU1621" i="12"/>
  <c r="AU1620" i="12" s="1"/>
  <c r="AU1619" i="12" s="1"/>
  <c r="AS1625" i="12"/>
  <c r="AS1624" i="12" s="1"/>
  <c r="AS1623" i="12" s="1"/>
  <c r="AT1625" i="12"/>
  <c r="AT1624" i="12" s="1"/>
  <c r="AT1623" i="12" s="1"/>
  <c r="AU1625" i="12"/>
  <c r="AU1624" i="12" s="1"/>
  <c r="AU1623" i="12" s="1"/>
  <c r="AS1629" i="12"/>
  <c r="AS1628" i="12" s="1"/>
  <c r="AS1627" i="12" s="1"/>
  <c r="AT1629" i="12"/>
  <c r="AT1628" i="12" s="1"/>
  <c r="AT1627" i="12" s="1"/>
  <c r="AU1629" i="12"/>
  <c r="AU1628" i="12" s="1"/>
  <c r="AU1627" i="12" s="1"/>
  <c r="AS1633" i="12"/>
  <c r="AS1632" i="12" s="1"/>
  <c r="AS1631" i="12" s="1"/>
  <c r="AT1633" i="12"/>
  <c r="AT1632" i="12" s="1"/>
  <c r="AT1631" i="12" s="1"/>
  <c r="AU1633" i="12"/>
  <c r="AU1632" i="12" s="1"/>
  <c r="AU1631" i="12" s="1"/>
  <c r="AS1637" i="12"/>
  <c r="AS1636" i="12" s="1"/>
  <c r="AS1635" i="12" s="1"/>
  <c r="AT1637" i="12"/>
  <c r="AT1636" i="12" s="1"/>
  <c r="AT1635" i="12" s="1"/>
  <c r="AU1637" i="12"/>
  <c r="AU1636" i="12" s="1"/>
  <c r="AU1635" i="12" s="1"/>
  <c r="AS1641" i="12"/>
  <c r="AS1640" i="12" s="1"/>
  <c r="AS1639" i="12" s="1"/>
  <c r="AT1641" i="12"/>
  <c r="AT1640" i="12" s="1"/>
  <c r="AT1639" i="12" s="1"/>
  <c r="AU1641" i="12"/>
  <c r="AU1640" i="12" s="1"/>
  <c r="AU1639" i="12" s="1"/>
  <c r="AS1646" i="12"/>
  <c r="AS1645" i="12" s="1"/>
  <c r="AS1644" i="12" s="1"/>
  <c r="AS1643" i="12" s="1"/>
  <c r="AT1646" i="12"/>
  <c r="AT1645" i="12" s="1"/>
  <c r="AT1644" i="12" s="1"/>
  <c r="AT1643" i="12" s="1"/>
  <c r="AU1646" i="12"/>
  <c r="AU1645" i="12" s="1"/>
  <c r="AU1644" i="12" s="1"/>
  <c r="AU1643" i="12" s="1"/>
  <c r="AS1651" i="12"/>
  <c r="AS1650" i="12" s="1"/>
  <c r="AS1649" i="12" s="1"/>
  <c r="AS1648" i="12" s="1"/>
  <c r="AT1651" i="12"/>
  <c r="AT1650" i="12" s="1"/>
  <c r="AT1649" i="12" s="1"/>
  <c r="AT1648" i="12" s="1"/>
  <c r="AU1651" i="12"/>
  <c r="AU1650" i="12" s="1"/>
  <c r="AU1649" i="12" s="1"/>
  <c r="AU1648" i="12" s="1"/>
  <c r="AS1656" i="12"/>
  <c r="AS1655" i="12" s="1"/>
  <c r="AS1654" i="12" s="1"/>
  <c r="AT1656" i="12"/>
  <c r="AT1655" i="12" s="1"/>
  <c r="AT1654" i="12" s="1"/>
  <c r="AU1656" i="12"/>
  <c r="AU1655" i="12" s="1"/>
  <c r="AU1654" i="12" s="1"/>
  <c r="AS1660" i="12"/>
  <c r="AS1659" i="12" s="1"/>
  <c r="AS1658" i="12" s="1"/>
  <c r="AT1660" i="12"/>
  <c r="AT1659" i="12" s="1"/>
  <c r="AT1658" i="12" s="1"/>
  <c r="AU1660" i="12"/>
  <c r="AU1659" i="12" s="1"/>
  <c r="AU1658" i="12" s="1"/>
  <c r="AS1664" i="12"/>
  <c r="AS1663" i="12" s="1"/>
  <c r="AS1662" i="12" s="1"/>
  <c r="AT1664" i="12"/>
  <c r="AT1663" i="12" s="1"/>
  <c r="AT1662" i="12" s="1"/>
  <c r="AU1664" i="12"/>
  <c r="AU1663" i="12" s="1"/>
  <c r="AU1662" i="12" s="1"/>
  <c r="AS1670" i="12"/>
  <c r="AS1669" i="12" s="1"/>
  <c r="AS1668" i="12" s="1"/>
  <c r="AT1670" i="12"/>
  <c r="AT1669" i="12" s="1"/>
  <c r="AT1668" i="12" s="1"/>
  <c r="AU1670" i="12"/>
  <c r="AU1669" i="12" s="1"/>
  <c r="AU1668" i="12" s="1"/>
  <c r="AS1674" i="12"/>
  <c r="AS1673" i="12" s="1"/>
  <c r="AS1672" i="12" s="1"/>
  <c r="AT1674" i="12"/>
  <c r="AT1673" i="12" s="1"/>
  <c r="AT1672" i="12" s="1"/>
  <c r="AU1674" i="12"/>
  <c r="AU1673" i="12" s="1"/>
  <c r="AU1672" i="12" s="1"/>
  <c r="AS1679" i="12"/>
  <c r="AS1678" i="12" s="1"/>
  <c r="AS1677" i="12" s="1"/>
  <c r="AS1676" i="12" s="1"/>
  <c r="AT1679" i="12"/>
  <c r="AT1678" i="12" s="1"/>
  <c r="AT1677" i="12" s="1"/>
  <c r="AT1676" i="12" s="1"/>
  <c r="AU1679" i="12"/>
  <c r="AU1678" i="12" s="1"/>
  <c r="AU1677" i="12" s="1"/>
  <c r="AU1676" i="12" s="1"/>
  <c r="AS1684" i="12"/>
  <c r="AS1683" i="12" s="1"/>
  <c r="AS1682" i="12" s="1"/>
  <c r="AS1681" i="12" s="1"/>
  <c r="AT1684" i="12"/>
  <c r="AT1683" i="12" s="1"/>
  <c r="AT1682" i="12" s="1"/>
  <c r="AT1681" i="12" s="1"/>
  <c r="AU1684" i="12"/>
  <c r="AU1683" i="12" s="1"/>
  <c r="AU1682" i="12" s="1"/>
  <c r="AU1681" i="12" s="1"/>
  <c r="AS1689" i="12"/>
  <c r="AS1688" i="12" s="1"/>
  <c r="AS1687" i="12" s="1"/>
  <c r="AS1686" i="12" s="1"/>
  <c r="AT1689" i="12"/>
  <c r="AT1688" i="12" s="1"/>
  <c r="AT1687" i="12" s="1"/>
  <c r="AT1686" i="12" s="1"/>
  <c r="AU1689" i="12"/>
  <c r="AU1688" i="12" s="1"/>
  <c r="AU1687" i="12" s="1"/>
  <c r="AU1686" i="12" s="1"/>
  <c r="AS1695" i="12"/>
  <c r="AS1694" i="12" s="1"/>
  <c r="AS1693" i="12" s="1"/>
  <c r="AS1692" i="12" s="1"/>
  <c r="AT1695" i="12"/>
  <c r="AT1694" i="12" s="1"/>
  <c r="AT1693" i="12" s="1"/>
  <c r="AT1692" i="12" s="1"/>
  <c r="AU1695" i="12"/>
  <c r="AU1694" i="12" s="1"/>
  <c r="AU1693" i="12" s="1"/>
  <c r="AU1692" i="12" s="1"/>
  <c r="AS1700" i="12"/>
  <c r="AS1699" i="12" s="1"/>
  <c r="AS1698" i="12" s="1"/>
  <c r="AS1697" i="12" s="1"/>
  <c r="AT1700" i="12"/>
  <c r="AT1699" i="12" s="1"/>
  <c r="AT1698" i="12" s="1"/>
  <c r="AT1697" i="12" s="1"/>
  <c r="AU1700" i="12"/>
  <c r="AU1699" i="12" s="1"/>
  <c r="AU1698" i="12" s="1"/>
  <c r="AU1697" i="12" s="1"/>
  <c r="AS1707" i="12"/>
  <c r="AS1706" i="12" s="1"/>
  <c r="AS1705" i="12" s="1"/>
  <c r="AT1707" i="12"/>
  <c r="AT1706" i="12" s="1"/>
  <c r="AT1705" i="12" s="1"/>
  <c r="AU1707" i="12"/>
  <c r="AU1706" i="12" s="1"/>
  <c r="AU1705" i="12" s="1"/>
  <c r="AS1711" i="12"/>
  <c r="AS1710" i="12" s="1"/>
  <c r="AS1709" i="12" s="1"/>
  <c r="AT1711" i="12"/>
  <c r="AT1710" i="12" s="1"/>
  <c r="AT1709" i="12" s="1"/>
  <c r="AU1711" i="12"/>
  <c r="AU1710" i="12" s="1"/>
  <c r="AU1709" i="12" s="1"/>
  <c r="AS1716" i="12"/>
  <c r="AS1715" i="12" s="1"/>
  <c r="AS1714" i="12" s="1"/>
  <c r="AS1713" i="12" s="1"/>
  <c r="AT1716" i="12"/>
  <c r="AT1715" i="12" s="1"/>
  <c r="AT1714" i="12" s="1"/>
  <c r="AT1713" i="12" s="1"/>
  <c r="AU1716" i="12"/>
  <c r="AU1715" i="12" s="1"/>
  <c r="AU1714" i="12" s="1"/>
  <c r="AU1713" i="12" s="1"/>
  <c r="AS1721" i="12"/>
  <c r="AS1720" i="12" s="1"/>
  <c r="AT1721" i="12"/>
  <c r="AT1720" i="12" s="1"/>
  <c r="AU1721" i="12"/>
  <c r="AU1720" i="12" s="1"/>
  <c r="AS1724" i="12"/>
  <c r="AS1723" i="12" s="1"/>
  <c r="AT1724" i="12"/>
  <c r="AT1723" i="12" s="1"/>
  <c r="AU1724" i="12"/>
  <c r="AU1723" i="12" s="1"/>
  <c r="AS1727" i="12"/>
  <c r="AS1726" i="12" s="1"/>
  <c r="AT1727" i="12"/>
  <c r="AT1726" i="12" s="1"/>
  <c r="AU1727" i="12"/>
  <c r="AU1726" i="12" s="1"/>
  <c r="AS1731" i="12"/>
  <c r="AS1730" i="12" s="1"/>
  <c r="AS1729" i="12" s="1"/>
  <c r="AT1731" i="12"/>
  <c r="AT1730" i="12" s="1"/>
  <c r="AT1729" i="12" s="1"/>
  <c r="AU1731" i="12"/>
  <c r="AU1730" i="12" s="1"/>
  <c r="AU1729" i="12" s="1"/>
  <c r="AS1735" i="12"/>
  <c r="AS1734" i="12" s="1"/>
  <c r="AS1733" i="12" s="1"/>
  <c r="AT1735" i="12"/>
  <c r="AT1734" i="12" s="1"/>
  <c r="AT1733" i="12" s="1"/>
  <c r="AU1735" i="12"/>
  <c r="AU1734" i="12" s="1"/>
  <c r="AU1733" i="12" s="1"/>
  <c r="AS1740" i="12"/>
  <c r="AS1739" i="12" s="1"/>
  <c r="AS1738" i="12" s="1"/>
  <c r="AS1737" i="12" s="1"/>
  <c r="AT1740" i="12"/>
  <c r="AT1739" i="12" s="1"/>
  <c r="AT1738" i="12" s="1"/>
  <c r="AT1737" i="12" s="1"/>
  <c r="AU1740" i="12"/>
  <c r="AU1739" i="12" s="1"/>
  <c r="AU1738" i="12" s="1"/>
  <c r="AU1737" i="12" s="1"/>
  <c r="AS1745" i="12"/>
  <c r="AS1744" i="12" s="1"/>
  <c r="AS1743" i="12" s="1"/>
  <c r="AT1745" i="12"/>
  <c r="AT1744" i="12" s="1"/>
  <c r="AT1743" i="12" s="1"/>
  <c r="AU1745" i="12"/>
  <c r="AU1744" i="12" s="1"/>
  <c r="AU1743" i="12" s="1"/>
  <c r="AS1749" i="12"/>
  <c r="AS1748" i="12" s="1"/>
  <c r="AS1747" i="12" s="1"/>
  <c r="AT1749" i="12"/>
  <c r="AT1748" i="12" s="1"/>
  <c r="AT1747" i="12" s="1"/>
  <c r="AU1749" i="12"/>
  <c r="AU1748" i="12" s="1"/>
  <c r="AU1747" i="12" s="1"/>
  <c r="AS1754" i="12"/>
  <c r="AS1753" i="12" s="1"/>
  <c r="AS1752" i="12" s="1"/>
  <c r="AT1754" i="12"/>
  <c r="AT1753" i="12" s="1"/>
  <c r="AT1752" i="12" s="1"/>
  <c r="AU1754" i="12"/>
  <c r="AU1753" i="12" s="1"/>
  <c r="AU1752" i="12" s="1"/>
  <c r="AS1758" i="12"/>
  <c r="AS1757" i="12" s="1"/>
  <c r="AS1756" i="12" s="1"/>
  <c r="AT1758" i="12"/>
  <c r="AT1757" i="12" s="1"/>
  <c r="AT1756" i="12" s="1"/>
  <c r="AU1758" i="12"/>
  <c r="AU1757" i="12" s="1"/>
  <c r="AU1756" i="12" s="1"/>
  <c r="AS1771" i="12"/>
  <c r="AS1770" i="12" s="1"/>
  <c r="AS1769" i="12" s="1"/>
  <c r="AS1768" i="12" s="1"/>
  <c r="AT1771" i="12"/>
  <c r="AT1770" i="12" s="1"/>
  <c r="AT1769" i="12" s="1"/>
  <c r="AT1768" i="12" s="1"/>
  <c r="AU1771" i="12"/>
  <c r="AU1770" i="12" s="1"/>
  <c r="AU1769" i="12" s="1"/>
  <c r="AU1768" i="12" s="1"/>
  <c r="AS1778" i="12"/>
  <c r="AS1777" i="12" s="1"/>
  <c r="AS1776" i="12" s="1"/>
  <c r="AS1775" i="12" s="1"/>
  <c r="AT1778" i="12"/>
  <c r="AT1777" i="12" s="1"/>
  <c r="AT1776" i="12" s="1"/>
  <c r="AT1775" i="12" s="1"/>
  <c r="AU1778" i="12"/>
  <c r="AU1777" i="12" s="1"/>
  <c r="AU1776" i="12" s="1"/>
  <c r="AU1775" i="12" s="1"/>
  <c r="AS1783" i="12"/>
  <c r="AS1782" i="12" s="1"/>
  <c r="AS1781" i="12" s="1"/>
  <c r="AS1780" i="12" s="1"/>
  <c r="AT1783" i="12"/>
  <c r="AT1782" i="12" s="1"/>
  <c r="AT1781" i="12" s="1"/>
  <c r="AT1780" i="12" s="1"/>
  <c r="AU1783" i="12"/>
  <c r="AU1782" i="12" s="1"/>
  <c r="AU1781" i="12" s="1"/>
  <c r="AU1780" i="12" s="1"/>
  <c r="AS1789" i="12"/>
  <c r="AS1788" i="12" s="1"/>
  <c r="AS1787" i="12" s="1"/>
  <c r="AT1789" i="12"/>
  <c r="AT1788" i="12" s="1"/>
  <c r="AT1787" i="12" s="1"/>
  <c r="AU1789" i="12"/>
  <c r="AU1788" i="12" s="1"/>
  <c r="AU1787" i="12" s="1"/>
  <c r="AS1793" i="12"/>
  <c r="AS1792" i="12" s="1"/>
  <c r="AS1791" i="12" s="1"/>
  <c r="AT1793" i="12"/>
  <c r="AT1792" i="12" s="1"/>
  <c r="AT1791" i="12" s="1"/>
  <c r="AU1793" i="12"/>
  <c r="AU1792" i="12" s="1"/>
  <c r="AU1791" i="12" s="1"/>
  <c r="AS1797" i="12"/>
  <c r="AS1796" i="12" s="1"/>
  <c r="AS1795" i="12" s="1"/>
  <c r="AT1797" i="12"/>
  <c r="AT1796" i="12" s="1"/>
  <c r="AT1795" i="12" s="1"/>
  <c r="AU1797" i="12"/>
  <c r="AU1796" i="12" s="1"/>
  <c r="AU1795" i="12" s="1"/>
  <c r="AS1802" i="12"/>
  <c r="AS1801" i="12" s="1"/>
  <c r="AS1800" i="12" s="1"/>
  <c r="AT1802" i="12"/>
  <c r="AT1801" i="12" s="1"/>
  <c r="AT1800" i="12" s="1"/>
  <c r="AU1802" i="12"/>
  <c r="AU1801" i="12" s="1"/>
  <c r="AU1800" i="12" s="1"/>
  <c r="AS1806" i="12"/>
  <c r="AS1805" i="12" s="1"/>
  <c r="AS1804" i="12" s="1"/>
  <c r="AT1806" i="12"/>
  <c r="AT1805" i="12" s="1"/>
  <c r="AT1804" i="12" s="1"/>
  <c r="AU1806" i="12"/>
  <c r="AU1805" i="12" s="1"/>
  <c r="AU1804" i="12" s="1"/>
  <c r="AS1813" i="12"/>
  <c r="AS1812" i="12" s="1"/>
  <c r="AT1813" i="12"/>
  <c r="AT1812" i="12" s="1"/>
  <c r="AU1813" i="12"/>
  <c r="AU1812" i="12" s="1"/>
  <c r="AS1816" i="12"/>
  <c r="AS1815" i="12" s="1"/>
  <c r="AT1816" i="12"/>
  <c r="AT1815" i="12" s="1"/>
  <c r="AU1816" i="12"/>
  <c r="AU1815" i="12" s="1"/>
  <c r="AS1821" i="12"/>
  <c r="AS1820" i="12" s="1"/>
  <c r="AS1819" i="12" s="1"/>
  <c r="AT1821" i="12"/>
  <c r="AT1820" i="12" s="1"/>
  <c r="AT1819" i="12" s="1"/>
  <c r="AU1821" i="12"/>
  <c r="AU1820" i="12" s="1"/>
  <c r="AU1819" i="12" s="1"/>
  <c r="AS1826" i="12"/>
  <c r="AS1825" i="12" s="1"/>
  <c r="AS1824" i="12" s="1"/>
  <c r="AT1826" i="12"/>
  <c r="AT1825" i="12" s="1"/>
  <c r="AT1824" i="12" s="1"/>
  <c r="AU1826" i="12"/>
  <c r="AU1825" i="12" s="1"/>
  <c r="AU1824" i="12" s="1"/>
  <c r="AS1831" i="12"/>
  <c r="AS1830" i="12" s="1"/>
  <c r="AS1829" i="12" s="1"/>
  <c r="AS1828" i="12" s="1"/>
  <c r="AT1831" i="12"/>
  <c r="AT1830" i="12" s="1"/>
  <c r="AT1829" i="12" s="1"/>
  <c r="AT1828" i="12" s="1"/>
  <c r="AU1831" i="12"/>
  <c r="AU1830" i="12" s="1"/>
  <c r="AU1829" i="12" s="1"/>
  <c r="AU1828" i="12" s="1"/>
  <c r="AS1836" i="12"/>
  <c r="AS1835" i="12" s="1"/>
  <c r="AS1834" i="12" s="1"/>
  <c r="AS1833" i="12" s="1"/>
  <c r="AT1836" i="12"/>
  <c r="AT1835" i="12" s="1"/>
  <c r="AT1834" i="12" s="1"/>
  <c r="AT1833" i="12" s="1"/>
  <c r="AU1836" i="12"/>
  <c r="AU1835" i="12" s="1"/>
  <c r="AU1834" i="12" s="1"/>
  <c r="AU1833" i="12" s="1"/>
  <c r="AS1841" i="12"/>
  <c r="AS1840" i="12" s="1"/>
  <c r="AS1839" i="12" s="1"/>
  <c r="AS1838" i="12" s="1"/>
  <c r="AT1841" i="12"/>
  <c r="AT1840" i="12" s="1"/>
  <c r="AT1839" i="12" s="1"/>
  <c r="AT1838" i="12" s="1"/>
  <c r="AU1841" i="12"/>
  <c r="AU1840" i="12" s="1"/>
  <c r="AU1839" i="12" s="1"/>
  <c r="AU1838" i="12" s="1"/>
  <c r="AS1846" i="12"/>
  <c r="AS1845" i="12" s="1"/>
  <c r="AT1846" i="12"/>
  <c r="AT1845" i="12" s="1"/>
  <c r="AU1846" i="12"/>
  <c r="AU1845" i="12" s="1"/>
  <c r="AS1849" i="12"/>
  <c r="AS1848" i="12" s="1"/>
  <c r="AT1849" i="12"/>
  <c r="AT1848" i="12" s="1"/>
  <c r="AU1849" i="12"/>
  <c r="AU1848" i="12" s="1"/>
  <c r="AS1853" i="12"/>
  <c r="AS1852" i="12" s="1"/>
  <c r="AS1851" i="12" s="1"/>
  <c r="AT1853" i="12"/>
  <c r="AT1852" i="12" s="1"/>
  <c r="AT1851" i="12" s="1"/>
  <c r="AU1853" i="12"/>
  <c r="AU1852" i="12" s="1"/>
  <c r="AU1851" i="12" s="1"/>
  <c r="AS1858" i="12"/>
  <c r="AS1857" i="12" s="1"/>
  <c r="AS1856" i="12" s="1"/>
  <c r="AS1855" i="12" s="1"/>
  <c r="AT1858" i="12"/>
  <c r="AT1857" i="12" s="1"/>
  <c r="AT1856" i="12" s="1"/>
  <c r="AT1855" i="12" s="1"/>
  <c r="AU1858" i="12"/>
  <c r="AU1857" i="12" s="1"/>
  <c r="AU1856" i="12" s="1"/>
  <c r="AU1855" i="12" s="1"/>
  <c r="AS1863" i="12"/>
  <c r="AS1862" i="12" s="1"/>
  <c r="AT1863" i="12"/>
  <c r="AT1862" i="12" s="1"/>
  <c r="AU1863" i="12"/>
  <c r="AU1862" i="12" s="1"/>
  <c r="AS1866" i="12"/>
  <c r="AS1865" i="12" s="1"/>
  <c r="AT1866" i="12"/>
  <c r="AT1865" i="12" s="1"/>
  <c r="AU1866" i="12"/>
  <c r="AU1865" i="12" s="1"/>
  <c r="AS1871" i="12"/>
  <c r="AS1870" i="12" s="1"/>
  <c r="AS1869" i="12" s="1"/>
  <c r="AS1868" i="12" s="1"/>
  <c r="AT1871" i="12"/>
  <c r="AT1870" i="12" s="1"/>
  <c r="AT1869" i="12" s="1"/>
  <c r="AT1868" i="12" s="1"/>
  <c r="AU1871" i="12"/>
  <c r="AU1870" i="12" s="1"/>
  <c r="AU1869" i="12" s="1"/>
  <c r="AU1868" i="12" s="1"/>
  <c r="AS1877" i="12"/>
  <c r="AS1876" i="12" s="1"/>
  <c r="AS1875" i="12" s="1"/>
  <c r="AS1874" i="12" s="1"/>
  <c r="AT1877" i="12"/>
  <c r="AT1876" i="12" s="1"/>
  <c r="AT1875" i="12" s="1"/>
  <c r="AT1874" i="12" s="1"/>
  <c r="AU1877" i="12"/>
  <c r="AU1876" i="12" s="1"/>
  <c r="AU1875" i="12" s="1"/>
  <c r="AU1874" i="12" s="1"/>
  <c r="AS1882" i="12"/>
  <c r="AS1881" i="12" s="1"/>
  <c r="AT1882" i="12"/>
  <c r="AT1881" i="12" s="1"/>
  <c r="AU1882" i="12"/>
  <c r="AU1881" i="12" s="1"/>
  <c r="AS1885" i="12"/>
  <c r="AS1884" i="12" s="1"/>
  <c r="AT1885" i="12"/>
  <c r="AT1884" i="12" s="1"/>
  <c r="AU1885" i="12"/>
  <c r="AU1884" i="12" s="1"/>
  <c r="AS1888" i="12"/>
  <c r="AS1887" i="12" s="1"/>
  <c r="AT1888" i="12"/>
  <c r="AT1887" i="12" s="1"/>
  <c r="AU1888" i="12"/>
  <c r="AU1887" i="12" s="1"/>
  <c r="AS1892" i="12"/>
  <c r="AS1891" i="12" s="1"/>
  <c r="AS1890" i="12" s="1"/>
  <c r="AT1892" i="12"/>
  <c r="AT1891" i="12" s="1"/>
  <c r="AT1890" i="12" s="1"/>
  <c r="AU1892" i="12"/>
  <c r="AU1891" i="12" s="1"/>
  <c r="AU1890" i="12" s="1"/>
  <c r="AS1897" i="12"/>
  <c r="AS1896" i="12" s="1"/>
  <c r="AS1895" i="12" s="1"/>
  <c r="AS1894" i="12" s="1"/>
  <c r="AT1897" i="12"/>
  <c r="AT1896" i="12" s="1"/>
  <c r="AT1895" i="12" s="1"/>
  <c r="AT1894" i="12" s="1"/>
  <c r="AU1897" i="12"/>
  <c r="AU1896" i="12" s="1"/>
  <c r="AU1895" i="12" s="1"/>
  <c r="AU1894" i="12" s="1"/>
  <c r="AS1904" i="12"/>
  <c r="AS1903" i="12" s="1"/>
  <c r="AS1902" i="12" s="1"/>
  <c r="AT1904" i="12"/>
  <c r="AT1903" i="12" s="1"/>
  <c r="AT1902" i="12" s="1"/>
  <c r="AU1904" i="12"/>
  <c r="AU1903" i="12" s="1"/>
  <c r="AU1902" i="12" s="1"/>
  <c r="AS1908" i="12"/>
  <c r="AS1907" i="12" s="1"/>
  <c r="AS1906" i="12" s="1"/>
  <c r="AT1908" i="12"/>
  <c r="AT1907" i="12" s="1"/>
  <c r="AT1906" i="12" s="1"/>
  <c r="AU1908" i="12"/>
  <c r="AU1907" i="12" s="1"/>
  <c r="AU1906" i="12" s="1"/>
  <c r="AS1912" i="12"/>
  <c r="AS1911" i="12" s="1"/>
  <c r="AS1910" i="12" s="1"/>
  <c r="AT1912" i="12"/>
  <c r="AT1911" i="12" s="1"/>
  <c r="AT1910" i="12" s="1"/>
  <c r="AU1912" i="12"/>
  <c r="AU1911" i="12" s="1"/>
  <c r="AU1910" i="12" s="1"/>
  <c r="AS1916" i="12"/>
  <c r="AS1915" i="12" s="1"/>
  <c r="AS1914" i="12" s="1"/>
  <c r="AT1916" i="12"/>
  <c r="AT1915" i="12" s="1"/>
  <c r="AT1914" i="12" s="1"/>
  <c r="AU1916" i="12"/>
  <c r="AU1915" i="12" s="1"/>
  <c r="AU1914" i="12" s="1"/>
  <c r="AS1921" i="12"/>
  <c r="AS1920" i="12" s="1"/>
  <c r="AS1919" i="12" s="1"/>
  <c r="AT1921" i="12"/>
  <c r="AT1920" i="12" s="1"/>
  <c r="AT1919" i="12" s="1"/>
  <c r="AU1921" i="12"/>
  <c r="AU1920" i="12" s="1"/>
  <c r="AU1919" i="12" s="1"/>
  <c r="AS1925" i="12"/>
  <c r="AS1924" i="12" s="1"/>
  <c r="AS1923" i="12" s="1"/>
  <c r="AT1925" i="12"/>
  <c r="AT1924" i="12" s="1"/>
  <c r="AT1923" i="12" s="1"/>
  <c r="AU1925" i="12"/>
  <c r="AU1924" i="12" s="1"/>
  <c r="AU1923" i="12" s="1"/>
  <c r="AS1929" i="12"/>
  <c r="AS1928" i="12" s="1"/>
  <c r="AS1927" i="12" s="1"/>
  <c r="AT1929" i="12"/>
  <c r="AT1928" i="12" s="1"/>
  <c r="AT1927" i="12" s="1"/>
  <c r="AU1929" i="12"/>
  <c r="AU1928" i="12" s="1"/>
  <c r="AU1927" i="12" s="1"/>
  <c r="AS1933" i="12"/>
  <c r="AS1932" i="12" s="1"/>
  <c r="AS1931" i="12" s="1"/>
  <c r="AT1933" i="12"/>
  <c r="AT1932" i="12" s="1"/>
  <c r="AT1931" i="12" s="1"/>
  <c r="AU1933" i="12"/>
  <c r="AU1932" i="12" s="1"/>
  <c r="AU1931" i="12" s="1"/>
  <c r="AS1939" i="12"/>
  <c r="AS1938" i="12" s="1"/>
  <c r="AT1939" i="12"/>
  <c r="AT1938" i="12" s="1"/>
  <c r="AU1939" i="12"/>
  <c r="AU1938" i="12" s="1"/>
  <c r="AS1942" i="12"/>
  <c r="AS1941" i="12" s="1"/>
  <c r="AT1942" i="12"/>
  <c r="AT1941" i="12" s="1"/>
  <c r="AU1942" i="12"/>
  <c r="AU1941" i="12" s="1"/>
  <c r="AS1945" i="12"/>
  <c r="AS1944" i="12" s="1"/>
  <c r="AT1945" i="12"/>
  <c r="AT1944" i="12" s="1"/>
  <c r="AU1945" i="12"/>
  <c r="AU1944" i="12" s="1"/>
  <c r="AS1949" i="12"/>
  <c r="AS1948" i="12" s="1"/>
  <c r="AT1949" i="12"/>
  <c r="AT1948" i="12" s="1"/>
  <c r="AU1949" i="12"/>
  <c r="AU1948" i="12" s="1"/>
  <c r="AS1952" i="12"/>
  <c r="AS1951" i="12" s="1"/>
  <c r="AT1952" i="12"/>
  <c r="AT1951" i="12" s="1"/>
  <c r="AU1952" i="12"/>
  <c r="AU1951" i="12" s="1"/>
  <c r="AS1958" i="12"/>
  <c r="AS1957" i="12" s="1"/>
  <c r="AS1956" i="12" s="1"/>
  <c r="AT1958" i="12"/>
  <c r="AT1957" i="12" s="1"/>
  <c r="AT1956" i="12" s="1"/>
  <c r="AU1958" i="12"/>
  <c r="AU1957" i="12" s="1"/>
  <c r="AU1956" i="12" s="1"/>
  <c r="AS1962" i="12"/>
  <c r="AS1961" i="12" s="1"/>
  <c r="AS1960" i="12" s="1"/>
  <c r="AT1962" i="12"/>
  <c r="AT1961" i="12" s="1"/>
  <c r="AT1960" i="12" s="1"/>
  <c r="AU1962" i="12"/>
  <c r="AU1961" i="12" s="1"/>
  <c r="AU1960" i="12" s="1"/>
  <c r="AS1966" i="12"/>
  <c r="AS1965" i="12" s="1"/>
  <c r="AS1964" i="12" s="1"/>
  <c r="AT1966" i="12"/>
  <c r="AT1965" i="12" s="1"/>
  <c r="AT1964" i="12" s="1"/>
  <c r="AU1966" i="12"/>
  <c r="AU1965" i="12" s="1"/>
  <c r="AU1964" i="12" s="1"/>
  <c r="AS1971" i="12"/>
  <c r="AS1970" i="12" s="1"/>
  <c r="AT1971" i="12"/>
  <c r="AT1970" i="12" s="1"/>
  <c r="AU1971" i="12"/>
  <c r="AU1970" i="12" s="1"/>
  <c r="AS1974" i="12"/>
  <c r="AS1973" i="12" s="1"/>
  <c r="AT1974" i="12"/>
  <c r="AT1973" i="12" s="1"/>
  <c r="AU1974" i="12"/>
  <c r="AU1973" i="12" s="1"/>
  <c r="AS1978" i="12"/>
  <c r="AS1977" i="12" s="1"/>
  <c r="AS1976" i="12" s="1"/>
  <c r="AT1978" i="12"/>
  <c r="AT1977" i="12" s="1"/>
  <c r="AT1976" i="12" s="1"/>
  <c r="AU1978" i="12"/>
  <c r="AU1977" i="12" s="1"/>
  <c r="AU1976" i="12" s="1"/>
  <c r="AS1982" i="12"/>
  <c r="AS1981" i="12" s="1"/>
  <c r="AS1980" i="12" s="1"/>
  <c r="AT1982" i="12"/>
  <c r="AT1981" i="12" s="1"/>
  <c r="AT1980" i="12" s="1"/>
  <c r="AU1982" i="12"/>
  <c r="AU1981" i="12" s="1"/>
  <c r="AU1980" i="12" s="1"/>
  <c r="AS1986" i="12"/>
  <c r="AS1985" i="12" s="1"/>
  <c r="AS1984" i="12" s="1"/>
  <c r="AT1986" i="12"/>
  <c r="AT1985" i="12" s="1"/>
  <c r="AT1984" i="12" s="1"/>
  <c r="AU1986" i="12"/>
  <c r="AU1985" i="12" s="1"/>
  <c r="AU1984" i="12" s="1"/>
  <c r="AS1990" i="12"/>
  <c r="AS1989" i="12" s="1"/>
  <c r="AS1988" i="12" s="1"/>
  <c r="AT1990" i="12"/>
  <c r="AT1989" i="12" s="1"/>
  <c r="AT1988" i="12" s="1"/>
  <c r="AU1990" i="12"/>
  <c r="AU1989" i="12" s="1"/>
  <c r="AU1988" i="12" s="1"/>
  <c r="AS1994" i="12"/>
  <c r="AS1993" i="12" s="1"/>
  <c r="AS1992" i="12" s="1"/>
  <c r="AT1994" i="12"/>
  <c r="AT1993" i="12" s="1"/>
  <c r="AT1992" i="12" s="1"/>
  <c r="AU1994" i="12"/>
  <c r="AU1993" i="12" s="1"/>
  <c r="AU1992" i="12" s="1"/>
  <c r="AS1999" i="12"/>
  <c r="AS1998" i="12" s="1"/>
  <c r="AT1999" i="12"/>
  <c r="AT1998" i="12" s="1"/>
  <c r="AU1999" i="12"/>
  <c r="AU1998" i="12" s="1"/>
  <c r="AS2002" i="12"/>
  <c r="AS2001" i="12" s="1"/>
  <c r="AT2002" i="12"/>
  <c r="AT2001" i="12" s="1"/>
  <c r="AU2002" i="12"/>
  <c r="AU2001" i="12" s="1"/>
  <c r="AS2008" i="12"/>
  <c r="AS2007" i="12" s="1"/>
  <c r="AT2008" i="12"/>
  <c r="AT2007" i="12" s="1"/>
  <c r="AU2008" i="12"/>
  <c r="AU2007" i="12" s="1"/>
  <c r="AS2011" i="12"/>
  <c r="AT2011" i="12"/>
  <c r="AU2011" i="12"/>
  <c r="AS2013" i="12"/>
  <c r="AT2013" i="12"/>
  <c r="AU2013" i="12"/>
  <c r="AS2020" i="12"/>
  <c r="AS2019" i="12" s="1"/>
  <c r="AS2018" i="12" s="1"/>
  <c r="AT2020" i="12"/>
  <c r="AT2019" i="12" s="1"/>
  <c r="AT2018" i="12" s="1"/>
  <c r="AU2020" i="12"/>
  <c r="AU2019" i="12" s="1"/>
  <c r="AU2018" i="12" s="1"/>
  <c r="AS2024" i="12"/>
  <c r="AS2023" i="12" s="1"/>
  <c r="AT2024" i="12"/>
  <c r="AT2023" i="12" s="1"/>
  <c r="AU2024" i="12"/>
  <c r="AU2023" i="12" s="1"/>
  <c r="AS2027" i="12"/>
  <c r="AT2027" i="12"/>
  <c r="AU2027" i="12"/>
  <c r="AS2029" i="12"/>
  <c r="AT2029" i="12"/>
  <c r="AU2029" i="12"/>
  <c r="AS2035" i="12"/>
  <c r="AS2034" i="12" s="1"/>
  <c r="AT2035" i="12"/>
  <c r="AT2034" i="12" s="1"/>
  <c r="AU2035" i="12"/>
  <c r="AU2034" i="12" s="1"/>
  <c r="AS2038" i="12"/>
  <c r="AS2037" i="12" s="1"/>
  <c r="AT2038" i="12"/>
  <c r="AT2037" i="12" s="1"/>
  <c r="AU2038" i="12"/>
  <c r="AU2037" i="12" s="1"/>
  <c r="AS2041" i="12"/>
  <c r="AS2040" i="12" s="1"/>
  <c r="AT2041" i="12"/>
  <c r="AT2040" i="12" s="1"/>
  <c r="AU2041" i="12"/>
  <c r="AU2040" i="12" s="1"/>
  <c r="AS2045" i="12"/>
  <c r="AS2044" i="12" s="1"/>
  <c r="AS2043" i="12" s="1"/>
  <c r="AT2045" i="12"/>
  <c r="AT2044" i="12" s="1"/>
  <c r="AT2043" i="12" s="1"/>
  <c r="AU2045" i="12"/>
  <c r="AU2044" i="12" s="1"/>
  <c r="AU2043" i="12" s="1"/>
  <c r="AS2049" i="12"/>
  <c r="AS2048" i="12" s="1"/>
  <c r="AS2047" i="12" s="1"/>
  <c r="AT2049" i="12"/>
  <c r="AT2048" i="12" s="1"/>
  <c r="AT2047" i="12" s="1"/>
  <c r="AU2049" i="12"/>
  <c r="AU2048" i="12" s="1"/>
  <c r="AU2047" i="12" s="1"/>
  <c r="AS2056" i="12"/>
  <c r="AS2055" i="12" s="1"/>
  <c r="AS2054" i="12" s="1"/>
  <c r="AT2056" i="12"/>
  <c r="AT2055" i="12" s="1"/>
  <c r="AT2054" i="12" s="1"/>
  <c r="AU2056" i="12"/>
  <c r="AU2055" i="12" s="1"/>
  <c r="AU2054" i="12" s="1"/>
  <c r="AS2060" i="12"/>
  <c r="AS2059" i="12" s="1"/>
  <c r="AS2058" i="12" s="1"/>
  <c r="AT2060" i="12"/>
  <c r="AT2059" i="12" s="1"/>
  <c r="AT2058" i="12" s="1"/>
  <c r="AU2060" i="12"/>
  <c r="AU2059" i="12" s="1"/>
  <c r="AU2058" i="12" s="1"/>
  <c r="AS2064" i="12"/>
  <c r="AS2063" i="12" s="1"/>
  <c r="AS2062" i="12" s="1"/>
  <c r="AT2064" i="12"/>
  <c r="AT2063" i="12" s="1"/>
  <c r="AT2062" i="12" s="1"/>
  <c r="AU2064" i="12"/>
  <c r="AU2063" i="12" s="1"/>
  <c r="AU2062" i="12" s="1"/>
  <c r="AS2068" i="12"/>
  <c r="AS2067" i="12" s="1"/>
  <c r="AS2066" i="12" s="1"/>
  <c r="AT2068" i="12"/>
  <c r="AT2067" i="12" s="1"/>
  <c r="AT2066" i="12" s="1"/>
  <c r="AU2068" i="12"/>
  <c r="AU2067" i="12" s="1"/>
  <c r="AU2066" i="12" s="1"/>
  <c r="AS2072" i="12"/>
  <c r="AS2071" i="12" s="1"/>
  <c r="AS2070" i="12" s="1"/>
  <c r="AT2072" i="12"/>
  <c r="AT2071" i="12" s="1"/>
  <c r="AT2070" i="12" s="1"/>
  <c r="AU2072" i="12"/>
  <c r="AU2071" i="12" s="1"/>
  <c r="AU2070" i="12" s="1"/>
  <c r="AS2076" i="12"/>
  <c r="AS2075" i="12" s="1"/>
  <c r="AS2074" i="12" s="1"/>
  <c r="AT2076" i="12"/>
  <c r="AT2075" i="12" s="1"/>
  <c r="AT2074" i="12" s="1"/>
  <c r="AU2076" i="12"/>
  <c r="AU2075" i="12" s="1"/>
  <c r="AU2074" i="12" s="1"/>
  <c r="AS2080" i="12"/>
  <c r="AS2079" i="12" s="1"/>
  <c r="AS2078" i="12" s="1"/>
  <c r="AT2080" i="12"/>
  <c r="AT2079" i="12" s="1"/>
  <c r="AT2078" i="12" s="1"/>
  <c r="AU2080" i="12"/>
  <c r="AU2079" i="12" s="1"/>
  <c r="AU2078" i="12" s="1"/>
  <c r="AS2084" i="12"/>
  <c r="AS2083" i="12" s="1"/>
  <c r="AS2082" i="12" s="1"/>
  <c r="AT2084" i="12"/>
  <c r="AT2083" i="12" s="1"/>
  <c r="AT2082" i="12" s="1"/>
  <c r="AU2084" i="12"/>
  <c r="AU2083" i="12" s="1"/>
  <c r="AU2082" i="12" s="1"/>
  <c r="AS2088" i="12"/>
  <c r="AS2087" i="12" s="1"/>
  <c r="AS2086" i="12" s="1"/>
  <c r="AT2088" i="12"/>
  <c r="AT2087" i="12" s="1"/>
  <c r="AT2086" i="12" s="1"/>
  <c r="AU2088" i="12"/>
  <c r="AU2087" i="12" s="1"/>
  <c r="AU2086" i="12" s="1"/>
  <c r="AS2092" i="12"/>
  <c r="AS2091" i="12" s="1"/>
  <c r="AS2090" i="12" s="1"/>
  <c r="AT2092" i="12"/>
  <c r="AT2091" i="12" s="1"/>
  <c r="AT2090" i="12" s="1"/>
  <c r="AU2092" i="12"/>
  <c r="AU2091" i="12" s="1"/>
  <c r="AU2090" i="12" s="1"/>
  <c r="AS2096" i="12"/>
  <c r="AS2095" i="12" s="1"/>
  <c r="AS2094" i="12" s="1"/>
  <c r="AT2096" i="12"/>
  <c r="AT2095" i="12" s="1"/>
  <c r="AT2094" i="12" s="1"/>
  <c r="AU2096" i="12"/>
  <c r="AU2095" i="12" s="1"/>
  <c r="AU2094" i="12" s="1"/>
  <c r="AS2101" i="12"/>
  <c r="AS2100" i="12" s="1"/>
  <c r="AT2101" i="12"/>
  <c r="AT2100" i="12" s="1"/>
  <c r="AU2101" i="12"/>
  <c r="AU2100" i="12" s="1"/>
  <c r="AS2104" i="12"/>
  <c r="AS2103" i="12" s="1"/>
  <c r="AT2104" i="12"/>
  <c r="AT2103" i="12" s="1"/>
  <c r="AU2104" i="12"/>
  <c r="AU2103" i="12" s="1"/>
  <c r="AS2109" i="12"/>
  <c r="AS2108" i="12" s="1"/>
  <c r="AS2107" i="12" s="1"/>
  <c r="AS2106" i="12" s="1"/>
  <c r="AT2109" i="12"/>
  <c r="AT2108" i="12" s="1"/>
  <c r="AT2107" i="12" s="1"/>
  <c r="AT2106" i="12" s="1"/>
  <c r="AU2109" i="12"/>
  <c r="AU2108" i="12" s="1"/>
  <c r="AU2107" i="12" s="1"/>
  <c r="AU2106" i="12" s="1"/>
  <c r="AS2120" i="12"/>
  <c r="AS2119" i="12" s="1"/>
  <c r="AS2118" i="12" s="1"/>
  <c r="AS2117" i="12" s="1"/>
  <c r="AT2120" i="12"/>
  <c r="AT2119" i="12" s="1"/>
  <c r="AT2118" i="12" s="1"/>
  <c r="AT2117" i="12" s="1"/>
  <c r="AU2120" i="12"/>
  <c r="AU2119" i="12" s="1"/>
  <c r="AU2118" i="12" s="1"/>
  <c r="AU2117" i="12" s="1"/>
  <c r="AS2129" i="12"/>
  <c r="AS2128" i="12" s="1"/>
  <c r="AS2127" i="12" s="1"/>
  <c r="AT2129" i="12"/>
  <c r="AT2128" i="12" s="1"/>
  <c r="AT2127" i="12" s="1"/>
  <c r="AU2129" i="12"/>
  <c r="AU2128" i="12" s="1"/>
  <c r="AU2127" i="12" s="1"/>
  <c r="AS2133" i="12"/>
  <c r="AS2132" i="12" s="1"/>
  <c r="AS2131" i="12" s="1"/>
  <c r="AT2133" i="12"/>
  <c r="AT2132" i="12" s="1"/>
  <c r="AT2131" i="12" s="1"/>
  <c r="AU2133" i="12"/>
  <c r="AU2132" i="12" s="1"/>
  <c r="AU2131" i="12" s="1"/>
  <c r="AS2139" i="12"/>
  <c r="AS2138" i="12" s="1"/>
  <c r="AS2137" i="12" s="1"/>
  <c r="AS2136" i="12" s="1"/>
  <c r="AT2139" i="12"/>
  <c r="AT2138" i="12" s="1"/>
  <c r="AT2137" i="12" s="1"/>
  <c r="AT2136" i="12" s="1"/>
  <c r="AU2139" i="12"/>
  <c r="AU2138" i="12" s="1"/>
  <c r="AU2137" i="12" s="1"/>
  <c r="AU2136" i="12" s="1"/>
  <c r="AS2144" i="12"/>
  <c r="AS2143" i="12" s="1"/>
  <c r="AS2142" i="12" s="1"/>
  <c r="AS2141" i="12" s="1"/>
  <c r="AT2144" i="12"/>
  <c r="AT2143" i="12" s="1"/>
  <c r="AT2142" i="12" s="1"/>
  <c r="AT2141" i="12" s="1"/>
  <c r="AU2144" i="12"/>
  <c r="AU2143" i="12" s="1"/>
  <c r="AU2142" i="12" s="1"/>
  <c r="AU2141" i="12" s="1"/>
  <c r="AS2149" i="12"/>
  <c r="AS2148" i="12" s="1"/>
  <c r="AT2149" i="12"/>
  <c r="AT2148" i="12" s="1"/>
  <c r="AU2149" i="12"/>
  <c r="AU2148" i="12" s="1"/>
  <c r="AS2152" i="12"/>
  <c r="AS2151" i="12" s="1"/>
  <c r="AT2152" i="12"/>
  <c r="AT2151" i="12" s="1"/>
  <c r="AU2152" i="12"/>
  <c r="AU2151" i="12" s="1"/>
  <c r="AS2159" i="12"/>
  <c r="AS2158" i="12" s="1"/>
  <c r="AT2159" i="12"/>
  <c r="AT2158" i="12" s="1"/>
  <c r="AU2159" i="12"/>
  <c r="AU2158" i="12" s="1"/>
  <c r="AS2162" i="12"/>
  <c r="AS2161" i="12" s="1"/>
  <c r="AT2162" i="12"/>
  <c r="AT2161" i="12" s="1"/>
  <c r="AU2162" i="12"/>
  <c r="AU2161" i="12" s="1"/>
  <c r="AS2165" i="12"/>
  <c r="AS2164" i="12" s="1"/>
  <c r="AT2165" i="12"/>
  <c r="AT2164" i="12" s="1"/>
  <c r="AU2165" i="12"/>
  <c r="AU2164" i="12" s="1"/>
  <c r="AS2169" i="12"/>
  <c r="AS2168" i="12" s="1"/>
  <c r="AS2167" i="12" s="1"/>
  <c r="AT2169" i="12"/>
  <c r="AT2168" i="12" s="1"/>
  <c r="AT2167" i="12" s="1"/>
  <c r="AU2169" i="12"/>
  <c r="AU2168" i="12" s="1"/>
  <c r="AU2167" i="12" s="1"/>
  <c r="AS2173" i="12"/>
  <c r="AS2172" i="12" s="1"/>
  <c r="AS2171" i="12" s="1"/>
  <c r="AT2173" i="12"/>
  <c r="AT2172" i="12" s="1"/>
  <c r="AT2171" i="12" s="1"/>
  <c r="AU2173" i="12"/>
  <c r="AU2172" i="12" s="1"/>
  <c r="AU2171" i="12" s="1"/>
  <c r="AS2183" i="12"/>
  <c r="AS2182" i="12" s="1"/>
  <c r="AS2181" i="12" s="1"/>
  <c r="AS2180" i="12" s="1"/>
  <c r="AT2183" i="12"/>
  <c r="AT2182" i="12" s="1"/>
  <c r="AT2181" i="12" s="1"/>
  <c r="AT2180" i="12" s="1"/>
  <c r="AU2183" i="12"/>
  <c r="AU2182" i="12" s="1"/>
  <c r="AU2181" i="12" s="1"/>
  <c r="AU2180" i="12" s="1"/>
  <c r="AS2188" i="12"/>
  <c r="AS2187" i="12" s="1"/>
  <c r="AT2188" i="12"/>
  <c r="AT2187" i="12" s="1"/>
  <c r="AU2188" i="12"/>
  <c r="AU2187" i="12" s="1"/>
  <c r="AS2191" i="12"/>
  <c r="AS2190" i="12" s="1"/>
  <c r="AT2191" i="12"/>
  <c r="AT2190" i="12" s="1"/>
  <c r="AU2191" i="12"/>
  <c r="AU2190" i="12" s="1"/>
  <c r="AS2195" i="12"/>
  <c r="AS2194" i="12" s="1"/>
  <c r="AS2193" i="12" s="1"/>
  <c r="AT2195" i="12"/>
  <c r="AT2194" i="12" s="1"/>
  <c r="AT2193" i="12" s="1"/>
  <c r="AU2195" i="12"/>
  <c r="AU2194" i="12" s="1"/>
  <c r="AU2193" i="12" s="1"/>
  <c r="AS2199" i="12"/>
  <c r="AS2198" i="12" s="1"/>
  <c r="AT2199" i="12"/>
  <c r="AT2198" i="12" s="1"/>
  <c r="AU2199" i="12"/>
  <c r="AU2198" i="12" s="1"/>
  <c r="AS2202" i="12"/>
  <c r="AS2201" i="12" s="1"/>
  <c r="AT2202" i="12"/>
  <c r="AT2201" i="12" s="1"/>
  <c r="AU2202" i="12"/>
  <c r="AU2201" i="12" s="1"/>
  <c r="AS2207" i="12"/>
  <c r="AS2206" i="12" s="1"/>
  <c r="AT2207" i="12"/>
  <c r="AT2206" i="12" s="1"/>
  <c r="AU2207" i="12"/>
  <c r="AU2206" i="12" s="1"/>
  <c r="AS2210" i="12"/>
  <c r="AS2209" i="12" s="1"/>
  <c r="AT2210" i="12"/>
  <c r="AT2209" i="12" s="1"/>
  <c r="AU2210" i="12"/>
  <c r="AU2209" i="12" s="1"/>
  <c r="AS2217" i="12"/>
  <c r="AS2216" i="12" s="1"/>
  <c r="AT2217" i="12"/>
  <c r="AT2216" i="12" s="1"/>
  <c r="AU2217" i="12"/>
  <c r="AU2216" i="12" s="1"/>
  <c r="AS2220" i="12"/>
  <c r="AS2219" i="12" s="1"/>
  <c r="AT2220" i="12"/>
  <c r="AT2219" i="12" s="1"/>
  <c r="AU2220" i="12"/>
  <c r="AU2219" i="12" s="1"/>
  <c r="AS2223" i="12"/>
  <c r="AS2222" i="12" s="1"/>
  <c r="AT2223" i="12"/>
  <c r="AT2222" i="12" s="1"/>
  <c r="AU2223" i="12"/>
  <c r="AU2222" i="12" s="1"/>
  <c r="AS2226" i="12"/>
  <c r="AS2225" i="12" s="1"/>
  <c r="AT2226" i="12"/>
  <c r="AT2225" i="12" s="1"/>
  <c r="AU2226" i="12"/>
  <c r="AU2225" i="12" s="1"/>
  <c r="AS2230" i="12"/>
  <c r="AS2229" i="12" s="1"/>
  <c r="AS2228" i="12" s="1"/>
  <c r="AT2230" i="12"/>
  <c r="AT2229" i="12" s="1"/>
  <c r="AT2228" i="12" s="1"/>
  <c r="AU2230" i="12"/>
  <c r="AU2229" i="12" s="1"/>
  <c r="AU2228" i="12" s="1"/>
  <c r="AS2234" i="12"/>
  <c r="AS2233" i="12" s="1"/>
  <c r="AS2232" i="12" s="1"/>
  <c r="AT2234" i="12"/>
  <c r="AT2233" i="12" s="1"/>
  <c r="AT2232" i="12" s="1"/>
  <c r="AU2234" i="12"/>
  <c r="AU2233" i="12" s="1"/>
  <c r="AU2232" i="12" s="1"/>
  <c r="AS2239" i="12"/>
  <c r="AS2238" i="12" s="1"/>
  <c r="AT2239" i="12"/>
  <c r="AT2238" i="12" s="1"/>
  <c r="AU2239" i="12"/>
  <c r="AU2238" i="12" s="1"/>
  <c r="AS2242" i="12"/>
  <c r="AS2241" i="12" s="1"/>
  <c r="AT2242" i="12"/>
  <c r="AT2241" i="12" s="1"/>
  <c r="AU2242" i="12"/>
  <c r="AU2241" i="12" s="1"/>
  <c r="AS2248" i="12"/>
  <c r="AS2247" i="12" s="1"/>
  <c r="AS2246" i="12" s="1"/>
  <c r="AS2245" i="12" s="1"/>
  <c r="AT2248" i="12"/>
  <c r="AT2247" i="12" s="1"/>
  <c r="AT2246" i="12" s="1"/>
  <c r="AT2245" i="12" s="1"/>
  <c r="AU2248" i="12"/>
  <c r="AU2247" i="12" s="1"/>
  <c r="AU2246" i="12" s="1"/>
  <c r="AU2245" i="12" s="1"/>
  <c r="AS2252" i="12"/>
  <c r="AS2251" i="12" s="1"/>
  <c r="AT2252" i="12"/>
  <c r="AT2251" i="12" s="1"/>
  <c r="AU2252" i="12"/>
  <c r="AU2251" i="12" s="1"/>
  <c r="AS2255" i="12"/>
  <c r="AS2254" i="12" s="1"/>
  <c r="AT2255" i="12"/>
  <c r="AT2254" i="12" s="1"/>
  <c r="AU2255" i="12"/>
  <c r="AU2254" i="12" s="1"/>
  <c r="AS2259" i="12"/>
  <c r="AS2258" i="12" s="1"/>
  <c r="AT2259" i="12"/>
  <c r="AT2258" i="12" s="1"/>
  <c r="AU2259" i="12"/>
  <c r="AU2258" i="12" s="1"/>
  <c r="AS2262" i="12"/>
  <c r="AS2261" i="12" s="1"/>
  <c r="AT2262" i="12"/>
  <c r="AT2261" i="12" s="1"/>
  <c r="AU2262" i="12"/>
  <c r="AU2261" i="12" s="1"/>
  <c r="AS2268" i="12"/>
  <c r="AS2267" i="12" s="1"/>
  <c r="AS2266" i="12" s="1"/>
  <c r="AT2268" i="12"/>
  <c r="AT2267" i="12" s="1"/>
  <c r="AT2266" i="12" s="1"/>
  <c r="AU2268" i="12"/>
  <c r="AU2267" i="12" s="1"/>
  <c r="AU2266" i="12" s="1"/>
  <c r="AS2272" i="12"/>
  <c r="AS2271" i="12" s="1"/>
  <c r="AS2270" i="12" s="1"/>
  <c r="AT2272" i="12"/>
  <c r="AT2271" i="12" s="1"/>
  <c r="AT2270" i="12" s="1"/>
  <c r="AU2272" i="12"/>
  <c r="AU2271" i="12" s="1"/>
  <c r="AU2270" i="12" s="1"/>
  <c r="AS2279" i="12"/>
  <c r="AS2278" i="12" s="1"/>
  <c r="AT2279" i="12"/>
  <c r="AT2278" i="12" s="1"/>
  <c r="AU2279" i="12"/>
  <c r="AU2278" i="12" s="1"/>
  <c r="AS2282" i="12"/>
  <c r="AT2282" i="12"/>
  <c r="AU2282" i="12"/>
  <c r="AS2284" i="12"/>
  <c r="AT2284" i="12"/>
  <c r="AU2284" i="12"/>
  <c r="AS2288" i="12"/>
  <c r="AS2287" i="12" s="1"/>
  <c r="AS2286" i="12" s="1"/>
  <c r="AT2288" i="12"/>
  <c r="AT2287" i="12" s="1"/>
  <c r="AT2286" i="12" s="1"/>
  <c r="AU2288" i="12"/>
  <c r="AU2287" i="12" s="1"/>
  <c r="AU2286" i="12" s="1"/>
  <c r="AS2292" i="12"/>
  <c r="AS2291" i="12" s="1"/>
  <c r="AS2290" i="12" s="1"/>
  <c r="AT2292" i="12"/>
  <c r="AT2291" i="12" s="1"/>
  <c r="AT2290" i="12" s="1"/>
  <c r="AU2292" i="12"/>
  <c r="AU2291" i="12" s="1"/>
  <c r="AU2290" i="12" s="1"/>
  <c r="AS2298" i="12"/>
  <c r="AS2297" i="12" s="1"/>
  <c r="AS2296" i="12" s="1"/>
  <c r="AT2298" i="12"/>
  <c r="AT2297" i="12" s="1"/>
  <c r="AT2296" i="12" s="1"/>
  <c r="AU2298" i="12"/>
  <c r="AU2297" i="12" s="1"/>
  <c r="AU2296" i="12" s="1"/>
  <c r="AS2302" i="12"/>
  <c r="AS2301" i="12" s="1"/>
  <c r="AS2300" i="12" s="1"/>
  <c r="AT2302" i="12"/>
  <c r="AT2301" i="12" s="1"/>
  <c r="AT2300" i="12" s="1"/>
  <c r="AU2302" i="12"/>
  <c r="AU2301" i="12" s="1"/>
  <c r="AU2300" i="12" s="1"/>
  <c r="AS2311" i="12"/>
  <c r="AS2308" i="12" s="1"/>
  <c r="AS2307" i="12" s="1"/>
  <c r="AT2311" i="12"/>
  <c r="AT2308" i="12" s="1"/>
  <c r="AT2307" i="12" s="1"/>
  <c r="AU2311" i="12"/>
  <c r="AU2308" i="12" s="1"/>
  <c r="AU2307" i="12" s="1"/>
  <c r="AS2315" i="12"/>
  <c r="AS2314" i="12" s="1"/>
  <c r="AS2313" i="12" s="1"/>
  <c r="AT2315" i="12"/>
  <c r="AT2314" i="12" s="1"/>
  <c r="AT2313" i="12" s="1"/>
  <c r="AU2315" i="12"/>
  <c r="AU2314" i="12" s="1"/>
  <c r="AU2313" i="12" s="1"/>
  <c r="AS2323" i="12"/>
  <c r="AS2322" i="12" s="1"/>
  <c r="AS2321" i="12" s="1"/>
  <c r="AT2323" i="12"/>
  <c r="AT2322" i="12" s="1"/>
  <c r="AT2321" i="12" s="1"/>
  <c r="AU2323" i="12"/>
  <c r="AU2322" i="12" s="1"/>
  <c r="AU2321" i="12" s="1"/>
  <c r="AS2327" i="12"/>
  <c r="AS2326" i="12" s="1"/>
  <c r="AS2325" i="12" s="1"/>
  <c r="AT2327" i="12"/>
  <c r="AT2326" i="12" s="1"/>
  <c r="AT2325" i="12" s="1"/>
  <c r="AU2327" i="12"/>
  <c r="AU2326" i="12" s="1"/>
  <c r="AU2325" i="12" s="1"/>
  <c r="AS2331" i="12"/>
  <c r="AS2330" i="12" s="1"/>
  <c r="AS2329" i="12" s="1"/>
  <c r="AT2331" i="12"/>
  <c r="AT2330" i="12" s="1"/>
  <c r="AT2329" i="12" s="1"/>
  <c r="AU2331" i="12"/>
  <c r="AU2330" i="12" s="1"/>
  <c r="AU2329" i="12" s="1"/>
  <c r="AS2335" i="12"/>
  <c r="AS2334" i="12" s="1"/>
  <c r="AS2333" i="12" s="1"/>
  <c r="AT2335" i="12"/>
  <c r="AT2334" i="12" s="1"/>
  <c r="AT2333" i="12" s="1"/>
  <c r="AU2335" i="12"/>
  <c r="AU2334" i="12" s="1"/>
  <c r="AU2333" i="12" s="1"/>
  <c r="AS2339" i="12"/>
  <c r="AS2338" i="12" s="1"/>
  <c r="AS2337" i="12" s="1"/>
  <c r="AT2339" i="12"/>
  <c r="AT2338" i="12" s="1"/>
  <c r="AT2337" i="12" s="1"/>
  <c r="AU2339" i="12"/>
  <c r="AU2338" i="12" s="1"/>
  <c r="AU2337" i="12" s="1"/>
  <c r="AS2343" i="12"/>
  <c r="AS2342" i="12" s="1"/>
  <c r="AS2341" i="12" s="1"/>
  <c r="AT2343" i="12"/>
  <c r="AT2342" i="12" s="1"/>
  <c r="AT2341" i="12" s="1"/>
  <c r="AU2343" i="12"/>
  <c r="AU2342" i="12" s="1"/>
  <c r="AU2341" i="12" s="1"/>
  <c r="AS2347" i="12"/>
  <c r="AS2346" i="12" s="1"/>
  <c r="AS2345" i="12" s="1"/>
  <c r="AT2347" i="12"/>
  <c r="AT2346" i="12" s="1"/>
  <c r="AT2345" i="12" s="1"/>
  <c r="AU2347" i="12"/>
  <c r="AU2346" i="12" s="1"/>
  <c r="AU2345" i="12" s="1"/>
  <c r="AS2351" i="12"/>
  <c r="AS2350" i="12" s="1"/>
  <c r="AS2349" i="12" s="1"/>
  <c r="AT2351" i="12"/>
  <c r="AT2350" i="12" s="1"/>
  <c r="AT2349" i="12" s="1"/>
  <c r="AU2351" i="12"/>
  <c r="AU2350" i="12" s="1"/>
  <c r="AU2349" i="12" s="1"/>
  <c r="AS2355" i="12"/>
  <c r="AS2354" i="12" s="1"/>
  <c r="AS2353" i="12" s="1"/>
  <c r="AT2355" i="12"/>
  <c r="AT2354" i="12" s="1"/>
  <c r="AT2353" i="12" s="1"/>
  <c r="AU2355" i="12"/>
  <c r="AU2354" i="12" s="1"/>
  <c r="AU2353" i="12" s="1"/>
  <c r="AS2359" i="12"/>
  <c r="AS2358" i="12" s="1"/>
  <c r="AS2357" i="12" s="1"/>
  <c r="AT2359" i="12"/>
  <c r="AT2358" i="12" s="1"/>
  <c r="AT2357" i="12" s="1"/>
  <c r="AU2359" i="12"/>
  <c r="AU2358" i="12" s="1"/>
  <c r="AU2357" i="12" s="1"/>
  <c r="AS2363" i="12"/>
  <c r="AS2362" i="12" s="1"/>
  <c r="AS2361" i="12" s="1"/>
  <c r="AT2363" i="12"/>
  <c r="AT2362" i="12" s="1"/>
  <c r="AT2361" i="12" s="1"/>
  <c r="AU2363" i="12"/>
  <c r="AU2362" i="12" s="1"/>
  <c r="AU2361" i="12" s="1"/>
  <c r="AS2367" i="12"/>
  <c r="AS2366" i="12" s="1"/>
  <c r="AS2365" i="12" s="1"/>
  <c r="AT2367" i="12"/>
  <c r="AT2366" i="12" s="1"/>
  <c r="AT2365" i="12" s="1"/>
  <c r="AU2367" i="12"/>
  <c r="AU2366" i="12" s="1"/>
  <c r="AU2365" i="12" s="1"/>
  <c r="AS2371" i="12"/>
  <c r="AS2370" i="12" s="1"/>
  <c r="AS2369" i="12" s="1"/>
  <c r="AT2371" i="12"/>
  <c r="AT2370" i="12" s="1"/>
  <c r="AT2369" i="12" s="1"/>
  <c r="AU2371" i="12"/>
  <c r="AU2370" i="12" s="1"/>
  <c r="AU2369" i="12" s="1"/>
  <c r="AS2375" i="12"/>
  <c r="AS2374" i="12" s="1"/>
  <c r="AS2373" i="12" s="1"/>
  <c r="AT2375" i="12"/>
  <c r="AT2374" i="12" s="1"/>
  <c r="AT2373" i="12" s="1"/>
  <c r="AU2375" i="12"/>
  <c r="AU2374" i="12" s="1"/>
  <c r="AU2373" i="12" s="1"/>
  <c r="AS2379" i="12"/>
  <c r="AS2378" i="12" s="1"/>
  <c r="AS2377" i="12" s="1"/>
  <c r="AT2379" i="12"/>
  <c r="AT2378" i="12" s="1"/>
  <c r="AT2377" i="12" s="1"/>
  <c r="AU2379" i="12"/>
  <c r="AU2378" i="12" s="1"/>
  <c r="AU2377" i="12" s="1"/>
  <c r="AS2383" i="12"/>
  <c r="AS2382" i="12" s="1"/>
  <c r="AS2381" i="12" s="1"/>
  <c r="AT2383" i="12"/>
  <c r="AT2382" i="12" s="1"/>
  <c r="AT2381" i="12" s="1"/>
  <c r="AU2383" i="12"/>
  <c r="AU2382" i="12" s="1"/>
  <c r="AU2381" i="12" s="1"/>
  <c r="AS2387" i="12"/>
  <c r="AS2386" i="12" s="1"/>
  <c r="AS2385" i="12" s="1"/>
  <c r="AT2387" i="12"/>
  <c r="AT2386" i="12" s="1"/>
  <c r="AT2385" i="12" s="1"/>
  <c r="AU2387" i="12"/>
  <c r="AU2386" i="12" s="1"/>
  <c r="AU2385" i="12" s="1"/>
  <c r="AS2391" i="12"/>
  <c r="AS2390" i="12" s="1"/>
  <c r="AS2389" i="12" s="1"/>
  <c r="AT2391" i="12"/>
  <c r="AT2390" i="12" s="1"/>
  <c r="AT2389" i="12" s="1"/>
  <c r="AU2391" i="12"/>
  <c r="AU2390" i="12" s="1"/>
  <c r="AU2389" i="12" s="1"/>
  <c r="AS2395" i="12"/>
  <c r="AS2394" i="12" s="1"/>
  <c r="AS2393" i="12" s="1"/>
  <c r="AT2395" i="12"/>
  <c r="AT2394" i="12" s="1"/>
  <c r="AT2393" i="12" s="1"/>
  <c r="AU2395" i="12"/>
  <c r="AU2394" i="12" s="1"/>
  <c r="AU2393" i="12" s="1"/>
  <c r="AS2399" i="12"/>
  <c r="AS2398" i="12" s="1"/>
  <c r="AS2397" i="12" s="1"/>
  <c r="AT2399" i="12"/>
  <c r="AT2398" i="12" s="1"/>
  <c r="AT2397" i="12" s="1"/>
  <c r="AU2399" i="12"/>
  <c r="AU2398" i="12" s="1"/>
  <c r="AU2397" i="12" s="1"/>
  <c r="AS2403" i="12"/>
  <c r="AS2402" i="12" s="1"/>
  <c r="AS2401" i="12" s="1"/>
  <c r="AT2403" i="12"/>
  <c r="AT2402" i="12" s="1"/>
  <c r="AT2401" i="12" s="1"/>
  <c r="AU2403" i="12"/>
  <c r="AU2402" i="12" s="1"/>
  <c r="AU2401" i="12" s="1"/>
  <c r="AS2407" i="12"/>
  <c r="AS2406" i="12" s="1"/>
  <c r="AS2405" i="12" s="1"/>
  <c r="AT2407" i="12"/>
  <c r="AT2406" i="12" s="1"/>
  <c r="AT2405" i="12" s="1"/>
  <c r="AU2407" i="12"/>
  <c r="AU2406" i="12" s="1"/>
  <c r="AU2405" i="12" s="1"/>
  <c r="AS2411" i="12"/>
  <c r="AS2410" i="12" s="1"/>
  <c r="AS2409" i="12" s="1"/>
  <c r="AT2411" i="12"/>
  <c r="AT2410" i="12" s="1"/>
  <c r="AT2409" i="12" s="1"/>
  <c r="AU2411" i="12"/>
  <c r="AU2410" i="12" s="1"/>
  <c r="AU2409" i="12" s="1"/>
  <c r="AS2415" i="12"/>
  <c r="AS2414" i="12" s="1"/>
  <c r="AS2413" i="12" s="1"/>
  <c r="AT2415" i="12"/>
  <c r="AT2414" i="12" s="1"/>
  <c r="AT2413" i="12" s="1"/>
  <c r="AU2415" i="12"/>
  <c r="AU2414" i="12" s="1"/>
  <c r="AU2413" i="12" s="1"/>
  <c r="AS2419" i="12"/>
  <c r="AT2419" i="12"/>
  <c r="AU2419" i="12"/>
  <c r="AS2421" i="12"/>
  <c r="AT2421" i="12"/>
  <c r="AU2421" i="12"/>
  <c r="AS2426" i="12"/>
  <c r="AS2425" i="12" s="1"/>
  <c r="AS2424" i="12" s="1"/>
  <c r="AS2423" i="12" s="1"/>
  <c r="AT2426" i="12"/>
  <c r="AT2425" i="12" s="1"/>
  <c r="AT2424" i="12" s="1"/>
  <c r="AT2423" i="12" s="1"/>
  <c r="AU2426" i="12"/>
  <c r="AU2425" i="12" s="1"/>
  <c r="AU2424" i="12" s="1"/>
  <c r="AU2423" i="12" s="1"/>
  <c r="AS2431" i="12"/>
  <c r="AS2430" i="12" s="1"/>
  <c r="AS2429" i="12" s="1"/>
  <c r="AS2428" i="12" s="1"/>
  <c r="AT2431" i="12"/>
  <c r="AT2430" i="12" s="1"/>
  <c r="AT2429" i="12" s="1"/>
  <c r="AT2428" i="12" s="1"/>
  <c r="AU2431" i="12"/>
  <c r="AU2430" i="12" s="1"/>
  <c r="AU2429" i="12" s="1"/>
  <c r="AU2428" i="12" s="1"/>
  <c r="AS2436" i="12"/>
  <c r="AS2435" i="12" s="1"/>
  <c r="AS2434" i="12" s="1"/>
  <c r="AT2436" i="12"/>
  <c r="AT2435" i="12" s="1"/>
  <c r="AT2434" i="12" s="1"/>
  <c r="AU2436" i="12"/>
  <c r="AU2435" i="12" s="1"/>
  <c r="AU2434" i="12" s="1"/>
  <c r="AS2440" i="12"/>
  <c r="AS2439" i="12" s="1"/>
  <c r="AS2438" i="12" s="1"/>
  <c r="AT2440" i="12"/>
  <c r="AT2439" i="12" s="1"/>
  <c r="AT2438" i="12" s="1"/>
  <c r="AU2440" i="12"/>
  <c r="AU2439" i="12" s="1"/>
  <c r="AU2438" i="12" s="1"/>
  <c r="AS2444" i="12"/>
  <c r="AS2443" i="12" s="1"/>
  <c r="AS2442" i="12" s="1"/>
  <c r="AT2444" i="12"/>
  <c r="AT2443" i="12" s="1"/>
  <c r="AT2442" i="12" s="1"/>
  <c r="AU2444" i="12"/>
  <c r="AU2443" i="12" s="1"/>
  <c r="AU2442" i="12" s="1"/>
  <c r="AS2449" i="12"/>
  <c r="AS2448" i="12" s="1"/>
  <c r="AS2447" i="12" s="1"/>
  <c r="AS2446" i="12" s="1"/>
  <c r="AT2449" i="12"/>
  <c r="AT2448" i="12" s="1"/>
  <c r="AT2447" i="12" s="1"/>
  <c r="AT2446" i="12" s="1"/>
  <c r="AU2449" i="12"/>
  <c r="AU2448" i="12" s="1"/>
  <c r="AU2447" i="12" s="1"/>
  <c r="AU2446" i="12" s="1"/>
  <c r="AS2455" i="12"/>
  <c r="AS2454" i="12" s="1"/>
  <c r="AS2453" i="12" s="1"/>
  <c r="AT2455" i="12"/>
  <c r="AT2454" i="12" s="1"/>
  <c r="AT2453" i="12" s="1"/>
  <c r="AU2455" i="12"/>
  <c r="AU2454" i="12" s="1"/>
  <c r="AU2453" i="12" s="1"/>
  <c r="AS2459" i="12"/>
  <c r="AS2458" i="12" s="1"/>
  <c r="AS2457" i="12" s="1"/>
  <c r="AT2459" i="12"/>
  <c r="AT2458" i="12" s="1"/>
  <c r="AT2457" i="12" s="1"/>
  <c r="AU2459" i="12"/>
  <c r="AU2458" i="12" s="1"/>
  <c r="AU2457" i="12" s="1"/>
  <c r="AS2463" i="12"/>
  <c r="AS2462" i="12" s="1"/>
  <c r="AS2461" i="12" s="1"/>
  <c r="AT2463" i="12"/>
  <c r="AT2462" i="12" s="1"/>
  <c r="AT2461" i="12" s="1"/>
  <c r="AU2463" i="12"/>
  <c r="AU2462" i="12" s="1"/>
  <c r="AU2461" i="12" s="1"/>
  <c r="AS2467" i="12"/>
  <c r="AS2466" i="12" s="1"/>
  <c r="AS2465" i="12" s="1"/>
  <c r="AT2467" i="12"/>
  <c r="AT2466" i="12" s="1"/>
  <c r="AT2465" i="12" s="1"/>
  <c r="AU2467" i="12"/>
  <c r="AU2466" i="12" s="1"/>
  <c r="AU2465" i="12" s="1"/>
  <c r="AS2473" i="12"/>
  <c r="AS2472" i="12" s="1"/>
  <c r="AT2473" i="12"/>
  <c r="AT2472" i="12" s="1"/>
  <c r="AU2473" i="12"/>
  <c r="AU2472" i="12" s="1"/>
  <c r="AS2479" i="12"/>
  <c r="AS2478" i="12" s="1"/>
  <c r="AT2479" i="12"/>
  <c r="AT2478" i="12" s="1"/>
  <c r="AU2479" i="12"/>
  <c r="AU2478" i="12" s="1"/>
  <c r="AS2486" i="12"/>
  <c r="AS2485" i="12" s="1"/>
  <c r="AT2486" i="12"/>
  <c r="AT2485" i="12" s="1"/>
  <c r="AU2486" i="12"/>
  <c r="AU2485" i="12" s="1"/>
  <c r="AS2489" i="12"/>
  <c r="AS2488" i="12" s="1"/>
  <c r="AT2489" i="12"/>
  <c r="AT2488" i="12" s="1"/>
  <c r="AU2489" i="12"/>
  <c r="AU2488" i="12" s="1"/>
  <c r="AS2494" i="12"/>
  <c r="AS2493" i="12" s="1"/>
  <c r="AT2494" i="12"/>
  <c r="AT2493" i="12" s="1"/>
  <c r="AU2494" i="12"/>
  <c r="AU2493" i="12" s="1"/>
  <c r="AS2497" i="12"/>
  <c r="AS2496" i="12" s="1"/>
  <c r="AT2497" i="12"/>
  <c r="AT2496" i="12" s="1"/>
  <c r="AU2497" i="12"/>
  <c r="AU2496" i="12" s="1"/>
  <c r="AS2500" i="12"/>
  <c r="AS2499" i="12" s="1"/>
  <c r="AT2500" i="12"/>
  <c r="AT2499" i="12" s="1"/>
  <c r="AU2500" i="12"/>
  <c r="AU2499" i="12" s="1"/>
  <c r="AS2505" i="12"/>
  <c r="AS2504" i="12" s="1"/>
  <c r="AT2505" i="12"/>
  <c r="AT2504" i="12" s="1"/>
  <c r="AU2505" i="12"/>
  <c r="AU2504" i="12" s="1"/>
  <c r="AS2508" i="12"/>
  <c r="AS2507" i="12" s="1"/>
  <c r="AT2508" i="12"/>
  <c r="AT2507" i="12" s="1"/>
  <c r="AU2508" i="12"/>
  <c r="AU2507" i="12" s="1"/>
  <c r="AS2511" i="12"/>
  <c r="AS2510" i="12" s="1"/>
  <c r="AT2511" i="12"/>
  <c r="AT2510" i="12" s="1"/>
  <c r="AU2511" i="12"/>
  <c r="AU2510" i="12" s="1"/>
  <c r="AS2515" i="12"/>
  <c r="AS2514" i="12" s="1"/>
  <c r="AT2515" i="12"/>
  <c r="AT2514" i="12" s="1"/>
  <c r="AU2515" i="12"/>
  <c r="AU2514" i="12" s="1"/>
  <c r="AS2518" i="12"/>
  <c r="AS2517" i="12" s="1"/>
  <c r="AT2518" i="12"/>
  <c r="AT2517" i="12" s="1"/>
  <c r="AU2518" i="12"/>
  <c r="AU2517" i="12" s="1"/>
  <c r="AS2522" i="12"/>
  <c r="AS2521" i="12" s="1"/>
  <c r="AS2520" i="12" s="1"/>
  <c r="AT2522" i="12"/>
  <c r="AT2521" i="12" s="1"/>
  <c r="AT2520" i="12" s="1"/>
  <c r="AU2522" i="12"/>
  <c r="AU2521" i="12" s="1"/>
  <c r="AU2520" i="12" s="1"/>
  <c r="AS2527" i="12"/>
  <c r="AS2526" i="12" s="1"/>
  <c r="AS2525" i="12" s="1"/>
  <c r="AT2527" i="12"/>
  <c r="AT2526" i="12" s="1"/>
  <c r="AT2525" i="12" s="1"/>
  <c r="AU2527" i="12"/>
  <c r="AU2526" i="12" s="1"/>
  <c r="AU2525" i="12" s="1"/>
  <c r="AS2531" i="12"/>
  <c r="AS2530" i="12" s="1"/>
  <c r="AS2529" i="12" s="1"/>
  <c r="AT2531" i="12"/>
  <c r="AT2530" i="12" s="1"/>
  <c r="AT2529" i="12" s="1"/>
  <c r="AU2531" i="12"/>
  <c r="AU2530" i="12" s="1"/>
  <c r="AU2529" i="12" s="1"/>
  <c r="AS2536" i="12"/>
  <c r="AS2535" i="12" s="1"/>
  <c r="AT2536" i="12"/>
  <c r="AT2535" i="12" s="1"/>
  <c r="AU2536" i="12"/>
  <c r="AU2535" i="12" s="1"/>
  <c r="AS2539" i="12"/>
  <c r="AS2538" i="12" s="1"/>
  <c r="AT2539" i="12"/>
  <c r="AT2538" i="12" s="1"/>
  <c r="AU2539" i="12"/>
  <c r="AU2538" i="12" s="1"/>
  <c r="AS2542" i="12"/>
  <c r="AS2541" i="12" s="1"/>
  <c r="AT2542" i="12"/>
  <c r="AT2541" i="12" s="1"/>
  <c r="AU2542" i="12"/>
  <c r="AU2541" i="12" s="1"/>
  <c r="AS2546" i="12"/>
  <c r="AS2545" i="12" s="1"/>
  <c r="AT2546" i="12"/>
  <c r="AT2545" i="12" s="1"/>
  <c r="AU2546" i="12"/>
  <c r="AU2545" i="12" s="1"/>
  <c r="AS2549" i="12"/>
  <c r="AS2548" i="12" s="1"/>
  <c r="AT2549" i="12"/>
  <c r="AT2548" i="12" s="1"/>
  <c r="AU2549" i="12"/>
  <c r="AU2548" i="12" s="1"/>
  <c r="AS2553" i="12"/>
  <c r="AS2552" i="12" s="1"/>
  <c r="AT2553" i="12"/>
  <c r="AT2552" i="12" s="1"/>
  <c r="AU2553" i="12"/>
  <c r="AU2552" i="12" s="1"/>
  <c r="AS2556" i="12"/>
  <c r="AS2555" i="12" s="1"/>
  <c r="AT2556" i="12"/>
  <c r="AT2555" i="12" s="1"/>
  <c r="AU2556" i="12"/>
  <c r="AU2555" i="12" s="1"/>
  <c r="AS2560" i="12"/>
  <c r="AS2559" i="12" s="1"/>
  <c r="AT2560" i="12"/>
  <c r="AT2559" i="12" s="1"/>
  <c r="AU2560" i="12"/>
  <c r="AU2559" i="12" s="1"/>
  <c r="AS2566" i="12"/>
  <c r="AS2565" i="12" s="1"/>
  <c r="AT2566" i="12"/>
  <c r="AT2565" i="12" s="1"/>
  <c r="AU2566" i="12"/>
  <c r="AU2565" i="12" s="1"/>
  <c r="AS2572" i="12"/>
  <c r="AS2571" i="12" s="1"/>
  <c r="AT2572" i="12"/>
  <c r="AT2571" i="12" s="1"/>
  <c r="AU2572" i="12"/>
  <c r="AU2571" i="12" s="1"/>
  <c r="AS2578" i="12"/>
  <c r="AS2577" i="12" s="1"/>
  <c r="AS2576" i="12" s="1"/>
  <c r="AT2578" i="12"/>
  <c r="AT2577" i="12" s="1"/>
  <c r="AT2576" i="12" s="1"/>
  <c r="AU2578" i="12"/>
  <c r="AU2577" i="12" s="1"/>
  <c r="AU2576" i="12" s="1"/>
  <c r="AS2582" i="12"/>
  <c r="AS2581" i="12" s="1"/>
  <c r="AS2580" i="12" s="1"/>
  <c r="AT2582" i="12"/>
  <c r="AT2581" i="12" s="1"/>
  <c r="AT2580" i="12" s="1"/>
  <c r="AU2582" i="12"/>
  <c r="AU2581" i="12" s="1"/>
  <c r="AU2580" i="12" s="1"/>
  <c r="AS2586" i="12"/>
  <c r="AS2585" i="12" s="1"/>
  <c r="AS2584" i="12" s="1"/>
  <c r="AT2586" i="12"/>
  <c r="AT2585" i="12" s="1"/>
  <c r="AT2584" i="12" s="1"/>
  <c r="AU2586" i="12"/>
  <c r="AU2585" i="12" s="1"/>
  <c r="AU2584" i="12" s="1"/>
  <c r="AS2590" i="12"/>
  <c r="AS2589" i="12" s="1"/>
  <c r="AS2588" i="12" s="1"/>
  <c r="AT2590" i="12"/>
  <c r="AT2589" i="12" s="1"/>
  <c r="AT2588" i="12" s="1"/>
  <c r="AU2590" i="12"/>
  <c r="AU2589" i="12" s="1"/>
  <c r="AU2588" i="12" s="1"/>
  <c r="AS2594" i="12"/>
  <c r="AS2593" i="12" s="1"/>
  <c r="AS2592" i="12" s="1"/>
  <c r="AT2594" i="12"/>
  <c r="AT2593" i="12" s="1"/>
  <c r="AT2592" i="12" s="1"/>
  <c r="AU2594" i="12"/>
  <c r="AU2593" i="12" s="1"/>
  <c r="AU2592" i="12" s="1"/>
  <c r="AS2598" i="12"/>
  <c r="AS2597" i="12" s="1"/>
  <c r="AT2598" i="12"/>
  <c r="AT2597" i="12" s="1"/>
  <c r="AU2598" i="12"/>
  <c r="AU2597" i="12" s="1"/>
  <c r="AS2601" i="12"/>
  <c r="AS2600" i="12" s="1"/>
  <c r="AT2601" i="12"/>
  <c r="AT2600" i="12" s="1"/>
  <c r="AU2601" i="12"/>
  <c r="AU2600" i="12" s="1"/>
  <c r="AS2605" i="12"/>
  <c r="AS2604" i="12" s="1"/>
  <c r="AT2605" i="12"/>
  <c r="AT2604" i="12" s="1"/>
  <c r="AU2605" i="12"/>
  <c r="AU2604" i="12" s="1"/>
  <c r="AS2608" i="12"/>
  <c r="AS2607" i="12" s="1"/>
  <c r="AT2608" i="12"/>
  <c r="AT2607" i="12" s="1"/>
  <c r="AU2608" i="12"/>
  <c r="AU2607" i="12" s="1"/>
  <c r="AS2611" i="12"/>
  <c r="AS2610" i="12" s="1"/>
  <c r="AT2611" i="12"/>
  <c r="AT2610" i="12" s="1"/>
  <c r="AU2611" i="12"/>
  <c r="AU2610" i="12" s="1"/>
  <c r="AS2615" i="12"/>
  <c r="AS2614" i="12" s="1"/>
  <c r="AS2613" i="12" s="1"/>
  <c r="AT2615" i="12"/>
  <c r="AT2614" i="12" s="1"/>
  <c r="AT2613" i="12" s="1"/>
  <c r="AU2615" i="12"/>
  <c r="AU2614" i="12" s="1"/>
  <c r="AU2613" i="12" s="1"/>
  <c r="AS2619" i="12"/>
  <c r="AS2618" i="12" s="1"/>
  <c r="AS2617" i="12" s="1"/>
  <c r="AT2619" i="12"/>
  <c r="AT2618" i="12" s="1"/>
  <c r="AT2617" i="12" s="1"/>
  <c r="AU2619" i="12"/>
  <c r="AU2618" i="12" s="1"/>
  <c r="AU2617" i="12" s="1"/>
  <c r="AS2623" i="12"/>
  <c r="AT2623" i="12"/>
  <c r="AU2623" i="12"/>
  <c r="AS2625" i="12"/>
  <c r="AT2625" i="12"/>
  <c r="AU2625" i="12"/>
  <c r="AS2629" i="12"/>
  <c r="AS2628" i="12" s="1"/>
  <c r="AS2627" i="12" s="1"/>
  <c r="AT2629" i="12"/>
  <c r="AT2628" i="12" s="1"/>
  <c r="AT2627" i="12" s="1"/>
  <c r="AU2629" i="12"/>
  <c r="AU2628" i="12" s="1"/>
  <c r="AU2627" i="12" s="1"/>
  <c r="AS2633" i="12"/>
  <c r="AS2632" i="12" s="1"/>
  <c r="AS2631" i="12" s="1"/>
  <c r="AT2633" i="12"/>
  <c r="AT2632" i="12" s="1"/>
  <c r="AT2631" i="12" s="1"/>
  <c r="AU2633" i="12"/>
  <c r="AU2632" i="12" s="1"/>
  <c r="AU2631" i="12" s="1"/>
  <c r="AS2637" i="12"/>
  <c r="AS2636" i="12" s="1"/>
  <c r="AS2635" i="12" s="1"/>
  <c r="AT2637" i="12"/>
  <c r="AT2636" i="12" s="1"/>
  <c r="AT2635" i="12" s="1"/>
  <c r="AU2637" i="12"/>
  <c r="AU2636" i="12" s="1"/>
  <c r="AU2635" i="12" s="1"/>
  <c r="AS2641" i="12"/>
  <c r="AS2640" i="12" s="1"/>
  <c r="AT2641" i="12"/>
  <c r="AT2640" i="12" s="1"/>
  <c r="AU2641" i="12"/>
  <c r="AU2640" i="12" s="1"/>
  <c r="AS2644" i="12"/>
  <c r="AS2643" i="12" s="1"/>
  <c r="AT2644" i="12"/>
  <c r="AT2643" i="12" s="1"/>
  <c r="AU2644" i="12"/>
  <c r="AU2643" i="12" s="1"/>
  <c r="AS2648" i="12"/>
  <c r="AS2647" i="12" s="1"/>
  <c r="AS2646" i="12" s="1"/>
  <c r="AT2648" i="12"/>
  <c r="AT2647" i="12" s="1"/>
  <c r="AT2646" i="12" s="1"/>
  <c r="AU2648" i="12"/>
  <c r="AU2647" i="12" s="1"/>
  <c r="AU2646" i="12" s="1"/>
  <c r="AS2652" i="12"/>
  <c r="AT2652" i="12"/>
  <c r="AU2652" i="12"/>
  <c r="AS2654" i="12"/>
  <c r="AT2654" i="12"/>
  <c r="AU2654" i="12"/>
  <c r="AS2657" i="12"/>
  <c r="AS2656" i="12" s="1"/>
  <c r="AT2657" i="12"/>
  <c r="AT2656" i="12" s="1"/>
  <c r="AU2657" i="12"/>
  <c r="AU2656" i="12" s="1"/>
  <c r="AS2661" i="12"/>
  <c r="AT2661" i="12"/>
  <c r="AU2661" i="12"/>
  <c r="AS2663" i="12"/>
  <c r="AT2663" i="12"/>
  <c r="AU2663" i="12"/>
  <c r="AS2666" i="12"/>
  <c r="AS2665" i="12" s="1"/>
  <c r="AT2666" i="12"/>
  <c r="AT2665" i="12" s="1"/>
  <c r="AU2666" i="12"/>
  <c r="AU2665" i="12" s="1"/>
  <c r="AS2670" i="12"/>
  <c r="AS2669" i="12" s="1"/>
  <c r="AS2668" i="12" s="1"/>
  <c r="AT2670" i="12"/>
  <c r="AT2669" i="12" s="1"/>
  <c r="AT2668" i="12" s="1"/>
  <c r="AU2670" i="12"/>
  <c r="AU2669" i="12" s="1"/>
  <c r="AU2668" i="12" s="1"/>
  <c r="AS2674" i="12"/>
  <c r="AS2673" i="12" s="1"/>
  <c r="AS2672" i="12" s="1"/>
  <c r="AT2674" i="12"/>
  <c r="AT2673" i="12" s="1"/>
  <c r="AT2672" i="12" s="1"/>
  <c r="AU2674" i="12"/>
  <c r="AU2673" i="12" s="1"/>
  <c r="AU2672" i="12" s="1"/>
  <c r="AS2678" i="12"/>
  <c r="AS2677" i="12" s="1"/>
  <c r="AS2676" i="12" s="1"/>
  <c r="AT2678" i="12"/>
  <c r="AT2677" i="12" s="1"/>
  <c r="AT2676" i="12" s="1"/>
  <c r="AU2678" i="12"/>
  <c r="AU2677" i="12" s="1"/>
  <c r="AU2676" i="12" s="1"/>
  <c r="AS2682" i="12"/>
  <c r="AS2681" i="12" s="1"/>
  <c r="AT2682" i="12"/>
  <c r="AT2681" i="12" s="1"/>
  <c r="AU2682" i="12"/>
  <c r="AU2681" i="12" s="1"/>
  <c r="AS2685" i="12"/>
  <c r="AS2684" i="12" s="1"/>
  <c r="AT2685" i="12"/>
  <c r="AT2684" i="12" s="1"/>
  <c r="AU2685" i="12"/>
  <c r="AU2684" i="12" s="1"/>
  <c r="AS2689" i="12"/>
  <c r="AT2689" i="12"/>
  <c r="AU2689" i="12"/>
  <c r="AS2691" i="12"/>
  <c r="AT2691" i="12"/>
  <c r="AU2691" i="12"/>
  <c r="AS2699" i="12"/>
  <c r="AS2698" i="12" s="1"/>
  <c r="AS2697" i="12" s="1"/>
  <c r="AT2699" i="12"/>
  <c r="AT2698" i="12" s="1"/>
  <c r="AT2697" i="12" s="1"/>
  <c r="AU2699" i="12"/>
  <c r="AU2698" i="12" s="1"/>
  <c r="AU2697" i="12" s="1"/>
  <c r="AS2703" i="12"/>
  <c r="AS2702" i="12" s="1"/>
  <c r="AS2701" i="12" s="1"/>
  <c r="AT2703" i="12"/>
  <c r="AT2702" i="12" s="1"/>
  <c r="AT2701" i="12" s="1"/>
  <c r="AU2703" i="12"/>
  <c r="AU2702" i="12" s="1"/>
  <c r="AU2701" i="12" s="1"/>
  <c r="AS2707" i="12"/>
  <c r="AS2706" i="12" s="1"/>
  <c r="AT2707" i="12"/>
  <c r="AT2706" i="12" s="1"/>
  <c r="AU2707" i="12"/>
  <c r="AU2706" i="12" s="1"/>
  <c r="AS2710" i="12"/>
  <c r="AS2709" i="12" s="1"/>
  <c r="AT2710" i="12"/>
  <c r="AT2709" i="12" s="1"/>
  <c r="AU2710" i="12"/>
  <c r="AU2709" i="12" s="1"/>
  <c r="AS2713" i="12"/>
  <c r="AS2712" i="12" s="1"/>
  <c r="AT2713" i="12"/>
  <c r="AT2712" i="12" s="1"/>
  <c r="AU2713" i="12"/>
  <c r="AU2712" i="12" s="1"/>
  <c r="AS2717" i="12"/>
  <c r="AS2716" i="12" s="1"/>
  <c r="AS2715" i="12" s="1"/>
  <c r="AT2717" i="12"/>
  <c r="AT2716" i="12" s="1"/>
  <c r="AT2715" i="12" s="1"/>
  <c r="AU2717" i="12"/>
  <c r="AU2716" i="12" s="1"/>
  <c r="AU2715" i="12" s="1"/>
  <c r="AS2721" i="12"/>
  <c r="AS2720" i="12" s="1"/>
  <c r="AS2719" i="12" s="1"/>
  <c r="AT2721" i="12"/>
  <c r="AT2720" i="12" s="1"/>
  <c r="AT2719" i="12" s="1"/>
  <c r="AU2721" i="12"/>
  <c r="AU2720" i="12" s="1"/>
  <c r="AU2719" i="12" s="1"/>
  <c r="AS2725" i="12"/>
  <c r="AS2724" i="12" s="1"/>
  <c r="AS2723" i="12" s="1"/>
  <c r="AT2725" i="12"/>
  <c r="AT2724" i="12" s="1"/>
  <c r="AT2723" i="12" s="1"/>
  <c r="AU2725" i="12"/>
  <c r="AU2724" i="12" s="1"/>
  <c r="AU2723" i="12" s="1"/>
  <c r="AS2729" i="12"/>
  <c r="AS2728" i="12" s="1"/>
  <c r="AS2727" i="12" s="1"/>
  <c r="AT2729" i="12"/>
  <c r="AT2728" i="12" s="1"/>
  <c r="AT2727" i="12" s="1"/>
  <c r="AU2729" i="12"/>
  <c r="AU2728" i="12" s="1"/>
  <c r="AU2727" i="12" s="1"/>
  <c r="AS2733" i="12"/>
  <c r="AS2732" i="12" s="1"/>
  <c r="AT2733" i="12"/>
  <c r="AT2732" i="12" s="1"/>
  <c r="AU2733" i="12"/>
  <c r="AU2732" i="12" s="1"/>
  <c r="AS2738" i="12"/>
  <c r="AS2735" i="12" s="1"/>
  <c r="AT2738" i="12"/>
  <c r="AT2735" i="12" s="1"/>
  <c r="AU2738" i="12"/>
  <c r="AU2735" i="12" s="1"/>
  <c r="AS2744" i="12"/>
  <c r="AS2743" i="12" s="1"/>
  <c r="AS2742" i="12" s="1"/>
  <c r="AT2744" i="12"/>
  <c r="AT2743" i="12" s="1"/>
  <c r="AT2742" i="12" s="1"/>
  <c r="AU2744" i="12"/>
  <c r="AU2743" i="12" s="1"/>
  <c r="AU2742" i="12" s="1"/>
  <c r="AS2748" i="12"/>
  <c r="AS2747" i="12" s="1"/>
  <c r="AS2746" i="12" s="1"/>
  <c r="AT2748" i="12"/>
  <c r="AT2747" i="12" s="1"/>
  <c r="AT2746" i="12" s="1"/>
  <c r="AU2748" i="12"/>
  <c r="AU2747" i="12" s="1"/>
  <c r="AU2746" i="12" s="1"/>
  <c r="AS2753" i="12"/>
  <c r="AS2752" i="12" s="1"/>
  <c r="AS2751" i="12" s="1"/>
  <c r="AT2753" i="12"/>
  <c r="AT2752" i="12" s="1"/>
  <c r="AT2751" i="12" s="1"/>
  <c r="AU2753" i="12"/>
  <c r="AU2752" i="12" s="1"/>
  <c r="AU2751" i="12" s="1"/>
  <c r="AS2757" i="12"/>
  <c r="AS2756" i="12" s="1"/>
  <c r="AT2757" i="12"/>
  <c r="AT2756" i="12" s="1"/>
  <c r="AU2757" i="12"/>
  <c r="AU2756" i="12" s="1"/>
  <c r="AS2760" i="12"/>
  <c r="AS2759" i="12" s="1"/>
  <c r="AT2760" i="12"/>
  <c r="AT2759" i="12" s="1"/>
  <c r="AU2760" i="12"/>
  <c r="AU2759" i="12" s="1"/>
  <c r="AS2766" i="12"/>
  <c r="AS2765" i="12" s="1"/>
  <c r="AS2764" i="12" s="1"/>
  <c r="AS2763" i="12" s="1"/>
  <c r="AT2766" i="12"/>
  <c r="AT2765" i="12" s="1"/>
  <c r="AT2764" i="12" s="1"/>
  <c r="AT2763" i="12" s="1"/>
  <c r="AU2766" i="12"/>
  <c r="AU2765" i="12" s="1"/>
  <c r="AU2764" i="12" s="1"/>
  <c r="AU2763" i="12" s="1"/>
  <c r="AS2771" i="12"/>
  <c r="AS2770" i="12" s="1"/>
  <c r="AS2769" i="12" s="1"/>
  <c r="AT2771" i="12"/>
  <c r="AT2770" i="12" s="1"/>
  <c r="AT2769" i="12" s="1"/>
  <c r="AU2771" i="12"/>
  <c r="AU2770" i="12" s="1"/>
  <c r="AU2769" i="12" s="1"/>
  <c r="AS2775" i="12"/>
  <c r="AS2774" i="12" s="1"/>
  <c r="AT2775" i="12"/>
  <c r="AT2774" i="12" s="1"/>
  <c r="AU2775" i="12"/>
  <c r="AU2774" i="12" s="1"/>
  <c r="AS2778" i="12"/>
  <c r="AS2777" i="12" s="1"/>
  <c r="AT2778" i="12"/>
  <c r="AT2777" i="12" s="1"/>
  <c r="AU2778" i="12"/>
  <c r="AU2777" i="12" s="1"/>
  <c r="AS2781" i="12"/>
  <c r="AS2780" i="12" s="1"/>
  <c r="AT2781" i="12"/>
  <c r="AT2780" i="12" s="1"/>
  <c r="AU2781" i="12"/>
  <c r="AU2780" i="12" s="1"/>
  <c r="AS2787" i="12"/>
  <c r="AS2786" i="12" s="1"/>
  <c r="AS2785" i="12" s="1"/>
  <c r="AS2784" i="12" s="1"/>
  <c r="AT2787" i="12"/>
  <c r="AT2786" i="12" s="1"/>
  <c r="AT2785" i="12" s="1"/>
  <c r="AT2784" i="12" s="1"/>
  <c r="AU2787" i="12"/>
  <c r="AU2786" i="12" s="1"/>
  <c r="AU2785" i="12" s="1"/>
  <c r="AU2784" i="12" s="1"/>
  <c r="AS2792" i="12"/>
  <c r="AS2791" i="12" s="1"/>
  <c r="AS2790" i="12" s="1"/>
  <c r="AT2792" i="12"/>
  <c r="AT2791" i="12" s="1"/>
  <c r="AT2790" i="12" s="1"/>
  <c r="AU2792" i="12"/>
  <c r="AU2791" i="12" s="1"/>
  <c r="AU2790" i="12" s="1"/>
  <c r="AS2796" i="12"/>
  <c r="AS2795" i="12" s="1"/>
  <c r="AT2796" i="12"/>
  <c r="AT2795" i="12" s="1"/>
  <c r="AU2796" i="12"/>
  <c r="AU2795" i="12" s="1"/>
  <c r="AS2799" i="12"/>
  <c r="AS2798" i="12" s="1"/>
  <c r="AT2799" i="12"/>
  <c r="AT2798" i="12" s="1"/>
  <c r="AU2799" i="12"/>
  <c r="AU2798" i="12" s="1"/>
  <c r="AS2805" i="12"/>
  <c r="AS2804" i="12" s="1"/>
  <c r="AS2803" i="12" s="1"/>
  <c r="AS2802" i="12" s="1"/>
  <c r="AT2805" i="12"/>
  <c r="AT2804" i="12" s="1"/>
  <c r="AT2803" i="12" s="1"/>
  <c r="AT2802" i="12" s="1"/>
  <c r="AU2805" i="12"/>
  <c r="AU2804" i="12" s="1"/>
  <c r="AU2803" i="12" s="1"/>
  <c r="AU2802" i="12" s="1"/>
  <c r="AS2810" i="12"/>
  <c r="AS2809" i="12" s="1"/>
  <c r="AS2808" i="12" s="1"/>
  <c r="AT2810" i="12"/>
  <c r="AT2809" i="12" s="1"/>
  <c r="AT2808" i="12" s="1"/>
  <c r="AU2810" i="12"/>
  <c r="AU2809" i="12" s="1"/>
  <c r="AU2808" i="12" s="1"/>
  <c r="AS2814" i="12"/>
  <c r="AS2813" i="12" s="1"/>
  <c r="AT2814" i="12"/>
  <c r="AT2813" i="12" s="1"/>
  <c r="AU2814" i="12"/>
  <c r="AU2813" i="12" s="1"/>
  <c r="AS2817" i="12"/>
  <c r="AS2816" i="12" s="1"/>
  <c r="AT2817" i="12"/>
  <c r="AT2816" i="12" s="1"/>
  <c r="AU2817" i="12"/>
  <c r="AU2816" i="12" s="1"/>
  <c r="AS2820" i="12"/>
  <c r="AS2819" i="12" s="1"/>
  <c r="AT2820" i="12"/>
  <c r="AT2819" i="12" s="1"/>
  <c r="AU2820" i="12"/>
  <c r="AU2819" i="12" s="1"/>
  <c r="AS2825" i="12"/>
  <c r="AS2824" i="12" s="1"/>
  <c r="AS2823" i="12" s="1"/>
  <c r="AT2825" i="12"/>
  <c r="AT2824" i="12" s="1"/>
  <c r="AT2823" i="12" s="1"/>
  <c r="AU2825" i="12"/>
  <c r="AU2824" i="12" s="1"/>
  <c r="AU2823" i="12" s="1"/>
  <c r="AS2838" i="12"/>
  <c r="AS2837" i="12" s="1"/>
  <c r="AT2838" i="12"/>
  <c r="AT2837" i="12" s="1"/>
  <c r="AU2838" i="12"/>
  <c r="AU2837" i="12" s="1"/>
  <c r="AS2848" i="12"/>
  <c r="AS2847" i="12" s="1"/>
  <c r="AT2848" i="12"/>
  <c r="AT2847" i="12" s="1"/>
  <c r="AU2848" i="12"/>
  <c r="AU2847" i="12" s="1"/>
  <c r="AS2860" i="12"/>
  <c r="AS2859" i="12" s="1"/>
  <c r="AT2860" i="12"/>
  <c r="AT2859" i="12" s="1"/>
  <c r="AU2860" i="12"/>
  <c r="AU2859" i="12" s="1"/>
  <c r="AS2868" i="12"/>
  <c r="AS2867" i="12" s="1"/>
  <c r="AS2866" i="12" s="1"/>
  <c r="AT2868" i="12"/>
  <c r="AT2867" i="12" s="1"/>
  <c r="AT2866" i="12" s="1"/>
  <c r="AU2868" i="12"/>
  <c r="AU2867" i="12" s="1"/>
  <c r="AU2866" i="12" s="1"/>
  <c r="AS2872" i="12"/>
  <c r="AS2871" i="12" s="1"/>
  <c r="AT2872" i="12"/>
  <c r="AT2871" i="12" s="1"/>
  <c r="AU2872" i="12"/>
  <c r="AU2871" i="12" s="1"/>
  <c r="AS2875" i="12"/>
  <c r="AS2874" i="12" s="1"/>
  <c r="AT2875" i="12"/>
  <c r="AT2874" i="12" s="1"/>
  <c r="AU2875" i="12"/>
  <c r="AU2874" i="12" s="1"/>
  <c r="AS2878" i="12"/>
  <c r="AS2877" i="12" s="1"/>
  <c r="AT2878" i="12"/>
  <c r="AT2877" i="12" s="1"/>
  <c r="AU2878" i="12"/>
  <c r="AU2877" i="12" s="1"/>
  <c r="AS2881" i="12"/>
  <c r="AS2880" i="12" s="1"/>
  <c r="AT2881" i="12"/>
  <c r="AT2880" i="12" s="1"/>
  <c r="AU2881" i="12"/>
  <c r="AU2880" i="12" s="1"/>
  <c r="AS2887" i="12"/>
  <c r="AS2886" i="12" s="1"/>
  <c r="AT2887" i="12"/>
  <c r="AT2886" i="12" s="1"/>
  <c r="AU2887" i="12"/>
  <c r="AU2886" i="12" s="1"/>
  <c r="AS2890" i="12"/>
  <c r="AS2889" i="12" s="1"/>
  <c r="AT2890" i="12"/>
  <c r="AT2889" i="12" s="1"/>
  <c r="AU2890" i="12"/>
  <c r="AU2889" i="12" s="1"/>
  <c r="AS2900" i="12"/>
  <c r="AS2899" i="12" s="1"/>
  <c r="AS2898" i="12" s="1"/>
  <c r="AS2897" i="12" s="1"/>
  <c r="AT2900" i="12"/>
  <c r="AT2899" i="12" s="1"/>
  <c r="AT2898" i="12" s="1"/>
  <c r="AT2897" i="12" s="1"/>
  <c r="AU2900" i="12"/>
  <c r="AU2899" i="12" s="1"/>
  <c r="AU2898" i="12" s="1"/>
  <c r="AU2897" i="12" s="1"/>
  <c r="AS2905" i="12"/>
  <c r="AS2904" i="12" s="1"/>
  <c r="AT2905" i="12"/>
  <c r="AT2904" i="12" s="1"/>
  <c r="AU2905" i="12"/>
  <c r="AU2904" i="12" s="1"/>
  <c r="AS2918" i="12"/>
  <c r="AS2917" i="12" s="1"/>
  <c r="AT2918" i="12"/>
  <c r="AT2917" i="12" s="1"/>
  <c r="AU2918" i="12"/>
  <c r="AU2917" i="12" s="1"/>
  <c r="AS2924" i="12"/>
  <c r="AS2923" i="12" s="1"/>
  <c r="AT2924" i="12"/>
  <c r="AT2923" i="12" s="1"/>
  <c r="AU2924" i="12"/>
  <c r="AU2923" i="12" s="1"/>
  <c r="AS2927" i="12"/>
  <c r="AS2926" i="12" s="1"/>
  <c r="AT2927" i="12"/>
  <c r="AT2926" i="12" s="1"/>
  <c r="AU2927" i="12"/>
  <c r="AU2926" i="12" s="1"/>
  <c r="AS2933" i="12"/>
  <c r="AT2933" i="12"/>
  <c r="AU2933" i="12"/>
  <c r="AS2122" i="12" l="1"/>
  <c r="AU1433" i="12"/>
  <c r="AT1433" i="12"/>
  <c r="AS1433" i="12"/>
  <c r="AS1427" i="12"/>
  <c r="AS1422" i="12" s="1"/>
  <c r="AS1421" i="12" s="1"/>
  <c r="AU2122" i="12"/>
  <c r="AU2116" i="12" s="1"/>
  <c r="AT2122" i="12"/>
  <c r="AT2116" i="12" s="1"/>
  <c r="AU2651" i="12"/>
  <c r="AU2650" i="12" s="1"/>
  <c r="AU2622" i="12"/>
  <c r="AU2621" i="12" s="1"/>
  <c r="AU369" i="12"/>
  <c r="AU368" i="12" s="1"/>
  <c r="AT1260" i="12"/>
  <c r="AT1259" i="12" s="1"/>
  <c r="AS1229" i="12"/>
  <c r="AS1228" i="12" s="1"/>
  <c r="AU902" i="12"/>
  <c r="AU901" i="12" s="1"/>
  <c r="AS894" i="12"/>
  <c r="AU81" i="12"/>
  <c r="AU77" i="12" s="1"/>
  <c r="AT1468" i="12"/>
  <c r="AT1455" i="12" s="1"/>
  <c r="AU2026" i="12"/>
  <c r="AU2022" i="12" s="1"/>
  <c r="AU2017" i="12" s="1"/>
  <c r="AU2016" i="12" s="1"/>
  <c r="AU2010" i="12"/>
  <c r="AU2006" i="12" s="1"/>
  <c r="AU2005" i="12" s="1"/>
  <c r="AU2004" i="12" s="1"/>
  <c r="AS1811" i="12"/>
  <c r="AS1810" i="12" s="1"/>
  <c r="AS1249" i="12"/>
  <c r="AS1248" i="12" s="1"/>
  <c r="AS914" i="12"/>
  <c r="AS913" i="12" s="1"/>
  <c r="AU2147" i="12"/>
  <c r="AU2146" i="12" s="1"/>
  <c r="AU2135" i="12" s="1"/>
  <c r="AS781" i="12"/>
  <c r="AS780" i="12" s="1"/>
  <c r="AS557" i="12"/>
  <c r="AS556" i="12" s="1"/>
  <c r="AT517" i="12"/>
  <c r="AT516" i="12" s="1"/>
  <c r="AT503" i="12" s="1"/>
  <c r="AT103" i="12"/>
  <c r="AT102" i="12" s="1"/>
  <c r="AT2205" i="12"/>
  <c r="AT2204" i="12" s="1"/>
  <c r="AT1293" i="12"/>
  <c r="AT1289" i="12" s="1"/>
  <c r="AU1229" i="12"/>
  <c r="AU1228" i="12" s="1"/>
  <c r="AS941" i="12"/>
  <c r="AS940" i="12" s="1"/>
  <c r="AS902" i="12"/>
  <c r="AS901" i="12" s="1"/>
  <c r="AS875" i="12"/>
  <c r="AS874" i="12" s="1"/>
  <c r="AS639" i="12"/>
  <c r="AS635" i="12" s="1"/>
  <c r="AU544" i="12"/>
  <c r="AU543" i="12" s="1"/>
  <c r="AU401" i="12"/>
  <c r="AU342" i="12"/>
  <c r="AU341" i="12" s="1"/>
  <c r="AS865" i="12"/>
  <c r="AS864" i="12" s="1"/>
  <c r="AS851" i="12"/>
  <c r="AS850" i="12" s="1"/>
  <c r="AT781" i="12"/>
  <c r="AT780" i="12" s="1"/>
  <c r="AU754" i="12"/>
  <c r="AU753" i="12" s="1"/>
  <c r="AS310" i="12"/>
  <c r="AS309" i="12" s="1"/>
  <c r="AU820" i="12"/>
  <c r="AU819" i="12" s="1"/>
  <c r="AU818" i="12" s="1"/>
  <c r="AT401" i="12"/>
  <c r="AT387" i="12"/>
  <c r="AT386" i="12" s="1"/>
  <c r="AU310" i="12"/>
  <c r="AU309" i="12" s="1"/>
  <c r="AU1172" i="12"/>
  <c r="AU1171" i="12" s="1"/>
  <c r="AU1012" i="12"/>
  <c r="AU1011" i="12" s="1"/>
  <c r="AU1010" i="12" s="1"/>
  <c r="AU875" i="12"/>
  <c r="AU874" i="12" s="1"/>
  <c r="AT544" i="12"/>
  <c r="AT543" i="12" s="1"/>
  <c r="AU865" i="12"/>
  <c r="AU864" i="12" s="1"/>
  <c r="AU851" i="12"/>
  <c r="AU850" i="12" s="1"/>
  <c r="AT335" i="12"/>
  <c r="AT334" i="12" s="1"/>
  <c r="AT323" i="12"/>
  <c r="AT322" i="12" s="1"/>
  <c r="AU1104" i="12"/>
  <c r="AU1103" i="12" s="1"/>
  <c r="AS977" i="12"/>
  <c r="AS976" i="12" s="1"/>
  <c r="AT2558" i="12"/>
  <c r="AU2544" i="12"/>
  <c r="AU2885" i="12"/>
  <c r="AU2884" i="12" s="1"/>
  <c r="AU2281" i="12"/>
  <c r="AU2277" i="12" s="1"/>
  <c r="AU2276" i="12" s="1"/>
  <c r="AU2275" i="12" s="1"/>
  <c r="AS2147" i="12"/>
  <c r="AS2146" i="12" s="1"/>
  <c r="AS2135" i="12" s="1"/>
  <c r="AS1997" i="12"/>
  <c r="AS1996" i="12" s="1"/>
  <c r="AS1387" i="12"/>
  <c r="AT639" i="12"/>
  <c r="AT635" i="12" s="1"/>
  <c r="AT2596" i="12"/>
  <c r="AT2281" i="12"/>
  <c r="AT2277" i="12" s="1"/>
  <c r="AT2276" i="12" s="1"/>
  <c r="AT2275" i="12" s="1"/>
  <c r="AU995" i="12"/>
  <c r="AU994" i="12" s="1"/>
  <c r="AT977" i="12"/>
  <c r="AT976" i="12" s="1"/>
  <c r="AU967" i="12"/>
  <c r="AU960" i="12" s="1"/>
  <c r="AT741" i="12"/>
  <c r="AT740" i="12" s="1"/>
  <c r="AT424" i="12"/>
  <c r="AT411" i="12" s="1"/>
  <c r="AT410" i="12" s="1"/>
  <c r="AU348" i="12"/>
  <c r="AU347" i="12" s="1"/>
  <c r="AT329" i="12"/>
  <c r="AT328" i="12" s="1"/>
  <c r="AS2265" i="12"/>
  <c r="AS2264" i="12" s="1"/>
  <c r="AS1704" i="12"/>
  <c r="AS1243" i="12"/>
  <c r="AS1242" i="12" s="1"/>
  <c r="AT1229" i="12"/>
  <c r="AT1228" i="12" s="1"/>
  <c r="AS1012" i="12"/>
  <c r="AS1011" i="12" s="1"/>
  <c r="AS1010" i="12" s="1"/>
  <c r="AT613" i="12"/>
  <c r="AT612" i="12" s="1"/>
  <c r="AT611" i="12" s="1"/>
  <c r="AU589" i="12"/>
  <c r="AU588" i="12" s="1"/>
  <c r="AU287" i="12"/>
  <c r="AU286" i="12" s="1"/>
  <c r="AT148" i="12"/>
  <c r="AS2741" i="12"/>
  <c r="AT2418" i="12"/>
  <c r="AT2417" i="12" s="1"/>
  <c r="AT2306" i="12" s="1"/>
  <c r="AT1844" i="12"/>
  <c r="AT1843" i="12" s="1"/>
  <c r="AU1799" i="12"/>
  <c r="AU1377" i="12"/>
  <c r="AU1376" i="12" s="1"/>
  <c r="AS1260" i="12"/>
  <c r="AS1259" i="12" s="1"/>
  <c r="AT865" i="12"/>
  <c r="AT864" i="12" s="1"/>
  <c r="AT851" i="12"/>
  <c r="AT850" i="12" s="1"/>
  <c r="AS796" i="12"/>
  <c r="AT754" i="12"/>
  <c r="AT753" i="12" s="1"/>
  <c r="AS668" i="12"/>
  <c r="AU639" i="12"/>
  <c r="AU635" i="12" s="1"/>
  <c r="AT589" i="12"/>
  <c r="AT588" i="12" s="1"/>
  <c r="AS564" i="12"/>
  <c r="AS563" i="12" s="1"/>
  <c r="AT287" i="12"/>
  <c r="AT286" i="12" s="1"/>
  <c r="AS287" i="12"/>
  <c r="AS286" i="12" s="1"/>
  <c r="AS2929" i="12"/>
  <c r="AS2922" i="12" s="1"/>
  <c r="AS2921" i="12" s="1"/>
  <c r="AS2920" i="12" s="1"/>
  <c r="AT2885" i="12"/>
  <c r="AT2884" i="12" s="1"/>
  <c r="AS2116" i="12"/>
  <c r="AS1861" i="12"/>
  <c r="AS1860" i="12" s="1"/>
  <c r="AS1844" i="12"/>
  <c r="AS1843" i="12" s="1"/>
  <c r="AS1266" i="12"/>
  <c r="AS1265" i="12" s="1"/>
  <c r="AT1243" i="12"/>
  <c r="AT1242" i="12" s="1"/>
  <c r="AS995" i="12"/>
  <c r="AS994" i="12" s="1"/>
  <c r="AS967" i="12"/>
  <c r="AS960" i="12" s="1"/>
  <c r="AU928" i="12"/>
  <c r="AU921" i="12" s="1"/>
  <c r="AS701" i="12"/>
  <c r="AS694" i="12" s="1"/>
  <c r="AU613" i="12"/>
  <c r="AU612" i="12" s="1"/>
  <c r="AU611" i="12" s="1"/>
  <c r="AT582" i="12"/>
  <c r="AT581" i="12" s="1"/>
  <c r="AU564" i="12"/>
  <c r="AU563" i="12" s="1"/>
  <c r="AU550" i="12"/>
  <c r="AU549" i="12" s="1"/>
  <c r="AS2870" i="12"/>
  <c r="AS2865" i="12" s="1"/>
  <c r="AT2503" i="12"/>
  <c r="AS2551" i="12"/>
  <c r="AU2929" i="12"/>
  <c r="AU2922" i="12" s="1"/>
  <c r="AU2921" i="12" s="1"/>
  <c r="AU2920" i="12" s="1"/>
  <c r="AU1818" i="12"/>
  <c r="AT2929" i="12"/>
  <c r="AT2922" i="12" s="1"/>
  <c r="AT2921" i="12" s="1"/>
  <c r="AT2920" i="12" s="1"/>
  <c r="AT2903" i="12"/>
  <c r="AT2902" i="12" s="1"/>
  <c r="AU2870" i="12"/>
  <c r="AU2865" i="12" s="1"/>
  <c r="AU2812" i="12"/>
  <c r="AU2807" i="12" s="1"/>
  <c r="AS2755" i="12"/>
  <c r="AS2750" i="12" s="1"/>
  <c r="AU2741" i="12"/>
  <c r="AS2688" i="12"/>
  <c r="AS2687" i="12" s="1"/>
  <c r="AU2660" i="12"/>
  <c r="AU2659" i="12" s="1"/>
  <c r="AS2651" i="12"/>
  <c r="AS2650" i="12" s="1"/>
  <c r="AS2639" i="12"/>
  <c r="AS2596" i="12"/>
  <c r="AS2534" i="12"/>
  <c r="AU2471" i="12"/>
  <c r="AS2237" i="12"/>
  <c r="AS2236" i="12" s="1"/>
  <c r="AT2026" i="12"/>
  <c r="AT2022" i="12" s="1"/>
  <c r="AT2017" i="12" s="1"/>
  <c r="AT2016" i="12" s="1"/>
  <c r="AT2010" i="12"/>
  <c r="AT2006" i="12" s="1"/>
  <c r="AT2005" i="12" s="1"/>
  <c r="AT2004" i="12" s="1"/>
  <c r="AS1937" i="12"/>
  <c r="AS2885" i="12"/>
  <c r="AS2884" i="12" s="1"/>
  <c r="AS1468" i="12"/>
  <c r="AS1455" i="12" s="1"/>
  <c r="AS2660" i="12"/>
  <c r="AS2659" i="12" s="1"/>
  <c r="AT2524" i="12"/>
  <c r="AS2418" i="12"/>
  <c r="AS2417" i="12" s="1"/>
  <c r="AS2306" i="12" s="1"/>
  <c r="AS2026" i="12"/>
  <c r="AS2022" i="12" s="1"/>
  <c r="AS2017" i="12" s="1"/>
  <c r="AS2016" i="12" s="1"/>
  <c r="AU1969" i="12"/>
  <c r="AU1968" i="12" s="1"/>
  <c r="AT1861" i="12"/>
  <c r="AT1860" i="12" s="1"/>
  <c r="AU1811" i="12"/>
  <c r="AU1810" i="12" s="1"/>
  <c r="AU1742" i="12"/>
  <c r="AS1719" i="12"/>
  <c r="AS1718" i="12" s="1"/>
  <c r="AS1667" i="12"/>
  <c r="AS1666" i="12" s="1"/>
  <c r="AT1412" i="12"/>
  <c r="AT1396" i="12" s="1"/>
  <c r="AU1315" i="12"/>
  <c r="AU1314" i="12" s="1"/>
  <c r="AU1293" i="12"/>
  <c r="AU1289" i="12" s="1"/>
  <c r="AS1182" i="12"/>
  <c r="AS1181" i="12" s="1"/>
  <c r="AS1172" i="12"/>
  <c r="AS1171" i="12" s="1"/>
  <c r="AT1162" i="12"/>
  <c r="AT1161" i="12" s="1"/>
  <c r="AS1162" i="12"/>
  <c r="AS1161" i="12" s="1"/>
  <c r="AU984" i="12"/>
  <c r="AU983" i="12" s="1"/>
  <c r="AT908" i="12"/>
  <c r="AT907" i="12" s="1"/>
  <c r="AU836" i="12"/>
  <c r="AU826" i="12" s="1"/>
  <c r="AU825" i="12" s="1"/>
  <c r="AT836" i="12"/>
  <c r="AT826" i="12" s="1"/>
  <c r="AT825" i="12" s="1"/>
  <c r="AT804" i="12"/>
  <c r="AT803" i="12" s="1"/>
  <c r="AU626" i="12"/>
  <c r="AU625" i="12" s="1"/>
  <c r="AT557" i="12"/>
  <c r="AT556" i="12" s="1"/>
  <c r="AU517" i="12"/>
  <c r="AU516" i="12" s="1"/>
  <c r="AU503" i="12" s="1"/>
  <c r="AT310" i="12"/>
  <c r="AT309" i="12" s="1"/>
  <c r="AT293" i="12"/>
  <c r="AT292" i="12" s="1"/>
  <c r="AU180" i="12"/>
  <c r="AT171" i="12"/>
  <c r="AU117" i="12"/>
  <c r="AU116" i="12" s="1"/>
  <c r="AU115" i="12" s="1"/>
  <c r="AS81" i="12"/>
  <c r="AS77" i="12" s="1"/>
  <c r="AS1521" i="12"/>
  <c r="AS1520" i="12" s="1"/>
  <c r="AS1519" i="12" s="1"/>
  <c r="AU1505" i="12"/>
  <c r="AU1475" i="12"/>
  <c r="AT1387" i="12"/>
  <c r="AT1361" i="12"/>
  <c r="AT1360" i="12" s="1"/>
  <c r="AS1338" i="12"/>
  <c r="AS1282" i="12"/>
  <c r="AS1278" i="12" s="1"/>
  <c r="AU1249" i="12"/>
  <c r="AU1248" i="12" s="1"/>
  <c r="AS1020" i="12"/>
  <c r="AS1019" i="12" s="1"/>
  <c r="AU914" i="12"/>
  <c r="AU913" i="12" s="1"/>
  <c r="AU804" i="12"/>
  <c r="AU803" i="12" s="1"/>
  <c r="AT626" i="12"/>
  <c r="AT625" i="12" s="1"/>
  <c r="AS613" i="12"/>
  <c r="AS612" i="12" s="1"/>
  <c r="AS611" i="12" s="1"/>
  <c r="AU376" i="12"/>
  <c r="AU375" i="12" s="1"/>
  <c r="AS293" i="12"/>
  <c r="AS292" i="12" s="1"/>
  <c r="AU103" i="12"/>
  <c r="AU102" i="12" s="1"/>
  <c r="AT1667" i="12"/>
  <c r="AT1666" i="12" s="1"/>
  <c r="AS1412" i="12"/>
  <c r="AS1396" i="12" s="1"/>
  <c r="AS1315" i="12"/>
  <c r="AS1314" i="12" s="1"/>
  <c r="AU1182" i="12"/>
  <c r="AU1181" i="12" s="1"/>
  <c r="AT1172" i="12"/>
  <c r="AT1171" i="12" s="1"/>
  <c r="AU1162" i="12"/>
  <c r="AU1161" i="12" s="1"/>
  <c r="AS1049" i="12"/>
  <c r="AS1048" i="12" s="1"/>
  <c r="AS984" i="12"/>
  <c r="AS983" i="12" s="1"/>
  <c r="AT914" i="12"/>
  <c r="AT913" i="12" s="1"/>
  <c r="AS725" i="12"/>
  <c r="AS724" i="12" s="1"/>
  <c r="AS723" i="12" s="1"/>
  <c r="AS722" i="12" s="1"/>
  <c r="AS675" i="12"/>
  <c r="AS626" i="12"/>
  <c r="AS625" i="12" s="1"/>
  <c r="AS602" i="12"/>
  <c r="AS601" i="12" s="1"/>
  <c r="AS600" i="12" s="1"/>
  <c r="AU595" i="12"/>
  <c r="AU594" i="12" s="1"/>
  <c r="AT550" i="12"/>
  <c r="AT549" i="12" s="1"/>
  <c r="AS517" i="12"/>
  <c r="AS516" i="12" s="1"/>
  <c r="AS503" i="12" s="1"/>
  <c r="AT486" i="12"/>
  <c r="AT485" i="12" s="1"/>
  <c r="AT484" i="12" s="1"/>
  <c r="AU329" i="12"/>
  <c r="AU328" i="12" s="1"/>
  <c r="AT2836" i="12"/>
  <c r="AT2822" i="12" s="1"/>
  <c r="AU2773" i="12"/>
  <c r="AU2768" i="12" s="1"/>
  <c r="AU2762" i="12" s="1"/>
  <c r="AU2705" i="12"/>
  <c r="AS2812" i="12"/>
  <c r="AS2807" i="12" s="1"/>
  <c r="AT2731" i="12"/>
  <c r="AS2794" i="12"/>
  <c r="AS2789" i="12" s="1"/>
  <c r="AS2783" i="12" s="1"/>
  <c r="AU2639" i="12"/>
  <c r="AS2295" i="12"/>
  <c r="AS2294" i="12" s="1"/>
  <c r="AT2099" i="12"/>
  <c r="AT2098" i="12" s="1"/>
  <c r="AU2513" i="12"/>
  <c r="AU2492" i="12"/>
  <c r="AU2491" i="12" s="1"/>
  <c r="AT2265" i="12"/>
  <c r="AT2264" i="12" s="1"/>
  <c r="AS2205" i="12"/>
  <c r="AS2204" i="12" s="1"/>
  <c r="AT2197" i="12"/>
  <c r="AU2755" i="12"/>
  <c r="AU2750" i="12" s="1"/>
  <c r="AU2186" i="12"/>
  <c r="AU2053" i="12"/>
  <c r="AT2794" i="12"/>
  <c r="AT2789" i="12" s="1"/>
  <c r="AT2783" i="12" s="1"/>
  <c r="AS2731" i="12"/>
  <c r="AU2688" i="12"/>
  <c r="AU2687" i="12" s="1"/>
  <c r="AT2688" i="12"/>
  <c r="AT2687" i="12" s="1"/>
  <c r="AT2651" i="12"/>
  <c r="AT2650" i="12" s="1"/>
  <c r="AU2551" i="12"/>
  <c r="AS2513" i="12"/>
  <c r="AT2492" i="12"/>
  <c r="AT2491" i="12" s="1"/>
  <c r="AS2471" i="12"/>
  <c r="AS2433" i="12"/>
  <c r="AU2418" i="12"/>
  <c r="AU2417" i="12" s="1"/>
  <c r="AU2306" i="12" s="1"/>
  <c r="AT2257" i="12"/>
  <c r="AT2250" i="12" s="1"/>
  <c r="AT2244" i="12" s="1"/>
  <c r="AU2237" i="12"/>
  <c r="AU2236" i="12" s="1"/>
  <c r="AU2205" i="12"/>
  <c r="AU2204" i="12" s="1"/>
  <c r="AS2010" i="12"/>
  <c r="AS2006" i="12" s="1"/>
  <c r="AS2005" i="12" s="1"/>
  <c r="AS2004" i="12" s="1"/>
  <c r="AT1969" i="12"/>
  <c r="AT1968" i="12" s="1"/>
  <c r="AS1955" i="12"/>
  <c r="AT1774" i="12"/>
  <c r="AU1704" i="12"/>
  <c r="AS1554" i="12"/>
  <c r="AS1553" i="12" s="1"/>
  <c r="AS1000" i="12"/>
  <c r="AU894" i="12"/>
  <c r="AU2794" i="12"/>
  <c r="AU2789" i="12" s="1"/>
  <c r="AU2783" i="12" s="1"/>
  <c r="AS2773" i="12"/>
  <c r="AS2768" i="12" s="1"/>
  <c r="AS2762" i="12" s="1"/>
  <c r="AS2705" i="12"/>
  <c r="AT2680" i="12"/>
  <c r="AS2603" i="12"/>
  <c r="AS2544" i="12"/>
  <c r="AT2484" i="12"/>
  <c r="AT1997" i="12"/>
  <c r="AT1996" i="12" s="1"/>
  <c r="AU2503" i="12"/>
  <c r="AU1947" i="12"/>
  <c r="AT2660" i="12"/>
  <c r="AT2659" i="12" s="1"/>
  <c r="AT2622" i="12"/>
  <c r="AT2621" i="12" s="1"/>
  <c r="AT2603" i="12"/>
  <c r="AU2596" i="12"/>
  <c r="AS2558" i="12"/>
  <c r="AT2551" i="12"/>
  <c r="AU2524" i="12"/>
  <c r="AS2215" i="12"/>
  <c r="AS2214" i="12" s="1"/>
  <c r="AU1861" i="12"/>
  <c r="AU1860" i="12" s="1"/>
  <c r="AS1594" i="12"/>
  <c r="AS1585" i="12"/>
  <c r="AS1564" i="12"/>
  <c r="AS1563" i="12" s="1"/>
  <c r="AU1325" i="12"/>
  <c r="AS763" i="12"/>
  <c r="AS762" i="12" s="1"/>
  <c r="AS2197" i="12"/>
  <c r="AU2157" i="12"/>
  <c r="AU2156" i="12" s="1"/>
  <c r="AU2155" i="12" s="1"/>
  <c r="AT1947" i="12"/>
  <c r="AS1818" i="12"/>
  <c r="AT1799" i="12"/>
  <c r="AS1774" i="12"/>
  <c r="AU1751" i="12"/>
  <c r="AS1742" i="12"/>
  <c r="AT1704" i="12"/>
  <c r="AU1361" i="12"/>
  <c r="AU1360" i="12" s="1"/>
  <c r="AU492" i="12"/>
  <c r="AU491" i="12" s="1"/>
  <c r="AS91" i="12"/>
  <c r="AS86" i="12" s="1"/>
  <c r="AU2197" i="12"/>
  <c r="AU1997" i="12"/>
  <c r="AU1996" i="12" s="1"/>
  <c r="AS1947" i="12"/>
  <c r="AS1918" i="12"/>
  <c r="AU1880" i="12"/>
  <c r="AU1879" i="12" s="1"/>
  <c r="AU1873" i="12" s="1"/>
  <c r="AU1786" i="12"/>
  <c r="AT1751" i="12"/>
  <c r="AU1719" i="12"/>
  <c r="AU1718" i="12" s="1"/>
  <c r="AU1667" i="12"/>
  <c r="AU1666" i="12" s="1"/>
  <c r="AT1653" i="12"/>
  <c r="AU1564" i="12"/>
  <c r="AU1563" i="12" s="1"/>
  <c r="AU1554" i="12"/>
  <c r="AU1553" i="12" s="1"/>
  <c r="AS1377" i="12"/>
  <c r="AS1376" i="12" s="1"/>
  <c r="AU1020" i="12"/>
  <c r="AU1019" i="12" s="1"/>
  <c r="AT902" i="12"/>
  <c r="AT901" i="12" s="1"/>
  <c r="AS885" i="12"/>
  <c r="AS881" i="12" s="1"/>
  <c r="AT763" i="12"/>
  <c r="AT762" i="12" s="1"/>
  <c r="AU1585" i="12"/>
  <c r="AT1315" i="12"/>
  <c r="AT1314" i="12" s="1"/>
  <c r="AT1282" i="12"/>
  <c r="AT1278" i="12" s="1"/>
  <c r="AU1260" i="12"/>
  <c r="AU1259" i="12" s="1"/>
  <c r="AT1249" i="12"/>
  <c r="AT1248" i="12" s="1"/>
  <c r="AT1182" i="12"/>
  <c r="AT1181" i="12" s="1"/>
  <c r="AT1104" i="12"/>
  <c r="AT1103" i="12" s="1"/>
  <c r="AU1029" i="12"/>
  <c r="AU1028" i="12" s="1"/>
  <c r="AT995" i="12"/>
  <c r="AT994" i="12" s="1"/>
  <c r="AT984" i="12"/>
  <c r="AT983" i="12" s="1"/>
  <c r="AT941" i="12"/>
  <c r="AT940" i="12" s="1"/>
  <c r="AT928" i="12"/>
  <c r="AT921" i="12" s="1"/>
  <c r="AS908" i="12"/>
  <c r="AS907" i="12" s="1"/>
  <c r="AS804" i="12"/>
  <c r="AS803" i="12" s="1"/>
  <c r="AU781" i="12"/>
  <c r="AU780" i="12" s="1"/>
  <c r="AU741" i="12"/>
  <c r="AU740" i="12" s="1"/>
  <c r="AT725" i="12"/>
  <c r="AT724" i="12" s="1"/>
  <c r="AT723" i="12" s="1"/>
  <c r="AT722" i="12" s="1"/>
  <c r="AU137" i="12"/>
  <c r="AU18" i="12"/>
  <c r="AU17" i="12" s="1"/>
  <c r="AS1540" i="12"/>
  <c r="AT1266" i="12"/>
  <c r="AT1265" i="12" s="1"/>
  <c r="AS1104" i="12"/>
  <c r="AS1103" i="12" s="1"/>
  <c r="AT1086" i="12"/>
  <c r="AT1020" i="12"/>
  <c r="AT1019" i="12" s="1"/>
  <c r="AT967" i="12"/>
  <c r="AT960" i="12" s="1"/>
  <c r="AT950" i="12"/>
  <c r="AU908" i="12"/>
  <c r="AU907" i="12" s="1"/>
  <c r="AT875" i="12"/>
  <c r="AT874" i="12" s="1"/>
  <c r="AS820" i="12"/>
  <c r="AS819" i="12" s="1"/>
  <c r="AS818" i="12" s="1"/>
  <c r="AU763" i="12"/>
  <c r="AU762" i="12" s="1"/>
  <c r="AU171" i="12"/>
  <c r="AS148" i="12"/>
  <c r="AS125" i="12"/>
  <c r="AS754" i="12"/>
  <c r="AS753" i="12" s="1"/>
  <c r="AT602" i="12"/>
  <c r="AT601" i="12" s="1"/>
  <c r="AT600" i="12" s="1"/>
  <c r="AS595" i="12"/>
  <c r="AS594" i="12" s="1"/>
  <c r="AS589" i="12"/>
  <c r="AS588" i="12" s="1"/>
  <c r="AS582" i="12"/>
  <c r="AS581" i="12" s="1"/>
  <c r="AT564" i="12"/>
  <c r="AT563" i="12" s="1"/>
  <c r="AS486" i="12"/>
  <c r="AS485" i="12" s="1"/>
  <c r="AS484" i="12" s="1"/>
  <c r="AS387" i="12"/>
  <c r="AS386" i="12" s="1"/>
  <c r="AU335" i="12"/>
  <c r="AU334" i="12" s="1"/>
  <c r="AS323" i="12"/>
  <c r="AS322" i="12" s="1"/>
  <c r="AU281" i="12"/>
  <c r="AU280" i="12" s="1"/>
  <c r="AU125" i="12"/>
  <c r="AS117" i="12"/>
  <c r="AS116" i="12" s="1"/>
  <c r="AS115" i="12" s="1"/>
  <c r="AU91" i="12"/>
  <c r="AU86" i="12" s="1"/>
  <c r="AT91" i="12"/>
  <c r="AT86" i="12" s="1"/>
  <c r="AT81" i="12"/>
  <c r="AT77" i="12" s="1"/>
  <c r="AT796" i="12"/>
  <c r="AU725" i="12"/>
  <c r="AU724" i="12" s="1"/>
  <c r="AU723" i="12" s="1"/>
  <c r="AU722" i="12" s="1"/>
  <c r="AU701" i="12"/>
  <c r="AU694" i="12" s="1"/>
  <c r="AS550" i="12"/>
  <c r="AS549" i="12" s="1"/>
  <c r="AS544" i="12"/>
  <c r="AS543" i="12" s="1"/>
  <c r="AU450" i="12"/>
  <c r="AU449" i="12" s="1"/>
  <c r="AT369" i="12"/>
  <c r="AT368" i="12" s="1"/>
  <c r="AT348" i="12"/>
  <c r="AT347" i="12" s="1"/>
  <c r="AT342" i="12"/>
  <c r="AT341" i="12" s="1"/>
  <c r="AS329" i="12"/>
  <c r="AS328" i="12" s="1"/>
  <c r="AT298" i="12"/>
  <c r="AT281" i="12"/>
  <c r="AT280" i="12" s="1"/>
  <c r="AU197" i="12"/>
  <c r="AU192" i="12" s="1"/>
  <c r="AU158" i="12"/>
  <c r="AU148" i="12"/>
  <c r="AT701" i="12"/>
  <c r="AT694" i="12" s="1"/>
  <c r="AU602" i="12"/>
  <c r="AU601" i="12" s="1"/>
  <c r="AU600" i="12" s="1"/>
  <c r="AT595" i="12"/>
  <c r="AT594" i="12" s="1"/>
  <c r="AU582" i="12"/>
  <c r="AU581" i="12" s="1"/>
  <c r="AT492" i="12"/>
  <c r="AT491" i="12" s="1"/>
  <c r="AU486" i="12"/>
  <c r="AU485" i="12" s="1"/>
  <c r="AU484" i="12" s="1"/>
  <c r="AS470" i="12"/>
  <c r="AS461" i="12" s="1"/>
  <c r="AS424" i="12"/>
  <c r="AS411" i="12" s="1"/>
  <c r="AS410" i="12" s="1"/>
  <c r="AT376" i="12"/>
  <c r="AT375" i="12" s="1"/>
  <c r="AS348" i="12"/>
  <c r="AS347" i="12" s="1"/>
  <c r="AS342" i="12"/>
  <c r="AS341" i="12" s="1"/>
  <c r="AS335" i="12"/>
  <c r="AS334" i="12" s="1"/>
  <c r="AU323" i="12"/>
  <c r="AU322" i="12" s="1"/>
  <c r="AU293" i="12"/>
  <c r="AU292" i="12" s="1"/>
  <c r="AS281" i="12"/>
  <c r="AS280" i="12" s="1"/>
  <c r="AT117" i="12"/>
  <c r="AT116" i="12" s="1"/>
  <c r="AT115" i="12" s="1"/>
  <c r="AU55" i="12"/>
  <c r="AU54" i="12" s="1"/>
  <c r="AS2903" i="12"/>
  <c r="AS2902" i="12" s="1"/>
  <c r="AS2836" i="12"/>
  <c r="AS2822" i="12" s="1"/>
  <c r="AT2755" i="12"/>
  <c r="AT2750" i="12" s="1"/>
  <c r="AS2680" i="12"/>
  <c r="AT2639" i="12"/>
  <c r="AU2836" i="12"/>
  <c r="AU2822" i="12" s="1"/>
  <c r="AT2812" i="12"/>
  <c r="AT2807" i="12" s="1"/>
  <c r="AT2741" i="12"/>
  <c r="AU2731" i="12"/>
  <c r="AU2903" i="12"/>
  <c r="AU2902" i="12" s="1"/>
  <c r="AT2870" i="12"/>
  <c r="AT2865" i="12" s="1"/>
  <c r="AT2773" i="12"/>
  <c r="AT2768" i="12" s="1"/>
  <c r="AT2762" i="12" s="1"/>
  <c r="AT2705" i="12"/>
  <c r="AU2680" i="12"/>
  <c r="AS2524" i="12"/>
  <c r="AU1594" i="12"/>
  <c r="AT2534" i="12"/>
  <c r="AT2295" i="12"/>
  <c r="AT2294" i="12" s="1"/>
  <c r="AT2053" i="12"/>
  <c r="AT1955" i="12"/>
  <c r="AU1918" i="12"/>
  <c r="AU1901" i="12"/>
  <c r="AU1653" i="12"/>
  <c r="AT1521" i="12"/>
  <c r="AT1520" i="12" s="1"/>
  <c r="AT1519" i="12" s="1"/>
  <c r="AT1325" i="12"/>
  <c r="AU2558" i="12"/>
  <c r="AU2534" i="12"/>
  <c r="AS2503" i="12"/>
  <c r="AS2492" i="12"/>
  <c r="AS2491" i="12" s="1"/>
  <c r="AT2471" i="12"/>
  <c r="AT2452" i="12"/>
  <c r="AT2451" i="12" s="1"/>
  <c r="AT2433" i="12"/>
  <c r="AT2215" i="12"/>
  <c r="AT2214" i="12" s="1"/>
  <c r="AT2186" i="12"/>
  <c r="AT2157" i="12"/>
  <c r="AT2156" i="12" s="1"/>
  <c r="AT2155" i="12" s="1"/>
  <c r="AS2033" i="12"/>
  <c r="AS2032" i="12" s="1"/>
  <c r="AS2031" i="12" s="1"/>
  <c r="AU1937" i="12"/>
  <c r="AS1901" i="12"/>
  <c r="AT1880" i="12"/>
  <c r="AT1879" i="12" s="1"/>
  <c r="AT1873" i="12" s="1"/>
  <c r="AT1742" i="12"/>
  <c r="AU2603" i="12"/>
  <c r="AT2544" i="12"/>
  <c r="AS2484" i="12"/>
  <c r="AU2452" i="12"/>
  <c r="AU2451" i="12" s="1"/>
  <c r="AU2295" i="12"/>
  <c r="AU2294" i="12" s="1"/>
  <c r="AS2257" i="12"/>
  <c r="AS2250" i="12" s="1"/>
  <c r="AS2244" i="12" s="1"/>
  <c r="AT2237" i="12"/>
  <c r="AT2236" i="12" s="1"/>
  <c r="AU2215" i="12"/>
  <c r="AU2214" i="12" s="1"/>
  <c r="AS2186" i="12"/>
  <c r="AS2099" i="12"/>
  <c r="AS2098" i="12" s="1"/>
  <c r="AS2053" i="12"/>
  <c r="AU2033" i="12"/>
  <c r="AU2032" i="12" s="1"/>
  <c r="AU2031" i="12" s="1"/>
  <c r="AU1955" i="12"/>
  <c r="AT1937" i="12"/>
  <c r="AT1818" i="12"/>
  <c r="AS1799" i="12"/>
  <c r="AS1786" i="12"/>
  <c r="AU1774" i="12"/>
  <c r="AS1751" i="12"/>
  <c r="AT1594" i="12"/>
  <c r="AT1554" i="12"/>
  <c r="AT1553" i="12" s="1"/>
  <c r="AT1505" i="12"/>
  <c r="AU1484" i="12"/>
  <c r="AU1468" i="12"/>
  <c r="AU1455" i="12" s="1"/>
  <c r="AU1387" i="12"/>
  <c r="AS2622" i="12"/>
  <c r="AS2621" i="12" s="1"/>
  <c r="AT2513" i="12"/>
  <c r="AU2484" i="12"/>
  <c r="AS2452" i="12"/>
  <c r="AS2451" i="12" s="1"/>
  <c r="AU2433" i="12"/>
  <c r="AS2281" i="12"/>
  <c r="AS2277" i="12" s="1"/>
  <c r="AS2276" i="12" s="1"/>
  <c r="AS2275" i="12" s="1"/>
  <c r="AU2265" i="12"/>
  <c r="AU2264" i="12" s="1"/>
  <c r="AU2257" i="12"/>
  <c r="AU2250" i="12" s="1"/>
  <c r="AU2244" i="12" s="1"/>
  <c r="AS2157" i="12"/>
  <c r="AS2156" i="12" s="1"/>
  <c r="AS2155" i="12" s="1"/>
  <c r="AT2147" i="12"/>
  <c r="AT2146" i="12" s="1"/>
  <c r="AT2135" i="12" s="1"/>
  <c r="AU2099" i="12"/>
  <c r="AU2098" i="12" s="1"/>
  <c r="AT2033" i="12"/>
  <c r="AT2032" i="12" s="1"/>
  <c r="AT2031" i="12" s="1"/>
  <c r="AS1969" i="12"/>
  <c r="AS1968" i="12" s="1"/>
  <c r="AT1918" i="12"/>
  <c r="AT1901" i="12"/>
  <c r="AS1880" i="12"/>
  <c r="AS1879" i="12" s="1"/>
  <c r="AS1873" i="12" s="1"/>
  <c r="AT1691" i="12"/>
  <c r="AU1691" i="12"/>
  <c r="AT1585" i="12"/>
  <c r="AT1564" i="12"/>
  <c r="AT1563" i="12" s="1"/>
  <c r="AT1786" i="12"/>
  <c r="AS1691" i="12"/>
  <c r="AS1653" i="12"/>
  <c r="AT1540" i="12"/>
  <c r="AS1484" i="12"/>
  <c r="AT1475" i="12"/>
  <c r="AT1377" i="12"/>
  <c r="AT1376" i="12" s="1"/>
  <c r="AU1844" i="12"/>
  <c r="AU1843" i="12" s="1"/>
  <c r="AT1719" i="12"/>
  <c r="AT1718" i="12" s="1"/>
  <c r="AS1505" i="12"/>
  <c r="AS1361" i="12"/>
  <c r="AS1360" i="12" s="1"/>
  <c r="AT1338" i="12"/>
  <c r="AT1811" i="12"/>
  <c r="AT1810" i="12" s="1"/>
  <c r="AU1540" i="12"/>
  <c r="AT1484" i="12"/>
  <c r="AS1475" i="12"/>
  <c r="AU1412" i="12"/>
  <c r="AU1396" i="12" s="1"/>
  <c r="AU1338" i="12"/>
  <c r="AU1282" i="12"/>
  <c r="AU1278" i="12" s="1"/>
  <c r="AU1266" i="12"/>
  <c r="AU1265" i="12" s="1"/>
  <c r="AT1049" i="12"/>
  <c r="AT1048" i="12" s="1"/>
  <c r="AS1029" i="12"/>
  <c r="AS1028" i="12" s="1"/>
  <c r="AU950" i="12"/>
  <c r="AU1521" i="12"/>
  <c r="AU1520" i="12" s="1"/>
  <c r="AU1519" i="12" s="1"/>
  <c r="AS1325" i="12"/>
  <c r="AS1293" i="12"/>
  <c r="AS1289" i="12" s="1"/>
  <c r="AU1243" i="12"/>
  <c r="AU1242" i="12" s="1"/>
  <c r="AU1086" i="12"/>
  <c r="AT1029" i="12"/>
  <c r="AT1028" i="12" s="1"/>
  <c r="AT1000" i="12"/>
  <c r="AT894" i="12"/>
  <c r="AS1086" i="12"/>
  <c r="AS950" i="12"/>
  <c r="AS928" i="12"/>
  <c r="AS921" i="12" s="1"/>
  <c r="AU885" i="12"/>
  <c r="AU881" i="12" s="1"/>
  <c r="AU796" i="12"/>
  <c r="AT707" i="12"/>
  <c r="AT706" i="12" s="1"/>
  <c r="AT470" i="12"/>
  <c r="AT461" i="12" s="1"/>
  <c r="AU1049" i="12"/>
  <c r="AU1048" i="12" s="1"/>
  <c r="AT1012" i="12"/>
  <c r="AT1011" i="12" s="1"/>
  <c r="AT1010" i="12" s="1"/>
  <c r="AU1000" i="12"/>
  <c r="AU977" i="12"/>
  <c r="AU976" i="12" s="1"/>
  <c r="AU941" i="12"/>
  <c r="AU940" i="12" s="1"/>
  <c r="AT885" i="12"/>
  <c r="AT881" i="12" s="1"/>
  <c r="AS836" i="12"/>
  <c r="AS826" i="12" s="1"/>
  <c r="AS825" i="12" s="1"/>
  <c r="AT820" i="12"/>
  <c r="AT819" i="12" s="1"/>
  <c r="AT818" i="12" s="1"/>
  <c r="AS492" i="12"/>
  <c r="AS491" i="12" s="1"/>
  <c r="AT668" i="12"/>
  <c r="AU557" i="12"/>
  <c r="AU556" i="12" s="1"/>
  <c r="AS707" i="12"/>
  <c r="AS706" i="12" s="1"/>
  <c r="AT675" i="12"/>
  <c r="AU298" i="12"/>
  <c r="AS741" i="12"/>
  <c r="AS740" i="12" s="1"/>
  <c r="AU707" i="12"/>
  <c r="AU706" i="12" s="1"/>
  <c r="AU675" i="12"/>
  <c r="AU668" i="12"/>
  <c r="AU470" i="12"/>
  <c r="AU461" i="12" s="1"/>
  <c r="AS450" i="12"/>
  <c r="AS449" i="12" s="1"/>
  <c r="AS401" i="12"/>
  <c r="AU387" i="12"/>
  <c r="AU386" i="12" s="1"/>
  <c r="AU208" i="12"/>
  <c r="AT450" i="12"/>
  <c r="AT449" i="12" s="1"/>
  <c r="AS298" i="12"/>
  <c r="AT197" i="12"/>
  <c r="AT192" i="12" s="1"/>
  <c r="AT137" i="12"/>
  <c r="AU424" i="12"/>
  <c r="AU411" i="12" s="1"/>
  <c r="AU410" i="12" s="1"/>
  <c r="AS376" i="12"/>
  <c r="AS375" i="12" s="1"/>
  <c r="AS369" i="12"/>
  <c r="AS368" i="12" s="1"/>
  <c r="AT18" i="12"/>
  <c r="AT17" i="12" s="1"/>
  <c r="AS171" i="12"/>
  <c r="AS158" i="12"/>
  <c r="AT125" i="12"/>
  <c r="AS55" i="12"/>
  <c r="AS54" i="12" s="1"/>
  <c r="AS208" i="12"/>
  <c r="AS180" i="12"/>
  <c r="AT158" i="12"/>
  <c r="AT55" i="12"/>
  <c r="AT54" i="12" s="1"/>
  <c r="AT41" i="12"/>
  <c r="AT208" i="12"/>
  <c r="AS197" i="12"/>
  <c r="AS192" i="12" s="1"/>
  <c r="AT180" i="12"/>
  <c r="AS137" i="12"/>
  <c r="AS103" i="12"/>
  <c r="AS102" i="12" s="1"/>
  <c r="AU41" i="12"/>
  <c r="AS41" i="12"/>
  <c r="AS18" i="12"/>
  <c r="AS17" i="12" s="1"/>
  <c r="AQ2000" i="12"/>
  <c r="AS1098" i="12" l="1"/>
  <c r="AT1098" i="12"/>
  <c r="AU1098" i="12"/>
  <c r="AS1065" i="12"/>
  <c r="AS1064" i="12" s="1"/>
  <c r="AT1065" i="12"/>
  <c r="AT1064" i="12" s="1"/>
  <c r="AU1065" i="12"/>
  <c r="AU1064" i="12" s="1"/>
  <c r="AU562" i="12"/>
  <c r="AS562" i="12"/>
  <c r="AT562" i="12"/>
  <c r="AT1258" i="12"/>
  <c r="AS2883" i="12"/>
  <c r="AU587" i="12"/>
  <c r="AU779" i="12"/>
  <c r="AU761" i="12" s="1"/>
  <c r="AU1785" i="12"/>
  <c r="AU1773" i="12" s="1"/>
  <c r="AU2883" i="12"/>
  <c r="AS1375" i="12"/>
  <c r="AS1353" i="12" s="1"/>
  <c r="AT739" i="12"/>
  <c r="AS1195" i="12"/>
  <c r="AU340" i="12"/>
  <c r="AS624" i="12"/>
  <c r="AS618" i="12" s="1"/>
  <c r="AS849" i="12"/>
  <c r="AU739" i="12"/>
  <c r="AT2305" i="12"/>
  <c r="AT2304" i="12" s="1"/>
  <c r="AU849" i="12"/>
  <c r="AT779" i="12"/>
  <c r="AT761" i="12" s="1"/>
  <c r="AS2213" i="12"/>
  <c r="AS2212" i="12" s="1"/>
  <c r="AS779" i="12"/>
  <c r="AS761" i="12" s="1"/>
  <c r="AT321" i="12"/>
  <c r="AU538" i="12"/>
  <c r="AT1936" i="12"/>
  <c r="AT1935" i="12" s="1"/>
  <c r="AU124" i="12"/>
  <c r="AU817" i="12"/>
  <c r="AS989" i="12"/>
  <c r="AU2274" i="12"/>
  <c r="AT101" i="12"/>
  <c r="AT920" i="12"/>
  <c r="AT919" i="12" s="1"/>
  <c r="AT1277" i="12"/>
  <c r="AT1276" i="12" s="1"/>
  <c r="AU1195" i="12"/>
  <c r="AU1534" i="12"/>
  <c r="AS340" i="12"/>
  <c r="AT587" i="12"/>
  <c r="AS1258" i="12"/>
  <c r="AT624" i="12"/>
  <c r="AT618" i="12" s="1"/>
  <c r="AT279" i="12"/>
  <c r="AT278" i="12" s="1"/>
  <c r="AU989" i="12"/>
  <c r="AS959" i="12"/>
  <c r="AU1375" i="12"/>
  <c r="AU1353" i="12" s="1"/>
  <c r="AS1809" i="12"/>
  <c r="AS1808" i="12" s="1"/>
  <c r="AS2502" i="12"/>
  <c r="AT363" i="12"/>
  <c r="AT362" i="12" s="1"/>
  <c r="AS2470" i="12"/>
  <c r="AU624" i="12"/>
  <c r="AU618" i="12" s="1"/>
  <c r="AT1375" i="12"/>
  <c r="AT1353" i="12" s="1"/>
  <c r="AS2740" i="12"/>
  <c r="AT157" i="12"/>
  <c r="AU920" i="12"/>
  <c r="AU919" i="12" s="1"/>
  <c r="AU2533" i="12"/>
  <c r="AT538" i="12"/>
  <c r="AU460" i="12"/>
  <c r="AU459" i="12" s="1"/>
  <c r="AS1954" i="12"/>
  <c r="AS2305" i="12"/>
  <c r="AS2304" i="12" s="1"/>
  <c r="AU191" i="12"/>
  <c r="AU1936" i="12"/>
  <c r="AU1935" i="12" s="1"/>
  <c r="AS460" i="12"/>
  <c r="AS459" i="12" s="1"/>
  <c r="AS587" i="12"/>
  <c r="AT959" i="12"/>
  <c r="AS880" i="12"/>
  <c r="AT1195" i="12"/>
  <c r="AS1936" i="12"/>
  <c r="AS1935" i="12" s="1"/>
  <c r="AT460" i="12"/>
  <c r="AT459" i="12" s="1"/>
  <c r="AT2502" i="12"/>
  <c r="AS2185" i="12"/>
  <c r="AS2179" i="12" s="1"/>
  <c r="AT849" i="12"/>
  <c r="AS1534" i="12"/>
  <c r="AU2502" i="12"/>
  <c r="AT2274" i="12"/>
  <c r="AS2533" i="12"/>
  <c r="AS124" i="12"/>
  <c r="AS363" i="12"/>
  <c r="AS362" i="12" s="1"/>
  <c r="AU279" i="12"/>
  <c r="AU278" i="12" s="1"/>
  <c r="AT1703" i="12"/>
  <c r="AT1702" i="12" s="1"/>
  <c r="AT340" i="12"/>
  <c r="AS538" i="12"/>
  <c r="AS157" i="12"/>
  <c r="AT880" i="12"/>
  <c r="AU1703" i="12"/>
  <c r="AU1702" i="12" s="1"/>
  <c r="AT2883" i="12"/>
  <c r="AS72" i="12"/>
  <c r="AS71" i="12" s="1"/>
  <c r="AU1277" i="12"/>
  <c r="AU1276" i="12" s="1"/>
  <c r="AS2801" i="12"/>
  <c r="AU2575" i="12"/>
  <c r="AU2801" i="12"/>
  <c r="AU16" i="12"/>
  <c r="AS663" i="12"/>
  <c r="AS662" i="12" s="1"/>
  <c r="AS1277" i="12"/>
  <c r="AS1276" i="12" s="1"/>
  <c r="AS1562" i="12"/>
  <c r="AS1561" i="12" s="1"/>
  <c r="AU2052" i="12"/>
  <c r="AS1900" i="12"/>
  <c r="AU321" i="12"/>
  <c r="AU1562" i="12"/>
  <c r="AU1561" i="12" s="1"/>
  <c r="AT2015" i="12"/>
  <c r="AT191" i="12"/>
  <c r="AU363" i="12"/>
  <c r="AU362" i="12" s="1"/>
  <c r="AT989" i="12"/>
  <c r="AT2185" i="12"/>
  <c r="AT2179" i="12" s="1"/>
  <c r="AS279" i="12"/>
  <c r="AS278" i="12" s="1"/>
  <c r="AU157" i="12"/>
  <c r="AU2185" i="12"/>
  <c r="AU2179" i="12" s="1"/>
  <c r="AS739" i="12"/>
  <c r="AT663" i="12"/>
  <c r="AT662" i="12" s="1"/>
  <c r="AS817" i="12"/>
  <c r="AS1027" i="12"/>
  <c r="AU1258" i="12"/>
  <c r="AT1785" i="12"/>
  <c r="AT1773" i="12" s="1"/>
  <c r="AS2015" i="12"/>
  <c r="AU2470" i="12"/>
  <c r="AU2213" i="12"/>
  <c r="AU2212" i="12" s="1"/>
  <c r="AT2470" i="12"/>
  <c r="AU1900" i="12"/>
  <c r="AT2052" i="12"/>
  <c r="AT2575" i="12"/>
  <c r="AU2740" i="12"/>
  <c r="AU101" i="12"/>
  <c r="AT124" i="12"/>
  <c r="AU1809" i="12"/>
  <c r="AU1808" i="12" s="1"/>
  <c r="AS2274" i="12"/>
  <c r="AU663" i="12"/>
  <c r="AU662" i="12" s="1"/>
  <c r="AT72" i="12"/>
  <c r="AT71" i="12" s="1"/>
  <c r="AU880" i="12"/>
  <c r="AS2575" i="12"/>
  <c r="AS16" i="12"/>
  <c r="AS101" i="12"/>
  <c r="AS191" i="12"/>
  <c r="AU72" i="12"/>
  <c r="AU71" i="12" s="1"/>
  <c r="AS920" i="12"/>
  <c r="AS919" i="12" s="1"/>
  <c r="AT1432" i="12"/>
  <c r="AT1809" i="12"/>
  <c r="AT1808" i="12" s="1"/>
  <c r="AT1534" i="12"/>
  <c r="AS1703" i="12"/>
  <c r="AS1702" i="12" s="1"/>
  <c r="AU1954" i="12"/>
  <c r="AS321" i="12"/>
  <c r="AT2801" i="12"/>
  <c r="AU959" i="12"/>
  <c r="AU1027" i="12"/>
  <c r="AS1432" i="12"/>
  <c r="AT1900" i="12"/>
  <c r="AS2052" i="12"/>
  <c r="AU2015" i="12"/>
  <c r="AT2740" i="12"/>
  <c r="AU1432" i="12"/>
  <c r="AT16" i="12"/>
  <c r="AT1027" i="12"/>
  <c r="AT1562" i="12"/>
  <c r="AT1561" i="12" s="1"/>
  <c r="AS1785" i="12"/>
  <c r="AS1773" i="12" s="1"/>
  <c r="AT2213" i="12"/>
  <c r="AT2212" i="12" s="1"/>
  <c r="AT817" i="12"/>
  <c r="AU2305" i="12"/>
  <c r="AU2304" i="12" s="1"/>
  <c r="AT1954" i="12"/>
  <c r="AT2533" i="12"/>
  <c r="AQ1657" i="12"/>
  <c r="AQ1584" i="12"/>
  <c r="AQ1583" i="12" s="1"/>
  <c r="AQ1582" i="12" s="1"/>
  <c r="AQ1581" i="12" s="1"/>
  <c r="AQ1580" i="12" s="1"/>
  <c r="AQ20" i="12"/>
  <c r="AQ19" i="12" s="1"/>
  <c r="AQ23" i="12"/>
  <c r="AQ22" i="12" s="1"/>
  <c r="AQ27" i="12"/>
  <c r="AQ26" i="12" s="1"/>
  <c r="AQ25" i="12" s="1"/>
  <c r="AQ31" i="12"/>
  <c r="AQ30" i="12" s="1"/>
  <c r="AQ29" i="12" s="1"/>
  <c r="AQ35" i="12"/>
  <c r="AQ34" i="12" s="1"/>
  <c r="AQ33" i="12" s="1"/>
  <c r="AQ39" i="12"/>
  <c r="AQ38" i="12" s="1"/>
  <c r="AQ37" i="12" s="1"/>
  <c r="AQ44" i="12"/>
  <c r="AQ43" i="12" s="1"/>
  <c r="AQ42" i="12" s="1"/>
  <c r="AQ48" i="12"/>
  <c r="AQ47" i="12" s="1"/>
  <c r="AQ46" i="12" s="1"/>
  <c r="AQ52" i="12"/>
  <c r="AQ51" i="12" s="1"/>
  <c r="AQ50" i="12" s="1"/>
  <c r="AQ57" i="12"/>
  <c r="AQ56" i="12" s="1"/>
  <c r="AQ60" i="12"/>
  <c r="AQ59" i="12" s="1"/>
  <c r="AQ64" i="12"/>
  <c r="AQ63" i="12" s="1"/>
  <c r="AQ62" i="12" s="1"/>
  <c r="AQ75" i="12"/>
  <c r="AQ74" i="12" s="1"/>
  <c r="AQ73" i="12" s="1"/>
  <c r="AQ79" i="12"/>
  <c r="AQ78" i="12" s="1"/>
  <c r="AQ82" i="12"/>
  <c r="AQ84" i="12"/>
  <c r="AQ88" i="12"/>
  <c r="AQ87" i="12" s="1"/>
  <c r="AQ92" i="12"/>
  <c r="AQ95" i="12"/>
  <c r="AQ98" i="12"/>
  <c r="AQ105" i="12"/>
  <c r="AQ104" i="12" s="1"/>
  <c r="AQ108" i="12"/>
  <c r="AQ107" i="12" s="1"/>
  <c r="AQ113" i="12"/>
  <c r="AQ112" i="12" s="1"/>
  <c r="AQ111" i="12" s="1"/>
  <c r="AQ110" i="12" s="1"/>
  <c r="AQ118" i="12"/>
  <c r="AQ120" i="12"/>
  <c r="AQ127" i="12"/>
  <c r="AQ126" i="12" s="1"/>
  <c r="AQ131" i="12"/>
  <c r="AQ130" i="12" s="1"/>
  <c r="AQ135" i="12"/>
  <c r="AQ134" i="12" s="1"/>
  <c r="AQ139" i="12"/>
  <c r="AQ138" i="12" s="1"/>
  <c r="AQ142" i="12"/>
  <c r="AQ141" i="12" s="1"/>
  <c r="AQ146" i="12"/>
  <c r="AQ145" i="12" s="1"/>
  <c r="AQ144" i="12" s="1"/>
  <c r="AQ151" i="12"/>
  <c r="AQ150" i="12" s="1"/>
  <c r="AQ149" i="12" s="1"/>
  <c r="AQ155" i="12"/>
  <c r="AQ154" i="12" s="1"/>
  <c r="AQ153" i="12" s="1"/>
  <c r="AQ160" i="12"/>
  <c r="AQ159" i="12" s="1"/>
  <c r="AQ164" i="12"/>
  <c r="AQ163" i="12" s="1"/>
  <c r="AQ168" i="12"/>
  <c r="AQ167" i="12" s="1"/>
  <c r="AQ173" i="12"/>
  <c r="AQ172" i="12" s="1"/>
  <c r="AQ177" i="12"/>
  <c r="AQ176" i="12" s="1"/>
  <c r="AQ183" i="12"/>
  <c r="AQ182" i="12" s="1"/>
  <c r="AQ181" i="12" s="1"/>
  <c r="AQ188" i="12"/>
  <c r="AQ187" i="12" s="1"/>
  <c r="AQ186" i="12" s="1"/>
  <c r="AQ195" i="12"/>
  <c r="AQ194" i="12" s="1"/>
  <c r="AQ193" i="12" s="1"/>
  <c r="AQ199" i="12"/>
  <c r="AQ198" i="12" s="1"/>
  <c r="AQ202" i="12"/>
  <c r="AQ201" i="12" s="1"/>
  <c r="AQ206" i="12"/>
  <c r="AQ205" i="12" s="1"/>
  <c r="AQ204" i="12" s="1"/>
  <c r="AQ211" i="12"/>
  <c r="AQ210" i="12" s="1"/>
  <c r="AQ209" i="12" s="1"/>
  <c r="AQ215" i="12"/>
  <c r="AQ214" i="12" s="1"/>
  <c r="AQ213" i="12" s="1"/>
  <c r="AQ219" i="12"/>
  <c r="AQ218" i="12" s="1"/>
  <c r="AQ217" i="12" s="1"/>
  <c r="AQ223" i="12"/>
  <c r="AQ222" i="12" s="1"/>
  <c r="AQ221" i="12" s="1"/>
  <c r="AQ227" i="12"/>
  <c r="AQ226" i="12" s="1"/>
  <c r="AQ225" i="12" s="1"/>
  <c r="AQ231" i="12"/>
  <c r="AQ230" i="12" s="1"/>
  <c r="AQ229" i="12" s="1"/>
  <c r="AQ235" i="12"/>
  <c r="AQ234" i="12" s="1"/>
  <c r="AQ233" i="12" s="1"/>
  <c r="AQ239" i="12"/>
  <c r="AQ238" i="12" s="1"/>
  <c r="AQ237" i="12" s="1"/>
  <c r="AQ243" i="12"/>
  <c r="AQ242" i="12" s="1"/>
  <c r="AQ241" i="12" s="1"/>
  <c r="AQ247" i="12"/>
  <c r="AQ246" i="12" s="1"/>
  <c r="AQ245" i="12" s="1"/>
  <c r="AQ251" i="12"/>
  <c r="AQ250" i="12" s="1"/>
  <c r="AQ249" i="12" s="1"/>
  <c r="AQ255" i="12"/>
  <c r="AQ254" i="12" s="1"/>
  <c r="AQ253" i="12" s="1"/>
  <c r="AQ259" i="12"/>
  <c r="AQ258" i="12" s="1"/>
  <c r="AQ257" i="12" s="1"/>
  <c r="AQ263" i="12"/>
  <c r="AQ262" i="12" s="1"/>
  <c r="AQ261" i="12" s="1"/>
  <c r="AQ267" i="12"/>
  <c r="AQ266" i="12" s="1"/>
  <c r="AQ265" i="12" s="1"/>
  <c r="AQ271" i="12"/>
  <c r="AQ270" i="12" s="1"/>
  <c r="AQ269" i="12" s="1"/>
  <c r="AQ275" i="12"/>
  <c r="AQ274" i="12" s="1"/>
  <c r="AQ273" i="12" s="1"/>
  <c r="AQ282" i="12"/>
  <c r="AQ284" i="12"/>
  <c r="AQ288" i="12"/>
  <c r="AQ290" i="12"/>
  <c r="AQ294" i="12"/>
  <c r="AQ296" i="12"/>
  <c r="AQ300" i="12"/>
  <c r="AQ299" i="12" s="1"/>
  <c r="AQ303" i="12"/>
  <c r="AQ302" i="12" s="1"/>
  <c r="AQ307" i="12"/>
  <c r="AQ306" i="12" s="1"/>
  <c r="AQ305" i="12" s="1"/>
  <c r="AQ311" i="12"/>
  <c r="AQ313" i="12"/>
  <c r="AQ324" i="12"/>
  <c r="AQ326" i="12"/>
  <c r="AQ330" i="12"/>
  <c r="AQ332" i="12"/>
  <c r="AQ336" i="12"/>
  <c r="AQ338" i="12"/>
  <c r="AQ343" i="12"/>
  <c r="AQ345" i="12"/>
  <c r="AQ349" i="12"/>
  <c r="AQ351" i="12"/>
  <c r="AQ355" i="12"/>
  <c r="AQ354" i="12" s="1"/>
  <c r="AQ353" i="12" s="1"/>
  <c r="AQ360" i="12"/>
  <c r="AQ359" i="12" s="1"/>
  <c r="AQ358" i="12" s="1"/>
  <c r="AQ357" i="12" s="1"/>
  <c r="AQ366" i="12"/>
  <c r="AQ365" i="12" s="1"/>
  <c r="AQ364" i="12" s="1"/>
  <c r="AQ370" i="12"/>
  <c r="AQ372" i="12"/>
  <c r="AQ377" i="12"/>
  <c r="AQ379" i="12"/>
  <c r="AQ384" i="12"/>
  <c r="AQ383" i="12" s="1"/>
  <c r="AQ382" i="12" s="1"/>
  <c r="AQ388" i="12"/>
  <c r="AQ390" i="12"/>
  <c r="AQ395" i="12"/>
  <c r="AQ394" i="12" s="1"/>
  <c r="AQ393" i="12" s="1"/>
  <c r="AQ399" i="12"/>
  <c r="AQ398" i="12" s="1"/>
  <c r="AQ397" i="12" s="1"/>
  <c r="AQ404" i="12"/>
  <c r="AQ403" i="12" s="1"/>
  <c r="AQ402" i="12" s="1"/>
  <c r="AQ408" i="12"/>
  <c r="AQ407" i="12" s="1"/>
  <c r="AQ406" i="12" s="1"/>
  <c r="AQ414" i="12"/>
  <c r="AQ413" i="12" s="1"/>
  <c r="AQ412" i="12" s="1"/>
  <c r="AQ418" i="12"/>
  <c r="AQ417" i="12" s="1"/>
  <c r="AQ416" i="12" s="1"/>
  <c r="AQ422" i="12"/>
  <c r="AQ421" i="12" s="1"/>
  <c r="AQ420" i="12" s="1"/>
  <c r="AQ426" i="12"/>
  <c r="AQ425" i="12" s="1"/>
  <c r="AQ429" i="12"/>
  <c r="AQ428" i="12" s="1"/>
  <c r="AQ433" i="12"/>
  <c r="AQ432" i="12" s="1"/>
  <c r="AQ431" i="12" s="1"/>
  <c r="AQ437" i="12"/>
  <c r="AQ436" i="12" s="1"/>
  <c r="AQ435" i="12" s="1"/>
  <c r="AQ442" i="12"/>
  <c r="AQ441" i="12" s="1"/>
  <c r="AQ440" i="12" s="1"/>
  <c r="AQ447" i="12"/>
  <c r="AQ446" i="12" s="1"/>
  <c r="AQ445" i="12" s="1"/>
  <c r="AQ444" i="12" s="1"/>
  <c r="AQ453" i="12"/>
  <c r="AQ452" i="12" s="1"/>
  <c r="AQ451" i="12" s="1"/>
  <c r="AQ457" i="12"/>
  <c r="AQ456" i="12" s="1"/>
  <c r="AQ455" i="12" s="1"/>
  <c r="AQ464" i="12"/>
  <c r="AQ463" i="12" s="1"/>
  <c r="AQ462" i="12" s="1"/>
  <c r="AQ468" i="12"/>
  <c r="AQ467" i="12" s="1"/>
  <c r="AQ466" i="12" s="1"/>
  <c r="AQ472" i="12"/>
  <c r="AQ471" i="12" s="1"/>
  <c r="AQ475" i="12"/>
  <c r="AQ474" i="12" s="1"/>
  <c r="AQ478" i="12"/>
  <c r="AQ477" i="12" s="1"/>
  <c r="AQ482" i="12"/>
  <c r="AQ481" i="12" s="1"/>
  <c r="AQ480" i="12" s="1"/>
  <c r="AQ487" i="12"/>
  <c r="AQ489" i="12"/>
  <c r="AQ495" i="12"/>
  <c r="AQ494" i="12" s="1"/>
  <c r="AQ493" i="12" s="1"/>
  <c r="AQ499" i="12"/>
  <c r="AQ498" i="12" s="1"/>
  <c r="AQ497" i="12" s="1"/>
  <c r="AQ506" i="12"/>
  <c r="AQ505" i="12" s="1"/>
  <c r="AQ504" i="12" s="1"/>
  <c r="AQ510" i="12"/>
  <c r="AQ509" i="12" s="1"/>
  <c r="AQ508" i="12" s="1"/>
  <c r="AQ514" i="12"/>
  <c r="AQ513" i="12" s="1"/>
  <c r="AQ512" i="12" s="1"/>
  <c r="AQ518" i="12"/>
  <c r="AQ520" i="12"/>
  <c r="AQ524" i="12"/>
  <c r="AQ523" i="12" s="1"/>
  <c r="AQ522" i="12" s="1"/>
  <c r="AQ528" i="12"/>
  <c r="AQ527" i="12" s="1"/>
  <c r="AQ526" i="12" s="1"/>
  <c r="AQ532" i="12"/>
  <c r="AQ531" i="12" s="1"/>
  <c r="AQ530" i="12" s="1"/>
  <c r="AQ536" i="12"/>
  <c r="AQ535" i="12" s="1"/>
  <c r="AQ534" i="12" s="1"/>
  <c r="AQ541" i="12"/>
  <c r="AQ540" i="12" s="1"/>
  <c r="AQ539" i="12" s="1"/>
  <c r="AQ545" i="12"/>
  <c r="AQ547" i="12"/>
  <c r="AQ551" i="12"/>
  <c r="AQ553" i="12"/>
  <c r="AQ558" i="12"/>
  <c r="AQ560" i="12"/>
  <c r="AQ565" i="12"/>
  <c r="AQ567" i="12"/>
  <c r="AQ571" i="12"/>
  <c r="AQ570" i="12" s="1"/>
  <c r="AQ569" i="12" s="1"/>
  <c r="AQ583" i="12"/>
  <c r="AQ585" i="12"/>
  <c r="AQ590" i="12"/>
  <c r="AQ592" i="12"/>
  <c r="AQ596" i="12"/>
  <c r="AQ598" i="12"/>
  <c r="AQ603" i="12"/>
  <c r="AQ605" i="12"/>
  <c r="AQ609" i="12"/>
  <c r="AQ608" i="12" s="1"/>
  <c r="AQ607" i="12" s="1"/>
  <c r="AQ614" i="12"/>
  <c r="AQ616" i="12"/>
  <c r="AQ622" i="12"/>
  <c r="AQ621" i="12" s="1"/>
  <c r="AQ620" i="12" s="1"/>
  <c r="AQ619" i="12" s="1"/>
  <c r="AQ627" i="12"/>
  <c r="AQ629" i="12"/>
  <c r="AQ633" i="12"/>
  <c r="AQ632" i="12" s="1"/>
  <c r="AQ631" i="12" s="1"/>
  <c r="AQ637" i="12"/>
  <c r="AQ636" i="12" s="1"/>
  <c r="AQ640" i="12"/>
  <c r="AQ642" i="12"/>
  <c r="AQ647" i="12"/>
  <c r="AQ646" i="12" s="1"/>
  <c r="AQ645" i="12" s="1"/>
  <c r="AQ651" i="12"/>
  <c r="AQ650" i="12" s="1"/>
  <c r="AQ649" i="12" s="1"/>
  <c r="AQ655" i="12"/>
  <c r="AQ654" i="12" s="1"/>
  <c r="AQ653" i="12" s="1"/>
  <c r="AQ659" i="12"/>
  <c r="AQ658" i="12" s="1"/>
  <c r="AQ657" i="12" s="1"/>
  <c r="AQ666" i="12"/>
  <c r="AQ665" i="12" s="1"/>
  <c r="AQ664" i="12" s="1"/>
  <c r="AQ670" i="12"/>
  <c r="AQ669" i="12" s="1"/>
  <c r="AQ673" i="12"/>
  <c r="AQ672" i="12" s="1"/>
  <c r="AQ677" i="12"/>
  <c r="AQ676" i="12" s="1"/>
  <c r="AQ680" i="12"/>
  <c r="AQ679" i="12" s="1"/>
  <c r="AQ684" i="12"/>
  <c r="AQ683" i="12" s="1"/>
  <c r="AQ682" i="12" s="1"/>
  <c r="AQ688" i="12"/>
  <c r="AQ687" i="12" s="1"/>
  <c r="AQ686" i="12" s="1"/>
  <c r="AQ692" i="12"/>
  <c r="AQ691" i="12" s="1"/>
  <c r="AQ690" i="12" s="1"/>
  <c r="AQ696" i="12"/>
  <c r="AQ695" i="12" s="1"/>
  <c r="AQ699" i="12"/>
  <c r="AQ698" i="12" s="1"/>
  <c r="AQ702" i="12"/>
  <c r="AQ704" i="12"/>
  <c r="AQ709" i="12"/>
  <c r="AQ708" i="12" s="1"/>
  <c r="AQ712" i="12"/>
  <c r="AQ711" i="12" s="1"/>
  <c r="AQ716" i="12"/>
  <c r="AQ715" i="12" s="1"/>
  <c r="AQ714" i="12" s="1"/>
  <c r="AQ720" i="12"/>
  <c r="AQ719" i="12" s="1"/>
  <c r="AQ718" i="12" s="1"/>
  <c r="AQ726" i="12"/>
  <c r="AQ730" i="12"/>
  <c r="AQ737" i="12"/>
  <c r="AQ736" i="12" s="1"/>
  <c r="AQ735" i="12" s="1"/>
  <c r="AQ743" i="12"/>
  <c r="AQ742" i="12" s="1"/>
  <c r="AQ746" i="12"/>
  <c r="AQ745" i="12" s="1"/>
  <c r="AQ751" i="12"/>
  <c r="AQ750" i="12" s="1"/>
  <c r="AQ749" i="12" s="1"/>
  <c r="AQ748" i="12" s="1"/>
  <c r="AQ756" i="12"/>
  <c r="AQ755" i="12" s="1"/>
  <c r="AQ759" i="12"/>
  <c r="AQ758" i="12" s="1"/>
  <c r="AQ765" i="12"/>
  <c r="AQ764" i="12" s="1"/>
  <c r="AQ768" i="12"/>
  <c r="AQ767" i="12" s="1"/>
  <c r="AQ771" i="12"/>
  <c r="AQ770" i="12" s="1"/>
  <c r="AQ774" i="12"/>
  <c r="AQ773" i="12" s="1"/>
  <c r="AQ777" i="12"/>
  <c r="AQ776" i="12" s="1"/>
  <c r="AQ782" i="12"/>
  <c r="AQ784" i="12"/>
  <c r="AQ794" i="12"/>
  <c r="AQ793" i="12" s="1"/>
  <c r="AQ792" i="12" s="1"/>
  <c r="AQ798" i="12"/>
  <c r="AQ797" i="12" s="1"/>
  <c r="AQ801" i="12"/>
  <c r="AQ800" i="12" s="1"/>
  <c r="AQ806" i="12"/>
  <c r="AQ805" i="12" s="1"/>
  <c r="AQ809" i="12"/>
  <c r="AQ808" i="12" s="1"/>
  <c r="AQ814" i="12"/>
  <c r="AQ813" i="12" s="1"/>
  <c r="AQ812" i="12" s="1"/>
  <c r="AQ811" i="12" s="1"/>
  <c r="AQ821" i="12"/>
  <c r="AQ823" i="12"/>
  <c r="AQ828" i="12"/>
  <c r="AQ827" i="12" s="1"/>
  <c r="AQ831" i="12"/>
  <c r="AQ830" i="12" s="1"/>
  <c r="AQ834" i="12"/>
  <c r="AQ833" i="12" s="1"/>
  <c r="AQ837" i="12"/>
  <c r="AQ840" i="12"/>
  <c r="AQ846" i="12"/>
  <c r="AQ845" i="12" s="1"/>
  <c r="AQ844" i="12" s="1"/>
  <c r="AQ852" i="12"/>
  <c r="AQ854" i="12"/>
  <c r="AQ858" i="12"/>
  <c r="AQ857" i="12" s="1"/>
  <c r="AQ856" i="12" s="1"/>
  <c r="AQ862" i="12"/>
  <c r="AQ861" i="12" s="1"/>
  <c r="AQ860" i="12" s="1"/>
  <c r="AQ866" i="12"/>
  <c r="AQ868" i="12"/>
  <c r="AQ872" i="12"/>
  <c r="AQ871" i="12" s="1"/>
  <c r="AQ870" i="12" s="1"/>
  <c r="AQ876" i="12"/>
  <c r="AQ878" i="12"/>
  <c r="AQ883" i="12"/>
  <c r="AQ882" i="12" s="1"/>
  <c r="AQ886" i="12"/>
  <c r="AQ889" i="12"/>
  <c r="AQ892" i="12"/>
  <c r="AQ896" i="12"/>
  <c r="AQ895" i="12" s="1"/>
  <c r="AQ899" i="12"/>
  <c r="AQ898" i="12" s="1"/>
  <c r="AQ903" i="12"/>
  <c r="AQ905" i="12"/>
  <c r="AQ909" i="12"/>
  <c r="AQ911" i="12"/>
  <c r="AQ915" i="12"/>
  <c r="AQ917" i="12"/>
  <c r="AQ923" i="12"/>
  <c r="AQ922" i="12" s="1"/>
  <c r="AQ926" i="12"/>
  <c r="AQ925" i="12" s="1"/>
  <c r="AQ929" i="12"/>
  <c r="AQ931" i="12"/>
  <c r="AQ934" i="12"/>
  <c r="AQ933" i="12" s="1"/>
  <c r="AQ938" i="12"/>
  <c r="AQ937" i="12" s="1"/>
  <c r="AQ936" i="12" s="1"/>
  <c r="AQ942" i="12"/>
  <c r="AQ944" i="12"/>
  <c r="AQ948" i="12"/>
  <c r="AQ947" i="12" s="1"/>
  <c r="AQ946" i="12" s="1"/>
  <c r="AQ952" i="12"/>
  <c r="AQ951" i="12" s="1"/>
  <c r="AQ955" i="12"/>
  <c r="AQ954" i="12" s="1"/>
  <c r="AQ962" i="12"/>
  <c r="AQ961" i="12" s="1"/>
  <c r="AQ965" i="12"/>
  <c r="AQ964" i="12" s="1"/>
  <c r="AQ968" i="12"/>
  <c r="AQ970" i="12"/>
  <c r="AQ974" i="12"/>
  <c r="AQ973" i="12" s="1"/>
  <c r="AQ978" i="12"/>
  <c r="AQ980" i="12"/>
  <c r="AQ985" i="12"/>
  <c r="AQ987" i="12"/>
  <c r="AQ992" i="12"/>
  <c r="AQ991" i="12" s="1"/>
  <c r="AQ990" i="12" s="1"/>
  <c r="AQ996" i="12"/>
  <c r="AQ998" i="12"/>
  <c r="AQ1002" i="12"/>
  <c r="AQ1001" i="12" s="1"/>
  <c r="AQ1005" i="12"/>
  <c r="AQ1004" i="12" s="1"/>
  <c r="AQ1008" i="12"/>
  <c r="AQ1007" i="12" s="1"/>
  <c r="AQ1013" i="12"/>
  <c r="AQ1015" i="12"/>
  <c r="AQ1017" i="12"/>
  <c r="AQ1022" i="12"/>
  <c r="AQ1021" i="12" s="1"/>
  <c r="AQ1025" i="12"/>
  <c r="AQ1024" i="12" s="1"/>
  <c r="AQ1031" i="12"/>
  <c r="AQ1030" i="12" s="1"/>
  <c r="AQ1034" i="12"/>
  <c r="AQ1033" i="12" s="1"/>
  <c r="AQ1038" i="12"/>
  <c r="AQ1037" i="12" s="1"/>
  <c r="AQ1036" i="12" s="1"/>
  <c r="AQ1042" i="12"/>
  <c r="AQ1041" i="12" s="1"/>
  <c r="AQ1040" i="12" s="1"/>
  <c r="AQ1046" i="12"/>
  <c r="AQ1045" i="12" s="1"/>
  <c r="AQ1044" i="12" s="1"/>
  <c r="AQ1051" i="12"/>
  <c r="AQ1050" i="12" s="1"/>
  <c r="AQ1054" i="12"/>
  <c r="AQ1053" i="12" s="1"/>
  <c r="AQ1057" i="12"/>
  <c r="AQ1056" i="12" s="1"/>
  <c r="AQ1061" i="12"/>
  <c r="AQ1060" i="12" s="1"/>
  <c r="AQ1068" i="12"/>
  <c r="AQ1067" i="12" s="1"/>
  <c r="AQ1066" i="12" s="1"/>
  <c r="AQ1072" i="12"/>
  <c r="AQ1071" i="12" s="1"/>
  <c r="AQ1070" i="12" s="1"/>
  <c r="AQ1080" i="12"/>
  <c r="AQ1079" i="12" s="1"/>
  <c r="AQ1078" i="12" s="1"/>
  <c r="AQ1084" i="12"/>
  <c r="AQ1083" i="12" s="1"/>
  <c r="AQ1082" i="12" s="1"/>
  <c r="AQ1088" i="12"/>
  <c r="AQ1087" i="12" s="1"/>
  <c r="AQ1091" i="12"/>
  <c r="AQ1090" i="12" s="1"/>
  <c r="AQ1095" i="12"/>
  <c r="AQ1094" i="12" s="1"/>
  <c r="AQ1093" i="12" s="1"/>
  <c r="AQ1105" i="12"/>
  <c r="AQ1107" i="12"/>
  <c r="AQ1111" i="12"/>
  <c r="AQ1110" i="12" s="1"/>
  <c r="AQ1109" i="12" s="1"/>
  <c r="AQ1115" i="12"/>
  <c r="AQ1114" i="12" s="1"/>
  <c r="AQ1113" i="12" s="1"/>
  <c r="AQ1119" i="12"/>
  <c r="AQ1118" i="12" s="1"/>
  <c r="AQ1117" i="12" s="1"/>
  <c r="AQ1123" i="12"/>
  <c r="AQ1122" i="12" s="1"/>
  <c r="AQ1121" i="12" s="1"/>
  <c r="AQ1127" i="12"/>
  <c r="AQ1126" i="12" s="1"/>
  <c r="AQ1125" i="12" s="1"/>
  <c r="AQ1131" i="12"/>
  <c r="AQ1130" i="12" s="1"/>
  <c r="AQ1129" i="12" s="1"/>
  <c r="AQ1135" i="12"/>
  <c r="AQ1134" i="12" s="1"/>
  <c r="AQ1133" i="12" s="1"/>
  <c r="AQ1139" i="12"/>
  <c r="AQ1138" i="12" s="1"/>
  <c r="AQ1137" i="12" s="1"/>
  <c r="AQ1143" i="12"/>
  <c r="AQ1142" i="12" s="1"/>
  <c r="AQ1141" i="12" s="1"/>
  <c r="AQ1147" i="12"/>
  <c r="AQ1146" i="12" s="1"/>
  <c r="AQ1145" i="12" s="1"/>
  <c r="AQ1151" i="12"/>
  <c r="AQ1150" i="12" s="1"/>
  <c r="AQ1149" i="12" s="1"/>
  <c r="AQ1155" i="12"/>
  <c r="AQ1154" i="12" s="1"/>
  <c r="AQ1153" i="12" s="1"/>
  <c r="AQ1159" i="12"/>
  <c r="AQ1158" i="12" s="1"/>
  <c r="AQ1157" i="12" s="1"/>
  <c r="AQ1163" i="12"/>
  <c r="AQ1165" i="12"/>
  <c r="AQ1169" i="12"/>
  <c r="AQ1168" i="12" s="1"/>
  <c r="AQ1167" i="12" s="1"/>
  <c r="AQ1173" i="12"/>
  <c r="AQ1175" i="12"/>
  <c r="AQ1179" i="12"/>
  <c r="AQ1178" i="12" s="1"/>
  <c r="AQ1177" i="12" s="1"/>
  <c r="AQ1183" i="12"/>
  <c r="AQ1185" i="12"/>
  <c r="AQ1189" i="12"/>
  <c r="AQ1188" i="12" s="1"/>
  <c r="AQ1187" i="12" s="1"/>
  <c r="AQ1193" i="12"/>
  <c r="AQ1192" i="12" s="1"/>
  <c r="AQ1191" i="12" s="1"/>
  <c r="AQ1198" i="12"/>
  <c r="AQ1197" i="12" s="1"/>
  <c r="AQ1196" i="12" s="1"/>
  <c r="AQ1202" i="12"/>
  <c r="AQ1201" i="12" s="1"/>
  <c r="AQ1200" i="12" s="1"/>
  <c r="AQ1206" i="12"/>
  <c r="AQ1205" i="12" s="1"/>
  <c r="AQ1204" i="12" s="1"/>
  <c r="AQ1210" i="12"/>
  <c r="AQ1209" i="12" s="1"/>
  <c r="AQ1208" i="12" s="1"/>
  <c r="AQ1214" i="12"/>
  <c r="AQ1213" i="12" s="1"/>
  <c r="AQ1212" i="12" s="1"/>
  <c r="AQ1218" i="12"/>
  <c r="AQ1217" i="12" s="1"/>
  <c r="AQ1216" i="12" s="1"/>
  <c r="AQ1222" i="12"/>
  <c r="AQ1221" i="12" s="1"/>
  <c r="AQ1220" i="12" s="1"/>
  <c r="AQ1226" i="12"/>
  <c r="AQ1225" i="12" s="1"/>
  <c r="AQ1224" i="12" s="1"/>
  <c r="AQ1230" i="12"/>
  <c r="AQ1232" i="12"/>
  <c r="AQ1236" i="12"/>
  <c r="AQ1235" i="12" s="1"/>
  <c r="AQ1234" i="12" s="1"/>
  <c r="AQ1240" i="12"/>
  <c r="AQ1239" i="12" s="1"/>
  <c r="AQ1238" i="12" s="1"/>
  <c r="AQ1244" i="12"/>
  <c r="AQ1246" i="12"/>
  <c r="AQ1250" i="12"/>
  <c r="AQ1252" i="12"/>
  <c r="AQ1256" i="12"/>
  <c r="AQ1255" i="12" s="1"/>
  <c r="AQ1254" i="12" s="1"/>
  <c r="AQ1261" i="12"/>
  <c r="AQ1263" i="12"/>
  <c r="AQ1267" i="12"/>
  <c r="AQ1269" i="12"/>
  <c r="AQ1274" i="12"/>
  <c r="AQ1273" i="12" s="1"/>
  <c r="AQ1272" i="12" s="1"/>
  <c r="AQ1271" i="12" s="1"/>
  <c r="AQ1280" i="12"/>
  <c r="AQ1279" i="12" s="1"/>
  <c r="AQ1283" i="12"/>
  <c r="AQ1285" i="12"/>
  <c r="AQ1291" i="12"/>
  <c r="AQ1290" i="12" s="1"/>
  <c r="AQ1294" i="12"/>
  <c r="AQ1297" i="12"/>
  <c r="AQ1304" i="12"/>
  <c r="AQ1303" i="12" s="1"/>
  <c r="AQ1302" i="12" s="1"/>
  <c r="AQ1308" i="12"/>
  <c r="AQ1307" i="12" s="1"/>
  <c r="AQ1306" i="12" s="1"/>
  <c r="AQ1312" i="12"/>
  <c r="AQ1311" i="12" s="1"/>
  <c r="AQ1310" i="12" s="1"/>
  <c r="AQ1316" i="12"/>
  <c r="AQ1318" i="12"/>
  <c r="AQ1323" i="12"/>
  <c r="AQ1322" i="12" s="1"/>
  <c r="AQ1321" i="12" s="1"/>
  <c r="AQ1328" i="12"/>
  <c r="AQ1327" i="12" s="1"/>
  <c r="AQ1326" i="12" s="1"/>
  <c r="AQ1332" i="12"/>
  <c r="AQ1331" i="12" s="1"/>
  <c r="AQ1330" i="12" s="1"/>
  <c r="AQ1336" i="12"/>
  <c r="AQ1335" i="12" s="1"/>
  <c r="AQ1334" i="12" s="1"/>
  <c r="AQ1341" i="12"/>
  <c r="AQ1340" i="12" s="1"/>
  <c r="AQ1339" i="12" s="1"/>
  <c r="AQ1346" i="12"/>
  <c r="AQ1345" i="12" s="1"/>
  <c r="AQ1344" i="12" s="1"/>
  <c r="AQ1351" i="12"/>
  <c r="AQ1350" i="12" s="1"/>
  <c r="AQ1349" i="12" s="1"/>
  <c r="AQ1348" i="12" s="1"/>
  <c r="AQ1358" i="12"/>
  <c r="AQ1357" i="12" s="1"/>
  <c r="AQ1356" i="12" s="1"/>
  <c r="AQ1355" i="12" s="1"/>
  <c r="AQ1354" i="12" s="1"/>
  <c r="AQ1364" i="12"/>
  <c r="AQ1363" i="12" s="1"/>
  <c r="AQ1362" i="12" s="1"/>
  <c r="AQ1368" i="12"/>
  <c r="AQ1367" i="12" s="1"/>
  <c r="AQ1366" i="12" s="1"/>
  <c r="AQ1373" i="12"/>
  <c r="AQ1372" i="12" s="1"/>
  <c r="AQ1371" i="12" s="1"/>
  <c r="AQ1370" i="12" s="1"/>
  <c r="AQ1379" i="12"/>
  <c r="AQ1378" i="12" s="1"/>
  <c r="AQ1382" i="12"/>
  <c r="AQ1381" i="12" s="1"/>
  <c r="AQ1385" i="12"/>
  <c r="AQ1384" i="12" s="1"/>
  <c r="AQ1390" i="12"/>
  <c r="AQ1389" i="12" s="1"/>
  <c r="AQ1388" i="12" s="1"/>
  <c r="AQ1394" i="12"/>
  <c r="AQ1393" i="12" s="1"/>
  <c r="AQ1392" i="12" s="1"/>
  <c r="AQ1400" i="12"/>
  <c r="AQ1399" i="12" s="1"/>
  <c r="AQ1398" i="12" s="1"/>
  <c r="AQ1397" i="12" s="1"/>
  <c r="AQ1405" i="12"/>
  <c r="AQ1404" i="12" s="1"/>
  <c r="AQ1403" i="12" s="1"/>
  <c r="AQ1402" i="12" s="1"/>
  <c r="AQ1410" i="12"/>
  <c r="AQ1409" i="12" s="1"/>
  <c r="AQ1408" i="12" s="1"/>
  <c r="AQ1407" i="12" s="1"/>
  <c r="AQ1415" i="12"/>
  <c r="AQ1414" i="12" s="1"/>
  <c r="AQ1413" i="12" s="1"/>
  <c r="AQ1419" i="12"/>
  <c r="AQ1418" i="12" s="1"/>
  <c r="AQ1417" i="12" s="1"/>
  <c r="AQ1429" i="12"/>
  <c r="AQ1428" i="12" s="1"/>
  <c r="AQ1427" i="12" s="1"/>
  <c r="AQ1422" i="12" s="1"/>
  <c r="AQ1421" i="12" s="1"/>
  <c r="AQ1436" i="12"/>
  <c r="AQ1435" i="12" s="1"/>
  <c r="AQ1434" i="12" s="1"/>
  <c r="AQ1440" i="12"/>
  <c r="AQ1439" i="12" s="1"/>
  <c r="AQ1438" i="12" s="1"/>
  <c r="AQ1448" i="12"/>
  <c r="AQ1447" i="12" s="1"/>
  <c r="AQ1446" i="12" s="1"/>
  <c r="AQ1453" i="12"/>
  <c r="AQ1452" i="12" s="1"/>
  <c r="AQ1451" i="12" s="1"/>
  <c r="AQ1450" i="12" s="1"/>
  <c r="AQ1458" i="12"/>
  <c r="AQ1457" i="12" s="1"/>
  <c r="AQ1456" i="12" s="1"/>
  <c r="AQ1462" i="12"/>
  <c r="AQ1461" i="12" s="1"/>
  <c r="AQ1460" i="12" s="1"/>
  <c r="AQ1466" i="12"/>
  <c r="AQ1465" i="12" s="1"/>
  <c r="AQ1464" i="12" s="1"/>
  <c r="AQ1470" i="12"/>
  <c r="AQ1469" i="12" s="1"/>
  <c r="AQ1473" i="12"/>
  <c r="AQ1472" i="12" s="1"/>
  <c r="AQ1478" i="12"/>
  <c r="AQ1477" i="12" s="1"/>
  <c r="AQ1476" i="12" s="1"/>
  <c r="AQ1482" i="12"/>
  <c r="AQ1481" i="12" s="1"/>
  <c r="AQ1480" i="12" s="1"/>
  <c r="AQ1487" i="12"/>
  <c r="AQ1486" i="12" s="1"/>
  <c r="AQ1485" i="12" s="1"/>
  <c r="AQ1491" i="12"/>
  <c r="AQ1490" i="12" s="1"/>
  <c r="AQ1489" i="12" s="1"/>
  <c r="AQ1495" i="12"/>
  <c r="AQ1494" i="12" s="1"/>
  <c r="AQ1493" i="12" s="1"/>
  <c r="AQ1499" i="12"/>
  <c r="AQ1498" i="12" s="1"/>
  <c r="AQ1497" i="12" s="1"/>
  <c r="AQ1503" i="12"/>
  <c r="AQ1502" i="12" s="1"/>
  <c r="AQ1501" i="12" s="1"/>
  <c r="AQ1508" i="12"/>
  <c r="AQ1507" i="12" s="1"/>
  <c r="AQ1506" i="12" s="1"/>
  <c r="AQ1512" i="12"/>
  <c r="AQ1511" i="12" s="1"/>
  <c r="AQ1510" i="12" s="1"/>
  <c r="AQ1517" i="12"/>
  <c r="AQ1516" i="12" s="1"/>
  <c r="AQ1515" i="12" s="1"/>
  <c r="AQ1514" i="12" s="1"/>
  <c r="AQ1523" i="12"/>
  <c r="AQ1522" i="12" s="1"/>
  <c r="AQ1527" i="12"/>
  <c r="AQ1526" i="12" s="1"/>
  <c r="AQ1531" i="12"/>
  <c r="AQ1530" i="12" s="1"/>
  <c r="AQ1538" i="12"/>
  <c r="AQ1537" i="12" s="1"/>
  <c r="AQ1536" i="12" s="1"/>
  <c r="AQ1535" i="12" s="1"/>
  <c r="AQ1543" i="12"/>
  <c r="AQ1542" i="12" s="1"/>
  <c r="AQ1541" i="12" s="1"/>
  <c r="AQ1547" i="12"/>
  <c r="AQ1546" i="12" s="1"/>
  <c r="AQ1545" i="12" s="1"/>
  <c r="AQ1551" i="12"/>
  <c r="AQ1550" i="12" s="1"/>
  <c r="AQ1549" i="12" s="1"/>
  <c r="AQ1556" i="12"/>
  <c r="AQ1555" i="12" s="1"/>
  <c r="AQ1559" i="12"/>
  <c r="AQ1558" i="12" s="1"/>
  <c r="AQ1566" i="12"/>
  <c r="AQ1565" i="12" s="1"/>
  <c r="AQ1569" i="12"/>
  <c r="AQ1568" i="12" s="1"/>
  <c r="AQ1573" i="12"/>
  <c r="AQ1572" i="12" s="1"/>
  <c r="AQ1571" i="12" s="1"/>
  <c r="AQ1578" i="12"/>
  <c r="AQ1577" i="12" s="1"/>
  <c r="AQ1576" i="12" s="1"/>
  <c r="AQ1575" i="12" s="1"/>
  <c r="AQ1588" i="12"/>
  <c r="AQ1587" i="12" s="1"/>
  <c r="AQ1586" i="12" s="1"/>
  <c r="AQ1592" i="12"/>
  <c r="AQ1591" i="12" s="1"/>
  <c r="AQ1590" i="12" s="1"/>
  <c r="AQ1597" i="12"/>
  <c r="AQ1596" i="12" s="1"/>
  <c r="AQ1595" i="12" s="1"/>
  <c r="AQ1601" i="12"/>
  <c r="AQ1600" i="12" s="1"/>
  <c r="AQ1599" i="12" s="1"/>
  <c r="AQ1605" i="12"/>
  <c r="AQ1604" i="12" s="1"/>
  <c r="AQ1603" i="12" s="1"/>
  <c r="AQ1609" i="12"/>
  <c r="AQ1608" i="12" s="1"/>
  <c r="AQ1607" i="12" s="1"/>
  <c r="AQ1613" i="12"/>
  <c r="AQ1612" i="12" s="1"/>
  <c r="AQ1611" i="12" s="1"/>
  <c r="AQ1617" i="12"/>
  <c r="AQ1616" i="12" s="1"/>
  <c r="AQ1615" i="12" s="1"/>
  <c r="AQ1621" i="12"/>
  <c r="AQ1620" i="12" s="1"/>
  <c r="AQ1619" i="12" s="1"/>
  <c r="AQ1625" i="12"/>
  <c r="AQ1624" i="12" s="1"/>
  <c r="AQ1623" i="12" s="1"/>
  <c r="AQ1629" i="12"/>
  <c r="AQ1628" i="12" s="1"/>
  <c r="AQ1627" i="12" s="1"/>
  <c r="AQ1633" i="12"/>
  <c r="AQ1632" i="12" s="1"/>
  <c r="AQ1631" i="12" s="1"/>
  <c r="AQ1637" i="12"/>
  <c r="AQ1636" i="12" s="1"/>
  <c r="AQ1635" i="12" s="1"/>
  <c r="AQ1641" i="12"/>
  <c r="AQ1640" i="12" s="1"/>
  <c r="AQ1639" i="12" s="1"/>
  <c r="AQ1646" i="12"/>
  <c r="AQ1645" i="12" s="1"/>
  <c r="AQ1644" i="12" s="1"/>
  <c r="AQ1643" i="12" s="1"/>
  <c r="AQ1651" i="12"/>
  <c r="AQ1650" i="12" s="1"/>
  <c r="AQ1649" i="12" s="1"/>
  <c r="AQ1648" i="12" s="1"/>
  <c r="AQ1656" i="12"/>
  <c r="AQ1655" i="12" s="1"/>
  <c r="AQ1654" i="12" s="1"/>
  <c r="AQ1660" i="12"/>
  <c r="AQ1659" i="12" s="1"/>
  <c r="AQ1658" i="12" s="1"/>
  <c r="AQ1664" i="12"/>
  <c r="AQ1663" i="12" s="1"/>
  <c r="AQ1662" i="12" s="1"/>
  <c r="AQ1670" i="12"/>
  <c r="AQ1669" i="12" s="1"/>
  <c r="AQ1668" i="12" s="1"/>
  <c r="AQ1674" i="12"/>
  <c r="AQ1673" i="12" s="1"/>
  <c r="AQ1672" i="12" s="1"/>
  <c r="AQ1679" i="12"/>
  <c r="AQ1678" i="12" s="1"/>
  <c r="AQ1677" i="12" s="1"/>
  <c r="AQ1676" i="12" s="1"/>
  <c r="AQ1684" i="12"/>
  <c r="AQ1683" i="12" s="1"/>
  <c r="AQ1682" i="12" s="1"/>
  <c r="AQ1681" i="12" s="1"/>
  <c r="AQ1689" i="12"/>
  <c r="AQ1688" i="12" s="1"/>
  <c r="AQ1687" i="12" s="1"/>
  <c r="AQ1686" i="12" s="1"/>
  <c r="AQ1695" i="12"/>
  <c r="AQ1694" i="12" s="1"/>
  <c r="AQ1693" i="12" s="1"/>
  <c r="AQ1692" i="12" s="1"/>
  <c r="AQ1700" i="12"/>
  <c r="AQ1699" i="12" s="1"/>
  <c r="AQ1698" i="12" s="1"/>
  <c r="AQ1697" i="12" s="1"/>
  <c r="AQ1707" i="12"/>
  <c r="AQ1706" i="12" s="1"/>
  <c r="AQ1705" i="12" s="1"/>
  <c r="AQ1711" i="12"/>
  <c r="AQ1710" i="12" s="1"/>
  <c r="AQ1709" i="12" s="1"/>
  <c r="AQ1716" i="12"/>
  <c r="AQ1715" i="12" s="1"/>
  <c r="AQ1714" i="12" s="1"/>
  <c r="AQ1713" i="12" s="1"/>
  <c r="AQ1721" i="12"/>
  <c r="AQ1720" i="12" s="1"/>
  <c r="AQ1724" i="12"/>
  <c r="AQ1723" i="12" s="1"/>
  <c r="AQ1727" i="12"/>
  <c r="AQ1726" i="12" s="1"/>
  <c r="AQ1731" i="12"/>
  <c r="AQ1730" i="12" s="1"/>
  <c r="AQ1729" i="12" s="1"/>
  <c r="AQ1735" i="12"/>
  <c r="AQ1734" i="12" s="1"/>
  <c r="AQ1733" i="12" s="1"/>
  <c r="AQ1740" i="12"/>
  <c r="AQ1739" i="12" s="1"/>
  <c r="AQ1738" i="12" s="1"/>
  <c r="AQ1737" i="12" s="1"/>
  <c r="AQ1745" i="12"/>
  <c r="AQ1744" i="12" s="1"/>
  <c r="AQ1743" i="12" s="1"/>
  <c r="AQ1749" i="12"/>
  <c r="AQ1748" i="12" s="1"/>
  <c r="AQ1747" i="12" s="1"/>
  <c r="AQ1754" i="12"/>
  <c r="AQ1753" i="12" s="1"/>
  <c r="AQ1752" i="12" s="1"/>
  <c r="AQ1758" i="12"/>
  <c r="AQ1757" i="12" s="1"/>
  <c r="AQ1756" i="12" s="1"/>
  <c r="AQ1771" i="12"/>
  <c r="AQ1770" i="12" s="1"/>
  <c r="AQ1769" i="12" s="1"/>
  <c r="AQ1768" i="12" s="1"/>
  <c r="AQ1778" i="12"/>
  <c r="AQ1777" i="12" s="1"/>
  <c r="AQ1776" i="12" s="1"/>
  <c r="AQ1775" i="12" s="1"/>
  <c r="AQ1783" i="12"/>
  <c r="AQ1782" i="12" s="1"/>
  <c r="AQ1781" i="12" s="1"/>
  <c r="AQ1780" i="12" s="1"/>
  <c r="AQ1789" i="12"/>
  <c r="AQ1788" i="12" s="1"/>
  <c r="AQ1787" i="12" s="1"/>
  <c r="AQ1793" i="12"/>
  <c r="AQ1792" i="12" s="1"/>
  <c r="AQ1791" i="12" s="1"/>
  <c r="AQ1797" i="12"/>
  <c r="AQ1796" i="12" s="1"/>
  <c r="AQ1795" i="12" s="1"/>
  <c r="AQ1802" i="12"/>
  <c r="AQ1801" i="12" s="1"/>
  <c r="AQ1800" i="12" s="1"/>
  <c r="AQ1806" i="12"/>
  <c r="AQ1805" i="12" s="1"/>
  <c r="AQ1804" i="12" s="1"/>
  <c r="AQ1813" i="12"/>
  <c r="AQ1812" i="12" s="1"/>
  <c r="AQ1816" i="12"/>
  <c r="AQ1815" i="12" s="1"/>
  <c r="AQ1821" i="12"/>
  <c r="AQ1820" i="12" s="1"/>
  <c r="AQ1819" i="12" s="1"/>
  <c r="AQ1826" i="12"/>
  <c r="AQ1825" i="12" s="1"/>
  <c r="AQ1824" i="12" s="1"/>
  <c r="AQ1831" i="12"/>
  <c r="AQ1830" i="12" s="1"/>
  <c r="AQ1829" i="12" s="1"/>
  <c r="AQ1828" i="12" s="1"/>
  <c r="AQ1836" i="12"/>
  <c r="AQ1835" i="12" s="1"/>
  <c r="AQ1834" i="12" s="1"/>
  <c r="AQ1833" i="12" s="1"/>
  <c r="AQ1841" i="12"/>
  <c r="AQ1840" i="12" s="1"/>
  <c r="AQ1839" i="12" s="1"/>
  <c r="AQ1838" i="12" s="1"/>
  <c r="AQ1846" i="12"/>
  <c r="AQ1845" i="12" s="1"/>
  <c r="AQ1849" i="12"/>
  <c r="AQ1848" i="12" s="1"/>
  <c r="AQ1853" i="12"/>
  <c r="AQ1852" i="12" s="1"/>
  <c r="AQ1851" i="12" s="1"/>
  <c r="AQ1858" i="12"/>
  <c r="AQ1857" i="12" s="1"/>
  <c r="AQ1856" i="12" s="1"/>
  <c r="AQ1855" i="12" s="1"/>
  <c r="AQ1863" i="12"/>
  <c r="AQ1862" i="12" s="1"/>
  <c r="AQ1866" i="12"/>
  <c r="AQ1865" i="12" s="1"/>
  <c r="AQ1871" i="12"/>
  <c r="AQ1870" i="12" s="1"/>
  <c r="AQ1869" i="12" s="1"/>
  <c r="AQ1868" i="12" s="1"/>
  <c r="AQ1877" i="12"/>
  <c r="AQ1876" i="12" s="1"/>
  <c r="AQ1875" i="12" s="1"/>
  <c r="AQ1874" i="12" s="1"/>
  <c r="AQ1882" i="12"/>
  <c r="AQ1881" i="12" s="1"/>
  <c r="AQ1885" i="12"/>
  <c r="AQ1884" i="12" s="1"/>
  <c r="AQ1888" i="12"/>
  <c r="AQ1887" i="12" s="1"/>
  <c r="AQ1892" i="12"/>
  <c r="AQ1891" i="12" s="1"/>
  <c r="AQ1890" i="12" s="1"/>
  <c r="AQ1897" i="12"/>
  <c r="AQ1896" i="12" s="1"/>
  <c r="AQ1895" i="12" s="1"/>
  <c r="AQ1894" i="12" s="1"/>
  <c r="AQ1904" i="12"/>
  <c r="AQ1903" i="12" s="1"/>
  <c r="AQ1902" i="12" s="1"/>
  <c r="AQ1908" i="12"/>
  <c r="AQ1907" i="12" s="1"/>
  <c r="AQ1906" i="12" s="1"/>
  <c r="AQ1912" i="12"/>
  <c r="AQ1911" i="12" s="1"/>
  <c r="AQ1910" i="12" s="1"/>
  <c r="AQ1916" i="12"/>
  <c r="AQ1915" i="12" s="1"/>
  <c r="AQ1914" i="12" s="1"/>
  <c r="AQ1921" i="12"/>
  <c r="AQ1920" i="12" s="1"/>
  <c r="AQ1919" i="12" s="1"/>
  <c r="AQ1925" i="12"/>
  <c r="AQ1924" i="12" s="1"/>
  <c r="AQ1923" i="12" s="1"/>
  <c r="AQ1929" i="12"/>
  <c r="AQ1928" i="12" s="1"/>
  <c r="AQ1927" i="12" s="1"/>
  <c r="AQ1933" i="12"/>
  <c r="AQ1932" i="12" s="1"/>
  <c r="AQ1931" i="12" s="1"/>
  <c r="AQ1939" i="12"/>
  <c r="AQ1938" i="12" s="1"/>
  <c r="AQ1942" i="12"/>
  <c r="AQ1941" i="12" s="1"/>
  <c r="AQ1945" i="12"/>
  <c r="AQ1944" i="12" s="1"/>
  <c r="AQ1949" i="12"/>
  <c r="AQ1948" i="12" s="1"/>
  <c r="AQ1952" i="12"/>
  <c r="AQ1951" i="12" s="1"/>
  <c r="AQ1958" i="12"/>
  <c r="AQ1957" i="12" s="1"/>
  <c r="AQ1956" i="12" s="1"/>
  <c r="AQ1962" i="12"/>
  <c r="AQ1961" i="12" s="1"/>
  <c r="AQ1960" i="12" s="1"/>
  <c r="AQ1966" i="12"/>
  <c r="AQ1965" i="12" s="1"/>
  <c r="AQ1964" i="12" s="1"/>
  <c r="AQ1971" i="12"/>
  <c r="AQ1970" i="12" s="1"/>
  <c r="AQ1974" i="12"/>
  <c r="AQ1973" i="12" s="1"/>
  <c r="AQ1978" i="12"/>
  <c r="AQ1977" i="12" s="1"/>
  <c r="AQ1976" i="12" s="1"/>
  <c r="AQ1982" i="12"/>
  <c r="AQ1981" i="12" s="1"/>
  <c r="AQ1980" i="12" s="1"/>
  <c r="AQ1986" i="12"/>
  <c r="AQ1985" i="12" s="1"/>
  <c r="AQ1984" i="12" s="1"/>
  <c r="AQ1990" i="12"/>
  <c r="AQ1989" i="12" s="1"/>
  <c r="AQ1988" i="12" s="1"/>
  <c r="AQ1994" i="12"/>
  <c r="AQ1993" i="12" s="1"/>
  <c r="AQ1992" i="12" s="1"/>
  <c r="AQ1999" i="12"/>
  <c r="AQ1998" i="12" s="1"/>
  <c r="AQ2002" i="12"/>
  <c r="AQ2001" i="12" s="1"/>
  <c r="AQ2008" i="12"/>
  <c r="AQ2007" i="12" s="1"/>
  <c r="AQ2011" i="12"/>
  <c r="AQ2013" i="12"/>
  <c r="AQ2020" i="12"/>
  <c r="AQ2019" i="12" s="1"/>
  <c r="AQ2018" i="12" s="1"/>
  <c r="AQ2024" i="12"/>
  <c r="AQ2023" i="12" s="1"/>
  <c r="AQ2027" i="12"/>
  <c r="AQ2029" i="12"/>
  <c r="AQ2035" i="12"/>
  <c r="AQ2034" i="12" s="1"/>
  <c r="AQ2038" i="12"/>
  <c r="AQ2037" i="12" s="1"/>
  <c r="AQ2041" i="12"/>
  <c r="AQ2040" i="12" s="1"/>
  <c r="AQ2045" i="12"/>
  <c r="AQ2044" i="12" s="1"/>
  <c r="AQ2043" i="12" s="1"/>
  <c r="AQ2049" i="12"/>
  <c r="AQ2048" i="12" s="1"/>
  <c r="AQ2047" i="12" s="1"/>
  <c r="AQ2056" i="12"/>
  <c r="AQ2055" i="12" s="1"/>
  <c r="AQ2054" i="12" s="1"/>
  <c r="AQ2060" i="12"/>
  <c r="AQ2059" i="12" s="1"/>
  <c r="AQ2058" i="12" s="1"/>
  <c r="AQ2064" i="12"/>
  <c r="AQ2063" i="12" s="1"/>
  <c r="AQ2062" i="12" s="1"/>
  <c r="AQ2068" i="12"/>
  <c r="AQ2067" i="12" s="1"/>
  <c r="AQ2066" i="12" s="1"/>
  <c r="AQ2072" i="12"/>
  <c r="AQ2071" i="12" s="1"/>
  <c r="AQ2070" i="12" s="1"/>
  <c r="AQ2076" i="12"/>
  <c r="AQ2075" i="12" s="1"/>
  <c r="AQ2074" i="12" s="1"/>
  <c r="AQ2080" i="12"/>
  <c r="AQ2079" i="12" s="1"/>
  <c r="AQ2078" i="12" s="1"/>
  <c r="AQ2084" i="12"/>
  <c r="AQ2083" i="12" s="1"/>
  <c r="AQ2082" i="12" s="1"/>
  <c r="AQ2088" i="12"/>
  <c r="AQ2087" i="12" s="1"/>
  <c r="AQ2086" i="12" s="1"/>
  <c r="AQ2092" i="12"/>
  <c r="AQ2091" i="12" s="1"/>
  <c r="AQ2090" i="12" s="1"/>
  <c r="AQ2096" i="12"/>
  <c r="AQ2095" i="12" s="1"/>
  <c r="AQ2094" i="12" s="1"/>
  <c r="AQ2101" i="12"/>
  <c r="AQ2100" i="12" s="1"/>
  <c r="AQ2104" i="12"/>
  <c r="AQ2103" i="12" s="1"/>
  <c r="AQ2109" i="12"/>
  <c r="AQ2108" i="12" s="1"/>
  <c r="AQ2107" i="12" s="1"/>
  <c r="AQ2106" i="12" s="1"/>
  <c r="AQ2120" i="12"/>
  <c r="AQ2119" i="12" s="1"/>
  <c r="AQ2118" i="12" s="1"/>
  <c r="AQ2117" i="12" s="1"/>
  <c r="AQ2129" i="12"/>
  <c r="AQ2128" i="12" s="1"/>
  <c r="AQ2127" i="12" s="1"/>
  <c r="AQ2133" i="12"/>
  <c r="AQ2132" i="12" s="1"/>
  <c r="AQ2131" i="12" s="1"/>
  <c r="AQ2139" i="12"/>
  <c r="AQ2138" i="12" s="1"/>
  <c r="AQ2137" i="12" s="1"/>
  <c r="AQ2136" i="12" s="1"/>
  <c r="AQ2144" i="12"/>
  <c r="AQ2143" i="12" s="1"/>
  <c r="AQ2142" i="12" s="1"/>
  <c r="AQ2141" i="12" s="1"/>
  <c r="AQ2149" i="12"/>
  <c r="AQ2148" i="12" s="1"/>
  <c r="AQ2152" i="12"/>
  <c r="AQ2151" i="12" s="1"/>
  <c r="AQ2159" i="12"/>
  <c r="AQ2158" i="12" s="1"/>
  <c r="AQ2162" i="12"/>
  <c r="AQ2161" i="12" s="1"/>
  <c r="AQ2165" i="12"/>
  <c r="AQ2164" i="12" s="1"/>
  <c r="AQ2169" i="12"/>
  <c r="AQ2168" i="12" s="1"/>
  <c r="AQ2167" i="12" s="1"/>
  <c r="AQ2173" i="12"/>
  <c r="AQ2172" i="12" s="1"/>
  <c r="AQ2171" i="12" s="1"/>
  <c r="AQ2183" i="12"/>
  <c r="AQ2182" i="12" s="1"/>
  <c r="AQ2181" i="12" s="1"/>
  <c r="AQ2180" i="12" s="1"/>
  <c r="AQ2188" i="12"/>
  <c r="AQ2187" i="12" s="1"/>
  <c r="AQ2191" i="12"/>
  <c r="AQ2190" i="12" s="1"/>
  <c r="AQ2195" i="12"/>
  <c r="AQ2194" i="12" s="1"/>
  <c r="AQ2193" i="12" s="1"/>
  <c r="AQ2199" i="12"/>
  <c r="AQ2198" i="12" s="1"/>
  <c r="AQ2202" i="12"/>
  <c r="AQ2201" i="12" s="1"/>
  <c r="AQ2207" i="12"/>
  <c r="AQ2206" i="12" s="1"/>
  <c r="AQ2210" i="12"/>
  <c r="AQ2209" i="12" s="1"/>
  <c r="AQ2217" i="12"/>
  <c r="AQ2216" i="12" s="1"/>
  <c r="AQ2220" i="12"/>
  <c r="AQ2219" i="12" s="1"/>
  <c r="AQ2223" i="12"/>
  <c r="AQ2222" i="12" s="1"/>
  <c r="AQ2226" i="12"/>
  <c r="AQ2225" i="12" s="1"/>
  <c r="AQ2230" i="12"/>
  <c r="AQ2229" i="12" s="1"/>
  <c r="AQ2228" i="12" s="1"/>
  <c r="AQ2234" i="12"/>
  <c r="AQ2233" i="12" s="1"/>
  <c r="AQ2232" i="12" s="1"/>
  <c r="AQ2239" i="12"/>
  <c r="AQ2238" i="12" s="1"/>
  <c r="AQ2242" i="12"/>
  <c r="AQ2241" i="12" s="1"/>
  <c r="AQ2248" i="12"/>
  <c r="AQ2247" i="12" s="1"/>
  <c r="AQ2246" i="12" s="1"/>
  <c r="AQ2245" i="12" s="1"/>
  <c r="AQ2252" i="12"/>
  <c r="AQ2251" i="12" s="1"/>
  <c r="AQ2255" i="12"/>
  <c r="AQ2254" i="12" s="1"/>
  <c r="AQ2259" i="12"/>
  <c r="AQ2258" i="12" s="1"/>
  <c r="AQ2262" i="12"/>
  <c r="AQ2261" i="12" s="1"/>
  <c r="AQ2268" i="12"/>
  <c r="AQ2267" i="12" s="1"/>
  <c r="AQ2266" i="12" s="1"/>
  <c r="AQ2272" i="12"/>
  <c r="AQ2271" i="12" s="1"/>
  <c r="AQ2270" i="12" s="1"/>
  <c r="AQ2279" i="12"/>
  <c r="AQ2278" i="12" s="1"/>
  <c r="AQ2282" i="12"/>
  <c r="AQ2284" i="12"/>
  <c r="AQ2288" i="12"/>
  <c r="AQ2287" i="12" s="1"/>
  <c r="AQ2286" i="12" s="1"/>
  <c r="AQ2292" i="12"/>
  <c r="AQ2291" i="12" s="1"/>
  <c r="AQ2290" i="12" s="1"/>
  <c r="AQ2298" i="12"/>
  <c r="AQ2297" i="12" s="1"/>
  <c r="AQ2296" i="12" s="1"/>
  <c r="AQ2302" i="12"/>
  <c r="AQ2301" i="12" s="1"/>
  <c r="AQ2300" i="12" s="1"/>
  <c r="AQ2311" i="12"/>
  <c r="AQ2308" i="12" s="1"/>
  <c r="AQ2307" i="12" s="1"/>
  <c r="AQ2315" i="12"/>
  <c r="AQ2314" i="12" s="1"/>
  <c r="AQ2313" i="12" s="1"/>
  <c r="AQ2323" i="12"/>
  <c r="AQ2322" i="12" s="1"/>
  <c r="AQ2321" i="12" s="1"/>
  <c r="AQ2327" i="12"/>
  <c r="AQ2326" i="12" s="1"/>
  <c r="AQ2325" i="12" s="1"/>
  <c r="AQ2331" i="12"/>
  <c r="AQ2330" i="12" s="1"/>
  <c r="AQ2329" i="12" s="1"/>
  <c r="AQ2335" i="12"/>
  <c r="AQ2334" i="12" s="1"/>
  <c r="AQ2333" i="12" s="1"/>
  <c r="AQ2339" i="12"/>
  <c r="AQ2338" i="12" s="1"/>
  <c r="AQ2337" i="12" s="1"/>
  <c r="AQ2343" i="12"/>
  <c r="AQ2342" i="12" s="1"/>
  <c r="AQ2341" i="12" s="1"/>
  <c r="AQ2347" i="12"/>
  <c r="AQ2346" i="12" s="1"/>
  <c r="AQ2345" i="12" s="1"/>
  <c r="AQ2351" i="12"/>
  <c r="AQ2350" i="12" s="1"/>
  <c r="AQ2349" i="12" s="1"/>
  <c r="AQ2355" i="12"/>
  <c r="AQ2354" i="12" s="1"/>
  <c r="AQ2353" i="12" s="1"/>
  <c r="AQ2359" i="12"/>
  <c r="AQ2358" i="12" s="1"/>
  <c r="AQ2357" i="12" s="1"/>
  <c r="AQ2363" i="12"/>
  <c r="AQ2362" i="12" s="1"/>
  <c r="AQ2361" i="12" s="1"/>
  <c r="AQ2367" i="12"/>
  <c r="AQ2366" i="12" s="1"/>
  <c r="AQ2365" i="12" s="1"/>
  <c r="AQ2371" i="12"/>
  <c r="AQ2370" i="12" s="1"/>
  <c r="AQ2369" i="12" s="1"/>
  <c r="AQ2375" i="12"/>
  <c r="AQ2374" i="12" s="1"/>
  <c r="AQ2373" i="12" s="1"/>
  <c r="AQ2379" i="12"/>
  <c r="AQ2378" i="12" s="1"/>
  <c r="AQ2377" i="12" s="1"/>
  <c r="AQ2383" i="12"/>
  <c r="AQ2382" i="12" s="1"/>
  <c r="AQ2381" i="12" s="1"/>
  <c r="AQ2387" i="12"/>
  <c r="AQ2386" i="12" s="1"/>
  <c r="AQ2385" i="12" s="1"/>
  <c r="AQ2391" i="12"/>
  <c r="AQ2390" i="12" s="1"/>
  <c r="AQ2389" i="12" s="1"/>
  <c r="AQ2395" i="12"/>
  <c r="AQ2394" i="12" s="1"/>
  <c r="AQ2393" i="12" s="1"/>
  <c r="AQ2399" i="12"/>
  <c r="AQ2398" i="12" s="1"/>
  <c r="AQ2397" i="12" s="1"/>
  <c r="AQ2403" i="12"/>
  <c r="AQ2402" i="12" s="1"/>
  <c r="AQ2401" i="12" s="1"/>
  <c r="AQ2407" i="12"/>
  <c r="AQ2406" i="12" s="1"/>
  <c r="AQ2405" i="12" s="1"/>
  <c r="AQ2411" i="12"/>
  <c r="AQ2410" i="12" s="1"/>
  <c r="AQ2409" i="12" s="1"/>
  <c r="AQ2415" i="12"/>
  <c r="AQ2414" i="12" s="1"/>
  <c r="AQ2413" i="12" s="1"/>
  <c r="AQ2419" i="12"/>
  <c r="AQ2421" i="12"/>
  <c r="AQ2426" i="12"/>
  <c r="AQ2425" i="12" s="1"/>
  <c r="AQ2424" i="12" s="1"/>
  <c r="AQ2423" i="12" s="1"/>
  <c r="AQ2431" i="12"/>
  <c r="AQ2430" i="12" s="1"/>
  <c r="AQ2429" i="12" s="1"/>
  <c r="AQ2428" i="12" s="1"/>
  <c r="AQ2436" i="12"/>
  <c r="AQ2435" i="12" s="1"/>
  <c r="AQ2434" i="12" s="1"/>
  <c r="AQ2440" i="12"/>
  <c r="AQ2439" i="12" s="1"/>
  <c r="AQ2438" i="12" s="1"/>
  <c r="AQ2444" i="12"/>
  <c r="AQ2443" i="12" s="1"/>
  <c r="AQ2442" i="12" s="1"/>
  <c r="AQ2449" i="12"/>
  <c r="AQ2448" i="12" s="1"/>
  <c r="AQ2447" i="12" s="1"/>
  <c r="AQ2446" i="12" s="1"/>
  <c r="AQ2455" i="12"/>
  <c r="AQ2454" i="12" s="1"/>
  <c r="AQ2453" i="12" s="1"/>
  <c r="AQ2459" i="12"/>
  <c r="AQ2458" i="12" s="1"/>
  <c r="AQ2457" i="12" s="1"/>
  <c r="AQ2463" i="12"/>
  <c r="AQ2462" i="12" s="1"/>
  <c r="AQ2461" i="12" s="1"/>
  <c r="AQ2467" i="12"/>
  <c r="AQ2466" i="12" s="1"/>
  <c r="AQ2465" i="12" s="1"/>
  <c r="AQ2473" i="12"/>
  <c r="AQ2472" i="12" s="1"/>
  <c r="AQ2479" i="12"/>
  <c r="AQ2478" i="12" s="1"/>
  <c r="AQ2486" i="12"/>
  <c r="AQ2485" i="12" s="1"/>
  <c r="AQ2489" i="12"/>
  <c r="AQ2488" i="12" s="1"/>
  <c r="AQ2494" i="12"/>
  <c r="AQ2493" i="12" s="1"/>
  <c r="AQ2497" i="12"/>
  <c r="AQ2496" i="12" s="1"/>
  <c r="AQ2500" i="12"/>
  <c r="AQ2499" i="12" s="1"/>
  <c r="AQ2505" i="12"/>
  <c r="AQ2504" i="12" s="1"/>
  <c r="AQ2508" i="12"/>
  <c r="AQ2507" i="12" s="1"/>
  <c r="AQ2511" i="12"/>
  <c r="AQ2510" i="12" s="1"/>
  <c r="AQ2515" i="12"/>
  <c r="AQ2514" i="12" s="1"/>
  <c r="AQ2518" i="12"/>
  <c r="AQ2517" i="12" s="1"/>
  <c r="AQ2522" i="12"/>
  <c r="AQ2521" i="12" s="1"/>
  <c r="AQ2520" i="12" s="1"/>
  <c r="AQ2527" i="12"/>
  <c r="AQ2526" i="12" s="1"/>
  <c r="AQ2525" i="12" s="1"/>
  <c r="AQ2531" i="12"/>
  <c r="AQ2530" i="12" s="1"/>
  <c r="AQ2529" i="12" s="1"/>
  <c r="AQ2536" i="12"/>
  <c r="AQ2535" i="12" s="1"/>
  <c r="AQ2539" i="12"/>
  <c r="AQ2538" i="12" s="1"/>
  <c r="AQ2542" i="12"/>
  <c r="AQ2541" i="12" s="1"/>
  <c r="AQ2546" i="12"/>
  <c r="AQ2545" i="12" s="1"/>
  <c r="AQ2549" i="12"/>
  <c r="AQ2548" i="12" s="1"/>
  <c r="AQ2553" i="12"/>
  <c r="AQ2552" i="12" s="1"/>
  <c r="AQ2556" i="12"/>
  <c r="AQ2555" i="12" s="1"/>
  <c r="AQ2560" i="12"/>
  <c r="AQ2559" i="12" s="1"/>
  <c r="AQ2566" i="12"/>
  <c r="AQ2565" i="12" s="1"/>
  <c r="AQ2572" i="12"/>
  <c r="AQ2571" i="12" s="1"/>
  <c r="AQ2578" i="12"/>
  <c r="AQ2577" i="12" s="1"/>
  <c r="AQ2576" i="12" s="1"/>
  <c r="AQ2582" i="12"/>
  <c r="AQ2581" i="12" s="1"/>
  <c r="AQ2580" i="12" s="1"/>
  <c r="AQ2586" i="12"/>
  <c r="AQ2585" i="12" s="1"/>
  <c r="AQ2584" i="12" s="1"/>
  <c r="AQ2590" i="12"/>
  <c r="AQ2589" i="12" s="1"/>
  <c r="AQ2588" i="12" s="1"/>
  <c r="AQ2594" i="12"/>
  <c r="AQ2593" i="12" s="1"/>
  <c r="AQ2592" i="12" s="1"/>
  <c r="AQ2598" i="12"/>
  <c r="AQ2597" i="12" s="1"/>
  <c r="AQ2601" i="12"/>
  <c r="AQ2600" i="12" s="1"/>
  <c r="AQ2605" i="12"/>
  <c r="AQ2604" i="12" s="1"/>
  <c r="AQ2608" i="12"/>
  <c r="AQ2607" i="12" s="1"/>
  <c r="AQ2611" i="12"/>
  <c r="AQ2610" i="12" s="1"/>
  <c r="AQ2615" i="12"/>
  <c r="AQ2614" i="12" s="1"/>
  <c r="AQ2613" i="12" s="1"/>
  <c r="AQ2619" i="12"/>
  <c r="AQ2618" i="12" s="1"/>
  <c r="AQ2617" i="12" s="1"/>
  <c r="AQ2623" i="12"/>
  <c r="AQ2625" i="12"/>
  <c r="AQ2629" i="12"/>
  <c r="AQ2628" i="12" s="1"/>
  <c r="AQ2627" i="12" s="1"/>
  <c r="AQ2633" i="12"/>
  <c r="AQ2632" i="12" s="1"/>
  <c r="AQ2631" i="12" s="1"/>
  <c r="AQ2637" i="12"/>
  <c r="AQ2636" i="12" s="1"/>
  <c r="AQ2635" i="12" s="1"/>
  <c r="AQ2641" i="12"/>
  <c r="AQ2640" i="12" s="1"/>
  <c r="AQ2644" i="12"/>
  <c r="AQ2643" i="12" s="1"/>
  <c r="AQ2648" i="12"/>
  <c r="AQ2647" i="12" s="1"/>
  <c r="AQ2646" i="12" s="1"/>
  <c r="AQ2652" i="12"/>
  <c r="AQ2654" i="12"/>
  <c r="AQ2657" i="12"/>
  <c r="AQ2656" i="12" s="1"/>
  <c r="AQ2661" i="12"/>
  <c r="AQ2663" i="12"/>
  <c r="AQ2666" i="12"/>
  <c r="AQ2665" i="12" s="1"/>
  <c r="AQ2670" i="12"/>
  <c r="AQ2669" i="12" s="1"/>
  <c r="AQ2668" i="12" s="1"/>
  <c r="AQ2674" i="12"/>
  <c r="AQ2673" i="12" s="1"/>
  <c r="AQ2672" i="12" s="1"/>
  <c r="AQ2678" i="12"/>
  <c r="AQ2677" i="12" s="1"/>
  <c r="AQ2676" i="12" s="1"/>
  <c r="AQ2682" i="12"/>
  <c r="AQ2681" i="12" s="1"/>
  <c r="AQ2685" i="12"/>
  <c r="AQ2684" i="12" s="1"/>
  <c r="AQ2689" i="12"/>
  <c r="AQ2691" i="12"/>
  <c r="AQ2699" i="12"/>
  <c r="AQ2698" i="12" s="1"/>
  <c r="AQ2697" i="12" s="1"/>
  <c r="AQ2703" i="12"/>
  <c r="AQ2702" i="12" s="1"/>
  <c r="AQ2701" i="12" s="1"/>
  <c r="AQ2707" i="12"/>
  <c r="AQ2706" i="12" s="1"/>
  <c r="AQ2710" i="12"/>
  <c r="AQ2709" i="12" s="1"/>
  <c r="AQ2713" i="12"/>
  <c r="AQ2712" i="12" s="1"/>
  <c r="AQ2717" i="12"/>
  <c r="AQ2716" i="12" s="1"/>
  <c r="AQ2715" i="12" s="1"/>
  <c r="AQ2721" i="12"/>
  <c r="AQ2720" i="12" s="1"/>
  <c r="AQ2719" i="12" s="1"/>
  <c r="AQ2725" i="12"/>
  <c r="AQ2724" i="12" s="1"/>
  <c r="AQ2723" i="12" s="1"/>
  <c r="AQ2729" i="12"/>
  <c r="AQ2728" i="12" s="1"/>
  <c r="AQ2727" i="12" s="1"/>
  <c r="AQ2733" i="12"/>
  <c r="AQ2732" i="12" s="1"/>
  <c r="AQ2738" i="12"/>
  <c r="AQ2735" i="12" s="1"/>
  <c r="AQ2744" i="12"/>
  <c r="AQ2743" i="12" s="1"/>
  <c r="AQ2742" i="12" s="1"/>
  <c r="AQ2748" i="12"/>
  <c r="AQ2747" i="12" s="1"/>
  <c r="AQ2746" i="12" s="1"/>
  <c r="AQ2753" i="12"/>
  <c r="AQ2752" i="12" s="1"/>
  <c r="AQ2751" i="12" s="1"/>
  <c r="AQ2757" i="12"/>
  <c r="AQ2756" i="12" s="1"/>
  <c r="AQ2760" i="12"/>
  <c r="AQ2759" i="12" s="1"/>
  <c r="AQ2766" i="12"/>
  <c r="AQ2765" i="12" s="1"/>
  <c r="AQ2764" i="12" s="1"/>
  <c r="AQ2763" i="12" s="1"/>
  <c r="AQ2771" i="12"/>
  <c r="AQ2770" i="12" s="1"/>
  <c r="AQ2769" i="12" s="1"/>
  <c r="AQ2775" i="12"/>
  <c r="AQ2774" i="12" s="1"/>
  <c r="AQ2778" i="12"/>
  <c r="AQ2777" i="12" s="1"/>
  <c r="AQ2781" i="12"/>
  <c r="AQ2780" i="12" s="1"/>
  <c r="AQ2787" i="12"/>
  <c r="AQ2786" i="12" s="1"/>
  <c r="AQ2785" i="12" s="1"/>
  <c r="AQ2784" i="12" s="1"/>
  <c r="AQ2792" i="12"/>
  <c r="AQ2791" i="12" s="1"/>
  <c r="AQ2790" i="12" s="1"/>
  <c r="AQ2796" i="12"/>
  <c r="AQ2795" i="12" s="1"/>
  <c r="AQ2799" i="12"/>
  <c r="AQ2798" i="12" s="1"/>
  <c r="AQ2805" i="12"/>
  <c r="AQ2804" i="12" s="1"/>
  <c r="AQ2803" i="12" s="1"/>
  <c r="AQ2802" i="12" s="1"/>
  <c r="AQ2810" i="12"/>
  <c r="AQ2809" i="12" s="1"/>
  <c r="AQ2808" i="12" s="1"/>
  <c r="AQ2814" i="12"/>
  <c r="AQ2813" i="12" s="1"/>
  <c r="AQ2817" i="12"/>
  <c r="AQ2816" i="12" s="1"/>
  <c r="AQ2820" i="12"/>
  <c r="AQ2819" i="12" s="1"/>
  <c r="AQ2825" i="12"/>
  <c r="AQ2824" i="12" s="1"/>
  <c r="AQ2823" i="12" s="1"/>
  <c r="AQ2838" i="12"/>
  <c r="AQ2837" i="12" s="1"/>
  <c r="AQ2848" i="12"/>
  <c r="AQ2847" i="12" s="1"/>
  <c r="AQ2860" i="12"/>
  <c r="AQ2859" i="12" s="1"/>
  <c r="AQ2868" i="12"/>
  <c r="AQ2867" i="12" s="1"/>
  <c r="AQ2866" i="12" s="1"/>
  <c r="AQ2872" i="12"/>
  <c r="AQ2871" i="12" s="1"/>
  <c r="AQ2875" i="12"/>
  <c r="AQ2874" i="12" s="1"/>
  <c r="AQ2878" i="12"/>
  <c r="AQ2877" i="12" s="1"/>
  <c r="AQ2881" i="12"/>
  <c r="AQ2880" i="12" s="1"/>
  <c r="AQ2887" i="12"/>
  <c r="AQ2886" i="12" s="1"/>
  <c r="AQ2890" i="12"/>
  <c r="AQ2889" i="12" s="1"/>
  <c r="AQ2900" i="12"/>
  <c r="AQ2899" i="12" s="1"/>
  <c r="AQ2898" i="12" s="1"/>
  <c r="AQ2897" i="12" s="1"/>
  <c r="AQ2905" i="12"/>
  <c r="AQ2904" i="12" s="1"/>
  <c r="AQ2918" i="12"/>
  <c r="AQ2917" i="12" s="1"/>
  <c r="AQ2924" i="12"/>
  <c r="AQ2923" i="12" s="1"/>
  <c r="AQ2927" i="12"/>
  <c r="AQ2926" i="12" s="1"/>
  <c r="AQ2930" i="12"/>
  <c r="AQ2933" i="12"/>
  <c r="AU320" i="12" l="1"/>
  <c r="AU277" i="12" s="1"/>
  <c r="AU848" i="12"/>
  <c r="AT502" i="12"/>
  <c r="AT501" i="12" s="1"/>
  <c r="AT123" i="12"/>
  <c r="AT100" i="12" s="1"/>
  <c r="AU958" i="12"/>
  <c r="AU123" i="12"/>
  <c r="AU100" i="12" s="1"/>
  <c r="AS848" i="12"/>
  <c r="AU502" i="12"/>
  <c r="AU501" i="12" s="1"/>
  <c r="AS502" i="12"/>
  <c r="AS501" i="12" s="1"/>
  <c r="AT320" i="12"/>
  <c r="AT277" i="12" s="1"/>
  <c r="AS320" i="12"/>
  <c r="AS277" i="12" s="1"/>
  <c r="AS2469" i="12"/>
  <c r="AS958" i="12"/>
  <c r="AT1097" i="12"/>
  <c r="AT1063" i="12" s="1"/>
  <c r="AU1431" i="12"/>
  <c r="AS1097" i="12"/>
  <c r="AS1063" i="12" s="1"/>
  <c r="AU1097" i="12"/>
  <c r="AU1063" i="12" s="1"/>
  <c r="AU15" i="12"/>
  <c r="AT2051" i="12"/>
  <c r="AS1431" i="12"/>
  <c r="AU1899" i="12"/>
  <c r="AS15" i="12"/>
  <c r="AU661" i="12"/>
  <c r="AU2051" i="12"/>
  <c r="AT958" i="12"/>
  <c r="AS1899" i="12"/>
  <c r="AS661" i="12"/>
  <c r="AT848" i="12"/>
  <c r="AT2469" i="12"/>
  <c r="AU2469" i="12"/>
  <c r="AT661" i="12"/>
  <c r="AT15" i="12"/>
  <c r="AS2051" i="12"/>
  <c r="AS123" i="12"/>
  <c r="AS100" i="12" s="1"/>
  <c r="AT1431" i="12"/>
  <c r="AT1899" i="12"/>
  <c r="AQ117" i="12"/>
  <c r="AQ116" i="12" s="1"/>
  <c r="AQ115" i="12" s="1"/>
  <c r="AQ293" i="12"/>
  <c r="AQ292" i="12" s="1"/>
  <c r="AQ281" i="12"/>
  <c r="AQ280" i="12" s="1"/>
  <c r="AQ1293" i="12"/>
  <c r="AQ1289" i="12" s="1"/>
  <c r="AQ781" i="12"/>
  <c r="AQ780" i="12" s="1"/>
  <c r="AQ639" i="12"/>
  <c r="AQ635" i="12" s="1"/>
  <c r="AQ626" i="12"/>
  <c r="AQ625" i="12" s="1"/>
  <c r="AQ995" i="12"/>
  <c r="AQ994" i="12" s="1"/>
  <c r="AQ967" i="12"/>
  <c r="AQ960" i="12" s="1"/>
  <c r="AQ725" i="12"/>
  <c r="AQ724" i="12" s="1"/>
  <c r="AQ723" i="12" s="1"/>
  <c r="AQ722" i="12" s="1"/>
  <c r="AQ2544" i="12"/>
  <c r="AQ1162" i="12"/>
  <c r="AQ1161" i="12" s="1"/>
  <c r="AQ103" i="12"/>
  <c r="AQ102" i="12" s="1"/>
  <c r="AQ101" i="12" s="1"/>
  <c r="AQ2885" i="12"/>
  <c r="AQ2884" i="12" s="1"/>
  <c r="AQ1229" i="12"/>
  <c r="AQ1228" i="12" s="1"/>
  <c r="AQ1266" i="12"/>
  <c r="AQ1265" i="12" s="1"/>
  <c r="AQ81" i="12"/>
  <c r="AQ77" i="12" s="1"/>
  <c r="AQ2524" i="12"/>
  <c r="AQ1918" i="12"/>
  <c r="AQ1282" i="12"/>
  <c r="AQ1278" i="12" s="1"/>
  <c r="AQ1260" i="12"/>
  <c r="AQ1259" i="12" s="1"/>
  <c r="AQ171" i="12"/>
  <c r="AQ137" i="12"/>
  <c r="AQ2660" i="12"/>
  <c r="AQ2659" i="12" s="1"/>
  <c r="AQ2651" i="12"/>
  <c r="AQ2650" i="12" s="1"/>
  <c r="AQ2281" i="12"/>
  <c r="AQ2277" i="12" s="1"/>
  <c r="AQ2276" i="12" s="1"/>
  <c r="AQ2275" i="12" s="1"/>
  <c r="AQ1774" i="12"/>
  <c r="AQ1751" i="12"/>
  <c r="AQ941" i="12"/>
  <c r="AQ940" i="12" s="1"/>
  <c r="AQ564" i="12"/>
  <c r="AQ563" i="12" s="1"/>
  <c r="AQ287" i="12"/>
  <c r="AQ286" i="12" s="1"/>
  <c r="AQ1540" i="12"/>
  <c r="AQ1338" i="12"/>
  <c r="AQ2186" i="12"/>
  <c r="AQ1104" i="12"/>
  <c r="AQ1103" i="12" s="1"/>
  <c r="AQ851" i="12"/>
  <c r="AQ850" i="12" s="1"/>
  <c r="AQ763" i="12"/>
  <c r="AQ762" i="12" s="1"/>
  <c r="AQ544" i="12"/>
  <c r="AQ543" i="12" s="1"/>
  <c r="AQ148" i="12"/>
  <c r="AQ2929" i="12"/>
  <c r="AQ2922" i="12" s="1"/>
  <c r="AQ2921" i="12" s="1"/>
  <c r="AQ2920" i="12" s="1"/>
  <c r="AQ2812" i="12"/>
  <c r="AQ2807" i="12" s="1"/>
  <c r="AQ2026" i="12"/>
  <c r="AQ2022" i="12" s="1"/>
  <c r="AQ2017" i="12" s="1"/>
  <c r="AQ2016" i="12" s="1"/>
  <c r="AQ1653" i="12"/>
  <c r="AQ914" i="12"/>
  <c r="AQ913" i="12" s="1"/>
  <c r="AQ902" i="12"/>
  <c r="AQ901" i="12" s="1"/>
  <c r="AQ865" i="12"/>
  <c r="AQ864" i="12" s="1"/>
  <c r="AQ836" i="12"/>
  <c r="AQ826" i="12" s="1"/>
  <c r="AQ825" i="12" s="1"/>
  <c r="AQ589" i="12"/>
  <c r="AQ588" i="12" s="1"/>
  <c r="AQ582" i="12"/>
  <c r="AQ581" i="12" s="1"/>
  <c r="AQ517" i="12"/>
  <c r="AQ516" i="12" s="1"/>
  <c r="AQ503" i="12" s="1"/>
  <c r="AQ486" i="12"/>
  <c r="AQ485" i="12" s="1"/>
  <c r="AQ484" i="12" s="1"/>
  <c r="AQ369" i="12"/>
  <c r="AQ368" i="12" s="1"/>
  <c r="AQ342" i="12"/>
  <c r="AQ341" i="12" s="1"/>
  <c r="AQ310" i="12"/>
  <c r="AQ309" i="12" s="1"/>
  <c r="AQ197" i="12"/>
  <c r="AQ192" i="12" s="1"/>
  <c r="AQ55" i="12"/>
  <c r="AQ54" i="12" s="1"/>
  <c r="AQ2755" i="12"/>
  <c r="AQ2750" i="12" s="1"/>
  <c r="AQ1719" i="12"/>
  <c r="AQ1433" i="12"/>
  <c r="AQ1786" i="12"/>
  <c r="AQ2870" i="12"/>
  <c r="AQ2865" i="12" s="1"/>
  <c r="AQ2688" i="12"/>
  <c r="AQ2687" i="12" s="1"/>
  <c r="AQ2603" i="12"/>
  <c r="AQ2492" i="12"/>
  <c r="AQ2491" i="12" s="1"/>
  <c r="AQ2418" i="12"/>
  <c r="AQ2417" i="12" s="1"/>
  <c r="AQ2306" i="12" s="1"/>
  <c r="AQ1937" i="12"/>
  <c r="AQ1799" i="12"/>
  <c r="AQ1667" i="12"/>
  <c r="AQ1666" i="12" s="1"/>
  <c r="AQ1475" i="12"/>
  <c r="AQ928" i="12"/>
  <c r="AQ921" i="12" s="1"/>
  <c r="AQ908" i="12"/>
  <c r="AQ907" i="12" s="1"/>
  <c r="AQ820" i="12"/>
  <c r="AQ819" i="12" s="1"/>
  <c r="AQ818" i="12" s="1"/>
  <c r="AQ741" i="12"/>
  <c r="AQ740" i="12" s="1"/>
  <c r="AQ701" i="12"/>
  <c r="AQ694" i="12" s="1"/>
  <c r="AQ550" i="12"/>
  <c r="AQ549" i="12" s="1"/>
  <c r="AQ387" i="12"/>
  <c r="AQ386" i="12" s="1"/>
  <c r="AQ376" i="12"/>
  <c r="AQ375" i="12" s="1"/>
  <c r="AQ348" i="12"/>
  <c r="AQ347" i="12" s="1"/>
  <c r="AQ2503" i="12"/>
  <c r="AQ2558" i="12"/>
  <c r="AQ2773" i="12"/>
  <c r="AQ2768" i="12" s="1"/>
  <c r="AQ2762" i="12" s="1"/>
  <c r="AQ1718" i="12"/>
  <c r="AQ2705" i="12"/>
  <c r="AQ2639" i="12"/>
  <c r="AQ1880" i="12"/>
  <c r="AQ1879" i="12" s="1"/>
  <c r="AQ1873" i="12" s="1"/>
  <c r="AQ1377" i="12"/>
  <c r="AQ1376" i="12" s="1"/>
  <c r="AQ1029" i="12"/>
  <c r="AQ1028" i="12" s="1"/>
  <c r="AQ2794" i="12"/>
  <c r="AQ2789" i="12" s="1"/>
  <c r="AQ2783" i="12" s="1"/>
  <c r="AQ1947" i="12"/>
  <c r="AQ1844" i="12"/>
  <c r="AQ1843" i="12" s="1"/>
  <c r="AQ1554" i="12"/>
  <c r="AQ1553" i="12" s="1"/>
  <c r="AQ2622" i="12"/>
  <c r="AQ2621" i="12" s="1"/>
  <c r="AQ2484" i="12"/>
  <c r="AQ1742" i="12"/>
  <c r="AQ2903" i="12"/>
  <c r="AQ2902" i="12" s="1"/>
  <c r="AQ2680" i="12"/>
  <c r="AQ2513" i="12"/>
  <c r="AQ2265" i="12"/>
  <c r="AQ2264" i="12" s="1"/>
  <c r="AQ2257" i="12"/>
  <c r="AQ2250" i="12" s="1"/>
  <c r="AQ2244" i="12" s="1"/>
  <c r="AQ1521" i="12"/>
  <c r="AQ1520" i="12" s="1"/>
  <c r="AQ1519" i="12" s="1"/>
  <c r="AQ1505" i="12"/>
  <c r="AQ1387" i="12"/>
  <c r="AQ1086" i="12"/>
  <c r="AQ1065" i="12" s="1"/>
  <c r="AQ1064" i="12" s="1"/>
  <c r="AQ1012" i="12"/>
  <c r="AQ1011" i="12" s="1"/>
  <c r="AQ1010" i="12" s="1"/>
  <c r="AQ557" i="12"/>
  <c r="AQ556" i="12" s="1"/>
  <c r="AQ298" i="12"/>
  <c r="AQ2205" i="12"/>
  <c r="AQ2204" i="12" s="1"/>
  <c r="AQ1969" i="12"/>
  <c r="AQ1968" i="12" s="1"/>
  <c r="AQ1564" i="12"/>
  <c r="AQ1563" i="12" s="1"/>
  <c r="AQ1361" i="12"/>
  <c r="AQ1360" i="12" s="1"/>
  <c r="AQ1315" i="12"/>
  <c r="AQ1314" i="12" s="1"/>
  <c r="AQ1049" i="12"/>
  <c r="AQ1048" i="12" s="1"/>
  <c r="AQ977" i="12"/>
  <c r="AQ976" i="12" s="1"/>
  <c r="AQ950" i="12"/>
  <c r="AQ885" i="12"/>
  <c r="AQ881" i="12" s="1"/>
  <c r="AQ875" i="12"/>
  <c r="AQ874" i="12" s="1"/>
  <c r="AQ492" i="12"/>
  <c r="AQ491" i="12" s="1"/>
  <c r="AQ335" i="12"/>
  <c r="AQ334" i="12" s="1"/>
  <c r="AQ323" i="12"/>
  <c r="AQ322" i="12" s="1"/>
  <c r="AQ180" i="12"/>
  <c r="AQ2157" i="12"/>
  <c r="AQ2156" i="12" s="1"/>
  <c r="AQ2155" i="12" s="1"/>
  <c r="AQ2010" i="12"/>
  <c r="AQ2006" i="12" s="1"/>
  <c r="AQ2005" i="12" s="1"/>
  <c r="AQ2004" i="12" s="1"/>
  <c r="AQ1811" i="12"/>
  <c r="AQ1810" i="12" s="1"/>
  <c r="AQ1468" i="12"/>
  <c r="AQ1455" i="12" s="1"/>
  <c r="AQ1412" i="12"/>
  <c r="AQ1396" i="12" s="1"/>
  <c r="AQ1249" i="12"/>
  <c r="AQ1248" i="12" s="1"/>
  <c r="AQ1182" i="12"/>
  <c r="AQ1181" i="12" s="1"/>
  <c r="AQ1172" i="12"/>
  <c r="AQ1171" i="12" s="1"/>
  <c r="AQ984" i="12"/>
  <c r="AQ983" i="12" s="1"/>
  <c r="AQ894" i="12"/>
  <c r="AQ595" i="12"/>
  <c r="AQ594" i="12" s="1"/>
  <c r="AQ470" i="12"/>
  <c r="AQ461" i="12" s="1"/>
  <c r="AQ450" i="12"/>
  <c r="AQ449" i="12" s="1"/>
  <c r="AQ329" i="12"/>
  <c r="AQ328" i="12" s="1"/>
  <c r="AQ158" i="12"/>
  <c r="AQ18" i="12"/>
  <c r="AQ17" i="12" s="1"/>
  <c r="AQ2731" i="12"/>
  <c r="AQ2836" i="12"/>
  <c r="AQ2822" i="12" s="1"/>
  <c r="AQ2741" i="12"/>
  <c r="AQ2433" i="12"/>
  <c r="AQ2295" i="12"/>
  <c r="AQ2294" i="12" s="1"/>
  <c r="AQ2237" i="12"/>
  <c r="AQ2236" i="12" s="1"/>
  <c r="AQ2452" i="12"/>
  <c r="AQ2451" i="12" s="1"/>
  <c r="AQ2534" i="12"/>
  <c r="AQ2596" i="12"/>
  <c r="AQ2551" i="12"/>
  <c r="AQ2471" i="12"/>
  <c r="AQ2215" i="12"/>
  <c r="AQ2214" i="12" s="1"/>
  <c r="AQ2197" i="12"/>
  <c r="AQ2147" i="12"/>
  <c r="AQ2146" i="12" s="1"/>
  <c r="AQ2135" i="12" s="1"/>
  <c r="AQ2033" i="12"/>
  <c r="AQ2032" i="12" s="1"/>
  <c r="AQ2031" i="12" s="1"/>
  <c r="AQ1901" i="12"/>
  <c r="AQ1818" i="12"/>
  <c r="AQ1585" i="12"/>
  <c r="AQ2099" i="12"/>
  <c r="AQ2098" i="12" s="1"/>
  <c r="AQ1704" i="12"/>
  <c r="AQ1594" i="12"/>
  <c r="AQ1325" i="12"/>
  <c r="AQ2122" i="12"/>
  <c r="AQ2116" i="12" s="1"/>
  <c r="AQ2053" i="12"/>
  <c r="AQ1997" i="12"/>
  <c r="AQ1996" i="12" s="1"/>
  <c r="AQ1955" i="12"/>
  <c r="AQ1861" i="12"/>
  <c r="AQ1860" i="12" s="1"/>
  <c r="AQ1691" i="12"/>
  <c r="AQ1484" i="12"/>
  <c r="AQ1243" i="12"/>
  <c r="AQ1242" i="12" s="1"/>
  <c r="AQ804" i="12"/>
  <c r="AQ803" i="12" s="1"/>
  <c r="AQ208" i="12"/>
  <c r="AQ1000" i="12"/>
  <c r="AQ796" i="12"/>
  <c r="AQ754" i="12"/>
  <c r="AQ753" i="12" s="1"/>
  <c r="AQ1020" i="12"/>
  <c r="AQ1019" i="12" s="1"/>
  <c r="AQ668" i="12"/>
  <c r="AQ125" i="12"/>
  <c r="AQ707" i="12"/>
  <c r="AQ706" i="12" s="1"/>
  <c r="AQ613" i="12"/>
  <c r="AQ612" i="12" s="1"/>
  <c r="AQ611" i="12" s="1"/>
  <c r="AQ602" i="12"/>
  <c r="AQ601" i="12" s="1"/>
  <c r="AQ600" i="12" s="1"/>
  <c r="AQ424" i="12"/>
  <c r="AQ411" i="12" s="1"/>
  <c r="AQ410" i="12" s="1"/>
  <c r="AQ401" i="12"/>
  <c r="AQ91" i="12"/>
  <c r="AQ86" i="12" s="1"/>
  <c r="AQ41" i="12"/>
  <c r="AQ675" i="12"/>
  <c r="AM2935" i="12"/>
  <c r="AU816" i="12" l="1"/>
  <c r="AU2936" i="12" s="1"/>
  <c r="AS816" i="12"/>
  <c r="AS2936" i="12" s="1"/>
  <c r="AT816" i="12"/>
  <c r="AT2936" i="12" s="1"/>
  <c r="AQ624" i="12"/>
  <c r="AQ618" i="12" s="1"/>
  <c r="AQ2883" i="12"/>
  <c r="AQ562" i="12"/>
  <c r="AQ1375" i="12"/>
  <c r="AQ1353" i="12" s="1"/>
  <c r="AQ989" i="12"/>
  <c r="AQ1258" i="12"/>
  <c r="AQ1785" i="12"/>
  <c r="AQ1773" i="12" s="1"/>
  <c r="AQ2502" i="12"/>
  <c r="AQ849" i="12"/>
  <c r="AQ1534" i="12"/>
  <c r="AQ779" i="12"/>
  <c r="AQ761" i="12" s="1"/>
  <c r="AQ460" i="12"/>
  <c r="AQ459" i="12" s="1"/>
  <c r="AQ363" i="12"/>
  <c r="AQ362" i="12" s="1"/>
  <c r="AQ538" i="12"/>
  <c r="AQ1900" i="12"/>
  <c r="AQ2052" i="12"/>
  <c r="AQ2185" i="12"/>
  <c r="AQ2179" i="12" s="1"/>
  <c r="AQ72" i="12"/>
  <c r="AQ71" i="12" s="1"/>
  <c r="AQ157" i="12"/>
  <c r="AQ587" i="12"/>
  <c r="AQ817" i="12"/>
  <c r="AQ2015" i="12"/>
  <c r="AQ279" i="12"/>
  <c r="AQ278" i="12" s="1"/>
  <c r="AQ1936" i="12"/>
  <c r="AQ1935" i="12" s="1"/>
  <c r="AQ2575" i="12"/>
  <c r="AQ124" i="12"/>
  <c r="AQ920" i="12"/>
  <c r="AQ919" i="12" s="1"/>
  <c r="AQ1195" i="12"/>
  <c r="AQ1027" i="12"/>
  <c r="AQ739" i="12"/>
  <c r="AQ340" i="12"/>
  <c r="AQ663" i="12"/>
  <c r="AQ662" i="12" s="1"/>
  <c r="AQ1703" i="12"/>
  <c r="AQ1702" i="12" s="1"/>
  <c r="AQ1098" i="12"/>
  <c r="AQ321" i="12"/>
  <c r="AQ880" i="12"/>
  <c r="AQ2801" i="12"/>
  <c r="AQ2274" i="12"/>
  <c r="AQ1277" i="12"/>
  <c r="AQ1276" i="12" s="1"/>
  <c r="AQ959" i="12"/>
  <c r="AQ2470" i="12"/>
  <c r="AQ16" i="12"/>
  <c r="AQ1954" i="12"/>
  <c r="AQ1562" i="12"/>
  <c r="AQ1561" i="12" s="1"/>
  <c r="AQ1809" i="12"/>
  <c r="AQ1808" i="12" s="1"/>
  <c r="AQ2533" i="12"/>
  <c r="AQ2740" i="12"/>
  <c r="AQ1432" i="12"/>
  <c r="AQ2305" i="12"/>
  <c r="AQ2304" i="12" s="1"/>
  <c r="AQ191" i="12"/>
  <c r="AQ2213" i="12"/>
  <c r="AQ2212" i="12" s="1"/>
  <c r="AP2931" i="12"/>
  <c r="AX2931" i="12" s="1"/>
  <c r="BH2931" i="12" s="1"/>
  <c r="AO2931" i="12"/>
  <c r="AW2931" i="12" s="1"/>
  <c r="BB2931" i="12" s="1"/>
  <c r="BG2931" i="12" s="1"/>
  <c r="AN2931" i="12"/>
  <c r="AR2931" i="12" s="1"/>
  <c r="AV2931" i="12" s="1"/>
  <c r="BA2931" i="12" s="1"/>
  <c r="BF2931" i="12" s="1"/>
  <c r="AP2863" i="12"/>
  <c r="AX2863" i="12" s="1"/>
  <c r="BH2863" i="12" s="1"/>
  <c r="AO2863" i="12"/>
  <c r="AW2863" i="12" s="1"/>
  <c r="BB2863" i="12" s="1"/>
  <c r="BG2863" i="12" s="1"/>
  <c r="AN2863" i="12"/>
  <c r="AR2863" i="12" s="1"/>
  <c r="AV2863" i="12" s="1"/>
  <c r="BA2863" i="12" s="1"/>
  <c r="BF2863" i="12" s="1"/>
  <c r="AP2285" i="12"/>
  <c r="AX2285" i="12" s="1"/>
  <c r="BH2285" i="12" s="1"/>
  <c r="AO2285" i="12"/>
  <c r="AW2285" i="12" s="1"/>
  <c r="BB2285" i="12" s="1"/>
  <c r="BG2285" i="12" s="1"/>
  <c r="AN2285" i="12"/>
  <c r="AR2285" i="12" s="1"/>
  <c r="AV2285" i="12" s="1"/>
  <c r="BA2285" i="12" s="1"/>
  <c r="BF2285" i="12" s="1"/>
  <c r="AP2174" i="12"/>
  <c r="AX2174" i="12" s="1"/>
  <c r="BH2174" i="12" s="1"/>
  <c r="AO2174" i="12"/>
  <c r="AW2174" i="12" s="1"/>
  <c r="BB2174" i="12" s="1"/>
  <c r="BG2174" i="12" s="1"/>
  <c r="AP1917" i="12"/>
  <c r="AX1917" i="12" s="1"/>
  <c r="BH1917" i="12" s="1"/>
  <c r="AO1917" i="12"/>
  <c r="AW1917" i="12" s="1"/>
  <c r="BB1917" i="12" s="1"/>
  <c r="BG1917" i="12" s="1"/>
  <c r="AN1917" i="12"/>
  <c r="AR1917" i="12" s="1"/>
  <c r="AV1917" i="12" s="1"/>
  <c r="BA1917" i="12" s="1"/>
  <c r="BF1917" i="12" s="1"/>
  <c r="AP1657" i="12"/>
  <c r="AX1657" i="12" s="1"/>
  <c r="BH1657" i="12" s="1"/>
  <c r="AO1657" i="12"/>
  <c r="AW1657" i="12" s="1"/>
  <c r="BB1657" i="12" s="1"/>
  <c r="BG1657" i="12" s="1"/>
  <c r="AP1430" i="12"/>
  <c r="AX1430" i="12" s="1"/>
  <c r="BH1430" i="12" s="1"/>
  <c r="AO1430" i="12"/>
  <c r="AW1430" i="12" s="1"/>
  <c r="BB1430" i="12" s="1"/>
  <c r="BG1430" i="12" s="1"/>
  <c r="AN1430" i="12"/>
  <c r="AR1430" i="12" s="1"/>
  <c r="AV1430" i="12" s="1"/>
  <c r="BA1430" i="12" s="1"/>
  <c r="BF1430" i="12" s="1"/>
  <c r="AP1329" i="12"/>
  <c r="AX1329" i="12" s="1"/>
  <c r="BH1329" i="12" s="1"/>
  <c r="AO1329" i="12"/>
  <c r="AW1329" i="12" s="1"/>
  <c r="BB1329" i="12" s="1"/>
  <c r="BG1329" i="12" s="1"/>
  <c r="AN1329" i="12"/>
  <c r="AR1329" i="12" s="1"/>
  <c r="AV1329" i="12" s="1"/>
  <c r="BA1329" i="12" s="1"/>
  <c r="BF1329" i="12" s="1"/>
  <c r="AP1313" i="12"/>
  <c r="AX1313" i="12" s="1"/>
  <c r="BH1313" i="12" s="1"/>
  <c r="AO1313" i="12"/>
  <c r="AW1313" i="12" s="1"/>
  <c r="BB1313" i="12" s="1"/>
  <c r="BG1313" i="12" s="1"/>
  <c r="AP1120" i="12"/>
  <c r="AX1120" i="12" s="1"/>
  <c r="BH1120" i="12" s="1"/>
  <c r="AO1120" i="12"/>
  <c r="AW1120" i="12" s="1"/>
  <c r="BB1120" i="12" s="1"/>
  <c r="BG1120" i="12" s="1"/>
  <c r="AN1120" i="12"/>
  <c r="AR1120" i="12" s="1"/>
  <c r="AV1120" i="12" s="1"/>
  <c r="BA1120" i="12" s="1"/>
  <c r="BF1120" i="12" s="1"/>
  <c r="AP1081" i="12"/>
  <c r="AX1081" i="12" s="1"/>
  <c r="BH1081" i="12" s="1"/>
  <c r="AO1081" i="12"/>
  <c r="AW1081" i="12" s="1"/>
  <c r="BB1081" i="12" s="1"/>
  <c r="BG1081" i="12" s="1"/>
  <c r="AN1081" i="12"/>
  <c r="AR1081" i="12" s="1"/>
  <c r="AV1081" i="12" s="1"/>
  <c r="BA1081" i="12" s="1"/>
  <c r="BF1081" i="12" s="1"/>
  <c r="AP448" i="12"/>
  <c r="AX448" i="12" s="1"/>
  <c r="BH448" i="12" s="1"/>
  <c r="AO448" i="12"/>
  <c r="AW448" i="12" s="1"/>
  <c r="BB448" i="12" s="1"/>
  <c r="BG448" i="12" s="1"/>
  <c r="AN448" i="12"/>
  <c r="AR448" i="12" s="1"/>
  <c r="AV448" i="12" s="1"/>
  <c r="BA448" i="12" s="1"/>
  <c r="BF448" i="12" s="1"/>
  <c r="AP405" i="12"/>
  <c r="AX405" i="12" s="1"/>
  <c r="BH405" i="12" s="1"/>
  <c r="AO405" i="12"/>
  <c r="AW405" i="12" s="1"/>
  <c r="BB405" i="12" s="1"/>
  <c r="BG405" i="12" s="1"/>
  <c r="AN405" i="12"/>
  <c r="AR405" i="12" s="1"/>
  <c r="AV405" i="12" s="1"/>
  <c r="BA405" i="12" s="1"/>
  <c r="BF405" i="12" s="1"/>
  <c r="AP361" i="12"/>
  <c r="AX361" i="12" s="1"/>
  <c r="BH361" i="12" s="1"/>
  <c r="AO361" i="12"/>
  <c r="AW361" i="12" s="1"/>
  <c r="BB361" i="12" s="1"/>
  <c r="BG361" i="12" s="1"/>
  <c r="AN361" i="12"/>
  <c r="AR361" i="12" s="1"/>
  <c r="AV361" i="12" s="1"/>
  <c r="BA361" i="12" s="1"/>
  <c r="BF361" i="12" s="1"/>
  <c r="AK1567" i="12"/>
  <c r="AK1539" i="12"/>
  <c r="AQ320" i="12" l="1"/>
  <c r="AQ958" i="12"/>
  <c r="AQ848" i="12"/>
  <c r="AQ1431" i="12"/>
  <c r="AQ1097" i="12"/>
  <c r="AQ1063" i="12" s="1"/>
  <c r="AQ123" i="12"/>
  <c r="AQ100" i="12" s="1"/>
  <c r="AQ15" i="12"/>
  <c r="AQ502" i="12"/>
  <c r="AQ501" i="12" s="1"/>
  <c r="AQ2051" i="12"/>
  <c r="AQ2469" i="12"/>
  <c r="AQ1899" i="12"/>
  <c r="AQ661" i="12"/>
  <c r="AQ277" i="12"/>
  <c r="AK1557" i="12"/>
  <c r="AM2468" i="12"/>
  <c r="AM1552" i="12"/>
  <c r="AL1552" i="12"/>
  <c r="AK1552" i="12"/>
  <c r="AK2380" i="12"/>
  <c r="AL1916" i="12"/>
  <c r="AO1916" i="12" s="1"/>
  <c r="AW1916" i="12" s="1"/>
  <c r="BB1916" i="12" s="1"/>
  <c r="BG1916" i="12" s="1"/>
  <c r="AM1916" i="12"/>
  <c r="AP1916" i="12" s="1"/>
  <c r="AX1916" i="12" s="1"/>
  <c r="BH1916" i="12" s="1"/>
  <c r="BI1916" i="12"/>
  <c r="BI1915" i="12" s="1"/>
  <c r="BI1914" i="12" s="1"/>
  <c r="AK1916" i="12"/>
  <c r="AN1916" i="12" s="1"/>
  <c r="AR1916" i="12" s="1"/>
  <c r="AV1916" i="12" s="1"/>
  <c r="BA1916" i="12" s="1"/>
  <c r="BF1916" i="12" s="1"/>
  <c r="AL2930" i="12"/>
  <c r="AO2930" i="12" s="1"/>
  <c r="AW2930" i="12" s="1"/>
  <c r="BB2930" i="12" s="1"/>
  <c r="BG2930" i="12" s="1"/>
  <c r="AM2930" i="12"/>
  <c r="AP2930" i="12" s="1"/>
  <c r="AX2930" i="12" s="1"/>
  <c r="BH2930" i="12" s="1"/>
  <c r="AK2930" i="12"/>
  <c r="AN2930" i="12" s="1"/>
  <c r="AR2930" i="12" s="1"/>
  <c r="AV2930" i="12" s="1"/>
  <c r="BA2930" i="12" s="1"/>
  <c r="BF2930" i="12" s="1"/>
  <c r="AL1119" i="12"/>
  <c r="AO1119" i="12" s="1"/>
  <c r="AW1119" i="12" s="1"/>
  <c r="BB1119" i="12" s="1"/>
  <c r="BG1119" i="12" s="1"/>
  <c r="AM1119" i="12"/>
  <c r="AP1119" i="12" s="1"/>
  <c r="AX1119" i="12" s="1"/>
  <c r="BH1119" i="12" s="1"/>
  <c r="BI1119" i="12"/>
  <c r="BI1118" i="12" s="1"/>
  <c r="BI1117" i="12" s="1"/>
  <c r="AK1119" i="12"/>
  <c r="AN1119" i="12" s="1"/>
  <c r="AR1119" i="12" s="1"/>
  <c r="AV1119" i="12" s="1"/>
  <c r="BA1119" i="12" s="1"/>
  <c r="BF1119" i="12" s="1"/>
  <c r="AL1080" i="12"/>
  <c r="AO1080" i="12" s="1"/>
  <c r="AW1080" i="12" s="1"/>
  <c r="BB1080" i="12" s="1"/>
  <c r="BG1080" i="12" s="1"/>
  <c r="AM1080" i="12"/>
  <c r="AP1080" i="12" s="1"/>
  <c r="AX1080" i="12" s="1"/>
  <c r="BH1080" i="12" s="1"/>
  <c r="BI1080" i="12"/>
  <c r="BI1079" i="12" s="1"/>
  <c r="BI1078" i="12" s="1"/>
  <c r="AK1080" i="12"/>
  <c r="AN1080" i="12" s="1"/>
  <c r="AR1080" i="12" s="1"/>
  <c r="AV1080" i="12" s="1"/>
  <c r="BA1080" i="12" s="1"/>
  <c r="BF1080" i="12" s="1"/>
  <c r="AK1313" i="12"/>
  <c r="AN1313" i="12" s="1"/>
  <c r="AR1313" i="12" s="1"/>
  <c r="AV1313" i="12" s="1"/>
  <c r="BA1313" i="12" s="1"/>
  <c r="BF1313" i="12" s="1"/>
  <c r="AL1312" i="12"/>
  <c r="AO1312" i="12" s="1"/>
  <c r="AW1312" i="12" s="1"/>
  <c r="BB1312" i="12" s="1"/>
  <c r="BG1312" i="12" s="1"/>
  <c r="AM1312" i="12"/>
  <c r="AP1312" i="12" s="1"/>
  <c r="AX1312" i="12" s="1"/>
  <c r="BH1312" i="12" s="1"/>
  <c r="BI1312" i="12"/>
  <c r="BI1311" i="12" s="1"/>
  <c r="BI1310" i="12" s="1"/>
  <c r="AK2450" i="12"/>
  <c r="AK2416" i="12"/>
  <c r="AK2352" i="12"/>
  <c r="AK1312" i="12" l="1"/>
  <c r="AN1312" i="12" s="1"/>
  <c r="AR1312" i="12" s="1"/>
  <c r="AV1312" i="12" s="1"/>
  <c r="BA1312" i="12" s="1"/>
  <c r="BF1312" i="12" s="1"/>
  <c r="AQ816" i="12"/>
  <c r="AQ2936" i="12" s="1"/>
  <c r="AK1079" i="12"/>
  <c r="AN1079" i="12" s="1"/>
  <c r="AR1079" i="12" s="1"/>
  <c r="AV1079" i="12" s="1"/>
  <c r="BA1079" i="12" s="1"/>
  <c r="BF1079" i="12" s="1"/>
  <c r="AL1079" i="12"/>
  <c r="AO1079" i="12" s="1"/>
  <c r="AW1079" i="12" s="1"/>
  <c r="BB1079" i="12" s="1"/>
  <c r="BG1079" i="12" s="1"/>
  <c r="AL1915" i="12"/>
  <c r="AO1915" i="12" s="1"/>
  <c r="AW1915" i="12" s="1"/>
  <c r="BB1915" i="12" s="1"/>
  <c r="BG1915" i="12" s="1"/>
  <c r="AK1118" i="12"/>
  <c r="AN1118" i="12" s="1"/>
  <c r="AR1118" i="12" s="1"/>
  <c r="AV1118" i="12" s="1"/>
  <c r="BA1118" i="12" s="1"/>
  <c r="BF1118" i="12" s="1"/>
  <c r="AK1915" i="12"/>
  <c r="AN1915" i="12" s="1"/>
  <c r="AR1915" i="12" s="1"/>
  <c r="AV1915" i="12" s="1"/>
  <c r="BA1915" i="12" s="1"/>
  <c r="BF1915" i="12" s="1"/>
  <c r="AM1311" i="12"/>
  <c r="AP1311" i="12" s="1"/>
  <c r="AX1311" i="12" s="1"/>
  <c r="BH1311" i="12" s="1"/>
  <c r="AK1311" i="12"/>
  <c r="AN1311" i="12" s="1"/>
  <c r="AR1311" i="12" s="1"/>
  <c r="AV1311" i="12" s="1"/>
  <c r="BA1311" i="12" s="1"/>
  <c r="BF1311" i="12" s="1"/>
  <c r="AL1118" i="12"/>
  <c r="AO1118" i="12" s="1"/>
  <c r="AW1118" i="12" s="1"/>
  <c r="BB1118" i="12" s="1"/>
  <c r="BG1118" i="12" s="1"/>
  <c r="AL1311" i="12"/>
  <c r="AO1311" i="12" s="1"/>
  <c r="AW1311" i="12" s="1"/>
  <c r="BB1311" i="12" s="1"/>
  <c r="BG1311" i="12" s="1"/>
  <c r="AM1079" i="12"/>
  <c r="AP1079" i="12" s="1"/>
  <c r="AX1079" i="12" s="1"/>
  <c r="BH1079" i="12" s="1"/>
  <c r="AM1118" i="12"/>
  <c r="AP1118" i="12" s="1"/>
  <c r="AX1118" i="12" s="1"/>
  <c r="BH1118" i="12" s="1"/>
  <c r="AM1915" i="12"/>
  <c r="AP1915" i="12" s="1"/>
  <c r="AX1915" i="12" s="1"/>
  <c r="BH1915" i="12" s="1"/>
  <c r="AM617" i="12"/>
  <c r="AK617" i="12"/>
  <c r="AK615" i="12"/>
  <c r="AL1479" i="12"/>
  <c r="AK1479" i="12"/>
  <c r="AK1437" i="12"/>
  <c r="AM1479" i="12"/>
  <c r="AM1437" i="12"/>
  <c r="AK1483" i="12"/>
  <c r="AL404" i="12"/>
  <c r="AO404" i="12" s="1"/>
  <c r="AW404" i="12" s="1"/>
  <c r="BB404" i="12" s="1"/>
  <c r="BG404" i="12" s="1"/>
  <c r="AM404" i="12"/>
  <c r="AP404" i="12" s="1"/>
  <c r="AX404" i="12" s="1"/>
  <c r="BH404" i="12" s="1"/>
  <c r="BI404" i="12"/>
  <c r="BI403" i="12" s="1"/>
  <c r="BI402" i="12" s="1"/>
  <c r="AK404" i="12"/>
  <c r="AN404" i="12" s="1"/>
  <c r="AR404" i="12" s="1"/>
  <c r="AV404" i="12" s="1"/>
  <c r="BA404" i="12" s="1"/>
  <c r="BF404" i="12" s="1"/>
  <c r="AL447" i="12"/>
  <c r="AO447" i="12" s="1"/>
  <c r="AW447" i="12" s="1"/>
  <c r="BB447" i="12" s="1"/>
  <c r="BG447" i="12" s="1"/>
  <c r="AM447" i="12"/>
  <c r="AP447" i="12" s="1"/>
  <c r="AX447" i="12" s="1"/>
  <c r="BH447" i="12" s="1"/>
  <c r="BI447" i="12"/>
  <c r="BI446" i="12" s="1"/>
  <c r="BI445" i="12" s="1"/>
  <c r="BI444" i="12" s="1"/>
  <c r="AK447" i="12"/>
  <c r="AN447" i="12" s="1"/>
  <c r="AR447" i="12" s="1"/>
  <c r="AV447" i="12" s="1"/>
  <c r="BA447" i="12" s="1"/>
  <c r="BF447" i="12" s="1"/>
  <c r="AK1078" i="12" l="1"/>
  <c r="AN1078" i="12" s="1"/>
  <c r="AR1078" i="12" s="1"/>
  <c r="AV1078" i="12" s="1"/>
  <c r="BA1078" i="12" s="1"/>
  <c r="BF1078" i="12" s="1"/>
  <c r="AM1078" i="12"/>
  <c r="AP1078" i="12" s="1"/>
  <c r="AX1078" i="12" s="1"/>
  <c r="BH1078" i="12" s="1"/>
  <c r="AL1117" i="12"/>
  <c r="AO1117" i="12" s="1"/>
  <c r="AW1117" i="12" s="1"/>
  <c r="BB1117" i="12" s="1"/>
  <c r="BG1117" i="12" s="1"/>
  <c r="AM1310" i="12"/>
  <c r="AP1310" i="12" s="1"/>
  <c r="AX1310" i="12" s="1"/>
  <c r="BH1310" i="12" s="1"/>
  <c r="AM446" i="12"/>
  <c r="AP446" i="12" s="1"/>
  <c r="AX446" i="12" s="1"/>
  <c r="BH446" i="12" s="1"/>
  <c r="AM403" i="12"/>
  <c r="AP403" i="12" s="1"/>
  <c r="AX403" i="12" s="1"/>
  <c r="BH403" i="12" s="1"/>
  <c r="AK1117" i="12"/>
  <c r="AN1117" i="12" s="1"/>
  <c r="AR1117" i="12" s="1"/>
  <c r="AV1117" i="12" s="1"/>
  <c r="BA1117" i="12" s="1"/>
  <c r="BF1117" i="12" s="1"/>
  <c r="AL1914" i="12"/>
  <c r="AO1914" i="12" s="1"/>
  <c r="AW1914" i="12" s="1"/>
  <c r="BB1914" i="12" s="1"/>
  <c r="BG1914" i="12" s="1"/>
  <c r="AM1914" i="12"/>
  <c r="AP1914" i="12" s="1"/>
  <c r="AX1914" i="12" s="1"/>
  <c r="BH1914" i="12" s="1"/>
  <c r="AL446" i="12"/>
  <c r="AO446" i="12" s="1"/>
  <c r="AW446" i="12" s="1"/>
  <c r="BB446" i="12" s="1"/>
  <c r="BG446" i="12" s="1"/>
  <c r="AM1117" i="12"/>
  <c r="AP1117" i="12" s="1"/>
  <c r="AX1117" i="12" s="1"/>
  <c r="BH1117" i="12" s="1"/>
  <c r="AL1310" i="12"/>
  <c r="AO1310" i="12" s="1"/>
  <c r="AW1310" i="12" s="1"/>
  <c r="BB1310" i="12" s="1"/>
  <c r="BG1310" i="12" s="1"/>
  <c r="AK1310" i="12"/>
  <c r="AN1310" i="12" s="1"/>
  <c r="AR1310" i="12" s="1"/>
  <c r="AV1310" i="12" s="1"/>
  <c r="BA1310" i="12" s="1"/>
  <c r="BF1310" i="12" s="1"/>
  <c r="AL403" i="12"/>
  <c r="AO403" i="12" s="1"/>
  <c r="AW403" i="12" s="1"/>
  <c r="BB403" i="12" s="1"/>
  <c r="BG403" i="12" s="1"/>
  <c r="AK446" i="12"/>
  <c r="AN446" i="12" s="1"/>
  <c r="AR446" i="12" s="1"/>
  <c r="AV446" i="12" s="1"/>
  <c r="BA446" i="12" s="1"/>
  <c r="BF446" i="12" s="1"/>
  <c r="AK403" i="12"/>
  <c r="AN403" i="12" s="1"/>
  <c r="AR403" i="12" s="1"/>
  <c r="AV403" i="12" s="1"/>
  <c r="BA403" i="12" s="1"/>
  <c r="BF403" i="12" s="1"/>
  <c r="AK1914" i="12"/>
  <c r="AN1914" i="12" s="1"/>
  <c r="AR1914" i="12" s="1"/>
  <c r="AV1914" i="12" s="1"/>
  <c r="BA1914" i="12" s="1"/>
  <c r="BF1914" i="12" s="1"/>
  <c r="AL1078" i="12"/>
  <c r="AO1078" i="12" s="1"/>
  <c r="AW1078" i="12" s="1"/>
  <c r="BB1078" i="12" s="1"/>
  <c r="BG1078" i="12" s="1"/>
  <c r="AK1401" i="12"/>
  <c r="AK58" i="12"/>
  <c r="AK2134" i="12"/>
  <c r="AL360" i="12"/>
  <c r="AO360" i="12" s="1"/>
  <c r="AW360" i="12" s="1"/>
  <c r="BB360" i="12" s="1"/>
  <c r="BG360" i="12" s="1"/>
  <c r="AM360" i="12"/>
  <c r="AP360" i="12" s="1"/>
  <c r="AX360" i="12" s="1"/>
  <c r="BH360" i="12" s="1"/>
  <c r="BI360" i="12"/>
  <c r="BI359" i="12" s="1"/>
  <c r="BI358" i="12" s="1"/>
  <c r="BI357" i="12" s="1"/>
  <c r="AK360" i="12"/>
  <c r="AN360" i="12" s="1"/>
  <c r="AR360" i="12" s="1"/>
  <c r="AV360" i="12" s="1"/>
  <c r="BA360" i="12" s="1"/>
  <c r="BF360" i="12" s="1"/>
  <c r="AL1328" i="12"/>
  <c r="AO1328" i="12" s="1"/>
  <c r="AW1328" i="12" s="1"/>
  <c r="BB1328" i="12" s="1"/>
  <c r="BG1328" i="12" s="1"/>
  <c r="AM1328" i="12"/>
  <c r="AP1328" i="12" s="1"/>
  <c r="AX1328" i="12" s="1"/>
  <c r="BH1328" i="12" s="1"/>
  <c r="BI1328" i="12"/>
  <c r="BI1327" i="12" s="1"/>
  <c r="BI1326" i="12" s="1"/>
  <c r="AK1328" i="12"/>
  <c r="AN1328" i="12" s="1"/>
  <c r="AR1328" i="12" s="1"/>
  <c r="AV1328" i="12" s="1"/>
  <c r="BA1328" i="12" s="1"/>
  <c r="BF1328" i="12" s="1"/>
  <c r="AK1750" i="12"/>
  <c r="AL2860" i="12"/>
  <c r="AM2860" i="12"/>
  <c r="BI2860" i="12"/>
  <c r="AK2860" i="12"/>
  <c r="AK2891" i="12"/>
  <c r="AM359" i="12" l="1"/>
  <c r="AP359" i="12" s="1"/>
  <c r="AX359" i="12" s="1"/>
  <c r="BH359" i="12" s="1"/>
  <c r="AL1327" i="12"/>
  <c r="AO1327" i="12" s="1"/>
  <c r="AW1327" i="12" s="1"/>
  <c r="BB1327" i="12" s="1"/>
  <c r="BG1327" i="12" s="1"/>
  <c r="AL359" i="12"/>
  <c r="AO359" i="12" s="1"/>
  <c r="AW359" i="12" s="1"/>
  <c r="BB359" i="12" s="1"/>
  <c r="BG359" i="12" s="1"/>
  <c r="AK445" i="12"/>
  <c r="AN445" i="12" s="1"/>
  <c r="AR445" i="12" s="1"/>
  <c r="AV445" i="12" s="1"/>
  <c r="BA445" i="12" s="1"/>
  <c r="BF445" i="12" s="1"/>
  <c r="AM445" i="12"/>
  <c r="AP445" i="12" s="1"/>
  <c r="AX445" i="12" s="1"/>
  <c r="BH445" i="12" s="1"/>
  <c r="AK1327" i="12"/>
  <c r="AN1327" i="12" s="1"/>
  <c r="AR1327" i="12" s="1"/>
  <c r="AV1327" i="12" s="1"/>
  <c r="BA1327" i="12" s="1"/>
  <c r="BF1327" i="12" s="1"/>
  <c r="AM1327" i="12"/>
  <c r="AP1327" i="12" s="1"/>
  <c r="AX1327" i="12" s="1"/>
  <c r="BH1327" i="12" s="1"/>
  <c r="AK359" i="12"/>
  <c r="AN359" i="12" s="1"/>
  <c r="AR359" i="12" s="1"/>
  <c r="AV359" i="12" s="1"/>
  <c r="BA359" i="12" s="1"/>
  <c r="BF359" i="12" s="1"/>
  <c r="AK402" i="12"/>
  <c r="AN402" i="12" s="1"/>
  <c r="AR402" i="12" s="1"/>
  <c r="AV402" i="12" s="1"/>
  <c r="BA402" i="12" s="1"/>
  <c r="BF402" i="12" s="1"/>
  <c r="AL402" i="12"/>
  <c r="AO402" i="12" s="1"/>
  <c r="AW402" i="12" s="1"/>
  <c r="BB402" i="12" s="1"/>
  <c r="BG402" i="12" s="1"/>
  <c r="AL445" i="12"/>
  <c r="AO445" i="12" s="1"/>
  <c r="AW445" i="12" s="1"/>
  <c r="BB445" i="12" s="1"/>
  <c r="BG445" i="12" s="1"/>
  <c r="AM402" i="12"/>
  <c r="AP402" i="12" s="1"/>
  <c r="AX402" i="12" s="1"/>
  <c r="BH402" i="12" s="1"/>
  <c r="AL2284" i="12"/>
  <c r="AO2284" i="12" s="1"/>
  <c r="AW2284" i="12" s="1"/>
  <c r="BB2284" i="12" s="1"/>
  <c r="BG2284" i="12" s="1"/>
  <c r="AM2284" i="12"/>
  <c r="AP2284" i="12" s="1"/>
  <c r="AX2284" i="12" s="1"/>
  <c r="BH2284" i="12" s="1"/>
  <c r="BI2284" i="12"/>
  <c r="AK2284" i="12"/>
  <c r="AN2284" i="12" s="1"/>
  <c r="AR2284" i="12" s="1"/>
  <c r="AV2284" i="12" s="1"/>
  <c r="BA2284" i="12" s="1"/>
  <c r="BF2284" i="12" s="1"/>
  <c r="AK358" i="12" l="1"/>
  <c r="AN358" i="12" s="1"/>
  <c r="AR358" i="12" s="1"/>
  <c r="AV358" i="12" s="1"/>
  <c r="BA358" i="12" s="1"/>
  <c r="BF358" i="12" s="1"/>
  <c r="AK1326" i="12"/>
  <c r="AN1326" i="12" s="1"/>
  <c r="AR1326" i="12" s="1"/>
  <c r="AV1326" i="12" s="1"/>
  <c r="BA1326" i="12" s="1"/>
  <c r="BF1326" i="12" s="1"/>
  <c r="AK444" i="12"/>
  <c r="AN444" i="12" s="1"/>
  <c r="AR444" i="12" s="1"/>
  <c r="AV444" i="12" s="1"/>
  <c r="BA444" i="12" s="1"/>
  <c r="BF444" i="12" s="1"/>
  <c r="AL1326" i="12"/>
  <c r="AO1326" i="12" s="1"/>
  <c r="AW1326" i="12" s="1"/>
  <c r="BB1326" i="12" s="1"/>
  <c r="BG1326" i="12" s="1"/>
  <c r="AL444" i="12"/>
  <c r="AO444" i="12" s="1"/>
  <c r="AW444" i="12" s="1"/>
  <c r="BB444" i="12" s="1"/>
  <c r="BG444" i="12" s="1"/>
  <c r="AM1326" i="12"/>
  <c r="AP1326" i="12" s="1"/>
  <c r="AX1326" i="12" s="1"/>
  <c r="BH1326" i="12" s="1"/>
  <c r="AM444" i="12"/>
  <c r="AP444" i="12" s="1"/>
  <c r="AX444" i="12" s="1"/>
  <c r="BH444" i="12" s="1"/>
  <c r="AL358" i="12"/>
  <c r="AO358" i="12" s="1"/>
  <c r="AW358" i="12" s="1"/>
  <c r="BB358" i="12" s="1"/>
  <c r="BG358" i="12" s="1"/>
  <c r="AM358" i="12"/>
  <c r="AP358" i="12" s="1"/>
  <c r="AX358" i="12" s="1"/>
  <c r="BH358" i="12" s="1"/>
  <c r="AK2170" i="12"/>
  <c r="AL357" i="12" l="1"/>
  <c r="AO357" i="12" s="1"/>
  <c r="AW357" i="12" s="1"/>
  <c r="BB357" i="12" s="1"/>
  <c r="BG357" i="12" s="1"/>
  <c r="AM357" i="12"/>
  <c r="AP357" i="12" s="1"/>
  <c r="AX357" i="12" s="1"/>
  <c r="BH357" i="12" s="1"/>
  <c r="AK357" i="12"/>
  <c r="AN357" i="12" s="1"/>
  <c r="AR357" i="12" s="1"/>
  <c r="AV357" i="12" s="1"/>
  <c r="BA357" i="12" s="1"/>
  <c r="BF357" i="12" s="1"/>
  <c r="AK2174" i="12"/>
  <c r="AL2173" i="12"/>
  <c r="AO2173" i="12" s="1"/>
  <c r="AW2173" i="12" s="1"/>
  <c r="BB2173" i="12" s="1"/>
  <c r="BG2173" i="12" s="1"/>
  <c r="AM2173" i="12"/>
  <c r="AP2173" i="12" s="1"/>
  <c r="AX2173" i="12" s="1"/>
  <c r="BH2173" i="12" s="1"/>
  <c r="BI2173" i="12"/>
  <c r="BI2172" i="12" s="1"/>
  <c r="BI2171" i="12" s="1"/>
  <c r="AL1429" i="12"/>
  <c r="AO1429" i="12" s="1"/>
  <c r="AW1429" i="12" s="1"/>
  <c r="BB1429" i="12" s="1"/>
  <c r="BG1429" i="12" s="1"/>
  <c r="AM1429" i="12"/>
  <c r="AP1429" i="12" s="1"/>
  <c r="AX1429" i="12" s="1"/>
  <c r="BH1429" i="12" s="1"/>
  <c r="BI1429" i="12"/>
  <c r="BI1428" i="12" s="1"/>
  <c r="BI1427" i="12" s="1"/>
  <c r="BI1422" i="12" s="1"/>
  <c r="BI1421" i="12" s="1"/>
  <c r="AK1657" i="12"/>
  <c r="AL1656" i="12"/>
  <c r="AO1656" i="12" s="1"/>
  <c r="AW1656" i="12" s="1"/>
  <c r="BB1656" i="12" s="1"/>
  <c r="BG1656" i="12" s="1"/>
  <c r="AM1656" i="12"/>
  <c r="AP1656" i="12" s="1"/>
  <c r="AX1656" i="12" s="1"/>
  <c r="BH1656" i="12" s="1"/>
  <c r="BI1656" i="12"/>
  <c r="BI1655" i="12" s="1"/>
  <c r="BI1654" i="12" s="1"/>
  <c r="AK2173" i="12" l="1"/>
  <c r="AN2173" i="12" s="1"/>
  <c r="AR2173" i="12" s="1"/>
  <c r="AV2173" i="12" s="1"/>
  <c r="BA2173" i="12" s="1"/>
  <c r="BF2173" i="12" s="1"/>
  <c r="AN2174" i="12"/>
  <c r="AR2174" i="12" s="1"/>
  <c r="AV2174" i="12" s="1"/>
  <c r="BA2174" i="12" s="1"/>
  <c r="BF2174" i="12" s="1"/>
  <c r="AK1656" i="12"/>
  <c r="AN1656" i="12" s="1"/>
  <c r="AR1656" i="12" s="1"/>
  <c r="AV1656" i="12" s="1"/>
  <c r="BA1656" i="12" s="1"/>
  <c r="BF1656" i="12" s="1"/>
  <c r="AN1657" i="12"/>
  <c r="AR1657" i="12" s="1"/>
  <c r="AV1657" i="12" s="1"/>
  <c r="BA1657" i="12" s="1"/>
  <c r="BF1657" i="12" s="1"/>
  <c r="AL1428" i="12"/>
  <c r="AO1428" i="12" s="1"/>
  <c r="AW1428" i="12" s="1"/>
  <c r="BB1428" i="12" s="1"/>
  <c r="BG1428" i="12" s="1"/>
  <c r="AM2172" i="12"/>
  <c r="AP2172" i="12" s="1"/>
  <c r="AX2172" i="12" s="1"/>
  <c r="BH2172" i="12" s="1"/>
  <c r="AL1655" i="12"/>
  <c r="AO1655" i="12" s="1"/>
  <c r="AW1655" i="12" s="1"/>
  <c r="BB1655" i="12" s="1"/>
  <c r="BG1655" i="12" s="1"/>
  <c r="AM1655" i="12"/>
  <c r="AP1655" i="12" s="1"/>
  <c r="AX1655" i="12" s="1"/>
  <c r="BH1655" i="12" s="1"/>
  <c r="AM1428" i="12"/>
  <c r="AP1428" i="12" s="1"/>
  <c r="AX1428" i="12" s="1"/>
  <c r="BH1428" i="12" s="1"/>
  <c r="AL2172" i="12"/>
  <c r="AO2172" i="12" s="1"/>
  <c r="AW2172" i="12" s="1"/>
  <c r="BB2172" i="12" s="1"/>
  <c r="BG2172" i="12" s="1"/>
  <c r="AK1429" i="12"/>
  <c r="AN1429" i="12" s="1"/>
  <c r="AR1429" i="12" s="1"/>
  <c r="AV1429" i="12" s="1"/>
  <c r="BA1429" i="12" s="1"/>
  <c r="BF1429" i="12" s="1"/>
  <c r="AK36" i="12"/>
  <c r="AK35" i="12" s="1"/>
  <c r="AK34" i="12" s="1"/>
  <c r="AK33" i="12" s="1"/>
  <c r="AK20" i="12"/>
  <c r="AK19" i="12" s="1"/>
  <c r="AL20" i="12"/>
  <c r="AL19" i="12" s="1"/>
  <c r="AM20" i="12"/>
  <c r="AM19" i="12" s="1"/>
  <c r="AK23" i="12"/>
  <c r="AK22" i="12" s="1"/>
  <c r="AL23" i="12"/>
  <c r="AL22" i="12" s="1"/>
  <c r="AM23" i="12"/>
  <c r="AM22" i="12" s="1"/>
  <c r="AK27" i="12"/>
  <c r="AK26" i="12" s="1"/>
  <c r="AK25" i="12" s="1"/>
  <c r="AL27" i="12"/>
  <c r="AL26" i="12" s="1"/>
  <c r="AL25" i="12" s="1"/>
  <c r="AM27" i="12"/>
  <c r="AM26" i="12" s="1"/>
  <c r="AM25" i="12" s="1"/>
  <c r="AK31" i="12"/>
  <c r="AK30" i="12" s="1"/>
  <c r="AK29" i="12" s="1"/>
  <c r="AL31" i="12"/>
  <c r="AL30" i="12" s="1"/>
  <c r="AL29" i="12" s="1"/>
  <c r="AM31" i="12"/>
  <c r="AM30" i="12" s="1"/>
  <c r="AM29" i="12" s="1"/>
  <c r="AL35" i="12"/>
  <c r="AL34" i="12" s="1"/>
  <c r="AL33" i="12" s="1"/>
  <c r="AM35" i="12"/>
  <c r="AM34" i="12" s="1"/>
  <c r="AM33" i="12" s="1"/>
  <c r="AK39" i="12"/>
  <c r="AK38" i="12" s="1"/>
  <c r="AK37" i="12" s="1"/>
  <c r="AL39" i="12"/>
  <c r="AL38" i="12" s="1"/>
  <c r="AL37" i="12" s="1"/>
  <c r="AM39" i="12"/>
  <c r="AM38" i="12" s="1"/>
  <c r="AM37" i="12" s="1"/>
  <c r="AK44" i="12"/>
  <c r="AK43" i="12" s="1"/>
  <c r="AK42" i="12" s="1"/>
  <c r="AL44" i="12"/>
  <c r="AL43" i="12" s="1"/>
  <c r="AL42" i="12" s="1"/>
  <c r="AM44" i="12"/>
  <c r="AM43" i="12" s="1"/>
  <c r="AM42" i="12" s="1"/>
  <c r="AK48" i="12"/>
  <c r="AK47" i="12" s="1"/>
  <c r="AK46" i="12" s="1"/>
  <c r="AL48" i="12"/>
  <c r="AL47" i="12" s="1"/>
  <c r="AL46" i="12" s="1"/>
  <c r="AM48" i="12"/>
  <c r="AM47" i="12" s="1"/>
  <c r="AM46" i="12" s="1"/>
  <c r="AK52" i="12"/>
  <c r="AK51" i="12" s="1"/>
  <c r="AK50" i="12" s="1"/>
  <c r="AL52" i="12"/>
  <c r="AL51" i="12" s="1"/>
  <c r="AL50" i="12" s="1"/>
  <c r="AM52" i="12"/>
  <c r="AM51" i="12" s="1"/>
  <c r="AM50" i="12" s="1"/>
  <c r="AK57" i="12"/>
  <c r="AK56" i="12" s="1"/>
  <c r="AL57" i="12"/>
  <c r="AL56" i="12" s="1"/>
  <c r="AM57" i="12"/>
  <c r="AM56" i="12" s="1"/>
  <c r="AK60" i="12"/>
  <c r="AK59" i="12" s="1"/>
  <c r="AL60" i="12"/>
  <c r="AL59" i="12" s="1"/>
  <c r="AM60" i="12"/>
  <c r="AM59" i="12" s="1"/>
  <c r="AK64" i="12"/>
  <c r="AK63" i="12" s="1"/>
  <c r="AK62" i="12" s="1"/>
  <c r="AL64" i="12"/>
  <c r="AL63" i="12" s="1"/>
  <c r="AL62" i="12" s="1"/>
  <c r="AM64" i="12"/>
  <c r="AM63" i="12" s="1"/>
  <c r="AM62" i="12" s="1"/>
  <c r="AK75" i="12"/>
  <c r="AK74" i="12" s="1"/>
  <c r="AK73" i="12" s="1"/>
  <c r="AL75" i="12"/>
  <c r="AL74" i="12" s="1"/>
  <c r="AL73" i="12" s="1"/>
  <c r="AM75" i="12"/>
  <c r="AM74" i="12" s="1"/>
  <c r="AM73" i="12" s="1"/>
  <c r="AK79" i="12"/>
  <c r="AK78" i="12" s="1"/>
  <c r="AL79" i="12"/>
  <c r="AL78" i="12" s="1"/>
  <c r="AM79" i="12"/>
  <c r="AM78" i="12" s="1"/>
  <c r="AK82" i="12"/>
  <c r="AL82" i="12"/>
  <c r="AM82" i="12"/>
  <c r="AK84" i="12"/>
  <c r="AL84" i="12"/>
  <c r="AM84" i="12"/>
  <c r="AK88" i="12"/>
  <c r="AK87" i="12" s="1"/>
  <c r="AL88" i="12"/>
  <c r="AL87" i="12" s="1"/>
  <c r="AM88" i="12"/>
  <c r="AM87" i="12" s="1"/>
  <c r="AK92" i="12"/>
  <c r="AL92" i="12"/>
  <c r="AM92" i="12"/>
  <c r="AK95" i="12"/>
  <c r="AL95" i="12"/>
  <c r="AM95" i="12"/>
  <c r="AK98" i="12"/>
  <c r="AL98" i="12"/>
  <c r="AM98" i="12"/>
  <c r="AK105" i="12"/>
  <c r="AK104" i="12" s="1"/>
  <c r="AL105" i="12"/>
  <c r="AL104" i="12" s="1"/>
  <c r="AM105" i="12"/>
  <c r="AM104" i="12" s="1"/>
  <c r="AK108" i="12"/>
  <c r="AK107" i="12" s="1"/>
  <c r="AL108" i="12"/>
  <c r="AL107" i="12" s="1"/>
  <c r="AM108" i="12"/>
  <c r="AM107" i="12" s="1"/>
  <c r="AK113" i="12"/>
  <c r="AK112" i="12" s="1"/>
  <c r="AK111" i="12" s="1"/>
  <c r="AK110" i="12" s="1"/>
  <c r="AL113" i="12"/>
  <c r="AL112" i="12" s="1"/>
  <c r="AL111" i="12" s="1"/>
  <c r="AL110" i="12" s="1"/>
  <c r="AM113" i="12"/>
  <c r="AM112" i="12" s="1"/>
  <c r="AM111" i="12" s="1"/>
  <c r="AM110" i="12" s="1"/>
  <c r="AK118" i="12"/>
  <c r="AL118" i="12"/>
  <c r="AM118" i="12"/>
  <c r="AK120" i="12"/>
  <c r="AL120" i="12"/>
  <c r="AM120" i="12"/>
  <c r="AK127" i="12"/>
  <c r="AK126" i="12" s="1"/>
  <c r="AL127" i="12"/>
  <c r="AL126" i="12" s="1"/>
  <c r="AM127" i="12"/>
  <c r="AM126" i="12" s="1"/>
  <c r="AK131" i="12"/>
  <c r="AK130" i="12" s="1"/>
  <c r="AL131" i="12"/>
  <c r="AL130" i="12" s="1"/>
  <c r="AM131" i="12"/>
  <c r="AM130" i="12" s="1"/>
  <c r="AK135" i="12"/>
  <c r="AK134" i="12" s="1"/>
  <c r="AL135" i="12"/>
  <c r="AL134" i="12" s="1"/>
  <c r="AM135" i="12"/>
  <c r="AM134" i="12" s="1"/>
  <c r="AK139" i="12"/>
  <c r="AK138" i="12" s="1"/>
  <c r="AL139" i="12"/>
  <c r="AL138" i="12" s="1"/>
  <c r="AM139" i="12"/>
  <c r="AM138" i="12" s="1"/>
  <c r="AK142" i="12"/>
  <c r="AK141" i="12" s="1"/>
  <c r="AL142" i="12"/>
  <c r="AL141" i="12" s="1"/>
  <c r="AM142" i="12"/>
  <c r="AM141" i="12" s="1"/>
  <c r="AK146" i="12"/>
  <c r="AK145" i="12" s="1"/>
  <c r="AK144" i="12" s="1"/>
  <c r="AL146" i="12"/>
  <c r="AL145" i="12" s="1"/>
  <c r="AL144" i="12" s="1"/>
  <c r="AM146" i="12"/>
  <c r="AM145" i="12" s="1"/>
  <c r="AM144" i="12" s="1"/>
  <c r="AK151" i="12"/>
  <c r="AK150" i="12" s="1"/>
  <c r="AK149" i="12" s="1"/>
  <c r="AL151" i="12"/>
  <c r="AL150" i="12" s="1"/>
  <c r="AL149" i="12" s="1"/>
  <c r="AM151" i="12"/>
  <c r="AM150" i="12" s="1"/>
  <c r="AM149" i="12" s="1"/>
  <c r="AK155" i="12"/>
  <c r="AK154" i="12" s="1"/>
  <c r="AK153" i="12" s="1"/>
  <c r="AL155" i="12"/>
  <c r="AL154" i="12" s="1"/>
  <c r="AL153" i="12" s="1"/>
  <c r="AM155" i="12"/>
  <c r="AM154" i="12" s="1"/>
  <c r="AM153" i="12" s="1"/>
  <c r="AK160" i="12"/>
  <c r="AK159" i="12" s="1"/>
  <c r="AL160" i="12"/>
  <c r="AL159" i="12" s="1"/>
  <c r="AM160" i="12"/>
  <c r="AM159" i="12" s="1"/>
  <c r="AK164" i="12"/>
  <c r="AK163" i="12" s="1"/>
  <c r="AL164" i="12"/>
  <c r="AL163" i="12" s="1"/>
  <c r="AM164" i="12"/>
  <c r="AM163" i="12" s="1"/>
  <c r="AK168" i="12"/>
  <c r="AK167" i="12" s="1"/>
  <c r="AL168" i="12"/>
  <c r="AL167" i="12" s="1"/>
  <c r="AM168" i="12"/>
  <c r="AM167" i="12" s="1"/>
  <c r="AK173" i="12"/>
  <c r="AK172" i="12" s="1"/>
  <c r="AL173" i="12"/>
  <c r="AL172" i="12" s="1"/>
  <c r="AM173" i="12"/>
  <c r="AM172" i="12" s="1"/>
  <c r="AK177" i="12"/>
  <c r="AK176" i="12" s="1"/>
  <c r="AL177" i="12"/>
  <c r="AL176" i="12" s="1"/>
  <c r="AM177" i="12"/>
  <c r="AM176" i="12" s="1"/>
  <c r="AK183" i="12"/>
  <c r="AK182" i="12" s="1"/>
  <c r="AK181" i="12" s="1"/>
  <c r="AL183" i="12"/>
  <c r="AL182" i="12" s="1"/>
  <c r="AL181" i="12" s="1"/>
  <c r="AM183" i="12"/>
  <c r="AM182" i="12" s="1"/>
  <c r="AM181" i="12" s="1"/>
  <c r="AK188" i="12"/>
  <c r="AK187" i="12" s="1"/>
  <c r="AK186" i="12" s="1"/>
  <c r="AL188" i="12"/>
  <c r="AL187" i="12" s="1"/>
  <c r="AL186" i="12" s="1"/>
  <c r="AM188" i="12"/>
  <c r="AM187" i="12" s="1"/>
  <c r="AM186" i="12" s="1"/>
  <c r="AK195" i="12"/>
  <c r="AK194" i="12" s="1"/>
  <c r="AK193" i="12" s="1"/>
  <c r="AL195" i="12"/>
  <c r="AL194" i="12" s="1"/>
  <c r="AL193" i="12" s="1"/>
  <c r="AM195" i="12"/>
  <c r="AM194" i="12" s="1"/>
  <c r="AM193" i="12" s="1"/>
  <c r="AK199" i="12"/>
  <c r="AK198" i="12" s="1"/>
  <c r="AL199" i="12"/>
  <c r="AL198" i="12" s="1"/>
  <c r="AM199" i="12"/>
  <c r="AM198" i="12" s="1"/>
  <c r="AK202" i="12"/>
  <c r="AK201" i="12" s="1"/>
  <c r="AL202" i="12"/>
  <c r="AL201" i="12" s="1"/>
  <c r="AM202" i="12"/>
  <c r="AM201" i="12" s="1"/>
  <c r="AK206" i="12"/>
  <c r="AK205" i="12" s="1"/>
  <c r="AK204" i="12" s="1"/>
  <c r="AL206" i="12"/>
  <c r="AL205" i="12" s="1"/>
  <c r="AL204" i="12" s="1"/>
  <c r="AM206" i="12"/>
  <c r="AM205" i="12" s="1"/>
  <c r="AM204" i="12" s="1"/>
  <c r="AK211" i="12"/>
  <c r="AK210" i="12" s="1"/>
  <c r="AK209" i="12" s="1"/>
  <c r="AL211" i="12"/>
  <c r="AL210" i="12" s="1"/>
  <c r="AL209" i="12" s="1"/>
  <c r="AM211" i="12"/>
  <c r="AM210" i="12" s="1"/>
  <c r="AM209" i="12" s="1"/>
  <c r="AK215" i="12"/>
  <c r="AK214" i="12" s="1"/>
  <c r="AK213" i="12" s="1"/>
  <c r="AL215" i="12"/>
  <c r="AL214" i="12" s="1"/>
  <c r="AL213" i="12" s="1"/>
  <c r="AM215" i="12"/>
  <c r="AM214" i="12" s="1"/>
  <c r="AM213" i="12" s="1"/>
  <c r="AK219" i="12"/>
  <c r="AK218" i="12" s="1"/>
  <c r="AK217" i="12" s="1"/>
  <c r="AL219" i="12"/>
  <c r="AL218" i="12" s="1"/>
  <c r="AL217" i="12" s="1"/>
  <c r="AM219" i="12"/>
  <c r="AM218" i="12" s="1"/>
  <c r="AM217" i="12" s="1"/>
  <c r="AK223" i="12"/>
  <c r="AK222" i="12" s="1"/>
  <c r="AK221" i="12" s="1"/>
  <c r="AL223" i="12"/>
  <c r="AL222" i="12" s="1"/>
  <c r="AL221" i="12" s="1"/>
  <c r="AM223" i="12"/>
  <c r="AM222" i="12" s="1"/>
  <c r="AM221" i="12" s="1"/>
  <c r="AK227" i="12"/>
  <c r="AK226" i="12" s="1"/>
  <c r="AK225" i="12" s="1"/>
  <c r="AL227" i="12"/>
  <c r="AL226" i="12" s="1"/>
  <c r="AL225" i="12" s="1"/>
  <c r="AM227" i="12"/>
  <c r="AM226" i="12" s="1"/>
  <c r="AM225" i="12" s="1"/>
  <c r="AK231" i="12"/>
  <c r="AK230" i="12" s="1"/>
  <c r="AK229" i="12" s="1"/>
  <c r="AL231" i="12"/>
  <c r="AL230" i="12" s="1"/>
  <c r="AL229" i="12" s="1"/>
  <c r="AM231" i="12"/>
  <c r="AM230" i="12" s="1"/>
  <c r="AM229" i="12" s="1"/>
  <c r="AK235" i="12"/>
  <c r="AK234" i="12" s="1"/>
  <c r="AK233" i="12" s="1"/>
  <c r="AL235" i="12"/>
  <c r="AL234" i="12" s="1"/>
  <c r="AL233" i="12" s="1"/>
  <c r="AM235" i="12"/>
  <c r="AM234" i="12" s="1"/>
  <c r="AM233" i="12" s="1"/>
  <c r="AK239" i="12"/>
  <c r="AK238" i="12" s="1"/>
  <c r="AK237" i="12" s="1"/>
  <c r="AL239" i="12"/>
  <c r="AL238" i="12" s="1"/>
  <c r="AL237" i="12" s="1"/>
  <c r="AM239" i="12"/>
  <c r="AM238" i="12" s="1"/>
  <c r="AM237" i="12" s="1"/>
  <c r="AK243" i="12"/>
  <c r="AK242" i="12" s="1"/>
  <c r="AK241" i="12" s="1"/>
  <c r="AL243" i="12"/>
  <c r="AL242" i="12" s="1"/>
  <c r="AL241" i="12" s="1"/>
  <c r="AM243" i="12"/>
  <c r="AM242" i="12" s="1"/>
  <c r="AM241" i="12" s="1"/>
  <c r="AK247" i="12"/>
  <c r="AK246" i="12" s="1"/>
  <c r="AK245" i="12" s="1"/>
  <c r="AL247" i="12"/>
  <c r="AL246" i="12" s="1"/>
  <c r="AL245" i="12" s="1"/>
  <c r="AM247" i="12"/>
  <c r="AM246" i="12" s="1"/>
  <c r="AM245" i="12" s="1"/>
  <c r="AK251" i="12"/>
  <c r="AK250" i="12" s="1"/>
  <c r="AK249" i="12" s="1"/>
  <c r="AL251" i="12"/>
  <c r="AL250" i="12" s="1"/>
  <c r="AL249" i="12" s="1"/>
  <c r="AM251" i="12"/>
  <c r="AM250" i="12" s="1"/>
  <c r="AM249" i="12" s="1"/>
  <c r="AK255" i="12"/>
  <c r="AK254" i="12" s="1"/>
  <c r="AK253" i="12" s="1"/>
  <c r="AL255" i="12"/>
  <c r="AL254" i="12" s="1"/>
  <c r="AL253" i="12" s="1"/>
  <c r="AM255" i="12"/>
  <c r="AM254" i="12" s="1"/>
  <c r="AM253" i="12" s="1"/>
  <c r="AK259" i="12"/>
  <c r="AK258" i="12" s="1"/>
  <c r="AK257" i="12" s="1"/>
  <c r="AL259" i="12"/>
  <c r="AL258" i="12" s="1"/>
  <c r="AL257" i="12" s="1"/>
  <c r="AM259" i="12"/>
  <c r="AM258" i="12" s="1"/>
  <c r="AM257" i="12" s="1"/>
  <c r="AK263" i="12"/>
  <c r="AK262" i="12" s="1"/>
  <c r="AK261" i="12" s="1"/>
  <c r="AL263" i="12"/>
  <c r="AL262" i="12" s="1"/>
  <c r="AL261" i="12" s="1"/>
  <c r="AM263" i="12"/>
  <c r="AM262" i="12" s="1"/>
  <c r="AM261" i="12" s="1"/>
  <c r="AK267" i="12"/>
  <c r="AK266" i="12" s="1"/>
  <c r="AK265" i="12" s="1"/>
  <c r="AL267" i="12"/>
  <c r="AL266" i="12" s="1"/>
  <c r="AL265" i="12" s="1"/>
  <c r="AM267" i="12"/>
  <c r="AM266" i="12" s="1"/>
  <c r="AM265" i="12" s="1"/>
  <c r="AK271" i="12"/>
  <c r="AK270" i="12" s="1"/>
  <c r="AK269" i="12" s="1"/>
  <c r="AL271" i="12"/>
  <c r="AL270" i="12" s="1"/>
  <c r="AL269" i="12" s="1"/>
  <c r="AM271" i="12"/>
  <c r="AM270" i="12" s="1"/>
  <c r="AM269" i="12" s="1"/>
  <c r="AK275" i="12"/>
  <c r="AK274" i="12" s="1"/>
  <c r="AK273" i="12" s="1"/>
  <c r="AL275" i="12"/>
  <c r="AL274" i="12" s="1"/>
  <c r="AL273" i="12" s="1"/>
  <c r="AM275" i="12"/>
  <c r="AM274" i="12" s="1"/>
  <c r="AM273" i="12" s="1"/>
  <c r="AK282" i="12"/>
  <c r="AL282" i="12"/>
  <c r="AM282" i="12"/>
  <c r="AK284" i="12"/>
  <c r="AL284" i="12"/>
  <c r="AM284" i="12"/>
  <c r="AK288" i="12"/>
  <c r="AL288" i="12"/>
  <c r="AM288" i="12"/>
  <c r="AK290" i="12"/>
  <c r="AL290" i="12"/>
  <c r="AM290" i="12"/>
  <c r="AK294" i="12"/>
  <c r="AL294" i="12"/>
  <c r="AM294" i="12"/>
  <c r="AK296" i="12"/>
  <c r="AL296" i="12"/>
  <c r="AM296" i="12"/>
  <c r="AK300" i="12"/>
  <c r="AK299" i="12" s="1"/>
  <c r="AL300" i="12"/>
  <c r="AL299" i="12" s="1"/>
  <c r="AM300" i="12"/>
  <c r="AM299" i="12" s="1"/>
  <c r="AK303" i="12"/>
  <c r="AK302" i="12" s="1"/>
  <c r="AL303" i="12"/>
  <c r="AL302" i="12" s="1"/>
  <c r="AM303" i="12"/>
  <c r="AM302" i="12" s="1"/>
  <c r="AK307" i="12"/>
  <c r="AK306" i="12" s="1"/>
  <c r="AK305" i="12" s="1"/>
  <c r="AL307" i="12"/>
  <c r="AL306" i="12" s="1"/>
  <c r="AL305" i="12" s="1"/>
  <c r="AM307" i="12"/>
  <c r="AM306" i="12" s="1"/>
  <c r="AM305" i="12" s="1"/>
  <c r="AK311" i="12"/>
  <c r="AL311" i="12"/>
  <c r="AM311" i="12"/>
  <c r="AK313" i="12"/>
  <c r="AL313" i="12"/>
  <c r="AM313" i="12"/>
  <c r="AK324" i="12"/>
  <c r="AL324" i="12"/>
  <c r="AM324" i="12"/>
  <c r="AK326" i="12"/>
  <c r="AL326" i="12"/>
  <c r="AM326" i="12"/>
  <c r="AK330" i="12"/>
  <c r="AL330" i="12"/>
  <c r="AM330" i="12"/>
  <c r="AK332" i="12"/>
  <c r="AL332" i="12"/>
  <c r="AM332" i="12"/>
  <c r="AK336" i="12"/>
  <c r="AL336" i="12"/>
  <c r="AM336" i="12"/>
  <c r="AK338" i="12"/>
  <c r="AL338" i="12"/>
  <c r="AM338" i="12"/>
  <c r="AK343" i="12"/>
  <c r="AL343" i="12"/>
  <c r="AM343" i="12"/>
  <c r="AK345" i="12"/>
  <c r="AL345" i="12"/>
  <c r="AM345" i="12"/>
  <c r="AK349" i="12"/>
  <c r="AL349" i="12"/>
  <c r="AM349" i="12"/>
  <c r="AK351" i="12"/>
  <c r="AL351" i="12"/>
  <c r="AM351" i="12"/>
  <c r="AK355" i="12"/>
  <c r="AK354" i="12" s="1"/>
  <c r="AK353" i="12" s="1"/>
  <c r="AL355" i="12"/>
  <c r="AL354" i="12" s="1"/>
  <c r="AL353" i="12" s="1"/>
  <c r="AM355" i="12"/>
  <c r="AM354" i="12" s="1"/>
  <c r="AM353" i="12" s="1"/>
  <c r="AK366" i="12"/>
  <c r="AK365" i="12" s="1"/>
  <c r="AK364" i="12" s="1"/>
  <c r="AL366" i="12"/>
  <c r="AL365" i="12" s="1"/>
  <c r="AL364" i="12" s="1"/>
  <c r="AM366" i="12"/>
  <c r="AM365" i="12" s="1"/>
  <c r="AM364" i="12" s="1"/>
  <c r="AK370" i="12"/>
  <c r="AL370" i="12"/>
  <c r="AM370" i="12"/>
  <c r="AK372" i="12"/>
  <c r="AL372" i="12"/>
  <c r="AM372" i="12"/>
  <c r="AK377" i="12"/>
  <c r="AL377" i="12"/>
  <c r="AM377" i="12"/>
  <c r="AK379" i="12"/>
  <c r="AL379" i="12"/>
  <c r="AM379" i="12"/>
  <c r="AK384" i="12"/>
  <c r="AK383" i="12" s="1"/>
  <c r="AK382" i="12" s="1"/>
  <c r="AL384" i="12"/>
  <c r="AL383" i="12" s="1"/>
  <c r="AL382" i="12" s="1"/>
  <c r="AM384" i="12"/>
  <c r="AM383" i="12" s="1"/>
  <c r="AM382" i="12" s="1"/>
  <c r="AK388" i="12"/>
  <c r="AL388" i="12"/>
  <c r="AM388" i="12"/>
  <c r="AK390" i="12"/>
  <c r="AL390" i="12"/>
  <c r="AM390" i="12"/>
  <c r="AK395" i="12"/>
  <c r="AK394" i="12" s="1"/>
  <c r="AK393" i="12" s="1"/>
  <c r="AL395" i="12"/>
  <c r="AL394" i="12" s="1"/>
  <c r="AL393" i="12" s="1"/>
  <c r="AM395" i="12"/>
  <c r="AM394" i="12" s="1"/>
  <c r="AM393" i="12" s="1"/>
  <c r="AK399" i="12"/>
  <c r="AK398" i="12" s="1"/>
  <c r="AK397" i="12" s="1"/>
  <c r="AL399" i="12"/>
  <c r="AL398" i="12" s="1"/>
  <c r="AL397" i="12" s="1"/>
  <c r="AM399" i="12"/>
  <c r="AM398" i="12" s="1"/>
  <c r="AM397" i="12" s="1"/>
  <c r="AK408" i="12"/>
  <c r="AK407" i="12" s="1"/>
  <c r="AK406" i="12" s="1"/>
  <c r="AK401" i="12" s="1"/>
  <c r="AL408" i="12"/>
  <c r="AL407" i="12" s="1"/>
  <c r="AL406" i="12" s="1"/>
  <c r="AL401" i="12" s="1"/>
  <c r="AM408" i="12"/>
  <c r="AM407" i="12" s="1"/>
  <c r="AM406" i="12" s="1"/>
  <c r="AM401" i="12" s="1"/>
  <c r="AK414" i="12"/>
  <c r="AK413" i="12" s="1"/>
  <c r="AK412" i="12" s="1"/>
  <c r="AL414" i="12"/>
  <c r="AL413" i="12" s="1"/>
  <c r="AL412" i="12" s="1"/>
  <c r="AM414" i="12"/>
  <c r="AM413" i="12" s="1"/>
  <c r="AM412" i="12" s="1"/>
  <c r="AK418" i="12"/>
  <c r="AK417" i="12" s="1"/>
  <c r="AK416" i="12" s="1"/>
  <c r="AL418" i="12"/>
  <c r="AL417" i="12" s="1"/>
  <c r="AL416" i="12" s="1"/>
  <c r="AM418" i="12"/>
  <c r="AM417" i="12" s="1"/>
  <c r="AM416" i="12" s="1"/>
  <c r="AK422" i="12"/>
  <c r="AK421" i="12" s="1"/>
  <c r="AK420" i="12" s="1"/>
  <c r="AL422" i="12"/>
  <c r="AL421" i="12" s="1"/>
  <c r="AL420" i="12" s="1"/>
  <c r="AM422" i="12"/>
  <c r="AM421" i="12" s="1"/>
  <c r="AM420" i="12" s="1"/>
  <c r="AK426" i="12"/>
  <c r="AK425" i="12" s="1"/>
  <c r="AL426" i="12"/>
  <c r="AL425" i="12" s="1"/>
  <c r="AM426" i="12"/>
  <c r="AM425" i="12" s="1"/>
  <c r="AK429" i="12"/>
  <c r="AK428" i="12" s="1"/>
  <c r="AL429" i="12"/>
  <c r="AL428" i="12" s="1"/>
  <c r="AM429" i="12"/>
  <c r="AM428" i="12" s="1"/>
  <c r="AK433" i="12"/>
  <c r="AK432" i="12" s="1"/>
  <c r="AK431" i="12" s="1"/>
  <c r="AL433" i="12"/>
  <c r="AL432" i="12" s="1"/>
  <c r="AL431" i="12" s="1"/>
  <c r="AM433" i="12"/>
  <c r="AM432" i="12" s="1"/>
  <c r="AM431" i="12" s="1"/>
  <c r="AK437" i="12"/>
  <c r="AK436" i="12" s="1"/>
  <c r="AK435" i="12" s="1"/>
  <c r="AL437" i="12"/>
  <c r="AL436" i="12" s="1"/>
  <c r="AL435" i="12" s="1"/>
  <c r="AM437" i="12"/>
  <c r="AM436" i="12" s="1"/>
  <c r="AM435" i="12" s="1"/>
  <c r="AK442" i="12"/>
  <c r="AK441" i="12" s="1"/>
  <c r="AK440" i="12" s="1"/>
  <c r="AL442" i="12"/>
  <c r="AL441" i="12" s="1"/>
  <c r="AL440" i="12" s="1"/>
  <c r="AM442" i="12"/>
  <c r="AM441" i="12" s="1"/>
  <c r="AM440" i="12" s="1"/>
  <c r="AK453" i="12"/>
  <c r="AK452" i="12" s="1"/>
  <c r="AK451" i="12" s="1"/>
  <c r="AL453" i="12"/>
  <c r="AL452" i="12" s="1"/>
  <c r="AL451" i="12" s="1"/>
  <c r="AM453" i="12"/>
  <c r="AM452" i="12" s="1"/>
  <c r="AM451" i="12" s="1"/>
  <c r="AK457" i="12"/>
  <c r="AK456" i="12" s="1"/>
  <c r="AK455" i="12" s="1"/>
  <c r="AL457" i="12"/>
  <c r="AL456" i="12" s="1"/>
  <c r="AL455" i="12" s="1"/>
  <c r="AM457" i="12"/>
  <c r="AM456" i="12" s="1"/>
  <c r="AM455" i="12" s="1"/>
  <c r="AK464" i="12"/>
  <c r="AK463" i="12" s="1"/>
  <c r="AK462" i="12" s="1"/>
  <c r="AL464" i="12"/>
  <c r="AL463" i="12" s="1"/>
  <c r="AL462" i="12" s="1"/>
  <c r="AM464" i="12"/>
  <c r="AM463" i="12" s="1"/>
  <c r="AM462" i="12" s="1"/>
  <c r="AK468" i="12"/>
  <c r="AK467" i="12" s="1"/>
  <c r="AK466" i="12" s="1"/>
  <c r="AL468" i="12"/>
  <c r="AL467" i="12" s="1"/>
  <c r="AL466" i="12" s="1"/>
  <c r="AM468" i="12"/>
  <c r="AM467" i="12" s="1"/>
  <c r="AM466" i="12" s="1"/>
  <c r="AK472" i="12"/>
  <c r="AK471" i="12" s="1"/>
  <c r="AL472" i="12"/>
  <c r="AL471" i="12" s="1"/>
  <c r="AM472" i="12"/>
  <c r="AM471" i="12" s="1"/>
  <c r="AK475" i="12"/>
  <c r="AK474" i="12" s="1"/>
  <c r="AL475" i="12"/>
  <c r="AL474" i="12" s="1"/>
  <c r="AM475" i="12"/>
  <c r="AM474" i="12" s="1"/>
  <c r="AK478" i="12"/>
  <c r="AK477" i="12" s="1"/>
  <c r="AL478" i="12"/>
  <c r="AL477" i="12" s="1"/>
  <c r="AM478" i="12"/>
  <c r="AM477" i="12" s="1"/>
  <c r="AK482" i="12"/>
  <c r="AK481" i="12" s="1"/>
  <c r="AK480" i="12" s="1"/>
  <c r="AL482" i="12"/>
  <c r="AL481" i="12" s="1"/>
  <c r="AL480" i="12" s="1"/>
  <c r="AM482" i="12"/>
  <c r="AM481" i="12" s="1"/>
  <c r="AM480" i="12" s="1"/>
  <c r="AK487" i="12"/>
  <c r="AL487" i="12"/>
  <c r="AM487" i="12"/>
  <c r="AK489" i="12"/>
  <c r="AL489" i="12"/>
  <c r="AM489" i="12"/>
  <c r="AK495" i="12"/>
  <c r="AK494" i="12" s="1"/>
  <c r="AK493" i="12" s="1"/>
  <c r="AL495" i="12"/>
  <c r="AL494" i="12" s="1"/>
  <c r="AL493" i="12" s="1"/>
  <c r="AM495" i="12"/>
  <c r="AM494" i="12" s="1"/>
  <c r="AM493" i="12" s="1"/>
  <c r="AK499" i="12"/>
  <c r="AK498" i="12" s="1"/>
  <c r="AK497" i="12" s="1"/>
  <c r="AL499" i="12"/>
  <c r="AL498" i="12" s="1"/>
  <c r="AL497" i="12" s="1"/>
  <c r="AM499" i="12"/>
  <c r="AM498" i="12" s="1"/>
  <c r="AM497" i="12" s="1"/>
  <c r="AK506" i="12"/>
  <c r="AK505" i="12" s="1"/>
  <c r="AK504" i="12" s="1"/>
  <c r="AL506" i="12"/>
  <c r="AL505" i="12" s="1"/>
  <c r="AL504" i="12" s="1"/>
  <c r="AM506" i="12"/>
  <c r="AM505" i="12" s="1"/>
  <c r="AM504" i="12" s="1"/>
  <c r="AK510" i="12"/>
  <c r="AK509" i="12" s="1"/>
  <c r="AK508" i="12" s="1"/>
  <c r="AL510" i="12"/>
  <c r="AL509" i="12" s="1"/>
  <c r="AL508" i="12" s="1"/>
  <c r="AM510" i="12"/>
  <c r="AM509" i="12" s="1"/>
  <c r="AM508" i="12" s="1"/>
  <c r="AK514" i="12"/>
  <c r="AK513" i="12" s="1"/>
  <c r="AK512" i="12" s="1"/>
  <c r="AL514" i="12"/>
  <c r="AL513" i="12" s="1"/>
  <c r="AL512" i="12" s="1"/>
  <c r="AM514" i="12"/>
  <c r="AM513" i="12" s="1"/>
  <c r="AM512" i="12" s="1"/>
  <c r="AK518" i="12"/>
  <c r="AL518" i="12"/>
  <c r="AM518" i="12"/>
  <c r="AK520" i="12"/>
  <c r="AL520" i="12"/>
  <c r="AM520" i="12"/>
  <c r="AK524" i="12"/>
  <c r="AK523" i="12" s="1"/>
  <c r="AK522" i="12" s="1"/>
  <c r="AL524" i="12"/>
  <c r="AL523" i="12" s="1"/>
  <c r="AL522" i="12" s="1"/>
  <c r="AM524" i="12"/>
  <c r="AM523" i="12" s="1"/>
  <c r="AM522" i="12" s="1"/>
  <c r="AK528" i="12"/>
  <c r="AK527" i="12" s="1"/>
  <c r="AK526" i="12" s="1"/>
  <c r="AL528" i="12"/>
  <c r="AL527" i="12" s="1"/>
  <c r="AL526" i="12" s="1"/>
  <c r="AM528" i="12"/>
  <c r="AM527" i="12" s="1"/>
  <c r="AM526" i="12" s="1"/>
  <c r="AK532" i="12"/>
  <c r="AK531" i="12" s="1"/>
  <c r="AK530" i="12" s="1"/>
  <c r="AL532" i="12"/>
  <c r="AL531" i="12" s="1"/>
  <c r="AL530" i="12" s="1"/>
  <c r="AM532" i="12"/>
  <c r="AM531" i="12" s="1"/>
  <c r="AM530" i="12" s="1"/>
  <c r="AK536" i="12"/>
  <c r="AK535" i="12" s="1"/>
  <c r="AK534" i="12" s="1"/>
  <c r="AL536" i="12"/>
  <c r="AL535" i="12" s="1"/>
  <c r="AL534" i="12" s="1"/>
  <c r="AM536" i="12"/>
  <c r="AM535" i="12" s="1"/>
  <c r="AM534" i="12" s="1"/>
  <c r="AK541" i="12"/>
  <c r="AK540" i="12" s="1"/>
  <c r="AK539" i="12" s="1"/>
  <c r="AL541" i="12"/>
  <c r="AL540" i="12" s="1"/>
  <c r="AL539" i="12" s="1"/>
  <c r="AM541" i="12"/>
  <c r="AM540" i="12" s="1"/>
  <c r="AM539" i="12" s="1"/>
  <c r="AK545" i="12"/>
  <c r="AL545" i="12"/>
  <c r="AM545" i="12"/>
  <c r="AK547" i="12"/>
  <c r="AL547" i="12"/>
  <c r="AM547" i="12"/>
  <c r="AK551" i="12"/>
  <c r="AL551" i="12"/>
  <c r="AM551" i="12"/>
  <c r="AK553" i="12"/>
  <c r="AL553" i="12"/>
  <c r="AM553" i="12"/>
  <c r="AK558" i="12"/>
  <c r="AL558" i="12"/>
  <c r="AM558" i="12"/>
  <c r="AK560" i="12"/>
  <c r="AL560" i="12"/>
  <c r="AM560" i="12"/>
  <c r="AK565" i="12"/>
  <c r="AL565" i="12"/>
  <c r="AM565" i="12"/>
  <c r="AK567" i="12"/>
  <c r="AL567" i="12"/>
  <c r="AM567" i="12"/>
  <c r="AK571" i="12"/>
  <c r="AK570" i="12" s="1"/>
  <c r="AK569" i="12" s="1"/>
  <c r="AL571" i="12"/>
  <c r="AL570" i="12" s="1"/>
  <c r="AL569" i="12" s="1"/>
  <c r="AM571" i="12"/>
  <c r="AM570" i="12" s="1"/>
  <c r="AM569" i="12" s="1"/>
  <c r="AK583" i="12"/>
  <c r="AL583" i="12"/>
  <c r="AM583" i="12"/>
  <c r="AK585" i="12"/>
  <c r="AL585" i="12"/>
  <c r="AM585" i="12"/>
  <c r="AK590" i="12"/>
  <c r="AL590" i="12"/>
  <c r="AM590" i="12"/>
  <c r="AK592" i="12"/>
  <c r="AL592" i="12"/>
  <c r="AM592" i="12"/>
  <c r="AK596" i="12"/>
  <c r="AL596" i="12"/>
  <c r="AM596" i="12"/>
  <c r="AK598" i="12"/>
  <c r="AL598" i="12"/>
  <c r="AM598" i="12"/>
  <c r="AK603" i="12"/>
  <c r="AL603" i="12"/>
  <c r="AM603" i="12"/>
  <c r="AK605" i="12"/>
  <c r="AL605" i="12"/>
  <c r="AM605" i="12"/>
  <c r="AK609" i="12"/>
  <c r="AK608" i="12" s="1"/>
  <c r="AK607" i="12" s="1"/>
  <c r="AL609" i="12"/>
  <c r="AL608" i="12" s="1"/>
  <c r="AL607" i="12" s="1"/>
  <c r="AM609" i="12"/>
  <c r="AM608" i="12" s="1"/>
  <c r="AM607" i="12" s="1"/>
  <c r="AK614" i="12"/>
  <c r="AL614" i="12"/>
  <c r="AM614" i="12"/>
  <c r="AK616" i="12"/>
  <c r="AL616" i="12"/>
  <c r="AM616" i="12"/>
  <c r="AK622" i="12"/>
  <c r="AK621" i="12" s="1"/>
  <c r="AK620" i="12" s="1"/>
  <c r="AK619" i="12" s="1"/>
  <c r="AL622" i="12"/>
  <c r="AL621" i="12" s="1"/>
  <c r="AL620" i="12" s="1"/>
  <c r="AL619" i="12" s="1"/>
  <c r="AM622" i="12"/>
  <c r="AM621" i="12" s="1"/>
  <c r="AM620" i="12" s="1"/>
  <c r="AM619" i="12" s="1"/>
  <c r="AK627" i="12"/>
  <c r="AL627" i="12"/>
  <c r="AM627" i="12"/>
  <c r="AK629" i="12"/>
  <c r="AL629" i="12"/>
  <c r="AM629" i="12"/>
  <c r="AK633" i="12"/>
  <c r="AK632" i="12" s="1"/>
  <c r="AK631" i="12" s="1"/>
  <c r="AL633" i="12"/>
  <c r="AL632" i="12" s="1"/>
  <c r="AL631" i="12" s="1"/>
  <c r="AM633" i="12"/>
  <c r="AM632" i="12" s="1"/>
  <c r="AM631" i="12" s="1"/>
  <c r="AK637" i="12"/>
  <c r="AK636" i="12" s="1"/>
  <c r="AL637" i="12"/>
  <c r="AL636" i="12" s="1"/>
  <c r="AM637" i="12"/>
  <c r="AM636" i="12" s="1"/>
  <c r="AK640" i="12"/>
  <c r="AL640" i="12"/>
  <c r="AM640" i="12"/>
  <c r="AK642" i="12"/>
  <c r="AL642" i="12"/>
  <c r="AM642" i="12"/>
  <c r="AK647" i="12"/>
  <c r="AK646" i="12" s="1"/>
  <c r="AK645" i="12" s="1"/>
  <c r="AL647" i="12"/>
  <c r="AL646" i="12" s="1"/>
  <c r="AL645" i="12" s="1"/>
  <c r="AM647" i="12"/>
  <c r="AM646" i="12" s="1"/>
  <c r="AM645" i="12" s="1"/>
  <c r="AK651" i="12"/>
  <c r="AK650" i="12" s="1"/>
  <c r="AK649" i="12" s="1"/>
  <c r="AL651" i="12"/>
  <c r="AL650" i="12" s="1"/>
  <c r="AL649" i="12" s="1"/>
  <c r="AM651" i="12"/>
  <c r="AM650" i="12" s="1"/>
  <c r="AM649" i="12" s="1"/>
  <c r="AK655" i="12"/>
  <c r="AK654" i="12" s="1"/>
  <c r="AK653" i="12" s="1"/>
  <c r="AL655" i="12"/>
  <c r="AL654" i="12" s="1"/>
  <c r="AL653" i="12" s="1"/>
  <c r="AM655" i="12"/>
  <c r="AM654" i="12" s="1"/>
  <c r="AM653" i="12" s="1"/>
  <c r="AK659" i="12"/>
  <c r="AK658" i="12" s="1"/>
  <c r="AK657" i="12" s="1"/>
  <c r="AL659" i="12"/>
  <c r="AL658" i="12" s="1"/>
  <c r="AL657" i="12" s="1"/>
  <c r="AM659" i="12"/>
  <c r="AM658" i="12" s="1"/>
  <c r="AM657" i="12" s="1"/>
  <c r="AK666" i="12"/>
  <c r="AK665" i="12" s="1"/>
  <c r="AK664" i="12" s="1"/>
  <c r="AL666" i="12"/>
  <c r="AL665" i="12" s="1"/>
  <c r="AL664" i="12" s="1"/>
  <c r="AM666" i="12"/>
  <c r="AM665" i="12" s="1"/>
  <c r="AM664" i="12" s="1"/>
  <c r="AK670" i="12"/>
  <c r="AK669" i="12" s="1"/>
  <c r="AL670" i="12"/>
  <c r="AL669" i="12" s="1"/>
  <c r="AM670" i="12"/>
  <c r="AM669" i="12" s="1"/>
  <c r="AK673" i="12"/>
  <c r="AK672" i="12" s="1"/>
  <c r="AL673" i="12"/>
  <c r="AL672" i="12" s="1"/>
  <c r="AM673" i="12"/>
  <c r="AM672" i="12" s="1"/>
  <c r="AK677" i="12"/>
  <c r="AK676" i="12" s="1"/>
  <c r="AL677" i="12"/>
  <c r="AL676" i="12" s="1"/>
  <c r="AM677" i="12"/>
  <c r="AM676" i="12" s="1"/>
  <c r="AK680" i="12"/>
  <c r="AK679" i="12" s="1"/>
  <c r="AL680" i="12"/>
  <c r="AL679" i="12" s="1"/>
  <c r="AM680" i="12"/>
  <c r="AM679" i="12" s="1"/>
  <c r="AK684" i="12"/>
  <c r="AK683" i="12" s="1"/>
  <c r="AK682" i="12" s="1"/>
  <c r="AL684" i="12"/>
  <c r="AL683" i="12" s="1"/>
  <c r="AL682" i="12" s="1"/>
  <c r="AM684" i="12"/>
  <c r="AM683" i="12" s="1"/>
  <c r="AM682" i="12" s="1"/>
  <c r="AK688" i="12"/>
  <c r="AK687" i="12" s="1"/>
  <c r="AK686" i="12" s="1"/>
  <c r="AL688" i="12"/>
  <c r="AL687" i="12" s="1"/>
  <c r="AL686" i="12" s="1"/>
  <c r="AM688" i="12"/>
  <c r="AM687" i="12" s="1"/>
  <c r="AM686" i="12" s="1"/>
  <c r="AK692" i="12"/>
  <c r="AK691" i="12" s="1"/>
  <c r="AK690" i="12" s="1"/>
  <c r="AL692" i="12"/>
  <c r="AL691" i="12" s="1"/>
  <c r="AL690" i="12" s="1"/>
  <c r="AM692" i="12"/>
  <c r="AM691" i="12" s="1"/>
  <c r="AM690" i="12" s="1"/>
  <c r="AK696" i="12"/>
  <c r="AK695" i="12" s="1"/>
  <c r="AL696" i="12"/>
  <c r="AL695" i="12" s="1"/>
  <c r="AM696" i="12"/>
  <c r="AM695" i="12" s="1"/>
  <c r="AK699" i="12"/>
  <c r="AK698" i="12" s="1"/>
  <c r="AL699" i="12"/>
  <c r="AL698" i="12" s="1"/>
  <c r="AM699" i="12"/>
  <c r="AM698" i="12" s="1"/>
  <c r="AK702" i="12"/>
  <c r="AL702" i="12"/>
  <c r="AM702" i="12"/>
  <c r="AK704" i="12"/>
  <c r="AL704" i="12"/>
  <c r="AM704" i="12"/>
  <c r="AK709" i="12"/>
  <c r="AK708" i="12" s="1"/>
  <c r="AL709" i="12"/>
  <c r="AL708" i="12" s="1"/>
  <c r="AM709" i="12"/>
  <c r="AM708" i="12" s="1"/>
  <c r="AK712" i="12"/>
  <c r="AK711" i="12" s="1"/>
  <c r="AL712" i="12"/>
  <c r="AL711" i="12" s="1"/>
  <c r="AM712" i="12"/>
  <c r="AM711" i="12" s="1"/>
  <c r="AK716" i="12"/>
  <c r="AK715" i="12" s="1"/>
  <c r="AK714" i="12" s="1"/>
  <c r="AL716" i="12"/>
  <c r="AL715" i="12" s="1"/>
  <c r="AL714" i="12" s="1"/>
  <c r="AM716" i="12"/>
  <c r="AM715" i="12" s="1"/>
  <c r="AM714" i="12" s="1"/>
  <c r="AK720" i="12"/>
  <c r="AK719" i="12" s="1"/>
  <c r="AK718" i="12" s="1"/>
  <c r="AL720" i="12"/>
  <c r="AL719" i="12" s="1"/>
  <c r="AL718" i="12" s="1"/>
  <c r="AM720" i="12"/>
  <c r="AM719" i="12" s="1"/>
  <c r="AM718" i="12" s="1"/>
  <c r="AK726" i="12"/>
  <c r="AL726" i="12"/>
  <c r="AM726" i="12"/>
  <c r="AK730" i="12"/>
  <c r="AL730" i="12"/>
  <c r="AM730" i="12"/>
  <c r="AK737" i="12"/>
  <c r="AK736" i="12" s="1"/>
  <c r="AK735" i="12" s="1"/>
  <c r="AL737" i="12"/>
  <c r="AL736" i="12" s="1"/>
  <c r="AL735" i="12" s="1"/>
  <c r="AM737" i="12"/>
  <c r="AM736" i="12" s="1"/>
  <c r="AM735" i="12" s="1"/>
  <c r="AK743" i="12"/>
  <c r="AK742" i="12" s="1"/>
  <c r="AL743" i="12"/>
  <c r="AL742" i="12" s="1"/>
  <c r="AM743" i="12"/>
  <c r="AM742" i="12" s="1"/>
  <c r="AK746" i="12"/>
  <c r="AK745" i="12" s="1"/>
  <c r="AL746" i="12"/>
  <c r="AL745" i="12" s="1"/>
  <c r="AM746" i="12"/>
  <c r="AM745" i="12" s="1"/>
  <c r="AK751" i="12"/>
  <c r="AK750" i="12" s="1"/>
  <c r="AK749" i="12" s="1"/>
  <c r="AK748" i="12" s="1"/>
  <c r="AL751" i="12"/>
  <c r="AL750" i="12" s="1"/>
  <c r="AL749" i="12" s="1"/>
  <c r="AL748" i="12" s="1"/>
  <c r="AM751" i="12"/>
  <c r="AM750" i="12" s="1"/>
  <c r="AM749" i="12" s="1"/>
  <c r="AM748" i="12" s="1"/>
  <c r="AK756" i="12"/>
  <c r="AK755" i="12" s="1"/>
  <c r="AL756" i="12"/>
  <c r="AL755" i="12" s="1"/>
  <c r="AM756" i="12"/>
  <c r="AM755" i="12" s="1"/>
  <c r="AK759" i="12"/>
  <c r="AK758" i="12" s="1"/>
  <c r="AL759" i="12"/>
  <c r="AL758" i="12" s="1"/>
  <c r="AM759" i="12"/>
  <c r="AM758" i="12" s="1"/>
  <c r="AK765" i="12"/>
  <c r="AK764" i="12" s="1"/>
  <c r="AL765" i="12"/>
  <c r="AL764" i="12" s="1"/>
  <c r="AM765" i="12"/>
  <c r="AM764" i="12" s="1"/>
  <c r="AK768" i="12"/>
  <c r="AK767" i="12" s="1"/>
  <c r="AL768" i="12"/>
  <c r="AL767" i="12" s="1"/>
  <c r="AM768" i="12"/>
  <c r="AM767" i="12" s="1"/>
  <c r="AK771" i="12"/>
  <c r="AK770" i="12" s="1"/>
  <c r="AL771" i="12"/>
  <c r="AL770" i="12" s="1"/>
  <c r="AM771" i="12"/>
  <c r="AM770" i="12" s="1"/>
  <c r="AK774" i="12"/>
  <c r="AK773" i="12" s="1"/>
  <c r="AL774" i="12"/>
  <c r="AL773" i="12" s="1"/>
  <c r="AM774" i="12"/>
  <c r="AM773" i="12" s="1"/>
  <c r="AK777" i="12"/>
  <c r="AK776" i="12" s="1"/>
  <c r="AL777" i="12"/>
  <c r="AL776" i="12" s="1"/>
  <c r="AM777" i="12"/>
  <c r="AM776" i="12" s="1"/>
  <c r="AK782" i="12"/>
  <c r="AL782" i="12"/>
  <c r="AM782" i="12"/>
  <c r="AK784" i="12"/>
  <c r="AL784" i="12"/>
  <c r="AM784" i="12"/>
  <c r="AK794" i="12"/>
  <c r="AK793" i="12" s="1"/>
  <c r="AK792" i="12" s="1"/>
  <c r="AL794" i="12"/>
  <c r="AL793" i="12" s="1"/>
  <c r="AL792" i="12" s="1"/>
  <c r="AM794" i="12"/>
  <c r="AM793" i="12" s="1"/>
  <c r="AM792" i="12" s="1"/>
  <c r="AK798" i="12"/>
  <c r="AK797" i="12" s="1"/>
  <c r="AL798" i="12"/>
  <c r="AL797" i="12" s="1"/>
  <c r="AM798" i="12"/>
  <c r="AM797" i="12" s="1"/>
  <c r="AK801" i="12"/>
  <c r="AK800" i="12" s="1"/>
  <c r="AL801" i="12"/>
  <c r="AL800" i="12" s="1"/>
  <c r="AM801" i="12"/>
  <c r="AM800" i="12" s="1"/>
  <c r="AK806" i="12"/>
  <c r="AK805" i="12" s="1"/>
  <c r="AL806" i="12"/>
  <c r="AL805" i="12" s="1"/>
  <c r="AM806" i="12"/>
  <c r="AM805" i="12" s="1"/>
  <c r="AK809" i="12"/>
  <c r="AK808" i="12" s="1"/>
  <c r="AL809" i="12"/>
  <c r="AL808" i="12" s="1"/>
  <c r="AM809" i="12"/>
  <c r="AM808" i="12" s="1"/>
  <c r="AK814" i="12"/>
  <c r="AK813" i="12" s="1"/>
  <c r="AK812" i="12" s="1"/>
  <c r="AK811" i="12" s="1"/>
  <c r="AL814" i="12"/>
  <c r="AL813" i="12" s="1"/>
  <c r="AL812" i="12" s="1"/>
  <c r="AL811" i="12" s="1"/>
  <c r="AM814" i="12"/>
  <c r="AM813" i="12" s="1"/>
  <c r="AM812" i="12" s="1"/>
  <c r="AM811" i="12" s="1"/>
  <c r="AK821" i="12"/>
  <c r="AL821" i="12"/>
  <c r="AM821" i="12"/>
  <c r="AK823" i="12"/>
  <c r="AL823" i="12"/>
  <c r="AM823" i="12"/>
  <c r="AK828" i="12"/>
  <c r="AK827" i="12" s="1"/>
  <c r="AL828" i="12"/>
  <c r="AL827" i="12" s="1"/>
  <c r="AM828" i="12"/>
  <c r="AM827" i="12" s="1"/>
  <c r="AK831" i="12"/>
  <c r="AK830" i="12" s="1"/>
  <c r="AL831" i="12"/>
  <c r="AL830" i="12" s="1"/>
  <c r="AM831" i="12"/>
  <c r="AM830" i="12" s="1"/>
  <c r="AK834" i="12"/>
  <c r="AK833" i="12" s="1"/>
  <c r="AL834" i="12"/>
  <c r="AL833" i="12" s="1"/>
  <c r="AM834" i="12"/>
  <c r="AM833" i="12" s="1"/>
  <c r="AK837" i="12"/>
  <c r="AL837" i="12"/>
  <c r="AM837" i="12"/>
  <c r="AK840" i="12"/>
  <c r="AL840" i="12"/>
  <c r="AM840" i="12"/>
  <c r="AK846" i="12"/>
  <c r="AK845" i="12" s="1"/>
  <c r="AK844" i="12" s="1"/>
  <c r="AL846" i="12"/>
  <c r="AL845" i="12" s="1"/>
  <c r="AL844" i="12" s="1"/>
  <c r="AM846" i="12"/>
  <c r="AM845" i="12" s="1"/>
  <c r="AM844" i="12" s="1"/>
  <c r="AK852" i="12"/>
  <c r="AL852" i="12"/>
  <c r="AM852" i="12"/>
  <c r="AK854" i="12"/>
  <c r="AL854" i="12"/>
  <c r="AM854" i="12"/>
  <c r="AK858" i="12"/>
  <c r="AK857" i="12" s="1"/>
  <c r="AK856" i="12" s="1"/>
  <c r="AL858" i="12"/>
  <c r="AL857" i="12" s="1"/>
  <c r="AL856" i="12" s="1"/>
  <c r="AM858" i="12"/>
  <c r="AM857" i="12" s="1"/>
  <c r="AM856" i="12" s="1"/>
  <c r="AK862" i="12"/>
  <c r="AK861" i="12" s="1"/>
  <c r="AK860" i="12" s="1"/>
  <c r="AL862" i="12"/>
  <c r="AL861" i="12" s="1"/>
  <c r="AL860" i="12" s="1"/>
  <c r="AM862" i="12"/>
  <c r="AM861" i="12" s="1"/>
  <c r="AM860" i="12" s="1"/>
  <c r="AK866" i="12"/>
  <c r="AL866" i="12"/>
  <c r="AM866" i="12"/>
  <c r="AK868" i="12"/>
  <c r="AL868" i="12"/>
  <c r="AM868" i="12"/>
  <c r="AK872" i="12"/>
  <c r="AK871" i="12" s="1"/>
  <c r="AK870" i="12" s="1"/>
  <c r="AL872" i="12"/>
  <c r="AL871" i="12" s="1"/>
  <c r="AL870" i="12" s="1"/>
  <c r="AM872" i="12"/>
  <c r="AM871" i="12" s="1"/>
  <c r="AM870" i="12" s="1"/>
  <c r="AK876" i="12"/>
  <c r="AL876" i="12"/>
  <c r="AM876" i="12"/>
  <c r="AK878" i="12"/>
  <c r="AL878" i="12"/>
  <c r="AM878" i="12"/>
  <c r="AK883" i="12"/>
  <c r="AK882" i="12" s="1"/>
  <c r="AL883" i="12"/>
  <c r="AL882" i="12" s="1"/>
  <c r="AM883" i="12"/>
  <c r="AM882" i="12" s="1"/>
  <c r="AK886" i="12"/>
  <c r="AL886" i="12"/>
  <c r="AM886" i="12"/>
  <c r="AK889" i="12"/>
  <c r="AL889" i="12"/>
  <c r="AM889" i="12"/>
  <c r="AK892" i="12"/>
  <c r="AL892" i="12"/>
  <c r="AM892" i="12"/>
  <c r="AK896" i="12"/>
  <c r="AK895" i="12" s="1"/>
  <c r="AL896" i="12"/>
  <c r="AL895" i="12" s="1"/>
  <c r="AM896" i="12"/>
  <c r="AM895" i="12" s="1"/>
  <c r="AK899" i="12"/>
  <c r="AK898" i="12" s="1"/>
  <c r="AL899" i="12"/>
  <c r="AL898" i="12" s="1"/>
  <c r="AM899" i="12"/>
  <c r="AM898" i="12" s="1"/>
  <c r="AK903" i="12"/>
  <c r="AL903" i="12"/>
  <c r="AM903" i="12"/>
  <c r="AK905" i="12"/>
  <c r="AL905" i="12"/>
  <c r="AM905" i="12"/>
  <c r="AK909" i="12"/>
  <c r="AL909" i="12"/>
  <c r="AM909" i="12"/>
  <c r="AK911" i="12"/>
  <c r="AL911" i="12"/>
  <c r="AM911" i="12"/>
  <c r="AK915" i="12"/>
  <c r="AL915" i="12"/>
  <c r="AM915" i="12"/>
  <c r="AK917" i="12"/>
  <c r="AL917" i="12"/>
  <c r="AM917" i="12"/>
  <c r="AK923" i="12"/>
  <c r="AK922" i="12" s="1"/>
  <c r="AL923" i="12"/>
  <c r="AL922" i="12" s="1"/>
  <c r="AM923" i="12"/>
  <c r="AM922" i="12" s="1"/>
  <c r="AK926" i="12"/>
  <c r="AK925" i="12" s="1"/>
  <c r="AL926" i="12"/>
  <c r="AL925" i="12" s="1"/>
  <c r="AM926" i="12"/>
  <c r="AM925" i="12" s="1"/>
  <c r="AK929" i="12"/>
  <c r="AL929" i="12"/>
  <c r="AM929" i="12"/>
  <c r="AK931" i="12"/>
  <c r="AL931" i="12"/>
  <c r="AM931" i="12"/>
  <c r="AK934" i="12"/>
  <c r="AK933" i="12" s="1"/>
  <c r="AL934" i="12"/>
  <c r="AL933" i="12" s="1"/>
  <c r="AM934" i="12"/>
  <c r="AM933" i="12" s="1"/>
  <c r="AK938" i="12"/>
  <c r="AK937" i="12" s="1"/>
  <c r="AK936" i="12" s="1"/>
  <c r="AL938" i="12"/>
  <c r="AL937" i="12" s="1"/>
  <c r="AL936" i="12" s="1"/>
  <c r="AM938" i="12"/>
  <c r="AM937" i="12" s="1"/>
  <c r="AM936" i="12" s="1"/>
  <c r="AK942" i="12"/>
  <c r="AL942" i="12"/>
  <c r="AM942" i="12"/>
  <c r="AK944" i="12"/>
  <c r="AL944" i="12"/>
  <c r="AM944" i="12"/>
  <c r="AK948" i="12"/>
  <c r="AK947" i="12" s="1"/>
  <c r="AK946" i="12" s="1"/>
  <c r="AL948" i="12"/>
  <c r="AL947" i="12" s="1"/>
  <c r="AL946" i="12" s="1"/>
  <c r="AM948" i="12"/>
  <c r="AM947" i="12" s="1"/>
  <c r="AM946" i="12" s="1"/>
  <c r="AK952" i="12"/>
  <c r="AK951" i="12" s="1"/>
  <c r="AL952" i="12"/>
  <c r="AL951" i="12" s="1"/>
  <c r="AM952" i="12"/>
  <c r="AM951" i="12" s="1"/>
  <c r="AK955" i="12"/>
  <c r="AK954" i="12" s="1"/>
  <c r="AL955" i="12"/>
  <c r="AL954" i="12" s="1"/>
  <c r="AM955" i="12"/>
  <c r="AM954" i="12" s="1"/>
  <c r="AK962" i="12"/>
  <c r="AK961" i="12" s="1"/>
  <c r="AL962" i="12"/>
  <c r="AL961" i="12" s="1"/>
  <c r="AM962" i="12"/>
  <c r="AM961" i="12" s="1"/>
  <c r="AK965" i="12"/>
  <c r="AK964" i="12" s="1"/>
  <c r="AL965" i="12"/>
  <c r="AL964" i="12" s="1"/>
  <c r="AM965" i="12"/>
  <c r="AM964" i="12" s="1"/>
  <c r="AK968" i="12"/>
  <c r="AL968" i="12"/>
  <c r="AM968" i="12"/>
  <c r="AK970" i="12"/>
  <c r="AL970" i="12"/>
  <c r="AM970" i="12"/>
  <c r="AK974" i="12"/>
  <c r="AK973" i="12" s="1"/>
  <c r="AL974" i="12"/>
  <c r="AL973" i="12" s="1"/>
  <c r="AM974" i="12"/>
  <c r="AM973" i="12" s="1"/>
  <c r="AK978" i="12"/>
  <c r="AL978" i="12"/>
  <c r="AM978" i="12"/>
  <c r="AK980" i="12"/>
  <c r="AL980" i="12"/>
  <c r="AM980" i="12"/>
  <c r="AK985" i="12"/>
  <c r="AL985" i="12"/>
  <c r="AM985" i="12"/>
  <c r="AK987" i="12"/>
  <c r="AL987" i="12"/>
  <c r="AM987" i="12"/>
  <c r="AK992" i="12"/>
  <c r="AK991" i="12" s="1"/>
  <c r="AK990" i="12" s="1"/>
  <c r="AL992" i="12"/>
  <c r="AL991" i="12" s="1"/>
  <c r="AL990" i="12" s="1"/>
  <c r="AM992" i="12"/>
  <c r="AM991" i="12" s="1"/>
  <c r="AM990" i="12" s="1"/>
  <c r="AK996" i="12"/>
  <c r="AL996" i="12"/>
  <c r="AM996" i="12"/>
  <c r="AK998" i="12"/>
  <c r="AL998" i="12"/>
  <c r="AM998" i="12"/>
  <c r="AK1002" i="12"/>
  <c r="AK1001" i="12" s="1"/>
  <c r="AL1002" i="12"/>
  <c r="AL1001" i="12" s="1"/>
  <c r="AM1002" i="12"/>
  <c r="AM1001" i="12" s="1"/>
  <c r="AK1005" i="12"/>
  <c r="AK1004" i="12" s="1"/>
  <c r="AL1005" i="12"/>
  <c r="AL1004" i="12" s="1"/>
  <c r="AM1005" i="12"/>
  <c r="AM1004" i="12" s="1"/>
  <c r="AK1008" i="12"/>
  <c r="AK1007" i="12" s="1"/>
  <c r="AL1008" i="12"/>
  <c r="AL1007" i="12" s="1"/>
  <c r="AM1008" i="12"/>
  <c r="AM1007" i="12" s="1"/>
  <c r="AK1013" i="12"/>
  <c r="AL1013" i="12"/>
  <c r="AM1013" i="12"/>
  <c r="AK1015" i="12"/>
  <c r="AL1015" i="12"/>
  <c r="AM1015" i="12"/>
  <c r="AK1017" i="12"/>
  <c r="AL1017" i="12"/>
  <c r="AM1017" i="12"/>
  <c r="AK1022" i="12"/>
  <c r="AK1021" i="12" s="1"/>
  <c r="AL1022" i="12"/>
  <c r="AL1021" i="12" s="1"/>
  <c r="AM1022" i="12"/>
  <c r="AM1021" i="12" s="1"/>
  <c r="AK1025" i="12"/>
  <c r="AK1024" i="12" s="1"/>
  <c r="AL1025" i="12"/>
  <c r="AL1024" i="12" s="1"/>
  <c r="AM1025" i="12"/>
  <c r="AM1024" i="12" s="1"/>
  <c r="AK1031" i="12"/>
  <c r="AK1030" i="12" s="1"/>
  <c r="AL1031" i="12"/>
  <c r="AL1030" i="12" s="1"/>
  <c r="AM1031" i="12"/>
  <c r="AM1030" i="12" s="1"/>
  <c r="AK1034" i="12"/>
  <c r="AK1033" i="12" s="1"/>
  <c r="AL1034" i="12"/>
  <c r="AL1033" i="12" s="1"/>
  <c r="AM1034" i="12"/>
  <c r="AM1033" i="12" s="1"/>
  <c r="AK1038" i="12"/>
  <c r="AK1037" i="12" s="1"/>
  <c r="AK1036" i="12" s="1"/>
  <c r="AL1038" i="12"/>
  <c r="AL1037" i="12" s="1"/>
  <c r="AL1036" i="12" s="1"/>
  <c r="AM1038" i="12"/>
  <c r="AM1037" i="12" s="1"/>
  <c r="AM1036" i="12" s="1"/>
  <c r="AK1042" i="12"/>
  <c r="AK1041" i="12" s="1"/>
  <c r="AK1040" i="12" s="1"/>
  <c r="AL1042" i="12"/>
  <c r="AL1041" i="12" s="1"/>
  <c r="AL1040" i="12" s="1"/>
  <c r="AM1042" i="12"/>
  <c r="AM1041" i="12" s="1"/>
  <c r="AM1040" i="12" s="1"/>
  <c r="AK1046" i="12"/>
  <c r="AK1045" i="12" s="1"/>
  <c r="AK1044" i="12" s="1"/>
  <c r="AL1046" i="12"/>
  <c r="AL1045" i="12" s="1"/>
  <c r="AL1044" i="12" s="1"/>
  <c r="AM1046" i="12"/>
  <c r="AM1045" i="12" s="1"/>
  <c r="AM1044" i="12" s="1"/>
  <c r="AK1051" i="12"/>
  <c r="AK1050" i="12" s="1"/>
  <c r="AL1051" i="12"/>
  <c r="AL1050" i="12" s="1"/>
  <c r="AM1051" i="12"/>
  <c r="AM1050" i="12" s="1"/>
  <c r="AK1054" i="12"/>
  <c r="AK1053" i="12" s="1"/>
  <c r="AL1054" i="12"/>
  <c r="AL1053" i="12" s="1"/>
  <c r="AM1054" i="12"/>
  <c r="AM1053" i="12" s="1"/>
  <c r="AK1057" i="12"/>
  <c r="AK1056" i="12" s="1"/>
  <c r="AL1057" i="12"/>
  <c r="AL1056" i="12" s="1"/>
  <c r="AM1057" i="12"/>
  <c r="AM1056" i="12" s="1"/>
  <c r="AK1061" i="12"/>
  <c r="AK1060" i="12" s="1"/>
  <c r="AL1061" i="12"/>
  <c r="AL1060" i="12" s="1"/>
  <c r="AM1061" i="12"/>
  <c r="AM1060" i="12" s="1"/>
  <c r="AK1068" i="12"/>
  <c r="AK1067" i="12" s="1"/>
  <c r="AK1066" i="12" s="1"/>
  <c r="AL1068" i="12"/>
  <c r="AL1067" i="12" s="1"/>
  <c r="AL1066" i="12" s="1"/>
  <c r="AM1068" i="12"/>
  <c r="AM1067" i="12" s="1"/>
  <c r="AM1066" i="12" s="1"/>
  <c r="AK1072" i="12"/>
  <c r="AK1071" i="12" s="1"/>
  <c r="AK1070" i="12" s="1"/>
  <c r="AL1072" i="12"/>
  <c r="AL1071" i="12" s="1"/>
  <c r="AL1070" i="12" s="1"/>
  <c r="AM1072" i="12"/>
  <c r="AM1071" i="12" s="1"/>
  <c r="AM1070" i="12" s="1"/>
  <c r="AK1084" i="12"/>
  <c r="AK1083" i="12" s="1"/>
  <c r="AK1082" i="12" s="1"/>
  <c r="AL1084" i="12"/>
  <c r="AL1083" i="12" s="1"/>
  <c r="AL1082" i="12" s="1"/>
  <c r="AM1084" i="12"/>
  <c r="AM1083" i="12" s="1"/>
  <c r="AM1082" i="12" s="1"/>
  <c r="AK1088" i="12"/>
  <c r="AK1087" i="12" s="1"/>
  <c r="AL1088" i="12"/>
  <c r="AL1087" i="12" s="1"/>
  <c r="AM1088" i="12"/>
  <c r="AM1087" i="12" s="1"/>
  <c r="AK1091" i="12"/>
  <c r="AK1090" i="12" s="1"/>
  <c r="AL1091" i="12"/>
  <c r="AL1090" i="12" s="1"/>
  <c r="AM1091" i="12"/>
  <c r="AM1090" i="12" s="1"/>
  <c r="AK1095" i="12"/>
  <c r="AK1094" i="12" s="1"/>
  <c r="AK1093" i="12" s="1"/>
  <c r="AL1095" i="12"/>
  <c r="AL1094" i="12" s="1"/>
  <c r="AL1093" i="12" s="1"/>
  <c r="AM1095" i="12"/>
  <c r="AM1094" i="12" s="1"/>
  <c r="AM1093" i="12" s="1"/>
  <c r="AK1105" i="12"/>
  <c r="AL1105" i="12"/>
  <c r="AM1105" i="12"/>
  <c r="AK1107" i="12"/>
  <c r="AL1107" i="12"/>
  <c r="AM1107" i="12"/>
  <c r="AK1111" i="12"/>
  <c r="AK1110" i="12" s="1"/>
  <c r="AK1109" i="12" s="1"/>
  <c r="AL1111" i="12"/>
  <c r="AL1110" i="12" s="1"/>
  <c r="AL1109" i="12" s="1"/>
  <c r="AM1111" i="12"/>
  <c r="AM1110" i="12" s="1"/>
  <c r="AM1109" i="12" s="1"/>
  <c r="AK1115" i="12"/>
  <c r="AK1114" i="12" s="1"/>
  <c r="AK1113" i="12" s="1"/>
  <c r="AL1115" i="12"/>
  <c r="AL1114" i="12" s="1"/>
  <c r="AL1113" i="12" s="1"/>
  <c r="AM1115" i="12"/>
  <c r="AM1114" i="12" s="1"/>
  <c r="AM1113" i="12" s="1"/>
  <c r="AK1123" i="12"/>
  <c r="AK1122" i="12" s="1"/>
  <c r="AK1121" i="12" s="1"/>
  <c r="AL1123" i="12"/>
  <c r="AL1122" i="12" s="1"/>
  <c r="AL1121" i="12" s="1"/>
  <c r="AM1123" i="12"/>
  <c r="AM1122" i="12" s="1"/>
  <c r="AM1121" i="12" s="1"/>
  <c r="AK1127" i="12"/>
  <c r="AK1126" i="12" s="1"/>
  <c r="AK1125" i="12" s="1"/>
  <c r="AL1127" i="12"/>
  <c r="AL1126" i="12" s="1"/>
  <c r="AL1125" i="12" s="1"/>
  <c r="AM1127" i="12"/>
  <c r="AM1126" i="12" s="1"/>
  <c r="AM1125" i="12" s="1"/>
  <c r="AK1131" i="12"/>
  <c r="AK1130" i="12" s="1"/>
  <c r="AK1129" i="12" s="1"/>
  <c r="AL1131" i="12"/>
  <c r="AL1130" i="12" s="1"/>
  <c r="AL1129" i="12" s="1"/>
  <c r="AM1131" i="12"/>
  <c r="AM1130" i="12" s="1"/>
  <c r="AM1129" i="12" s="1"/>
  <c r="AK1135" i="12"/>
  <c r="AK1134" i="12" s="1"/>
  <c r="AK1133" i="12" s="1"/>
  <c r="AL1135" i="12"/>
  <c r="AL1134" i="12" s="1"/>
  <c r="AL1133" i="12" s="1"/>
  <c r="AM1135" i="12"/>
  <c r="AM1134" i="12" s="1"/>
  <c r="AM1133" i="12" s="1"/>
  <c r="AK1139" i="12"/>
  <c r="AK1138" i="12" s="1"/>
  <c r="AK1137" i="12" s="1"/>
  <c r="AL1139" i="12"/>
  <c r="AL1138" i="12" s="1"/>
  <c r="AL1137" i="12" s="1"/>
  <c r="AM1139" i="12"/>
  <c r="AM1138" i="12" s="1"/>
  <c r="AM1137" i="12" s="1"/>
  <c r="AK1143" i="12"/>
  <c r="AK1142" i="12" s="1"/>
  <c r="AK1141" i="12" s="1"/>
  <c r="AL1143" i="12"/>
  <c r="AL1142" i="12" s="1"/>
  <c r="AL1141" i="12" s="1"/>
  <c r="AM1143" i="12"/>
  <c r="AM1142" i="12" s="1"/>
  <c r="AM1141" i="12" s="1"/>
  <c r="AK1147" i="12"/>
  <c r="AK1146" i="12" s="1"/>
  <c r="AK1145" i="12" s="1"/>
  <c r="AL1147" i="12"/>
  <c r="AL1146" i="12" s="1"/>
  <c r="AL1145" i="12" s="1"/>
  <c r="AM1147" i="12"/>
  <c r="AM1146" i="12" s="1"/>
  <c r="AM1145" i="12" s="1"/>
  <c r="AK1151" i="12"/>
  <c r="AK1150" i="12" s="1"/>
  <c r="AK1149" i="12" s="1"/>
  <c r="AL1151" i="12"/>
  <c r="AL1150" i="12" s="1"/>
  <c r="AL1149" i="12" s="1"/>
  <c r="AM1151" i="12"/>
  <c r="AM1150" i="12" s="1"/>
  <c r="AM1149" i="12" s="1"/>
  <c r="AK1155" i="12"/>
  <c r="AK1154" i="12" s="1"/>
  <c r="AK1153" i="12" s="1"/>
  <c r="AL1155" i="12"/>
  <c r="AL1154" i="12" s="1"/>
  <c r="AL1153" i="12" s="1"/>
  <c r="AM1155" i="12"/>
  <c r="AM1154" i="12" s="1"/>
  <c r="AM1153" i="12" s="1"/>
  <c r="AK1159" i="12"/>
  <c r="AK1158" i="12" s="1"/>
  <c r="AK1157" i="12" s="1"/>
  <c r="AL1159" i="12"/>
  <c r="AL1158" i="12" s="1"/>
  <c r="AL1157" i="12" s="1"/>
  <c r="AM1159" i="12"/>
  <c r="AM1158" i="12" s="1"/>
  <c r="AM1157" i="12" s="1"/>
  <c r="AK1163" i="12"/>
  <c r="AL1163" i="12"/>
  <c r="AM1163" i="12"/>
  <c r="AK1165" i="12"/>
  <c r="AL1165" i="12"/>
  <c r="AM1165" i="12"/>
  <c r="AK1169" i="12"/>
  <c r="AK1168" i="12" s="1"/>
  <c r="AK1167" i="12" s="1"/>
  <c r="AL1169" i="12"/>
  <c r="AL1168" i="12" s="1"/>
  <c r="AL1167" i="12" s="1"/>
  <c r="AM1169" i="12"/>
  <c r="AM1168" i="12" s="1"/>
  <c r="AM1167" i="12" s="1"/>
  <c r="AK1173" i="12"/>
  <c r="AL1173" i="12"/>
  <c r="AM1173" i="12"/>
  <c r="AK1175" i="12"/>
  <c r="AL1175" i="12"/>
  <c r="AM1175" i="12"/>
  <c r="AK1179" i="12"/>
  <c r="AK1178" i="12" s="1"/>
  <c r="AK1177" i="12" s="1"/>
  <c r="AL1179" i="12"/>
  <c r="AL1178" i="12" s="1"/>
  <c r="AL1177" i="12" s="1"/>
  <c r="AM1179" i="12"/>
  <c r="AM1178" i="12" s="1"/>
  <c r="AM1177" i="12" s="1"/>
  <c r="AK1183" i="12"/>
  <c r="AL1183" i="12"/>
  <c r="AM1183" i="12"/>
  <c r="AK1185" i="12"/>
  <c r="AL1185" i="12"/>
  <c r="AM1185" i="12"/>
  <c r="AK1189" i="12"/>
  <c r="AK1188" i="12" s="1"/>
  <c r="AK1187" i="12" s="1"/>
  <c r="AL1189" i="12"/>
  <c r="AL1188" i="12" s="1"/>
  <c r="AL1187" i="12" s="1"/>
  <c r="AM1189" i="12"/>
  <c r="AM1188" i="12" s="1"/>
  <c r="AM1187" i="12" s="1"/>
  <c r="AK1193" i="12"/>
  <c r="AK1192" i="12" s="1"/>
  <c r="AK1191" i="12" s="1"/>
  <c r="AL1193" i="12"/>
  <c r="AL1192" i="12" s="1"/>
  <c r="AL1191" i="12" s="1"/>
  <c r="AM1193" i="12"/>
  <c r="AM1192" i="12" s="1"/>
  <c r="AM1191" i="12" s="1"/>
  <c r="AK1198" i="12"/>
  <c r="AK1197" i="12" s="1"/>
  <c r="AK1196" i="12" s="1"/>
  <c r="AL1198" i="12"/>
  <c r="AL1197" i="12" s="1"/>
  <c r="AL1196" i="12" s="1"/>
  <c r="AM1198" i="12"/>
  <c r="AM1197" i="12" s="1"/>
  <c r="AM1196" i="12" s="1"/>
  <c r="AK1202" i="12"/>
  <c r="AK1201" i="12" s="1"/>
  <c r="AK1200" i="12" s="1"/>
  <c r="AL1202" i="12"/>
  <c r="AL1201" i="12" s="1"/>
  <c r="AL1200" i="12" s="1"/>
  <c r="AM1202" i="12"/>
  <c r="AM1201" i="12" s="1"/>
  <c r="AM1200" i="12" s="1"/>
  <c r="AK1206" i="12"/>
  <c r="AK1205" i="12" s="1"/>
  <c r="AK1204" i="12" s="1"/>
  <c r="AL1206" i="12"/>
  <c r="AL1205" i="12" s="1"/>
  <c r="AL1204" i="12" s="1"/>
  <c r="AM1206" i="12"/>
  <c r="AM1205" i="12" s="1"/>
  <c r="AM1204" i="12" s="1"/>
  <c r="AK1210" i="12"/>
  <c r="AK1209" i="12" s="1"/>
  <c r="AK1208" i="12" s="1"/>
  <c r="AL1210" i="12"/>
  <c r="AL1209" i="12" s="1"/>
  <c r="AL1208" i="12" s="1"/>
  <c r="AM1210" i="12"/>
  <c r="AM1209" i="12" s="1"/>
  <c r="AM1208" i="12" s="1"/>
  <c r="AK1214" i="12"/>
  <c r="AK1213" i="12" s="1"/>
  <c r="AK1212" i="12" s="1"/>
  <c r="AL1214" i="12"/>
  <c r="AL1213" i="12" s="1"/>
  <c r="AL1212" i="12" s="1"/>
  <c r="AM1214" i="12"/>
  <c r="AM1213" i="12" s="1"/>
  <c r="AM1212" i="12" s="1"/>
  <c r="AK1218" i="12"/>
  <c r="AK1217" i="12" s="1"/>
  <c r="AK1216" i="12" s="1"/>
  <c r="AL1218" i="12"/>
  <c r="AL1217" i="12" s="1"/>
  <c r="AL1216" i="12" s="1"/>
  <c r="AM1218" i="12"/>
  <c r="AM1217" i="12" s="1"/>
  <c r="AM1216" i="12" s="1"/>
  <c r="AK1222" i="12"/>
  <c r="AK1221" i="12" s="1"/>
  <c r="AK1220" i="12" s="1"/>
  <c r="AL1222" i="12"/>
  <c r="AL1221" i="12" s="1"/>
  <c r="AL1220" i="12" s="1"/>
  <c r="AM1222" i="12"/>
  <c r="AM1221" i="12" s="1"/>
  <c r="AM1220" i="12" s="1"/>
  <c r="AK1226" i="12"/>
  <c r="AK1225" i="12" s="1"/>
  <c r="AK1224" i="12" s="1"/>
  <c r="AL1226" i="12"/>
  <c r="AL1225" i="12" s="1"/>
  <c r="AL1224" i="12" s="1"/>
  <c r="AM1226" i="12"/>
  <c r="AM1225" i="12" s="1"/>
  <c r="AM1224" i="12" s="1"/>
  <c r="AK1230" i="12"/>
  <c r="AL1230" i="12"/>
  <c r="AM1230" i="12"/>
  <c r="AK1232" i="12"/>
  <c r="AL1232" i="12"/>
  <c r="AM1232" i="12"/>
  <c r="AK1236" i="12"/>
  <c r="AK1235" i="12" s="1"/>
  <c r="AK1234" i="12" s="1"/>
  <c r="AL1236" i="12"/>
  <c r="AL1235" i="12" s="1"/>
  <c r="AL1234" i="12" s="1"/>
  <c r="AM1236" i="12"/>
  <c r="AM1235" i="12" s="1"/>
  <c r="AM1234" i="12" s="1"/>
  <c r="AK1240" i="12"/>
  <c r="AK1239" i="12" s="1"/>
  <c r="AK1238" i="12" s="1"/>
  <c r="AL1240" i="12"/>
  <c r="AL1239" i="12" s="1"/>
  <c r="AL1238" i="12" s="1"/>
  <c r="AM1240" i="12"/>
  <c r="AM1239" i="12" s="1"/>
  <c r="AM1238" i="12" s="1"/>
  <c r="AK1244" i="12"/>
  <c r="AL1244" i="12"/>
  <c r="AM1244" i="12"/>
  <c r="AK1246" i="12"/>
  <c r="AL1246" i="12"/>
  <c r="AM1246" i="12"/>
  <c r="AK1250" i="12"/>
  <c r="AL1250" i="12"/>
  <c r="AM1250" i="12"/>
  <c r="AK1252" i="12"/>
  <c r="AL1252" i="12"/>
  <c r="AM1252" i="12"/>
  <c r="AK1256" i="12"/>
  <c r="AK1255" i="12" s="1"/>
  <c r="AK1254" i="12" s="1"/>
  <c r="AL1256" i="12"/>
  <c r="AL1255" i="12" s="1"/>
  <c r="AL1254" i="12" s="1"/>
  <c r="AM1256" i="12"/>
  <c r="AM1255" i="12" s="1"/>
  <c r="AM1254" i="12" s="1"/>
  <c r="AK1261" i="12"/>
  <c r="AL1261" i="12"/>
  <c r="AM1261" i="12"/>
  <c r="AK1263" i="12"/>
  <c r="AL1263" i="12"/>
  <c r="AM1263" i="12"/>
  <c r="AK1267" i="12"/>
  <c r="AL1267" i="12"/>
  <c r="AM1267" i="12"/>
  <c r="AK1269" i="12"/>
  <c r="AL1269" i="12"/>
  <c r="AM1269" i="12"/>
  <c r="AK1274" i="12"/>
  <c r="AK1273" i="12" s="1"/>
  <c r="AK1272" i="12" s="1"/>
  <c r="AK1271" i="12" s="1"/>
  <c r="AL1274" i="12"/>
  <c r="AL1273" i="12" s="1"/>
  <c r="AL1272" i="12" s="1"/>
  <c r="AL1271" i="12" s="1"/>
  <c r="AM1274" i="12"/>
  <c r="AM1273" i="12" s="1"/>
  <c r="AM1272" i="12" s="1"/>
  <c r="AM1271" i="12" s="1"/>
  <c r="AK1280" i="12"/>
  <c r="AK1279" i="12" s="1"/>
  <c r="AL1280" i="12"/>
  <c r="AL1279" i="12" s="1"/>
  <c r="AM1280" i="12"/>
  <c r="AM1279" i="12" s="1"/>
  <c r="AK1283" i="12"/>
  <c r="AL1283" i="12"/>
  <c r="AM1283" i="12"/>
  <c r="AK1285" i="12"/>
  <c r="AL1285" i="12"/>
  <c r="AM1285" i="12"/>
  <c r="AK1291" i="12"/>
  <c r="AK1290" i="12" s="1"/>
  <c r="AL1291" i="12"/>
  <c r="AL1290" i="12" s="1"/>
  <c r="AM1291" i="12"/>
  <c r="AM1290" i="12" s="1"/>
  <c r="AK1294" i="12"/>
  <c r="AL1294" i="12"/>
  <c r="AM1294" i="12"/>
  <c r="AK1297" i="12"/>
  <c r="AL1297" i="12"/>
  <c r="AM1297" i="12"/>
  <c r="AK1304" i="12"/>
  <c r="AK1303" i="12" s="1"/>
  <c r="AK1302" i="12" s="1"/>
  <c r="AL1304" i="12"/>
  <c r="AL1303" i="12" s="1"/>
  <c r="AL1302" i="12" s="1"/>
  <c r="AM1304" i="12"/>
  <c r="AM1303" i="12" s="1"/>
  <c r="AM1302" i="12" s="1"/>
  <c r="AK1308" i="12"/>
  <c r="AK1307" i="12" s="1"/>
  <c r="AK1306" i="12" s="1"/>
  <c r="AL1308" i="12"/>
  <c r="AL1307" i="12" s="1"/>
  <c r="AL1306" i="12" s="1"/>
  <c r="AM1308" i="12"/>
  <c r="AM1307" i="12" s="1"/>
  <c r="AM1306" i="12" s="1"/>
  <c r="AK1316" i="12"/>
  <c r="AL1316" i="12"/>
  <c r="AM1316" i="12"/>
  <c r="AK1318" i="12"/>
  <c r="AL1318" i="12"/>
  <c r="AM1318" i="12"/>
  <c r="AK1323" i="12"/>
  <c r="AK1322" i="12" s="1"/>
  <c r="AK1321" i="12" s="1"/>
  <c r="AL1323" i="12"/>
  <c r="AL1322" i="12" s="1"/>
  <c r="AL1321" i="12" s="1"/>
  <c r="AM1323" i="12"/>
  <c r="AM1322" i="12" s="1"/>
  <c r="AM1321" i="12" s="1"/>
  <c r="AK1332" i="12"/>
  <c r="AK1331" i="12" s="1"/>
  <c r="AK1330" i="12" s="1"/>
  <c r="AL1332" i="12"/>
  <c r="AL1331" i="12" s="1"/>
  <c r="AL1330" i="12" s="1"/>
  <c r="AM1332" i="12"/>
  <c r="AM1331" i="12" s="1"/>
  <c r="AM1330" i="12" s="1"/>
  <c r="AK1336" i="12"/>
  <c r="AK1335" i="12" s="1"/>
  <c r="AK1334" i="12" s="1"/>
  <c r="AL1336" i="12"/>
  <c r="AL1335" i="12" s="1"/>
  <c r="AL1334" i="12" s="1"/>
  <c r="AM1336" i="12"/>
  <c r="AM1335" i="12" s="1"/>
  <c r="AM1334" i="12" s="1"/>
  <c r="AK1341" i="12"/>
  <c r="AK1340" i="12" s="1"/>
  <c r="AK1339" i="12" s="1"/>
  <c r="AL1341" i="12"/>
  <c r="AL1340" i="12" s="1"/>
  <c r="AL1339" i="12" s="1"/>
  <c r="AM1341" i="12"/>
  <c r="AM1340" i="12" s="1"/>
  <c r="AM1339" i="12" s="1"/>
  <c r="AK1346" i="12"/>
  <c r="AK1345" i="12" s="1"/>
  <c r="AK1344" i="12" s="1"/>
  <c r="AL1346" i="12"/>
  <c r="AL1345" i="12" s="1"/>
  <c r="AL1344" i="12" s="1"/>
  <c r="AM1346" i="12"/>
  <c r="AM1345" i="12" s="1"/>
  <c r="AM1344" i="12" s="1"/>
  <c r="AK1351" i="12"/>
  <c r="AK1350" i="12" s="1"/>
  <c r="AK1349" i="12" s="1"/>
  <c r="AK1348" i="12" s="1"/>
  <c r="AL1351" i="12"/>
  <c r="AL1350" i="12" s="1"/>
  <c r="AL1349" i="12" s="1"/>
  <c r="AL1348" i="12" s="1"/>
  <c r="AM1351" i="12"/>
  <c r="AM1350" i="12" s="1"/>
  <c r="AM1349" i="12" s="1"/>
  <c r="AM1348" i="12" s="1"/>
  <c r="AK1358" i="12"/>
  <c r="AK1357" i="12" s="1"/>
  <c r="AK1356" i="12" s="1"/>
  <c r="AK1355" i="12" s="1"/>
  <c r="AK1354" i="12" s="1"/>
  <c r="AL1358" i="12"/>
  <c r="AL1357" i="12" s="1"/>
  <c r="AL1356" i="12" s="1"/>
  <c r="AL1355" i="12" s="1"/>
  <c r="AL1354" i="12" s="1"/>
  <c r="AM1358" i="12"/>
  <c r="AM1357" i="12" s="1"/>
  <c r="AM1356" i="12" s="1"/>
  <c r="AM1355" i="12" s="1"/>
  <c r="AM1354" i="12" s="1"/>
  <c r="AK1364" i="12"/>
  <c r="AK1363" i="12" s="1"/>
  <c r="AK1362" i="12" s="1"/>
  <c r="AL1364" i="12"/>
  <c r="AL1363" i="12" s="1"/>
  <c r="AL1362" i="12" s="1"/>
  <c r="AM1364" i="12"/>
  <c r="AM1363" i="12" s="1"/>
  <c r="AM1362" i="12" s="1"/>
  <c r="AK1368" i="12"/>
  <c r="AK1367" i="12" s="1"/>
  <c r="AK1366" i="12" s="1"/>
  <c r="AL1368" i="12"/>
  <c r="AL1367" i="12" s="1"/>
  <c r="AL1366" i="12" s="1"/>
  <c r="AM1368" i="12"/>
  <c r="AM1367" i="12" s="1"/>
  <c r="AM1366" i="12" s="1"/>
  <c r="AK1373" i="12"/>
  <c r="AK1372" i="12" s="1"/>
  <c r="AK1371" i="12" s="1"/>
  <c r="AK1370" i="12" s="1"/>
  <c r="AL1373" i="12"/>
  <c r="AL1372" i="12" s="1"/>
  <c r="AL1371" i="12" s="1"/>
  <c r="AL1370" i="12" s="1"/>
  <c r="AM1373" i="12"/>
  <c r="AM1372" i="12" s="1"/>
  <c r="AM1371" i="12" s="1"/>
  <c r="AM1370" i="12" s="1"/>
  <c r="AK1379" i="12"/>
  <c r="AK1378" i="12" s="1"/>
  <c r="AL1379" i="12"/>
  <c r="AL1378" i="12" s="1"/>
  <c r="AM1379" i="12"/>
  <c r="AM1378" i="12" s="1"/>
  <c r="AK1382" i="12"/>
  <c r="AK1381" i="12" s="1"/>
  <c r="AL1382" i="12"/>
  <c r="AL1381" i="12" s="1"/>
  <c r="AM1382" i="12"/>
  <c r="AM1381" i="12" s="1"/>
  <c r="AK1385" i="12"/>
  <c r="AK1384" i="12" s="1"/>
  <c r="AL1385" i="12"/>
  <c r="AL1384" i="12" s="1"/>
  <c r="AM1385" i="12"/>
  <c r="AM1384" i="12" s="1"/>
  <c r="AK1390" i="12"/>
  <c r="AK1389" i="12" s="1"/>
  <c r="AK1388" i="12" s="1"/>
  <c r="AL1390" i="12"/>
  <c r="AL1389" i="12" s="1"/>
  <c r="AL1388" i="12" s="1"/>
  <c r="AM1390" i="12"/>
  <c r="AM1389" i="12" s="1"/>
  <c r="AM1388" i="12" s="1"/>
  <c r="AK1394" i="12"/>
  <c r="AK1393" i="12" s="1"/>
  <c r="AK1392" i="12" s="1"/>
  <c r="AL1394" i="12"/>
  <c r="AL1393" i="12" s="1"/>
  <c r="AL1392" i="12" s="1"/>
  <c r="AM1394" i="12"/>
  <c r="AM1393" i="12" s="1"/>
  <c r="AM1392" i="12" s="1"/>
  <c r="AK1400" i="12"/>
  <c r="AK1399" i="12" s="1"/>
  <c r="AK1398" i="12" s="1"/>
  <c r="AK1397" i="12" s="1"/>
  <c r="AL1400" i="12"/>
  <c r="AL1399" i="12" s="1"/>
  <c r="AL1398" i="12" s="1"/>
  <c r="AL1397" i="12" s="1"/>
  <c r="AM1400" i="12"/>
  <c r="AM1399" i="12" s="1"/>
  <c r="AM1398" i="12" s="1"/>
  <c r="AM1397" i="12" s="1"/>
  <c r="AK1405" i="12"/>
  <c r="AK1404" i="12" s="1"/>
  <c r="AK1403" i="12" s="1"/>
  <c r="AK1402" i="12" s="1"/>
  <c r="AL1405" i="12"/>
  <c r="AL1404" i="12" s="1"/>
  <c r="AL1403" i="12" s="1"/>
  <c r="AL1402" i="12" s="1"/>
  <c r="AM1405" i="12"/>
  <c r="AM1404" i="12" s="1"/>
  <c r="AM1403" i="12" s="1"/>
  <c r="AM1402" i="12" s="1"/>
  <c r="AK1410" i="12"/>
  <c r="AK1409" i="12" s="1"/>
  <c r="AK1408" i="12" s="1"/>
  <c r="AK1407" i="12" s="1"/>
  <c r="AL1410" i="12"/>
  <c r="AL1409" i="12" s="1"/>
  <c r="AL1408" i="12" s="1"/>
  <c r="AL1407" i="12" s="1"/>
  <c r="AM1410" i="12"/>
  <c r="AM1409" i="12" s="1"/>
  <c r="AM1408" i="12" s="1"/>
  <c r="AM1407" i="12" s="1"/>
  <c r="AK1415" i="12"/>
  <c r="AK1414" i="12" s="1"/>
  <c r="AK1413" i="12" s="1"/>
  <c r="AL1415" i="12"/>
  <c r="AL1414" i="12" s="1"/>
  <c r="AL1413" i="12" s="1"/>
  <c r="AM1415" i="12"/>
  <c r="AM1414" i="12" s="1"/>
  <c r="AM1413" i="12" s="1"/>
  <c r="AK1419" i="12"/>
  <c r="AK1418" i="12" s="1"/>
  <c r="AK1417" i="12" s="1"/>
  <c r="AL1419" i="12"/>
  <c r="AL1418" i="12" s="1"/>
  <c r="AL1417" i="12" s="1"/>
  <c r="AM1419" i="12"/>
  <c r="AM1418" i="12" s="1"/>
  <c r="AM1417" i="12" s="1"/>
  <c r="AK1436" i="12"/>
  <c r="AK1435" i="12" s="1"/>
  <c r="AK1434" i="12" s="1"/>
  <c r="AL1436" i="12"/>
  <c r="AL1435" i="12" s="1"/>
  <c r="AL1434" i="12" s="1"/>
  <c r="AM1436" i="12"/>
  <c r="AM1435" i="12" s="1"/>
  <c r="AM1434" i="12" s="1"/>
  <c r="AK1440" i="12"/>
  <c r="AK1439" i="12" s="1"/>
  <c r="AK1438" i="12" s="1"/>
  <c r="AL1440" i="12"/>
  <c r="AL1439" i="12" s="1"/>
  <c r="AL1438" i="12" s="1"/>
  <c r="AM1440" i="12"/>
  <c r="AM1439" i="12" s="1"/>
  <c r="AM1438" i="12" s="1"/>
  <c r="AK1448" i="12"/>
  <c r="AK1447" i="12" s="1"/>
  <c r="AK1446" i="12" s="1"/>
  <c r="AL1448" i="12"/>
  <c r="AL1447" i="12" s="1"/>
  <c r="AL1446" i="12" s="1"/>
  <c r="AM1448" i="12"/>
  <c r="AM1447" i="12" s="1"/>
  <c r="AM1446" i="12" s="1"/>
  <c r="AK1453" i="12"/>
  <c r="AK1452" i="12" s="1"/>
  <c r="AK1451" i="12" s="1"/>
  <c r="AK1450" i="12" s="1"/>
  <c r="AL1453" i="12"/>
  <c r="AL1452" i="12" s="1"/>
  <c r="AL1451" i="12" s="1"/>
  <c r="AL1450" i="12" s="1"/>
  <c r="AM1453" i="12"/>
  <c r="AM1452" i="12" s="1"/>
  <c r="AM1451" i="12" s="1"/>
  <c r="AM1450" i="12" s="1"/>
  <c r="AK1458" i="12"/>
  <c r="AK1457" i="12" s="1"/>
  <c r="AK1456" i="12" s="1"/>
  <c r="AL1458" i="12"/>
  <c r="AL1457" i="12" s="1"/>
  <c r="AL1456" i="12" s="1"/>
  <c r="AM1458" i="12"/>
  <c r="AM1457" i="12" s="1"/>
  <c r="AM1456" i="12" s="1"/>
  <c r="AK1462" i="12"/>
  <c r="AK1461" i="12" s="1"/>
  <c r="AK1460" i="12" s="1"/>
  <c r="AL1462" i="12"/>
  <c r="AL1461" i="12" s="1"/>
  <c r="AL1460" i="12" s="1"/>
  <c r="AM1462" i="12"/>
  <c r="AM1461" i="12" s="1"/>
  <c r="AM1460" i="12" s="1"/>
  <c r="AK1466" i="12"/>
  <c r="AK1465" i="12" s="1"/>
  <c r="AK1464" i="12" s="1"/>
  <c r="AL1466" i="12"/>
  <c r="AL1465" i="12" s="1"/>
  <c r="AL1464" i="12" s="1"/>
  <c r="AM1466" i="12"/>
  <c r="AM1465" i="12" s="1"/>
  <c r="AM1464" i="12" s="1"/>
  <c r="AK1470" i="12"/>
  <c r="AK1469" i="12" s="1"/>
  <c r="AL1470" i="12"/>
  <c r="AL1469" i="12" s="1"/>
  <c r="AM1470" i="12"/>
  <c r="AM1469" i="12" s="1"/>
  <c r="AK1473" i="12"/>
  <c r="AK1472" i="12" s="1"/>
  <c r="AL1473" i="12"/>
  <c r="AL1472" i="12" s="1"/>
  <c r="AM1473" i="12"/>
  <c r="AM1472" i="12" s="1"/>
  <c r="AK1478" i="12"/>
  <c r="AK1477" i="12" s="1"/>
  <c r="AK1476" i="12" s="1"/>
  <c r="AL1478" i="12"/>
  <c r="AL1477" i="12" s="1"/>
  <c r="AL1476" i="12" s="1"/>
  <c r="AM1478" i="12"/>
  <c r="AM1477" i="12" s="1"/>
  <c r="AM1476" i="12" s="1"/>
  <c r="AK1482" i="12"/>
  <c r="AK1481" i="12" s="1"/>
  <c r="AK1480" i="12" s="1"/>
  <c r="AL1482" i="12"/>
  <c r="AL1481" i="12" s="1"/>
  <c r="AL1480" i="12" s="1"/>
  <c r="AM1482" i="12"/>
  <c r="AM1481" i="12" s="1"/>
  <c r="AM1480" i="12" s="1"/>
  <c r="AK1487" i="12"/>
  <c r="AK1486" i="12" s="1"/>
  <c r="AK1485" i="12" s="1"/>
  <c r="AL1487" i="12"/>
  <c r="AL1486" i="12" s="1"/>
  <c r="AL1485" i="12" s="1"/>
  <c r="AM1487" i="12"/>
  <c r="AM1486" i="12" s="1"/>
  <c r="AM1485" i="12" s="1"/>
  <c r="AK1491" i="12"/>
  <c r="AK1490" i="12" s="1"/>
  <c r="AK1489" i="12" s="1"/>
  <c r="AL1491" i="12"/>
  <c r="AL1490" i="12" s="1"/>
  <c r="AL1489" i="12" s="1"/>
  <c r="AM1491" i="12"/>
  <c r="AM1490" i="12" s="1"/>
  <c r="AM1489" i="12" s="1"/>
  <c r="AK1495" i="12"/>
  <c r="AK1494" i="12" s="1"/>
  <c r="AK1493" i="12" s="1"/>
  <c r="AL1495" i="12"/>
  <c r="AL1494" i="12" s="1"/>
  <c r="AL1493" i="12" s="1"/>
  <c r="AM1495" i="12"/>
  <c r="AM1494" i="12" s="1"/>
  <c r="AM1493" i="12" s="1"/>
  <c r="AK1499" i="12"/>
  <c r="AK1498" i="12" s="1"/>
  <c r="AK1497" i="12" s="1"/>
  <c r="AL1499" i="12"/>
  <c r="AL1498" i="12" s="1"/>
  <c r="AL1497" i="12" s="1"/>
  <c r="AM1499" i="12"/>
  <c r="AM1498" i="12" s="1"/>
  <c r="AM1497" i="12" s="1"/>
  <c r="AK1503" i="12"/>
  <c r="AK1502" i="12" s="1"/>
  <c r="AK1501" i="12" s="1"/>
  <c r="AL1503" i="12"/>
  <c r="AL1502" i="12" s="1"/>
  <c r="AL1501" i="12" s="1"/>
  <c r="AM1503" i="12"/>
  <c r="AM1502" i="12" s="1"/>
  <c r="AM1501" i="12" s="1"/>
  <c r="AK1508" i="12"/>
  <c r="AK1507" i="12" s="1"/>
  <c r="AK1506" i="12" s="1"/>
  <c r="AL1508" i="12"/>
  <c r="AL1507" i="12" s="1"/>
  <c r="AL1506" i="12" s="1"/>
  <c r="AM1508" i="12"/>
  <c r="AM1507" i="12" s="1"/>
  <c r="AM1506" i="12" s="1"/>
  <c r="AK1512" i="12"/>
  <c r="AK1511" i="12" s="1"/>
  <c r="AK1510" i="12" s="1"/>
  <c r="AL1512" i="12"/>
  <c r="AL1511" i="12" s="1"/>
  <c r="AL1510" i="12" s="1"/>
  <c r="AM1512" i="12"/>
  <c r="AM1511" i="12" s="1"/>
  <c r="AM1510" i="12" s="1"/>
  <c r="AK1517" i="12"/>
  <c r="AK1516" i="12" s="1"/>
  <c r="AK1515" i="12" s="1"/>
  <c r="AK1514" i="12" s="1"/>
  <c r="AL1517" i="12"/>
  <c r="AL1516" i="12" s="1"/>
  <c r="AL1515" i="12" s="1"/>
  <c r="AL1514" i="12" s="1"/>
  <c r="AM1517" i="12"/>
  <c r="AM1516" i="12" s="1"/>
  <c r="AM1515" i="12" s="1"/>
  <c r="AM1514" i="12" s="1"/>
  <c r="AK1523" i="12"/>
  <c r="AK1522" i="12" s="1"/>
  <c r="AL1523" i="12"/>
  <c r="AL1522" i="12" s="1"/>
  <c r="AM1523" i="12"/>
  <c r="AM1522" i="12" s="1"/>
  <c r="AK1527" i="12"/>
  <c r="AK1526" i="12" s="1"/>
  <c r="AL1527" i="12"/>
  <c r="AL1526" i="12" s="1"/>
  <c r="AM1527" i="12"/>
  <c r="AM1526" i="12" s="1"/>
  <c r="AK1531" i="12"/>
  <c r="AK1530" i="12" s="1"/>
  <c r="AL1531" i="12"/>
  <c r="AL1530" i="12" s="1"/>
  <c r="AM1531" i="12"/>
  <c r="AM1530" i="12" s="1"/>
  <c r="AK1538" i="12"/>
  <c r="AK1537" i="12" s="1"/>
  <c r="AK1536" i="12" s="1"/>
  <c r="AK1535" i="12" s="1"/>
  <c r="AL1538" i="12"/>
  <c r="AL1537" i="12" s="1"/>
  <c r="AL1536" i="12" s="1"/>
  <c r="AL1535" i="12" s="1"/>
  <c r="AM1538" i="12"/>
  <c r="AM1537" i="12" s="1"/>
  <c r="AM1536" i="12" s="1"/>
  <c r="AM1535" i="12" s="1"/>
  <c r="AK1543" i="12"/>
  <c r="AK1542" i="12" s="1"/>
  <c r="AK1541" i="12" s="1"/>
  <c r="AL1543" i="12"/>
  <c r="AL1542" i="12" s="1"/>
  <c r="AL1541" i="12" s="1"/>
  <c r="AM1543" i="12"/>
  <c r="AM1542" i="12" s="1"/>
  <c r="AM1541" i="12" s="1"/>
  <c r="AK1547" i="12"/>
  <c r="AK1546" i="12" s="1"/>
  <c r="AK1545" i="12" s="1"/>
  <c r="AL1547" i="12"/>
  <c r="AL1546" i="12" s="1"/>
  <c r="AL1545" i="12" s="1"/>
  <c r="AM1547" i="12"/>
  <c r="AM1546" i="12" s="1"/>
  <c r="AM1545" i="12" s="1"/>
  <c r="AK1551" i="12"/>
  <c r="AK1550" i="12" s="1"/>
  <c r="AK1549" i="12" s="1"/>
  <c r="AL1551" i="12"/>
  <c r="AL1550" i="12" s="1"/>
  <c r="AL1549" i="12" s="1"/>
  <c r="AM1551" i="12"/>
  <c r="AM1550" i="12" s="1"/>
  <c r="AM1549" i="12" s="1"/>
  <c r="AK1556" i="12"/>
  <c r="AK1555" i="12" s="1"/>
  <c r="AL1556" i="12"/>
  <c r="AL1555" i="12" s="1"/>
  <c r="AM1556" i="12"/>
  <c r="AM1555" i="12" s="1"/>
  <c r="AK1559" i="12"/>
  <c r="AK1558" i="12" s="1"/>
  <c r="AL1559" i="12"/>
  <c r="AL1558" i="12" s="1"/>
  <c r="AM1559" i="12"/>
  <c r="AM1558" i="12" s="1"/>
  <c r="AK1566" i="12"/>
  <c r="AK1565" i="12" s="1"/>
  <c r="AL1566" i="12"/>
  <c r="AL1565" i="12" s="1"/>
  <c r="AM1566" i="12"/>
  <c r="AM1565" i="12" s="1"/>
  <c r="AK1569" i="12"/>
  <c r="AK1568" i="12" s="1"/>
  <c r="AL1569" i="12"/>
  <c r="AL1568" i="12" s="1"/>
  <c r="AM1569" i="12"/>
  <c r="AM1568" i="12" s="1"/>
  <c r="AK1573" i="12"/>
  <c r="AK1572" i="12" s="1"/>
  <c r="AK1571" i="12" s="1"/>
  <c r="AL1573" i="12"/>
  <c r="AL1572" i="12" s="1"/>
  <c r="AL1571" i="12" s="1"/>
  <c r="AM1573" i="12"/>
  <c r="AM1572" i="12" s="1"/>
  <c r="AM1571" i="12" s="1"/>
  <c r="AK1578" i="12"/>
  <c r="AK1577" i="12" s="1"/>
  <c r="AK1576" i="12" s="1"/>
  <c r="AK1575" i="12" s="1"/>
  <c r="AL1578" i="12"/>
  <c r="AL1577" i="12" s="1"/>
  <c r="AL1576" i="12" s="1"/>
  <c r="AL1575" i="12" s="1"/>
  <c r="AM1578" i="12"/>
  <c r="AM1577" i="12" s="1"/>
  <c r="AM1576" i="12" s="1"/>
  <c r="AM1575" i="12" s="1"/>
  <c r="AK1583" i="12"/>
  <c r="AK1582" i="12" s="1"/>
  <c r="AK1581" i="12" s="1"/>
  <c r="AK1580" i="12" s="1"/>
  <c r="AL1583" i="12"/>
  <c r="AL1582" i="12" s="1"/>
  <c r="AL1581" i="12" s="1"/>
  <c r="AL1580" i="12" s="1"/>
  <c r="AM1583" i="12"/>
  <c r="AM1582" i="12" s="1"/>
  <c r="AM1581" i="12" s="1"/>
  <c r="AM1580" i="12" s="1"/>
  <c r="AK1588" i="12"/>
  <c r="AK1587" i="12" s="1"/>
  <c r="AK1586" i="12" s="1"/>
  <c r="AL1588" i="12"/>
  <c r="AL1587" i="12" s="1"/>
  <c r="AL1586" i="12" s="1"/>
  <c r="AM1588" i="12"/>
  <c r="AM1587" i="12" s="1"/>
  <c r="AM1586" i="12" s="1"/>
  <c r="AK1592" i="12"/>
  <c r="AK1591" i="12" s="1"/>
  <c r="AK1590" i="12" s="1"/>
  <c r="AL1592" i="12"/>
  <c r="AL1591" i="12" s="1"/>
  <c r="AL1590" i="12" s="1"/>
  <c r="AM1592" i="12"/>
  <c r="AM1591" i="12" s="1"/>
  <c r="AM1590" i="12" s="1"/>
  <c r="AK1597" i="12"/>
  <c r="AK1596" i="12" s="1"/>
  <c r="AK1595" i="12" s="1"/>
  <c r="AL1597" i="12"/>
  <c r="AL1596" i="12" s="1"/>
  <c r="AL1595" i="12" s="1"/>
  <c r="AM1597" i="12"/>
  <c r="AM1596" i="12" s="1"/>
  <c r="AM1595" i="12" s="1"/>
  <c r="AK1601" i="12"/>
  <c r="AK1600" i="12" s="1"/>
  <c r="AK1599" i="12" s="1"/>
  <c r="AL1601" i="12"/>
  <c r="AL1600" i="12" s="1"/>
  <c r="AL1599" i="12" s="1"/>
  <c r="AM1601" i="12"/>
  <c r="AM1600" i="12" s="1"/>
  <c r="AM1599" i="12" s="1"/>
  <c r="AK1605" i="12"/>
  <c r="AK1604" i="12" s="1"/>
  <c r="AK1603" i="12" s="1"/>
  <c r="AL1605" i="12"/>
  <c r="AL1604" i="12" s="1"/>
  <c r="AL1603" i="12" s="1"/>
  <c r="AM1605" i="12"/>
  <c r="AM1604" i="12" s="1"/>
  <c r="AM1603" i="12" s="1"/>
  <c r="AK1609" i="12"/>
  <c r="AK1608" i="12" s="1"/>
  <c r="AK1607" i="12" s="1"/>
  <c r="AL1609" i="12"/>
  <c r="AL1608" i="12" s="1"/>
  <c r="AL1607" i="12" s="1"/>
  <c r="AM1609" i="12"/>
  <c r="AM1608" i="12" s="1"/>
  <c r="AM1607" i="12" s="1"/>
  <c r="AK1613" i="12"/>
  <c r="AK1612" i="12" s="1"/>
  <c r="AK1611" i="12" s="1"/>
  <c r="AL1613" i="12"/>
  <c r="AL1612" i="12" s="1"/>
  <c r="AL1611" i="12" s="1"/>
  <c r="AM1613" i="12"/>
  <c r="AM1612" i="12" s="1"/>
  <c r="AM1611" i="12" s="1"/>
  <c r="AK1617" i="12"/>
  <c r="AK1616" i="12" s="1"/>
  <c r="AK1615" i="12" s="1"/>
  <c r="AL1617" i="12"/>
  <c r="AL1616" i="12" s="1"/>
  <c r="AL1615" i="12" s="1"/>
  <c r="AM1617" i="12"/>
  <c r="AM1616" i="12" s="1"/>
  <c r="AM1615" i="12" s="1"/>
  <c r="AK1621" i="12"/>
  <c r="AK1620" i="12" s="1"/>
  <c r="AK1619" i="12" s="1"/>
  <c r="AL1621" i="12"/>
  <c r="AL1620" i="12" s="1"/>
  <c r="AL1619" i="12" s="1"/>
  <c r="AM1621" i="12"/>
  <c r="AM1620" i="12" s="1"/>
  <c r="AM1619" i="12" s="1"/>
  <c r="AK1625" i="12"/>
  <c r="AK1624" i="12" s="1"/>
  <c r="AK1623" i="12" s="1"/>
  <c r="AL1625" i="12"/>
  <c r="AL1624" i="12" s="1"/>
  <c r="AL1623" i="12" s="1"/>
  <c r="AM1625" i="12"/>
  <c r="AM1624" i="12" s="1"/>
  <c r="AM1623" i="12" s="1"/>
  <c r="AK1629" i="12"/>
  <c r="AK1628" i="12" s="1"/>
  <c r="AK1627" i="12" s="1"/>
  <c r="AL1629" i="12"/>
  <c r="AL1628" i="12" s="1"/>
  <c r="AL1627" i="12" s="1"/>
  <c r="AM1629" i="12"/>
  <c r="AM1628" i="12" s="1"/>
  <c r="AM1627" i="12" s="1"/>
  <c r="AK1633" i="12"/>
  <c r="AK1632" i="12" s="1"/>
  <c r="AK1631" i="12" s="1"/>
  <c r="AL1633" i="12"/>
  <c r="AL1632" i="12" s="1"/>
  <c r="AL1631" i="12" s="1"/>
  <c r="AM1633" i="12"/>
  <c r="AM1632" i="12" s="1"/>
  <c r="AM1631" i="12" s="1"/>
  <c r="AK1637" i="12"/>
  <c r="AK1636" i="12" s="1"/>
  <c r="AK1635" i="12" s="1"/>
  <c r="AL1637" i="12"/>
  <c r="AL1636" i="12" s="1"/>
  <c r="AL1635" i="12" s="1"/>
  <c r="AM1637" i="12"/>
  <c r="AM1636" i="12" s="1"/>
  <c r="AM1635" i="12" s="1"/>
  <c r="AK1641" i="12"/>
  <c r="AK1640" i="12" s="1"/>
  <c r="AK1639" i="12" s="1"/>
  <c r="AL1641" i="12"/>
  <c r="AL1640" i="12" s="1"/>
  <c r="AL1639" i="12" s="1"/>
  <c r="AM1641" i="12"/>
  <c r="AM1640" i="12" s="1"/>
  <c r="AM1639" i="12" s="1"/>
  <c r="AK1646" i="12"/>
  <c r="AK1645" i="12" s="1"/>
  <c r="AK1644" i="12" s="1"/>
  <c r="AK1643" i="12" s="1"/>
  <c r="AL1646" i="12"/>
  <c r="AL1645" i="12" s="1"/>
  <c r="AL1644" i="12" s="1"/>
  <c r="AL1643" i="12" s="1"/>
  <c r="AM1646" i="12"/>
  <c r="AM1645" i="12" s="1"/>
  <c r="AM1644" i="12" s="1"/>
  <c r="AM1643" i="12" s="1"/>
  <c r="AK1651" i="12"/>
  <c r="AK1650" i="12" s="1"/>
  <c r="AK1649" i="12" s="1"/>
  <c r="AK1648" i="12" s="1"/>
  <c r="AL1651" i="12"/>
  <c r="AL1650" i="12" s="1"/>
  <c r="AL1649" i="12" s="1"/>
  <c r="AL1648" i="12" s="1"/>
  <c r="AM1651" i="12"/>
  <c r="AM1650" i="12" s="1"/>
  <c r="AM1649" i="12" s="1"/>
  <c r="AM1648" i="12" s="1"/>
  <c r="AK1660" i="12"/>
  <c r="AK1659" i="12" s="1"/>
  <c r="AK1658" i="12" s="1"/>
  <c r="AL1660" i="12"/>
  <c r="AL1659" i="12" s="1"/>
  <c r="AL1658" i="12" s="1"/>
  <c r="AM1660" i="12"/>
  <c r="AM1659" i="12" s="1"/>
  <c r="AM1658" i="12" s="1"/>
  <c r="AK1664" i="12"/>
  <c r="AK1663" i="12" s="1"/>
  <c r="AK1662" i="12" s="1"/>
  <c r="AL1664" i="12"/>
  <c r="AL1663" i="12" s="1"/>
  <c r="AL1662" i="12" s="1"/>
  <c r="AM1664" i="12"/>
  <c r="AM1663" i="12" s="1"/>
  <c r="AM1662" i="12" s="1"/>
  <c r="AK1670" i="12"/>
  <c r="AK1669" i="12" s="1"/>
  <c r="AK1668" i="12" s="1"/>
  <c r="AL1670" i="12"/>
  <c r="AL1669" i="12" s="1"/>
  <c r="AL1668" i="12" s="1"/>
  <c r="AM1670" i="12"/>
  <c r="AM1669" i="12" s="1"/>
  <c r="AM1668" i="12" s="1"/>
  <c r="AK1674" i="12"/>
  <c r="AK1673" i="12" s="1"/>
  <c r="AK1672" i="12" s="1"/>
  <c r="AL1674" i="12"/>
  <c r="AL1673" i="12" s="1"/>
  <c r="AL1672" i="12" s="1"/>
  <c r="AM1674" i="12"/>
  <c r="AM1673" i="12" s="1"/>
  <c r="AM1672" i="12" s="1"/>
  <c r="AK1679" i="12"/>
  <c r="AK1678" i="12" s="1"/>
  <c r="AK1677" i="12" s="1"/>
  <c r="AK1676" i="12" s="1"/>
  <c r="AL1679" i="12"/>
  <c r="AL1678" i="12" s="1"/>
  <c r="AL1677" i="12" s="1"/>
  <c r="AL1676" i="12" s="1"/>
  <c r="AM1679" i="12"/>
  <c r="AM1678" i="12" s="1"/>
  <c r="AM1677" i="12" s="1"/>
  <c r="AM1676" i="12" s="1"/>
  <c r="AK1684" i="12"/>
  <c r="AK1683" i="12" s="1"/>
  <c r="AK1682" i="12" s="1"/>
  <c r="AK1681" i="12" s="1"/>
  <c r="AL1684" i="12"/>
  <c r="AL1683" i="12" s="1"/>
  <c r="AL1682" i="12" s="1"/>
  <c r="AL1681" i="12" s="1"/>
  <c r="AM1684" i="12"/>
  <c r="AM1683" i="12" s="1"/>
  <c r="AM1682" i="12" s="1"/>
  <c r="AM1681" i="12" s="1"/>
  <c r="AK1689" i="12"/>
  <c r="AK1688" i="12" s="1"/>
  <c r="AK1687" i="12" s="1"/>
  <c r="AK1686" i="12" s="1"/>
  <c r="AL1689" i="12"/>
  <c r="AL1688" i="12" s="1"/>
  <c r="AL1687" i="12" s="1"/>
  <c r="AL1686" i="12" s="1"/>
  <c r="AM1689" i="12"/>
  <c r="AM1688" i="12" s="1"/>
  <c r="AM1687" i="12" s="1"/>
  <c r="AM1686" i="12" s="1"/>
  <c r="AK1695" i="12"/>
  <c r="AK1694" i="12" s="1"/>
  <c r="AK1693" i="12" s="1"/>
  <c r="AK1692" i="12" s="1"/>
  <c r="AL1695" i="12"/>
  <c r="AL1694" i="12" s="1"/>
  <c r="AL1693" i="12" s="1"/>
  <c r="AL1692" i="12" s="1"/>
  <c r="AM1695" i="12"/>
  <c r="AM1694" i="12" s="1"/>
  <c r="AM1693" i="12" s="1"/>
  <c r="AM1692" i="12" s="1"/>
  <c r="AK1700" i="12"/>
  <c r="AK1699" i="12" s="1"/>
  <c r="AK1698" i="12" s="1"/>
  <c r="AK1697" i="12" s="1"/>
  <c r="AL1700" i="12"/>
  <c r="AL1699" i="12" s="1"/>
  <c r="AL1698" i="12" s="1"/>
  <c r="AL1697" i="12" s="1"/>
  <c r="AM1700" i="12"/>
  <c r="AM1699" i="12" s="1"/>
  <c r="AM1698" i="12" s="1"/>
  <c r="AM1697" i="12" s="1"/>
  <c r="AK1707" i="12"/>
  <c r="AK1706" i="12" s="1"/>
  <c r="AK1705" i="12" s="1"/>
  <c r="AL1707" i="12"/>
  <c r="AL1706" i="12" s="1"/>
  <c r="AL1705" i="12" s="1"/>
  <c r="AM1707" i="12"/>
  <c r="AM1706" i="12" s="1"/>
  <c r="AM1705" i="12" s="1"/>
  <c r="AK1711" i="12"/>
  <c r="AK1710" i="12" s="1"/>
  <c r="AK1709" i="12" s="1"/>
  <c r="AL1711" i="12"/>
  <c r="AL1710" i="12" s="1"/>
  <c r="AL1709" i="12" s="1"/>
  <c r="AM1711" i="12"/>
  <c r="AM1710" i="12" s="1"/>
  <c r="AM1709" i="12" s="1"/>
  <c r="AK1716" i="12"/>
  <c r="AK1715" i="12" s="1"/>
  <c r="AK1714" i="12" s="1"/>
  <c r="AK1713" i="12" s="1"/>
  <c r="AL1716" i="12"/>
  <c r="AL1715" i="12" s="1"/>
  <c r="AL1714" i="12" s="1"/>
  <c r="AL1713" i="12" s="1"/>
  <c r="AM1716" i="12"/>
  <c r="AM1715" i="12" s="1"/>
  <c r="AM1714" i="12" s="1"/>
  <c r="AM1713" i="12" s="1"/>
  <c r="AK1721" i="12"/>
  <c r="AK1720" i="12" s="1"/>
  <c r="AL1721" i="12"/>
  <c r="AL1720" i="12" s="1"/>
  <c r="AM1721" i="12"/>
  <c r="AM1720" i="12" s="1"/>
  <c r="AK1724" i="12"/>
  <c r="AK1723" i="12" s="1"/>
  <c r="AL1724" i="12"/>
  <c r="AL1723" i="12" s="1"/>
  <c r="AM1724" i="12"/>
  <c r="AM1723" i="12" s="1"/>
  <c r="AK1727" i="12"/>
  <c r="AK1726" i="12" s="1"/>
  <c r="AL1727" i="12"/>
  <c r="AL1726" i="12" s="1"/>
  <c r="AM1727" i="12"/>
  <c r="AM1726" i="12" s="1"/>
  <c r="AK1731" i="12"/>
  <c r="AK1730" i="12" s="1"/>
  <c r="AK1729" i="12" s="1"/>
  <c r="AL1731" i="12"/>
  <c r="AL1730" i="12" s="1"/>
  <c r="AL1729" i="12" s="1"/>
  <c r="AM1731" i="12"/>
  <c r="AM1730" i="12" s="1"/>
  <c r="AM1729" i="12" s="1"/>
  <c r="AK1735" i="12"/>
  <c r="AK1734" i="12" s="1"/>
  <c r="AK1733" i="12" s="1"/>
  <c r="AL1735" i="12"/>
  <c r="AL1734" i="12" s="1"/>
  <c r="AL1733" i="12" s="1"/>
  <c r="AM1735" i="12"/>
  <c r="AM1734" i="12" s="1"/>
  <c r="AM1733" i="12" s="1"/>
  <c r="AK1740" i="12"/>
  <c r="AK1739" i="12" s="1"/>
  <c r="AK1738" i="12" s="1"/>
  <c r="AK1737" i="12" s="1"/>
  <c r="AL1740" i="12"/>
  <c r="AL1739" i="12" s="1"/>
  <c r="AL1738" i="12" s="1"/>
  <c r="AL1737" i="12" s="1"/>
  <c r="AM1740" i="12"/>
  <c r="AM1739" i="12" s="1"/>
  <c r="AM1738" i="12" s="1"/>
  <c r="AM1737" i="12" s="1"/>
  <c r="AK1745" i="12"/>
  <c r="AK1744" i="12" s="1"/>
  <c r="AK1743" i="12" s="1"/>
  <c r="AL1745" i="12"/>
  <c r="AL1744" i="12" s="1"/>
  <c r="AL1743" i="12" s="1"/>
  <c r="AM1745" i="12"/>
  <c r="AM1744" i="12" s="1"/>
  <c r="AM1743" i="12" s="1"/>
  <c r="AK1749" i="12"/>
  <c r="AK1748" i="12" s="1"/>
  <c r="AK1747" i="12" s="1"/>
  <c r="AL1749" i="12"/>
  <c r="AL1748" i="12" s="1"/>
  <c r="AL1747" i="12" s="1"/>
  <c r="AM1749" i="12"/>
  <c r="AM1748" i="12" s="1"/>
  <c r="AM1747" i="12" s="1"/>
  <c r="AK1754" i="12"/>
  <c r="AK1753" i="12" s="1"/>
  <c r="AK1752" i="12" s="1"/>
  <c r="AL1754" i="12"/>
  <c r="AL1753" i="12" s="1"/>
  <c r="AL1752" i="12" s="1"/>
  <c r="AM1754" i="12"/>
  <c r="AM1753" i="12" s="1"/>
  <c r="AM1752" i="12" s="1"/>
  <c r="AK1758" i="12"/>
  <c r="AK1757" i="12" s="1"/>
  <c r="AK1756" i="12" s="1"/>
  <c r="AL1758" i="12"/>
  <c r="AL1757" i="12" s="1"/>
  <c r="AL1756" i="12" s="1"/>
  <c r="AM1758" i="12"/>
  <c r="AM1757" i="12" s="1"/>
  <c r="AM1756" i="12" s="1"/>
  <c r="AK1771" i="12"/>
  <c r="AK1770" i="12" s="1"/>
  <c r="AK1769" i="12" s="1"/>
  <c r="AK1768" i="12" s="1"/>
  <c r="AL1771" i="12"/>
  <c r="AL1770" i="12" s="1"/>
  <c r="AL1769" i="12" s="1"/>
  <c r="AL1768" i="12" s="1"/>
  <c r="AM1771" i="12"/>
  <c r="AM1770" i="12" s="1"/>
  <c r="AM1769" i="12" s="1"/>
  <c r="AM1768" i="12" s="1"/>
  <c r="AK1778" i="12"/>
  <c r="AK1777" i="12" s="1"/>
  <c r="AK1776" i="12" s="1"/>
  <c r="AK1775" i="12" s="1"/>
  <c r="AL1778" i="12"/>
  <c r="AL1777" i="12" s="1"/>
  <c r="AL1776" i="12" s="1"/>
  <c r="AL1775" i="12" s="1"/>
  <c r="AM1778" i="12"/>
  <c r="AM1777" i="12" s="1"/>
  <c r="AM1776" i="12" s="1"/>
  <c r="AM1775" i="12" s="1"/>
  <c r="AK1783" i="12"/>
  <c r="AK1782" i="12" s="1"/>
  <c r="AK1781" i="12" s="1"/>
  <c r="AK1780" i="12" s="1"/>
  <c r="AL1783" i="12"/>
  <c r="AL1782" i="12" s="1"/>
  <c r="AL1781" i="12" s="1"/>
  <c r="AL1780" i="12" s="1"/>
  <c r="AM1783" i="12"/>
  <c r="AM1782" i="12" s="1"/>
  <c r="AM1781" i="12" s="1"/>
  <c r="AM1780" i="12" s="1"/>
  <c r="AK1789" i="12"/>
  <c r="AK1788" i="12" s="1"/>
  <c r="AK1787" i="12" s="1"/>
  <c r="AL1789" i="12"/>
  <c r="AL1788" i="12" s="1"/>
  <c r="AL1787" i="12" s="1"/>
  <c r="AM1789" i="12"/>
  <c r="AM1788" i="12" s="1"/>
  <c r="AM1787" i="12" s="1"/>
  <c r="AK1793" i="12"/>
  <c r="AK1792" i="12" s="1"/>
  <c r="AK1791" i="12" s="1"/>
  <c r="AL1793" i="12"/>
  <c r="AL1792" i="12" s="1"/>
  <c r="AL1791" i="12" s="1"/>
  <c r="AM1793" i="12"/>
  <c r="AM1792" i="12" s="1"/>
  <c r="AM1791" i="12" s="1"/>
  <c r="AK1797" i="12"/>
  <c r="AK1796" i="12" s="1"/>
  <c r="AK1795" i="12" s="1"/>
  <c r="AL1797" i="12"/>
  <c r="AL1796" i="12" s="1"/>
  <c r="AL1795" i="12" s="1"/>
  <c r="AM1797" i="12"/>
  <c r="AM1796" i="12" s="1"/>
  <c r="AM1795" i="12" s="1"/>
  <c r="AK1802" i="12"/>
  <c r="AK1801" i="12" s="1"/>
  <c r="AK1800" i="12" s="1"/>
  <c r="AL1802" i="12"/>
  <c r="AL1801" i="12" s="1"/>
  <c r="AL1800" i="12" s="1"/>
  <c r="AM1802" i="12"/>
  <c r="AM1801" i="12" s="1"/>
  <c r="AM1800" i="12" s="1"/>
  <c r="AK1806" i="12"/>
  <c r="AK1805" i="12" s="1"/>
  <c r="AK1804" i="12" s="1"/>
  <c r="AL1806" i="12"/>
  <c r="AL1805" i="12" s="1"/>
  <c r="AL1804" i="12" s="1"/>
  <c r="AM1806" i="12"/>
  <c r="AM1805" i="12" s="1"/>
  <c r="AM1804" i="12" s="1"/>
  <c r="AK1813" i="12"/>
  <c r="AK1812" i="12" s="1"/>
  <c r="AL1813" i="12"/>
  <c r="AL1812" i="12" s="1"/>
  <c r="AM1813" i="12"/>
  <c r="AM1812" i="12" s="1"/>
  <c r="AK1816" i="12"/>
  <c r="AK1815" i="12" s="1"/>
  <c r="AL1816" i="12"/>
  <c r="AL1815" i="12" s="1"/>
  <c r="AM1816" i="12"/>
  <c r="AM1815" i="12" s="1"/>
  <c r="AK1821" i="12"/>
  <c r="AK1820" i="12" s="1"/>
  <c r="AK1819" i="12" s="1"/>
  <c r="AL1821" i="12"/>
  <c r="AL1820" i="12" s="1"/>
  <c r="AL1819" i="12" s="1"/>
  <c r="AM1821" i="12"/>
  <c r="AM1820" i="12" s="1"/>
  <c r="AM1819" i="12" s="1"/>
  <c r="AK1826" i="12"/>
  <c r="AK1825" i="12" s="1"/>
  <c r="AK1824" i="12" s="1"/>
  <c r="AL1826" i="12"/>
  <c r="AL1825" i="12" s="1"/>
  <c r="AL1824" i="12" s="1"/>
  <c r="AM1826" i="12"/>
  <c r="AM1825" i="12" s="1"/>
  <c r="AM1824" i="12" s="1"/>
  <c r="AK1831" i="12"/>
  <c r="AK1830" i="12" s="1"/>
  <c r="AK1829" i="12" s="1"/>
  <c r="AK1828" i="12" s="1"/>
  <c r="AL1831" i="12"/>
  <c r="AL1830" i="12" s="1"/>
  <c r="AL1829" i="12" s="1"/>
  <c r="AL1828" i="12" s="1"/>
  <c r="AM1831" i="12"/>
  <c r="AM1830" i="12" s="1"/>
  <c r="AM1829" i="12" s="1"/>
  <c r="AM1828" i="12" s="1"/>
  <c r="AK1836" i="12"/>
  <c r="AK1835" i="12" s="1"/>
  <c r="AK1834" i="12" s="1"/>
  <c r="AK1833" i="12" s="1"/>
  <c r="AL1836" i="12"/>
  <c r="AL1835" i="12" s="1"/>
  <c r="AL1834" i="12" s="1"/>
  <c r="AL1833" i="12" s="1"/>
  <c r="AM1836" i="12"/>
  <c r="AM1835" i="12" s="1"/>
  <c r="AM1834" i="12" s="1"/>
  <c r="AM1833" i="12" s="1"/>
  <c r="AK1841" i="12"/>
  <c r="AK1840" i="12" s="1"/>
  <c r="AK1839" i="12" s="1"/>
  <c r="AK1838" i="12" s="1"/>
  <c r="AL1841" i="12"/>
  <c r="AL1840" i="12" s="1"/>
  <c r="AL1839" i="12" s="1"/>
  <c r="AL1838" i="12" s="1"/>
  <c r="AM1841" i="12"/>
  <c r="AM1840" i="12" s="1"/>
  <c r="AM1839" i="12" s="1"/>
  <c r="AM1838" i="12" s="1"/>
  <c r="AK1846" i="12"/>
  <c r="AK1845" i="12" s="1"/>
  <c r="AL1846" i="12"/>
  <c r="AL1845" i="12" s="1"/>
  <c r="AM1846" i="12"/>
  <c r="AM1845" i="12" s="1"/>
  <c r="AK1849" i="12"/>
  <c r="AK1848" i="12" s="1"/>
  <c r="AL1849" i="12"/>
  <c r="AL1848" i="12" s="1"/>
  <c r="AM1849" i="12"/>
  <c r="AM1848" i="12" s="1"/>
  <c r="AK1853" i="12"/>
  <c r="AK1852" i="12" s="1"/>
  <c r="AK1851" i="12" s="1"/>
  <c r="AL1853" i="12"/>
  <c r="AL1852" i="12" s="1"/>
  <c r="AL1851" i="12" s="1"/>
  <c r="AM1853" i="12"/>
  <c r="AM1852" i="12" s="1"/>
  <c r="AM1851" i="12" s="1"/>
  <c r="AK1858" i="12"/>
  <c r="AK1857" i="12" s="1"/>
  <c r="AK1856" i="12" s="1"/>
  <c r="AK1855" i="12" s="1"/>
  <c r="AL1858" i="12"/>
  <c r="AL1857" i="12" s="1"/>
  <c r="AL1856" i="12" s="1"/>
  <c r="AL1855" i="12" s="1"/>
  <c r="AM1858" i="12"/>
  <c r="AM1857" i="12" s="1"/>
  <c r="AM1856" i="12" s="1"/>
  <c r="AM1855" i="12" s="1"/>
  <c r="AK1863" i="12"/>
  <c r="AK1862" i="12" s="1"/>
  <c r="AL1863" i="12"/>
  <c r="AL1862" i="12" s="1"/>
  <c r="AM1863" i="12"/>
  <c r="AM1862" i="12" s="1"/>
  <c r="AK1866" i="12"/>
  <c r="AK1865" i="12" s="1"/>
  <c r="AL1866" i="12"/>
  <c r="AL1865" i="12" s="1"/>
  <c r="AM1866" i="12"/>
  <c r="AM1865" i="12" s="1"/>
  <c r="AK1871" i="12"/>
  <c r="AK1870" i="12" s="1"/>
  <c r="AK1869" i="12" s="1"/>
  <c r="AK1868" i="12" s="1"/>
  <c r="AL1871" i="12"/>
  <c r="AL1870" i="12" s="1"/>
  <c r="AL1869" i="12" s="1"/>
  <c r="AL1868" i="12" s="1"/>
  <c r="AM1871" i="12"/>
  <c r="AM1870" i="12" s="1"/>
  <c r="AM1869" i="12" s="1"/>
  <c r="AM1868" i="12" s="1"/>
  <c r="AK1877" i="12"/>
  <c r="AK1876" i="12" s="1"/>
  <c r="AK1875" i="12" s="1"/>
  <c r="AK1874" i="12" s="1"/>
  <c r="AL1877" i="12"/>
  <c r="AL1876" i="12" s="1"/>
  <c r="AL1875" i="12" s="1"/>
  <c r="AL1874" i="12" s="1"/>
  <c r="AM1877" i="12"/>
  <c r="AM1876" i="12" s="1"/>
  <c r="AM1875" i="12" s="1"/>
  <c r="AM1874" i="12" s="1"/>
  <c r="AK1882" i="12"/>
  <c r="AK1881" i="12" s="1"/>
  <c r="AL1882" i="12"/>
  <c r="AL1881" i="12" s="1"/>
  <c r="AM1882" i="12"/>
  <c r="AM1881" i="12" s="1"/>
  <c r="AK1885" i="12"/>
  <c r="AK1884" i="12" s="1"/>
  <c r="AL1885" i="12"/>
  <c r="AL1884" i="12" s="1"/>
  <c r="AM1885" i="12"/>
  <c r="AM1884" i="12" s="1"/>
  <c r="AK1888" i="12"/>
  <c r="AK1887" i="12" s="1"/>
  <c r="AL1888" i="12"/>
  <c r="AL1887" i="12" s="1"/>
  <c r="AM1888" i="12"/>
  <c r="AM1887" i="12" s="1"/>
  <c r="AK1892" i="12"/>
  <c r="AK1891" i="12" s="1"/>
  <c r="AK1890" i="12" s="1"/>
  <c r="AL1892" i="12"/>
  <c r="AL1891" i="12" s="1"/>
  <c r="AL1890" i="12" s="1"/>
  <c r="AM1892" i="12"/>
  <c r="AM1891" i="12" s="1"/>
  <c r="AM1890" i="12" s="1"/>
  <c r="AK1897" i="12"/>
  <c r="AK1896" i="12" s="1"/>
  <c r="AK1895" i="12" s="1"/>
  <c r="AK1894" i="12" s="1"/>
  <c r="AL1897" i="12"/>
  <c r="AL1896" i="12" s="1"/>
  <c r="AL1895" i="12" s="1"/>
  <c r="AL1894" i="12" s="1"/>
  <c r="AM1897" i="12"/>
  <c r="AM1896" i="12" s="1"/>
  <c r="AM1895" i="12" s="1"/>
  <c r="AM1894" i="12" s="1"/>
  <c r="AK1904" i="12"/>
  <c r="AK1903" i="12" s="1"/>
  <c r="AK1902" i="12" s="1"/>
  <c r="AL1904" i="12"/>
  <c r="AL1903" i="12" s="1"/>
  <c r="AL1902" i="12" s="1"/>
  <c r="AM1904" i="12"/>
  <c r="AM1903" i="12" s="1"/>
  <c r="AM1902" i="12" s="1"/>
  <c r="AK1908" i="12"/>
  <c r="AK1907" i="12" s="1"/>
  <c r="AK1906" i="12" s="1"/>
  <c r="AL1908" i="12"/>
  <c r="AL1907" i="12" s="1"/>
  <c r="AL1906" i="12" s="1"/>
  <c r="AM1908" i="12"/>
  <c r="AM1907" i="12" s="1"/>
  <c r="AM1906" i="12" s="1"/>
  <c r="AK1912" i="12"/>
  <c r="AK1911" i="12" s="1"/>
  <c r="AK1910" i="12" s="1"/>
  <c r="AL1912" i="12"/>
  <c r="AL1911" i="12" s="1"/>
  <c r="AL1910" i="12" s="1"/>
  <c r="AM1912" i="12"/>
  <c r="AM1911" i="12" s="1"/>
  <c r="AM1910" i="12" s="1"/>
  <c r="AK1921" i="12"/>
  <c r="AK1920" i="12" s="1"/>
  <c r="AK1919" i="12" s="1"/>
  <c r="AL1921" i="12"/>
  <c r="AL1920" i="12" s="1"/>
  <c r="AL1919" i="12" s="1"/>
  <c r="AM1921" i="12"/>
  <c r="AM1920" i="12" s="1"/>
  <c r="AM1919" i="12" s="1"/>
  <c r="AK1925" i="12"/>
  <c r="AK1924" i="12" s="1"/>
  <c r="AK1923" i="12" s="1"/>
  <c r="AL1925" i="12"/>
  <c r="AL1924" i="12" s="1"/>
  <c r="AL1923" i="12" s="1"/>
  <c r="AM1925" i="12"/>
  <c r="AM1924" i="12" s="1"/>
  <c r="AM1923" i="12" s="1"/>
  <c r="AK1929" i="12"/>
  <c r="AK1928" i="12" s="1"/>
  <c r="AK1927" i="12" s="1"/>
  <c r="AL1929" i="12"/>
  <c r="AL1928" i="12" s="1"/>
  <c r="AL1927" i="12" s="1"/>
  <c r="AM1929" i="12"/>
  <c r="AM1928" i="12" s="1"/>
  <c r="AM1927" i="12" s="1"/>
  <c r="AK1933" i="12"/>
  <c r="AK1932" i="12" s="1"/>
  <c r="AK1931" i="12" s="1"/>
  <c r="AL1933" i="12"/>
  <c r="AL1932" i="12" s="1"/>
  <c r="AL1931" i="12" s="1"/>
  <c r="AM1933" i="12"/>
  <c r="AM1932" i="12" s="1"/>
  <c r="AM1931" i="12" s="1"/>
  <c r="AK1939" i="12"/>
  <c r="AK1938" i="12" s="1"/>
  <c r="AL1939" i="12"/>
  <c r="AL1938" i="12" s="1"/>
  <c r="AM1939" i="12"/>
  <c r="AM1938" i="12" s="1"/>
  <c r="AK1942" i="12"/>
  <c r="AK1941" i="12" s="1"/>
  <c r="AL1942" i="12"/>
  <c r="AL1941" i="12" s="1"/>
  <c r="AM1942" i="12"/>
  <c r="AM1941" i="12" s="1"/>
  <c r="AK1945" i="12"/>
  <c r="AK1944" i="12" s="1"/>
  <c r="AL1945" i="12"/>
  <c r="AL1944" i="12" s="1"/>
  <c r="AM1945" i="12"/>
  <c r="AM1944" i="12" s="1"/>
  <c r="AK1949" i="12"/>
  <c r="AK1948" i="12" s="1"/>
  <c r="AL1949" i="12"/>
  <c r="AL1948" i="12" s="1"/>
  <c r="AM1949" i="12"/>
  <c r="AM1948" i="12" s="1"/>
  <c r="AK1952" i="12"/>
  <c r="AK1951" i="12" s="1"/>
  <c r="AL1952" i="12"/>
  <c r="AL1951" i="12" s="1"/>
  <c r="AM1952" i="12"/>
  <c r="AM1951" i="12" s="1"/>
  <c r="AK1958" i="12"/>
  <c r="AK1957" i="12" s="1"/>
  <c r="AK1956" i="12" s="1"/>
  <c r="AL1958" i="12"/>
  <c r="AL1957" i="12" s="1"/>
  <c r="AL1956" i="12" s="1"/>
  <c r="AM1958" i="12"/>
  <c r="AM1957" i="12" s="1"/>
  <c r="AM1956" i="12" s="1"/>
  <c r="AK1962" i="12"/>
  <c r="AK1961" i="12" s="1"/>
  <c r="AK1960" i="12" s="1"/>
  <c r="AL1962" i="12"/>
  <c r="AL1961" i="12" s="1"/>
  <c r="AL1960" i="12" s="1"/>
  <c r="AM1962" i="12"/>
  <c r="AM1961" i="12" s="1"/>
  <c r="AM1960" i="12" s="1"/>
  <c r="AK1966" i="12"/>
  <c r="AK1965" i="12" s="1"/>
  <c r="AK1964" i="12" s="1"/>
  <c r="AL1966" i="12"/>
  <c r="AL1965" i="12" s="1"/>
  <c r="AL1964" i="12" s="1"/>
  <c r="AM1966" i="12"/>
  <c r="AM1965" i="12" s="1"/>
  <c r="AM1964" i="12" s="1"/>
  <c r="AK1971" i="12"/>
  <c r="AK1970" i="12" s="1"/>
  <c r="AL1971" i="12"/>
  <c r="AL1970" i="12" s="1"/>
  <c r="AM1971" i="12"/>
  <c r="AM1970" i="12" s="1"/>
  <c r="AK1974" i="12"/>
  <c r="AK1973" i="12" s="1"/>
  <c r="AL1974" i="12"/>
  <c r="AL1973" i="12" s="1"/>
  <c r="AM1974" i="12"/>
  <c r="AM1973" i="12" s="1"/>
  <c r="AK1978" i="12"/>
  <c r="AK1977" i="12" s="1"/>
  <c r="AK1976" i="12" s="1"/>
  <c r="AL1978" i="12"/>
  <c r="AL1977" i="12" s="1"/>
  <c r="AL1976" i="12" s="1"/>
  <c r="AM1978" i="12"/>
  <c r="AM1977" i="12" s="1"/>
  <c r="AM1976" i="12" s="1"/>
  <c r="AK1982" i="12"/>
  <c r="AK1981" i="12" s="1"/>
  <c r="AK1980" i="12" s="1"/>
  <c r="AL1982" i="12"/>
  <c r="AL1981" i="12" s="1"/>
  <c r="AL1980" i="12" s="1"/>
  <c r="AM1982" i="12"/>
  <c r="AM1981" i="12" s="1"/>
  <c r="AM1980" i="12" s="1"/>
  <c r="AK1986" i="12"/>
  <c r="AK1985" i="12" s="1"/>
  <c r="AK1984" i="12" s="1"/>
  <c r="AL1986" i="12"/>
  <c r="AL1985" i="12" s="1"/>
  <c r="AL1984" i="12" s="1"/>
  <c r="AM1986" i="12"/>
  <c r="AM1985" i="12" s="1"/>
  <c r="AM1984" i="12" s="1"/>
  <c r="AK1990" i="12"/>
  <c r="AK1989" i="12" s="1"/>
  <c r="AK1988" i="12" s="1"/>
  <c r="AL1990" i="12"/>
  <c r="AL1989" i="12" s="1"/>
  <c r="AL1988" i="12" s="1"/>
  <c r="AM1990" i="12"/>
  <c r="AM1989" i="12" s="1"/>
  <c r="AM1988" i="12" s="1"/>
  <c r="AK1994" i="12"/>
  <c r="AK1993" i="12" s="1"/>
  <c r="AK1992" i="12" s="1"/>
  <c r="AL1994" i="12"/>
  <c r="AL1993" i="12" s="1"/>
  <c r="AL1992" i="12" s="1"/>
  <c r="AM1994" i="12"/>
  <c r="AM1993" i="12" s="1"/>
  <c r="AM1992" i="12" s="1"/>
  <c r="AK1999" i="12"/>
  <c r="AK1998" i="12" s="1"/>
  <c r="AL1999" i="12"/>
  <c r="AL1998" i="12" s="1"/>
  <c r="AM1999" i="12"/>
  <c r="AM1998" i="12" s="1"/>
  <c r="AK2002" i="12"/>
  <c r="AK2001" i="12" s="1"/>
  <c r="AL2002" i="12"/>
  <c r="AL2001" i="12" s="1"/>
  <c r="AM2002" i="12"/>
  <c r="AM2001" i="12" s="1"/>
  <c r="AK2008" i="12"/>
  <c r="AK2007" i="12" s="1"/>
  <c r="AL2008" i="12"/>
  <c r="AL2007" i="12" s="1"/>
  <c r="AM2008" i="12"/>
  <c r="AM2007" i="12" s="1"/>
  <c r="AK2011" i="12"/>
  <c r="AL2011" i="12"/>
  <c r="AM2011" i="12"/>
  <c r="AK2013" i="12"/>
  <c r="AL2013" i="12"/>
  <c r="AM2013" i="12"/>
  <c r="AK2020" i="12"/>
  <c r="AK2019" i="12" s="1"/>
  <c r="AK2018" i="12" s="1"/>
  <c r="AL2020" i="12"/>
  <c r="AL2019" i="12" s="1"/>
  <c r="AL2018" i="12" s="1"/>
  <c r="AM2020" i="12"/>
  <c r="AM2019" i="12" s="1"/>
  <c r="AM2018" i="12" s="1"/>
  <c r="AK2024" i="12"/>
  <c r="AK2023" i="12" s="1"/>
  <c r="AL2024" i="12"/>
  <c r="AL2023" i="12" s="1"/>
  <c r="AM2024" i="12"/>
  <c r="AM2023" i="12" s="1"/>
  <c r="AK2027" i="12"/>
  <c r="AL2027" i="12"/>
  <c r="AM2027" i="12"/>
  <c r="AK2029" i="12"/>
  <c r="AL2029" i="12"/>
  <c r="AM2029" i="12"/>
  <c r="AK2035" i="12"/>
  <c r="AK2034" i="12" s="1"/>
  <c r="AL2035" i="12"/>
  <c r="AL2034" i="12" s="1"/>
  <c r="AM2035" i="12"/>
  <c r="AM2034" i="12" s="1"/>
  <c r="AK2038" i="12"/>
  <c r="AK2037" i="12" s="1"/>
  <c r="AL2038" i="12"/>
  <c r="AL2037" i="12" s="1"/>
  <c r="AM2038" i="12"/>
  <c r="AM2037" i="12" s="1"/>
  <c r="AK2041" i="12"/>
  <c r="AK2040" i="12" s="1"/>
  <c r="AL2041" i="12"/>
  <c r="AL2040" i="12" s="1"/>
  <c r="AM2041" i="12"/>
  <c r="AM2040" i="12" s="1"/>
  <c r="AK2045" i="12"/>
  <c r="AK2044" i="12" s="1"/>
  <c r="AK2043" i="12" s="1"/>
  <c r="AL2045" i="12"/>
  <c r="AL2044" i="12" s="1"/>
  <c r="AL2043" i="12" s="1"/>
  <c r="AM2045" i="12"/>
  <c r="AM2044" i="12" s="1"/>
  <c r="AM2043" i="12" s="1"/>
  <c r="AK2049" i="12"/>
  <c r="AK2048" i="12" s="1"/>
  <c r="AK2047" i="12" s="1"/>
  <c r="AL2049" i="12"/>
  <c r="AL2048" i="12" s="1"/>
  <c r="AL2047" i="12" s="1"/>
  <c r="AM2049" i="12"/>
  <c r="AM2048" i="12" s="1"/>
  <c r="AM2047" i="12" s="1"/>
  <c r="AK2056" i="12"/>
  <c r="AK2055" i="12" s="1"/>
  <c r="AK2054" i="12" s="1"/>
  <c r="AL2056" i="12"/>
  <c r="AL2055" i="12" s="1"/>
  <c r="AL2054" i="12" s="1"/>
  <c r="AM2056" i="12"/>
  <c r="AM2055" i="12" s="1"/>
  <c r="AM2054" i="12" s="1"/>
  <c r="AK2060" i="12"/>
  <c r="AK2059" i="12" s="1"/>
  <c r="AK2058" i="12" s="1"/>
  <c r="AL2060" i="12"/>
  <c r="AL2059" i="12" s="1"/>
  <c r="AL2058" i="12" s="1"/>
  <c r="AM2060" i="12"/>
  <c r="AM2059" i="12" s="1"/>
  <c r="AM2058" i="12" s="1"/>
  <c r="AK2064" i="12"/>
  <c r="AK2063" i="12" s="1"/>
  <c r="AK2062" i="12" s="1"/>
  <c r="AL2064" i="12"/>
  <c r="AL2063" i="12" s="1"/>
  <c r="AL2062" i="12" s="1"/>
  <c r="AM2064" i="12"/>
  <c r="AM2063" i="12" s="1"/>
  <c r="AM2062" i="12" s="1"/>
  <c r="AK2068" i="12"/>
  <c r="AK2067" i="12" s="1"/>
  <c r="AK2066" i="12" s="1"/>
  <c r="AL2068" i="12"/>
  <c r="AL2067" i="12" s="1"/>
  <c r="AL2066" i="12" s="1"/>
  <c r="AM2068" i="12"/>
  <c r="AM2067" i="12" s="1"/>
  <c r="AM2066" i="12" s="1"/>
  <c r="AK2072" i="12"/>
  <c r="AK2071" i="12" s="1"/>
  <c r="AK2070" i="12" s="1"/>
  <c r="AL2072" i="12"/>
  <c r="AL2071" i="12" s="1"/>
  <c r="AL2070" i="12" s="1"/>
  <c r="AM2072" i="12"/>
  <c r="AM2071" i="12" s="1"/>
  <c r="AM2070" i="12" s="1"/>
  <c r="AK2076" i="12"/>
  <c r="AK2075" i="12" s="1"/>
  <c r="AK2074" i="12" s="1"/>
  <c r="AL2076" i="12"/>
  <c r="AL2075" i="12" s="1"/>
  <c r="AL2074" i="12" s="1"/>
  <c r="AM2076" i="12"/>
  <c r="AM2075" i="12" s="1"/>
  <c r="AM2074" i="12" s="1"/>
  <c r="AK2080" i="12"/>
  <c r="AK2079" i="12" s="1"/>
  <c r="AK2078" i="12" s="1"/>
  <c r="AL2080" i="12"/>
  <c r="AL2079" i="12" s="1"/>
  <c r="AL2078" i="12" s="1"/>
  <c r="AM2080" i="12"/>
  <c r="AM2079" i="12" s="1"/>
  <c r="AM2078" i="12" s="1"/>
  <c r="AK2084" i="12"/>
  <c r="AK2083" i="12" s="1"/>
  <c r="AK2082" i="12" s="1"/>
  <c r="AL2084" i="12"/>
  <c r="AL2083" i="12" s="1"/>
  <c r="AL2082" i="12" s="1"/>
  <c r="AM2084" i="12"/>
  <c r="AM2083" i="12" s="1"/>
  <c r="AM2082" i="12" s="1"/>
  <c r="AK2088" i="12"/>
  <c r="AK2087" i="12" s="1"/>
  <c r="AK2086" i="12" s="1"/>
  <c r="AL2088" i="12"/>
  <c r="AL2087" i="12" s="1"/>
  <c r="AL2086" i="12" s="1"/>
  <c r="AM2088" i="12"/>
  <c r="AM2087" i="12" s="1"/>
  <c r="AM2086" i="12" s="1"/>
  <c r="AK2092" i="12"/>
  <c r="AK2091" i="12" s="1"/>
  <c r="AK2090" i="12" s="1"/>
  <c r="AL2092" i="12"/>
  <c r="AL2091" i="12" s="1"/>
  <c r="AL2090" i="12" s="1"/>
  <c r="AM2092" i="12"/>
  <c r="AM2091" i="12" s="1"/>
  <c r="AM2090" i="12" s="1"/>
  <c r="AK2096" i="12"/>
  <c r="AK2095" i="12" s="1"/>
  <c r="AK2094" i="12" s="1"/>
  <c r="AL2096" i="12"/>
  <c r="AL2095" i="12" s="1"/>
  <c r="AL2094" i="12" s="1"/>
  <c r="AM2096" i="12"/>
  <c r="AM2095" i="12" s="1"/>
  <c r="AM2094" i="12" s="1"/>
  <c r="AK2101" i="12"/>
  <c r="AK2100" i="12" s="1"/>
  <c r="AL2101" i="12"/>
  <c r="AL2100" i="12" s="1"/>
  <c r="AM2101" i="12"/>
  <c r="AM2100" i="12" s="1"/>
  <c r="AK2104" i="12"/>
  <c r="AK2103" i="12" s="1"/>
  <c r="AL2104" i="12"/>
  <c r="AL2103" i="12" s="1"/>
  <c r="AM2104" i="12"/>
  <c r="AM2103" i="12" s="1"/>
  <c r="AK2109" i="12"/>
  <c r="AK2108" i="12" s="1"/>
  <c r="AK2107" i="12" s="1"/>
  <c r="AK2106" i="12" s="1"/>
  <c r="AL2109" i="12"/>
  <c r="AL2108" i="12" s="1"/>
  <c r="AL2107" i="12" s="1"/>
  <c r="AL2106" i="12" s="1"/>
  <c r="AM2109" i="12"/>
  <c r="AM2108" i="12" s="1"/>
  <c r="AM2107" i="12" s="1"/>
  <c r="AM2106" i="12" s="1"/>
  <c r="AK2120" i="12"/>
  <c r="AK2119" i="12" s="1"/>
  <c r="AK2118" i="12" s="1"/>
  <c r="AK2117" i="12" s="1"/>
  <c r="AL2120" i="12"/>
  <c r="AL2119" i="12" s="1"/>
  <c r="AL2118" i="12" s="1"/>
  <c r="AL2117" i="12" s="1"/>
  <c r="AM2120" i="12"/>
  <c r="AM2119" i="12" s="1"/>
  <c r="AM2118" i="12" s="1"/>
  <c r="AM2117" i="12" s="1"/>
  <c r="AK2129" i="12"/>
  <c r="AK2128" i="12" s="1"/>
  <c r="AK2127" i="12" s="1"/>
  <c r="AL2129" i="12"/>
  <c r="AL2128" i="12" s="1"/>
  <c r="AL2127" i="12" s="1"/>
  <c r="AM2129" i="12"/>
  <c r="AM2128" i="12" s="1"/>
  <c r="AM2127" i="12" s="1"/>
  <c r="AK2133" i="12"/>
  <c r="AK2132" i="12" s="1"/>
  <c r="AK2131" i="12" s="1"/>
  <c r="AL2133" i="12"/>
  <c r="AL2132" i="12" s="1"/>
  <c r="AL2131" i="12" s="1"/>
  <c r="AM2133" i="12"/>
  <c r="AM2132" i="12" s="1"/>
  <c r="AM2131" i="12" s="1"/>
  <c r="AK2139" i="12"/>
  <c r="AK2138" i="12" s="1"/>
  <c r="AK2137" i="12" s="1"/>
  <c r="AK2136" i="12" s="1"/>
  <c r="AL2139" i="12"/>
  <c r="AL2138" i="12" s="1"/>
  <c r="AL2137" i="12" s="1"/>
  <c r="AL2136" i="12" s="1"/>
  <c r="AM2139" i="12"/>
  <c r="AM2138" i="12" s="1"/>
  <c r="AM2137" i="12" s="1"/>
  <c r="AM2136" i="12" s="1"/>
  <c r="AK2144" i="12"/>
  <c r="AK2143" i="12" s="1"/>
  <c r="AK2142" i="12" s="1"/>
  <c r="AK2141" i="12" s="1"/>
  <c r="AL2144" i="12"/>
  <c r="AL2143" i="12" s="1"/>
  <c r="AL2142" i="12" s="1"/>
  <c r="AL2141" i="12" s="1"/>
  <c r="AM2144" i="12"/>
  <c r="AM2143" i="12" s="1"/>
  <c r="AM2142" i="12" s="1"/>
  <c r="AM2141" i="12" s="1"/>
  <c r="AK2149" i="12"/>
  <c r="AK2148" i="12" s="1"/>
  <c r="AL2149" i="12"/>
  <c r="AL2148" i="12" s="1"/>
  <c r="AM2149" i="12"/>
  <c r="AM2148" i="12" s="1"/>
  <c r="AK2152" i="12"/>
  <c r="AK2151" i="12" s="1"/>
  <c r="AL2152" i="12"/>
  <c r="AL2151" i="12" s="1"/>
  <c r="AM2152" i="12"/>
  <c r="AM2151" i="12" s="1"/>
  <c r="AK2159" i="12"/>
  <c r="AK2158" i="12" s="1"/>
  <c r="AL2159" i="12"/>
  <c r="AL2158" i="12" s="1"/>
  <c r="AM2159" i="12"/>
  <c r="AM2158" i="12" s="1"/>
  <c r="AK2162" i="12"/>
  <c r="AK2161" i="12" s="1"/>
  <c r="AL2162" i="12"/>
  <c r="AL2161" i="12" s="1"/>
  <c r="AM2162" i="12"/>
  <c r="AM2161" i="12" s="1"/>
  <c r="AK2165" i="12"/>
  <c r="AK2164" i="12" s="1"/>
  <c r="AL2165" i="12"/>
  <c r="AL2164" i="12" s="1"/>
  <c r="AM2165" i="12"/>
  <c r="AM2164" i="12" s="1"/>
  <c r="AK2169" i="12"/>
  <c r="AK2168" i="12" s="1"/>
  <c r="AK2167" i="12" s="1"/>
  <c r="AL2169" i="12"/>
  <c r="AL2168" i="12" s="1"/>
  <c r="AL2167" i="12" s="1"/>
  <c r="AM2169" i="12"/>
  <c r="AM2168" i="12" s="1"/>
  <c r="AM2167" i="12" s="1"/>
  <c r="AK2183" i="12"/>
  <c r="AK2182" i="12" s="1"/>
  <c r="AK2181" i="12" s="1"/>
  <c r="AK2180" i="12" s="1"/>
  <c r="AL2183" i="12"/>
  <c r="AL2182" i="12" s="1"/>
  <c r="AL2181" i="12" s="1"/>
  <c r="AL2180" i="12" s="1"/>
  <c r="AM2183" i="12"/>
  <c r="AM2182" i="12" s="1"/>
  <c r="AM2181" i="12" s="1"/>
  <c r="AM2180" i="12" s="1"/>
  <c r="AK2188" i="12"/>
  <c r="AK2187" i="12" s="1"/>
  <c r="AL2188" i="12"/>
  <c r="AL2187" i="12" s="1"/>
  <c r="AM2188" i="12"/>
  <c r="AM2187" i="12" s="1"/>
  <c r="AK2191" i="12"/>
  <c r="AK2190" i="12" s="1"/>
  <c r="AL2191" i="12"/>
  <c r="AL2190" i="12" s="1"/>
  <c r="AM2191" i="12"/>
  <c r="AM2190" i="12" s="1"/>
  <c r="AK2195" i="12"/>
  <c r="AK2194" i="12" s="1"/>
  <c r="AK2193" i="12" s="1"/>
  <c r="AL2195" i="12"/>
  <c r="AL2194" i="12" s="1"/>
  <c r="AL2193" i="12" s="1"/>
  <c r="AM2195" i="12"/>
  <c r="AM2194" i="12" s="1"/>
  <c r="AM2193" i="12" s="1"/>
  <c r="AK2199" i="12"/>
  <c r="AK2198" i="12" s="1"/>
  <c r="AL2199" i="12"/>
  <c r="AL2198" i="12" s="1"/>
  <c r="AM2199" i="12"/>
  <c r="AM2198" i="12" s="1"/>
  <c r="AK2202" i="12"/>
  <c r="AK2201" i="12" s="1"/>
  <c r="AL2202" i="12"/>
  <c r="AL2201" i="12" s="1"/>
  <c r="AM2202" i="12"/>
  <c r="AM2201" i="12" s="1"/>
  <c r="AK2207" i="12"/>
  <c r="AK2206" i="12" s="1"/>
  <c r="AL2207" i="12"/>
  <c r="AL2206" i="12" s="1"/>
  <c r="AM2207" i="12"/>
  <c r="AM2206" i="12" s="1"/>
  <c r="AK2210" i="12"/>
  <c r="AK2209" i="12" s="1"/>
  <c r="AL2210" i="12"/>
  <c r="AL2209" i="12" s="1"/>
  <c r="AM2210" i="12"/>
  <c r="AM2209" i="12" s="1"/>
  <c r="AK2217" i="12"/>
  <c r="AK2216" i="12" s="1"/>
  <c r="AL2217" i="12"/>
  <c r="AL2216" i="12" s="1"/>
  <c r="AM2217" i="12"/>
  <c r="AM2216" i="12" s="1"/>
  <c r="AK2220" i="12"/>
  <c r="AK2219" i="12" s="1"/>
  <c r="AL2220" i="12"/>
  <c r="AL2219" i="12" s="1"/>
  <c r="AM2220" i="12"/>
  <c r="AM2219" i="12" s="1"/>
  <c r="AK2223" i="12"/>
  <c r="AK2222" i="12" s="1"/>
  <c r="AL2223" i="12"/>
  <c r="AL2222" i="12" s="1"/>
  <c r="AM2223" i="12"/>
  <c r="AM2222" i="12" s="1"/>
  <c r="AK2226" i="12"/>
  <c r="AK2225" i="12" s="1"/>
  <c r="AL2226" i="12"/>
  <c r="AL2225" i="12" s="1"/>
  <c r="AM2226" i="12"/>
  <c r="AM2225" i="12" s="1"/>
  <c r="AK2230" i="12"/>
  <c r="AK2229" i="12" s="1"/>
  <c r="AK2228" i="12" s="1"/>
  <c r="AL2230" i="12"/>
  <c r="AL2229" i="12" s="1"/>
  <c r="AL2228" i="12" s="1"/>
  <c r="AM2230" i="12"/>
  <c r="AM2229" i="12" s="1"/>
  <c r="AM2228" i="12" s="1"/>
  <c r="AK2234" i="12"/>
  <c r="AK2233" i="12" s="1"/>
  <c r="AK2232" i="12" s="1"/>
  <c r="AL2234" i="12"/>
  <c r="AL2233" i="12" s="1"/>
  <c r="AL2232" i="12" s="1"/>
  <c r="AM2234" i="12"/>
  <c r="AM2233" i="12" s="1"/>
  <c r="AM2232" i="12" s="1"/>
  <c r="AK2239" i="12"/>
  <c r="AK2238" i="12" s="1"/>
  <c r="AL2239" i="12"/>
  <c r="AL2238" i="12" s="1"/>
  <c r="AM2239" i="12"/>
  <c r="AM2238" i="12" s="1"/>
  <c r="AK2242" i="12"/>
  <c r="AK2241" i="12" s="1"/>
  <c r="AL2242" i="12"/>
  <c r="AL2241" i="12" s="1"/>
  <c r="AM2242" i="12"/>
  <c r="AM2241" i="12" s="1"/>
  <c r="AK2248" i="12"/>
  <c r="AK2247" i="12" s="1"/>
  <c r="AK2246" i="12" s="1"/>
  <c r="AK2245" i="12" s="1"/>
  <c r="AL2248" i="12"/>
  <c r="AL2247" i="12" s="1"/>
  <c r="AL2246" i="12" s="1"/>
  <c r="AL2245" i="12" s="1"/>
  <c r="AM2248" i="12"/>
  <c r="AM2247" i="12" s="1"/>
  <c r="AM2246" i="12" s="1"/>
  <c r="AM2245" i="12" s="1"/>
  <c r="AK2252" i="12"/>
  <c r="AK2251" i="12" s="1"/>
  <c r="AL2252" i="12"/>
  <c r="AL2251" i="12" s="1"/>
  <c r="AM2252" i="12"/>
  <c r="AM2251" i="12" s="1"/>
  <c r="AK2255" i="12"/>
  <c r="AK2254" i="12" s="1"/>
  <c r="AL2255" i="12"/>
  <c r="AL2254" i="12" s="1"/>
  <c r="AM2255" i="12"/>
  <c r="AM2254" i="12" s="1"/>
  <c r="AK2259" i="12"/>
  <c r="AK2258" i="12" s="1"/>
  <c r="AL2259" i="12"/>
  <c r="AL2258" i="12" s="1"/>
  <c r="AM2259" i="12"/>
  <c r="AM2258" i="12" s="1"/>
  <c r="AK2262" i="12"/>
  <c r="AK2261" i="12" s="1"/>
  <c r="AL2262" i="12"/>
  <c r="AL2261" i="12" s="1"/>
  <c r="AM2262" i="12"/>
  <c r="AM2261" i="12" s="1"/>
  <c r="AK2268" i="12"/>
  <c r="AK2267" i="12" s="1"/>
  <c r="AK2266" i="12" s="1"/>
  <c r="AL2268" i="12"/>
  <c r="AL2267" i="12" s="1"/>
  <c r="AL2266" i="12" s="1"/>
  <c r="AM2268" i="12"/>
  <c r="AM2267" i="12" s="1"/>
  <c r="AM2266" i="12" s="1"/>
  <c r="AK2272" i="12"/>
  <c r="AK2271" i="12" s="1"/>
  <c r="AK2270" i="12" s="1"/>
  <c r="AL2272" i="12"/>
  <c r="AL2271" i="12" s="1"/>
  <c r="AL2270" i="12" s="1"/>
  <c r="AM2272" i="12"/>
  <c r="AM2271" i="12" s="1"/>
  <c r="AM2270" i="12" s="1"/>
  <c r="AK2279" i="12"/>
  <c r="AK2278" i="12" s="1"/>
  <c r="AL2279" i="12"/>
  <c r="AL2278" i="12" s="1"/>
  <c r="AM2279" i="12"/>
  <c r="AM2278" i="12" s="1"/>
  <c r="AK2282" i="12"/>
  <c r="AK2281" i="12" s="1"/>
  <c r="AL2282" i="12"/>
  <c r="AL2281" i="12" s="1"/>
  <c r="AM2282" i="12"/>
  <c r="AM2281" i="12" s="1"/>
  <c r="AK2288" i="12"/>
  <c r="AK2287" i="12" s="1"/>
  <c r="AK2286" i="12" s="1"/>
  <c r="AL2288" i="12"/>
  <c r="AL2287" i="12" s="1"/>
  <c r="AL2286" i="12" s="1"/>
  <c r="AM2288" i="12"/>
  <c r="AM2287" i="12" s="1"/>
  <c r="AM2286" i="12" s="1"/>
  <c r="AK2292" i="12"/>
  <c r="AK2291" i="12" s="1"/>
  <c r="AK2290" i="12" s="1"/>
  <c r="AL2292" i="12"/>
  <c r="AL2291" i="12" s="1"/>
  <c r="AL2290" i="12" s="1"/>
  <c r="AM2292" i="12"/>
  <c r="AM2291" i="12" s="1"/>
  <c r="AM2290" i="12" s="1"/>
  <c r="AK2298" i="12"/>
  <c r="AK2297" i="12" s="1"/>
  <c r="AK2296" i="12" s="1"/>
  <c r="AL2298" i="12"/>
  <c r="AL2297" i="12" s="1"/>
  <c r="AL2296" i="12" s="1"/>
  <c r="AM2298" i="12"/>
  <c r="AM2297" i="12" s="1"/>
  <c r="AM2296" i="12" s="1"/>
  <c r="AK2302" i="12"/>
  <c r="AK2301" i="12" s="1"/>
  <c r="AK2300" i="12" s="1"/>
  <c r="AL2302" i="12"/>
  <c r="AL2301" i="12" s="1"/>
  <c r="AL2300" i="12" s="1"/>
  <c r="AM2302" i="12"/>
  <c r="AM2301" i="12" s="1"/>
  <c r="AM2300" i="12" s="1"/>
  <c r="AK2311" i="12"/>
  <c r="AK2308" i="12" s="1"/>
  <c r="AK2307" i="12" s="1"/>
  <c r="AL2311" i="12"/>
  <c r="AL2308" i="12" s="1"/>
  <c r="AL2307" i="12" s="1"/>
  <c r="AM2311" i="12"/>
  <c r="AM2308" i="12" s="1"/>
  <c r="AM2307" i="12" s="1"/>
  <c r="AK2315" i="12"/>
  <c r="AK2314" i="12" s="1"/>
  <c r="AK2313" i="12" s="1"/>
  <c r="AL2315" i="12"/>
  <c r="AL2314" i="12" s="1"/>
  <c r="AL2313" i="12" s="1"/>
  <c r="AM2315" i="12"/>
  <c r="AM2314" i="12" s="1"/>
  <c r="AM2313" i="12" s="1"/>
  <c r="AK2323" i="12"/>
  <c r="AK2322" i="12" s="1"/>
  <c r="AK2321" i="12" s="1"/>
  <c r="AL2323" i="12"/>
  <c r="AL2322" i="12" s="1"/>
  <c r="AL2321" i="12" s="1"/>
  <c r="AM2323" i="12"/>
  <c r="AM2322" i="12" s="1"/>
  <c r="AM2321" i="12" s="1"/>
  <c r="AK2327" i="12"/>
  <c r="AK2326" i="12" s="1"/>
  <c r="AK2325" i="12" s="1"/>
  <c r="AL2327" i="12"/>
  <c r="AL2326" i="12" s="1"/>
  <c r="AL2325" i="12" s="1"/>
  <c r="AM2327" i="12"/>
  <c r="AM2326" i="12" s="1"/>
  <c r="AM2325" i="12" s="1"/>
  <c r="AK2331" i="12"/>
  <c r="AK2330" i="12" s="1"/>
  <c r="AK2329" i="12" s="1"/>
  <c r="AL2331" i="12"/>
  <c r="AL2330" i="12" s="1"/>
  <c r="AL2329" i="12" s="1"/>
  <c r="AM2331" i="12"/>
  <c r="AM2330" i="12" s="1"/>
  <c r="AM2329" i="12" s="1"/>
  <c r="AK2335" i="12"/>
  <c r="AK2334" i="12" s="1"/>
  <c r="AK2333" i="12" s="1"/>
  <c r="AL2335" i="12"/>
  <c r="AL2334" i="12" s="1"/>
  <c r="AL2333" i="12" s="1"/>
  <c r="AM2335" i="12"/>
  <c r="AM2334" i="12" s="1"/>
  <c r="AM2333" i="12" s="1"/>
  <c r="AK2339" i="12"/>
  <c r="AK2338" i="12" s="1"/>
  <c r="AK2337" i="12" s="1"/>
  <c r="AL2339" i="12"/>
  <c r="AL2338" i="12" s="1"/>
  <c r="AL2337" i="12" s="1"/>
  <c r="AM2339" i="12"/>
  <c r="AM2338" i="12" s="1"/>
  <c r="AM2337" i="12" s="1"/>
  <c r="AK2343" i="12"/>
  <c r="AK2342" i="12" s="1"/>
  <c r="AK2341" i="12" s="1"/>
  <c r="AL2343" i="12"/>
  <c r="AL2342" i="12" s="1"/>
  <c r="AL2341" i="12" s="1"/>
  <c r="AM2343" i="12"/>
  <c r="AM2342" i="12" s="1"/>
  <c r="AM2341" i="12" s="1"/>
  <c r="AK2347" i="12"/>
  <c r="AK2346" i="12" s="1"/>
  <c r="AK2345" i="12" s="1"/>
  <c r="AL2347" i="12"/>
  <c r="AL2346" i="12" s="1"/>
  <c r="AL2345" i="12" s="1"/>
  <c r="AM2347" i="12"/>
  <c r="AM2346" i="12" s="1"/>
  <c r="AM2345" i="12" s="1"/>
  <c r="AK2351" i="12"/>
  <c r="AK2350" i="12" s="1"/>
  <c r="AK2349" i="12" s="1"/>
  <c r="AL2351" i="12"/>
  <c r="AL2350" i="12" s="1"/>
  <c r="AL2349" i="12" s="1"/>
  <c r="AM2351" i="12"/>
  <c r="AM2350" i="12" s="1"/>
  <c r="AM2349" i="12" s="1"/>
  <c r="AK2355" i="12"/>
  <c r="AK2354" i="12" s="1"/>
  <c r="AK2353" i="12" s="1"/>
  <c r="AL2355" i="12"/>
  <c r="AL2354" i="12" s="1"/>
  <c r="AL2353" i="12" s="1"/>
  <c r="AM2355" i="12"/>
  <c r="AM2354" i="12" s="1"/>
  <c r="AM2353" i="12" s="1"/>
  <c r="AK2359" i="12"/>
  <c r="AK2358" i="12" s="1"/>
  <c r="AK2357" i="12" s="1"/>
  <c r="AL2359" i="12"/>
  <c r="AL2358" i="12" s="1"/>
  <c r="AL2357" i="12" s="1"/>
  <c r="AM2359" i="12"/>
  <c r="AM2358" i="12" s="1"/>
  <c r="AM2357" i="12" s="1"/>
  <c r="AK2363" i="12"/>
  <c r="AK2362" i="12" s="1"/>
  <c r="AK2361" i="12" s="1"/>
  <c r="AL2363" i="12"/>
  <c r="AL2362" i="12" s="1"/>
  <c r="AL2361" i="12" s="1"/>
  <c r="AM2363" i="12"/>
  <c r="AM2362" i="12" s="1"/>
  <c r="AM2361" i="12" s="1"/>
  <c r="AK2367" i="12"/>
  <c r="AK2366" i="12" s="1"/>
  <c r="AK2365" i="12" s="1"/>
  <c r="AL2367" i="12"/>
  <c r="AL2366" i="12" s="1"/>
  <c r="AL2365" i="12" s="1"/>
  <c r="AM2367" i="12"/>
  <c r="AM2366" i="12" s="1"/>
  <c r="AM2365" i="12" s="1"/>
  <c r="AK2371" i="12"/>
  <c r="AK2370" i="12" s="1"/>
  <c r="AK2369" i="12" s="1"/>
  <c r="AL2371" i="12"/>
  <c r="AL2370" i="12" s="1"/>
  <c r="AL2369" i="12" s="1"/>
  <c r="AM2371" i="12"/>
  <c r="AM2370" i="12" s="1"/>
  <c r="AM2369" i="12" s="1"/>
  <c r="AK2375" i="12"/>
  <c r="AK2374" i="12" s="1"/>
  <c r="AK2373" i="12" s="1"/>
  <c r="AL2375" i="12"/>
  <c r="AL2374" i="12" s="1"/>
  <c r="AL2373" i="12" s="1"/>
  <c r="AM2375" i="12"/>
  <c r="AM2374" i="12" s="1"/>
  <c r="AM2373" i="12" s="1"/>
  <c r="AK2379" i="12"/>
  <c r="AK2378" i="12" s="1"/>
  <c r="AK2377" i="12" s="1"/>
  <c r="AL2379" i="12"/>
  <c r="AL2378" i="12" s="1"/>
  <c r="AL2377" i="12" s="1"/>
  <c r="AM2379" i="12"/>
  <c r="AM2378" i="12" s="1"/>
  <c r="AM2377" i="12" s="1"/>
  <c r="AK2383" i="12"/>
  <c r="AK2382" i="12" s="1"/>
  <c r="AK2381" i="12" s="1"/>
  <c r="AL2383" i="12"/>
  <c r="AL2382" i="12" s="1"/>
  <c r="AL2381" i="12" s="1"/>
  <c r="AM2383" i="12"/>
  <c r="AM2382" i="12" s="1"/>
  <c r="AM2381" i="12" s="1"/>
  <c r="AK2387" i="12"/>
  <c r="AK2386" i="12" s="1"/>
  <c r="AK2385" i="12" s="1"/>
  <c r="AL2387" i="12"/>
  <c r="AL2386" i="12" s="1"/>
  <c r="AL2385" i="12" s="1"/>
  <c r="AM2387" i="12"/>
  <c r="AM2386" i="12" s="1"/>
  <c r="AM2385" i="12" s="1"/>
  <c r="AK2391" i="12"/>
  <c r="AK2390" i="12" s="1"/>
  <c r="AK2389" i="12" s="1"/>
  <c r="AL2391" i="12"/>
  <c r="AL2390" i="12" s="1"/>
  <c r="AL2389" i="12" s="1"/>
  <c r="AM2391" i="12"/>
  <c r="AM2390" i="12" s="1"/>
  <c r="AM2389" i="12" s="1"/>
  <c r="AK2395" i="12"/>
  <c r="AK2394" i="12" s="1"/>
  <c r="AK2393" i="12" s="1"/>
  <c r="AL2395" i="12"/>
  <c r="AL2394" i="12" s="1"/>
  <c r="AL2393" i="12" s="1"/>
  <c r="AM2395" i="12"/>
  <c r="AM2394" i="12" s="1"/>
  <c r="AM2393" i="12" s="1"/>
  <c r="AK2399" i="12"/>
  <c r="AK2398" i="12" s="1"/>
  <c r="AK2397" i="12" s="1"/>
  <c r="AL2399" i="12"/>
  <c r="AL2398" i="12" s="1"/>
  <c r="AL2397" i="12" s="1"/>
  <c r="AM2399" i="12"/>
  <c r="AM2398" i="12" s="1"/>
  <c r="AM2397" i="12" s="1"/>
  <c r="AK2403" i="12"/>
  <c r="AK2402" i="12" s="1"/>
  <c r="AK2401" i="12" s="1"/>
  <c r="AL2403" i="12"/>
  <c r="AL2402" i="12" s="1"/>
  <c r="AL2401" i="12" s="1"/>
  <c r="AM2403" i="12"/>
  <c r="AM2402" i="12" s="1"/>
  <c r="AM2401" i="12" s="1"/>
  <c r="AK2407" i="12"/>
  <c r="AK2406" i="12" s="1"/>
  <c r="AK2405" i="12" s="1"/>
  <c r="AL2407" i="12"/>
  <c r="AL2406" i="12" s="1"/>
  <c r="AL2405" i="12" s="1"/>
  <c r="AM2407" i="12"/>
  <c r="AM2406" i="12" s="1"/>
  <c r="AM2405" i="12" s="1"/>
  <c r="AK2411" i="12"/>
  <c r="AK2410" i="12" s="1"/>
  <c r="AK2409" i="12" s="1"/>
  <c r="AL2411" i="12"/>
  <c r="AL2410" i="12" s="1"/>
  <c r="AL2409" i="12" s="1"/>
  <c r="AM2411" i="12"/>
  <c r="AM2410" i="12" s="1"/>
  <c r="AM2409" i="12" s="1"/>
  <c r="AK2415" i="12"/>
  <c r="AK2414" i="12" s="1"/>
  <c r="AK2413" i="12" s="1"/>
  <c r="AL2415" i="12"/>
  <c r="AL2414" i="12" s="1"/>
  <c r="AL2413" i="12" s="1"/>
  <c r="AM2415" i="12"/>
  <c r="AM2414" i="12" s="1"/>
  <c r="AM2413" i="12" s="1"/>
  <c r="AK2419" i="12"/>
  <c r="AL2419" i="12"/>
  <c r="AM2419" i="12"/>
  <c r="AK2421" i="12"/>
  <c r="AL2421" i="12"/>
  <c r="AM2421" i="12"/>
  <c r="AK2426" i="12"/>
  <c r="AK2425" i="12" s="1"/>
  <c r="AK2424" i="12" s="1"/>
  <c r="AK2423" i="12" s="1"/>
  <c r="AL2426" i="12"/>
  <c r="AL2425" i="12" s="1"/>
  <c r="AL2424" i="12" s="1"/>
  <c r="AL2423" i="12" s="1"/>
  <c r="AM2426" i="12"/>
  <c r="AM2425" i="12" s="1"/>
  <c r="AM2424" i="12" s="1"/>
  <c r="AM2423" i="12" s="1"/>
  <c r="AK2431" i="12"/>
  <c r="AK2430" i="12" s="1"/>
  <c r="AK2429" i="12" s="1"/>
  <c r="AK2428" i="12" s="1"/>
  <c r="AL2431" i="12"/>
  <c r="AL2430" i="12" s="1"/>
  <c r="AL2429" i="12" s="1"/>
  <c r="AL2428" i="12" s="1"/>
  <c r="AM2431" i="12"/>
  <c r="AM2430" i="12" s="1"/>
  <c r="AM2429" i="12" s="1"/>
  <c r="AM2428" i="12" s="1"/>
  <c r="AK2436" i="12"/>
  <c r="AK2435" i="12" s="1"/>
  <c r="AK2434" i="12" s="1"/>
  <c r="AL2436" i="12"/>
  <c r="AL2435" i="12" s="1"/>
  <c r="AL2434" i="12" s="1"/>
  <c r="AM2436" i="12"/>
  <c r="AM2435" i="12" s="1"/>
  <c r="AM2434" i="12" s="1"/>
  <c r="AK2440" i="12"/>
  <c r="AK2439" i="12" s="1"/>
  <c r="AK2438" i="12" s="1"/>
  <c r="AL2440" i="12"/>
  <c r="AL2439" i="12" s="1"/>
  <c r="AL2438" i="12" s="1"/>
  <c r="AM2440" i="12"/>
  <c r="AM2439" i="12" s="1"/>
  <c r="AM2438" i="12" s="1"/>
  <c r="AK2444" i="12"/>
  <c r="AK2443" i="12" s="1"/>
  <c r="AK2442" i="12" s="1"/>
  <c r="AL2444" i="12"/>
  <c r="AL2443" i="12" s="1"/>
  <c r="AL2442" i="12" s="1"/>
  <c r="AM2444" i="12"/>
  <c r="AM2443" i="12" s="1"/>
  <c r="AM2442" i="12" s="1"/>
  <c r="AK2449" i="12"/>
  <c r="AK2448" i="12" s="1"/>
  <c r="AK2447" i="12" s="1"/>
  <c r="AK2446" i="12" s="1"/>
  <c r="AL2449" i="12"/>
  <c r="AL2448" i="12" s="1"/>
  <c r="AL2447" i="12" s="1"/>
  <c r="AL2446" i="12" s="1"/>
  <c r="AM2449" i="12"/>
  <c r="AM2448" i="12" s="1"/>
  <c r="AM2447" i="12" s="1"/>
  <c r="AM2446" i="12" s="1"/>
  <c r="AK2455" i="12"/>
  <c r="AK2454" i="12" s="1"/>
  <c r="AK2453" i="12" s="1"/>
  <c r="AL2455" i="12"/>
  <c r="AL2454" i="12" s="1"/>
  <c r="AL2453" i="12" s="1"/>
  <c r="AM2455" i="12"/>
  <c r="AM2454" i="12" s="1"/>
  <c r="AM2453" i="12" s="1"/>
  <c r="AK2459" i="12"/>
  <c r="AK2458" i="12" s="1"/>
  <c r="AK2457" i="12" s="1"/>
  <c r="AL2459" i="12"/>
  <c r="AL2458" i="12" s="1"/>
  <c r="AL2457" i="12" s="1"/>
  <c r="AM2459" i="12"/>
  <c r="AM2458" i="12" s="1"/>
  <c r="AM2457" i="12" s="1"/>
  <c r="AK2463" i="12"/>
  <c r="AK2462" i="12" s="1"/>
  <c r="AK2461" i="12" s="1"/>
  <c r="AL2463" i="12"/>
  <c r="AL2462" i="12" s="1"/>
  <c r="AL2461" i="12" s="1"/>
  <c r="AM2463" i="12"/>
  <c r="AM2462" i="12" s="1"/>
  <c r="AM2461" i="12" s="1"/>
  <c r="AK2467" i="12"/>
  <c r="AK2466" i="12" s="1"/>
  <c r="AK2465" i="12" s="1"/>
  <c r="AL2467" i="12"/>
  <c r="AL2466" i="12" s="1"/>
  <c r="AL2465" i="12" s="1"/>
  <c r="AM2467" i="12"/>
  <c r="AM2466" i="12" s="1"/>
  <c r="AM2465" i="12" s="1"/>
  <c r="AK2473" i="12"/>
  <c r="AK2472" i="12" s="1"/>
  <c r="AL2473" i="12"/>
  <c r="AL2472" i="12" s="1"/>
  <c r="AM2473" i="12"/>
  <c r="AM2472" i="12" s="1"/>
  <c r="AK2479" i="12"/>
  <c r="AK2478" i="12" s="1"/>
  <c r="AL2479" i="12"/>
  <c r="AL2478" i="12" s="1"/>
  <c r="AM2479" i="12"/>
  <c r="AM2478" i="12" s="1"/>
  <c r="AK2486" i="12"/>
  <c r="AK2485" i="12" s="1"/>
  <c r="AL2486" i="12"/>
  <c r="AL2485" i="12" s="1"/>
  <c r="AM2486" i="12"/>
  <c r="AM2485" i="12" s="1"/>
  <c r="AK2489" i="12"/>
  <c r="AK2488" i="12" s="1"/>
  <c r="AL2489" i="12"/>
  <c r="AL2488" i="12" s="1"/>
  <c r="AM2489" i="12"/>
  <c r="AM2488" i="12" s="1"/>
  <c r="AK2494" i="12"/>
  <c r="AK2493" i="12" s="1"/>
  <c r="AL2494" i="12"/>
  <c r="AL2493" i="12" s="1"/>
  <c r="AM2494" i="12"/>
  <c r="AM2493" i="12" s="1"/>
  <c r="AK2497" i="12"/>
  <c r="AK2496" i="12" s="1"/>
  <c r="AL2497" i="12"/>
  <c r="AL2496" i="12" s="1"/>
  <c r="AM2497" i="12"/>
  <c r="AM2496" i="12" s="1"/>
  <c r="AK2500" i="12"/>
  <c r="AK2499" i="12" s="1"/>
  <c r="AL2500" i="12"/>
  <c r="AL2499" i="12" s="1"/>
  <c r="AM2500" i="12"/>
  <c r="AM2499" i="12" s="1"/>
  <c r="AK2505" i="12"/>
  <c r="AK2504" i="12" s="1"/>
  <c r="AL2505" i="12"/>
  <c r="AL2504" i="12" s="1"/>
  <c r="AM2505" i="12"/>
  <c r="AM2504" i="12" s="1"/>
  <c r="AK2508" i="12"/>
  <c r="AK2507" i="12" s="1"/>
  <c r="AL2508" i="12"/>
  <c r="AL2507" i="12" s="1"/>
  <c r="AM2508" i="12"/>
  <c r="AM2507" i="12" s="1"/>
  <c r="AK2511" i="12"/>
  <c r="AK2510" i="12" s="1"/>
  <c r="AL2511" i="12"/>
  <c r="AL2510" i="12" s="1"/>
  <c r="AM2511" i="12"/>
  <c r="AM2510" i="12" s="1"/>
  <c r="AK2515" i="12"/>
  <c r="AK2514" i="12" s="1"/>
  <c r="AL2515" i="12"/>
  <c r="AL2514" i="12" s="1"/>
  <c r="AM2515" i="12"/>
  <c r="AM2514" i="12" s="1"/>
  <c r="AK2518" i="12"/>
  <c r="AK2517" i="12" s="1"/>
  <c r="AL2518" i="12"/>
  <c r="AL2517" i="12" s="1"/>
  <c r="AM2518" i="12"/>
  <c r="AM2517" i="12" s="1"/>
  <c r="AK2522" i="12"/>
  <c r="AK2521" i="12" s="1"/>
  <c r="AK2520" i="12" s="1"/>
  <c r="AL2522" i="12"/>
  <c r="AL2521" i="12" s="1"/>
  <c r="AL2520" i="12" s="1"/>
  <c r="AM2522" i="12"/>
  <c r="AM2521" i="12" s="1"/>
  <c r="AM2520" i="12" s="1"/>
  <c r="AK2527" i="12"/>
  <c r="AK2526" i="12" s="1"/>
  <c r="AK2525" i="12" s="1"/>
  <c r="AL2527" i="12"/>
  <c r="AL2526" i="12" s="1"/>
  <c r="AL2525" i="12" s="1"/>
  <c r="AM2527" i="12"/>
  <c r="AM2526" i="12" s="1"/>
  <c r="AM2525" i="12" s="1"/>
  <c r="AK2531" i="12"/>
  <c r="AK2530" i="12" s="1"/>
  <c r="AK2529" i="12" s="1"/>
  <c r="AL2531" i="12"/>
  <c r="AL2530" i="12" s="1"/>
  <c r="AL2529" i="12" s="1"/>
  <c r="AM2531" i="12"/>
  <c r="AM2530" i="12" s="1"/>
  <c r="AM2529" i="12" s="1"/>
  <c r="AK2536" i="12"/>
  <c r="AK2535" i="12" s="1"/>
  <c r="AL2536" i="12"/>
  <c r="AL2535" i="12" s="1"/>
  <c r="AM2536" i="12"/>
  <c r="AM2535" i="12" s="1"/>
  <c r="AK2539" i="12"/>
  <c r="AK2538" i="12" s="1"/>
  <c r="AL2539" i="12"/>
  <c r="AL2538" i="12" s="1"/>
  <c r="AM2539" i="12"/>
  <c r="AM2538" i="12" s="1"/>
  <c r="AK2542" i="12"/>
  <c r="AK2541" i="12" s="1"/>
  <c r="AL2542" i="12"/>
  <c r="AL2541" i="12" s="1"/>
  <c r="AM2542" i="12"/>
  <c r="AM2541" i="12" s="1"/>
  <c r="AK2546" i="12"/>
  <c r="AK2545" i="12" s="1"/>
  <c r="AL2546" i="12"/>
  <c r="AL2545" i="12" s="1"/>
  <c r="AM2546" i="12"/>
  <c r="AM2545" i="12" s="1"/>
  <c r="AK2549" i="12"/>
  <c r="AK2548" i="12" s="1"/>
  <c r="AL2549" i="12"/>
  <c r="AL2548" i="12" s="1"/>
  <c r="AM2549" i="12"/>
  <c r="AM2548" i="12" s="1"/>
  <c r="AK2553" i="12"/>
  <c r="AK2552" i="12" s="1"/>
  <c r="AL2553" i="12"/>
  <c r="AL2552" i="12" s="1"/>
  <c r="AM2553" i="12"/>
  <c r="AM2552" i="12" s="1"/>
  <c r="AK2556" i="12"/>
  <c r="AK2555" i="12" s="1"/>
  <c r="AL2556" i="12"/>
  <c r="AL2555" i="12" s="1"/>
  <c r="AM2556" i="12"/>
  <c r="AM2555" i="12" s="1"/>
  <c r="AK2560" i="12"/>
  <c r="AK2559" i="12" s="1"/>
  <c r="AL2560" i="12"/>
  <c r="AL2559" i="12" s="1"/>
  <c r="AM2560" i="12"/>
  <c r="AM2559" i="12" s="1"/>
  <c r="AK2566" i="12"/>
  <c r="AK2565" i="12" s="1"/>
  <c r="AL2566" i="12"/>
  <c r="AL2565" i="12" s="1"/>
  <c r="AM2566" i="12"/>
  <c r="AM2565" i="12" s="1"/>
  <c r="AK2572" i="12"/>
  <c r="AK2571" i="12" s="1"/>
  <c r="AL2572" i="12"/>
  <c r="AL2571" i="12" s="1"/>
  <c r="AM2572" i="12"/>
  <c r="AM2571" i="12" s="1"/>
  <c r="AK2578" i="12"/>
  <c r="AK2577" i="12" s="1"/>
  <c r="AK2576" i="12" s="1"/>
  <c r="AL2578" i="12"/>
  <c r="AL2577" i="12" s="1"/>
  <c r="AL2576" i="12" s="1"/>
  <c r="AM2578" i="12"/>
  <c r="AM2577" i="12" s="1"/>
  <c r="AM2576" i="12" s="1"/>
  <c r="AK2582" i="12"/>
  <c r="AK2581" i="12" s="1"/>
  <c r="AK2580" i="12" s="1"/>
  <c r="AL2582" i="12"/>
  <c r="AL2581" i="12" s="1"/>
  <c r="AL2580" i="12" s="1"/>
  <c r="AM2582" i="12"/>
  <c r="AM2581" i="12" s="1"/>
  <c r="AM2580" i="12" s="1"/>
  <c r="AK2586" i="12"/>
  <c r="AK2585" i="12" s="1"/>
  <c r="AK2584" i="12" s="1"/>
  <c r="AL2586" i="12"/>
  <c r="AL2585" i="12" s="1"/>
  <c r="AL2584" i="12" s="1"/>
  <c r="AM2586" i="12"/>
  <c r="AM2585" i="12" s="1"/>
  <c r="AM2584" i="12" s="1"/>
  <c r="AK2590" i="12"/>
  <c r="AK2589" i="12" s="1"/>
  <c r="AK2588" i="12" s="1"/>
  <c r="AL2590" i="12"/>
  <c r="AL2589" i="12" s="1"/>
  <c r="AL2588" i="12" s="1"/>
  <c r="AM2590" i="12"/>
  <c r="AM2589" i="12" s="1"/>
  <c r="AM2588" i="12" s="1"/>
  <c r="AK2594" i="12"/>
  <c r="AK2593" i="12" s="1"/>
  <c r="AK2592" i="12" s="1"/>
  <c r="AL2594" i="12"/>
  <c r="AL2593" i="12" s="1"/>
  <c r="AL2592" i="12" s="1"/>
  <c r="AM2594" i="12"/>
  <c r="AM2593" i="12" s="1"/>
  <c r="AM2592" i="12" s="1"/>
  <c r="AK2598" i="12"/>
  <c r="AK2597" i="12" s="1"/>
  <c r="AL2598" i="12"/>
  <c r="AL2597" i="12" s="1"/>
  <c r="AM2598" i="12"/>
  <c r="AM2597" i="12" s="1"/>
  <c r="AK2601" i="12"/>
  <c r="AK2600" i="12" s="1"/>
  <c r="AL2601" i="12"/>
  <c r="AL2600" i="12" s="1"/>
  <c r="AM2601" i="12"/>
  <c r="AM2600" i="12" s="1"/>
  <c r="AK2605" i="12"/>
  <c r="AK2604" i="12" s="1"/>
  <c r="AL2605" i="12"/>
  <c r="AL2604" i="12" s="1"/>
  <c r="AM2605" i="12"/>
  <c r="AM2604" i="12" s="1"/>
  <c r="AK2608" i="12"/>
  <c r="AK2607" i="12" s="1"/>
  <c r="AL2608" i="12"/>
  <c r="AL2607" i="12" s="1"/>
  <c r="AM2608" i="12"/>
  <c r="AM2607" i="12" s="1"/>
  <c r="AK2611" i="12"/>
  <c r="AK2610" i="12" s="1"/>
  <c r="AL2611" i="12"/>
  <c r="AL2610" i="12" s="1"/>
  <c r="AM2611" i="12"/>
  <c r="AM2610" i="12" s="1"/>
  <c r="AK2615" i="12"/>
  <c r="AK2614" i="12" s="1"/>
  <c r="AK2613" i="12" s="1"/>
  <c r="AL2615" i="12"/>
  <c r="AL2614" i="12" s="1"/>
  <c r="AL2613" i="12" s="1"/>
  <c r="AM2615" i="12"/>
  <c r="AM2614" i="12" s="1"/>
  <c r="AM2613" i="12" s="1"/>
  <c r="AK2619" i="12"/>
  <c r="AK2618" i="12" s="1"/>
  <c r="AK2617" i="12" s="1"/>
  <c r="AL2619" i="12"/>
  <c r="AL2618" i="12" s="1"/>
  <c r="AL2617" i="12" s="1"/>
  <c r="AM2619" i="12"/>
  <c r="AM2618" i="12" s="1"/>
  <c r="AM2617" i="12" s="1"/>
  <c r="AK2623" i="12"/>
  <c r="AL2623" i="12"/>
  <c r="AM2623" i="12"/>
  <c r="AK2625" i="12"/>
  <c r="AL2625" i="12"/>
  <c r="AM2625" i="12"/>
  <c r="AK2629" i="12"/>
  <c r="AK2628" i="12" s="1"/>
  <c r="AK2627" i="12" s="1"/>
  <c r="AL2629" i="12"/>
  <c r="AL2628" i="12" s="1"/>
  <c r="AL2627" i="12" s="1"/>
  <c r="AM2629" i="12"/>
  <c r="AM2628" i="12" s="1"/>
  <c r="AM2627" i="12" s="1"/>
  <c r="AK2633" i="12"/>
  <c r="AK2632" i="12" s="1"/>
  <c r="AK2631" i="12" s="1"/>
  <c r="AL2633" i="12"/>
  <c r="AL2632" i="12" s="1"/>
  <c r="AL2631" i="12" s="1"/>
  <c r="AM2633" i="12"/>
  <c r="AM2632" i="12" s="1"/>
  <c r="AM2631" i="12" s="1"/>
  <c r="AK2637" i="12"/>
  <c r="AK2636" i="12" s="1"/>
  <c r="AK2635" i="12" s="1"/>
  <c r="AL2637" i="12"/>
  <c r="AL2636" i="12" s="1"/>
  <c r="AL2635" i="12" s="1"/>
  <c r="AM2637" i="12"/>
  <c r="AM2636" i="12" s="1"/>
  <c r="AM2635" i="12" s="1"/>
  <c r="AK2641" i="12"/>
  <c r="AK2640" i="12" s="1"/>
  <c r="AL2641" i="12"/>
  <c r="AL2640" i="12" s="1"/>
  <c r="AM2641" i="12"/>
  <c r="AM2640" i="12" s="1"/>
  <c r="AK2644" i="12"/>
  <c r="AK2643" i="12" s="1"/>
  <c r="AL2644" i="12"/>
  <c r="AL2643" i="12" s="1"/>
  <c r="AM2644" i="12"/>
  <c r="AM2643" i="12" s="1"/>
  <c r="AK2648" i="12"/>
  <c r="AK2647" i="12" s="1"/>
  <c r="AK2646" i="12" s="1"/>
  <c r="AL2648" i="12"/>
  <c r="AL2647" i="12" s="1"/>
  <c r="AL2646" i="12" s="1"/>
  <c r="AM2648" i="12"/>
  <c r="AM2647" i="12" s="1"/>
  <c r="AM2646" i="12" s="1"/>
  <c r="AK2652" i="12"/>
  <c r="AL2652" i="12"/>
  <c r="AM2652" i="12"/>
  <c r="AK2654" i="12"/>
  <c r="AL2654" i="12"/>
  <c r="AM2654" i="12"/>
  <c r="AK2657" i="12"/>
  <c r="AK2656" i="12" s="1"/>
  <c r="AL2657" i="12"/>
  <c r="AL2656" i="12" s="1"/>
  <c r="AM2657" i="12"/>
  <c r="AM2656" i="12" s="1"/>
  <c r="AK2661" i="12"/>
  <c r="AL2661" i="12"/>
  <c r="AM2661" i="12"/>
  <c r="AK2663" i="12"/>
  <c r="AL2663" i="12"/>
  <c r="AM2663" i="12"/>
  <c r="AK2666" i="12"/>
  <c r="AK2665" i="12" s="1"/>
  <c r="AL2666" i="12"/>
  <c r="AL2665" i="12" s="1"/>
  <c r="AM2666" i="12"/>
  <c r="AM2665" i="12" s="1"/>
  <c r="AK2670" i="12"/>
  <c r="AK2669" i="12" s="1"/>
  <c r="AK2668" i="12" s="1"/>
  <c r="AL2670" i="12"/>
  <c r="AL2669" i="12" s="1"/>
  <c r="AL2668" i="12" s="1"/>
  <c r="AM2670" i="12"/>
  <c r="AM2669" i="12" s="1"/>
  <c r="AM2668" i="12" s="1"/>
  <c r="AK2674" i="12"/>
  <c r="AK2673" i="12" s="1"/>
  <c r="AK2672" i="12" s="1"/>
  <c r="AL2674" i="12"/>
  <c r="AL2673" i="12" s="1"/>
  <c r="AL2672" i="12" s="1"/>
  <c r="AM2674" i="12"/>
  <c r="AM2673" i="12" s="1"/>
  <c r="AM2672" i="12" s="1"/>
  <c r="AK2678" i="12"/>
  <c r="AK2677" i="12" s="1"/>
  <c r="AK2676" i="12" s="1"/>
  <c r="AL2678" i="12"/>
  <c r="AL2677" i="12" s="1"/>
  <c r="AL2676" i="12" s="1"/>
  <c r="AM2678" i="12"/>
  <c r="AM2677" i="12" s="1"/>
  <c r="AM2676" i="12" s="1"/>
  <c r="AK2682" i="12"/>
  <c r="AK2681" i="12" s="1"/>
  <c r="AL2682" i="12"/>
  <c r="AL2681" i="12" s="1"/>
  <c r="AM2682" i="12"/>
  <c r="AM2681" i="12" s="1"/>
  <c r="AK2685" i="12"/>
  <c r="AK2684" i="12" s="1"/>
  <c r="AL2685" i="12"/>
  <c r="AL2684" i="12" s="1"/>
  <c r="AM2685" i="12"/>
  <c r="AM2684" i="12" s="1"/>
  <c r="AK2689" i="12"/>
  <c r="AL2689" i="12"/>
  <c r="AM2689" i="12"/>
  <c r="AK2691" i="12"/>
  <c r="AL2691" i="12"/>
  <c r="AM2691" i="12"/>
  <c r="AK2699" i="12"/>
  <c r="AK2698" i="12" s="1"/>
  <c r="AK2697" i="12" s="1"/>
  <c r="AL2699" i="12"/>
  <c r="AL2698" i="12" s="1"/>
  <c r="AL2697" i="12" s="1"/>
  <c r="AM2699" i="12"/>
  <c r="AM2698" i="12" s="1"/>
  <c r="AM2697" i="12" s="1"/>
  <c r="AK2703" i="12"/>
  <c r="AK2702" i="12" s="1"/>
  <c r="AK2701" i="12" s="1"/>
  <c r="AL2703" i="12"/>
  <c r="AL2702" i="12" s="1"/>
  <c r="AL2701" i="12" s="1"/>
  <c r="AM2703" i="12"/>
  <c r="AM2702" i="12" s="1"/>
  <c r="AM2701" i="12" s="1"/>
  <c r="AK2707" i="12"/>
  <c r="AK2706" i="12" s="1"/>
  <c r="AL2707" i="12"/>
  <c r="AL2706" i="12" s="1"/>
  <c r="AM2707" i="12"/>
  <c r="AM2706" i="12" s="1"/>
  <c r="AK2710" i="12"/>
  <c r="AK2709" i="12" s="1"/>
  <c r="AL2710" i="12"/>
  <c r="AL2709" i="12" s="1"/>
  <c r="AM2710" i="12"/>
  <c r="AM2709" i="12" s="1"/>
  <c r="AK2713" i="12"/>
  <c r="AK2712" i="12" s="1"/>
  <c r="AL2713" i="12"/>
  <c r="AL2712" i="12" s="1"/>
  <c r="AM2713" i="12"/>
  <c r="AM2712" i="12" s="1"/>
  <c r="AK2717" i="12"/>
  <c r="AK2716" i="12" s="1"/>
  <c r="AK2715" i="12" s="1"/>
  <c r="AL2717" i="12"/>
  <c r="AL2716" i="12" s="1"/>
  <c r="AL2715" i="12" s="1"/>
  <c r="AM2717" i="12"/>
  <c r="AM2716" i="12" s="1"/>
  <c r="AM2715" i="12" s="1"/>
  <c r="AK2721" i="12"/>
  <c r="AK2720" i="12" s="1"/>
  <c r="AK2719" i="12" s="1"/>
  <c r="AL2721" i="12"/>
  <c r="AL2720" i="12" s="1"/>
  <c r="AL2719" i="12" s="1"/>
  <c r="AM2721" i="12"/>
  <c r="AM2720" i="12" s="1"/>
  <c r="AM2719" i="12" s="1"/>
  <c r="AK2725" i="12"/>
  <c r="AK2724" i="12" s="1"/>
  <c r="AK2723" i="12" s="1"/>
  <c r="AL2725" i="12"/>
  <c r="AL2724" i="12" s="1"/>
  <c r="AL2723" i="12" s="1"/>
  <c r="AM2725" i="12"/>
  <c r="AM2724" i="12" s="1"/>
  <c r="AM2723" i="12" s="1"/>
  <c r="AK2729" i="12"/>
  <c r="AK2728" i="12" s="1"/>
  <c r="AK2727" i="12" s="1"/>
  <c r="AL2729" i="12"/>
  <c r="AL2728" i="12" s="1"/>
  <c r="AL2727" i="12" s="1"/>
  <c r="AM2729" i="12"/>
  <c r="AM2728" i="12" s="1"/>
  <c r="AM2727" i="12" s="1"/>
  <c r="AK2733" i="12"/>
  <c r="AK2732" i="12" s="1"/>
  <c r="AL2733" i="12"/>
  <c r="AL2732" i="12" s="1"/>
  <c r="AM2733" i="12"/>
  <c r="AM2732" i="12" s="1"/>
  <c r="AK2738" i="12"/>
  <c r="AK2735" i="12" s="1"/>
  <c r="AL2738" i="12"/>
  <c r="AL2735" i="12" s="1"/>
  <c r="AM2738" i="12"/>
  <c r="AM2735" i="12" s="1"/>
  <c r="AK2744" i="12"/>
  <c r="AK2743" i="12" s="1"/>
  <c r="AK2742" i="12" s="1"/>
  <c r="AL2744" i="12"/>
  <c r="AL2743" i="12" s="1"/>
  <c r="AL2742" i="12" s="1"/>
  <c r="AM2744" i="12"/>
  <c r="AM2743" i="12" s="1"/>
  <c r="AM2742" i="12" s="1"/>
  <c r="AK2748" i="12"/>
  <c r="AK2747" i="12" s="1"/>
  <c r="AK2746" i="12" s="1"/>
  <c r="AL2748" i="12"/>
  <c r="AL2747" i="12" s="1"/>
  <c r="AL2746" i="12" s="1"/>
  <c r="AM2748" i="12"/>
  <c r="AM2747" i="12" s="1"/>
  <c r="AM2746" i="12" s="1"/>
  <c r="AK2753" i="12"/>
  <c r="AK2752" i="12" s="1"/>
  <c r="AK2751" i="12" s="1"/>
  <c r="AL2753" i="12"/>
  <c r="AL2752" i="12" s="1"/>
  <c r="AL2751" i="12" s="1"/>
  <c r="AM2753" i="12"/>
  <c r="AM2752" i="12" s="1"/>
  <c r="AM2751" i="12" s="1"/>
  <c r="AK2757" i="12"/>
  <c r="AK2756" i="12" s="1"/>
  <c r="AL2757" i="12"/>
  <c r="AL2756" i="12" s="1"/>
  <c r="AM2757" i="12"/>
  <c r="AM2756" i="12" s="1"/>
  <c r="AK2760" i="12"/>
  <c r="AK2759" i="12" s="1"/>
  <c r="AL2760" i="12"/>
  <c r="AL2759" i="12" s="1"/>
  <c r="AM2760" i="12"/>
  <c r="AM2759" i="12" s="1"/>
  <c r="AK2766" i="12"/>
  <c r="AK2765" i="12" s="1"/>
  <c r="AK2764" i="12" s="1"/>
  <c r="AK2763" i="12" s="1"/>
  <c r="AL2766" i="12"/>
  <c r="AL2765" i="12" s="1"/>
  <c r="AL2764" i="12" s="1"/>
  <c r="AL2763" i="12" s="1"/>
  <c r="AM2766" i="12"/>
  <c r="AM2765" i="12" s="1"/>
  <c r="AM2764" i="12" s="1"/>
  <c r="AM2763" i="12" s="1"/>
  <c r="AK2771" i="12"/>
  <c r="AK2770" i="12" s="1"/>
  <c r="AK2769" i="12" s="1"/>
  <c r="AL2771" i="12"/>
  <c r="AL2770" i="12" s="1"/>
  <c r="AL2769" i="12" s="1"/>
  <c r="AM2771" i="12"/>
  <c r="AM2770" i="12" s="1"/>
  <c r="AM2769" i="12" s="1"/>
  <c r="AK2775" i="12"/>
  <c r="AK2774" i="12" s="1"/>
  <c r="AL2775" i="12"/>
  <c r="AL2774" i="12" s="1"/>
  <c r="AM2775" i="12"/>
  <c r="AM2774" i="12" s="1"/>
  <c r="AK2778" i="12"/>
  <c r="AK2777" i="12" s="1"/>
  <c r="AL2778" i="12"/>
  <c r="AL2777" i="12" s="1"/>
  <c r="AM2778" i="12"/>
  <c r="AM2777" i="12" s="1"/>
  <c r="AK2781" i="12"/>
  <c r="AK2780" i="12" s="1"/>
  <c r="AL2781" i="12"/>
  <c r="AL2780" i="12" s="1"/>
  <c r="AM2781" i="12"/>
  <c r="AM2780" i="12" s="1"/>
  <c r="AK2787" i="12"/>
  <c r="AK2786" i="12" s="1"/>
  <c r="AK2785" i="12" s="1"/>
  <c r="AK2784" i="12" s="1"/>
  <c r="AL2787" i="12"/>
  <c r="AL2786" i="12" s="1"/>
  <c r="AL2785" i="12" s="1"/>
  <c r="AL2784" i="12" s="1"/>
  <c r="AM2787" i="12"/>
  <c r="AM2786" i="12" s="1"/>
  <c r="AM2785" i="12" s="1"/>
  <c r="AM2784" i="12" s="1"/>
  <c r="AK2792" i="12"/>
  <c r="AK2791" i="12" s="1"/>
  <c r="AK2790" i="12" s="1"/>
  <c r="AL2792" i="12"/>
  <c r="AL2791" i="12" s="1"/>
  <c r="AL2790" i="12" s="1"/>
  <c r="AM2792" i="12"/>
  <c r="AM2791" i="12" s="1"/>
  <c r="AM2790" i="12" s="1"/>
  <c r="AK2796" i="12"/>
  <c r="AK2795" i="12" s="1"/>
  <c r="AL2796" i="12"/>
  <c r="AL2795" i="12" s="1"/>
  <c r="AM2796" i="12"/>
  <c r="AM2795" i="12" s="1"/>
  <c r="AK2799" i="12"/>
  <c r="AK2798" i="12" s="1"/>
  <c r="AL2799" i="12"/>
  <c r="AL2798" i="12" s="1"/>
  <c r="AM2799" i="12"/>
  <c r="AM2798" i="12" s="1"/>
  <c r="AK2805" i="12"/>
  <c r="AK2804" i="12" s="1"/>
  <c r="AK2803" i="12" s="1"/>
  <c r="AK2802" i="12" s="1"/>
  <c r="AL2805" i="12"/>
  <c r="AL2804" i="12" s="1"/>
  <c r="AL2803" i="12" s="1"/>
  <c r="AL2802" i="12" s="1"/>
  <c r="AM2805" i="12"/>
  <c r="AM2804" i="12" s="1"/>
  <c r="AM2803" i="12" s="1"/>
  <c r="AM2802" i="12" s="1"/>
  <c r="AK2810" i="12"/>
  <c r="AK2809" i="12" s="1"/>
  <c r="AK2808" i="12" s="1"/>
  <c r="AL2810" i="12"/>
  <c r="AL2809" i="12" s="1"/>
  <c r="AL2808" i="12" s="1"/>
  <c r="AM2810" i="12"/>
  <c r="AM2809" i="12" s="1"/>
  <c r="AM2808" i="12" s="1"/>
  <c r="AK2814" i="12"/>
  <c r="AK2813" i="12" s="1"/>
  <c r="AL2814" i="12"/>
  <c r="AL2813" i="12" s="1"/>
  <c r="AM2814" i="12"/>
  <c r="AM2813" i="12" s="1"/>
  <c r="AK2817" i="12"/>
  <c r="AK2816" i="12" s="1"/>
  <c r="AL2817" i="12"/>
  <c r="AL2816" i="12" s="1"/>
  <c r="AM2817" i="12"/>
  <c r="AM2816" i="12" s="1"/>
  <c r="AK2820" i="12"/>
  <c r="AK2819" i="12" s="1"/>
  <c r="AL2820" i="12"/>
  <c r="AL2819" i="12" s="1"/>
  <c r="AM2820" i="12"/>
  <c r="AM2819" i="12" s="1"/>
  <c r="AK2825" i="12"/>
  <c r="AK2824" i="12" s="1"/>
  <c r="AK2823" i="12" s="1"/>
  <c r="AL2825" i="12"/>
  <c r="AL2824" i="12" s="1"/>
  <c r="AL2823" i="12" s="1"/>
  <c r="AM2825" i="12"/>
  <c r="AM2824" i="12" s="1"/>
  <c r="AM2823" i="12" s="1"/>
  <c r="AK2838" i="12"/>
  <c r="AK2837" i="12" s="1"/>
  <c r="AL2838" i="12"/>
  <c r="AL2837" i="12" s="1"/>
  <c r="AM2838" i="12"/>
  <c r="AM2837" i="12" s="1"/>
  <c r="AK2848" i="12"/>
  <c r="AK2847" i="12" s="1"/>
  <c r="AL2848" i="12"/>
  <c r="AL2847" i="12" s="1"/>
  <c r="AM2848" i="12"/>
  <c r="AM2847" i="12" s="1"/>
  <c r="AK2859" i="12"/>
  <c r="AL2859" i="12"/>
  <c r="AM2859" i="12"/>
  <c r="AK2868" i="12"/>
  <c r="AK2867" i="12" s="1"/>
  <c r="AK2866" i="12" s="1"/>
  <c r="AL2868" i="12"/>
  <c r="AL2867" i="12" s="1"/>
  <c r="AL2866" i="12" s="1"/>
  <c r="AM2868" i="12"/>
  <c r="AM2867" i="12" s="1"/>
  <c r="AM2866" i="12" s="1"/>
  <c r="AK2872" i="12"/>
  <c r="AK2871" i="12" s="1"/>
  <c r="AL2872" i="12"/>
  <c r="AL2871" i="12" s="1"/>
  <c r="AM2872" i="12"/>
  <c r="AM2871" i="12" s="1"/>
  <c r="AK2875" i="12"/>
  <c r="AK2874" i="12" s="1"/>
  <c r="AL2875" i="12"/>
  <c r="AL2874" i="12" s="1"/>
  <c r="AM2875" i="12"/>
  <c r="AM2874" i="12" s="1"/>
  <c r="AK2878" i="12"/>
  <c r="AK2877" i="12" s="1"/>
  <c r="AL2878" i="12"/>
  <c r="AL2877" i="12" s="1"/>
  <c r="AM2878" i="12"/>
  <c r="AM2877" i="12" s="1"/>
  <c r="AK2881" i="12"/>
  <c r="AK2880" i="12" s="1"/>
  <c r="AL2881" i="12"/>
  <c r="AL2880" i="12" s="1"/>
  <c r="AM2881" i="12"/>
  <c r="AM2880" i="12" s="1"/>
  <c r="AK2887" i="12"/>
  <c r="AK2886" i="12" s="1"/>
  <c r="AL2887" i="12"/>
  <c r="AL2886" i="12" s="1"/>
  <c r="AM2887" i="12"/>
  <c r="AM2886" i="12" s="1"/>
  <c r="AK2890" i="12"/>
  <c r="AK2889" i="12" s="1"/>
  <c r="AL2890" i="12"/>
  <c r="AL2889" i="12" s="1"/>
  <c r="AM2890" i="12"/>
  <c r="AM2889" i="12" s="1"/>
  <c r="AK2900" i="12"/>
  <c r="AK2899" i="12" s="1"/>
  <c r="AK2898" i="12" s="1"/>
  <c r="AK2897" i="12" s="1"/>
  <c r="AL2900" i="12"/>
  <c r="AL2899" i="12" s="1"/>
  <c r="AL2898" i="12" s="1"/>
  <c r="AL2897" i="12" s="1"/>
  <c r="AM2900" i="12"/>
  <c r="AM2899" i="12" s="1"/>
  <c r="AM2898" i="12" s="1"/>
  <c r="AM2897" i="12" s="1"/>
  <c r="AK2905" i="12"/>
  <c r="AK2904" i="12" s="1"/>
  <c r="AL2905" i="12"/>
  <c r="AL2904" i="12" s="1"/>
  <c r="AM2905" i="12"/>
  <c r="AM2904" i="12" s="1"/>
  <c r="AK2918" i="12"/>
  <c r="AK2917" i="12" s="1"/>
  <c r="AL2918" i="12"/>
  <c r="AL2917" i="12" s="1"/>
  <c r="AM2918" i="12"/>
  <c r="AM2917" i="12" s="1"/>
  <c r="AK2924" i="12"/>
  <c r="AK2923" i="12" s="1"/>
  <c r="AL2924" i="12"/>
  <c r="AL2923" i="12" s="1"/>
  <c r="AM2924" i="12"/>
  <c r="AM2923" i="12" s="1"/>
  <c r="AK2927" i="12"/>
  <c r="AK2926" i="12" s="1"/>
  <c r="AL2927" i="12"/>
  <c r="AL2926" i="12" s="1"/>
  <c r="AM2927" i="12"/>
  <c r="AM2926" i="12" s="1"/>
  <c r="AK2933" i="12"/>
  <c r="AK2929" i="12" s="1"/>
  <c r="AL2933" i="12"/>
  <c r="AL2929" i="12" s="1"/>
  <c r="AM2933" i="12"/>
  <c r="AM2929" i="12" s="1"/>
  <c r="AK2172" i="12" l="1"/>
  <c r="AN2172" i="12" s="1"/>
  <c r="AR2172" i="12" s="1"/>
  <c r="AV2172" i="12" s="1"/>
  <c r="BA2172" i="12" s="1"/>
  <c r="BF2172" i="12" s="1"/>
  <c r="AK1655" i="12"/>
  <c r="AN1655" i="12" s="1"/>
  <c r="AR1655" i="12" s="1"/>
  <c r="AV1655" i="12" s="1"/>
  <c r="BA1655" i="12" s="1"/>
  <c r="BF1655" i="12" s="1"/>
  <c r="AL2171" i="12"/>
  <c r="AO2171" i="12" s="1"/>
  <c r="AW2171" i="12" s="1"/>
  <c r="BB2171" i="12" s="1"/>
  <c r="BG2171" i="12" s="1"/>
  <c r="AM1654" i="12"/>
  <c r="AP1654" i="12" s="1"/>
  <c r="AX1654" i="12" s="1"/>
  <c r="BH1654" i="12" s="1"/>
  <c r="AM2171" i="12"/>
  <c r="AP2171" i="12" s="1"/>
  <c r="AX2171" i="12" s="1"/>
  <c r="BH2171" i="12" s="1"/>
  <c r="AK1654" i="12"/>
  <c r="AN1654" i="12" s="1"/>
  <c r="AR1654" i="12" s="1"/>
  <c r="AV1654" i="12" s="1"/>
  <c r="BA1654" i="12" s="1"/>
  <c r="BF1654" i="12" s="1"/>
  <c r="AK1428" i="12"/>
  <c r="AN1428" i="12" s="1"/>
  <c r="AR1428" i="12" s="1"/>
  <c r="AV1428" i="12" s="1"/>
  <c r="BA1428" i="12" s="1"/>
  <c r="BF1428" i="12" s="1"/>
  <c r="AM1427" i="12"/>
  <c r="AP1427" i="12" s="1"/>
  <c r="AX1427" i="12" s="1"/>
  <c r="BH1427" i="12" s="1"/>
  <c r="AL1654" i="12"/>
  <c r="AO1654" i="12" s="1"/>
  <c r="AW1654" i="12" s="1"/>
  <c r="BB1654" i="12" s="1"/>
  <c r="BG1654" i="12" s="1"/>
  <c r="AL1427" i="12"/>
  <c r="AO1427" i="12" s="1"/>
  <c r="AW1427" i="12" s="1"/>
  <c r="BB1427" i="12" s="1"/>
  <c r="BG1427" i="12" s="1"/>
  <c r="AM1901" i="12"/>
  <c r="AL1901" i="12"/>
  <c r="AK1901" i="12"/>
  <c r="AK1325" i="12"/>
  <c r="AM1325" i="12"/>
  <c r="AL1325" i="12"/>
  <c r="AK941" i="12"/>
  <c r="AK940" i="12" s="1"/>
  <c r="AM639" i="12"/>
  <c r="AM635" i="12" s="1"/>
  <c r="AK1468" i="12"/>
  <c r="AK1455" i="12" s="1"/>
  <c r="AK977" i="12"/>
  <c r="AK976" i="12" s="1"/>
  <c r="AL310" i="12"/>
  <c r="AL309" i="12" s="1"/>
  <c r="AM18" i="12"/>
  <c r="AM17" i="12" s="1"/>
  <c r="AM91" i="12"/>
  <c r="AM86" i="12" s="1"/>
  <c r="AL1412" i="12"/>
  <c r="AL1396" i="12" s="1"/>
  <c r="AK348" i="12"/>
  <c r="AK347" i="12" s="1"/>
  <c r="AM81" i="12"/>
  <c r="AM77" i="12" s="1"/>
  <c r="AK1475" i="12"/>
  <c r="AK1266" i="12"/>
  <c r="AK1265" i="12" s="1"/>
  <c r="AL589" i="12"/>
  <c r="AL588" i="12" s="1"/>
  <c r="AM557" i="12"/>
  <c r="AM556" i="12" s="1"/>
  <c r="AK2026" i="12"/>
  <c r="AK2022" i="12" s="1"/>
  <c r="AK2017" i="12" s="1"/>
  <c r="AK2016" i="12" s="1"/>
  <c r="AK2660" i="12"/>
  <c r="AK2659" i="12" s="1"/>
  <c r="AL2524" i="12"/>
  <c r="AM1947" i="12"/>
  <c r="AM1243" i="12"/>
  <c r="AM1242" i="12" s="1"/>
  <c r="AK894" i="12"/>
  <c r="AK836" i="12"/>
  <c r="AK826" i="12" s="1"/>
  <c r="AK825" i="12" s="1"/>
  <c r="AL2122" i="12"/>
  <c r="AL2116" i="12" s="1"/>
  <c r="AM1774" i="12"/>
  <c r="AL1554" i="12"/>
  <c r="AL1553" i="12" s="1"/>
  <c r="AK865" i="12"/>
  <c r="AK864" i="12" s="1"/>
  <c r="AK804" i="12"/>
  <c r="AK803" i="12" s="1"/>
  <c r="AL701" i="12"/>
  <c r="AL694" i="12" s="1"/>
  <c r="AK668" i="12"/>
  <c r="AL582" i="12"/>
  <c r="AL581" i="12" s="1"/>
  <c r="AM564" i="12"/>
  <c r="AM563" i="12" s="1"/>
  <c r="AK557" i="12"/>
  <c r="AK556" i="12" s="1"/>
  <c r="AL387" i="12"/>
  <c r="AL386" i="12" s="1"/>
  <c r="AM376" i="12"/>
  <c r="AM375" i="12" s="1"/>
  <c r="AL335" i="12"/>
  <c r="AL334" i="12" s="1"/>
  <c r="AL323" i="12"/>
  <c r="AL322" i="12" s="1"/>
  <c r="AK298" i="12"/>
  <c r="AL287" i="12"/>
  <c r="AL286" i="12" s="1"/>
  <c r="AM55" i="12"/>
  <c r="AM54" i="12" s="1"/>
  <c r="AK2651" i="12"/>
  <c r="AK2650" i="12" s="1"/>
  <c r="AL1818" i="12"/>
  <c r="AL865" i="12"/>
  <c r="AL864" i="12" s="1"/>
  <c r="AL820" i="12"/>
  <c r="AL819" i="12" s="1"/>
  <c r="AL818" i="12" s="1"/>
  <c r="AM582" i="12"/>
  <c r="AM581" i="12" s="1"/>
  <c r="AK342" i="12"/>
  <c r="AK341" i="12" s="1"/>
  <c r="AM335" i="12"/>
  <c r="AM334" i="12" s="1"/>
  <c r="AM323" i="12"/>
  <c r="AM322" i="12" s="1"/>
  <c r="AK293" i="12"/>
  <c r="AK292" i="12" s="1"/>
  <c r="AK281" i="12"/>
  <c r="AK280" i="12" s="1"/>
  <c r="AK2551" i="12"/>
  <c r="AM2147" i="12"/>
  <c r="AM2146" i="12" s="1"/>
  <c r="AM2135" i="12" s="1"/>
  <c r="AM2099" i="12"/>
  <c r="AM2098" i="12" s="1"/>
  <c r="AK914" i="12"/>
  <c r="AK913" i="12" s="1"/>
  <c r="AL550" i="12"/>
  <c r="AL549" i="12" s="1"/>
  <c r="AL486" i="12"/>
  <c r="AL485" i="12" s="1"/>
  <c r="AL484" i="12" s="1"/>
  <c r="AK450" i="12"/>
  <c r="AK449" i="12" s="1"/>
  <c r="AM369" i="12"/>
  <c r="AM368" i="12" s="1"/>
  <c r="AM103" i="12"/>
  <c r="AM102" i="12" s="1"/>
  <c r="AK2741" i="12"/>
  <c r="AM2731" i="12"/>
  <c r="AL2639" i="12"/>
  <c r="AM2551" i="12"/>
  <c r="AK2471" i="12"/>
  <c r="AL2295" i="12"/>
  <c r="AL2294" i="12" s="1"/>
  <c r="AK2237" i="12"/>
  <c r="AK2236" i="12" s="1"/>
  <c r="AK2099" i="12"/>
  <c r="AK2098" i="12" s="1"/>
  <c r="AM1969" i="12"/>
  <c r="AM1968" i="12" s="1"/>
  <c r="AK1554" i="12"/>
  <c r="AK1553" i="12" s="1"/>
  <c r="AL103" i="12"/>
  <c r="AL102" i="12" s="1"/>
  <c r="AM2794" i="12"/>
  <c r="AM2789" i="12" s="1"/>
  <c r="AM2783" i="12" s="1"/>
  <c r="AL2755" i="12"/>
  <c r="AL2750" i="12" s="1"/>
  <c r="AK2731" i="12"/>
  <c r="AL1811" i="12"/>
  <c r="AL1810" i="12" s="1"/>
  <c r="AK1387" i="12"/>
  <c r="AM1162" i="12"/>
  <c r="AM1161" i="12" s="1"/>
  <c r="AL914" i="12"/>
  <c r="AL913" i="12" s="1"/>
  <c r="AL902" i="12"/>
  <c r="AL901" i="12" s="1"/>
  <c r="AK2484" i="12"/>
  <c r="AK1243" i="12"/>
  <c r="AK1242" i="12" s="1"/>
  <c r="AK1182" i="12"/>
  <c r="AK1181" i="12" s="1"/>
  <c r="AL851" i="12"/>
  <c r="AL850" i="12" s="1"/>
  <c r="AK851" i="12"/>
  <c r="AK850" i="12" s="1"/>
  <c r="AL836" i="12"/>
  <c r="AL826" i="12" s="1"/>
  <c r="AL825" i="12" s="1"/>
  <c r="AM820" i="12"/>
  <c r="AM819" i="12" s="1"/>
  <c r="AM818" i="12" s="1"/>
  <c r="AK781" i="12"/>
  <c r="AK780" i="12" s="1"/>
  <c r="AM550" i="12"/>
  <c r="AM549" i="12" s="1"/>
  <c r="AL544" i="12"/>
  <c r="AL543" i="12" s="1"/>
  <c r="AM148" i="12"/>
  <c r="AL2903" i="12"/>
  <c r="AL2902" i="12" s="1"/>
  <c r="AK2755" i="12"/>
  <c r="AK2750" i="12" s="1"/>
  <c r="AM2622" i="12"/>
  <c r="AM2621" i="12" s="1"/>
  <c r="AK2596" i="12"/>
  <c r="AK1811" i="12"/>
  <c r="AK1810" i="12" s="1"/>
  <c r="AM1799" i="12"/>
  <c r="AK1786" i="12"/>
  <c r="AM1742" i="12"/>
  <c r="AK2705" i="12"/>
  <c r="AK2622" i="12"/>
  <c r="AK2621" i="12" s="1"/>
  <c r="AL2418" i="12"/>
  <c r="AL2417" i="12" s="1"/>
  <c r="AL2306" i="12" s="1"/>
  <c r="AM2197" i="12"/>
  <c r="AL1182" i="12"/>
  <c r="AL1181" i="12" s="1"/>
  <c r="AL1104" i="12"/>
  <c r="AL1103" i="12" s="1"/>
  <c r="AL1020" i="12"/>
  <c r="AL1019" i="12" s="1"/>
  <c r="AL908" i="12"/>
  <c r="AL907" i="12" s="1"/>
  <c r="AK875" i="12"/>
  <c r="AK874" i="12" s="1"/>
  <c r="AL781" i="12"/>
  <c r="AL780" i="12" s="1"/>
  <c r="AM589" i="12"/>
  <c r="AM588" i="12" s="1"/>
  <c r="AK486" i="12"/>
  <c r="AK485" i="12" s="1"/>
  <c r="AK484" i="12" s="1"/>
  <c r="AK117" i="12"/>
  <c r="AK116" i="12" s="1"/>
  <c r="AK115" i="12" s="1"/>
  <c r="AL2660" i="12"/>
  <c r="AL2659" i="12" s="1"/>
  <c r="AL2544" i="12"/>
  <c r="AM2503" i="12"/>
  <c r="AM2492" i="12"/>
  <c r="AM2491" i="12" s="1"/>
  <c r="AM2418" i="12"/>
  <c r="AM2417" i="12" s="1"/>
  <c r="AM2306" i="12" s="1"/>
  <c r="AK1412" i="12"/>
  <c r="AK1396" i="12" s="1"/>
  <c r="AM1229" i="12"/>
  <c r="AM1228" i="12" s="1"/>
  <c r="AK1086" i="12"/>
  <c r="AK2885" i="12"/>
  <c r="AK2884" i="12" s="1"/>
  <c r="AK2688" i="12"/>
  <c r="AK2687" i="12" s="1"/>
  <c r="AL2651" i="12"/>
  <c r="AL2650" i="12" s="1"/>
  <c r="AM2596" i="12"/>
  <c r="AK2544" i="12"/>
  <c r="AK2534" i="12"/>
  <c r="AK2205" i="12"/>
  <c r="AK2204" i="12" s="1"/>
  <c r="AM2870" i="12"/>
  <c r="AM2865" i="12" s="1"/>
  <c r="AM2922" i="12"/>
  <c r="AM2921" i="12" s="1"/>
  <c r="AM2920" i="12" s="1"/>
  <c r="AM2836" i="12"/>
  <c r="AM2822" i="12" s="1"/>
  <c r="AM2680" i="12"/>
  <c r="AM2660" i="12"/>
  <c r="AM2659" i="12" s="1"/>
  <c r="AL2596" i="12"/>
  <c r="AK2418" i="12"/>
  <c r="AK2417" i="12" s="1"/>
  <c r="AK2306" i="12" s="1"/>
  <c r="AK2215" i="12"/>
  <c r="AK2214" i="12" s="1"/>
  <c r="AM2157" i="12"/>
  <c r="AL2147" i="12"/>
  <c r="AL2146" i="12" s="1"/>
  <c r="AL2135" i="12" s="1"/>
  <c r="AK1564" i="12"/>
  <c r="AK1563" i="12" s="1"/>
  <c r="AM517" i="12"/>
  <c r="AM516" i="12" s="1"/>
  <c r="AM503" i="12" s="1"/>
  <c r="AL1844" i="12"/>
  <c r="AL1843" i="12" s="1"/>
  <c r="AM1594" i="12"/>
  <c r="AM1585" i="12"/>
  <c r="AL1475" i="12"/>
  <c r="AL1293" i="12"/>
  <c r="AL1289" i="12" s="1"/>
  <c r="AK1249" i="12"/>
  <c r="AK1248" i="12" s="1"/>
  <c r="AL1243" i="12"/>
  <c r="AL1242" i="12" s="1"/>
  <c r="AL1229" i="12"/>
  <c r="AL1228" i="12" s="1"/>
  <c r="AM1104" i="12"/>
  <c r="AM1103" i="12" s="1"/>
  <c r="AM1086" i="12"/>
  <c r="AM967" i="12"/>
  <c r="AM960" i="12" s="1"/>
  <c r="AK902" i="12"/>
  <c r="AK901" i="12" s="1"/>
  <c r="AK707" i="12"/>
  <c r="AK706" i="12" s="1"/>
  <c r="AK639" i="12"/>
  <c r="AK635" i="12" s="1"/>
  <c r="AK602" i="12"/>
  <c r="AK601" i="12" s="1"/>
  <c r="AK600" i="12" s="1"/>
  <c r="AM595" i="12"/>
  <c r="AM594" i="12" s="1"/>
  <c r="AK589" i="12"/>
  <c r="AK588" i="12" s="1"/>
  <c r="AL557" i="12"/>
  <c r="AL556" i="12" s="1"/>
  <c r="AM544" i="12"/>
  <c r="AM543" i="12" s="1"/>
  <c r="AL517" i="12"/>
  <c r="AL516" i="12" s="1"/>
  <c r="AL503" i="12" s="1"/>
  <c r="AK376" i="12"/>
  <c r="AK375" i="12" s="1"/>
  <c r="AL348" i="12"/>
  <c r="AL347" i="12" s="1"/>
  <c r="AK310" i="12"/>
  <c r="AK309" i="12" s="1"/>
  <c r="AL158" i="12"/>
  <c r="AL2277" i="12"/>
  <c r="AL2276" i="12" s="1"/>
  <c r="AL2275" i="12" s="1"/>
  <c r="AK2265" i="12"/>
  <c r="AK2264" i="12" s="1"/>
  <c r="AK2010" i="12"/>
  <c r="AK2006" i="12" s="1"/>
  <c r="AK2005" i="12" s="1"/>
  <c r="AK2004" i="12" s="1"/>
  <c r="AM1937" i="12"/>
  <c r="AM1861" i="12"/>
  <c r="AM1860" i="12" s="1"/>
  <c r="AK1315" i="12"/>
  <c r="AK1314" i="12" s="1"/>
  <c r="AM1249" i="12"/>
  <c r="AM1248" i="12" s="1"/>
  <c r="AM1172" i="12"/>
  <c r="AM1171" i="12" s="1"/>
  <c r="AK1012" i="12"/>
  <c r="AK1011" i="12" s="1"/>
  <c r="AK1010" i="12" s="1"/>
  <c r="AL967" i="12"/>
  <c r="AL960" i="12" s="1"/>
  <c r="AL941" i="12"/>
  <c r="AL940" i="12" s="1"/>
  <c r="AL885" i="12"/>
  <c r="AL881" i="12" s="1"/>
  <c r="AM707" i="12"/>
  <c r="AM706" i="12" s="1"/>
  <c r="AM675" i="12"/>
  <c r="AL613" i="12"/>
  <c r="AL612" i="12" s="1"/>
  <c r="AL611" i="12" s="1"/>
  <c r="AM486" i="12"/>
  <c r="AM485" i="12" s="1"/>
  <c r="AM484" i="12" s="1"/>
  <c r="AK335" i="12"/>
  <c r="AK334" i="12" s="1"/>
  <c r="AK91" i="12"/>
  <c r="AK86" i="12" s="1"/>
  <c r="AM1997" i="12"/>
  <c r="AM1996" i="12" s="1"/>
  <c r="AL1937" i="12"/>
  <c r="AL1742" i="12"/>
  <c r="AK1282" i="12"/>
  <c r="AK1278" i="12" s="1"/>
  <c r="AK1260" i="12"/>
  <c r="AK1259" i="12" s="1"/>
  <c r="AL1172" i="12"/>
  <c r="AL1171" i="12" s="1"/>
  <c r="AK984" i="12"/>
  <c r="AK983" i="12" s="1"/>
  <c r="AM914" i="12"/>
  <c r="AM913" i="12" s="1"/>
  <c r="AK908" i="12"/>
  <c r="AK907" i="12" s="1"/>
  <c r="AL707" i="12"/>
  <c r="AL706" i="12" s="1"/>
  <c r="AM626" i="12"/>
  <c r="AM625" i="12" s="1"/>
  <c r="AK613" i="12"/>
  <c r="AK612" i="12" s="1"/>
  <c r="AK611" i="12" s="1"/>
  <c r="AL602" i="12"/>
  <c r="AL601" i="12" s="1"/>
  <c r="AL600" i="12" s="1"/>
  <c r="AK564" i="12"/>
  <c r="AK563" i="12" s="1"/>
  <c r="AK544" i="12"/>
  <c r="AK543" i="12" s="1"/>
  <c r="AM492" i="12"/>
  <c r="AM491" i="12" s="1"/>
  <c r="AM329" i="12"/>
  <c r="AM328" i="12" s="1"/>
  <c r="AM293" i="12"/>
  <c r="AM292" i="12" s="1"/>
  <c r="AM137" i="12"/>
  <c r="AM117" i="12"/>
  <c r="AM116" i="12" s="1"/>
  <c r="AM115" i="12" s="1"/>
  <c r="AK2513" i="12"/>
  <c r="AK1377" i="12"/>
  <c r="AK1376" i="12" s="1"/>
  <c r="AM2773" i="12"/>
  <c r="AM2768" i="12" s="1"/>
  <c r="AM2762" i="12" s="1"/>
  <c r="AM2755" i="12"/>
  <c r="AM2750" i="12" s="1"/>
  <c r="AL2705" i="12"/>
  <c r="AL2688" i="12"/>
  <c r="AL2687" i="12" s="1"/>
  <c r="AK2680" i="12"/>
  <c r="AL2558" i="12"/>
  <c r="AM2534" i="12"/>
  <c r="AL2484" i="12"/>
  <c r="AM2452" i="12"/>
  <c r="AM2451" i="12" s="1"/>
  <c r="AM2257" i="12"/>
  <c r="AM2250" i="12" s="1"/>
  <c r="AM2244" i="12" s="1"/>
  <c r="AL2197" i="12"/>
  <c r="AL2010" i="12"/>
  <c r="AL2006" i="12" s="1"/>
  <c r="AL2005" i="12" s="1"/>
  <c r="AL2004" i="12" s="1"/>
  <c r="AK1955" i="12"/>
  <c r="AK1844" i="12"/>
  <c r="AK1843" i="12" s="1"/>
  <c r="AL1799" i="12"/>
  <c r="AL1774" i="12"/>
  <c r="AK1540" i="12"/>
  <c r="AL1521" i="12"/>
  <c r="AL1520" i="12" s="1"/>
  <c r="AL1519" i="12" s="1"/>
  <c r="AK1505" i="12"/>
  <c r="AK1338" i="12"/>
  <c r="AK2903" i="12"/>
  <c r="AK2902" i="12" s="1"/>
  <c r="AM2903" i="12"/>
  <c r="AM2902" i="12" s="1"/>
  <c r="AL2922" i="12"/>
  <c r="AL2921" i="12" s="1"/>
  <c r="AL2920" i="12" s="1"/>
  <c r="AL2836" i="12"/>
  <c r="AL2822" i="12" s="1"/>
  <c r="AK2812" i="12"/>
  <c r="AK2807" i="12" s="1"/>
  <c r="AL2812" i="12"/>
  <c r="AL2807" i="12" s="1"/>
  <c r="AL2731" i="12"/>
  <c r="AM2651" i="12"/>
  <c r="AM2650" i="12" s="1"/>
  <c r="AK2603" i="12"/>
  <c r="AL2551" i="12"/>
  <c r="AK2524" i="12"/>
  <c r="AM2186" i="12"/>
  <c r="AM2033" i="12"/>
  <c r="AM2032" i="12" s="1"/>
  <c r="AM2031" i="12" s="1"/>
  <c r="AL1880" i="12"/>
  <c r="AL1879" i="12" s="1"/>
  <c r="AL1873" i="12" s="1"/>
  <c r="AK1818" i="12"/>
  <c r="AL1585" i="12"/>
  <c r="AL1540" i="12"/>
  <c r="AK1029" i="12"/>
  <c r="AK1028" i="12" s="1"/>
  <c r="AM1020" i="12"/>
  <c r="AM1019" i="12" s="1"/>
  <c r="AL2885" i="12"/>
  <c r="AL2884" i="12" s="1"/>
  <c r="AL2794" i="12"/>
  <c r="AL2789" i="12" s="1"/>
  <c r="AL2783" i="12" s="1"/>
  <c r="AL2870" i="12"/>
  <c r="AL2865" i="12" s="1"/>
  <c r="AL2741" i="12"/>
  <c r="AM2688" i="12"/>
  <c r="AM2687" i="12" s="1"/>
  <c r="AL2680" i="12"/>
  <c r="AL2622" i="12"/>
  <c r="AL2621" i="12" s="1"/>
  <c r="AL2603" i="12"/>
  <c r="AL2534" i="12"/>
  <c r="AM2513" i="12"/>
  <c r="AL2503" i="12"/>
  <c r="AK2503" i="12"/>
  <c r="AL2471" i="12"/>
  <c r="AM2295" i="12"/>
  <c r="AM2294" i="12" s="1"/>
  <c r="AK1751" i="12"/>
  <c r="AM928" i="12"/>
  <c r="AM921" i="12" s="1"/>
  <c r="AM894" i="12"/>
  <c r="AM2639" i="12"/>
  <c r="AM2603" i="12"/>
  <c r="AM2558" i="12"/>
  <c r="AL2513" i="12"/>
  <c r="AM2215" i="12"/>
  <c r="AM2214" i="12" s="1"/>
  <c r="AK2197" i="12"/>
  <c r="AL2186" i="12"/>
  <c r="AL2026" i="12"/>
  <c r="AL2022" i="12" s="1"/>
  <c r="AL2017" i="12" s="1"/>
  <c r="AL2016" i="12" s="1"/>
  <c r="AK1997" i="12"/>
  <c r="AK1996" i="12" s="1"/>
  <c r="AL1969" i="12"/>
  <c r="AL1968" i="12" s="1"/>
  <c r="AM1844" i="12"/>
  <c r="AM1843" i="12" s="1"/>
  <c r="AK1799" i="12"/>
  <c r="AL1719" i="12"/>
  <c r="AL1718" i="12" s="1"/>
  <c r="AM1704" i="12"/>
  <c r="AM1564" i="12"/>
  <c r="AM1563" i="12" s="1"/>
  <c r="AL1468" i="12"/>
  <c r="AL1455" i="12" s="1"/>
  <c r="AL1361" i="12"/>
  <c r="AL1360" i="12" s="1"/>
  <c r="AL796" i="12"/>
  <c r="AK763" i="12"/>
  <c r="AK762" i="12" s="1"/>
  <c r="AL2773" i="12"/>
  <c r="AL2768" i="12" s="1"/>
  <c r="AL2762" i="12" s="1"/>
  <c r="AK2639" i="12"/>
  <c r="AK2492" i="12"/>
  <c r="AK2491" i="12" s="1"/>
  <c r="AK2433" i="12"/>
  <c r="AM2277" i="12"/>
  <c r="AM2276" i="12" s="1"/>
  <c r="AM2275" i="12" s="1"/>
  <c r="AK2257" i="12"/>
  <c r="AK2250" i="12" s="1"/>
  <c r="AK2244" i="12" s="1"/>
  <c r="AL2205" i="12"/>
  <c r="AL2204" i="12" s="1"/>
  <c r="AL2033" i="12"/>
  <c r="AL2032" i="12" s="1"/>
  <c r="AL2031" i="12" s="1"/>
  <c r="AK1969" i="12"/>
  <c r="AK1968" i="12" s="1"/>
  <c r="AL1947" i="12"/>
  <c r="AL1786" i="12"/>
  <c r="AL1751" i="12"/>
  <c r="AM1751" i="12"/>
  <c r="AK1719" i="12"/>
  <c r="AK1718" i="12" s="1"/>
  <c r="AL1704" i="12"/>
  <c r="AK1585" i="12"/>
  <c r="AM1475" i="12"/>
  <c r="AK1361" i="12"/>
  <c r="AK1360" i="12" s="1"/>
  <c r="AL1315" i="12"/>
  <c r="AL1314" i="12" s="1"/>
  <c r="AM1293" i="12"/>
  <c r="AM1289" i="12" s="1"/>
  <c r="AM1266" i="12"/>
  <c r="AM1265" i="12" s="1"/>
  <c r="AM885" i="12"/>
  <c r="AM881" i="12" s="1"/>
  <c r="AL804" i="12"/>
  <c r="AL803" i="12" s="1"/>
  <c r="AM754" i="12"/>
  <c r="AM753" i="12" s="1"/>
  <c r="AK1433" i="12"/>
  <c r="AM1387" i="12"/>
  <c r="AM1377" i="12"/>
  <c r="AM1376" i="12" s="1"/>
  <c r="AK1172" i="12"/>
  <c r="AK1171" i="12" s="1"/>
  <c r="AM1000" i="12"/>
  <c r="AK995" i="12"/>
  <c r="AK994" i="12" s="1"/>
  <c r="AK967" i="12"/>
  <c r="AK960" i="12" s="1"/>
  <c r="AL928" i="12"/>
  <c r="AL921" i="12" s="1"/>
  <c r="AM851" i="12"/>
  <c r="AM850" i="12" s="1"/>
  <c r="AK820" i="12"/>
  <c r="AK819" i="12" s="1"/>
  <c r="AK818" i="12" s="1"/>
  <c r="AK701" i="12"/>
  <c r="AK694" i="12" s="1"/>
  <c r="AM387" i="12"/>
  <c r="AM386" i="12" s="1"/>
  <c r="AL293" i="12"/>
  <c r="AL292" i="12" s="1"/>
  <c r="AK287" i="12"/>
  <c r="AK286" i="12" s="1"/>
  <c r="AL1387" i="12"/>
  <c r="AL1338" i="12"/>
  <c r="AM1315" i="12"/>
  <c r="AM1314" i="12" s="1"/>
  <c r="AM1260" i="12"/>
  <c r="AM1259" i="12" s="1"/>
  <c r="AL1249" i="12"/>
  <c r="AL1248" i="12" s="1"/>
  <c r="AK1162" i="12"/>
  <c r="AK1161" i="12" s="1"/>
  <c r="AM1029" i="12"/>
  <c r="AM1028" i="12" s="1"/>
  <c r="AL1000" i="12"/>
  <c r="AM908" i="12"/>
  <c r="AM907" i="12" s="1"/>
  <c r="AM836" i="12"/>
  <c r="AM826" i="12" s="1"/>
  <c r="AM825" i="12" s="1"/>
  <c r="AM796" i="12"/>
  <c r="AK754" i="12"/>
  <c r="AK753" i="12" s="1"/>
  <c r="AK741" i="12"/>
  <c r="AK740" i="12" s="1"/>
  <c r="AM725" i="12"/>
  <c r="AM724" i="12" s="1"/>
  <c r="AM723" i="12" s="1"/>
  <c r="AM722" i="12" s="1"/>
  <c r="AM450" i="12"/>
  <c r="AM449" i="12" s="1"/>
  <c r="AL298" i="12"/>
  <c r="AL171" i="12"/>
  <c r="AL148" i="12"/>
  <c r="AL725" i="12"/>
  <c r="AL724" i="12" s="1"/>
  <c r="AL723" i="12" s="1"/>
  <c r="AL722" i="12" s="1"/>
  <c r="AL675" i="12"/>
  <c r="AL626" i="12"/>
  <c r="AL625" i="12" s="1"/>
  <c r="AK626" i="12"/>
  <c r="AK625" i="12" s="1"/>
  <c r="AK595" i="12"/>
  <c r="AK594" i="12" s="1"/>
  <c r="AM348" i="12"/>
  <c r="AM347" i="12" s="1"/>
  <c r="AM342" i="12"/>
  <c r="AM341" i="12" s="1"/>
  <c r="AL342" i="12"/>
  <c r="AL341" i="12" s="1"/>
  <c r="AL329" i="12"/>
  <c r="AL328" i="12" s="1"/>
  <c r="AK329" i="12"/>
  <c r="AK328" i="12" s="1"/>
  <c r="AK171" i="12"/>
  <c r="AL91" i="12"/>
  <c r="AL86" i="12" s="1"/>
  <c r="AL81" i="12"/>
  <c r="AL77" i="12" s="1"/>
  <c r="AM668" i="12"/>
  <c r="AL492" i="12"/>
  <c r="AL491" i="12" s="1"/>
  <c r="AK424" i="12"/>
  <c r="AK411" i="12" s="1"/>
  <c r="AK410" i="12" s="1"/>
  <c r="AK81" i="12"/>
  <c r="AK77" i="12" s="1"/>
  <c r="AM741" i="12"/>
  <c r="AM740" i="12" s="1"/>
  <c r="AL564" i="12"/>
  <c r="AL563" i="12" s="1"/>
  <c r="AK517" i="12"/>
  <c r="AK516" i="12" s="1"/>
  <c r="AK503" i="12" s="1"/>
  <c r="AM470" i="12"/>
  <c r="AM461" i="12" s="1"/>
  <c r="AL450" i="12"/>
  <c r="AL449" i="12" s="1"/>
  <c r="AM424" i="12"/>
  <c r="AM411" i="12" s="1"/>
  <c r="AM410" i="12" s="1"/>
  <c r="AK369" i="12"/>
  <c r="AK368" i="12" s="1"/>
  <c r="AM298" i="12"/>
  <c r="AL281" i="12"/>
  <c r="AL280" i="12" s="1"/>
  <c r="AM180" i="12"/>
  <c r="AL117" i="12"/>
  <c r="AL116" i="12" s="1"/>
  <c r="AL115" i="12" s="1"/>
  <c r="AK103" i="12"/>
  <c r="AK102" i="12" s="1"/>
  <c r="AM2741" i="12"/>
  <c r="AK2053" i="12"/>
  <c r="AK2922" i="12"/>
  <c r="AK2921" i="12" s="1"/>
  <c r="AK2920" i="12" s="1"/>
  <c r="AK2773" i="12"/>
  <c r="AK2768" i="12" s="1"/>
  <c r="AK2762" i="12" s="1"/>
  <c r="AM2885" i="12"/>
  <c r="AM2884" i="12" s="1"/>
  <c r="AM2812" i="12"/>
  <c r="AM2807" i="12" s="1"/>
  <c r="AK2794" i="12"/>
  <c r="AK2789" i="12" s="1"/>
  <c r="AK2783" i="12" s="1"/>
  <c r="AM2544" i="12"/>
  <c r="AM2524" i="12"/>
  <c r="AK2452" i="12"/>
  <c r="AK2451" i="12" s="1"/>
  <c r="AL2433" i="12"/>
  <c r="AK2295" i="12"/>
  <c r="AK2294" i="12" s="1"/>
  <c r="AK2277" i="12"/>
  <c r="AK2276" i="12" s="1"/>
  <c r="AK2275" i="12" s="1"/>
  <c r="AM2265" i="12"/>
  <c r="AM2264" i="12" s="1"/>
  <c r="AL2237" i="12"/>
  <c r="AL2236" i="12" s="1"/>
  <c r="AM2122" i="12"/>
  <c r="AM2116" i="12" s="1"/>
  <c r="AM2053" i="12"/>
  <c r="AM1955" i="12"/>
  <c r="AK2870" i="12"/>
  <c r="AK2865" i="12" s="1"/>
  <c r="AK2836" i="12"/>
  <c r="AK2822" i="12" s="1"/>
  <c r="AM2705" i="12"/>
  <c r="AK2558" i="12"/>
  <c r="AL2452" i="12"/>
  <c r="AL2451" i="12" s="1"/>
  <c r="AM2433" i="12"/>
  <c r="AL2265" i="12"/>
  <c r="AL2264" i="12" s="1"/>
  <c r="AL2157" i="12"/>
  <c r="AK1691" i="12"/>
  <c r="AK1667" i="12"/>
  <c r="AK1666" i="12" s="1"/>
  <c r="AM2484" i="12"/>
  <c r="AL2215" i="12"/>
  <c r="AL2214" i="12" s="1"/>
  <c r="AL2053" i="12"/>
  <c r="AK1947" i="12"/>
  <c r="AM1918" i="12"/>
  <c r="AK1484" i="12"/>
  <c r="AL2099" i="12"/>
  <c r="AL2098" i="12" s="1"/>
  <c r="AK1918" i="12"/>
  <c r="AM1880" i="12"/>
  <c r="AM1879" i="12" s="1"/>
  <c r="AM1873" i="12" s="1"/>
  <c r="AK1521" i="12"/>
  <c r="AK1520" i="12" s="1"/>
  <c r="AK1519" i="12" s="1"/>
  <c r="AL1086" i="12"/>
  <c r="AL1029" i="12"/>
  <c r="AL1028" i="12" s="1"/>
  <c r="AM950" i="12"/>
  <c r="AK137" i="12"/>
  <c r="AK55" i="12"/>
  <c r="AK54" i="12" s="1"/>
  <c r="AK41" i="12"/>
  <c r="AL1955" i="12"/>
  <c r="AK1937" i="12"/>
  <c r="AL1861" i="12"/>
  <c r="AL1860" i="12" s="1"/>
  <c r="AK1594" i="12"/>
  <c r="AM1540" i="12"/>
  <c r="AM1505" i="12"/>
  <c r="AM1484" i="12"/>
  <c r="AM1433" i="12"/>
  <c r="AM1049" i="12"/>
  <c r="AM1048" i="12" s="1"/>
  <c r="AL763" i="12"/>
  <c r="AL762" i="12" s="1"/>
  <c r="AM208" i="12"/>
  <c r="AM197" i="12"/>
  <c r="AM192" i="12" s="1"/>
  <c r="AM158" i="12"/>
  <c r="AK125" i="12"/>
  <c r="AM2471" i="12"/>
  <c r="AL2492" i="12"/>
  <c r="AL2491" i="12" s="1"/>
  <c r="AK2186" i="12"/>
  <c r="AK2157" i="12"/>
  <c r="AL1918" i="12"/>
  <c r="AK1880" i="12"/>
  <c r="AK1879" i="12" s="1"/>
  <c r="AK1873" i="12" s="1"/>
  <c r="AM1667" i="12"/>
  <c r="AM1666" i="12" s="1"/>
  <c r="AL1594" i="12"/>
  <c r="AL1564" i="12"/>
  <c r="AL1563" i="12" s="1"/>
  <c r="AM1521" i="12"/>
  <c r="AM1520" i="12" s="1"/>
  <c r="AM1519" i="12" s="1"/>
  <c r="AL1433" i="12"/>
  <c r="AM1412" i="12"/>
  <c r="AM1396" i="12" s="1"/>
  <c r="AK2033" i="12"/>
  <c r="AK2032" i="12" s="1"/>
  <c r="AK2031" i="12" s="1"/>
  <c r="AM1818" i="12"/>
  <c r="AL2257" i="12"/>
  <c r="AL2250" i="12" s="1"/>
  <c r="AL2244" i="12" s="1"/>
  <c r="AM2237" i="12"/>
  <c r="AM2236" i="12" s="1"/>
  <c r="AM2205" i="12"/>
  <c r="AM2204" i="12" s="1"/>
  <c r="AK2147" i="12"/>
  <c r="AK2146" i="12" s="1"/>
  <c r="AK2135" i="12" s="1"/>
  <c r="AK2122" i="12"/>
  <c r="AK2116" i="12" s="1"/>
  <c r="AM2026" i="12"/>
  <c r="AM2022" i="12" s="1"/>
  <c r="AM2017" i="12" s="1"/>
  <c r="AM2016" i="12" s="1"/>
  <c r="AM2010" i="12"/>
  <c r="AM2006" i="12" s="1"/>
  <c r="AM2005" i="12" s="1"/>
  <c r="AM2004" i="12" s="1"/>
  <c r="AL1997" i="12"/>
  <c r="AL1996" i="12" s="1"/>
  <c r="AM1719" i="12"/>
  <c r="AM1718" i="12" s="1"/>
  <c r="AM1691" i="12"/>
  <c r="AM1468" i="12"/>
  <c r="AM1455" i="12" s="1"/>
  <c r="AL1377" i="12"/>
  <c r="AL1376" i="12" s="1"/>
  <c r="AM1361" i="12"/>
  <c r="AM1360" i="12" s="1"/>
  <c r="AK1020" i="12"/>
  <c r="AK1019" i="12" s="1"/>
  <c r="AK950" i="12"/>
  <c r="AM1811" i="12"/>
  <c r="AM1810" i="12" s="1"/>
  <c r="AM1554" i="12"/>
  <c r="AM1553" i="12" s="1"/>
  <c r="AM1282" i="12"/>
  <c r="AM1278" i="12" s="1"/>
  <c r="AL1266" i="12"/>
  <c r="AL1265" i="12" s="1"/>
  <c r="AL1260" i="12"/>
  <c r="AL1259" i="12" s="1"/>
  <c r="AL1162" i="12"/>
  <c r="AL1161" i="12" s="1"/>
  <c r="AL1049" i="12"/>
  <c r="AL1048" i="12" s="1"/>
  <c r="AK1000" i="12"/>
  <c r="AM941" i="12"/>
  <c r="AM940" i="12" s="1"/>
  <c r="AM865" i="12"/>
  <c r="AM864" i="12" s="1"/>
  <c r="AK1861" i="12"/>
  <c r="AK1860" i="12" s="1"/>
  <c r="AM1786" i="12"/>
  <c r="AK1774" i="12"/>
  <c r="AK1742" i="12"/>
  <c r="AK1704" i="12"/>
  <c r="AL1691" i="12"/>
  <c r="AL1667" i="12"/>
  <c r="AL1666" i="12" s="1"/>
  <c r="AL1505" i="12"/>
  <c r="AL1484" i="12"/>
  <c r="AM1338" i="12"/>
  <c r="AK1293" i="12"/>
  <c r="AK1289" i="12" s="1"/>
  <c r="AL1282" i="12"/>
  <c r="AL1278" i="12" s="1"/>
  <c r="AK1229" i="12"/>
  <c r="AK1228" i="12" s="1"/>
  <c r="AK1049" i="12"/>
  <c r="AK1048" i="12" s="1"/>
  <c r="AL1012" i="12"/>
  <c r="AL1011" i="12" s="1"/>
  <c r="AL1010" i="12" s="1"/>
  <c r="AL995" i="12"/>
  <c r="AL994" i="12" s="1"/>
  <c r="AL950" i="12"/>
  <c r="AM781" i="12"/>
  <c r="AM780" i="12" s="1"/>
  <c r="AK1104" i="12"/>
  <c r="AK1103" i="12" s="1"/>
  <c r="AM984" i="12"/>
  <c r="AM983" i="12" s="1"/>
  <c r="AM977" i="12"/>
  <c r="AM976" i="12" s="1"/>
  <c r="AK928" i="12"/>
  <c r="AK921" i="12" s="1"/>
  <c r="AM902" i="12"/>
  <c r="AM901" i="12" s="1"/>
  <c r="AL894" i="12"/>
  <c r="AK885" i="12"/>
  <c r="AK881" i="12" s="1"/>
  <c r="AM875" i="12"/>
  <c r="AM874" i="12" s="1"/>
  <c r="AM804" i="12"/>
  <c r="AM803" i="12" s="1"/>
  <c r="AL668" i="12"/>
  <c r="AM613" i="12"/>
  <c r="AM612" i="12" s="1"/>
  <c r="AM611" i="12" s="1"/>
  <c r="AK550" i="12"/>
  <c r="AK549" i="12" s="1"/>
  <c r="AM1182" i="12"/>
  <c r="AM1181" i="12" s="1"/>
  <c r="AM1012" i="12"/>
  <c r="AM1011" i="12" s="1"/>
  <c r="AM1010" i="12" s="1"/>
  <c r="AM995" i="12"/>
  <c r="AM994" i="12" s="1"/>
  <c r="AL984" i="12"/>
  <c r="AL983" i="12" s="1"/>
  <c r="AL977" i="12"/>
  <c r="AL976" i="12" s="1"/>
  <c r="AL875" i="12"/>
  <c r="AL874" i="12" s="1"/>
  <c r="AL754" i="12"/>
  <c r="AL753" i="12" s="1"/>
  <c r="AM602" i="12"/>
  <c r="AM601" i="12" s="1"/>
  <c r="AM600" i="12" s="1"/>
  <c r="AK492" i="12"/>
  <c r="AK491" i="12" s="1"/>
  <c r="AK470" i="12"/>
  <c r="AK461" i="12" s="1"/>
  <c r="AK796" i="12"/>
  <c r="AL741" i="12"/>
  <c r="AL740" i="12" s="1"/>
  <c r="AM701" i="12"/>
  <c r="AM694" i="12" s="1"/>
  <c r="AK675" i="12"/>
  <c r="AL639" i="12"/>
  <c r="AL635" i="12" s="1"/>
  <c r="AK582" i="12"/>
  <c r="AK581" i="12" s="1"/>
  <c r="AL470" i="12"/>
  <c r="AL461" i="12" s="1"/>
  <c r="AL208" i="12"/>
  <c r="AM763" i="12"/>
  <c r="AM762" i="12" s="1"/>
  <c r="AK725" i="12"/>
  <c r="AK724" i="12" s="1"/>
  <c r="AK723" i="12" s="1"/>
  <c r="AK722" i="12" s="1"/>
  <c r="AL595" i="12"/>
  <c r="AL594" i="12" s="1"/>
  <c r="AK387" i="12"/>
  <c r="AK386" i="12" s="1"/>
  <c r="AM310" i="12"/>
  <c r="AM309" i="12" s="1"/>
  <c r="AL180" i="12"/>
  <c r="AK18" i="12"/>
  <c r="AK17" i="12" s="1"/>
  <c r="AL424" i="12"/>
  <c r="AL411" i="12" s="1"/>
  <c r="AL410" i="12" s="1"/>
  <c r="AL376" i="12"/>
  <c r="AL375" i="12" s="1"/>
  <c r="AL369" i="12"/>
  <c r="AL368" i="12" s="1"/>
  <c r="AK323" i="12"/>
  <c r="AK322" i="12" s="1"/>
  <c r="AM287" i="12"/>
  <c r="AM286" i="12" s="1"/>
  <c r="AM281" i="12"/>
  <c r="AM280" i="12" s="1"/>
  <c r="AL197" i="12"/>
  <c r="AL192" i="12" s="1"/>
  <c r="AK180" i="12"/>
  <c r="AK158" i="12"/>
  <c r="AM125" i="12"/>
  <c r="AL41" i="12"/>
  <c r="AK208" i="12"/>
  <c r="AK197" i="12"/>
  <c r="AK192" i="12" s="1"/>
  <c r="AM171" i="12"/>
  <c r="AK148" i="12"/>
  <c r="AL137" i="12"/>
  <c r="AL125" i="12"/>
  <c r="AL55" i="12"/>
  <c r="AL54" i="12" s="1"/>
  <c r="AM41" i="12"/>
  <c r="AL18" i="12"/>
  <c r="AL17" i="12" s="1"/>
  <c r="AG2130" i="12"/>
  <c r="AG1779" i="12"/>
  <c r="AK2171" i="12" l="1"/>
  <c r="AN2171" i="12" s="1"/>
  <c r="AR2171" i="12" s="1"/>
  <c r="AV2171" i="12" s="1"/>
  <c r="BA2171" i="12" s="1"/>
  <c r="BF2171" i="12" s="1"/>
  <c r="AL1653" i="12"/>
  <c r="AL1562" i="12" s="1"/>
  <c r="AL1561" i="12" s="1"/>
  <c r="AM1653" i="12"/>
  <c r="AM1562" i="12" s="1"/>
  <c r="AM1561" i="12" s="1"/>
  <c r="AK1098" i="12"/>
  <c r="AK1653" i="12"/>
  <c r="AK1562" i="12" s="1"/>
  <c r="AK1561" i="12" s="1"/>
  <c r="AL1277" i="12"/>
  <c r="AL1276" i="12" s="1"/>
  <c r="AM1422" i="12"/>
  <c r="AP1422" i="12" s="1"/>
  <c r="AX1422" i="12" s="1"/>
  <c r="BH1422" i="12" s="1"/>
  <c r="AL1422" i="12"/>
  <c r="AO1422" i="12" s="1"/>
  <c r="AW1422" i="12" s="1"/>
  <c r="BB1422" i="12" s="1"/>
  <c r="BG1422" i="12" s="1"/>
  <c r="AK1427" i="12"/>
  <c r="AN1427" i="12" s="1"/>
  <c r="AR1427" i="12" s="1"/>
  <c r="AV1427" i="12" s="1"/>
  <c r="BA1427" i="12" s="1"/>
  <c r="BF1427" i="12" s="1"/>
  <c r="AL1098" i="12"/>
  <c r="AM1098" i="12"/>
  <c r="AM1065" i="12"/>
  <c r="AM1064" i="12" s="1"/>
  <c r="AK1065" i="12"/>
  <c r="AK1064" i="12" s="1"/>
  <c r="AL1065" i="12"/>
  <c r="AL1064" i="12" s="1"/>
  <c r="AM1277" i="12"/>
  <c r="AM1276" i="12" s="1"/>
  <c r="AK1277" i="12"/>
  <c r="AK1276" i="12" s="1"/>
  <c r="AK989" i="12"/>
  <c r="AM2156" i="12"/>
  <c r="AM2155" i="12" s="1"/>
  <c r="AL2156" i="12"/>
  <c r="AL2155" i="12" s="1"/>
  <c r="AK101" i="12"/>
  <c r="AK157" i="12"/>
  <c r="AL587" i="12"/>
  <c r="AK2052" i="12"/>
  <c r="AK587" i="12"/>
  <c r="AK2502" i="12"/>
  <c r="AM1785" i="12"/>
  <c r="AM1773" i="12" s="1"/>
  <c r="AL1900" i="12"/>
  <c r="AK363" i="12"/>
  <c r="AK362" i="12" s="1"/>
  <c r="AM2052" i="12"/>
  <c r="AK1534" i="12"/>
  <c r="AL72" i="12"/>
  <c r="AL71" i="12" s="1"/>
  <c r="AM191" i="12"/>
  <c r="AK624" i="12"/>
  <c r="AK618" i="12" s="1"/>
  <c r="AM1375" i="12"/>
  <c r="AL2015" i="12"/>
  <c r="AL2883" i="12"/>
  <c r="AL2274" i="12"/>
  <c r="AK2470" i="12"/>
  <c r="AK2740" i="12"/>
  <c r="AM562" i="12"/>
  <c r="AL779" i="12"/>
  <c r="AL761" i="12" s="1"/>
  <c r="AL321" i="12"/>
  <c r="AK1954" i="12"/>
  <c r="AL817" i="12"/>
  <c r="AL340" i="12"/>
  <c r="AK2305" i="12"/>
  <c r="AK2304" i="12" s="1"/>
  <c r="AM587" i="12"/>
  <c r="AK340" i="12"/>
  <c r="AK817" i="12"/>
  <c r="AL460" i="12"/>
  <c r="AL459" i="12" s="1"/>
  <c r="AK920" i="12"/>
  <c r="AK919" i="12" s="1"/>
  <c r="AK1258" i="12"/>
  <c r="AM817" i="12"/>
  <c r="AK1809" i="12"/>
  <c r="AK1808" i="12" s="1"/>
  <c r="AM1954" i="12"/>
  <c r="AM538" i="12"/>
  <c r="AK2213" i="12"/>
  <c r="AK2212" i="12" s="1"/>
  <c r="AM1195" i="12"/>
  <c r="AM101" i="12"/>
  <c r="AM321" i="12"/>
  <c r="AK849" i="12"/>
  <c r="AM1936" i="12"/>
  <c r="AM1935" i="12" s="1"/>
  <c r="AL1785" i="12"/>
  <c r="AL1773" i="12" s="1"/>
  <c r="AM2185" i="12"/>
  <c r="AM2179" i="12" s="1"/>
  <c r="AK779" i="12"/>
  <c r="AK761" i="12" s="1"/>
  <c r="AL279" i="12"/>
  <c r="AL278" i="12" s="1"/>
  <c r="AM72" i="12"/>
  <c r="AM71" i="12" s="1"/>
  <c r="AL849" i="12"/>
  <c r="AM2883" i="12"/>
  <c r="AK1375" i="12"/>
  <c r="AK460" i="12"/>
  <c r="AK459" i="12" s="1"/>
  <c r="AL2740" i="12"/>
  <c r="AL562" i="12"/>
  <c r="AK279" i="12"/>
  <c r="AK278" i="12" s="1"/>
  <c r="AL2502" i="12"/>
  <c r="AK2015" i="12"/>
  <c r="AK959" i="12"/>
  <c r="AL538" i="12"/>
  <c r="AK2533" i="12"/>
  <c r="AL363" i="12"/>
  <c r="AL362" i="12" s="1"/>
  <c r="AL739" i="12"/>
  <c r="AM340" i="12"/>
  <c r="AM2502" i="12"/>
  <c r="AL1534" i="12"/>
  <c r="AM363" i="12"/>
  <c r="AM362" i="12" s="1"/>
  <c r="AM739" i="12"/>
  <c r="AL1703" i="12"/>
  <c r="AL1702" i="12" s="1"/>
  <c r="AK1900" i="12"/>
  <c r="AK562" i="12"/>
  <c r="AM1703" i="12"/>
  <c r="AM1702" i="12" s="1"/>
  <c r="AM2470" i="12"/>
  <c r="AL101" i="12"/>
  <c r="AM2274" i="12"/>
  <c r="AM989" i="12"/>
  <c r="AK2185" i="12"/>
  <c r="AK2179" i="12" s="1"/>
  <c r="AK2274" i="12"/>
  <c r="AL663" i="12"/>
  <c r="AL662" i="12" s="1"/>
  <c r="AK880" i="12"/>
  <c r="AM2015" i="12"/>
  <c r="AM1258" i="12"/>
  <c r="AK1195" i="12"/>
  <c r="AL1375" i="12"/>
  <c r="AM460" i="12"/>
  <c r="AM459" i="12" s="1"/>
  <c r="AK2883" i="12"/>
  <c r="AL1195" i="12"/>
  <c r="AL1809" i="12"/>
  <c r="AL1808" i="12" s="1"/>
  <c r="AM2575" i="12"/>
  <c r="AM2740" i="12"/>
  <c r="AL1936" i="12"/>
  <c r="AL1935" i="12" s="1"/>
  <c r="AK1785" i="12"/>
  <c r="AK1773" i="12" s="1"/>
  <c r="AL2470" i="12"/>
  <c r="AL2533" i="12"/>
  <c r="AL2801" i="12"/>
  <c r="AK538" i="12"/>
  <c r="AM624" i="12"/>
  <c r="AM618" i="12" s="1"/>
  <c r="AL157" i="12"/>
  <c r="AM1027" i="12"/>
  <c r="AK2575" i="12"/>
  <c r="AL16" i="12"/>
  <c r="AK191" i="12"/>
  <c r="AM880" i="12"/>
  <c r="AM779" i="12"/>
  <c r="AM761" i="12" s="1"/>
  <c r="AM1534" i="12"/>
  <c r="AM2533" i="12"/>
  <c r="AL624" i="12"/>
  <c r="AL618" i="12" s="1"/>
  <c r="AM124" i="12"/>
  <c r="AK663" i="12"/>
  <c r="AK662" i="12" s="1"/>
  <c r="AL989" i="12"/>
  <c r="AL124" i="12"/>
  <c r="AM279" i="12"/>
  <c r="AM278" i="12" s="1"/>
  <c r="AM920" i="12"/>
  <c r="AM919" i="12" s="1"/>
  <c r="AM1900" i="12"/>
  <c r="AL2305" i="12"/>
  <c r="AL2304" i="12" s="1"/>
  <c r="AL2575" i="12"/>
  <c r="AK739" i="12"/>
  <c r="AL2185" i="12"/>
  <c r="AL2179" i="12" s="1"/>
  <c r="AL880" i="12"/>
  <c r="AM849" i="12"/>
  <c r="AK1432" i="12"/>
  <c r="AL2213" i="12"/>
  <c r="AL2212" i="12" s="1"/>
  <c r="AK321" i="12"/>
  <c r="AK16" i="12"/>
  <c r="AM663" i="12"/>
  <c r="AM662" i="12" s="1"/>
  <c r="AL959" i="12"/>
  <c r="AL920" i="12"/>
  <c r="AL919" i="12" s="1"/>
  <c r="AK1703" i="12"/>
  <c r="AK1702" i="12" s="1"/>
  <c r="AL1258" i="12"/>
  <c r="AM2305" i="12"/>
  <c r="AM2304" i="12" s="1"/>
  <c r="AM2801" i="12"/>
  <c r="AK2801" i="12"/>
  <c r="AL191" i="12"/>
  <c r="AM2213" i="12"/>
  <c r="AM2212" i="12" s="1"/>
  <c r="AM16" i="12"/>
  <c r="AM959" i="12"/>
  <c r="AK124" i="12"/>
  <c r="AM1432" i="12"/>
  <c r="AK1936" i="12"/>
  <c r="AK1935" i="12" s="1"/>
  <c r="AK72" i="12"/>
  <c r="AK71" i="12" s="1"/>
  <c r="AM1809" i="12"/>
  <c r="AM1808" i="12" s="1"/>
  <c r="AL1432" i="12"/>
  <c r="AM157" i="12"/>
  <c r="AL1954" i="12"/>
  <c r="AL1027" i="12"/>
  <c r="AK1027" i="12"/>
  <c r="AL2052" i="12"/>
  <c r="AG2933" i="12"/>
  <c r="AG2929" i="12" s="1"/>
  <c r="AG2927" i="12"/>
  <c r="AG2926" i="12" s="1"/>
  <c r="AG2924" i="12"/>
  <c r="AG2923" i="12" s="1"/>
  <c r="AG2918" i="12"/>
  <c r="AG2917" i="12" s="1"/>
  <c r="AG2905" i="12"/>
  <c r="AG2904" i="12" s="1"/>
  <c r="AG2900" i="12"/>
  <c r="AG2899" i="12" s="1"/>
  <c r="AG2898" i="12" s="1"/>
  <c r="AG2897" i="12" s="1"/>
  <c r="AG2890" i="12"/>
  <c r="AG2889" i="12" s="1"/>
  <c r="AG2887" i="12"/>
  <c r="AG2886" i="12" s="1"/>
  <c r="AG2881" i="12"/>
  <c r="AG2880" i="12" s="1"/>
  <c r="AG2878" i="12"/>
  <c r="AG2877" i="12" s="1"/>
  <c r="AG2875" i="12"/>
  <c r="AG2874" i="12" s="1"/>
  <c r="AG2872" i="12"/>
  <c r="AG2871" i="12" s="1"/>
  <c r="AG2868" i="12"/>
  <c r="AG2867" i="12" s="1"/>
  <c r="AG2866" i="12" s="1"/>
  <c r="AG2860" i="12"/>
  <c r="AG2859" i="12" s="1"/>
  <c r="AG2848" i="12"/>
  <c r="AG2847" i="12" s="1"/>
  <c r="AG2838" i="12"/>
  <c r="AG2837" i="12" s="1"/>
  <c r="AG2825" i="12"/>
  <c r="AG2824" i="12" s="1"/>
  <c r="AG2823" i="12" s="1"/>
  <c r="AG2820" i="12"/>
  <c r="AG2819" i="12" s="1"/>
  <c r="AG2817" i="12"/>
  <c r="AG2816" i="12" s="1"/>
  <c r="AG2814" i="12"/>
  <c r="AG2813" i="12" s="1"/>
  <c r="AG2810" i="12"/>
  <c r="AG2809" i="12" s="1"/>
  <c r="AG2808" i="12" s="1"/>
  <c r="AG2805" i="12"/>
  <c r="AG2804" i="12" s="1"/>
  <c r="AG2803" i="12" s="1"/>
  <c r="AG2802" i="12" s="1"/>
  <c r="AG2799" i="12"/>
  <c r="AG2798" i="12" s="1"/>
  <c r="AG2796" i="12"/>
  <c r="AG2795" i="12" s="1"/>
  <c r="AG2792" i="12"/>
  <c r="AG2791" i="12" s="1"/>
  <c r="AG2790" i="12" s="1"/>
  <c r="AG2787" i="12"/>
  <c r="AG2786" i="12" s="1"/>
  <c r="AG2785" i="12" s="1"/>
  <c r="AG2784" i="12" s="1"/>
  <c r="AG2781" i="12"/>
  <c r="AG2780" i="12" s="1"/>
  <c r="AG2778" i="12"/>
  <c r="AG2777" i="12" s="1"/>
  <c r="AG2775" i="12"/>
  <c r="AG2774" i="12" s="1"/>
  <c r="AG2771" i="12"/>
  <c r="AG2770" i="12" s="1"/>
  <c r="AG2769" i="12" s="1"/>
  <c r="AG2766" i="12"/>
  <c r="AG2765" i="12" s="1"/>
  <c r="AG2764" i="12" s="1"/>
  <c r="AG2763" i="12" s="1"/>
  <c r="AG2760" i="12"/>
  <c r="AG2759" i="12" s="1"/>
  <c r="AG2757" i="12"/>
  <c r="AG2756" i="12" s="1"/>
  <c r="AG2753" i="12"/>
  <c r="AG2752" i="12" s="1"/>
  <c r="AG2751" i="12" s="1"/>
  <c r="AG2748" i="12"/>
  <c r="AG2747" i="12" s="1"/>
  <c r="AG2746" i="12" s="1"/>
  <c r="AG2744" i="12"/>
  <c r="AG2743" i="12" s="1"/>
  <c r="AG2742" i="12" s="1"/>
  <c r="AG2738" i="12"/>
  <c r="AG2735" i="12" s="1"/>
  <c r="AG2733" i="12"/>
  <c r="AG2732" i="12" s="1"/>
  <c r="AG2729" i="12"/>
  <c r="AG2728" i="12" s="1"/>
  <c r="AG2727" i="12" s="1"/>
  <c r="AG2725" i="12"/>
  <c r="AG2724" i="12" s="1"/>
  <c r="AG2723" i="12" s="1"/>
  <c r="AG2721" i="12"/>
  <c r="AG2720" i="12" s="1"/>
  <c r="AG2719" i="12" s="1"/>
  <c r="AG2717" i="12"/>
  <c r="AG2716" i="12" s="1"/>
  <c r="AG2715" i="12" s="1"/>
  <c r="AG2713" i="12"/>
  <c r="AG2712" i="12" s="1"/>
  <c r="AG2710" i="12"/>
  <c r="AG2709" i="12" s="1"/>
  <c r="AG2707" i="12"/>
  <c r="AG2706" i="12" s="1"/>
  <c r="AG2703" i="12"/>
  <c r="AG2702" i="12" s="1"/>
  <c r="AG2701" i="12" s="1"/>
  <c r="AG2699" i="12"/>
  <c r="AG2698" i="12" s="1"/>
  <c r="AG2697" i="12" s="1"/>
  <c r="AG2691" i="12"/>
  <c r="AG2689" i="12"/>
  <c r="AG2685" i="12"/>
  <c r="AG2684" i="12" s="1"/>
  <c r="AG2682" i="12"/>
  <c r="AG2681" i="12" s="1"/>
  <c r="AG2678" i="12"/>
  <c r="AG2677" i="12" s="1"/>
  <c r="AG2676" i="12" s="1"/>
  <c r="AG2674" i="12"/>
  <c r="AG2673" i="12" s="1"/>
  <c r="AG2672" i="12" s="1"/>
  <c r="AG2670" i="12"/>
  <c r="AG2669" i="12" s="1"/>
  <c r="AG2668" i="12" s="1"/>
  <c r="AG2666" i="12"/>
  <c r="AG2665" i="12" s="1"/>
  <c r="AG2663" i="12"/>
  <c r="AG2661" i="12"/>
  <c r="AG2657" i="12"/>
  <c r="AG2656" i="12" s="1"/>
  <c r="AG2654" i="12"/>
  <c r="AG2652" i="12"/>
  <c r="AG2648" i="12"/>
  <c r="AG2647" i="12" s="1"/>
  <c r="AG2646" i="12" s="1"/>
  <c r="AG2644" i="12"/>
  <c r="AG2643" i="12" s="1"/>
  <c r="AG2641" i="12"/>
  <c r="AG2640" i="12" s="1"/>
  <c r="AG2637" i="12"/>
  <c r="AG2636" i="12" s="1"/>
  <c r="AG2635" i="12" s="1"/>
  <c r="AG2633" i="12"/>
  <c r="AG2632" i="12" s="1"/>
  <c r="AG2631" i="12" s="1"/>
  <c r="AG2629" i="12"/>
  <c r="AG2628" i="12" s="1"/>
  <c r="AG2627" i="12" s="1"/>
  <c r="AG2625" i="12"/>
  <c r="AG2623" i="12"/>
  <c r="AG2619" i="12"/>
  <c r="AG2618" i="12" s="1"/>
  <c r="AG2617" i="12" s="1"/>
  <c r="AG2615" i="12"/>
  <c r="AG2614" i="12" s="1"/>
  <c r="AG2613" i="12" s="1"/>
  <c r="AG2611" i="12"/>
  <c r="AG2610" i="12" s="1"/>
  <c r="AG2608" i="12"/>
  <c r="AG2607" i="12" s="1"/>
  <c r="AG2605" i="12"/>
  <c r="AG2604" i="12" s="1"/>
  <c r="AG2601" i="12"/>
  <c r="AG2600" i="12" s="1"/>
  <c r="AG2598" i="12"/>
  <c r="AG2597" i="12" s="1"/>
  <c r="AG2594" i="12"/>
  <c r="AG2593" i="12" s="1"/>
  <c r="AG2592" i="12" s="1"/>
  <c r="AG2590" i="12"/>
  <c r="AG2589" i="12" s="1"/>
  <c r="AG2588" i="12" s="1"/>
  <c r="AG2586" i="12"/>
  <c r="AG2585" i="12" s="1"/>
  <c r="AG2584" i="12" s="1"/>
  <c r="AG2582" i="12"/>
  <c r="AG2581" i="12" s="1"/>
  <c r="AG2580" i="12" s="1"/>
  <c r="AG2578" i="12"/>
  <c r="AG2577" i="12" s="1"/>
  <c r="AG2576" i="12" s="1"/>
  <c r="AG2572" i="12"/>
  <c r="AG2571" i="12" s="1"/>
  <c r="AG2566" i="12"/>
  <c r="AG2565" i="12" s="1"/>
  <c r="AG2560" i="12"/>
  <c r="AG2559" i="12" s="1"/>
  <c r="AG2556" i="12"/>
  <c r="AG2555" i="12" s="1"/>
  <c r="AG2553" i="12"/>
  <c r="AG2552" i="12" s="1"/>
  <c r="AG2549" i="12"/>
  <c r="AG2548" i="12" s="1"/>
  <c r="AG2546" i="12"/>
  <c r="AG2545" i="12" s="1"/>
  <c r="AG2542" i="12"/>
  <c r="AG2541" i="12" s="1"/>
  <c r="AG2539" i="12"/>
  <c r="AG2538" i="12" s="1"/>
  <c r="AG2536" i="12"/>
  <c r="AG2535" i="12" s="1"/>
  <c r="AG2531" i="12"/>
  <c r="AG2530" i="12" s="1"/>
  <c r="AG2529" i="12" s="1"/>
  <c r="AG2527" i="12"/>
  <c r="AG2526" i="12" s="1"/>
  <c r="AG2525" i="12" s="1"/>
  <c r="AG2522" i="12"/>
  <c r="AG2521" i="12" s="1"/>
  <c r="AG2520" i="12" s="1"/>
  <c r="AG2518" i="12"/>
  <c r="AG2517" i="12" s="1"/>
  <c r="AG2515" i="12"/>
  <c r="AG2514" i="12" s="1"/>
  <c r="AG2511" i="12"/>
  <c r="AG2510" i="12" s="1"/>
  <c r="AG2508" i="12"/>
  <c r="AG2507" i="12" s="1"/>
  <c r="AG2505" i="12"/>
  <c r="AG2504" i="12" s="1"/>
  <c r="AG2500" i="12"/>
  <c r="AG2499" i="12" s="1"/>
  <c r="AG2497" i="12"/>
  <c r="AG2496" i="12" s="1"/>
  <c r="AG2494" i="12"/>
  <c r="AG2493" i="12" s="1"/>
  <c r="AG2489" i="12"/>
  <c r="AG2488" i="12" s="1"/>
  <c r="AG2486" i="12"/>
  <c r="AG2485" i="12" s="1"/>
  <c r="AG2479" i="12"/>
  <c r="AG2478" i="12" s="1"/>
  <c r="AG2473" i="12"/>
  <c r="AG2472" i="12" s="1"/>
  <c r="AG2467" i="12"/>
  <c r="AG2466" i="12" s="1"/>
  <c r="AG2465" i="12" s="1"/>
  <c r="AG2463" i="12"/>
  <c r="AG2462" i="12" s="1"/>
  <c r="AG2461" i="12" s="1"/>
  <c r="AG2459" i="12"/>
  <c r="AG2458" i="12" s="1"/>
  <c r="AG2457" i="12" s="1"/>
  <c r="AG2455" i="12"/>
  <c r="AG2454" i="12" s="1"/>
  <c r="AG2453" i="12" s="1"/>
  <c r="AG2449" i="12"/>
  <c r="AG2448" i="12" s="1"/>
  <c r="AG2447" i="12" s="1"/>
  <c r="AG2446" i="12" s="1"/>
  <c r="AG2444" i="12"/>
  <c r="AG2443" i="12" s="1"/>
  <c r="AG2442" i="12" s="1"/>
  <c r="AG2440" i="12"/>
  <c r="AG2439" i="12" s="1"/>
  <c r="AG2438" i="12" s="1"/>
  <c r="AG2436" i="12"/>
  <c r="AG2435" i="12" s="1"/>
  <c r="AG2434" i="12" s="1"/>
  <c r="AG2431" i="12"/>
  <c r="AG2430" i="12" s="1"/>
  <c r="AG2429" i="12" s="1"/>
  <c r="AG2428" i="12" s="1"/>
  <c r="AG2426" i="12"/>
  <c r="AG2425" i="12" s="1"/>
  <c r="AG2424" i="12" s="1"/>
  <c r="AG2423" i="12" s="1"/>
  <c r="AG2421" i="12"/>
  <c r="AG2419" i="12"/>
  <c r="AG2415" i="12"/>
  <c r="AG2414" i="12" s="1"/>
  <c r="AG2413" i="12" s="1"/>
  <c r="AG2411" i="12"/>
  <c r="AG2410" i="12" s="1"/>
  <c r="AG2409" i="12" s="1"/>
  <c r="AG2407" i="12"/>
  <c r="AG2406" i="12" s="1"/>
  <c r="AG2405" i="12" s="1"/>
  <c r="AG2403" i="12"/>
  <c r="AG2402" i="12" s="1"/>
  <c r="AG2401" i="12" s="1"/>
  <c r="AG2399" i="12"/>
  <c r="AG2398" i="12" s="1"/>
  <c r="AG2397" i="12" s="1"/>
  <c r="AG2395" i="12"/>
  <c r="AG2394" i="12" s="1"/>
  <c r="AG2393" i="12" s="1"/>
  <c r="AG2391" i="12"/>
  <c r="AG2390" i="12" s="1"/>
  <c r="AG2389" i="12" s="1"/>
  <c r="AG2387" i="12"/>
  <c r="AG2386" i="12" s="1"/>
  <c r="AG2385" i="12" s="1"/>
  <c r="AG2383" i="12"/>
  <c r="AG2382" i="12" s="1"/>
  <c r="AG2381" i="12" s="1"/>
  <c r="AG2379" i="12"/>
  <c r="AG2378" i="12" s="1"/>
  <c r="AG2377" i="12" s="1"/>
  <c r="AG2375" i="12"/>
  <c r="AG2374" i="12" s="1"/>
  <c r="AG2373" i="12" s="1"/>
  <c r="AG2371" i="12"/>
  <c r="AG2370" i="12" s="1"/>
  <c r="AG2369" i="12" s="1"/>
  <c r="AG2367" i="12"/>
  <c r="AG2366" i="12" s="1"/>
  <c r="AG2365" i="12" s="1"/>
  <c r="AG2363" i="12"/>
  <c r="AG2362" i="12" s="1"/>
  <c r="AG2361" i="12" s="1"/>
  <c r="AG2359" i="12"/>
  <c r="AG2358" i="12" s="1"/>
  <c r="AG2357" i="12" s="1"/>
  <c r="AG2355" i="12"/>
  <c r="AG2354" i="12" s="1"/>
  <c r="AG2353" i="12" s="1"/>
  <c r="AG2351" i="12"/>
  <c r="AG2350" i="12" s="1"/>
  <c r="AG2349" i="12" s="1"/>
  <c r="AG2347" i="12"/>
  <c r="AG2346" i="12" s="1"/>
  <c r="AG2345" i="12" s="1"/>
  <c r="AG2343" i="12"/>
  <c r="AG2342" i="12" s="1"/>
  <c r="AG2341" i="12" s="1"/>
  <c r="AG2339" i="12"/>
  <c r="AG2338" i="12" s="1"/>
  <c r="AG2337" i="12" s="1"/>
  <c r="AG2335" i="12"/>
  <c r="AG2334" i="12" s="1"/>
  <c r="AG2333" i="12" s="1"/>
  <c r="AG2331" i="12"/>
  <c r="AG2330" i="12" s="1"/>
  <c r="AG2329" i="12" s="1"/>
  <c r="AG2327" i="12"/>
  <c r="AG2326" i="12" s="1"/>
  <c r="AG2325" i="12" s="1"/>
  <c r="AG2323" i="12"/>
  <c r="AG2322" i="12" s="1"/>
  <c r="AG2321" i="12" s="1"/>
  <c r="AG2315" i="12"/>
  <c r="AG2314" i="12" s="1"/>
  <c r="AG2313" i="12" s="1"/>
  <c r="AG2311" i="12"/>
  <c r="AG2308" i="12" s="1"/>
  <c r="AG2307" i="12" s="1"/>
  <c r="AG2302" i="12"/>
  <c r="AG2301" i="12" s="1"/>
  <c r="AG2300" i="12" s="1"/>
  <c r="AG2298" i="12"/>
  <c r="AG2297" i="12" s="1"/>
  <c r="AG2296" i="12" s="1"/>
  <c r="AG2292" i="12"/>
  <c r="AG2291" i="12" s="1"/>
  <c r="AG2290" i="12" s="1"/>
  <c r="AG2288" i="12"/>
  <c r="AG2287" i="12" s="1"/>
  <c r="AG2286" i="12" s="1"/>
  <c r="AG2282" i="12"/>
  <c r="AG2281" i="12" s="1"/>
  <c r="AG2279" i="12"/>
  <c r="AG2278" i="12" s="1"/>
  <c r="AG2272" i="12"/>
  <c r="AG2271" i="12" s="1"/>
  <c r="AG2270" i="12" s="1"/>
  <c r="AG2268" i="12"/>
  <c r="AG2267" i="12" s="1"/>
  <c r="AG2266" i="12" s="1"/>
  <c r="AG2262" i="12"/>
  <c r="AG2261" i="12" s="1"/>
  <c r="AG2259" i="12"/>
  <c r="AG2258" i="12" s="1"/>
  <c r="AG2255" i="12"/>
  <c r="AG2254" i="12" s="1"/>
  <c r="AG2252" i="12"/>
  <c r="AG2251" i="12" s="1"/>
  <c r="AG2248" i="12"/>
  <c r="AG2247" i="12" s="1"/>
  <c r="AG2246" i="12" s="1"/>
  <c r="AG2245" i="12" s="1"/>
  <c r="AG2242" i="12"/>
  <c r="AG2241" i="12" s="1"/>
  <c r="AG2239" i="12"/>
  <c r="AG2238" i="12" s="1"/>
  <c r="AG2234" i="12"/>
  <c r="AG2233" i="12" s="1"/>
  <c r="AG2232" i="12" s="1"/>
  <c r="AG2230" i="12"/>
  <c r="AG2229" i="12" s="1"/>
  <c r="AG2228" i="12" s="1"/>
  <c r="AG2226" i="12"/>
  <c r="AG2225" i="12" s="1"/>
  <c r="AG2223" i="12"/>
  <c r="AG2222" i="12" s="1"/>
  <c r="AG2220" i="12"/>
  <c r="AG2219" i="12" s="1"/>
  <c r="AG2217" i="12"/>
  <c r="AG2216" i="12" s="1"/>
  <c r="AG2210" i="12"/>
  <c r="AG2209" i="12" s="1"/>
  <c r="AG2207" i="12"/>
  <c r="AG2206" i="12" s="1"/>
  <c r="AG2202" i="12"/>
  <c r="AG2201" i="12" s="1"/>
  <c r="AG2199" i="12"/>
  <c r="AG2198" i="12" s="1"/>
  <c r="AG2195" i="12"/>
  <c r="AG2194" i="12" s="1"/>
  <c r="AG2193" i="12" s="1"/>
  <c r="AG2191" i="12"/>
  <c r="AG2190" i="12" s="1"/>
  <c r="AG2188" i="12"/>
  <c r="AG2187" i="12" s="1"/>
  <c r="AG2183" i="12"/>
  <c r="AG2182" i="12" s="1"/>
  <c r="AG2181" i="12" s="1"/>
  <c r="AG2180" i="12" s="1"/>
  <c r="AG2169" i="12"/>
  <c r="AG2168" i="12" s="1"/>
  <c r="AG2167" i="12" s="1"/>
  <c r="AG2165" i="12"/>
  <c r="AG2164" i="12" s="1"/>
  <c r="AG2162" i="12"/>
  <c r="AG2161" i="12" s="1"/>
  <c r="AG2159" i="12"/>
  <c r="AG2158" i="12" s="1"/>
  <c r="AG2152" i="12"/>
  <c r="AG2151" i="12" s="1"/>
  <c r="AG2149" i="12"/>
  <c r="AG2148" i="12" s="1"/>
  <c r="AG2144" i="12"/>
  <c r="AG2143" i="12" s="1"/>
  <c r="AG2142" i="12" s="1"/>
  <c r="AG2141" i="12" s="1"/>
  <c r="AG2139" i="12"/>
  <c r="AG2138" i="12" s="1"/>
  <c r="AG2137" i="12" s="1"/>
  <c r="AG2136" i="12" s="1"/>
  <c r="AG2133" i="12"/>
  <c r="AG2132" i="12" s="1"/>
  <c r="AG2131" i="12" s="1"/>
  <c r="AG2129" i="12"/>
  <c r="AG2128" i="12" s="1"/>
  <c r="AG2127" i="12" s="1"/>
  <c r="AG2120" i="12"/>
  <c r="AG2119" i="12" s="1"/>
  <c r="AG2118" i="12" s="1"/>
  <c r="AG2117" i="12" s="1"/>
  <c r="AG2109" i="12"/>
  <c r="AG2108" i="12" s="1"/>
  <c r="AG2107" i="12" s="1"/>
  <c r="AG2106" i="12" s="1"/>
  <c r="AG2104" i="12"/>
  <c r="AG2103" i="12" s="1"/>
  <c r="AG2101" i="12"/>
  <c r="AG2100" i="12" s="1"/>
  <c r="AG2096" i="12"/>
  <c r="AG2095" i="12" s="1"/>
  <c r="AG2094" i="12" s="1"/>
  <c r="AG2092" i="12"/>
  <c r="AG2091" i="12" s="1"/>
  <c r="AG2090" i="12" s="1"/>
  <c r="AG2088" i="12"/>
  <c r="AG2087" i="12" s="1"/>
  <c r="AG2086" i="12" s="1"/>
  <c r="AG2084" i="12"/>
  <c r="AG2083" i="12" s="1"/>
  <c r="AG2082" i="12" s="1"/>
  <c r="AG2080" i="12"/>
  <c r="AG2079" i="12" s="1"/>
  <c r="AG2078" i="12" s="1"/>
  <c r="AG2076" i="12"/>
  <c r="AG2075" i="12" s="1"/>
  <c r="AG2074" i="12" s="1"/>
  <c r="AG2072" i="12"/>
  <c r="AG2071" i="12" s="1"/>
  <c r="AG2070" i="12" s="1"/>
  <c r="AG2068" i="12"/>
  <c r="AG2067" i="12" s="1"/>
  <c r="AG2066" i="12" s="1"/>
  <c r="AG2064" i="12"/>
  <c r="AG2063" i="12" s="1"/>
  <c r="AG2062" i="12" s="1"/>
  <c r="AG2060" i="12"/>
  <c r="AG2059" i="12" s="1"/>
  <c r="AG2058" i="12" s="1"/>
  <c r="AG2056" i="12"/>
  <c r="AG2055" i="12" s="1"/>
  <c r="AG2054" i="12" s="1"/>
  <c r="AG2049" i="12"/>
  <c r="AG2048" i="12" s="1"/>
  <c r="AG2047" i="12" s="1"/>
  <c r="AG2045" i="12"/>
  <c r="AG2044" i="12" s="1"/>
  <c r="AG2043" i="12" s="1"/>
  <c r="AG2041" i="12"/>
  <c r="AG2040" i="12" s="1"/>
  <c r="AG2038" i="12"/>
  <c r="AG2037" i="12" s="1"/>
  <c r="AG2035" i="12"/>
  <c r="AG2034" i="12" s="1"/>
  <c r="AG2029" i="12"/>
  <c r="AG2027" i="12"/>
  <c r="AG2024" i="12"/>
  <c r="AG2023" i="12" s="1"/>
  <c r="AG2020" i="12"/>
  <c r="AG2019" i="12" s="1"/>
  <c r="AG2018" i="12" s="1"/>
  <c r="AG2013" i="12"/>
  <c r="AG2011" i="12"/>
  <c r="AG2008" i="12"/>
  <c r="AG2007" i="12" s="1"/>
  <c r="AG2002" i="12"/>
  <c r="AG2001" i="12" s="1"/>
  <c r="AG1999" i="12"/>
  <c r="AG1998" i="12" s="1"/>
  <c r="AG1994" i="12"/>
  <c r="AG1993" i="12" s="1"/>
  <c r="AG1992" i="12" s="1"/>
  <c r="AG1990" i="12"/>
  <c r="AG1989" i="12" s="1"/>
  <c r="AG1988" i="12" s="1"/>
  <c r="AG1986" i="12"/>
  <c r="AG1985" i="12" s="1"/>
  <c r="AG1984" i="12" s="1"/>
  <c r="AG1982" i="12"/>
  <c r="AG1981" i="12" s="1"/>
  <c r="AG1980" i="12" s="1"/>
  <c r="AG1978" i="12"/>
  <c r="AG1977" i="12" s="1"/>
  <c r="AG1976" i="12" s="1"/>
  <c r="AG1974" i="12"/>
  <c r="AG1973" i="12" s="1"/>
  <c r="AG1971" i="12"/>
  <c r="AG1970" i="12" s="1"/>
  <c r="AG1966" i="12"/>
  <c r="AG1965" i="12" s="1"/>
  <c r="AG1964" i="12" s="1"/>
  <c r="AG1962" i="12"/>
  <c r="AG1961" i="12" s="1"/>
  <c r="AG1960" i="12" s="1"/>
  <c r="AG1958" i="12"/>
  <c r="AG1957" i="12" s="1"/>
  <c r="AG1956" i="12" s="1"/>
  <c r="AG1952" i="12"/>
  <c r="AG1951" i="12" s="1"/>
  <c r="AG1949" i="12"/>
  <c r="AG1948" i="12" s="1"/>
  <c r="AG1945" i="12"/>
  <c r="AG1944" i="12" s="1"/>
  <c r="AG1942" i="12"/>
  <c r="AG1941" i="12" s="1"/>
  <c r="AG1939" i="12"/>
  <c r="AG1938" i="12" s="1"/>
  <c r="AG1933" i="12"/>
  <c r="AG1932" i="12" s="1"/>
  <c r="AG1931" i="12" s="1"/>
  <c r="AG1929" i="12"/>
  <c r="AG1928" i="12" s="1"/>
  <c r="AG1927" i="12" s="1"/>
  <c r="AG1925" i="12"/>
  <c r="AG1924" i="12" s="1"/>
  <c r="AG1923" i="12" s="1"/>
  <c r="AG1921" i="12"/>
  <c r="AG1920" i="12" s="1"/>
  <c r="AG1919" i="12" s="1"/>
  <c r="AG1912" i="12"/>
  <c r="AG1911" i="12" s="1"/>
  <c r="AG1910" i="12" s="1"/>
  <c r="AG1908" i="12"/>
  <c r="AG1907" i="12" s="1"/>
  <c r="AG1906" i="12" s="1"/>
  <c r="AG1904" i="12"/>
  <c r="AG1903" i="12" s="1"/>
  <c r="AG1902" i="12" s="1"/>
  <c r="AG1897" i="12"/>
  <c r="AG1896" i="12" s="1"/>
  <c r="AG1895" i="12" s="1"/>
  <c r="AG1894" i="12" s="1"/>
  <c r="AG1892" i="12"/>
  <c r="AG1891" i="12" s="1"/>
  <c r="AG1890" i="12" s="1"/>
  <c r="AG1888" i="12"/>
  <c r="AG1887" i="12" s="1"/>
  <c r="AG1885" i="12"/>
  <c r="AG1884" i="12" s="1"/>
  <c r="AG1882" i="12"/>
  <c r="AG1881" i="12" s="1"/>
  <c r="AG1877" i="12"/>
  <c r="AG1876" i="12" s="1"/>
  <c r="AG1875" i="12" s="1"/>
  <c r="AG1874" i="12" s="1"/>
  <c r="AG1871" i="12"/>
  <c r="AG1870" i="12" s="1"/>
  <c r="AG1869" i="12" s="1"/>
  <c r="AG1868" i="12" s="1"/>
  <c r="AG1866" i="12"/>
  <c r="AG1865" i="12" s="1"/>
  <c r="AG1863" i="12"/>
  <c r="AG1862" i="12" s="1"/>
  <c r="AG1858" i="12"/>
  <c r="AG1857" i="12" s="1"/>
  <c r="AG1856" i="12" s="1"/>
  <c r="AG1855" i="12" s="1"/>
  <c r="AG1853" i="12"/>
  <c r="AG1852" i="12" s="1"/>
  <c r="AG1851" i="12" s="1"/>
  <c r="AG1849" i="12"/>
  <c r="AG1848" i="12" s="1"/>
  <c r="AG1846" i="12"/>
  <c r="AG1845" i="12" s="1"/>
  <c r="AG1841" i="12"/>
  <c r="AG1840" i="12" s="1"/>
  <c r="AG1839" i="12" s="1"/>
  <c r="AG1838" i="12" s="1"/>
  <c r="AG1836" i="12"/>
  <c r="AG1835" i="12" s="1"/>
  <c r="AG1834" i="12" s="1"/>
  <c r="AG1833" i="12" s="1"/>
  <c r="AG1831" i="12"/>
  <c r="AG1830" i="12" s="1"/>
  <c r="AG1829" i="12" s="1"/>
  <c r="AG1828" i="12" s="1"/>
  <c r="AG1826" i="12"/>
  <c r="AG1825" i="12" s="1"/>
  <c r="AG1824" i="12" s="1"/>
  <c r="AG1821" i="12"/>
  <c r="AG1820" i="12" s="1"/>
  <c r="AG1819" i="12" s="1"/>
  <c r="AG1816" i="12"/>
  <c r="AG1815" i="12" s="1"/>
  <c r="AG1813" i="12"/>
  <c r="AG1812" i="12" s="1"/>
  <c r="AG1806" i="12"/>
  <c r="AG1805" i="12" s="1"/>
  <c r="AG1804" i="12" s="1"/>
  <c r="AG1802" i="12"/>
  <c r="AG1801" i="12" s="1"/>
  <c r="AG1800" i="12" s="1"/>
  <c r="AG1797" i="12"/>
  <c r="AG1796" i="12" s="1"/>
  <c r="AG1795" i="12" s="1"/>
  <c r="AG1793" i="12"/>
  <c r="AG1792" i="12" s="1"/>
  <c r="AG1791" i="12" s="1"/>
  <c r="AG1789" i="12"/>
  <c r="AG1788" i="12" s="1"/>
  <c r="AG1787" i="12" s="1"/>
  <c r="AG1783" i="12"/>
  <c r="AG1782" i="12" s="1"/>
  <c r="AG1781" i="12" s="1"/>
  <c r="AG1780" i="12" s="1"/>
  <c r="AG1778" i="12"/>
  <c r="AG1777" i="12" s="1"/>
  <c r="AG1776" i="12" s="1"/>
  <c r="AG1775" i="12" s="1"/>
  <c r="AG1771" i="12"/>
  <c r="AG1770" i="12" s="1"/>
  <c r="AG1769" i="12" s="1"/>
  <c r="AG1768" i="12" s="1"/>
  <c r="AG1758" i="12"/>
  <c r="AG1757" i="12" s="1"/>
  <c r="AG1756" i="12" s="1"/>
  <c r="AG1754" i="12"/>
  <c r="AG1753" i="12" s="1"/>
  <c r="AG1752" i="12" s="1"/>
  <c r="AG1749" i="12"/>
  <c r="AG1748" i="12" s="1"/>
  <c r="AG1747" i="12" s="1"/>
  <c r="AG1745" i="12"/>
  <c r="AG1744" i="12" s="1"/>
  <c r="AG1743" i="12" s="1"/>
  <c r="AG1740" i="12"/>
  <c r="AG1739" i="12" s="1"/>
  <c r="AG1738" i="12" s="1"/>
  <c r="AG1737" i="12" s="1"/>
  <c r="AG1735" i="12"/>
  <c r="AG1734" i="12" s="1"/>
  <c r="AG1733" i="12" s="1"/>
  <c r="AG1731" i="12"/>
  <c r="AG1730" i="12" s="1"/>
  <c r="AG1729" i="12" s="1"/>
  <c r="AG1727" i="12"/>
  <c r="AG1726" i="12" s="1"/>
  <c r="AG1724" i="12"/>
  <c r="AG1723" i="12" s="1"/>
  <c r="AG1721" i="12"/>
  <c r="AG1720" i="12" s="1"/>
  <c r="AG1716" i="12"/>
  <c r="AG1715" i="12" s="1"/>
  <c r="AG1714" i="12" s="1"/>
  <c r="AG1713" i="12" s="1"/>
  <c r="AG1711" i="12"/>
  <c r="AG1710" i="12" s="1"/>
  <c r="AG1709" i="12" s="1"/>
  <c r="AG1707" i="12"/>
  <c r="AG1706" i="12" s="1"/>
  <c r="AG1705" i="12" s="1"/>
  <c r="AG1700" i="12"/>
  <c r="AG1699" i="12" s="1"/>
  <c r="AG1698" i="12" s="1"/>
  <c r="AG1697" i="12" s="1"/>
  <c r="AG1695" i="12"/>
  <c r="AG1694" i="12" s="1"/>
  <c r="AG1693" i="12" s="1"/>
  <c r="AG1692" i="12" s="1"/>
  <c r="AG1689" i="12"/>
  <c r="AG1688" i="12" s="1"/>
  <c r="AG1687" i="12" s="1"/>
  <c r="AG1686" i="12" s="1"/>
  <c r="AG1684" i="12"/>
  <c r="AG1683" i="12" s="1"/>
  <c r="AG1682" i="12" s="1"/>
  <c r="AG1681" i="12" s="1"/>
  <c r="AG1679" i="12"/>
  <c r="AG1678" i="12" s="1"/>
  <c r="AG1677" i="12" s="1"/>
  <c r="AG1676" i="12" s="1"/>
  <c r="AG1674" i="12"/>
  <c r="AG1673" i="12" s="1"/>
  <c r="AG1672" i="12" s="1"/>
  <c r="AG1670" i="12"/>
  <c r="AG1669" i="12" s="1"/>
  <c r="AG1668" i="12" s="1"/>
  <c r="AG1664" i="12"/>
  <c r="AG1663" i="12" s="1"/>
  <c r="AG1662" i="12" s="1"/>
  <c r="AG1660" i="12"/>
  <c r="AG1659" i="12" s="1"/>
  <c r="AG1658" i="12" s="1"/>
  <c r="AG1651" i="12"/>
  <c r="AG1650" i="12" s="1"/>
  <c r="AG1649" i="12" s="1"/>
  <c r="AG1648" i="12" s="1"/>
  <c r="AG1646" i="12"/>
  <c r="AG1645" i="12" s="1"/>
  <c r="AG1644" i="12" s="1"/>
  <c r="AG1643" i="12" s="1"/>
  <c r="AG1641" i="12"/>
  <c r="AG1640" i="12" s="1"/>
  <c r="AG1639" i="12" s="1"/>
  <c r="AG1637" i="12"/>
  <c r="AG1636" i="12" s="1"/>
  <c r="AG1635" i="12" s="1"/>
  <c r="AG1633" i="12"/>
  <c r="AG1632" i="12" s="1"/>
  <c r="AG1631" i="12" s="1"/>
  <c r="AG1629" i="12"/>
  <c r="AG1628" i="12" s="1"/>
  <c r="AG1627" i="12" s="1"/>
  <c r="AG1625" i="12"/>
  <c r="AG1624" i="12" s="1"/>
  <c r="AG1623" i="12" s="1"/>
  <c r="AG1621" i="12"/>
  <c r="AG1620" i="12" s="1"/>
  <c r="AG1619" i="12" s="1"/>
  <c r="AG1617" i="12"/>
  <c r="AG1616" i="12" s="1"/>
  <c r="AG1615" i="12" s="1"/>
  <c r="AG1613" i="12"/>
  <c r="AG1612" i="12" s="1"/>
  <c r="AG1611" i="12" s="1"/>
  <c r="AG1609" i="12"/>
  <c r="AG1608" i="12" s="1"/>
  <c r="AG1607" i="12" s="1"/>
  <c r="AG1605" i="12"/>
  <c r="AG1604" i="12" s="1"/>
  <c r="AG1603" i="12" s="1"/>
  <c r="AG1601" i="12"/>
  <c r="AG1600" i="12" s="1"/>
  <c r="AG1599" i="12" s="1"/>
  <c r="AG1597" i="12"/>
  <c r="AG1596" i="12" s="1"/>
  <c r="AG1595" i="12" s="1"/>
  <c r="AG1592" i="12"/>
  <c r="AG1591" i="12" s="1"/>
  <c r="AG1590" i="12" s="1"/>
  <c r="AG1588" i="12"/>
  <c r="AG1587" i="12" s="1"/>
  <c r="AG1586" i="12" s="1"/>
  <c r="AG1583" i="12"/>
  <c r="AG1582" i="12" s="1"/>
  <c r="AG1581" i="12" s="1"/>
  <c r="AG1580" i="12" s="1"/>
  <c r="AG1578" i="12"/>
  <c r="AG1577" i="12" s="1"/>
  <c r="AG1576" i="12" s="1"/>
  <c r="AG1575" i="12" s="1"/>
  <c r="AG1573" i="12"/>
  <c r="AG1572" i="12" s="1"/>
  <c r="AG1571" i="12" s="1"/>
  <c r="AG1569" i="12"/>
  <c r="AG1568" i="12" s="1"/>
  <c r="AG1566" i="12"/>
  <c r="AG1565" i="12" s="1"/>
  <c r="AG1559" i="12"/>
  <c r="AG1558" i="12" s="1"/>
  <c r="AG1556" i="12"/>
  <c r="AG1555" i="12" s="1"/>
  <c r="AG1551" i="12"/>
  <c r="AG1550" i="12" s="1"/>
  <c r="AG1549" i="12" s="1"/>
  <c r="AG1547" i="12"/>
  <c r="AG1546" i="12" s="1"/>
  <c r="AG1545" i="12" s="1"/>
  <c r="AG1543" i="12"/>
  <c r="AG1542" i="12" s="1"/>
  <c r="AG1541" i="12" s="1"/>
  <c r="AG1538" i="12"/>
  <c r="AG1537" i="12" s="1"/>
  <c r="AG1536" i="12" s="1"/>
  <c r="AG1535" i="12" s="1"/>
  <c r="AG1531" i="12"/>
  <c r="AG1530" i="12" s="1"/>
  <c r="AG1527" i="12"/>
  <c r="AG1526" i="12" s="1"/>
  <c r="AG1523" i="12"/>
  <c r="AG1522" i="12" s="1"/>
  <c r="AG1517" i="12"/>
  <c r="AG1516" i="12" s="1"/>
  <c r="AG1515" i="12" s="1"/>
  <c r="AG1514" i="12" s="1"/>
  <c r="AG1512" i="12"/>
  <c r="AG1511" i="12" s="1"/>
  <c r="AG1510" i="12" s="1"/>
  <c r="AG1508" i="12"/>
  <c r="AG1507" i="12" s="1"/>
  <c r="AG1506" i="12" s="1"/>
  <c r="AG1503" i="12"/>
  <c r="AG1502" i="12" s="1"/>
  <c r="AG1501" i="12" s="1"/>
  <c r="AG1499" i="12"/>
  <c r="AG1498" i="12" s="1"/>
  <c r="AG1497" i="12" s="1"/>
  <c r="AG1495" i="12"/>
  <c r="AG1494" i="12" s="1"/>
  <c r="AG1493" i="12" s="1"/>
  <c r="AG1491" i="12"/>
  <c r="AG1490" i="12" s="1"/>
  <c r="AG1489" i="12" s="1"/>
  <c r="AG1487" i="12"/>
  <c r="AG1486" i="12" s="1"/>
  <c r="AG1485" i="12" s="1"/>
  <c r="AG1482" i="12"/>
  <c r="AG1481" i="12" s="1"/>
  <c r="AG1480" i="12" s="1"/>
  <c r="AG1478" i="12"/>
  <c r="AG1477" i="12" s="1"/>
  <c r="AG1476" i="12" s="1"/>
  <c r="AG1473" i="12"/>
  <c r="AG1472" i="12" s="1"/>
  <c r="AG1470" i="12"/>
  <c r="AG1469" i="12" s="1"/>
  <c r="AG1466" i="12"/>
  <c r="AG1465" i="12" s="1"/>
  <c r="AG1464" i="12" s="1"/>
  <c r="AG1462" i="12"/>
  <c r="AG1461" i="12" s="1"/>
  <c r="AG1460" i="12" s="1"/>
  <c r="AG1458" i="12"/>
  <c r="AG1457" i="12" s="1"/>
  <c r="AG1456" i="12" s="1"/>
  <c r="AG1453" i="12"/>
  <c r="AG1452" i="12" s="1"/>
  <c r="AG1451" i="12" s="1"/>
  <c r="AG1450" i="12" s="1"/>
  <c r="AG1448" i="12"/>
  <c r="AG1447" i="12" s="1"/>
  <c r="AG1446" i="12" s="1"/>
  <c r="AG1440" i="12"/>
  <c r="AG1439" i="12" s="1"/>
  <c r="AG1438" i="12" s="1"/>
  <c r="AG1436" i="12"/>
  <c r="AG1435" i="12" s="1"/>
  <c r="AG1434" i="12" s="1"/>
  <c r="AG1419" i="12"/>
  <c r="AG1418" i="12" s="1"/>
  <c r="AG1417" i="12" s="1"/>
  <c r="AG1415" i="12"/>
  <c r="AG1414" i="12" s="1"/>
  <c r="AG1413" i="12" s="1"/>
  <c r="AG1410" i="12"/>
  <c r="AG1409" i="12" s="1"/>
  <c r="AG1408" i="12" s="1"/>
  <c r="AG1407" i="12" s="1"/>
  <c r="AG1405" i="12"/>
  <c r="AG1404" i="12" s="1"/>
  <c r="AG1403" i="12" s="1"/>
  <c r="AG1402" i="12" s="1"/>
  <c r="AG1400" i="12"/>
  <c r="AG1399" i="12" s="1"/>
  <c r="AG1398" i="12" s="1"/>
  <c r="AG1397" i="12" s="1"/>
  <c r="AG1394" i="12"/>
  <c r="AG1393" i="12" s="1"/>
  <c r="AG1392" i="12" s="1"/>
  <c r="AG1390" i="12"/>
  <c r="AG1389" i="12" s="1"/>
  <c r="AG1388" i="12" s="1"/>
  <c r="AG1385" i="12"/>
  <c r="AG1384" i="12" s="1"/>
  <c r="AG1382" i="12"/>
  <c r="AG1381" i="12" s="1"/>
  <c r="AG1379" i="12"/>
  <c r="AG1378" i="12" s="1"/>
  <c r="AG1373" i="12"/>
  <c r="AG1372" i="12" s="1"/>
  <c r="AG1371" i="12" s="1"/>
  <c r="AG1370" i="12" s="1"/>
  <c r="AG1368" i="12"/>
  <c r="AG1367" i="12" s="1"/>
  <c r="AG1366" i="12" s="1"/>
  <c r="AG1364" i="12"/>
  <c r="AG1363" i="12" s="1"/>
  <c r="AG1362" i="12" s="1"/>
  <c r="AG1358" i="12"/>
  <c r="AG1357" i="12" s="1"/>
  <c r="AG1356" i="12" s="1"/>
  <c r="AG1355" i="12" s="1"/>
  <c r="AG1354" i="12" s="1"/>
  <c r="AG1351" i="12"/>
  <c r="AG1350" i="12" s="1"/>
  <c r="AG1349" i="12" s="1"/>
  <c r="AG1348" i="12" s="1"/>
  <c r="AG1346" i="12"/>
  <c r="AG1345" i="12" s="1"/>
  <c r="AG1344" i="12" s="1"/>
  <c r="AG1341" i="12"/>
  <c r="AG1340" i="12" s="1"/>
  <c r="AG1339" i="12" s="1"/>
  <c r="AG1336" i="12"/>
  <c r="AG1335" i="12" s="1"/>
  <c r="AG1334" i="12" s="1"/>
  <c r="AG1332" i="12"/>
  <c r="AG1331" i="12" s="1"/>
  <c r="AG1330" i="12" s="1"/>
  <c r="AG1323" i="12"/>
  <c r="AG1322" i="12" s="1"/>
  <c r="AG1321" i="12" s="1"/>
  <c r="AG1318" i="12"/>
  <c r="AG1316" i="12"/>
  <c r="AG1308" i="12"/>
  <c r="AG1307" i="12" s="1"/>
  <c r="AG1306" i="12" s="1"/>
  <c r="AG1304" i="12"/>
  <c r="AG1303" i="12" s="1"/>
  <c r="AG1302" i="12" s="1"/>
  <c r="AG1297" i="12"/>
  <c r="AG1294" i="12"/>
  <c r="AG1291" i="12"/>
  <c r="AG1290" i="12" s="1"/>
  <c r="AG1285" i="12"/>
  <c r="AG1283" i="12"/>
  <c r="AG1280" i="12"/>
  <c r="AG1279" i="12" s="1"/>
  <c r="AG1274" i="12"/>
  <c r="AG1273" i="12" s="1"/>
  <c r="AG1272" i="12" s="1"/>
  <c r="AG1271" i="12" s="1"/>
  <c r="AG1269" i="12"/>
  <c r="AG1267" i="12"/>
  <c r="AG1263" i="12"/>
  <c r="AG1261" i="12"/>
  <c r="AG1256" i="12"/>
  <c r="AG1255" i="12" s="1"/>
  <c r="AG1254" i="12" s="1"/>
  <c r="AG1252" i="12"/>
  <c r="AG1250" i="12"/>
  <c r="AG1246" i="12"/>
  <c r="AG1244" i="12"/>
  <c r="AG1240" i="12"/>
  <c r="AG1239" i="12" s="1"/>
  <c r="AG1238" i="12" s="1"/>
  <c r="AG1236" i="12"/>
  <c r="AG1235" i="12" s="1"/>
  <c r="AG1234" i="12" s="1"/>
  <c r="AG1232" i="12"/>
  <c r="AG1230" i="12"/>
  <c r="AG1226" i="12"/>
  <c r="AG1225" i="12" s="1"/>
  <c r="AG1224" i="12" s="1"/>
  <c r="AG1222" i="12"/>
  <c r="AG1221" i="12" s="1"/>
  <c r="AG1220" i="12" s="1"/>
  <c r="AG1218" i="12"/>
  <c r="AG1217" i="12" s="1"/>
  <c r="AG1216" i="12" s="1"/>
  <c r="AG1214" i="12"/>
  <c r="AG1213" i="12" s="1"/>
  <c r="AG1212" i="12" s="1"/>
  <c r="AG1210" i="12"/>
  <c r="AG1209" i="12" s="1"/>
  <c r="AG1208" i="12" s="1"/>
  <c r="AG1206" i="12"/>
  <c r="AG1205" i="12" s="1"/>
  <c r="AG1204" i="12" s="1"/>
  <c r="AG1202" i="12"/>
  <c r="AG1201" i="12" s="1"/>
  <c r="AG1200" i="12" s="1"/>
  <c r="AG1198" i="12"/>
  <c r="AG1197" i="12" s="1"/>
  <c r="AG1196" i="12" s="1"/>
  <c r="AG1193" i="12"/>
  <c r="AG1192" i="12" s="1"/>
  <c r="AG1191" i="12" s="1"/>
  <c r="AG1189" i="12"/>
  <c r="AG1188" i="12" s="1"/>
  <c r="AG1187" i="12" s="1"/>
  <c r="AG1185" i="12"/>
  <c r="AG1183" i="12"/>
  <c r="AG1179" i="12"/>
  <c r="AG1178" i="12" s="1"/>
  <c r="AG1177" i="12" s="1"/>
  <c r="AG1175" i="12"/>
  <c r="AG1173" i="12"/>
  <c r="AG1169" i="12"/>
  <c r="AG1168" i="12" s="1"/>
  <c r="AG1167" i="12" s="1"/>
  <c r="AG1165" i="12"/>
  <c r="AG1163" i="12"/>
  <c r="AG1159" i="12"/>
  <c r="AG1158" i="12" s="1"/>
  <c r="AG1157" i="12" s="1"/>
  <c r="AG1155" i="12"/>
  <c r="AG1154" i="12" s="1"/>
  <c r="AG1153" i="12" s="1"/>
  <c r="AG1151" i="12"/>
  <c r="AG1150" i="12" s="1"/>
  <c r="AG1149" i="12" s="1"/>
  <c r="AG1147" i="12"/>
  <c r="AG1146" i="12" s="1"/>
  <c r="AG1145" i="12" s="1"/>
  <c r="AG1143" i="12"/>
  <c r="AG1142" i="12" s="1"/>
  <c r="AG1141" i="12" s="1"/>
  <c r="AG1139" i="12"/>
  <c r="AG1138" i="12" s="1"/>
  <c r="AG1137" i="12" s="1"/>
  <c r="AG1135" i="12"/>
  <c r="AG1134" i="12" s="1"/>
  <c r="AG1133" i="12" s="1"/>
  <c r="AG1131" i="12"/>
  <c r="AG1130" i="12" s="1"/>
  <c r="AG1129" i="12" s="1"/>
  <c r="AG1127" i="12"/>
  <c r="AG1126" i="12" s="1"/>
  <c r="AG1125" i="12" s="1"/>
  <c r="AG1123" i="12"/>
  <c r="AG1122" i="12" s="1"/>
  <c r="AG1121" i="12" s="1"/>
  <c r="AG1115" i="12"/>
  <c r="AG1114" i="12" s="1"/>
  <c r="AG1113" i="12" s="1"/>
  <c r="AG1111" i="12"/>
  <c r="AG1110" i="12" s="1"/>
  <c r="AG1109" i="12" s="1"/>
  <c r="AG1107" i="12"/>
  <c r="AG1105" i="12"/>
  <c r="AG1095" i="12"/>
  <c r="AG1094" i="12" s="1"/>
  <c r="AG1093" i="12" s="1"/>
  <c r="AG1091" i="12"/>
  <c r="AG1090" i="12" s="1"/>
  <c r="AG1088" i="12"/>
  <c r="AG1087" i="12" s="1"/>
  <c r="AG1084" i="12"/>
  <c r="AG1083" i="12" s="1"/>
  <c r="AG1082" i="12" s="1"/>
  <c r="AG1072" i="12"/>
  <c r="AG1071" i="12" s="1"/>
  <c r="AG1070" i="12" s="1"/>
  <c r="AG1068" i="12"/>
  <c r="AG1067" i="12" s="1"/>
  <c r="AG1066" i="12" s="1"/>
  <c r="AG1061" i="12"/>
  <c r="AG1060" i="12" s="1"/>
  <c r="AG1057" i="12"/>
  <c r="AG1056" i="12" s="1"/>
  <c r="AG1054" i="12"/>
  <c r="AG1053" i="12" s="1"/>
  <c r="AG1051" i="12"/>
  <c r="AG1050" i="12" s="1"/>
  <c r="AG1046" i="12"/>
  <c r="AG1045" i="12" s="1"/>
  <c r="AG1044" i="12" s="1"/>
  <c r="AG1042" i="12"/>
  <c r="AG1041" i="12" s="1"/>
  <c r="AG1040" i="12" s="1"/>
  <c r="AG1038" i="12"/>
  <c r="AG1037" i="12" s="1"/>
  <c r="AG1036" i="12" s="1"/>
  <c r="AG1034" i="12"/>
  <c r="AG1033" i="12" s="1"/>
  <c r="AG1031" i="12"/>
  <c r="AG1030" i="12" s="1"/>
  <c r="AG1025" i="12"/>
  <c r="AG1024" i="12" s="1"/>
  <c r="AG1022" i="12"/>
  <c r="AG1021" i="12" s="1"/>
  <c r="AG1017" i="12"/>
  <c r="AG1015" i="12"/>
  <c r="AG1013" i="12"/>
  <c r="AG1008" i="12"/>
  <c r="AG1007" i="12" s="1"/>
  <c r="AG1005" i="12"/>
  <c r="AG1004" i="12" s="1"/>
  <c r="AG1002" i="12"/>
  <c r="AG1001" i="12" s="1"/>
  <c r="AG998" i="12"/>
  <c r="AG996" i="12"/>
  <c r="AG992" i="12"/>
  <c r="AG991" i="12" s="1"/>
  <c r="AG990" i="12" s="1"/>
  <c r="AG987" i="12"/>
  <c r="AG985" i="12"/>
  <c r="AG980" i="12"/>
  <c r="AG978" i="12"/>
  <c r="AG974" i="12"/>
  <c r="AG973" i="12" s="1"/>
  <c r="AG970" i="12"/>
  <c r="AG968" i="12"/>
  <c r="AG965" i="12"/>
  <c r="AG964" i="12" s="1"/>
  <c r="AG962" i="12"/>
  <c r="AG961" i="12" s="1"/>
  <c r="AG955" i="12"/>
  <c r="AG954" i="12" s="1"/>
  <c r="AG952" i="12"/>
  <c r="AG951" i="12" s="1"/>
  <c r="AG948" i="12"/>
  <c r="AG947" i="12" s="1"/>
  <c r="AG946" i="12" s="1"/>
  <c r="AG944" i="12"/>
  <c r="AG942" i="12"/>
  <c r="AG938" i="12"/>
  <c r="AG937" i="12" s="1"/>
  <c r="AG936" i="12" s="1"/>
  <c r="AG934" i="12"/>
  <c r="AG933" i="12" s="1"/>
  <c r="AG931" i="12"/>
  <c r="AG929" i="12"/>
  <c r="AG926" i="12"/>
  <c r="AG925" i="12" s="1"/>
  <c r="AG923" i="12"/>
  <c r="AG922" i="12" s="1"/>
  <c r="AG917" i="12"/>
  <c r="AG915" i="12"/>
  <c r="AG911" i="12"/>
  <c r="AG909" i="12"/>
  <c r="AG905" i="12"/>
  <c r="AG903" i="12"/>
  <c r="AG899" i="12"/>
  <c r="AG898" i="12" s="1"/>
  <c r="AG896" i="12"/>
  <c r="AG895" i="12" s="1"/>
  <c r="AG892" i="12"/>
  <c r="AG889" i="12"/>
  <c r="AG886" i="12"/>
  <c r="AG883" i="12"/>
  <c r="AG882" i="12" s="1"/>
  <c r="AG878" i="12"/>
  <c r="AG876" i="12"/>
  <c r="AG872" i="12"/>
  <c r="AG871" i="12" s="1"/>
  <c r="AG870" i="12" s="1"/>
  <c r="AG868" i="12"/>
  <c r="AG866" i="12"/>
  <c r="AG862" i="12"/>
  <c r="AG861" i="12" s="1"/>
  <c r="AG860" i="12" s="1"/>
  <c r="AG858" i="12"/>
  <c r="AG857" i="12" s="1"/>
  <c r="AG856" i="12" s="1"/>
  <c r="AG854" i="12"/>
  <c r="AG852" i="12"/>
  <c r="AG846" i="12"/>
  <c r="AG845" i="12" s="1"/>
  <c r="AG844" i="12" s="1"/>
  <c r="AG840" i="12"/>
  <c r="AG837" i="12"/>
  <c r="AG834" i="12"/>
  <c r="AG833" i="12" s="1"/>
  <c r="AG831" i="12"/>
  <c r="AG830" i="12" s="1"/>
  <c r="AG828" i="12"/>
  <c r="AG827" i="12" s="1"/>
  <c r="AG823" i="12"/>
  <c r="AG821" i="12"/>
  <c r="AG814" i="12"/>
  <c r="AG813" i="12" s="1"/>
  <c r="AG812" i="12" s="1"/>
  <c r="AG811" i="12" s="1"/>
  <c r="AG809" i="12"/>
  <c r="AG808" i="12" s="1"/>
  <c r="AG806" i="12"/>
  <c r="AG805" i="12" s="1"/>
  <c r="AG801" i="12"/>
  <c r="AG800" i="12" s="1"/>
  <c r="AG798" i="12"/>
  <c r="AG797" i="12" s="1"/>
  <c r="AG794" i="12"/>
  <c r="AG793" i="12" s="1"/>
  <c r="AG792" i="12" s="1"/>
  <c r="AG784" i="12"/>
  <c r="AG782" i="12"/>
  <c r="AG777" i="12"/>
  <c r="AG776" i="12" s="1"/>
  <c r="AG774" i="12"/>
  <c r="AG773" i="12" s="1"/>
  <c r="AG771" i="12"/>
  <c r="AG770" i="12" s="1"/>
  <c r="AG768" i="12"/>
  <c r="AG767" i="12" s="1"/>
  <c r="AG765" i="12"/>
  <c r="AG764" i="12" s="1"/>
  <c r="AG759" i="12"/>
  <c r="AG758" i="12" s="1"/>
  <c r="AG756" i="12"/>
  <c r="AG755" i="12" s="1"/>
  <c r="AG751" i="12"/>
  <c r="AG750" i="12" s="1"/>
  <c r="AG749" i="12" s="1"/>
  <c r="AG748" i="12" s="1"/>
  <c r="AG746" i="12"/>
  <c r="AG745" i="12" s="1"/>
  <c r="AG743" i="12"/>
  <c r="AG742" i="12" s="1"/>
  <c r="AG737" i="12"/>
  <c r="AG736" i="12" s="1"/>
  <c r="AG735" i="12" s="1"/>
  <c r="AG730" i="12"/>
  <c r="AG726" i="12"/>
  <c r="AG720" i="12"/>
  <c r="AG719" i="12" s="1"/>
  <c r="AG718" i="12" s="1"/>
  <c r="AG716" i="12"/>
  <c r="AG715" i="12" s="1"/>
  <c r="AG714" i="12" s="1"/>
  <c r="AG712" i="12"/>
  <c r="AG711" i="12" s="1"/>
  <c r="AG709" i="12"/>
  <c r="AG708" i="12" s="1"/>
  <c r="AG704" i="12"/>
  <c r="AG702" i="12"/>
  <c r="AG699" i="12"/>
  <c r="AG698" i="12" s="1"/>
  <c r="AG696" i="12"/>
  <c r="AG695" i="12" s="1"/>
  <c r="AG692" i="12"/>
  <c r="AG691" i="12" s="1"/>
  <c r="AG690" i="12" s="1"/>
  <c r="AG688" i="12"/>
  <c r="AG687" i="12" s="1"/>
  <c r="AG686" i="12" s="1"/>
  <c r="AG684" i="12"/>
  <c r="AG683" i="12" s="1"/>
  <c r="AG682" i="12" s="1"/>
  <c r="AG680" i="12"/>
  <c r="AG679" i="12" s="1"/>
  <c r="AG677" i="12"/>
  <c r="AG676" i="12" s="1"/>
  <c r="AG673" i="12"/>
  <c r="AG672" i="12" s="1"/>
  <c r="AG670" i="12"/>
  <c r="AG669" i="12" s="1"/>
  <c r="AG666" i="12"/>
  <c r="AG665" i="12" s="1"/>
  <c r="AG664" i="12" s="1"/>
  <c r="AG659" i="12"/>
  <c r="AG658" i="12" s="1"/>
  <c r="AG657" i="12" s="1"/>
  <c r="AG655" i="12"/>
  <c r="AG654" i="12" s="1"/>
  <c r="AG653" i="12" s="1"/>
  <c r="AG651" i="12"/>
  <c r="AG650" i="12" s="1"/>
  <c r="AG649" i="12" s="1"/>
  <c r="AG647" i="12"/>
  <c r="AG646" i="12" s="1"/>
  <c r="AG645" i="12" s="1"/>
  <c r="AG642" i="12"/>
  <c r="AG640" i="12"/>
  <c r="AG637" i="12"/>
  <c r="AG636" i="12" s="1"/>
  <c r="AG633" i="12"/>
  <c r="AG632" i="12" s="1"/>
  <c r="AG631" i="12" s="1"/>
  <c r="AG629" i="12"/>
  <c r="AG627" i="12"/>
  <c r="AG622" i="12"/>
  <c r="AG621" i="12" s="1"/>
  <c r="AG620" i="12" s="1"/>
  <c r="AG619" i="12" s="1"/>
  <c r="AG616" i="12"/>
  <c r="AG614" i="12"/>
  <c r="AG609" i="12"/>
  <c r="AG608" i="12" s="1"/>
  <c r="AG607" i="12" s="1"/>
  <c r="AG605" i="12"/>
  <c r="AG603" i="12"/>
  <c r="AG598" i="12"/>
  <c r="AG596" i="12"/>
  <c r="AG592" i="12"/>
  <c r="AG590" i="12"/>
  <c r="AG585" i="12"/>
  <c r="AG583" i="12"/>
  <c r="AG571" i="12"/>
  <c r="AG570" i="12" s="1"/>
  <c r="AG569" i="12" s="1"/>
  <c r="AG567" i="12"/>
  <c r="AG565" i="12"/>
  <c r="AG560" i="12"/>
  <c r="AG558" i="12"/>
  <c r="AG553" i="12"/>
  <c r="AG551" i="12"/>
  <c r="AG547" i="12"/>
  <c r="AG545" i="12"/>
  <c r="AG541" i="12"/>
  <c r="AG540" i="12" s="1"/>
  <c r="AG539" i="12" s="1"/>
  <c r="AG536" i="12"/>
  <c r="AG535" i="12" s="1"/>
  <c r="AG534" i="12" s="1"/>
  <c r="AG532" i="12"/>
  <c r="AG531" i="12" s="1"/>
  <c r="AG530" i="12" s="1"/>
  <c r="AG528" i="12"/>
  <c r="AG527" i="12" s="1"/>
  <c r="AG526" i="12" s="1"/>
  <c r="AG524" i="12"/>
  <c r="AG523" i="12" s="1"/>
  <c r="AG522" i="12" s="1"/>
  <c r="AG520" i="12"/>
  <c r="AG518" i="12"/>
  <c r="AG514" i="12"/>
  <c r="AG513" i="12" s="1"/>
  <c r="AG512" i="12" s="1"/>
  <c r="AG510" i="12"/>
  <c r="AG509" i="12" s="1"/>
  <c r="AG508" i="12" s="1"/>
  <c r="AG506" i="12"/>
  <c r="AG505" i="12" s="1"/>
  <c r="AG504" i="12" s="1"/>
  <c r="AG499" i="12"/>
  <c r="AG498" i="12" s="1"/>
  <c r="AG497" i="12" s="1"/>
  <c r="AG495" i="12"/>
  <c r="AG494" i="12" s="1"/>
  <c r="AG493" i="12" s="1"/>
  <c r="AG489" i="12"/>
  <c r="AG487" i="12"/>
  <c r="AG482" i="12"/>
  <c r="AG481" i="12" s="1"/>
  <c r="AG480" i="12" s="1"/>
  <c r="AG478" i="12"/>
  <c r="AG477" i="12" s="1"/>
  <c r="AG475" i="12"/>
  <c r="AG474" i="12" s="1"/>
  <c r="AG472" i="12"/>
  <c r="AG471" i="12" s="1"/>
  <c r="AG468" i="12"/>
  <c r="AG467" i="12" s="1"/>
  <c r="AG466" i="12" s="1"/>
  <c r="AG464" i="12"/>
  <c r="AG463" i="12" s="1"/>
  <c r="AG462" i="12" s="1"/>
  <c r="AG457" i="12"/>
  <c r="AG456" i="12" s="1"/>
  <c r="AG455" i="12" s="1"/>
  <c r="AG453" i="12"/>
  <c r="AG452" i="12" s="1"/>
  <c r="AG451" i="12" s="1"/>
  <c r="AG442" i="12"/>
  <c r="AG441" i="12" s="1"/>
  <c r="AG440" i="12" s="1"/>
  <c r="AG437" i="12"/>
  <c r="AG436" i="12" s="1"/>
  <c r="AG435" i="12" s="1"/>
  <c r="AG433" i="12"/>
  <c r="AG432" i="12" s="1"/>
  <c r="AG431" i="12" s="1"/>
  <c r="AG429" i="12"/>
  <c r="AG428" i="12" s="1"/>
  <c r="AG426" i="12"/>
  <c r="AG425" i="12" s="1"/>
  <c r="AG422" i="12"/>
  <c r="AG421" i="12" s="1"/>
  <c r="AG420" i="12" s="1"/>
  <c r="AG418" i="12"/>
  <c r="AG417" i="12" s="1"/>
  <c r="AG416" i="12" s="1"/>
  <c r="AG414" i="12"/>
  <c r="AG413" i="12" s="1"/>
  <c r="AG412" i="12" s="1"/>
  <c r="AG408" i="12"/>
  <c r="AG407" i="12" s="1"/>
  <c r="AG406" i="12" s="1"/>
  <c r="AG401" i="12" s="1"/>
  <c r="AG399" i="12"/>
  <c r="AG398" i="12" s="1"/>
  <c r="AG397" i="12" s="1"/>
  <c r="AG395" i="12"/>
  <c r="AG394" i="12" s="1"/>
  <c r="AG393" i="12" s="1"/>
  <c r="AG390" i="12"/>
  <c r="AG388" i="12"/>
  <c r="AG384" i="12"/>
  <c r="AG383" i="12" s="1"/>
  <c r="AG382" i="12" s="1"/>
  <c r="AG379" i="12"/>
  <c r="AG377" i="12"/>
  <c r="AG372" i="12"/>
  <c r="AG370" i="12"/>
  <c r="AG366" i="12"/>
  <c r="AG365" i="12" s="1"/>
  <c r="AG364" i="12" s="1"/>
  <c r="AG355" i="12"/>
  <c r="AG354" i="12" s="1"/>
  <c r="AG353" i="12" s="1"/>
  <c r="AG351" i="12"/>
  <c r="AG349" i="12"/>
  <c r="AG345" i="12"/>
  <c r="AG343" i="12"/>
  <c r="AG338" i="12"/>
  <c r="AG336" i="12"/>
  <c r="AG332" i="12"/>
  <c r="AG330" i="12"/>
  <c r="AG326" i="12"/>
  <c r="AG324" i="12"/>
  <c r="AG313" i="12"/>
  <c r="AG311" i="12"/>
  <c r="AG307" i="12"/>
  <c r="AG306" i="12" s="1"/>
  <c r="AG305" i="12" s="1"/>
  <c r="AG303" i="12"/>
  <c r="AG302" i="12" s="1"/>
  <c r="AG300" i="12"/>
  <c r="AG299" i="12" s="1"/>
  <c r="AG296" i="12"/>
  <c r="AG294" i="12"/>
  <c r="AG290" i="12"/>
  <c r="AG288" i="12"/>
  <c r="AG284" i="12"/>
  <c r="AG282" i="12"/>
  <c r="AG275" i="12"/>
  <c r="AG274" i="12" s="1"/>
  <c r="AG273" i="12" s="1"/>
  <c r="AG271" i="12"/>
  <c r="AG270" i="12" s="1"/>
  <c r="AG269" i="12" s="1"/>
  <c r="AG267" i="12"/>
  <c r="AG266" i="12" s="1"/>
  <c r="AG265" i="12" s="1"/>
  <c r="AG263" i="12"/>
  <c r="AG262" i="12" s="1"/>
  <c r="AG261" i="12" s="1"/>
  <c r="AG259" i="12"/>
  <c r="AG258" i="12" s="1"/>
  <c r="AG257" i="12" s="1"/>
  <c r="AG255" i="12"/>
  <c r="AG254" i="12" s="1"/>
  <c r="AG253" i="12" s="1"/>
  <c r="AG251" i="12"/>
  <c r="AG250" i="12" s="1"/>
  <c r="AG249" i="12" s="1"/>
  <c r="AG247" i="12"/>
  <c r="AG246" i="12" s="1"/>
  <c r="AG245" i="12" s="1"/>
  <c r="AG243" i="12"/>
  <c r="AG242" i="12" s="1"/>
  <c r="AG241" i="12" s="1"/>
  <c r="AG239" i="12"/>
  <c r="AG238" i="12" s="1"/>
  <c r="AG237" i="12" s="1"/>
  <c r="AG235" i="12"/>
  <c r="AG234" i="12" s="1"/>
  <c r="AG233" i="12" s="1"/>
  <c r="AG231" i="12"/>
  <c r="AG230" i="12" s="1"/>
  <c r="AG229" i="12" s="1"/>
  <c r="AG227" i="12"/>
  <c r="AG226" i="12" s="1"/>
  <c r="AG225" i="12" s="1"/>
  <c r="AG223" i="12"/>
  <c r="AG222" i="12" s="1"/>
  <c r="AG221" i="12" s="1"/>
  <c r="AG219" i="12"/>
  <c r="AG218" i="12" s="1"/>
  <c r="AG217" i="12" s="1"/>
  <c r="AG215" i="12"/>
  <c r="AG214" i="12" s="1"/>
  <c r="AG213" i="12" s="1"/>
  <c r="AG211" i="12"/>
  <c r="AG210" i="12" s="1"/>
  <c r="AG209" i="12" s="1"/>
  <c r="AG206" i="12"/>
  <c r="AG205" i="12" s="1"/>
  <c r="AG204" i="12" s="1"/>
  <c r="AG202" i="12"/>
  <c r="AG201" i="12" s="1"/>
  <c r="AG199" i="12"/>
  <c r="AG198" i="12" s="1"/>
  <c r="AG195" i="12"/>
  <c r="AG194" i="12" s="1"/>
  <c r="AG193" i="12" s="1"/>
  <c r="AG188" i="12"/>
  <c r="AG187" i="12" s="1"/>
  <c r="AG186" i="12" s="1"/>
  <c r="AG183" i="12"/>
  <c r="AG182" i="12" s="1"/>
  <c r="AG181" i="12" s="1"/>
  <c r="AG177" i="12"/>
  <c r="AG176" i="12" s="1"/>
  <c r="AG173" i="12"/>
  <c r="AG172" i="12" s="1"/>
  <c r="AG168" i="12"/>
  <c r="AG167" i="12" s="1"/>
  <c r="AG164" i="12"/>
  <c r="AG163" i="12" s="1"/>
  <c r="AG160" i="12"/>
  <c r="AG159" i="12" s="1"/>
  <c r="AG155" i="12"/>
  <c r="AG154" i="12" s="1"/>
  <c r="AG153" i="12" s="1"/>
  <c r="AG151" i="12"/>
  <c r="AG150" i="12" s="1"/>
  <c r="AG149" i="12" s="1"/>
  <c r="AG146" i="12"/>
  <c r="AG145" i="12" s="1"/>
  <c r="AG144" i="12" s="1"/>
  <c r="AG142" i="12"/>
  <c r="AG141" i="12" s="1"/>
  <c r="AG139" i="12"/>
  <c r="AG138" i="12" s="1"/>
  <c r="AG135" i="12"/>
  <c r="AG134" i="12" s="1"/>
  <c r="AG131" i="12"/>
  <c r="AG130" i="12" s="1"/>
  <c r="AG127" i="12"/>
  <c r="AG126" i="12" s="1"/>
  <c r="AG120" i="12"/>
  <c r="AG118" i="12"/>
  <c r="AG113" i="12"/>
  <c r="AG112" i="12" s="1"/>
  <c r="AG111" i="12" s="1"/>
  <c r="AG110" i="12" s="1"/>
  <c r="AG108" i="12"/>
  <c r="AG107" i="12" s="1"/>
  <c r="AG105" i="12"/>
  <c r="AG104" i="12" s="1"/>
  <c r="AG98" i="12"/>
  <c r="AG95" i="12"/>
  <c r="AG92" i="12"/>
  <c r="AG88" i="12"/>
  <c r="AG87" i="12" s="1"/>
  <c r="AG84" i="12"/>
  <c r="AG82" i="12"/>
  <c r="AG79" i="12"/>
  <c r="AG78" i="12" s="1"/>
  <c r="AG75" i="12"/>
  <c r="AG74" i="12" s="1"/>
  <c r="AG73" i="12" s="1"/>
  <c r="AG64" i="12"/>
  <c r="AG63" i="12" s="1"/>
  <c r="AG62" i="12" s="1"/>
  <c r="AG60" i="12"/>
  <c r="AG59" i="12" s="1"/>
  <c r="AG57" i="12"/>
  <c r="AG56" i="12" s="1"/>
  <c r="AG52" i="12"/>
  <c r="AG51" i="12" s="1"/>
  <c r="AG50" i="12" s="1"/>
  <c r="AG48" i="12"/>
  <c r="AG47" i="12" s="1"/>
  <c r="AG46" i="12" s="1"/>
  <c r="AG44" i="12"/>
  <c r="AG43" i="12" s="1"/>
  <c r="AG42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6" i="12" s="1"/>
  <c r="AG25" i="12" s="1"/>
  <c r="AG23" i="12"/>
  <c r="AG22" i="12" s="1"/>
  <c r="AG20" i="12"/>
  <c r="AG19" i="12" s="1"/>
  <c r="AK2156" i="12" l="1"/>
  <c r="AK2155" i="12" s="1"/>
  <c r="AK2051" i="12" s="1"/>
  <c r="AL1421" i="12"/>
  <c r="AO1421" i="12" s="1"/>
  <c r="AW1421" i="12" s="1"/>
  <c r="BB1421" i="12" s="1"/>
  <c r="BG1421" i="12" s="1"/>
  <c r="AK1422" i="12"/>
  <c r="AN1422" i="12" s="1"/>
  <c r="AR1422" i="12" s="1"/>
  <c r="AV1422" i="12" s="1"/>
  <c r="BA1422" i="12" s="1"/>
  <c r="BF1422" i="12" s="1"/>
  <c r="AM1421" i="12"/>
  <c r="AP1421" i="12" s="1"/>
  <c r="AX1421" i="12" s="1"/>
  <c r="BH1421" i="12" s="1"/>
  <c r="AK958" i="12"/>
  <c r="AK320" i="12"/>
  <c r="AK277" i="12" s="1"/>
  <c r="AL320" i="12"/>
  <c r="AL277" i="12" s="1"/>
  <c r="AM320" i="12"/>
  <c r="AM277" i="12" s="1"/>
  <c r="AL1899" i="12"/>
  <c r="AK123" i="12"/>
  <c r="AK100" i="12" s="1"/>
  <c r="AM2051" i="12"/>
  <c r="AM15" i="12"/>
  <c r="AL15" i="12"/>
  <c r="AM848" i="12"/>
  <c r="AK1431" i="12"/>
  <c r="AK502" i="12"/>
  <c r="AK501" i="12" s="1"/>
  <c r="AK2469" i="12"/>
  <c r="AL502" i="12"/>
  <c r="AL501" i="12" s="1"/>
  <c r="AK848" i="12"/>
  <c r="AM1097" i="12"/>
  <c r="AM1063" i="12" s="1"/>
  <c r="AM502" i="12"/>
  <c r="AM501" i="12" s="1"/>
  <c r="AM1899" i="12"/>
  <c r="AL848" i="12"/>
  <c r="AL1431" i="12"/>
  <c r="AK1097" i="12"/>
  <c r="AK1063" i="12" s="1"/>
  <c r="AM958" i="12"/>
  <c r="AM2469" i="12"/>
  <c r="AK1899" i="12"/>
  <c r="AL1097" i="12"/>
  <c r="AL1063" i="12" s="1"/>
  <c r="AL2469" i="12"/>
  <c r="AM123" i="12"/>
  <c r="AM100" i="12" s="1"/>
  <c r="AK15" i="12"/>
  <c r="AL958" i="12"/>
  <c r="AK661" i="12"/>
  <c r="AG2885" i="12"/>
  <c r="AG2884" i="12" s="1"/>
  <c r="AL2051" i="12"/>
  <c r="AM1431" i="12"/>
  <c r="AL123" i="12"/>
  <c r="AL100" i="12" s="1"/>
  <c r="AM661" i="12"/>
  <c r="AG544" i="12"/>
  <c r="AG543" i="12" s="1"/>
  <c r="AL661" i="12"/>
  <c r="AG1653" i="12"/>
  <c r="AG2688" i="12"/>
  <c r="AG2687" i="12" s="1"/>
  <c r="AG984" i="12"/>
  <c r="AG983" i="12" s="1"/>
  <c r="AG1564" i="12"/>
  <c r="AG1563" i="12" s="1"/>
  <c r="AG342" i="12"/>
  <c r="AG341" i="12" s="1"/>
  <c r="AG387" i="12"/>
  <c r="AG386" i="12" s="1"/>
  <c r="AG626" i="12"/>
  <c r="AG625" i="12" s="1"/>
  <c r="AG820" i="12"/>
  <c r="AG819" i="12" s="1"/>
  <c r="AG818" i="12" s="1"/>
  <c r="AG1162" i="12"/>
  <c r="AG1161" i="12" s="1"/>
  <c r="AG2026" i="12"/>
  <c r="AG2022" i="12" s="1"/>
  <c r="AG2017" i="12" s="1"/>
  <c r="AG2016" i="12" s="1"/>
  <c r="AG928" i="12"/>
  <c r="AG921" i="12" s="1"/>
  <c r="AG1293" i="12"/>
  <c r="AG1289" i="12" s="1"/>
  <c r="AG1505" i="12"/>
  <c r="AG1585" i="12"/>
  <c r="AG470" i="12"/>
  <c r="AG461" i="12" s="1"/>
  <c r="AG796" i="12"/>
  <c r="AG1029" i="12"/>
  <c r="AG1028" i="12" s="1"/>
  <c r="AG865" i="12"/>
  <c r="AG864" i="12" s="1"/>
  <c r="AG894" i="12"/>
  <c r="AG1751" i="12"/>
  <c r="AG2639" i="12"/>
  <c r="AG158" i="12"/>
  <c r="AG2755" i="12"/>
  <c r="AG2750" i="12" s="1"/>
  <c r="AG492" i="12"/>
  <c r="AG491" i="12" s="1"/>
  <c r="AG1468" i="12"/>
  <c r="AG1455" i="12" s="1"/>
  <c r="AG1947" i="12"/>
  <c r="AG2651" i="12"/>
  <c r="AG2650" i="12" s="1"/>
  <c r="AG323" i="12"/>
  <c r="AG322" i="12" s="1"/>
  <c r="AG335" i="12"/>
  <c r="AG334" i="12" s="1"/>
  <c r="AG725" i="12"/>
  <c r="AG724" i="12" s="1"/>
  <c r="AG723" i="12" s="1"/>
  <c r="AG722" i="12" s="1"/>
  <c r="AG1020" i="12"/>
  <c r="AG1019" i="12" s="1"/>
  <c r="AG1387" i="12"/>
  <c r="AG1937" i="12"/>
  <c r="AG2033" i="12"/>
  <c r="AG2032" i="12" s="1"/>
  <c r="AG2031" i="12" s="1"/>
  <c r="AG2622" i="12"/>
  <c r="AG2621" i="12" s="1"/>
  <c r="AG1484" i="12"/>
  <c r="AG914" i="12"/>
  <c r="AG913" i="12" s="1"/>
  <c r="AG298" i="12"/>
  <c r="AG902" i="12"/>
  <c r="AG901" i="12" s="1"/>
  <c r="AG1182" i="12"/>
  <c r="AG1181" i="12" s="1"/>
  <c r="AG1338" i="12"/>
  <c r="AG2471" i="12"/>
  <c r="AG2660" i="12"/>
  <c r="AG2659" i="12" s="1"/>
  <c r="AG310" i="12"/>
  <c r="AG309" i="12" s="1"/>
  <c r="AG1433" i="12"/>
  <c r="AG2513" i="12"/>
  <c r="AG91" i="12"/>
  <c r="AG86" i="12" s="1"/>
  <c r="AG376" i="12"/>
  <c r="AG375" i="12" s="1"/>
  <c r="AG424" i="12"/>
  <c r="AG411" i="12" s="1"/>
  <c r="AG410" i="12" s="1"/>
  <c r="AG171" i="12"/>
  <c r="AG557" i="12"/>
  <c r="AG556" i="12" s="1"/>
  <c r="AG582" i="12"/>
  <c r="AG581" i="12" s="1"/>
  <c r="AG967" i="12"/>
  <c r="AG960" i="12" s="1"/>
  <c r="AG1325" i="12"/>
  <c r="AG2705" i="12"/>
  <c r="AG2922" i="12"/>
  <c r="AG2921" i="12" s="1"/>
  <c r="AG2920" i="12" s="1"/>
  <c r="AG1955" i="12"/>
  <c r="AG18" i="12"/>
  <c r="AG17" i="12" s="1"/>
  <c r="AG103" i="12"/>
  <c r="AG102" i="12" s="1"/>
  <c r="AG1861" i="12"/>
  <c r="AG1860" i="12" s="1"/>
  <c r="AG1969" i="12"/>
  <c r="AG1968" i="12" s="1"/>
  <c r="AG2053" i="12"/>
  <c r="AG2197" i="12"/>
  <c r="AG2265" i="12"/>
  <c r="AG2264" i="12" s="1"/>
  <c r="AG2492" i="12"/>
  <c r="AG2491" i="12" s="1"/>
  <c r="AG2503" i="12"/>
  <c r="AG2836" i="12"/>
  <c r="AG2822" i="12" s="1"/>
  <c r="AG41" i="12"/>
  <c r="AG595" i="12"/>
  <c r="AG594" i="12" s="1"/>
  <c r="AG55" i="12"/>
  <c r="AG54" i="12" s="1"/>
  <c r="AG148" i="12"/>
  <c r="AG348" i="12"/>
  <c r="AG347" i="12" s="1"/>
  <c r="AG707" i="12"/>
  <c r="AG706" i="12" s="1"/>
  <c r="AG754" i="12"/>
  <c r="AG753" i="12" s="1"/>
  <c r="AG851" i="12"/>
  <c r="AG850" i="12" s="1"/>
  <c r="AG950" i="12"/>
  <c r="AG1377" i="12"/>
  <c r="AG1376" i="12" s="1"/>
  <c r="AG1811" i="12"/>
  <c r="AG1810" i="12" s="1"/>
  <c r="AG1997" i="12"/>
  <c r="AG1996" i="12" s="1"/>
  <c r="AG2147" i="12"/>
  <c r="AG2146" i="12" s="1"/>
  <c r="AG2135" i="12" s="1"/>
  <c r="AG2157" i="12"/>
  <c r="AG2156" i="12" s="1"/>
  <c r="AG2155" i="12" s="1"/>
  <c r="AG2186" i="12"/>
  <c r="AG2215" i="12"/>
  <c r="AG2214" i="12" s="1"/>
  <c r="AG2257" i="12"/>
  <c r="AG2250" i="12" s="1"/>
  <c r="AG2244" i="12" s="1"/>
  <c r="AG2558" i="12"/>
  <c r="AG2603" i="12"/>
  <c r="AG1880" i="12"/>
  <c r="AG1879" i="12" s="1"/>
  <c r="AG1873" i="12" s="1"/>
  <c r="AG117" i="12"/>
  <c r="AG116" i="12" s="1"/>
  <c r="AG115" i="12" s="1"/>
  <c r="AG197" i="12"/>
  <c r="AG192" i="12" s="1"/>
  <c r="AG281" i="12"/>
  <c r="AG280" i="12" s="1"/>
  <c r="AG293" i="12"/>
  <c r="AG292" i="12" s="1"/>
  <c r="AG329" i="12"/>
  <c r="AG328" i="12" s="1"/>
  <c r="AG517" i="12"/>
  <c r="AG516" i="12" s="1"/>
  <c r="AG503" i="12" s="1"/>
  <c r="AG550" i="12"/>
  <c r="AG549" i="12" s="1"/>
  <c r="AG639" i="12"/>
  <c r="AG635" i="12" s="1"/>
  <c r="AG941" i="12"/>
  <c r="AG940" i="12" s="1"/>
  <c r="AG977" i="12"/>
  <c r="AG976" i="12" s="1"/>
  <c r="AG995" i="12"/>
  <c r="AG994" i="12" s="1"/>
  <c r="AG1229" i="12"/>
  <c r="AG1228" i="12" s="1"/>
  <c r="AG1521" i="12"/>
  <c r="AG1520" i="12" s="1"/>
  <c r="AG1519" i="12" s="1"/>
  <c r="AG1594" i="12"/>
  <c r="AG2010" i="12"/>
  <c r="AG2006" i="12" s="1"/>
  <c r="AG2005" i="12" s="1"/>
  <c r="AG2004" i="12" s="1"/>
  <c r="AG2205" i="12"/>
  <c r="AG2204" i="12" s="1"/>
  <c r="AG2237" i="12"/>
  <c r="AG2236" i="12" s="1"/>
  <c r="AG2551" i="12"/>
  <c r="AG137" i="12"/>
  <c r="AG180" i="12"/>
  <c r="AG287" i="12"/>
  <c r="AG286" i="12" s="1"/>
  <c r="AG369" i="12"/>
  <c r="AG368" i="12" s="1"/>
  <c r="AG564" i="12"/>
  <c r="AG563" i="12" s="1"/>
  <c r="AG589" i="12"/>
  <c r="AG588" i="12" s="1"/>
  <c r="AG875" i="12"/>
  <c r="AG874" i="12" s="1"/>
  <c r="AG908" i="12"/>
  <c r="AG907" i="12" s="1"/>
  <c r="AG1012" i="12"/>
  <c r="AG1011" i="12" s="1"/>
  <c r="AG1010" i="12" s="1"/>
  <c r="AG1361" i="12"/>
  <c r="AG1360" i="12" s="1"/>
  <c r="AG1412" i="12"/>
  <c r="AG1396" i="12" s="1"/>
  <c r="AG1554" i="12"/>
  <c r="AG1553" i="12" s="1"/>
  <c r="AG1704" i="12"/>
  <c r="AG1774" i="12"/>
  <c r="AG2122" i="12"/>
  <c r="AG2116" i="12" s="1"/>
  <c r="AG2277" i="12"/>
  <c r="AG2276" i="12" s="1"/>
  <c r="AG2275" i="12" s="1"/>
  <c r="AG2418" i="12"/>
  <c r="AG2417" i="12" s="1"/>
  <c r="AG2306" i="12" s="1"/>
  <c r="AG2452" i="12"/>
  <c r="AG2451" i="12" s="1"/>
  <c r="AG2680" i="12"/>
  <c r="AG486" i="12"/>
  <c r="AG485" i="12" s="1"/>
  <c r="AG484" i="12" s="1"/>
  <c r="AG613" i="12"/>
  <c r="AG612" i="12" s="1"/>
  <c r="AG611" i="12" s="1"/>
  <c r="AG675" i="12"/>
  <c r="AG1104" i="12"/>
  <c r="AG1103" i="12" s="1"/>
  <c r="AG1249" i="12"/>
  <c r="AG1248" i="12" s="1"/>
  <c r="AG1719" i="12"/>
  <c r="AG1718" i="12" s="1"/>
  <c r="AG1742" i="12"/>
  <c r="AG2484" i="12"/>
  <c r="AG2544" i="12"/>
  <c r="AG2596" i="12"/>
  <c r="AG2773" i="12"/>
  <c r="AG2768" i="12" s="1"/>
  <c r="AG2762" i="12" s="1"/>
  <c r="AG2731" i="12"/>
  <c r="AG2794" i="12"/>
  <c r="AG2789" i="12" s="1"/>
  <c r="AG2783" i="12" s="1"/>
  <c r="AG2870" i="12"/>
  <c r="AG2865" i="12" s="1"/>
  <c r="AG125" i="12"/>
  <c r="AG208" i="12"/>
  <c r="AG450" i="12"/>
  <c r="AG449" i="12" s="1"/>
  <c r="AG1049" i="12"/>
  <c r="AG1048" i="12" s="1"/>
  <c r="AG1086" i="12"/>
  <c r="AG1065" i="12" s="1"/>
  <c r="AG1064" i="12" s="1"/>
  <c r="AG1691" i="12"/>
  <c r="AG81" i="12"/>
  <c r="AG77" i="12" s="1"/>
  <c r="AG741" i="12"/>
  <c r="AG740" i="12" s="1"/>
  <c r="AG763" i="12"/>
  <c r="AG762" i="12" s="1"/>
  <c r="AG885" i="12"/>
  <c r="AG881" i="12" s="1"/>
  <c r="AG1475" i="12"/>
  <c r="AG1540" i="12"/>
  <c r="AG1667" i="12"/>
  <c r="AG1666" i="12" s="1"/>
  <c r="AG1786" i="12"/>
  <c r="AG1901" i="12"/>
  <c r="AG1918" i="12"/>
  <c r="AG602" i="12"/>
  <c r="AG601" i="12" s="1"/>
  <c r="AG600" i="12" s="1"/>
  <c r="AG668" i="12"/>
  <c r="AG781" i="12"/>
  <c r="AG780" i="12" s="1"/>
  <c r="AG804" i="12"/>
  <c r="AG803" i="12" s="1"/>
  <c r="AG1000" i="12"/>
  <c r="AG1799" i="12"/>
  <c r="AG1818" i="12"/>
  <c r="AG1844" i="12"/>
  <c r="AG1843" i="12" s="1"/>
  <c r="AG701" i="12"/>
  <c r="AG694" i="12" s="1"/>
  <c r="AG836" i="12"/>
  <c r="AG826" i="12" s="1"/>
  <c r="AG825" i="12" s="1"/>
  <c r="AG1172" i="12"/>
  <c r="AG1171" i="12" s="1"/>
  <c r="AG1243" i="12"/>
  <c r="AG1242" i="12" s="1"/>
  <c r="AG1266" i="12"/>
  <c r="AG1265" i="12" s="1"/>
  <c r="AG1315" i="12"/>
  <c r="AG1314" i="12" s="1"/>
  <c r="AG2295" i="12"/>
  <c r="AG2294" i="12" s="1"/>
  <c r="AG2433" i="12"/>
  <c r="AG2534" i="12"/>
  <c r="AG2741" i="12"/>
  <c r="AG1260" i="12"/>
  <c r="AG1259" i="12" s="1"/>
  <c r="AG1282" i="12"/>
  <c r="AG1278" i="12" s="1"/>
  <c r="AG2099" i="12"/>
  <c r="AG2098" i="12" s="1"/>
  <c r="AG2524" i="12"/>
  <c r="AG2812" i="12"/>
  <c r="AG2807" i="12" s="1"/>
  <c r="AG2903" i="12"/>
  <c r="AG2902" i="12" s="1"/>
  <c r="AL1353" i="12" l="1"/>
  <c r="AK816" i="12"/>
  <c r="AM1353" i="12"/>
  <c r="AK1421" i="12"/>
  <c r="AN1421" i="12" s="1"/>
  <c r="AR1421" i="12" s="1"/>
  <c r="AV1421" i="12" s="1"/>
  <c r="BA1421" i="12" s="1"/>
  <c r="BF1421" i="12" s="1"/>
  <c r="AM816" i="12"/>
  <c r="AL816" i="12"/>
  <c r="AG2883" i="12"/>
  <c r="AG2052" i="12"/>
  <c r="AG779" i="12"/>
  <c r="AG761" i="12" s="1"/>
  <c r="AG624" i="12"/>
  <c r="AG618" i="12" s="1"/>
  <c r="AG959" i="12"/>
  <c r="AG817" i="12"/>
  <c r="AG340" i="12"/>
  <c r="AG587" i="12"/>
  <c r="AG157" i="12"/>
  <c r="AG1936" i="12"/>
  <c r="AG1935" i="12" s="1"/>
  <c r="AG2470" i="12"/>
  <c r="AG2213" i="12"/>
  <c r="AG2212" i="12" s="1"/>
  <c r="AG363" i="12"/>
  <c r="AG362" i="12" s="1"/>
  <c r="AG1098" i="12"/>
  <c r="AG2502" i="12"/>
  <c r="AG1703" i="12"/>
  <c r="AG1702" i="12" s="1"/>
  <c r="AG562" i="12"/>
  <c r="AG920" i="12"/>
  <c r="AG919" i="12" s="1"/>
  <c r="AG1375" i="12"/>
  <c r="AG1353" i="12" s="1"/>
  <c r="AG2575" i="12"/>
  <c r="AG739" i="12"/>
  <c r="AG321" i="12"/>
  <c r="AG1027" i="12"/>
  <c r="AG989" i="12"/>
  <c r="AG1562" i="12"/>
  <c r="AG1561" i="12" s="1"/>
  <c r="AG2740" i="12"/>
  <c r="AG72" i="12"/>
  <c r="AG71" i="12" s="1"/>
  <c r="AG538" i="12"/>
  <c r="AG2185" i="12"/>
  <c r="AG2179" i="12" s="1"/>
  <c r="AG279" i="12"/>
  <c r="AG278" i="12" s="1"/>
  <c r="AG124" i="12"/>
  <c r="AG663" i="12"/>
  <c r="AG662" i="12" s="1"/>
  <c r="AG1954" i="12"/>
  <c r="AG1432" i="12"/>
  <c r="AG2305" i="12"/>
  <c r="AG2304" i="12" s="1"/>
  <c r="AG1195" i="12"/>
  <c r="AG2274" i="12"/>
  <c r="AG1534" i="12"/>
  <c r="AG101" i="12"/>
  <c r="AG1809" i="12"/>
  <c r="AG1808" i="12" s="1"/>
  <c r="AG880" i="12"/>
  <c r="AG1785" i="12"/>
  <c r="AG1773" i="12" s="1"/>
  <c r="AG191" i="12"/>
  <c r="AG2533" i="12"/>
  <c r="AG849" i="12"/>
  <c r="AG2801" i="12"/>
  <c r="AG1277" i="12"/>
  <c r="AG1276" i="12" s="1"/>
  <c r="AG460" i="12"/>
  <c r="AG459" i="12" s="1"/>
  <c r="AG16" i="12"/>
  <c r="AG2015" i="12"/>
  <c r="AG1258" i="12"/>
  <c r="AG1900" i="12"/>
  <c r="AD2450" i="12"/>
  <c r="AH2450" i="12" s="1"/>
  <c r="AN2450" i="12" s="1"/>
  <c r="AR2450" i="12" s="1"/>
  <c r="AV2450" i="12" s="1"/>
  <c r="BA2450" i="12" s="1"/>
  <c r="BF2450" i="12" s="1"/>
  <c r="AE2450" i="12"/>
  <c r="AI2450" i="12" s="1"/>
  <c r="AO2450" i="12" s="1"/>
  <c r="AW2450" i="12" s="1"/>
  <c r="BB2450" i="12" s="1"/>
  <c r="BG2450" i="12" s="1"/>
  <c r="AF2450" i="12"/>
  <c r="AJ2450" i="12" s="1"/>
  <c r="AP2450" i="12" s="1"/>
  <c r="AX2450" i="12" s="1"/>
  <c r="BH2450" i="12" s="1"/>
  <c r="Y2449" i="12"/>
  <c r="Y2448" i="12" s="1"/>
  <c r="Z2449" i="12"/>
  <c r="Z2448" i="12" s="1"/>
  <c r="AA2449" i="12"/>
  <c r="AB2449" i="12"/>
  <c r="AB2448" i="12" s="1"/>
  <c r="AB2447" i="12" s="1"/>
  <c r="AB2446" i="12" s="1"/>
  <c r="AC2449" i="12"/>
  <c r="AC2448" i="12" s="1"/>
  <c r="AC2447" i="12" s="1"/>
  <c r="AC2446" i="12" s="1"/>
  <c r="BI2449" i="12"/>
  <c r="BI2448" i="12" s="1"/>
  <c r="BI2447" i="12" s="1"/>
  <c r="BI2446" i="12" s="1"/>
  <c r="X2449" i="12"/>
  <c r="X2448" i="12" s="1"/>
  <c r="AL2936" i="12" l="1"/>
  <c r="AM2936" i="12"/>
  <c r="AK1353" i="12"/>
  <c r="AK2936" i="12" s="1"/>
  <c r="AG2051" i="12"/>
  <c r="AG958" i="12"/>
  <c r="AG320" i="12"/>
  <c r="AG277" i="12" s="1"/>
  <c r="AG123" i="12"/>
  <c r="AG100" i="12" s="1"/>
  <c r="AG1899" i="12"/>
  <c r="AG15" i="12"/>
  <c r="AG502" i="12"/>
  <c r="AG501" i="12" s="1"/>
  <c r="AG2469" i="12"/>
  <c r="AG1097" i="12"/>
  <c r="AG1063" i="12" s="1"/>
  <c r="AG1431" i="12"/>
  <c r="AG848" i="12"/>
  <c r="AG661" i="12"/>
  <c r="Y2447" i="12"/>
  <c r="AE2448" i="12"/>
  <c r="AI2448" i="12" s="1"/>
  <c r="AO2448" i="12" s="1"/>
  <c r="AW2448" i="12" s="1"/>
  <c r="BB2448" i="12" s="1"/>
  <c r="BG2448" i="12" s="1"/>
  <c r="X2447" i="12"/>
  <c r="Z2447" i="12"/>
  <c r="AF2448" i="12"/>
  <c r="AJ2448" i="12" s="1"/>
  <c r="AP2448" i="12" s="1"/>
  <c r="AX2448" i="12" s="1"/>
  <c r="BH2448" i="12" s="1"/>
  <c r="AE2449" i="12"/>
  <c r="AI2449" i="12" s="1"/>
  <c r="AO2449" i="12" s="1"/>
  <c r="AW2449" i="12" s="1"/>
  <c r="BB2449" i="12" s="1"/>
  <c r="BG2449" i="12" s="1"/>
  <c r="AD2449" i="12"/>
  <c r="AH2449" i="12" s="1"/>
  <c r="AN2449" i="12" s="1"/>
  <c r="AR2449" i="12" s="1"/>
  <c r="AV2449" i="12" s="1"/>
  <c r="BA2449" i="12" s="1"/>
  <c r="BF2449" i="12" s="1"/>
  <c r="AA2448" i="12"/>
  <c r="AD2448" i="12" s="1"/>
  <c r="AH2448" i="12" s="1"/>
  <c r="AN2448" i="12" s="1"/>
  <c r="AR2448" i="12" s="1"/>
  <c r="AV2448" i="12" s="1"/>
  <c r="BA2448" i="12" s="1"/>
  <c r="BF2448" i="12" s="1"/>
  <c r="AF2449" i="12"/>
  <c r="AJ2449" i="12" s="1"/>
  <c r="AP2449" i="12" s="1"/>
  <c r="AX2449" i="12" s="1"/>
  <c r="BH2449" i="12" s="1"/>
  <c r="AA2456" i="12"/>
  <c r="AD1500" i="12"/>
  <c r="AH1500" i="12" s="1"/>
  <c r="AN1500" i="12" s="1"/>
  <c r="AR1500" i="12" s="1"/>
  <c r="AV1500" i="12" s="1"/>
  <c r="BA1500" i="12" s="1"/>
  <c r="BF1500" i="12" s="1"/>
  <c r="AE1500" i="12"/>
  <c r="AI1500" i="12" s="1"/>
  <c r="AO1500" i="12" s="1"/>
  <c r="AW1500" i="12" s="1"/>
  <c r="BB1500" i="12" s="1"/>
  <c r="BG1500" i="12" s="1"/>
  <c r="AF1500" i="12"/>
  <c r="AJ1500" i="12" s="1"/>
  <c r="AP1500" i="12" s="1"/>
  <c r="AX1500" i="12" s="1"/>
  <c r="BH1500" i="12" s="1"/>
  <c r="Y1499" i="12"/>
  <c r="Y1498" i="12" s="1"/>
  <c r="Y1497" i="12" s="1"/>
  <c r="Z1499" i="12"/>
  <c r="Z1498" i="12" s="1"/>
  <c r="Z1497" i="12" s="1"/>
  <c r="AA1499" i="12"/>
  <c r="AB1499" i="12"/>
  <c r="AB1498" i="12" s="1"/>
  <c r="AB1497" i="12" s="1"/>
  <c r="AC1499" i="12"/>
  <c r="AC1498" i="12" s="1"/>
  <c r="AC1497" i="12" s="1"/>
  <c r="BI1499" i="12"/>
  <c r="BI1498" i="12" s="1"/>
  <c r="BI1497" i="12" s="1"/>
  <c r="X1499" i="12"/>
  <c r="X1498" i="12" s="1"/>
  <c r="AG816" i="12" l="1"/>
  <c r="AG2936" i="12" s="1"/>
  <c r="X2446" i="12"/>
  <c r="AF2447" i="12"/>
  <c r="AJ2447" i="12" s="1"/>
  <c r="AP2447" i="12" s="1"/>
  <c r="AX2447" i="12" s="1"/>
  <c r="BH2447" i="12" s="1"/>
  <c r="Z2446" i="12"/>
  <c r="AF2446" i="12" s="1"/>
  <c r="AJ2446" i="12" s="1"/>
  <c r="AP2446" i="12" s="1"/>
  <c r="AX2446" i="12" s="1"/>
  <c r="BH2446" i="12" s="1"/>
  <c r="AE2447" i="12"/>
  <c r="AI2447" i="12" s="1"/>
  <c r="AO2447" i="12" s="1"/>
  <c r="AW2447" i="12" s="1"/>
  <c r="BB2447" i="12" s="1"/>
  <c r="BG2447" i="12" s="1"/>
  <c r="Y2446" i="12"/>
  <c r="AE2446" i="12" s="1"/>
  <c r="AI2446" i="12" s="1"/>
  <c r="AO2446" i="12" s="1"/>
  <c r="AW2446" i="12" s="1"/>
  <c r="BB2446" i="12" s="1"/>
  <c r="BG2446" i="12" s="1"/>
  <c r="AA2447" i="12"/>
  <c r="AA2446" i="12" s="1"/>
  <c r="AF1497" i="12"/>
  <c r="AJ1497" i="12" s="1"/>
  <c r="AP1497" i="12" s="1"/>
  <c r="AX1497" i="12" s="1"/>
  <c r="BH1497" i="12" s="1"/>
  <c r="AE1497" i="12"/>
  <c r="AI1497" i="12" s="1"/>
  <c r="AO1497" i="12" s="1"/>
  <c r="AW1497" i="12" s="1"/>
  <c r="BB1497" i="12" s="1"/>
  <c r="BG1497" i="12" s="1"/>
  <c r="AF1499" i="12"/>
  <c r="AJ1499" i="12" s="1"/>
  <c r="AP1499" i="12" s="1"/>
  <c r="AX1499" i="12" s="1"/>
  <c r="BH1499" i="12" s="1"/>
  <c r="AD1499" i="12"/>
  <c r="AH1499" i="12" s="1"/>
  <c r="AN1499" i="12" s="1"/>
  <c r="AR1499" i="12" s="1"/>
  <c r="AV1499" i="12" s="1"/>
  <c r="BA1499" i="12" s="1"/>
  <c r="BF1499" i="12" s="1"/>
  <c r="AA1498" i="12"/>
  <c r="AA1497" i="12" s="1"/>
  <c r="AF1498" i="12"/>
  <c r="AJ1498" i="12" s="1"/>
  <c r="AP1498" i="12" s="1"/>
  <c r="AX1498" i="12" s="1"/>
  <c r="BH1498" i="12" s="1"/>
  <c r="AE1498" i="12"/>
  <c r="AI1498" i="12" s="1"/>
  <c r="AO1498" i="12" s="1"/>
  <c r="AW1498" i="12" s="1"/>
  <c r="BB1498" i="12" s="1"/>
  <c r="BG1498" i="12" s="1"/>
  <c r="AE1499" i="12"/>
  <c r="AI1499" i="12" s="1"/>
  <c r="AO1499" i="12" s="1"/>
  <c r="AW1499" i="12" s="1"/>
  <c r="BB1499" i="12" s="1"/>
  <c r="BG1499" i="12" s="1"/>
  <c r="X1497" i="12"/>
  <c r="AD1108" i="12"/>
  <c r="AH1108" i="12" s="1"/>
  <c r="AN1108" i="12" s="1"/>
  <c r="AR1108" i="12" s="1"/>
  <c r="AV1108" i="12" s="1"/>
  <c r="BA1108" i="12" s="1"/>
  <c r="BF1108" i="12" s="1"/>
  <c r="AE1108" i="12"/>
  <c r="AI1108" i="12" s="1"/>
  <c r="AO1108" i="12" s="1"/>
  <c r="AW1108" i="12" s="1"/>
  <c r="BB1108" i="12" s="1"/>
  <c r="BG1108" i="12" s="1"/>
  <c r="AF1108" i="12"/>
  <c r="AJ1108" i="12" s="1"/>
  <c r="AP1108" i="12" s="1"/>
  <c r="AX1108" i="12" s="1"/>
  <c r="BH1108" i="12" s="1"/>
  <c r="Y1107" i="12"/>
  <c r="Z1107" i="12"/>
  <c r="AA1107" i="12"/>
  <c r="AB1107" i="12"/>
  <c r="AC1107" i="12"/>
  <c r="BI1107" i="12"/>
  <c r="X1107" i="12"/>
  <c r="AC2933" i="12"/>
  <c r="AC2929" i="12" s="1"/>
  <c r="AC2927" i="12"/>
  <c r="AC2926" i="12" s="1"/>
  <c r="AC2924" i="12"/>
  <c r="AC2923" i="12" s="1"/>
  <c r="AC2918" i="12"/>
  <c r="AC2917" i="12" s="1"/>
  <c r="AC2905" i="12"/>
  <c r="AC2904" i="12" s="1"/>
  <c r="AC2900" i="12"/>
  <c r="AC2899" i="12" s="1"/>
  <c r="AC2898" i="12" s="1"/>
  <c r="AC2897" i="12" s="1"/>
  <c r="AC2890" i="12"/>
  <c r="AC2889" i="12" s="1"/>
  <c r="AC2887" i="12"/>
  <c r="AC2886" i="12" s="1"/>
  <c r="AC2881" i="12"/>
  <c r="AC2880" i="12" s="1"/>
  <c r="AC2878" i="12"/>
  <c r="AC2877" i="12" s="1"/>
  <c r="AC2875" i="12"/>
  <c r="AC2874" i="12" s="1"/>
  <c r="AC2872" i="12"/>
  <c r="AC2871" i="12" s="1"/>
  <c r="AC2868" i="12"/>
  <c r="AC2867" i="12" s="1"/>
  <c r="AC2866" i="12" s="1"/>
  <c r="AC2860" i="12"/>
  <c r="AC2859" i="12" s="1"/>
  <c r="AC2848" i="12"/>
  <c r="AC2847" i="12" s="1"/>
  <c r="AC2838" i="12"/>
  <c r="AC2837" i="12" s="1"/>
  <c r="AC2825" i="12"/>
  <c r="AC2824" i="12" s="1"/>
  <c r="AC2823" i="12" s="1"/>
  <c r="AC2820" i="12"/>
  <c r="AC2819" i="12" s="1"/>
  <c r="AC2817" i="12"/>
  <c r="AC2816" i="12" s="1"/>
  <c r="AC2814" i="12"/>
  <c r="AC2813" i="12" s="1"/>
  <c r="AC2810" i="12"/>
  <c r="AC2809" i="12" s="1"/>
  <c r="AC2808" i="12" s="1"/>
  <c r="AC2805" i="12"/>
  <c r="AC2804" i="12" s="1"/>
  <c r="AC2803" i="12" s="1"/>
  <c r="AC2802" i="12" s="1"/>
  <c r="AC2799" i="12"/>
  <c r="AC2798" i="12" s="1"/>
  <c r="AC2796" i="12"/>
  <c r="AC2795" i="12" s="1"/>
  <c r="AC2792" i="12"/>
  <c r="AC2791" i="12" s="1"/>
  <c r="AC2790" i="12" s="1"/>
  <c r="AC2787" i="12"/>
  <c r="AC2786" i="12" s="1"/>
  <c r="AC2785" i="12" s="1"/>
  <c r="AC2784" i="12" s="1"/>
  <c r="AC2781" i="12"/>
  <c r="AC2780" i="12" s="1"/>
  <c r="AC2778" i="12"/>
  <c r="AC2777" i="12" s="1"/>
  <c r="AC2775" i="12"/>
  <c r="AC2774" i="12" s="1"/>
  <c r="AC2771" i="12"/>
  <c r="AC2770" i="12" s="1"/>
  <c r="AC2769" i="12" s="1"/>
  <c r="AC2766" i="12"/>
  <c r="AC2765" i="12" s="1"/>
  <c r="AC2764" i="12" s="1"/>
  <c r="AC2763" i="12" s="1"/>
  <c r="AC2760" i="12"/>
  <c r="AC2759" i="12" s="1"/>
  <c r="AC2757" i="12"/>
  <c r="AC2756" i="12" s="1"/>
  <c r="AC2753" i="12"/>
  <c r="AC2752" i="12" s="1"/>
  <c r="AC2751" i="12" s="1"/>
  <c r="AC2748" i="12"/>
  <c r="AC2747" i="12" s="1"/>
  <c r="AC2746" i="12" s="1"/>
  <c r="AC2744" i="12"/>
  <c r="AC2743" i="12" s="1"/>
  <c r="AC2742" i="12" s="1"/>
  <c r="AC2738" i="12"/>
  <c r="AC2735" i="12" s="1"/>
  <c r="AC2733" i="12"/>
  <c r="AC2732" i="12" s="1"/>
  <c r="AC2729" i="12"/>
  <c r="AC2728" i="12" s="1"/>
  <c r="AC2727" i="12" s="1"/>
  <c r="AC2725" i="12"/>
  <c r="AC2724" i="12" s="1"/>
  <c r="AC2723" i="12" s="1"/>
  <c r="AC2721" i="12"/>
  <c r="AC2720" i="12" s="1"/>
  <c r="AC2719" i="12" s="1"/>
  <c r="AC2717" i="12"/>
  <c r="AC2716" i="12" s="1"/>
  <c r="AC2715" i="12" s="1"/>
  <c r="AC2713" i="12"/>
  <c r="AC2712" i="12" s="1"/>
  <c r="AC2710" i="12"/>
  <c r="AC2709" i="12" s="1"/>
  <c r="AC2707" i="12"/>
  <c r="AC2706" i="12" s="1"/>
  <c r="AC2703" i="12"/>
  <c r="AC2702" i="12" s="1"/>
  <c r="AC2701" i="12" s="1"/>
  <c r="AC2699" i="12"/>
  <c r="AC2698" i="12" s="1"/>
  <c r="AC2697" i="12" s="1"/>
  <c r="AC2691" i="12"/>
  <c r="AC2689" i="12"/>
  <c r="AC2685" i="12"/>
  <c r="AC2684" i="12" s="1"/>
  <c r="AC2682" i="12"/>
  <c r="AC2681" i="12" s="1"/>
  <c r="AC2678" i="12"/>
  <c r="AC2677" i="12" s="1"/>
  <c r="AC2676" i="12" s="1"/>
  <c r="AC2674" i="12"/>
  <c r="AC2673" i="12" s="1"/>
  <c r="AC2672" i="12" s="1"/>
  <c r="AC2670" i="12"/>
  <c r="AC2669" i="12" s="1"/>
  <c r="AC2668" i="12" s="1"/>
  <c r="AC2666" i="12"/>
  <c r="AC2665" i="12" s="1"/>
  <c r="AC2663" i="12"/>
  <c r="AC2661" i="12"/>
  <c r="AC2657" i="12"/>
  <c r="AC2656" i="12" s="1"/>
  <c r="AC2654" i="12"/>
  <c r="AC2652" i="12"/>
  <c r="AC2648" i="12"/>
  <c r="AC2647" i="12" s="1"/>
  <c r="AC2646" i="12" s="1"/>
  <c r="AC2644" i="12"/>
  <c r="AC2643" i="12" s="1"/>
  <c r="AC2641" i="12"/>
  <c r="AC2640" i="12" s="1"/>
  <c r="AC2637" i="12"/>
  <c r="AC2636" i="12" s="1"/>
  <c r="AC2635" i="12" s="1"/>
  <c r="AC2633" i="12"/>
  <c r="AC2632" i="12" s="1"/>
  <c r="AC2631" i="12" s="1"/>
  <c r="AC2629" i="12"/>
  <c r="AC2628" i="12" s="1"/>
  <c r="AC2627" i="12" s="1"/>
  <c r="AC2625" i="12"/>
  <c r="AC2623" i="12"/>
  <c r="AC2619" i="12"/>
  <c r="AC2618" i="12" s="1"/>
  <c r="AC2617" i="12" s="1"/>
  <c r="AC2615" i="12"/>
  <c r="AC2614" i="12" s="1"/>
  <c r="AC2613" i="12" s="1"/>
  <c r="AC2611" i="12"/>
  <c r="AC2610" i="12" s="1"/>
  <c r="AC2608" i="12"/>
  <c r="AC2607" i="12" s="1"/>
  <c r="AC2605" i="12"/>
  <c r="AC2604" i="12" s="1"/>
  <c r="AC2601" i="12"/>
  <c r="AC2600" i="12" s="1"/>
  <c r="AC2598" i="12"/>
  <c r="AC2597" i="12" s="1"/>
  <c r="AC2594" i="12"/>
  <c r="AC2593" i="12" s="1"/>
  <c r="AC2592" i="12" s="1"/>
  <c r="AC2590" i="12"/>
  <c r="AC2589" i="12" s="1"/>
  <c r="AC2588" i="12" s="1"/>
  <c r="AC2586" i="12"/>
  <c r="AC2585" i="12" s="1"/>
  <c r="AC2584" i="12" s="1"/>
  <c r="AC2582" i="12"/>
  <c r="AC2581" i="12" s="1"/>
  <c r="AC2580" i="12" s="1"/>
  <c r="AC2578" i="12"/>
  <c r="AC2577" i="12" s="1"/>
  <c r="AC2576" i="12" s="1"/>
  <c r="AC2572" i="12"/>
  <c r="AC2571" i="12" s="1"/>
  <c r="AC2566" i="12"/>
  <c r="AC2565" i="12" s="1"/>
  <c r="AC2560" i="12"/>
  <c r="AC2559" i="12" s="1"/>
  <c r="AC2556" i="12"/>
  <c r="AC2555" i="12" s="1"/>
  <c r="AC2553" i="12"/>
  <c r="AC2552" i="12" s="1"/>
  <c r="AC2549" i="12"/>
  <c r="AC2548" i="12" s="1"/>
  <c r="AC2546" i="12"/>
  <c r="AC2545" i="12" s="1"/>
  <c r="AC2542" i="12"/>
  <c r="AC2541" i="12" s="1"/>
  <c r="AC2539" i="12"/>
  <c r="AC2538" i="12" s="1"/>
  <c r="AC2536" i="12"/>
  <c r="AC2535" i="12" s="1"/>
  <c r="AC2531" i="12"/>
  <c r="AC2530" i="12" s="1"/>
  <c r="AC2529" i="12" s="1"/>
  <c r="AC2527" i="12"/>
  <c r="AC2526" i="12" s="1"/>
  <c r="AC2525" i="12" s="1"/>
  <c r="AC2522" i="12"/>
  <c r="AC2521" i="12" s="1"/>
  <c r="AC2520" i="12" s="1"/>
  <c r="AC2518" i="12"/>
  <c r="AC2517" i="12" s="1"/>
  <c r="AC2515" i="12"/>
  <c r="AC2514" i="12" s="1"/>
  <c r="AC2511" i="12"/>
  <c r="AC2510" i="12" s="1"/>
  <c r="AC2508" i="12"/>
  <c r="AC2507" i="12" s="1"/>
  <c r="AC2505" i="12"/>
  <c r="AC2504" i="12" s="1"/>
  <c r="AC2500" i="12"/>
  <c r="AC2499" i="12" s="1"/>
  <c r="AC2497" i="12"/>
  <c r="AC2496" i="12" s="1"/>
  <c r="AC2494" i="12"/>
  <c r="AC2493" i="12" s="1"/>
  <c r="AC2489" i="12"/>
  <c r="AC2488" i="12" s="1"/>
  <c r="AC2486" i="12"/>
  <c r="AC2485" i="12" s="1"/>
  <c r="AC2479" i="12"/>
  <c r="AC2478" i="12" s="1"/>
  <c r="AC2473" i="12"/>
  <c r="AC2472" i="12" s="1"/>
  <c r="AC2467" i="12"/>
  <c r="AC2466" i="12" s="1"/>
  <c r="AC2465" i="12" s="1"/>
  <c r="AC2463" i="12"/>
  <c r="AC2462" i="12" s="1"/>
  <c r="AC2461" i="12" s="1"/>
  <c r="AC2459" i="12"/>
  <c r="AC2458" i="12" s="1"/>
  <c r="AC2457" i="12" s="1"/>
  <c r="AC2455" i="12"/>
  <c r="AC2454" i="12" s="1"/>
  <c r="AC2453" i="12" s="1"/>
  <c r="AC2444" i="12"/>
  <c r="AC2443" i="12" s="1"/>
  <c r="AC2442" i="12" s="1"/>
  <c r="AC2440" i="12"/>
  <c r="AC2439" i="12" s="1"/>
  <c r="AC2438" i="12" s="1"/>
  <c r="AC2436" i="12"/>
  <c r="AC2435" i="12" s="1"/>
  <c r="AC2434" i="12" s="1"/>
  <c r="AC2431" i="12"/>
  <c r="AC2430" i="12" s="1"/>
  <c r="AC2429" i="12" s="1"/>
  <c r="AC2428" i="12" s="1"/>
  <c r="AC2426" i="12"/>
  <c r="AC2425" i="12" s="1"/>
  <c r="AC2424" i="12" s="1"/>
  <c r="AC2423" i="12" s="1"/>
  <c r="AC2421" i="12"/>
  <c r="AC2419" i="12"/>
  <c r="AC2415" i="12"/>
  <c r="AC2414" i="12" s="1"/>
  <c r="AC2413" i="12" s="1"/>
  <c r="AC2411" i="12"/>
  <c r="AC2410" i="12" s="1"/>
  <c r="AC2409" i="12" s="1"/>
  <c r="AC2407" i="12"/>
  <c r="AC2406" i="12" s="1"/>
  <c r="AC2405" i="12" s="1"/>
  <c r="AC2403" i="12"/>
  <c r="AC2402" i="12" s="1"/>
  <c r="AC2401" i="12" s="1"/>
  <c r="AC2399" i="12"/>
  <c r="AC2398" i="12" s="1"/>
  <c r="AC2397" i="12" s="1"/>
  <c r="AC2395" i="12"/>
  <c r="AC2394" i="12" s="1"/>
  <c r="AC2393" i="12" s="1"/>
  <c r="AC2391" i="12"/>
  <c r="AC2390" i="12" s="1"/>
  <c r="AC2389" i="12" s="1"/>
  <c r="AC2387" i="12"/>
  <c r="AC2386" i="12" s="1"/>
  <c r="AC2385" i="12" s="1"/>
  <c r="AC2383" i="12"/>
  <c r="AC2382" i="12" s="1"/>
  <c r="AC2381" i="12" s="1"/>
  <c r="AC2379" i="12"/>
  <c r="AC2378" i="12" s="1"/>
  <c r="AC2377" i="12" s="1"/>
  <c r="AC2375" i="12"/>
  <c r="AC2374" i="12" s="1"/>
  <c r="AC2373" i="12" s="1"/>
  <c r="AC2371" i="12"/>
  <c r="AC2370" i="12" s="1"/>
  <c r="AC2369" i="12" s="1"/>
  <c r="AC2367" i="12"/>
  <c r="AC2366" i="12" s="1"/>
  <c r="AC2365" i="12" s="1"/>
  <c r="AC2363" i="12"/>
  <c r="AC2362" i="12" s="1"/>
  <c r="AC2361" i="12" s="1"/>
  <c r="AC2359" i="12"/>
  <c r="AC2358" i="12" s="1"/>
  <c r="AC2357" i="12" s="1"/>
  <c r="AC2355" i="12"/>
  <c r="AC2354" i="12" s="1"/>
  <c r="AC2353" i="12" s="1"/>
  <c r="AC2351" i="12"/>
  <c r="AC2350" i="12" s="1"/>
  <c r="AC2349" i="12" s="1"/>
  <c r="AC2347" i="12"/>
  <c r="AC2346" i="12" s="1"/>
  <c r="AC2345" i="12" s="1"/>
  <c r="AC2343" i="12"/>
  <c r="AC2342" i="12" s="1"/>
  <c r="AC2341" i="12" s="1"/>
  <c r="AC2339" i="12"/>
  <c r="AC2338" i="12" s="1"/>
  <c r="AC2337" i="12" s="1"/>
  <c r="AC2335" i="12"/>
  <c r="AC2334" i="12" s="1"/>
  <c r="AC2333" i="12" s="1"/>
  <c r="AC2331" i="12"/>
  <c r="AC2330" i="12" s="1"/>
  <c r="AC2329" i="12" s="1"/>
  <c r="AC2327" i="12"/>
  <c r="AC2326" i="12" s="1"/>
  <c r="AC2325" i="12" s="1"/>
  <c r="AC2323" i="12"/>
  <c r="AC2322" i="12" s="1"/>
  <c r="AC2321" i="12" s="1"/>
  <c r="AC2315" i="12"/>
  <c r="AC2314" i="12" s="1"/>
  <c r="AC2313" i="12" s="1"/>
  <c r="AC2311" i="12"/>
  <c r="AC2308" i="12" s="1"/>
  <c r="AC2307" i="12" s="1"/>
  <c r="AC2302" i="12"/>
  <c r="AC2301" i="12" s="1"/>
  <c r="AC2300" i="12" s="1"/>
  <c r="AC2298" i="12"/>
  <c r="AC2297" i="12" s="1"/>
  <c r="AC2296" i="12" s="1"/>
  <c r="AC2292" i="12"/>
  <c r="AC2291" i="12" s="1"/>
  <c r="AC2290" i="12" s="1"/>
  <c r="AC2288" i="12"/>
  <c r="AC2287" i="12" s="1"/>
  <c r="AC2286" i="12" s="1"/>
  <c r="AC2282" i="12"/>
  <c r="AC2281" i="12" s="1"/>
  <c r="AC2279" i="12"/>
  <c r="AC2278" i="12" s="1"/>
  <c r="AC2272" i="12"/>
  <c r="AC2271" i="12" s="1"/>
  <c r="AC2270" i="12" s="1"/>
  <c r="AC2268" i="12"/>
  <c r="AC2267" i="12" s="1"/>
  <c r="AC2266" i="12" s="1"/>
  <c r="AC2262" i="12"/>
  <c r="AC2261" i="12" s="1"/>
  <c r="AC2259" i="12"/>
  <c r="AC2258" i="12" s="1"/>
  <c r="AC2255" i="12"/>
  <c r="AC2254" i="12" s="1"/>
  <c r="AC2252" i="12"/>
  <c r="AC2251" i="12" s="1"/>
  <c r="AC2248" i="12"/>
  <c r="AC2247" i="12" s="1"/>
  <c r="AC2246" i="12" s="1"/>
  <c r="AC2245" i="12" s="1"/>
  <c r="AC2242" i="12"/>
  <c r="AC2241" i="12" s="1"/>
  <c r="AC2239" i="12"/>
  <c r="AC2238" i="12" s="1"/>
  <c r="AC2234" i="12"/>
  <c r="AC2233" i="12" s="1"/>
  <c r="AC2232" i="12" s="1"/>
  <c r="AC2230" i="12"/>
  <c r="AC2229" i="12" s="1"/>
  <c r="AC2228" i="12" s="1"/>
  <c r="AC2226" i="12"/>
  <c r="AC2225" i="12" s="1"/>
  <c r="AC2223" i="12"/>
  <c r="AC2222" i="12" s="1"/>
  <c r="AC2220" i="12"/>
  <c r="AC2219" i="12" s="1"/>
  <c r="AC2217" i="12"/>
  <c r="AC2216" i="12" s="1"/>
  <c r="AC2210" i="12"/>
  <c r="AC2209" i="12" s="1"/>
  <c r="AC2207" i="12"/>
  <c r="AC2206" i="12" s="1"/>
  <c r="AC2202" i="12"/>
  <c r="AC2201" i="12" s="1"/>
  <c r="AC2199" i="12"/>
  <c r="AC2198" i="12" s="1"/>
  <c r="AC2195" i="12"/>
  <c r="AC2194" i="12" s="1"/>
  <c r="AC2193" i="12" s="1"/>
  <c r="AC2191" i="12"/>
  <c r="AC2190" i="12" s="1"/>
  <c r="AC2188" i="12"/>
  <c r="AC2187" i="12" s="1"/>
  <c r="AC2183" i="12"/>
  <c r="AC2182" i="12" s="1"/>
  <c r="AC2181" i="12" s="1"/>
  <c r="AC2180" i="12" s="1"/>
  <c r="AC2169" i="12"/>
  <c r="AC2168" i="12" s="1"/>
  <c r="AC2167" i="12" s="1"/>
  <c r="AC2165" i="12"/>
  <c r="AC2164" i="12" s="1"/>
  <c r="AC2162" i="12"/>
  <c r="AC2161" i="12" s="1"/>
  <c r="AC2159" i="12"/>
  <c r="AC2158" i="12" s="1"/>
  <c r="AC2152" i="12"/>
  <c r="AC2151" i="12" s="1"/>
  <c r="AC2149" i="12"/>
  <c r="AC2148" i="12" s="1"/>
  <c r="AC2144" i="12"/>
  <c r="AC2143" i="12" s="1"/>
  <c r="AC2142" i="12" s="1"/>
  <c r="AC2141" i="12" s="1"/>
  <c r="AC2139" i="12"/>
  <c r="AC2138" i="12" s="1"/>
  <c r="AC2137" i="12" s="1"/>
  <c r="AC2136" i="12" s="1"/>
  <c r="AC2133" i="12"/>
  <c r="AC2132" i="12" s="1"/>
  <c r="AC2131" i="12" s="1"/>
  <c r="AC2129" i="12"/>
  <c r="AC2128" i="12" s="1"/>
  <c r="AC2127" i="12" s="1"/>
  <c r="AC2120" i="12"/>
  <c r="AC2119" i="12" s="1"/>
  <c r="AC2118" i="12" s="1"/>
  <c r="AC2117" i="12" s="1"/>
  <c r="AC2109" i="12"/>
  <c r="AC2108" i="12" s="1"/>
  <c r="AC2107" i="12" s="1"/>
  <c r="AC2106" i="12" s="1"/>
  <c r="AC2104" i="12"/>
  <c r="AC2103" i="12" s="1"/>
  <c r="AC2101" i="12"/>
  <c r="AC2100" i="12" s="1"/>
  <c r="AC2096" i="12"/>
  <c r="AC2095" i="12" s="1"/>
  <c r="AC2094" i="12" s="1"/>
  <c r="AC2092" i="12"/>
  <c r="AC2091" i="12" s="1"/>
  <c r="AC2090" i="12" s="1"/>
  <c r="AC2088" i="12"/>
  <c r="AC2087" i="12" s="1"/>
  <c r="AC2086" i="12" s="1"/>
  <c r="AC2084" i="12"/>
  <c r="AC2083" i="12" s="1"/>
  <c r="AC2082" i="12" s="1"/>
  <c r="AC2080" i="12"/>
  <c r="AC2079" i="12" s="1"/>
  <c r="AC2078" i="12" s="1"/>
  <c r="AC2076" i="12"/>
  <c r="AC2075" i="12" s="1"/>
  <c r="AC2074" i="12" s="1"/>
  <c r="AC2072" i="12"/>
  <c r="AC2071" i="12" s="1"/>
  <c r="AC2070" i="12" s="1"/>
  <c r="AC2068" i="12"/>
  <c r="AC2067" i="12" s="1"/>
  <c r="AC2066" i="12" s="1"/>
  <c r="AC2064" i="12"/>
  <c r="AC2063" i="12" s="1"/>
  <c r="AC2062" i="12" s="1"/>
  <c r="AC2060" i="12"/>
  <c r="AC2059" i="12" s="1"/>
  <c r="AC2058" i="12" s="1"/>
  <c r="AC2056" i="12"/>
  <c r="AC2055" i="12" s="1"/>
  <c r="AC2054" i="12" s="1"/>
  <c r="AC2049" i="12"/>
  <c r="AC2048" i="12" s="1"/>
  <c r="AC2047" i="12" s="1"/>
  <c r="AC2045" i="12"/>
  <c r="AC2044" i="12" s="1"/>
  <c r="AC2043" i="12" s="1"/>
  <c r="AC2041" i="12"/>
  <c r="AC2040" i="12" s="1"/>
  <c r="AC2038" i="12"/>
  <c r="AC2037" i="12" s="1"/>
  <c r="AC2035" i="12"/>
  <c r="AC2034" i="12" s="1"/>
  <c r="AC2029" i="12"/>
  <c r="AC2027" i="12"/>
  <c r="AC2024" i="12"/>
  <c r="AC2023" i="12" s="1"/>
  <c r="AC2020" i="12"/>
  <c r="AC2019" i="12" s="1"/>
  <c r="AC2018" i="12" s="1"/>
  <c r="AC2013" i="12"/>
  <c r="AC2011" i="12"/>
  <c r="AC2008" i="12"/>
  <c r="AC2007" i="12" s="1"/>
  <c r="AC2002" i="12"/>
  <c r="AC2001" i="12" s="1"/>
  <c r="AC1999" i="12"/>
  <c r="AC1998" i="12" s="1"/>
  <c r="AC1994" i="12"/>
  <c r="AC1993" i="12" s="1"/>
  <c r="AC1992" i="12" s="1"/>
  <c r="AC1990" i="12"/>
  <c r="AC1989" i="12" s="1"/>
  <c r="AC1988" i="12" s="1"/>
  <c r="AC1986" i="12"/>
  <c r="AC1985" i="12" s="1"/>
  <c r="AC1984" i="12" s="1"/>
  <c r="AC1982" i="12"/>
  <c r="AC1981" i="12" s="1"/>
  <c r="AC1980" i="12" s="1"/>
  <c r="AC1978" i="12"/>
  <c r="AC1977" i="12" s="1"/>
  <c r="AC1976" i="12" s="1"/>
  <c r="AC1974" i="12"/>
  <c r="AC1973" i="12" s="1"/>
  <c r="AC1971" i="12"/>
  <c r="AC1970" i="12" s="1"/>
  <c r="AC1966" i="12"/>
  <c r="AC1965" i="12" s="1"/>
  <c r="AC1964" i="12" s="1"/>
  <c r="AC1962" i="12"/>
  <c r="AC1961" i="12" s="1"/>
  <c r="AC1960" i="12" s="1"/>
  <c r="AC1958" i="12"/>
  <c r="AC1957" i="12" s="1"/>
  <c r="AC1956" i="12" s="1"/>
  <c r="AC1952" i="12"/>
  <c r="AC1951" i="12" s="1"/>
  <c r="AC1949" i="12"/>
  <c r="AC1948" i="12" s="1"/>
  <c r="AC1945" i="12"/>
  <c r="AC1944" i="12" s="1"/>
  <c r="AC1942" i="12"/>
  <c r="AC1941" i="12" s="1"/>
  <c r="AC1939" i="12"/>
  <c r="AC1938" i="12" s="1"/>
  <c r="AC1933" i="12"/>
  <c r="AC1932" i="12" s="1"/>
  <c r="AC1931" i="12" s="1"/>
  <c r="AC1929" i="12"/>
  <c r="AC1928" i="12" s="1"/>
  <c r="AC1927" i="12" s="1"/>
  <c r="AC1925" i="12"/>
  <c r="AC1924" i="12" s="1"/>
  <c r="AC1923" i="12" s="1"/>
  <c r="AC1921" i="12"/>
  <c r="AC1920" i="12" s="1"/>
  <c r="AC1919" i="12" s="1"/>
  <c r="AC1912" i="12"/>
  <c r="AC1911" i="12" s="1"/>
  <c r="AC1910" i="12" s="1"/>
  <c r="AC1908" i="12"/>
  <c r="AC1907" i="12" s="1"/>
  <c r="AC1906" i="12" s="1"/>
  <c r="AC1904" i="12"/>
  <c r="AC1903" i="12" s="1"/>
  <c r="AC1902" i="12" s="1"/>
  <c r="AC1897" i="12"/>
  <c r="AC1896" i="12" s="1"/>
  <c r="AC1895" i="12" s="1"/>
  <c r="AC1894" i="12" s="1"/>
  <c r="AC1892" i="12"/>
  <c r="AC1891" i="12" s="1"/>
  <c r="AC1890" i="12" s="1"/>
  <c r="AC1888" i="12"/>
  <c r="AC1887" i="12" s="1"/>
  <c r="AC1885" i="12"/>
  <c r="AC1884" i="12" s="1"/>
  <c r="AC1882" i="12"/>
  <c r="AC1881" i="12" s="1"/>
  <c r="AC1877" i="12"/>
  <c r="AC1876" i="12" s="1"/>
  <c r="AC1875" i="12" s="1"/>
  <c r="AC1874" i="12" s="1"/>
  <c r="AC1871" i="12"/>
  <c r="AC1870" i="12" s="1"/>
  <c r="AC1869" i="12" s="1"/>
  <c r="AC1868" i="12" s="1"/>
  <c r="AC1866" i="12"/>
  <c r="AC1865" i="12" s="1"/>
  <c r="AC1863" i="12"/>
  <c r="AC1862" i="12" s="1"/>
  <c r="AC1858" i="12"/>
  <c r="AC1857" i="12" s="1"/>
  <c r="AC1856" i="12" s="1"/>
  <c r="AC1855" i="12" s="1"/>
  <c r="AC1853" i="12"/>
  <c r="AC1852" i="12" s="1"/>
  <c r="AC1851" i="12" s="1"/>
  <c r="AC1849" i="12"/>
  <c r="AC1848" i="12" s="1"/>
  <c r="AC1846" i="12"/>
  <c r="AC1845" i="12" s="1"/>
  <c r="AC1841" i="12"/>
  <c r="AC1840" i="12" s="1"/>
  <c r="AC1839" i="12" s="1"/>
  <c r="AC1838" i="12" s="1"/>
  <c r="AC1836" i="12"/>
  <c r="AC1835" i="12" s="1"/>
  <c r="AC1834" i="12" s="1"/>
  <c r="AC1833" i="12" s="1"/>
  <c r="AC1831" i="12"/>
  <c r="AC1830" i="12" s="1"/>
  <c r="AC1829" i="12" s="1"/>
  <c r="AC1828" i="12" s="1"/>
  <c r="AC1826" i="12"/>
  <c r="AC1825" i="12" s="1"/>
  <c r="AC1824" i="12" s="1"/>
  <c r="AC1821" i="12"/>
  <c r="AC1820" i="12" s="1"/>
  <c r="AC1819" i="12" s="1"/>
  <c r="AC1816" i="12"/>
  <c r="AC1815" i="12" s="1"/>
  <c r="AC1813" i="12"/>
  <c r="AC1812" i="12" s="1"/>
  <c r="AC1806" i="12"/>
  <c r="AC1805" i="12" s="1"/>
  <c r="AC1804" i="12" s="1"/>
  <c r="AC1802" i="12"/>
  <c r="AC1801" i="12" s="1"/>
  <c r="AC1800" i="12" s="1"/>
  <c r="AC1797" i="12"/>
  <c r="AC1796" i="12" s="1"/>
  <c r="AC1795" i="12" s="1"/>
  <c r="AC1793" i="12"/>
  <c r="AC1792" i="12" s="1"/>
  <c r="AC1791" i="12" s="1"/>
  <c r="AC1789" i="12"/>
  <c r="AC1788" i="12" s="1"/>
  <c r="AC1787" i="12" s="1"/>
  <c r="AC1783" i="12"/>
  <c r="AC1782" i="12" s="1"/>
  <c r="AC1781" i="12" s="1"/>
  <c r="AC1780" i="12" s="1"/>
  <c r="AC1778" i="12"/>
  <c r="AC1777" i="12" s="1"/>
  <c r="AC1776" i="12" s="1"/>
  <c r="AC1775" i="12" s="1"/>
  <c r="AC1771" i="12"/>
  <c r="AC1770" i="12" s="1"/>
  <c r="AC1769" i="12" s="1"/>
  <c r="AC1768" i="12" s="1"/>
  <c r="AC1758" i="12"/>
  <c r="AC1757" i="12" s="1"/>
  <c r="AC1756" i="12" s="1"/>
  <c r="AC1754" i="12"/>
  <c r="AC1753" i="12" s="1"/>
  <c r="AC1752" i="12" s="1"/>
  <c r="AC1749" i="12"/>
  <c r="AC1748" i="12" s="1"/>
  <c r="AC1747" i="12" s="1"/>
  <c r="AC1745" i="12"/>
  <c r="AC1744" i="12" s="1"/>
  <c r="AC1743" i="12" s="1"/>
  <c r="AC1740" i="12"/>
  <c r="AC1739" i="12" s="1"/>
  <c r="AC1738" i="12" s="1"/>
  <c r="AC1737" i="12" s="1"/>
  <c r="AC1735" i="12"/>
  <c r="AC1734" i="12" s="1"/>
  <c r="AC1733" i="12" s="1"/>
  <c r="AC1731" i="12"/>
  <c r="AC1730" i="12" s="1"/>
  <c r="AC1729" i="12" s="1"/>
  <c r="AC1727" i="12"/>
  <c r="AC1726" i="12" s="1"/>
  <c r="AC1724" i="12"/>
  <c r="AC1723" i="12" s="1"/>
  <c r="AC1721" i="12"/>
  <c r="AC1720" i="12" s="1"/>
  <c r="AC1716" i="12"/>
  <c r="AC1715" i="12" s="1"/>
  <c r="AC1714" i="12" s="1"/>
  <c r="AC1713" i="12" s="1"/>
  <c r="AC1711" i="12"/>
  <c r="AC1710" i="12" s="1"/>
  <c r="AC1709" i="12" s="1"/>
  <c r="AC1707" i="12"/>
  <c r="AC1706" i="12" s="1"/>
  <c r="AC1705" i="12" s="1"/>
  <c r="AC1700" i="12"/>
  <c r="AC1699" i="12" s="1"/>
  <c r="AC1698" i="12" s="1"/>
  <c r="AC1697" i="12" s="1"/>
  <c r="AC1695" i="12"/>
  <c r="AC1694" i="12" s="1"/>
  <c r="AC1693" i="12" s="1"/>
  <c r="AC1692" i="12" s="1"/>
  <c r="AC1689" i="12"/>
  <c r="AC1688" i="12" s="1"/>
  <c r="AC1687" i="12" s="1"/>
  <c r="AC1686" i="12" s="1"/>
  <c r="AC1684" i="12"/>
  <c r="AC1683" i="12" s="1"/>
  <c r="AC1682" i="12" s="1"/>
  <c r="AC1681" i="12" s="1"/>
  <c r="AC1679" i="12"/>
  <c r="AC1678" i="12" s="1"/>
  <c r="AC1677" i="12" s="1"/>
  <c r="AC1676" i="12" s="1"/>
  <c r="AC1674" i="12"/>
  <c r="AC1673" i="12" s="1"/>
  <c r="AC1672" i="12" s="1"/>
  <c r="AC1670" i="12"/>
  <c r="AC1669" i="12" s="1"/>
  <c r="AC1668" i="12" s="1"/>
  <c r="AC1664" i="12"/>
  <c r="AC1663" i="12" s="1"/>
  <c r="AC1662" i="12" s="1"/>
  <c r="AC1660" i="12"/>
  <c r="AC1659" i="12" s="1"/>
  <c r="AC1658" i="12" s="1"/>
  <c r="AC1651" i="12"/>
  <c r="AC1650" i="12" s="1"/>
  <c r="AC1649" i="12" s="1"/>
  <c r="AC1648" i="12" s="1"/>
  <c r="AC1646" i="12"/>
  <c r="AC1645" i="12" s="1"/>
  <c r="AC1644" i="12" s="1"/>
  <c r="AC1643" i="12" s="1"/>
  <c r="AC1641" i="12"/>
  <c r="AC1640" i="12" s="1"/>
  <c r="AC1639" i="12" s="1"/>
  <c r="AC1637" i="12"/>
  <c r="AC1636" i="12" s="1"/>
  <c r="AC1635" i="12" s="1"/>
  <c r="AC1633" i="12"/>
  <c r="AC1632" i="12" s="1"/>
  <c r="AC1631" i="12" s="1"/>
  <c r="AC1629" i="12"/>
  <c r="AC1628" i="12" s="1"/>
  <c r="AC1627" i="12" s="1"/>
  <c r="AC1625" i="12"/>
  <c r="AC1624" i="12" s="1"/>
  <c r="AC1623" i="12" s="1"/>
  <c r="AC1621" i="12"/>
  <c r="AC1620" i="12" s="1"/>
  <c r="AC1619" i="12" s="1"/>
  <c r="AC1617" i="12"/>
  <c r="AC1616" i="12" s="1"/>
  <c r="AC1615" i="12" s="1"/>
  <c r="AC1613" i="12"/>
  <c r="AC1612" i="12" s="1"/>
  <c r="AC1611" i="12" s="1"/>
  <c r="AC1609" i="12"/>
  <c r="AC1608" i="12" s="1"/>
  <c r="AC1607" i="12" s="1"/>
  <c r="AC1605" i="12"/>
  <c r="AC1604" i="12" s="1"/>
  <c r="AC1603" i="12" s="1"/>
  <c r="AC1601" i="12"/>
  <c r="AC1600" i="12" s="1"/>
  <c r="AC1599" i="12" s="1"/>
  <c r="AC1597" i="12"/>
  <c r="AC1596" i="12" s="1"/>
  <c r="AC1595" i="12" s="1"/>
  <c r="AC1592" i="12"/>
  <c r="AC1591" i="12" s="1"/>
  <c r="AC1590" i="12" s="1"/>
  <c r="AC1588" i="12"/>
  <c r="AC1587" i="12" s="1"/>
  <c r="AC1586" i="12" s="1"/>
  <c r="AC1583" i="12"/>
  <c r="AC1582" i="12" s="1"/>
  <c r="AC1581" i="12" s="1"/>
  <c r="AC1580" i="12" s="1"/>
  <c r="AC1578" i="12"/>
  <c r="AC1577" i="12" s="1"/>
  <c r="AC1576" i="12" s="1"/>
  <c r="AC1575" i="12" s="1"/>
  <c r="AC1573" i="12"/>
  <c r="AC1572" i="12" s="1"/>
  <c r="AC1571" i="12" s="1"/>
  <c r="AC1569" i="12"/>
  <c r="AC1568" i="12" s="1"/>
  <c r="AC1566" i="12"/>
  <c r="AC1565" i="12" s="1"/>
  <c r="AC1559" i="12"/>
  <c r="AC1558" i="12" s="1"/>
  <c r="AC1556" i="12"/>
  <c r="AC1555" i="12" s="1"/>
  <c r="AC1551" i="12"/>
  <c r="AC1550" i="12" s="1"/>
  <c r="AC1549" i="12" s="1"/>
  <c r="AC1547" i="12"/>
  <c r="AC1546" i="12" s="1"/>
  <c r="AC1545" i="12" s="1"/>
  <c r="AC1543" i="12"/>
  <c r="AC1542" i="12" s="1"/>
  <c r="AC1541" i="12" s="1"/>
  <c r="AC1538" i="12"/>
  <c r="AC1537" i="12" s="1"/>
  <c r="AC1536" i="12" s="1"/>
  <c r="AC1535" i="12" s="1"/>
  <c r="AC1531" i="12"/>
  <c r="AC1530" i="12" s="1"/>
  <c r="AC1527" i="12"/>
  <c r="AC1526" i="12" s="1"/>
  <c r="AC1523" i="12"/>
  <c r="AC1522" i="12" s="1"/>
  <c r="AC1517" i="12"/>
  <c r="AC1516" i="12" s="1"/>
  <c r="AC1515" i="12" s="1"/>
  <c r="AC1514" i="12" s="1"/>
  <c r="AC1512" i="12"/>
  <c r="AC1511" i="12" s="1"/>
  <c r="AC1510" i="12" s="1"/>
  <c r="AC1508" i="12"/>
  <c r="AC1507" i="12" s="1"/>
  <c r="AC1506" i="12" s="1"/>
  <c r="AC1503" i="12"/>
  <c r="AC1502" i="12" s="1"/>
  <c r="AC1501" i="12" s="1"/>
  <c r="AC1495" i="12"/>
  <c r="AC1494" i="12" s="1"/>
  <c r="AC1493" i="12" s="1"/>
  <c r="AC1491" i="12"/>
  <c r="AC1490" i="12" s="1"/>
  <c r="AC1489" i="12" s="1"/>
  <c r="AC1487" i="12"/>
  <c r="AC1486" i="12" s="1"/>
  <c r="AC1485" i="12" s="1"/>
  <c r="AC1482" i="12"/>
  <c r="AC1481" i="12" s="1"/>
  <c r="AC1480" i="12" s="1"/>
  <c r="AC1478" i="12"/>
  <c r="AC1477" i="12" s="1"/>
  <c r="AC1476" i="12" s="1"/>
  <c r="AC1473" i="12"/>
  <c r="AC1472" i="12" s="1"/>
  <c r="AC1470" i="12"/>
  <c r="AC1469" i="12" s="1"/>
  <c r="AC1466" i="12"/>
  <c r="AC1465" i="12" s="1"/>
  <c r="AC1464" i="12" s="1"/>
  <c r="AC1462" i="12"/>
  <c r="AC1461" i="12" s="1"/>
  <c r="AC1460" i="12" s="1"/>
  <c r="AC1458" i="12"/>
  <c r="AC1457" i="12" s="1"/>
  <c r="AC1456" i="12" s="1"/>
  <c r="AC1453" i="12"/>
  <c r="AC1452" i="12" s="1"/>
  <c r="AC1451" i="12" s="1"/>
  <c r="AC1450" i="12" s="1"/>
  <c r="AC1448" i="12"/>
  <c r="AC1447" i="12" s="1"/>
  <c r="AC1446" i="12" s="1"/>
  <c r="AC1440" i="12"/>
  <c r="AC1439" i="12" s="1"/>
  <c r="AC1438" i="12" s="1"/>
  <c r="AC1436" i="12"/>
  <c r="AC1435" i="12" s="1"/>
  <c r="AC1434" i="12" s="1"/>
  <c r="AC1419" i="12"/>
  <c r="AC1418" i="12" s="1"/>
  <c r="AC1417" i="12" s="1"/>
  <c r="AC1415" i="12"/>
  <c r="AC1414" i="12" s="1"/>
  <c r="AC1413" i="12" s="1"/>
  <c r="AC1410" i="12"/>
  <c r="AC1409" i="12" s="1"/>
  <c r="AC1408" i="12" s="1"/>
  <c r="AC1407" i="12" s="1"/>
  <c r="AC1405" i="12"/>
  <c r="AC1404" i="12" s="1"/>
  <c r="AC1403" i="12" s="1"/>
  <c r="AC1402" i="12" s="1"/>
  <c r="AC1400" i="12"/>
  <c r="AC1399" i="12" s="1"/>
  <c r="AC1398" i="12" s="1"/>
  <c r="AC1397" i="12" s="1"/>
  <c r="AC1394" i="12"/>
  <c r="AC1393" i="12" s="1"/>
  <c r="AC1392" i="12" s="1"/>
  <c r="AC1390" i="12"/>
  <c r="AC1389" i="12" s="1"/>
  <c r="AC1388" i="12" s="1"/>
  <c r="AC1385" i="12"/>
  <c r="AC1384" i="12" s="1"/>
  <c r="AC1382" i="12"/>
  <c r="AC1381" i="12" s="1"/>
  <c r="AC1379" i="12"/>
  <c r="AC1378" i="12" s="1"/>
  <c r="AC1373" i="12"/>
  <c r="AC1372" i="12" s="1"/>
  <c r="AC1371" i="12" s="1"/>
  <c r="AC1370" i="12" s="1"/>
  <c r="AC1368" i="12"/>
  <c r="AC1367" i="12" s="1"/>
  <c r="AC1366" i="12" s="1"/>
  <c r="AC1364" i="12"/>
  <c r="AC1363" i="12" s="1"/>
  <c r="AC1362" i="12" s="1"/>
  <c r="AC1358" i="12"/>
  <c r="AC1357" i="12" s="1"/>
  <c r="AC1356" i="12" s="1"/>
  <c r="AC1355" i="12" s="1"/>
  <c r="AC1354" i="12" s="1"/>
  <c r="AC1351" i="12"/>
  <c r="AC1350" i="12" s="1"/>
  <c r="AC1349" i="12" s="1"/>
  <c r="AC1348" i="12" s="1"/>
  <c r="AC1346" i="12"/>
  <c r="AC1345" i="12" s="1"/>
  <c r="AC1344" i="12" s="1"/>
  <c r="AC1341" i="12"/>
  <c r="AC1340" i="12" s="1"/>
  <c r="AC1339" i="12" s="1"/>
  <c r="AC1336" i="12"/>
  <c r="AC1335" i="12" s="1"/>
  <c r="AC1334" i="12" s="1"/>
  <c r="AC1332" i="12"/>
  <c r="AC1331" i="12" s="1"/>
  <c r="AC1330" i="12" s="1"/>
  <c r="AC1323" i="12"/>
  <c r="AC1322" i="12" s="1"/>
  <c r="AC1321" i="12" s="1"/>
  <c r="AC1318" i="12"/>
  <c r="AC1316" i="12"/>
  <c r="AC1308" i="12"/>
  <c r="AC1307" i="12" s="1"/>
  <c r="AC1306" i="12" s="1"/>
  <c r="AC1304" i="12"/>
  <c r="AC1303" i="12" s="1"/>
  <c r="AC1302" i="12" s="1"/>
  <c r="AC1297" i="12"/>
  <c r="AC1294" i="12"/>
  <c r="AC1291" i="12"/>
  <c r="AC1290" i="12" s="1"/>
  <c r="AC1285" i="12"/>
  <c r="AC1283" i="12"/>
  <c r="AC1280" i="12"/>
  <c r="AC1279" i="12" s="1"/>
  <c r="AC1274" i="12"/>
  <c r="AC1273" i="12" s="1"/>
  <c r="AC1272" i="12" s="1"/>
  <c r="AC1271" i="12" s="1"/>
  <c r="AC1269" i="12"/>
  <c r="AC1267" i="12"/>
  <c r="AC1263" i="12"/>
  <c r="AC1261" i="12"/>
  <c r="AC1256" i="12"/>
  <c r="AC1255" i="12" s="1"/>
  <c r="AC1254" i="12" s="1"/>
  <c r="AC1252" i="12"/>
  <c r="AC1250" i="12"/>
  <c r="AC1246" i="12"/>
  <c r="AC1244" i="12"/>
  <c r="AC1240" i="12"/>
  <c r="AC1239" i="12" s="1"/>
  <c r="AC1238" i="12" s="1"/>
  <c r="AC1236" i="12"/>
  <c r="AC1235" i="12" s="1"/>
  <c r="AC1234" i="12" s="1"/>
  <c r="AC1232" i="12"/>
  <c r="AC1230" i="12"/>
  <c r="AC1226" i="12"/>
  <c r="AC1225" i="12" s="1"/>
  <c r="AC1224" i="12" s="1"/>
  <c r="AC1222" i="12"/>
  <c r="AC1221" i="12" s="1"/>
  <c r="AC1220" i="12" s="1"/>
  <c r="AC1218" i="12"/>
  <c r="AC1217" i="12" s="1"/>
  <c r="AC1216" i="12" s="1"/>
  <c r="AC1214" i="12"/>
  <c r="AC1213" i="12" s="1"/>
  <c r="AC1212" i="12" s="1"/>
  <c r="AC1210" i="12"/>
  <c r="AC1209" i="12" s="1"/>
  <c r="AC1208" i="12" s="1"/>
  <c r="AC1206" i="12"/>
  <c r="AC1205" i="12" s="1"/>
  <c r="AC1204" i="12" s="1"/>
  <c r="AC1202" i="12"/>
  <c r="AC1201" i="12" s="1"/>
  <c r="AC1200" i="12" s="1"/>
  <c r="AC1198" i="12"/>
  <c r="AC1197" i="12" s="1"/>
  <c r="AC1196" i="12" s="1"/>
  <c r="AC1193" i="12"/>
  <c r="AC1192" i="12" s="1"/>
  <c r="AC1191" i="12" s="1"/>
  <c r="AC1189" i="12"/>
  <c r="AC1188" i="12" s="1"/>
  <c r="AC1187" i="12" s="1"/>
  <c r="AC1185" i="12"/>
  <c r="AC1183" i="12"/>
  <c r="AC1179" i="12"/>
  <c r="AC1178" i="12" s="1"/>
  <c r="AC1177" i="12" s="1"/>
  <c r="AC1175" i="12"/>
  <c r="AC1173" i="12"/>
  <c r="AC1169" i="12"/>
  <c r="AC1168" i="12" s="1"/>
  <c r="AC1167" i="12" s="1"/>
  <c r="AC1165" i="12"/>
  <c r="AC1163" i="12"/>
  <c r="AC1159" i="12"/>
  <c r="AC1158" i="12" s="1"/>
  <c r="AC1157" i="12" s="1"/>
  <c r="AC1155" i="12"/>
  <c r="AC1154" i="12" s="1"/>
  <c r="AC1153" i="12" s="1"/>
  <c r="AC1151" i="12"/>
  <c r="AC1150" i="12" s="1"/>
  <c r="AC1149" i="12" s="1"/>
  <c r="AC1147" i="12"/>
  <c r="AC1146" i="12" s="1"/>
  <c r="AC1145" i="12" s="1"/>
  <c r="AC1143" i="12"/>
  <c r="AC1142" i="12" s="1"/>
  <c r="AC1141" i="12" s="1"/>
  <c r="AC1139" i="12"/>
  <c r="AC1138" i="12" s="1"/>
  <c r="AC1137" i="12" s="1"/>
  <c r="AC1135" i="12"/>
  <c r="AC1134" i="12" s="1"/>
  <c r="AC1133" i="12" s="1"/>
  <c r="AC1131" i="12"/>
  <c r="AC1130" i="12" s="1"/>
  <c r="AC1129" i="12" s="1"/>
  <c r="AC1127" i="12"/>
  <c r="AC1126" i="12" s="1"/>
  <c r="AC1125" i="12" s="1"/>
  <c r="AC1123" i="12"/>
  <c r="AC1122" i="12" s="1"/>
  <c r="AC1121" i="12" s="1"/>
  <c r="AC1115" i="12"/>
  <c r="AC1114" i="12" s="1"/>
  <c r="AC1113" i="12" s="1"/>
  <c r="AC1111" i="12"/>
  <c r="AC1110" i="12" s="1"/>
  <c r="AC1109" i="12" s="1"/>
  <c r="AC1105" i="12"/>
  <c r="AC1095" i="12"/>
  <c r="AC1094" i="12" s="1"/>
  <c r="AC1093" i="12" s="1"/>
  <c r="AC1091" i="12"/>
  <c r="AC1090" i="12" s="1"/>
  <c r="AC1088" i="12"/>
  <c r="AC1087" i="12" s="1"/>
  <c r="AC1084" i="12"/>
  <c r="AC1083" i="12" s="1"/>
  <c r="AC1082" i="12" s="1"/>
  <c r="AC1072" i="12"/>
  <c r="AC1071" i="12" s="1"/>
  <c r="AC1070" i="12" s="1"/>
  <c r="AC1068" i="12"/>
  <c r="AC1067" i="12" s="1"/>
  <c r="AC1066" i="12" s="1"/>
  <c r="AC1061" i="12"/>
  <c r="AC1060" i="12" s="1"/>
  <c r="AC1057" i="12"/>
  <c r="AC1056" i="12" s="1"/>
  <c r="AC1054" i="12"/>
  <c r="AC1053" i="12" s="1"/>
  <c r="AC1051" i="12"/>
  <c r="AC1050" i="12" s="1"/>
  <c r="AC1046" i="12"/>
  <c r="AC1045" i="12" s="1"/>
  <c r="AC1044" i="12" s="1"/>
  <c r="AC1042" i="12"/>
  <c r="AC1041" i="12" s="1"/>
  <c r="AC1040" i="12" s="1"/>
  <c r="AC1038" i="12"/>
  <c r="AC1037" i="12" s="1"/>
  <c r="AC1036" i="12" s="1"/>
  <c r="AC1034" i="12"/>
  <c r="AC1033" i="12" s="1"/>
  <c r="AC1031" i="12"/>
  <c r="AC1030" i="12" s="1"/>
  <c r="AC1025" i="12"/>
  <c r="AC1024" i="12" s="1"/>
  <c r="AC1022" i="12"/>
  <c r="AC1021" i="12" s="1"/>
  <c r="AC1017" i="12"/>
  <c r="AC1015" i="12"/>
  <c r="AC1013" i="12"/>
  <c r="AC1008" i="12"/>
  <c r="AC1007" i="12" s="1"/>
  <c r="AC1005" i="12"/>
  <c r="AC1004" i="12" s="1"/>
  <c r="AC1002" i="12"/>
  <c r="AC1001" i="12" s="1"/>
  <c r="AC998" i="12"/>
  <c r="AC996" i="12"/>
  <c r="AC992" i="12"/>
  <c r="AC991" i="12" s="1"/>
  <c r="AC990" i="12" s="1"/>
  <c r="AC987" i="12"/>
  <c r="AC985" i="12"/>
  <c r="AC980" i="12"/>
  <c r="AC978" i="12"/>
  <c r="AC974" i="12"/>
  <c r="AC973" i="12" s="1"/>
  <c r="AC970" i="12"/>
  <c r="AC968" i="12"/>
  <c r="AC965" i="12"/>
  <c r="AC964" i="12" s="1"/>
  <c r="AC962" i="12"/>
  <c r="AC961" i="12" s="1"/>
  <c r="AC955" i="12"/>
  <c r="AC954" i="12" s="1"/>
  <c r="AC952" i="12"/>
  <c r="AC951" i="12" s="1"/>
  <c r="AC948" i="12"/>
  <c r="AC947" i="12" s="1"/>
  <c r="AC946" i="12" s="1"/>
  <c r="AC944" i="12"/>
  <c r="AC942" i="12"/>
  <c r="AC938" i="12"/>
  <c r="AC937" i="12" s="1"/>
  <c r="AC936" i="12" s="1"/>
  <c r="AC934" i="12"/>
  <c r="AC933" i="12" s="1"/>
  <c r="AC931" i="12"/>
  <c r="AC929" i="12"/>
  <c r="AC926" i="12"/>
  <c r="AC925" i="12" s="1"/>
  <c r="AC923" i="12"/>
  <c r="AC922" i="12" s="1"/>
  <c r="AC917" i="12"/>
  <c r="AC915" i="12"/>
  <c r="AC911" i="12"/>
  <c r="AC909" i="12"/>
  <c r="AC905" i="12"/>
  <c r="AC903" i="12"/>
  <c r="AC899" i="12"/>
  <c r="AC898" i="12" s="1"/>
  <c r="AC896" i="12"/>
  <c r="AC895" i="12" s="1"/>
  <c r="AC892" i="12"/>
  <c r="AC889" i="12"/>
  <c r="AC886" i="12"/>
  <c r="AC883" i="12"/>
  <c r="AC882" i="12" s="1"/>
  <c r="AC878" i="12"/>
  <c r="AC876" i="12"/>
  <c r="AC872" i="12"/>
  <c r="AC871" i="12" s="1"/>
  <c r="AC870" i="12" s="1"/>
  <c r="AC868" i="12"/>
  <c r="AC866" i="12"/>
  <c r="AC862" i="12"/>
  <c r="AC861" i="12" s="1"/>
  <c r="AC860" i="12" s="1"/>
  <c r="AC858" i="12"/>
  <c r="AC857" i="12" s="1"/>
  <c r="AC856" i="12" s="1"/>
  <c r="AC854" i="12"/>
  <c r="AC852" i="12"/>
  <c r="AC846" i="12"/>
  <c r="AC845" i="12" s="1"/>
  <c r="AC844" i="12" s="1"/>
  <c r="AC840" i="12"/>
  <c r="AC837" i="12"/>
  <c r="AC834" i="12"/>
  <c r="AC833" i="12" s="1"/>
  <c r="AC831" i="12"/>
  <c r="AC830" i="12" s="1"/>
  <c r="AC828" i="12"/>
  <c r="AC827" i="12" s="1"/>
  <c r="AC823" i="12"/>
  <c r="AC821" i="12"/>
  <c r="AC814" i="12"/>
  <c r="AC813" i="12" s="1"/>
  <c r="AC812" i="12" s="1"/>
  <c r="AC811" i="12" s="1"/>
  <c r="AC809" i="12"/>
  <c r="AC808" i="12" s="1"/>
  <c r="AC806" i="12"/>
  <c r="AC805" i="12" s="1"/>
  <c r="AC801" i="12"/>
  <c r="AC800" i="12" s="1"/>
  <c r="AC798" i="12"/>
  <c r="AC797" i="12" s="1"/>
  <c r="AC794" i="12"/>
  <c r="AC793" i="12" s="1"/>
  <c r="AC792" i="12" s="1"/>
  <c r="AC784" i="12"/>
  <c r="AC782" i="12"/>
  <c r="AC777" i="12"/>
  <c r="AC776" i="12" s="1"/>
  <c r="AC774" i="12"/>
  <c r="AC773" i="12" s="1"/>
  <c r="AC771" i="12"/>
  <c r="AC770" i="12" s="1"/>
  <c r="AC768" i="12"/>
  <c r="AC767" i="12" s="1"/>
  <c r="AC765" i="12"/>
  <c r="AC764" i="12" s="1"/>
  <c r="AC759" i="12"/>
  <c r="AC758" i="12" s="1"/>
  <c r="AC756" i="12"/>
  <c r="AC755" i="12" s="1"/>
  <c r="AC751" i="12"/>
  <c r="AC750" i="12" s="1"/>
  <c r="AC749" i="12" s="1"/>
  <c r="AC748" i="12" s="1"/>
  <c r="AC746" i="12"/>
  <c r="AC745" i="12" s="1"/>
  <c r="AC743" i="12"/>
  <c r="AC742" i="12" s="1"/>
  <c r="AC737" i="12"/>
  <c r="AC736" i="12" s="1"/>
  <c r="AC735" i="12" s="1"/>
  <c r="AC730" i="12"/>
  <c r="AC726" i="12"/>
  <c r="AC720" i="12"/>
  <c r="AC719" i="12" s="1"/>
  <c r="AC718" i="12" s="1"/>
  <c r="AC716" i="12"/>
  <c r="AC715" i="12" s="1"/>
  <c r="AC714" i="12" s="1"/>
  <c r="AC712" i="12"/>
  <c r="AC711" i="12" s="1"/>
  <c r="AC709" i="12"/>
  <c r="AC708" i="12" s="1"/>
  <c r="AC704" i="12"/>
  <c r="AC702" i="12"/>
  <c r="AC699" i="12"/>
  <c r="AC698" i="12" s="1"/>
  <c r="AC696" i="12"/>
  <c r="AC695" i="12" s="1"/>
  <c r="AC692" i="12"/>
  <c r="AC691" i="12" s="1"/>
  <c r="AC690" i="12" s="1"/>
  <c r="AC688" i="12"/>
  <c r="AC687" i="12" s="1"/>
  <c r="AC686" i="12" s="1"/>
  <c r="AC684" i="12"/>
  <c r="AC683" i="12" s="1"/>
  <c r="AC682" i="12" s="1"/>
  <c r="AC680" i="12"/>
  <c r="AC679" i="12" s="1"/>
  <c r="AC677" i="12"/>
  <c r="AC676" i="12" s="1"/>
  <c r="AC673" i="12"/>
  <c r="AC672" i="12" s="1"/>
  <c r="AC670" i="12"/>
  <c r="AC669" i="12" s="1"/>
  <c r="AC666" i="12"/>
  <c r="AC665" i="12" s="1"/>
  <c r="AC664" i="12" s="1"/>
  <c r="AC659" i="12"/>
  <c r="AC658" i="12" s="1"/>
  <c r="AC657" i="12" s="1"/>
  <c r="AC655" i="12"/>
  <c r="AC654" i="12" s="1"/>
  <c r="AC653" i="12" s="1"/>
  <c r="AC651" i="12"/>
  <c r="AC650" i="12" s="1"/>
  <c r="AC649" i="12" s="1"/>
  <c r="AC647" i="12"/>
  <c r="AC646" i="12" s="1"/>
  <c r="AC645" i="12" s="1"/>
  <c r="AC642" i="12"/>
  <c r="AC640" i="12"/>
  <c r="AC637" i="12"/>
  <c r="AC636" i="12" s="1"/>
  <c r="AC633" i="12"/>
  <c r="AC632" i="12" s="1"/>
  <c r="AC631" i="12" s="1"/>
  <c r="AC629" i="12"/>
  <c r="AC627" i="12"/>
  <c r="AC622" i="12"/>
  <c r="AC621" i="12" s="1"/>
  <c r="AC620" i="12" s="1"/>
  <c r="AC619" i="12" s="1"/>
  <c r="AC616" i="12"/>
  <c r="AC614" i="12"/>
  <c r="AC609" i="12"/>
  <c r="AC608" i="12" s="1"/>
  <c r="AC607" i="12" s="1"/>
  <c r="AC605" i="12"/>
  <c r="AC603" i="12"/>
  <c r="AC598" i="12"/>
  <c r="AC596" i="12"/>
  <c r="AC592" i="12"/>
  <c r="AC590" i="12"/>
  <c r="AC585" i="12"/>
  <c r="AC583" i="12"/>
  <c r="AC571" i="12"/>
  <c r="AC570" i="12" s="1"/>
  <c r="AC569" i="12" s="1"/>
  <c r="AC567" i="12"/>
  <c r="AC565" i="12"/>
  <c r="AC560" i="12"/>
  <c r="AC558" i="12"/>
  <c r="AC553" i="12"/>
  <c r="AC551" i="12"/>
  <c r="AC547" i="12"/>
  <c r="AC545" i="12"/>
  <c r="AC541" i="12"/>
  <c r="AC540" i="12" s="1"/>
  <c r="AC539" i="12" s="1"/>
  <c r="AC536" i="12"/>
  <c r="AC535" i="12" s="1"/>
  <c r="AC534" i="12" s="1"/>
  <c r="AC532" i="12"/>
  <c r="AC531" i="12" s="1"/>
  <c r="AC530" i="12" s="1"/>
  <c r="AC528" i="12"/>
  <c r="AC527" i="12" s="1"/>
  <c r="AC526" i="12" s="1"/>
  <c r="AC524" i="12"/>
  <c r="AC523" i="12" s="1"/>
  <c r="AC522" i="12" s="1"/>
  <c r="AC520" i="12"/>
  <c r="AC518" i="12"/>
  <c r="AC514" i="12"/>
  <c r="AC513" i="12" s="1"/>
  <c r="AC512" i="12" s="1"/>
  <c r="AC510" i="12"/>
  <c r="AC509" i="12" s="1"/>
  <c r="AC508" i="12" s="1"/>
  <c r="AC506" i="12"/>
  <c r="AC505" i="12" s="1"/>
  <c r="AC504" i="12" s="1"/>
  <c r="AC499" i="12"/>
  <c r="AC498" i="12" s="1"/>
  <c r="AC497" i="12" s="1"/>
  <c r="AC495" i="12"/>
  <c r="AC494" i="12" s="1"/>
  <c r="AC493" i="12" s="1"/>
  <c r="AC489" i="12"/>
  <c r="AC487" i="12"/>
  <c r="AC482" i="12"/>
  <c r="AC481" i="12" s="1"/>
  <c r="AC480" i="12" s="1"/>
  <c r="AC478" i="12"/>
  <c r="AC477" i="12" s="1"/>
  <c r="AC475" i="12"/>
  <c r="AC474" i="12" s="1"/>
  <c r="AC472" i="12"/>
  <c r="AC471" i="12" s="1"/>
  <c r="AC468" i="12"/>
  <c r="AC467" i="12" s="1"/>
  <c r="AC466" i="12" s="1"/>
  <c r="AC464" i="12"/>
  <c r="AC463" i="12" s="1"/>
  <c r="AC462" i="12" s="1"/>
  <c r="AC457" i="12"/>
  <c r="AC456" i="12" s="1"/>
  <c r="AC455" i="12" s="1"/>
  <c r="AC453" i="12"/>
  <c r="AC452" i="12" s="1"/>
  <c r="AC451" i="12" s="1"/>
  <c r="AC442" i="12"/>
  <c r="AC441" i="12" s="1"/>
  <c r="AC440" i="12" s="1"/>
  <c r="AC437" i="12"/>
  <c r="AC436" i="12" s="1"/>
  <c r="AC435" i="12" s="1"/>
  <c r="AC433" i="12"/>
  <c r="AC432" i="12" s="1"/>
  <c r="AC431" i="12" s="1"/>
  <c r="AC429" i="12"/>
  <c r="AC428" i="12" s="1"/>
  <c r="AC426" i="12"/>
  <c r="AC425" i="12" s="1"/>
  <c r="AC422" i="12"/>
  <c r="AC421" i="12" s="1"/>
  <c r="AC420" i="12" s="1"/>
  <c r="AC418" i="12"/>
  <c r="AC417" i="12" s="1"/>
  <c r="AC416" i="12" s="1"/>
  <c r="AC414" i="12"/>
  <c r="AC413" i="12" s="1"/>
  <c r="AC412" i="12" s="1"/>
  <c r="AC408" i="12"/>
  <c r="AC407" i="12" s="1"/>
  <c r="AC406" i="12" s="1"/>
  <c r="AC401" i="12" s="1"/>
  <c r="AC399" i="12"/>
  <c r="AC398" i="12" s="1"/>
  <c r="AC397" i="12" s="1"/>
  <c r="AC395" i="12"/>
  <c r="AC394" i="12" s="1"/>
  <c r="AC393" i="12" s="1"/>
  <c r="AC390" i="12"/>
  <c r="AC388" i="12"/>
  <c r="AC384" i="12"/>
  <c r="AC383" i="12" s="1"/>
  <c r="AC382" i="12" s="1"/>
  <c r="AC379" i="12"/>
  <c r="AC377" i="12"/>
  <c r="AC372" i="12"/>
  <c r="AC370" i="12"/>
  <c r="AC366" i="12"/>
  <c r="AC365" i="12" s="1"/>
  <c r="AC364" i="12" s="1"/>
  <c r="AC355" i="12"/>
  <c r="AC354" i="12" s="1"/>
  <c r="AC353" i="12" s="1"/>
  <c r="AC351" i="12"/>
  <c r="AC349" i="12"/>
  <c r="AC345" i="12"/>
  <c r="AC343" i="12"/>
  <c r="AC338" i="12"/>
  <c r="AC336" i="12"/>
  <c r="AC332" i="12"/>
  <c r="AC330" i="12"/>
  <c r="AC326" i="12"/>
  <c r="AC324" i="12"/>
  <c r="AC313" i="12"/>
  <c r="AC311" i="12"/>
  <c r="AC307" i="12"/>
  <c r="AC306" i="12" s="1"/>
  <c r="AC305" i="12" s="1"/>
  <c r="AC303" i="12"/>
  <c r="AC302" i="12" s="1"/>
  <c r="AC300" i="12"/>
  <c r="AC299" i="12" s="1"/>
  <c r="AC296" i="12"/>
  <c r="AC294" i="12"/>
  <c r="AC290" i="12"/>
  <c r="AC288" i="12"/>
  <c r="AC284" i="12"/>
  <c r="AC282" i="12"/>
  <c r="AC275" i="12"/>
  <c r="AC274" i="12" s="1"/>
  <c r="AC273" i="12" s="1"/>
  <c r="AC271" i="12"/>
  <c r="AC270" i="12" s="1"/>
  <c r="AC269" i="12" s="1"/>
  <c r="AC267" i="12"/>
  <c r="AC266" i="12" s="1"/>
  <c r="AC265" i="12" s="1"/>
  <c r="AC263" i="12"/>
  <c r="AC262" i="12" s="1"/>
  <c r="AC261" i="12" s="1"/>
  <c r="AC259" i="12"/>
  <c r="AC258" i="12" s="1"/>
  <c r="AC257" i="12" s="1"/>
  <c r="AC255" i="12"/>
  <c r="AC254" i="12" s="1"/>
  <c r="AC253" i="12" s="1"/>
  <c r="AC251" i="12"/>
  <c r="AC250" i="12" s="1"/>
  <c r="AC249" i="12" s="1"/>
  <c r="AC247" i="12"/>
  <c r="AC246" i="12" s="1"/>
  <c r="AC245" i="12" s="1"/>
  <c r="AC243" i="12"/>
  <c r="AC242" i="12" s="1"/>
  <c r="AC241" i="12" s="1"/>
  <c r="AC239" i="12"/>
  <c r="AC238" i="12" s="1"/>
  <c r="AC237" i="12" s="1"/>
  <c r="AC235" i="12"/>
  <c r="AC234" i="12" s="1"/>
  <c r="AC233" i="12" s="1"/>
  <c r="AC231" i="12"/>
  <c r="AC230" i="12" s="1"/>
  <c r="AC229" i="12" s="1"/>
  <c r="AC227" i="12"/>
  <c r="AC226" i="12" s="1"/>
  <c r="AC225" i="12" s="1"/>
  <c r="AC223" i="12"/>
  <c r="AC222" i="12" s="1"/>
  <c r="AC221" i="12" s="1"/>
  <c r="AC219" i="12"/>
  <c r="AC218" i="12" s="1"/>
  <c r="AC217" i="12" s="1"/>
  <c r="AC215" i="12"/>
  <c r="AC214" i="12" s="1"/>
  <c r="AC213" i="12" s="1"/>
  <c r="AC211" i="12"/>
  <c r="AC210" i="12" s="1"/>
  <c r="AC209" i="12" s="1"/>
  <c r="AC206" i="12"/>
  <c r="AC205" i="12" s="1"/>
  <c r="AC204" i="12" s="1"/>
  <c r="AC202" i="12"/>
  <c r="AC201" i="12" s="1"/>
  <c r="AC199" i="12"/>
  <c r="AC198" i="12" s="1"/>
  <c r="AC195" i="12"/>
  <c r="AC194" i="12" s="1"/>
  <c r="AC193" i="12" s="1"/>
  <c r="AC188" i="12"/>
  <c r="AC187" i="12" s="1"/>
  <c r="AC186" i="12" s="1"/>
  <c r="AC183" i="12"/>
  <c r="AC182" i="12" s="1"/>
  <c r="AC181" i="12" s="1"/>
  <c r="AC177" i="12"/>
  <c r="AC176" i="12" s="1"/>
  <c r="AC173" i="12"/>
  <c r="AC172" i="12" s="1"/>
  <c r="AC168" i="12"/>
  <c r="AC167" i="12" s="1"/>
  <c r="AC164" i="12"/>
  <c r="AC163" i="12" s="1"/>
  <c r="AC160" i="12"/>
  <c r="AC159" i="12" s="1"/>
  <c r="AC155" i="12"/>
  <c r="AC154" i="12" s="1"/>
  <c r="AC153" i="12" s="1"/>
  <c r="AC151" i="12"/>
  <c r="AC150" i="12" s="1"/>
  <c r="AC149" i="12" s="1"/>
  <c r="AC146" i="12"/>
  <c r="AC145" i="12" s="1"/>
  <c r="AC144" i="12" s="1"/>
  <c r="AC142" i="12"/>
  <c r="AC141" i="12" s="1"/>
  <c r="AC139" i="12"/>
  <c r="AC138" i="12" s="1"/>
  <c r="AC135" i="12"/>
  <c r="AC134" i="12" s="1"/>
  <c r="AC131" i="12"/>
  <c r="AC130" i="12" s="1"/>
  <c r="AC127" i="12"/>
  <c r="AC126" i="12" s="1"/>
  <c r="AC120" i="12"/>
  <c r="AC118" i="12"/>
  <c r="AC113" i="12"/>
  <c r="AC112" i="12" s="1"/>
  <c r="AC111" i="12" s="1"/>
  <c r="AC110" i="12" s="1"/>
  <c r="AC108" i="12"/>
  <c r="AC107" i="12" s="1"/>
  <c r="AC105" i="12"/>
  <c r="AC104" i="12" s="1"/>
  <c r="AC98" i="12"/>
  <c r="AC95" i="12"/>
  <c r="AC92" i="12"/>
  <c r="AC88" i="12"/>
  <c r="AC87" i="12" s="1"/>
  <c r="AC84" i="12"/>
  <c r="AC82" i="12"/>
  <c r="AC79" i="12"/>
  <c r="AC78" i="12" s="1"/>
  <c r="AC75" i="12"/>
  <c r="AC74" i="12" s="1"/>
  <c r="AC73" i="12" s="1"/>
  <c r="AC64" i="12"/>
  <c r="AC63" i="12" s="1"/>
  <c r="AC62" i="12" s="1"/>
  <c r="AC60" i="12"/>
  <c r="AC59" i="12" s="1"/>
  <c r="AC57" i="12"/>
  <c r="AC56" i="12" s="1"/>
  <c r="AC52" i="12"/>
  <c r="AC51" i="12" s="1"/>
  <c r="AC50" i="12" s="1"/>
  <c r="AC48" i="12"/>
  <c r="AC47" i="12" s="1"/>
  <c r="AC46" i="12" s="1"/>
  <c r="AC44" i="12"/>
  <c r="AC43" i="12" s="1"/>
  <c r="AC42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5" i="12" s="1"/>
  <c r="AC23" i="12"/>
  <c r="AC22" i="12" s="1"/>
  <c r="AC20" i="12"/>
  <c r="AC19" i="12" s="1"/>
  <c r="AB2933" i="12"/>
  <c r="AB2929" i="12" s="1"/>
  <c r="AB2927" i="12"/>
  <c r="AB2926" i="12" s="1"/>
  <c r="AB2924" i="12"/>
  <c r="AB2923" i="12" s="1"/>
  <c r="AB2918" i="12"/>
  <c r="AB2917" i="12" s="1"/>
  <c r="AB2905" i="12"/>
  <c r="AB2904" i="12" s="1"/>
  <c r="AB2900" i="12"/>
  <c r="AB2899" i="12" s="1"/>
  <c r="AB2898" i="12" s="1"/>
  <c r="AB2897" i="12" s="1"/>
  <c r="AB2890" i="12"/>
  <c r="AB2889" i="12" s="1"/>
  <c r="AB2887" i="12"/>
  <c r="AB2886" i="12" s="1"/>
  <c r="AB2881" i="12"/>
  <c r="AB2880" i="12" s="1"/>
  <c r="AB2878" i="12"/>
  <c r="AB2877" i="12" s="1"/>
  <c r="AB2875" i="12"/>
  <c r="AB2874" i="12" s="1"/>
  <c r="AB2872" i="12"/>
  <c r="AB2871" i="12" s="1"/>
  <c r="AB2868" i="12"/>
  <c r="AB2867" i="12" s="1"/>
  <c r="AB2866" i="12" s="1"/>
  <c r="AB2860" i="12"/>
  <c r="AB2859" i="12" s="1"/>
  <c r="AB2848" i="12"/>
  <c r="AB2847" i="12" s="1"/>
  <c r="AB2838" i="12"/>
  <c r="AB2837" i="12" s="1"/>
  <c r="AB2825" i="12"/>
  <c r="AB2824" i="12" s="1"/>
  <c r="AB2823" i="12" s="1"/>
  <c r="AB2820" i="12"/>
  <c r="AB2819" i="12" s="1"/>
  <c r="AB2817" i="12"/>
  <c r="AB2816" i="12" s="1"/>
  <c r="AB2814" i="12"/>
  <c r="AB2813" i="12" s="1"/>
  <c r="AB2810" i="12"/>
  <c r="AB2809" i="12" s="1"/>
  <c r="AB2808" i="12" s="1"/>
  <c r="AB2805" i="12"/>
  <c r="AB2804" i="12" s="1"/>
  <c r="AB2803" i="12" s="1"/>
  <c r="AB2802" i="12" s="1"/>
  <c r="AB2799" i="12"/>
  <c r="AB2798" i="12" s="1"/>
  <c r="AB2796" i="12"/>
  <c r="AB2795" i="12" s="1"/>
  <c r="AB2792" i="12"/>
  <c r="AB2791" i="12" s="1"/>
  <c r="AB2790" i="12" s="1"/>
  <c r="AB2787" i="12"/>
  <c r="AB2786" i="12" s="1"/>
  <c r="AB2785" i="12" s="1"/>
  <c r="AB2784" i="12" s="1"/>
  <c r="AB2781" i="12"/>
  <c r="AB2780" i="12" s="1"/>
  <c r="AB2778" i="12"/>
  <c r="AB2777" i="12" s="1"/>
  <c r="AB2775" i="12"/>
  <c r="AB2774" i="12" s="1"/>
  <c r="AB2771" i="12"/>
  <c r="AB2770" i="12" s="1"/>
  <c r="AB2769" i="12" s="1"/>
  <c r="AB2766" i="12"/>
  <c r="AB2765" i="12" s="1"/>
  <c r="AB2764" i="12" s="1"/>
  <c r="AB2763" i="12" s="1"/>
  <c r="AB2760" i="12"/>
  <c r="AB2759" i="12" s="1"/>
  <c r="AB2757" i="12"/>
  <c r="AB2756" i="12" s="1"/>
  <c r="AB2753" i="12"/>
  <c r="AB2752" i="12" s="1"/>
  <c r="AB2751" i="12" s="1"/>
  <c r="AB2748" i="12"/>
  <c r="AB2747" i="12" s="1"/>
  <c r="AB2746" i="12" s="1"/>
  <c r="AB2744" i="12"/>
  <c r="AB2743" i="12" s="1"/>
  <c r="AB2742" i="12" s="1"/>
  <c r="AB2738" i="12"/>
  <c r="AB2735" i="12" s="1"/>
  <c r="AB2733" i="12"/>
  <c r="AB2732" i="12" s="1"/>
  <c r="AB2729" i="12"/>
  <c r="AB2728" i="12" s="1"/>
  <c r="AB2727" i="12" s="1"/>
  <c r="AB2725" i="12"/>
  <c r="AB2724" i="12" s="1"/>
  <c r="AB2723" i="12" s="1"/>
  <c r="AB2721" i="12"/>
  <c r="AB2720" i="12" s="1"/>
  <c r="AB2719" i="12" s="1"/>
  <c r="AB2717" i="12"/>
  <c r="AB2716" i="12" s="1"/>
  <c r="AB2715" i="12" s="1"/>
  <c r="AB2713" i="12"/>
  <c r="AB2712" i="12" s="1"/>
  <c r="AB2710" i="12"/>
  <c r="AB2709" i="12" s="1"/>
  <c r="AB2707" i="12"/>
  <c r="AB2706" i="12" s="1"/>
  <c r="AB2703" i="12"/>
  <c r="AB2702" i="12" s="1"/>
  <c r="AB2701" i="12" s="1"/>
  <c r="AB2699" i="12"/>
  <c r="AB2698" i="12" s="1"/>
  <c r="AB2697" i="12" s="1"/>
  <c r="AB2691" i="12"/>
  <c r="AB2689" i="12"/>
  <c r="AB2685" i="12"/>
  <c r="AB2684" i="12" s="1"/>
  <c r="AB2682" i="12"/>
  <c r="AB2681" i="12" s="1"/>
  <c r="AB2678" i="12"/>
  <c r="AB2677" i="12" s="1"/>
  <c r="AB2676" i="12" s="1"/>
  <c r="AB2674" i="12"/>
  <c r="AB2673" i="12" s="1"/>
  <c r="AB2672" i="12" s="1"/>
  <c r="AB2670" i="12"/>
  <c r="AB2669" i="12" s="1"/>
  <c r="AB2668" i="12" s="1"/>
  <c r="AB2666" i="12"/>
  <c r="AB2665" i="12" s="1"/>
  <c r="AB2663" i="12"/>
  <c r="AB2661" i="12"/>
  <c r="AB2657" i="12"/>
  <c r="AB2656" i="12" s="1"/>
  <c r="AB2654" i="12"/>
  <c r="AB2652" i="12"/>
  <c r="AB2648" i="12"/>
  <c r="AB2647" i="12" s="1"/>
  <c r="AB2646" i="12" s="1"/>
  <c r="AB2644" i="12"/>
  <c r="AB2643" i="12" s="1"/>
  <c r="AB2641" i="12"/>
  <c r="AB2640" i="12" s="1"/>
  <c r="AB2637" i="12"/>
  <c r="AB2636" i="12" s="1"/>
  <c r="AB2635" i="12" s="1"/>
  <c r="AB2633" i="12"/>
  <c r="AB2632" i="12" s="1"/>
  <c r="AB2631" i="12" s="1"/>
  <c r="AB2629" i="12"/>
  <c r="AB2628" i="12" s="1"/>
  <c r="AB2627" i="12" s="1"/>
  <c r="AB2625" i="12"/>
  <c r="AB2623" i="12"/>
  <c r="AB2619" i="12"/>
  <c r="AB2618" i="12" s="1"/>
  <c r="AB2617" i="12" s="1"/>
  <c r="AB2615" i="12"/>
  <c r="AB2614" i="12" s="1"/>
  <c r="AB2613" i="12" s="1"/>
  <c r="AB2611" i="12"/>
  <c r="AB2610" i="12" s="1"/>
  <c r="AB2608" i="12"/>
  <c r="AB2607" i="12" s="1"/>
  <c r="AB2605" i="12"/>
  <c r="AB2604" i="12" s="1"/>
  <c r="AB2601" i="12"/>
  <c r="AB2600" i="12" s="1"/>
  <c r="AB2598" i="12"/>
  <c r="AB2597" i="12" s="1"/>
  <c r="AB2594" i="12"/>
  <c r="AB2593" i="12" s="1"/>
  <c r="AB2592" i="12" s="1"/>
  <c r="AB2590" i="12"/>
  <c r="AB2589" i="12" s="1"/>
  <c r="AB2588" i="12" s="1"/>
  <c r="AB2586" i="12"/>
  <c r="AB2585" i="12" s="1"/>
  <c r="AB2584" i="12" s="1"/>
  <c r="AB2582" i="12"/>
  <c r="AB2581" i="12" s="1"/>
  <c r="AB2580" i="12" s="1"/>
  <c r="AB2578" i="12"/>
  <c r="AB2577" i="12" s="1"/>
  <c r="AB2576" i="12" s="1"/>
  <c r="AB2572" i="12"/>
  <c r="AB2571" i="12" s="1"/>
  <c r="AB2566" i="12"/>
  <c r="AB2565" i="12" s="1"/>
  <c r="AB2560" i="12"/>
  <c r="AB2559" i="12" s="1"/>
  <c r="AB2556" i="12"/>
  <c r="AB2555" i="12" s="1"/>
  <c r="AB2553" i="12"/>
  <c r="AB2552" i="12" s="1"/>
  <c r="AB2549" i="12"/>
  <c r="AB2548" i="12" s="1"/>
  <c r="AB2546" i="12"/>
  <c r="AB2545" i="12" s="1"/>
  <c r="AB2542" i="12"/>
  <c r="AB2541" i="12" s="1"/>
  <c r="AB2539" i="12"/>
  <c r="AB2538" i="12" s="1"/>
  <c r="AB2536" i="12"/>
  <c r="AB2535" i="12" s="1"/>
  <c r="AB2531" i="12"/>
  <c r="AB2530" i="12" s="1"/>
  <c r="AB2529" i="12" s="1"/>
  <c r="AB2527" i="12"/>
  <c r="AB2526" i="12" s="1"/>
  <c r="AB2525" i="12" s="1"/>
  <c r="AB2522" i="12"/>
  <c r="AB2521" i="12" s="1"/>
  <c r="AB2520" i="12" s="1"/>
  <c r="AB2518" i="12"/>
  <c r="AB2517" i="12" s="1"/>
  <c r="AB2515" i="12"/>
  <c r="AB2514" i="12" s="1"/>
  <c r="AB2511" i="12"/>
  <c r="AB2510" i="12" s="1"/>
  <c r="AB2508" i="12"/>
  <c r="AB2507" i="12" s="1"/>
  <c r="AB2505" i="12"/>
  <c r="AB2504" i="12" s="1"/>
  <c r="AB2500" i="12"/>
  <c r="AB2499" i="12" s="1"/>
  <c r="AB2497" i="12"/>
  <c r="AB2496" i="12" s="1"/>
  <c r="AB2494" i="12"/>
  <c r="AB2493" i="12" s="1"/>
  <c r="AB2489" i="12"/>
  <c r="AB2488" i="12" s="1"/>
  <c r="AB2486" i="12"/>
  <c r="AB2485" i="12" s="1"/>
  <c r="AB2479" i="12"/>
  <c r="AB2478" i="12" s="1"/>
  <c r="AB2473" i="12"/>
  <c r="AB2472" i="12" s="1"/>
  <c r="AB2467" i="12"/>
  <c r="AB2466" i="12" s="1"/>
  <c r="AB2465" i="12" s="1"/>
  <c r="AB2463" i="12"/>
  <c r="AB2462" i="12" s="1"/>
  <c r="AB2461" i="12" s="1"/>
  <c r="AB2459" i="12"/>
  <c r="AB2458" i="12" s="1"/>
  <c r="AB2457" i="12" s="1"/>
  <c r="AB2455" i="12"/>
  <c r="AB2454" i="12" s="1"/>
  <c r="AB2453" i="12" s="1"/>
  <c r="AB2444" i="12"/>
  <c r="AB2443" i="12" s="1"/>
  <c r="AB2442" i="12" s="1"/>
  <c r="AB2440" i="12"/>
  <c r="AB2439" i="12" s="1"/>
  <c r="AB2438" i="12" s="1"/>
  <c r="AB2436" i="12"/>
  <c r="AB2435" i="12" s="1"/>
  <c r="AB2434" i="12" s="1"/>
  <c r="AB2431" i="12"/>
  <c r="AB2430" i="12" s="1"/>
  <c r="AB2429" i="12" s="1"/>
  <c r="AB2428" i="12" s="1"/>
  <c r="AB2426" i="12"/>
  <c r="AB2425" i="12" s="1"/>
  <c r="AB2424" i="12" s="1"/>
  <c r="AB2423" i="12" s="1"/>
  <c r="AB2421" i="12"/>
  <c r="AB2419" i="12"/>
  <c r="AB2415" i="12"/>
  <c r="AB2414" i="12" s="1"/>
  <c r="AB2413" i="12" s="1"/>
  <c r="AB2411" i="12"/>
  <c r="AB2410" i="12" s="1"/>
  <c r="AB2409" i="12" s="1"/>
  <c r="AB2407" i="12"/>
  <c r="AB2406" i="12" s="1"/>
  <c r="AB2405" i="12" s="1"/>
  <c r="AB2403" i="12"/>
  <c r="AB2402" i="12" s="1"/>
  <c r="AB2401" i="12" s="1"/>
  <c r="AB2399" i="12"/>
  <c r="AB2398" i="12" s="1"/>
  <c r="AB2397" i="12" s="1"/>
  <c r="AB2395" i="12"/>
  <c r="AB2394" i="12" s="1"/>
  <c r="AB2393" i="12" s="1"/>
  <c r="AB2391" i="12"/>
  <c r="AB2390" i="12" s="1"/>
  <c r="AB2389" i="12" s="1"/>
  <c r="AB2387" i="12"/>
  <c r="AB2386" i="12" s="1"/>
  <c r="AB2385" i="12" s="1"/>
  <c r="AB2383" i="12"/>
  <c r="AB2382" i="12" s="1"/>
  <c r="AB2381" i="12" s="1"/>
  <c r="AB2379" i="12"/>
  <c r="AB2378" i="12" s="1"/>
  <c r="AB2377" i="12" s="1"/>
  <c r="AB2375" i="12"/>
  <c r="AB2374" i="12" s="1"/>
  <c r="AB2373" i="12" s="1"/>
  <c r="AB2371" i="12"/>
  <c r="AB2370" i="12" s="1"/>
  <c r="AB2369" i="12" s="1"/>
  <c r="AB2367" i="12"/>
  <c r="AB2366" i="12" s="1"/>
  <c r="AB2365" i="12" s="1"/>
  <c r="AB2363" i="12"/>
  <c r="AB2362" i="12" s="1"/>
  <c r="AB2361" i="12" s="1"/>
  <c r="AB2359" i="12"/>
  <c r="AB2358" i="12" s="1"/>
  <c r="AB2357" i="12" s="1"/>
  <c r="AB2355" i="12"/>
  <c r="AB2354" i="12" s="1"/>
  <c r="AB2353" i="12" s="1"/>
  <c r="AB2351" i="12"/>
  <c r="AB2350" i="12" s="1"/>
  <c r="AB2349" i="12" s="1"/>
  <c r="AB2347" i="12"/>
  <c r="AB2346" i="12" s="1"/>
  <c r="AB2345" i="12" s="1"/>
  <c r="AB2343" i="12"/>
  <c r="AB2342" i="12" s="1"/>
  <c r="AB2341" i="12" s="1"/>
  <c r="AB2339" i="12"/>
  <c r="AB2338" i="12" s="1"/>
  <c r="AB2337" i="12" s="1"/>
  <c r="AB2335" i="12"/>
  <c r="AB2334" i="12" s="1"/>
  <c r="AB2333" i="12" s="1"/>
  <c r="AB2331" i="12"/>
  <c r="AB2330" i="12" s="1"/>
  <c r="AB2329" i="12" s="1"/>
  <c r="AB2327" i="12"/>
  <c r="AB2326" i="12" s="1"/>
  <c r="AB2325" i="12" s="1"/>
  <c r="AB2323" i="12"/>
  <c r="AB2322" i="12" s="1"/>
  <c r="AB2321" i="12" s="1"/>
  <c r="AB2315" i="12"/>
  <c r="AB2314" i="12" s="1"/>
  <c r="AB2313" i="12" s="1"/>
  <c r="AB2311" i="12"/>
  <c r="AB2308" i="12" s="1"/>
  <c r="AB2307" i="12" s="1"/>
  <c r="AB2302" i="12"/>
  <c r="AB2301" i="12" s="1"/>
  <c r="AB2300" i="12" s="1"/>
  <c r="AB2298" i="12"/>
  <c r="AB2297" i="12" s="1"/>
  <c r="AB2296" i="12" s="1"/>
  <c r="AB2292" i="12"/>
  <c r="AB2291" i="12" s="1"/>
  <c r="AB2290" i="12" s="1"/>
  <c r="AB2288" i="12"/>
  <c r="AB2287" i="12" s="1"/>
  <c r="AB2286" i="12" s="1"/>
  <c r="AB2282" i="12"/>
  <c r="AB2281" i="12" s="1"/>
  <c r="AB2279" i="12"/>
  <c r="AB2278" i="12" s="1"/>
  <c r="AB2272" i="12"/>
  <c r="AB2271" i="12" s="1"/>
  <c r="AB2270" i="12" s="1"/>
  <c r="AB2268" i="12"/>
  <c r="AB2267" i="12" s="1"/>
  <c r="AB2266" i="12" s="1"/>
  <c r="AB2262" i="12"/>
  <c r="AB2261" i="12" s="1"/>
  <c r="AB2259" i="12"/>
  <c r="AB2258" i="12" s="1"/>
  <c r="AB2255" i="12"/>
  <c r="AB2254" i="12" s="1"/>
  <c r="AB2252" i="12"/>
  <c r="AB2251" i="12" s="1"/>
  <c r="AB2248" i="12"/>
  <c r="AB2247" i="12" s="1"/>
  <c r="AB2246" i="12" s="1"/>
  <c r="AB2245" i="12" s="1"/>
  <c r="AB2242" i="12"/>
  <c r="AB2241" i="12" s="1"/>
  <c r="AB2239" i="12"/>
  <c r="AB2238" i="12" s="1"/>
  <c r="AB2234" i="12"/>
  <c r="AB2233" i="12" s="1"/>
  <c r="AB2232" i="12" s="1"/>
  <c r="AB2230" i="12"/>
  <c r="AB2229" i="12" s="1"/>
  <c r="AB2228" i="12" s="1"/>
  <c r="AB2226" i="12"/>
  <c r="AB2225" i="12" s="1"/>
  <c r="AB2223" i="12"/>
  <c r="AB2222" i="12" s="1"/>
  <c r="AB2220" i="12"/>
  <c r="AB2219" i="12" s="1"/>
  <c r="AB2217" i="12"/>
  <c r="AB2216" i="12" s="1"/>
  <c r="AB2210" i="12"/>
  <c r="AB2209" i="12" s="1"/>
  <c r="AB2207" i="12"/>
  <c r="AB2206" i="12" s="1"/>
  <c r="AB2202" i="12"/>
  <c r="AB2201" i="12" s="1"/>
  <c r="AB2199" i="12"/>
  <c r="AB2198" i="12" s="1"/>
  <c r="AB2195" i="12"/>
  <c r="AB2194" i="12" s="1"/>
  <c r="AB2193" i="12" s="1"/>
  <c r="AB2191" i="12"/>
  <c r="AB2190" i="12" s="1"/>
  <c r="AB2188" i="12"/>
  <c r="AB2187" i="12" s="1"/>
  <c r="AB2183" i="12"/>
  <c r="AB2182" i="12" s="1"/>
  <c r="AB2181" i="12" s="1"/>
  <c r="AB2180" i="12" s="1"/>
  <c r="AB2169" i="12"/>
  <c r="AB2168" i="12" s="1"/>
  <c r="AB2167" i="12" s="1"/>
  <c r="AB2165" i="12"/>
  <c r="AB2164" i="12" s="1"/>
  <c r="AB2162" i="12"/>
  <c r="AB2161" i="12" s="1"/>
  <c r="AB2159" i="12"/>
  <c r="AB2158" i="12" s="1"/>
  <c r="AB2152" i="12"/>
  <c r="AB2151" i="12" s="1"/>
  <c r="AB2149" i="12"/>
  <c r="AB2148" i="12" s="1"/>
  <c r="AB2144" i="12"/>
  <c r="AB2143" i="12" s="1"/>
  <c r="AB2142" i="12" s="1"/>
  <c r="AB2141" i="12" s="1"/>
  <c r="AB2139" i="12"/>
  <c r="AB2138" i="12" s="1"/>
  <c r="AB2137" i="12" s="1"/>
  <c r="AB2136" i="12" s="1"/>
  <c r="AB2133" i="12"/>
  <c r="AB2132" i="12" s="1"/>
  <c r="AB2131" i="12" s="1"/>
  <c r="AB2129" i="12"/>
  <c r="AB2128" i="12" s="1"/>
  <c r="AB2127" i="12" s="1"/>
  <c r="AB2120" i="12"/>
  <c r="AB2119" i="12" s="1"/>
  <c r="AB2118" i="12" s="1"/>
  <c r="AB2117" i="12" s="1"/>
  <c r="AB2109" i="12"/>
  <c r="AB2108" i="12" s="1"/>
  <c r="AB2107" i="12" s="1"/>
  <c r="AB2106" i="12" s="1"/>
  <c r="AB2104" i="12"/>
  <c r="AB2103" i="12" s="1"/>
  <c r="AB2101" i="12"/>
  <c r="AB2100" i="12" s="1"/>
  <c r="AB2096" i="12"/>
  <c r="AB2095" i="12" s="1"/>
  <c r="AB2094" i="12" s="1"/>
  <c r="AB2092" i="12"/>
  <c r="AB2091" i="12" s="1"/>
  <c r="AB2090" i="12" s="1"/>
  <c r="AB2088" i="12"/>
  <c r="AB2087" i="12" s="1"/>
  <c r="AB2086" i="12" s="1"/>
  <c r="AB2084" i="12"/>
  <c r="AB2083" i="12" s="1"/>
  <c r="AB2082" i="12" s="1"/>
  <c r="AB2080" i="12"/>
  <c r="AB2079" i="12" s="1"/>
  <c r="AB2078" i="12" s="1"/>
  <c r="AB2076" i="12"/>
  <c r="AB2075" i="12" s="1"/>
  <c r="AB2074" i="12" s="1"/>
  <c r="AB2072" i="12"/>
  <c r="AB2071" i="12" s="1"/>
  <c r="AB2070" i="12" s="1"/>
  <c r="AB2068" i="12"/>
  <c r="AB2067" i="12" s="1"/>
  <c r="AB2066" i="12" s="1"/>
  <c r="AB2064" i="12"/>
  <c r="AB2063" i="12" s="1"/>
  <c r="AB2062" i="12" s="1"/>
  <c r="AB2060" i="12"/>
  <c r="AB2059" i="12" s="1"/>
  <c r="AB2058" i="12" s="1"/>
  <c r="AB2056" i="12"/>
  <c r="AB2055" i="12" s="1"/>
  <c r="AB2054" i="12" s="1"/>
  <c r="AB2049" i="12"/>
  <c r="AB2048" i="12" s="1"/>
  <c r="AB2047" i="12" s="1"/>
  <c r="AB2045" i="12"/>
  <c r="AB2044" i="12" s="1"/>
  <c r="AB2043" i="12" s="1"/>
  <c r="AB2041" i="12"/>
  <c r="AB2040" i="12" s="1"/>
  <c r="AB2038" i="12"/>
  <c r="AB2037" i="12" s="1"/>
  <c r="AB2035" i="12"/>
  <c r="AB2034" i="12" s="1"/>
  <c r="AB2029" i="12"/>
  <c r="AB2027" i="12"/>
  <c r="AB2024" i="12"/>
  <c r="AB2023" i="12" s="1"/>
  <c r="AB2020" i="12"/>
  <c r="AB2019" i="12" s="1"/>
  <c r="AB2018" i="12" s="1"/>
  <c r="AB2013" i="12"/>
  <c r="AB2011" i="12"/>
  <c r="AB2008" i="12"/>
  <c r="AB2007" i="12" s="1"/>
  <c r="AB2002" i="12"/>
  <c r="AB2001" i="12" s="1"/>
  <c r="AB1999" i="12"/>
  <c r="AB1998" i="12" s="1"/>
  <c r="AB1994" i="12"/>
  <c r="AB1993" i="12" s="1"/>
  <c r="AB1992" i="12" s="1"/>
  <c r="AB1990" i="12"/>
  <c r="AB1989" i="12" s="1"/>
  <c r="AB1988" i="12" s="1"/>
  <c r="AB1986" i="12"/>
  <c r="AB1985" i="12" s="1"/>
  <c r="AB1984" i="12" s="1"/>
  <c r="AB1982" i="12"/>
  <c r="AB1981" i="12" s="1"/>
  <c r="AB1980" i="12" s="1"/>
  <c r="AB1978" i="12"/>
  <c r="AB1977" i="12" s="1"/>
  <c r="AB1976" i="12" s="1"/>
  <c r="AB1974" i="12"/>
  <c r="AB1973" i="12" s="1"/>
  <c r="AB1971" i="12"/>
  <c r="AB1970" i="12" s="1"/>
  <c r="AB1966" i="12"/>
  <c r="AB1965" i="12" s="1"/>
  <c r="AB1964" i="12" s="1"/>
  <c r="AB1962" i="12"/>
  <c r="AB1961" i="12" s="1"/>
  <c r="AB1960" i="12" s="1"/>
  <c r="AB1958" i="12"/>
  <c r="AB1957" i="12" s="1"/>
  <c r="AB1956" i="12" s="1"/>
  <c r="AB1952" i="12"/>
  <c r="AB1951" i="12" s="1"/>
  <c r="AB1949" i="12"/>
  <c r="AB1948" i="12" s="1"/>
  <c r="AB1945" i="12"/>
  <c r="AB1944" i="12" s="1"/>
  <c r="AB1942" i="12"/>
  <c r="AB1941" i="12" s="1"/>
  <c r="AB1939" i="12"/>
  <c r="AB1938" i="12" s="1"/>
  <c r="AB1933" i="12"/>
  <c r="AB1932" i="12" s="1"/>
  <c r="AB1931" i="12" s="1"/>
  <c r="AB1929" i="12"/>
  <c r="AB1928" i="12" s="1"/>
  <c r="AB1927" i="12" s="1"/>
  <c r="AB1925" i="12"/>
  <c r="AB1924" i="12" s="1"/>
  <c r="AB1923" i="12" s="1"/>
  <c r="AB1921" i="12"/>
  <c r="AB1920" i="12" s="1"/>
  <c r="AB1919" i="12" s="1"/>
  <c r="AB1912" i="12"/>
  <c r="AB1911" i="12" s="1"/>
  <c r="AB1910" i="12" s="1"/>
  <c r="AB1908" i="12"/>
  <c r="AB1907" i="12" s="1"/>
  <c r="AB1906" i="12" s="1"/>
  <c r="AB1904" i="12"/>
  <c r="AB1903" i="12" s="1"/>
  <c r="AB1902" i="12" s="1"/>
  <c r="AB1897" i="12"/>
  <c r="AB1896" i="12" s="1"/>
  <c r="AB1895" i="12" s="1"/>
  <c r="AB1894" i="12" s="1"/>
  <c r="AB1892" i="12"/>
  <c r="AB1891" i="12" s="1"/>
  <c r="AB1890" i="12" s="1"/>
  <c r="AB1888" i="12"/>
  <c r="AB1887" i="12" s="1"/>
  <c r="AB1885" i="12"/>
  <c r="AB1884" i="12" s="1"/>
  <c r="AB1882" i="12"/>
  <c r="AB1881" i="12" s="1"/>
  <c r="AB1877" i="12"/>
  <c r="AB1876" i="12" s="1"/>
  <c r="AB1875" i="12" s="1"/>
  <c r="AB1874" i="12" s="1"/>
  <c r="AB1871" i="12"/>
  <c r="AB1870" i="12" s="1"/>
  <c r="AB1869" i="12" s="1"/>
  <c r="AB1868" i="12" s="1"/>
  <c r="AB1866" i="12"/>
  <c r="AB1865" i="12" s="1"/>
  <c r="AB1863" i="12"/>
  <c r="AB1862" i="12" s="1"/>
  <c r="AB1858" i="12"/>
  <c r="AB1857" i="12" s="1"/>
  <c r="AB1856" i="12" s="1"/>
  <c r="AB1855" i="12" s="1"/>
  <c r="AB1853" i="12"/>
  <c r="AB1852" i="12" s="1"/>
  <c r="AB1851" i="12" s="1"/>
  <c r="AB1849" i="12"/>
  <c r="AB1848" i="12" s="1"/>
  <c r="AB1846" i="12"/>
  <c r="AB1845" i="12" s="1"/>
  <c r="AB1841" i="12"/>
  <c r="AB1840" i="12" s="1"/>
  <c r="AB1839" i="12" s="1"/>
  <c r="AB1838" i="12" s="1"/>
  <c r="AB1836" i="12"/>
  <c r="AB1835" i="12" s="1"/>
  <c r="AB1834" i="12" s="1"/>
  <c r="AB1833" i="12" s="1"/>
  <c r="AB1831" i="12"/>
  <c r="AB1830" i="12" s="1"/>
  <c r="AB1829" i="12" s="1"/>
  <c r="AB1828" i="12" s="1"/>
  <c r="AB1826" i="12"/>
  <c r="AB1825" i="12" s="1"/>
  <c r="AB1824" i="12" s="1"/>
  <c r="AB1821" i="12"/>
  <c r="AB1820" i="12" s="1"/>
  <c r="AB1819" i="12" s="1"/>
  <c r="AB1816" i="12"/>
  <c r="AB1815" i="12" s="1"/>
  <c r="AB1813" i="12"/>
  <c r="AB1812" i="12" s="1"/>
  <c r="AB1806" i="12"/>
  <c r="AB1805" i="12" s="1"/>
  <c r="AB1804" i="12" s="1"/>
  <c r="AB1802" i="12"/>
  <c r="AB1801" i="12" s="1"/>
  <c r="AB1800" i="12" s="1"/>
  <c r="AB1797" i="12"/>
  <c r="AB1796" i="12" s="1"/>
  <c r="AB1795" i="12" s="1"/>
  <c r="AB1793" i="12"/>
  <c r="AB1792" i="12" s="1"/>
  <c r="AB1791" i="12" s="1"/>
  <c r="AB1789" i="12"/>
  <c r="AB1788" i="12" s="1"/>
  <c r="AB1787" i="12" s="1"/>
  <c r="AB1783" i="12"/>
  <c r="AB1782" i="12" s="1"/>
  <c r="AB1781" i="12" s="1"/>
  <c r="AB1780" i="12" s="1"/>
  <c r="AB1778" i="12"/>
  <c r="AB1777" i="12" s="1"/>
  <c r="AB1776" i="12" s="1"/>
  <c r="AB1775" i="12" s="1"/>
  <c r="AB1771" i="12"/>
  <c r="AB1770" i="12" s="1"/>
  <c r="AB1769" i="12" s="1"/>
  <c r="AB1768" i="12" s="1"/>
  <c r="AB1758" i="12"/>
  <c r="AB1757" i="12" s="1"/>
  <c r="AB1756" i="12" s="1"/>
  <c r="AB1754" i="12"/>
  <c r="AB1753" i="12" s="1"/>
  <c r="AB1752" i="12" s="1"/>
  <c r="AB1749" i="12"/>
  <c r="AB1748" i="12" s="1"/>
  <c r="AB1747" i="12" s="1"/>
  <c r="AB1745" i="12"/>
  <c r="AB1744" i="12" s="1"/>
  <c r="AB1743" i="12" s="1"/>
  <c r="AB1740" i="12"/>
  <c r="AB1739" i="12" s="1"/>
  <c r="AB1738" i="12" s="1"/>
  <c r="AB1737" i="12" s="1"/>
  <c r="AB1735" i="12"/>
  <c r="AB1734" i="12" s="1"/>
  <c r="AB1733" i="12" s="1"/>
  <c r="AB1731" i="12"/>
  <c r="AB1730" i="12" s="1"/>
  <c r="AB1729" i="12" s="1"/>
  <c r="AB1727" i="12"/>
  <c r="AB1726" i="12" s="1"/>
  <c r="AB1724" i="12"/>
  <c r="AB1723" i="12" s="1"/>
  <c r="AB1721" i="12"/>
  <c r="AB1720" i="12" s="1"/>
  <c r="AB1716" i="12"/>
  <c r="AB1715" i="12" s="1"/>
  <c r="AB1714" i="12" s="1"/>
  <c r="AB1713" i="12" s="1"/>
  <c r="AB1711" i="12"/>
  <c r="AB1710" i="12" s="1"/>
  <c r="AB1709" i="12" s="1"/>
  <c r="AB1707" i="12"/>
  <c r="AB1706" i="12" s="1"/>
  <c r="AB1705" i="12" s="1"/>
  <c r="AB1700" i="12"/>
  <c r="AB1699" i="12" s="1"/>
  <c r="AB1698" i="12" s="1"/>
  <c r="AB1697" i="12" s="1"/>
  <c r="AB1695" i="12"/>
  <c r="AB1694" i="12" s="1"/>
  <c r="AB1693" i="12" s="1"/>
  <c r="AB1692" i="12" s="1"/>
  <c r="AB1689" i="12"/>
  <c r="AB1688" i="12" s="1"/>
  <c r="AB1687" i="12" s="1"/>
  <c r="AB1686" i="12" s="1"/>
  <c r="AB1684" i="12"/>
  <c r="AB1683" i="12" s="1"/>
  <c r="AB1682" i="12" s="1"/>
  <c r="AB1681" i="12" s="1"/>
  <c r="AB1679" i="12"/>
  <c r="AB1678" i="12" s="1"/>
  <c r="AB1677" i="12" s="1"/>
  <c r="AB1676" i="12" s="1"/>
  <c r="AB1674" i="12"/>
  <c r="AB1673" i="12" s="1"/>
  <c r="AB1672" i="12" s="1"/>
  <c r="AB1670" i="12"/>
  <c r="AB1669" i="12" s="1"/>
  <c r="AB1668" i="12" s="1"/>
  <c r="AB1664" i="12"/>
  <c r="AB1663" i="12" s="1"/>
  <c r="AB1662" i="12" s="1"/>
  <c r="AB1660" i="12"/>
  <c r="AB1659" i="12" s="1"/>
  <c r="AB1658" i="12" s="1"/>
  <c r="AB1651" i="12"/>
  <c r="AB1650" i="12" s="1"/>
  <c r="AB1649" i="12" s="1"/>
  <c r="AB1648" i="12" s="1"/>
  <c r="AB1646" i="12"/>
  <c r="AB1645" i="12" s="1"/>
  <c r="AB1644" i="12" s="1"/>
  <c r="AB1643" i="12" s="1"/>
  <c r="AB1641" i="12"/>
  <c r="AB1640" i="12" s="1"/>
  <c r="AB1639" i="12" s="1"/>
  <c r="AB1637" i="12"/>
  <c r="AB1636" i="12" s="1"/>
  <c r="AB1635" i="12" s="1"/>
  <c r="AB1633" i="12"/>
  <c r="AB1632" i="12" s="1"/>
  <c r="AB1631" i="12" s="1"/>
  <c r="AB1629" i="12"/>
  <c r="AB1628" i="12" s="1"/>
  <c r="AB1627" i="12" s="1"/>
  <c r="AB1625" i="12"/>
  <c r="AB1624" i="12" s="1"/>
  <c r="AB1623" i="12" s="1"/>
  <c r="AB1621" i="12"/>
  <c r="AB1620" i="12" s="1"/>
  <c r="AB1619" i="12" s="1"/>
  <c r="AB1617" i="12"/>
  <c r="AB1616" i="12" s="1"/>
  <c r="AB1615" i="12" s="1"/>
  <c r="AB1613" i="12"/>
  <c r="AB1612" i="12" s="1"/>
  <c r="AB1611" i="12" s="1"/>
  <c r="AB1609" i="12"/>
  <c r="AB1608" i="12" s="1"/>
  <c r="AB1607" i="12" s="1"/>
  <c r="AB1605" i="12"/>
  <c r="AB1604" i="12" s="1"/>
  <c r="AB1603" i="12" s="1"/>
  <c r="AB1601" i="12"/>
  <c r="AB1600" i="12" s="1"/>
  <c r="AB1599" i="12" s="1"/>
  <c r="AB1597" i="12"/>
  <c r="AB1596" i="12" s="1"/>
  <c r="AB1595" i="12" s="1"/>
  <c r="AB1592" i="12"/>
  <c r="AB1591" i="12" s="1"/>
  <c r="AB1590" i="12" s="1"/>
  <c r="AB1588" i="12"/>
  <c r="AB1587" i="12" s="1"/>
  <c r="AB1586" i="12" s="1"/>
  <c r="AB1583" i="12"/>
  <c r="AB1582" i="12" s="1"/>
  <c r="AB1581" i="12" s="1"/>
  <c r="AB1580" i="12" s="1"/>
  <c r="AB1578" i="12"/>
  <c r="AB1577" i="12" s="1"/>
  <c r="AB1576" i="12" s="1"/>
  <c r="AB1575" i="12" s="1"/>
  <c r="AB1573" i="12"/>
  <c r="AB1572" i="12" s="1"/>
  <c r="AB1571" i="12" s="1"/>
  <c r="AB1569" i="12"/>
  <c r="AB1568" i="12" s="1"/>
  <c r="AB1566" i="12"/>
  <c r="AB1565" i="12" s="1"/>
  <c r="AB1559" i="12"/>
  <c r="AB1558" i="12" s="1"/>
  <c r="AB1556" i="12"/>
  <c r="AB1555" i="12" s="1"/>
  <c r="AB1551" i="12"/>
  <c r="AB1550" i="12" s="1"/>
  <c r="AB1549" i="12" s="1"/>
  <c r="AB1547" i="12"/>
  <c r="AB1546" i="12" s="1"/>
  <c r="AB1545" i="12" s="1"/>
  <c r="AB1543" i="12"/>
  <c r="AB1542" i="12" s="1"/>
  <c r="AB1541" i="12" s="1"/>
  <c r="AB1538" i="12"/>
  <c r="AB1537" i="12" s="1"/>
  <c r="AB1536" i="12" s="1"/>
  <c r="AB1535" i="12" s="1"/>
  <c r="AB1531" i="12"/>
  <c r="AB1530" i="12" s="1"/>
  <c r="AB1527" i="12"/>
  <c r="AB1526" i="12" s="1"/>
  <c r="AB1523" i="12"/>
  <c r="AB1522" i="12" s="1"/>
  <c r="AB1517" i="12"/>
  <c r="AB1516" i="12" s="1"/>
  <c r="AB1515" i="12" s="1"/>
  <c r="AB1514" i="12" s="1"/>
  <c r="AB1512" i="12"/>
  <c r="AB1511" i="12" s="1"/>
  <c r="AB1510" i="12" s="1"/>
  <c r="AB1508" i="12"/>
  <c r="AB1507" i="12" s="1"/>
  <c r="AB1506" i="12" s="1"/>
  <c r="AB1503" i="12"/>
  <c r="AB1502" i="12" s="1"/>
  <c r="AB1501" i="12" s="1"/>
  <c r="AB1495" i="12"/>
  <c r="AB1494" i="12" s="1"/>
  <c r="AB1493" i="12" s="1"/>
  <c r="AB1491" i="12"/>
  <c r="AB1490" i="12" s="1"/>
  <c r="AB1489" i="12" s="1"/>
  <c r="AB1487" i="12"/>
  <c r="AB1486" i="12" s="1"/>
  <c r="AB1485" i="12" s="1"/>
  <c r="AB1482" i="12"/>
  <c r="AB1481" i="12" s="1"/>
  <c r="AB1480" i="12" s="1"/>
  <c r="AB1478" i="12"/>
  <c r="AB1477" i="12" s="1"/>
  <c r="AB1476" i="12" s="1"/>
  <c r="AB1473" i="12"/>
  <c r="AB1472" i="12" s="1"/>
  <c r="AB1470" i="12"/>
  <c r="AB1469" i="12" s="1"/>
  <c r="AB1466" i="12"/>
  <c r="AB1465" i="12" s="1"/>
  <c r="AB1464" i="12" s="1"/>
  <c r="AB1462" i="12"/>
  <c r="AB1461" i="12" s="1"/>
  <c r="AB1460" i="12" s="1"/>
  <c r="AB1458" i="12"/>
  <c r="AB1457" i="12" s="1"/>
  <c r="AB1456" i="12" s="1"/>
  <c r="AB1453" i="12"/>
  <c r="AB1452" i="12" s="1"/>
  <c r="AB1451" i="12" s="1"/>
  <c r="AB1450" i="12" s="1"/>
  <c r="AB1448" i="12"/>
  <c r="AB1447" i="12" s="1"/>
  <c r="AB1446" i="12" s="1"/>
  <c r="AB1440" i="12"/>
  <c r="AB1439" i="12" s="1"/>
  <c r="AB1438" i="12" s="1"/>
  <c r="AB1436" i="12"/>
  <c r="AB1435" i="12" s="1"/>
  <c r="AB1434" i="12" s="1"/>
  <c r="AB1419" i="12"/>
  <c r="AB1418" i="12" s="1"/>
  <c r="AB1417" i="12" s="1"/>
  <c r="AB1415" i="12"/>
  <c r="AB1414" i="12" s="1"/>
  <c r="AB1413" i="12" s="1"/>
  <c r="AB1410" i="12"/>
  <c r="AB1409" i="12" s="1"/>
  <c r="AB1408" i="12" s="1"/>
  <c r="AB1407" i="12" s="1"/>
  <c r="AB1405" i="12"/>
  <c r="AB1404" i="12" s="1"/>
  <c r="AB1403" i="12" s="1"/>
  <c r="AB1402" i="12" s="1"/>
  <c r="AB1400" i="12"/>
  <c r="AB1399" i="12" s="1"/>
  <c r="AB1398" i="12" s="1"/>
  <c r="AB1397" i="12" s="1"/>
  <c r="AB1394" i="12"/>
  <c r="AB1393" i="12" s="1"/>
  <c r="AB1392" i="12" s="1"/>
  <c r="AB1390" i="12"/>
  <c r="AB1389" i="12" s="1"/>
  <c r="AB1388" i="12" s="1"/>
  <c r="AB1385" i="12"/>
  <c r="AB1384" i="12" s="1"/>
  <c r="AB1382" i="12"/>
  <c r="AB1381" i="12" s="1"/>
  <c r="AB1379" i="12"/>
  <c r="AB1378" i="12" s="1"/>
  <c r="AB1373" i="12"/>
  <c r="AB1372" i="12" s="1"/>
  <c r="AB1371" i="12" s="1"/>
  <c r="AB1370" i="12" s="1"/>
  <c r="AB1368" i="12"/>
  <c r="AB1367" i="12" s="1"/>
  <c r="AB1366" i="12" s="1"/>
  <c r="AB1364" i="12"/>
  <c r="AB1363" i="12" s="1"/>
  <c r="AB1362" i="12" s="1"/>
  <c r="AB1358" i="12"/>
  <c r="AB1357" i="12" s="1"/>
  <c r="AB1356" i="12" s="1"/>
  <c r="AB1355" i="12" s="1"/>
  <c r="AB1354" i="12" s="1"/>
  <c r="AB1351" i="12"/>
  <c r="AB1350" i="12" s="1"/>
  <c r="AB1349" i="12" s="1"/>
  <c r="AB1348" i="12" s="1"/>
  <c r="AB1346" i="12"/>
  <c r="AB1345" i="12" s="1"/>
  <c r="AB1344" i="12" s="1"/>
  <c r="AB1341" i="12"/>
  <c r="AB1340" i="12" s="1"/>
  <c r="AB1339" i="12" s="1"/>
  <c r="AB1336" i="12"/>
  <c r="AB1335" i="12" s="1"/>
  <c r="AB1334" i="12" s="1"/>
  <c r="AB1332" i="12"/>
  <c r="AB1331" i="12" s="1"/>
  <c r="AB1330" i="12" s="1"/>
  <c r="AB1323" i="12"/>
  <c r="AB1322" i="12" s="1"/>
  <c r="AB1321" i="12" s="1"/>
  <c r="AB1318" i="12"/>
  <c r="AB1316" i="12"/>
  <c r="AB1308" i="12"/>
  <c r="AB1307" i="12" s="1"/>
  <c r="AB1306" i="12" s="1"/>
  <c r="AB1304" i="12"/>
  <c r="AB1303" i="12" s="1"/>
  <c r="AB1302" i="12" s="1"/>
  <c r="AB1297" i="12"/>
  <c r="AB1294" i="12"/>
  <c r="AB1291" i="12"/>
  <c r="AB1290" i="12" s="1"/>
  <c r="AB1285" i="12"/>
  <c r="AB1283" i="12"/>
  <c r="AB1280" i="12"/>
  <c r="AB1279" i="12" s="1"/>
  <c r="AB1274" i="12"/>
  <c r="AB1273" i="12" s="1"/>
  <c r="AB1272" i="12" s="1"/>
  <c r="AB1271" i="12" s="1"/>
  <c r="AB1269" i="12"/>
  <c r="AB1267" i="12"/>
  <c r="AB1263" i="12"/>
  <c r="AB1261" i="12"/>
  <c r="AB1256" i="12"/>
  <c r="AB1255" i="12" s="1"/>
  <c r="AB1254" i="12" s="1"/>
  <c r="AB1252" i="12"/>
  <c r="AB1250" i="12"/>
  <c r="AB1246" i="12"/>
  <c r="AB1244" i="12"/>
  <c r="AB1240" i="12"/>
  <c r="AB1239" i="12" s="1"/>
  <c r="AB1238" i="12" s="1"/>
  <c r="AB1236" i="12"/>
  <c r="AB1235" i="12" s="1"/>
  <c r="AB1234" i="12" s="1"/>
  <c r="AB1232" i="12"/>
  <c r="AB1230" i="12"/>
  <c r="AB1226" i="12"/>
  <c r="AB1225" i="12" s="1"/>
  <c r="AB1224" i="12" s="1"/>
  <c r="AB1222" i="12"/>
  <c r="AB1221" i="12" s="1"/>
  <c r="AB1220" i="12" s="1"/>
  <c r="AB1218" i="12"/>
  <c r="AB1217" i="12" s="1"/>
  <c r="AB1216" i="12" s="1"/>
  <c r="AB1214" i="12"/>
  <c r="AB1213" i="12" s="1"/>
  <c r="AB1212" i="12" s="1"/>
  <c r="AB1210" i="12"/>
  <c r="AB1209" i="12" s="1"/>
  <c r="AB1208" i="12" s="1"/>
  <c r="AB1206" i="12"/>
  <c r="AB1205" i="12" s="1"/>
  <c r="AB1204" i="12" s="1"/>
  <c r="AB1202" i="12"/>
  <c r="AB1201" i="12" s="1"/>
  <c r="AB1200" i="12" s="1"/>
  <c r="AB1198" i="12"/>
  <c r="AB1197" i="12" s="1"/>
  <c r="AB1196" i="12" s="1"/>
  <c r="AB1193" i="12"/>
  <c r="AB1192" i="12" s="1"/>
  <c r="AB1191" i="12" s="1"/>
  <c r="AB1189" i="12"/>
  <c r="AB1188" i="12" s="1"/>
  <c r="AB1187" i="12" s="1"/>
  <c r="AB1185" i="12"/>
  <c r="AB1183" i="12"/>
  <c r="AB1179" i="12"/>
  <c r="AB1178" i="12" s="1"/>
  <c r="AB1177" i="12" s="1"/>
  <c r="AB1175" i="12"/>
  <c r="AB1173" i="12"/>
  <c r="AB1169" i="12"/>
  <c r="AB1168" i="12" s="1"/>
  <c r="AB1167" i="12" s="1"/>
  <c r="AB1165" i="12"/>
  <c r="AB1163" i="12"/>
  <c r="AB1159" i="12"/>
  <c r="AB1158" i="12" s="1"/>
  <c r="AB1157" i="12" s="1"/>
  <c r="AB1155" i="12"/>
  <c r="AB1154" i="12" s="1"/>
  <c r="AB1153" i="12" s="1"/>
  <c r="AB1151" i="12"/>
  <c r="AB1150" i="12" s="1"/>
  <c r="AB1149" i="12" s="1"/>
  <c r="AB1147" i="12"/>
  <c r="AB1146" i="12" s="1"/>
  <c r="AB1145" i="12" s="1"/>
  <c r="AB1143" i="12"/>
  <c r="AB1142" i="12" s="1"/>
  <c r="AB1141" i="12" s="1"/>
  <c r="AB1139" i="12"/>
  <c r="AB1138" i="12" s="1"/>
  <c r="AB1137" i="12" s="1"/>
  <c r="AB1135" i="12"/>
  <c r="AB1134" i="12" s="1"/>
  <c r="AB1133" i="12" s="1"/>
  <c r="AB1131" i="12"/>
  <c r="AB1130" i="12" s="1"/>
  <c r="AB1129" i="12" s="1"/>
  <c r="AB1127" i="12"/>
  <c r="AB1126" i="12" s="1"/>
  <c r="AB1125" i="12" s="1"/>
  <c r="AB1123" i="12"/>
  <c r="AB1122" i="12" s="1"/>
  <c r="AB1121" i="12" s="1"/>
  <c r="AB1115" i="12"/>
  <c r="AB1114" i="12" s="1"/>
  <c r="AB1113" i="12" s="1"/>
  <c r="AB1111" i="12"/>
  <c r="AB1110" i="12" s="1"/>
  <c r="AB1109" i="12" s="1"/>
  <c r="AB1105" i="12"/>
  <c r="AB1095" i="12"/>
  <c r="AB1094" i="12" s="1"/>
  <c r="AB1093" i="12" s="1"/>
  <c r="AB1091" i="12"/>
  <c r="AB1090" i="12" s="1"/>
  <c r="AB1088" i="12"/>
  <c r="AB1087" i="12" s="1"/>
  <c r="AB1084" i="12"/>
  <c r="AB1083" i="12" s="1"/>
  <c r="AB1082" i="12" s="1"/>
  <c r="AB1072" i="12"/>
  <c r="AB1071" i="12" s="1"/>
  <c r="AB1070" i="12" s="1"/>
  <c r="AB1068" i="12"/>
  <c r="AB1067" i="12" s="1"/>
  <c r="AB1066" i="12" s="1"/>
  <c r="AB1061" i="12"/>
  <c r="AB1060" i="12" s="1"/>
  <c r="AB1057" i="12"/>
  <c r="AB1056" i="12" s="1"/>
  <c r="AB1054" i="12"/>
  <c r="AB1053" i="12" s="1"/>
  <c r="AB1051" i="12"/>
  <c r="AB1050" i="12" s="1"/>
  <c r="AB1046" i="12"/>
  <c r="AB1045" i="12" s="1"/>
  <c r="AB1044" i="12" s="1"/>
  <c r="AB1042" i="12"/>
  <c r="AB1041" i="12" s="1"/>
  <c r="AB1040" i="12" s="1"/>
  <c r="AB1038" i="12"/>
  <c r="AB1037" i="12" s="1"/>
  <c r="AB1036" i="12" s="1"/>
  <c r="AB1034" i="12"/>
  <c r="AB1033" i="12" s="1"/>
  <c r="AB1031" i="12"/>
  <c r="AB1030" i="12" s="1"/>
  <c r="AB1025" i="12"/>
  <c r="AB1024" i="12" s="1"/>
  <c r="AB1022" i="12"/>
  <c r="AB1021" i="12" s="1"/>
  <c r="AB1017" i="12"/>
  <c r="AB1015" i="12"/>
  <c r="AB1013" i="12"/>
  <c r="AB1008" i="12"/>
  <c r="AB1007" i="12" s="1"/>
  <c r="AB1005" i="12"/>
  <c r="AB1004" i="12" s="1"/>
  <c r="AB1002" i="12"/>
  <c r="AB1001" i="12" s="1"/>
  <c r="AB998" i="12"/>
  <c r="AB996" i="12"/>
  <c r="AB992" i="12"/>
  <c r="AB991" i="12" s="1"/>
  <c r="AB990" i="12" s="1"/>
  <c r="AB987" i="12"/>
  <c r="AB985" i="12"/>
  <c r="AB980" i="12"/>
  <c r="AB978" i="12"/>
  <c r="AB974" i="12"/>
  <c r="AB973" i="12" s="1"/>
  <c r="AB970" i="12"/>
  <c r="AB968" i="12"/>
  <c r="AB965" i="12"/>
  <c r="AB964" i="12" s="1"/>
  <c r="AB962" i="12"/>
  <c r="AB961" i="12" s="1"/>
  <c r="AB955" i="12"/>
  <c r="AB954" i="12" s="1"/>
  <c r="AB952" i="12"/>
  <c r="AB951" i="12" s="1"/>
  <c r="AB948" i="12"/>
  <c r="AB947" i="12" s="1"/>
  <c r="AB946" i="12" s="1"/>
  <c r="AB944" i="12"/>
  <c r="AB942" i="12"/>
  <c r="AB938" i="12"/>
  <c r="AB937" i="12" s="1"/>
  <c r="AB936" i="12" s="1"/>
  <c r="AB934" i="12"/>
  <c r="AB933" i="12" s="1"/>
  <c r="AB931" i="12"/>
  <c r="AB929" i="12"/>
  <c r="AB926" i="12"/>
  <c r="AB925" i="12" s="1"/>
  <c r="AB923" i="12"/>
  <c r="AB922" i="12" s="1"/>
  <c r="AB917" i="12"/>
  <c r="AB915" i="12"/>
  <c r="AB911" i="12"/>
  <c r="AB909" i="12"/>
  <c r="AB905" i="12"/>
  <c r="AB903" i="12"/>
  <c r="AB899" i="12"/>
  <c r="AB898" i="12" s="1"/>
  <c r="AB896" i="12"/>
  <c r="AB895" i="12" s="1"/>
  <c r="AB892" i="12"/>
  <c r="AB889" i="12"/>
  <c r="AB886" i="12"/>
  <c r="AB883" i="12"/>
  <c r="AB882" i="12" s="1"/>
  <c r="AB878" i="12"/>
  <c r="AB876" i="12"/>
  <c r="AB872" i="12"/>
  <c r="AB871" i="12" s="1"/>
  <c r="AB870" i="12" s="1"/>
  <c r="AB868" i="12"/>
  <c r="AB866" i="12"/>
  <c r="AB862" i="12"/>
  <c r="AB861" i="12" s="1"/>
  <c r="AB860" i="12" s="1"/>
  <c r="AB858" i="12"/>
  <c r="AB857" i="12" s="1"/>
  <c r="AB856" i="12" s="1"/>
  <c r="AB854" i="12"/>
  <c r="AB852" i="12"/>
  <c r="AB846" i="12"/>
  <c r="AB845" i="12" s="1"/>
  <c r="AB844" i="12" s="1"/>
  <c r="AB840" i="12"/>
  <c r="AB837" i="12"/>
  <c r="AB834" i="12"/>
  <c r="AB833" i="12" s="1"/>
  <c r="AB831" i="12"/>
  <c r="AB830" i="12" s="1"/>
  <c r="AB828" i="12"/>
  <c r="AB827" i="12" s="1"/>
  <c r="AB823" i="12"/>
  <c r="AB821" i="12"/>
  <c r="AB814" i="12"/>
  <c r="AB813" i="12" s="1"/>
  <c r="AB812" i="12" s="1"/>
  <c r="AB811" i="12" s="1"/>
  <c r="AB809" i="12"/>
  <c r="AB808" i="12" s="1"/>
  <c r="AB806" i="12"/>
  <c r="AB805" i="12" s="1"/>
  <c r="AB801" i="12"/>
  <c r="AB800" i="12" s="1"/>
  <c r="AB798" i="12"/>
  <c r="AB797" i="12" s="1"/>
  <c r="AB794" i="12"/>
  <c r="AB793" i="12" s="1"/>
  <c r="AB792" i="12" s="1"/>
  <c r="AB784" i="12"/>
  <c r="AB782" i="12"/>
  <c r="AB777" i="12"/>
  <c r="AB776" i="12" s="1"/>
  <c r="AB774" i="12"/>
  <c r="AB773" i="12" s="1"/>
  <c r="AB771" i="12"/>
  <c r="AB770" i="12" s="1"/>
  <c r="AB768" i="12"/>
  <c r="AB767" i="12" s="1"/>
  <c r="AB765" i="12"/>
  <c r="AB764" i="12" s="1"/>
  <c r="AB759" i="12"/>
  <c r="AB758" i="12" s="1"/>
  <c r="AB756" i="12"/>
  <c r="AB755" i="12" s="1"/>
  <c r="AB751" i="12"/>
  <c r="AB750" i="12" s="1"/>
  <c r="AB749" i="12" s="1"/>
  <c r="AB748" i="12" s="1"/>
  <c r="AB746" i="12"/>
  <c r="AB745" i="12" s="1"/>
  <c r="AB743" i="12"/>
  <c r="AB742" i="12" s="1"/>
  <c r="AB737" i="12"/>
  <c r="AB736" i="12" s="1"/>
  <c r="AB735" i="12" s="1"/>
  <c r="AB730" i="12"/>
  <c r="AB726" i="12"/>
  <c r="AB720" i="12"/>
  <c r="AB719" i="12" s="1"/>
  <c r="AB718" i="12" s="1"/>
  <c r="AB716" i="12"/>
  <c r="AB715" i="12" s="1"/>
  <c r="AB714" i="12" s="1"/>
  <c r="AB712" i="12"/>
  <c r="AB711" i="12" s="1"/>
  <c r="AB709" i="12"/>
  <c r="AB708" i="12" s="1"/>
  <c r="AB704" i="12"/>
  <c r="AB702" i="12"/>
  <c r="AB699" i="12"/>
  <c r="AB698" i="12" s="1"/>
  <c r="AB696" i="12"/>
  <c r="AB695" i="12" s="1"/>
  <c r="AB692" i="12"/>
  <c r="AB691" i="12" s="1"/>
  <c r="AB690" i="12" s="1"/>
  <c r="AB688" i="12"/>
  <c r="AB687" i="12" s="1"/>
  <c r="AB686" i="12" s="1"/>
  <c r="AB684" i="12"/>
  <c r="AB683" i="12" s="1"/>
  <c r="AB682" i="12" s="1"/>
  <c r="AB680" i="12"/>
  <c r="AB679" i="12" s="1"/>
  <c r="AB677" i="12"/>
  <c r="AB676" i="12" s="1"/>
  <c r="AB673" i="12"/>
  <c r="AB672" i="12" s="1"/>
  <c r="AB670" i="12"/>
  <c r="AB669" i="12" s="1"/>
  <c r="AB666" i="12"/>
  <c r="AB665" i="12" s="1"/>
  <c r="AB664" i="12" s="1"/>
  <c r="AB659" i="12"/>
  <c r="AB658" i="12" s="1"/>
  <c r="AB657" i="12" s="1"/>
  <c r="AB655" i="12"/>
  <c r="AB654" i="12" s="1"/>
  <c r="AB653" i="12" s="1"/>
  <c r="AB651" i="12"/>
  <c r="AB650" i="12" s="1"/>
  <c r="AB649" i="12" s="1"/>
  <c r="AB647" i="12"/>
  <c r="AB646" i="12" s="1"/>
  <c r="AB645" i="12" s="1"/>
  <c r="AB642" i="12"/>
  <c r="AB640" i="12"/>
  <c r="AB637" i="12"/>
  <c r="AB636" i="12" s="1"/>
  <c r="AB633" i="12"/>
  <c r="AB632" i="12" s="1"/>
  <c r="AB631" i="12" s="1"/>
  <c r="AB629" i="12"/>
  <c r="AB627" i="12"/>
  <c r="AB622" i="12"/>
  <c r="AB621" i="12" s="1"/>
  <c r="AB620" i="12" s="1"/>
  <c r="AB619" i="12" s="1"/>
  <c r="AB616" i="12"/>
  <c r="AB614" i="12"/>
  <c r="AB609" i="12"/>
  <c r="AB608" i="12" s="1"/>
  <c r="AB607" i="12" s="1"/>
  <c r="AB605" i="12"/>
  <c r="AB603" i="12"/>
  <c r="AB598" i="12"/>
  <c r="AB596" i="12"/>
  <c r="AB592" i="12"/>
  <c r="AB590" i="12"/>
  <c r="AB585" i="12"/>
  <c r="AB583" i="12"/>
  <c r="AB571" i="12"/>
  <c r="AB570" i="12" s="1"/>
  <c r="AB569" i="12" s="1"/>
  <c r="AB567" i="12"/>
  <c r="AB565" i="12"/>
  <c r="AB560" i="12"/>
  <c r="AB558" i="12"/>
  <c r="AB553" i="12"/>
  <c r="AB551" i="12"/>
  <c r="AB547" i="12"/>
  <c r="AB545" i="12"/>
  <c r="AB541" i="12"/>
  <c r="AB540" i="12" s="1"/>
  <c r="AB539" i="12" s="1"/>
  <c r="AB536" i="12"/>
  <c r="AB535" i="12" s="1"/>
  <c r="AB534" i="12" s="1"/>
  <c r="AB532" i="12"/>
  <c r="AB531" i="12" s="1"/>
  <c r="AB530" i="12" s="1"/>
  <c r="AB528" i="12"/>
  <c r="AB527" i="12" s="1"/>
  <c r="AB526" i="12" s="1"/>
  <c r="AB524" i="12"/>
  <c r="AB523" i="12" s="1"/>
  <c r="AB522" i="12" s="1"/>
  <c r="AB520" i="12"/>
  <c r="AB518" i="12"/>
  <c r="AB514" i="12"/>
  <c r="AB513" i="12" s="1"/>
  <c r="AB512" i="12" s="1"/>
  <c r="AB510" i="12"/>
  <c r="AB509" i="12" s="1"/>
  <c r="AB508" i="12" s="1"/>
  <c r="AB506" i="12"/>
  <c r="AB505" i="12" s="1"/>
  <c r="AB504" i="12" s="1"/>
  <c r="AB499" i="12"/>
  <c r="AB498" i="12" s="1"/>
  <c r="AB497" i="12" s="1"/>
  <c r="AB495" i="12"/>
  <c r="AB494" i="12" s="1"/>
  <c r="AB493" i="12" s="1"/>
  <c r="AB489" i="12"/>
  <c r="AB487" i="12"/>
  <c r="AB482" i="12"/>
  <c r="AB481" i="12" s="1"/>
  <c r="AB480" i="12" s="1"/>
  <c r="AB478" i="12"/>
  <c r="AB477" i="12" s="1"/>
  <c r="AB475" i="12"/>
  <c r="AB474" i="12" s="1"/>
  <c r="AB472" i="12"/>
  <c r="AB471" i="12" s="1"/>
  <c r="AB468" i="12"/>
  <c r="AB467" i="12" s="1"/>
  <c r="AB466" i="12" s="1"/>
  <c r="AB464" i="12"/>
  <c r="AB463" i="12" s="1"/>
  <c r="AB462" i="12" s="1"/>
  <c r="AB457" i="12"/>
  <c r="AB456" i="12" s="1"/>
  <c r="AB455" i="12" s="1"/>
  <c r="AB453" i="12"/>
  <c r="AB452" i="12" s="1"/>
  <c r="AB451" i="12" s="1"/>
  <c r="AB442" i="12"/>
  <c r="AB441" i="12" s="1"/>
  <c r="AB440" i="12" s="1"/>
  <c r="AB437" i="12"/>
  <c r="AB436" i="12" s="1"/>
  <c r="AB435" i="12" s="1"/>
  <c r="AB433" i="12"/>
  <c r="AB432" i="12" s="1"/>
  <c r="AB431" i="12" s="1"/>
  <c r="AB429" i="12"/>
  <c r="AB428" i="12" s="1"/>
  <c r="AB426" i="12"/>
  <c r="AB425" i="12" s="1"/>
  <c r="AB422" i="12"/>
  <c r="AB421" i="12" s="1"/>
  <c r="AB420" i="12" s="1"/>
  <c r="AB418" i="12"/>
  <c r="AB417" i="12" s="1"/>
  <c r="AB416" i="12" s="1"/>
  <c r="AB414" i="12"/>
  <c r="AB413" i="12" s="1"/>
  <c r="AB412" i="12" s="1"/>
  <c r="AB408" i="12"/>
  <c r="AB407" i="12" s="1"/>
  <c r="AB406" i="12" s="1"/>
  <c r="AB401" i="12" s="1"/>
  <c r="AB399" i="12"/>
  <c r="AB398" i="12" s="1"/>
  <c r="AB397" i="12" s="1"/>
  <c r="AB395" i="12"/>
  <c r="AB394" i="12" s="1"/>
  <c r="AB393" i="12" s="1"/>
  <c r="AB390" i="12"/>
  <c r="AB388" i="12"/>
  <c r="AB384" i="12"/>
  <c r="AB383" i="12" s="1"/>
  <c r="AB382" i="12" s="1"/>
  <c r="AB379" i="12"/>
  <c r="AB377" i="12"/>
  <c r="AB372" i="12"/>
  <c r="AB370" i="12"/>
  <c r="AB366" i="12"/>
  <c r="AB365" i="12" s="1"/>
  <c r="AB364" i="12" s="1"/>
  <c r="AB355" i="12"/>
  <c r="AB354" i="12" s="1"/>
  <c r="AB353" i="12" s="1"/>
  <c r="AB351" i="12"/>
  <c r="AB349" i="12"/>
  <c r="AB345" i="12"/>
  <c r="AB343" i="12"/>
  <c r="AB338" i="12"/>
  <c r="AB336" i="12"/>
  <c r="AB332" i="12"/>
  <c r="AB330" i="12"/>
  <c r="AB326" i="12"/>
  <c r="AB324" i="12"/>
  <c r="AB313" i="12"/>
  <c r="AB311" i="12"/>
  <c r="AB307" i="12"/>
  <c r="AB306" i="12" s="1"/>
  <c r="AB305" i="12" s="1"/>
  <c r="AB303" i="12"/>
  <c r="AB302" i="12" s="1"/>
  <c r="AB300" i="12"/>
  <c r="AB299" i="12" s="1"/>
  <c r="AB296" i="12"/>
  <c r="AB294" i="12"/>
  <c r="AB290" i="12"/>
  <c r="AB288" i="12"/>
  <c r="AB284" i="12"/>
  <c r="AB282" i="12"/>
  <c r="AB275" i="12"/>
  <c r="AB274" i="12" s="1"/>
  <c r="AB273" i="12" s="1"/>
  <c r="AB271" i="12"/>
  <c r="AB270" i="12" s="1"/>
  <c r="AB269" i="12" s="1"/>
  <c r="AB267" i="12"/>
  <c r="AB266" i="12" s="1"/>
  <c r="AB265" i="12" s="1"/>
  <c r="AB263" i="12"/>
  <c r="AB262" i="12" s="1"/>
  <c r="AB261" i="12" s="1"/>
  <c r="AB259" i="12"/>
  <c r="AB258" i="12" s="1"/>
  <c r="AB257" i="12" s="1"/>
  <c r="AB255" i="12"/>
  <c r="AB254" i="12" s="1"/>
  <c r="AB253" i="12" s="1"/>
  <c r="AB251" i="12"/>
  <c r="AB250" i="12" s="1"/>
  <c r="AB249" i="12" s="1"/>
  <c r="AB247" i="12"/>
  <c r="AB246" i="12" s="1"/>
  <c r="AB245" i="12" s="1"/>
  <c r="AB243" i="12"/>
  <c r="AB242" i="12" s="1"/>
  <c r="AB241" i="12" s="1"/>
  <c r="AB239" i="12"/>
  <c r="AB238" i="12" s="1"/>
  <c r="AB237" i="12" s="1"/>
  <c r="AB235" i="12"/>
  <c r="AB234" i="12" s="1"/>
  <c r="AB233" i="12" s="1"/>
  <c r="AB231" i="12"/>
  <c r="AB230" i="12" s="1"/>
  <c r="AB229" i="12" s="1"/>
  <c r="AB227" i="12"/>
  <c r="AB226" i="12" s="1"/>
  <c r="AB225" i="12" s="1"/>
  <c r="AB223" i="12"/>
  <c r="AB222" i="12" s="1"/>
  <c r="AB221" i="12" s="1"/>
  <c r="AB219" i="12"/>
  <c r="AB218" i="12" s="1"/>
  <c r="AB217" i="12" s="1"/>
  <c r="AB215" i="12"/>
  <c r="AB214" i="12" s="1"/>
  <c r="AB213" i="12" s="1"/>
  <c r="AB211" i="12"/>
  <c r="AB210" i="12" s="1"/>
  <c r="AB209" i="12" s="1"/>
  <c r="AB206" i="12"/>
  <c r="AB205" i="12" s="1"/>
  <c r="AB204" i="12" s="1"/>
  <c r="AB202" i="12"/>
  <c r="AB201" i="12" s="1"/>
  <c r="AB199" i="12"/>
  <c r="AB198" i="12" s="1"/>
  <c r="AB195" i="12"/>
  <c r="AB194" i="12" s="1"/>
  <c r="AB193" i="12" s="1"/>
  <c r="AB188" i="12"/>
  <c r="AB187" i="12" s="1"/>
  <c r="AB186" i="12" s="1"/>
  <c r="AB183" i="12"/>
  <c r="AB182" i="12" s="1"/>
  <c r="AB181" i="12" s="1"/>
  <c r="AB177" i="12"/>
  <c r="AB176" i="12" s="1"/>
  <c r="AB173" i="12"/>
  <c r="AB172" i="12" s="1"/>
  <c r="AB168" i="12"/>
  <c r="AB167" i="12" s="1"/>
  <c r="AB164" i="12"/>
  <c r="AB163" i="12" s="1"/>
  <c r="AB160" i="12"/>
  <c r="AB159" i="12" s="1"/>
  <c r="AB155" i="12"/>
  <c r="AB154" i="12" s="1"/>
  <c r="AB153" i="12" s="1"/>
  <c r="AB151" i="12"/>
  <c r="AB150" i="12" s="1"/>
  <c r="AB149" i="12" s="1"/>
  <c r="AB146" i="12"/>
  <c r="AB145" i="12" s="1"/>
  <c r="AB144" i="12" s="1"/>
  <c r="AB142" i="12"/>
  <c r="AB141" i="12" s="1"/>
  <c r="AB139" i="12"/>
  <c r="AB138" i="12" s="1"/>
  <c r="AB135" i="12"/>
  <c r="AB134" i="12" s="1"/>
  <c r="AB131" i="12"/>
  <c r="AB130" i="12" s="1"/>
  <c r="AB127" i="12"/>
  <c r="AB126" i="12" s="1"/>
  <c r="AB120" i="12"/>
  <c r="AB118" i="12"/>
  <c r="AB113" i="12"/>
  <c r="AB112" i="12" s="1"/>
  <c r="AB111" i="12" s="1"/>
  <c r="AB110" i="12" s="1"/>
  <c r="AB108" i="12"/>
  <c r="AB107" i="12" s="1"/>
  <c r="AB105" i="12"/>
  <c r="AB104" i="12" s="1"/>
  <c r="AB98" i="12"/>
  <c r="AB95" i="12"/>
  <c r="AB92" i="12"/>
  <c r="AB88" i="12"/>
  <c r="AB87" i="12" s="1"/>
  <c r="AB84" i="12"/>
  <c r="AB82" i="12"/>
  <c r="AB79" i="12"/>
  <c r="AB78" i="12" s="1"/>
  <c r="AB75" i="12"/>
  <c r="AB74" i="12" s="1"/>
  <c r="AB73" i="12" s="1"/>
  <c r="AB64" i="12"/>
  <c r="AB63" i="12" s="1"/>
  <c r="AB62" i="12" s="1"/>
  <c r="AB60" i="12"/>
  <c r="AB59" i="12" s="1"/>
  <c r="AB57" i="12"/>
  <c r="AB56" i="12" s="1"/>
  <c r="AB52" i="12"/>
  <c r="AB51" i="12" s="1"/>
  <c r="AB50" i="12" s="1"/>
  <c r="AB48" i="12"/>
  <c r="AB47" i="12" s="1"/>
  <c r="AB46" i="12" s="1"/>
  <c r="AB44" i="12"/>
  <c r="AB43" i="12" s="1"/>
  <c r="AB42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5" i="12" s="1"/>
  <c r="AB23" i="12"/>
  <c r="AB22" i="12" s="1"/>
  <c r="AB20" i="12"/>
  <c r="AB19" i="12" s="1"/>
  <c r="AA2933" i="12"/>
  <c r="AA2929" i="12" s="1"/>
  <c r="AA2927" i="12"/>
  <c r="AA2926" i="12" s="1"/>
  <c r="AA2924" i="12"/>
  <c r="AA2923" i="12" s="1"/>
  <c r="AA2918" i="12"/>
  <c r="AA2917" i="12" s="1"/>
  <c r="AA2905" i="12"/>
  <c r="AA2904" i="12" s="1"/>
  <c r="AA2900" i="12"/>
  <c r="AA2899" i="12" s="1"/>
  <c r="AA2898" i="12" s="1"/>
  <c r="AA2897" i="12" s="1"/>
  <c r="AA2890" i="12"/>
  <c r="AA2889" i="12" s="1"/>
  <c r="AA2887" i="12"/>
  <c r="AA2886" i="12" s="1"/>
  <c r="AA2881" i="12"/>
  <c r="AA2880" i="12" s="1"/>
  <c r="AA2878" i="12"/>
  <c r="AA2877" i="12" s="1"/>
  <c r="AA2875" i="12"/>
  <c r="AA2874" i="12" s="1"/>
  <c r="AA2872" i="12"/>
  <c r="AA2871" i="12" s="1"/>
  <c r="AA2868" i="12"/>
  <c r="AA2867" i="12" s="1"/>
  <c r="AA2866" i="12" s="1"/>
  <c r="AA2860" i="12"/>
  <c r="AA2859" i="12" s="1"/>
  <c r="AA2848" i="12"/>
  <c r="AA2847" i="12" s="1"/>
  <c r="AA2838" i="12"/>
  <c r="AA2837" i="12" s="1"/>
  <c r="AA2825" i="12"/>
  <c r="AA2824" i="12" s="1"/>
  <c r="AA2823" i="12" s="1"/>
  <c r="AA2820" i="12"/>
  <c r="AA2819" i="12" s="1"/>
  <c r="AA2817" i="12"/>
  <c r="AA2816" i="12" s="1"/>
  <c r="AA2814" i="12"/>
  <c r="AA2813" i="12" s="1"/>
  <c r="AA2810" i="12"/>
  <c r="AA2809" i="12" s="1"/>
  <c r="AA2808" i="12" s="1"/>
  <c r="AA2805" i="12"/>
  <c r="AA2804" i="12" s="1"/>
  <c r="AA2803" i="12" s="1"/>
  <c r="AA2802" i="12" s="1"/>
  <c r="AA2799" i="12"/>
  <c r="AA2798" i="12" s="1"/>
  <c r="AA2796" i="12"/>
  <c r="AA2795" i="12" s="1"/>
  <c r="AA2792" i="12"/>
  <c r="AA2791" i="12" s="1"/>
  <c r="AA2790" i="12" s="1"/>
  <c r="AA2787" i="12"/>
  <c r="AA2786" i="12" s="1"/>
  <c r="AA2785" i="12" s="1"/>
  <c r="AA2784" i="12" s="1"/>
  <c r="AA2781" i="12"/>
  <c r="AA2780" i="12" s="1"/>
  <c r="AA2778" i="12"/>
  <c r="AA2777" i="12" s="1"/>
  <c r="AA2775" i="12"/>
  <c r="AA2774" i="12" s="1"/>
  <c r="AA2771" i="12"/>
  <c r="AA2770" i="12" s="1"/>
  <c r="AA2769" i="12" s="1"/>
  <c r="AA2766" i="12"/>
  <c r="AA2765" i="12" s="1"/>
  <c r="AA2764" i="12" s="1"/>
  <c r="AA2763" i="12" s="1"/>
  <c r="AA2760" i="12"/>
  <c r="AA2759" i="12" s="1"/>
  <c r="AA2757" i="12"/>
  <c r="AA2756" i="12" s="1"/>
  <c r="AA2753" i="12"/>
  <c r="AA2752" i="12" s="1"/>
  <c r="AA2751" i="12" s="1"/>
  <c r="AA2748" i="12"/>
  <c r="AA2747" i="12" s="1"/>
  <c r="AA2746" i="12" s="1"/>
  <c r="AA2744" i="12"/>
  <c r="AA2743" i="12" s="1"/>
  <c r="AA2742" i="12" s="1"/>
  <c r="AA2738" i="12"/>
  <c r="AA2735" i="12" s="1"/>
  <c r="AA2733" i="12"/>
  <c r="AA2732" i="12" s="1"/>
  <c r="AA2729" i="12"/>
  <c r="AA2728" i="12" s="1"/>
  <c r="AA2727" i="12" s="1"/>
  <c r="AA2725" i="12"/>
  <c r="AA2724" i="12" s="1"/>
  <c r="AA2723" i="12" s="1"/>
  <c r="AA2721" i="12"/>
  <c r="AA2720" i="12" s="1"/>
  <c r="AA2719" i="12" s="1"/>
  <c r="AA2717" i="12"/>
  <c r="AA2716" i="12" s="1"/>
  <c r="AA2715" i="12" s="1"/>
  <c r="AA2713" i="12"/>
  <c r="AA2712" i="12" s="1"/>
  <c r="AA2710" i="12"/>
  <c r="AA2709" i="12" s="1"/>
  <c r="AA2707" i="12"/>
  <c r="AA2706" i="12" s="1"/>
  <c r="AA2703" i="12"/>
  <c r="AA2702" i="12" s="1"/>
  <c r="AA2701" i="12" s="1"/>
  <c r="AA2699" i="12"/>
  <c r="AA2698" i="12" s="1"/>
  <c r="AA2697" i="12" s="1"/>
  <c r="AA2691" i="12"/>
  <c r="AA2689" i="12"/>
  <c r="AA2685" i="12"/>
  <c r="AA2684" i="12" s="1"/>
  <c r="AA2682" i="12"/>
  <c r="AA2681" i="12" s="1"/>
  <c r="AA2678" i="12"/>
  <c r="AA2677" i="12" s="1"/>
  <c r="AA2676" i="12" s="1"/>
  <c r="AA2674" i="12"/>
  <c r="AA2673" i="12" s="1"/>
  <c r="AA2672" i="12" s="1"/>
  <c r="AA2670" i="12"/>
  <c r="AA2669" i="12" s="1"/>
  <c r="AA2668" i="12" s="1"/>
  <c r="AA2666" i="12"/>
  <c r="AA2665" i="12" s="1"/>
  <c r="AA2663" i="12"/>
  <c r="AA2661" i="12"/>
  <c r="AA2657" i="12"/>
  <c r="AA2656" i="12" s="1"/>
  <c r="AA2654" i="12"/>
  <c r="AA2652" i="12"/>
  <c r="AA2648" i="12"/>
  <c r="AA2647" i="12" s="1"/>
  <c r="AA2646" i="12" s="1"/>
  <c r="AA2644" i="12"/>
  <c r="AA2643" i="12" s="1"/>
  <c r="AA2641" i="12"/>
  <c r="AA2640" i="12" s="1"/>
  <c r="AA2637" i="12"/>
  <c r="AA2636" i="12" s="1"/>
  <c r="AA2635" i="12" s="1"/>
  <c r="AA2633" i="12"/>
  <c r="AA2632" i="12" s="1"/>
  <c r="AA2631" i="12" s="1"/>
  <c r="AA2629" i="12"/>
  <c r="AA2628" i="12" s="1"/>
  <c r="AA2627" i="12" s="1"/>
  <c r="AA2625" i="12"/>
  <c r="AA2623" i="12"/>
  <c r="AA2619" i="12"/>
  <c r="AA2618" i="12" s="1"/>
  <c r="AA2617" i="12" s="1"/>
  <c r="AA2615" i="12"/>
  <c r="AA2614" i="12" s="1"/>
  <c r="AA2613" i="12" s="1"/>
  <c r="AA2611" i="12"/>
  <c r="AA2610" i="12" s="1"/>
  <c r="AA2608" i="12"/>
  <c r="AA2607" i="12" s="1"/>
  <c r="AA2605" i="12"/>
  <c r="AA2604" i="12" s="1"/>
  <c r="AA2601" i="12"/>
  <c r="AA2600" i="12" s="1"/>
  <c r="AA2598" i="12"/>
  <c r="AA2597" i="12" s="1"/>
  <c r="AA2594" i="12"/>
  <c r="AA2593" i="12" s="1"/>
  <c r="AA2592" i="12" s="1"/>
  <c r="AA2590" i="12"/>
  <c r="AA2589" i="12" s="1"/>
  <c r="AA2588" i="12" s="1"/>
  <c r="AA2586" i="12"/>
  <c r="AA2585" i="12" s="1"/>
  <c r="AA2584" i="12" s="1"/>
  <c r="AA2582" i="12"/>
  <c r="AA2581" i="12" s="1"/>
  <c r="AA2580" i="12" s="1"/>
  <c r="AA2578" i="12"/>
  <c r="AA2577" i="12" s="1"/>
  <c r="AA2576" i="12" s="1"/>
  <c r="AA2572" i="12"/>
  <c r="AA2571" i="12" s="1"/>
  <c r="AA2566" i="12"/>
  <c r="AA2565" i="12" s="1"/>
  <c r="AA2560" i="12"/>
  <c r="AA2559" i="12" s="1"/>
  <c r="AA2556" i="12"/>
  <c r="AA2555" i="12" s="1"/>
  <c r="AA2553" i="12"/>
  <c r="AA2552" i="12" s="1"/>
  <c r="AA2549" i="12"/>
  <c r="AA2548" i="12" s="1"/>
  <c r="AA2546" i="12"/>
  <c r="AA2545" i="12" s="1"/>
  <c r="AA2542" i="12"/>
  <c r="AA2541" i="12" s="1"/>
  <c r="AA2539" i="12"/>
  <c r="AA2538" i="12" s="1"/>
  <c r="AA2536" i="12"/>
  <c r="AA2535" i="12" s="1"/>
  <c r="AA2531" i="12"/>
  <c r="AA2530" i="12" s="1"/>
  <c r="AA2529" i="12" s="1"/>
  <c r="AA2527" i="12"/>
  <c r="AA2526" i="12" s="1"/>
  <c r="AA2525" i="12" s="1"/>
  <c r="AA2522" i="12"/>
  <c r="AA2521" i="12" s="1"/>
  <c r="AA2520" i="12" s="1"/>
  <c r="AA2518" i="12"/>
  <c r="AA2517" i="12" s="1"/>
  <c r="AA2515" i="12"/>
  <c r="AA2514" i="12" s="1"/>
  <c r="AA2511" i="12"/>
  <c r="AA2510" i="12" s="1"/>
  <c r="AA2508" i="12"/>
  <c r="AA2507" i="12" s="1"/>
  <c r="AA2505" i="12"/>
  <c r="AA2504" i="12" s="1"/>
  <c r="AA2500" i="12"/>
  <c r="AA2499" i="12" s="1"/>
  <c r="AA2497" i="12"/>
  <c r="AA2496" i="12" s="1"/>
  <c r="AA2494" i="12"/>
  <c r="AA2493" i="12" s="1"/>
  <c r="AA2489" i="12"/>
  <c r="AA2488" i="12" s="1"/>
  <c r="AA2486" i="12"/>
  <c r="AA2485" i="12" s="1"/>
  <c r="AA2479" i="12"/>
  <c r="AA2478" i="12" s="1"/>
  <c r="AA2473" i="12"/>
  <c r="AA2472" i="12" s="1"/>
  <c r="AA2467" i="12"/>
  <c r="AA2466" i="12" s="1"/>
  <c r="AA2465" i="12" s="1"/>
  <c r="AA2463" i="12"/>
  <c r="AA2462" i="12" s="1"/>
  <c r="AA2461" i="12" s="1"/>
  <c r="AA2459" i="12"/>
  <c r="AA2458" i="12" s="1"/>
  <c r="AA2457" i="12" s="1"/>
  <c r="AA2455" i="12"/>
  <c r="AA2454" i="12" s="1"/>
  <c r="AA2453" i="12" s="1"/>
  <c r="AA2444" i="12"/>
  <c r="AA2443" i="12" s="1"/>
  <c r="AA2442" i="12" s="1"/>
  <c r="AA2440" i="12"/>
  <c r="AA2439" i="12" s="1"/>
  <c r="AA2438" i="12" s="1"/>
  <c r="AA2436" i="12"/>
  <c r="AA2435" i="12" s="1"/>
  <c r="AA2434" i="12" s="1"/>
  <c r="AA2431" i="12"/>
  <c r="AA2430" i="12" s="1"/>
  <c r="AA2429" i="12" s="1"/>
  <c r="AA2428" i="12" s="1"/>
  <c r="AA2426" i="12"/>
  <c r="AA2425" i="12" s="1"/>
  <c r="AA2424" i="12" s="1"/>
  <c r="AA2423" i="12" s="1"/>
  <c r="AA2421" i="12"/>
  <c r="AA2419" i="12"/>
  <c r="AA2415" i="12"/>
  <c r="AA2414" i="12" s="1"/>
  <c r="AA2413" i="12" s="1"/>
  <c r="AA2411" i="12"/>
  <c r="AA2410" i="12" s="1"/>
  <c r="AA2409" i="12" s="1"/>
  <c r="AA2407" i="12"/>
  <c r="AA2406" i="12" s="1"/>
  <c r="AA2405" i="12" s="1"/>
  <c r="AA2403" i="12"/>
  <c r="AA2402" i="12" s="1"/>
  <c r="AA2401" i="12" s="1"/>
  <c r="AA2399" i="12"/>
  <c r="AA2398" i="12" s="1"/>
  <c r="AA2397" i="12" s="1"/>
  <c r="AA2395" i="12"/>
  <c r="AA2394" i="12" s="1"/>
  <c r="AA2393" i="12" s="1"/>
  <c r="AA2391" i="12"/>
  <c r="AA2390" i="12" s="1"/>
  <c r="AA2389" i="12" s="1"/>
  <c r="AA2387" i="12"/>
  <c r="AA2386" i="12" s="1"/>
  <c r="AA2385" i="12" s="1"/>
  <c r="AA2383" i="12"/>
  <c r="AA2382" i="12" s="1"/>
  <c r="AA2381" i="12" s="1"/>
  <c r="AA2379" i="12"/>
  <c r="AA2378" i="12" s="1"/>
  <c r="AA2377" i="12" s="1"/>
  <c r="AA2375" i="12"/>
  <c r="AA2374" i="12" s="1"/>
  <c r="AA2373" i="12" s="1"/>
  <c r="AA2371" i="12"/>
  <c r="AA2370" i="12" s="1"/>
  <c r="AA2369" i="12" s="1"/>
  <c r="AA2367" i="12"/>
  <c r="AA2366" i="12" s="1"/>
  <c r="AA2365" i="12" s="1"/>
  <c r="AA2363" i="12"/>
  <c r="AA2362" i="12" s="1"/>
  <c r="AA2361" i="12" s="1"/>
  <c r="AA2359" i="12"/>
  <c r="AA2358" i="12" s="1"/>
  <c r="AA2357" i="12" s="1"/>
  <c r="AA2355" i="12"/>
  <c r="AA2354" i="12" s="1"/>
  <c r="AA2353" i="12" s="1"/>
  <c r="AA2351" i="12"/>
  <c r="AA2350" i="12" s="1"/>
  <c r="AA2349" i="12" s="1"/>
  <c r="AA2347" i="12"/>
  <c r="AA2346" i="12" s="1"/>
  <c r="AA2345" i="12" s="1"/>
  <c r="AA2343" i="12"/>
  <c r="AA2342" i="12" s="1"/>
  <c r="AA2341" i="12" s="1"/>
  <c r="AA2339" i="12"/>
  <c r="AA2338" i="12" s="1"/>
  <c r="AA2337" i="12" s="1"/>
  <c r="AA2335" i="12"/>
  <c r="AA2334" i="12" s="1"/>
  <c r="AA2333" i="12" s="1"/>
  <c r="AA2331" i="12"/>
  <c r="AA2330" i="12" s="1"/>
  <c r="AA2329" i="12" s="1"/>
  <c r="AA2327" i="12"/>
  <c r="AA2326" i="12" s="1"/>
  <c r="AA2325" i="12" s="1"/>
  <c r="AA2323" i="12"/>
  <c r="AA2322" i="12" s="1"/>
  <c r="AA2321" i="12" s="1"/>
  <c r="AA2315" i="12"/>
  <c r="AA2314" i="12" s="1"/>
  <c r="AA2313" i="12" s="1"/>
  <c r="AA2311" i="12"/>
  <c r="AA2308" i="12" s="1"/>
  <c r="AA2307" i="12" s="1"/>
  <c r="AA2302" i="12"/>
  <c r="AA2301" i="12" s="1"/>
  <c r="AA2300" i="12" s="1"/>
  <c r="AA2298" i="12"/>
  <c r="AA2297" i="12" s="1"/>
  <c r="AA2296" i="12" s="1"/>
  <c r="AA2292" i="12"/>
  <c r="AA2291" i="12" s="1"/>
  <c r="AA2290" i="12" s="1"/>
  <c r="AA2288" i="12"/>
  <c r="AA2287" i="12" s="1"/>
  <c r="AA2286" i="12" s="1"/>
  <c r="AA2282" i="12"/>
  <c r="AA2281" i="12" s="1"/>
  <c r="AA2279" i="12"/>
  <c r="AA2278" i="12" s="1"/>
  <c r="AA2272" i="12"/>
  <c r="AA2271" i="12" s="1"/>
  <c r="AA2270" i="12" s="1"/>
  <c r="AA2268" i="12"/>
  <c r="AA2267" i="12" s="1"/>
  <c r="AA2266" i="12" s="1"/>
  <c r="AA2262" i="12"/>
  <c r="AA2261" i="12" s="1"/>
  <c r="AA2259" i="12"/>
  <c r="AA2258" i="12" s="1"/>
  <c r="AA2255" i="12"/>
  <c r="AA2254" i="12" s="1"/>
  <c r="AA2252" i="12"/>
  <c r="AA2251" i="12" s="1"/>
  <c r="AA2248" i="12"/>
  <c r="AA2247" i="12" s="1"/>
  <c r="AA2246" i="12" s="1"/>
  <c r="AA2245" i="12" s="1"/>
  <c r="AA2242" i="12"/>
  <c r="AA2241" i="12" s="1"/>
  <c r="AA2239" i="12"/>
  <c r="AA2238" i="12" s="1"/>
  <c r="AA2234" i="12"/>
  <c r="AA2233" i="12" s="1"/>
  <c r="AA2232" i="12" s="1"/>
  <c r="AA2230" i="12"/>
  <c r="AA2229" i="12" s="1"/>
  <c r="AA2228" i="12" s="1"/>
  <c r="AA2226" i="12"/>
  <c r="AA2225" i="12" s="1"/>
  <c r="AA2223" i="12"/>
  <c r="AA2222" i="12" s="1"/>
  <c r="AA2220" i="12"/>
  <c r="AA2219" i="12" s="1"/>
  <c r="AA2217" i="12"/>
  <c r="AA2216" i="12" s="1"/>
  <c r="AA2210" i="12"/>
  <c r="AA2209" i="12" s="1"/>
  <c r="AA2207" i="12"/>
  <c r="AA2206" i="12" s="1"/>
  <c r="AA2202" i="12"/>
  <c r="AA2201" i="12" s="1"/>
  <c r="AA2199" i="12"/>
  <c r="AA2198" i="12" s="1"/>
  <c r="AA2195" i="12"/>
  <c r="AA2194" i="12" s="1"/>
  <c r="AA2193" i="12" s="1"/>
  <c r="AA2191" i="12"/>
  <c r="AA2190" i="12" s="1"/>
  <c r="AA2188" i="12"/>
  <c r="AA2187" i="12" s="1"/>
  <c r="AA2183" i="12"/>
  <c r="AA2182" i="12" s="1"/>
  <c r="AA2181" i="12" s="1"/>
  <c r="AA2180" i="12" s="1"/>
  <c r="AA2169" i="12"/>
  <c r="AA2168" i="12" s="1"/>
  <c r="AA2167" i="12" s="1"/>
  <c r="AA2165" i="12"/>
  <c r="AA2164" i="12" s="1"/>
  <c r="AA2162" i="12"/>
  <c r="AA2161" i="12" s="1"/>
  <c r="AA2159" i="12"/>
  <c r="AA2158" i="12" s="1"/>
  <c r="AA2152" i="12"/>
  <c r="AA2151" i="12" s="1"/>
  <c r="AA2149" i="12"/>
  <c r="AA2148" i="12" s="1"/>
  <c r="AA2144" i="12"/>
  <c r="AA2143" i="12" s="1"/>
  <c r="AA2142" i="12" s="1"/>
  <c r="AA2141" i="12" s="1"/>
  <c r="AA2139" i="12"/>
  <c r="AA2138" i="12" s="1"/>
  <c r="AA2137" i="12" s="1"/>
  <c r="AA2136" i="12" s="1"/>
  <c r="AA2133" i="12"/>
  <c r="AA2132" i="12" s="1"/>
  <c r="AA2131" i="12" s="1"/>
  <c r="AA2129" i="12"/>
  <c r="AA2128" i="12" s="1"/>
  <c r="AA2127" i="12" s="1"/>
  <c r="AA2120" i="12"/>
  <c r="AA2119" i="12" s="1"/>
  <c r="AA2118" i="12" s="1"/>
  <c r="AA2117" i="12" s="1"/>
  <c r="AA2109" i="12"/>
  <c r="AA2108" i="12" s="1"/>
  <c r="AA2107" i="12" s="1"/>
  <c r="AA2106" i="12" s="1"/>
  <c r="AA2104" i="12"/>
  <c r="AA2103" i="12" s="1"/>
  <c r="AA2101" i="12"/>
  <c r="AA2100" i="12" s="1"/>
  <c r="AA2096" i="12"/>
  <c r="AA2095" i="12" s="1"/>
  <c r="AA2094" i="12" s="1"/>
  <c r="AA2092" i="12"/>
  <c r="AA2091" i="12" s="1"/>
  <c r="AA2090" i="12" s="1"/>
  <c r="AA2088" i="12"/>
  <c r="AA2087" i="12" s="1"/>
  <c r="AA2086" i="12" s="1"/>
  <c r="AA2084" i="12"/>
  <c r="AA2083" i="12" s="1"/>
  <c r="AA2082" i="12" s="1"/>
  <c r="AA2080" i="12"/>
  <c r="AA2079" i="12" s="1"/>
  <c r="AA2078" i="12" s="1"/>
  <c r="AA2076" i="12"/>
  <c r="AA2075" i="12" s="1"/>
  <c r="AA2074" i="12" s="1"/>
  <c r="AA2072" i="12"/>
  <c r="AA2071" i="12" s="1"/>
  <c r="AA2070" i="12" s="1"/>
  <c r="AA2068" i="12"/>
  <c r="AA2067" i="12" s="1"/>
  <c r="AA2066" i="12" s="1"/>
  <c r="AA2064" i="12"/>
  <c r="AA2063" i="12" s="1"/>
  <c r="AA2062" i="12" s="1"/>
  <c r="AA2060" i="12"/>
  <c r="AA2059" i="12" s="1"/>
  <c r="AA2058" i="12" s="1"/>
  <c r="AA2056" i="12"/>
  <c r="AA2055" i="12" s="1"/>
  <c r="AA2054" i="12" s="1"/>
  <c r="AA2049" i="12"/>
  <c r="AA2048" i="12" s="1"/>
  <c r="AA2047" i="12" s="1"/>
  <c r="AA2045" i="12"/>
  <c r="AA2044" i="12" s="1"/>
  <c r="AA2043" i="12" s="1"/>
  <c r="AA2041" i="12"/>
  <c r="AA2040" i="12" s="1"/>
  <c r="AA2038" i="12"/>
  <c r="AA2037" i="12" s="1"/>
  <c r="AA2035" i="12"/>
  <c r="AA2034" i="12" s="1"/>
  <c r="AA2029" i="12"/>
  <c r="AA2027" i="12"/>
  <c r="AA2024" i="12"/>
  <c r="AA2023" i="12" s="1"/>
  <c r="AA2020" i="12"/>
  <c r="AA2019" i="12" s="1"/>
  <c r="AA2018" i="12" s="1"/>
  <c r="AA2013" i="12"/>
  <c r="AA2011" i="12"/>
  <c r="AA2008" i="12"/>
  <c r="AA2007" i="12" s="1"/>
  <c r="AA2002" i="12"/>
  <c r="AA2001" i="12" s="1"/>
  <c r="AA1999" i="12"/>
  <c r="AA1998" i="12" s="1"/>
  <c r="AA1994" i="12"/>
  <c r="AA1993" i="12" s="1"/>
  <c r="AA1992" i="12" s="1"/>
  <c r="AA1990" i="12"/>
  <c r="AA1989" i="12" s="1"/>
  <c r="AA1988" i="12" s="1"/>
  <c r="AA1986" i="12"/>
  <c r="AA1985" i="12" s="1"/>
  <c r="AA1984" i="12" s="1"/>
  <c r="AA1982" i="12"/>
  <c r="AA1981" i="12" s="1"/>
  <c r="AA1980" i="12" s="1"/>
  <c r="AA1978" i="12"/>
  <c r="AA1977" i="12" s="1"/>
  <c r="AA1976" i="12" s="1"/>
  <c r="AA1974" i="12"/>
  <c r="AA1973" i="12" s="1"/>
  <c r="AA1971" i="12"/>
  <c r="AA1970" i="12" s="1"/>
  <c r="AA1966" i="12"/>
  <c r="AA1965" i="12" s="1"/>
  <c r="AA1964" i="12" s="1"/>
  <c r="AA1962" i="12"/>
  <c r="AA1961" i="12" s="1"/>
  <c r="AA1960" i="12" s="1"/>
  <c r="AA1958" i="12"/>
  <c r="AA1957" i="12" s="1"/>
  <c r="AA1956" i="12" s="1"/>
  <c r="AA1952" i="12"/>
  <c r="AA1951" i="12" s="1"/>
  <c r="AA1949" i="12"/>
  <c r="AA1948" i="12" s="1"/>
  <c r="AA1945" i="12"/>
  <c r="AA1944" i="12" s="1"/>
  <c r="AA1942" i="12"/>
  <c r="AA1941" i="12" s="1"/>
  <c r="AA1939" i="12"/>
  <c r="AA1938" i="12" s="1"/>
  <c r="AA1933" i="12"/>
  <c r="AA1932" i="12" s="1"/>
  <c r="AA1931" i="12" s="1"/>
  <c r="AA1929" i="12"/>
  <c r="AA1928" i="12" s="1"/>
  <c r="AA1927" i="12" s="1"/>
  <c r="AA1925" i="12"/>
  <c r="AA1924" i="12" s="1"/>
  <c r="AA1923" i="12" s="1"/>
  <c r="AA1921" i="12"/>
  <c r="AA1920" i="12" s="1"/>
  <c r="AA1919" i="12" s="1"/>
  <c r="AA1912" i="12"/>
  <c r="AA1911" i="12" s="1"/>
  <c r="AA1910" i="12" s="1"/>
  <c r="AA1908" i="12"/>
  <c r="AA1907" i="12" s="1"/>
  <c r="AA1906" i="12" s="1"/>
  <c r="AA1904" i="12"/>
  <c r="AA1903" i="12" s="1"/>
  <c r="AA1902" i="12" s="1"/>
  <c r="AA1897" i="12"/>
  <c r="AA1896" i="12" s="1"/>
  <c r="AA1895" i="12" s="1"/>
  <c r="AA1894" i="12" s="1"/>
  <c r="AA1892" i="12"/>
  <c r="AA1891" i="12" s="1"/>
  <c r="AA1890" i="12" s="1"/>
  <c r="AA1888" i="12"/>
  <c r="AA1887" i="12" s="1"/>
  <c r="AA1885" i="12"/>
  <c r="AA1884" i="12" s="1"/>
  <c r="AA1882" i="12"/>
  <c r="AA1881" i="12" s="1"/>
  <c r="AA1877" i="12"/>
  <c r="AA1876" i="12" s="1"/>
  <c r="AA1875" i="12" s="1"/>
  <c r="AA1874" i="12" s="1"/>
  <c r="AA1871" i="12"/>
  <c r="AA1870" i="12" s="1"/>
  <c r="AA1869" i="12" s="1"/>
  <c r="AA1868" i="12" s="1"/>
  <c r="AA1866" i="12"/>
  <c r="AA1865" i="12" s="1"/>
  <c r="AA1863" i="12"/>
  <c r="AA1862" i="12" s="1"/>
  <c r="AA1858" i="12"/>
  <c r="AA1857" i="12" s="1"/>
  <c r="AA1856" i="12" s="1"/>
  <c r="AA1855" i="12" s="1"/>
  <c r="AA1853" i="12"/>
  <c r="AA1852" i="12" s="1"/>
  <c r="AA1851" i="12" s="1"/>
  <c r="AA1849" i="12"/>
  <c r="AA1848" i="12" s="1"/>
  <c r="AA1846" i="12"/>
  <c r="AA1845" i="12" s="1"/>
  <c r="AA1841" i="12"/>
  <c r="AA1840" i="12" s="1"/>
  <c r="AA1839" i="12" s="1"/>
  <c r="AA1838" i="12" s="1"/>
  <c r="AA1836" i="12"/>
  <c r="AA1835" i="12" s="1"/>
  <c r="AA1834" i="12" s="1"/>
  <c r="AA1833" i="12" s="1"/>
  <c r="AA1831" i="12"/>
  <c r="AA1830" i="12" s="1"/>
  <c r="AA1829" i="12" s="1"/>
  <c r="AA1828" i="12" s="1"/>
  <c r="AA1826" i="12"/>
  <c r="AA1825" i="12" s="1"/>
  <c r="AA1824" i="12" s="1"/>
  <c r="AA1821" i="12"/>
  <c r="AA1820" i="12" s="1"/>
  <c r="AA1819" i="12" s="1"/>
  <c r="AA1816" i="12"/>
  <c r="AA1815" i="12" s="1"/>
  <c r="AA1813" i="12"/>
  <c r="AA1812" i="12" s="1"/>
  <c r="AA1806" i="12"/>
  <c r="AA1805" i="12" s="1"/>
  <c r="AA1804" i="12" s="1"/>
  <c r="AA1802" i="12"/>
  <c r="AA1801" i="12" s="1"/>
  <c r="AA1800" i="12" s="1"/>
  <c r="AA1797" i="12"/>
  <c r="AA1796" i="12" s="1"/>
  <c r="AA1795" i="12" s="1"/>
  <c r="AA1793" i="12"/>
  <c r="AA1792" i="12" s="1"/>
  <c r="AA1791" i="12" s="1"/>
  <c r="AA1789" i="12"/>
  <c r="AA1788" i="12" s="1"/>
  <c r="AA1787" i="12" s="1"/>
  <c r="AA1783" i="12"/>
  <c r="AA1782" i="12" s="1"/>
  <c r="AA1781" i="12" s="1"/>
  <c r="AA1780" i="12" s="1"/>
  <c r="AA1778" i="12"/>
  <c r="AA1777" i="12" s="1"/>
  <c r="AA1776" i="12" s="1"/>
  <c r="AA1775" i="12" s="1"/>
  <c r="AA1771" i="12"/>
  <c r="AA1770" i="12" s="1"/>
  <c r="AA1769" i="12" s="1"/>
  <c r="AA1768" i="12" s="1"/>
  <c r="AA1758" i="12"/>
  <c r="AA1757" i="12" s="1"/>
  <c r="AA1756" i="12" s="1"/>
  <c r="AA1754" i="12"/>
  <c r="AA1753" i="12" s="1"/>
  <c r="AA1752" i="12" s="1"/>
  <c r="AA1749" i="12"/>
  <c r="AA1748" i="12" s="1"/>
  <c r="AA1747" i="12" s="1"/>
  <c r="AA1745" i="12"/>
  <c r="AA1744" i="12" s="1"/>
  <c r="AA1743" i="12" s="1"/>
  <c r="AA1740" i="12"/>
  <c r="AA1739" i="12" s="1"/>
  <c r="AA1738" i="12" s="1"/>
  <c r="AA1737" i="12" s="1"/>
  <c r="AA1735" i="12"/>
  <c r="AA1734" i="12" s="1"/>
  <c r="AA1733" i="12" s="1"/>
  <c r="AA1731" i="12"/>
  <c r="AA1730" i="12" s="1"/>
  <c r="AA1729" i="12" s="1"/>
  <c r="AA1727" i="12"/>
  <c r="AA1726" i="12" s="1"/>
  <c r="AA1724" i="12"/>
  <c r="AA1723" i="12" s="1"/>
  <c r="AA1721" i="12"/>
  <c r="AA1720" i="12" s="1"/>
  <c r="AA1716" i="12"/>
  <c r="AA1715" i="12" s="1"/>
  <c r="AA1714" i="12" s="1"/>
  <c r="AA1713" i="12" s="1"/>
  <c r="AA1711" i="12"/>
  <c r="AA1710" i="12" s="1"/>
  <c r="AA1709" i="12" s="1"/>
  <c r="AA1707" i="12"/>
  <c r="AA1706" i="12" s="1"/>
  <c r="AA1705" i="12" s="1"/>
  <c r="AA1700" i="12"/>
  <c r="AA1699" i="12" s="1"/>
  <c r="AA1698" i="12" s="1"/>
  <c r="AA1697" i="12" s="1"/>
  <c r="AA1695" i="12"/>
  <c r="AA1694" i="12" s="1"/>
  <c r="AA1693" i="12" s="1"/>
  <c r="AA1692" i="12" s="1"/>
  <c r="AA1689" i="12"/>
  <c r="AA1688" i="12" s="1"/>
  <c r="AA1687" i="12" s="1"/>
  <c r="AA1686" i="12" s="1"/>
  <c r="AA1684" i="12"/>
  <c r="AA1683" i="12" s="1"/>
  <c r="AA1682" i="12" s="1"/>
  <c r="AA1681" i="12" s="1"/>
  <c r="AA1679" i="12"/>
  <c r="AA1678" i="12" s="1"/>
  <c r="AA1677" i="12" s="1"/>
  <c r="AA1676" i="12" s="1"/>
  <c r="AA1674" i="12"/>
  <c r="AA1673" i="12" s="1"/>
  <c r="AA1672" i="12" s="1"/>
  <c r="AA1670" i="12"/>
  <c r="AA1669" i="12" s="1"/>
  <c r="AA1668" i="12" s="1"/>
  <c r="AA1664" i="12"/>
  <c r="AA1663" i="12" s="1"/>
  <c r="AA1662" i="12" s="1"/>
  <c r="AA1660" i="12"/>
  <c r="AA1659" i="12" s="1"/>
  <c r="AA1658" i="12" s="1"/>
  <c r="AA1651" i="12"/>
  <c r="AA1650" i="12" s="1"/>
  <c r="AA1649" i="12" s="1"/>
  <c r="AA1648" i="12" s="1"/>
  <c r="AA1646" i="12"/>
  <c r="AA1645" i="12" s="1"/>
  <c r="AA1644" i="12" s="1"/>
  <c r="AA1643" i="12" s="1"/>
  <c r="AA1641" i="12"/>
  <c r="AA1640" i="12" s="1"/>
  <c r="AA1639" i="12" s="1"/>
  <c r="AA1637" i="12"/>
  <c r="AA1636" i="12" s="1"/>
  <c r="AA1635" i="12" s="1"/>
  <c r="AA1633" i="12"/>
  <c r="AA1632" i="12" s="1"/>
  <c r="AA1631" i="12" s="1"/>
  <c r="AA1629" i="12"/>
  <c r="AA1628" i="12" s="1"/>
  <c r="AA1627" i="12" s="1"/>
  <c r="AA1625" i="12"/>
  <c r="AA1624" i="12" s="1"/>
  <c r="AA1623" i="12" s="1"/>
  <c r="AA1621" i="12"/>
  <c r="AA1620" i="12" s="1"/>
  <c r="AA1619" i="12" s="1"/>
  <c r="AA1617" i="12"/>
  <c r="AA1616" i="12" s="1"/>
  <c r="AA1615" i="12" s="1"/>
  <c r="AA1613" i="12"/>
  <c r="AA1612" i="12" s="1"/>
  <c r="AA1611" i="12" s="1"/>
  <c r="AA1609" i="12"/>
  <c r="AA1608" i="12" s="1"/>
  <c r="AA1607" i="12" s="1"/>
  <c r="AA1605" i="12"/>
  <c r="AA1604" i="12" s="1"/>
  <c r="AA1603" i="12" s="1"/>
  <c r="AA1601" i="12"/>
  <c r="AA1600" i="12" s="1"/>
  <c r="AA1599" i="12" s="1"/>
  <c r="AA1597" i="12"/>
  <c r="AA1596" i="12" s="1"/>
  <c r="AA1595" i="12" s="1"/>
  <c r="AA1592" i="12"/>
  <c r="AA1591" i="12" s="1"/>
  <c r="AA1590" i="12" s="1"/>
  <c r="AA1588" i="12"/>
  <c r="AA1587" i="12" s="1"/>
  <c r="AA1586" i="12" s="1"/>
  <c r="AA1583" i="12"/>
  <c r="AA1582" i="12" s="1"/>
  <c r="AA1581" i="12" s="1"/>
  <c r="AA1580" i="12" s="1"/>
  <c r="AA1578" i="12"/>
  <c r="AA1577" i="12" s="1"/>
  <c r="AA1576" i="12" s="1"/>
  <c r="AA1575" i="12" s="1"/>
  <c r="AA1573" i="12"/>
  <c r="AA1572" i="12" s="1"/>
  <c r="AA1571" i="12" s="1"/>
  <c r="AA1569" i="12"/>
  <c r="AA1568" i="12" s="1"/>
  <c r="AA1566" i="12"/>
  <c r="AA1565" i="12" s="1"/>
  <c r="AA1559" i="12"/>
  <c r="AA1558" i="12" s="1"/>
  <c r="AA1556" i="12"/>
  <c r="AA1555" i="12" s="1"/>
  <c r="AA1551" i="12"/>
  <c r="AA1550" i="12" s="1"/>
  <c r="AA1549" i="12" s="1"/>
  <c r="AA1547" i="12"/>
  <c r="AA1546" i="12" s="1"/>
  <c r="AA1545" i="12" s="1"/>
  <c r="AA1543" i="12"/>
  <c r="AA1542" i="12" s="1"/>
  <c r="AA1541" i="12" s="1"/>
  <c r="AA1538" i="12"/>
  <c r="AA1537" i="12" s="1"/>
  <c r="AA1536" i="12" s="1"/>
  <c r="AA1535" i="12" s="1"/>
  <c r="AA1531" i="12"/>
  <c r="AA1530" i="12" s="1"/>
  <c r="AA1527" i="12"/>
  <c r="AA1526" i="12" s="1"/>
  <c r="AA1523" i="12"/>
  <c r="AA1522" i="12" s="1"/>
  <c r="AA1517" i="12"/>
  <c r="AA1516" i="12" s="1"/>
  <c r="AA1515" i="12" s="1"/>
  <c r="AA1514" i="12" s="1"/>
  <c r="AA1512" i="12"/>
  <c r="AA1511" i="12" s="1"/>
  <c r="AA1510" i="12" s="1"/>
  <c r="AA1508" i="12"/>
  <c r="AA1507" i="12" s="1"/>
  <c r="AA1506" i="12" s="1"/>
  <c r="AA1503" i="12"/>
  <c r="AA1502" i="12" s="1"/>
  <c r="AA1501" i="12" s="1"/>
  <c r="AA1495" i="12"/>
  <c r="AA1494" i="12" s="1"/>
  <c r="AA1493" i="12" s="1"/>
  <c r="AA1491" i="12"/>
  <c r="AA1490" i="12" s="1"/>
  <c r="AA1489" i="12" s="1"/>
  <c r="AA1487" i="12"/>
  <c r="AA1486" i="12" s="1"/>
  <c r="AA1485" i="12" s="1"/>
  <c r="AA1482" i="12"/>
  <c r="AA1481" i="12" s="1"/>
  <c r="AA1480" i="12" s="1"/>
  <c r="AA1478" i="12"/>
  <c r="AA1477" i="12" s="1"/>
  <c r="AA1476" i="12" s="1"/>
  <c r="AA1473" i="12"/>
  <c r="AA1472" i="12" s="1"/>
  <c r="AA1470" i="12"/>
  <c r="AA1469" i="12" s="1"/>
  <c r="AA1466" i="12"/>
  <c r="AA1465" i="12" s="1"/>
  <c r="AA1464" i="12" s="1"/>
  <c r="AA1462" i="12"/>
  <c r="AA1461" i="12" s="1"/>
  <c r="AA1460" i="12" s="1"/>
  <c r="AA1458" i="12"/>
  <c r="AA1457" i="12" s="1"/>
  <c r="AA1456" i="12" s="1"/>
  <c r="AA1453" i="12"/>
  <c r="AA1452" i="12" s="1"/>
  <c r="AA1451" i="12" s="1"/>
  <c r="AA1450" i="12" s="1"/>
  <c r="AA1448" i="12"/>
  <c r="AA1447" i="12" s="1"/>
  <c r="AA1446" i="12" s="1"/>
  <c r="AA1440" i="12"/>
  <c r="AA1439" i="12" s="1"/>
  <c r="AA1438" i="12" s="1"/>
  <c r="AA1436" i="12"/>
  <c r="AA1435" i="12" s="1"/>
  <c r="AA1434" i="12" s="1"/>
  <c r="AA1419" i="12"/>
  <c r="AA1418" i="12" s="1"/>
  <c r="AA1417" i="12" s="1"/>
  <c r="AA1415" i="12"/>
  <c r="AA1414" i="12" s="1"/>
  <c r="AA1413" i="12" s="1"/>
  <c r="AA1410" i="12"/>
  <c r="AA1409" i="12" s="1"/>
  <c r="AA1408" i="12" s="1"/>
  <c r="AA1407" i="12" s="1"/>
  <c r="AA1405" i="12"/>
  <c r="AA1404" i="12" s="1"/>
  <c r="AA1403" i="12" s="1"/>
  <c r="AA1402" i="12" s="1"/>
  <c r="AA1400" i="12"/>
  <c r="AA1399" i="12" s="1"/>
  <c r="AA1398" i="12" s="1"/>
  <c r="AA1397" i="12" s="1"/>
  <c r="AA1394" i="12"/>
  <c r="AA1393" i="12" s="1"/>
  <c r="AA1392" i="12" s="1"/>
  <c r="AA1390" i="12"/>
  <c r="AA1389" i="12" s="1"/>
  <c r="AA1388" i="12" s="1"/>
  <c r="AA1385" i="12"/>
  <c r="AA1384" i="12" s="1"/>
  <c r="AA1382" i="12"/>
  <c r="AA1381" i="12" s="1"/>
  <c r="AA1379" i="12"/>
  <c r="AA1378" i="12" s="1"/>
  <c r="AA1373" i="12"/>
  <c r="AA1372" i="12" s="1"/>
  <c r="AA1371" i="12" s="1"/>
  <c r="AA1370" i="12" s="1"/>
  <c r="AA1368" i="12"/>
  <c r="AA1367" i="12" s="1"/>
  <c r="AA1366" i="12" s="1"/>
  <c r="AA1364" i="12"/>
  <c r="AA1363" i="12" s="1"/>
  <c r="AA1362" i="12" s="1"/>
  <c r="AA1358" i="12"/>
  <c r="AA1357" i="12" s="1"/>
  <c r="AA1356" i="12" s="1"/>
  <c r="AA1355" i="12" s="1"/>
  <c r="AA1354" i="12" s="1"/>
  <c r="AA1351" i="12"/>
  <c r="AA1350" i="12" s="1"/>
  <c r="AA1349" i="12" s="1"/>
  <c r="AA1348" i="12" s="1"/>
  <c r="AA1346" i="12"/>
  <c r="AA1345" i="12" s="1"/>
  <c r="AA1344" i="12" s="1"/>
  <c r="AA1341" i="12"/>
  <c r="AA1340" i="12" s="1"/>
  <c r="AA1339" i="12" s="1"/>
  <c r="AA1336" i="12"/>
  <c r="AA1335" i="12" s="1"/>
  <c r="AA1334" i="12" s="1"/>
  <c r="AA1332" i="12"/>
  <c r="AA1331" i="12" s="1"/>
  <c r="AA1330" i="12" s="1"/>
  <c r="AA1323" i="12"/>
  <c r="AA1322" i="12" s="1"/>
  <c r="AA1321" i="12" s="1"/>
  <c r="AA1318" i="12"/>
  <c r="AA1316" i="12"/>
  <c r="AA1308" i="12"/>
  <c r="AA1307" i="12" s="1"/>
  <c r="AA1306" i="12" s="1"/>
  <c r="AA1304" i="12"/>
  <c r="AA1303" i="12" s="1"/>
  <c r="AA1302" i="12" s="1"/>
  <c r="AA1297" i="12"/>
  <c r="AA1294" i="12"/>
  <c r="AA1291" i="12"/>
  <c r="AA1290" i="12" s="1"/>
  <c r="AA1285" i="12"/>
  <c r="AA1283" i="12"/>
  <c r="AA1280" i="12"/>
  <c r="AA1279" i="12" s="1"/>
  <c r="AA1274" i="12"/>
  <c r="AA1273" i="12" s="1"/>
  <c r="AA1272" i="12" s="1"/>
  <c r="AA1271" i="12" s="1"/>
  <c r="AA1269" i="12"/>
  <c r="AA1267" i="12"/>
  <c r="AA1263" i="12"/>
  <c r="AA1261" i="12"/>
  <c r="AA1256" i="12"/>
  <c r="AA1255" i="12" s="1"/>
  <c r="AA1254" i="12" s="1"/>
  <c r="AA1252" i="12"/>
  <c r="AA1250" i="12"/>
  <c r="AA1246" i="12"/>
  <c r="AA1244" i="12"/>
  <c r="AA1240" i="12"/>
  <c r="AA1239" i="12" s="1"/>
  <c r="AA1238" i="12" s="1"/>
  <c r="AA1236" i="12"/>
  <c r="AA1235" i="12" s="1"/>
  <c r="AA1234" i="12" s="1"/>
  <c r="AA1232" i="12"/>
  <c r="AA1230" i="12"/>
  <c r="AA1226" i="12"/>
  <c r="AA1225" i="12" s="1"/>
  <c r="AA1224" i="12" s="1"/>
  <c r="AA1222" i="12"/>
  <c r="AA1221" i="12" s="1"/>
  <c r="AA1220" i="12" s="1"/>
  <c r="AA1218" i="12"/>
  <c r="AA1217" i="12" s="1"/>
  <c r="AA1216" i="12" s="1"/>
  <c r="AA1214" i="12"/>
  <c r="AA1213" i="12" s="1"/>
  <c r="AA1212" i="12" s="1"/>
  <c r="AA1210" i="12"/>
  <c r="AA1209" i="12" s="1"/>
  <c r="AA1208" i="12" s="1"/>
  <c r="AA1206" i="12"/>
  <c r="AA1205" i="12" s="1"/>
  <c r="AA1204" i="12" s="1"/>
  <c r="AA1202" i="12"/>
  <c r="AA1201" i="12" s="1"/>
  <c r="AA1200" i="12" s="1"/>
  <c r="AA1198" i="12"/>
  <c r="AA1197" i="12" s="1"/>
  <c r="AA1196" i="12" s="1"/>
  <c r="AA1193" i="12"/>
  <c r="AA1192" i="12" s="1"/>
  <c r="AA1191" i="12" s="1"/>
  <c r="AA1189" i="12"/>
  <c r="AA1188" i="12" s="1"/>
  <c r="AA1187" i="12" s="1"/>
  <c r="AA1185" i="12"/>
  <c r="AA1183" i="12"/>
  <c r="AA1179" i="12"/>
  <c r="AA1178" i="12" s="1"/>
  <c r="AA1177" i="12" s="1"/>
  <c r="AA1175" i="12"/>
  <c r="AA1173" i="12"/>
  <c r="AA1169" i="12"/>
  <c r="AA1168" i="12" s="1"/>
  <c r="AA1167" i="12" s="1"/>
  <c r="AA1165" i="12"/>
  <c r="AA1163" i="12"/>
  <c r="AA1159" i="12"/>
  <c r="AA1158" i="12" s="1"/>
  <c r="AA1157" i="12" s="1"/>
  <c r="AA1155" i="12"/>
  <c r="AA1154" i="12" s="1"/>
  <c r="AA1153" i="12" s="1"/>
  <c r="AA1151" i="12"/>
  <c r="AA1150" i="12" s="1"/>
  <c r="AA1149" i="12" s="1"/>
  <c r="AA1147" i="12"/>
  <c r="AA1146" i="12" s="1"/>
  <c r="AA1145" i="12" s="1"/>
  <c r="AA1143" i="12"/>
  <c r="AA1142" i="12" s="1"/>
  <c r="AA1141" i="12" s="1"/>
  <c r="AA1139" i="12"/>
  <c r="AA1138" i="12" s="1"/>
  <c r="AA1137" i="12" s="1"/>
  <c r="AA1135" i="12"/>
  <c r="AA1134" i="12" s="1"/>
  <c r="AA1133" i="12" s="1"/>
  <c r="AA1131" i="12"/>
  <c r="AA1130" i="12" s="1"/>
  <c r="AA1129" i="12" s="1"/>
  <c r="AA1127" i="12"/>
  <c r="AA1126" i="12" s="1"/>
  <c r="AA1125" i="12" s="1"/>
  <c r="AA1123" i="12"/>
  <c r="AA1122" i="12" s="1"/>
  <c r="AA1121" i="12" s="1"/>
  <c r="AA1115" i="12"/>
  <c r="AA1114" i="12" s="1"/>
  <c r="AA1113" i="12" s="1"/>
  <c r="AA1111" i="12"/>
  <c r="AA1110" i="12" s="1"/>
  <c r="AA1109" i="12" s="1"/>
  <c r="AA1105" i="12"/>
  <c r="AA1095" i="12"/>
  <c r="AA1094" i="12" s="1"/>
  <c r="AA1093" i="12" s="1"/>
  <c r="AA1091" i="12"/>
  <c r="AA1090" i="12" s="1"/>
  <c r="AA1088" i="12"/>
  <c r="AA1087" i="12" s="1"/>
  <c r="AA1084" i="12"/>
  <c r="AA1083" i="12" s="1"/>
  <c r="AA1082" i="12" s="1"/>
  <c r="AA1072" i="12"/>
  <c r="AA1071" i="12" s="1"/>
  <c r="AA1070" i="12" s="1"/>
  <c r="AA1068" i="12"/>
  <c r="AA1067" i="12" s="1"/>
  <c r="AA1066" i="12" s="1"/>
  <c r="AA1061" i="12"/>
  <c r="AA1060" i="12" s="1"/>
  <c r="AA1057" i="12"/>
  <c r="AA1056" i="12" s="1"/>
  <c r="AA1054" i="12"/>
  <c r="AA1053" i="12" s="1"/>
  <c r="AA1051" i="12"/>
  <c r="AA1050" i="12" s="1"/>
  <c r="AA1046" i="12"/>
  <c r="AA1045" i="12" s="1"/>
  <c r="AA1044" i="12" s="1"/>
  <c r="AA1042" i="12"/>
  <c r="AA1041" i="12" s="1"/>
  <c r="AA1040" i="12" s="1"/>
  <c r="AA1038" i="12"/>
  <c r="AA1037" i="12" s="1"/>
  <c r="AA1036" i="12" s="1"/>
  <c r="AA1034" i="12"/>
  <c r="AA1033" i="12" s="1"/>
  <c r="AA1031" i="12"/>
  <c r="AA1030" i="12" s="1"/>
  <c r="AA1025" i="12"/>
  <c r="AA1024" i="12" s="1"/>
  <c r="AA1022" i="12"/>
  <c r="AA1021" i="12" s="1"/>
  <c r="AA1017" i="12"/>
  <c r="AA1015" i="12"/>
  <c r="AA1013" i="12"/>
  <c r="AA1008" i="12"/>
  <c r="AA1007" i="12" s="1"/>
  <c r="AA1005" i="12"/>
  <c r="AA1004" i="12" s="1"/>
  <c r="AA1002" i="12"/>
  <c r="AA1001" i="12" s="1"/>
  <c r="AA998" i="12"/>
  <c r="AA996" i="12"/>
  <c r="AA992" i="12"/>
  <c r="AA991" i="12" s="1"/>
  <c r="AA990" i="12" s="1"/>
  <c r="AA987" i="12"/>
  <c r="AA985" i="12"/>
  <c r="AA980" i="12"/>
  <c r="AA978" i="12"/>
  <c r="AA974" i="12"/>
  <c r="AA973" i="12" s="1"/>
  <c r="AA970" i="12"/>
  <c r="AA968" i="12"/>
  <c r="AA965" i="12"/>
  <c r="AA964" i="12" s="1"/>
  <c r="AA962" i="12"/>
  <c r="AA961" i="12" s="1"/>
  <c r="AA955" i="12"/>
  <c r="AA954" i="12" s="1"/>
  <c r="AA952" i="12"/>
  <c r="AA951" i="12" s="1"/>
  <c r="AA948" i="12"/>
  <c r="AA947" i="12" s="1"/>
  <c r="AA946" i="12" s="1"/>
  <c r="AA944" i="12"/>
  <c r="AA942" i="12"/>
  <c r="AA938" i="12"/>
  <c r="AA937" i="12" s="1"/>
  <c r="AA936" i="12" s="1"/>
  <c r="AA934" i="12"/>
  <c r="AA933" i="12" s="1"/>
  <c r="AA931" i="12"/>
  <c r="AA929" i="12"/>
  <c r="AA926" i="12"/>
  <c r="AA925" i="12" s="1"/>
  <c r="AA923" i="12"/>
  <c r="AA922" i="12" s="1"/>
  <c r="AA917" i="12"/>
  <c r="AA915" i="12"/>
  <c r="AA911" i="12"/>
  <c r="AA909" i="12"/>
  <c r="AA905" i="12"/>
  <c r="AA903" i="12"/>
  <c r="AA899" i="12"/>
  <c r="AA898" i="12" s="1"/>
  <c r="AA896" i="12"/>
  <c r="AA895" i="12" s="1"/>
  <c r="AA892" i="12"/>
  <c r="AA889" i="12"/>
  <c r="AA886" i="12"/>
  <c r="AA883" i="12"/>
  <c r="AA882" i="12" s="1"/>
  <c r="AA878" i="12"/>
  <c r="AA876" i="12"/>
  <c r="AA872" i="12"/>
  <c r="AA871" i="12" s="1"/>
  <c r="AA870" i="12" s="1"/>
  <c r="AA868" i="12"/>
  <c r="AA866" i="12"/>
  <c r="AA862" i="12"/>
  <c r="AA861" i="12" s="1"/>
  <c r="AA860" i="12" s="1"/>
  <c r="AA858" i="12"/>
  <c r="AA857" i="12" s="1"/>
  <c r="AA856" i="12" s="1"/>
  <c r="AA854" i="12"/>
  <c r="AA852" i="12"/>
  <c r="AA846" i="12"/>
  <c r="AA845" i="12" s="1"/>
  <c r="AA844" i="12" s="1"/>
  <c r="AA840" i="12"/>
  <c r="AA837" i="12"/>
  <c r="AA834" i="12"/>
  <c r="AA833" i="12" s="1"/>
  <c r="AA831" i="12"/>
  <c r="AA830" i="12" s="1"/>
  <c r="AA828" i="12"/>
  <c r="AA827" i="12" s="1"/>
  <c r="AA823" i="12"/>
  <c r="AA821" i="12"/>
  <c r="AA814" i="12"/>
  <c r="AA813" i="12" s="1"/>
  <c r="AA812" i="12" s="1"/>
  <c r="AA811" i="12" s="1"/>
  <c r="AA809" i="12"/>
  <c r="AA808" i="12" s="1"/>
  <c r="AA806" i="12"/>
  <c r="AA805" i="12" s="1"/>
  <c r="AA801" i="12"/>
  <c r="AA800" i="12" s="1"/>
  <c r="AA798" i="12"/>
  <c r="AA797" i="12" s="1"/>
  <c r="AA794" i="12"/>
  <c r="AA793" i="12" s="1"/>
  <c r="AA792" i="12" s="1"/>
  <c r="AA784" i="12"/>
  <c r="AA782" i="12"/>
  <c r="AA777" i="12"/>
  <c r="AA776" i="12" s="1"/>
  <c r="AA774" i="12"/>
  <c r="AA773" i="12" s="1"/>
  <c r="AA771" i="12"/>
  <c r="AA770" i="12" s="1"/>
  <c r="AA768" i="12"/>
  <c r="AA767" i="12" s="1"/>
  <c r="AA765" i="12"/>
  <c r="AA764" i="12" s="1"/>
  <c r="AA759" i="12"/>
  <c r="AA758" i="12" s="1"/>
  <c r="AA756" i="12"/>
  <c r="AA755" i="12" s="1"/>
  <c r="AA751" i="12"/>
  <c r="AA750" i="12" s="1"/>
  <c r="AA749" i="12" s="1"/>
  <c r="AA748" i="12" s="1"/>
  <c r="AA746" i="12"/>
  <c r="AA745" i="12" s="1"/>
  <c r="AA743" i="12"/>
  <c r="AA742" i="12" s="1"/>
  <c r="AA737" i="12"/>
  <c r="AA736" i="12" s="1"/>
  <c r="AA735" i="12" s="1"/>
  <c r="AA730" i="12"/>
  <c r="AA726" i="12"/>
  <c r="AA720" i="12"/>
  <c r="AA719" i="12" s="1"/>
  <c r="AA718" i="12" s="1"/>
  <c r="AA716" i="12"/>
  <c r="AA715" i="12" s="1"/>
  <c r="AA714" i="12" s="1"/>
  <c r="AA712" i="12"/>
  <c r="AA711" i="12" s="1"/>
  <c r="AA709" i="12"/>
  <c r="AA708" i="12" s="1"/>
  <c r="AA704" i="12"/>
  <c r="AA702" i="12"/>
  <c r="AA699" i="12"/>
  <c r="AA698" i="12" s="1"/>
  <c r="AA696" i="12"/>
  <c r="AA695" i="12" s="1"/>
  <c r="AA692" i="12"/>
  <c r="AA691" i="12" s="1"/>
  <c r="AA690" i="12" s="1"/>
  <c r="AA688" i="12"/>
  <c r="AA687" i="12" s="1"/>
  <c r="AA686" i="12" s="1"/>
  <c r="AA684" i="12"/>
  <c r="AA683" i="12" s="1"/>
  <c r="AA682" i="12" s="1"/>
  <c r="AA680" i="12"/>
  <c r="AA679" i="12" s="1"/>
  <c r="AA677" i="12"/>
  <c r="AA676" i="12" s="1"/>
  <c r="AA673" i="12"/>
  <c r="AA672" i="12" s="1"/>
  <c r="AA670" i="12"/>
  <c r="AA669" i="12" s="1"/>
  <c r="AA666" i="12"/>
  <c r="AA665" i="12" s="1"/>
  <c r="AA664" i="12" s="1"/>
  <c r="AA659" i="12"/>
  <c r="AA658" i="12" s="1"/>
  <c r="AA657" i="12" s="1"/>
  <c r="AA655" i="12"/>
  <c r="AA654" i="12" s="1"/>
  <c r="AA653" i="12" s="1"/>
  <c r="AA651" i="12"/>
  <c r="AA650" i="12" s="1"/>
  <c r="AA649" i="12" s="1"/>
  <c r="AA647" i="12"/>
  <c r="AA646" i="12" s="1"/>
  <c r="AA645" i="12" s="1"/>
  <c r="AA642" i="12"/>
  <c r="AA640" i="12"/>
  <c r="AA637" i="12"/>
  <c r="AA636" i="12" s="1"/>
  <c r="AA633" i="12"/>
  <c r="AA632" i="12" s="1"/>
  <c r="AA631" i="12" s="1"/>
  <c r="AA629" i="12"/>
  <c r="AA627" i="12"/>
  <c r="AA622" i="12"/>
  <c r="AA621" i="12" s="1"/>
  <c r="AA620" i="12" s="1"/>
  <c r="AA619" i="12" s="1"/>
  <c r="AA616" i="12"/>
  <c r="AA614" i="12"/>
  <c r="AA609" i="12"/>
  <c r="AA608" i="12" s="1"/>
  <c r="AA607" i="12" s="1"/>
  <c r="AA605" i="12"/>
  <c r="AA603" i="12"/>
  <c r="AA598" i="12"/>
  <c r="AA596" i="12"/>
  <c r="AA592" i="12"/>
  <c r="AA590" i="12"/>
  <c r="AA585" i="12"/>
  <c r="AA583" i="12"/>
  <c r="AA571" i="12"/>
  <c r="AA570" i="12" s="1"/>
  <c r="AA569" i="12" s="1"/>
  <c r="AA567" i="12"/>
  <c r="AA565" i="12"/>
  <c r="AA560" i="12"/>
  <c r="AA558" i="12"/>
  <c r="AA553" i="12"/>
  <c r="AA551" i="12"/>
  <c r="AA547" i="12"/>
  <c r="AA545" i="12"/>
  <c r="AA541" i="12"/>
  <c r="AA540" i="12" s="1"/>
  <c r="AA539" i="12" s="1"/>
  <c r="AA536" i="12"/>
  <c r="AA535" i="12" s="1"/>
  <c r="AA534" i="12" s="1"/>
  <c r="AA532" i="12"/>
  <c r="AA531" i="12" s="1"/>
  <c r="AA530" i="12" s="1"/>
  <c r="AA528" i="12"/>
  <c r="AA527" i="12" s="1"/>
  <c r="AA526" i="12" s="1"/>
  <c r="AA524" i="12"/>
  <c r="AA523" i="12" s="1"/>
  <c r="AA522" i="12" s="1"/>
  <c r="AA520" i="12"/>
  <c r="AA518" i="12"/>
  <c r="AA514" i="12"/>
  <c r="AA513" i="12" s="1"/>
  <c r="AA512" i="12" s="1"/>
  <c r="AA510" i="12"/>
  <c r="AA509" i="12" s="1"/>
  <c r="AA508" i="12" s="1"/>
  <c r="AA506" i="12"/>
  <c r="AA505" i="12" s="1"/>
  <c r="AA504" i="12" s="1"/>
  <c r="AA499" i="12"/>
  <c r="AA498" i="12" s="1"/>
  <c r="AA497" i="12" s="1"/>
  <c r="AA495" i="12"/>
  <c r="AA494" i="12" s="1"/>
  <c r="AA493" i="12" s="1"/>
  <c r="AA489" i="12"/>
  <c r="AA487" i="12"/>
  <c r="AA482" i="12"/>
  <c r="AA481" i="12" s="1"/>
  <c r="AA480" i="12" s="1"/>
  <c r="AA478" i="12"/>
  <c r="AA477" i="12" s="1"/>
  <c r="AA475" i="12"/>
  <c r="AA474" i="12" s="1"/>
  <c r="AA472" i="12"/>
  <c r="AA471" i="12" s="1"/>
  <c r="AA468" i="12"/>
  <c r="AA467" i="12" s="1"/>
  <c r="AA466" i="12" s="1"/>
  <c r="AA464" i="12"/>
  <c r="AA463" i="12" s="1"/>
  <c r="AA462" i="12" s="1"/>
  <c r="AA457" i="12"/>
  <c r="AA456" i="12" s="1"/>
  <c r="AA455" i="12" s="1"/>
  <c r="AA453" i="12"/>
  <c r="AA452" i="12" s="1"/>
  <c r="AA451" i="12" s="1"/>
  <c r="AA442" i="12"/>
  <c r="AA441" i="12" s="1"/>
  <c r="AA440" i="12" s="1"/>
  <c r="AA437" i="12"/>
  <c r="AA436" i="12" s="1"/>
  <c r="AA435" i="12" s="1"/>
  <c r="AA433" i="12"/>
  <c r="AA432" i="12" s="1"/>
  <c r="AA431" i="12" s="1"/>
  <c r="AA429" i="12"/>
  <c r="AA428" i="12" s="1"/>
  <c r="AA426" i="12"/>
  <c r="AA425" i="12" s="1"/>
  <c r="AA422" i="12"/>
  <c r="AA421" i="12" s="1"/>
  <c r="AA420" i="12" s="1"/>
  <c r="AA418" i="12"/>
  <c r="AA417" i="12" s="1"/>
  <c r="AA416" i="12" s="1"/>
  <c r="AA414" i="12"/>
  <c r="AA413" i="12" s="1"/>
  <c r="AA412" i="12" s="1"/>
  <c r="AA408" i="12"/>
  <c r="AA407" i="12" s="1"/>
  <c r="AA406" i="12" s="1"/>
  <c r="AA401" i="12" s="1"/>
  <c r="AA399" i="12"/>
  <c r="AA398" i="12" s="1"/>
  <c r="AA397" i="12" s="1"/>
  <c r="AA395" i="12"/>
  <c r="AA394" i="12" s="1"/>
  <c r="AA393" i="12" s="1"/>
  <c r="AA390" i="12"/>
  <c r="AA388" i="12"/>
  <c r="AA384" i="12"/>
  <c r="AA383" i="12" s="1"/>
  <c r="AA382" i="12" s="1"/>
  <c r="AA379" i="12"/>
  <c r="AA377" i="12"/>
  <c r="AA372" i="12"/>
  <c r="AA370" i="12"/>
  <c r="AA366" i="12"/>
  <c r="AA365" i="12" s="1"/>
  <c r="AA364" i="12" s="1"/>
  <c r="AA355" i="12"/>
  <c r="AA354" i="12" s="1"/>
  <c r="AA353" i="12" s="1"/>
  <c r="AA351" i="12"/>
  <c r="AA349" i="12"/>
  <c r="AA345" i="12"/>
  <c r="AA343" i="12"/>
  <c r="AA338" i="12"/>
  <c r="AA336" i="12"/>
  <c r="AA332" i="12"/>
  <c r="AA330" i="12"/>
  <c r="AA326" i="12"/>
  <c r="AA324" i="12"/>
  <c r="AA313" i="12"/>
  <c r="AA311" i="12"/>
  <c r="AA307" i="12"/>
  <c r="AA306" i="12" s="1"/>
  <c r="AA305" i="12" s="1"/>
  <c r="AA303" i="12"/>
  <c r="AA302" i="12" s="1"/>
  <c r="AA300" i="12"/>
  <c r="AA299" i="12" s="1"/>
  <c r="AA296" i="12"/>
  <c r="AA294" i="12"/>
  <c r="AA290" i="12"/>
  <c r="AA288" i="12"/>
  <c r="AA284" i="12"/>
  <c r="AA282" i="12"/>
  <c r="AA275" i="12"/>
  <c r="AA274" i="12" s="1"/>
  <c r="AA273" i="12" s="1"/>
  <c r="AA271" i="12"/>
  <c r="AA270" i="12" s="1"/>
  <c r="AA269" i="12" s="1"/>
  <c r="AA267" i="12"/>
  <c r="AA266" i="12" s="1"/>
  <c r="AA265" i="12" s="1"/>
  <c r="AA263" i="12"/>
  <c r="AA262" i="12" s="1"/>
  <c r="AA261" i="12" s="1"/>
  <c r="AA259" i="12"/>
  <c r="AA258" i="12" s="1"/>
  <c r="AA257" i="12" s="1"/>
  <c r="AA255" i="12"/>
  <c r="AA254" i="12" s="1"/>
  <c r="AA253" i="12" s="1"/>
  <c r="AA251" i="12"/>
  <c r="AA250" i="12" s="1"/>
  <c r="AA249" i="12" s="1"/>
  <c r="AA247" i="12"/>
  <c r="AA246" i="12" s="1"/>
  <c r="AA245" i="12" s="1"/>
  <c r="AA243" i="12"/>
  <c r="AA242" i="12" s="1"/>
  <c r="AA241" i="12" s="1"/>
  <c r="AA239" i="12"/>
  <c r="AA238" i="12" s="1"/>
  <c r="AA237" i="12" s="1"/>
  <c r="AA235" i="12"/>
  <c r="AA234" i="12" s="1"/>
  <c r="AA233" i="12" s="1"/>
  <c r="AA231" i="12"/>
  <c r="AA230" i="12" s="1"/>
  <c r="AA229" i="12" s="1"/>
  <c r="AA227" i="12"/>
  <c r="AA226" i="12" s="1"/>
  <c r="AA225" i="12" s="1"/>
  <c r="AA223" i="12"/>
  <c r="AA222" i="12" s="1"/>
  <c r="AA221" i="12" s="1"/>
  <c r="AA219" i="12"/>
  <c r="AA218" i="12" s="1"/>
  <c r="AA217" i="12" s="1"/>
  <c r="AA215" i="12"/>
  <c r="AA214" i="12" s="1"/>
  <c r="AA213" i="12" s="1"/>
  <c r="AA211" i="12"/>
  <c r="AA210" i="12" s="1"/>
  <c r="AA209" i="12" s="1"/>
  <c r="AA206" i="12"/>
  <c r="AA205" i="12" s="1"/>
  <c r="AA204" i="12" s="1"/>
  <c r="AA202" i="12"/>
  <c r="AA201" i="12" s="1"/>
  <c r="AA199" i="12"/>
  <c r="AA198" i="12" s="1"/>
  <c r="AA195" i="12"/>
  <c r="AA194" i="12" s="1"/>
  <c r="AA193" i="12" s="1"/>
  <c r="AA188" i="12"/>
  <c r="AA187" i="12" s="1"/>
  <c r="AA186" i="12" s="1"/>
  <c r="AA183" i="12"/>
  <c r="AA182" i="12" s="1"/>
  <c r="AA181" i="12" s="1"/>
  <c r="AA177" i="12"/>
  <c r="AA176" i="12" s="1"/>
  <c r="AA173" i="12"/>
  <c r="AA172" i="12" s="1"/>
  <c r="AA168" i="12"/>
  <c r="AA167" i="12" s="1"/>
  <c r="AA164" i="12"/>
  <c r="AA163" i="12" s="1"/>
  <c r="AA160" i="12"/>
  <c r="AA159" i="12" s="1"/>
  <c r="AA155" i="12"/>
  <c r="AA154" i="12" s="1"/>
  <c r="AA153" i="12" s="1"/>
  <c r="AA151" i="12"/>
  <c r="AA150" i="12" s="1"/>
  <c r="AA149" i="12" s="1"/>
  <c r="AA146" i="12"/>
  <c r="AA145" i="12" s="1"/>
  <c r="AA144" i="12" s="1"/>
  <c r="AA142" i="12"/>
  <c r="AA141" i="12" s="1"/>
  <c r="AA139" i="12"/>
  <c r="AA138" i="12" s="1"/>
  <c r="AA135" i="12"/>
  <c r="AA134" i="12" s="1"/>
  <c r="AA131" i="12"/>
  <c r="AA130" i="12" s="1"/>
  <c r="AA127" i="12"/>
  <c r="AA126" i="12" s="1"/>
  <c r="AA120" i="12"/>
  <c r="AA118" i="12"/>
  <c r="AA113" i="12"/>
  <c r="AA112" i="12" s="1"/>
  <c r="AA111" i="12" s="1"/>
  <c r="AA110" i="12" s="1"/>
  <c r="AA108" i="12"/>
  <c r="AA107" i="12" s="1"/>
  <c r="AA105" i="12"/>
  <c r="AA104" i="12" s="1"/>
  <c r="AA98" i="12"/>
  <c r="AA95" i="12"/>
  <c r="AA92" i="12"/>
  <c r="AA88" i="12"/>
  <c r="AA87" i="12" s="1"/>
  <c r="AA84" i="12"/>
  <c r="AA82" i="12"/>
  <c r="AA79" i="12"/>
  <c r="AA78" i="12" s="1"/>
  <c r="AA75" i="12"/>
  <c r="AA74" i="12" s="1"/>
  <c r="AA73" i="12" s="1"/>
  <c r="AA64" i="12"/>
  <c r="AA63" i="12" s="1"/>
  <c r="AA62" i="12" s="1"/>
  <c r="AA60" i="12"/>
  <c r="AA59" i="12" s="1"/>
  <c r="AA57" i="12"/>
  <c r="AA56" i="12" s="1"/>
  <c r="AA52" i="12"/>
  <c r="AA51" i="12" s="1"/>
  <c r="AA50" i="12" s="1"/>
  <c r="AA48" i="12"/>
  <c r="AA47" i="12" s="1"/>
  <c r="AA46" i="12" s="1"/>
  <c r="AA44" i="12"/>
  <c r="AA43" i="12" s="1"/>
  <c r="AA42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5" i="12" s="1"/>
  <c r="AA23" i="12"/>
  <c r="AA22" i="12" s="1"/>
  <c r="AA20" i="12"/>
  <c r="AA19" i="12" s="1"/>
  <c r="AD2446" i="12" l="1"/>
  <c r="AH2446" i="12" s="1"/>
  <c r="AN2446" i="12" s="1"/>
  <c r="AR2446" i="12" s="1"/>
  <c r="AV2446" i="12" s="1"/>
  <c r="BA2446" i="12" s="1"/>
  <c r="BF2446" i="12" s="1"/>
  <c r="AD2447" i="12"/>
  <c r="AH2447" i="12" s="1"/>
  <c r="AN2447" i="12" s="1"/>
  <c r="AR2447" i="12" s="1"/>
  <c r="AV2447" i="12" s="1"/>
  <c r="BA2447" i="12" s="1"/>
  <c r="BF2447" i="12" s="1"/>
  <c r="AD1498" i="12"/>
  <c r="AH1498" i="12" s="1"/>
  <c r="AN1498" i="12" s="1"/>
  <c r="AR1498" i="12" s="1"/>
  <c r="AV1498" i="12" s="1"/>
  <c r="BA1498" i="12" s="1"/>
  <c r="BF1498" i="12" s="1"/>
  <c r="AD1497" i="12"/>
  <c r="AH1497" i="12" s="1"/>
  <c r="AN1497" i="12" s="1"/>
  <c r="AR1497" i="12" s="1"/>
  <c r="AV1497" i="12" s="1"/>
  <c r="BA1497" i="12" s="1"/>
  <c r="BF1497" i="12" s="1"/>
  <c r="AB1484" i="12"/>
  <c r="AC1484" i="12"/>
  <c r="AA1484" i="12"/>
  <c r="AA1104" i="12"/>
  <c r="AA1103" i="12" s="1"/>
  <c r="AF1107" i="12"/>
  <c r="AJ1107" i="12" s="1"/>
  <c r="AP1107" i="12" s="1"/>
  <c r="AX1107" i="12" s="1"/>
  <c r="BH1107" i="12" s="1"/>
  <c r="AE1107" i="12"/>
  <c r="AI1107" i="12" s="1"/>
  <c r="AO1107" i="12" s="1"/>
  <c r="AW1107" i="12" s="1"/>
  <c r="BB1107" i="12" s="1"/>
  <c r="BG1107" i="12" s="1"/>
  <c r="AB281" i="12"/>
  <c r="AB280" i="12" s="1"/>
  <c r="AB293" i="12"/>
  <c r="AB292" i="12" s="1"/>
  <c r="AB639" i="12"/>
  <c r="AB635" i="12" s="1"/>
  <c r="AC2870" i="12"/>
  <c r="AC2865" i="12" s="1"/>
  <c r="AD1107" i="12"/>
  <c r="AH1107" i="12" s="1"/>
  <c r="AN1107" i="12" s="1"/>
  <c r="AR1107" i="12" s="1"/>
  <c r="AV1107" i="12" s="1"/>
  <c r="BA1107" i="12" s="1"/>
  <c r="BF1107" i="12" s="1"/>
  <c r="AC1104" i="12"/>
  <c r="AC1103" i="12" s="1"/>
  <c r="AA1691" i="12"/>
  <c r="AA2794" i="12"/>
  <c r="AA2789" i="12" s="1"/>
  <c r="AA2783" i="12" s="1"/>
  <c r="AB1947" i="12"/>
  <c r="AB2551" i="12"/>
  <c r="AC55" i="12"/>
  <c r="AC54" i="12" s="1"/>
  <c r="AC1554" i="12"/>
  <c r="AC1553" i="12" s="1"/>
  <c r="AC2922" i="12"/>
  <c r="AC2921" i="12" s="1"/>
  <c r="AC2920" i="12" s="1"/>
  <c r="AB1104" i="12"/>
  <c r="AB1103" i="12" s="1"/>
  <c r="AC675" i="12"/>
  <c r="AA851" i="12"/>
  <c r="AA850" i="12" s="1"/>
  <c r="AA865" i="12"/>
  <c r="AA864" i="12" s="1"/>
  <c r="AA984" i="12"/>
  <c r="AA983" i="12" s="1"/>
  <c r="AB675" i="12"/>
  <c r="AA1947" i="12"/>
  <c r="AA2903" i="12"/>
  <c r="AA2902" i="12" s="1"/>
  <c r="AC342" i="12"/>
  <c r="AC341" i="12" s="1"/>
  <c r="AC450" i="12"/>
  <c r="AC449" i="12" s="1"/>
  <c r="AA348" i="12"/>
  <c r="AA347" i="12" s="1"/>
  <c r="AA602" i="12"/>
  <c r="AA601" i="12" s="1"/>
  <c r="AA600" i="12" s="1"/>
  <c r="AA613" i="12"/>
  <c r="AA612" i="12" s="1"/>
  <c r="AA611" i="12" s="1"/>
  <c r="AA701" i="12"/>
  <c r="AA694" i="12" s="1"/>
  <c r="AA836" i="12"/>
  <c r="AA826" i="12" s="1"/>
  <c r="AA825" i="12" s="1"/>
  <c r="AA1468" i="12"/>
  <c r="AA1455" i="12" s="1"/>
  <c r="AA2651" i="12"/>
  <c r="AA2650" i="12" s="1"/>
  <c r="AB197" i="12"/>
  <c r="AB192" i="12" s="1"/>
  <c r="AB323" i="12"/>
  <c r="AB322" i="12" s="1"/>
  <c r="AB335" i="12"/>
  <c r="AB334" i="12" s="1"/>
  <c r="AB348" i="12"/>
  <c r="AB347" i="12" s="1"/>
  <c r="AB875" i="12"/>
  <c r="AB874" i="12" s="1"/>
  <c r="AB967" i="12"/>
  <c r="AB960" i="12" s="1"/>
  <c r="AB995" i="12"/>
  <c r="AB994" i="12" s="1"/>
  <c r="AC424" i="12"/>
  <c r="AC411" i="12" s="1"/>
  <c r="AC410" i="12" s="1"/>
  <c r="AC902" i="12"/>
  <c r="AC901" i="12" s="1"/>
  <c r="AC914" i="12"/>
  <c r="AC913" i="12" s="1"/>
  <c r="AC1818" i="12"/>
  <c r="AA376" i="12"/>
  <c r="AA375" i="12" s="1"/>
  <c r="AA450" i="12"/>
  <c r="AA449" i="12" s="1"/>
  <c r="AA564" i="12"/>
  <c r="AA563" i="12" s="1"/>
  <c r="AA639" i="12"/>
  <c r="AA635" i="12" s="1"/>
  <c r="AA781" i="12"/>
  <c r="AA780" i="12" s="1"/>
  <c r="AA902" i="12"/>
  <c r="AA901" i="12" s="1"/>
  <c r="AA914" i="12"/>
  <c r="AA913" i="12" s="1"/>
  <c r="AA1243" i="12"/>
  <c r="AA1242" i="12" s="1"/>
  <c r="AA1266" i="12"/>
  <c r="AA1265" i="12" s="1"/>
  <c r="AA1880" i="12"/>
  <c r="AA1879" i="12" s="1"/>
  <c r="AA1873" i="12" s="1"/>
  <c r="AA2639" i="12"/>
  <c r="AB517" i="12"/>
  <c r="AB516" i="12" s="1"/>
  <c r="AB503" i="12" s="1"/>
  <c r="AB1818" i="12"/>
  <c r="AC851" i="12"/>
  <c r="AC850" i="12" s="1"/>
  <c r="AC1475" i="12"/>
  <c r="AA369" i="12"/>
  <c r="AA368" i="12" s="1"/>
  <c r="AA1249" i="12"/>
  <c r="AA1248" i="12" s="1"/>
  <c r="AA1260" i="12"/>
  <c r="AA1259" i="12" s="1"/>
  <c r="AA1315" i="12"/>
  <c r="AA1314" i="12" s="1"/>
  <c r="AA2418" i="12"/>
  <c r="AA2417" i="12" s="1"/>
  <c r="AA2306" i="12" s="1"/>
  <c r="AB781" i="12"/>
  <c r="AB780" i="12" s="1"/>
  <c r="AB865" i="12"/>
  <c r="AB864" i="12" s="1"/>
  <c r="AB1691" i="12"/>
  <c r="AB1742" i="12"/>
  <c r="AB2870" i="12"/>
  <c r="AB2865" i="12" s="1"/>
  <c r="AC117" i="12"/>
  <c r="AC116" i="12" s="1"/>
  <c r="AC115" i="12" s="1"/>
  <c r="AC348" i="12"/>
  <c r="AC347" i="12" s="1"/>
  <c r="AC544" i="12"/>
  <c r="AC543" i="12" s="1"/>
  <c r="AB1704" i="12"/>
  <c r="AC1505" i="12"/>
  <c r="AC2122" i="12"/>
  <c r="AC2116" i="12" s="1"/>
  <c r="AA820" i="12"/>
  <c r="AA819" i="12" s="1"/>
  <c r="AA818" i="12" s="1"/>
  <c r="AB589" i="12"/>
  <c r="AB588" i="12" s="1"/>
  <c r="AC486" i="12"/>
  <c r="AC485" i="12" s="1"/>
  <c r="AC484" i="12" s="1"/>
  <c r="AC928" i="12"/>
  <c r="AC921" i="12" s="1"/>
  <c r="AC941" i="12"/>
  <c r="AC940" i="12" s="1"/>
  <c r="AA1012" i="12"/>
  <c r="AA1011" i="12" s="1"/>
  <c r="AA1010" i="12" s="1"/>
  <c r="AB1282" i="12"/>
  <c r="AB1278" i="12" s="1"/>
  <c r="AA171" i="12"/>
  <c r="AA342" i="12"/>
  <c r="AA341" i="12" s="1"/>
  <c r="AA2026" i="12"/>
  <c r="AA2022" i="12" s="1"/>
  <c r="AA2017" i="12" s="1"/>
  <c r="AA2016" i="12" s="1"/>
  <c r="AA2277" i="12"/>
  <c r="AA2276" i="12" s="1"/>
  <c r="AA2275" i="12" s="1"/>
  <c r="AA2503" i="12"/>
  <c r="AA2534" i="12"/>
  <c r="AB148" i="12"/>
  <c r="AB329" i="12"/>
  <c r="AB328" i="12" s="1"/>
  <c r="AB550" i="12"/>
  <c r="AB549" i="12" s="1"/>
  <c r="AB564" i="12"/>
  <c r="AB563" i="12" s="1"/>
  <c r="AB836" i="12"/>
  <c r="AB826" i="12" s="1"/>
  <c r="AB825" i="12" s="1"/>
  <c r="AB1243" i="12"/>
  <c r="AB1242" i="12" s="1"/>
  <c r="AB2237" i="12"/>
  <c r="AB2236" i="12" s="1"/>
  <c r="AB2651" i="12"/>
  <c r="AB2650" i="12" s="1"/>
  <c r="AC550" i="12"/>
  <c r="AC549" i="12" s="1"/>
  <c r="AC564" i="12"/>
  <c r="AC563" i="12" s="1"/>
  <c r="AC707" i="12"/>
  <c r="AC706" i="12" s="1"/>
  <c r="AC1412" i="12"/>
  <c r="AC1396" i="12" s="1"/>
  <c r="AC2197" i="12"/>
  <c r="AC2257" i="12"/>
  <c r="AC2250" i="12" s="1"/>
  <c r="AC2244" i="12" s="1"/>
  <c r="AA2147" i="12"/>
  <c r="AA2146" i="12" s="1"/>
  <c r="AA2135" i="12" s="1"/>
  <c r="AA2186" i="12"/>
  <c r="AA2215" i="12"/>
  <c r="AA2214" i="12" s="1"/>
  <c r="AB1361" i="12"/>
  <c r="AB1360" i="12" s="1"/>
  <c r="AA1564" i="12"/>
  <c r="AA1563" i="12" s="1"/>
  <c r="AB1260" i="12"/>
  <c r="AB1259" i="12" s="1"/>
  <c r="AC18" i="12"/>
  <c r="AC17" i="12" s="1"/>
  <c r="AC1162" i="12"/>
  <c r="AC1161" i="12" s="1"/>
  <c r="AC1172" i="12"/>
  <c r="AC1171" i="12" s="1"/>
  <c r="AC2010" i="12"/>
  <c r="AC2006" i="12" s="1"/>
  <c r="AC2005" i="12" s="1"/>
  <c r="AC2004" i="12" s="1"/>
  <c r="AA310" i="12"/>
  <c r="AA309" i="12" s="1"/>
  <c r="AA329" i="12"/>
  <c r="AA328" i="12" s="1"/>
  <c r="AA995" i="12"/>
  <c r="AA994" i="12" s="1"/>
  <c r="AA1020" i="12"/>
  <c r="AA1019" i="12" s="1"/>
  <c r="AA1086" i="12"/>
  <c r="AA1065" i="12" s="1"/>
  <c r="AA1064" i="12" s="1"/>
  <c r="AA1282" i="12"/>
  <c r="AA1278" i="12" s="1"/>
  <c r="AA1521" i="12"/>
  <c r="AA1520" i="12" s="1"/>
  <c r="AA1519" i="12" s="1"/>
  <c r="AA1554" i="12"/>
  <c r="AA1553" i="12" s="1"/>
  <c r="AA2205" i="12"/>
  <c r="AA2204" i="12" s="1"/>
  <c r="AA2688" i="12"/>
  <c r="AA2687" i="12" s="1"/>
  <c r="AB387" i="12"/>
  <c r="AB386" i="12" s="1"/>
  <c r="AB582" i="12"/>
  <c r="AB581" i="12" s="1"/>
  <c r="AC287" i="12"/>
  <c r="AC286" i="12" s="1"/>
  <c r="AC298" i="12"/>
  <c r="AC376" i="12"/>
  <c r="AC375" i="12" s="1"/>
  <c r="AC1293" i="12"/>
  <c r="AC1289" i="12" s="1"/>
  <c r="AC2596" i="12"/>
  <c r="AB369" i="12"/>
  <c r="AB368" i="12" s="1"/>
  <c r="AB2603" i="12"/>
  <c r="AB2922" i="12"/>
  <c r="AB2921" i="12" s="1"/>
  <c r="AB2920" i="12" s="1"/>
  <c r="AC158" i="12"/>
  <c r="AC1249" i="12"/>
  <c r="AC1248" i="12" s="1"/>
  <c r="AC2603" i="12"/>
  <c r="AA2237" i="12"/>
  <c r="AA2236" i="12" s="1"/>
  <c r="AA2596" i="12"/>
  <c r="AB81" i="12"/>
  <c r="AB77" i="12" s="1"/>
  <c r="AB91" i="12"/>
  <c r="AB86" i="12" s="1"/>
  <c r="AB103" i="12"/>
  <c r="AB102" i="12" s="1"/>
  <c r="AB725" i="12"/>
  <c r="AB724" i="12" s="1"/>
  <c r="AB723" i="12" s="1"/>
  <c r="AB722" i="12" s="1"/>
  <c r="AB754" i="12"/>
  <c r="AB753" i="12" s="1"/>
  <c r="AB820" i="12"/>
  <c r="AB819" i="12" s="1"/>
  <c r="AB818" i="12" s="1"/>
  <c r="AB984" i="12"/>
  <c r="AB983" i="12" s="1"/>
  <c r="AB1086" i="12"/>
  <c r="AB1065" i="12" s="1"/>
  <c r="AB1064" i="12" s="1"/>
  <c r="AB1172" i="12"/>
  <c r="AB1171" i="12" s="1"/>
  <c r="AB1505" i="12"/>
  <c r="AB1799" i="12"/>
  <c r="AB2010" i="12"/>
  <c r="AB2006" i="12" s="1"/>
  <c r="AB2005" i="12" s="1"/>
  <c r="AB2004" i="12" s="1"/>
  <c r="AB2205" i="12"/>
  <c r="AB2204" i="12" s="1"/>
  <c r="AC310" i="12"/>
  <c r="AC309" i="12" s="1"/>
  <c r="AC329" i="12"/>
  <c r="AC328" i="12" s="1"/>
  <c r="AC602" i="12"/>
  <c r="AC601" i="12" s="1"/>
  <c r="AC600" i="12" s="1"/>
  <c r="AC781" i="12"/>
  <c r="AC780" i="12" s="1"/>
  <c r="AC865" i="12"/>
  <c r="AC864" i="12" s="1"/>
  <c r="AC1229" i="12"/>
  <c r="AC1228" i="12" s="1"/>
  <c r="AC1282" i="12"/>
  <c r="AC1278" i="12" s="1"/>
  <c r="AC1564" i="12"/>
  <c r="AC1563" i="12" s="1"/>
  <c r="AC1947" i="12"/>
  <c r="AC2237" i="12"/>
  <c r="AC2236" i="12" s="1"/>
  <c r="AC2418" i="12"/>
  <c r="AC2417" i="12" s="1"/>
  <c r="AC2306" i="12" s="1"/>
  <c r="AB2053" i="12"/>
  <c r="AA557" i="12"/>
  <c r="AA556" i="12" s="1"/>
  <c r="AA1293" i="12"/>
  <c r="AA1289" i="12" s="1"/>
  <c r="AB1182" i="12"/>
  <c r="AB1181" i="12" s="1"/>
  <c r="AB2147" i="12"/>
  <c r="AB2146" i="12" s="1"/>
  <c r="AB2135" i="12" s="1"/>
  <c r="AC2885" i="12"/>
  <c r="AC2884" i="12" s="1"/>
  <c r="AA894" i="12"/>
  <c r="AC1880" i="12"/>
  <c r="AC1879" i="12" s="1"/>
  <c r="AC1873" i="12" s="1"/>
  <c r="AA387" i="12"/>
  <c r="AA386" i="12" s="1"/>
  <c r="AA582" i="12"/>
  <c r="AA581" i="12" s="1"/>
  <c r="AA875" i="12"/>
  <c r="AA874" i="12" s="1"/>
  <c r="AA2558" i="12"/>
  <c r="AB492" i="12"/>
  <c r="AB491" i="12" s="1"/>
  <c r="AB885" i="12"/>
  <c r="AB881" i="12" s="1"/>
  <c r="AB2688" i="12"/>
  <c r="AB2687" i="12" s="1"/>
  <c r="AC613" i="12"/>
  <c r="AC612" i="12" s="1"/>
  <c r="AC611" i="12" s="1"/>
  <c r="AC626" i="12"/>
  <c r="AC625" i="12" s="1"/>
  <c r="AC977" i="12"/>
  <c r="AC976" i="12" s="1"/>
  <c r="AC2503" i="12"/>
  <c r="AA544" i="12"/>
  <c r="AA543" i="12" s="1"/>
  <c r="AC369" i="12"/>
  <c r="AC368" i="12" s="1"/>
  <c r="AC885" i="12"/>
  <c r="AC881" i="12" s="1"/>
  <c r="AC1000" i="12"/>
  <c r="AA675" i="12"/>
  <c r="AA885" i="12"/>
  <c r="AA881" i="12" s="1"/>
  <c r="AA1029" i="12"/>
  <c r="AA1028" i="12" s="1"/>
  <c r="AA2492" i="12"/>
  <c r="AA2491" i="12" s="1"/>
  <c r="AA2680" i="12"/>
  <c r="AA2741" i="12"/>
  <c r="AB977" i="12"/>
  <c r="AB976" i="12" s="1"/>
  <c r="AA55" i="12"/>
  <c r="AA54" i="12" s="1"/>
  <c r="AA117" i="12"/>
  <c r="AA116" i="12" s="1"/>
  <c r="AA115" i="12" s="1"/>
  <c r="AA287" i="12"/>
  <c r="AA286" i="12" s="1"/>
  <c r="AA298" i="12"/>
  <c r="AA928" i="12"/>
  <c r="AA921" i="12" s="1"/>
  <c r="AA1172" i="12"/>
  <c r="AA1171" i="12" s="1"/>
  <c r="AA1377" i="12"/>
  <c r="AA1376" i="12" s="1"/>
  <c r="AA1742" i="12"/>
  <c r="AA1818" i="12"/>
  <c r="AA2922" i="12"/>
  <c r="AA2921" i="12" s="1"/>
  <c r="AA2920" i="12" s="1"/>
  <c r="AB486" i="12"/>
  <c r="AB485" i="12" s="1"/>
  <c r="AB484" i="12" s="1"/>
  <c r="AB544" i="12"/>
  <c r="AB543" i="12" s="1"/>
  <c r="AB626" i="12"/>
  <c r="AB625" i="12" s="1"/>
  <c r="AB707" i="12"/>
  <c r="AB706" i="12" s="1"/>
  <c r="AB1029" i="12"/>
  <c r="AB1028" i="12" s="1"/>
  <c r="AB1229" i="12"/>
  <c r="AB1228" i="12" s="1"/>
  <c r="AB1811" i="12"/>
  <c r="AB1810" i="12" s="1"/>
  <c r="AB1844" i="12"/>
  <c r="AB1843" i="12" s="1"/>
  <c r="AB2794" i="12"/>
  <c r="AB2789" i="12" s="1"/>
  <c r="AB2783" i="12" s="1"/>
  <c r="AC820" i="12"/>
  <c r="AC819" i="12" s="1"/>
  <c r="AC818" i="12" s="1"/>
  <c r="AC1315" i="12"/>
  <c r="AC1314" i="12" s="1"/>
  <c r="AC1844" i="12"/>
  <c r="AC1843" i="12" s="1"/>
  <c r="AC1997" i="12"/>
  <c r="AC1996" i="12" s="1"/>
  <c r="AC2265" i="12"/>
  <c r="AC2264" i="12" s="1"/>
  <c r="AC2651" i="12"/>
  <c r="AC2650" i="12" s="1"/>
  <c r="AC2688" i="12"/>
  <c r="AC2687" i="12" s="1"/>
  <c r="AB1387" i="12"/>
  <c r="AB1719" i="12"/>
  <c r="AB1718" i="12" s="1"/>
  <c r="AB2157" i="12"/>
  <c r="AB2156" i="12" s="1"/>
  <c r="AB2155" i="12" s="1"/>
  <c r="AB2186" i="12"/>
  <c r="AB2215" i="12"/>
  <c r="AB2214" i="12" s="1"/>
  <c r="AB2265" i="12"/>
  <c r="AB2264" i="12" s="1"/>
  <c r="AB2639" i="12"/>
  <c r="AB2680" i="12"/>
  <c r="AB2773" i="12"/>
  <c r="AB2768" i="12" s="1"/>
  <c r="AB2762" i="12" s="1"/>
  <c r="AB2903" i="12"/>
  <c r="AB2902" i="12" s="1"/>
  <c r="AC701" i="12"/>
  <c r="AC694" i="12" s="1"/>
  <c r="AC995" i="12"/>
  <c r="AC994" i="12" s="1"/>
  <c r="AC1338" i="12"/>
  <c r="AC1811" i="12"/>
  <c r="AC1810" i="12" s="1"/>
  <c r="AC2026" i="12"/>
  <c r="AC2022" i="12" s="1"/>
  <c r="AC2017" i="12" s="1"/>
  <c r="AC2016" i="12" s="1"/>
  <c r="AB1880" i="12"/>
  <c r="AB1879" i="12" s="1"/>
  <c r="AB1873" i="12" s="1"/>
  <c r="AB2033" i="12"/>
  <c r="AB2032" i="12" s="1"/>
  <c r="AB2031" i="12" s="1"/>
  <c r="AB2885" i="12"/>
  <c r="AB2884" i="12" s="1"/>
  <c r="AC180" i="12"/>
  <c r="AC589" i="12"/>
  <c r="AC588" i="12" s="1"/>
  <c r="AC763" i="12"/>
  <c r="AC762" i="12" s="1"/>
  <c r="AC1020" i="12"/>
  <c r="AC1019" i="12" s="1"/>
  <c r="AC1086" i="12"/>
  <c r="AC1065" i="12" s="1"/>
  <c r="AC1064" i="12" s="1"/>
  <c r="AC1260" i="12"/>
  <c r="AC1259" i="12" s="1"/>
  <c r="AC1901" i="12"/>
  <c r="AC2639" i="12"/>
  <c r="AC2660" i="12"/>
  <c r="AC2659" i="12" s="1"/>
  <c r="AC2903" i="12"/>
  <c r="AC2902" i="12" s="1"/>
  <c r="AA763" i="12"/>
  <c r="AA762" i="12" s="1"/>
  <c r="AA2053" i="12"/>
  <c r="AB158" i="12"/>
  <c r="AA668" i="12"/>
  <c r="AA550" i="12"/>
  <c r="AA549" i="12" s="1"/>
  <c r="AA707" i="12"/>
  <c r="AA706" i="12" s="1"/>
  <c r="AA741" i="12"/>
  <c r="AA740" i="12" s="1"/>
  <c r="AA1433" i="12"/>
  <c r="AA1653" i="12"/>
  <c r="AA2870" i="12"/>
  <c r="AA2865" i="12" s="1"/>
  <c r="AB18" i="12"/>
  <c r="AB17" i="12" s="1"/>
  <c r="AB125" i="12"/>
  <c r="AC1049" i="12"/>
  <c r="AC1048" i="12" s="1"/>
  <c r="AA725" i="12"/>
  <c r="AA724" i="12" s="1"/>
  <c r="AA723" i="12" s="1"/>
  <c r="AA722" i="12" s="1"/>
  <c r="AA754" i="12"/>
  <c r="AA753" i="12" s="1"/>
  <c r="AA941" i="12"/>
  <c r="AA940" i="12" s="1"/>
  <c r="AA1387" i="12"/>
  <c r="AA1505" i="12"/>
  <c r="AA1594" i="12"/>
  <c r="AA2099" i="12"/>
  <c r="AA2098" i="12" s="1"/>
  <c r="AA18" i="12"/>
  <c r="AA17" i="12" s="1"/>
  <c r="AA91" i="12"/>
  <c r="AA86" i="12" s="1"/>
  <c r="AA197" i="12"/>
  <c r="AA192" i="12" s="1"/>
  <c r="AA517" i="12"/>
  <c r="AA516" i="12" s="1"/>
  <c r="AA503" i="12" s="1"/>
  <c r="AA589" i="12"/>
  <c r="AA588" i="12" s="1"/>
  <c r="AA626" i="12"/>
  <c r="AA625" i="12" s="1"/>
  <c r="AA804" i="12"/>
  <c r="AA803" i="12" s="1"/>
  <c r="AA967" i="12"/>
  <c r="AA960" i="12" s="1"/>
  <c r="AA977" i="12"/>
  <c r="AA976" i="12" s="1"/>
  <c r="AA1162" i="12"/>
  <c r="AA1161" i="12" s="1"/>
  <c r="AA1229" i="12"/>
  <c r="AA1228" i="12" s="1"/>
  <c r="AA1585" i="12"/>
  <c r="AA1786" i="12"/>
  <c r="AA1901" i="12"/>
  <c r="AA2010" i="12"/>
  <c r="AA2006" i="12" s="1"/>
  <c r="AA2005" i="12" s="1"/>
  <c r="AA2004" i="12" s="1"/>
  <c r="AA2122" i="12"/>
  <c r="AA2116" i="12" s="1"/>
  <c r="AA2257" i="12"/>
  <c r="AA2250" i="12" s="1"/>
  <c r="AA2244" i="12" s="1"/>
  <c r="AA2524" i="12"/>
  <c r="AA2551" i="12"/>
  <c r="AB557" i="12"/>
  <c r="AB556" i="12" s="1"/>
  <c r="AB851" i="12"/>
  <c r="AB850" i="12" s="1"/>
  <c r="AB902" i="12"/>
  <c r="AB901" i="12" s="1"/>
  <c r="AB914" i="12"/>
  <c r="AB913" i="12" s="1"/>
  <c r="AB1162" i="12"/>
  <c r="AB1161" i="12" s="1"/>
  <c r="AB1969" i="12"/>
  <c r="AB1968" i="12" s="1"/>
  <c r="AB2122" i="12"/>
  <c r="AB2116" i="12" s="1"/>
  <c r="AC1594" i="12"/>
  <c r="AC2452" i="12"/>
  <c r="AC2451" i="12" s="1"/>
  <c r="AA137" i="12"/>
  <c r="AA1861" i="12"/>
  <c r="AA1860" i="12" s="1"/>
  <c r="AA2295" i="12"/>
  <c r="AA2294" i="12" s="1"/>
  <c r="AA158" i="12"/>
  <c r="AA424" i="12"/>
  <c r="AA411" i="12" s="1"/>
  <c r="AA410" i="12" s="1"/>
  <c r="AA486" i="12"/>
  <c r="AA485" i="12" s="1"/>
  <c r="AA484" i="12" s="1"/>
  <c r="AA81" i="12"/>
  <c r="AA77" i="12" s="1"/>
  <c r="AA148" i="12"/>
  <c r="AA281" i="12"/>
  <c r="AA280" i="12" s="1"/>
  <c r="AA293" i="12"/>
  <c r="AA292" i="12" s="1"/>
  <c r="AA323" i="12"/>
  <c r="AA322" i="12" s="1"/>
  <c r="AA335" i="12"/>
  <c r="AA334" i="12" s="1"/>
  <c r="AA595" i="12"/>
  <c r="AA594" i="12" s="1"/>
  <c r="AA908" i="12"/>
  <c r="AA907" i="12" s="1"/>
  <c r="AA950" i="12"/>
  <c r="AA1182" i="12"/>
  <c r="AA1181" i="12" s="1"/>
  <c r="AA1338" i="12"/>
  <c r="AA1719" i="12"/>
  <c r="AA1718" i="12" s="1"/>
  <c r="AA2513" i="12"/>
  <c r="AA2705" i="12"/>
  <c r="AA2773" i="12"/>
  <c r="AA2768" i="12" s="1"/>
  <c r="AA2762" i="12" s="1"/>
  <c r="AA2812" i="12"/>
  <c r="AA2807" i="12" s="1"/>
  <c r="AB117" i="12"/>
  <c r="AB116" i="12" s="1"/>
  <c r="AB115" i="12" s="1"/>
  <c r="AB137" i="12"/>
  <c r="AB424" i="12"/>
  <c r="AB411" i="12" s="1"/>
  <c r="AB410" i="12" s="1"/>
  <c r="AB450" i="12"/>
  <c r="AB449" i="12" s="1"/>
  <c r="AB470" i="12"/>
  <c r="AB461" i="12" s="1"/>
  <c r="AB1012" i="12"/>
  <c r="AB1011" i="12" s="1"/>
  <c r="AB1010" i="12" s="1"/>
  <c r="AB2660" i="12"/>
  <c r="AB2659" i="12" s="1"/>
  <c r="AA2544" i="12"/>
  <c r="AA2622" i="12"/>
  <c r="AA2621" i="12" s="1"/>
  <c r="AA2885" i="12"/>
  <c r="AA2884" i="12" s="1"/>
  <c r="AB55" i="12"/>
  <c r="AB54" i="12" s="1"/>
  <c r="AB595" i="12"/>
  <c r="AB594" i="12" s="1"/>
  <c r="AB804" i="12"/>
  <c r="AB803" i="12" s="1"/>
  <c r="AB894" i="12"/>
  <c r="AB908" i="12"/>
  <c r="AB907" i="12" s="1"/>
  <c r="AB941" i="12"/>
  <c r="AB940" i="12" s="1"/>
  <c r="AB950" i="12"/>
  <c r="AB1937" i="12"/>
  <c r="AB2197" i="12"/>
  <c r="AB2418" i="12"/>
  <c r="AB2417" i="12" s="1"/>
  <c r="AB2306" i="12" s="1"/>
  <c r="AC137" i="12"/>
  <c r="AC668" i="12"/>
  <c r="AC875" i="12"/>
  <c r="AC874" i="12" s="1"/>
  <c r="AC1918" i="12"/>
  <c r="AC2741" i="12"/>
  <c r="AB1412" i="12"/>
  <c r="AB1396" i="12" s="1"/>
  <c r="AB1433" i="12"/>
  <c r="AB1540" i="12"/>
  <c r="AB1653" i="12"/>
  <c r="AB1751" i="12"/>
  <c r="AB1901" i="12"/>
  <c r="AB2257" i="12"/>
  <c r="AB2250" i="12" s="1"/>
  <c r="AB2244" i="12" s="1"/>
  <c r="AB2558" i="12"/>
  <c r="AC197" i="12"/>
  <c r="AC192" i="12" s="1"/>
  <c r="AC639" i="12"/>
  <c r="AC635" i="12" s="1"/>
  <c r="AC836" i="12"/>
  <c r="AC826" i="12" s="1"/>
  <c r="AC825" i="12" s="1"/>
  <c r="AC967" i="12"/>
  <c r="AC960" i="12" s="1"/>
  <c r="AC1243" i="12"/>
  <c r="AC1242" i="12" s="1"/>
  <c r="AC1667" i="12"/>
  <c r="AC1666" i="12" s="1"/>
  <c r="AC1704" i="12"/>
  <c r="AC2205" i="12"/>
  <c r="AC2204" i="12" s="1"/>
  <c r="AC2215" i="12"/>
  <c r="AC2214" i="12" s="1"/>
  <c r="AC2295" i="12"/>
  <c r="AC2294" i="12" s="1"/>
  <c r="AC2492" i="12"/>
  <c r="AC2491" i="12" s="1"/>
  <c r="AC2513" i="12"/>
  <c r="AC2794" i="12"/>
  <c r="AC2789" i="12" s="1"/>
  <c r="AC2783" i="12" s="1"/>
  <c r="AB180" i="12"/>
  <c r="AB668" i="12"/>
  <c r="AB741" i="12"/>
  <c r="AB740" i="12" s="1"/>
  <c r="AB1315" i="12"/>
  <c r="AB1314" i="12" s="1"/>
  <c r="AB1377" i="12"/>
  <c r="AB1376" i="12" s="1"/>
  <c r="AB1521" i="12"/>
  <c r="AB1520" i="12" s="1"/>
  <c r="AB1519" i="12" s="1"/>
  <c r="AB1554" i="12"/>
  <c r="AB1553" i="12" s="1"/>
  <c r="AB1564" i="12"/>
  <c r="AB1563" i="12" s="1"/>
  <c r="AB1861" i="12"/>
  <c r="AB1860" i="12" s="1"/>
  <c r="AB1955" i="12"/>
  <c r="AB2471" i="12"/>
  <c r="AB2503" i="12"/>
  <c r="AC91" i="12"/>
  <c r="AC86" i="12" s="1"/>
  <c r="AC517" i="12"/>
  <c r="AC516" i="12" s="1"/>
  <c r="AC503" i="12" s="1"/>
  <c r="AC741" i="12"/>
  <c r="AC740" i="12" s="1"/>
  <c r="AC754" i="12"/>
  <c r="AC753" i="12" s="1"/>
  <c r="AC894" i="12"/>
  <c r="AC950" i="12"/>
  <c r="AC984" i="12"/>
  <c r="AC983" i="12" s="1"/>
  <c r="AC1012" i="12"/>
  <c r="AC1011" i="12" s="1"/>
  <c r="AC1010" i="12" s="1"/>
  <c r="AC1585" i="12"/>
  <c r="AC1742" i="12"/>
  <c r="AC1969" i="12"/>
  <c r="AC1968" i="12" s="1"/>
  <c r="AC2053" i="12"/>
  <c r="AC2157" i="12"/>
  <c r="AC2156" i="12" s="1"/>
  <c r="AC2155" i="12" s="1"/>
  <c r="AC2277" i="12"/>
  <c r="AC2276" i="12" s="1"/>
  <c r="AC2275" i="12" s="1"/>
  <c r="AC2471" i="12"/>
  <c r="AC2534" i="12"/>
  <c r="AC2551" i="12"/>
  <c r="AC2558" i="12"/>
  <c r="AC2705" i="12"/>
  <c r="AA1751" i="12"/>
  <c r="AA1844" i="12"/>
  <c r="AA1843" i="12" s="1"/>
  <c r="AA1997" i="12"/>
  <c r="AA1996" i="12" s="1"/>
  <c r="AA2433" i="12"/>
  <c r="AA2603" i="12"/>
  <c r="AA2660" i="12"/>
  <c r="AA2659" i="12" s="1"/>
  <c r="AA2836" i="12"/>
  <c r="AA2822" i="12" s="1"/>
  <c r="AB298" i="12"/>
  <c r="AB342" i="12"/>
  <c r="AB341" i="12" s="1"/>
  <c r="AB602" i="12"/>
  <c r="AB601" i="12" s="1"/>
  <c r="AB600" i="12" s="1"/>
  <c r="AB701" i="12"/>
  <c r="AB694" i="12" s="1"/>
  <c r="AB763" i="12"/>
  <c r="AB762" i="12" s="1"/>
  <c r="AB796" i="12"/>
  <c r="AB1020" i="12"/>
  <c r="AB1019" i="12" s="1"/>
  <c r="AB1249" i="12"/>
  <c r="AB1248" i="12" s="1"/>
  <c r="AB1266" i="12"/>
  <c r="AB1265" i="12" s="1"/>
  <c r="AB1293" i="12"/>
  <c r="AB1289" i="12" s="1"/>
  <c r="AB2026" i="12"/>
  <c r="AB2022" i="12" s="1"/>
  <c r="AB2017" i="12" s="1"/>
  <c r="AB2016" i="12" s="1"/>
  <c r="AB2433" i="12"/>
  <c r="AB2492" i="12"/>
  <c r="AB2491" i="12" s="1"/>
  <c r="AB2524" i="12"/>
  <c r="AB2755" i="12"/>
  <c r="AB2750" i="12" s="1"/>
  <c r="AC81" i="12"/>
  <c r="AC77" i="12" s="1"/>
  <c r="AC281" i="12"/>
  <c r="AC280" i="12" s="1"/>
  <c r="AC293" i="12"/>
  <c r="AC292" i="12" s="1"/>
  <c r="AC323" i="12"/>
  <c r="AC322" i="12" s="1"/>
  <c r="AC335" i="12"/>
  <c r="AC334" i="12" s="1"/>
  <c r="AC387" i="12"/>
  <c r="AC386" i="12" s="1"/>
  <c r="AC557" i="12"/>
  <c r="AC556" i="12" s="1"/>
  <c r="AC595" i="12"/>
  <c r="AC594" i="12" s="1"/>
  <c r="AC804" i="12"/>
  <c r="AC803" i="12" s="1"/>
  <c r="AC908" i="12"/>
  <c r="AC907" i="12" s="1"/>
  <c r="AC1266" i="12"/>
  <c r="AC1265" i="12" s="1"/>
  <c r="AC1325" i="12"/>
  <c r="AC2433" i="12"/>
  <c r="AC2524" i="12"/>
  <c r="AC2622" i="12"/>
  <c r="AC2621" i="12" s="1"/>
  <c r="AC2731" i="12"/>
  <c r="AC2773" i="12"/>
  <c r="AC2768" i="12" s="1"/>
  <c r="AC2762" i="12" s="1"/>
  <c r="AC41" i="12"/>
  <c r="AC103" i="12"/>
  <c r="AC102" i="12" s="1"/>
  <c r="AC125" i="12"/>
  <c r="AC208" i="12"/>
  <c r="AC492" i="12"/>
  <c r="AC491" i="12" s="1"/>
  <c r="AC148" i="12"/>
  <c r="AC171" i="12"/>
  <c r="AC470" i="12"/>
  <c r="AC461" i="12" s="1"/>
  <c r="AC1029" i="12"/>
  <c r="AC1028" i="12" s="1"/>
  <c r="AC1540" i="12"/>
  <c r="AC1361" i="12"/>
  <c r="AC1360" i="12" s="1"/>
  <c r="AC1377" i="12"/>
  <c r="AC1376" i="12" s="1"/>
  <c r="AC582" i="12"/>
  <c r="AC581" i="12" s="1"/>
  <c r="AC725" i="12"/>
  <c r="AC724" i="12" s="1"/>
  <c r="AC723" i="12" s="1"/>
  <c r="AC722" i="12" s="1"/>
  <c r="AC796" i="12"/>
  <c r="AC1182" i="12"/>
  <c r="AC1181" i="12" s="1"/>
  <c r="AC1387" i="12"/>
  <c r="AC1433" i="12"/>
  <c r="AC1468" i="12"/>
  <c r="AC1455" i="12" s="1"/>
  <c r="AC1521" i="12"/>
  <c r="AC1520" i="12" s="1"/>
  <c r="AC1519" i="12" s="1"/>
  <c r="AC1653" i="12"/>
  <c r="AC1691" i="12"/>
  <c r="AC1719" i="12"/>
  <c r="AC1718" i="12" s="1"/>
  <c r="AC2147" i="12"/>
  <c r="AC2146" i="12" s="1"/>
  <c r="AC2135" i="12" s="1"/>
  <c r="AC1774" i="12"/>
  <c r="AC1799" i="12"/>
  <c r="AC1861" i="12"/>
  <c r="AC1860" i="12" s="1"/>
  <c r="AC2033" i="12"/>
  <c r="AC2032" i="12" s="1"/>
  <c r="AC2031" i="12" s="1"/>
  <c r="AC2099" i="12"/>
  <c r="AC2098" i="12" s="1"/>
  <c r="AC1751" i="12"/>
  <c r="AC1786" i="12"/>
  <c r="AC1937" i="12"/>
  <c r="AC1955" i="12"/>
  <c r="AC2186" i="12"/>
  <c r="AC2812" i="12"/>
  <c r="AC2807" i="12" s="1"/>
  <c r="AC2544" i="12"/>
  <c r="AC2836" i="12"/>
  <c r="AC2822" i="12" s="1"/>
  <c r="AC2484" i="12"/>
  <c r="AC2680" i="12"/>
  <c r="AC2755" i="12"/>
  <c r="AC2750" i="12" s="1"/>
  <c r="AB41" i="12"/>
  <c r="AB208" i="12"/>
  <c r="AB287" i="12"/>
  <c r="AB286" i="12" s="1"/>
  <c r="AB928" i="12"/>
  <c r="AB921" i="12" s="1"/>
  <c r="AB1049" i="12"/>
  <c r="AB1048" i="12" s="1"/>
  <c r="AB1585" i="12"/>
  <c r="AB171" i="12"/>
  <c r="AB310" i="12"/>
  <c r="AB309" i="12" s="1"/>
  <c r="AB1000" i="12"/>
  <c r="AB1325" i="12"/>
  <c r="AB1667" i="12"/>
  <c r="AB1666" i="12" s="1"/>
  <c r="AB376" i="12"/>
  <c r="AB375" i="12" s="1"/>
  <c r="AB613" i="12"/>
  <c r="AB612" i="12" s="1"/>
  <c r="AB611" i="12" s="1"/>
  <c r="AB1774" i="12"/>
  <c r="AB1786" i="12"/>
  <c r="AB1338" i="12"/>
  <c r="AB1475" i="12"/>
  <c r="AB1594" i="12"/>
  <c r="AB1468" i="12"/>
  <c r="AB1455" i="12" s="1"/>
  <c r="AB1997" i="12"/>
  <c r="AB1996" i="12" s="1"/>
  <c r="AB1918" i="12"/>
  <c r="AB2099" i="12"/>
  <c r="AB2098" i="12" s="1"/>
  <c r="AB2484" i="12"/>
  <c r="AB2534" i="12"/>
  <c r="AB2622" i="12"/>
  <c r="AB2621" i="12" s="1"/>
  <c r="AB2452" i="12"/>
  <c r="AB2451" i="12" s="1"/>
  <c r="AB2705" i="12"/>
  <c r="AB2741" i="12"/>
  <c r="AB2812" i="12"/>
  <c r="AB2807" i="12" s="1"/>
  <c r="AB2277" i="12"/>
  <c r="AB2276" i="12" s="1"/>
  <c r="AB2275" i="12" s="1"/>
  <c r="AB2295" i="12"/>
  <c r="AB2294" i="12" s="1"/>
  <c r="AB2513" i="12"/>
  <c r="AB2544" i="12"/>
  <c r="AB2596" i="12"/>
  <c r="AB2731" i="12"/>
  <c r="AB2836" i="12"/>
  <c r="AB2822" i="12" s="1"/>
  <c r="AA103" i="12"/>
  <c r="AA102" i="12" s="1"/>
  <c r="AA492" i="12"/>
  <c r="AA491" i="12" s="1"/>
  <c r="AA796" i="12"/>
  <c r="AA41" i="12"/>
  <c r="AA125" i="12"/>
  <c r="AA208" i="12"/>
  <c r="AA180" i="12"/>
  <c r="AA470" i="12"/>
  <c r="AA461" i="12" s="1"/>
  <c r="AA1000" i="12"/>
  <c r="AA1325" i="12"/>
  <c r="AA1361" i="12"/>
  <c r="AA1360" i="12" s="1"/>
  <c r="AA1412" i="12"/>
  <c r="AA1396" i="12" s="1"/>
  <c r="AA1540" i="12"/>
  <c r="AA1049" i="12"/>
  <c r="AA1048" i="12" s="1"/>
  <c r="AA1475" i="12"/>
  <c r="AA1704" i="12"/>
  <c r="AA1918" i="12"/>
  <c r="AA2033" i="12"/>
  <c r="AA2032" i="12" s="1"/>
  <c r="AA2031" i="12" s="1"/>
  <c r="AA2197" i="12"/>
  <c r="AA1811" i="12"/>
  <c r="AA1810" i="12" s="1"/>
  <c r="AA1955" i="12"/>
  <c r="AA1667" i="12"/>
  <c r="AA1666" i="12" s="1"/>
  <c r="AA1774" i="12"/>
  <c r="AA1799" i="12"/>
  <c r="AA1937" i="12"/>
  <c r="AA1969" i="12"/>
  <c r="AA1968" i="12" s="1"/>
  <c r="AA2157" i="12"/>
  <c r="AA2156" i="12" s="1"/>
  <c r="AA2155" i="12" s="1"/>
  <c r="AA2484" i="12"/>
  <c r="AA2731" i="12"/>
  <c r="AA2265" i="12"/>
  <c r="AA2264" i="12" s="1"/>
  <c r="AA2452" i="12"/>
  <c r="AA2451" i="12" s="1"/>
  <c r="AA2471" i="12"/>
  <c r="AA2755" i="12"/>
  <c r="AA2750" i="12" s="1"/>
  <c r="U1174" i="12"/>
  <c r="W2933" i="12"/>
  <c r="W2929" i="12" s="1"/>
  <c r="W2927" i="12"/>
  <c r="W2926" i="12" s="1"/>
  <c r="W2924" i="12"/>
  <c r="W2923" i="12" s="1"/>
  <c r="W2918" i="12"/>
  <c r="W2917" i="12" s="1"/>
  <c r="W2905" i="12"/>
  <c r="W2904" i="12" s="1"/>
  <c r="W2900" i="12"/>
  <c r="W2899" i="12" s="1"/>
  <c r="W2898" i="12" s="1"/>
  <c r="W2897" i="12" s="1"/>
  <c r="W2890" i="12"/>
  <c r="W2889" i="12" s="1"/>
  <c r="W2887" i="12"/>
  <c r="W2886" i="12" s="1"/>
  <c r="W2881" i="12"/>
  <c r="W2880" i="12" s="1"/>
  <c r="W2878" i="12"/>
  <c r="W2877" i="12" s="1"/>
  <c r="W2875" i="12"/>
  <c r="W2874" i="12" s="1"/>
  <c r="W2872" i="12"/>
  <c r="W2871" i="12" s="1"/>
  <c r="W2868" i="12"/>
  <c r="W2867" i="12" s="1"/>
  <c r="W2866" i="12" s="1"/>
  <c r="W2860" i="12"/>
  <c r="W2859" i="12" s="1"/>
  <c r="W2848" i="12"/>
  <c r="W2847" i="12" s="1"/>
  <c r="W2838" i="12"/>
  <c r="W2837" i="12" s="1"/>
  <c r="W2825" i="12"/>
  <c r="W2824" i="12" s="1"/>
  <c r="W2823" i="12" s="1"/>
  <c r="W2820" i="12"/>
  <c r="W2819" i="12" s="1"/>
  <c r="W2817" i="12"/>
  <c r="W2816" i="12" s="1"/>
  <c r="W2814" i="12"/>
  <c r="W2813" i="12" s="1"/>
  <c r="W2810" i="12"/>
  <c r="W2809" i="12" s="1"/>
  <c r="W2808" i="12" s="1"/>
  <c r="W2805" i="12"/>
  <c r="W2804" i="12" s="1"/>
  <c r="W2803" i="12" s="1"/>
  <c r="W2802" i="12" s="1"/>
  <c r="W2799" i="12"/>
  <c r="W2798" i="12" s="1"/>
  <c r="W2796" i="12"/>
  <c r="W2795" i="12" s="1"/>
  <c r="W2792" i="12"/>
  <c r="W2791" i="12" s="1"/>
  <c r="W2790" i="12" s="1"/>
  <c r="W2787" i="12"/>
  <c r="W2786" i="12" s="1"/>
  <c r="W2785" i="12" s="1"/>
  <c r="W2784" i="12" s="1"/>
  <c r="W2781" i="12"/>
  <c r="W2780" i="12" s="1"/>
  <c r="W2778" i="12"/>
  <c r="W2777" i="12" s="1"/>
  <c r="W2775" i="12"/>
  <c r="W2774" i="12" s="1"/>
  <c r="W2771" i="12"/>
  <c r="W2770" i="12" s="1"/>
  <c r="W2769" i="12" s="1"/>
  <c r="W2766" i="12"/>
  <c r="W2765" i="12" s="1"/>
  <c r="W2764" i="12" s="1"/>
  <c r="W2763" i="12" s="1"/>
  <c r="W2760" i="12"/>
  <c r="W2759" i="12" s="1"/>
  <c r="W2757" i="12"/>
  <c r="W2756" i="12" s="1"/>
  <c r="W2753" i="12"/>
  <c r="W2752" i="12" s="1"/>
  <c r="W2751" i="12" s="1"/>
  <c r="W2748" i="12"/>
  <c r="W2747" i="12" s="1"/>
  <c r="W2746" i="12" s="1"/>
  <c r="W2744" i="12"/>
  <c r="W2743" i="12" s="1"/>
  <c r="W2742" i="12" s="1"/>
  <c r="W2738" i="12"/>
  <c r="W2735" i="12" s="1"/>
  <c r="W2733" i="12"/>
  <c r="W2732" i="12" s="1"/>
  <c r="W2729" i="12"/>
  <c r="W2728" i="12" s="1"/>
  <c r="W2727" i="12" s="1"/>
  <c r="W2725" i="12"/>
  <c r="W2724" i="12" s="1"/>
  <c r="W2723" i="12" s="1"/>
  <c r="W2721" i="12"/>
  <c r="W2720" i="12" s="1"/>
  <c r="W2719" i="12" s="1"/>
  <c r="W2717" i="12"/>
  <c r="W2716" i="12" s="1"/>
  <c r="W2715" i="12" s="1"/>
  <c r="W2713" i="12"/>
  <c r="W2712" i="12" s="1"/>
  <c r="W2710" i="12"/>
  <c r="W2709" i="12" s="1"/>
  <c r="W2707" i="12"/>
  <c r="W2706" i="12" s="1"/>
  <c r="W2703" i="12"/>
  <c r="W2702" i="12" s="1"/>
  <c r="W2701" i="12" s="1"/>
  <c r="W2699" i="12"/>
  <c r="W2698" i="12" s="1"/>
  <c r="W2697" i="12" s="1"/>
  <c r="W2691" i="12"/>
  <c r="W2689" i="12"/>
  <c r="W2685" i="12"/>
  <c r="W2684" i="12" s="1"/>
  <c r="W2682" i="12"/>
  <c r="W2681" i="12" s="1"/>
  <c r="W2678" i="12"/>
  <c r="W2677" i="12" s="1"/>
  <c r="W2676" i="12" s="1"/>
  <c r="W2674" i="12"/>
  <c r="W2673" i="12" s="1"/>
  <c r="W2672" i="12" s="1"/>
  <c r="W2670" i="12"/>
  <c r="W2669" i="12" s="1"/>
  <c r="W2668" i="12" s="1"/>
  <c r="W2666" i="12"/>
  <c r="W2665" i="12" s="1"/>
  <c r="W2663" i="12"/>
  <c r="W2661" i="12"/>
  <c r="W2657" i="12"/>
  <c r="W2656" i="12" s="1"/>
  <c r="W2654" i="12"/>
  <c r="W2652" i="12"/>
  <c r="W2648" i="12"/>
  <c r="W2647" i="12" s="1"/>
  <c r="W2646" i="12" s="1"/>
  <c r="W2644" i="12"/>
  <c r="W2643" i="12" s="1"/>
  <c r="W2641" i="12"/>
  <c r="W2640" i="12" s="1"/>
  <c r="W2637" i="12"/>
  <c r="W2636" i="12" s="1"/>
  <c r="W2635" i="12" s="1"/>
  <c r="W2633" i="12"/>
  <c r="W2632" i="12" s="1"/>
  <c r="W2631" i="12" s="1"/>
  <c r="W2629" i="12"/>
  <c r="W2628" i="12" s="1"/>
  <c r="W2627" i="12" s="1"/>
  <c r="W2625" i="12"/>
  <c r="W2623" i="12"/>
  <c r="W2619" i="12"/>
  <c r="W2618" i="12" s="1"/>
  <c r="W2617" i="12" s="1"/>
  <c r="W2615" i="12"/>
  <c r="W2614" i="12" s="1"/>
  <c r="W2613" i="12" s="1"/>
  <c r="W2611" i="12"/>
  <c r="W2610" i="12" s="1"/>
  <c r="W2608" i="12"/>
  <c r="W2607" i="12" s="1"/>
  <c r="W2605" i="12"/>
  <c r="W2604" i="12" s="1"/>
  <c r="W2601" i="12"/>
  <c r="W2600" i="12" s="1"/>
  <c r="W2598" i="12"/>
  <c r="W2597" i="12" s="1"/>
  <c r="W2594" i="12"/>
  <c r="W2593" i="12" s="1"/>
  <c r="W2592" i="12" s="1"/>
  <c r="W2590" i="12"/>
  <c r="W2589" i="12" s="1"/>
  <c r="W2588" i="12" s="1"/>
  <c r="W2586" i="12"/>
  <c r="W2585" i="12" s="1"/>
  <c r="W2584" i="12" s="1"/>
  <c r="W2582" i="12"/>
  <c r="W2581" i="12" s="1"/>
  <c r="W2580" i="12" s="1"/>
  <c r="W2578" i="12"/>
  <c r="W2577" i="12" s="1"/>
  <c r="W2576" i="12" s="1"/>
  <c r="W2572" i="12"/>
  <c r="W2571" i="12" s="1"/>
  <c r="W2566" i="12"/>
  <c r="W2565" i="12" s="1"/>
  <c r="W2560" i="12"/>
  <c r="W2559" i="12" s="1"/>
  <c r="W2556" i="12"/>
  <c r="W2555" i="12" s="1"/>
  <c r="W2553" i="12"/>
  <c r="W2552" i="12" s="1"/>
  <c r="W2549" i="12"/>
  <c r="W2548" i="12" s="1"/>
  <c r="W2546" i="12"/>
  <c r="W2545" i="12" s="1"/>
  <c r="W2542" i="12"/>
  <c r="W2541" i="12" s="1"/>
  <c r="W2539" i="12"/>
  <c r="W2538" i="12" s="1"/>
  <c r="W2536" i="12"/>
  <c r="W2535" i="12" s="1"/>
  <c r="W2531" i="12"/>
  <c r="W2530" i="12" s="1"/>
  <c r="W2529" i="12" s="1"/>
  <c r="W2527" i="12"/>
  <c r="W2526" i="12" s="1"/>
  <c r="W2525" i="12" s="1"/>
  <c r="W2522" i="12"/>
  <c r="W2521" i="12" s="1"/>
  <c r="W2520" i="12" s="1"/>
  <c r="W2518" i="12"/>
  <c r="W2517" i="12" s="1"/>
  <c r="W2515" i="12"/>
  <c r="W2514" i="12" s="1"/>
  <c r="W2511" i="12"/>
  <c r="W2510" i="12" s="1"/>
  <c r="W2508" i="12"/>
  <c r="W2507" i="12" s="1"/>
  <c r="W2505" i="12"/>
  <c r="W2504" i="12" s="1"/>
  <c r="W2500" i="12"/>
  <c r="W2499" i="12" s="1"/>
  <c r="W2497" i="12"/>
  <c r="W2496" i="12" s="1"/>
  <c r="W2494" i="12"/>
  <c r="W2493" i="12" s="1"/>
  <c r="W2489" i="12"/>
  <c r="W2488" i="12" s="1"/>
  <c r="W2486" i="12"/>
  <c r="W2485" i="12" s="1"/>
  <c r="W2479" i="12"/>
  <c r="W2478" i="12" s="1"/>
  <c r="W2473" i="12"/>
  <c r="W2472" i="12" s="1"/>
  <c r="W2467" i="12"/>
  <c r="W2466" i="12" s="1"/>
  <c r="W2465" i="12" s="1"/>
  <c r="W2463" i="12"/>
  <c r="W2462" i="12" s="1"/>
  <c r="W2461" i="12" s="1"/>
  <c r="W2459" i="12"/>
  <c r="W2458" i="12" s="1"/>
  <c r="W2457" i="12" s="1"/>
  <c r="W2455" i="12"/>
  <c r="W2454" i="12" s="1"/>
  <c r="W2453" i="12" s="1"/>
  <c r="W2444" i="12"/>
  <c r="W2443" i="12" s="1"/>
  <c r="W2442" i="12" s="1"/>
  <c r="W2440" i="12"/>
  <c r="W2439" i="12" s="1"/>
  <c r="W2438" i="12" s="1"/>
  <c r="W2436" i="12"/>
  <c r="W2435" i="12" s="1"/>
  <c r="W2434" i="12" s="1"/>
  <c r="W2431" i="12"/>
  <c r="W2430" i="12" s="1"/>
  <c r="W2429" i="12" s="1"/>
  <c r="W2428" i="12" s="1"/>
  <c r="W2426" i="12"/>
  <c r="W2425" i="12" s="1"/>
  <c r="W2424" i="12" s="1"/>
  <c r="W2423" i="12" s="1"/>
  <c r="W2421" i="12"/>
  <c r="W2419" i="12"/>
  <c r="W2415" i="12"/>
  <c r="W2414" i="12" s="1"/>
  <c r="W2413" i="12" s="1"/>
  <c r="W2411" i="12"/>
  <c r="W2410" i="12" s="1"/>
  <c r="W2409" i="12" s="1"/>
  <c r="W2407" i="12"/>
  <c r="W2406" i="12" s="1"/>
  <c r="W2405" i="12" s="1"/>
  <c r="W2403" i="12"/>
  <c r="W2402" i="12" s="1"/>
  <c r="W2401" i="12" s="1"/>
  <c r="W2399" i="12"/>
  <c r="W2398" i="12" s="1"/>
  <c r="W2397" i="12" s="1"/>
  <c r="W2395" i="12"/>
  <c r="W2394" i="12" s="1"/>
  <c r="W2393" i="12" s="1"/>
  <c r="W2391" i="12"/>
  <c r="W2390" i="12" s="1"/>
  <c r="W2389" i="12" s="1"/>
  <c r="W2387" i="12"/>
  <c r="W2386" i="12" s="1"/>
  <c r="W2385" i="12" s="1"/>
  <c r="W2383" i="12"/>
  <c r="W2382" i="12" s="1"/>
  <c r="W2381" i="12" s="1"/>
  <c r="W2379" i="12"/>
  <c r="W2378" i="12" s="1"/>
  <c r="W2377" i="12" s="1"/>
  <c r="W2375" i="12"/>
  <c r="W2374" i="12" s="1"/>
  <c r="W2373" i="12" s="1"/>
  <c r="W2371" i="12"/>
  <c r="W2370" i="12" s="1"/>
  <c r="W2369" i="12" s="1"/>
  <c r="W2367" i="12"/>
  <c r="W2366" i="12" s="1"/>
  <c r="W2365" i="12" s="1"/>
  <c r="W2363" i="12"/>
  <c r="W2362" i="12" s="1"/>
  <c r="W2361" i="12" s="1"/>
  <c r="W2359" i="12"/>
  <c r="W2358" i="12" s="1"/>
  <c r="W2357" i="12" s="1"/>
  <c r="W2355" i="12"/>
  <c r="W2354" i="12" s="1"/>
  <c r="W2353" i="12" s="1"/>
  <c r="W2351" i="12"/>
  <c r="W2350" i="12" s="1"/>
  <c r="W2349" i="12" s="1"/>
  <c r="W2347" i="12"/>
  <c r="W2346" i="12" s="1"/>
  <c r="W2345" i="12" s="1"/>
  <c r="W2343" i="12"/>
  <c r="W2342" i="12" s="1"/>
  <c r="W2341" i="12" s="1"/>
  <c r="W2339" i="12"/>
  <c r="W2338" i="12" s="1"/>
  <c r="W2337" i="12" s="1"/>
  <c r="W2335" i="12"/>
  <c r="W2334" i="12" s="1"/>
  <c r="W2333" i="12" s="1"/>
  <c r="W2331" i="12"/>
  <c r="W2330" i="12" s="1"/>
  <c r="W2329" i="12" s="1"/>
  <c r="W2327" i="12"/>
  <c r="W2326" i="12" s="1"/>
  <c r="W2325" i="12" s="1"/>
  <c r="W2323" i="12"/>
  <c r="W2322" i="12" s="1"/>
  <c r="W2321" i="12" s="1"/>
  <c r="W2315" i="12"/>
  <c r="W2314" i="12" s="1"/>
  <c r="W2313" i="12" s="1"/>
  <c r="W2311" i="12"/>
  <c r="W2308" i="12" s="1"/>
  <c r="W2307" i="12" s="1"/>
  <c r="W2302" i="12"/>
  <c r="W2301" i="12" s="1"/>
  <c r="W2300" i="12" s="1"/>
  <c r="W2298" i="12"/>
  <c r="W2297" i="12" s="1"/>
  <c r="W2296" i="12" s="1"/>
  <c r="W2292" i="12"/>
  <c r="W2291" i="12" s="1"/>
  <c r="W2290" i="12" s="1"/>
  <c r="W2288" i="12"/>
  <c r="W2287" i="12" s="1"/>
  <c r="W2286" i="12" s="1"/>
  <c r="W2282" i="12"/>
  <c r="W2281" i="12" s="1"/>
  <c r="W2279" i="12"/>
  <c r="W2278" i="12" s="1"/>
  <c r="W2272" i="12"/>
  <c r="W2271" i="12" s="1"/>
  <c r="W2270" i="12" s="1"/>
  <c r="W2268" i="12"/>
  <c r="W2267" i="12" s="1"/>
  <c r="W2266" i="12" s="1"/>
  <c r="W2262" i="12"/>
  <c r="W2261" i="12" s="1"/>
  <c r="W2259" i="12"/>
  <c r="W2258" i="12" s="1"/>
  <c r="W2255" i="12"/>
  <c r="W2254" i="12" s="1"/>
  <c r="W2252" i="12"/>
  <c r="W2251" i="12" s="1"/>
  <c r="W2248" i="12"/>
  <c r="W2247" i="12" s="1"/>
  <c r="W2246" i="12" s="1"/>
  <c r="W2245" i="12" s="1"/>
  <c r="W2242" i="12"/>
  <c r="W2241" i="12" s="1"/>
  <c r="W2239" i="12"/>
  <c r="W2238" i="12" s="1"/>
  <c r="W2234" i="12"/>
  <c r="W2233" i="12" s="1"/>
  <c r="W2232" i="12" s="1"/>
  <c r="W2230" i="12"/>
  <c r="W2229" i="12" s="1"/>
  <c r="W2228" i="12" s="1"/>
  <c r="W2226" i="12"/>
  <c r="W2225" i="12" s="1"/>
  <c r="W2223" i="12"/>
  <c r="W2222" i="12" s="1"/>
  <c r="W2220" i="12"/>
  <c r="W2219" i="12" s="1"/>
  <c r="W2217" i="12"/>
  <c r="W2216" i="12" s="1"/>
  <c r="W2210" i="12"/>
  <c r="W2209" i="12" s="1"/>
  <c r="W2207" i="12"/>
  <c r="W2206" i="12" s="1"/>
  <c r="W2202" i="12"/>
  <c r="W2201" i="12" s="1"/>
  <c r="W2199" i="12"/>
  <c r="W2198" i="12" s="1"/>
  <c r="W2195" i="12"/>
  <c r="W2194" i="12" s="1"/>
  <c r="W2193" i="12" s="1"/>
  <c r="W2191" i="12"/>
  <c r="W2190" i="12" s="1"/>
  <c r="W2188" i="12"/>
  <c r="W2187" i="12" s="1"/>
  <c r="W2183" i="12"/>
  <c r="W2182" i="12" s="1"/>
  <c r="W2181" i="12" s="1"/>
  <c r="W2180" i="12" s="1"/>
  <c r="W2169" i="12"/>
  <c r="W2168" i="12" s="1"/>
  <c r="W2167" i="12" s="1"/>
  <c r="W2165" i="12"/>
  <c r="W2164" i="12" s="1"/>
  <c r="W2162" i="12"/>
  <c r="W2161" i="12" s="1"/>
  <c r="W2159" i="12"/>
  <c r="W2158" i="12" s="1"/>
  <c r="W2152" i="12"/>
  <c r="W2151" i="12" s="1"/>
  <c r="W2149" i="12"/>
  <c r="W2148" i="12" s="1"/>
  <c r="W2144" i="12"/>
  <c r="W2143" i="12" s="1"/>
  <c r="W2142" i="12" s="1"/>
  <c r="W2141" i="12" s="1"/>
  <c r="W2139" i="12"/>
  <c r="W2138" i="12" s="1"/>
  <c r="W2137" i="12" s="1"/>
  <c r="W2136" i="12" s="1"/>
  <c r="W2133" i="12"/>
  <c r="W2132" i="12" s="1"/>
  <c r="W2131" i="12" s="1"/>
  <c r="W2129" i="12"/>
  <c r="W2128" i="12" s="1"/>
  <c r="W2127" i="12" s="1"/>
  <c r="W2120" i="12"/>
  <c r="W2119" i="12" s="1"/>
  <c r="W2118" i="12" s="1"/>
  <c r="W2117" i="12" s="1"/>
  <c r="W2109" i="12"/>
  <c r="W2108" i="12" s="1"/>
  <c r="W2107" i="12" s="1"/>
  <c r="W2106" i="12" s="1"/>
  <c r="W2104" i="12"/>
  <c r="W2103" i="12" s="1"/>
  <c r="W2101" i="12"/>
  <c r="W2100" i="12" s="1"/>
  <c r="W2096" i="12"/>
  <c r="W2095" i="12" s="1"/>
  <c r="W2094" i="12" s="1"/>
  <c r="W2092" i="12"/>
  <c r="W2091" i="12" s="1"/>
  <c r="W2090" i="12" s="1"/>
  <c r="W2088" i="12"/>
  <c r="W2087" i="12" s="1"/>
  <c r="W2086" i="12" s="1"/>
  <c r="W2084" i="12"/>
  <c r="W2083" i="12" s="1"/>
  <c r="W2082" i="12" s="1"/>
  <c r="W2080" i="12"/>
  <c r="W2079" i="12" s="1"/>
  <c r="W2078" i="12" s="1"/>
  <c r="W2076" i="12"/>
  <c r="W2075" i="12" s="1"/>
  <c r="W2074" i="12" s="1"/>
  <c r="W2072" i="12"/>
  <c r="W2071" i="12" s="1"/>
  <c r="W2070" i="12" s="1"/>
  <c r="W2068" i="12"/>
  <c r="W2067" i="12" s="1"/>
  <c r="W2066" i="12" s="1"/>
  <c r="W2064" i="12"/>
  <c r="W2063" i="12" s="1"/>
  <c r="W2062" i="12" s="1"/>
  <c r="W2060" i="12"/>
  <c r="W2059" i="12" s="1"/>
  <c r="W2058" i="12" s="1"/>
  <c r="W2056" i="12"/>
  <c r="W2055" i="12" s="1"/>
  <c r="W2054" i="12" s="1"/>
  <c r="W2049" i="12"/>
  <c r="W2048" i="12" s="1"/>
  <c r="W2047" i="12" s="1"/>
  <c r="W2045" i="12"/>
  <c r="W2044" i="12" s="1"/>
  <c r="W2043" i="12" s="1"/>
  <c r="W2041" i="12"/>
  <c r="W2040" i="12" s="1"/>
  <c r="W2038" i="12"/>
  <c r="W2037" i="12" s="1"/>
  <c r="W2035" i="12"/>
  <c r="W2034" i="12" s="1"/>
  <c r="W2029" i="12"/>
  <c r="W2027" i="12"/>
  <c r="W2024" i="12"/>
  <c r="W2023" i="12" s="1"/>
  <c r="W2020" i="12"/>
  <c r="W2019" i="12" s="1"/>
  <c r="W2018" i="12" s="1"/>
  <c r="W2013" i="12"/>
  <c r="W2011" i="12"/>
  <c r="W2008" i="12"/>
  <c r="W2007" i="12" s="1"/>
  <c r="W2002" i="12"/>
  <c r="W2001" i="12" s="1"/>
  <c r="W1999" i="12"/>
  <c r="W1998" i="12" s="1"/>
  <c r="W1994" i="12"/>
  <c r="W1993" i="12" s="1"/>
  <c r="W1992" i="12" s="1"/>
  <c r="W1990" i="12"/>
  <c r="W1989" i="12" s="1"/>
  <c r="W1988" i="12" s="1"/>
  <c r="W1986" i="12"/>
  <c r="W1985" i="12" s="1"/>
  <c r="W1984" i="12" s="1"/>
  <c r="W1982" i="12"/>
  <c r="W1981" i="12" s="1"/>
  <c r="W1980" i="12" s="1"/>
  <c r="W1978" i="12"/>
  <c r="W1977" i="12" s="1"/>
  <c r="W1976" i="12" s="1"/>
  <c r="W1974" i="12"/>
  <c r="W1973" i="12" s="1"/>
  <c r="W1971" i="12"/>
  <c r="W1970" i="12" s="1"/>
  <c r="W1966" i="12"/>
  <c r="W1965" i="12" s="1"/>
  <c r="W1964" i="12" s="1"/>
  <c r="W1962" i="12"/>
  <c r="W1961" i="12" s="1"/>
  <c r="W1960" i="12" s="1"/>
  <c r="W1958" i="12"/>
  <c r="W1957" i="12" s="1"/>
  <c r="W1956" i="12" s="1"/>
  <c r="W1952" i="12"/>
  <c r="W1951" i="12" s="1"/>
  <c r="W1949" i="12"/>
  <c r="W1948" i="12" s="1"/>
  <c r="W1945" i="12"/>
  <c r="W1944" i="12" s="1"/>
  <c r="W1942" i="12"/>
  <c r="W1941" i="12" s="1"/>
  <c r="W1939" i="12"/>
  <c r="W1938" i="12" s="1"/>
  <c r="W1933" i="12"/>
  <c r="W1932" i="12" s="1"/>
  <c r="W1931" i="12" s="1"/>
  <c r="W1929" i="12"/>
  <c r="W1928" i="12" s="1"/>
  <c r="W1927" i="12" s="1"/>
  <c r="W1925" i="12"/>
  <c r="W1924" i="12" s="1"/>
  <c r="W1923" i="12" s="1"/>
  <c r="W1921" i="12"/>
  <c r="W1920" i="12" s="1"/>
  <c r="W1919" i="12" s="1"/>
  <c r="W1912" i="12"/>
  <c r="W1911" i="12" s="1"/>
  <c r="W1910" i="12" s="1"/>
  <c r="W1908" i="12"/>
  <c r="W1907" i="12" s="1"/>
  <c r="W1906" i="12" s="1"/>
  <c r="W1904" i="12"/>
  <c r="W1903" i="12" s="1"/>
  <c r="W1902" i="12" s="1"/>
  <c r="W1897" i="12"/>
  <c r="W1896" i="12" s="1"/>
  <c r="W1895" i="12" s="1"/>
  <c r="W1894" i="12" s="1"/>
  <c r="W1892" i="12"/>
  <c r="W1891" i="12" s="1"/>
  <c r="W1890" i="12" s="1"/>
  <c r="W1888" i="12"/>
  <c r="W1887" i="12" s="1"/>
  <c r="W1885" i="12"/>
  <c r="W1884" i="12" s="1"/>
  <c r="W1882" i="12"/>
  <c r="W1881" i="12" s="1"/>
  <c r="W1877" i="12"/>
  <c r="W1876" i="12" s="1"/>
  <c r="W1875" i="12" s="1"/>
  <c r="W1874" i="12" s="1"/>
  <c r="W1871" i="12"/>
  <c r="W1870" i="12" s="1"/>
  <c r="W1869" i="12" s="1"/>
  <c r="W1868" i="12" s="1"/>
  <c r="W1866" i="12"/>
  <c r="W1865" i="12" s="1"/>
  <c r="W1863" i="12"/>
  <c r="W1862" i="12" s="1"/>
  <c r="W1858" i="12"/>
  <c r="W1857" i="12" s="1"/>
  <c r="W1856" i="12" s="1"/>
  <c r="W1855" i="12" s="1"/>
  <c r="W1853" i="12"/>
  <c r="W1852" i="12" s="1"/>
  <c r="W1851" i="12" s="1"/>
  <c r="W1849" i="12"/>
  <c r="W1848" i="12" s="1"/>
  <c r="W1846" i="12"/>
  <c r="W1845" i="12" s="1"/>
  <c r="W1841" i="12"/>
  <c r="W1840" i="12" s="1"/>
  <c r="W1839" i="12" s="1"/>
  <c r="W1838" i="12" s="1"/>
  <c r="W1836" i="12"/>
  <c r="W1835" i="12" s="1"/>
  <c r="W1834" i="12" s="1"/>
  <c r="W1833" i="12" s="1"/>
  <c r="W1831" i="12"/>
  <c r="W1830" i="12" s="1"/>
  <c r="W1829" i="12" s="1"/>
  <c r="W1828" i="12" s="1"/>
  <c r="W1826" i="12"/>
  <c r="W1825" i="12" s="1"/>
  <c r="W1824" i="12" s="1"/>
  <c r="W1821" i="12"/>
  <c r="W1820" i="12" s="1"/>
  <c r="W1819" i="12" s="1"/>
  <c r="W1816" i="12"/>
  <c r="W1815" i="12" s="1"/>
  <c r="W1813" i="12"/>
  <c r="W1812" i="12" s="1"/>
  <c r="W1806" i="12"/>
  <c r="W1805" i="12" s="1"/>
  <c r="W1804" i="12" s="1"/>
  <c r="W1802" i="12"/>
  <c r="W1801" i="12" s="1"/>
  <c r="W1800" i="12" s="1"/>
  <c r="W1797" i="12"/>
  <c r="W1796" i="12" s="1"/>
  <c r="W1795" i="12" s="1"/>
  <c r="W1793" i="12"/>
  <c r="W1792" i="12" s="1"/>
  <c r="W1791" i="12" s="1"/>
  <c r="W1789" i="12"/>
  <c r="W1788" i="12" s="1"/>
  <c r="W1787" i="12" s="1"/>
  <c r="W1783" i="12"/>
  <c r="W1782" i="12" s="1"/>
  <c r="W1781" i="12" s="1"/>
  <c r="W1780" i="12" s="1"/>
  <c r="W1778" i="12"/>
  <c r="W1777" i="12" s="1"/>
  <c r="W1776" i="12" s="1"/>
  <c r="W1775" i="12" s="1"/>
  <c r="W1771" i="12"/>
  <c r="W1770" i="12" s="1"/>
  <c r="W1769" i="12" s="1"/>
  <c r="W1768" i="12" s="1"/>
  <c r="W1758" i="12"/>
  <c r="W1757" i="12" s="1"/>
  <c r="W1756" i="12" s="1"/>
  <c r="W1754" i="12"/>
  <c r="W1753" i="12" s="1"/>
  <c r="W1752" i="12" s="1"/>
  <c r="W1749" i="12"/>
  <c r="W1748" i="12" s="1"/>
  <c r="W1747" i="12" s="1"/>
  <c r="W1745" i="12"/>
  <c r="W1744" i="12" s="1"/>
  <c r="W1743" i="12" s="1"/>
  <c r="W1740" i="12"/>
  <c r="W1739" i="12" s="1"/>
  <c r="W1738" i="12" s="1"/>
  <c r="W1737" i="12" s="1"/>
  <c r="W1735" i="12"/>
  <c r="W1734" i="12" s="1"/>
  <c r="W1733" i="12" s="1"/>
  <c r="W1731" i="12"/>
  <c r="W1730" i="12" s="1"/>
  <c r="W1729" i="12" s="1"/>
  <c r="W1727" i="12"/>
  <c r="W1726" i="12" s="1"/>
  <c r="W1724" i="12"/>
  <c r="W1723" i="12" s="1"/>
  <c r="W1721" i="12"/>
  <c r="W1720" i="12" s="1"/>
  <c r="W1716" i="12"/>
  <c r="W1715" i="12" s="1"/>
  <c r="W1714" i="12" s="1"/>
  <c r="W1713" i="12" s="1"/>
  <c r="W1711" i="12"/>
  <c r="W1710" i="12" s="1"/>
  <c r="W1709" i="12" s="1"/>
  <c r="W1707" i="12"/>
  <c r="W1706" i="12" s="1"/>
  <c r="W1705" i="12" s="1"/>
  <c r="W1700" i="12"/>
  <c r="W1699" i="12" s="1"/>
  <c r="W1698" i="12" s="1"/>
  <c r="W1697" i="12" s="1"/>
  <c r="W1695" i="12"/>
  <c r="W1694" i="12" s="1"/>
  <c r="W1693" i="12" s="1"/>
  <c r="W1692" i="12" s="1"/>
  <c r="W1689" i="12"/>
  <c r="W1688" i="12" s="1"/>
  <c r="W1687" i="12" s="1"/>
  <c r="W1686" i="12" s="1"/>
  <c r="W1684" i="12"/>
  <c r="W1683" i="12" s="1"/>
  <c r="W1682" i="12" s="1"/>
  <c r="W1681" i="12" s="1"/>
  <c r="W1679" i="12"/>
  <c r="W1678" i="12" s="1"/>
  <c r="W1677" i="12" s="1"/>
  <c r="W1676" i="12" s="1"/>
  <c r="W1674" i="12"/>
  <c r="W1673" i="12" s="1"/>
  <c r="W1672" i="12" s="1"/>
  <c r="W1670" i="12"/>
  <c r="W1669" i="12" s="1"/>
  <c r="W1668" i="12" s="1"/>
  <c r="W1664" i="12"/>
  <c r="W1663" i="12" s="1"/>
  <c r="W1662" i="12" s="1"/>
  <c r="W1660" i="12"/>
  <c r="W1659" i="12" s="1"/>
  <c r="W1658" i="12" s="1"/>
  <c r="W1651" i="12"/>
  <c r="W1650" i="12" s="1"/>
  <c r="W1649" i="12" s="1"/>
  <c r="W1648" i="12" s="1"/>
  <c r="W1646" i="12"/>
  <c r="W1645" i="12" s="1"/>
  <c r="W1644" i="12" s="1"/>
  <c r="W1643" i="12" s="1"/>
  <c r="W1641" i="12"/>
  <c r="W1640" i="12" s="1"/>
  <c r="W1639" i="12" s="1"/>
  <c r="W1637" i="12"/>
  <c r="W1636" i="12" s="1"/>
  <c r="W1635" i="12" s="1"/>
  <c r="W1633" i="12"/>
  <c r="W1632" i="12" s="1"/>
  <c r="W1631" i="12" s="1"/>
  <c r="W1629" i="12"/>
  <c r="W1628" i="12" s="1"/>
  <c r="W1627" i="12" s="1"/>
  <c r="W1625" i="12"/>
  <c r="W1624" i="12" s="1"/>
  <c r="W1623" i="12" s="1"/>
  <c r="W1621" i="12"/>
  <c r="W1620" i="12" s="1"/>
  <c r="W1619" i="12" s="1"/>
  <c r="W1617" i="12"/>
  <c r="W1616" i="12" s="1"/>
  <c r="W1615" i="12" s="1"/>
  <c r="W1613" i="12"/>
  <c r="W1612" i="12" s="1"/>
  <c r="W1611" i="12" s="1"/>
  <c r="W1609" i="12"/>
  <c r="W1608" i="12" s="1"/>
  <c r="W1607" i="12" s="1"/>
  <c r="W1605" i="12"/>
  <c r="W1604" i="12" s="1"/>
  <c r="W1603" i="12" s="1"/>
  <c r="W1601" i="12"/>
  <c r="W1600" i="12" s="1"/>
  <c r="W1599" i="12" s="1"/>
  <c r="W1597" i="12"/>
  <c r="W1596" i="12" s="1"/>
  <c r="W1595" i="12" s="1"/>
  <c r="W1592" i="12"/>
  <c r="W1591" i="12" s="1"/>
  <c r="W1590" i="12" s="1"/>
  <c r="W1588" i="12"/>
  <c r="W1587" i="12" s="1"/>
  <c r="W1586" i="12" s="1"/>
  <c r="W1583" i="12"/>
  <c r="W1582" i="12" s="1"/>
  <c r="W1581" i="12" s="1"/>
  <c r="W1580" i="12" s="1"/>
  <c r="W1578" i="12"/>
  <c r="W1577" i="12" s="1"/>
  <c r="W1576" i="12" s="1"/>
  <c r="W1575" i="12" s="1"/>
  <c r="W1573" i="12"/>
  <c r="W1572" i="12" s="1"/>
  <c r="W1571" i="12" s="1"/>
  <c r="W1569" i="12"/>
  <c r="W1568" i="12" s="1"/>
  <c r="W1566" i="12"/>
  <c r="W1565" i="12" s="1"/>
  <c r="W1559" i="12"/>
  <c r="W1558" i="12" s="1"/>
  <c r="W1556" i="12"/>
  <c r="W1555" i="12" s="1"/>
  <c r="W1551" i="12"/>
  <c r="W1550" i="12" s="1"/>
  <c r="W1549" i="12" s="1"/>
  <c r="W1547" i="12"/>
  <c r="W1546" i="12" s="1"/>
  <c r="W1545" i="12" s="1"/>
  <c r="W1543" i="12"/>
  <c r="W1542" i="12" s="1"/>
  <c r="W1541" i="12" s="1"/>
  <c r="W1538" i="12"/>
  <c r="W1537" i="12" s="1"/>
  <c r="W1536" i="12" s="1"/>
  <c r="W1535" i="12" s="1"/>
  <c r="W1531" i="12"/>
  <c r="W1530" i="12" s="1"/>
  <c r="W1527" i="12"/>
  <c r="W1526" i="12" s="1"/>
  <c r="W1523" i="12"/>
  <c r="W1522" i="12" s="1"/>
  <c r="W1517" i="12"/>
  <c r="W1516" i="12" s="1"/>
  <c r="W1515" i="12" s="1"/>
  <c r="W1514" i="12" s="1"/>
  <c r="W1512" i="12"/>
  <c r="W1511" i="12" s="1"/>
  <c r="W1510" i="12" s="1"/>
  <c r="W1508" i="12"/>
  <c r="W1507" i="12" s="1"/>
  <c r="W1506" i="12" s="1"/>
  <c r="W1503" i="12"/>
  <c r="W1502" i="12" s="1"/>
  <c r="W1501" i="12" s="1"/>
  <c r="W1495" i="12"/>
  <c r="W1494" i="12" s="1"/>
  <c r="W1493" i="12" s="1"/>
  <c r="W1491" i="12"/>
  <c r="W1490" i="12" s="1"/>
  <c r="W1489" i="12" s="1"/>
  <c r="W1487" i="12"/>
  <c r="W1486" i="12" s="1"/>
  <c r="W1485" i="12" s="1"/>
  <c r="W1482" i="12"/>
  <c r="W1481" i="12" s="1"/>
  <c r="W1480" i="12" s="1"/>
  <c r="W1478" i="12"/>
  <c r="W1477" i="12" s="1"/>
  <c r="W1476" i="12" s="1"/>
  <c r="W1473" i="12"/>
  <c r="W1472" i="12" s="1"/>
  <c r="W1470" i="12"/>
  <c r="W1469" i="12" s="1"/>
  <c r="W1466" i="12"/>
  <c r="W1465" i="12" s="1"/>
  <c r="W1464" i="12" s="1"/>
  <c r="W1462" i="12"/>
  <c r="W1461" i="12" s="1"/>
  <c r="W1460" i="12" s="1"/>
  <c r="W1458" i="12"/>
  <c r="W1457" i="12" s="1"/>
  <c r="W1456" i="12" s="1"/>
  <c r="W1453" i="12"/>
  <c r="W1452" i="12" s="1"/>
  <c r="W1451" i="12" s="1"/>
  <c r="W1450" i="12" s="1"/>
  <c r="W1448" i="12"/>
  <c r="W1447" i="12" s="1"/>
  <c r="W1446" i="12" s="1"/>
  <c r="W1440" i="12"/>
  <c r="W1439" i="12" s="1"/>
  <c r="W1438" i="12" s="1"/>
  <c r="W1436" i="12"/>
  <c r="W1435" i="12" s="1"/>
  <c r="W1434" i="12" s="1"/>
  <c r="W1419" i="12"/>
  <c r="W1418" i="12" s="1"/>
  <c r="W1417" i="12" s="1"/>
  <c r="W1415" i="12"/>
  <c r="W1414" i="12" s="1"/>
  <c r="W1413" i="12" s="1"/>
  <c r="W1410" i="12"/>
  <c r="W1409" i="12" s="1"/>
  <c r="W1408" i="12" s="1"/>
  <c r="W1407" i="12" s="1"/>
  <c r="W1405" i="12"/>
  <c r="W1404" i="12" s="1"/>
  <c r="W1403" i="12" s="1"/>
  <c r="W1402" i="12" s="1"/>
  <c r="W1400" i="12"/>
  <c r="W1399" i="12" s="1"/>
  <c r="W1398" i="12" s="1"/>
  <c r="W1397" i="12" s="1"/>
  <c r="W1394" i="12"/>
  <c r="W1393" i="12" s="1"/>
  <c r="W1392" i="12" s="1"/>
  <c r="W1390" i="12"/>
  <c r="W1389" i="12" s="1"/>
  <c r="W1388" i="12" s="1"/>
  <c r="W1385" i="12"/>
  <c r="W1384" i="12" s="1"/>
  <c r="W1382" i="12"/>
  <c r="W1381" i="12" s="1"/>
  <c r="W1379" i="12"/>
  <c r="W1378" i="12" s="1"/>
  <c r="W1373" i="12"/>
  <c r="W1372" i="12" s="1"/>
  <c r="W1371" i="12" s="1"/>
  <c r="W1370" i="12" s="1"/>
  <c r="W1368" i="12"/>
  <c r="W1367" i="12" s="1"/>
  <c r="W1366" i="12" s="1"/>
  <c r="W1364" i="12"/>
  <c r="W1363" i="12" s="1"/>
  <c r="W1362" i="12" s="1"/>
  <c r="W1358" i="12"/>
  <c r="W1357" i="12" s="1"/>
  <c r="W1356" i="12" s="1"/>
  <c r="W1355" i="12" s="1"/>
  <c r="W1354" i="12" s="1"/>
  <c r="W1351" i="12"/>
  <c r="W1350" i="12" s="1"/>
  <c r="W1349" i="12" s="1"/>
  <c r="W1348" i="12" s="1"/>
  <c r="W1346" i="12"/>
  <c r="W1345" i="12" s="1"/>
  <c r="W1344" i="12" s="1"/>
  <c r="W1341" i="12"/>
  <c r="W1340" i="12" s="1"/>
  <c r="W1339" i="12" s="1"/>
  <c r="W1336" i="12"/>
  <c r="W1335" i="12" s="1"/>
  <c r="W1334" i="12" s="1"/>
  <c r="W1332" i="12"/>
  <c r="W1331" i="12" s="1"/>
  <c r="W1330" i="12" s="1"/>
  <c r="W1323" i="12"/>
  <c r="W1322" i="12" s="1"/>
  <c r="W1321" i="12" s="1"/>
  <c r="W1318" i="12"/>
  <c r="W1316" i="12"/>
  <c r="W1308" i="12"/>
  <c r="W1307" i="12" s="1"/>
  <c r="W1306" i="12" s="1"/>
  <c r="W1304" i="12"/>
  <c r="W1303" i="12" s="1"/>
  <c r="W1302" i="12" s="1"/>
  <c r="W1297" i="12"/>
  <c r="W1294" i="12"/>
  <c r="W1291" i="12"/>
  <c r="W1290" i="12" s="1"/>
  <c r="W1285" i="12"/>
  <c r="W1283" i="12"/>
  <c r="W1280" i="12"/>
  <c r="W1279" i="12" s="1"/>
  <c r="W1274" i="12"/>
  <c r="W1273" i="12" s="1"/>
  <c r="W1272" i="12" s="1"/>
  <c r="W1271" i="12" s="1"/>
  <c r="W1269" i="12"/>
  <c r="W1267" i="12"/>
  <c r="W1263" i="12"/>
  <c r="W1261" i="12"/>
  <c r="W1256" i="12"/>
  <c r="W1255" i="12" s="1"/>
  <c r="W1254" i="12" s="1"/>
  <c r="W1252" i="12"/>
  <c r="W1250" i="12"/>
  <c r="W1246" i="12"/>
  <c r="W1244" i="12"/>
  <c r="W1240" i="12"/>
  <c r="W1239" i="12" s="1"/>
  <c r="W1238" i="12" s="1"/>
  <c r="W1236" i="12"/>
  <c r="W1235" i="12" s="1"/>
  <c r="W1234" i="12" s="1"/>
  <c r="W1232" i="12"/>
  <c r="W1230" i="12"/>
  <c r="W1226" i="12"/>
  <c r="W1225" i="12" s="1"/>
  <c r="W1224" i="12" s="1"/>
  <c r="W1222" i="12"/>
  <c r="W1221" i="12" s="1"/>
  <c r="W1220" i="12" s="1"/>
  <c r="W1218" i="12"/>
  <c r="W1217" i="12" s="1"/>
  <c r="W1216" i="12" s="1"/>
  <c r="W1214" i="12"/>
  <c r="W1213" i="12" s="1"/>
  <c r="W1212" i="12" s="1"/>
  <c r="W1210" i="12"/>
  <c r="W1209" i="12" s="1"/>
  <c r="W1208" i="12" s="1"/>
  <c r="W1206" i="12"/>
  <c r="W1205" i="12" s="1"/>
  <c r="W1204" i="12" s="1"/>
  <c r="W1202" i="12"/>
  <c r="W1201" i="12" s="1"/>
  <c r="W1200" i="12" s="1"/>
  <c r="W1198" i="12"/>
  <c r="W1197" i="12" s="1"/>
  <c r="W1196" i="12" s="1"/>
  <c r="W1193" i="12"/>
  <c r="W1192" i="12" s="1"/>
  <c r="W1191" i="12" s="1"/>
  <c r="W1189" i="12"/>
  <c r="W1188" i="12" s="1"/>
  <c r="W1187" i="12" s="1"/>
  <c r="W1185" i="12"/>
  <c r="W1183" i="12"/>
  <c r="W1179" i="12"/>
  <c r="W1178" i="12" s="1"/>
  <c r="W1177" i="12" s="1"/>
  <c r="W1175" i="12"/>
  <c r="W1173" i="12"/>
  <c r="W1169" i="12"/>
  <c r="W1168" i="12" s="1"/>
  <c r="W1167" i="12" s="1"/>
  <c r="W1165" i="12"/>
  <c r="W1163" i="12"/>
  <c r="W1159" i="12"/>
  <c r="W1158" i="12" s="1"/>
  <c r="W1157" i="12" s="1"/>
  <c r="W1155" i="12"/>
  <c r="W1154" i="12" s="1"/>
  <c r="W1153" i="12" s="1"/>
  <c r="W1151" i="12"/>
  <c r="W1150" i="12" s="1"/>
  <c r="W1149" i="12" s="1"/>
  <c r="W1147" i="12"/>
  <c r="W1146" i="12" s="1"/>
  <c r="W1145" i="12" s="1"/>
  <c r="W1143" i="12"/>
  <c r="W1142" i="12" s="1"/>
  <c r="W1141" i="12" s="1"/>
  <c r="W1139" i="12"/>
  <c r="W1138" i="12" s="1"/>
  <c r="W1137" i="12" s="1"/>
  <c r="W1135" i="12"/>
  <c r="W1134" i="12" s="1"/>
  <c r="W1133" i="12" s="1"/>
  <c r="W1131" i="12"/>
  <c r="W1130" i="12" s="1"/>
  <c r="W1129" i="12" s="1"/>
  <c r="W1127" i="12"/>
  <c r="W1126" i="12" s="1"/>
  <c r="W1125" i="12" s="1"/>
  <c r="W1123" i="12"/>
  <c r="W1122" i="12" s="1"/>
  <c r="W1121" i="12" s="1"/>
  <c r="W1115" i="12"/>
  <c r="W1114" i="12" s="1"/>
  <c r="W1113" i="12" s="1"/>
  <c r="W1111" i="12"/>
  <c r="W1110" i="12" s="1"/>
  <c r="W1109" i="12" s="1"/>
  <c r="W1105" i="12"/>
  <c r="W1104" i="12" s="1"/>
  <c r="W1103" i="12" s="1"/>
  <c r="W1095" i="12"/>
  <c r="W1094" i="12" s="1"/>
  <c r="W1093" i="12" s="1"/>
  <c r="W1091" i="12"/>
  <c r="W1090" i="12" s="1"/>
  <c r="W1088" i="12"/>
  <c r="W1087" i="12" s="1"/>
  <c r="W1084" i="12"/>
  <c r="W1083" i="12" s="1"/>
  <c r="W1082" i="12" s="1"/>
  <c r="W1072" i="12"/>
  <c r="W1071" i="12" s="1"/>
  <c r="W1070" i="12" s="1"/>
  <c r="W1068" i="12"/>
  <c r="W1067" i="12" s="1"/>
  <c r="W1066" i="12" s="1"/>
  <c r="W1061" i="12"/>
  <c r="W1060" i="12" s="1"/>
  <c r="W1057" i="12"/>
  <c r="W1056" i="12" s="1"/>
  <c r="W1054" i="12"/>
  <c r="W1053" i="12" s="1"/>
  <c r="W1051" i="12"/>
  <c r="W1050" i="12" s="1"/>
  <c r="W1046" i="12"/>
  <c r="W1045" i="12" s="1"/>
  <c r="W1044" i="12" s="1"/>
  <c r="W1042" i="12"/>
  <c r="W1041" i="12" s="1"/>
  <c r="W1040" i="12" s="1"/>
  <c r="W1038" i="12"/>
  <c r="W1037" i="12" s="1"/>
  <c r="W1036" i="12" s="1"/>
  <c r="W1034" i="12"/>
  <c r="W1033" i="12" s="1"/>
  <c r="W1031" i="12"/>
  <c r="W1030" i="12" s="1"/>
  <c r="W1025" i="12"/>
  <c r="W1024" i="12" s="1"/>
  <c r="W1022" i="12"/>
  <c r="W1021" i="12" s="1"/>
  <c r="W1017" i="12"/>
  <c r="W1015" i="12"/>
  <c r="W1013" i="12"/>
  <c r="W1008" i="12"/>
  <c r="W1007" i="12" s="1"/>
  <c r="W1005" i="12"/>
  <c r="W1004" i="12" s="1"/>
  <c r="W1002" i="12"/>
  <c r="W1001" i="12" s="1"/>
  <c r="W998" i="12"/>
  <c r="W996" i="12"/>
  <c r="W992" i="12"/>
  <c r="W991" i="12" s="1"/>
  <c r="W990" i="12" s="1"/>
  <c r="W987" i="12"/>
  <c r="W985" i="12"/>
  <c r="W980" i="12"/>
  <c r="W978" i="12"/>
  <c r="W974" i="12"/>
  <c r="W973" i="12" s="1"/>
  <c r="W970" i="12"/>
  <c r="W968" i="12"/>
  <c r="W965" i="12"/>
  <c r="W964" i="12" s="1"/>
  <c r="W962" i="12"/>
  <c r="W961" i="12" s="1"/>
  <c r="W955" i="12"/>
  <c r="W954" i="12" s="1"/>
  <c r="W952" i="12"/>
  <c r="W951" i="12" s="1"/>
  <c r="W948" i="12"/>
  <c r="W947" i="12" s="1"/>
  <c r="W946" i="12" s="1"/>
  <c r="W944" i="12"/>
  <c r="W942" i="12"/>
  <c r="W938" i="12"/>
  <c r="W937" i="12" s="1"/>
  <c r="W936" i="12" s="1"/>
  <c r="W934" i="12"/>
  <c r="W933" i="12" s="1"/>
  <c r="W931" i="12"/>
  <c r="W929" i="12"/>
  <c r="W926" i="12"/>
  <c r="W925" i="12" s="1"/>
  <c r="W923" i="12"/>
  <c r="W922" i="12" s="1"/>
  <c r="W917" i="12"/>
  <c r="W915" i="12"/>
  <c r="W911" i="12"/>
  <c r="W909" i="12"/>
  <c r="W905" i="12"/>
  <c r="W903" i="12"/>
  <c r="W899" i="12"/>
  <c r="W898" i="12" s="1"/>
  <c r="W896" i="12"/>
  <c r="W895" i="12" s="1"/>
  <c r="W892" i="12"/>
  <c r="W889" i="12"/>
  <c r="W886" i="12"/>
  <c r="W883" i="12"/>
  <c r="W882" i="12" s="1"/>
  <c r="W878" i="12"/>
  <c r="W876" i="12"/>
  <c r="W872" i="12"/>
  <c r="W871" i="12" s="1"/>
  <c r="W870" i="12" s="1"/>
  <c r="W868" i="12"/>
  <c r="W866" i="12"/>
  <c r="W862" i="12"/>
  <c r="W861" i="12" s="1"/>
  <c r="W860" i="12" s="1"/>
  <c r="W858" i="12"/>
  <c r="W857" i="12" s="1"/>
  <c r="W856" i="12" s="1"/>
  <c r="W854" i="12"/>
  <c r="W852" i="12"/>
  <c r="W846" i="12"/>
  <c r="W845" i="12" s="1"/>
  <c r="W844" i="12" s="1"/>
  <c r="W840" i="12"/>
  <c r="W837" i="12"/>
  <c r="W834" i="12"/>
  <c r="W833" i="12" s="1"/>
  <c r="W831" i="12"/>
  <c r="W830" i="12" s="1"/>
  <c r="W828" i="12"/>
  <c r="W827" i="12" s="1"/>
  <c r="W823" i="12"/>
  <c r="W821" i="12"/>
  <c r="W814" i="12"/>
  <c r="W813" i="12" s="1"/>
  <c r="W812" i="12" s="1"/>
  <c r="W811" i="12" s="1"/>
  <c r="W809" i="12"/>
  <c r="W808" i="12" s="1"/>
  <c r="W806" i="12"/>
  <c r="W805" i="12" s="1"/>
  <c r="W801" i="12"/>
  <c r="W800" i="12" s="1"/>
  <c r="W798" i="12"/>
  <c r="W797" i="12" s="1"/>
  <c r="W794" i="12"/>
  <c r="W793" i="12" s="1"/>
  <c r="W792" i="12" s="1"/>
  <c r="W784" i="12"/>
  <c r="W782" i="12"/>
  <c r="W777" i="12"/>
  <c r="W776" i="12" s="1"/>
  <c r="W774" i="12"/>
  <c r="W773" i="12" s="1"/>
  <c r="W771" i="12"/>
  <c r="W770" i="12" s="1"/>
  <c r="W768" i="12"/>
  <c r="W767" i="12" s="1"/>
  <c r="W765" i="12"/>
  <c r="W764" i="12" s="1"/>
  <c r="W759" i="12"/>
  <c r="W758" i="12" s="1"/>
  <c r="W756" i="12"/>
  <c r="W755" i="12" s="1"/>
  <c r="W751" i="12"/>
  <c r="W750" i="12" s="1"/>
  <c r="W749" i="12" s="1"/>
  <c r="W748" i="12" s="1"/>
  <c r="W746" i="12"/>
  <c r="W745" i="12" s="1"/>
  <c r="W743" i="12"/>
  <c r="W742" i="12" s="1"/>
  <c r="W737" i="12"/>
  <c r="W736" i="12" s="1"/>
  <c r="W735" i="12" s="1"/>
  <c r="W730" i="12"/>
  <c r="W726" i="12"/>
  <c r="W720" i="12"/>
  <c r="W719" i="12" s="1"/>
  <c r="W718" i="12" s="1"/>
  <c r="W716" i="12"/>
  <c r="W715" i="12" s="1"/>
  <c r="W714" i="12" s="1"/>
  <c r="W712" i="12"/>
  <c r="W711" i="12" s="1"/>
  <c r="W709" i="12"/>
  <c r="W708" i="12" s="1"/>
  <c r="W704" i="12"/>
  <c r="W702" i="12"/>
  <c r="W699" i="12"/>
  <c r="W698" i="12" s="1"/>
  <c r="W696" i="12"/>
  <c r="W695" i="12" s="1"/>
  <c r="W692" i="12"/>
  <c r="W691" i="12" s="1"/>
  <c r="W690" i="12" s="1"/>
  <c r="W688" i="12"/>
  <c r="W687" i="12" s="1"/>
  <c r="W686" i="12" s="1"/>
  <c r="W684" i="12"/>
  <c r="W683" i="12" s="1"/>
  <c r="W682" i="12" s="1"/>
  <c r="W680" i="12"/>
  <c r="W679" i="12" s="1"/>
  <c r="W677" i="12"/>
  <c r="W676" i="12" s="1"/>
  <c r="W673" i="12"/>
  <c r="W672" i="12" s="1"/>
  <c r="W670" i="12"/>
  <c r="W669" i="12" s="1"/>
  <c r="W666" i="12"/>
  <c r="W665" i="12" s="1"/>
  <c r="W664" i="12" s="1"/>
  <c r="W659" i="12"/>
  <c r="W658" i="12" s="1"/>
  <c r="W657" i="12" s="1"/>
  <c r="W655" i="12"/>
  <c r="W654" i="12" s="1"/>
  <c r="W653" i="12" s="1"/>
  <c r="W651" i="12"/>
  <c r="W650" i="12" s="1"/>
  <c r="W649" i="12" s="1"/>
  <c r="W647" i="12"/>
  <c r="W646" i="12" s="1"/>
  <c r="W645" i="12" s="1"/>
  <c r="W642" i="12"/>
  <c r="W640" i="12"/>
  <c r="W637" i="12"/>
  <c r="W636" i="12" s="1"/>
  <c r="W633" i="12"/>
  <c r="W632" i="12" s="1"/>
  <c r="W631" i="12" s="1"/>
  <c r="W629" i="12"/>
  <c r="W627" i="12"/>
  <c r="W622" i="12"/>
  <c r="W621" i="12" s="1"/>
  <c r="W620" i="12" s="1"/>
  <c r="W619" i="12" s="1"/>
  <c r="W616" i="12"/>
  <c r="W614" i="12"/>
  <c r="W609" i="12"/>
  <c r="W608" i="12" s="1"/>
  <c r="W607" i="12" s="1"/>
  <c r="W605" i="12"/>
  <c r="W603" i="12"/>
  <c r="W598" i="12"/>
  <c r="W596" i="12"/>
  <c r="W592" i="12"/>
  <c r="W590" i="12"/>
  <c r="W585" i="12"/>
  <c r="W583" i="12"/>
  <c r="W571" i="12"/>
  <c r="W570" i="12" s="1"/>
  <c r="W569" i="12" s="1"/>
  <c r="W567" i="12"/>
  <c r="W565" i="12"/>
  <c r="W560" i="12"/>
  <c r="W558" i="12"/>
  <c r="W553" i="12"/>
  <c r="W551" i="12"/>
  <c r="W547" i="12"/>
  <c r="W545" i="12"/>
  <c r="W541" i="12"/>
  <c r="W540" i="12" s="1"/>
  <c r="W539" i="12" s="1"/>
  <c r="W536" i="12"/>
  <c r="W535" i="12" s="1"/>
  <c r="W534" i="12" s="1"/>
  <c r="W532" i="12"/>
  <c r="W531" i="12" s="1"/>
  <c r="W530" i="12" s="1"/>
  <c r="W528" i="12"/>
  <c r="W527" i="12" s="1"/>
  <c r="W526" i="12" s="1"/>
  <c r="W524" i="12"/>
  <c r="W523" i="12" s="1"/>
  <c r="W522" i="12" s="1"/>
  <c r="W520" i="12"/>
  <c r="W518" i="12"/>
  <c r="W514" i="12"/>
  <c r="W513" i="12" s="1"/>
  <c r="W512" i="12" s="1"/>
  <c r="W510" i="12"/>
  <c r="W509" i="12" s="1"/>
  <c r="W508" i="12" s="1"/>
  <c r="W506" i="12"/>
  <c r="W505" i="12" s="1"/>
  <c r="W504" i="12" s="1"/>
  <c r="W499" i="12"/>
  <c r="W498" i="12" s="1"/>
  <c r="W497" i="12" s="1"/>
  <c r="W495" i="12"/>
  <c r="W494" i="12" s="1"/>
  <c r="W493" i="12" s="1"/>
  <c r="W489" i="12"/>
  <c r="W487" i="12"/>
  <c r="W482" i="12"/>
  <c r="W481" i="12" s="1"/>
  <c r="W480" i="12" s="1"/>
  <c r="W478" i="12"/>
  <c r="W477" i="12" s="1"/>
  <c r="W475" i="12"/>
  <c r="W474" i="12" s="1"/>
  <c r="W472" i="12"/>
  <c r="W471" i="12" s="1"/>
  <c r="W468" i="12"/>
  <c r="W467" i="12" s="1"/>
  <c r="W466" i="12" s="1"/>
  <c r="W464" i="12"/>
  <c r="W463" i="12" s="1"/>
  <c r="W462" i="12" s="1"/>
  <c r="W457" i="12"/>
  <c r="W456" i="12" s="1"/>
  <c r="W455" i="12" s="1"/>
  <c r="W453" i="12"/>
  <c r="W452" i="12" s="1"/>
  <c r="W451" i="12" s="1"/>
  <c r="W442" i="12"/>
  <c r="W441" i="12" s="1"/>
  <c r="W440" i="12" s="1"/>
  <c r="W437" i="12"/>
  <c r="W436" i="12" s="1"/>
  <c r="W435" i="12" s="1"/>
  <c r="W433" i="12"/>
  <c r="W432" i="12" s="1"/>
  <c r="W431" i="12" s="1"/>
  <c r="W429" i="12"/>
  <c r="W428" i="12" s="1"/>
  <c r="W426" i="12"/>
  <c r="W425" i="12" s="1"/>
  <c r="W422" i="12"/>
  <c r="W421" i="12" s="1"/>
  <c r="W420" i="12" s="1"/>
  <c r="W418" i="12"/>
  <c r="W417" i="12" s="1"/>
  <c r="W416" i="12" s="1"/>
  <c r="W414" i="12"/>
  <c r="W413" i="12" s="1"/>
  <c r="W412" i="12" s="1"/>
  <c r="W408" i="12"/>
  <c r="W407" i="12" s="1"/>
  <c r="W406" i="12" s="1"/>
  <c r="W401" i="12" s="1"/>
  <c r="W399" i="12"/>
  <c r="W398" i="12" s="1"/>
  <c r="W397" i="12" s="1"/>
  <c r="W395" i="12"/>
  <c r="W394" i="12" s="1"/>
  <c r="W393" i="12" s="1"/>
  <c r="W390" i="12"/>
  <c r="W388" i="12"/>
  <c r="W384" i="12"/>
  <c r="W383" i="12" s="1"/>
  <c r="W382" i="12" s="1"/>
  <c r="W379" i="12"/>
  <c r="W377" i="12"/>
  <c r="W372" i="12"/>
  <c r="W370" i="12"/>
  <c r="W366" i="12"/>
  <c r="W365" i="12" s="1"/>
  <c r="W364" i="12" s="1"/>
  <c r="W355" i="12"/>
  <c r="W354" i="12" s="1"/>
  <c r="W353" i="12" s="1"/>
  <c r="W351" i="12"/>
  <c r="W349" i="12"/>
  <c r="W345" i="12"/>
  <c r="W343" i="12"/>
  <c r="W338" i="12"/>
  <c r="W336" i="12"/>
  <c r="W332" i="12"/>
  <c r="W330" i="12"/>
  <c r="W326" i="12"/>
  <c r="W324" i="12"/>
  <c r="W313" i="12"/>
  <c r="W311" i="12"/>
  <c r="W307" i="12"/>
  <c r="W306" i="12" s="1"/>
  <c r="W305" i="12" s="1"/>
  <c r="W303" i="12"/>
  <c r="W302" i="12" s="1"/>
  <c r="W300" i="12"/>
  <c r="W299" i="12" s="1"/>
  <c r="W296" i="12"/>
  <c r="W294" i="12"/>
  <c r="W290" i="12"/>
  <c r="W288" i="12"/>
  <c r="W284" i="12"/>
  <c r="W282" i="12"/>
  <c r="W275" i="12"/>
  <c r="W274" i="12" s="1"/>
  <c r="W273" i="12" s="1"/>
  <c r="W271" i="12"/>
  <c r="W270" i="12" s="1"/>
  <c r="W269" i="12" s="1"/>
  <c r="W267" i="12"/>
  <c r="W266" i="12" s="1"/>
  <c r="W265" i="12" s="1"/>
  <c r="W263" i="12"/>
  <c r="W262" i="12" s="1"/>
  <c r="W261" i="12" s="1"/>
  <c r="W259" i="12"/>
  <c r="W258" i="12" s="1"/>
  <c r="W257" i="12" s="1"/>
  <c r="W255" i="12"/>
  <c r="W254" i="12" s="1"/>
  <c r="W253" i="12" s="1"/>
  <c r="W251" i="12"/>
  <c r="W250" i="12" s="1"/>
  <c r="W249" i="12" s="1"/>
  <c r="W247" i="12"/>
  <c r="W246" i="12" s="1"/>
  <c r="W245" i="12" s="1"/>
  <c r="W243" i="12"/>
  <c r="W242" i="12" s="1"/>
  <c r="W241" i="12" s="1"/>
  <c r="W239" i="12"/>
  <c r="W238" i="12" s="1"/>
  <c r="W237" i="12" s="1"/>
  <c r="W235" i="12"/>
  <c r="W234" i="12" s="1"/>
  <c r="W233" i="12" s="1"/>
  <c r="W231" i="12"/>
  <c r="W230" i="12" s="1"/>
  <c r="W229" i="12" s="1"/>
  <c r="W227" i="12"/>
  <c r="W226" i="12" s="1"/>
  <c r="W225" i="12" s="1"/>
  <c r="W223" i="12"/>
  <c r="W222" i="12" s="1"/>
  <c r="W221" i="12" s="1"/>
  <c r="W219" i="12"/>
  <c r="W218" i="12" s="1"/>
  <c r="W217" i="12" s="1"/>
  <c r="W215" i="12"/>
  <c r="W214" i="12" s="1"/>
  <c r="W213" i="12" s="1"/>
  <c r="W211" i="12"/>
  <c r="W210" i="12" s="1"/>
  <c r="W209" i="12" s="1"/>
  <c r="W206" i="12"/>
  <c r="W205" i="12" s="1"/>
  <c r="W204" i="12" s="1"/>
  <c r="W202" i="12"/>
  <c r="W201" i="12" s="1"/>
  <c r="W199" i="12"/>
  <c r="W198" i="12" s="1"/>
  <c r="W195" i="12"/>
  <c r="W194" i="12" s="1"/>
  <c r="W193" i="12" s="1"/>
  <c r="W188" i="12"/>
  <c r="W187" i="12" s="1"/>
  <c r="W186" i="12" s="1"/>
  <c r="W183" i="12"/>
  <c r="W182" i="12" s="1"/>
  <c r="W181" i="12" s="1"/>
  <c r="W177" i="12"/>
  <c r="W176" i="12" s="1"/>
  <c r="W173" i="12"/>
  <c r="W172" i="12" s="1"/>
  <c r="W168" i="12"/>
  <c r="W167" i="12" s="1"/>
  <c r="W164" i="12"/>
  <c r="W163" i="12" s="1"/>
  <c r="W160" i="12"/>
  <c r="W159" i="12" s="1"/>
  <c r="W155" i="12"/>
  <c r="W154" i="12" s="1"/>
  <c r="W153" i="12" s="1"/>
  <c r="W151" i="12"/>
  <c r="W150" i="12" s="1"/>
  <c r="W149" i="12" s="1"/>
  <c r="W146" i="12"/>
  <c r="W145" i="12" s="1"/>
  <c r="W144" i="12" s="1"/>
  <c r="W142" i="12"/>
  <c r="W141" i="12" s="1"/>
  <c r="W139" i="12"/>
  <c r="W138" i="12" s="1"/>
  <c r="W135" i="12"/>
  <c r="W134" i="12" s="1"/>
  <c r="W131" i="12"/>
  <c r="W130" i="12" s="1"/>
  <c r="W127" i="12"/>
  <c r="W126" i="12" s="1"/>
  <c r="W120" i="12"/>
  <c r="W118" i="12"/>
  <c r="W113" i="12"/>
  <c r="W112" i="12" s="1"/>
  <c r="W111" i="12" s="1"/>
  <c r="W110" i="12" s="1"/>
  <c r="W108" i="12"/>
  <c r="W107" i="12" s="1"/>
  <c r="W105" i="12"/>
  <c r="W104" i="12" s="1"/>
  <c r="W98" i="12"/>
  <c r="W95" i="12"/>
  <c r="W92" i="12"/>
  <c r="W88" i="12"/>
  <c r="W87" i="12" s="1"/>
  <c r="W84" i="12"/>
  <c r="W82" i="12"/>
  <c r="W79" i="12"/>
  <c r="W78" i="12" s="1"/>
  <c r="W75" i="12"/>
  <c r="W74" i="12" s="1"/>
  <c r="W73" i="12" s="1"/>
  <c r="W64" i="12"/>
  <c r="W63" i="12" s="1"/>
  <c r="W62" i="12" s="1"/>
  <c r="W60" i="12"/>
  <c r="W59" i="12" s="1"/>
  <c r="W57" i="12"/>
  <c r="W56" i="12" s="1"/>
  <c r="W52" i="12"/>
  <c r="W51" i="12" s="1"/>
  <c r="W50" i="12" s="1"/>
  <c r="W48" i="12"/>
  <c r="W47" i="12" s="1"/>
  <c r="W46" i="12" s="1"/>
  <c r="W44" i="12"/>
  <c r="W43" i="12" s="1"/>
  <c r="W42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5" i="12" s="1"/>
  <c r="W23" i="12"/>
  <c r="W22" i="12" s="1"/>
  <c r="W20" i="12"/>
  <c r="W19" i="12" s="1"/>
  <c r="V2933" i="12"/>
  <c r="V2929" i="12" s="1"/>
  <c r="V2927" i="12"/>
  <c r="V2926" i="12" s="1"/>
  <c r="V2924" i="12"/>
  <c r="V2923" i="12" s="1"/>
  <c r="V2918" i="12"/>
  <c r="V2917" i="12" s="1"/>
  <c r="V2905" i="12"/>
  <c r="V2904" i="12" s="1"/>
  <c r="V2900" i="12"/>
  <c r="V2899" i="12" s="1"/>
  <c r="V2898" i="12" s="1"/>
  <c r="V2897" i="12" s="1"/>
  <c r="V2890" i="12"/>
  <c r="V2889" i="12" s="1"/>
  <c r="V2887" i="12"/>
  <c r="V2886" i="12" s="1"/>
  <c r="V2881" i="12"/>
  <c r="V2880" i="12" s="1"/>
  <c r="V2878" i="12"/>
  <c r="V2877" i="12" s="1"/>
  <c r="V2875" i="12"/>
  <c r="V2874" i="12" s="1"/>
  <c r="V2872" i="12"/>
  <c r="V2871" i="12" s="1"/>
  <c r="V2868" i="12"/>
  <c r="V2867" i="12" s="1"/>
  <c r="V2866" i="12" s="1"/>
  <c r="V2860" i="12"/>
  <c r="V2859" i="12" s="1"/>
  <c r="V2848" i="12"/>
  <c r="V2847" i="12" s="1"/>
  <c r="V2838" i="12"/>
  <c r="V2837" i="12" s="1"/>
  <c r="V2825" i="12"/>
  <c r="V2824" i="12" s="1"/>
  <c r="V2823" i="12" s="1"/>
  <c r="V2820" i="12"/>
  <c r="V2819" i="12" s="1"/>
  <c r="V2817" i="12"/>
  <c r="V2816" i="12" s="1"/>
  <c r="V2814" i="12"/>
  <c r="V2813" i="12" s="1"/>
  <c r="V2810" i="12"/>
  <c r="V2809" i="12" s="1"/>
  <c r="V2808" i="12" s="1"/>
  <c r="V2805" i="12"/>
  <c r="V2804" i="12" s="1"/>
  <c r="V2803" i="12" s="1"/>
  <c r="V2802" i="12" s="1"/>
  <c r="V2799" i="12"/>
  <c r="V2798" i="12" s="1"/>
  <c r="V2796" i="12"/>
  <c r="V2795" i="12" s="1"/>
  <c r="V2792" i="12"/>
  <c r="V2791" i="12" s="1"/>
  <c r="V2790" i="12" s="1"/>
  <c r="V2787" i="12"/>
  <c r="V2786" i="12" s="1"/>
  <c r="V2785" i="12" s="1"/>
  <c r="V2784" i="12" s="1"/>
  <c r="V2781" i="12"/>
  <c r="V2780" i="12" s="1"/>
  <c r="V2778" i="12"/>
  <c r="V2777" i="12" s="1"/>
  <c r="V2775" i="12"/>
  <c r="V2774" i="12" s="1"/>
  <c r="V2771" i="12"/>
  <c r="V2770" i="12" s="1"/>
  <c r="V2769" i="12" s="1"/>
  <c r="V2766" i="12"/>
  <c r="V2765" i="12" s="1"/>
  <c r="V2764" i="12" s="1"/>
  <c r="V2763" i="12" s="1"/>
  <c r="V2760" i="12"/>
  <c r="V2759" i="12" s="1"/>
  <c r="V2757" i="12"/>
  <c r="V2756" i="12" s="1"/>
  <c r="V2753" i="12"/>
  <c r="V2752" i="12" s="1"/>
  <c r="V2751" i="12" s="1"/>
  <c r="V2748" i="12"/>
  <c r="V2747" i="12" s="1"/>
  <c r="V2746" i="12" s="1"/>
  <c r="V2744" i="12"/>
  <c r="V2743" i="12" s="1"/>
  <c r="V2742" i="12" s="1"/>
  <c r="V2738" i="12"/>
  <c r="V2735" i="12" s="1"/>
  <c r="V2733" i="12"/>
  <c r="V2732" i="12" s="1"/>
  <c r="V2729" i="12"/>
  <c r="V2728" i="12" s="1"/>
  <c r="V2727" i="12" s="1"/>
  <c r="V2725" i="12"/>
  <c r="V2724" i="12" s="1"/>
  <c r="V2723" i="12" s="1"/>
  <c r="V2721" i="12"/>
  <c r="V2720" i="12" s="1"/>
  <c r="V2719" i="12" s="1"/>
  <c r="V2717" i="12"/>
  <c r="V2716" i="12" s="1"/>
  <c r="V2715" i="12" s="1"/>
  <c r="V2713" i="12"/>
  <c r="V2712" i="12" s="1"/>
  <c r="V2710" i="12"/>
  <c r="V2709" i="12" s="1"/>
  <c r="V2707" i="12"/>
  <c r="V2706" i="12" s="1"/>
  <c r="V2703" i="12"/>
  <c r="V2702" i="12" s="1"/>
  <c r="V2701" i="12" s="1"/>
  <c r="V2699" i="12"/>
  <c r="V2698" i="12" s="1"/>
  <c r="V2697" i="12" s="1"/>
  <c r="V2691" i="12"/>
  <c r="V2689" i="12"/>
  <c r="V2685" i="12"/>
  <c r="V2684" i="12" s="1"/>
  <c r="V2682" i="12"/>
  <c r="V2681" i="12" s="1"/>
  <c r="V2678" i="12"/>
  <c r="V2677" i="12" s="1"/>
  <c r="V2676" i="12" s="1"/>
  <c r="V2674" i="12"/>
  <c r="V2673" i="12" s="1"/>
  <c r="V2672" i="12" s="1"/>
  <c r="V2670" i="12"/>
  <c r="V2669" i="12" s="1"/>
  <c r="V2668" i="12" s="1"/>
  <c r="V2666" i="12"/>
  <c r="V2665" i="12" s="1"/>
  <c r="V2663" i="12"/>
  <c r="V2661" i="12"/>
  <c r="V2657" i="12"/>
  <c r="V2656" i="12" s="1"/>
  <c r="V2654" i="12"/>
  <c r="V2652" i="12"/>
  <c r="V2648" i="12"/>
  <c r="V2647" i="12" s="1"/>
  <c r="V2646" i="12" s="1"/>
  <c r="V2644" i="12"/>
  <c r="V2643" i="12" s="1"/>
  <c r="V2641" i="12"/>
  <c r="V2640" i="12" s="1"/>
  <c r="V2637" i="12"/>
  <c r="V2636" i="12" s="1"/>
  <c r="V2635" i="12" s="1"/>
  <c r="V2633" i="12"/>
  <c r="V2632" i="12" s="1"/>
  <c r="V2631" i="12" s="1"/>
  <c r="V2629" i="12"/>
  <c r="V2628" i="12" s="1"/>
  <c r="V2627" i="12" s="1"/>
  <c r="V2625" i="12"/>
  <c r="V2623" i="12"/>
  <c r="V2619" i="12"/>
  <c r="V2618" i="12" s="1"/>
  <c r="V2617" i="12" s="1"/>
  <c r="V2615" i="12"/>
  <c r="V2614" i="12" s="1"/>
  <c r="V2613" i="12" s="1"/>
  <c r="V2611" i="12"/>
  <c r="V2610" i="12" s="1"/>
  <c r="V2608" i="12"/>
  <c r="V2607" i="12" s="1"/>
  <c r="V2605" i="12"/>
  <c r="V2604" i="12" s="1"/>
  <c r="V2601" i="12"/>
  <c r="V2600" i="12" s="1"/>
  <c r="V2598" i="12"/>
  <c r="V2597" i="12" s="1"/>
  <c r="V2594" i="12"/>
  <c r="V2593" i="12" s="1"/>
  <c r="V2592" i="12" s="1"/>
  <c r="V2590" i="12"/>
  <c r="V2589" i="12" s="1"/>
  <c r="V2588" i="12" s="1"/>
  <c r="V2586" i="12"/>
  <c r="V2585" i="12" s="1"/>
  <c r="V2584" i="12" s="1"/>
  <c r="V2582" i="12"/>
  <c r="V2581" i="12" s="1"/>
  <c r="V2580" i="12" s="1"/>
  <c r="V2578" i="12"/>
  <c r="V2577" i="12" s="1"/>
  <c r="V2576" i="12" s="1"/>
  <c r="V2572" i="12"/>
  <c r="V2571" i="12" s="1"/>
  <c r="V2566" i="12"/>
  <c r="V2565" i="12" s="1"/>
  <c r="V2560" i="12"/>
  <c r="V2559" i="12" s="1"/>
  <c r="V2556" i="12"/>
  <c r="V2555" i="12" s="1"/>
  <c r="V2553" i="12"/>
  <c r="V2552" i="12" s="1"/>
  <c r="V2549" i="12"/>
  <c r="V2548" i="12" s="1"/>
  <c r="V2546" i="12"/>
  <c r="V2545" i="12" s="1"/>
  <c r="V2542" i="12"/>
  <c r="V2541" i="12" s="1"/>
  <c r="V2539" i="12"/>
  <c r="V2538" i="12" s="1"/>
  <c r="V2536" i="12"/>
  <c r="V2535" i="12" s="1"/>
  <c r="V2531" i="12"/>
  <c r="V2530" i="12" s="1"/>
  <c r="V2529" i="12" s="1"/>
  <c r="V2527" i="12"/>
  <c r="V2526" i="12" s="1"/>
  <c r="V2525" i="12" s="1"/>
  <c r="V2522" i="12"/>
  <c r="V2521" i="12" s="1"/>
  <c r="V2520" i="12" s="1"/>
  <c r="V2518" i="12"/>
  <c r="V2517" i="12" s="1"/>
  <c r="V2515" i="12"/>
  <c r="V2514" i="12" s="1"/>
  <c r="V2511" i="12"/>
  <c r="V2510" i="12" s="1"/>
  <c r="V2508" i="12"/>
  <c r="V2507" i="12" s="1"/>
  <c r="V2505" i="12"/>
  <c r="V2504" i="12" s="1"/>
  <c r="V2500" i="12"/>
  <c r="V2499" i="12" s="1"/>
  <c r="V2497" i="12"/>
  <c r="V2496" i="12" s="1"/>
  <c r="V2494" i="12"/>
  <c r="V2493" i="12" s="1"/>
  <c r="V2489" i="12"/>
  <c r="V2488" i="12" s="1"/>
  <c r="V2486" i="12"/>
  <c r="V2485" i="12" s="1"/>
  <c r="V2479" i="12"/>
  <c r="V2478" i="12" s="1"/>
  <c r="V2473" i="12"/>
  <c r="V2472" i="12" s="1"/>
  <c r="V2467" i="12"/>
  <c r="V2466" i="12" s="1"/>
  <c r="V2465" i="12" s="1"/>
  <c r="V2463" i="12"/>
  <c r="V2462" i="12" s="1"/>
  <c r="V2461" i="12" s="1"/>
  <c r="V2459" i="12"/>
  <c r="V2458" i="12" s="1"/>
  <c r="V2457" i="12" s="1"/>
  <c r="V2455" i="12"/>
  <c r="V2454" i="12" s="1"/>
  <c r="V2453" i="12" s="1"/>
  <c r="V2444" i="12"/>
  <c r="V2443" i="12" s="1"/>
  <c r="V2442" i="12" s="1"/>
  <c r="V2440" i="12"/>
  <c r="V2439" i="12" s="1"/>
  <c r="V2438" i="12" s="1"/>
  <c r="V2436" i="12"/>
  <c r="V2435" i="12" s="1"/>
  <c r="V2434" i="12" s="1"/>
  <c r="V2431" i="12"/>
  <c r="V2430" i="12" s="1"/>
  <c r="V2429" i="12" s="1"/>
  <c r="V2428" i="12" s="1"/>
  <c r="V2426" i="12"/>
  <c r="V2425" i="12" s="1"/>
  <c r="V2424" i="12" s="1"/>
  <c r="V2423" i="12" s="1"/>
  <c r="V2421" i="12"/>
  <c r="V2419" i="12"/>
  <c r="V2415" i="12"/>
  <c r="V2414" i="12" s="1"/>
  <c r="V2413" i="12" s="1"/>
  <c r="V2411" i="12"/>
  <c r="V2410" i="12" s="1"/>
  <c r="V2409" i="12" s="1"/>
  <c r="V2407" i="12"/>
  <c r="V2406" i="12" s="1"/>
  <c r="V2405" i="12" s="1"/>
  <c r="V2403" i="12"/>
  <c r="V2402" i="12" s="1"/>
  <c r="V2401" i="12" s="1"/>
  <c r="V2399" i="12"/>
  <c r="V2398" i="12" s="1"/>
  <c r="V2397" i="12" s="1"/>
  <c r="V2395" i="12"/>
  <c r="V2394" i="12" s="1"/>
  <c r="V2393" i="12" s="1"/>
  <c r="V2391" i="12"/>
  <c r="V2390" i="12" s="1"/>
  <c r="V2389" i="12" s="1"/>
  <c r="V2387" i="12"/>
  <c r="V2386" i="12" s="1"/>
  <c r="V2385" i="12" s="1"/>
  <c r="V2383" i="12"/>
  <c r="V2382" i="12" s="1"/>
  <c r="V2381" i="12" s="1"/>
  <c r="V2379" i="12"/>
  <c r="V2378" i="12" s="1"/>
  <c r="V2377" i="12" s="1"/>
  <c r="V2375" i="12"/>
  <c r="V2374" i="12" s="1"/>
  <c r="V2373" i="12" s="1"/>
  <c r="V2371" i="12"/>
  <c r="V2370" i="12" s="1"/>
  <c r="V2369" i="12" s="1"/>
  <c r="V2367" i="12"/>
  <c r="V2366" i="12" s="1"/>
  <c r="V2365" i="12" s="1"/>
  <c r="V2363" i="12"/>
  <c r="V2362" i="12" s="1"/>
  <c r="V2361" i="12" s="1"/>
  <c r="V2359" i="12"/>
  <c r="V2358" i="12" s="1"/>
  <c r="V2357" i="12" s="1"/>
  <c r="V2355" i="12"/>
  <c r="V2354" i="12" s="1"/>
  <c r="V2353" i="12" s="1"/>
  <c r="V2351" i="12"/>
  <c r="V2350" i="12" s="1"/>
  <c r="V2349" i="12" s="1"/>
  <c r="V2347" i="12"/>
  <c r="V2346" i="12" s="1"/>
  <c r="V2345" i="12" s="1"/>
  <c r="V2343" i="12"/>
  <c r="V2342" i="12" s="1"/>
  <c r="V2341" i="12" s="1"/>
  <c r="V2339" i="12"/>
  <c r="V2338" i="12" s="1"/>
  <c r="V2337" i="12" s="1"/>
  <c r="V2335" i="12"/>
  <c r="V2334" i="12" s="1"/>
  <c r="V2333" i="12" s="1"/>
  <c r="V2331" i="12"/>
  <c r="V2330" i="12" s="1"/>
  <c r="V2329" i="12" s="1"/>
  <c r="V2327" i="12"/>
  <c r="V2326" i="12" s="1"/>
  <c r="V2325" i="12" s="1"/>
  <c r="V2323" i="12"/>
  <c r="V2322" i="12" s="1"/>
  <c r="V2321" i="12" s="1"/>
  <c r="V2315" i="12"/>
  <c r="V2314" i="12" s="1"/>
  <c r="V2313" i="12" s="1"/>
  <c r="V2311" i="12"/>
  <c r="V2308" i="12" s="1"/>
  <c r="V2307" i="12" s="1"/>
  <c r="V2302" i="12"/>
  <c r="V2301" i="12" s="1"/>
  <c r="V2300" i="12" s="1"/>
  <c r="V2298" i="12"/>
  <c r="V2297" i="12" s="1"/>
  <c r="V2296" i="12" s="1"/>
  <c r="V2292" i="12"/>
  <c r="V2291" i="12" s="1"/>
  <c r="V2290" i="12" s="1"/>
  <c r="V2288" i="12"/>
  <c r="V2287" i="12" s="1"/>
  <c r="V2286" i="12" s="1"/>
  <c r="V2282" i="12"/>
  <c r="V2281" i="12" s="1"/>
  <c r="V2279" i="12"/>
  <c r="V2278" i="12" s="1"/>
  <c r="V2272" i="12"/>
  <c r="V2271" i="12" s="1"/>
  <c r="V2270" i="12" s="1"/>
  <c r="V2268" i="12"/>
  <c r="V2267" i="12" s="1"/>
  <c r="V2266" i="12" s="1"/>
  <c r="V2262" i="12"/>
  <c r="V2261" i="12" s="1"/>
  <c r="V2259" i="12"/>
  <c r="V2258" i="12" s="1"/>
  <c r="V2255" i="12"/>
  <c r="V2254" i="12" s="1"/>
  <c r="V2252" i="12"/>
  <c r="V2251" i="12" s="1"/>
  <c r="V2248" i="12"/>
  <c r="V2247" i="12" s="1"/>
  <c r="V2246" i="12" s="1"/>
  <c r="V2245" i="12" s="1"/>
  <c r="V2242" i="12"/>
  <c r="V2241" i="12" s="1"/>
  <c r="V2239" i="12"/>
  <c r="V2238" i="12" s="1"/>
  <c r="V2234" i="12"/>
  <c r="V2233" i="12" s="1"/>
  <c r="V2232" i="12" s="1"/>
  <c r="V2230" i="12"/>
  <c r="V2229" i="12" s="1"/>
  <c r="V2228" i="12" s="1"/>
  <c r="V2226" i="12"/>
  <c r="V2225" i="12" s="1"/>
  <c r="V2223" i="12"/>
  <c r="V2222" i="12" s="1"/>
  <c r="V2220" i="12"/>
  <c r="V2219" i="12" s="1"/>
  <c r="V2217" i="12"/>
  <c r="V2216" i="12" s="1"/>
  <c r="V2210" i="12"/>
  <c r="V2209" i="12" s="1"/>
  <c r="V2207" i="12"/>
  <c r="V2206" i="12" s="1"/>
  <c r="V2202" i="12"/>
  <c r="V2201" i="12" s="1"/>
  <c r="V2199" i="12"/>
  <c r="V2198" i="12" s="1"/>
  <c r="V2195" i="12"/>
  <c r="V2194" i="12" s="1"/>
  <c r="V2193" i="12" s="1"/>
  <c r="V2191" i="12"/>
  <c r="V2190" i="12" s="1"/>
  <c r="V2188" i="12"/>
  <c r="V2187" i="12" s="1"/>
  <c r="V2183" i="12"/>
  <c r="V2182" i="12" s="1"/>
  <c r="V2181" i="12" s="1"/>
  <c r="V2180" i="12" s="1"/>
  <c r="V2169" i="12"/>
  <c r="V2168" i="12" s="1"/>
  <c r="V2167" i="12" s="1"/>
  <c r="V2165" i="12"/>
  <c r="V2164" i="12" s="1"/>
  <c r="V2162" i="12"/>
  <c r="V2161" i="12" s="1"/>
  <c r="V2159" i="12"/>
  <c r="V2158" i="12" s="1"/>
  <c r="V2152" i="12"/>
  <c r="V2151" i="12" s="1"/>
  <c r="V2149" i="12"/>
  <c r="V2148" i="12" s="1"/>
  <c r="V2144" i="12"/>
  <c r="V2143" i="12" s="1"/>
  <c r="V2142" i="12" s="1"/>
  <c r="V2141" i="12" s="1"/>
  <c r="V2139" i="12"/>
  <c r="V2138" i="12" s="1"/>
  <c r="V2137" i="12" s="1"/>
  <c r="V2136" i="12" s="1"/>
  <c r="V2133" i="12"/>
  <c r="V2132" i="12" s="1"/>
  <c r="V2131" i="12" s="1"/>
  <c r="V2129" i="12"/>
  <c r="V2128" i="12" s="1"/>
  <c r="V2127" i="12" s="1"/>
  <c r="V2120" i="12"/>
  <c r="V2119" i="12" s="1"/>
  <c r="V2118" i="12" s="1"/>
  <c r="V2117" i="12" s="1"/>
  <c r="V2109" i="12"/>
  <c r="V2108" i="12" s="1"/>
  <c r="V2107" i="12" s="1"/>
  <c r="V2106" i="12" s="1"/>
  <c r="V2104" i="12"/>
  <c r="V2103" i="12" s="1"/>
  <c r="V2101" i="12"/>
  <c r="V2100" i="12" s="1"/>
  <c r="V2096" i="12"/>
  <c r="V2095" i="12" s="1"/>
  <c r="V2094" i="12" s="1"/>
  <c r="V2092" i="12"/>
  <c r="V2091" i="12" s="1"/>
  <c r="V2090" i="12" s="1"/>
  <c r="V2088" i="12"/>
  <c r="V2087" i="12" s="1"/>
  <c r="V2086" i="12" s="1"/>
  <c r="V2084" i="12"/>
  <c r="V2083" i="12" s="1"/>
  <c r="V2082" i="12" s="1"/>
  <c r="V2080" i="12"/>
  <c r="V2079" i="12" s="1"/>
  <c r="V2078" i="12" s="1"/>
  <c r="V2076" i="12"/>
  <c r="V2075" i="12" s="1"/>
  <c r="V2074" i="12" s="1"/>
  <c r="V2072" i="12"/>
  <c r="V2071" i="12" s="1"/>
  <c r="V2070" i="12" s="1"/>
  <c r="V2068" i="12"/>
  <c r="V2067" i="12" s="1"/>
  <c r="V2066" i="12" s="1"/>
  <c r="V2064" i="12"/>
  <c r="V2063" i="12" s="1"/>
  <c r="V2062" i="12" s="1"/>
  <c r="V2060" i="12"/>
  <c r="V2059" i="12" s="1"/>
  <c r="V2058" i="12" s="1"/>
  <c r="V2056" i="12"/>
  <c r="V2055" i="12" s="1"/>
  <c r="V2054" i="12" s="1"/>
  <c r="V2049" i="12"/>
  <c r="V2048" i="12" s="1"/>
  <c r="V2047" i="12" s="1"/>
  <c r="V2045" i="12"/>
  <c r="V2044" i="12" s="1"/>
  <c r="V2043" i="12" s="1"/>
  <c r="V2041" i="12"/>
  <c r="V2040" i="12" s="1"/>
  <c r="V2038" i="12"/>
  <c r="V2037" i="12" s="1"/>
  <c r="V2035" i="12"/>
  <c r="V2034" i="12" s="1"/>
  <c r="V2029" i="12"/>
  <c r="V2027" i="12"/>
  <c r="V2024" i="12"/>
  <c r="V2023" i="12" s="1"/>
  <c r="V2020" i="12"/>
  <c r="V2019" i="12" s="1"/>
  <c r="V2018" i="12" s="1"/>
  <c r="V2013" i="12"/>
  <c r="V2011" i="12"/>
  <c r="V2008" i="12"/>
  <c r="V2007" i="12" s="1"/>
  <c r="V2002" i="12"/>
  <c r="V2001" i="12" s="1"/>
  <c r="V1999" i="12"/>
  <c r="V1998" i="12" s="1"/>
  <c r="V1994" i="12"/>
  <c r="V1993" i="12" s="1"/>
  <c r="V1992" i="12" s="1"/>
  <c r="V1990" i="12"/>
  <c r="V1989" i="12" s="1"/>
  <c r="V1988" i="12" s="1"/>
  <c r="V1986" i="12"/>
  <c r="V1985" i="12" s="1"/>
  <c r="V1984" i="12" s="1"/>
  <c r="V1982" i="12"/>
  <c r="V1981" i="12" s="1"/>
  <c r="V1980" i="12" s="1"/>
  <c r="V1978" i="12"/>
  <c r="V1977" i="12" s="1"/>
  <c r="V1976" i="12" s="1"/>
  <c r="V1974" i="12"/>
  <c r="V1973" i="12" s="1"/>
  <c r="V1971" i="12"/>
  <c r="V1970" i="12" s="1"/>
  <c r="V1966" i="12"/>
  <c r="V1965" i="12" s="1"/>
  <c r="V1964" i="12" s="1"/>
  <c r="V1962" i="12"/>
  <c r="V1961" i="12" s="1"/>
  <c r="V1960" i="12" s="1"/>
  <c r="V1958" i="12"/>
  <c r="V1957" i="12" s="1"/>
  <c r="V1956" i="12" s="1"/>
  <c r="V1952" i="12"/>
  <c r="V1951" i="12" s="1"/>
  <c r="V1949" i="12"/>
  <c r="V1948" i="12" s="1"/>
  <c r="V1945" i="12"/>
  <c r="V1944" i="12" s="1"/>
  <c r="V1942" i="12"/>
  <c r="V1941" i="12" s="1"/>
  <c r="V1939" i="12"/>
  <c r="V1938" i="12" s="1"/>
  <c r="V1933" i="12"/>
  <c r="V1932" i="12" s="1"/>
  <c r="V1931" i="12" s="1"/>
  <c r="V1929" i="12"/>
  <c r="V1928" i="12" s="1"/>
  <c r="V1927" i="12" s="1"/>
  <c r="V1925" i="12"/>
  <c r="V1924" i="12" s="1"/>
  <c r="V1923" i="12" s="1"/>
  <c r="V1921" i="12"/>
  <c r="V1920" i="12" s="1"/>
  <c r="V1919" i="12" s="1"/>
  <c r="V1912" i="12"/>
  <c r="V1911" i="12" s="1"/>
  <c r="V1910" i="12" s="1"/>
  <c r="V1908" i="12"/>
  <c r="V1907" i="12" s="1"/>
  <c r="V1906" i="12" s="1"/>
  <c r="V1904" i="12"/>
  <c r="V1903" i="12" s="1"/>
  <c r="V1902" i="12" s="1"/>
  <c r="V1897" i="12"/>
  <c r="V1896" i="12" s="1"/>
  <c r="V1895" i="12" s="1"/>
  <c r="V1894" i="12" s="1"/>
  <c r="V1892" i="12"/>
  <c r="V1891" i="12" s="1"/>
  <c r="V1890" i="12" s="1"/>
  <c r="V1888" i="12"/>
  <c r="V1887" i="12" s="1"/>
  <c r="V1885" i="12"/>
  <c r="V1884" i="12" s="1"/>
  <c r="V1882" i="12"/>
  <c r="V1881" i="12" s="1"/>
  <c r="V1877" i="12"/>
  <c r="V1876" i="12" s="1"/>
  <c r="V1875" i="12" s="1"/>
  <c r="V1874" i="12" s="1"/>
  <c r="V1871" i="12"/>
  <c r="V1870" i="12" s="1"/>
  <c r="V1869" i="12" s="1"/>
  <c r="V1868" i="12" s="1"/>
  <c r="V1866" i="12"/>
  <c r="V1865" i="12" s="1"/>
  <c r="V1863" i="12"/>
  <c r="V1862" i="12" s="1"/>
  <c r="V1858" i="12"/>
  <c r="V1857" i="12" s="1"/>
  <c r="V1856" i="12" s="1"/>
  <c r="V1855" i="12" s="1"/>
  <c r="V1853" i="12"/>
  <c r="V1852" i="12" s="1"/>
  <c r="V1851" i="12" s="1"/>
  <c r="V1849" i="12"/>
  <c r="V1848" i="12" s="1"/>
  <c r="V1846" i="12"/>
  <c r="V1845" i="12" s="1"/>
  <c r="V1841" i="12"/>
  <c r="V1840" i="12" s="1"/>
  <c r="V1839" i="12" s="1"/>
  <c r="V1838" i="12" s="1"/>
  <c r="V1836" i="12"/>
  <c r="V1835" i="12" s="1"/>
  <c r="V1834" i="12" s="1"/>
  <c r="V1833" i="12" s="1"/>
  <c r="V1831" i="12"/>
  <c r="V1830" i="12" s="1"/>
  <c r="V1829" i="12" s="1"/>
  <c r="V1828" i="12" s="1"/>
  <c r="V1826" i="12"/>
  <c r="V1825" i="12" s="1"/>
  <c r="V1824" i="12" s="1"/>
  <c r="V1821" i="12"/>
  <c r="V1820" i="12" s="1"/>
  <c r="V1819" i="12" s="1"/>
  <c r="V1816" i="12"/>
  <c r="V1815" i="12" s="1"/>
  <c r="V1813" i="12"/>
  <c r="V1812" i="12" s="1"/>
  <c r="V1806" i="12"/>
  <c r="V1805" i="12" s="1"/>
  <c r="V1804" i="12" s="1"/>
  <c r="V1802" i="12"/>
  <c r="V1801" i="12" s="1"/>
  <c r="V1800" i="12" s="1"/>
  <c r="V1797" i="12"/>
  <c r="V1796" i="12" s="1"/>
  <c r="V1795" i="12" s="1"/>
  <c r="V1793" i="12"/>
  <c r="V1792" i="12" s="1"/>
  <c r="V1791" i="12" s="1"/>
  <c r="V1789" i="12"/>
  <c r="V1788" i="12" s="1"/>
  <c r="V1787" i="12" s="1"/>
  <c r="V1783" i="12"/>
  <c r="V1782" i="12" s="1"/>
  <c r="V1781" i="12" s="1"/>
  <c r="V1780" i="12" s="1"/>
  <c r="V1778" i="12"/>
  <c r="V1777" i="12" s="1"/>
  <c r="V1776" i="12" s="1"/>
  <c r="V1775" i="12" s="1"/>
  <c r="V1771" i="12"/>
  <c r="V1770" i="12" s="1"/>
  <c r="V1769" i="12" s="1"/>
  <c r="V1768" i="12" s="1"/>
  <c r="V1758" i="12"/>
  <c r="V1757" i="12" s="1"/>
  <c r="V1756" i="12" s="1"/>
  <c r="V1754" i="12"/>
  <c r="V1753" i="12" s="1"/>
  <c r="V1752" i="12" s="1"/>
  <c r="V1749" i="12"/>
  <c r="V1748" i="12" s="1"/>
  <c r="V1747" i="12" s="1"/>
  <c r="V1745" i="12"/>
  <c r="V1744" i="12" s="1"/>
  <c r="V1743" i="12" s="1"/>
  <c r="V1740" i="12"/>
  <c r="V1739" i="12" s="1"/>
  <c r="V1738" i="12" s="1"/>
  <c r="V1737" i="12" s="1"/>
  <c r="V1735" i="12"/>
  <c r="V1734" i="12" s="1"/>
  <c r="V1733" i="12" s="1"/>
  <c r="V1731" i="12"/>
  <c r="V1730" i="12" s="1"/>
  <c r="V1729" i="12" s="1"/>
  <c r="V1727" i="12"/>
  <c r="V1726" i="12" s="1"/>
  <c r="V1724" i="12"/>
  <c r="V1723" i="12" s="1"/>
  <c r="V1721" i="12"/>
  <c r="V1720" i="12" s="1"/>
  <c r="V1716" i="12"/>
  <c r="V1715" i="12" s="1"/>
  <c r="V1714" i="12" s="1"/>
  <c r="V1713" i="12" s="1"/>
  <c r="V1711" i="12"/>
  <c r="V1710" i="12" s="1"/>
  <c r="V1709" i="12" s="1"/>
  <c r="V1707" i="12"/>
  <c r="V1706" i="12" s="1"/>
  <c r="V1705" i="12" s="1"/>
  <c r="V1700" i="12"/>
  <c r="V1699" i="12" s="1"/>
  <c r="V1698" i="12" s="1"/>
  <c r="V1697" i="12" s="1"/>
  <c r="V1695" i="12"/>
  <c r="V1694" i="12" s="1"/>
  <c r="V1693" i="12" s="1"/>
  <c r="V1692" i="12" s="1"/>
  <c r="V1689" i="12"/>
  <c r="V1688" i="12" s="1"/>
  <c r="V1687" i="12" s="1"/>
  <c r="V1686" i="12" s="1"/>
  <c r="V1684" i="12"/>
  <c r="V1683" i="12" s="1"/>
  <c r="V1682" i="12" s="1"/>
  <c r="V1681" i="12" s="1"/>
  <c r="V1679" i="12"/>
  <c r="V1678" i="12" s="1"/>
  <c r="V1677" i="12" s="1"/>
  <c r="V1676" i="12" s="1"/>
  <c r="V1674" i="12"/>
  <c r="V1673" i="12" s="1"/>
  <c r="V1672" i="12" s="1"/>
  <c r="V1670" i="12"/>
  <c r="V1669" i="12" s="1"/>
  <c r="V1668" i="12" s="1"/>
  <c r="V1664" i="12"/>
  <c r="V1663" i="12" s="1"/>
  <c r="V1662" i="12" s="1"/>
  <c r="V1660" i="12"/>
  <c r="V1659" i="12" s="1"/>
  <c r="V1658" i="12" s="1"/>
  <c r="V1651" i="12"/>
  <c r="V1650" i="12" s="1"/>
  <c r="V1649" i="12" s="1"/>
  <c r="V1648" i="12" s="1"/>
  <c r="V1646" i="12"/>
  <c r="V1645" i="12" s="1"/>
  <c r="V1644" i="12" s="1"/>
  <c r="V1643" i="12" s="1"/>
  <c r="V1641" i="12"/>
  <c r="V1640" i="12" s="1"/>
  <c r="V1639" i="12" s="1"/>
  <c r="V1637" i="12"/>
  <c r="V1636" i="12" s="1"/>
  <c r="V1635" i="12" s="1"/>
  <c r="V1633" i="12"/>
  <c r="V1632" i="12" s="1"/>
  <c r="V1631" i="12" s="1"/>
  <c r="V1629" i="12"/>
  <c r="V1628" i="12" s="1"/>
  <c r="V1627" i="12" s="1"/>
  <c r="V1625" i="12"/>
  <c r="V1624" i="12" s="1"/>
  <c r="V1623" i="12" s="1"/>
  <c r="V1621" i="12"/>
  <c r="V1620" i="12" s="1"/>
  <c r="V1619" i="12" s="1"/>
  <c r="V1617" i="12"/>
  <c r="V1616" i="12" s="1"/>
  <c r="V1615" i="12" s="1"/>
  <c r="V1613" i="12"/>
  <c r="V1612" i="12" s="1"/>
  <c r="V1611" i="12" s="1"/>
  <c r="V1609" i="12"/>
  <c r="V1608" i="12" s="1"/>
  <c r="V1607" i="12" s="1"/>
  <c r="V1605" i="12"/>
  <c r="V1604" i="12" s="1"/>
  <c r="V1603" i="12" s="1"/>
  <c r="V1601" i="12"/>
  <c r="V1600" i="12" s="1"/>
  <c r="V1599" i="12" s="1"/>
  <c r="V1597" i="12"/>
  <c r="V1596" i="12" s="1"/>
  <c r="V1595" i="12" s="1"/>
  <c r="V1592" i="12"/>
  <c r="V1591" i="12" s="1"/>
  <c r="V1590" i="12" s="1"/>
  <c r="V1588" i="12"/>
  <c r="V1587" i="12" s="1"/>
  <c r="V1586" i="12" s="1"/>
  <c r="V1583" i="12"/>
  <c r="V1582" i="12" s="1"/>
  <c r="V1581" i="12" s="1"/>
  <c r="V1580" i="12" s="1"/>
  <c r="V1578" i="12"/>
  <c r="V1577" i="12" s="1"/>
  <c r="V1576" i="12" s="1"/>
  <c r="V1575" i="12" s="1"/>
  <c r="V1573" i="12"/>
  <c r="V1572" i="12" s="1"/>
  <c r="V1571" i="12" s="1"/>
  <c r="V1569" i="12"/>
  <c r="V1568" i="12" s="1"/>
  <c r="V1566" i="12"/>
  <c r="V1565" i="12" s="1"/>
  <c r="V1559" i="12"/>
  <c r="V1558" i="12" s="1"/>
  <c r="V1556" i="12"/>
  <c r="V1555" i="12" s="1"/>
  <c r="V1551" i="12"/>
  <c r="V1550" i="12" s="1"/>
  <c r="V1549" i="12" s="1"/>
  <c r="V1547" i="12"/>
  <c r="V1546" i="12" s="1"/>
  <c r="V1545" i="12" s="1"/>
  <c r="V1543" i="12"/>
  <c r="V1542" i="12" s="1"/>
  <c r="V1541" i="12" s="1"/>
  <c r="V1538" i="12"/>
  <c r="V1537" i="12" s="1"/>
  <c r="V1536" i="12" s="1"/>
  <c r="V1535" i="12" s="1"/>
  <c r="V1531" i="12"/>
  <c r="V1530" i="12" s="1"/>
  <c r="V1527" i="12"/>
  <c r="V1526" i="12" s="1"/>
  <c r="V1523" i="12"/>
  <c r="V1522" i="12" s="1"/>
  <c r="V1517" i="12"/>
  <c r="V1516" i="12" s="1"/>
  <c r="V1515" i="12" s="1"/>
  <c r="V1514" i="12" s="1"/>
  <c r="V1512" i="12"/>
  <c r="V1511" i="12" s="1"/>
  <c r="V1510" i="12" s="1"/>
  <c r="V1508" i="12"/>
  <c r="V1507" i="12" s="1"/>
  <c r="V1506" i="12" s="1"/>
  <c r="V1503" i="12"/>
  <c r="V1502" i="12" s="1"/>
  <c r="V1501" i="12" s="1"/>
  <c r="V1495" i="12"/>
  <c r="V1494" i="12" s="1"/>
  <c r="V1493" i="12" s="1"/>
  <c r="V1491" i="12"/>
  <c r="V1490" i="12" s="1"/>
  <c r="V1489" i="12" s="1"/>
  <c r="V1487" i="12"/>
  <c r="V1486" i="12" s="1"/>
  <c r="V1485" i="12" s="1"/>
  <c r="V1482" i="12"/>
  <c r="V1481" i="12" s="1"/>
  <c r="V1480" i="12" s="1"/>
  <c r="V1478" i="12"/>
  <c r="V1477" i="12" s="1"/>
  <c r="V1476" i="12" s="1"/>
  <c r="V1473" i="12"/>
  <c r="V1472" i="12" s="1"/>
  <c r="V1470" i="12"/>
  <c r="V1469" i="12" s="1"/>
  <c r="V1466" i="12"/>
  <c r="V1465" i="12" s="1"/>
  <c r="V1464" i="12" s="1"/>
  <c r="V1462" i="12"/>
  <c r="V1461" i="12" s="1"/>
  <c r="V1460" i="12" s="1"/>
  <c r="V1458" i="12"/>
  <c r="V1457" i="12" s="1"/>
  <c r="V1456" i="12" s="1"/>
  <c r="V1453" i="12"/>
  <c r="V1452" i="12" s="1"/>
  <c r="V1451" i="12" s="1"/>
  <c r="V1450" i="12" s="1"/>
  <c r="V1448" i="12"/>
  <c r="V1447" i="12" s="1"/>
  <c r="V1446" i="12" s="1"/>
  <c r="V1440" i="12"/>
  <c r="V1439" i="12" s="1"/>
  <c r="V1438" i="12" s="1"/>
  <c r="V1436" i="12"/>
  <c r="V1435" i="12" s="1"/>
  <c r="V1434" i="12" s="1"/>
  <c r="V1419" i="12"/>
  <c r="V1418" i="12" s="1"/>
  <c r="V1417" i="12" s="1"/>
  <c r="V1415" i="12"/>
  <c r="V1414" i="12" s="1"/>
  <c r="V1413" i="12" s="1"/>
  <c r="V1410" i="12"/>
  <c r="V1409" i="12" s="1"/>
  <c r="V1408" i="12" s="1"/>
  <c r="V1407" i="12" s="1"/>
  <c r="V1405" i="12"/>
  <c r="V1404" i="12" s="1"/>
  <c r="V1403" i="12" s="1"/>
  <c r="V1402" i="12" s="1"/>
  <c r="V1400" i="12"/>
  <c r="V1399" i="12" s="1"/>
  <c r="V1398" i="12" s="1"/>
  <c r="V1397" i="12" s="1"/>
  <c r="V1394" i="12"/>
  <c r="V1393" i="12" s="1"/>
  <c r="V1392" i="12" s="1"/>
  <c r="V1390" i="12"/>
  <c r="V1389" i="12" s="1"/>
  <c r="V1388" i="12" s="1"/>
  <c r="V1385" i="12"/>
  <c r="V1384" i="12" s="1"/>
  <c r="V1382" i="12"/>
  <c r="V1381" i="12" s="1"/>
  <c r="V1379" i="12"/>
  <c r="V1378" i="12" s="1"/>
  <c r="V1373" i="12"/>
  <c r="V1372" i="12" s="1"/>
  <c r="V1371" i="12" s="1"/>
  <c r="V1370" i="12" s="1"/>
  <c r="V1368" i="12"/>
  <c r="V1367" i="12" s="1"/>
  <c r="V1366" i="12" s="1"/>
  <c r="V1364" i="12"/>
  <c r="V1363" i="12" s="1"/>
  <c r="V1362" i="12" s="1"/>
  <c r="V1358" i="12"/>
  <c r="V1357" i="12" s="1"/>
  <c r="V1356" i="12" s="1"/>
  <c r="V1355" i="12" s="1"/>
  <c r="V1354" i="12" s="1"/>
  <c r="V1351" i="12"/>
  <c r="V1350" i="12" s="1"/>
  <c r="V1349" i="12" s="1"/>
  <c r="V1348" i="12" s="1"/>
  <c r="V1346" i="12"/>
  <c r="V1345" i="12" s="1"/>
  <c r="V1344" i="12" s="1"/>
  <c r="V1341" i="12"/>
  <c r="V1340" i="12" s="1"/>
  <c r="V1339" i="12" s="1"/>
  <c r="V1336" i="12"/>
  <c r="V1335" i="12" s="1"/>
  <c r="V1334" i="12" s="1"/>
  <c r="V1332" i="12"/>
  <c r="V1331" i="12" s="1"/>
  <c r="V1330" i="12" s="1"/>
  <c r="V1323" i="12"/>
  <c r="V1322" i="12" s="1"/>
  <c r="V1321" i="12" s="1"/>
  <c r="V1318" i="12"/>
  <c r="V1316" i="12"/>
  <c r="V1308" i="12"/>
  <c r="V1307" i="12" s="1"/>
  <c r="V1306" i="12" s="1"/>
  <c r="V1304" i="12"/>
  <c r="V1303" i="12" s="1"/>
  <c r="V1302" i="12" s="1"/>
  <c r="V1297" i="12"/>
  <c r="V1294" i="12"/>
  <c r="V1291" i="12"/>
  <c r="V1290" i="12" s="1"/>
  <c r="V1285" i="12"/>
  <c r="V1283" i="12"/>
  <c r="V1280" i="12"/>
  <c r="V1279" i="12" s="1"/>
  <c r="V1274" i="12"/>
  <c r="V1273" i="12" s="1"/>
  <c r="V1272" i="12" s="1"/>
  <c r="V1271" i="12" s="1"/>
  <c r="V1269" i="12"/>
  <c r="V1267" i="12"/>
  <c r="V1263" i="12"/>
  <c r="V1261" i="12"/>
  <c r="V1256" i="12"/>
  <c r="V1255" i="12" s="1"/>
  <c r="V1254" i="12" s="1"/>
  <c r="V1252" i="12"/>
  <c r="V1250" i="12"/>
  <c r="V1246" i="12"/>
  <c r="V1244" i="12"/>
  <c r="V1240" i="12"/>
  <c r="V1239" i="12" s="1"/>
  <c r="V1238" i="12" s="1"/>
  <c r="V1236" i="12"/>
  <c r="V1235" i="12" s="1"/>
  <c r="V1234" i="12" s="1"/>
  <c r="V1232" i="12"/>
  <c r="V1230" i="12"/>
  <c r="V1226" i="12"/>
  <c r="V1225" i="12" s="1"/>
  <c r="V1224" i="12" s="1"/>
  <c r="V1222" i="12"/>
  <c r="V1221" i="12" s="1"/>
  <c r="V1220" i="12" s="1"/>
  <c r="V1218" i="12"/>
  <c r="V1217" i="12" s="1"/>
  <c r="V1216" i="12" s="1"/>
  <c r="V1214" i="12"/>
  <c r="V1213" i="12" s="1"/>
  <c r="V1212" i="12" s="1"/>
  <c r="V1210" i="12"/>
  <c r="V1209" i="12" s="1"/>
  <c r="V1208" i="12" s="1"/>
  <c r="V1206" i="12"/>
  <c r="V1205" i="12" s="1"/>
  <c r="V1204" i="12" s="1"/>
  <c r="V1202" i="12"/>
  <c r="V1201" i="12" s="1"/>
  <c r="V1200" i="12" s="1"/>
  <c r="V1198" i="12"/>
  <c r="V1197" i="12" s="1"/>
  <c r="V1196" i="12" s="1"/>
  <c r="V1193" i="12"/>
  <c r="V1192" i="12" s="1"/>
  <c r="V1191" i="12" s="1"/>
  <c r="V1189" i="12"/>
  <c r="V1188" i="12" s="1"/>
  <c r="V1187" i="12" s="1"/>
  <c r="V1185" i="12"/>
  <c r="V1183" i="12"/>
  <c r="V1179" i="12"/>
  <c r="V1178" i="12" s="1"/>
  <c r="V1177" i="12" s="1"/>
  <c r="V1175" i="12"/>
  <c r="V1173" i="12"/>
  <c r="V1169" i="12"/>
  <c r="V1168" i="12" s="1"/>
  <c r="V1167" i="12" s="1"/>
  <c r="V1165" i="12"/>
  <c r="V1163" i="12"/>
  <c r="V1159" i="12"/>
  <c r="V1158" i="12" s="1"/>
  <c r="V1157" i="12" s="1"/>
  <c r="V1155" i="12"/>
  <c r="V1154" i="12" s="1"/>
  <c r="V1153" i="12" s="1"/>
  <c r="V1151" i="12"/>
  <c r="V1150" i="12" s="1"/>
  <c r="V1149" i="12" s="1"/>
  <c r="V1147" i="12"/>
  <c r="V1146" i="12" s="1"/>
  <c r="V1145" i="12" s="1"/>
  <c r="V1143" i="12"/>
  <c r="V1142" i="12" s="1"/>
  <c r="V1141" i="12" s="1"/>
  <c r="V1139" i="12"/>
  <c r="V1138" i="12" s="1"/>
  <c r="V1137" i="12" s="1"/>
  <c r="V1135" i="12"/>
  <c r="V1134" i="12" s="1"/>
  <c r="V1133" i="12" s="1"/>
  <c r="V1131" i="12"/>
  <c r="V1130" i="12" s="1"/>
  <c r="V1129" i="12" s="1"/>
  <c r="V1127" i="12"/>
  <c r="V1126" i="12" s="1"/>
  <c r="V1125" i="12" s="1"/>
  <c r="V1123" i="12"/>
  <c r="V1122" i="12" s="1"/>
  <c r="V1121" i="12" s="1"/>
  <c r="V1115" i="12"/>
  <c r="V1114" i="12" s="1"/>
  <c r="V1113" i="12" s="1"/>
  <c r="V1111" i="12"/>
  <c r="V1110" i="12" s="1"/>
  <c r="V1109" i="12" s="1"/>
  <c r="V1105" i="12"/>
  <c r="V1104" i="12" s="1"/>
  <c r="V1103" i="12" s="1"/>
  <c r="V1095" i="12"/>
  <c r="V1094" i="12" s="1"/>
  <c r="V1093" i="12" s="1"/>
  <c r="V1091" i="12"/>
  <c r="V1090" i="12" s="1"/>
  <c r="V1088" i="12"/>
  <c r="V1087" i="12" s="1"/>
  <c r="V1084" i="12"/>
  <c r="V1083" i="12" s="1"/>
  <c r="V1082" i="12" s="1"/>
  <c r="V1072" i="12"/>
  <c r="V1071" i="12" s="1"/>
  <c r="V1070" i="12" s="1"/>
  <c r="V1068" i="12"/>
  <c r="V1067" i="12" s="1"/>
  <c r="V1066" i="12" s="1"/>
  <c r="V1061" i="12"/>
  <c r="V1060" i="12" s="1"/>
  <c r="V1057" i="12"/>
  <c r="V1056" i="12" s="1"/>
  <c r="V1054" i="12"/>
  <c r="V1053" i="12" s="1"/>
  <c r="V1051" i="12"/>
  <c r="V1050" i="12" s="1"/>
  <c r="V1046" i="12"/>
  <c r="V1045" i="12" s="1"/>
  <c r="V1044" i="12" s="1"/>
  <c r="V1042" i="12"/>
  <c r="V1041" i="12" s="1"/>
  <c r="V1040" i="12" s="1"/>
  <c r="V1038" i="12"/>
  <c r="V1037" i="12" s="1"/>
  <c r="V1036" i="12" s="1"/>
  <c r="V1034" i="12"/>
  <c r="V1033" i="12" s="1"/>
  <c r="V1031" i="12"/>
  <c r="V1030" i="12" s="1"/>
  <c r="V1025" i="12"/>
  <c r="V1024" i="12" s="1"/>
  <c r="V1022" i="12"/>
  <c r="V1021" i="12" s="1"/>
  <c r="V1017" i="12"/>
  <c r="V1015" i="12"/>
  <c r="V1013" i="12"/>
  <c r="V1008" i="12"/>
  <c r="V1007" i="12" s="1"/>
  <c r="V1005" i="12"/>
  <c r="V1004" i="12" s="1"/>
  <c r="V1002" i="12"/>
  <c r="V1001" i="12" s="1"/>
  <c r="V998" i="12"/>
  <c r="V996" i="12"/>
  <c r="V992" i="12"/>
  <c r="V991" i="12" s="1"/>
  <c r="V990" i="12" s="1"/>
  <c r="V987" i="12"/>
  <c r="V985" i="12"/>
  <c r="V980" i="12"/>
  <c r="V978" i="12"/>
  <c r="V974" i="12"/>
  <c r="V973" i="12" s="1"/>
  <c r="V970" i="12"/>
  <c r="V968" i="12"/>
  <c r="V965" i="12"/>
  <c r="V964" i="12" s="1"/>
  <c r="V962" i="12"/>
  <c r="V961" i="12" s="1"/>
  <c r="V955" i="12"/>
  <c r="V954" i="12" s="1"/>
  <c r="V952" i="12"/>
  <c r="V951" i="12" s="1"/>
  <c r="V948" i="12"/>
  <c r="V947" i="12" s="1"/>
  <c r="V946" i="12" s="1"/>
  <c r="V944" i="12"/>
  <c r="V942" i="12"/>
  <c r="V938" i="12"/>
  <c r="V937" i="12" s="1"/>
  <c r="V936" i="12" s="1"/>
  <c r="V934" i="12"/>
  <c r="V933" i="12" s="1"/>
  <c r="V931" i="12"/>
  <c r="V929" i="12"/>
  <c r="V926" i="12"/>
  <c r="V925" i="12" s="1"/>
  <c r="V923" i="12"/>
  <c r="V922" i="12" s="1"/>
  <c r="V917" i="12"/>
  <c r="V915" i="12"/>
  <c r="V911" i="12"/>
  <c r="V909" i="12"/>
  <c r="V905" i="12"/>
  <c r="V903" i="12"/>
  <c r="V899" i="12"/>
  <c r="V898" i="12" s="1"/>
  <c r="V896" i="12"/>
  <c r="V895" i="12" s="1"/>
  <c r="V892" i="12"/>
  <c r="V889" i="12"/>
  <c r="V886" i="12"/>
  <c r="V883" i="12"/>
  <c r="V882" i="12" s="1"/>
  <c r="V878" i="12"/>
  <c r="V876" i="12"/>
  <c r="V872" i="12"/>
  <c r="V871" i="12" s="1"/>
  <c r="V870" i="12" s="1"/>
  <c r="V868" i="12"/>
  <c r="V866" i="12"/>
  <c r="V862" i="12"/>
  <c r="V861" i="12" s="1"/>
  <c r="V860" i="12" s="1"/>
  <c r="V858" i="12"/>
  <c r="V857" i="12" s="1"/>
  <c r="V856" i="12" s="1"/>
  <c r="V854" i="12"/>
  <c r="V852" i="12"/>
  <c r="V846" i="12"/>
  <c r="V845" i="12" s="1"/>
  <c r="V844" i="12" s="1"/>
  <c r="V840" i="12"/>
  <c r="V837" i="12"/>
  <c r="V834" i="12"/>
  <c r="V833" i="12" s="1"/>
  <c r="V831" i="12"/>
  <c r="V830" i="12" s="1"/>
  <c r="V828" i="12"/>
  <c r="V827" i="12" s="1"/>
  <c r="V823" i="12"/>
  <c r="V821" i="12"/>
  <c r="V814" i="12"/>
  <c r="V813" i="12" s="1"/>
  <c r="V812" i="12" s="1"/>
  <c r="V811" i="12" s="1"/>
  <c r="V809" i="12"/>
  <c r="V808" i="12" s="1"/>
  <c r="V806" i="12"/>
  <c r="V805" i="12" s="1"/>
  <c r="V801" i="12"/>
  <c r="V800" i="12" s="1"/>
  <c r="V798" i="12"/>
  <c r="V797" i="12" s="1"/>
  <c r="V794" i="12"/>
  <c r="V793" i="12" s="1"/>
  <c r="V792" i="12" s="1"/>
  <c r="V784" i="12"/>
  <c r="V782" i="12"/>
  <c r="V777" i="12"/>
  <c r="V776" i="12" s="1"/>
  <c r="V774" i="12"/>
  <c r="V773" i="12" s="1"/>
  <c r="V771" i="12"/>
  <c r="V770" i="12" s="1"/>
  <c r="V768" i="12"/>
  <c r="V767" i="12" s="1"/>
  <c r="V765" i="12"/>
  <c r="V764" i="12" s="1"/>
  <c r="V759" i="12"/>
  <c r="V758" i="12" s="1"/>
  <c r="V756" i="12"/>
  <c r="V755" i="12" s="1"/>
  <c r="V751" i="12"/>
  <c r="V750" i="12" s="1"/>
  <c r="V749" i="12" s="1"/>
  <c r="V748" i="12" s="1"/>
  <c r="V746" i="12"/>
  <c r="V745" i="12" s="1"/>
  <c r="V743" i="12"/>
  <c r="V742" i="12" s="1"/>
  <c r="V737" i="12"/>
  <c r="V736" i="12" s="1"/>
  <c r="V735" i="12" s="1"/>
  <c r="V730" i="12"/>
  <c r="V726" i="12"/>
  <c r="V720" i="12"/>
  <c r="V719" i="12" s="1"/>
  <c r="V718" i="12" s="1"/>
  <c r="V716" i="12"/>
  <c r="V715" i="12" s="1"/>
  <c r="V714" i="12" s="1"/>
  <c r="V712" i="12"/>
  <c r="V711" i="12" s="1"/>
  <c r="V709" i="12"/>
  <c r="V708" i="12" s="1"/>
  <c r="V704" i="12"/>
  <c r="V702" i="12"/>
  <c r="V699" i="12"/>
  <c r="V698" i="12" s="1"/>
  <c r="V696" i="12"/>
  <c r="V695" i="12" s="1"/>
  <c r="V692" i="12"/>
  <c r="V691" i="12" s="1"/>
  <c r="V690" i="12" s="1"/>
  <c r="V688" i="12"/>
  <c r="V687" i="12" s="1"/>
  <c r="V686" i="12" s="1"/>
  <c r="V684" i="12"/>
  <c r="V683" i="12" s="1"/>
  <c r="V682" i="12" s="1"/>
  <c r="V680" i="12"/>
  <c r="V679" i="12" s="1"/>
  <c r="V677" i="12"/>
  <c r="V676" i="12" s="1"/>
  <c r="V673" i="12"/>
  <c r="V672" i="12" s="1"/>
  <c r="V670" i="12"/>
  <c r="V669" i="12" s="1"/>
  <c r="V666" i="12"/>
  <c r="V665" i="12" s="1"/>
  <c r="V664" i="12" s="1"/>
  <c r="V659" i="12"/>
  <c r="V658" i="12" s="1"/>
  <c r="V657" i="12" s="1"/>
  <c r="V655" i="12"/>
  <c r="V654" i="12" s="1"/>
  <c r="V653" i="12" s="1"/>
  <c r="V651" i="12"/>
  <c r="V650" i="12" s="1"/>
  <c r="V649" i="12" s="1"/>
  <c r="V647" i="12"/>
  <c r="V646" i="12" s="1"/>
  <c r="V645" i="12" s="1"/>
  <c r="V642" i="12"/>
  <c r="V640" i="12"/>
  <c r="V637" i="12"/>
  <c r="V636" i="12" s="1"/>
  <c r="V633" i="12"/>
  <c r="V632" i="12" s="1"/>
  <c r="V631" i="12" s="1"/>
  <c r="V629" i="12"/>
  <c r="V627" i="12"/>
  <c r="V622" i="12"/>
  <c r="V621" i="12" s="1"/>
  <c r="V620" i="12" s="1"/>
  <c r="V619" i="12" s="1"/>
  <c r="V616" i="12"/>
  <c r="V614" i="12"/>
  <c r="V609" i="12"/>
  <c r="V608" i="12" s="1"/>
  <c r="V607" i="12" s="1"/>
  <c r="V605" i="12"/>
  <c r="V603" i="12"/>
  <c r="V598" i="12"/>
  <c r="V596" i="12"/>
  <c r="V592" i="12"/>
  <c r="V590" i="12"/>
  <c r="V585" i="12"/>
  <c r="V583" i="12"/>
  <c r="V571" i="12"/>
  <c r="V570" i="12" s="1"/>
  <c r="V569" i="12" s="1"/>
  <c r="V567" i="12"/>
  <c r="V565" i="12"/>
  <c r="V560" i="12"/>
  <c r="V558" i="12"/>
  <c r="V553" i="12"/>
  <c r="V551" i="12"/>
  <c r="V547" i="12"/>
  <c r="V545" i="12"/>
  <c r="V541" i="12"/>
  <c r="V540" i="12" s="1"/>
  <c r="V539" i="12" s="1"/>
  <c r="V536" i="12"/>
  <c r="V535" i="12" s="1"/>
  <c r="V534" i="12" s="1"/>
  <c r="V532" i="12"/>
  <c r="V531" i="12" s="1"/>
  <c r="V530" i="12" s="1"/>
  <c r="V528" i="12"/>
  <c r="V527" i="12" s="1"/>
  <c r="V526" i="12" s="1"/>
  <c r="V524" i="12"/>
  <c r="V523" i="12" s="1"/>
  <c r="V522" i="12" s="1"/>
  <c r="V520" i="12"/>
  <c r="V518" i="12"/>
  <c r="V514" i="12"/>
  <c r="V513" i="12" s="1"/>
  <c r="V512" i="12" s="1"/>
  <c r="V510" i="12"/>
  <c r="V509" i="12" s="1"/>
  <c r="V508" i="12" s="1"/>
  <c r="V506" i="12"/>
  <c r="V505" i="12" s="1"/>
  <c r="V504" i="12" s="1"/>
  <c r="V499" i="12"/>
  <c r="V498" i="12" s="1"/>
  <c r="V497" i="12" s="1"/>
  <c r="V495" i="12"/>
  <c r="V494" i="12" s="1"/>
  <c r="V493" i="12" s="1"/>
  <c r="V489" i="12"/>
  <c r="V487" i="12"/>
  <c r="V482" i="12"/>
  <c r="V481" i="12" s="1"/>
  <c r="V480" i="12" s="1"/>
  <c r="V478" i="12"/>
  <c r="V477" i="12" s="1"/>
  <c r="V475" i="12"/>
  <c r="V474" i="12" s="1"/>
  <c r="V472" i="12"/>
  <c r="V471" i="12" s="1"/>
  <c r="V468" i="12"/>
  <c r="V467" i="12" s="1"/>
  <c r="V466" i="12" s="1"/>
  <c r="V464" i="12"/>
  <c r="V463" i="12" s="1"/>
  <c r="V462" i="12" s="1"/>
  <c r="V457" i="12"/>
  <c r="V456" i="12" s="1"/>
  <c r="V455" i="12" s="1"/>
  <c r="V453" i="12"/>
  <c r="V452" i="12" s="1"/>
  <c r="V451" i="12" s="1"/>
  <c r="V442" i="12"/>
  <c r="V441" i="12" s="1"/>
  <c r="V440" i="12" s="1"/>
  <c r="V437" i="12"/>
  <c r="V436" i="12" s="1"/>
  <c r="V435" i="12" s="1"/>
  <c r="V433" i="12"/>
  <c r="V432" i="12" s="1"/>
  <c r="V431" i="12" s="1"/>
  <c r="V429" i="12"/>
  <c r="V428" i="12" s="1"/>
  <c r="V426" i="12"/>
  <c r="V425" i="12" s="1"/>
  <c r="V422" i="12"/>
  <c r="V421" i="12" s="1"/>
  <c r="V420" i="12" s="1"/>
  <c r="V418" i="12"/>
  <c r="V417" i="12" s="1"/>
  <c r="V416" i="12" s="1"/>
  <c r="V414" i="12"/>
  <c r="V413" i="12" s="1"/>
  <c r="V412" i="12" s="1"/>
  <c r="V408" i="12"/>
  <c r="V407" i="12" s="1"/>
  <c r="V406" i="12" s="1"/>
  <c r="V401" i="12" s="1"/>
  <c r="V399" i="12"/>
  <c r="V398" i="12" s="1"/>
  <c r="V397" i="12" s="1"/>
  <c r="V395" i="12"/>
  <c r="V394" i="12" s="1"/>
  <c r="V393" i="12" s="1"/>
  <c r="V390" i="12"/>
  <c r="V388" i="12"/>
  <c r="V384" i="12"/>
  <c r="V383" i="12" s="1"/>
  <c r="V382" i="12" s="1"/>
  <c r="V379" i="12"/>
  <c r="V377" i="12"/>
  <c r="V372" i="12"/>
  <c r="V370" i="12"/>
  <c r="V366" i="12"/>
  <c r="V365" i="12" s="1"/>
  <c r="V364" i="12" s="1"/>
  <c r="V355" i="12"/>
  <c r="V354" i="12" s="1"/>
  <c r="V353" i="12" s="1"/>
  <c r="V351" i="12"/>
  <c r="V349" i="12"/>
  <c r="V345" i="12"/>
  <c r="V343" i="12"/>
  <c r="V338" i="12"/>
  <c r="V336" i="12"/>
  <c r="V332" i="12"/>
  <c r="V330" i="12"/>
  <c r="V326" i="12"/>
  <c r="V324" i="12"/>
  <c r="V313" i="12"/>
  <c r="V311" i="12"/>
  <c r="V307" i="12"/>
  <c r="V306" i="12" s="1"/>
  <c r="V305" i="12" s="1"/>
  <c r="V303" i="12"/>
  <c r="V302" i="12" s="1"/>
  <c r="V300" i="12"/>
  <c r="V299" i="12" s="1"/>
  <c r="V296" i="12"/>
  <c r="V294" i="12"/>
  <c r="V290" i="12"/>
  <c r="V288" i="12"/>
  <c r="V284" i="12"/>
  <c r="V282" i="12"/>
  <c r="V275" i="12"/>
  <c r="V274" i="12" s="1"/>
  <c r="V273" i="12" s="1"/>
  <c r="V271" i="12"/>
  <c r="V270" i="12" s="1"/>
  <c r="V269" i="12" s="1"/>
  <c r="V267" i="12"/>
  <c r="V266" i="12" s="1"/>
  <c r="V265" i="12" s="1"/>
  <c r="V263" i="12"/>
  <c r="V262" i="12" s="1"/>
  <c r="V261" i="12" s="1"/>
  <c r="V259" i="12"/>
  <c r="V258" i="12" s="1"/>
  <c r="V257" i="12" s="1"/>
  <c r="V255" i="12"/>
  <c r="V254" i="12" s="1"/>
  <c r="V253" i="12" s="1"/>
  <c r="V251" i="12"/>
  <c r="V250" i="12" s="1"/>
  <c r="V249" i="12" s="1"/>
  <c r="V247" i="12"/>
  <c r="V246" i="12" s="1"/>
  <c r="V245" i="12" s="1"/>
  <c r="V243" i="12"/>
  <c r="V242" i="12" s="1"/>
  <c r="V241" i="12" s="1"/>
  <c r="V239" i="12"/>
  <c r="V238" i="12" s="1"/>
  <c r="V237" i="12" s="1"/>
  <c r="V235" i="12"/>
  <c r="V234" i="12" s="1"/>
  <c r="V233" i="12" s="1"/>
  <c r="V231" i="12"/>
  <c r="V230" i="12" s="1"/>
  <c r="V229" i="12" s="1"/>
  <c r="V227" i="12"/>
  <c r="V226" i="12" s="1"/>
  <c r="V225" i="12" s="1"/>
  <c r="V223" i="12"/>
  <c r="V222" i="12" s="1"/>
  <c r="V221" i="12" s="1"/>
  <c r="V219" i="12"/>
  <c r="V218" i="12" s="1"/>
  <c r="V217" i="12" s="1"/>
  <c r="V215" i="12"/>
  <c r="V214" i="12" s="1"/>
  <c r="V213" i="12" s="1"/>
  <c r="V211" i="12"/>
  <c r="V210" i="12" s="1"/>
  <c r="V209" i="12" s="1"/>
  <c r="V206" i="12"/>
  <c r="V205" i="12" s="1"/>
  <c r="V204" i="12" s="1"/>
  <c r="V202" i="12"/>
  <c r="V201" i="12" s="1"/>
  <c r="V199" i="12"/>
  <c r="V198" i="12" s="1"/>
  <c r="V195" i="12"/>
  <c r="V194" i="12" s="1"/>
  <c r="V193" i="12" s="1"/>
  <c r="V188" i="12"/>
  <c r="V187" i="12" s="1"/>
  <c r="V186" i="12" s="1"/>
  <c r="V183" i="12"/>
  <c r="V182" i="12" s="1"/>
  <c r="V181" i="12" s="1"/>
  <c r="V177" i="12"/>
  <c r="V176" i="12" s="1"/>
  <c r="V173" i="12"/>
  <c r="V172" i="12" s="1"/>
  <c r="V168" i="12"/>
  <c r="V167" i="12" s="1"/>
  <c r="V164" i="12"/>
  <c r="V163" i="12" s="1"/>
  <c r="V160" i="12"/>
  <c r="V159" i="12" s="1"/>
  <c r="V155" i="12"/>
  <c r="V154" i="12" s="1"/>
  <c r="V153" i="12" s="1"/>
  <c r="V151" i="12"/>
  <c r="V150" i="12" s="1"/>
  <c r="V149" i="12" s="1"/>
  <c r="V146" i="12"/>
  <c r="V145" i="12" s="1"/>
  <c r="V144" i="12" s="1"/>
  <c r="V142" i="12"/>
  <c r="V141" i="12" s="1"/>
  <c r="V139" i="12"/>
  <c r="V138" i="12" s="1"/>
  <c r="V135" i="12"/>
  <c r="V134" i="12" s="1"/>
  <c r="V131" i="12"/>
  <c r="V130" i="12" s="1"/>
  <c r="V127" i="12"/>
  <c r="V126" i="12" s="1"/>
  <c r="V120" i="12"/>
  <c r="V118" i="12"/>
  <c r="V113" i="12"/>
  <c r="V112" i="12" s="1"/>
  <c r="V111" i="12" s="1"/>
  <c r="V110" i="12" s="1"/>
  <c r="V108" i="12"/>
  <c r="V107" i="12" s="1"/>
  <c r="V105" i="12"/>
  <c r="V104" i="12" s="1"/>
  <c r="V98" i="12"/>
  <c r="V95" i="12"/>
  <c r="V92" i="12"/>
  <c r="V88" i="12"/>
  <c r="V87" i="12" s="1"/>
  <c r="V84" i="12"/>
  <c r="V82" i="12"/>
  <c r="V79" i="12"/>
  <c r="V78" i="12" s="1"/>
  <c r="V75" i="12"/>
  <c r="V74" i="12" s="1"/>
  <c r="V73" i="12" s="1"/>
  <c r="V64" i="12"/>
  <c r="V63" i="12" s="1"/>
  <c r="V62" i="12" s="1"/>
  <c r="V60" i="12"/>
  <c r="V59" i="12" s="1"/>
  <c r="V57" i="12"/>
  <c r="V56" i="12" s="1"/>
  <c r="V52" i="12"/>
  <c r="V51" i="12" s="1"/>
  <c r="V50" i="12" s="1"/>
  <c r="V48" i="12"/>
  <c r="V47" i="12" s="1"/>
  <c r="V46" i="12" s="1"/>
  <c r="V44" i="12"/>
  <c r="V43" i="12" s="1"/>
  <c r="V42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5" i="12" s="1"/>
  <c r="V23" i="12"/>
  <c r="V22" i="12" s="1"/>
  <c r="V20" i="12"/>
  <c r="V19" i="12" s="1"/>
  <c r="U2933" i="12"/>
  <c r="U2929" i="12" s="1"/>
  <c r="U2927" i="12"/>
  <c r="U2926" i="12" s="1"/>
  <c r="U2924" i="12"/>
  <c r="U2923" i="12" s="1"/>
  <c r="U2918" i="12"/>
  <c r="U2917" i="12" s="1"/>
  <c r="U2905" i="12"/>
  <c r="U2904" i="12" s="1"/>
  <c r="U2900" i="12"/>
  <c r="U2899" i="12" s="1"/>
  <c r="U2898" i="12" s="1"/>
  <c r="U2897" i="12" s="1"/>
  <c r="U2890" i="12"/>
  <c r="U2889" i="12" s="1"/>
  <c r="U2887" i="12"/>
  <c r="U2886" i="12" s="1"/>
  <c r="U2881" i="12"/>
  <c r="U2880" i="12" s="1"/>
  <c r="U2878" i="12"/>
  <c r="U2877" i="12" s="1"/>
  <c r="U2875" i="12"/>
  <c r="U2874" i="12" s="1"/>
  <c r="U2872" i="12"/>
  <c r="U2871" i="12" s="1"/>
  <c r="U2868" i="12"/>
  <c r="U2867" i="12" s="1"/>
  <c r="U2866" i="12" s="1"/>
  <c r="U2860" i="12"/>
  <c r="U2859" i="12" s="1"/>
  <c r="U2848" i="12"/>
  <c r="U2847" i="12" s="1"/>
  <c r="U2838" i="12"/>
  <c r="U2837" i="12" s="1"/>
  <c r="U2825" i="12"/>
  <c r="U2824" i="12" s="1"/>
  <c r="U2823" i="12" s="1"/>
  <c r="U2820" i="12"/>
  <c r="U2819" i="12" s="1"/>
  <c r="U2817" i="12"/>
  <c r="U2816" i="12" s="1"/>
  <c r="U2814" i="12"/>
  <c r="U2813" i="12" s="1"/>
  <c r="U2810" i="12"/>
  <c r="U2809" i="12" s="1"/>
  <c r="U2808" i="12" s="1"/>
  <c r="U2805" i="12"/>
  <c r="U2804" i="12" s="1"/>
  <c r="U2803" i="12" s="1"/>
  <c r="U2802" i="12" s="1"/>
  <c r="U2799" i="12"/>
  <c r="U2798" i="12" s="1"/>
  <c r="U2796" i="12"/>
  <c r="U2795" i="12" s="1"/>
  <c r="U2792" i="12"/>
  <c r="U2791" i="12" s="1"/>
  <c r="U2790" i="12" s="1"/>
  <c r="U2787" i="12"/>
  <c r="U2786" i="12" s="1"/>
  <c r="U2785" i="12" s="1"/>
  <c r="U2784" i="12" s="1"/>
  <c r="U2781" i="12"/>
  <c r="U2780" i="12" s="1"/>
  <c r="U2778" i="12"/>
  <c r="U2777" i="12" s="1"/>
  <c r="U2775" i="12"/>
  <c r="U2774" i="12" s="1"/>
  <c r="U2771" i="12"/>
  <c r="U2770" i="12" s="1"/>
  <c r="U2769" i="12" s="1"/>
  <c r="U2766" i="12"/>
  <c r="U2765" i="12" s="1"/>
  <c r="U2764" i="12" s="1"/>
  <c r="U2763" i="12" s="1"/>
  <c r="U2760" i="12"/>
  <c r="U2759" i="12" s="1"/>
  <c r="U2757" i="12"/>
  <c r="U2756" i="12" s="1"/>
  <c r="U2753" i="12"/>
  <c r="U2752" i="12" s="1"/>
  <c r="U2751" i="12" s="1"/>
  <c r="U2748" i="12"/>
  <c r="U2747" i="12" s="1"/>
  <c r="U2746" i="12" s="1"/>
  <c r="U2744" i="12"/>
  <c r="U2743" i="12" s="1"/>
  <c r="U2742" i="12" s="1"/>
  <c r="U2738" i="12"/>
  <c r="U2735" i="12" s="1"/>
  <c r="U2733" i="12"/>
  <c r="U2732" i="12" s="1"/>
  <c r="U2729" i="12"/>
  <c r="U2728" i="12" s="1"/>
  <c r="U2727" i="12" s="1"/>
  <c r="U2725" i="12"/>
  <c r="U2724" i="12" s="1"/>
  <c r="U2723" i="12" s="1"/>
  <c r="U2721" i="12"/>
  <c r="U2720" i="12" s="1"/>
  <c r="U2719" i="12" s="1"/>
  <c r="U2717" i="12"/>
  <c r="U2716" i="12" s="1"/>
  <c r="U2715" i="12" s="1"/>
  <c r="U2713" i="12"/>
  <c r="U2712" i="12" s="1"/>
  <c r="U2710" i="12"/>
  <c r="U2709" i="12" s="1"/>
  <c r="U2707" i="12"/>
  <c r="U2706" i="12" s="1"/>
  <c r="U2703" i="12"/>
  <c r="U2702" i="12" s="1"/>
  <c r="U2701" i="12" s="1"/>
  <c r="U2699" i="12"/>
  <c r="U2698" i="12" s="1"/>
  <c r="U2697" i="12" s="1"/>
  <c r="U2691" i="12"/>
  <c r="U2689" i="12"/>
  <c r="U2685" i="12"/>
  <c r="U2684" i="12" s="1"/>
  <c r="U2682" i="12"/>
  <c r="U2681" i="12" s="1"/>
  <c r="U2678" i="12"/>
  <c r="U2677" i="12" s="1"/>
  <c r="U2676" i="12" s="1"/>
  <c r="U2674" i="12"/>
  <c r="U2673" i="12" s="1"/>
  <c r="U2672" i="12" s="1"/>
  <c r="U2670" i="12"/>
  <c r="U2669" i="12" s="1"/>
  <c r="U2668" i="12" s="1"/>
  <c r="U2666" i="12"/>
  <c r="U2665" i="12" s="1"/>
  <c r="U2663" i="12"/>
  <c r="U2661" i="12"/>
  <c r="U2657" i="12"/>
  <c r="U2656" i="12" s="1"/>
  <c r="U2654" i="12"/>
  <c r="U2652" i="12"/>
  <c r="U2648" i="12"/>
  <c r="U2647" i="12" s="1"/>
  <c r="U2646" i="12" s="1"/>
  <c r="U2644" i="12"/>
  <c r="U2643" i="12" s="1"/>
  <c r="U2641" i="12"/>
  <c r="U2640" i="12" s="1"/>
  <c r="U2637" i="12"/>
  <c r="U2636" i="12" s="1"/>
  <c r="U2635" i="12" s="1"/>
  <c r="U2633" i="12"/>
  <c r="U2632" i="12" s="1"/>
  <c r="U2631" i="12" s="1"/>
  <c r="U2629" i="12"/>
  <c r="U2628" i="12" s="1"/>
  <c r="U2627" i="12" s="1"/>
  <c r="U2625" i="12"/>
  <c r="U2623" i="12"/>
  <c r="U2619" i="12"/>
  <c r="U2618" i="12" s="1"/>
  <c r="U2617" i="12" s="1"/>
  <c r="U2615" i="12"/>
  <c r="U2614" i="12" s="1"/>
  <c r="U2613" i="12" s="1"/>
  <c r="U2611" i="12"/>
  <c r="U2610" i="12" s="1"/>
  <c r="U2608" i="12"/>
  <c r="U2607" i="12" s="1"/>
  <c r="U2605" i="12"/>
  <c r="U2604" i="12" s="1"/>
  <c r="U2601" i="12"/>
  <c r="U2600" i="12" s="1"/>
  <c r="U2598" i="12"/>
  <c r="U2597" i="12" s="1"/>
  <c r="U2594" i="12"/>
  <c r="U2593" i="12" s="1"/>
  <c r="U2592" i="12" s="1"/>
  <c r="U2590" i="12"/>
  <c r="U2589" i="12" s="1"/>
  <c r="U2588" i="12" s="1"/>
  <c r="U2586" i="12"/>
  <c r="U2585" i="12" s="1"/>
  <c r="U2584" i="12" s="1"/>
  <c r="U2582" i="12"/>
  <c r="U2581" i="12" s="1"/>
  <c r="U2580" i="12" s="1"/>
  <c r="U2578" i="12"/>
  <c r="U2577" i="12" s="1"/>
  <c r="U2576" i="12" s="1"/>
  <c r="U2572" i="12"/>
  <c r="U2571" i="12" s="1"/>
  <c r="U2566" i="12"/>
  <c r="U2565" i="12" s="1"/>
  <c r="U2560" i="12"/>
  <c r="U2559" i="12" s="1"/>
  <c r="U2556" i="12"/>
  <c r="U2555" i="12" s="1"/>
  <c r="U2553" i="12"/>
  <c r="U2552" i="12" s="1"/>
  <c r="U2549" i="12"/>
  <c r="U2548" i="12" s="1"/>
  <c r="U2546" i="12"/>
  <c r="U2545" i="12" s="1"/>
  <c r="U2542" i="12"/>
  <c r="U2541" i="12" s="1"/>
  <c r="U2539" i="12"/>
  <c r="U2538" i="12" s="1"/>
  <c r="U2536" i="12"/>
  <c r="U2535" i="12" s="1"/>
  <c r="U2531" i="12"/>
  <c r="U2530" i="12" s="1"/>
  <c r="U2529" i="12" s="1"/>
  <c r="U2527" i="12"/>
  <c r="U2526" i="12" s="1"/>
  <c r="U2525" i="12" s="1"/>
  <c r="U2522" i="12"/>
  <c r="U2521" i="12" s="1"/>
  <c r="U2520" i="12" s="1"/>
  <c r="U2518" i="12"/>
  <c r="U2517" i="12" s="1"/>
  <c r="U2515" i="12"/>
  <c r="U2514" i="12" s="1"/>
  <c r="U2511" i="12"/>
  <c r="U2510" i="12" s="1"/>
  <c r="U2508" i="12"/>
  <c r="U2507" i="12" s="1"/>
  <c r="U2505" i="12"/>
  <c r="U2504" i="12" s="1"/>
  <c r="U2500" i="12"/>
  <c r="U2499" i="12" s="1"/>
  <c r="U2497" i="12"/>
  <c r="U2496" i="12" s="1"/>
  <c r="U2494" i="12"/>
  <c r="U2493" i="12" s="1"/>
  <c r="U2489" i="12"/>
  <c r="U2488" i="12" s="1"/>
  <c r="U2486" i="12"/>
  <c r="U2485" i="12" s="1"/>
  <c r="U2479" i="12"/>
  <c r="U2478" i="12" s="1"/>
  <c r="U2473" i="12"/>
  <c r="U2472" i="12" s="1"/>
  <c r="U2467" i="12"/>
  <c r="U2466" i="12" s="1"/>
  <c r="U2465" i="12" s="1"/>
  <c r="U2463" i="12"/>
  <c r="U2462" i="12" s="1"/>
  <c r="U2461" i="12" s="1"/>
  <c r="U2459" i="12"/>
  <c r="U2458" i="12" s="1"/>
  <c r="U2457" i="12" s="1"/>
  <c r="U2455" i="12"/>
  <c r="U2454" i="12" s="1"/>
  <c r="U2453" i="12" s="1"/>
  <c r="U2444" i="12"/>
  <c r="U2443" i="12" s="1"/>
  <c r="U2442" i="12" s="1"/>
  <c r="U2440" i="12"/>
  <c r="U2439" i="12" s="1"/>
  <c r="U2438" i="12" s="1"/>
  <c r="U2436" i="12"/>
  <c r="U2435" i="12" s="1"/>
  <c r="U2434" i="12" s="1"/>
  <c r="U2431" i="12"/>
  <c r="U2430" i="12" s="1"/>
  <c r="U2429" i="12" s="1"/>
  <c r="U2428" i="12" s="1"/>
  <c r="U2426" i="12"/>
  <c r="U2425" i="12" s="1"/>
  <c r="U2424" i="12" s="1"/>
  <c r="U2423" i="12" s="1"/>
  <c r="U2421" i="12"/>
  <c r="U2419" i="12"/>
  <c r="U2415" i="12"/>
  <c r="U2414" i="12" s="1"/>
  <c r="U2413" i="12" s="1"/>
  <c r="U2411" i="12"/>
  <c r="U2410" i="12" s="1"/>
  <c r="U2409" i="12" s="1"/>
  <c r="U2407" i="12"/>
  <c r="U2406" i="12" s="1"/>
  <c r="U2405" i="12" s="1"/>
  <c r="U2403" i="12"/>
  <c r="U2402" i="12" s="1"/>
  <c r="U2401" i="12" s="1"/>
  <c r="U2399" i="12"/>
  <c r="U2398" i="12" s="1"/>
  <c r="U2397" i="12" s="1"/>
  <c r="U2395" i="12"/>
  <c r="U2394" i="12" s="1"/>
  <c r="U2393" i="12" s="1"/>
  <c r="U2391" i="12"/>
  <c r="U2390" i="12" s="1"/>
  <c r="U2389" i="12" s="1"/>
  <c r="U2387" i="12"/>
  <c r="U2386" i="12" s="1"/>
  <c r="U2385" i="12" s="1"/>
  <c r="U2383" i="12"/>
  <c r="U2382" i="12" s="1"/>
  <c r="U2381" i="12" s="1"/>
  <c r="U2379" i="12"/>
  <c r="U2378" i="12" s="1"/>
  <c r="U2377" i="12" s="1"/>
  <c r="U2375" i="12"/>
  <c r="U2374" i="12" s="1"/>
  <c r="U2373" i="12" s="1"/>
  <c r="U2371" i="12"/>
  <c r="U2370" i="12" s="1"/>
  <c r="U2369" i="12" s="1"/>
  <c r="U2367" i="12"/>
  <c r="U2366" i="12" s="1"/>
  <c r="U2365" i="12" s="1"/>
  <c r="U2363" i="12"/>
  <c r="U2362" i="12" s="1"/>
  <c r="U2361" i="12" s="1"/>
  <c r="U2359" i="12"/>
  <c r="U2358" i="12" s="1"/>
  <c r="U2357" i="12" s="1"/>
  <c r="U2355" i="12"/>
  <c r="U2354" i="12" s="1"/>
  <c r="U2353" i="12" s="1"/>
  <c r="U2351" i="12"/>
  <c r="U2350" i="12" s="1"/>
  <c r="U2349" i="12" s="1"/>
  <c r="U2347" i="12"/>
  <c r="U2346" i="12" s="1"/>
  <c r="U2345" i="12" s="1"/>
  <c r="U2343" i="12"/>
  <c r="U2342" i="12" s="1"/>
  <c r="U2341" i="12" s="1"/>
  <c r="U2339" i="12"/>
  <c r="U2338" i="12" s="1"/>
  <c r="U2337" i="12" s="1"/>
  <c r="U2335" i="12"/>
  <c r="U2334" i="12" s="1"/>
  <c r="U2333" i="12" s="1"/>
  <c r="U2331" i="12"/>
  <c r="U2330" i="12" s="1"/>
  <c r="U2329" i="12" s="1"/>
  <c r="U2327" i="12"/>
  <c r="U2326" i="12" s="1"/>
  <c r="U2325" i="12" s="1"/>
  <c r="U2323" i="12"/>
  <c r="U2322" i="12" s="1"/>
  <c r="U2321" i="12" s="1"/>
  <c r="U2315" i="12"/>
  <c r="U2314" i="12" s="1"/>
  <c r="U2313" i="12" s="1"/>
  <c r="U2311" i="12"/>
  <c r="U2308" i="12" s="1"/>
  <c r="U2307" i="12" s="1"/>
  <c r="U2302" i="12"/>
  <c r="U2301" i="12" s="1"/>
  <c r="U2300" i="12" s="1"/>
  <c r="U2298" i="12"/>
  <c r="U2297" i="12" s="1"/>
  <c r="U2296" i="12" s="1"/>
  <c r="U2292" i="12"/>
  <c r="U2291" i="12" s="1"/>
  <c r="U2290" i="12" s="1"/>
  <c r="U2288" i="12"/>
  <c r="U2287" i="12" s="1"/>
  <c r="U2286" i="12" s="1"/>
  <c r="U2282" i="12"/>
  <c r="U2281" i="12" s="1"/>
  <c r="U2279" i="12"/>
  <c r="U2278" i="12" s="1"/>
  <c r="U2272" i="12"/>
  <c r="U2271" i="12" s="1"/>
  <c r="U2270" i="12" s="1"/>
  <c r="U2268" i="12"/>
  <c r="U2267" i="12" s="1"/>
  <c r="U2266" i="12" s="1"/>
  <c r="U2262" i="12"/>
  <c r="U2261" i="12" s="1"/>
  <c r="U2259" i="12"/>
  <c r="U2258" i="12" s="1"/>
  <c r="U2255" i="12"/>
  <c r="U2254" i="12" s="1"/>
  <c r="U2252" i="12"/>
  <c r="U2251" i="12" s="1"/>
  <c r="U2248" i="12"/>
  <c r="U2247" i="12" s="1"/>
  <c r="U2246" i="12" s="1"/>
  <c r="U2245" i="12" s="1"/>
  <c r="U2242" i="12"/>
  <c r="U2241" i="12" s="1"/>
  <c r="U2239" i="12"/>
  <c r="U2238" i="12" s="1"/>
  <c r="U2234" i="12"/>
  <c r="U2233" i="12" s="1"/>
  <c r="U2232" i="12" s="1"/>
  <c r="U2230" i="12"/>
  <c r="U2229" i="12" s="1"/>
  <c r="U2228" i="12" s="1"/>
  <c r="U2226" i="12"/>
  <c r="U2225" i="12" s="1"/>
  <c r="U2223" i="12"/>
  <c r="U2222" i="12" s="1"/>
  <c r="U2220" i="12"/>
  <c r="U2219" i="12" s="1"/>
  <c r="U2217" i="12"/>
  <c r="U2216" i="12" s="1"/>
  <c r="U2210" i="12"/>
  <c r="U2209" i="12" s="1"/>
  <c r="U2207" i="12"/>
  <c r="U2206" i="12" s="1"/>
  <c r="U2202" i="12"/>
  <c r="U2201" i="12" s="1"/>
  <c r="U2199" i="12"/>
  <c r="U2198" i="12" s="1"/>
  <c r="U2195" i="12"/>
  <c r="U2194" i="12" s="1"/>
  <c r="U2193" i="12" s="1"/>
  <c r="U2191" i="12"/>
  <c r="U2190" i="12" s="1"/>
  <c r="U2188" i="12"/>
  <c r="U2187" i="12" s="1"/>
  <c r="U2183" i="12"/>
  <c r="U2182" i="12" s="1"/>
  <c r="U2181" i="12" s="1"/>
  <c r="U2180" i="12" s="1"/>
  <c r="U2169" i="12"/>
  <c r="U2168" i="12" s="1"/>
  <c r="U2167" i="12" s="1"/>
  <c r="U2165" i="12"/>
  <c r="U2164" i="12" s="1"/>
  <c r="U2162" i="12"/>
  <c r="U2161" i="12" s="1"/>
  <c r="U2159" i="12"/>
  <c r="U2158" i="12" s="1"/>
  <c r="U2152" i="12"/>
  <c r="U2151" i="12" s="1"/>
  <c r="U2149" i="12"/>
  <c r="U2148" i="12" s="1"/>
  <c r="U2144" i="12"/>
  <c r="U2143" i="12" s="1"/>
  <c r="U2142" i="12" s="1"/>
  <c r="U2141" i="12" s="1"/>
  <c r="U2139" i="12"/>
  <c r="U2138" i="12" s="1"/>
  <c r="U2137" i="12" s="1"/>
  <c r="U2136" i="12" s="1"/>
  <c r="U2133" i="12"/>
  <c r="U2132" i="12" s="1"/>
  <c r="U2131" i="12" s="1"/>
  <c r="U2129" i="12"/>
  <c r="U2128" i="12" s="1"/>
  <c r="U2127" i="12" s="1"/>
  <c r="U2120" i="12"/>
  <c r="U2119" i="12" s="1"/>
  <c r="U2118" i="12" s="1"/>
  <c r="U2117" i="12" s="1"/>
  <c r="U2109" i="12"/>
  <c r="U2108" i="12" s="1"/>
  <c r="U2107" i="12" s="1"/>
  <c r="U2106" i="12" s="1"/>
  <c r="U2104" i="12"/>
  <c r="U2103" i="12" s="1"/>
  <c r="U2101" i="12"/>
  <c r="U2100" i="12" s="1"/>
  <c r="U2096" i="12"/>
  <c r="U2095" i="12" s="1"/>
  <c r="U2094" i="12" s="1"/>
  <c r="U2092" i="12"/>
  <c r="U2091" i="12" s="1"/>
  <c r="U2090" i="12" s="1"/>
  <c r="U2088" i="12"/>
  <c r="U2087" i="12" s="1"/>
  <c r="U2086" i="12" s="1"/>
  <c r="U2084" i="12"/>
  <c r="U2083" i="12" s="1"/>
  <c r="U2082" i="12" s="1"/>
  <c r="U2080" i="12"/>
  <c r="U2079" i="12" s="1"/>
  <c r="U2078" i="12" s="1"/>
  <c r="U2076" i="12"/>
  <c r="U2075" i="12" s="1"/>
  <c r="U2074" i="12" s="1"/>
  <c r="U2072" i="12"/>
  <c r="U2071" i="12" s="1"/>
  <c r="U2070" i="12" s="1"/>
  <c r="U2068" i="12"/>
  <c r="U2067" i="12" s="1"/>
  <c r="U2066" i="12" s="1"/>
  <c r="U2064" i="12"/>
  <c r="U2063" i="12" s="1"/>
  <c r="U2062" i="12" s="1"/>
  <c r="U2060" i="12"/>
  <c r="U2059" i="12" s="1"/>
  <c r="U2058" i="12" s="1"/>
  <c r="U2056" i="12"/>
  <c r="U2055" i="12" s="1"/>
  <c r="U2054" i="12" s="1"/>
  <c r="U2049" i="12"/>
  <c r="U2048" i="12" s="1"/>
  <c r="U2047" i="12" s="1"/>
  <c r="U2045" i="12"/>
  <c r="U2044" i="12" s="1"/>
  <c r="U2043" i="12" s="1"/>
  <c r="U2041" i="12"/>
  <c r="U2040" i="12" s="1"/>
  <c r="U2038" i="12"/>
  <c r="U2037" i="12" s="1"/>
  <c r="U2035" i="12"/>
  <c r="U2034" i="12" s="1"/>
  <c r="U2029" i="12"/>
  <c r="U2027" i="12"/>
  <c r="U2024" i="12"/>
  <c r="U2023" i="12" s="1"/>
  <c r="U2020" i="12"/>
  <c r="U2019" i="12" s="1"/>
  <c r="U2018" i="12" s="1"/>
  <c r="U2013" i="12"/>
  <c r="U2011" i="12"/>
  <c r="U2008" i="12"/>
  <c r="U2007" i="12" s="1"/>
  <c r="U2002" i="12"/>
  <c r="U2001" i="12" s="1"/>
  <c r="U1999" i="12"/>
  <c r="U1998" i="12" s="1"/>
  <c r="U1994" i="12"/>
  <c r="U1993" i="12" s="1"/>
  <c r="U1992" i="12" s="1"/>
  <c r="U1990" i="12"/>
  <c r="U1989" i="12" s="1"/>
  <c r="U1988" i="12" s="1"/>
  <c r="U1986" i="12"/>
  <c r="U1985" i="12" s="1"/>
  <c r="U1984" i="12" s="1"/>
  <c r="U1982" i="12"/>
  <c r="U1981" i="12" s="1"/>
  <c r="U1980" i="12" s="1"/>
  <c r="U1978" i="12"/>
  <c r="U1977" i="12" s="1"/>
  <c r="U1976" i="12" s="1"/>
  <c r="U1974" i="12"/>
  <c r="U1973" i="12" s="1"/>
  <c r="U1971" i="12"/>
  <c r="U1970" i="12" s="1"/>
  <c r="U1966" i="12"/>
  <c r="U1965" i="12" s="1"/>
  <c r="U1964" i="12" s="1"/>
  <c r="U1962" i="12"/>
  <c r="U1961" i="12" s="1"/>
  <c r="U1960" i="12" s="1"/>
  <c r="U1958" i="12"/>
  <c r="U1957" i="12" s="1"/>
  <c r="U1956" i="12" s="1"/>
  <c r="U1952" i="12"/>
  <c r="U1951" i="12" s="1"/>
  <c r="U1949" i="12"/>
  <c r="U1948" i="12" s="1"/>
  <c r="U1945" i="12"/>
  <c r="U1944" i="12" s="1"/>
  <c r="U1942" i="12"/>
  <c r="U1941" i="12" s="1"/>
  <c r="U1939" i="12"/>
  <c r="U1938" i="12" s="1"/>
  <c r="U1933" i="12"/>
  <c r="U1932" i="12" s="1"/>
  <c r="U1931" i="12" s="1"/>
  <c r="U1929" i="12"/>
  <c r="U1928" i="12" s="1"/>
  <c r="U1927" i="12" s="1"/>
  <c r="U1925" i="12"/>
  <c r="U1924" i="12" s="1"/>
  <c r="U1923" i="12" s="1"/>
  <c r="U1921" i="12"/>
  <c r="U1920" i="12" s="1"/>
  <c r="U1919" i="12" s="1"/>
  <c r="U1912" i="12"/>
  <c r="U1911" i="12" s="1"/>
  <c r="U1910" i="12" s="1"/>
  <c r="U1908" i="12"/>
  <c r="U1907" i="12" s="1"/>
  <c r="U1906" i="12" s="1"/>
  <c r="U1904" i="12"/>
  <c r="U1903" i="12" s="1"/>
  <c r="U1902" i="12" s="1"/>
  <c r="U1897" i="12"/>
  <c r="U1896" i="12" s="1"/>
  <c r="U1895" i="12" s="1"/>
  <c r="U1894" i="12" s="1"/>
  <c r="U1892" i="12"/>
  <c r="U1891" i="12" s="1"/>
  <c r="U1890" i="12" s="1"/>
  <c r="U1888" i="12"/>
  <c r="U1887" i="12" s="1"/>
  <c r="U1885" i="12"/>
  <c r="U1884" i="12" s="1"/>
  <c r="U1882" i="12"/>
  <c r="U1881" i="12" s="1"/>
  <c r="U1877" i="12"/>
  <c r="U1876" i="12" s="1"/>
  <c r="U1875" i="12" s="1"/>
  <c r="U1874" i="12" s="1"/>
  <c r="U1871" i="12"/>
  <c r="U1870" i="12" s="1"/>
  <c r="U1869" i="12" s="1"/>
  <c r="U1868" i="12" s="1"/>
  <c r="U1866" i="12"/>
  <c r="U1865" i="12" s="1"/>
  <c r="U1863" i="12"/>
  <c r="U1862" i="12" s="1"/>
  <c r="U1858" i="12"/>
  <c r="U1857" i="12" s="1"/>
  <c r="U1856" i="12" s="1"/>
  <c r="U1855" i="12" s="1"/>
  <c r="U1853" i="12"/>
  <c r="U1852" i="12" s="1"/>
  <c r="U1851" i="12" s="1"/>
  <c r="U1849" i="12"/>
  <c r="U1848" i="12" s="1"/>
  <c r="U1846" i="12"/>
  <c r="U1845" i="12" s="1"/>
  <c r="U1841" i="12"/>
  <c r="U1840" i="12" s="1"/>
  <c r="U1839" i="12" s="1"/>
  <c r="U1838" i="12" s="1"/>
  <c r="U1836" i="12"/>
  <c r="U1835" i="12" s="1"/>
  <c r="U1834" i="12" s="1"/>
  <c r="U1833" i="12" s="1"/>
  <c r="U1831" i="12"/>
  <c r="U1830" i="12" s="1"/>
  <c r="U1829" i="12" s="1"/>
  <c r="U1828" i="12" s="1"/>
  <c r="U1826" i="12"/>
  <c r="U1825" i="12" s="1"/>
  <c r="U1824" i="12" s="1"/>
  <c r="U1821" i="12"/>
  <c r="U1820" i="12" s="1"/>
  <c r="U1819" i="12" s="1"/>
  <c r="U1816" i="12"/>
  <c r="U1815" i="12" s="1"/>
  <c r="U1813" i="12"/>
  <c r="U1812" i="12" s="1"/>
  <c r="U1806" i="12"/>
  <c r="U1805" i="12" s="1"/>
  <c r="U1804" i="12" s="1"/>
  <c r="U1802" i="12"/>
  <c r="U1801" i="12" s="1"/>
  <c r="U1800" i="12" s="1"/>
  <c r="U1797" i="12"/>
  <c r="U1796" i="12" s="1"/>
  <c r="U1795" i="12" s="1"/>
  <c r="U1793" i="12"/>
  <c r="U1792" i="12" s="1"/>
  <c r="U1791" i="12" s="1"/>
  <c r="U1789" i="12"/>
  <c r="U1788" i="12" s="1"/>
  <c r="U1787" i="12" s="1"/>
  <c r="U1783" i="12"/>
  <c r="U1782" i="12" s="1"/>
  <c r="U1781" i="12" s="1"/>
  <c r="U1780" i="12" s="1"/>
  <c r="U1778" i="12"/>
  <c r="U1777" i="12" s="1"/>
  <c r="U1776" i="12" s="1"/>
  <c r="U1775" i="12" s="1"/>
  <c r="U1771" i="12"/>
  <c r="U1770" i="12" s="1"/>
  <c r="U1769" i="12" s="1"/>
  <c r="U1768" i="12" s="1"/>
  <c r="U1758" i="12"/>
  <c r="U1757" i="12" s="1"/>
  <c r="U1756" i="12" s="1"/>
  <c r="U1754" i="12"/>
  <c r="U1753" i="12" s="1"/>
  <c r="U1752" i="12" s="1"/>
  <c r="U1749" i="12"/>
  <c r="U1748" i="12" s="1"/>
  <c r="U1747" i="12" s="1"/>
  <c r="U1745" i="12"/>
  <c r="U1744" i="12" s="1"/>
  <c r="U1743" i="12" s="1"/>
  <c r="U1740" i="12"/>
  <c r="U1739" i="12" s="1"/>
  <c r="U1738" i="12" s="1"/>
  <c r="U1737" i="12" s="1"/>
  <c r="U1735" i="12"/>
  <c r="U1734" i="12" s="1"/>
  <c r="U1733" i="12" s="1"/>
  <c r="U1731" i="12"/>
  <c r="U1730" i="12" s="1"/>
  <c r="U1729" i="12" s="1"/>
  <c r="U1727" i="12"/>
  <c r="U1726" i="12" s="1"/>
  <c r="U1724" i="12"/>
  <c r="U1723" i="12" s="1"/>
  <c r="U1721" i="12"/>
  <c r="U1720" i="12" s="1"/>
  <c r="U1716" i="12"/>
  <c r="U1715" i="12" s="1"/>
  <c r="U1714" i="12" s="1"/>
  <c r="U1713" i="12" s="1"/>
  <c r="U1711" i="12"/>
  <c r="U1710" i="12" s="1"/>
  <c r="U1709" i="12" s="1"/>
  <c r="U1707" i="12"/>
  <c r="U1706" i="12" s="1"/>
  <c r="U1705" i="12" s="1"/>
  <c r="U1700" i="12"/>
  <c r="U1699" i="12" s="1"/>
  <c r="U1698" i="12" s="1"/>
  <c r="U1697" i="12" s="1"/>
  <c r="U1695" i="12"/>
  <c r="U1694" i="12" s="1"/>
  <c r="U1693" i="12" s="1"/>
  <c r="U1692" i="12" s="1"/>
  <c r="U1689" i="12"/>
  <c r="U1688" i="12" s="1"/>
  <c r="U1687" i="12" s="1"/>
  <c r="U1686" i="12" s="1"/>
  <c r="U1684" i="12"/>
  <c r="U1683" i="12" s="1"/>
  <c r="U1682" i="12" s="1"/>
  <c r="U1681" i="12" s="1"/>
  <c r="U1679" i="12"/>
  <c r="U1678" i="12" s="1"/>
  <c r="U1677" i="12" s="1"/>
  <c r="U1676" i="12" s="1"/>
  <c r="U1674" i="12"/>
  <c r="U1673" i="12" s="1"/>
  <c r="U1672" i="12" s="1"/>
  <c r="U1670" i="12"/>
  <c r="U1669" i="12" s="1"/>
  <c r="U1668" i="12" s="1"/>
  <c r="U1664" i="12"/>
  <c r="U1663" i="12" s="1"/>
  <c r="U1662" i="12" s="1"/>
  <c r="U1660" i="12"/>
  <c r="U1659" i="12" s="1"/>
  <c r="U1658" i="12" s="1"/>
  <c r="U1651" i="12"/>
  <c r="U1650" i="12" s="1"/>
  <c r="U1649" i="12" s="1"/>
  <c r="U1648" i="12" s="1"/>
  <c r="U1646" i="12"/>
  <c r="U1645" i="12" s="1"/>
  <c r="U1644" i="12" s="1"/>
  <c r="U1643" i="12" s="1"/>
  <c r="U1641" i="12"/>
  <c r="U1640" i="12" s="1"/>
  <c r="U1639" i="12" s="1"/>
  <c r="U1637" i="12"/>
  <c r="U1636" i="12" s="1"/>
  <c r="U1635" i="12" s="1"/>
  <c r="U1633" i="12"/>
  <c r="U1632" i="12" s="1"/>
  <c r="U1631" i="12" s="1"/>
  <c r="U1629" i="12"/>
  <c r="U1628" i="12" s="1"/>
  <c r="U1627" i="12" s="1"/>
  <c r="U1625" i="12"/>
  <c r="U1624" i="12" s="1"/>
  <c r="U1623" i="12" s="1"/>
  <c r="U1621" i="12"/>
  <c r="U1620" i="12" s="1"/>
  <c r="U1619" i="12" s="1"/>
  <c r="U1617" i="12"/>
  <c r="U1616" i="12" s="1"/>
  <c r="U1615" i="12" s="1"/>
  <c r="U1613" i="12"/>
  <c r="U1612" i="12" s="1"/>
  <c r="U1611" i="12" s="1"/>
  <c r="U1609" i="12"/>
  <c r="U1608" i="12" s="1"/>
  <c r="U1607" i="12" s="1"/>
  <c r="U1605" i="12"/>
  <c r="U1604" i="12" s="1"/>
  <c r="U1603" i="12" s="1"/>
  <c r="U1601" i="12"/>
  <c r="U1600" i="12" s="1"/>
  <c r="U1599" i="12" s="1"/>
  <c r="U1597" i="12"/>
  <c r="U1596" i="12" s="1"/>
  <c r="U1595" i="12" s="1"/>
  <c r="U1592" i="12"/>
  <c r="U1591" i="12" s="1"/>
  <c r="U1590" i="12" s="1"/>
  <c r="U1588" i="12"/>
  <c r="U1587" i="12" s="1"/>
  <c r="U1586" i="12" s="1"/>
  <c r="U1583" i="12"/>
  <c r="U1582" i="12" s="1"/>
  <c r="U1581" i="12" s="1"/>
  <c r="U1580" i="12" s="1"/>
  <c r="U1578" i="12"/>
  <c r="U1577" i="12" s="1"/>
  <c r="U1576" i="12" s="1"/>
  <c r="U1575" i="12" s="1"/>
  <c r="U1573" i="12"/>
  <c r="U1572" i="12" s="1"/>
  <c r="U1571" i="12" s="1"/>
  <c r="U1569" i="12"/>
  <c r="U1568" i="12" s="1"/>
  <c r="U1566" i="12"/>
  <c r="U1565" i="12" s="1"/>
  <c r="U1559" i="12"/>
  <c r="U1558" i="12" s="1"/>
  <c r="U1556" i="12"/>
  <c r="U1555" i="12" s="1"/>
  <c r="U1551" i="12"/>
  <c r="U1550" i="12" s="1"/>
  <c r="U1549" i="12" s="1"/>
  <c r="U1547" i="12"/>
  <c r="U1546" i="12" s="1"/>
  <c r="U1545" i="12" s="1"/>
  <c r="U1543" i="12"/>
  <c r="U1542" i="12" s="1"/>
  <c r="U1541" i="12" s="1"/>
  <c r="U1538" i="12"/>
  <c r="U1537" i="12" s="1"/>
  <c r="U1536" i="12" s="1"/>
  <c r="U1535" i="12" s="1"/>
  <c r="U1531" i="12"/>
  <c r="U1530" i="12" s="1"/>
  <c r="U1527" i="12"/>
  <c r="U1526" i="12" s="1"/>
  <c r="U1523" i="12"/>
  <c r="U1522" i="12" s="1"/>
  <c r="U1517" i="12"/>
  <c r="U1516" i="12" s="1"/>
  <c r="U1515" i="12" s="1"/>
  <c r="U1514" i="12" s="1"/>
  <c r="U1512" i="12"/>
  <c r="U1511" i="12" s="1"/>
  <c r="U1510" i="12" s="1"/>
  <c r="U1508" i="12"/>
  <c r="U1507" i="12" s="1"/>
  <c r="U1506" i="12" s="1"/>
  <c r="U1503" i="12"/>
  <c r="U1502" i="12" s="1"/>
  <c r="U1501" i="12" s="1"/>
  <c r="U1495" i="12"/>
  <c r="U1494" i="12" s="1"/>
  <c r="U1493" i="12" s="1"/>
  <c r="U1491" i="12"/>
  <c r="U1490" i="12" s="1"/>
  <c r="U1489" i="12" s="1"/>
  <c r="U1487" i="12"/>
  <c r="U1486" i="12" s="1"/>
  <c r="U1485" i="12" s="1"/>
  <c r="U1482" i="12"/>
  <c r="U1481" i="12" s="1"/>
  <c r="U1480" i="12" s="1"/>
  <c r="U1478" i="12"/>
  <c r="U1477" i="12" s="1"/>
  <c r="U1476" i="12" s="1"/>
  <c r="U1473" i="12"/>
  <c r="U1472" i="12" s="1"/>
  <c r="U1470" i="12"/>
  <c r="U1469" i="12" s="1"/>
  <c r="U1466" i="12"/>
  <c r="U1465" i="12" s="1"/>
  <c r="U1464" i="12" s="1"/>
  <c r="U1462" i="12"/>
  <c r="U1461" i="12" s="1"/>
  <c r="U1460" i="12" s="1"/>
  <c r="U1458" i="12"/>
  <c r="U1457" i="12" s="1"/>
  <c r="U1456" i="12" s="1"/>
  <c r="U1453" i="12"/>
  <c r="U1452" i="12" s="1"/>
  <c r="U1451" i="12" s="1"/>
  <c r="U1450" i="12" s="1"/>
  <c r="U1448" i="12"/>
  <c r="U1447" i="12" s="1"/>
  <c r="U1446" i="12" s="1"/>
  <c r="U1440" i="12"/>
  <c r="U1439" i="12" s="1"/>
  <c r="U1438" i="12" s="1"/>
  <c r="U1436" i="12"/>
  <c r="U1435" i="12" s="1"/>
  <c r="U1434" i="12" s="1"/>
  <c r="U1419" i="12"/>
  <c r="U1418" i="12" s="1"/>
  <c r="U1417" i="12" s="1"/>
  <c r="U1415" i="12"/>
  <c r="U1414" i="12" s="1"/>
  <c r="U1413" i="12" s="1"/>
  <c r="U1410" i="12"/>
  <c r="U1409" i="12" s="1"/>
  <c r="U1408" i="12" s="1"/>
  <c r="U1407" i="12" s="1"/>
  <c r="U1405" i="12"/>
  <c r="U1404" i="12" s="1"/>
  <c r="U1403" i="12" s="1"/>
  <c r="U1402" i="12" s="1"/>
  <c r="U1400" i="12"/>
  <c r="U1399" i="12" s="1"/>
  <c r="U1398" i="12" s="1"/>
  <c r="U1397" i="12" s="1"/>
  <c r="U1394" i="12"/>
  <c r="U1393" i="12" s="1"/>
  <c r="U1392" i="12" s="1"/>
  <c r="U1390" i="12"/>
  <c r="U1389" i="12" s="1"/>
  <c r="U1388" i="12" s="1"/>
  <c r="U1385" i="12"/>
  <c r="U1384" i="12" s="1"/>
  <c r="U1382" i="12"/>
  <c r="U1381" i="12" s="1"/>
  <c r="U1379" i="12"/>
  <c r="U1378" i="12" s="1"/>
  <c r="U1373" i="12"/>
  <c r="U1372" i="12" s="1"/>
  <c r="U1371" i="12" s="1"/>
  <c r="U1370" i="12" s="1"/>
  <c r="U1368" i="12"/>
  <c r="U1367" i="12" s="1"/>
  <c r="U1366" i="12" s="1"/>
  <c r="U1364" i="12"/>
  <c r="U1363" i="12" s="1"/>
  <c r="U1362" i="12" s="1"/>
  <c r="U1358" i="12"/>
  <c r="U1357" i="12" s="1"/>
  <c r="U1356" i="12" s="1"/>
  <c r="U1355" i="12" s="1"/>
  <c r="U1354" i="12" s="1"/>
  <c r="U1351" i="12"/>
  <c r="U1350" i="12" s="1"/>
  <c r="U1349" i="12" s="1"/>
  <c r="U1348" i="12" s="1"/>
  <c r="U1346" i="12"/>
  <c r="U1345" i="12" s="1"/>
  <c r="U1344" i="12" s="1"/>
  <c r="U1341" i="12"/>
  <c r="U1340" i="12" s="1"/>
  <c r="U1339" i="12" s="1"/>
  <c r="U1336" i="12"/>
  <c r="U1335" i="12" s="1"/>
  <c r="U1334" i="12" s="1"/>
  <c r="U1332" i="12"/>
  <c r="U1331" i="12" s="1"/>
  <c r="U1330" i="12" s="1"/>
  <c r="U1323" i="12"/>
  <c r="U1322" i="12" s="1"/>
  <c r="U1321" i="12" s="1"/>
  <c r="U1318" i="12"/>
  <c r="U1316" i="12"/>
  <c r="U1308" i="12"/>
  <c r="U1307" i="12" s="1"/>
  <c r="U1306" i="12" s="1"/>
  <c r="U1304" i="12"/>
  <c r="U1303" i="12" s="1"/>
  <c r="U1302" i="12" s="1"/>
  <c r="U1297" i="12"/>
  <c r="U1294" i="12"/>
  <c r="U1291" i="12"/>
  <c r="U1290" i="12" s="1"/>
  <c r="U1285" i="12"/>
  <c r="U1283" i="12"/>
  <c r="U1280" i="12"/>
  <c r="U1279" i="12" s="1"/>
  <c r="U1274" i="12"/>
  <c r="U1273" i="12" s="1"/>
  <c r="U1272" i="12" s="1"/>
  <c r="U1271" i="12" s="1"/>
  <c r="U1269" i="12"/>
  <c r="U1267" i="12"/>
  <c r="U1263" i="12"/>
  <c r="U1261" i="12"/>
  <c r="U1256" i="12"/>
  <c r="U1255" i="12" s="1"/>
  <c r="U1254" i="12" s="1"/>
  <c r="U1252" i="12"/>
  <c r="U1250" i="12"/>
  <c r="U1246" i="12"/>
  <c r="U1244" i="12"/>
  <c r="U1240" i="12"/>
  <c r="U1239" i="12" s="1"/>
  <c r="U1238" i="12" s="1"/>
  <c r="U1236" i="12"/>
  <c r="U1235" i="12" s="1"/>
  <c r="U1234" i="12" s="1"/>
  <c r="U1232" i="12"/>
  <c r="U1230" i="12"/>
  <c r="U1226" i="12"/>
  <c r="U1225" i="12" s="1"/>
  <c r="U1224" i="12" s="1"/>
  <c r="U1222" i="12"/>
  <c r="U1221" i="12" s="1"/>
  <c r="U1220" i="12" s="1"/>
  <c r="U1218" i="12"/>
  <c r="U1217" i="12" s="1"/>
  <c r="U1216" i="12" s="1"/>
  <c r="U1214" i="12"/>
  <c r="U1213" i="12" s="1"/>
  <c r="U1212" i="12" s="1"/>
  <c r="U1210" i="12"/>
  <c r="U1209" i="12" s="1"/>
  <c r="U1208" i="12" s="1"/>
  <c r="U1206" i="12"/>
  <c r="U1205" i="12" s="1"/>
  <c r="U1204" i="12" s="1"/>
  <c r="U1202" i="12"/>
  <c r="U1201" i="12" s="1"/>
  <c r="U1200" i="12" s="1"/>
  <c r="U1198" i="12"/>
  <c r="U1197" i="12" s="1"/>
  <c r="U1196" i="12" s="1"/>
  <c r="U1193" i="12"/>
  <c r="U1192" i="12" s="1"/>
  <c r="U1191" i="12" s="1"/>
  <c r="U1189" i="12"/>
  <c r="U1188" i="12" s="1"/>
  <c r="U1187" i="12" s="1"/>
  <c r="U1185" i="12"/>
  <c r="U1183" i="12"/>
  <c r="U1179" i="12"/>
  <c r="U1178" i="12" s="1"/>
  <c r="U1177" i="12" s="1"/>
  <c r="U1175" i="12"/>
  <c r="U1173" i="12"/>
  <c r="U1169" i="12"/>
  <c r="U1168" i="12" s="1"/>
  <c r="U1167" i="12" s="1"/>
  <c r="U1165" i="12"/>
  <c r="U1163" i="12"/>
  <c r="U1159" i="12"/>
  <c r="U1158" i="12" s="1"/>
  <c r="U1157" i="12" s="1"/>
  <c r="U1155" i="12"/>
  <c r="U1154" i="12" s="1"/>
  <c r="U1153" i="12" s="1"/>
  <c r="U1151" i="12"/>
  <c r="U1150" i="12" s="1"/>
  <c r="U1149" i="12" s="1"/>
  <c r="U1147" i="12"/>
  <c r="U1146" i="12" s="1"/>
  <c r="U1145" i="12" s="1"/>
  <c r="U1143" i="12"/>
  <c r="U1142" i="12" s="1"/>
  <c r="U1141" i="12" s="1"/>
  <c r="U1139" i="12"/>
  <c r="U1138" i="12" s="1"/>
  <c r="U1137" i="12" s="1"/>
  <c r="U1135" i="12"/>
  <c r="U1134" i="12" s="1"/>
  <c r="U1133" i="12" s="1"/>
  <c r="U1131" i="12"/>
  <c r="U1130" i="12" s="1"/>
  <c r="U1129" i="12" s="1"/>
  <c r="U1127" i="12"/>
  <c r="U1126" i="12" s="1"/>
  <c r="U1125" i="12" s="1"/>
  <c r="U1123" i="12"/>
  <c r="U1122" i="12" s="1"/>
  <c r="U1121" i="12" s="1"/>
  <c r="U1115" i="12"/>
  <c r="U1114" i="12" s="1"/>
  <c r="U1113" i="12" s="1"/>
  <c r="U1111" i="12"/>
  <c r="U1110" i="12" s="1"/>
  <c r="U1109" i="12" s="1"/>
  <c r="U1105" i="12"/>
  <c r="U1104" i="12" s="1"/>
  <c r="U1103" i="12" s="1"/>
  <c r="U1095" i="12"/>
  <c r="U1094" i="12" s="1"/>
  <c r="U1093" i="12" s="1"/>
  <c r="U1091" i="12"/>
  <c r="U1090" i="12" s="1"/>
  <c r="U1088" i="12"/>
  <c r="U1087" i="12" s="1"/>
  <c r="U1084" i="12"/>
  <c r="U1083" i="12" s="1"/>
  <c r="U1082" i="12" s="1"/>
  <c r="U1072" i="12"/>
  <c r="U1071" i="12" s="1"/>
  <c r="U1070" i="12" s="1"/>
  <c r="U1068" i="12"/>
  <c r="U1067" i="12" s="1"/>
  <c r="U1066" i="12" s="1"/>
  <c r="U1061" i="12"/>
  <c r="U1060" i="12" s="1"/>
  <c r="U1057" i="12"/>
  <c r="U1056" i="12" s="1"/>
  <c r="U1054" i="12"/>
  <c r="U1053" i="12" s="1"/>
  <c r="U1051" i="12"/>
  <c r="U1050" i="12" s="1"/>
  <c r="U1046" i="12"/>
  <c r="U1045" i="12" s="1"/>
  <c r="U1044" i="12" s="1"/>
  <c r="U1042" i="12"/>
  <c r="U1041" i="12" s="1"/>
  <c r="U1040" i="12" s="1"/>
  <c r="U1038" i="12"/>
  <c r="U1037" i="12" s="1"/>
  <c r="U1036" i="12" s="1"/>
  <c r="U1034" i="12"/>
  <c r="U1033" i="12" s="1"/>
  <c r="U1031" i="12"/>
  <c r="U1030" i="12" s="1"/>
  <c r="U1025" i="12"/>
  <c r="U1024" i="12" s="1"/>
  <c r="U1022" i="12"/>
  <c r="U1021" i="12" s="1"/>
  <c r="U1017" i="12"/>
  <c r="U1015" i="12"/>
  <c r="U1013" i="12"/>
  <c r="U1008" i="12"/>
  <c r="U1007" i="12" s="1"/>
  <c r="U1005" i="12"/>
  <c r="U1004" i="12" s="1"/>
  <c r="U1002" i="12"/>
  <c r="U1001" i="12" s="1"/>
  <c r="U998" i="12"/>
  <c r="U996" i="12"/>
  <c r="U992" i="12"/>
  <c r="U991" i="12" s="1"/>
  <c r="U990" i="12" s="1"/>
  <c r="U987" i="12"/>
  <c r="U985" i="12"/>
  <c r="U980" i="12"/>
  <c r="U978" i="12"/>
  <c r="U974" i="12"/>
  <c r="U973" i="12" s="1"/>
  <c r="U970" i="12"/>
  <c r="U968" i="12"/>
  <c r="U965" i="12"/>
  <c r="U964" i="12" s="1"/>
  <c r="U962" i="12"/>
  <c r="U961" i="12" s="1"/>
  <c r="U955" i="12"/>
  <c r="U954" i="12" s="1"/>
  <c r="U952" i="12"/>
  <c r="U951" i="12" s="1"/>
  <c r="U948" i="12"/>
  <c r="U947" i="12" s="1"/>
  <c r="U946" i="12" s="1"/>
  <c r="U944" i="12"/>
  <c r="U942" i="12"/>
  <c r="U938" i="12"/>
  <c r="U937" i="12" s="1"/>
  <c r="U936" i="12" s="1"/>
  <c r="U934" i="12"/>
  <c r="U933" i="12" s="1"/>
  <c r="U931" i="12"/>
  <c r="U929" i="12"/>
  <c r="U926" i="12"/>
  <c r="U925" i="12" s="1"/>
  <c r="U923" i="12"/>
  <c r="U922" i="12" s="1"/>
  <c r="U917" i="12"/>
  <c r="U915" i="12"/>
  <c r="U911" i="12"/>
  <c r="U909" i="12"/>
  <c r="U905" i="12"/>
  <c r="U903" i="12"/>
  <c r="U899" i="12"/>
  <c r="U898" i="12" s="1"/>
  <c r="U896" i="12"/>
  <c r="U895" i="12" s="1"/>
  <c r="U892" i="12"/>
  <c r="U889" i="12"/>
  <c r="U886" i="12"/>
  <c r="U883" i="12"/>
  <c r="U882" i="12" s="1"/>
  <c r="U878" i="12"/>
  <c r="U876" i="12"/>
  <c r="U872" i="12"/>
  <c r="U871" i="12" s="1"/>
  <c r="U870" i="12" s="1"/>
  <c r="U868" i="12"/>
  <c r="U866" i="12"/>
  <c r="U862" i="12"/>
  <c r="U861" i="12" s="1"/>
  <c r="U860" i="12" s="1"/>
  <c r="U858" i="12"/>
  <c r="U857" i="12" s="1"/>
  <c r="U856" i="12" s="1"/>
  <c r="U854" i="12"/>
  <c r="U852" i="12"/>
  <c r="U846" i="12"/>
  <c r="U845" i="12" s="1"/>
  <c r="U844" i="12" s="1"/>
  <c r="U840" i="12"/>
  <c r="U837" i="12"/>
  <c r="U834" i="12"/>
  <c r="U833" i="12" s="1"/>
  <c r="U831" i="12"/>
  <c r="U830" i="12" s="1"/>
  <c r="U828" i="12"/>
  <c r="U827" i="12" s="1"/>
  <c r="U823" i="12"/>
  <c r="U821" i="12"/>
  <c r="U814" i="12"/>
  <c r="U813" i="12" s="1"/>
  <c r="U812" i="12" s="1"/>
  <c r="U811" i="12" s="1"/>
  <c r="U809" i="12"/>
  <c r="U808" i="12" s="1"/>
  <c r="U806" i="12"/>
  <c r="U805" i="12" s="1"/>
  <c r="U801" i="12"/>
  <c r="U800" i="12" s="1"/>
  <c r="U798" i="12"/>
  <c r="U797" i="12" s="1"/>
  <c r="U794" i="12"/>
  <c r="U793" i="12" s="1"/>
  <c r="U792" i="12" s="1"/>
  <c r="U784" i="12"/>
  <c r="U782" i="12"/>
  <c r="U777" i="12"/>
  <c r="U776" i="12" s="1"/>
  <c r="U774" i="12"/>
  <c r="U773" i="12" s="1"/>
  <c r="U771" i="12"/>
  <c r="U770" i="12" s="1"/>
  <c r="U768" i="12"/>
  <c r="U767" i="12" s="1"/>
  <c r="U765" i="12"/>
  <c r="U764" i="12" s="1"/>
  <c r="U759" i="12"/>
  <c r="U758" i="12" s="1"/>
  <c r="U756" i="12"/>
  <c r="U755" i="12" s="1"/>
  <c r="U751" i="12"/>
  <c r="U750" i="12" s="1"/>
  <c r="U749" i="12" s="1"/>
  <c r="U748" i="12" s="1"/>
  <c r="U746" i="12"/>
  <c r="U745" i="12" s="1"/>
  <c r="U743" i="12"/>
  <c r="U742" i="12" s="1"/>
  <c r="U737" i="12"/>
  <c r="U736" i="12" s="1"/>
  <c r="U735" i="12" s="1"/>
  <c r="U730" i="12"/>
  <c r="U726" i="12"/>
  <c r="U720" i="12"/>
  <c r="U719" i="12" s="1"/>
  <c r="U718" i="12" s="1"/>
  <c r="U716" i="12"/>
  <c r="U715" i="12" s="1"/>
  <c r="U714" i="12" s="1"/>
  <c r="U712" i="12"/>
  <c r="U711" i="12" s="1"/>
  <c r="U709" i="12"/>
  <c r="U708" i="12" s="1"/>
  <c r="U704" i="12"/>
  <c r="U702" i="12"/>
  <c r="U699" i="12"/>
  <c r="U698" i="12" s="1"/>
  <c r="U696" i="12"/>
  <c r="U695" i="12" s="1"/>
  <c r="U692" i="12"/>
  <c r="U691" i="12" s="1"/>
  <c r="U690" i="12" s="1"/>
  <c r="U688" i="12"/>
  <c r="U687" i="12" s="1"/>
  <c r="U686" i="12" s="1"/>
  <c r="U684" i="12"/>
  <c r="U683" i="12" s="1"/>
  <c r="U682" i="12" s="1"/>
  <c r="U680" i="12"/>
  <c r="U679" i="12" s="1"/>
  <c r="U677" i="12"/>
  <c r="U676" i="12" s="1"/>
  <c r="U673" i="12"/>
  <c r="U672" i="12" s="1"/>
  <c r="U670" i="12"/>
  <c r="U669" i="12" s="1"/>
  <c r="U666" i="12"/>
  <c r="U665" i="12" s="1"/>
  <c r="U664" i="12" s="1"/>
  <c r="U659" i="12"/>
  <c r="U658" i="12" s="1"/>
  <c r="U657" i="12" s="1"/>
  <c r="U655" i="12"/>
  <c r="U654" i="12" s="1"/>
  <c r="U653" i="12" s="1"/>
  <c r="U651" i="12"/>
  <c r="U650" i="12" s="1"/>
  <c r="U649" i="12" s="1"/>
  <c r="U647" i="12"/>
  <c r="U646" i="12" s="1"/>
  <c r="U645" i="12" s="1"/>
  <c r="U642" i="12"/>
  <c r="U640" i="12"/>
  <c r="U637" i="12"/>
  <c r="U636" i="12" s="1"/>
  <c r="U633" i="12"/>
  <c r="U632" i="12" s="1"/>
  <c r="U631" i="12" s="1"/>
  <c r="U629" i="12"/>
  <c r="U627" i="12"/>
  <c r="U622" i="12"/>
  <c r="U621" i="12" s="1"/>
  <c r="U620" i="12" s="1"/>
  <c r="U619" i="12" s="1"/>
  <c r="U616" i="12"/>
  <c r="U614" i="12"/>
  <c r="U609" i="12"/>
  <c r="U608" i="12" s="1"/>
  <c r="U607" i="12" s="1"/>
  <c r="U605" i="12"/>
  <c r="U603" i="12"/>
  <c r="U598" i="12"/>
  <c r="U596" i="12"/>
  <c r="U592" i="12"/>
  <c r="U590" i="12"/>
  <c r="U585" i="12"/>
  <c r="U583" i="12"/>
  <c r="U571" i="12"/>
  <c r="U570" i="12" s="1"/>
  <c r="U569" i="12" s="1"/>
  <c r="U567" i="12"/>
  <c r="U565" i="12"/>
  <c r="U560" i="12"/>
  <c r="U558" i="12"/>
  <c r="U553" i="12"/>
  <c r="U551" i="12"/>
  <c r="U547" i="12"/>
  <c r="U545" i="12"/>
  <c r="U541" i="12"/>
  <c r="U540" i="12" s="1"/>
  <c r="U539" i="12" s="1"/>
  <c r="U536" i="12"/>
  <c r="U535" i="12" s="1"/>
  <c r="U534" i="12" s="1"/>
  <c r="U532" i="12"/>
  <c r="U531" i="12" s="1"/>
  <c r="U530" i="12" s="1"/>
  <c r="U528" i="12"/>
  <c r="U527" i="12" s="1"/>
  <c r="U526" i="12" s="1"/>
  <c r="U524" i="12"/>
  <c r="U523" i="12" s="1"/>
  <c r="U522" i="12" s="1"/>
  <c r="U520" i="12"/>
  <c r="U518" i="12"/>
  <c r="U514" i="12"/>
  <c r="U513" i="12" s="1"/>
  <c r="U512" i="12" s="1"/>
  <c r="U510" i="12"/>
  <c r="U509" i="12" s="1"/>
  <c r="U508" i="12" s="1"/>
  <c r="U506" i="12"/>
  <c r="U505" i="12" s="1"/>
  <c r="U504" i="12" s="1"/>
  <c r="U499" i="12"/>
  <c r="U498" i="12" s="1"/>
  <c r="U497" i="12" s="1"/>
  <c r="U495" i="12"/>
  <c r="U494" i="12" s="1"/>
  <c r="U493" i="12" s="1"/>
  <c r="U489" i="12"/>
  <c r="U487" i="12"/>
  <c r="U482" i="12"/>
  <c r="U481" i="12" s="1"/>
  <c r="U480" i="12" s="1"/>
  <c r="U478" i="12"/>
  <c r="U477" i="12" s="1"/>
  <c r="U475" i="12"/>
  <c r="U474" i="12" s="1"/>
  <c r="U472" i="12"/>
  <c r="U471" i="12" s="1"/>
  <c r="U468" i="12"/>
  <c r="U467" i="12" s="1"/>
  <c r="U466" i="12" s="1"/>
  <c r="U464" i="12"/>
  <c r="U463" i="12" s="1"/>
  <c r="U462" i="12" s="1"/>
  <c r="U457" i="12"/>
  <c r="U456" i="12" s="1"/>
  <c r="U455" i="12" s="1"/>
  <c r="U453" i="12"/>
  <c r="U452" i="12" s="1"/>
  <c r="U451" i="12" s="1"/>
  <c r="U442" i="12"/>
  <c r="U441" i="12" s="1"/>
  <c r="U440" i="12" s="1"/>
  <c r="U437" i="12"/>
  <c r="U436" i="12" s="1"/>
  <c r="U435" i="12" s="1"/>
  <c r="U433" i="12"/>
  <c r="U432" i="12" s="1"/>
  <c r="U431" i="12" s="1"/>
  <c r="U429" i="12"/>
  <c r="U428" i="12" s="1"/>
  <c r="U426" i="12"/>
  <c r="U425" i="12" s="1"/>
  <c r="U422" i="12"/>
  <c r="U421" i="12" s="1"/>
  <c r="U420" i="12" s="1"/>
  <c r="U418" i="12"/>
  <c r="U417" i="12" s="1"/>
  <c r="U416" i="12" s="1"/>
  <c r="U414" i="12"/>
  <c r="U413" i="12" s="1"/>
  <c r="U412" i="12" s="1"/>
  <c r="U408" i="12"/>
  <c r="U407" i="12" s="1"/>
  <c r="U406" i="12" s="1"/>
  <c r="U401" i="12" s="1"/>
  <c r="U399" i="12"/>
  <c r="U398" i="12" s="1"/>
  <c r="U397" i="12" s="1"/>
  <c r="U395" i="12"/>
  <c r="U394" i="12" s="1"/>
  <c r="U393" i="12" s="1"/>
  <c r="U390" i="12"/>
  <c r="U388" i="12"/>
  <c r="U384" i="12"/>
  <c r="U383" i="12" s="1"/>
  <c r="U382" i="12" s="1"/>
  <c r="U379" i="12"/>
  <c r="U377" i="12"/>
  <c r="U372" i="12"/>
  <c r="U370" i="12"/>
  <c r="U366" i="12"/>
  <c r="U365" i="12" s="1"/>
  <c r="U364" i="12" s="1"/>
  <c r="U355" i="12"/>
  <c r="U354" i="12" s="1"/>
  <c r="U353" i="12" s="1"/>
  <c r="U351" i="12"/>
  <c r="U349" i="12"/>
  <c r="U345" i="12"/>
  <c r="U343" i="12"/>
  <c r="U338" i="12"/>
  <c r="U336" i="12"/>
  <c r="U332" i="12"/>
  <c r="U330" i="12"/>
  <c r="U326" i="12"/>
  <c r="U324" i="12"/>
  <c r="U313" i="12"/>
  <c r="U311" i="12"/>
  <c r="U307" i="12"/>
  <c r="U306" i="12" s="1"/>
  <c r="U305" i="12" s="1"/>
  <c r="U303" i="12"/>
  <c r="U302" i="12" s="1"/>
  <c r="U300" i="12"/>
  <c r="U299" i="12" s="1"/>
  <c r="U296" i="12"/>
  <c r="U294" i="12"/>
  <c r="U290" i="12"/>
  <c r="U288" i="12"/>
  <c r="U284" i="12"/>
  <c r="U282" i="12"/>
  <c r="U275" i="12"/>
  <c r="U274" i="12" s="1"/>
  <c r="U273" i="12" s="1"/>
  <c r="U271" i="12"/>
  <c r="U270" i="12" s="1"/>
  <c r="U269" i="12" s="1"/>
  <c r="U267" i="12"/>
  <c r="U266" i="12" s="1"/>
  <c r="U265" i="12" s="1"/>
  <c r="U263" i="12"/>
  <c r="U262" i="12" s="1"/>
  <c r="U261" i="12" s="1"/>
  <c r="U259" i="12"/>
  <c r="U258" i="12" s="1"/>
  <c r="U257" i="12" s="1"/>
  <c r="U255" i="12"/>
  <c r="U254" i="12" s="1"/>
  <c r="U253" i="12" s="1"/>
  <c r="U251" i="12"/>
  <c r="U250" i="12" s="1"/>
  <c r="U249" i="12" s="1"/>
  <c r="U247" i="12"/>
  <c r="U246" i="12" s="1"/>
  <c r="U245" i="12" s="1"/>
  <c r="U243" i="12"/>
  <c r="U242" i="12" s="1"/>
  <c r="U241" i="12" s="1"/>
  <c r="U239" i="12"/>
  <c r="U238" i="12" s="1"/>
  <c r="U237" i="12" s="1"/>
  <c r="U235" i="12"/>
  <c r="U234" i="12" s="1"/>
  <c r="U233" i="12" s="1"/>
  <c r="U231" i="12"/>
  <c r="U230" i="12" s="1"/>
  <c r="U229" i="12" s="1"/>
  <c r="U227" i="12"/>
  <c r="U226" i="12" s="1"/>
  <c r="U225" i="12" s="1"/>
  <c r="U223" i="12"/>
  <c r="U222" i="12" s="1"/>
  <c r="U221" i="12" s="1"/>
  <c r="U219" i="12"/>
  <c r="U218" i="12" s="1"/>
  <c r="U217" i="12" s="1"/>
  <c r="U215" i="12"/>
  <c r="U214" i="12" s="1"/>
  <c r="U213" i="12" s="1"/>
  <c r="U211" i="12"/>
  <c r="U210" i="12" s="1"/>
  <c r="U209" i="12" s="1"/>
  <c r="U206" i="12"/>
  <c r="U205" i="12" s="1"/>
  <c r="U204" i="12" s="1"/>
  <c r="U202" i="12"/>
  <c r="U201" i="12" s="1"/>
  <c r="U199" i="12"/>
  <c r="U198" i="12" s="1"/>
  <c r="U195" i="12"/>
  <c r="U194" i="12" s="1"/>
  <c r="U193" i="12" s="1"/>
  <c r="U188" i="12"/>
  <c r="U187" i="12" s="1"/>
  <c r="U186" i="12" s="1"/>
  <c r="U183" i="12"/>
  <c r="U182" i="12" s="1"/>
  <c r="U181" i="12" s="1"/>
  <c r="U177" i="12"/>
  <c r="U176" i="12" s="1"/>
  <c r="U173" i="12"/>
  <c r="U172" i="12" s="1"/>
  <c r="U168" i="12"/>
  <c r="U167" i="12" s="1"/>
  <c r="U164" i="12"/>
  <c r="U163" i="12" s="1"/>
  <c r="U160" i="12"/>
  <c r="U159" i="12" s="1"/>
  <c r="U155" i="12"/>
  <c r="U154" i="12" s="1"/>
  <c r="U153" i="12" s="1"/>
  <c r="U151" i="12"/>
  <c r="U150" i="12" s="1"/>
  <c r="U149" i="12" s="1"/>
  <c r="U146" i="12"/>
  <c r="U145" i="12" s="1"/>
  <c r="U144" i="12" s="1"/>
  <c r="U142" i="12"/>
  <c r="U141" i="12" s="1"/>
  <c r="U139" i="12"/>
  <c r="U138" i="12" s="1"/>
  <c r="U135" i="12"/>
  <c r="U134" i="12" s="1"/>
  <c r="U131" i="12"/>
  <c r="U130" i="12" s="1"/>
  <c r="U127" i="12"/>
  <c r="U126" i="12" s="1"/>
  <c r="U120" i="12"/>
  <c r="U118" i="12"/>
  <c r="U113" i="12"/>
  <c r="U112" i="12" s="1"/>
  <c r="U111" i="12" s="1"/>
  <c r="U110" i="12" s="1"/>
  <c r="U108" i="12"/>
  <c r="U107" i="12" s="1"/>
  <c r="U105" i="12"/>
  <c r="U104" i="12" s="1"/>
  <c r="U98" i="12"/>
  <c r="U95" i="12"/>
  <c r="U92" i="12"/>
  <c r="U88" i="12"/>
  <c r="U87" i="12" s="1"/>
  <c r="U84" i="12"/>
  <c r="U82" i="12"/>
  <c r="U79" i="12"/>
  <c r="U78" i="12" s="1"/>
  <c r="U75" i="12"/>
  <c r="U74" i="12" s="1"/>
  <c r="U73" i="12" s="1"/>
  <c r="U64" i="12"/>
  <c r="U63" i="12" s="1"/>
  <c r="U62" i="12" s="1"/>
  <c r="U60" i="12"/>
  <c r="U59" i="12" s="1"/>
  <c r="U57" i="12"/>
  <c r="U56" i="12" s="1"/>
  <c r="U52" i="12"/>
  <c r="U51" i="12" s="1"/>
  <c r="U50" i="12" s="1"/>
  <c r="U48" i="12"/>
  <c r="U47" i="12" s="1"/>
  <c r="U46" i="12" s="1"/>
  <c r="U44" i="12"/>
  <c r="U43" i="12" s="1"/>
  <c r="U42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5" i="12" s="1"/>
  <c r="U23" i="12"/>
  <c r="U22" i="12" s="1"/>
  <c r="U20" i="12"/>
  <c r="U19" i="12" s="1"/>
  <c r="T2570" i="12"/>
  <c r="Z2570" i="12" s="1"/>
  <c r="AF2570" i="12" s="1"/>
  <c r="AJ2570" i="12" s="1"/>
  <c r="AP2570" i="12" s="1"/>
  <c r="AX2570" i="12" s="1"/>
  <c r="BH2570" i="12" s="1"/>
  <c r="S2570" i="12"/>
  <c r="Y2570" i="12" s="1"/>
  <c r="AE2570" i="12" s="1"/>
  <c r="AI2570" i="12" s="1"/>
  <c r="AO2570" i="12" s="1"/>
  <c r="AW2570" i="12" s="1"/>
  <c r="BB2570" i="12" s="1"/>
  <c r="BG2570" i="12" s="1"/>
  <c r="T2568" i="12"/>
  <c r="Z2568" i="12" s="1"/>
  <c r="AF2568" i="12" s="1"/>
  <c r="AJ2568" i="12" s="1"/>
  <c r="AP2568" i="12" s="1"/>
  <c r="AX2568" i="12" s="1"/>
  <c r="BH2568" i="12" s="1"/>
  <c r="S2568" i="12"/>
  <c r="Y2568" i="12" s="1"/>
  <c r="AE2568" i="12" s="1"/>
  <c r="AI2568" i="12" s="1"/>
  <c r="AO2568" i="12" s="1"/>
  <c r="AW2568" i="12" s="1"/>
  <c r="BB2568" i="12" s="1"/>
  <c r="BG2568" i="12" s="1"/>
  <c r="R2568" i="12"/>
  <c r="X2568" i="12" s="1"/>
  <c r="AD2568" i="12" s="1"/>
  <c r="AH2568" i="12" s="1"/>
  <c r="AN2568" i="12" s="1"/>
  <c r="AR2568" i="12" s="1"/>
  <c r="AV2568" i="12" s="1"/>
  <c r="BA2568" i="12" s="1"/>
  <c r="BF2568" i="12" s="1"/>
  <c r="T2567" i="12"/>
  <c r="Z2567" i="12" s="1"/>
  <c r="AF2567" i="12" s="1"/>
  <c r="AJ2567" i="12" s="1"/>
  <c r="AP2567" i="12" s="1"/>
  <c r="AX2567" i="12" s="1"/>
  <c r="BH2567" i="12" s="1"/>
  <c r="S2567" i="12"/>
  <c r="Y2567" i="12" s="1"/>
  <c r="AE2567" i="12" s="1"/>
  <c r="AI2567" i="12" s="1"/>
  <c r="AO2567" i="12" s="1"/>
  <c r="AW2567" i="12" s="1"/>
  <c r="BB2567" i="12" s="1"/>
  <c r="BG2567" i="12" s="1"/>
  <c r="T2422" i="12"/>
  <c r="Z2422" i="12" s="1"/>
  <c r="AF2422" i="12" s="1"/>
  <c r="AJ2422" i="12" s="1"/>
  <c r="AP2422" i="12" s="1"/>
  <c r="AX2422" i="12" s="1"/>
  <c r="BH2422" i="12" s="1"/>
  <c r="S2422" i="12"/>
  <c r="Y2422" i="12" s="1"/>
  <c r="AE2422" i="12" s="1"/>
  <c r="AI2422" i="12" s="1"/>
  <c r="AO2422" i="12" s="1"/>
  <c r="AW2422" i="12" s="1"/>
  <c r="BB2422" i="12" s="1"/>
  <c r="BG2422" i="12" s="1"/>
  <c r="R2422" i="12"/>
  <c r="X2422" i="12" s="1"/>
  <c r="AD2422" i="12" s="1"/>
  <c r="AH2422" i="12" s="1"/>
  <c r="AN2422" i="12" s="1"/>
  <c r="AR2422" i="12" s="1"/>
  <c r="AV2422" i="12" s="1"/>
  <c r="BA2422" i="12" s="1"/>
  <c r="BF2422" i="12" s="1"/>
  <c r="T2420" i="12"/>
  <c r="Z2420" i="12" s="1"/>
  <c r="AF2420" i="12" s="1"/>
  <c r="AJ2420" i="12" s="1"/>
  <c r="AP2420" i="12" s="1"/>
  <c r="AX2420" i="12" s="1"/>
  <c r="BH2420" i="12" s="1"/>
  <c r="S2420" i="12"/>
  <c r="Y2420" i="12" s="1"/>
  <c r="AE2420" i="12" s="1"/>
  <c r="AI2420" i="12" s="1"/>
  <c r="AO2420" i="12" s="1"/>
  <c r="AW2420" i="12" s="1"/>
  <c r="BB2420" i="12" s="1"/>
  <c r="BG2420" i="12" s="1"/>
  <c r="R2420" i="12"/>
  <c r="X2420" i="12" s="1"/>
  <c r="AD2420" i="12" s="1"/>
  <c r="AH2420" i="12" s="1"/>
  <c r="AN2420" i="12" s="1"/>
  <c r="AR2420" i="12" s="1"/>
  <c r="AV2420" i="12" s="1"/>
  <c r="BA2420" i="12" s="1"/>
  <c r="BF2420" i="12" s="1"/>
  <c r="T2211" i="12"/>
  <c r="Z2211" i="12" s="1"/>
  <c r="AF2211" i="12" s="1"/>
  <c r="AJ2211" i="12" s="1"/>
  <c r="AP2211" i="12" s="1"/>
  <c r="AX2211" i="12" s="1"/>
  <c r="BH2211" i="12" s="1"/>
  <c r="S2211" i="12"/>
  <c r="Y2211" i="12" s="1"/>
  <c r="AE2211" i="12" s="1"/>
  <c r="AI2211" i="12" s="1"/>
  <c r="AO2211" i="12" s="1"/>
  <c r="AW2211" i="12" s="1"/>
  <c r="BB2211" i="12" s="1"/>
  <c r="BG2211" i="12" s="1"/>
  <c r="R2211" i="12"/>
  <c r="X2211" i="12" s="1"/>
  <c r="AD2211" i="12" s="1"/>
  <c r="AH2211" i="12" s="1"/>
  <c r="AN2211" i="12" s="1"/>
  <c r="AR2211" i="12" s="1"/>
  <c r="AV2211" i="12" s="1"/>
  <c r="BA2211" i="12" s="1"/>
  <c r="BF2211" i="12" s="1"/>
  <c r="T2003" i="12"/>
  <c r="Z2003" i="12" s="1"/>
  <c r="AF2003" i="12" s="1"/>
  <c r="AJ2003" i="12" s="1"/>
  <c r="AP2003" i="12" s="1"/>
  <c r="AX2003" i="12" s="1"/>
  <c r="BH2003" i="12" s="1"/>
  <c r="S2003" i="12"/>
  <c r="Y2003" i="12" s="1"/>
  <c r="AE2003" i="12" s="1"/>
  <c r="AI2003" i="12" s="1"/>
  <c r="AO2003" i="12" s="1"/>
  <c r="AW2003" i="12" s="1"/>
  <c r="BB2003" i="12" s="1"/>
  <c r="BG2003" i="12" s="1"/>
  <c r="T2000" i="12"/>
  <c r="Z2000" i="12" s="1"/>
  <c r="AF2000" i="12" s="1"/>
  <c r="AJ2000" i="12" s="1"/>
  <c r="AP2000" i="12" s="1"/>
  <c r="AX2000" i="12" s="1"/>
  <c r="BH2000" i="12" s="1"/>
  <c r="S2000" i="12"/>
  <c r="Y2000" i="12" s="1"/>
  <c r="AE2000" i="12" s="1"/>
  <c r="AI2000" i="12" s="1"/>
  <c r="AO2000" i="12" s="1"/>
  <c r="AW2000" i="12" s="1"/>
  <c r="BB2000" i="12" s="1"/>
  <c r="BG2000" i="12" s="1"/>
  <c r="T1913" i="12"/>
  <c r="Z1913" i="12" s="1"/>
  <c r="AF1913" i="12" s="1"/>
  <c r="AJ1913" i="12" s="1"/>
  <c r="AP1913" i="12" s="1"/>
  <c r="AX1913" i="12" s="1"/>
  <c r="BH1913" i="12" s="1"/>
  <c r="S1913" i="12"/>
  <c r="Y1913" i="12" s="1"/>
  <c r="AE1913" i="12" s="1"/>
  <c r="AI1913" i="12" s="1"/>
  <c r="AO1913" i="12" s="1"/>
  <c r="AW1913" i="12" s="1"/>
  <c r="BB1913" i="12" s="1"/>
  <c r="BG1913" i="12" s="1"/>
  <c r="R1913" i="12"/>
  <c r="X1913" i="12" s="1"/>
  <c r="AD1913" i="12" s="1"/>
  <c r="AH1913" i="12" s="1"/>
  <c r="AN1913" i="12" s="1"/>
  <c r="AR1913" i="12" s="1"/>
  <c r="AV1913" i="12" s="1"/>
  <c r="BA1913" i="12" s="1"/>
  <c r="BF1913" i="12" s="1"/>
  <c r="T1772" i="12"/>
  <c r="Z1772" i="12" s="1"/>
  <c r="AF1772" i="12" s="1"/>
  <c r="AJ1772" i="12" s="1"/>
  <c r="AP1772" i="12" s="1"/>
  <c r="AX1772" i="12" s="1"/>
  <c r="BH1772" i="12" s="1"/>
  <c r="S1772" i="12"/>
  <c r="Y1772" i="12" s="1"/>
  <c r="AE1772" i="12" s="1"/>
  <c r="AI1772" i="12" s="1"/>
  <c r="AO1772" i="12" s="1"/>
  <c r="AW1772" i="12" s="1"/>
  <c r="BB1772" i="12" s="1"/>
  <c r="BG1772" i="12" s="1"/>
  <c r="R1772" i="12"/>
  <c r="X1772" i="12" s="1"/>
  <c r="AD1772" i="12" s="1"/>
  <c r="AH1772" i="12" s="1"/>
  <c r="AN1772" i="12" s="1"/>
  <c r="AR1772" i="12" s="1"/>
  <c r="AV1772" i="12" s="1"/>
  <c r="BA1772" i="12" s="1"/>
  <c r="BF1772" i="12" s="1"/>
  <c r="T1309" i="12"/>
  <c r="Z1309" i="12" s="1"/>
  <c r="AF1309" i="12" s="1"/>
  <c r="AJ1309" i="12" s="1"/>
  <c r="AP1309" i="12" s="1"/>
  <c r="AX1309" i="12" s="1"/>
  <c r="BH1309" i="12" s="1"/>
  <c r="S1309" i="12"/>
  <c r="Y1309" i="12" s="1"/>
  <c r="AE1309" i="12" s="1"/>
  <c r="AI1309" i="12" s="1"/>
  <c r="AO1309" i="12" s="1"/>
  <c r="AW1309" i="12" s="1"/>
  <c r="BB1309" i="12" s="1"/>
  <c r="BG1309" i="12" s="1"/>
  <c r="R1309" i="12"/>
  <c r="X1309" i="12" s="1"/>
  <c r="AD1309" i="12" s="1"/>
  <c r="AH1309" i="12" s="1"/>
  <c r="AN1309" i="12" s="1"/>
  <c r="AR1309" i="12" s="1"/>
  <c r="AV1309" i="12" s="1"/>
  <c r="BA1309" i="12" s="1"/>
  <c r="BF1309" i="12" s="1"/>
  <c r="T1085" i="12"/>
  <c r="Z1085" i="12" s="1"/>
  <c r="AF1085" i="12" s="1"/>
  <c r="AJ1085" i="12" s="1"/>
  <c r="AP1085" i="12" s="1"/>
  <c r="AX1085" i="12" s="1"/>
  <c r="BH1085" i="12" s="1"/>
  <c r="S1085" i="12"/>
  <c r="Y1085" i="12" s="1"/>
  <c r="AE1085" i="12" s="1"/>
  <c r="AI1085" i="12" s="1"/>
  <c r="AO1085" i="12" s="1"/>
  <c r="AW1085" i="12" s="1"/>
  <c r="BB1085" i="12" s="1"/>
  <c r="BG1085" i="12" s="1"/>
  <c r="R1085" i="12"/>
  <c r="X1085" i="12" s="1"/>
  <c r="AD1085" i="12" s="1"/>
  <c r="AH1085" i="12" s="1"/>
  <c r="AN1085" i="12" s="1"/>
  <c r="AR1085" i="12" s="1"/>
  <c r="AV1085" i="12" s="1"/>
  <c r="BA1085" i="12" s="1"/>
  <c r="BF1085" i="12" s="1"/>
  <c r="T949" i="12"/>
  <c r="Z949" i="12" s="1"/>
  <c r="AF949" i="12" s="1"/>
  <c r="AJ949" i="12" s="1"/>
  <c r="AP949" i="12" s="1"/>
  <c r="AX949" i="12" s="1"/>
  <c r="BH949" i="12" s="1"/>
  <c r="S949" i="12"/>
  <c r="Y949" i="12" s="1"/>
  <c r="AE949" i="12" s="1"/>
  <c r="AI949" i="12" s="1"/>
  <c r="AO949" i="12" s="1"/>
  <c r="AW949" i="12" s="1"/>
  <c r="BB949" i="12" s="1"/>
  <c r="BG949" i="12" s="1"/>
  <c r="R949" i="12"/>
  <c r="X949" i="12" s="1"/>
  <c r="AD949" i="12" s="1"/>
  <c r="AH949" i="12" s="1"/>
  <c r="AN949" i="12" s="1"/>
  <c r="AR949" i="12" s="1"/>
  <c r="AV949" i="12" s="1"/>
  <c r="BA949" i="12" s="1"/>
  <c r="BF949" i="12" s="1"/>
  <c r="T511" i="12"/>
  <c r="Z511" i="12" s="1"/>
  <c r="AF511" i="12" s="1"/>
  <c r="AJ511" i="12" s="1"/>
  <c r="AP511" i="12" s="1"/>
  <c r="AX511" i="12" s="1"/>
  <c r="BH511" i="12" s="1"/>
  <c r="S511" i="12"/>
  <c r="Y511" i="12" s="1"/>
  <c r="AE511" i="12" s="1"/>
  <c r="AI511" i="12" s="1"/>
  <c r="AO511" i="12" s="1"/>
  <c r="AW511" i="12" s="1"/>
  <c r="BB511" i="12" s="1"/>
  <c r="BG511" i="12" s="1"/>
  <c r="R511" i="12"/>
  <c r="X511" i="12" s="1"/>
  <c r="AD511" i="12" s="1"/>
  <c r="AH511" i="12" s="1"/>
  <c r="AN511" i="12" s="1"/>
  <c r="AR511" i="12" s="1"/>
  <c r="AV511" i="12" s="1"/>
  <c r="BA511" i="12" s="1"/>
  <c r="BF511" i="12" s="1"/>
  <c r="T385" i="12"/>
  <c r="Z385" i="12" s="1"/>
  <c r="AF385" i="12" s="1"/>
  <c r="AJ385" i="12" s="1"/>
  <c r="AP385" i="12" s="1"/>
  <c r="AX385" i="12" s="1"/>
  <c r="BH385" i="12" s="1"/>
  <c r="S385" i="12"/>
  <c r="Y385" i="12" s="1"/>
  <c r="AE385" i="12" s="1"/>
  <c r="AI385" i="12" s="1"/>
  <c r="AO385" i="12" s="1"/>
  <c r="AW385" i="12" s="1"/>
  <c r="BB385" i="12" s="1"/>
  <c r="BG385" i="12" s="1"/>
  <c r="R385" i="12"/>
  <c r="X385" i="12" s="1"/>
  <c r="AD385" i="12" s="1"/>
  <c r="AH385" i="12" s="1"/>
  <c r="AN385" i="12" s="1"/>
  <c r="AR385" i="12" s="1"/>
  <c r="AV385" i="12" s="1"/>
  <c r="BA385" i="12" s="1"/>
  <c r="BF385" i="12" s="1"/>
  <c r="T185" i="12"/>
  <c r="Z185" i="12" s="1"/>
  <c r="AF185" i="12" s="1"/>
  <c r="AJ185" i="12" s="1"/>
  <c r="AP185" i="12" s="1"/>
  <c r="AX185" i="12" s="1"/>
  <c r="BH185" i="12" s="1"/>
  <c r="S185" i="12"/>
  <c r="Y185" i="12" s="1"/>
  <c r="AE185" i="12" s="1"/>
  <c r="AI185" i="12" s="1"/>
  <c r="AO185" i="12" s="1"/>
  <c r="AW185" i="12" s="1"/>
  <c r="BB185" i="12" s="1"/>
  <c r="BG185" i="12" s="1"/>
  <c r="R185" i="12"/>
  <c r="X185" i="12" s="1"/>
  <c r="AD185" i="12" s="1"/>
  <c r="AH185" i="12" s="1"/>
  <c r="AN185" i="12" s="1"/>
  <c r="AR185" i="12" s="1"/>
  <c r="AV185" i="12" s="1"/>
  <c r="BA185" i="12" s="1"/>
  <c r="BF185" i="12" s="1"/>
  <c r="T156" i="12"/>
  <c r="Z156" i="12" s="1"/>
  <c r="AF156" i="12" s="1"/>
  <c r="AJ156" i="12" s="1"/>
  <c r="AP156" i="12" s="1"/>
  <c r="AX156" i="12" s="1"/>
  <c r="BH156" i="12" s="1"/>
  <c r="S156" i="12"/>
  <c r="Y156" i="12" s="1"/>
  <c r="AE156" i="12" s="1"/>
  <c r="AI156" i="12" s="1"/>
  <c r="AO156" i="12" s="1"/>
  <c r="AW156" i="12" s="1"/>
  <c r="BB156" i="12" s="1"/>
  <c r="BG156" i="12" s="1"/>
  <c r="R156" i="12"/>
  <c r="X156" i="12" s="1"/>
  <c r="AD156" i="12" s="1"/>
  <c r="AH156" i="12" s="1"/>
  <c r="AN156" i="12" s="1"/>
  <c r="AR156" i="12" s="1"/>
  <c r="AV156" i="12" s="1"/>
  <c r="BA156" i="12" s="1"/>
  <c r="BF156" i="12" s="1"/>
  <c r="T152" i="12"/>
  <c r="Z152" i="12" s="1"/>
  <c r="AF152" i="12" s="1"/>
  <c r="AJ152" i="12" s="1"/>
  <c r="AP152" i="12" s="1"/>
  <c r="AX152" i="12" s="1"/>
  <c r="BH152" i="12" s="1"/>
  <c r="S152" i="12"/>
  <c r="Y152" i="12" s="1"/>
  <c r="AE152" i="12" s="1"/>
  <c r="AI152" i="12" s="1"/>
  <c r="AO152" i="12" s="1"/>
  <c r="AW152" i="12" s="1"/>
  <c r="BB152" i="12" s="1"/>
  <c r="BG152" i="12" s="1"/>
  <c r="R152" i="12"/>
  <c r="X152" i="12" s="1"/>
  <c r="AD152" i="12" s="1"/>
  <c r="AH152" i="12" s="1"/>
  <c r="AN152" i="12" s="1"/>
  <c r="AR152" i="12" s="1"/>
  <c r="AV152" i="12" s="1"/>
  <c r="BA152" i="12" s="1"/>
  <c r="BF152" i="12" s="1"/>
  <c r="T65" i="12"/>
  <c r="Z65" i="12" s="1"/>
  <c r="AF65" i="12" s="1"/>
  <c r="AJ65" i="12" s="1"/>
  <c r="AP65" i="12" s="1"/>
  <c r="AX65" i="12" s="1"/>
  <c r="BH65" i="12" s="1"/>
  <c r="S65" i="12"/>
  <c r="Y65" i="12" s="1"/>
  <c r="AE65" i="12" s="1"/>
  <c r="AI65" i="12" s="1"/>
  <c r="AO65" i="12" s="1"/>
  <c r="AW65" i="12" s="1"/>
  <c r="BB65" i="12" s="1"/>
  <c r="BG65" i="12" s="1"/>
  <c r="R65" i="12"/>
  <c r="X65" i="12" s="1"/>
  <c r="AD65" i="12" s="1"/>
  <c r="AH65" i="12" s="1"/>
  <c r="AN65" i="12" s="1"/>
  <c r="AR65" i="12" s="1"/>
  <c r="AV65" i="12" s="1"/>
  <c r="BA65" i="12" s="1"/>
  <c r="BF65" i="12" s="1"/>
  <c r="AB2305" i="12" l="1"/>
  <c r="AA2305" i="12"/>
  <c r="AA2304" i="12" s="1"/>
  <c r="AC2305" i="12"/>
  <c r="AC2304" i="12" s="1"/>
  <c r="AA779" i="12"/>
  <c r="AA761" i="12" s="1"/>
  <c r="AC624" i="12"/>
  <c r="AC618" i="12" s="1"/>
  <c r="AA2740" i="12"/>
  <c r="AC562" i="12"/>
  <c r="AB989" i="12"/>
  <c r="AA2883" i="12"/>
  <c r="AA460" i="12"/>
  <c r="AA459" i="12" s="1"/>
  <c r="AC157" i="12"/>
  <c r="AA279" i="12"/>
  <c r="AA278" i="12" s="1"/>
  <c r="AC1534" i="12"/>
  <c r="AB538" i="12"/>
  <c r="AA1936" i="12"/>
  <c r="AA1935" i="12" s="1"/>
  <c r="AC779" i="12"/>
  <c r="AC761" i="12" s="1"/>
  <c r="AB1936" i="12"/>
  <c r="AB1935" i="12" s="1"/>
  <c r="AB2213" i="12"/>
  <c r="AB2212" i="12" s="1"/>
  <c r="AA849" i="12"/>
  <c r="AA1258" i="12"/>
  <c r="AC340" i="12"/>
  <c r="AC1027" i="12"/>
  <c r="AA157" i="12"/>
  <c r="AA562" i="12"/>
  <c r="AA340" i="12"/>
  <c r="AB124" i="12"/>
  <c r="AC2185" i="12"/>
  <c r="AC2179" i="12" s="1"/>
  <c r="AC1258" i="12"/>
  <c r="AC587" i="12"/>
  <c r="AC2052" i="12"/>
  <c r="AB321" i="12"/>
  <c r="AC460" i="12"/>
  <c r="AC459" i="12" s="1"/>
  <c r="AC2274" i="12"/>
  <c r="AB1534" i="12"/>
  <c r="AB849" i="12"/>
  <c r="AA2185" i="12"/>
  <c r="AA2179" i="12" s="1"/>
  <c r="AA989" i="12"/>
  <c r="AB157" i="12"/>
  <c r="AB123" i="12" s="1"/>
  <c r="AC1936" i="12"/>
  <c r="AC1935" i="12" s="1"/>
  <c r="AB779" i="12"/>
  <c r="AB761" i="12" s="1"/>
  <c r="AB340" i="12"/>
  <c r="AB587" i="12"/>
  <c r="AA1562" i="12"/>
  <c r="AA1561" i="12" s="1"/>
  <c r="AA363" i="12"/>
  <c r="AA362" i="12" s="1"/>
  <c r="AA1195" i="12"/>
  <c r="AA101" i="12"/>
  <c r="AB1900" i="12"/>
  <c r="AC101" i="12"/>
  <c r="AC1562" i="12"/>
  <c r="AC1561" i="12" s="1"/>
  <c r="AC920" i="12"/>
  <c r="AC919" i="12" s="1"/>
  <c r="AC538" i="12"/>
  <c r="AC279" i="12"/>
  <c r="AC278" i="12" s="1"/>
  <c r="AC1195" i="12"/>
  <c r="AB2052" i="12"/>
  <c r="AC739" i="12"/>
  <c r="AC959" i="12"/>
  <c r="AA1703" i="12"/>
  <c r="AA1702" i="12" s="1"/>
  <c r="AC72" i="12"/>
  <c r="AC71" i="12" s="1"/>
  <c r="AB663" i="12"/>
  <c r="AB662" i="12" s="1"/>
  <c r="AA739" i="12"/>
  <c r="AA880" i="12"/>
  <c r="AC2533" i="12"/>
  <c r="AC1098" i="12"/>
  <c r="AB739" i="12"/>
  <c r="AA2533" i="12"/>
  <c r="AA2502" i="12"/>
  <c r="AB624" i="12"/>
  <c r="AB618" i="12" s="1"/>
  <c r="AC363" i="12"/>
  <c r="AC362" i="12" s="1"/>
  <c r="AA538" i="12"/>
  <c r="AC1277" i="12"/>
  <c r="AC1276" i="12" s="1"/>
  <c r="AB562" i="12"/>
  <c r="AA2213" i="12"/>
  <c r="AA2212" i="12" s="1"/>
  <c r="AA1900" i="12"/>
  <c r="AC2740" i="12"/>
  <c r="AB1277" i="12"/>
  <c r="AB1276" i="12" s="1"/>
  <c r="AA624" i="12"/>
  <c r="AA618" i="12" s="1"/>
  <c r="AA124" i="12"/>
  <c r="AB363" i="12"/>
  <c r="AB362" i="12" s="1"/>
  <c r="AB1375" i="12"/>
  <c r="AB1353" i="12" s="1"/>
  <c r="AC2213" i="12"/>
  <c r="AC2212" i="12" s="1"/>
  <c r="AA817" i="12"/>
  <c r="AA1809" i="12"/>
  <c r="AA1808" i="12" s="1"/>
  <c r="AA1534" i="12"/>
  <c r="AB2575" i="12"/>
  <c r="AB2274" i="12"/>
  <c r="AB1954" i="12"/>
  <c r="AC2883" i="12"/>
  <c r="AB1785" i="12"/>
  <c r="AB1773" i="12" s="1"/>
  <c r="AB959" i="12"/>
  <c r="AB1258" i="12"/>
  <c r="AC817" i="12"/>
  <c r="AC849" i="12"/>
  <c r="AB2185" i="12"/>
  <c r="AB2179" i="12" s="1"/>
  <c r="AB101" i="12"/>
  <c r="AB1027" i="12"/>
  <c r="AA1375" i="12"/>
  <c r="AA1353" i="12" s="1"/>
  <c r="AB817" i="12"/>
  <c r="AC989" i="12"/>
  <c r="AB1098" i="12"/>
  <c r="W2558" i="12"/>
  <c r="W2596" i="12"/>
  <c r="AB2470" i="12"/>
  <c r="AC2801" i="12"/>
  <c r="AC124" i="12"/>
  <c r="AB1195" i="12"/>
  <c r="AB1809" i="12"/>
  <c r="AB1808" i="12" s="1"/>
  <c r="AA959" i="12"/>
  <c r="AB2883" i="12"/>
  <c r="AA1027" i="12"/>
  <c r="AC1954" i="12"/>
  <c r="AC1809" i="12"/>
  <c r="AC1808" i="12" s="1"/>
  <c r="AC321" i="12"/>
  <c r="AA1098" i="12"/>
  <c r="AA1277" i="12"/>
  <c r="AA1276" i="12" s="1"/>
  <c r="AB2502" i="12"/>
  <c r="AB920" i="12"/>
  <c r="AB919" i="12" s="1"/>
  <c r="AC2575" i="12"/>
  <c r="AC16" i="12"/>
  <c r="AB460" i="12"/>
  <c r="AB459" i="12" s="1"/>
  <c r="AA321" i="12"/>
  <c r="AA2274" i="12"/>
  <c r="AB72" i="12"/>
  <c r="AB71" i="12" s="1"/>
  <c r="AC2015" i="12"/>
  <c r="AB2304" i="12"/>
  <c r="AA1432" i="12"/>
  <c r="AB16" i="12"/>
  <c r="AC2470" i="12"/>
  <c r="AC663" i="12"/>
  <c r="AC662" i="12" s="1"/>
  <c r="AC191" i="12"/>
  <c r="AC2502" i="12"/>
  <c r="AC1900" i="12"/>
  <c r="AB880" i="12"/>
  <c r="AA2801" i="12"/>
  <c r="AA72" i="12"/>
  <c r="AA71" i="12" s="1"/>
  <c r="AA191" i="12"/>
  <c r="AB1703" i="12"/>
  <c r="AB1702" i="12" s="1"/>
  <c r="AA587" i="12"/>
  <c r="AA920" i="12"/>
  <c r="AA919" i="12" s="1"/>
  <c r="AA663" i="12"/>
  <c r="AA662" i="12" s="1"/>
  <c r="AA2575" i="12"/>
  <c r="AA1785" i="12"/>
  <c r="AA1773" i="12" s="1"/>
  <c r="AB1432" i="12"/>
  <c r="AC1703" i="12"/>
  <c r="AC1702" i="12" s="1"/>
  <c r="AB2801" i="12"/>
  <c r="AA2015" i="12"/>
  <c r="AB2015" i="12"/>
  <c r="AC880" i="12"/>
  <c r="AA2052" i="12"/>
  <c r="AC1785" i="12"/>
  <c r="AC1773" i="12" s="1"/>
  <c r="AC1375" i="12"/>
  <c r="AC1353" i="12" s="1"/>
  <c r="AC1432" i="12"/>
  <c r="AB2533" i="12"/>
  <c r="AB191" i="12"/>
  <c r="AB1562" i="12"/>
  <c r="AB1561" i="12" s="1"/>
  <c r="AB2740" i="12"/>
  <c r="AB279" i="12"/>
  <c r="AB278" i="12" s="1"/>
  <c r="AA2470" i="12"/>
  <c r="AA1954" i="12"/>
  <c r="AA16" i="12"/>
  <c r="W2147" i="12"/>
  <c r="W2146" i="12" s="1"/>
  <c r="W2135" i="12" s="1"/>
  <c r="W2237" i="12"/>
  <c r="W2236" i="12" s="1"/>
  <c r="V626" i="12"/>
  <c r="V625" i="12" s="1"/>
  <c r="U2660" i="12"/>
  <c r="V2197" i="12"/>
  <c r="V2680" i="12"/>
  <c r="U293" i="12"/>
  <c r="U292" i="12" s="1"/>
  <c r="V137" i="12"/>
  <c r="V894" i="12"/>
  <c r="V984" i="12"/>
  <c r="V983" i="12" s="1"/>
  <c r="V741" i="12"/>
  <c r="V740" i="12" s="1"/>
  <c r="U1243" i="12"/>
  <c r="U1242" i="12" s="1"/>
  <c r="V1691" i="12"/>
  <c r="W875" i="12"/>
  <c r="W874" i="12" s="1"/>
  <c r="U281" i="12"/>
  <c r="U280" i="12" s="1"/>
  <c r="U725" i="12"/>
  <c r="U724" i="12" s="1"/>
  <c r="U723" i="12" s="1"/>
  <c r="U722" i="12" s="1"/>
  <c r="U1172" i="12"/>
  <c r="U1171" i="12" s="1"/>
  <c r="V875" i="12"/>
  <c r="V874" i="12" s="1"/>
  <c r="V977" i="12"/>
  <c r="V976" i="12" s="1"/>
  <c r="U486" i="12"/>
  <c r="U485" i="12" s="1"/>
  <c r="U484" i="12" s="1"/>
  <c r="V424" i="12"/>
  <c r="V411" i="12" s="1"/>
  <c r="V410" i="12" s="1"/>
  <c r="W180" i="12"/>
  <c r="W329" i="12"/>
  <c r="W328" i="12" s="1"/>
  <c r="W450" i="12"/>
  <c r="W449" i="12" s="1"/>
  <c r="W486" i="12"/>
  <c r="W485" i="12" s="1"/>
  <c r="W484" i="12" s="1"/>
  <c r="W995" i="12"/>
  <c r="W994" i="12" s="1"/>
  <c r="W1293" i="12"/>
  <c r="W1289" i="12" s="1"/>
  <c r="W1315" i="12"/>
  <c r="W1314" i="12" s="1"/>
  <c r="W1412" i="12"/>
  <c r="W1396" i="12" s="1"/>
  <c r="W1691" i="12"/>
  <c r="W2870" i="12"/>
  <c r="W2865" i="12" s="1"/>
  <c r="U55" i="12"/>
  <c r="U54" i="12" s="1"/>
  <c r="U2010" i="12"/>
  <c r="U2006" i="12" s="1"/>
  <c r="U2005" i="12" s="1"/>
  <c r="U2004" i="12" s="1"/>
  <c r="V369" i="12"/>
  <c r="V368" i="12" s="1"/>
  <c r="V1260" i="12"/>
  <c r="V1259" i="12" s="1"/>
  <c r="W492" i="12"/>
  <c r="W491" i="12" s="1"/>
  <c r="W582" i="12"/>
  <c r="W581" i="12" s="1"/>
  <c r="W894" i="12"/>
  <c r="W984" i="12"/>
  <c r="W983" i="12" s="1"/>
  <c r="W1361" i="12"/>
  <c r="W1360" i="12" s="1"/>
  <c r="W2277" i="12"/>
  <c r="W2276" i="12" s="1"/>
  <c r="W2275" i="12" s="1"/>
  <c r="U103" i="12"/>
  <c r="U102" i="12" s="1"/>
  <c r="W2544" i="12"/>
  <c r="V335" i="12"/>
  <c r="V334" i="12" s="1"/>
  <c r="V602" i="12"/>
  <c r="V601" i="12" s="1"/>
  <c r="V600" i="12" s="1"/>
  <c r="V1012" i="12"/>
  <c r="V1011" i="12" s="1"/>
  <c r="V1010" i="12" s="1"/>
  <c r="V1162" i="12"/>
  <c r="V1161" i="12" s="1"/>
  <c r="V2186" i="12"/>
  <c r="V2922" i="12"/>
  <c r="V2921" i="12" s="1"/>
  <c r="V2920" i="12" s="1"/>
  <c r="W885" i="12"/>
  <c r="W881" i="12" s="1"/>
  <c r="W2513" i="12"/>
  <c r="W2551" i="12"/>
  <c r="W1955" i="12"/>
  <c r="U582" i="12"/>
  <c r="U581" i="12" s="1"/>
  <c r="U595" i="12"/>
  <c r="U594" i="12" s="1"/>
  <c r="U626" i="12"/>
  <c r="U625" i="12" s="1"/>
  <c r="U885" i="12"/>
  <c r="U881" i="12" s="1"/>
  <c r="U902" i="12"/>
  <c r="U901" i="12" s="1"/>
  <c r="U967" i="12"/>
  <c r="U960" i="12" s="1"/>
  <c r="U1020" i="12"/>
  <c r="U1019" i="12" s="1"/>
  <c r="U1947" i="12"/>
  <c r="V329" i="12"/>
  <c r="V328" i="12" s="1"/>
  <c r="V387" i="12"/>
  <c r="V386" i="12" s="1"/>
  <c r="V595" i="12"/>
  <c r="V594" i="12" s="1"/>
  <c r="V781" i="12"/>
  <c r="V780" i="12" s="1"/>
  <c r="V796" i="12"/>
  <c r="V995" i="12"/>
  <c r="V994" i="12" s="1"/>
  <c r="V2503" i="12"/>
  <c r="V2603" i="12"/>
  <c r="V2622" i="12"/>
  <c r="V2621" i="12" s="1"/>
  <c r="W18" i="12"/>
  <c r="W17" i="12" s="1"/>
  <c r="W851" i="12"/>
  <c r="W850" i="12" s="1"/>
  <c r="W1172" i="12"/>
  <c r="W1171" i="12" s="1"/>
  <c r="W1799" i="12"/>
  <c r="W1818" i="12"/>
  <c r="W2010" i="12"/>
  <c r="W2006" i="12" s="1"/>
  <c r="W2005" i="12" s="1"/>
  <c r="W2004" i="12" s="1"/>
  <c r="W2680" i="12"/>
  <c r="W701" i="12"/>
  <c r="W694" i="12" s="1"/>
  <c r="U117" i="12"/>
  <c r="U116" i="12" s="1"/>
  <c r="U115" i="12" s="1"/>
  <c r="U781" i="12"/>
  <c r="U780" i="12" s="1"/>
  <c r="U908" i="12"/>
  <c r="U907" i="12" s="1"/>
  <c r="U928" i="12"/>
  <c r="U921" i="12" s="1"/>
  <c r="V323" i="12"/>
  <c r="V322" i="12" s="1"/>
  <c r="V1282" i="12"/>
  <c r="V1278" i="12" s="1"/>
  <c r="W725" i="12"/>
  <c r="W724" i="12" s="1"/>
  <c r="W723" i="12" s="1"/>
  <c r="W722" i="12" s="1"/>
  <c r="W1521" i="12"/>
  <c r="W1520" i="12" s="1"/>
  <c r="W1519" i="12" s="1"/>
  <c r="V1774" i="12"/>
  <c r="U81" i="12"/>
  <c r="U77" i="12" s="1"/>
  <c r="U137" i="12"/>
  <c r="U1266" i="12"/>
  <c r="U1265" i="12" s="1"/>
  <c r="U1282" i="12"/>
  <c r="U1278" i="12" s="1"/>
  <c r="V91" i="12"/>
  <c r="V86" i="12" s="1"/>
  <c r="V820" i="12"/>
  <c r="V819" i="12" s="1"/>
  <c r="V818" i="12" s="1"/>
  <c r="V851" i="12"/>
  <c r="V850" i="12" s="1"/>
  <c r="V1475" i="12"/>
  <c r="W323" i="12"/>
  <c r="W322" i="12" s="1"/>
  <c r="W335" i="12"/>
  <c r="W334" i="12" s="1"/>
  <c r="W1704" i="12"/>
  <c r="U287" i="12"/>
  <c r="U286" i="12" s="1"/>
  <c r="U298" i="12"/>
  <c r="U376" i="12"/>
  <c r="U375" i="12" s="1"/>
  <c r="U424" i="12"/>
  <c r="U411" i="12" s="1"/>
  <c r="U410" i="12" s="1"/>
  <c r="U517" i="12"/>
  <c r="U516" i="12" s="1"/>
  <c r="U503" i="12" s="1"/>
  <c r="U544" i="12"/>
  <c r="U543" i="12" s="1"/>
  <c r="U820" i="12"/>
  <c r="U819" i="12" s="1"/>
  <c r="U818" i="12" s="1"/>
  <c r="U836" i="12"/>
  <c r="U826" i="12" s="1"/>
  <c r="U825" i="12" s="1"/>
  <c r="U851" i="12"/>
  <c r="U850" i="12" s="1"/>
  <c r="U865" i="12"/>
  <c r="U864" i="12" s="1"/>
  <c r="U1325" i="12"/>
  <c r="U1742" i="12"/>
  <c r="U2186" i="12"/>
  <c r="V298" i="12"/>
  <c r="V2026" i="12"/>
  <c r="V2022" i="12" s="1"/>
  <c r="V2017" i="12" s="1"/>
  <c r="V2016" i="12" s="1"/>
  <c r="V2418" i="12"/>
  <c r="V2417" i="12" s="1"/>
  <c r="V2306" i="12" s="1"/>
  <c r="V2524" i="12"/>
  <c r="W137" i="12"/>
  <c r="W148" i="12"/>
  <c r="W376" i="12"/>
  <c r="W375" i="12" s="1"/>
  <c r="W387" i="12"/>
  <c r="W386" i="12" s="1"/>
  <c r="W707" i="12"/>
  <c r="W706" i="12" s="1"/>
  <c r="W836" i="12"/>
  <c r="W826" i="12" s="1"/>
  <c r="W825" i="12" s="1"/>
  <c r="W865" i="12"/>
  <c r="W864" i="12" s="1"/>
  <c r="W1249" i="12"/>
  <c r="W1248" i="12" s="1"/>
  <c r="W1505" i="12"/>
  <c r="W2418" i="12"/>
  <c r="W2417" i="12" s="1"/>
  <c r="W2306" i="12" s="1"/>
  <c r="U2026" i="12"/>
  <c r="U2022" i="12" s="1"/>
  <c r="U2017" i="12" s="1"/>
  <c r="U2016" i="12" s="1"/>
  <c r="U2903" i="12"/>
  <c r="U2902" i="12" s="1"/>
  <c r="V342" i="12"/>
  <c r="V341" i="12" s="1"/>
  <c r="V885" i="12"/>
  <c r="V881" i="12" s="1"/>
  <c r="V1468" i="12"/>
  <c r="V1455" i="12" s="1"/>
  <c r="V2660" i="12"/>
  <c r="V2659" i="12" s="1"/>
  <c r="W550" i="12"/>
  <c r="W549" i="12" s="1"/>
  <c r="W564" i="12"/>
  <c r="W563" i="12" s="1"/>
  <c r="W562" i="12" s="1"/>
  <c r="W639" i="12"/>
  <c r="W635" i="12" s="1"/>
  <c r="W1029" i="12"/>
  <c r="W1028" i="12" s="1"/>
  <c r="W1653" i="12"/>
  <c r="W1901" i="12"/>
  <c r="W2026" i="12"/>
  <c r="W2022" i="12" s="1"/>
  <c r="W2017" i="12" s="1"/>
  <c r="W2016" i="12" s="1"/>
  <c r="V1049" i="12"/>
  <c r="V1048" i="12" s="1"/>
  <c r="U18" i="12"/>
  <c r="U17" i="12" s="1"/>
  <c r="W613" i="12"/>
  <c r="W612" i="12" s="1"/>
  <c r="W611" i="12" s="1"/>
  <c r="W2452" i="12"/>
  <c r="W2451" i="12" s="1"/>
  <c r="U91" i="12"/>
  <c r="U86" i="12" s="1"/>
  <c r="U589" i="12"/>
  <c r="U588" i="12" s="1"/>
  <c r="V2205" i="12"/>
  <c r="V2204" i="12" s="1"/>
  <c r="W796" i="12"/>
  <c r="U148" i="12"/>
  <c r="U180" i="12"/>
  <c r="U557" i="12"/>
  <c r="U556" i="12" s="1"/>
  <c r="U707" i="12"/>
  <c r="U706" i="12" s="1"/>
  <c r="U804" i="12"/>
  <c r="U803" i="12" s="1"/>
  <c r="U1049" i="12"/>
  <c r="U1048" i="12" s="1"/>
  <c r="U1361" i="12"/>
  <c r="U1360" i="12" s="1"/>
  <c r="U1786" i="12"/>
  <c r="U1955" i="12"/>
  <c r="U2122" i="12"/>
  <c r="U2116" i="12" s="1"/>
  <c r="V701" i="12"/>
  <c r="V694" i="12" s="1"/>
  <c r="U171" i="12"/>
  <c r="U342" i="12"/>
  <c r="U341" i="12" s="1"/>
  <c r="U550" i="12"/>
  <c r="U549" i="12" s="1"/>
  <c r="U613" i="12"/>
  <c r="U612" i="12" s="1"/>
  <c r="U611" i="12" s="1"/>
  <c r="U1162" i="12"/>
  <c r="U1161" i="12" s="1"/>
  <c r="U1229" i="12"/>
  <c r="U1228" i="12" s="1"/>
  <c r="U1260" i="12"/>
  <c r="U1259" i="12" s="1"/>
  <c r="U1412" i="12"/>
  <c r="U1396" i="12" s="1"/>
  <c r="U2651" i="12"/>
  <c r="U2650" i="12" s="1"/>
  <c r="U2688" i="12"/>
  <c r="U2687" i="12" s="1"/>
  <c r="V544" i="12"/>
  <c r="V543" i="12" s="1"/>
  <c r="V613" i="12"/>
  <c r="V612" i="12" s="1"/>
  <c r="V611" i="12" s="1"/>
  <c r="V1293" i="12"/>
  <c r="V1289" i="12" s="1"/>
  <c r="V1315" i="12"/>
  <c r="V1314" i="12" s="1"/>
  <c r="V2513" i="12"/>
  <c r="V2741" i="12"/>
  <c r="W626" i="12"/>
  <c r="W625" i="12" s="1"/>
  <c r="W1182" i="12"/>
  <c r="W1181" i="12" s="1"/>
  <c r="U1387" i="12"/>
  <c r="U1484" i="12"/>
  <c r="U2197" i="12"/>
  <c r="U2265" i="12"/>
  <c r="U2264" i="12" s="1"/>
  <c r="U2836" i="12"/>
  <c r="U2822" i="12" s="1"/>
  <c r="V281" i="12"/>
  <c r="V280" i="12" s="1"/>
  <c r="V293" i="12"/>
  <c r="V292" i="12" s="1"/>
  <c r="V517" i="12"/>
  <c r="V516" i="12" s="1"/>
  <c r="V503" i="12" s="1"/>
  <c r="V550" i="12"/>
  <c r="V549" i="12" s="1"/>
  <c r="V675" i="12"/>
  <c r="V707" i="12"/>
  <c r="V706" i="12" s="1"/>
  <c r="V725" i="12"/>
  <c r="V724" i="12" s="1"/>
  <c r="V723" i="12" s="1"/>
  <c r="V722" i="12" s="1"/>
  <c r="V902" i="12"/>
  <c r="V901" i="12" s="1"/>
  <c r="V914" i="12"/>
  <c r="V913" i="12" s="1"/>
  <c r="V941" i="12"/>
  <c r="V940" i="12" s="1"/>
  <c r="V2157" i="12"/>
  <c r="V2156" i="12" s="1"/>
  <c r="V2155" i="12" s="1"/>
  <c r="V2492" i="12"/>
  <c r="V2491" i="12" s="1"/>
  <c r="W557" i="12"/>
  <c r="W556" i="12" s="1"/>
  <c r="W977" i="12"/>
  <c r="W976" i="12" s="1"/>
  <c r="V1338" i="12"/>
  <c r="V1564" i="12"/>
  <c r="V1563" i="12" s="1"/>
  <c r="V2122" i="12"/>
  <c r="V2116" i="12" s="1"/>
  <c r="W424" i="12"/>
  <c r="W411" i="12" s="1"/>
  <c r="W410" i="12" s="1"/>
  <c r="W781" i="12"/>
  <c r="W780" i="12" s="1"/>
  <c r="W1012" i="12"/>
  <c r="W1011" i="12" s="1"/>
  <c r="W1010" i="12" s="1"/>
  <c r="W1266" i="12"/>
  <c r="W1265" i="12" s="1"/>
  <c r="W1540" i="12"/>
  <c r="V1086" i="12"/>
  <c r="V1065" i="12" s="1"/>
  <c r="V1064" i="12" s="1"/>
  <c r="V1229" i="12"/>
  <c r="V1228" i="12" s="1"/>
  <c r="V1249" i="12"/>
  <c r="V1248" i="12" s="1"/>
  <c r="V1818" i="12"/>
  <c r="V2551" i="12"/>
  <c r="V2639" i="12"/>
  <c r="V2651" i="12"/>
  <c r="V2650" i="12" s="1"/>
  <c r="V2688" i="12"/>
  <c r="V2687" i="12" s="1"/>
  <c r="W517" i="12"/>
  <c r="W516" i="12" s="1"/>
  <c r="W503" i="12" s="1"/>
  <c r="W544" i="12"/>
  <c r="W543" i="12" s="1"/>
  <c r="W902" i="12"/>
  <c r="W901" i="12" s="1"/>
  <c r="W914" i="12"/>
  <c r="W913" i="12" s="1"/>
  <c r="W2197" i="12"/>
  <c r="V125" i="12"/>
  <c r="V1000" i="12"/>
  <c r="V2033" i="12"/>
  <c r="V2032" i="12" s="1"/>
  <c r="V2031" i="12" s="1"/>
  <c r="V2147" i="12"/>
  <c r="V2146" i="12" s="1"/>
  <c r="V2135" i="12" s="1"/>
  <c r="V2773" i="12"/>
  <c r="V2768" i="12" s="1"/>
  <c r="V2762" i="12" s="1"/>
  <c r="W208" i="12"/>
  <c r="W1377" i="12"/>
  <c r="W1376" i="12" s="1"/>
  <c r="W1918" i="12"/>
  <c r="U208" i="12"/>
  <c r="U1433" i="12"/>
  <c r="U1564" i="12"/>
  <c r="U1563" i="12" s="1"/>
  <c r="U1719" i="12"/>
  <c r="U1718" i="12" s="1"/>
  <c r="U1861" i="12"/>
  <c r="U1860" i="12" s="1"/>
  <c r="U2215" i="12"/>
  <c r="U2214" i="12" s="1"/>
  <c r="U2295" i="12"/>
  <c r="U2294" i="12" s="1"/>
  <c r="U2503" i="12"/>
  <c r="U2773" i="12"/>
  <c r="U2768" i="12" s="1"/>
  <c r="U2762" i="12" s="1"/>
  <c r="U2812" i="12"/>
  <c r="U2807" i="12" s="1"/>
  <c r="V1182" i="12"/>
  <c r="V1181" i="12" s="1"/>
  <c r="V1387" i="12"/>
  <c r="V1799" i="12"/>
  <c r="W1786" i="12"/>
  <c r="U310" i="12"/>
  <c r="U309" i="12" s="1"/>
  <c r="V470" i="12"/>
  <c r="V461" i="12" s="1"/>
  <c r="U1811" i="12"/>
  <c r="U1810" i="12" s="1"/>
  <c r="U2205" i="12"/>
  <c r="U2204" i="12" s="1"/>
  <c r="U2237" i="12"/>
  <c r="U2236" i="12" s="1"/>
  <c r="U2922" i="12"/>
  <c r="U2921" i="12" s="1"/>
  <c r="U2920" i="12" s="1"/>
  <c r="V1704" i="12"/>
  <c r="V1901" i="12"/>
  <c r="V2870" i="12"/>
  <c r="V2865" i="12" s="1"/>
  <c r="W941" i="12"/>
  <c r="W940" i="12" s="1"/>
  <c r="W1049" i="12"/>
  <c r="W1048" i="12" s="1"/>
  <c r="W1387" i="12"/>
  <c r="W1585" i="12"/>
  <c r="W1667" i="12"/>
  <c r="W1666" i="12" s="1"/>
  <c r="W1811" i="12"/>
  <c r="W1810" i="12" s="1"/>
  <c r="W2295" i="12"/>
  <c r="W2294" i="12" s="1"/>
  <c r="U2452" i="12"/>
  <c r="U2451" i="12" s="1"/>
  <c r="U2558" i="12"/>
  <c r="U2659" i="12"/>
  <c r="U2870" i="12"/>
  <c r="U2865" i="12" s="1"/>
  <c r="V41" i="12"/>
  <c r="V81" i="12"/>
  <c r="V77" i="12" s="1"/>
  <c r="V287" i="12"/>
  <c r="V286" i="12" s="1"/>
  <c r="V450" i="12"/>
  <c r="V449" i="12" s="1"/>
  <c r="V1521" i="12"/>
  <c r="V1520" i="12" s="1"/>
  <c r="V1519" i="12" s="1"/>
  <c r="V1880" i="12"/>
  <c r="V1879" i="12" s="1"/>
  <c r="V1873" i="12" s="1"/>
  <c r="V1947" i="12"/>
  <c r="V1997" i="12"/>
  <c r="V1996" i="12" s="1"/>
  <c r="V2755" i="12"/>
  <c r="V2750" i="12" s="1"/>
  <c r="W103" i="12"/>
  <c r="W102" i="12" s="1"/>
  <c r="W298" i="12"/>
  <c r="W602" i="12"/>
  <c r="W601" i="12" s="1"/>
  <c r="W600" i="12" s="1"/>
  <c r="W1020" i="12"/>
  <c r="W1019" i="12" s="1"/>
  <c r="W1243" i="12"/>
  <c r="W1242" i="12" s="1"/>
  <c r="W1260" i="12"/>
  <c r="W1259" i="12" s="1"/>
  <c r="W1282" i="12"/>
  <c r="W1278" i="12" s="1"/>
  <c r="W1969" i="12"/>
  <c r="W1968" i="12" s="1"/>
  <c r="W2099" i="12"/>
  <c r="W2098" i="12" s="1"/>
  <c r="W2215" i="12"/>
  <c r="W2214" i="12" s="1"/>
  <c r="W2503" i="12"/>
  <c r="W2773" i="12"/>
  <c r="W2768" i="12" s="1"/>
  <c r="W2762" i="12" s="1"/>
  <c r="W2794" i="12"/>
  <c r="W2789" i="12" s="1"/>
  <c r="W2783" i="12" s="1"/>
  <c r="U158" i="12"/>
  <c r="U197" i="12"/>
  <c r="U192" i="12" s="1"/>
  <c r="U348" i="12"/>
  <c r="U347" i="12" s="1"/>
  <c r="U602" i="12"/>
  <c r="U601" i="12" s="1"/>
  <c r="U600" i="12" s="1"/>
  <c r="U639" i="12"/>
  <c r="U635" i="12" s="1"/>
  <c r="U675" i="12"/>
  <c r="U701" i="12"/>
  <c r="U694" i="12" s="1"/>
  <c r="U984" i="12"/>
  <c r="U983" i="12" s="1"/>
  <c r="U995" i="12"/>
  <c r="U994" i="12" s="1"/>
  <c r="U1086" i="12"/>
  <c r="U1065" i="12" s="1"/>
  <c r="U1064" i="12" s="1"/>
  <c r="U1249" i="12"/>
  <c r="U1248" i="12" s="1"/>
  <c r="U1293" i="12"/>
  <c r="U1289" i="12" s="1"/>
  <c r="U1315" i="12"/>
  <c r="U1314" i="12" s="1"/>
  <c r="U1505" i="12"/>
  <c r="U1844" i="12"/>
  <c r="U1843" i="12" s="1"/>
  <c r="U2147" i="12"/>
  <c r="U2146" i="12" s="1"/>
  <c r="U2135" i="12" s="1"/>
  <c r="U2418" i="12"/>
  <c r="U2417" i="12" s="1"/>
  <c r="U2306" i="12" s="1"/>
  <c r="U2885" i="12"/>
  <c r="U2884" i="12" s="1"/>
  <c r="V310" i="12"/>
  <c r="V309" i="12" s="1"/>
  <c r="V376" i="12"/>
  <c r="V375" i="12" s="1"/>
  <c r="V557" i="12"/>
  <c r="V556" i="12" s="1"/>
  <c r="V538" i="12" s="1"/>
  <c r="V589" i="12"/>
  <c r="V588" i="12" s="1"/>
  <c r="V754" i="12"/>
  <c r="V753" i="12" s="1"/>
  <c r="V865" i="12"/>
  <c r="V864" i="12" s="1"/>
  <c r="V928" i="12"/>
  <c r="V921" i="12" s="1"/>
  <c r="V967" i="12"/>
  <c r="V960" i="12" s="1"/>
  <c r="V1029" i="12"/>
  <c r="V1028" i="12" s="1"/>
  <c r="V1172" i="12"/>
  <c r="V1171" i="12" s="1"/>
  <c r="V1243" i="12"/>
  <c r="V1242" i="12" s="1"/>
  <c r="V1412" i="12"/>
  <c r="V1396" i="12" s="1"/>
  <c r="V1937" i="12"/>
  <c r="V1969" i="12"/>
  <c r="V1968" i="12" s="1"/>
  <c r="V2010" i="12"/>
  <c r="V2006" i="12" s="1"/>
  <c r="V2005" i="12" s="1"/>
  <c r="V2004" i="12" s="1"/>
  <c r="V2484" i="12"/>
  <c r="V2558" i="12"/>
  <c r="V2885" i="12"/>
  <c r="V2884" i="12" s="1"/>
  <c r="V2903" i="12"/>
  <c r="V2902" i="12" s="1"/>
  <c r="W81" i="12"/>
  <c r="W77" i="12" s="1"/>
  <c r="W91" i="12"/>
  <c r="W86" i="12" s="1"/>
  <c r="W287" i="12"/>
  <c r="W286" i="12" s="1"/>
  <c r="W348" i="12"/>
  <c r="W347" i="12" s="1"/>
  <c r="W369" i="12"/>
  <c r="W368" i="12" s="1"/>
  <c r="W595" i="12"/>
  <c r="W594" i="12" s="1"/>
  <c r="W741" i="12"/>
  <c r="W740" i="12" s="1"/>
  <c r="W804" i="12"/>
  <c r="W803" i="12" s="1"/>
  <c r="W820" i="12"/>
  <c r="W819" i="12" s="1"/>
  <c r="W818" i="12" s="1"/>
  <c r="W928" i="12"/>
  <c r="W921" i="12" s="1"/>
  <c r="W967" i="12"/>
  <c r="W960" i="12" s="1"/>
  <c r="W1086" i="12"/>
  <c r="W1065" i="12" s="1"/>
  <c r="W1064" i="12" s="1"/>
  <c r="W1564" i="12"/>
  <c r="W1563" i="12" s="1"/>
  <c r="W1861" i="12"/>
  <c r="W1860" i="12" s="1"/>
  <c r="W2033" i="12"/>
  <c r="W2032" i="12" s="1"/>
  <c r="W2031" i="12" s="1"/>
  <c r="W2205" i="12"/>
  <c r="W2204" i="12" s="1"/>
  <c r="W2492" i="12"/>
  <c r="W2491" i="12" s="1"/>
  <c r="W2603" i="12"/>
  <c r="W2688" i="12"/>
  <c r="W2687" i="12" s="1"/>
  <c r="W2741" i="12"/>
  <c r="U387" i="12"/>
  <c r="U386" i="12" s="1"/>
  <c r="U894" i="12"/>
  <c r="U950" i="12"/>
  <c r="U1000" i="12"/>
  <c r="U1338" i="12"/>
  <c r="U1585" i="12"/>
  <c r="U1774" i="12"/>
  <c r="U2492" i="12"/>
  <c r="U2491" i="12" s="1"/>
  <c r="U2544" i="12"/>
  <c r="U2603" i="12"/>
  <c r="U2639" i="12"/>
  <c r="U2794" i="12"/>
  <c r="U2789" i="12" s="1"/>
  <c r="U2783" i="12" s="1"/>
  <c r="V117" i="12"/>
  <c r="V116" i="12" s="1"/>
  <c r="V115" i="12" s="1"/>
  <c r="V836" i="12"/>
  <c r="V826" i="12" s="1"/>
  <c r="V825" i="12" s="1"/>
  <c r="V1325" i="12"/>
  <c r="V1361" i="12"/>
  <c r="V1360" i="12" s="1"/>
  <c r="V1742" i="12"/>
  <c r="V1844" i="12"/>
  <c r="V1843" i="12" s="1"/>
  <c r="V1861" i="12"/>
  <c r="V1860" i="12" s="1"/>
  <c r="V1955" i="12"/>
  <c r="V2099" i="12"/>
  <c r="V2098" i="12" s="1"/>
  <c r="V2215" i="12"/>
  <c r="V2214" i="12" s="1"/>
  <c r="V2257" i="12"/>
  <c r="V2250" i="12" s="1"/>
  <c r="V2244" i="12" s="1"/>
  <c r="V2295" i="12"/>
  <c r="V2294" i="12" s="1"/>
  <c r="V2433" i="12"/>
  <c r="V2452" i="12"/>
  <c r="V2451" i="12" s="1"/>
  <c r="V2731" i="12"/>
  <c r="W675" i="12"/>
  <c r="U369" i="12"/>
  <c r="U368" i="12" s="1"/>
  <c r="U741" i="12"/>
  <c r="U740" i="12" s="1"/>
  <c r="U914" i="12"/>
  <c r="U913" i="12" s="1"/>
  <c r="U1475" i="12"/>
  <c r="U1653" i="12"/>
  <c r="U1880" i="12"/>
  <c r="U1879" i="12" s="1"/>
  <c r="U1873" i="12" s="1"/>
  <c r="U2471" i="12"/>
  <c r="U2551" i="12"/>
  <c r="U2622" i="12"/>
  <c r="U2621" i="12" s="1"/>
  <c r="U2731" i="12"/>
  <c r="V348" i="12"/>
  <c r="V347" i="12" s="1"/>
  <c r="V486" i="12"/>
  <c r="V485" i="12" s="1"/>
  <c r="V484" i="12" s="1"/>
  <c r="V564" i="12"/>
  <c r="V563" i="12" s="1"/>
  <c r="V582" i="12"/>
  <c r="V581" i="12" s="1"/>
  <c r="V639" i="12"/>
  <c r="V635" i="12" s="1"/>
  <c r="V908" i="12"/>
  <c r="V907" i="12" s="1"/>
  <c r="V950" i="12"/>
  <c r="V1266" i="12"/>
  <c r="V1265" i="12" s="1"/>
  <c r="V1433" i="12"/>
  <c r="V1719" i="12"/>
  <c r="V1718" i="12" s="1"/>
  <c r="V1811" i="12"/>
  <c r="V1810" i="12" s="1"/>
  <c r="V1918" i="12"/>
  <c r="V2237" i="12"/>
  <c r="V2236" i="12" s="1"/>
  <c r="V2277" i="12"/>
  <c r="V2276" i="12" s="1"/>
  <c r="V2275" i="12" s="1"/>
  <c r="V2794" i="12"/>
  <c r="V2789" i="12" s="1"/>
  <c r="V2783" i="12" s="1"/>
  <c r="W41" i="12"/>
  <c r="W117" i="12"/>
  <c r="W116" i="12" s="1"/>
  <c r="W115" i="12" s="1"/>
  <c r="W125" i="12"/>
  <c r="W281" i="12"/>
  <c r="W280" i="12" s="1"/>
  <c r="W293" i="12"/>
  <c r="W292" i="12" s="1"/>
  <c r="W470" i="12"/>
  <c r="W461" i="12" s="1"/>
  <c r="W589" i="12"/>
  <c r="W588" i="12" s="1"/>
  <c r="W668" i="12"/>
  <c r="W908" i="12"/>
  <c r="W907" i="12" s="1"/>
  <c r="W950" i="12"/>
  <c r="W1229" i="12"/>
  <c r="W1228" i="12" s="1"/>
  <c r="W1719" i="12"/>
  <c r="W1718" i="12" s="1"/>
  <c r="W2471" i="12"/>
  <c r="W2639" i="12"/>
  <c r="W2651" i="12"/>
  <c r="W2650" i="12" s="1"/>
  <c r="W2660" i="12"/>
  <c r="W2659" i="12" s="1"/>
  <c r="W2731" i="12"/>
  <c r="W2755" i="12"/>
  <c r="W2750" i="12" s="1"/>
  <c r="W2836" i="12"/>
  <c r="W2822" i="12" s="1"/>
  <c r="W2922" i="12"/>
  <c r="W2921" i="12" s="1"/>
  <c r="W2920" i="12" s="1"/>
  <c r="U41" i="12"/>
  <c r="U125" i="12"/>
  <c r="U323" i="12"/>
  <c r="U322" i="12" s="1"/>
  <c r="U335" i="12"/>
  <c r="U334" i="12" s="1"/>
  <c r="U470" i="12"/>
  <c r="U461" i="12" s="1"/>
  <c r="U1521" i="12"/>
  <c r="U1520" i="12" s="1"/>
  <c r="U1519" i="12" s="1"/>
  <c r="U1667" i="12"/>
  <c r="U1666" i="12" s="1"/>
  <c r="U1918" i="12"/>
  <c r="U668" i="12"/>
  <c r="U1377" i="12"/>
  <c r="U1376" i="12" s="1"/>
  <c r="U1540" i="12"/>
  <c r="U1691" i="12"/>
  <c r="U1818" i="12"/>
  <c r="U1901" i="12"/>
  <c r="U329" i="12"/>
  <c r="U328" i="12" s="1"/>
  <c r="U450" i="12"/>
  <c r="U449" i="12" s="1"/>
  <c r="U492" i="12"/>
  <c r="U491" i="12" s="1"/>
  <c r="U564" i="12"/>
  <c r="U563" i="12" s="1"/>
  <c r="U754" i="12"/>
  <c r="U753" i="12" s="1"/>
  <c r="U763" i="12"/>
  <c r="U762" i="12" s="1"/>
  <c r="U1468" i="12"/>
  <c r="U1455" i="12" s="1"/>
  <c r="U1594" i="12"/>
  <c r="U2053" i="12"/>
  <c r="U796" i="12"/>
  <c r="U1012" i="12"/>
  <c r="U1011" i="12" s="1"/>
  <c r="U1010" i="12" s="1"/>
  <c r="U1182" i="12"/>
  <c r="U1181" i="12" s="1"/>
  <c r="U1554" i="12"/>
  <c r="U1553" i="12" s="1"/>
  <c r="U1704" i="12"/>
  <c r="U1969" i="12"/>
  <c r="U1968" i="12" s="1"/>
  <c r="U1997" i="12"/>
  <c r="U1996" i="12" s="1"/>
  <c r="U2033" i="12"/>
  <c r="U2032" i="12" s="1"/>
  <c r="U2031" i="12" s="1"/>
  <c r="U2534" i="12"/>
  <c r="U2596" i="12"/>
  <c r="V18" i="12"/>
  <c r="V17" i="12" s="1"/>
  <c r="U1029" i="12"/>
  <c r="U1028" i="12" s="1"/>
  <c r="U1937" i="12"/>
  <c r="U2099" i="12"/>
  <c r="U2098" i="12" s="1"/>
  <c r="U2157" i="12"/>
  <c r="U2156" i="12" s="1"/>
  <c r="U2155" i="12" s="1"/>
  <c r="U2257" i="12"/>
  <c r="U2250" i="12" s="1"/>
  <c r="U2244" i="12" s="1"/>
  <c r="U2277" i="12"/>
  <c r="U2276" i="12" s="1"/>
  <c r="U2275" i="12" s="1"/>
  <c r="U2433" i="12"/>
  <c r="U2484" i="12"/>
  <c r="U2513" i="12"/>
  <c r="U2524" i="12"/>
  <c r="U2680" i="12"/>
  <c r="U2705" i="12"/>
  <c r="U2741" i="12"/>
  <c r="U2755" i="12"/>
  <c r="U2750" i="12" s="1"/>
  <c r="V103" i="12"/>
  <c r="V102" i="12" s="1"/>
  <c r="V148" i="12"/>
  <c r="V171" i="12"/>
  <c r="V180" i="12"/>
  <c r="V492" i="12"/>
  <c r="V491" i="12" s="1"/>
  <c r="V1751" i="12"/>
  <c r="U875" i="12"/>
  <c r="U874" i="12" s="1"/>
  <c r="U941" i="12"/>
  <c r="U940" i="12" s="1"/>
  <c r="U977" i="12"/>
  <c r="U976" i="12" s="1"/>
  <c r="U1751" i="12"/>
  <c r="U1799" i="12"/>
  <c r="V55" i="12"/>
  <c r="V54" i="12" s="1"/>
  <c r="V158" i="12"/>
  <c r="V197" i="12"/>
  <c r="V192" i="12" s="1"/>
  <c r="V208" i="12"/>
  <c r="V763" i="12"/>
  <c r="V762" i="12" s="1"/>
  <c r="V1594" i="12"/>
  <c r="V1667" i="12"/>
  <c r="V1666" i="12" s="1"/>
  <c r="V1786" i="12"/>
  <c r="V1785" i="12" s="1"/>
  <c r="V2053" i="12"/>
  <c r="V1020" i="12"/>
  <c r="V1019" i="12" s="1"/>
  <c r="V1377" i="12"/>
  <c r="V1376" i="12" s="1"/>
  <c r="V1484" i="12"/>
  <c r="V1505" i="12"/>
  <c r="V1540" i="12"/>
  <c r="V1585" i="12"/>
  <c r="V1653" i="12"/>
  <c r="V668" i="12"/>
  <c r="V804" i="12"/>
  <c r="V803" i="12" s="1"/>
  <c r="V1554" i="12"/>
  <c r="V1553" i="12" s="1"/>
  <c r="V2534" i="12"/>
  <c r="W310" i="12"/>
  <c r="W309" i="12" s="1"/>
  <c r="V2265" i="12"/>
  <c r="V2264" i="12" s="1"/>
  <c r="V2812" i="12"/>
  <c r="V2807" i="12" s="1"/>
  <c r="W55" i="12"/>
  <c r="W54" i="12" s="1"/>
  <c r="W158" i="12"/>
  <c r="W763" i="12"/>
  <c r="W762" i="12" s="1"/>
  <c r="V2471" i="12"/>
  <c r="V2544" i="12"/>
  <c r="V2596" i="12"/>
  <c r="V2705" i="12"/>
  <c r="V2836" i="12"/>
  <c r="V2822" i="12" s="1"/>
  <c r="W171" i="12"/>
  <c r="W197" i="12"/>
  <c r="W192" i="12" s="1"/>
  <c r="W342" i="12"/>
  <c r="W341" i="12" s="1"/>
  <c r="W754" i="12"/>
  <c r="W753" i="12" s="1"/>
  <c r="W1484" i="12"/>
  <c r="W1554" i="12"/>
  <c r="W1553" i="12" s="1"/>
  <c r="W1000" i="12"/>
  <c r="W1325" i="12"/>
  <c r="W1338" i="12"/>
  <c r="W1433" i="12"/>
  <c r="W1468" i="12"/>
  <c r="W1455" i="12" s="1"/>
  <c r="W1475" i="12"/>
  <c r="W1162" i="12"/>
  <c r="W1161" i="12" s="1"/>
  <c r="W1594" i="12"/>
  <c r="W1742" i="12"/>
  <c r="W1774" i="12"/>
  <c r="W1880" i="12"/>
  <c r="W1879" i="12" s="1"/>
  <c r="W1873" i="12" s="1"/>
  <c r="W1937" i="12"/>
  <c r="W1947" i="12"/>
  <c r="W2157" i="12"/>
  <c r="W2156" i="12" s="1"/>
  <c r="W2155" i="12" s="1"/>
  <c r="W2524" i="12"/>
  <c r="W1751" i="12"/>
  <c r="W1997" i="12"/>
  <c r="W1996" i="12" s="1"/>
  <c r="W1844" i="12"/>
  <c r="W1843" i="12" s="1"/>
  <c r="W2053" i="12"/>
  <c r="W2122" i="12"/>
  <c r="W2116" i="12" s="1"/>
  <c r="W2812" i="12"/>
  <c r="W2807" i="12" s="1"/>
  <c r="W2257" i="12"/>
  <c r="W2250" i="12" s="1"/>
  <c r="W2244" i="12" s="1"/>
  <c r="W2265" i="12"/>
  <c r="W2264" i="12" s="1"/>
  <c r="W2433" i="12"/>
  <c r="W2534" i="12"/>
  <c r="W2622" i="12"/>
  <c r="W2621" i="12" s="1"/>
  <c r="W2186" i="12"/>
  <c r="W2484" i="12"/>
  <c r="W2705" i="12"/>
  <c r="W2885" i="12"/>
  <c r="W2884" i="12" s="1"/>
  <c r="W2903" i="12"/>
  <c r="W2902" i="12" s="1"/>
  <c r="O1299" i="12"/>
  <c r="AB848" i="12" l="1"/>
  <c r="AB958" i="12"/>
  <c r="AA123" i="12"/>
  <c r="AA100" i="12" s="1"/>
  <c r="AA848" i="12"/>
  <c r="AB320" i="12"/>
  <c r="AB277" i="12" s="1"/>
  <c r="AC123" i="12"/>
  <c r="AC100" i="12" s="1"/>
  <c r="AC320" i="12"/>
  <c r="AC277" i="12" s="1"/>
  <c r="AC1431" i="12"/>
  <c r="AC502" i="12"/>
  <c r="AC501" i="12" s="1"/>
  <c r="AA1097" i="12"/>
  <c r="AA1063" i="12" s="1"/>
  <c r="AA320" i="12"/>
  <c r="AA277" i="12" s="1"/>
  <c r="AC2051" i="12"/>
  <c r="AA958" i="12"/>
  <c r="AA502" i="12"/>
  <c r="AA501" i="12" s="1"/>
  <c r="AB2051" i="12"/>
  <c r="AB1899" i="12"/>
  <c r="AA1899" i="12"/>
  <c r="AB1431" i="12"/>
  <c r="AC15" i="12"/>
  <c r="AB502" i="12"/>
  <c r="AB501" i="12" s="1"/>
  <c r="AC1097" i="12"/>
  <c r="AC1063" i="12" s="1"/>
  <c r="AC848" i="12"/>
  <c r="AA1431" i="12"/>
  <c r="AB661" i="12"/>
  <c r="AC958" i="12"/>
  <c r="AB1097" i="12"/>
  <c r="AB1063" i="12" s="1"/>
  <c r="AB15" i="12"/>
  <c r="AA661" i="12"/>
  <c r="AC1899" i="12"/>
  <c r="AC2469" i="12"/>
  <c r="AA15" i="12"/>
  <c r="AA2051" i="12"/>
  <c r="AB2469" i="12"/>
  <c r="AC661" i="12"/>
  <c r="W2213" i="12"/>
  <c r="W2212" i="12" s="1"/>
  <c r="AB100" i="12"/>
  <c r="AA2469" i="12"/>
  <c r="U460" i="12"/>
  <c r="U459" i="12" s="1"/>
  <c r="U779" i="12"/>
  <c r="U761" i="12" s="1"/>
  <c r="V2185" i="12"/>
  <c r="V2179" i="12" s="1"/>
  <c r="V624" i="12"/>
  <c r="V618" i="12" s="1"/>
  <c r="U1785" i="12"/>
  <c r="U1773" i="12" s="1"/>
  <c r="W587" i="12"/>
  <c r="V124" i="12"/>
  <c r="V321" i="12"/>
  <c r="V587" i="12"/>
  <c r="V2502" i="12"/>
  <c r="U624" i="12"/>
  <c r="U618" i="12" s="1"/>
  <c r="U157" i="12"/>
  <c r="U587" i="12"/>
  <c r="U101" i="12"/>
  <c r="W2502" i="12"/>
  <c r="W1277" i="12"/>
  <c r="W1276" i="12" s="1"/>
  <c r="V1258" i="12"/>
  <c r="W959" i="12"/>
  <c r="V849" i="12"/>
  <c r="V989" i="12"/>
  <c r="V2015" i="12"/>
  <c r="W849" i="12"/>
  <c r="W1809" i="12"/>
  <c r="W1808" i="12" s="1"/>
  <c r="U2274" i="12"/>
  <c r="V739" i="12"/>
  <c r="W2533" i="12"/>
  <c r="U1375" i="12"/>
  <c r="U1353" i="12" s="1"/>
  <c r="W880" i="12"/>
  <c r="V363" i="12"/>
  <c r="V362" i="12" s="1"/>
  <c r="U1027" i="12"/>
  <c r="V959" i="12"/>
  <c r="W989" i="12"/>
  <c r="V920" i="12"/>
  <c r="V919" i="12" s="1"/>
  <c r="W1900" i="12"/>
  <c r="W779" i="12"/>
  <c r="W761" i="12" s="1"/>
  <c r="W538" i="12"/>
  <c r="V279" i="12"/>
  <c r="V278" i="12" s="1"/>
  <c r="V779" i="12"/>
  <c r="V761" i="12" s="1"/>
  <c r="W2305" i="12"/>
  <c r="W2304" i="12" s="1"/>
  <c r="W2274" i="12"/>
  <c r="U817" i="12"/>
  <c r="U124" i="12"/>
  <c r="V817" i="12"/>
  <c r="W1785" i="12"/>
  <c r="W1773" i="12" s="1"/>
  <c r="U562" i="12"/>
  <c r="V1195" i="12"/>
  <c r="U1098" i="12"/>
  <c r="W460" i="12"/>
  <c r="W459" i="12" s="1"/>
  <c r="U363" i="12"/>
  <c r="U362" i="12" s="1"/>
  <c r="W2052" i="12"/>
  <c r="W1258" i="12"/>
  <c r="W340" i="12"/>
  <c r="V2052" i="12"/>
  <c r="V2470" i="12"/>
  <c r="W2740" i="12"/>
  <c r="V2305" i="12"/>
  <c r="V2304" i="12" s="1"/>
  <c r="W2185" i="12"/>
  <c r="W2179" i="12" s="1"/>
  <c r="W124" i="12"/>
  <c r="V562" i="12"/>
  <c r="W363" i="12"/>
  <c r="W362" i="12" s="1"/>
  <c r="W663" i="12"/>
  <c r="W662" i="12" s="1"/>
  <c r="W817" i="12"/>
  <c r="U849" i="12"/>
  <c r="V2883" i="12"/>
  <c r="V1098" i="12"/>
  <c r="U1258" i="12"/>
  <c r="V2740" i="12"/>
  <c r="U1936" i="12"/>
  <c r="U1935" i="12" s="1"/>
  <c r="V340" i="12"/>
  <c r="W72" i="12"/>
  <c r="W71" i="12" s="1"/>
  <c r="V1773" i="12"/>
  <c r="U2470" i="12"/>
  <c r="U16" i="12"/>
  <c r="V1027" i="12"/>
  <c r="W1195" i="12"/>
  <c r="W1534" i="12"/>
  <c r="U538" i="12"/>
  <c r="U2883" i="12"/>
  <c r="U340" i="12"/>
  <c r="W1703" i="12"/>
  <c r="W1702" i="12" s="1"/>
  <c r="U1954" i="12"/>
  <c r="U279" i="12"/>
  <c r="U278" i="12" s="1"/>
  <c r="V1277" i="12"/>
  <c r="V1276" i="12" s="1"/>
  <c r="U2185" i="12"/>
  <c r="U2179" i="12" s="1"/>
  <c r="W624" i="12"/>
  <c r="W618" i="12" s="1"/>
  <c r="W321" i="12"/>
  <c r="V2274" i="12"/>
  <c r="W2575" i="12"/>
  <c r="V1954" i="12"/>
  <c r="V880" i="12"/>
  <c r="V2575" i="12"/>
  <c r="U1809" i="12"/>
  <c r="U1808" i="12" s="1"/>
  <c r="W2801" i="12"/>
  <c r="W1954" i="12"/>
  <c r="W1098" i="12"/>
  <c r="W279" i="12"/>
  <c r="W278" i="12" s="1"/>
  <c r="U2502" i="12"/>
  <c r="U663" i="12"/>
  <c r="U662" i="12" s="1"/>
  <c r="U191" i="12"/>
  <c r="V1809" i="12"/>
  <c r="V1808" i="12" s="1"/>
  <c r="U1195" i="12"/>
  <c r="U2801" i="12"/>
  <c r="U2213" i="12"/>
  <c r="U2212" i="12" s="1"/>
  <c r="W191" i="12"/>
  <c r="V1432" i="12"/>
  <c r="V1703" i="12"/>
  <c r="V1702" i="12" s="1"/>
  <c r="U2015" i="12"/>
  <c r="W2470" i="12"/>
  <c r="W1562" i="12"/>
  <c r="W1561" i="12" s="1"/>
  <c r="W739" i="12"/>
  <c r="V663" i="12"/>
  <c r="V662" i="12" s="1"/>
  <c r="V1534" i="12"/>
  <c r="V101" i="12"/>
  <c r="U2575" i="12"/>
  <c r="U1562" i="12"/>
  <c r="U1561" i="12" s="1"/>
  <c r="U72" i="12"/>
  <c r="U71" i="12" s="1"/>
  <c r="U880" i="12"/>
  <c r="V2213" i="12"/>
  <c r="V2212" i="12" s="1"/>
  <c r="V1936" i="12"/>
  <c r="V1935" i="12" s="1"/>
  <c r="W101" i="12"/>
  <c r="W1375" i="12"/>
  <c r="W1353" i="12" s="1"/>
  <c r="W2015" i="12"/>
  <c r="W920" i="12"/>
  <c r="W919" i="12" s="1"/>
  <c r="V1375" i="12"/>
  <c r="V1353" i="12" s="1"/>
  <c r="U2052" i="12"/>
  <c r="U1277" i="12"/>
  <c r="U1276" i="12" s="1"/>
  <c r="V460" i="12"/>
  <c r="V459" i="12" s="1"/>
  <c r="U920" i="12"/>
  <c r="U919" i="12" s="1"/>
  <c r="U2305" i="12"/>
  <c r="U2304" i="12" s="1"/>
  <c r="U2533" i="12"/>
  <c r="U1432" i="12"/>
  <c r="U739" i="12"/>
  <c r="U1534" i="12"/>
  <c r="U989" i="12"/>
  <c r="V1900" i="12"/>
  <c r="W1027" i="12"/>
  <c r="V2801" i="12"/>
  <c r="V191" i="12"/>
  <c r="U321" i="12"/>
  <c r="W1936" i="12"/>
  <c r="W1935" i="12" s="1"/>
  <c r="V2533" i="12"/>
  <c r="V1562" i="12"/>
  <c r="V1561" i="12" s="1"/>
  <c r="U1900" i="12"/>
  <c r="U959" i="12"/>
  <c r="W2883" i="12"/>
  <c r="W1432" i="12"/>
  <c r="W157" i="12"/>
  <c r="V157" i="12"/>
  <c r="U2740" i="12"/>
  <c r="V72" i="12"/>
  <c r="V71" i="12" s="1"/>
  <c r="U1703" i="12"/>
  <c r="U1702" i="12" s="1"/>
  <c r="W16" i="12"/>
  <c r="V16" i="12"/>
  <c r="O2891" i="12"/>
  <c r="O2003" i="12"/>
  <c r="R2003" i="12" s="1"/>
  <c r="X2003" i="12" s="1"/>
  <c r="AD2003" i="12" s="1"/>
  <c r="AH2003" i="12" s="1"/>
  <c r="AN2003" i="12" s="1"/>
  <c r="AR2003" i="12" s="1"/>
  <c r="AV2003" i="12" s="1"/>
  <c r="BA2003" i="12" s="1"/>
  <c r="BF2003" i="12" s="1"/>
  <c r="O2000" i="12"/>
  <c r="P1999" i="12"/>
  <c r="S1999" i="12" s="1"/>
  <c r="Y1999" i="12" s="1"/>
  <c r="AE1999" i="12" s="1"/>
  <c r="AI1999" i="12" s="1"/>
  <c r="AO1999" i="12" s="1"/>
  <c r="AW1999" i="12" s="1"/>
  <c r="BB1999" i="12" s="1"/>
  <c r="BG1999" i="12" s="1"/>
  <c r="Q1999" i="12"/>
  <c r="T1999" i="12" s="1"/>
  <c r="Z1999" i="12" s="1"/>
  <c r="AF1999" i="12" s="1"/>
  <c r="AJ1999" i="12" s="1"/>
  <c r="AP1999" i="12" s="1"/>
  <c r="AX1999" i="12" s="1"/>
  <c r="BH1999" i="12" s="1"/>
  <c r="BI1999" i="12"/>
  <c r="BI1998" i="12" s="1"/>
  <c r="P2002" i="12"/>
  <c r="S2002" i="12" s="1"/>
  <c r="Y2002" i="12" s="1"/>
  <c r="AE2002" i="12" s="1"/>
  <c r="AI2002" i="12" s="1"/>
  <c r="AO2002" i="12" s="1"/>
  <c r="AW2002" i="12" s="1"/>
  <c r="BB2002" i="12" s="1"/>
  <c r="BG2002" i="12" s="1"/>
  <c r="Q2002" i="12"/>
  <c r="T2002" i="12" s="1"/>
  <c r="Z2002" i="12" s="1"/>
  <c r="AF2002" i="12" s="1"/>
  <c r="AJ2002" i="12" s="1"/>
  <c r="AP2002" i="12" s="1"/>
  <c r="AX2002" i="12" s="1"/>
  <c r="BH2002" i="12" s="1"/>
  <c r="BI2002" i="12"/>
  <c r="BI2001" i="12" s="1"/>
  <c r="O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AB816" i="12" l="1"/>
  <c r="AB2936" i="12" s="1"/>
  <c r="AA816" i="12"/>
  <c r="AA2936" i="12" s="1"/>
  <c r="AC816" i="12"/>
  <c r="AC2936" i="12" s="1"/>
  <c r="V958" i="12"/>
  <c r="V502" i="12"/>
  <c r="V501" i="12" s="1"/>
  <c r="W502" i="12"/>
  <c r="W501" i="12" s="1"/>
  <c r="V123" i="12"/>
  <c r="V100" i="12" s="1"/>
  <c r="V320" i="12"/>
  <c r="V277" i="12" s="1"/>
  <c r="U123" i="12"/>
  <c r="U100" i="12" s="1"/>
  <c r="W15" i="12"/>
  <c r="W848" i="12"/>
  <c r="W958" i="12"/>
  <c r="W1097" i="12"/>
  <c r="W1063" i="12" s="1"/>
  <c r="U2051" i="12"/>
  <c r="V1097" i="12"/>
  <c r="V1063" i="12" s="1"/>
  <c r="W320" i="12"/>
  <c r="W277" i="12" s="1"/>
  <c r="V848" i="12"/>
  <c r="U848" i="12"/>
  <c r="U502" i="12"/>
  <c r="U501" i="12" s="1"/>
  <c r="W2051" i="12"/>
  <c r="U1899" i="12"/>
  <c r="V2051" i="12"/>
  <c r="U1097" i="12"/>
  <c r="U1063" i="12" s="1"/>
  <c r="W123" i="12"/>
  <c r="W100" i="12" s="1"/>
  <c r="V2469" i="12"/>
  <c r="W2469" i="12"/>
  <c r="U320" i="12"/>
  <c r="U277" i="12" s="1"/>
  <c r="V1899" i="12"/>
  <c r="V15" i="12"/>
  <c r="W661" i="12"/>
  <c r="V661" i="12"/>
  <c r="W1431" i="12"/>
  <c r="U15" i="12"/>
  <c r="W1899" i="12"/>
  <c r="U2469" i="12"/>
  <c r="V1431" i="12"/>
  <c r="U958" i="12"/>
  <c r="U1431" i="12"/>
  <c r="U661" i="12"/>
  <c r="O1999" i="12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R2000" i="12"/>
  <c r="X2000" i="12" s="1"/>
  <c r="AD2000" i="12" s="1"/>
  <c r="AH2000" i="12" s="1"/>
  <c r="AN2000" i="12" s="1"/>
  <c r="AR2000" i="12" s="1"/>
  <c r="AV2000" i="12" s="1"/>
  <c r="BA2000" i="12" s="1"/>
  <c r="BF2000" i="12" s="1"/>
  <c r="Q2001" i="12"/>
  <c r="T2001" i="12" s="1"/>
  <c r="Z2001" i="12" s="1"/>
  <c r="AF2001" i="12" s="1"/>
  <c r="AJ2001" i="12" s="1"/>
  <c r="AP2001" i="12" s="1"/>
  <c r="AX2001" i="12" s="1"/>
  <c r="BH2001" i="12" s="1"/>
  <c r="P1998" i="12"/>
  <c r="S1998" i="12" s="1"/>
  <c r="Y1998" i="12" s="1"/>
  <c r="AE1998" i="12" s="1"/>
  <c r="AI1998" i="12" s="1"/>
  <c r="AO1998" i="12" s="1"/>
  <c r="AW1998" i="12" s="1"/>
  <c r="BB1998" i="12" s="1"/>
  <c r="BG1998" i="12" s="1"/>
  <c r="O2001" i="12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P2001" i="12"/>
  <c r="S2001" i="12" s="1"/>
  <c r="Y2001" i="12" s="1"/>
  <c r="AE2001" i="12" s="1"/>
  <c r="AI2001" i="12" s="1"/>
  <c r="AO2001" i="12" s="1"/>
  <c r="AW2001" i="12" s="1"/>
  <c r="BB2001" i="12" s="1"/>
  <c r="BG2001" i="12" s="1"/>
  <c r="Q1998" i="12"/>
  <c r="T1998" i="12" s="1"/>
  <c r="Z1998" i="12" s="1"/>
  <c r="AF1998" i="12" s="1"/>
  <c r="AJ1998" i="12" s="1"/>
  <c r="AP1998" i="12" s="1"/>
  <c r="AX1998" i="12" s="1"/>
  <c r="BH1998" i="12" s="1"/>
  <c r="BI1997" i="12"/>
  <c r="BI1996" i="12" s="1"/>
  <c r="O507" i="12"/>
  <c r="O488" i="12"/>
  <c r="O1174" i="12"/>
  <c r="O1106" i="12"/>
  <c r="O1593" i="12"/>
  <c r="V816" i="12" l="1"/>
  <c r="V2936" i="12" s="1"/>
  <c r="W816" i="12"/>
  <c r="W2936" i="12" s="1"/>
  <c r="U816" i="12"/>
  <c r="U2936" i="12" s="1"/>
  <c r="O1998" i="12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P1997" i="12"/>
  <c r="S1997" i="12" s="1"/>
  <c r="Y1997" i="12" s="1"/>
  <c r="AE1997" i="12" s="1"/>
  <c r="AI1997" i="12" s="1"/>
  <c r="AO1997" i="12" s="1"/>
  <c r="AW1997" i="12" s="1"/>
  <c r="BB1997" i="12" s="1"/>
  <c r="BG1997" i="12" s="1"/>
  <c r="Q1997" i="12"/>
  <c r="T1997" i="12" s="1"/>
  <c r="Z1997" i="12" s="1"/>
  <c r="AF1997" i="12" s="1"/>
  <c r="AJ1997" i="12" s="1"/>
  <c r="AP1997" i="12" s="1"/>
  <c r="AX1997" i="12" s="1"/>
  <c r="BH1997" i="12" s="1"/>
  <c r="O58" i="12"/>
  <c r="O1997" i="12" l="1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P1996" i="12"/>
  <c r="S1996" i="12" s="1"/>
  <c r="Y1996" i="12" s="1"/>
  <c r="AE1996" i="12" s="1"/>
  <c r="AI1996" i="12" s="1"/>
  <c r="AO1996" i="12" s="1"/>
  <c r="AW1996" i="12" s="1"/>
  <c r="BB1996" i="12" s="1"/>
  <c r="BG1996" i="12" s="1"/>
  <c r="Q1996" i="12"/>
  <c r="T1996" i="12" s="1"/>
  <c r="Z1996" i="12" s="1"/>
  <c r="AF1996" i="12" s="1"/>
  <c r="AJ1996" i="12" s="1"/>
  <c r="AP1996" i="12" s="1"/>
  <c r="AX1996" i="12" s="1"/>
  <c r="BH1996" i="12" s="1"/>
  <c r="P384" i="12"/>
  <c r="S384" i="12" s="1"/>
  <c r="Y384" i="12" s="1"/>
  <c r="AE384" i="12" s="1"/>
  <c r="AI384" i="12" s="1"/>
  <c r="AO384" i="12" s="1"/>
  <c r="AW384" i="12" s="1"/>
  <c r="BB384" i="12" s="1"/>
  <c r="BG384" i="12" s="1"/>
  <c r="Q384" i="12"/>
  <c r="T384" i="12" s="1"/>
  <c r="Z384" i="12" s="1"/>
  <c r="AF384" i="12" s="1"/>
  <c r="AJ384" i="12" s="1"/>
  <c r="AP384" i="12" s="1"/>
  <c r="AX384" i="12" s="1"/>
  <c r="BH384" i="12" s="1"/>
  <c r="BI384" i="12"/>
  <c r="BI383" i="12" s="1"/>
  <c r="BI382" i="12" s="1"/>
  <c r="O384" i="12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O1996" i="12" l="1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Q383" i="12"/>
  <c r="T383" i="12" s="1"/>
  <c r="Z383" i="12" s="1"/>
  <c r="AF383" i="12" s="1"/>
  <c r="AJ383" i="12" s="1"/>
  <c r="AP383" i="12" s="1"/>
  <c r="AX383" i="12" s="1"/>
  <c r="BH383" i="12" s="1"/>
  <c r="P383" i="12"/>
  <c r="S383" i="12" s="1"/>
  <c r="Y383" i="12" s="1"/>
  <c r="AE383" i="12" s="1"/>
  <c r="AI383" i="12" s="1"/>
  <c r="AO383" i="12" s="1"/>
  <c r="AW383" i="12" s="1"/>
  <c r="BB383" i="12" s="1"/>
  <c r="BG383" i="12" s="1"/>
  <c r="O383" i="12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Q382" i="12" l="1"/>
  <c r="T382" i="12" s="1"/>
  <c r="Z382" i="12" s="1"/>
  <c r="AF382" i="12" s="1"/>
  <c r="AJ382" i="12" s="1"/>
  <c r="AP382" i="12" s="1"/>
  <c r="AX382" i="12" s="1"/>
  <c r="BH382" i="12" s="1"/>
  <c r="P382" i="12"/>
  <c r="S382" i="12" s="1"/>
  <c r="Y382" i="12" s="1"/>
  <c r="AE382" i="12" s="1"/>
  <c r="AI382" i="12" s="1"/>
  <c r="AO382" i="12" s="1"/>
  <c r="AW382" i="12" s="1"/>
  <c r="BB382" i="12" s="1"/>
  <c r="BG382" i="12" s="1"/>
  <c r="O382" i="12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P1308" i="12"/>
  <c r="S1308" i="12" s="1"/>
  <c r="Y1308" i="12" s="1"/>
  <c r="AE1308" i="12" s="1"/>
  <c r="AI1308" i="12" s="1"/>
  <c r="AO1308" i="12" s="1"/>
  <c r="AW1308" i="12" s="1"/>
  <c r="BB1308" i="12" s="1"/>
  <c r="BG1308" i="12" s="1"/>
  <c r="Q1308" i="12"/>
  <c r="T1308" i="12" s="1"/>
  <c r="Z1308" i="12" s="1"/>
  <c r="AF1308" i="12" s="1"/>
  <c r="AJ1308" i="12" s="1"/>
  <c r="AP1308" i="12" s="1"/>
  <c r="AX1308" i="12" s="1"/>
  <c r="BH1308" i="12" s="1"/>
  <c r="BI1308" i="12"/>
  <c r="BI1307" i="12" s="1"/>
  <c r="BI1306" i="12" s="1"/>
  <c r="O1308" i="12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O1750" i="12"/>
  <c r="O1746" i="12"/>
  <c r="P1771" i="12"/>
  <c r="S1771" i="12" s="1"/>
  <c r="Y1771" i="12" s="1"/>
  <c r="AE1771" i="12" s="1"/>
  <c r="AI1771" i="12" s="1"/>
  <c r="AO1771" i="12" s="1"/>
  <c r="AW1771" i="12" s="1"/>
  <c r="BB1771" i="12" s="1"/>
  <c r="BG1771" i="12" s="1"/>
  <c r="Q1771" i="12"/>
  <c r="T1771" i="12" s="1"/>
  <c r="Z1771" i="12" s="1"/>
  <c r="AF1771" i="12" s="1"/>
  <c r="AJ1771" i="12" s="1"/>
  <c r="AP1771" i="12" s="1"/>
  <c r="AX1771" i="12" s="1"/>
  <c r="BH1771" i="12" s="1"/>
  <c r="BI1771" i="12"/>
  <c r="BI1770" i="12" s="1"/>
  <c r="BI1769" i="12" s="1"/>
  <c r="BI1768" i="12" s="1"/>
  <c r="O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P1912" i="12"/>
  <c r="S1912" i="12" s="1"/>
  <c r="Y1912" i="12" s="1"/>
  <c r="AE1912" i="12" s="1"/>
  <c r="AI1912" i="12" s="1"/>
  <c r="AO1912" i="12" s="1"/>
  <c r="AW1912" i="12" s="1"/>
  <c r="BB1912" i="12" s="1"/>
  <c r="BG1912" i="12" s="1"/>
  <c r="Q1912" i="12"/>
  <c r="T1912" i="12" s="1"/>
  <c r="Z1912" i="12" s="1"/>
  <c r="AF1912" i="12" s="1"/>
  <c r="AJ1912" i="12" s="1"/>
  <c r="AP1912" i="12" s="1"/>
  <c r="AX1912" i="12" s="1"/>
  <c r="BH1912" i="12" s="1"/>
  <c r="BI1912" i="12"/>
  <c r="BI1911" i="12" s="1"/>
  <c r="BI1910" i="12" s="1"/>
  <c r="O1912" i="12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P2419" i="12"/>
  <c r="S2419" i="12" s="1"/>
  <c r="Y2419" i="12" s="1"/>
  <c r="AE2419" i="12" s="1"/>
  <c r="AI2419" i="12" s="1"/>
  <c r="AO2419" i="12" s="1"/>
  <c r="AW2419" i="12" s="1"/>
  <c r="BB2419" i="12" s="1"/>
  <c r="BG2419" i="12" s="1"/>
  <c r="Q2419" i="12"/>
  <c r="T2419" i="12" s="1"/>
  <c r="Z2419" i="12" s="1"/>
  <c r="AF2419" i="12" s="1"/>
  <c r="AJ2419" i="12" s="1"/>
  <c r="AP2419" i="12" s="1"/>
  <c r="AX2419" i="12" s="1"/>
  <c r="BH2419" i="12" s="1"/>
  <c r="BI2419" i="12"/>
  <c r="P2421" i="12"/>
  <c r="S2421" i="12" s="1"/>
  <c r="Y2421" i="12" s="1"/>
  <c r="AE2421" i="12" s="1"/>
  <c r="AI2421" i="12" s="1"/>
  <c r="AO2421" i="12" s="1"/>
  <c r="AW2421" i="12" s="1"/>
  <c r="BB2421" i="12" s="1"/>
  <c r="BG2421" i="12" s="1"/>
  <c r="Q2421" i="12"/>
  <c r="T2421" i="12" s="1"/>
  <c r="Z2421" i="12" s="1"/>
  <c r="AF2421" i="12" s="1"/>
  <c r="AJ2421" i="12" s="1"/>
  <c r="AP2421" i="12" s="1"/>
  <c r="AX2421" i="12" s="1"/>
  <c r="BH2421" i="12" s="1"/>
  <c r="BI2421" i="12"/>
  <c r="O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O2419" i="12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P1770" i="12" l="1"/>
  <c r="S1770" i="12" s="1"/>
  <c r="Y1770" i="12" s="1"/>
  <c r="AE1770" i="12" s="1"/>
  <c r="AI1770" i="12" s="1"/>
  <c r="AO1770" i="12" s="1"/>
  <c r="AW1770" i="12" s="1"/>
  <c r="BB1770" i="12" s="1"/>
  <c r="BG1770" i="12" s="1"/>
  <c r="Q1911" i="12"/>
  <c r="T1911" i="12" s="1"/>
  <c r="Z1911" i="12" s="1"/>
  <c r="AF1911" i="12" s="1"/>
  <c r="AJ1911" i="12" s="1"/>
  <c r="AP1911" i="12" s="1"/>
  <c r="AX1911" i="12" s="1"/>
  <c r="BH1911" i="12" s="1"/>
  <c r="O1770" i="12"/>
  <c r="R1770" i="12" s="1"/>
  <c r="X1770" i="12" s="1"/>
  <c r="AD1770" i="12" s="1"/>
  <c r="AH1770" i="12" s="1"/>
  <c r="AN1770" i="12" s="1"/>
  <c r="AR1770" i="12" s="1"/>
  <c r="AV1770" i="12" s="1"/>
  <c r="BA1770" i="12" s="1"/>
  <c r="BF1770" i="12" s="1"/>
  <c r="O1307" i="12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P1307" i="12"/>
  <c r="S1307" i="12" s="1"/>
  <c r="Y1307" i="12" s="1"/>
  <c r="AE1307" i="12" s="1"/>
  <c r="AI1307" i="12" s="1"/>
  <c r="AO1307" i="12" s="1"/>
  <c r="AW1307" i="12" s="1"/>
  <c r="BB1307" i="12" s="1"/>
  <c r="BG1307" i="12" s="1"/>
  <c r="P1911" i="12"/>
  <c r="S1911" i="12" s="1"/>
  <c r="Y1911" i="12" s="1"/>
  <c r="AE1911" i="12" s="1"/>
  <c r="AI1911" i="12" s="1"/>
  <c r="AO1911" i="12" s="1"/>
  <c r="AW1911" i="12" s="1"/>
  <c r="BB1911" i="12" s="1"/>
  <c r="BG1911" i="12" s="1"/>
  <c r="O1911" i="12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Q1770" i="12"/>
  <c r="T1770" i="12" s="1"/>
  <c r="Z1770" i="12" s="1"/>
  <c r="AF1770" i="12" s="1"/>
  <c r="AJ1770" i="12" s="1"/>
  <c r="AP1770" i="12" s="1"/>
  <c r="AX1770" i="12" s="1"/>
  <c r="BH1770" i="12" s="1"/>
  <c r="Q1307" i="12"/>
  <c r="T1307" i="12" s="1"/>
  <c r="Z1307" i="12" s="1"/>
  <c r="AF1307" i="12" s="1"/>
  <c r="AJ1307" i="12" s="1"/>
  <c r="AP1307" i="12" s="1"/>
  <c r="AX1307" i="12" s="1"/>
  <c r="BH1307" i="12" s="1"/>
  <c r="P2418" i="12"/>
  <c r="S2418" i="12" s="1"/>
  <c r="Y2418" i="12" s="1"/>
  <c r="AE2418" i="12" s="1"/>
  <c r="AI2418" i="12" s="1"/>
  <c r="AO2418" i="12" s="1"/>
  <c r="AW2418" i="12" s="1"/>
  <c r="BB2418" i="12" s="1"/>
  <c r="BG2418" i="12" s="1"/>
  <c r="Q2418" i="12"/>
  <c r="T2418" i="12" s="1"/>
  <c r="Z2418" i="12" s="1"/>
  <c r="AF2418" i="12" s="1"/>
  <c r="AJ2418" i="12" s="1"/>
  <c r="AP2418" i="12" s="1"/>
  <c r="AX2418" i="12" s="1"/>
  <c r="BH2418" i="12" s="1"/>
  <c r="BI2418" i="12"/>
  <c r="BI2417" i="12" s="1"/>
  <c r="O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O1589" i="12"/>
  <c r="O1794" i="12"/>
  <c r="P151" i="12"/>
  <c r="S151" i="12" s="1"/>
  <c r="Y151" i="12" s="1"/>
  <c r="AE151" i="12" s="1"/>
  <c r="AI151" i="12" s="1"/>
  <c r="AO151" i="12" s="1"/>
  <c r="AW151" i="12" s="1"/>
  <c r="BB151" i="12" s="1"/>
  <c r="BG151" i="12" s="1"/>
  <c r="Q151" i="12"/>
  <c r="T151" i="12" s="1"/>
  <c r="Z151" i="12" s="1"/>
  <c r="AF151" i="12" s="1"/>
  <c r="AJ151" i="12" s="1"/>
  <c r="AP151" i="12" s="1"/>
  <c r="AX151" i="12" s="1"/>
  <c r="BH151" i="12" s="1"/>
  <c r="BI151" i="12"/>
  <c r="BI150" i="12" s="1"/>
  <c r="BI149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O1574" i="12"/>
  <c r="P948" i="12"/>
  <c r="S948" i="12" s="1"/>
  <c r="Y948" i="12" s="1"/>
  <c r="AE948" i="12" s="1"/>
  <c r="AI948" i="12" s="1"/>
  <c r="AO948" i="12" s="1"/>
  <c r="AW948" i="12" s="1"/>
  <c r="BB948" i="12" s="1"/>
  <c r="BG948" i="12" s="1"/>
  <c r="Q948" i="12"/>
  <c r="T948" i="12" s="1"/>
  <c r="Z948" i="12" s="1"/>
  <c r="AF948" i="12" s="1"/>
  <c r="AJ948" i="12" s="1"/>
  <c r="AP948" i="12" s="1"/>
  <c r="AX948" i="12" s="1"/>
  <c r="BH948" i="12" s="1"/>
  <c r="BI948" i="12"/>
  <c r="BI947" i="12" s="1"/>
  <c r="BI946" i="12" s="1"/>
  <c r="O948" i="12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O855" i="12"/>
  <c r="O2077" i="12"/>
  <c r="P150" i="12" l="1"/>
  <c r="S150" i="12" s="1"/>
  <c r="Y150" i="12" s="1"/>
  <c r="AE150" i="12" s="1"/>
  <c r="AI150" i="12" s="1"/>
  <c r="AO150" i="12" s="1"/>
  <c r="AW150" i="12" s="1"/>
  <c r="BB150" i="12" s="1"/>
  <c r="BG150" i="12" s="1"/>
  <c r="O1910" i="12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O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Q2417" i="12"/>
  <c r="T2417" i="12" s="1"/>
  <c r="Z2417" i="12" s="1"/>
  <c r="AF2417" i="12" s="1"/>
  <c r="AJ2417" i="12" s="1"/>
  <c r="AP2417" i="12" s="1"/>
  <c r="AX2417" i="12" s="1"/>
  <c r="BH2417" i="12" s="1"/>
  <c r="O1306" i="12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Q1910" i="12"/>
  <c r="T1910" i="12" s="1"/>
  <c r="Z1910" i="12" s="1"/>
  <c r="AF1910" i="12" s="1"/>
  <c r="AJ1910" i="12" s="1"/>
  <c r="AP1910" i="12" s="1"/>
  <c r="AX1910" i="12" s="1"/>
  <c r="BH1910" i="12" s="1"/>
  <c r="P947" i="12"/>
  <c r="S947" i="12" s="1"/>
  <c r="Y947" i="12" s="1"/>
  <c r="AE947" i="12" s="1"/>
  <c r="AI947" i="12" s="1"/>
  <c r="AO947" i="12" s="1"/>
  <c r="AW947" i="12" s="1"/>
  <c r="BB947" i="12" s="1"/>
  <c r="BG947" i="12" s="1"/>
  <c r="P2417" i="12"/>
  <c r="S2417" i="12" s="1"/>
  <c r="Y2417" i="12" s="1"/>
  <c r="AE2417" i="12" s="1"/>
  <c r="AI2417" i="12" s="1"/>
  <c r="AO2417" i="12" s="1"/>
  <c r="AW2417" i="12" s="1"/>
  <c r="BB2417" i="12" s="1"/>
  <c r="BG2417" i="12" s="1"/>
  <c r="Q1769" i="12"/>
  <c r="T1769" i="12" s="1"/>
  <c r="Z1769" i="12" s="1"/>
  <c r="AF1769" i="12" s="1"/>
  <c r="AJ1769" i="12" s="1"/>
  <c r="AP1769" i="12" s="1"/>
  <c r="AX1769" i="12" s="1"/>
  <c r="BH1769" i="12" s="1"/>
  <c r="P1910" i="12"/>
  <c r="S1910" i="12" s="1"/>
  <c r="Y1910" i="12" s="1"/>
  <c r="AE1910" i="12" s="1"/>
  <c r="AI1910" i="12" s="1"/>
  <c r="AO1910" i="12" s="1"/>
  <c r="AW1910" i="12" s="1"/>
  <c r="BB1910" i="12" s="1"/>
  <c r="BG1910" i="12" s="1"/>
  <c r="Q1306" i="12"/>
  <c r="T1306" i="12" s="1"/>
  <c r="Z1306" i="12" s="1"/>
  <c r="AF1306" i="12" s="1"/>
  <c r="AJ1306" i="12" s="1"/>
  <c r="AP1306" i="12" s="1"/>
  <c r="AX1306" i="12" s="1"/>
  <c r="BH1306" i="12" s="1"/>
  <c r="Q947" i="12"/>
  <c r="T947" i="12" s="1"/>
  <c r="Z947" i="12" s="1"/>
  <c r="AF947" i="12" s="1"/>
  <c r="AJ947" i="12" s="1"/>
  <c r="AP947" i="12" s="1"/>
  <c r="AX947" i="12" s="1"/>
  <c r="BH947" i="12" s="1"/>
  <c r="O947" i="12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Q150" i="12"/>
  <c r="T150" i="12" s="1"/>
  <c r="Z150" i="12" s="1"/>
  <c r="AF150" i="12" s="1"/>
  <c r="AJ150" i="12" s="1"/>
  <c r="AP150" i="12" s="1"/>
  <c r="AX150" i="12" s="1"/>
  <c r="BH150" i="12" s="1"/>
  <c r="O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P1306" i="12"/>
  <c r="S1306" i="12" s="1"/>
  <c r="Y1306" i="12" s="1"/>
  <c r="AE1306" i="12" s="1"/>
  <c r="AI1306" i="12" s="1"/>
  <c r="AO1306" i="12" s="1"/>
  <c r="AW1306" i="12" s="1"/>
  <c r="BB1306" i="12" s="1"/>
  <c r="BG1306" i="12" s="1"/>
  <c r="O1769" i="12"/>
  <c r="R1769" i="12" s="1"/>
  <c r="X1769" i="12" s="1"/>
  <c r="AD1769" i="12" s="1"/>
  <c r="AH1769" i="12" s="1"/>
  <c r="AN1769" i="12" s="1"/>
  <c r="AR1769" i="12" s="1"/>
  <c r="AV1769" i="12" s="1"/>
  <c r="BA1769" i="12" s="1"/>
  <c r="BF1769" i="12" s="1"/>
  <c r="P1769" i="12"/>
  <c r="S1769" i="12" s="1"/>
  <c r="Y1769" i="12" s="1"/>
  <c r="AE1769" i="12" s="1"/>
  <c r="AI1769" i="12" s="1"/>
  <c r="AO1769" i="12" s="1"/>
  <c r="AW1769" i="12" s="1"/>
  <c r="BB1769" i="12" s="1"/>
  <c r="BG1769" i="12" s="1"/>
  <c r="O2456" i="12"/>
  <c r="O2380" i="12"/>
  <c r="O1437" i="12"/>
  <c r="Q149" i="12" l="1"/>
  <c r="T149" i="12" s="1"/>
  <c r="Z149" i="12" s="1"/>
  <c r="AF149" i="12" s="1"/>
  <c r="AJ149" i="12" s="1"/>
  <c r="AP149" i="12" s="1"/>
  <c r="AX149" i="12" s="1"/>
  <c r="BH149" i="12" s="1"/>
  <c r="Q946" i="12"/>
  <c r="T946" i="12" s="1"/>
  <c r="Z946" i="12" s="1"/>
  <c r="AF946" i="12" s="1"/>
  <c r="AJ946" i="12" s="1"/>
  <c r="AP946" i="12" s="1"/>
  <c r="AX946" i="12" s="1"/>
  <c r="BH946" i="12" s="1"/>
  <c r="P1768" i="12"/>
  <c r="S1768" i="12" s="1"/>
  <c r="Y1768" i="12" s="1"/>
  <c r="AE1768" i="12" s="1"/>
  <c r="AI1768" i="12" s="1"/>
  <c r="AO1768" i="12" s="1"/>
  <c r="AW1768" i="12" s="1"/>
  <c r="BB1768" i="12" s="1"/>
  <c r="BG1768" i="12" s="1"/>
  <c r="O1768" i="12"/>
  <c r="R1768" i="12" s="1"/>
  <c r="X1768" i="12" s="1"/>
  <c r="AD1768" i="12" s="1"/>
  <c r="AH1768" i="12" s="1"/>
  <c r="AN1768" i="12" s="1"/>
  <c r="AR1768" i="12" s="1"/>
  <c r="AV1768" i="12" s="1"/>
  <c r="BA1768" i="12" s="1"/>
  <c r="BF1768" i="12" s="1"/>
  <c r="O946" i="12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Q1768" i="12"/>
  <c r="T1768" i="12" s="1"/>
  <c r="Z1768" i="12" s="1"/>
  <c r="AF1768" i="12" s="1"/>
  <c r="AJ1768" i="12" s="1"/>
  <c r="AP1768" i="12" s="1"/>
  <c r="AX1768" i="12" s="1"/>
  <c r="BH1768" i="12" s="1"/>
  <c r="P946" i="12"/>
  <c r="S946" i="12" s="1"/>
  <c r="Y946" i="12" s="1"/>
  <c r="AE946" i="12" s="1"/>
  <c r="AI946" i="12" s="1"/>
  <c r="AO946" i="12" s="1"/>
  <c r="AW946" i="12" s="1"/>
  <c r="BB946" i="12" s="1"/>
  <c r="BG946" i="12" s="1"/>
  <c r="O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P149" i="12"/>
  <c r="S149" i="12" s="1"/>
  <c r="Y149" i="12" s="1"/>
  <c r="AE149" i="12" s="1"/>
  <c r="AI149" i="12" s="1"/>
  <c r="AO149" i="12" s="1"/>
  <c r="AW149" i="12" s="1"/>
  <c r="BB149" i="12" s="1"/>
  <c r="BG149" i="12" s="1"/>
  <c r="P2210" i="12"/>
  <c r="S2210" i="12" s="1"/>
  <c r="Y2210" i="12" s="1"/>
  <c r="AE2210" i="12" s="1"/>
  <c r="AI2210" i="12" s="1"/>
  <c r="AO2210" i="12" s="1"/>
  <c r="AW2210" i="12" s="1"/>
  <c r="BB2210" i="12" s="1"/>
  <c r="BG2210" i="12" s="1"/>
  <c r="Q2210" i="12"/>
  <c r="T2210" i="12" s="1"/>
  <c r="Z2210" i="12" s="1"/>
  <c r="AF2210" i="12" s="1"/>
  <c r="AJ2210" i="12" s="1"/>
  <c r="AP2210" i="12" s="1"/>
  <c r="AX2210" i="12" s="1"/>
  <c r="BH2210" i="12" s="1"/>
  <c r="BI2210" i="12"/>
  <c r="BI2209" i="12" s="1"/>
  <c r="O2210" i="12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P2209" i="12" l="1"/>
  <c r="S2209" i="12" s="1"/>
  <c r="Y2209" i="12" s="1"/>
  <c r="AE2209" i="12" s="1"/>
  <c r="AI2209" i="12" s="1"/>
  <c r="AO2209" i="12" s="1"/>
  <c r="AW2209" i="12" s="1"/>
  <c r="BB2209" i="12" s="1"/>
  <c r="BG2209" i="12" s="1"/>
  <c r="Q2209" i="12"/>
  <c r="T2209" i="12" s="1"/>
  <c r="Z2209" i="12" s="1"/>
  <c r="AF2209" i="12" s="1"/>
  <c r="AJ2209" i="12" s="1"/>
  <c r="AP2209" i="12" s="1"/>
  <c r="AX2209" i="12" s="1"/>
  <c r="BH2209" i="12" s="1"/>
  <c r="O2209" i="12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P510" i="12"/>
  <c r="S510" i="12" s="1"/>
  <c r="Y510" i="12" s="1"/>
  <c r="AE510" i="12" s="1"/>
  <c r="AI510" i="12" s="1"/>
  <c r="AO510" i="12" s="1"/>
  <c r="AW510" i="12" s="1"/>
  <c r="BB510" i="12" s="1"/>
  <c r="BG510" i="12" s="1"/>
  <c r="Q510" i="12"/>
  <c r="T510" i="12" s="1"/>
  <c r="Z510" i="12" s="1"/>
  <c r="AF510" i="12" s="1"/>
  <c r="AJ510" i="12" s="1"/>
  <c r="AP510" i="12" s="1"/>
  <c r="AX510" i="12" s="1"/>
  <c r="BH510" i="12" s="1"/>
  <c r="BI510" i="12"/>
  <c r="BI509" i="12" s="1"/>
  <c r="BI508" i="12" s="1"/>
  <c r="O510" i="12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P1084" i="12"/>
  <c r="S1084" i="12" s="1"/>
  <c r="Y1084" i="12" s="1"/>
  <c r="AE1084" i="12" s="1"/>
  <c r="AI1084" i="12" s="1"/>
  <c r="AO1084" i="12" s="1"/>
  <c r="AW1084" i="12" s="1"/>
  <c r="BB1084" i="12" s="1"/>
  <c r="BG1084" i="12" s="1"/>
  <c r="Q1084" i="12"/>
  <c r="T1084" i="12" s="1"/>
  <c r="Z1084" i="12" s="1"/>
  <c r="AF1084" i="12" s="1"/>
  <c r="AJ1084" i="12" s="1"/>
  <c r="AP1084" i="12" s="1"/>
  <c r="AX1084" i="12" s="1"/>
  <c r="BH1084" i="12" s="1"/>
  <c r="BI1084" i="12"/>
  <c r="BI1083" i="12" s="1"/>
  <c r="BI1082" i="12" s="1"/>
  <c r="O1084" i="12"/>
  <c r="R1084" i="12" s="1"/>
  <c r="X1084" i="12" s="1"/>
  <c r="AD1084" i="12" s="1"/>
  <c r="AH1084" i="12" s="1"/>
  <c r="AN1084" i="12" s="1"/>
  <c r="AR1084" i="12" s="1"/>
  <c r="AV1084" i="12" s="1"/>
  <c r="BA1084" i="12" s="1"/>
  <c r="BF1084" i="12" s="1"/>
  <c r="P155" i="12"/>
  <c r="S155" i="12" s="1"/>
  <c r="Y155" i="12" s="1"/>
  <c r="AE155" i="12" s="1"/>
  <c r="AI155" i="12" s="1"/>
  <c r="AO155" i="12" s="1"/>
  <c r="AW155" i="12" s="1"/>
  <c r="BB155" i="12" s="1"/>
  <c r="BG155" i="12" s="1"/>
  <c r="Q155" i="12"/>
  <c r="T155" i="12" s="1"/>
  <c r="Z155" i="12" s="1"/>
  <c r="AF155" i="12" s="1"/>
  <c r="AJ155" i="12" s="1"/>
  <c r="AP155" i="12" s="1"/>
  <c r="AX155" i="12" s="1"/>
  <c r="BH155" i="12" s="1"/>
  <c r="BI155" i="12"/>
  <c r="BI154" i="12" s="1"/>
  <c r="BI153" i="12" s="1"/>
  <c r="BI148" i="12" s="1"/>
  <c r="O155" i="12"/>
  <c r="R155" i="12" s="1"/>
  <c r="X155" i="12" s="1"/>
  <c r="AD155" i="12" s="1"/>
  <c r="AH155" i="12" s="1"/>
  <c r="AN155" i="12" s="1"/>
  <c r="AR155" i="12" s="1"/>
  <c r="AV155" i="12" s="1"/>
  <c r="BA155" i="12" s="1"/>
  <c r="BF155" i="12" s="1"/>
  <c r="P183" i="12"/>
  <c r="Q183" i="12"/>
  <c r="BI183" i="12"/>
  <c r="O183" i="12"/>
  <c r="P64" i="12"/>
  <c r="S64" i="12" s="1"/>
  <c r="Y64" i="12" s="1"/>
  <c r="AE64" i="12" s="1"/>
  <c r="AI64" i="12" s="1"/>
  <c r="AO64" i="12" s="1"/>
  <c r="AW64" i="12" s="1"/>
  <c r="BB64" i="12" s="1"/>
  <c r="BG64" i="12" s="1"/>
  <c r="Q64" i="12"/>
  <c r="T64" i="12" s="1"/>
  <c r="Z64" i="12" s="1"/>
  <c r="AF64" i="12" s="1"/>
  <c r="AJ64" i="12" s="1"/>
  <c r="AP64" i="12" s="1"/>
  <c r="AX64" i="12" s="1"/>
  <c r="BH64" i="12" s="1"/>
  <c r="BI64" i="12"/>
  <c r="BI63" i="12" s="1"/>
  <c r="BI62" i="12" s="1"/>
  <c r="O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O1539" i="12"/>
  <c r="Q154" i="12" l="1"/>
  <c r="T154" i="12" s="1"/>
  <c r="Z154" i="12" s="1"/>
  <c r="AF154" i="12" s="1"/>
  <c r="AJ154" i="12" s="1"/>
  <c r="AP154" i="12" s="1"/>
  <c r="AX154" i="12" s="1"/>
  <c r="BH154" i="12" s="1"/>
  <c r="Q509" i="12"/>
  <c r="T509" i="12" s="1"/>
  <c r="Z509" i="12" s="1"/>
  <c r="AF509" i="12" s="1"/>
  <c r="AJ509" i="12" s="1"/>
  <c r="AP509" i="12" s="1"/>
  <c r="AX509" i="12" s="1"/>
  <c r="BH509" i="12" s="1"/>
  <c r="P154" i="12"/>
  <c r="S154" i="12" s="1"/>
  <c r="Y154" i="12" s="1"/>
  <c r="AE154" i="12" s="1"/>
  <c r="AI154" i="12" s="1"/>
  <c r="AO154" i="12" s="1"/>
  <c r="AW154" i="12" s="1"/>
  <c r="BB154" i="12" s="1"/>
  <c r="BG154" i="12" s="1"/>
  <c r="P1083" i="12"/>
  <c r="S1083" i="12" s="1"/>
  <c r="Y1083" i="12" s="1"/>
  <c r="AE1083" i="12" s="1"/>
  <c r="AI1083" i="12" s="1"/>
  <c r="AO1083" i="12" s="1"/>
  <c r="AW1083" i="12" s="1"/>
  <c r="BB1083" i="12" s="1"/>
  <c r="BG1083" i="12" s="1"/>
  <c r="P509" i="12"/>
  <c r="S509" i="12" s="1"/>
  <c r="Y509" i="12" s="1"/>
  <c r="AE509" i="12" s="1"/>
  <c r="AI509" i="12" s="1"/>
  <c r="AO509" i="12" s="1"/>
  <c r="AW509" i="12" s="1"/>
  <c r="BB509" i="12" s="1"/>
  <c r="BG509" i="12" s="1"/>
  <c r="Q63" i="12"/>
  <c r="T63" i="12" s="1"/>
  <c r="Z63" i="12" s="1"/>
  <c r="AF63" i="12" s="1"/>
  <c r="AJ63" i="12" s="1"/>
  <c r="AP63" i="12" s="1"/>
  <c r="AX63" i="12" s="1"/>
  <c r="BH63" i="12" s="1"/>
  <c r="Q1083" i="12"/>
  <c r="T1083" i="12" s="1"/>
  <c r="Z1083" i="12" s="1"/>
  <c r="AF1083" i="12" s="1"/>
  <c r="AJ1083" i="12" s="1"/>
  <c r="AP1083" i="12" s="1"/>
  <c r="AX1083" i="12" s="1"/>
  <c r="BH1083" i="12" s="1"/>
  <c r="O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O154" i="12"/>
  <c r="R154" i="12" s="1"/>
  <c r="X154" i="12" s="1"/>
  <c r="AD154" i="12" s="1"/>
  <c r="AH154" i="12" s="1"/>
  <c r="AN154" i="12" s="1"/>
  <c r="AR154" i="12" s="1"/>
  <c r="AV154" i="12" s="1"/>
  <c r="BA154" i="12" s="1"/>
  <c r="BF154" i="12" s="1"/>
  <c r="O1083" i="12"/>
  <c r="R1083" i="12" s="1"/>
  <c r="X1083" i="12" s="1"/>
  <c r="AD1083" i="12" s="1"/>
  <c r="AH1083" i="12" s="1"/>
  <c r="AN1083" i="12" s="1"/>
  <c r="AR1083" i="12" s="1"/>
  <c r="AV1083" i="12" s="1"/>
  <c r="BA1083" i="12" s="1"/>
  <c r="BF1083" i="12" s="1"/>
  <c r="O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P63" i="12"/>
  <c r="S63" i="12" s="1"/>
  <c r="Y63" i="12" s="1"/>
  <c r="AE63" i="12" s="1"/>
  <c r="AI63" i="12" s="1"/>
  <c r="AO63" i="12" s="1"/>
  <c r="AW63" i="12" s="1"/>
  <c r="BB63" i="12" s="1"/>
  <c r="BG63" i="12" s="1"/>
  <c r="O2563" i="12"/>
  <c r="O2562" i="12"/>
  <c r="P2566" i="12"/>
  <c r="Q2566" i="12"/>
  <c r="BI2566" i="12"/>
  <c r="O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P62" i="12" l="1"/>
  <c r="S62" i="12" s="1"/>
  <c r="Y62" i="12" s="1"/>
  <c r="AE62" i="12" s="1"/>
  <c r="AI62" i="12" s="1"/>
  <c r="AO62" i="12" s="1"/>
  <c r="AW62" i="12" s="1"/>
  <c r="BB62" i="12" s="1"/>
  <c r="BG62" i="12" s="1"/>
  <c r="O1082" i="12"/>
  <c r="R1082" i="12" s="1"/>
  <c r="X1082" i="12" s="1"/>
  <c r="AD1082" i="12" s="1"/>
  <c r="AH1082" i="12" s="1"/>
  <c r="AN1082" i="12" s="1"/>
  <c r="AR1082" i="12" s="1"/>
  <c r="AV1082" i="12" s="1"/>
  <c r="BA1082" i="12" s="1"/>
  <c r="BF1082" i="12" s="1"/>
  <c r="O62" i="12"/>
  <c r="R62" i="12" s="1"/>
  <c r="X62" i="12" s="1"/>
  <c r="AD62" i="12" s="1"/>
  <c r="AH62" i="12" s="1"/>
  <c r="AN62" i="12" s="1"/>
  <c r="AR62" i="12" s="1"/>
  <c r="AV62" i="12" s="1"/>
  <c r="BA62" i="12" s="1"/>
  <c r="BF62" i="12" s="1"/>
  <c r="Q62" i="12"/>
  <c r="T62" i="12" s="1"/>
  <c r="Z62" i="12" s="1"/>
  <c r="AF62" i="12" s="1"/>
  <c r="AJ62" i="12" s="1"/>
  <c r="AP62" i="12" s="1"/>
  <c r="AX62" i="12" s="1"/>
  <c r="BH62" i="12" s="1"/>
  <c r="P1082" i="12"/>
  <c r="S1082" i="12" s="1"/>
  <c r="Y1082" i="12" s="1"/>
  <c r="AE1082" i="12" s="1"/>
  <c r="AI1082" i="12" s="1"/>
  <c r="AO1082" i="12" s="1"/>
  <c r="AW1082" i="12" s="1"/>
  <c r="BB1082" i="12" s="1"/>
  <c r="BG1082" i="12" s="1"/>
  <c r="Q508" i="12"/>
  <c r="T508" i="12" s="1"/>
  <c r="Z508" i="12" s="1"/>
  <c r="AF508" i="12" s="1"/>
  <c r="AJ508" i="12" s="1"/>
  <c r="AP508" i="12" s="1"/>
  <c r="AX508" i="12" s="1"/>
  <c r="BH508" i="12" s="1"/>
  <c r="O508" i="12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Q1082" i="12"/>
  <c r="T1082" i="12" s="1"/>
  <c r="Z1082" i="12" s="1"/>
  <c r="AF1082" i="12" s="1"/>
  <c r="AJ1082" i="12" s="1"/>
  <c r="AP1082" i="12" s="1"/>
  <c r="AX1082" i="12" s="1"/>
  <c r="BH1082" i="12" s="1"/>
  <c r="P508" i="12"/>
  <c r="S508" i="12" s="1"/>
  <c r="Y508" i="12" s="1"/>
  <c r="AE508" i="12" s="1"/>
  <c r="AI508" i="12" s="1"/>
  <c r="AO508" i="12" s="1"/>
  <c r="AW508" i="12" s="1"/>
  <c r="BB508" i="12" s="1"/>
  <c r="BG508" i="12" s="1"/>
  <c r="P153" i="12"/>
  <c r="S153" i="12" s="1"/>
  <c r="Y153" i="12" s="1"/>
  <c r="AE153" i="12" s="1"/>
  <c r="AI153" i="12" s="1"/>
  <c r="AO153" i="12" s="1"/>
  <c r="AW153" i="12" s="1"/>
  <c r="BB153" i="12" s="1"/>
  <c r="BG153" i="12" s="1"/>
  <c r="Q153" i="12"/>
  <c r="T153" i="12" s="1"/>
  <c r="Z153" i="12" s="1"/>
  <c r="AF153" i="12" s="1"/>
  <c r="AJ153" i="12" s="1"/>
  <c r="AP153" i="12" s="1"/>
  <c r="AX153" i="12" s="1"/>
  <c r="BH153" i="12" s="1"/>
  <c r="O2574" i="12"/>
  <c r="Q148" i="12" l="1"/>
  <c r="T148" i="12" s="1"/>
  <c r="Z148" i="12" s="1"/>
  <c r="AF148" i="12" s="1"/>
  <c r="AJ148" i="12" s="1"/>
  <c r="AP148" i="12" s="1"/>
  <c r="AX148" i="12" s="1"/>
  <c r="BH148" i="12" s="1"/>
  <c r="O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P148" i="12"/>
  <c r="S148" i="12" s="1"/>
  <c r="Y148" i="12" s="1"/>
  <c r="AE148" i="12" s="1"/>
  <c r="AI148" i="12" s="1"/>
  <c r="AO148" i="12" s="1"/>
  <c r="AW148" i="12" s="1"/>
  <c r="BB148" i="12" s="1"/>
  <c r="BG148" i="12" s="1"/>
  <c r="O2561" i="12"/>
  <c r="O2570" i="12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O2569" i="12" l="1"/>
  <c r="O2566" i="12" s="1"/>
  <c r="O2564" i="12"/>
  <c r="O20" i="12" l="1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4" i="12"/>
  <c r="O43" i="12" s="1"/>
  <c r="O42" i="12" s="1"/>
  <c r="P44" i="12"/>
  <c r="P43" i="12" s="1"/>
  <c r="P42" i="12" s="1"/>
  <c r="Q44" i="12"/>
  <c r="Q43" i="12" s="1"/>
  <c r="Q42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7" i="12"/>
  <c r="O56" i="12" s="1"/>
  <c r="P57" i="12"/>
  <c r="P56" i="12" s="1"/>
  <c r="Q57" i="12"/>
  <c r="Q56" i="12" s="1"/>
  <c r="O60" i="12"/>
  <c r="O59" i="12" s="1"/>
  <c r="P60" i="12"/>
  <c r="P59" i="12" s="1"/>
  <c r="Q60" i="12"/>
  <c r="Q59" i="12" s="1"/>
  <c r="O75" i="12"/>
  <c r="O74" i="12" s="1"/>
  <c r="O73" i="12" s="1"/>
  <c r="P75" i="12"/>
  <c r="P74" i="12" s="1"/>
  <c r="P73" i="12" s="1"/>
  <c r="Q75" i="12"/>
  <c r="Q74" i="12" s="1"/>
  <c r="Q73" i="12" s="1"/>
  <c r="O79" i="12"/>
  <c r="O78" i="12" s="1"/>
  <c r="P79" i="12"/>
  <c r="P78" i="12" s="1"/>
  <c r="Q79" i="12"/>
  <c r="Q78" i="12" s="1"/>
  <c r="O82" i="12"/>
  <c r="P82" i="12"/>
  <c r="Q82" i="12"/>
  <c r="O84" i="12"/>
  <c r="P84" i="12"/>
  <c r="Q84" i="12"/>
  <c r="O88" i="12"/>
  <c r="O87" i="12" s="1"/>
  <c r="P88" i="12"/>
  <c r="P87" i="12" s="1"/>
  <c r="Q88" i="12"/>
  <c r="Q87" i="12" s="1"/>
  <c r="O92" i="12"/>
  <c r="P92" i="12"/>
  <c r="Q92" i="12"/>
  <c r="O95" i="12"/>
  <c r="P95" i="12"/>
  <c r="Q95" i="12"/>
  <c r="O98" i="12"/>
  <c r="P98" i="12"/>
  <c r="Q98" i="12"/>
  <c r="O105" i="12"/>
  <c r="O104" i="12" s="1"/>
  <c r="P105" i="12"/>
  <c r="P104" i="12" s="1"/>
  <c r="Q105" i="12"/>
  <c r="Q104" i="12" s="1"/>
  <c r="O108" i="12"/>
  <c r="O107" i="12" s="1"/>
  <c r="P108" i="12"/>
  <c r="P107" i="12" s="1"/>
  <c r="Q108" i="12"/>
  <c r="Q107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1" i="12"/>
  <c r="O130" i="12" s="1"/>
  <c r="P131" i="12"/>
  <c r="P130" i="12" s="1"/>
  <c r="Q131" i="12"/>
  <c r="Q130" i="12" s="1"/>
  <c r="O135" i="12"/>
  <c r="O134" i="12" s="1"/>
  <c r="P135" i="12"/>
  <c r="P134" i="12" s="1"/>
  <c r="Q135" i="12"/>
  <c r="Q134" i="12" s="1"/>
  <c r="O139" i="12"/>
  <c r="O138" i="12" s="1"/>
  <c r="P139" i="12"/>
  <c r="P138" i="12" s="1"/>
  <c r="Q139" i="12"/>
  <c r="Q138" i="12" s="1"/>
  <c r="O142" i="12"/>
  <c r="O141" i="12" s="1"/>
  <c r="P142" i="12"/>
  <c r="P141" i="12" s="1"/>
  <c r="Q142" i="12"/>
  <c r="Q141" i="12" s="1"/>
  <c r="O146" i="12"/>
  <c r="O145" i="12" s="1"/>
  <c r="O144" i="12" s="1"/>
  <c r="P146" i="12"/>
  <c r="P145" i="12" s="1"/>
  <c r="P144" i="12" s="1"/>
  <c r="Q146" i="12"/>
  <c r="Q145" i="12" s="1"/>
  <c r="Q144" i="12" s="1"/>
  <c r="O160" i="12"/>
  <c r="O159" i="12" s="1"/>
  <c r="P160" i="12"/>
  <c r="P159" i="12" s="1"/>
  <c r="Q160" i="12"/>
  <c r="Q159" i="12" s="1"/>
  <c r="O164" i="12"/>
  <c r="O163" i="12" s="1"/>
  <c r="P164" i="12"/>
  <c r="P163" i="12" s="1"/>
  <c r="Q164" i="12"/>
  <c r="Q163" i="12" s="1"/>
  <c r="O168" i="12"/>
  <c r="O167" i="12" s="1"/>
  <c r="P168" i="12"/>
  <c r="P167" i="12" s="1"/>
  <c r="Q168" i="12"/>
  <c r="Q167" i="12" s="1"/>
  <c r="O173" i="12"/>
  <c r="O172" i="12" s="1"/>
  <c r="P173" i="12"/>
  <c r="P172" i="12" s="1"/>
  <c r="Q173" i="12"/>
  <c r="Q172" i="12" s="1"/>
  <c r="O177" i="12"/>
  <c r="O176" i="12" s="1"/>
  <c r="P177" i="12"/>
  <c r="P176" i="12" s="1"/>
  <c r="Q177" i="12"/>
  <c r="Q176" i="12" s="1"/>
  <c r="O182" i="12"/>
  <c r="O181" i="12" s="1"/>
  <c r="P182" i="12"/>
  <c r="P181" i="12" s="1"/>
  <c r="Q182" i="12"/>
  <c r="Q181" i="12" s="1"/>
  <c r="O188" i="12"/>
  <c r="O187" i="12" s="1"/>
  <c r="O186" i="12" s="1"/>
  <c r="P188" i="12"/>
  <c r="P187" i="12" s="1"/>
  <c r="P186" i="12" s="1"/>
  <c r="Q188" i="12"/>
  <c r="Q187" i="12" s="1"/>
  <c r="Q186" i="12" s="1"/>
  <c r="O195" i="12"/>
  <c r="O194" i="12" s="1"/>
  <c r="O193" i="12" s="1"/>
  <c r="P195" i="12"/>
  <c r="P194" i="12" s="1"/>
  <c r="P193" i="12" s="1"/>
  <c r="Q195" i="12"/>
  <c r="Q194" i="12" s="1"/>
  <c r="Q193" i="12" s="1"/>
  <c r="O199" i="12"/>
  <c r="O198" i="12" s="1"/>
  <c r="P199" i="12"/>
  <c r="P198" i="12" s="1"/>
  <c r="Q199" i="12"/>
  <c r="Q198" i="12" s="1"/>
  <c r="O202" i="12"/>
  <c r="O201" i="12" s="1"/>
  <c r="P202" i="12"/>
  <c r="P201" i="12" s="1"/>
  <c r="Q202" i="12"/>
  <c r="Q201" i="12" s="1"/>
  <c r="O206" i="12"/>
  <c r="O205" i="12" s="1"/>
  <c r="O204" i="12" s="1"/>
  <c r="P206" i="12"/>
  <c r="P205" i="12" s="1"/>
  <c r="P204" i="12" s="1"/>
  <c r="Q206" i="12"/>
  <c r="Q205" i="12" s="1"/>
  <c r="Q204" i="12" s="1"/>
  <c r="O211" i="12"/>
  <c r="O210" i="12" s="1"/>
  <c r="O209" i="12" s="1"/>
  <c r="P211" i="12"/>
  <c r="P210" i="12" s="1"/>
  <c r="P209" i="12" s="1"/>
  <c r="Q211" i="12"/>
  <c r="Q210" i="12" s="1"/>
  <c r="Q209" i="12" s="1"/>
  <c r="O215" i="12"/>
  <c r="O214" i="12" s="1"/>
  <c r="O213" i="12" s="1"/>
  <c r="P215" i="12"/>
  <c r="P214" i="12" s="1"/>
  <c r="P213" i="12" s="1"/>
  <c r="Q215" i="12"/>
  <c r="Q214" i="12" s="1"/>
  <c r="Q213" i="12" s="1"/>
  <c r="O219" i="12"/>
  <c r="O218" i="12" s="1"/>
  <c r="O217" i="12" s="1"/>
  <c r="P219" i="12"/>
  <c r="P218" i="12" s="1"/>
  <c r="P217" i="12" s="1"/>
  <c r="Q219" i="12"/>
  <c r="Q218" i="12" s="1"/>
  <c r="Q217" i="12" s="1"/>
  <c r="O223" i="12"/>
  <c r="O222" i="12" s="1"/>
  <c r="O221" i="12" s="1"/>
  <c r="P223" i="12"/>
  <c r="P222" i="12" s="1"/>
  <c r="P221" i="12" s="1"/>
  <c r="Q223" i="12"/>
  <c r="Q222" i="12" s="1"/>
  <c r="Q221" i="12" s="1"/>
  <c r="O227" i="12"/>
  <c r="O226" i="12" s="1"/>
  <c r="O225" i="12" s="1"/>
  <c r="P227" i="12"/>
  <c r="P226" i="12" s="1"/>
  <c r="P225" i="12" s="1"/>
  <c r="Q227" i="12"/>
  <c r="Q226" i="12" s="1"/>
  <c r="Q225" i="12" s="1"/>
  <c r="O231" i="12"/>
  <c r="O230" i="12" s="1"/>
  <c r="O229" i="12" s="1"/>
  <c r="P231" i="12"/>
  <c r="P230" i="12" s="1"/>
  <c r="P229" i="12" s="1"/>
  <c r="Q231" i="12"/>
  <c r="Q230" i="12" s="1"/>
  <c r="Q229" i="12" s="1"/>
  <c r="O235" i="12"/>
  <c r="O234" i="12" s="1"/>
  <c r="O233" i="12" s="1"/>
  <c r="P235" i="12"/>
  <c r="P234" i="12" s="1"/>
  <c r="P233" i="12" s="1"/>
  <c r="Q235" i="12"/>
  <c r="Q234" i="12" s="1"/>
  <c r="Q233" i="12" s="1"/>
  <c r="O239" i="12"/>
  <c r="O238" i="12" s="1"/>
  <c r="O237" i="12" s="1"/>
  <c r="P239" i="12"/>
  <c r="P238" i="12" s="1"/>
  <c r="P237" i="12" s="1"/>
  <c r="Q239" i="12"/>
  <c r="Q238" i="12" s="1"/>
  <c r="Q237" i="12" s="1"/>
  <c r="O243" i="12"/>
  <c r="O242" i="12" s="1"/>
  <c r="O241" i="12" s="1"/>
  <c r="P243" i="12"/>
  <c r="P242" i="12" s="1"/>
  <c r="P241" i="12" s="1"/>
  <c r="Q243" i="12"/>
  <c r="Q242" i="12" s="1"/>
  <c r="Q241" i="12" s="1"/>
  <c r="O247" i="12"/>
  <c r="O246" i="12" s="1"/>
  <c r="O245" i="12" s="1"/>
  <c r="P247" i="12"/>
  <c r="P246" i="12" s="1"/>
  <c r="P245" i="12" s="1"/>
  <c r="Q247" i="12"/>
  <c r="Q246" i="12" s="1"/>
  <c r="Q245" i="12" s="1"/>
  <c r="O251" i="12"/>
  <c r="O250" i="12" s="1"/>
  <c r="O249" i="12" s="1"/>
  <c r="P251" i="12"/>
  <c r="P250" i="12" s="1"/>
  <c r="P249" i="12" s="1"/>
  <c r="Q251" i="12"/>
  <c r="Q250" i="12" s="1"/>
  <c r="Q249" i="12" s="1"/>
  <c r="O255" i="12"/>
  <c r="O254" i="12" s="1"/>
  <c r="O253" i="12" s="1"/>
  <c r="P255" i="12"/>
  <c r="P254" i="12" s="1"/>
  <c r="P253" i="12" s="1"/>
  <c r="Q255" i="12"/>
  <c r="Q254" i="12" s="1"/>
  <c r="Q253" i="12" s="1"/>
  <c r="O259" i="12"/>
  <c r="O258" i="12" s="1"/>
  <c r="O257" i="12" s="1"/>
  <c r="P259" i="12"/>
  <c r="P258" i="12" s="1"/>
  <c r="P257" i="12" s="1"/>
  <c r="Q259" i="12"/>
  <c r="Q258" i="12" s="1"/>
  <c r="Q257" i="12" s="1"/>
  <c r="O263" i="12"/>
  <c r="O262" i="12" s="1"/>
  <c r="O261" i="12" s="1"/>
  <c r="P263" i="12"/>
  <c r="P262" i="12" s="1"/>
  <c r="P261" i="12" s="1"/>
  <c r="Q263" i="12"/>
  <c r="Q262" i="12" s="1"/>
  <c r="Q261" i="12" s="1"/>
  <c r="O267" i="12"/>
  <c r="O266" i="12" s="1"/>
  <c r="O265" i="12" s="1"/>
  <c r="P267" i="12"/>
  <c r="P266" i="12" s="1"/>
  <c r="P265" i="12" s="1"/>
  <c r="Q267" i="12"/>
  <c r="Q266" i="12" s="1"/>
  <c r="Q265" i="12" s="1"/>
  <c r="O271" i="12"/>
  <c r="O270" i="12" s="1"/>
  <c r="O269" i="12" s="1"/>
  <c r="P271" i="12"/>
  <c r="P270" i="12" s="1"/>
  <c r="P269" i="12" s="1"/>
  <c r="Q271" i="12"/>
  <c r="Q270" i="12" s="1"/>
  <c r="Q269" i="12" s="1"/>
  <c r="O275" i="12"/>
  <c r="O274" i="12" s="1"/>
  <c r="O273" i="12" s="1"/>
  <c r="P275" i="12"/>
  <c r="P274" i="12" s="1"/>
  <c r="P273" i="12" s="1"/>
  <c r="Q275" i="12"/>
  <c r="Q274" i="12" s="1"/>
  <c r="Q273" i="12" s="1"/>
  <c r="O282" i="12"/>
  <c r="P282" i="12"/>
  <c r="Q282" i="12"/>
  <c r="O284" i="12"/>
  <c r="P284" i="12"/>
  <c r="Q284" i="12"/>
  <c r="O288" i="12"/>
  <c r="P288" i="12"/>
  <c r="Q288" i="12"/>
  <c r="O290" i="12"/>
  <c r="P290" i="12"/>
  <c r="Q290" i="12"/>
  <c r="O294" i="12"/>
  <c r="P294" i="12"/>
  <c r="Q294" i="12"/>
  <c r="O296" i="12"/>
  <c r="P296" i="12"/>
  <c r="Q296" i="12"/>
  <c r="O300" i="12"/>
  <c r="O299" i="12" s="1"/>
  <c r="P300" i="12"/>
  <c r="P299" i="12" s="1"/>
  <c r="Q300" i="12"/>
  <c r="Q299" i="12" s="1"/>
  <c r="O303" i="12"/>
  <c r="O302" i="12" s="1"/>
  <c r="P303" i="12"/>
  <c r="P302" i="12" s="1"/>
  <c r="Q303" i="12"/>
  <c r="Q302" i="12" s="1"/>
  <c r="O307" i="12"/>
  <c r="O306" i="12" s="1"/>
  <c r="O305" i="12" s="1"/>
  <c r="P307" i="12"/>
  <c r="P306" i="12" s="1"/>
  <c r="P305" i="12" s="1"/>
  <c r="Q307" i="12"/>
  <c r="Q306" i="12" s="1"/>
  <c r="Q305" i="12" s="1"/>
  <c r="O311" i="12"/>
  <c r="P311" i="12"/>
  <c r="Q311" i="12"/>
  <c r="O313" i="12"/>
  <c r="P313" i="12"/>
  <c r="Q313" i="12"/>
  <c r="O324" i="12"/>
  <c r="P324" i="12"/>
  <c r="Q324" i="12"/>
  <c r="O326" i="12"/>
  <c r="P326" i="12"/>
  <c r="Q326" i="12"/>
  <c r="O330" i="12"/>
  <c r="P330" i="12"/>
  <c r="Q330" i="12"/>
  <c r="O332" i="12"/>
  <c r="P332" i="12"/>
  <c r="Q332" i="12"/>
  <c r="O336" i="12"/>
  <c r="P336" i="12"/>
  <c r="Q336" i="12"/>
  <c r="O338" i="12"/>
  <c r="P338" i="12"/>
  <c r="Q338" i="12"/>
  <c r="O343" i="12"/>
  <c r="P343" i="12"/>
  <c r="Q343" i="12"/>
  <c r="O345" i="12"/>
  <c r="P345" i="12"/>
  <c r="Q345" i="12"/>
  <c r="O349" i="12"/>
  <c r="P349" i="12"/>
  <c r="Q349" i="12"/>
  <c r="O351" i="12"/>
  <c r="P351" i="12"/>
  <c r="Q351" i="12"/>
  <c r="O355" i="12"/>
  <c r="O354" i="12" s="1"/>
  <c r="O353" i="12" s="1"/>
  <c r="P355" i="12"/>
  <c r="P354" i="12" s="1"/>
  <c r="P353" i="12" s="1"/>
  <c r="Q355" i="12"/>
  <c r="Q354" i="12" s="1"/>
  <c r="Q353" i="12" s="1"/>
  <c r="O366" i="12"/>
  <c r="O365" i="12" s="1"/>
  <c r="O364" i="12" s="1"/>
  <c r="P366" i="12"/>
  <c r="P365" i="12" s="1"/>
  <c r="P364" i="12" s="1"/>
  <c r="Q366" i="12"/>
  <c r="Q365" i="12" s="1"/>
  <c r="Q364" i="12" s="1"/>
  <c r="O370" i="12"/>
  <c r="P370" i="12"/>
  <c r="Q370" i="12"/>
  <c r="O372" i="12"/>
  <c r="P372" i="12"/>
  <c r="Q372" i="12"/>
  <c r="O377" i="12"/>
  <c r="P377" i="12"/>
  <c r="Q377" i="12"/>
  <c r="O379" i="12"/>
  <c r="P379" i="12"/>
  <c r="Q379" i="12"/>
  <c r="O388" i="12"/>
  <c r="P388" i="12"/>
  <c r="Q388" i="12"/>
  <c r="O390" i="12"/>
  <c r="P390" i="12"/>
  <c r="Q390" i="12"/>
  <c r="O395" i="12"/>
  <c r="O394" i="12" s="1"/>
  <c r="O393" i="12" s="1"/>
  <c r="P395" i="12"/>
  <c r="P394" i="12" s="1"/>
  <c r="P393" i="12" s="1"/>
  <c r="Q395" i="12"/>
  <c r="Q394" i="12" s="1"/>
  <c r="Q393" i="12" s="1"/>
  <c r="O399" i="12"/>
  <c r="O398" i="12" s="1"/>
  <c r="O397" i="12" s="1"/>
  <c r="P399" i="12"/>
  <c r="P398" i="12" s="1"/>
  <c r="P397" i="12" s="1"/>
  <c r="Q399" i="12"/>
  <c r="Q398" i="12" s="1"/>
  <c r="Q397" i="12" s="1"/>
  <c r="O408" i="12"/>
  <c r="O407" i="12" s="1"/>
  <c r="O406" i="12" s="1"/>
  <c r="O401" i="12" s="1"/>
  <c r="P408" i="12"/>
  <c r="P407" i="12" s="1"/>
  <c r="P406" i="12" s="1"/>
  <c r="P401" i="12" s="1"/>
  <c r="Q408" i="12"/>
  <c r="Q407" i="12" s="1"/>
  <c r="Q406" i="12" s="1"/>
  <c r="Q401" i="12" s="1"/>
  <c r="O414" i="12"/>
  <c r="O413" i="12" s="1"/>
  <c r="O412" i="12" s="1"/>
  <c r="P414" i="12"/>
  <c r="P413" i="12" s="1"/>
  <c r="P412" i="12" s="1"/>
  <c r="Q414" i="12"/>
  <c r="Q413" i="12" s="1"/>
  <c r="Q412" i="12" s="1"/>
  <c r="O418" i="12"/>
  <c r="O417" i="12" s="1"/>
  <c r="O416" i="12" s="1"/>
  <c r="P418" i="12"/>
  <c r="P417" i="12" s="1"/>
  <c r="P416" i="12" s="1"/>
  <c r="Q418" i="12"/>
  <c r="Q417" i="12" s="1"/>
  <c r="Q416" i="12" s="1"/>
  <c r="O422" i="12"/>
  <c r="O421" i="12" s="1"/>
  <c r="O420" i="12" s="1"/>
  <c r="P422" i="12"/>
  <c r="P421" i="12" s="1"/>
  <c r="P420" i="12" s="1"/>
  <c r="Q422" i="12"/>
  <c r="Q421" i="12" s="1"/>
  <c r="Q420" i="12" s="1"/>
  <c r="O426" i="12"/>
  <c r="O425" i="12" s="1"/>
  <c r="P426" i="12"/>
  <c r="P425" i="12" s="1"/>
  <c r="Q426" i="12"/>
  <c r="Q425" i="12" s="1"/>
  <c r="O429" i="12"/>
  <c r="O428" i="12" s="1"/>
  <c r="P429" i="12"/>
  <c r="P428" i="12" s="1"/>
  <c r="Q429" i="12"/>
  <c r="Q428" i="12" s="1"/>
  <c r="O433" i="12"/>
  <c r="O432" i="12" s="1"/>
  <c r="O431" i="12" s="1"/>
  <c r="P433" i="12"/>
  <c r="P432" i="12" s="1"/>
  <c r="P431" i="12" s="1"/>
  <c r="Q433" i="12"/>
  <c r="Q432" i="12" s="1"/>
  <c r="Q431" i="12" s="1"/>
  <c r="O437" i="12"/>
  <c r="O436" i="12" s="1"/>
  <c r="O435" i="12" s="1"/>
  <c r="P437" i="12"/>
  <c r="P436" i="12" s="1"/>
  <c r="P435" i="12" s="1"/>
  <c r="Q437" i="12"/>
  <c r="Q436" i="12" s="1"/>
  <c r="Q435" i="12" s="1"/>
  <c r="O442" i="12"/>
  <c r="O441" i="12" s="1"/>
  <c r="O440" i="12" s="1"/>
  <c r="P442" i="12"/>
  <c r="P441" i="12" s="1"/>
  <c r="P440" i="12" s="1"/>
  <c r="Q442" i="12"/>
  <c r="Q441" i="12" s="1"/>
  <c r="Q440" i="12" s="1"/>
  <c r="O453" i="12"/>
  <c r="O452" i="12" s="1"/>
  <c r="O451" i="12" s="1"/>
  <c r="P453" i="12"/>
  <c r="P452" i="12" s="1"/>
  <c r="P451" i="12" s="1"/>
  <c r="Q453" i="12"/>
  <c r="Q452" i="12" s="1"/>
  <c r="Q451" i="12" s="1"/>
  <c r="O457" i="12"/>
  <c r="O456" i="12" s="1"/>
  <c r="O455" i="12" s="1"/>
  <c r="P457" i="12"/>
  <c r="P456" i="12" s="1"/>
  <c r="P455" i="12" s="1"/>
  <c r="Q457" i="12"/>
  <c r="Q456" i="12" s="1"/>
  <c r="Q455" i="12" s="1"/>
  <c r="O464" i="12"/>
  <c r="O463" i="12" s="1"/>
  <c r="O462" i="12" s="1"/>
  <c r="P464" i="12"/>
  <c r="P463" i="12" s="1"/>
  <c r="P462" i="12" s="1"/>
  <c r="Q464" i="12"/>
  <c r="Q463" i="12" s="1"/>
  <c r="Q462" i="12" s="1"/>
  <c r="O468" i="12"/>
  <c r="O467" i="12" s="1"/>
  <c r="O466" i="12" s="1"/>
  <c r="P468" i="12"/>
  <c r="P467" i="12" s="1"/>
  <c r="P466" i="12" s="1"/>
  <c r="Q468" i="12"/>
  <c r="Q467" i="12" s="1"/>
  <c r="Q466" i="12" s="1"/>
  <c r="O472" i="12"/>
  <c r="O471" i="12" s="1"/>
  <c r="P472" i="12"/>
  <c r="P471" i="12" s="1"/>
  <c r="Q472" i="12"/>
  <c r="Q471" i="12" s="1"/>
  <c r="O475" i="12"/>
  <c r="O474" i="12" s="1"/>
  <c r="P475" i="12"/>
  <c r="P474" i="12" s="1"/>
  <c r="Q475" i="12"/>
  <c r="Q474" i="12" s="1"/>
  <c r="O478" i="12"/>
  <c r="O477" i="12" s="1"/>
  <c r="P478" i="12"/>
  <c r="P477" i="12" s="1"/>
  <c r="Q478" i="12"/>
  <c r="Q477" i="12" s="1"/>
  <c r="O482" i="12"/>
  <c r="O481" i="12" s="1"/>
  <c r="O480" i="12" s="1"/>
  <c r="P482" i="12"/>
  <c r="P481" i="12" s="1"/>
  <c r="P480" i="12" s="1"/>
  <c r="Q482" i="12"/>
  <c r="Q481" i="12" s="1"/>
  <c r="Q480" i="12" s="1"/>
  <c r="O487" i="12"/>
  <c r="P487" i="12"/>
  <c r="Q487" i="12"/>
  <c r="O489" i="12"/>
  <c r="P489" i="12"/>
  <c r="Q489" i="12"/>
  <c r="O495" i="12"/>
  <c r="O494" i="12" s="1"/>
  <c r="O493" i="12" s="1"/>
  <c r="P495" i="12"/>
  <c r="P494" i="12" s="1"/>
  <c r="P493" i="12" s="1"/>
  <c r="Q495" i="12"/>
  <c r="Q494" i="12" s="1"/>
  <c r="Q493" i="12" s="1"/>
  <c r="O499" i="12"/>
  <c r="O498" i="12" s="1"/>
  <c r="O497" i="12" s="1"/>
  <c r="P499" i="12"/>
  <c r="P498" i="12" s="1"/>
  <c r="P497" i="12" s="1"/>
  <c r="Q499" i="12"/>
  <c r="Q498" i="12" s="1"/>
  <c r="Q497" i="12" s="1"/>
  <c r="O506" i="12"/>
  <c r="O505" i="12" s="1"/>
  <c r="O504" i="12" s="1"/>
  <c r="P506" i="12"/>
  <c r="P505" i="12" s="1"/>
  <c r="P504" i="12" s="1"/>
  <c r="Q506" i="12"/>
  <c r="Q505" i="12" s="1"/>
  <c r="Q504" i="12" s="1"/>
  <c r="O514" i="12"/>
  <c r="O513" i="12" s="1"/>
  <c r="O512" i="12" s="1"/>
  <c r="P514" i="12"/>
  <c r="P513" i="12" s="1"/>
  <c r="P512" i="12" s="1"/>
  <c r="Q514" i="12"/>
  <c r="Q513" i="12" s="1"/>
  <c r="Q512" i="12" s="1"/>
  <c r="O518" i="12"/>
  <c r="P518" i="12"/>
  <c r="Q518" i="12"/>
  <c r="O520" i="12"/>
  <c r="P520" i="12"/>
  <c r="Q520" i="12"/>
  <c r="O524" i="12"/>
  <c r="O523" i="12" s="1"/>
  <c r="O522" i="12" s="1"/>
  <c r="P524" i="12"/>
  <c r="P523" i="12" s="1"/>
  <c r="P522" i="12" s="1"/>
  <c r="Q524" i="12"/>
  <c r="Q523" i="12" s="1"/>
  <c r="Q522" i="12" s="1"/>
  <c r="O528" i="12"/>
  <c r="O527" i="12" s="1"/>
  <c r="O526" i="12" s="1"/>
  <c r="P528" i="12"/>
  <c r="P527" i="12" s="1"/>
  <c r="P526" i="12" s="1"/>
  <c r="Q528" i="12"/>
  <c r="Q527" i="12" s="1"/>
  <c r="Q526" i="12" s="1"/>
  <c r="O532" i="12"/>
  <c r="O531" i="12" s="1"/>
  <c r="O530" i="12" s="1"/>
  <c r="P532" i="12"/>
  <c r="P531" i="12" s="1"/>
  <c r="P530" i="12" s="1"/>
  <c r="Q532" i="12"/>
  <c r="Q531" i="12" s="1"/>
  <c r="Q530" i="12" s="1"/>
  <c r="O536" i="12"/>
  <c r="O535" i="12" s="1"/>
  <c r="O534" i="12" s="1"/>
  <c r="P536" i="12"/>
  <c r="P535" i="12" s="1"/>
  <c r="P534" i="12" s="1"/>
  <c r="Q536" i="12"/>
  <c r="Q535" i="12" s="1"/>
  <c r="Q534" i="12" s="1"/>
  <c r="O541" i="12"/>
  <c r="O540" i="12" s="1"/>
  <c r="O539" i="12" s="1"/>
  <c r="P541" i="12"/>
  <c r="P540" i="12" s="1"/>
  <c r="P539" i="12" s="1"/>
  <c r="Q541" i="12"/>
  <c r="Q540" i="12" s="1"/>
  <c r="Q539" i="12" s="1"/>
  <c r="O545" i="12"/>
  <c r="P545" i="12"/>
  <c r="Q545" i="12"/>
  <c r="O547" i="12"/>
  <c r="P547" i="12"/>
  <c r="Q547" i="12"/>
  <c r="O551" i="12"/>
  <c r="P551" i="12"/>
  <c r="Q551" i="12"/>
  <c r="O553" i="12"/>
  <c r="P553" i="12"/>
  <c r="Q553" i="12"/>
  <c r="O558" i="12"/>
  <c r="P558" i="12"/>
  <c r="Q558" i="12"/>
  <c r="O560" i="12"/>
  <c r="P560" i="12"/>
  <c r="Q560" i="12"/>
  <c r="O565" i="12"/>
  <c r="P565" i="12"/>
  <c r="Q565" i="12"/>
  <c r="O567" i="12"/>
  <c r="P567" i="12"/>
  <c r="Q567" i="12"/>
  <c r="O571" i="12"/>
  <c r="O570" i="12" s="1"/>
  <c r="O569" i="12" s="1"/>
  <c r="P571" i="12"/>
  <c r="P570" i="12" s="1"/>
  <c r="P569" i="12" s="1"/>
  <c r="Q571" i="12"/>
  <c r="Q570" i="12" s="1"/>
  <c r="Q569" i="12" s="1"/>
  <c r="O583" i="12"/>
  <c r="P583" i="12"/>
  <c r="Q583" i="12"/>
  <c r="O585" i="12"/>
  <c r="P585" i="12"/>
  <c r="Q585" i="12"/>
  <c r="O590" i="12"/>
  <c r="P590" i="12"/>
  <c r="Q590" i="12"/>
  <c r="O592" i="12"/>
  <c r="P592" i="12"/>
  <c r="Q592" i="12"/>
  <c r="O596" i="12"/>
  <c r="P596" i="12"/>
  <c r="Q596" i="12"/>
  <c r="O598" i="12"/>
  <c r="P598" i="12"/>
  <c r="Q598" i="12"/>
  <c r="O603" i="12"/>
  <c r="P603" i="12"/>
  <c r="Q603" i="12"/>
  <c r="O605" i="12"/>
  <c r="P605" i="12"/>
  <c r="Q605" i="12"/>
  <c r="O609" i="12"/>
  <c r="O608" i="12" s="1"/>
  <c r="O607" i="12" s="1"/>
  <c r="P609" i="12"/>
  <c r="P608" i="12" s="1"/>
  <c r="P607" i="12" s="1"/>
  <c r="Q609" i="12"/>
  <c r="Q608" i="12" s="1"/>
  <c r="Q607" i="12" s="1"/>
  <c r="O614" i="12"/>
  <c r="P614" i="12"/>
  <c r="Q614" i="12"/>
  <c r="O616" i="12"/>
  <c r="P616" i="12"/>
  <c r="Q616" i="12"/>
  <c r="O622" i="12"/>
  <c r="O621" i="12" s="1"/>
  <c r="O620" i="12" s="1"/>
  <c r="O619" i="12" s="1"/>
  <c r="P622" i="12"/>
  <c r="P621" i="12" s="1"/>
  <c r="P620" i="12" s="1"/>
  <c r="P619" i="12" s="1"/>
  <c r="Q622" i="12"/>
  <c r="Q621" i="12" s="1"/>
  <c r="Q620" i="12" s="1"/>
  <c r="Q619" i="12" s="1"/>
  <c r="O627" i="12"/>
  <c r="P627" i="12"/>
  <c r="Q627" i="12"/>
  <c r="O629" i="12"/>
  <c r="P629" i="12"/>
  <c r="Q629" i="12"/>
  <c r="O633" i="12"/>
  <c r="O632" i="12" s="1"/>
  <c r="O631" i="12" s="1"/>
  <c r="P633" i="12"/>
  <c r="P632" i="12" s="1"/>
  <c r="P631" i="12" s="1"/>
  <c r="Q633" i="12"/>
  <c r="Q632" i="12" s="1"/>
  <c r="Q631" i="12" s="1"/>
  <c r="O637" i="12"/>
  <c r="O636" i="12" s="1"/>
  <c r="P637" i="12"/>
  <c r="P636" i="12" s="1"/>
  <c r="Q637" i="12"/>
  <c r="Q636" i="12" s="1"/>
  <c r="O640" i="12"/>
  <c r="P640" i="12"/>
  <c r="Q640" i="12"/>
  <c r="O642" i="12"/>
  <c r="P642" i="12"/>
  <c r="Q642" i="12"/>
  <c r="O647" i="12"/>
  <c r="O646" i="12" s="1"/>
  <c r="O645" i="12" s="1"/>
  <c r="P647" i="12"/>
  <c r="P646" i="12" s="1"/>
  <c r="P645" i="12" s="1"/>
  <c r="Q647" i="12"/>
  <c r="Q646" i="12" s="1"/>
  <c r="Q645" i="12" s="1"/>
  <c r="O651" i="12"/>
  <c r="O650" i="12" s="1"/>
  <c r="O649" i="12" s="1"/>
  <c r="P651" i="12"/>
  <c r="P650" i="12" s="1"/>
  <c r="P649" i="12" s="1"/>
  <c r="Q651" i="12"/>
  <c r="Q650" i="12" s="1"/>
  <c r="Q649" i="12" s="1"/>
  <c r="O655" i="12"/>
  <c r="O654" i="12" s="1"/>
  <c r="O653" i="12" s="1"/>
  <c r="P655" i="12"/>
  <c r="P654" i="12" s="1"/>
  <c r="P653" i="12" s="1"/>
  <c r="Q655" i="12"/>
  <c r="Q654" i="12" s="1"/>
  <c r="Q653" i="12" s="1"/>
  <c r="O659" i="12"/>
  <c r="O658" i="12" s="1"/>
  <c r="O657" i="12" s="1"/>
  <c r="P659" i="12"/>
  <c r="P658" i="12" s="1"/>
  <c r="P657" i="12" s="1"/>
  <c r="Q659" i="12"/>
  <c r="Q658" i="12" s="1"/>
  <c r="Q657" i="12" s="1"/>
  <c r="O666" i="12"/>
  <c r="O665" i="12" s="1"/>
  <c r="O664" i="12" s="1"/>
  <c r="P666" i="12"/>
  <c r="P665" i="12" s="1"/>
  <c r="P664" i="12" s="1"/>
  <c r="Q666" i="12"/>
  <c r="Q665" i="12" s="1"/>
  <c r="Q664" i="12" s="1"/>
  <c r="O670" i="12"/>
  <c r="O669" i="12" s="1"/>
  <c r="P670" i="12"/>
  <c r="P669" i="12" s="1"/>
  <c r="Q670" i="12"/>
  <c r="Q669" i="12" s="1"/>
  <c r="O673" i="12"/>
  <c r="O672" i="12" s="1"/>
  <c r="P673" i="12"/>
  <c r="P672" i="12" s="1"/>
  <c r="Q673" i="12"/>
  <c r="Q672" i="12" s="1"/>
  <c r="O677" i="12"/>
  <c r="O676" i="12" s="1"/>
  <c r="P677" i="12"/>
  <c r="P676" i="12" s="1"/>
  <c r="Q677" i="12"/>
  <c r="Q676" i="12" s="1"/>
  <c r="O680" i="12"/>
  <c r="O679" i="12" s="1"/>
  <c r="P680" i="12"/>
  <c r="P679" i="12" s="1"/>
  <c r="Q680" i="12"/>
  <c r="Q679" i="12" s="1"/>
  <c r="O684" i="12"/>
  <c r="O683" i="12" s="1"/>
  <c r="O682" i="12" s="1"/>
  <c r="P684" i="12"/>
  <c r="P683" i="12" s="1"/>
  <c r="P682" i="12" s="1"/>
  <c r="Q684" i="12"/>
  <c r="Q683" i="12" s="1"/>
  <c r="Q682" i="12" s="1"/>
  <c r="O688" i="12"/>
  <c r="O687" i="12" s="1"/>
  <c r="O686" i="12" s="1"/>
  <c r="P688" i="12"/>
  <c r="P687" i="12" s="1"/>
  <c r="P686" i="12" s="1"/>
  <c r="Q688" i="12"/>
  <c r="Q687" i="12" s="1"/>
  <c r="Q686" i="12" s="1"/>
  <c r="O692" i="12"/>
  <c r="O691" i="12" s="1"/>
  <c r="O690" i="12" s="1"/>
  <c r="P692" i="12"/>
  <c r="P691" i="12" s="1"/>
  <c r="P690" i="12" s="1"/>
  <c r="Q692" i="12"/>
  <c r="Q691" i="12" s="1"/>
  <c r="Q690" i="12" s="1"/>
  <c r="O696" i="12"/>
  <c r="O695" i="12" s="1"/>
  <c r="P696" i="12"/>
  <c r="P695" i="12" s="1"/>
  <c r="Q696" i="12"/>
  <c r="Q695" i="12" s="1"/>
  <c r="O699" i="12"/>
  <c r="O698" i="12" s="1"/>
  <c r="P699" i="12"/>
  <c r="P698" i="12" s="1"/>
  <c r="Q699" i="12"/>
  <c r="Q698" i="12" s="1"/>
  <c r="O702" i="12"/>
  <c r="P702" i="12"/>
  <c r="Q702" i="12"/>
  <c r="O704" i="12"/>
  <c r="P704" i="12"/>
  <c r="Q704" i="12"/>
  <c r="O709" i="12"/>
  <c r="O708" i="12" s="1"/>
  <c r="P709" i="12"/>
  <c r="P708" i="12" s="1"/>
  <c r="Q709" i="12"/>
  <c r="Q708" i="12" s="1"/>
  <c r="O712" i="12"/>
  <c r="O711" i="12" s="1"/>
  <c r="P712" i="12"/>
  <c r="P711" i="12" s="1"/>
  <c r="Q712" i="12"/>
  <c r="Q711" i="12" s="1"/>
  <c r="O716" i="12"/>
  <c r="O715" i="12" s="1"/>
  <c r="O714" i="12" s="1"/>
  <c r="P716" i="12"/>
  <c r="P715" i="12" s="1"/>
  <c r="P714" i="12" s="1"/>
  <c r="Q716" i="12"/>
  <c r="Q715" i="12" s="1"/>
  <c r="Q714" i="12" s="1"/>
  <c r="O720" i="12"/>
  <c r="O719" i="12" s="1"/>
  <c r="O718" i="12" s="1"/>
  <c r="P720" i="12"/>
  <c r="P719" i="12" s="1"/>
  <c r="P718" i="12" s="1"/>
  <c r="Q720" i="12"/>
  <c r="Q719" i="12" s="1"/>
  <c r="Q718" i="12" s="1"/>
  <c r="O726" i="12"/>
  <c r="P726" i="12"/>
  <c r="Q726" i="12"/>
  <c r="O730" i="12"/>
  <c r="P730" i="12"/>
  <c r="Q730" i="12"/>
  <c r="O737" i="12"/>
  <c r="O736" i="12" s="1"/>
  <c r="O735" i="12" s="1"/>
  <c r="P737" i="12"/>
  <c r="P736" i="12" s="1"/>
  <c r="P735" i="12" s="1"/>
  <c r="Q737" i="12"/>
  <c r="Q736" i="12" s="1"/>
  <c r="Q735" i="12" s="1"/>
  <c r="O743" i="12"/>
  <c r="O742" i="12" s="1"/>
  <c r="P743" i="12"/>
  <c r="P742" i="12" s="1"/>
  <c r="Q743" i="12"/>
  <c r="Q742" i="12" s="1"/>
  <c r="O746" i="12"/>
  <c r="O745" i="12" s="1"/>
  <c r="P746" i="12"/>
  <c r="P745" i="12" s="1"/>
  <c r="Q746" i="12"/>
  <c r="Q745" i="12" s="1"/>
  <c r="O751" i="12"/>
  <c r="O750" i="12" s="1"/>
  <c r="O749" i="12" s="1"/>
  <c r="O748" i="12" s="1"/>
  <c r="P751" i="12"/>
  <c r="P750" i="12" s="1"/>
  <c r="P749" i="12" s="1"/>
  <c r="P748" i="12" s="1"/>
  <c r="Q751" i="12"/>
  <c r="Q750" i="12" s="1"/>
  <c r="Q749" i="12" s="1"/>
  <c r="Q748" i="12" s="1"/>
  <c r="O756" i="12"/>
  <c r="O755" i="12" s="1"/>
  <c r="P756" i="12"/>
  <c r="P755" i="12" s="1"/>
  <c r="Q756" i="12"/>
  <c r="Q755" i="12" s="1"/>
  <c r="O759" i="12"/>
  <c r="O758" i="12" s="1"/>
  <c r="P759" i="12"/>
  <c r="P758" i="12" s="1"/>
  <c r="Q759" i="12"/>
  <c r="Q758" i="12" s="1"/>
  <c r="O765" i="12"/>
  <c r="O764" i="12" s="1"/>
  <c r="P765" i="12"/>
  <c r="P764" i="12" s="1"/>
  <c r="Q765" i="12"/>
  <c r="Q764" i="12" s="1"/>
  <c r="O768" i="12"/>
  <c r="O767" i="12" s="1"/>
  <c r="P768" i="12"/>
  <c r="P767" i="12" s="1"/>
  <c r="Q768" i="12"/>
  <c r="Q767" i="12" s="1"/>
  <c r="O771" i="12"/>
  <c r="O770" i="12" s="1"/>
  <c r="P771" i="12"/>
  <c r="P770" i="12" s="1"/>
  <c r="Q771" i="12"/>
  <c r="Q770" i="12" s="1"/>
  <c r="O774" i="12"/>
  <c r="O773" i="12" s="1"/>
  <c r="P774" i="12"/>
  <c r="P773" i="12" s="1"/>
  <c r="Q774" i="12"/>
  <c r="Q773" i="12" s="1"/>
  <c r="O777" i="12"/>
  <c r="O776" i="12" s="1"/>
  <c r="P777" i="12"/>
  <c r="P776" i="12" s="1"/>
  <c r="Q777" i="12"/>
  <c r="Q776" i="12" s="1"/>
  <c r="O782" i="12"/>
  <c r="P782" i="12"/>
  <c r="Q782" i="12"/>
  <c r="O784" i="12"/>
  <c r="P784" i="12"/>
  <c r="Q784" i="12"/>
  <c r="O794" i="12"/>
  <c r="O793" i="12" s="1"/>
  <c r="O792" i="12" s="1"/>
  <c r="P794" i="12"/>
  <c r="P793" i="12" s="1"/>
  <c r="P792" i="12" s="1"/>
  <c r="Q794" i="12"/>
  <c r="Q793" i="12" s="1"/>
  <c r="Q792" i="12" s="1"/>
  <c r="O798" i="12"/>
  <c r="O797" i="12" s="1"/>
  <c r="P798" i="12"/>
  <c r="P797" i="12" s="1"/>
  <c r="Q798" i="12"/>
  <c r="Q797" i="12" s="1"/>
  <c r="O801" i="12"/>
  <c r="O800" i="12" s="1"/>
  <c r="P801" i="12"/>
  <c r="P800" i="12" s="1"/>
  <c r="Q801" i="12"/>
  <c r="Q800" i="12" s="1"/>
  <c r="O806" i="12"/>
  <c r="O805" i="12" s="1"/>
  <c r="P806" i="12"/>
  <c r="P805" i="12" s="1"/>
  <c r="Q806" i="12"/>
  <c r="Q805" i="12" s="1"/>
  <c r="O809" i="12"/>
  <c r="O808" i="12" s="1"/>
  <c r="P809" i="12"/>
  <c r="P808" i="12" s="1"/>
  <c r="Q809" i="12"/>
  <c r="Q808" i="12" s="1"/>
  <c r="O814" i="12"/>
  <c r="O813" i="12" s="1"/>
  <c r="O812" i="12" s="1"/>
  <c r="O811" i="12" s="1"/>
  <c r="P814" i="12"/>
  <c r="P813" i="12" s="1"/>
  <c r="P812" i="12" s="1"/>
  <c r="P811" i="12" s="1"/>
  <c r="Q814" i="12"/>
  <c r="Q813" i="12" s="1"/>
  <c r="Q812" i="12" s="1"/>
  <c r="Q811" i="12" s="1"/>
  <c r="O821" i="12"/>
  <c r="P821" i="12"/>
  <c r="Q821" i="12"/>
  <c r="O823" i="12"/>
  <c r="P823" i="12"/>
  <c r="Q823" i="12"/>
  <c r="O828" i="12"/>
  <c r="O827" i="12" s="1"/>
  <c r="P828" i="12"/>
  <c r="P827" i="12" s="1"/>
  <c r="Q828" i="12"/>
  <c r="Q827" i="12" s="1"/>
  <c r="O831" i="12"/>
  <c r="O830" i="12" s="1"/>
  <c r="P831" i="12"/>
  <c r="P830" i="12" s="1"/>
  <c r="Q831" i="12"/>
  <c r="Q830" i="12" s="1"/>
  <c r="O834" i="12"/>
  <c r="O833" i="12" s="1"/>
  <c r="P834" i="12"/>
  <c r="P833" i="12" s="1"/>
  <c r="Q834" i="12"/>
  <c r="Q833" i="12" s="1"/>
  <c r="O837" i="12"/>
  <c r="P837" i="12"/>
  <c r="Q837" i="12"/>
  <c r="O840" i="12"/>
  <c r="P840" i="12"/>
  <c r="Q840" i="12"/>
  <c r="O846" i="12"/>
  <c r="O845" i="12" s="1"/>
  <c r="O844" i="12" s="1"/>
  <c r="P846" i="12"/>
  <c r="P845" i="12" s="1"/>
  <c r="P844" i="12" s="1"/>
  <c r="Q846" i="12"/>
  <c r="Q845" i="12" s="1"/>
  <c r="Q844" i="12" s="1"/>
  <c r="O852" i="12"/>
  <c r="P852" i="12"/>
  <c r="Q852" i="12"/>
  <c r="O854" i="12"/>
  <c r="P854" i="12"/>
  <c r="Q854" i="12"/>
  <c r="O858" i="12"/>
  <c r="O857" i="12" s="1"/>
  <c r="O856" i="12" s="1"/>
  <c r="P858" i="12"/>
  <c r="P857" i="12" s="1"/>
  <c r="P856" i="12" s="1"/>
  <c r="Q858" i="12"/>
  <c r="Q857" i="12" s="1"/>
  <c r="Q856" i="12" s="1"/>
  <c r="O862" i="12"/>
  <c r="O861" i="12" s="1"/>
  <c r="O860" i="12" s="1"/>
  <c r="P862" i="12"/>
  <c r="P861" i="12" s="1"/>
  <c r="P860" i="12" s="1"/>
  <c r="Q862" i="12"/>
  <c r="Q861" i="12" s="1"/>
  <c r="Q860" i="12" s="1"/>
  <c r="O866" i="12"/>
  <c r="P866" i="12"/>
  <c r="Q866" i="12"/>
  <c r="O868" i="12"/>
  <c r="P868" i="12"/>
  <c r="Q868" i="12"/>
  <c r="O872" i="12"/>
  <c r="O871" i="12" s="1"/>
  <c r="O870" i="12" s="1"/>
  <c r="P872" i="12"/>
  <c r="P871" i="12" s="1"/>
  <c r="P870" i="12" s="1"/>
  <c r="Q872" i="12"/>
  <c r="Q871" i="12" s="1"/>
  <c r="Q870" i="12" s="1"/>
  <c r="O876" i="12"/>
  <c r="P876" i="12"/>
  <c r="Q876" i="12"/>
  <c r="O878" i="12"/>
  <c r="P878" i="12"/>
  <c r="Q878" i="12"/>
  <c r="O883" i="12"/>
  <c r="O882" i="12" s="1"/>
  <c r="P883" i="12"/>
  <c r="P882" i="12" s="1"/>
  <c r="Q883" i="12"/>
  <c r="Q882" i="12" s="1"/>
  <c r="O886" i="12"/>
  <c r="P886" i="12"/>
  <c r="Q886" i="12"/>
  <c r="O889" i="12"/>
  <c r="P889" i="12"/>
  <c r="Q889" i="12"/>
  <c r="O892" i="12"/>
  <c r="P892" i="12"/>
  <c r="Q892" i="12"/>
  <c r="O896" i="12"/>
  <c r="O895" i="12" s="1"/>
  <c r="P896" i="12"/>
  <c r="P895" i="12" s="1"/>
  <c r="Q896" i="12"/>
  <c r="Q895" i="12" s="1"/>
  <c r="O899" i="12"/>
  <c r="O898" i="12" s="1"/>
  <c r="P899" i="12"/>
  <c r="P898" i="12" s="1"/>
  <c r="Q899" i="12"/>
  <c r="Q898" i="12" s="1"/>
  <c r="O903" i="12"/>
  <c r="P903" i="12"/>
  <c r="Q903" i="12"/>
  <c r="O905" i="12"/>
  <c r="P905" i="12"/>
  <c r="Q905" i="12"/>
  <c r="O909" i="12"/>
  <c r="P909" i="12"/>
  <c r="Q909" i="12"/>
  <c r="O911" i="12"/>
  <c r="P911" i="12"/>
  <c r="Q911" i="12"/>
  <c r="O915" i="12"/>
  <c r="P915" i="12"/>
  <c r="Q915" i="12"/>
  <c r="O917" i="12"/>
  <c r="P917" i="12"/>
  <c r="Q917" i="12"/>
  <c r="O923" i="12"/>
  <c r="O922" i="12" s="1"/>
  <c r="P923" i="12"/>
  <c r="P922" i="12" s="1"/>
  <c r="Q923" i="12"/>
  <c r="Q922" i="12" s="1"/>
  <c r="O926" i="12"/>
  <c r="O925" i="12" s="1"/>
  <c r="P926" i="12"/>
  <c r="P925" i="12" s="1"/>
  <c r="Q926" i="12"/>
  <c r="Q925" i="12" s="1"/>
  <c r="O929" i="12"/>
  <c r="P929" i="12"/>
  <c r="Q929" i="12"/>
  <c r="O931" i="12"/>
  <c r="P931" i="12"/>
  <c r="Q931" i="12"/>
  <c r="O934" i="12"/>
  <c r="O933" i="12" s="1"/>
  <c r="P934" i="12"/>
  <c r="P933" i="12" s="1"/>
  <c r="Q934" i="12"/>
  <c r="Q933" i="12" s="1"/>
  <c r="O938" i="12"/>
  <c r="O937" i="12" s="1"/>
  <c r="O936" i="12" s="1"/>
  <c r="P938" i="12"/>
  <c r="P937" i="12" s="1"/>
  <c r="P936" i="12" s="1"/>
  <c r="Q938" i="12"/>
  <c r="Q937" i="12" s="1"/>
  <c r="Q936" i="12" s="1"/>
  <c r="O942" i="12"/>
  <c r="P942" i="12"/>
  <c r="Q942" i="12"/>
  <c r="O944" i="12"/>
  <c r="P944" i="12"/>
  <c r="Q944" i="12"/>
  <c r="O952" i="12"/>
  <c r="O951" i="12" s="1"/>
  <c r="P952" i="12"/>
  <c r="P951" i="12" s="1"/>
  <c r="Q952" i="12"/>
  <c r="Q951" i="12" s="1"/>
  <c r="O955" i="12"/>
  <c r="O954" i="12" s="1"/>
  <c r="P955" i="12"/>
  <c r="P954" i="12" s="1"/>
  <c r="Q955" i="12"/>
  <c r="Q954" i="12" s="1"/>
  <c r="O962" i="12"/>
  <c r="O961" i="12" s="1"/>
  <c r="P962" i="12"/>
  <c r="P961" i="12" s="1"/>
  <c r="Q962" i="12"/>
  <c r="Q961" i="12" s="1"/>
  <c r="O965" i="12"/>
  <c r="O964" i="12" s="1"/>
  <c r="P965" i="12"/>
  <c r="P964" i="12" s="1"/>
  <c r="Q965" i="12"/>
  <c r="Q964" i="12" s="1"/>
  <c r="O968" i="12"/>
  <c r="P968" i="12"/>
  <c r="Q968" i="12"/>
  <c r="O970" i="12"/>
  <c r="P970" i="12"/>
  <c r="Q970" i="12"/>
  <c r="O974" i="12"/>
  <c r="O973" i="12" s="1"/>
  <c r="P974" i="12"/>
  <c r="P973" i="12" s="1"/>
  <c r="Q974" i="12"/>
  <c r="Q973" i="12" s="1"/>
  <c r="O978" i="12"/>
  <c r="P978" i="12"/>
  <c r="Q978" i="12"/>
  <c r="O980" i="12"/>
  <c r="P980" i="12"/>
  <c r="Q980" i="12"/>
  <c r="O985" i="12"/>
  <c r="P985" i="12"/>
  <c r="Q985" i="12"/>
  <c r="O987" i="12"/>
  <c r="P987" i="12"/>
  <c r="Q987" i="12"/>
  <c r="O992" i="12"/>
  <c r="O991" i="12" s="1"/>
  <c r="O990" i="12" s="1"/>
  <c r="P992" i="12"/>
  <c r="P991" i="12" s="1"/>
  <c r="P990" i="12" s="1"/>
  <c r="Q992" i="12"/>
  <c r="Q991" i="12" s="1"/>
  <c r="Q990" i="12" s="1"/>
  <c r="O996" i="12"/>
  <c r="P996" i="12"/>
  <c r="Q996" i="12"/>
  <c r="O998" i="12"/>
  <c r="P998" i="12"/>
  <c r="Q998" i="12"/>
  <c r="O1002" i="12"/>
  <c r="O1001" i="12" s="1"/>
  <c r="P1002" i="12"/>
  <c r="P1001" i="12" s="1"/>
  <c r="Q1002" i="12"/>
  <c r="Q1001" i="12" s="1"/>
  <c r="O1005" i="12"/>
  <c r="O1004" i="12" s="1"/>
  <c r="P1005" i="12"/>
  <c r="P1004" i="12" s="1"/>
  <c r="Q1005" i="12"/>
  <c r="Q1004" i="12" s="1"/>
  <c r="O1008" i="12"/>
  <c r="O1007" i="12" s="1"/>
  <c r="P1008" i="12"/>
  <c r="P1007" i="12" s="1"/>
  <c r="Q1008" i="12"/>
  <c r="Q1007" i="12" s="1"/>
  <c r="O1013" i="12"/>
  <c r="P1013" i="12"/>
  <c r="Q1013" i="12"/>
  <c r="O1015" i="12"/>
  <c r="P1015" i="12"/>
  <c r="Q1015" i="12"/>
  <c r="O1017" i="12"/>
  <c r="P1017" i="12"/>
  <c r="Q1017" i="12"/>
  <c r="O1022" i="12"/>
  <c r="O1021" i="12" s="1"/>
  <c r="P1022" i="12"/>
  <c r="P1021" i="12" s="1"/>
  <c r="Q1022" i="12"/>
  <c r="Q1021" i="12" s="1"/>
  <c r="O1025" i="12"/>
  <c r="O1024" i="12" s="1"/>
  <c r="P1025" i="12"/>
  <c r="P1024" i="12" s="1"/>
  <c r="Q1025" i="12"/>
  <c r="Q1024" i="12" s="1"/>
  <c r="O1031" i="12"/>
  <c r="O1030" i="12" s="1"/>
  <c r="P1031" i="12"/>
  <c r="P1030" i="12" s="1"/>
  <c r="Q1031" i="12"/>
  <c r="Q1030" i="12" s="1"/>
  <c r="O1034" i="12"/>
  <c r="O1033" i="12" s="1"/>
  <c r="P1034" i="12"/>
  <c r="P1033" i="12" s="1"/>
  <c r="Q1034" i="12"/>
  <c r="Q1033" i="12" s="1"/>
  <c r="O1038" i="12"/>
  <c r="O1037" i="12" s="1"/>
  <c r="O1036" i="12" s="1"/>
  <c r="P1038" i="12"/>
  <c r="P1037" i="12" s="1"/>
  <c r="P1036" i="12" s="1"/>
  <c r="Q1038" i="12"/>
  <c r="Q1037" i="12" s="1"/>
  <c r="Q1036" i="12" s="1"/>
  <c r="O1042" i="12"/>
  <c r="O1041" i="12" s="1"/>
  <c r="O1040" i="12" s="1"/>
  <c r="P1042" i="12"/>
  <c r="P1041" i="12" s="1"/>
  <c r="P1040" i="12" s="1"/>
  <c r="Q1042" i="12"/>
  <c r="Q1041" i="12" s="1"/>
  <c r="Q1040" i="12" s="1"/>
  <c r="O1046" i="12"/>
  <c r="O1045" i="12" s="1"/>
  <c r="O1044" i="12" s="1"/>
  <c r="P1046" i="12"/>
  <c r="P1045" i="12" s="1"/>
  <c r="P1044" i="12" s="1"/>
  <c r="Q1046" i="12"/>
  <c r="Q1045" i="12" s="1"/>
  <c r="Q1044" i="12" s="1"/>
  <c r="O1051" i="12"/>
  <c r="O1050" i="12" s="1"/>
  <c r="P1051" i="12"/>
  <c r="P1050" i="12" s="1"/>
  <c r="Q1051" i="12"/>
  <c r="Q1050" i="12" s="1"/>
  <c r="O1054" i="12"/>
  <c r="O1053" i="12" s="1"/>
  <c r="P1054" i="12"/>
  <c r="P1053" i="12" s="1"/>
  <c r="Q1054" i="12"/>
  <c r="Q1053" i="12" s="1"/>
  <c r="O1057" i="12"/>
  <c r="O1056" i="12" s="1"/>
  <c r="P1057" i="12"/>
  <c r="P1056" i="12" s="1"/>
  <c r="Q1057" i="12"/>
  <c r="Q1056" i="12" s="1"/>
  <c r="O1061" i="12"/>
  <c r="O1060" i="12" s="1"/>
  <c r="P1061" i="12"/>
  <c r="P1060" i="12" s="1"/>
  <c r="Q1061" i="12"/>
  <c r="Q1060" i="12" s="1"/>
  <c r="O1068" i="12"/>
  <c r="O1067" i="12" s="1"/>
  <c r="O1066" i="12" s="1"/>
  <c r="P1068" i="12"/>
  <c r="P1067" i="12" s="1"/>
  <c r="P1066" i="12" s="1"/>
  <c r="Q1068" i="12"/>
  <c r="Q1067" i="12" s="1"/>
  <c r="Q1066" i="12" s="1"/>
  <c r="O1072" i="12"/>
  <c r="O1071" i="12" s="1"/>
  <c r="O1070" i="12" s="1"/>
  <c r="P1072" i="12"/>
  <c r="P1071" i="12" s="1"/>
  <c r="P1070" i="12" s="1"/>
  <c r="Q1072" i="12"/>
  <c r="Q1071" i="12" s="1"/>
  <c r="Q1070" i="12" s="1"/>
  <c r="O1088" i="12"/>
  <c r="O1087" i="12" s="1"/>
  <c r="P1088" i="12"/>
  <c r="P1087" i="12" s="1"/>
  <c r="Q1088" i="12"/>
  <c r="Q1087" i="12" s="1"/>
  <c r="O1091" i="12"/>
  <c r="O1090" i="12" s="1"/>
  <c r="P1091" i="12"/>
  <c r="P1090" i="12" s="1"/>
  <c r="Q1091" i="12"/>
  <c r="Q1090" i="12" s="1"/>
  <c r="O1095" i="12"/>
  <c r="O1094" i="12" s="1"/>
  <c r="O1093" i="12" s="1"/>
  <c r="P1095" i="12"/>
  <c r="P1094" i="12" s="1"/>
  <c r="P1093" i="12" s="1"/>
  <c r="Q1095" i="12"/>
  <c r="Q1094" i="12" s="1"/>
  <c r="Q1093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11" i="12"/>
  <c r="O1110" i="12" s="1"/>
  <c r="O1109" i="12" s="1"/>
  <c r="P1111" i="12"/>
  <c r="P1110" i="12" s="1"/>
  <c r="P1109" i="12" s="1"/>
  <c r="Q1111" i="12"/>
  <c r="Q1110" i="12" s="1"/>
  <c r="Q1109" i="12" s="1"/>
  <c r="O1115" i="12"/>
  <c r="O1114" i="12" s="1"/>
  <c r="O1113" i="12" s="1"/>
  <c r="P1115" i="12"/>
  <c r="P1114" i="12" s="1"/>
  <c r="P1113" i="12" s="1"/>
  <c r="Q1115" i="12"/>
  <c r="Q1114" i="12" s="1"/>
  <c r="Q1113" i="12" s="1"/>
  <c r="O1123" i="12"/>
  <c r="O1122" i="12" s="1"/>
  <c r="O1121" i="12" s="1"/>
  <c r="P1123" i="12"/>
  <c r="P1122" i="12" s="1"/>
  <c r="P1121" i="12" s="1"/>
  <c r="Q1123" i="12"/>
  <c r="Q1122" i="12" s="1"/>
  <c r="Q1121" i="12" s="1"/>
  <c r="O1127" i="12"/>
  <c r="O1126" i="12" s="1"/>
  <c r="O1125" i="12" s="1"/>
  <c r="P1127" i="12"/>
  <c r="P1126" i="12" s="1"/>
  <c r="P1125" i="12" s="1"/>
  <c r="Q1127" i="12"/>
  <c r="Q1126" i="12" s="1"/>
  <c r="Q1125" i="12" s="1"/>
  <c r="O1131" i="12"/>
  <c r="O1130" i="12" s="1"/>
  <c r="O1129" i="12" s="1"/>
  <c r="P1131" i="12"/>
  <c r="P1130" i="12" s="1"/>
  <c r="P1129" i="12" s="1"/>
  <c r="Q1131" i="12"/>
  <c r="Q1130" i="12" s="1"/>
  <c r="Q1129" i="12" s="1"/>
  <c r="O1135" i="12"/>
  <c r="O1134" i="12" s="1"/>
  <c r="O1133" i="12" s="1"/>
  <c r="P1135" i="12"/>
  <c r="P1134" i="12" s="1"/>
  <c r="P1133" i="12" s="1"/>
  <c r="Q1135" i="12"/>
  <c r="Q1134" i="12" s="1"/>
  <c r="Q1133" i="12" s="1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47" i="12"/>
  <c r="O1146" i="12" s="1"/>
  <c r="O1145" i="12" s="1"/>
  <c r="P1147" i="12"/>
  <c r="P1146" i="12" s="1"/>
  <c r="P1145" i="12" s="1"/>
  <c r="Q1147" i="12"/>
  <c r="Q1146" i="12" s="1"/>
  <c r="Q1145" i="12" s="1"/>
  <c r="O1151" i="12"/>
  <c r="O1150" i="12" s="1"/>
  <c r="O1149" i="12" s="1"/>
  <c r="P1151" i="12"/>
  <c r="P1150" i="12" s="1"/>
  <c r="P1149" i="12" s="1"/>
  <c r="Q1151" i="12"/>
  <c r="Q1150" i="12" s="1"/>
  <c r="Q1149" i="12" s="1"/>
  <c r="O1155" i="12"/>
  <c r="O1154" i="12" s="1"/>
  <c r="O1153" i="12" s="1"/>
  <c r="P1155" i="12"/>
  <c r="P1154" i="12" s="1"/>
  <c r="P1153" i="12" s="1"/>
  <c r="Q1155" i="12"/>
  <c r="Q1154" i="12" s="1"/>
  <c r="Q1153" i="12" s="1"/>
  <c r="O1159" i="12"/>
  <c r="O1158" i="12" s="1"/>
  <c r="O1157" i="12" s="1"/>
  <c r="P1159" i="12"/>
  <c r="P1158" i="12" s="1"/>
  <c r="P1157" i="12" s="1"/>
  <c r="Q1159" i="12"/>
  <c r="Q1158" i="12" s="1"/>
  <c r="Q1157" i="12" s="1"/>
  <c r="O1163" i="12"/>
  <c r="P1163" i="12"/>
  <c r="Q1163" i="12"/>
  <c r="O1165" i="12"/>
  <c r="P1165" i="12"/>
  <c r="Q1165" i="12"/>
  <c r="O1169" i="12"/>
  <c r="O1168" i="12" s="1"/>
  <c r="O1167" i="12" s="1"/>
  <c r="P1169" i="12"/>
  <c r="P1168" i="12" s="1"/>
  <c r="P1167" i="12" s="1"/>
  <c r="Q1169" i="12"/>
  <c r="Q1168" i="12" s="1"/>
  <c r="Q1167" i="12" s="1"/>
  <c r="O1173" i="12"/>
  <c r="P1173" i="12"/>
  <c r="Q1173" i="12"/>
  <c r="O1175" i="12"/>
  <c r="P1175" i="12"/>
  <c r="Q1175" i="12"/>
  <c r="O1179" i="12"/>
  <c r="O1178" i="12" s="1"/>
  <c r="O1177" i="12" s="1"/>
  <c r="P1179" i="12"/>
  <c r="P1178" i="12" s="1"/>
  <c r="P1177" i="12" s="1"/>
  <c r="Q1179" i="12"/>
  <c r="Q1178" i="12" s="1"/>
  <c r="Q1177" i="12" s="1"/>
  <c r="O1183" i="12"/>
  <c r="P1183" i="12"/>
  <c r="Q1183" i="12"/>
  <c r="O1185" i="12"/>
  <c r="P1185" i="12"/>
  <c r="Q1185" i="12"/>
  <c r="O1189" i="12"/>
  <c r="O1188" i="12" s="1"/>
  <c r="O1187" i="12" s="1"/>
  <c r="P1189" i="12"/>
  <c r="P1188" i="12" s="1"/>
  <c r="P1187" i="12" s="1"/>
  <c r="Q1189" i="12"/>
  <c r="Q1188" i="12" s="1"/>
  <c r="Q1187" i="12" s="1"/>
  <c r="O1193" i="12"/>
  <c r="O1192" i="12" s="1"/>
  <c r="O1191" i="12" s="1"/>
  <c r="P1193" i="12"/>
  <c r="P1192" i="12" s="1"/>
  <c r="P1191" i="12" s="1"/>
  <c r="Q1193" i="12"/>
  <c r="Q1192" i="12" s="1"/>
  <c r="Q1191" i="12" s="1"/>
  <c r="O1198" i="12"/>
  <c r="O1197" i="12" s="1"/>
  <c r="O1196" i="12" s="1"/>
  <c r="P1198" i="12"/>
  <c r="P1197" i="12" s="1"/>
  <c r="P1196" i="12" s="1"/>
  <c r="Q1198" i="12"/>
  <c r="Q1197" i="12" s="1"/>
  <c r="Q1196" i="12" s="1"/>
  <c r="O1202" i="12"/>
  <c r="O1201" i="12" s="1"/>
  <c r="O1200" i="12" s="1"/>
  <c r="P1202" i="12"/>
  <c r="P1201" i="12" s="1"/>
  <c r="P1200" i="12" s="1"/>
  <c r="Q1202" i="12"/>
  <c r="Q1201" i="12" s="1"/>
  <c r="Q1200" i="12" s="1"/>
  <c r="O1206" i="12"/>
  <c r="O1205" i="12" s="1"/>
  <c r="O1204" i="12" s="1"/>
  <c r="P1206" i="12"/>
  <c r="P1205" i="12" s="1"/>
  <c r="P1204" i="12" s="1"/>
  <c r="Q1206" i="12"/>
  <c r="Q1205" i="12" s="1"/>
  <c r="Q1204" i="12" s="1"/>
  <c r="O1210" i="12"/>
  <c r="O1209" i="12" s="1"/>
  <c r="O1208" i="12" s="1"/>
  <c r="P1210" i="12"/>
  <c r="P1209" i="12" s="1"/>
  <c r="P1208" i="12" s="1"/>
  <c r="Q1210" i="12"/>
  <c r="Q1209" i="12" s="1"/>
  <c r="Q1208" i="12" s="1"/>
  <c r="O1214" i="12"/>
  <c r="O1213" i="12" s="1"/>
  <c r="O1212" i="12" s="1"/>
  <c r="P1214" i="12"/>
  <c r="P1213" i="12" s="1"/>
  <c r="P1212" i="12" s="1"/>
  <c r="Q1214" i="12"/>
  <c r="Q1213" i="12" s="1"/>
  <c r="Q1212" i="12" s="1"/>
  <c r="O1218" i="12"/>
  <c r="O1217" i="12" s="1"/>
  <c r="O1216" i="12" s="1"/>
  <c r="P1218" i="12"/>
  <c r="P1217" i="12" s="1"/>
  <c r="P1216" i="12" s="1"/>
  <c r="Q1218" i="12"/>
  <c r="Q1217" i="12" s="1"/>
  <c r="Q1216" i="12" s="1"/>
  <c r="O1222" i="12"/>
  <c r="O1221" i="12" s="1"/>
  <c r="O1220" i="12" s="1"/>
  <c r="P1222" i="12"/>
  <c r="P1221" i="12" s="1"/>
  <c r="P1220" i="12" s="1"/>
  <c r="Q1222" i="12"/>
  <c r="Q1221" i="12" s="1"/>
  <c r="Q1220" i="12" s="1"/>
  <c r="O1226" i="12"/>
  <c r="O1225" i="12" s="1"/>
  <c r="O1224" i="12" s="1"/>
  <c r="P1226" i="12"/>
  <c r="P1225" i="12" s="1"/>
  <c r="P1224" i="12" s="1"/>
  <c r="Q1226" i="12"/>
  <c r="Q1225" i="12" s="1"/>
  <c r="Q1224" i="12" s="1"/>
  <c r="O1230" i="12"/>
  <c r="P1230" i="12"/>
  <c r="Q1230" i="12"/>
  <c r="O1232" i="12"/>
  <c r="P1232" i="12"/>
  <c r="Q1232" i="12"/>
  <c r="O1236" i="12"/>
  <c r="O1235" i="12" s="1"/>
  <c r="O1234" i="12" s="1"/>
  <c r="P1236" i="12"/>
  <c r="P1235" i="12" s="1"/>
  <c r="P1234" i="12" s="1"/>
  <c r="Q1236" i="12"/>
  <c r="Q1235" i="12" s="1"/>
  <c r="Q1234" i="12" s="1"/>
  <c r="O1240" i="12"/>
  <c r="O1239" i="12" s="1"/>
  <c r="O1238" i="12" s="1"/>
  <c r="P1240" i="12"/>
  <c r="P1239" i="12" s="1"/>
  <c r="P1238" i="12" s="1"/>
  <c r="Q1240" i="12"/>
  <c r="Q1239" i="12" s="1"/>
  <c r="Q1238" i="12" s="1"/>
  <c r="O1244" i="12"/>
  <c r="P1244" i="12"/>
  <c r="Q1244" i="12"/>
  <c r="O1246" i="12"/>
  <c r="P1246" i="12"/>
  <c r="Q1246" i="12"/>
  <c r="O1250" i="12"/>
  <c r="P1250" i="12"/>
  <c r="Q1250" i="12"/>
  <c r="O1252" i="12"/>
  <c r="P1252" i="12"/>
  <c r="Q1252" i="12"/>
  <c r="O1256" i="12"/>
  <c r="O1255" i="12" s="1"/>
  <c r="O1254" i="12" s="1"/>
  <c r="P1256" i="12"/>
  <c r="P1255" i="12" s="1"/>
  <c r="P1254" i="12" s="1"/>
  <c r="Q1256" i="12"/>
  <c r="Q1255" i="12" s="1"/>
  <c r="Q1254" i="12" s="1"/>
  <c r="O1261" i="12"/>
  <c r="P1261" i="12"/>
  <c r="Q1261" i="12"/>
  <c r="O1263" i="12"/>
  <c r="P1263" i="12"/>
  <c r="Q1263" i="12"/>
  <c r="O1267" i="12"/>
  <c r="P1267" i="12"/>
  <c r="Q1267" i="12"/>
  <c r="O1269" i="12"/>
  <c r="P1269" i="12"/>
  <c r="Q1269" i="12"/>
  <c r="O1274" i="12"/>
  <c r="O1273" i="12" s="1"/>
  <c r="O1272" i="12" s="1"/>
  <c r="O1271" i="12" s="1"/>
  <c r="P1274" i="12"/>
  <c r="P1273" i="12" s="1"/>
  <c r="P1272" i="12" s="1"/>
  <c r="P1271" i="12" s="1"/>
  <c r="Q1274" i="12"/>
  <c r="Q1273" i="12" s="1"/>
  <c r="Q1272" i="12" s="1"/>
  <c r="Q1271" i="12" s="1"/>
  <c r="O1280" i="12"/>
  <c r="O1279" i="12" s="1"/>
  <c r="P1280" i="12"/>
  <c r="P1279" i="12" s="1"/>
  <c r="Q1280" i="12"/>
  <c r="Q1279" i="12" s="1"/>
  <c r="O1283" i="12"/>
  <c r="P1283" i="12"/>
  <c r="Q1283" i="12"/>
  <c r="O1285" i="12"/>
  <c r="P1285" i="12"/>
  <c r="Q1285" i="12"/>
  <c r="O1291" i="12"/>
  <c r="O1290" i="12" s="1"/>
  <c r="P1291" i="12"/>
  <c r="P1290" i="12" s="1"/>
  <c r="Q1291" i="12"/>
  <c r="Q1290" i="12" s="1"/>
  <c r="O1294" i="12"/>
  <c r="P1294" i="12"/>
  <c r="Q1294" i="12"/>
  <c r="O1297" i="12"/>
  <c r="P1297" i="12"/>
  <c r="Q1297" i="12"/>
  <c r="O1304" i="12"/>
  <c r="O1303" i="12" s="1"/>
  <c r="O1302" i="12" s="1"/>
  <c r="P1304" i="12"/>
  <c r="P1303" i="12" s="1"/>
  <c r="P1302" i="12" s="1"/>
  <c r="Q1304" i="12"/>
  <c r="Q1303" i="12" s="1"/>
  <c r="Q1302" i="12" s="1"/>
  <c r="O1316" i="12"/>
  <c r="P1316" i="12"/>
  <c r="Q1316" i="12"/>
  <c r="O1318" i="12"/>
  <c r="P1318" i="12"/>
  <c r="Q1318" i="12"/>
  <c r="O1323" i="12"/>
  <c r="O1322" i="12" s="1"/>
  <c r="O1321" i="12" s="1"/>
  <c r="P1323" i="12"/>
  <c r="P1322" i="12" s="1"/>
  <c r="P1321" i="12" s="1"/>
  <c r="Q1323" i="12"/>
  <c r="Q1322" i="12" s="1"/>
  <c r="Q1321" i="12" s="1"/>
  <c r="O1332" i="12"/>
  <c r="O1331" i="12" s="1"/>
  <c r="O1330" i="12" s="1"/>
  <c r="P1332" i="12"/>
  <c r="P1331" i="12" s="1"/>
  <c r="P1330" i="12" s="1"/>
  <c r="Q1332" i="12"/>
  <c r="Q1331" i="12" s="1"/>
  <c r="Q1330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1" i="12"/>
  <c r="O1340" i="12" s="1"/>
  <c r="O1339" i="12" s="1"/>
  <c r="P1341" i="12"/>
  <c r="P1340" i="12" s="1"/>
  <c r="P1339" i="12" s="1"/>
  <c r="Q1341" i="12"/>
  <c r="Q1340" i="12" s="1"/>
  <c r="Q1339" i="12" s="1"/>
  <c r="O1346" i="12"/>
  <c r="O1345" i="12" s="1"/>
  <c r="O1344" i="12" s="1"/>
  <c r="P1346" i="12"/>
  <c r="P1345" i="12" s="1"/>
  <c r="P1344" i="12" s="1"/>
  <c r="Q1346" i="12"/>
  <c r="Q1345" i="12" s="1"/>
  <c r="Q1344" i="12" s="1"/>
  <c r="O1351" i="12"/>
  <c r="O1350" i="12" s="1"/>
  <c r="O1349" i="12" s="1"/>
  <c r="O1348" i="12" s="1"/>
  <c r="P1351" i="12"/>
  <c r="P1350" i="12" s="1"/>
  <c r="P1349" i="12" s="1"/>
  <c r="P1348" i="12" s="1"/>
  <c r="Q1351" i="12"/>
  <c r="Q1350" i="12" s="1"/>
  <c r="Q1349" i="12" s="1"/>
  <c r="Q1348" i="12" s="1"/>
  <c r="O1358" i="12"/>
  <c r="O1357" i="12" s="1"/>
  <c r="O1356" i="12" s="1"/>
  <c r="O1355" i="12" s="1"/>
  <c r="O1354" i="12" s="1"/>
  <c r="P1358" i="12"/>
  <c r="P1357" i="12" s="1"/>
  <c r="P1356" i="12" s="1"/>
  <c r="P1355" i="12" s="1"/>
  <c r="P1354" i="12" s="1"/>
  <c r="Q1358" i="12"/>
  <c r="Q1357" i="12" s="1"/>
  <c r="Q1356" i="12" s="1"/>
  <c r="Q1355" i="12" s="1"/>
  <c r="Q1354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3" i="12"/>
  <c r="O1372" i="12" s="1"/>
  <c r="O1371" i="12" s="1"/>
  <c r="O1370" i="12" s="1"/>
  <c r="P1373" i="12"/>
  <c r="P1372" i="12" s="1"/>
  <c r="P1371" i="12" s="1"/>
  <c r="P1370" i="12" s="1"/>
  <c r="Q1373" i="12"/>
  <c r="Q1372" i="12" s="1"/>
  <c r="Q1371" i="12" s="1"/>
  <c r="Q1370" i="12" s="1"/>
  <c r="O1379" i="12"/>
  <c r="O1378" i="12" s="1"/>
  <c r="P1379" i="12"/>
  <c r="P1378" i="12" s="1"/>
  <c r="Q1379" i="12"/>
  <c r="Q1378" i="12" s="1"/>
  <c r="O1382" i="12"/>
  <c r="O1381" i="12" s="1"/>
  <c r="P1382" i="12"/>
  <c r="P1381" i="12" s="1"/>
  <c r="Q1382" i="12"/>
  <c r="Q1381" i="12" s="1"/>
  <c r="O1385" i="12"/>
  <c r="O1384" i="12" s="1"/>
  <c r="P1385" i="12"/>
  <c r="P1384" i="12" s="1"/>
  <c r="Q1385" i="12"/>
  <c r="Q1384" i="12" s="1"/>
  <c r="O1390" i="12"/>
  <c r="O1389" i="12" s="1"/>
  <c r="O1388" i="12" s="1"/>
  <c r="P1390" i="12"/>
  <c r="P1389" i="12" s="1"/>
  <c r="P1388" i="12" s="1"/>
  <c r="Q1390" i="12"/>
  <c r="Q1389" i="12" s="1"/>
  <c r="Q1388" i="12" s="1"/>
  <c r="O1394" i="12"/>
  <c r="O1393" i="12" s="1"/>
  <c r="O1392" i="12" s="1"/>
  <c r="P1394" i="12"/>
  <c r="P1393" i="12" s="1"/>
  <c r="P1392" i="12" s="1"/>
  <c r="Q1394" i="12"/>
  <c r="Q1393" i="12" s="1"/>
  <c r="Q1392" i="12" s="1"/>
  <c r="O1400" i="12"/>
  <c r="O1399" i="12" s="1"/>
  <c r="O1398" i="12" s="1"/>
  <c r="O1397" i="12" s="1"/>
  <c r="P1400" i="12"/>
  <c r="P1399" i="12" s="1"/>
  <c r="P1398" i="12" s="1"/>
  <c r="P1397" i="12" s="1"/>
  <c r="Q1400" i="12"/>
  <c r="Q1399" i="12" s="1"/>
  <c r="Q1398" i="12" s="1"/>
  <c r="Q1397" i="12" s="1"/>
  <c r="O1405" i="12"/>
  <c r="O1404" i="12" s="1"/>
  <c r="O1403" i="12" s="1"/>
  <c r="O1402" i="12" s="1"/>
  <c r="P1405" i="12"/>
  <c r="P1404" i="12" s="1"/>
  <c r="P1403" i="12" s="1"/>
  <c r="P1402" i="12" s="1"/>
  <c r="Q1405" i="12"/>
  <c r="Q1404" i="12" s="1"/>
  <c r="Q1403" i="12" s="1"/>
  <c r="Q1402" i="12" s="1"/>
  <c r="O1410" i="12"/>
  <c r="O1409" i="12" s="1"/>
  <c r="O1408" i="12" s="1"/>
  <c r="O1407" i="12" s="1"/>
  <c r="P1410" i="12"/>
  <c r="P1409" i="12" s="1"/>
  <c r="P1408" i="12" s="1"/>
  <c r="P1407" i="12" s="1"/>
  <c r="Q1410" i="12"/>
  <c r="Q1409" i="12" s="1"/>
  <c r="Q1408" i="12" s="1"/>
  <c r="Q1407" i="12" s="1"/>
  <c r="O1415" i="12"/>
  <c r="O1414" i="12" s="1"/>
  <c r="O1413" i="12" s="1"/>
  <c r="P1415" i="12"/>
  <c r="P1414" i="12" s="1"/>
  <c r="P1413" i="12" s="1"/>
  <c r="Q1415" i="12"/>
  <c r="Q1414" i="12" s="1"/>
  <c r="Q1413" i="12" s="1"/>
  <c r="O1419" i="12"/>
  <c r="O1418" i="12" s="1"/>
  <c r="O1417" i="12" s="1"/>
  <c r="P1419" i="12"/>
  <c r="P1418" i="12" s="1"/>
  <c r="P1417" i="12" s="1"/>
  <c r="Q1419" i="12"/>
  <c r="Q1418" i="12" s="1"/>
  <c r="Q1417" i="12" s="1"/>
  <c r="O1436" i="12"/>
  <c r="O1435" i="12" s="1"/>
  <c r="O1434" i="12" s="1"/>
  <c r="P1436" i="12"/>
  <c r="P1435" i="12" s="1"/>
  <c r="P1434" i="12" s="1"/>
  <c r="Q1436" i="12"/>
  <c r="Q1435" i="12" s="1"/>
  <c r="Q1434" i="12" s="1"/>
  <c r="O1440" i="12"/>
  <c r="O1439" i="12" s="1"/>
  <c r="O1438" i="12" s="1"/>
  <c r="P1440" i="12"/>
  <c r="P1439" i="12" s="1"/>
  <c r="P1438" i="12" s="1"/>
  <c r="Q1440" i="12"/>
  <c r="Q1439" i="12" s="1"/>
  <c r="Q1438" i="12" s="1"/>
  <c r="O1448" i="12"/>
  <c r="O1447" i="12" s="1"/>
  <c r="O1446" i="12" s="1"/>
  <c r="P1448" i="12"/>
  <c r="P1447" i="12" s="1"/>
  <c r="P1446" i="12" s="1"/>
  <c r="Q1448" i="12"/>
  <c r="Q1447" i="12" s="1"/>
  <c r="Q1446" i="12" s="1"/>
  <c r="O1453" i="12"/>
  <c r="O1452" i="12" s="1"/>
  <c r="O1451" i="12" s="1"/>
  <c r="O1450" i="12" s="1"/>
  <c r="P1453" i="12"/>
  <c r="P1452" i="12" s="1"/>
  <c r="P1451" i="12" s="1"/>
  <c r="P1450" i="12" s="1"/>
  <c r="Q1453" i="12"/>
  <c r="Q1452" i="12" s="1"/>
  <c r="Q1451" i="12" s="1"/>
  <c r="Q1450" i="12" s="1"/>
  <c r="O1458" i="12"/>
  <c r="O1457" i="12" s="1"/>
  <c r="O1456" i="12" s="1"/>
  <c r="P1458" i="12"/>
  <c r="P1457" i="12" s="1"/>
  <c r="P1456" i="12" s="1"/>
  <c r="Q1458" i="12"/>
  <c r="Q1457" i="12" s="1"/>
  <c r="Q1456" i="12" s="1"/>
  <c r="O1462" i="12"/>
  <c r="O1461" i="12" s="1"/>
  <c r="O1460" i="12" s="1"/>
  <c r="P1462" i="12"/>
  <c r="P1461" i="12" s="1"/>
  <c r="P1460" i="12" s="1"/>
  <c r="Q1462" i="12"/>
  <c r="Q1461" i="12" s="1"/>
  <c r="Q1460" i="12" s="1"/>
  <c r="O1466" i="12"/>
  <c r="O1465" i="12" s="1"/>
  <c r="O1464" i="12" s="1"/>
  <c r="P1466" i="12"/>
  <c r="P1465" i="12" s="1"/>
  <c r="P1464" i="12" s="1"/>
  <c r="Q1466" i="12"/>
  <c r="Q1465" i="12" s="1"/>
  <c r="Q1464" i="12" s="1"/>
  <c r="O1470" i="12"/>
  <c r="O1469" i="12" s="1"/>
  <c r="P1470" i="12"/>
  <c r="P1469" i="12" s="1"/>
  <c r="Q1470" i="12"/>
  <c r="Q1469" i="12" s="1"/>
  <c r="O1473" i="12"/>
  <c r="O1472" i="12" s="1"/>
  <c r="P1473" i="12"/>
  <c r="P1472" i="12" s="1"/>
  <c r="Q1473" i="12"/>
  <c r="Q1472" i="12" s="1"/>
  <c r="O1478" i="12"/>
  <c r="O1477" i="12" s="1"/>
  <c r="O1476" i="12" s="1"/>
  <c r="P1478" i="12"/>
  <c r="P1477" i="12" s="1"/>
  <c r="P1476" i="12" s="1"/>
  <c r="Q1478" i="12"/>
  <c r="Q1477" i="12" s="1"/>
  <c r="Q1476" i="12" s="1"/>
  <c r="O1482" i="12"/>
  <c r="O1481" i="12" s="1"/>
  <c r="O1480" i="12" s="1"/>
  <c r="P1482" i="12"/>
  <c r="P1481" i="12" s="1"/>
  <c r="P1480" i="12" s="1"/>
  <c r="Q1482" i="12"/>
  <c r="Q1481" i="12" s="1"/>
  <c r="Q1480" i="12" s="1"/>
  <c r="O1487" i="12"/>
  <c r="O1486" i="12" s="1"/>
  <c r="O1485" i="12" s="1"/>
  <c r="P1487" i="12"/>
  <c r="P1486" i="12" s="1"/>
  <c r="P1485" i="12" s="1"/>
  <c r="Q1487" i="12"/>
  <c r="Q1486" i="12" s="1"/>
  <c r="Q1485" i="12" s="1"/>
  <c r="O1491" i="12"/>
  <c r="O1490" i="12" s="1"/>
  <c r="O1489" i="12" s="1"/>
  <c r="P1491" i="12"/>
  <c r="P1490" i="12" s="1"/>
  <c r="P1489" i="12" s="1"/>
  <c r="Q1491" i="12"/>
  <c r="Q1490" i="12" s="1"/>
  <c r="Q1489" i="12" s="1"/>
  <c r="O1495" i="12"/>
  <c r="O1494" i="12" s="1"/>
  <c r="O1493" i="12" s="1"/>
  <c r="P1495" i="12"/>
  <c r="P1494" i="12" s="1"/>
  <c r="P1493" i="12" s="1"/>
  <c r="Q1495" i="12"/>
  <c r="Q1494" i="12" s="1"/>
  <c r="Q1493" i="12" s="1"/>
  <c r="O1503" i="12"/>
  <c r="O1502" i="12" s="1"/>
  <c r="O1501" i="12" s="1"/>
  <c r="P1503" i="12"/>
  <c r="P1502" i="12" s="1"/>
  <c r="P1501" i="12" s="1"/>
  <c r="Q1503" i="12"/>
  <c r="Q1502" i="12" s="1"/>
  <c r="Q1501" i="12" s="1"/>
  <c r="O1508" i="12"/>
  <c r="O1507" i="12" s="1"/>
  <c r="O1506" i="12" s="1"/>
  <c r="P1508" i="12"/>
  <c r="P1507" i="12" s="1"/>
  <c r="P1506" i="12" s="1"/>
  <c r="Q1508" i="12"/>
  <c r="Q1507" i="12" s="1"/>
  <c r="Q1506" i="12" s="1"/>
  <c r="O1512" i="12"/>
  <c r="O1511" i="12" s="1"/>
  <c r="O1510" i="12" s="1"/>
  <c r="P1512" i="12"/>
  <c r="P1511" i="12" s="1"/>
  <c r="P1510" i="12" s="1"/>
  <c r="Q1512" i="12"/>
  <c r="Q1511" i="12" s="1"/>
  <c r="Q1510" i="12" s="1"/>
  <c r="O1517" i="12"/>
  <c r="O1516" i="12" s="1"/>
  <c r="O1515" i="12" s="1"/>
  <c r="O1514" i="12" s="1"/>
  <c r="P1517" i="12"/>
  <c r="P1516" i="12" s="1"/>
  <c r="P1515" i="12" s="1"/>
  <c r="P1514" i="12" s="1"/>
  <c r="Q1517" i="12"/>
  <c r="Q1516" i="12" s="1"/>
  <c r="Q1515" i="12" s="1"/>
  <c r="Q1514" i="12" s="1"/>
  <c r="O1523" i="12"/>
  <c r="O1522" i="12" s="1"/>
  <c r="P1523" i="12"/>
  <c r="P1522" i="12" s="1"/>
  <c r="Q1523" i="12"/>
  <c r="Q1522" i="12" s="1"/>
  <c r="O1527" i="12"/>
  <c r="O1526" i="12" s="1"/>
  <c r="P1527" i="12"/>
  <c r="P1526" i="12" s="1"/>
  <c r="Q1527" i="12"/>
  <c r="Q1526" i="12" s="1"/>
  <c r="O1531" i="12"/>
  <c r="O1530" i="12" s="1"/>
  <c r="P1531" i="12"/>
  <c r="P1530" i="12" s="1"/>
  <c r="Q1531" i="12"/>
  <c r="Q1530" i="12" s="1"/>
  <c r="O1538" i="12"/>
  <c r="O1537" i="12" s="1"/>
  <c r="O1536" i="12" s="1"/>
  <c r="O1535" i="12" s="1"/>
  <c r="P1538" i="12"/>
  <c r="P1537" i="12" s="1"/>
  <c r="P1536" i="12" s="1"/>
  <c r="P1535" i="12" s="1"/>
  <c r="Q1538" i="12"/>
  <c r="Q1537" i="12" s="1"/>
  <c r="Q1536" i="12" s="1"/>
  <c r="Q1535" i="12" s="1"/>
  <c r="O1543" i="12"/>
  <c r="O1542" i="12" s="1"/>
  <c r="O1541" i="12" s="1"/>
  <c r="P1543" i="12"/>
  <c r="P1542" i="12" s="1"/>
  <c r="P1541" i="12" s="1"/>
  <c r="Q1543" i="12"/>
  <c r="Q1542" i="12" s="1"/>
  <c r="Q1541" i="12" s="1"/>
  <c r="O1547" i="12"/>
  <c r="O1546" i="12" s="1"/>
  <c r="O1545" i="12" s="1"/>
  <c r="P1547" i="12"/>
  <c r="P1546" i="12" s="1"/>
  <c r="P1545" i="12" s="1"/>
  <c r="Q1547" i="12"/>
  <c r="Q1546" i="12" s="1"/>
  <c r="Q1545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56" i="12"/>
  <c r="O1555" i="12" s="1"/>
  <c r="P1556" i="12"/>
  <c r="P1555" i="12" s="1"/>
  <c r="Q1556" i="12"/>
  <c r="Q1555" i="12" s="1"/>
  <c r="O1559" i="12"/>
  <c r="O1558" i="12" s="1"/>
  <c r="P1559" i="12"/>
  <c r="P1558" i="12" s="1"/>
  <c r="Q1559" i="12"/>
  <c r="Q1558" i="12" s="1"/>
  <c r="O1566" i="12"/>
  <c r="O1565" i="12" s="1"/>
  <c r="P1566" i="12"/>
  <c r="P1565" i="12" s="1"/>
  <c r="Q1566" i="12"/>
  <c r="Q1565" i="12" s="1"/>
  <c r="O1569" i="12"/>
  <c r="O1568" i="12" s="1"/>
  <c r="P1569" i="12"/>
  <c r="P1568" i="12" s="1"/>
  <c r="Q1569" i="12"/>
  <c r="Q1568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8" i="12"/>
  <c r="O1577" i="12" s="1"/>
  <c r="O1576" i="12" s="1"/>
  <c r="O1575" i="12" s="1"/>
  <c r="P1578" i="12"/>
  <c r="P1577" i="12" s="1"/>
  <c r="P1576" i="12" s="1"/>
  <c r="P1575" i="12" s="1"/>
  <c r="Q1578" i="12"/>
  <c r="Q1577" i="12" s="1"/>
  <c r="Q1576" i="12" s="1"/>
  <c r="Q1575" i="12" s="1"/>
  <c r="O1583" i="12"/>
  <c r="O1582" i="12" s="1"/>
  <c r="O1581" i="12" s="1"/>
  <c r="O1580" i="12" s="1"/>
  <c r="P1583" i="12"/>
  <c r="P1582" i="12" s="1"/>
  <c r="P1581" i="12" s="1"/>
  <c r="P1580" i="12" s="1"/>
  <c r="Q1583" i="12"/>
  <c r="Q1582" i="12" s="1"/>
  <c r="Q1581" i="12" s="1"/>
  <c r="Q1580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2" i="12"/>
  <c r="O1591" i="12" s="1"/>
  <c r="O1590" i="12" s="1"/>
  <c r="P1592" i="12"/>
  <c r="P1591" i="12" s="1"/>
  <c r="P1590" i="12" s="1"/>
  <c r="Q1592" i="12"/>
  <c r="Q1591" i="12" s="1"/>
  <c r="Q1590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5" i="12"/>
  <c r="O1624" i="12" s="1"/>
  <c r="O1623" i="12" s="1"/>
  <c r="P1625" i="12"/>
  <c r="P1624" i="12" s="1"/>
  <c r="P1623" i="12" s="1"/>
  <c r="Q1625" i="12"/>
  <c r="Q1624" i="12" s="1"/>
  <c r="Q1623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37" i="12"/>
  <c r="O1636" i="12" s="1"/>
  <c r="O1635" i="12" s="1"/>
  <c r="P1637" i="12"/>
  <c r="P1636" i="12" s="1"/>
  <c r="P1635" i="12" s="1"/>
  <c r="Q1637" i="12"/>
  <c r="Q1636" i="12" s="1"/>
  <c r="Q1635" i="12" s="1"/>
  <c r="O1641" i="12"/>
  <c r="O1640" i="12" s="1"/>
  <c r="O1639" i="12" s="1"/>
  <c r="P1641" i="12"/>
  <c r="P1640" i="12" s="1"/>
  <c r="P1639" i="12" s="1"/>
  <c r="Q1641" i="12"/>
  <c r="Q1640" i="12" s="1"/>
  <c r="Q1639" i="12" s="1"/>
  <c r="O1646" i="12"/>
  <c r="O1645" i="12" s="1"/>
  <c r="O1644" i="12" s="1"/>
  <c r="O1643" i="12" s="1"/>
  <c r="P1646" i="12"/>
  <c r="P1645" i="12" s="1"/>
  <c r="P1644" i="12" s="1"/>
  <c r="P1643" i="12" s="1"/>
  <c r="Q1646" i="12"/>
  <c r="Q1645" i="12" s="1"/>
  <c r="Q1644" i="12" s="1"/>
  <c r="Q1643" i="12" s="1"/>
  <c r="O1651" i="12"/>
  <c r="O1650" i="12" s="1"/>
  <c r="O1649" i="12" s="1"/>
  <c r="O1648" i="12" s="1"/>
  <c r="P1651" i="12"/>
  <c r="P1650" i="12" s="1"/>
  <c r="P1649" i="12" s="1"/>
  <c r="P1648" i="12" s="1"/>
  <c r="Q1651" i="12"/>
  <c r="Q1650" i="12" s="1"/>
  <c r="Q1649" i="12" s="1"/>
  <c r="Q1648" i="12" s="1"/>
  <c r="O1660" i="12"/>
  <c r="O1659" i="12" s="1"/>
  <c r="O1658" i="12" s="1"/>
  <c r="P1660" i="12"/>
  <c r="P1659" i="12" s="1"/>
  <c r="P1658" i="12" s="1"/>
  <c r="Q1660" i="12"/>
  <c r="Q1659" i="12" s="1"/>
  <c r="Q1658" i="12" s="1"/>
  <c r="O1664" i="12"/>
  <c r="O1663" i="12" s="1"/>
  <c r="O1662" i="12" s="1"/>
  <c r="P1664" i="12"/>
  <c r="P1663" i="12" s="1"/>
  <c r="P1662" i="12" s="1"/>
  <c r="Q1664" i="12"/>
  <c r="Q1663" i="12" s="1"/>
  <c r="Q1662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74" i="12"/>
  <c r="O1673" i="12" s="1"/>
  <c r="O1672" i="12" s="1"/>
  <c r="P1674" i="12"/>
  <c r="P1673" i="12" s="1"/>
  <c r="P1672" i="12" s="1"/>
  <c r="Q1674" i="12"/>
  <c r="Q1673" i="12" s="1"/>
  <c r="Q1672" i="12" s="1"/>
  <c r="O1679" i="12"/>
  <c r="O1678" i="12" s="1"/>
  <c r="O1677" i="12" s="1"/>
  <c r="O1676" i="12" s="1"/>
  <c r="P1679" i="12"/>
  <c r="P1678" i="12" s="1"/>
  <c r="P1677" i="12" s="1"/>
  <c r="P1676" i="12" s="1"/>
  <c r="Q1679" i="12"/>
  <c r="Q1678" i="12" s="1"/>
  <c r="Q1677" i="12" s="1"/>
  <c r="Q1676" i="12" s="1"/>
  <c r="O1684" i="12"/>
  <c r="O1683" i="12" s="1"/>
  <c r="O1682" i="12" s="1"/>
  <c r="O1681" i="12" s="1"/>
  <c r="P1684" i="12"/>
  <c r="P1683" i="12" s="1"/>
  <c r="P1682" i="12" s="1"/>
  <c r="P1681" i="12" s="1"/>
  <c r="Q1684" i="12"/>
  <c r="Q1683" i="12" s="1"/>
  <c r="Q1682" i="12" s="1"/>
  <c r="Q1681" i="12" s="1"/>
  <c r="O1689" i="12"/>
  <c r="O1688" i="12" s="1"/>
  <c r="O1687" i="12" s="1"/>
  <c r="O1686" i="12" s="1"/>
  <c r="P1689" i="12"/>
  <c r="P1688" i="12" s="1"/>
  <c r="P1687" i="12" s="1"/>
  <c r="P1686" i="12" s="1"/>
  <c r="Q1689" i="12"/>
  <c r="Q1688" i="12" s="1"/>
  <c r="Q1687" i="12" s="1"/>
  <c r="Q1686" i="12" s="1"/>
  <c r="O1695" i="12"/>
  <c r="O1694" i="12" s="1"/>
  <c r="O1693" i="12" s="1"/>
  <c r="O1692" i="12" s="1"/>
  <c r="P1695" i="12"/>
  <c r="P1694" i="12" s="1"/>
  <c r="P1693" i="12" s="1"/>
  <c r="P1692" i="12" s="1"/>
  <c r="Q1695" i="12"/>
  <c r="Q1694" i="12" s="1"/>
  <c r="Q1693" i="12" s="1"/>
  <c r="Q1692" i="12" s="1"/>
  <c r="O1700" i="12"/>
  <c r="O1699" i="12" s="1"/>
  <c r="O1698" i="12" s="1"/>
  <c r="O1697" i="12" s="1"/>
  <c r="P1700" i="12"/>
  <c r="P1699" i="12" s="1"/>
  <c r="P1698" i="12" s="1"/>
  <c r="P1697" i="12" s="1"/>
  <c r="Q1700" i="12"/>
  <c r="Q1699" i="12" s="1"/>
  <c r="Q1698" i="12" s="1"/>
  <c r="Q1697" i="12" s="1"/>
  <c r="O1707" i="12"/>
  <c r="O1706" i="12" s="1"/>
  <c r="O1705" i="12" s="1"/>
  <c r="P1707" i="12"/>
  <c r="P1706" i="12" s="1"/>
  <c r="P1705" i="12" s="1"/>
  <c r="Q1707" i="12"/>
  <c r="Q1706" i="12" s="1"/>
  <c r="Q1705" i="12" s="1"/>
  <c r="O1711" i="12"/>
  <c r="O1710" i="12" s="1"/>
  <c r="O1709" i="12" s="1"/>
  <c r="P1711" i="12"/>
  <c r="P1710" i="12" s="1"/>
  <c r="P1709" i="12" s="1"/>
  <c r="Q1711" i="12"/>
  <c r="Q1710" i="12" s="1"/>
  <c r="Q1709" i="12" s="1"/>
  <c r="O1716" i="12"/>
  <c r="O1715" i="12" s="1"/>
  <c r="O1714" i="12" s="1"/>
  <c r="O1713" i="12" s="1"/>
  <c r="P1716" i="12"/>
  <c r="P1715" i="12" s="1"/>
  <c r="P1714" i="12" s="1"/>
  <c r="P1713" i="12" s="1"/>
  <c r="Q1716" i="12"/>
  <c r="Q1715" i="12" s="1"/>
  <c r="Q1714" i="12" s="1"/>
  <c r="Q1713" i="12" s="1"/>
  <c r="O1721" i="12"/>
  <c r="O1720" i="12" s="1"/>
  <c r="P1721" i="12"/>
  <c r="P1720" i="12" s="1"/>
  <c r="Q1721" i="12"/>
  <c r="Q1720" i="12" s="1"/>
  <c r="O1724" i="12"/>
  <c r="O1723" i="12" s="1"/>
  <c r="P1724" i="12"/>
  <c r="P1723" i="12" s="1"/>
  <c r="Q1724" i="12"/>
  <c r="Q1723" i="12" s="1"/>
  <c r="O1727" i="12"/>
  <c r="O1726" i="12" s="1"/>
  <c r="P1727" i="12"/>
  <c r="P1726" i="12" s="1"/>
  <c r="Q1727" i="12"/>
  <c r="Q1726" i="12" s="1"/>
  <c r="O1731" i="12"/>
  <c r="O1730" i="12" s="1"/>
  <c r="O1729" i="12" s="1"/>
  <c r="P1731" i="12"/>
  <c r="P1730" i="12" s="1"/>
  <c r="P1729" i="12" s="1"/>
  <c r="Q1731" i="12"/>
  <c r="Q1730" i="12" s="1"/>
  <c r="Q1729" i="12" s="1"/>
  <c r="O1735" i="12"/>
  <c r="O1734" i="12" s="1"/>
  <c r="O1733" i="12" s="1"/>
  <c r="P1735" i="12"/>
  <c r="P1734" i="12" s="1"/>
  <c r="P1733" i="12" s="1"/>
  <c r="Q1735" i="12"/>
  <c r="Q1734" i="12" s="1"/>
  <c r="Q1733" i="12" s="1"/>
  <c r="O1740" i="12"/>
  <c r="O1739" i="12" s="1"/>
  <c r="O1738" i="12" s="1"/>
  <c r="O1737" i="12" s="1"/>
  <c r="P1740" i="12"/>
  <c r="P1739" i="12" s="1"/>
  <c r="P1738" i="12" s="1"/>
  <c r="P1737" i="12" s="1"/>
  <c r="Q1740" i="12"/>
  <c r="Q1739" i="12" s="1"/>
  <c r="Q1738" i="12" s="1"/>
  <c r="Q1737" i="12" s="1"/>
  <c r="O1745" i="12"/>
  <c r="O1744" i="12" s="1"/>
  <c r="O1743" i="12" s="1"/>
  <c r="P1745" i="12"/>
  <c r="P1744" i="12" s="1"/>
  <c r="P1743" i="12" s="1"/>
  <c r="Q1745" i="12"/>
  <c r="Q1744" i="12" s="1"/>
  <c r="Q1743" i="12" s="1"/>
  <c r="O1749" i="12"/>
  <c r="O1748" i="12" s="1"/>
  <c r="O1747" i="12" s="1"/>
  <c r="P1749" i="12"/>
  <c r="P1748" i="12" s="1"/>
  <c r="P1747" i="12" s="1"/>
  <c r="Q1749" i="12"/>
  <c r="Q1748" i="12" s="1"/>
  <c r="Q1747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58" i="12"/>
  <c r="O1757" i="12" s="1"/>
  <c r="O1756" i="12" s="1"/>
  <c r="P1758" i="12"/>
  <c r="P1757" i="12" s="1"/>
  <c r="P1756" i="12" s="1"/>
  <c r="Q1758" i="12"/>
  <c r="Q1757" i="12" s="1"/>
  <c r="Q1756" i="12" s="1"/>
  <c r="O1778" i="12"/>
  <c r="O1777" i="12" s="1"/>
  <c r="O1776" i="12" s="1"/>
  <c r="O1775" i="12" s="1"/>
  <c r="P1778" i="12"/>
  <c r="P1777" i="12" s="1"/>
  <c r="P1776" i="12" s="1"/>
  <c r="P1775" i="12" s="1"/>
  <c r="Q1778" i="12"/>
  <c r="Q1777" i="12" s="1"/>
  <c r="Q1776" i="12" s="1"/>
  <c r="Q1775" i="12" s="1"/>
  <c r="O1783" i="12"/>
  <c r="O1782" i="12" s="1"/>
  <c r="O1781" i="12" s="1"/>
  <c r="O1780" i="12" s="1"/>
  <c r="P1783" i="12"/>
  <c r="P1782" i="12" s="1"/>
  <c r="P1781" i="12" s="1"/>
  <c r="P1780" i="12" s="1"/>
  <c r="Q1783" i="12"/>
  <c r="Q1782" i="12" s="1"/>
  <c r="Q1781" i="12" s="1"/>
  <c r="Q1780" i="12" s="1"/>
  <c r="O1789" i="12"/>
  <c r="O1788" i="12" s="1"/>
  <c r="O1787" i="12" s="1"/>
  <c r="P1789" i="12"/>
  <c r="P1788" i="12" s="1"/>
  <c r="P1787" i="12" s="1"/>
  <c r="Q1789" i="12"/>
  <c r="Q1788" i="12" s="1"/>
  <c r="Q1787" i="12" s="1"/>
  <c r="O1793" i="12"/>
  <c r="O1792" i="12" s="1"/>
  <c r="O1791" i="12" s="1"/>
  <c r="P1793" i="12"/>
  <c r="P1792" i="12" s="1"/>
  <c r="P1791" i="12" s="1"/>
  <c r="Q1793" i="12"/>
  <c r="Q1792" i="12" s="1"/>
  <c r="Q1791" i="12" s="1"/>
  <c r="O1797" i="12"/>
  <c r="O1796" i="12" s="1"/>
  <c r="O1795" i="12" s="1"/>
  <c r="P1797" i="12"/>
  <c r="P1796" i="12" s="1"/>
  <c r="P1795" i="12" s="1"/>
  <c r="Q1797" i="12"/>
  <c r="Q1796" i="12" s="1"/>
  <c r="Q1795" i="12" s="1"/>
  <c r="O1802" i="12"/>
  <c r="O1801" i="12" s="1"/>
  <c r="O1800" i="12" s="1"/>
  <c r="P1802" i="12"/>
  <c r="P1801" i="12" s="1"/>
  <c r="P1800" i="12" s="1"/>
  <c r="Q1802" i="12"/>
  <c r="Q1801" i="12" s="1"/>
  <c r="Q1800" i="12" s="1"/>
  <c r="O1806" i="12"/>
  <c r="O1805" i="12" s="1"/>
  <c r="O1804" i="12" s="1"/>
  <c r="P1806" i="12"/>
  <c r="P1805" i="12" s="1"/>
  <c r="P1804" i="12" s="1"/>
  <c r="Q1806" i="12"/>
  <c r="Q1805" i="12" s="1"/>
  <c r="Q1804" i="12" s="1"/>
  <c r="O1813" i="12"/>
  <c r="O1812" i="12" s="1"/>
  <c r="P1813" i="12"/>
  <c r="P1812" i="12" s="1"/>
  <c r="Q1813" i="12"/>
  <c r="Q1812" i="12" s="1"/>
  <c r="O1816" i="12"/>
  <c r="O1815" i="12" s="1"/>
  <c r="P1816" i="12"/>
  <c r="P1815" i="12" s="1"/>
  <c r="Q1816" i="12"/>
  <c r="Q1815" i="12" s="1"/>
  <c r="O1821" i="12"/>
  <c r="O1820" i="12" s="1"/>
  <c r="O1819" i="12" s="1"/>
  <c r="P1821" i="12"/>
  <c r="P1820" i="12" s="1"/>
  <c r="P1819" i="12" s="1"/>
  <c r="Q1821" i="12"/>
  <c r="Q1820" i="12" s="1"/>
  <c r="Q1819" i="12" s="1"/>
  <c r="O1826" i="12"/>
  <c r="O1825" i="12" s="1"/>
  <c r="O1824" i="12" s="1"/>
  <c r="P1826" i="12"/>
  <c r="P1825" i="12" s="1"/>
  <c r="P1824" i="12" s="1"/>
  <c r="Q1826" i="12"/>
  <c r="Q1825" i="12" s="1"/>
  <c r="Q1824" i="12" s="1"/>
  <c r="O1831" i="12"/>
  <c r="O1830" i="12" s="1"/>
  <c r="O1829" i="12" s="1"/>
  <c r="O1828" i="12" s="1"/>
  <c r="P1831" i="12"/>
  <c r="P1830" i="12" s="1"/>
  <c r="P1829" i="12" s="1"/>
  <c r="P1828" i="12" s="1"/>
  <c r="Q1831" i="12"/>
  <c r="Q1830" i="12" s="1"/>
  <c r="Q1829" i="12" s="1"/>
  <c r="Q1828" i="12" s="1"/>
  <c r="O1836" i="12"/>
  <c r="O1835" i="12" s="1"/>
  <c r="O1834" i="12" s="1"/>
  <c r="O1833" i="12" s="1"/>
  <c r="P1836" i="12"/>
  <c r="P1835" i="12" s="1"/>
  <c r="P1834" i="12" s="1"/>
  <c r="P1833" i="12" s="1"/>
  <c r="Q1836" i="12"/>
  <c r="Q1835" i="12" s="1"/>
  <c r="Q1834" i="12" s="1"/>
  <c r="Q1833" i="12" s="1"/>
  <c r="O1841" i="12"/>
  <c r="O1840" i="12" s="1"/>
  <c r="O1839" i="12" s="1"/>
  <c r="O1838" i="12" s="1"/>
  <c r="P1841" i="12"/>
  <c r="P1840" i="12" s="1"/>
  <c r="P1839" i="12" s="1"/>
  <c r="P1838" i="12" s="1"/>
  <c r="Q1841" i="12"/>
  <c r="Q1840" i="12" s="1"/>
  <c r="Q1839" i="12" s="1"/>
  <c r="Q1838" i="12" s="1"/>
  <c r="O1846" i="12"/>
  <c r="O1845" i="12" s="1"/>
  <c r="P1846" i="12"/>
  <c r="P1845" i="12" s="1"/>
  <c r="Q1846" i="12"/>
  <c r="Q1845" i="12" s="1"/>
  <c r="O1849" i="12"/>
  <c r="O1848" i="12" s="1"/>
  <c r="P1849" i="12"/>
  <c r="P1848" i="12" s="1"/>
  <c r="Q1849" i="12"/>
  <c r="Q1848" i="12" s="1"/>
  <c r="O1853" i="12"/>
  <c r="O1852" i="12" s="1"/>
  <c r="O1851" i="12" s="1"/>
  <c r="P1853" i="12"/>
  <c r="P1852" i="12" s="1"/>
  <c r="P1851" i="12" s="1"/>
  <c r="Q1853" i="12"/>
  <c r="Q1852" i="12" s="1"/>
  <c r="Q1851" i="12" s="1"/>
  <c r="O1858" i="12"/>
  <c r="O1857" i="12" s="1"/>
  <c r="O1856" i="12" s="1"/>
  <c r="O1855" i="12" s="1"/>
  <c r="P1858" i="12"/>
  <c r="P1857" i="12" s="1"/>
  <c r="P1856" i="12" s="1"/>
  <c r="P1855" i="12" s="1"/>
  <c r="Q1858" i="12"/>
  <c r="Q1857" i="12" s="1"/>
  <c r="Q1856" i="12" s="1"/>
  <c r="Q1855" i="12" s="1"/>
  <c r="O1863" i="12"/>
  <c r="O1862" i="12" s="1"/>
  <c r="P1863" i="12"/>
  <c r="P1862" i="12" s="1"/>
  <c r="Q1863" i="12"/>
  <c r="Q1862" i="12" s="1"/>
  <c r="O1866" i="12"/>
  <c r="O1865" i="12" s="1"/>
  <c r="P1866" i="12"/>
  <c r="P1865" i="12" s="1"/>
  <c r="Q1866" i="12"/>
  <c r="Q1865" i="12" s="1"/>
  <c r="O1871" i="12"/>
  <c r="O1870" i="12" s="1"/>
  <c r="O1869" i="12" s="1"/>
  <c r="O1868" i="12" s="1"/>
  <c r="P1871" i="12"/>
  <c r="P1870" i="12" s="1"/>
  <c r="P1869" i="12" s="1"/>
  <c r="P1868" i="12" s="1"/>
  <c r="Q1871" i="12"/>
  <c r="Q1870" i="12" s="1"/>
  <c r="Q1869" i="12" s="1"/>
  <c r="Q1868" i="12" s="1"/>
  <c r="O1877" i="12"/>
  <c r="O1876" i="12" s="1"/>
  <c r="O1875" i="12" s="1"/>
  <c r="O1874" i="12" s="1"/>
  <c r="P1877" i="12"/>
  <c r="P1876" i="12" s="1"/>
  <c r="P1875" i="12" s="1"/>
  <c r="P1874" i="12" s="1"/>
  <c r="Q1877" i="12"/>
  <c r="Q1876" i="12" s="1"/>
  <c r="Q1875" i="12" s="1"/>
  <c r="Q1874" i="12" s="1"/>
  <c r="O1882" i="12"/>
  <c r="O1881" i="12" s="1"/>
  <c r="P1882" i="12"/>
  <c r="P1881" i="12" s="1"/>
  <c r="Q1882" i="12"/>
  <c r="Q1881" i="12" s="1"/>
  <c r="O1885" i="12"/>
  <c r="O1884" i="12" s="1"/>
  <c r="P1885" i="12"/>
  <c r="P1884" i="12" s="1"/>
  <c r="Q1885" i="12"/>
  <c r="Q1884" i="12" s="1"/>
  <c r="O1888" i="12"/>
  <c r="O1887" i="12" s="1"/>
  <c r="P1888" i="12"/>
  <c r="P1887" i="12" s="1"/>
  <c r="Q1888" i="12"/>
  <c r="Q1887" i="12" s="1"/>
  <c r="O1892" i="12"/>
  <c r="O1891" i="12" s="1"/>
  <c r="O1890" i="12" s="1"/>
  <c r="P1892" i="12"/>
  <c r="P1891" i="12" s="1"/>
  <c r="P1890" i="12" s="1"/>
  <c r="Q1892" i="12"/>
  <c r="Q1891" i="12" s="1"/>
  <c r="Q1890" i="12" s="1"/>
  <c r="O1897" i="12"/>
  <c r="O1896" i="12" s="1"/>
  <c r="O1895" i="12" s="1"/>
  <c r="O1894" i="12" s="1"/>
  <c r="P1897" i="12"/>
  <c r="P1896" i="12" s="1"/>
  <c r="P1895" i="12" s="1"/>
  <c r="P1894" i="12" s="1"/>
  <c r="Q1897" i="12"/>
  <c r="Q1896" i="12" s="1"/>
  <c r="Q1895" i="12" s="1"/>
  <c r="Q1894" i="12" s="1"/>
  <c r="O1904" i="12"/>
  <c r="O1903" i="12" s="1"/>
  <c r="O1902" i="12" s="1"/>
  <c r="P1904" i="12"/>
  <c r="P1903" i="12" s="1"/>
  <c r="P1902" i="12" s="1"/>
  <c r="Q1904" i="12"/>
  <c r="Q1903" i="12" s="1"/>
  <c r="Q1902" i="12" s="1"/>
  <c r="O1908" i="12"/>
  <c r="O1907" i="12" s="1"/>
  <c r="O1906" i="12" s="1"/>
  <c r="P1908" i="12"/>
  <c r="P1907" i="12" s="1"/>
  <c r="P1906" i="12" s="1"/>
  <c r="Q1908" i="12"/>
  <c r="Q1907" i="12" s="1"/>
  <c r="Q1906" i="12" s="1"/>
  <c r="O1921" i="12"/>
  <c r="O1920" i="12" s="1"/>
  <c r="O1919" i="12" s="1"/>
  <c r="P1921" i="12"/>
  <c r="P1920" i="12" s="1"/>
  <c r="P1919" i="12" s="1"/>
  <c r="Q1921" i="12"/>
  <c r="Q1920" i="12" s="1"/>
  <c r="Q1919" i="12" s="1"/>
  <c r="O1925" i="12"/>
  <c r="O1924" i="12" s="1"/>
  <c r="O1923" i="12" s="1"/>
  <c r="P1925" i="12"/>
  <c r="P1924" i="12" s="1"/>
  <c r="P1923" i="12" s="1"/>
  <c r="Q1925" i="12"/>
  <c r="Q1924" i="12" s="1"/>
  <c r="Q1923" i="12" s="1"/>
  <c r="O1929" i="12"/>
  <c r="O1928" i="12" s="1"/>
  <c r="O1927" i="12" s="1"/>
  <c r="P1929" i="12"/>
  <c r="P1928" i="12" s="1"/>
  <c r="P1927" i="12" s="1"/>
  <c r="Q1929" i="12"/>
  <c r="Q1928" i="12" s="1"/>
  <c r="Q1927" i="12" s="1"/>
  <c r="O1933" i="12"/>
  <c r="O1932" i="12" s="1"/>
  <c r="O1931" i="12" s="1"/>
  <c r="P1933" i="12"/>
  <c r="P1932" i="12" s="1"/>
  <c r="P1931" i="12" s="1"/>
  <c r="Q1933" i="12"/>
  <c r="Q1932" i="12" s="1"/>
  <c r="Q1931" i="12" s="1"/>
  <c r="O1939" i="12"/>
  <c r="O1938" i="12" s="1"/>
  <c r="P1939" i="12"/>
  <c r="P1938" i="12" s="1"/>
  <c r="Q1939" i="12"/>
  <c r="Q1938" i="12" s="1"/>
  <c r="O1942" i="12"/>
  <c r="O1941" i="12" s="1"/>
  <c r="P1942" i="12"/>
  <c r="P1941" i="12" s="1"/>
  <c r="Q1942" i="12"/>
  <c r="Q1941" i="12" s="1"/>
  <c r="O1945" i="12"/>
  <c r="O1944" i="12" s="1"/>
  <c r="P1945" i="12"/>
  <c r="P1944" i="12" s="1"/>
  <c r="Q1945" i="12"/>
  <c r="Q1944" i="12" s="1"/>
  <c r="O1949" i="12"/>
  <c r="O1948" i="12" s="1"/>
  <c r="P1949" i="12"/>
  <c r="P1948" i="12" s="1"/>
  <c r="Q1949" i="12"/>
  <c r="Q1948" i="12" s="1"/>
  <c r="O1952" i="12"/>
  <c r="O1951" i="12" s="1"/>
  <c r="P1952" i="12"/>
  <c r="P1951" i="12" s="1"/>
  <c r="Q1952" i="12"/>
  <c r="Q1951" i="12" s="1"/>
  <c r="O1958" i="12"/>
  <c r="O1957" i="12" s="1"/>
  <c r="O1956" i="12" s="1"/>
  <c r="P1958" i="12"/>
  <c r="P1957" i="12" s="1"/>
  <c r="P1956" i="12" s="1"/>
  <c r="Q1958" i="12"/>
  <c r="Q1957" i="12" s="1"/>
  <c r="Q1956" i="12" s="1"/>
  <c r="O1962" i="12"/>
  <c r="O1961" i="12" s="1"/>
  <c r="O1960" i="12" s="1"/>
  <c r="P1962" i="12"/>
  <c r="P1961" i="12" s="1"/>
  <c r="P1960" i="12" s="1"/>
  <c r="Q1962" i="12"/>
  <c r="Q1961" i="12" s="1"/>
  <c r="Q1960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1" i="12"/>
  <c r="O1970" i="12" s="1"/>
  <c r="P1971" i="12"/>
  <c r="P1970" i="12" s="1"/>
  <c r="Q1971" i="12"/>
  <c r="Q1970" i="12" s="1"/>
  <c r="O1974" i="12"/>
  <c r="O1973" i="12" s="1"/>
  <c r="P1974" i="12"/>
  <c r="P1973" i="12" s="1"/>
  <c r="Q1974" i="12"/>
  <c r="Q1973" i="12" s="1"/>
  <c r="O1978" i="12"/>
  <c r="O1977" i="12" s="1"/>
  <c r="O1976" i="12" s="1"/>
  <c r="P1978" i="12"/>
  <c r="P1977" i="12" s="1"/>
  <c r="P1976" i="12" s="1"/>
  <c r="Q1978" i="12"/>
  <c r="Q1977" i="12" s="1"/>
  <c r="Q1976" i="12" s="1"/>
  <c r="O1982" i="12"/>
  <c r="O1981" i="12" s="1"/>
  <c r="O1980" i="12" s="1"/>
  <c r="P1982" i="12"/>
  <c r="P1981" i="12" s="1"/>
  <c r="P1980" i="12" s="1"/>
  <c r="Q1982" i="12"/>
  <c r="Q1981" i="12" s="1"/>
  <c r="Q1980" i="12" s="1"/>
  <c r="O1986" i="12"/>
  <c r="O1985" i="12" s="1"/>
  <c r="O1984" i="12" s="1"/>
  <c r="P1986" i="12"/>
  <c r="P1985" i="12" s="1"/>
  <c r="P1984" i="12" s="1"/>
  <c r="Q1986" i="12"/>
  <c r="Q1985" i="12" s="1"/>
  <c r="Q1984" i="12" s="1"/>
  <c r="O1990" i="12"/>
  <c r="O1989" i="12" s="1"/>
  <c r="O1988" i="12" s="1"/>
  <c r="P1990" i="12"/>
  <c r="P1989" i="12" s="1"/>
  <c r="P1988" i="12" s="1"/>
  <c r="Q1990" i="12"/>
  <c r="Q1989" i="12" s="1"/>
  <c r="Q1988" i="12" s="1"/>
  <c r="O1994" i="12"/>
  <c r="O1993" i="12" s="1"/>
  <c r="O1992" i="12" s="1"/>
  <c r="P1994" i="12"/>
  <c r="P1993" i="12" s="1"/>
  <c r="P1992" i="12" s="1"/>
  <c r="Q1994" i="12"/>
  <c r="Q1993" i="12" s="1"/>
  <c r="Q1992" i="12" s="1"/>
  <c r="O2008" i="12"/>
  <c r="O2007" i="12" s="1"/>
  <c r="P2008" i="12"/>
  <c r="P2007" i="12" s="1"/>
  <c r="Q2008" i="12"/>
  <c r="Q2007" i="12" s="1"/>
  <c r="O2011" i="12"/>
  <c r="P2011" i="12"/>
  <c r="Q2011" i="12"/>
  <c r="O2013" i="12"/>
  <c r="P2013" i="12"/>
  <c r="Q2013" i="12"/>
  <c r="O2020" i="12"/>
  <c r="O2019" i="12" s="1"/>
  <c r="O2018" i="12" s="1"/>
  <c r="P2020" i="12"/>
  <c r="P2019" i="12" s="1"/>
  <c r="P2018" i="12" s="1"/>
  <c r="Q2020" i="12"/>
  <c r="Q2019" i="12" s="1"/>
  <c r="Q2018" i="12" s="1"/>
  <c r="O2024" i="12"/>
  <c r="O2023" i="12" s="1"/>
  <c r="P2024" i="12"/>
  <c r="P2023" i="12" s="1"/>
  <c r="Q2024" i="12"/>
  <c r="Q2023" i="12" s="1"/>
  <c r="O2027" i="12"/>
  <c r="P2027" i="12"/>
  <c r="Q2027" i="12"/>
  <c r="O2029" i="12"/>
  <c r="P2029" i="12"/>
  <c r="Q2029" i="12"/>
  <c r="O2035" i="12"/>
  <c r="O2034" i="12" s="1"/>
  <c r="P2035" i="12"/>
  <c r="P2034" i="12" s="1"/>
  <c r="Q2035" i="12"/>
  <c r="Q2034" i="12" s="1"/>
  <c r="O2038" i="12"/>
  <c r="O2037" i="12" s="1"/>
  <c r="P2038" i="12"/>
  <c r="P2037" i="12" s="1"/>
  <c r="Q2038" i="12"/>
  <c r="Q2037" i="12" s="1"/>
  <c r="O2041" i="12"/>
  <c r="O2040" i="12" s="1"/>
  <c r="P2041" i="12"/>
  <c r="P2040" i="12" s="1"/>
  <c r="Q2041" i="12"/>
  <c r="Q2040" i="12" s="1"/>
  <c r="O2045" i="12"/>
  <c r="O2044" i="12" s="1"/>
  <c r="O2043" i="12" s="1"/>
  <c r="P2045" i="12"/>
  <c r="P2044" i="12" s="1"/>
  <c r="P2043" i="12" s="1"/>
  <c r="Q2045" i="12"/>
  <c r="Q2044" i="12" s="1"/>
  <c r="Q2043" i="12" s="1"/>
  <c r="O2049" i="12"/>
  <c r="O2048" i="12" s="1"/>
  <c r="O2047" i="12" s="1"/>
  <c r="P2049" i="12"/>
  <c r="P2048" i="12" s="1"/>
  <c r="P2047" i="12" s="1"/>
  <c r="Q2049" i="12"/>
  <c r="Q2048" i="12" s="1"/>
  <c r="Q2047" i="12" s="1"/>
  <c r="O2056" i="12"/>
  <c r="O2055" i="12" s="1"/>
  <c r="O2054" i="12" s="1"/>
  <c r="P2056" i="12"/>
  <c r="P2055" i="12" s="1"/>
  <c r="P2054" i="12" s="1"/>
  <c r="Q2056" i="12"/>
  <c r="Q2055" i="12" s="1"/>
  <c r="Q2054" i="12" s="1"/>
  <c r="O2060" i="12"/>
  <c r="O2059" i="12" s="1"/>
  <c r="O2058" i="12" s="1"/>
  <c r="P2060" i="12"/>
  <c r="P2059" i="12" s="1"/>
  <c r="P2058" i="12" s="1"/>
  <c r="Q2060" i="12"/>
  <c r="Q2059" i="12" s="1"/>
  <c r="Q2058" i="12" s="1"/>
  <c r="O2064" i="12"/>
  <c r="O2063" i="12" s="1"/>
  <c r="O2062" i="12" s="1"/>
  <c r="P2064" i="12"/>
  <c r="P2063" i="12" s="1"/>
  <c r="P2062" i="12" s="1"/>
  <c r="Q2064" i="12"/>
  <c r="Q2063" i="12" s="1"/>
  <c r="Q2062" i="12" s="1"/>
  <c r="O2068" i="12"/>
  <c r="O2067" i="12" s="1"/>
  <c r="O2066" i="12" s="1"/>
  <c r="P2068" i="12"/>
  <c r="P2067" i="12" s="1"/>
  <c r="P2066" i="12" s="1"/>
  <c r="Q2068" i="12"/>
  <c r="Q2067" i="12" s="1"/>
  <c r="Q2066" i="12" s="1"/>
  <c r="O2072" i="12"/>
  <c r="O2071" i="12" s="1"/>
  <c r="O2070" i="12" s="1"/>
  <c r="P2072" i="12"/>
  <c r="P2071" i="12" s="1"/>
  <c r="P2070" i="12" s="1"/>
  <c r="Q2072" i="12"/>
  <c r="Q2071" i="12" s="1"/>
  <c r="Q2070" i="12" s="1"/>
  <c r="O2076" i="12"/>
  <c r="O2075" i="12" s="1"/>
  <c r="O2074" i="12" s="1"/>
  <c r="P2076" i="12"/>
  <c r="P2075" i="12" s="1"/>
  <c r="P2074" i="12" s="1"/>
  <c r="Q2076" i="12"/>
  <c r="Q2075" i="12" s="1"/>
  <c r="Q2074" i="12" s="1"/>
  <c r="O2080" i="12"/>
  <c r="O2079" i="12" s="1"/>
  <c r="O2078" i="12" s="1"/>
  <c r="P2080" i="12"/>
  <c r="P2079" i="12" s="1"/>
  <c r="P2078" i="12" s="1"/>
  <c r="Q2080" i="12"/>
  <c r="Q2079" i="12" s="1"/>
  <c r="Q2078" i="12" s="1"/>
  <c r="O2084" i="12"/>
  <c r="O2083" i="12" s="1"/>
  <c r="O2082" i="12" s="1"/>
  <c r="P2084" i="12"/>
  <c r="P2083" i="12" s="1"/>
  <c r="P2082" i="12" s="1"/>
  <c r="Q2084" i="12"/>
  <c r="Q2083" i="12" s="1"/>
  <c r="Q2082" i="12" s="1"/>
  <c r="O2088" i="12"/>
  <c r="O2087" i="12" s="1"/>
  <c r="O2086" i="12" s="1"/>
  <c r="P2088" i="12"/>
  <c r="P2087" i="12" s="1"/>
  <c r="P2086" i="12" s="1"/>
  <c r="Q2088" i="12"/>
  <c r="Q2087" i="12" s="1"/>
  <c r="Q2086" i="12" s="1"/>
  <c r="O2092" i="12"/>
  <c r="O2091" i="12" s="1"/>
  <c r="O2090" i="12" s="1"/>
  <c r="P2092" i="12"/>
  <c r="P2091" i="12" s="1"/>
  <c r="P2090" i="12" s="1"/>
  <c r="Q2092" i="12"/>
  <c r="Q2091" i="12" s="1"/>
  <c r="Q2090" i="12" s="1"/>
  <c r="O2096" i="12"/>
  <c r="O2095" i="12" s="1"/>
  <c r="O2094" i="12" s="1"/>
  <c r="P2096" i="12"/>
  <c r="P2095" i="12" s="1"/>
  <c r="P2094" i="12" s="1"/>
  <c r="Q2096" i="12"/>
  <c r="Q2095" i="12" s="1"/>
  <c r="Q2094" i="12" s="1"/>
  <c r="O2101" i="12"/>
  <c r="O2100" i="12" s="1"/>
  <c r="P2101" i="12"/>
  <c r="P2100" i="12" s="1"/>
  <c r="Q2101" i="12"/>
  <c r="Q2100" i="12" s="1"/>
  <c r="O2104" i="12"/>
  <c r="O2103" i="12" s="1"/>
  <c r="P2104" i="12"/>
  <c r="P2103" i="12" s="1"/>
  <c r="Q2104" i="12"/>
  <c r="Q2103" i="12" s="1"/>
  <c r="O2109" i="12"/>
  <c r="O2108" i="12" s="1"/>
  <c r="O2107" i="12" s="1"/>
  <c r="O2106" i="12" s="1"/>
  <c r="P2109" i="12"/>
  <c r="P2108" i="12" s="1"/>
  <c r="P2107" i="12" s="1"/>
  <c r="P2106" i="12" s="1"/>
  <c r="Q2109" i="12"/>
  <c r="Q2108" i="12" s="1"/>
  <c r="Q2107" i="12" s="1"/>
  <c r="Q2106" i="12" s="1"/>
  <c r="O2120" i="12"/>
  <c r="O2119" i="12" s="1"/>
  <c r="O2118" i="12" s="1"/>
  <c r="O2117" i="12" s="1"/>
  <c r="P2120" i="12"/>
  <c r="P2119" i="12" s="1"/>
  <c r="P2118" i="12" s="1"/>
  <c r="P2117" i="12" s="1"/>
  <c r="Q2120" i="12"/>
  <c r="Q2119" i="12" s="1"/>
  <c r="Q2118" i="12" s="1"/>
  <c r="Q2117" i="12" s="1"/>
  <c r="O2129" i="12"/>
  <c r="O2128" i="12" s="1"/>
  <c r="O2127" i="12" s="1"/>
  <c r="P2129" i="12"/>
  <c r="P2128" i="12" s="1"/>
  <c r="P2127" i="12" s="1"/>
  <c r="Q2129" i="12"/>
  <c r="Q2128" i="12" s="1"/>
  <c r="Q2127" i="12" s="1"/>
  <c r="O2133" i="12"/>
  <c r="O2132" i="12" s="1"/>
  <c r="O2131" i="12" s="1"/>
  <c r="P2133" i="12"/>
  <c r="P2132" i="12" s="1"/>
  <c r="P2131" i="12" s="1"/>
  <c r="Q2133" i="12"/>
  <c r="Q2132" i="12" s="1"/>
  <c r="Q2131" i="12" s="1"/>
  <c r="O2139" i="12"/>
  <c r="O2138" i="12" s="1"/>
  <c r="O2137" i="12" s="1"/>
  <c r="O2136" i="12" s="1"/>
  <c r="P2139" i="12"/>
  <c r="P2138" i="12" s="1"/>
  <c r="P2137" i="12" s="1"/>
  <c r="P2136" i="12" s="1"/>
  <c r="Q2139" i="12"/>
  <c r="Q2138" i="12" s="1"/>
  <c r="Q2137" i="12" s="1"/>
  <c r="Q2136" i="12" s="1"/>
  <c r="O2144" i="12"/>
  <c r="O2143" i="12" s="1"/>
  <c r="O2142" i="12" s="1"/>
  <c r="O2141" i="12" s="1"/>
  <c r="P2144" i="12"/>
  <c r="P2143" i="12" s="1"/>
  <c r="P2142" i="12" s="1"/>
  <c r="P2141" i="12" s="1"/>
  <c r="Q2144" i="12"/>
  <c r="Q2143" i="12" s="1"/>
  <c r="Q2142" i="12" s="1"/>
  <c r="Q2141" i="12" s="1"/>
  <c r="O2149" i="12"/>
  <c r="O2148" i="12" s="1"/>
  <c r="P2149" i="12"/>
  <c r="P2148" i="12" s="1"/>
  <c r="Q2149" i="12"/>
  <c r="Q2148" i="12" s="1"/>
  <c r="O2152" i="12"/>
  <c r="O2151" i="12" s="1"/>
  <c r="P2152" i="12"/>
  <c r="P2151" i="12" s="1"/>
  <c r="Q2152" i="12"/>
  <c r="Q2151" i="12" s="1"/>
  <c r="O2159" i="12"/>
  <c r="O2158" i="12" s="1"/>
  <c r="P2159" i="12"/>
  <c r="P2158" i="12" s="1"/>
  <c r="Q2159" i="12"/>
  <c r="Q2158" i="12" s="1"/>
  <c r="O2162" i="12"/>
  <c r="O2161" i="12" s="1"/>
  <c r="P2162" i="12"/>
  <c r="P2161" i="12" s="1"/>
  <c r="Q2162" i="12"/>
  <c r="Q2161" i="12" s="1"/>
  <c r="O2165" i="12"/>
  <c r="O2164" i="12" s="1"/>
  <c r="P2165" i="12"/>
  <c r="P2164" i="12" s="1"/>
  <c r="Q2165" i="12"/>
  <c r="Q2164" i="12" s="1"/>
  <c r="O2169" i="12"/>
  <c r="O2168" i="12" s="1"/>
  <c r="O2167" i="12" s="1"/>
  <c r="P2169" i="12"/>
  <c r="P2168" i="12" s="1"/>
  <c r="P2167" i="12" s="1"/>
  <c r="Q2169" i="12"/>
  <c r="Q2168" i="12" s="1"/>
  <c r="Q2167" i="12" s="1"/>
  <c r="O2183" i="12"/>
  <c r="O2182" i="12" s="1"/>
  <c r="O2181" i="12" s="1"/>
  <c r="O2180" i="12" s="1"/>
  <c r="P2183" i="12"/>
  <c r="P2182" i="12" s="1"/>
  <c r="P2181" i="12" s="1"/>
  <c r="P2180" i="12" s="1"/>
  <c r="Q2183" i="12"/>
  <c r="Q2182" i="12" s="1"/>
  <c r="Q2181" i="12" s="1"/>
  <c r="Q2180" i="12" s="1"/>
  <c r="O2188" i="12"/>
  <c r="O2187" i="12" s="1"/>
  <c r="P2188" i="12"/>
  <c r="P2187" i="12" s="1"/>
  <c r="Q2188" i="12"/>
  <c r="Q2187" i="12" s="1"/>
  <c r="O2191" i="12"/>
  <c r="O2190" i="12" s="1"/>
  <c r="P2191" i="12"/>
  <c r="P2190" i="12" s="1"/>
  <c r="Q2191" i="12"/>
  <c r="Q2190" i="12" s="1"/>
  <c r="O2195" i="12"/>
  <c r="O2194" i="12" s="1"/>
  <c r="O2193" i="12" s="1"/>
  <c r="P2195" i="12"/>
  <c r="P2194" i="12" s="1"/>
  <c r="P2193" i="12" s="1"/>
  <c r="Q2195" i="12"/>
  <c r="Q2194" i="12" s="1"/>
  <c r="Q2193" i="12" s="1"/>
  <c r="O2199" i="12"/>
  <c r="O2198" i="12" s="1"/>
  <c r="P2199" i="12"/>
  <c r="P2198" i="12" s="1"/>
  <c r="Q2199" i="12"/>
  <c r="Q2198" i="12" s="1"/>
  <c r="O2202" i="12"/>
  <c r="O2201" i="12" s="1"/>
  <c r="P2202" i="12"/>
  <c r="P2201" i="12" s="1"/>
  <c r="Q2202" i="12"/>
  <c r="Q2201" i="12" s="1"/>
  <c r="O2207" i="12"/>
  <c r="O2206" i="12" s="1"/>
  <c r="P2207" i="12"/>
  <c r="P2206" i="12" s="1"/>
  <c r="Q2207" i="12"/>
  <c r="Q2206" i="12" s="1"/>
  <c r="O2217" i="12"/>
  <c r="O2216" i="12" s="1"/>
  <c r="P2217" i="12"/>
  <c r="P2216" i="12" s="1"/>
  <c r="Q2217" i="12"/>
  <c r="Q2216" i="12" s="1"/>
  <c r="O2220" i="12"/>
  <c r="O2219" i="12" s="1"/>
  <c r="P2220" i="12"/>
  <c r="P2219" i="12" s="1"/>
  <c r="Q2220" i="12"/>
  <c r="Q2219" i="12" s="1"/>
  <c r="O2223" i="12"/>
  <c r="O2222" i="12" s="1"/>
  <c r="P2223" i="12"/>
  <c r="P2222" i="12" s="1"/>
  <c r="Q2223" i="12"/>
  <c r="Q2222" i="12" s="1"/>
  <c r="O2226" i="12"/>
  <c r="O2225" i="12" s="1"/>
  <c r="P2226" i="12"/>
  <c r="P2225" i="12" s="1"/>
  <c r="Q2226" i="12"/>
  <c r="Q2225" i="12" s="1"/>
  <c r="O2230" i="12"/>
  <c r="O2229" i="12" s="1"/>
  <c r="O2228" i="12" s="1"/>
  <c r="P2230" i="12"/>
  <c r="P2229" i="12" s="1"/>
  <c r="P2228" i="12" s="1"/>
  <c r="Q2230" i="12"/>
  <c r="Q2229" i="12" s="1"/>
  <c r="Q2228" i="12" s="1"/>
  <c r="O2234" i="12"/>
  <c r="O2233" i="12" s="1"/>
  <c r="O2232" i="12" s="1"/>
  <c r="P2234" i="12"/>
  <c r="P2233" i="12" s="1"/>
  <c r="P2232" i="12" s="1"/>
  <c r="Q2234" i="12"/>
  <c r="Q2233" i="12" s="1"/>
  <c r="Q2232" i="12" s="1"/>
  <c r="O2239" i="12"/>
  <c r="O2238" i="12" s="1"/>
  <c r="P2239" i="12"/>
  <c r="P2238" i="12" s="1"/>
  <c r="Q2239" i="12"/>
  <c r="Q2238" i="12" s="1"/>
  <c r="O2242" i="12"/>
  <c r="O2241" i="12" s="1"/>
  <c r="P2242" i="12"/>
  <c r="P2241" i="12" s="1"/>
  <c r="Q2242" i="12"/>
  <c r="Q2241" i="12" s="1"/>
  <c r="O2248" i="12"/>
  <c r="O2247" i="12" s="1"/>
  <c r="O2246" i="12" s="1"/>
  <c r="O2245" i="12" s="1"/>
  <c r="P2248" i="12"/>
  <c r="P2247" i="12" s="1"/>
  <c r="P2246" i="12" s="1"/>
  <c r="P2245" i="12" s="1"/>
  <c r="Q2248" i="12"/>
  <c r="Q2247" i="12" s="1"/>
  <c r="Q2246" i="12" s="1"/>
  <c r="Q2245" i="12" s="1"/>
  <c r="O2252" i="12"/>
  <c r="O2251" i="12" s="1"/>
  <c r="P2252" i="12"/>
  <c r="P2251" i="12" s="1"/>
  <c r="Q2252" i="12"/>
  <c r="Q2251" i="12" s="1"/>
  <c r="O2255" i="12"/>
  <c r="O2254" i="12" s="1"/>
  <c r="P2255" i="12"/>
  <c r="P2254" i="12" s="1"/>
  <c r="Q2255" i="12"/>
  <c r="Q2254" i="12" s="1"/>
  <c r="O2259" i="12"/>
  <c r="O2258" i="12" s="1"/>
  <c r="P2259" i="12"/>
  <c r="P2258" i="12" s="1"/>
  <c r="Q2259" i="12"/>
  <c r="Q2258" i="12" s="1"/>
  <c r="O2262" i="12"/>
  <c r="O2261" i="12" s="1"/>
  <c r="P2262" i="12"/>
  <c r="P2261" i="12" s="1"/>
  <c r="Q2262" i="12"/>
  <c r="Q2261" i="12" s="1"/>
  <c r="O2268" i="12"/>
  <c r="O2267" i="12" s="1"/>
  <c r="O2266" i="12" s="1"/>
  <c r="P2268" i="12"/>
  <c r="P2267" i="12" s="1"/>
  <c r="P2266" i="12" s="1"/>
  <c r="Q2268" i="12"/>
  <c r="Q2267" i="12" s="1"/>
  <c r="Q2266" i="12" s="1"/>
  <c r="O2272" i="12"/>
  <c r="O2271" i="12" s="1"/>
  <c r="O2270" i="12" s="1"/>
  <c r="P2272" i="12"/>
  <c r="P2271" i="12" s="1"/>
  <c r="P2270" i="12" s="1"/>
  <c r="Q2272" i="12"/>
  <c r="Q2271" i="12" s="1"/>
  <c r="Q2270" i="12" s="1"/>
  <c r="O2279" i="12"/>
  <c r="O2278" i="12" s="1"/>
  <c r="P2279" i="12"/>
  <c r="P2278" i="12" s="1"/>
  <c r="Q2279" i="12"/>
  <c r="Q2278" i="12" s="1"/>
  <c r="O2282" i="12"/>
  <c r="O2281" i="12" s="1"/>
  <c r="P2282" i="12"/>
  <c r="P2281" i="12" s="1"/>
  <c r="Q2282" i="12"/>
  <c r="Q2281" i="12" s="1"/>
  <c r="O2288" i="12"/>
  <c r="O2287" i="12" s="1"/>
  <c r="O2286" i="12" s="1"/>
  <c r="P2288" i="12"/>
  <c r="P2287" i="12" s="1"/>
  <c r="P2286" i="12" s="1"/>
  <c r="Q2288" i="12"/>
  <c r="Q2287" i="12" s="1"/>
  <c r="Q2286" i="12" s="1"/>
  <c r="O2292" i="12"/>
  <c r="O2291" i="12" s="1"/>
  <c r="O2290" i="12" s="1"/>
  <c r="P2292" i="12"/>
  <c r="P2291" i="12" s="1"/>
  <c r="P2290" i="12" s="1"/>
  <c r="Q2292" i="12"/>
  <c r="Q2291" i="12" s="1"/>
  <c r="Q2290" i="12" s="1"/>
  <c r="O2298" i="12"/>
  <c r="O2297" i="12" s="1"/>
  <c r="O2296" i="12" s="1"/>
  <c r="P2298" i="12"/>
  <c r="P2297" i="12" s="1"/>
  <c r="P2296" i="12" s="1"/>
  <c r="Q2298" i="12"/>
  <c r="Q2297" i="12" s="1"/>
  <c r="Q2296" i="12" s="1"/>
  <c r="O2302" i="12"/>
  <c r="O2301" i="12" s="1"/>
  <c r="O2300" i="12" s="1"/>
  <c r="P2302" i="12"/>
  <c r="P2301" i="12" s="1"/>
  <c r="P2300" i="12" s="1"/>
  <c r="Q2302" i="12"/>
  <c r="Q2301" i="12" s="1"/>
  <c r="Q2300" i="12" s="1"/>
  <c r="O2311" i="12"/>
  <c r="O2308" i="12" s="1"/>
  <c r="O2307" i="12" s="1"/>
  <c r="P2311" i="12"/>
  <c r="P2308" i="12" s="1"/>
  <c r="P2307" i="12" s="1"/>
  <c r="Q2311" i="12"/>
  <c r="Q2308" i="12" s="1"/>
  <c r="Q2307" i="12" s="1"/>
  <c r="O2315" i="12"/>
  <c r="O2314" i="12" s="1"/>
  <c r="O2313" i="12" s="1"/>
  <c r="P2315" i="12"/>
  <c r="P2314" i="12" s="1"/>
  <c r="P2313" i="12" s="1"/>
  <c r="Q2315" i="12"/>
  <c r="Q2314" i="12" s="1"/>
  <c r="Q2313" i="12" s="1"/>
  <c r="O2323" i="12"/>
  <c r="O2322" i="12" s="1"/>
  <c r="O2321" i="12" s="1"/>
  <c r="P2323" i="12"/>
  <c r="P2322" i="12" s="1"/>
  <c r="P2321" i="12" s="1"/>
  <c r="Q2323" i="12"/>
  <c r="Q2322" i="12" s="1"/>
  <c r="Q2321" i="12" s="1"/>
  <c r="O2327" i="12"/>
  <c r="O2326" i="12" s="1"/>
  <c r="O2325" i="12" s="1"/>
  <c r="P2327" i="12"/>
  <c r="P2326" i="12" s="1"/>
  <c r="P2325" i="12" s="1"/>
  <c r="Q2327" i="12"/>
  <c r="Q2326" i="12" s="1"/>
  <c r="Q2325" i="12" s="1"/>
  <c r="O2331" i="12"/>
  <c r="O2330" i="12" s="1"/>
  <c r="O2329" i="12" s="1"/>
  <c r="P2331" i="12"/>
  <c r="P2330" i="12" s="1"/>
  <c r="P2329" i="12" s="1"/>
  <c r="Q2331" i="12"/>
  <c r="Q2330" i="12" s="1"/>
  <c r="Q2329" i="12" s="1"/>
  <c r="O2335" i="12"/>
  <c r="O2334" i="12" s="1"/>
  <c r="O2333" i="12" s="1"/>
  <c r="P2335" i="12"/>
  <c r="P2334" i="12" s="1"/>
  <c r="P2333" i="12" s="1"/>
  <c r="Q2335" i="12"/>
  <c r="Q2334" i="12" s="1"/>
  <c r="Q2333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1" i="12"/>
  <c r="O2350" i="12" s="1"/>
  <c r="O2349" i="12" s="1"/>
  <c r="P2351" i="12"/>
  <c r="P2350" i="12" s="1"/>
  <c r="P2349" i="12" s="1"/>
  <c r="Q2351" i="12"/>
  <c r="Q2350" i="12" s="1"/>
  <c r="Q2349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59" i="12"/>
  <c r="O2358" i="12" s="1"/>
  <c r="O2357" i="12" s="1"/>
  <c r="P2359" i="12"/>
  <c r="P2358" i="12" s="1"/>
  <c r="P2357" i="12" s="1"/>
  <c r="Q2359" i="12"/>
  <c r="Q2358" i="12" s="1"/>
  <c r="Q2357" i="12" s="1"/>
  <c r="O2363" i="12"/>
  <c r="O2362" i="12" s="1"/>
  <c r="O2361" i="12" s="1"/>
  <c r="P2363" i="12"/>
  <c r="P2362" i="12" s="1"/>
  <c r="P2361" i="12" s="1"/>
  <c r="Q2363" i="12"/>
  <c r="Q2362" i="12" s="1"/>
  <c r="Q2361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83" i="12"/>
  <c r="O2382" i="12" s="1"/>
  <c r="O2381" i="12" s="1"/>
  <c r="P2383" i="12"/>
  <c r="P2382" i="12" s="1"/>
  <c r="P2381" i="12" s="1"/>
  <c r="Q2383" i="12"/>
  <c r="Q2382" i="12" s="1"/>
  <c r="Q2381" i="12" s="1"/>
  <c r="O2387" i="12"/>
  <c r="O2386" i="12" s="1"/>
  <c r="O2385" i="12" s="1"/>
  <c r="P2387" i="12"/>
  <c r="P2386" i="12" s="1"/>
  <c r="P2385" i="12" s="1"/>
  <c r="Q2387" i="12"/>
  <c r="Q2386" i="12" s="1"/>
  <c r="Q2385" i="12" s="1"/>
  <c r="O2391" i="12"/>
  <c r="O2390" i="12" s="1"/>
  <c r="O2389" i="12" s="1"/>
  <c r="P2391" i="12"/>
  <c r="P2390" i="12" s="1"/>
  <c r="P2389" i="12" s="1"/>
  <c r="Q2391" i="12"/>
  <c r="Q2390" i="12" s="1"/>
  <c r="Q2389" i="12" s="1"/>
  <c r="O2395" i="12"/>
  <c r="O2394" i="12" s="1"/>
  <c r="O2393" i="12" s="1"/>
  <c r="P2395" i="12"/>
  <c r="P2394" i="12" s="1"/>
  <c r="P2393" i="12" s="1"/>
  <c r="Q2395" i="12"/>
  <c r="Q2394" i="12" s="1"/>
  <c r="Q2393" i="12" s="1"/>
  <c r="O2399" i="12"/>
  <c r="O2398" i="12" s="1"/>
  <c r="O2397" i="12" s="1"/>
  <c r="P2399" i="12"/>
  <c r="P2398" i="12" s="1"/>
  <c r="P2397" i="12" s="1"/>
  <c r="Q2399" i="12"/>
  <c r="Q2398" i="12" s="1"/>
  <c r="Q2397" i="12" s="1"/>
  <c r="O2403" i="12"/>
  <c r="O2402" i="12" s="1"/>
  <c r="O2401" i="12" s="1"/>
  <c r="P2403" i="12"/>
  <c r="P2402" i="12" s="1"/>
  <c r="P2401" i="12" s="1"/>
  <c r="Q2403" i="12"/>
  <c r="Q2402" i="12" s="1"/>
  <c r="Q2401" i="12" s="1"/>
  <c r="O2407" i="12"/>
  <c r="O2406" i="12" s="1"/>
  <c r="O2405" i="12" s="1"/>
  <c r="P2407" i="12"/>
  <c r="P2406" i="12" s="1"/>
  <c r="P2405" i="12" s="1"/>
  <c r="Q2407" i="12"/>
  <c r="Q2406" i="12" s="1"/>
  <c r="Q2405" i="12" s="1"/>
  <c r="O2411" i="12"/>
  <c r="O2410" i="12" s="1"/>
  <c r="O2409" i="12" s="1"/>
  <c r="P2411" i="12"/>
  <c r="P2410" i="12" s="1"/>
  <c r="P2409" i="12" s="1"/>
  <c r="Q2411" i="12"/>
  <c r="Q2410" i="12" s="1"/>
  <c r="Q2409" i="12" s="1"/>
  <c r="O2415" i="12"/>
  <c r="O2414" i="12" s="1"/>
  <c r="O2413" i="12" s="1"/>
  <c r="P2415" i="12"/>
  <c r="P2414" i="12" s="1"/>
  <c r="P2413" i="12" s="1"/>
  <c r="Q2415" i="12"/>
  <c r="Q2414" i="12" s="1"/>
  <c r="Q2413" i="12" s="1"/>
  <c r="O2426" i="12"/>
  <c r="O2425" i="12" s="1"/>
  <c r="O2424" i="12" s="1"/>
  <c r="O2423" i="12" s="1"/>
  <c r="P2426" i="12"/>
  <c r="P2425" i="12" s="1"/>
  <c r="P2424" i="12" s="1"/>
  <c r="P2423" i="12" s="1"/>
  <c r="Q2426" i="12"/>
  <c r="Q2425" i="12" s="1"/>
  <c r="Q2424" i="12" s="1"/>
  <c r="Q2423" i="12" s="1"/>
  <c r="O2431" i="12"/>
  <c r="O2430" i="12" s="1"/>
  <c r="O2429" i="12" s="1"/>
  <c r="O2428" i="12" s="1"/>
  <c r="P2431" i="12"/>
  <c r="P2430" i="12" s="1"/>
  <c r="P2429" i="12" s="1"/>
  <c r="P2428" i="12" s="1"/>
  <c r="Q2431" i="12"/>
  <c r="Q2430" i="12" s="1"/>
  <c r="Q2429" i="12" s="1"/>
  <c r="Q2428" i="12" s="1"/>
  <c r="O2436" i="12"/>
  <c r="O2435" i="12" s="1"/>
  <c r="O2434" i="12" s="1"/>
  <c r="P2436" i="12"/>
  <c r="P2435" i="12" s="1"/>
  <c r="P2434" i="12" s="1"/>
  <c r="Q2436" i="12"/>
  <c r="Q2435" i="12" s="1"/>
  <c r="Q2434" i="12" s="1"/>
  <c r="O2440" i="12"/>
  <c r="O2439" i="12" s="1"/>
  <c r="O2438" i="12" s="1"/>
  <c r="P2440" i="12"/>
  <c r="P2439" i="12" s="1"/>
  <c r="P2438" i="12" s="1"/>
  <c r="Q2440" i="12"/>
  <c r="Q2439" i="12" s="1"/>
  <c r="Q2438" i="12" s="1"/>
  <c r="O2444" i="12"/>
  <c r="O2443" i="12" s="1"/>
  <c r="O2442" i="12" s="1"/>
  <c r="P2444" i="12"/>
  <c r="P2443" i="12" s="1"/>
  <c r="P2442" i="12" s="1"/>
  <c r="Q2444" i="12"/>
  <c r="Q2443" i="12" s="1"/>
  <c r="Q2442" i="12" s="1"/>
  <c r="O2455" i="12"/>
  <c r="O2454" i="12" s="1"/>
  <c r="O2453" i="12" s="1"/>
  <c r="P2455" i="12"/>
  <c r="P2454" i="12" s="1"/>
  <c r="P2453" i="12" s="1"/>
  <c r="Q2455" i="12"/>
  <c r="Q2454" i="12" s="1"/>
  <c r="Q2453" i="12" s="1"/>
  <c r="O2459" i="12"/>
  <c r="O2458" i="12" s="1"/>
  <c r="O2457" i="12" s="1"/>
  <c r="P2459" i="12"/>
  <c r="P2458" i="12" s="1"/>
  <c r="P2457" i="12" s="1"/>
  <c r="Q2459" i="12"/>
  <c r="Q2458" i="12" s="1"/>
  <c r="Q2457" i="12" s="1"/>
  <c r="O2463" i="12"/>
  <c r="O2462" i="12" s="1"/>
  <c r="O2461" i="12" s="1"/>
  <c r="P2463" i="12"/>
  <c r="P2462" i="12" s="1"/>
  <c r="P2461" i="12" s="1"/>
  <c r="Q2463" i="12"/>
  <c r="Q2462" i="12" s="1"/>
  <c r="Q2461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3" i="12"/>
  <c r="O2472" i="12" s="1"/>
  <c r="P2473" i="12"/>
  <c r="P2472" i="12" s="1"/>
  <c r="Q2473" i="12"/>
  <c r="Q2472" i="12" s="1"/>
  <c r="O2479" i="12"/>
  <c r="O2478" i="12" s="1"/>
  <c r="P2479" i="12"/>
  <c r="P2478" i="12" s="1"/>
  <c r="Q2479" i="12"/>
  <c r="Q2478" i="12" s="1"/>
  <c r="O2486" i="12"/>
  <c r="O2485" i="12" s="1"/>
  <c r="P2486" i="12"/>
  <c r="P2485" i="12" s="1"/>
  <c r="Q2486" i="12"/>
  <c r="Q2485" i="12" s="1"/>
  <c r="O2489" i="12"/>
  <c r="O2488" i="12" s="1"/>
  <c r="P2489" i="12"/>
  <c r="P2488" i="12" s="1"/>
  <c r="Q2489" i="12"/>
  <c r="Q2488" i="12" s="1"/>
  <c r="O2494" i="12"/>
  <c r="O2493" i="12" s="1"/>
  <c r="P2494" i="12"/>
  <c r="P2493" i="12" s="1"/>
  <c r="Q2494" i="12"/>
  <c r="Q2493" i="12" s="1"/>
  <c r="O2497" i="12"/>
  <c r="O2496" i="12" s="1"/>
  <c r="P2497" i="12"/>
  <c r="P2496" i="12" s="1"/>
  <c r="Q2497" i="12"/>
  <c r="Q2496" i="12" s="1"/>
  <c r="O2500" i="12"/>
  <c r="O2499" i="12" s="1"/>
  <c r="P2500" i="12"/>
  <c r="P2499" i="12" s="1"/>
  <c r="Q2500" i="12"/>
  <c r="Q2499" i="12" s="1"/>
  <c r="O2505" i="12"/>
  <c r="O2504" i="12" s="1"/>
  <c r="P2505" i="12"/>
  <c r="P2504" i="12" s="1"/>
  <c r="Q2505" i="12"/>
  <c r="Q2504" i="12" s="1"/>
  <c r="O2508" i="12"/>
  <c r="O2507" i="12" s="1"/>
  <c r="P2508" i="12"/>
  <c r="P2507" i="12" s="1"/>
  <c r="Q2508" i="12"/>
  <c r="Q2507" i="12" s="1"/>
  <c r="O2511" i="12"/>
  <c r="O2510" i="12" s="1"/>
  <c r="P2511" i="12"/>
  <c r="P2510" i="12" s="1"/>
  <c r="Q2511" i="12"/>
  <c r="Q2510" i="12" s="1"/>
  <c r="O2515" i="12"/>
  <c r="O2514" i="12" s="1"/>
  <c r="P2515" i="12"/>
  <c r="P2514" i="12" s="1"/>
  <c r="Q2515" i="12"/>
  <c r="Q2514" i="12" s="1"/>
  <c r="O2518" i="12"/>
  <c r="O2517" i="12" s="1"/>
  <c r="P2518" i="12"/>
  <c r="P2517" i="12" s="1"/>
  <c r="Q2518" i="12"/>
  <c r="Q2517" i="12" s="1"/>
  <c r="O2522" i="12"/>
  <c r="O2521" i="12" s="1"/>
  <c r="O2520" i="12" s="1"/>
  <c r="P2522" i="12"/>
  <c r="P2521" i="12" s="1"/>
  <c r="P2520" i="12" s="1"/>
  <c r="Q2522" i="12"/>
  <c r="Q2521" i="12" s="1"/>
  <c r="Q2520" i="12" s="1"/>
  <c r="O2527" i="12"/>
  <c r="O2526" i="12" s="1"/>
  <c r="O2525" i="12" s="1"/>
  <c r="P2527" i="12"/>
  <c r="P2526" i="12" s="1"/>
  <c r="P2525" i="12" s="1"/>
  <c r="Q2527" i="12"/>
  <c r="Q2526" i="12" s="1"/>
  <c r="Q2525" i="12" s="1"/>
  <c r="O2531" i="12"/>
  <c r="O2530" i="12" s="1"/>
  <c r="O2529" i="12" s="1"/>
  <c r="P2531" i="12"/>
  <c r="P2530" i="12" s="1"/>
  <c r="P2529" i="12" s="1"/>
  <c r="Q2531" i="12"/>
  <c r="Q2530" i="12" s="1"/>
  <c r="Q2529" i="12" s="1"/>
  <c r="O2536" i="12"/>
  <c r="O2535" i="12" s="1"/>
  <c r="P2536" i="12"/>
  <c r="P2535" i="12" s="1"/>
  <c r="Q2536" i="12"/>
  <c r="Q2535" i="12" s="1"/>
  <c r="O2539" i="12"/>
  <c r="O2538" i="12" s="1"/>
  <c r="P2539" i="12"/>
  <c r="P2538" i="12" s="1"/>
  <c r="Q2539" i="12"/>
  <c r="Q2538" i="12" s="1"/>
  <c r="O2542" i="12"/>
  <c r="O2541" i="12" s="1"/>
  <c r="P2542" i="12"/>
  <c r="P2541" i="12" s="1"/>
  <c r="Q2542" i="12"/>
  <c r="Q2541" i="12" s="1"/>
  <c r="O2546" i="12"/>
  <c r="O2545" i="12" s="1"/>
  <c r="P2546" i="12"/>
  <c r="P2545" i="12" s="1"/>
  <c r="Q2546" i="12"/>
  <c r="Q2545" i="12" s="1"/>
  <c r="O2549" i="12"/>
  <c r="O2548" i="12" s="1"/>
  <c r="P2549" i="12"/>
  <c r="P2548" i="12" s="1"/>
  <c r="Q2549" i="12"/>
  <c r="Q2548" i="12" s="1"/>
  <c r="O2553" i="12"/>
  <c r="O2552" i="12" s="1"/>
  <c r="P2553" i="12"/>
  <c r="P2552" i="12" s="1"/>
  <c r="Q2553" i="12"/>
  <c r="Q2552" i="12" s="1"/>
  <c r="O2556" i="12"/>
  <c r="O2555" i="12" s="1"/>
  <c r="P2556" i="12"/>
  <c r="P2555" i="12" s="1"/>
  <c r="Q2556" i="12"/>
  <c r="Q2555" i="12" s="1"/>
  <c r="O2560" i="12"/>
  <c r="O2559" i="12" s="1"/>
  <c r="P2560" i="12"/>
  <c r="P2559" i="12" s="1"/>
  <c r="Q2560" i="12"/>
  <c r="Q2559" i="12" s="1"/>
  <c r="O2565" i="12"/>
  <c r="P2565" i="12"/>
  <c r="Q2565" i="12"/>
  <c r="O2572" i="12"/>
  <c r="O2571" i="12" s="1"/>
  <c r="P2572" i="12"/>
  <c r="P2571" i="12" s="1"/>
  <c r="Q2572" i="12"/>
  <c r="Q2571" i="12" s="1"/>
  <c r="O2578" i="12"/>
  <c r="O2577" i="12" s="1"/>
  <c r="O2576" i="12" s="1"/>
  <c r="P2578" i="12"/>
  <c r="P2577" i="12" s="1"/>
  <c r="P2576" i="12" s="1"/>
  <c r="Q2578" i="12"/>
  <c r="Q2577" i="12" s="1"/>
  <c r="Q2576" i="12" s="1"/>
  <c r="O2582" i="12"/>
  <c r="O2581" i="12" s="1"/>
  <c r="O2580" i="12" s="1"/>
  <c r="P2582" i="12"/>
  <c r="P2581" i="12" s="1"/>
  <c r="P2580" i="12" s="1"/>
  <c r="Q2582" i="12"/>
  <c r="Q2581" i="12" s="1"/>
  <c r="Q2580" i="12" s="1"/>
  <c r="O2586" i="12"/>
  <c r="O2585" i="12" s="1"/>
  <c r="O2584" i="12" s="1"/>
  <c r="P2586" i="12"/>
  <c r="P2585" i="12" s="1"/>
  <c r="P2584" i="12" s="1"/>
  <c r="Q2586" i="12"/>
  <c r="Q2585" i="12" s="1"/>
  <c r="Q2584" i="12" s="1"/>
  <c r="O2590" i="12"/>
  <c r="O2589" i="12" s="1"/>
  <c r="O2588" i="12" s="1"/>
  <c r="P2590" i="12"/>
  <c r="P2589" i="12" s="1"/>
  <c r="P2588" i="12" s="1"/>
  <c r="Q2590" i="12"/>
  <c r="Q2589" i="12" s="1"/>
  <c r="Q2588" i="12" s="1"/>
  <c r="O2594" i="12"/>
  <c r="O2593" i="12" s="1"/>
  <c r="O2592" i="12" s="1"/>
  <c r="P2594" i="12"/>
  <c r="P2593" i="12" s="1"/>
  <c r="P2592" i="12" s="1"/>
  <c r="Q2594" i="12"/>
  <c r="Q2593" i="12" s="1"/>
  <c r="Q2592" i="12" s="1"/>
  <c r="O2598" i="12"/>
  <c r="O2597" i="12" s="1"/>
  <c r="P2598" i="12"/>
  <c r="P2597" i="12" s="1"/>
  <c r="Q2598" i="12"/>
  <c r="Q2597" i="12" s="1"/>
  <c r="O2601" i="12"/>
  <c r="O2600" i="12" s="1"/>
  <c r="P2601" i="12"/>
  <c r="P2600" i="12" s="1"/>
  <c r="Q2601" i="12"/>
  <c r="Q2600" i="12" s="1"/>
  <c r="O2605" i="12"/>
  <c r="O2604" i="12" s="1"/>
  <c r="P2605" i="12"/>
  <c r="P2604" i="12" s="1"/>
  <c r="Q2605" i="12"/>
  <c r="Q2604" i="12" s="1"/>
  <c r="O2608" i="12"/>
  <c r="O2607" i="12" s="1"/>
  <c r="P2608" i="12"/>
  <c r="P2607" i="12" s="1"/>
  <c r="Q2608" i="12"/>
  <c r="Q2607" i="12" s="1"/>
  <c r="O2611" i="12"/>
  <c r="O2610" i="12" s="1"/>
  <c r="P2611" i="12"/>
  <c r="P2610" i="12" s="1"/>
  <c r="Q2611" i="12"/>
  <c r="Q2610" i="12" s="1"/>
  <c r="O2615" i="12"/>
  <c r="O2614" i="12" s="1"/>
  <c r="O2613" i="12" s="1"/>
  <c r="P2615" i="12"/>
  <c r="P2614" i="12" s="1"/>
  <c r="P2613" i="12" s="1"/>
  <c r="Q2615" i="12"/>
  <c r="Q2614" i="12" s="1"/>
  <c r="Q2613" i="12" s="1"/>
  <c r="O2619" i="12"/>
  <c r="O2618" i="12" s="1"/>
  <c r="O2617" i="12" s="1"/>
  <c r="P2619" i="12"/>
  <c r="P2618" i="12" s="1"/>
  <c r="P2617" i="12" s="1"/>
  <c r="Q2619" i="12"/>
  <c r="Q2618" i="12" s="1"/>
  <c r="Q2617" i="12" s="1"/>
  <c r="O2623" i="12"/>
  <c r="P2623" i="12"/>
  <c r="Q2623" i="12"/>
  <c r="O2625" i="12"/>
  <c r="P2625" i="12"/>
  <c r="Q2625" i="12"/>
  <c r="O2629" i="12"/>
  <c r="O2628" i="12" s="1"/>
  <c r="O2627" i="12" s="1"/>
  <c r="P2629" i="12"/>
  <c r="P2628" i="12" s="1"/>
  <c r="P2627" i="12" s="1"/>
  <c r="Q2629" i="12"/>
  <c r="Q2628" i="12" s="1"/>
  <c r="Q2627" i="12" s="1"/>
  <c r="O2633" i="12"/>
  <c r="O2632" i="12" s="1"/>
  <c r="O2631" i="12" s="1"/>
  <c r="P2633" i="12"/>
  <c r="P2632" i="12" s="1"/>
  <c r="P2631" i="12" s="1"/>
  <c r="Q2633" i="12"/>
  <c r="Q2632" i="12" s="1"/>
  <c r="Q2631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P2641" i="12"/>
  <c r="P2640" i="12" s="1"/>
  <c r="Q2641" i="12"/>
  <c r="Q2640" i="12" s="1"/>
  <c r="O2644" i="12"/>
  <c r="O2643" i="12" s="1"/>
  <c r="P2644" i="12"/>
  <c r="P2643" i="12" s="1"/>
  <c r="Q2644" i="12"/>
  <c r="Q2643" i="12" s="1"/>
  <c r="O2648" i="12"/>
  <c r="O2647" i="12" s="1"/>
  <c r="O2646" i="12" s="1"/>
  <c r="P2648" i="12"/>
  <c r="P2647" i="12" s="1"/>
  <c r="P2646" i="12" s="1"/>
  <c r="Q2648" i="12"/>
  <c r="Q2647" i="12" s="1"/>
  <c r="Q2646" i="12" s="1"/>
  <c r="O2652" i="12"/>
  <c r="P2652" i="12"/>
  <c r="Q2652" i="12"/>
  <c r="O2654" i="12"/>
  <c r="P2654" i="12"/>
  <c r="Q2654" i="12"/>
  <c r="O2657" i="12"/>
  <c r="O2656" i="12" s="1"/>
  <c r="P2657" i="12"/>
  <c r="P2656" i="12" s="1"/>
  <c r="Q2657" i="12"/>
  <c r="Q2656" i="12" s="1"/>
  <c r="O2661" i="12"/>
  <c r="P2661" i="12"/>
  <c r="Q2661" i="12"/>
  <c r="O2663" i="12"/>
  <c r="P2663" i="12"/>
  <c r="Q2663" i="12"/>
  <c r="O2666" i="12"/>
  <c r="O2665" i="12" s="1"/>
  <c r="P2666" i="12"/>
  <c r="P2665" i="12" s="1"/>
  <c r="Q2666" i="12"/>
  <c r="Q2665" i="12" s="1"/>
  <c r="O2670" i="12"/>
  <c r="O2669" i="12" s="1"/>
  <c r="O2668" i="12" s="1"/>
  <c r="P2670" i="12"/>
  <c r="P2669" i="12" s="1"/>
  <c r="P2668" i="12" s="1"/>
  <c r="Q2670" i="12"/>
  <c r="Q2669" i="12" s="1"/>
  <c r="Q2668" i="12" s="1"/>
  <c r="O2674" i="12"/>
  <c r="O2673" i="12" s="1"/>
  <c r="O2672" i="12" s="1"/>
  <c r="P2674" i="12"/>
  <c r="P2673" i="12" s="1"/>
  <c r="P2672" i="12" s="1"/>
  <c r="Q2674" i="12"/>
  <c r="Q2673" i="12" s="1"/>
  <c r="Q2672" i="12" s="1"/>
  <c r="O2678" i="12"/>
  <c r="O2677" i="12" s="1"/>
  <c r="O2676" i="12" s="1"/>
  <c r="P2678" i="12"/>
  <c r="P2677" i="12" s="1"/>
  <c r="P2676" i="12" s="1"/>
  <c r="Q2678" i="12"/>
  <c r="Q2677" i="12" s="1"/>
  <c r="Q2676" i="12" s="1"/>
  <c r="O2682" i="12"/>
  <c r="O2681" i="12" s="1"/>
  <c r="P2682" i="12"/>
  <c r="P2681" i="12" s="1"/>
  <c r="Q2682" i="12"/>
  <c r="Q2681" i="12" s="1"/>
  <c r="O2685" i="12"/>
  <c r="O2684" i="12" s="1"/>
  <c r="P2685" i="12"/>
  <c r="P2684" i="12" s="1"/>
  <c r="Q2685" i="12"/>
  <c r="Q2684" i="12" s="1"/>
  <c r="O2689" i="12"/>
  <c r="P2689" i="12"/>
  <c r="Q2689" i="12"/>
  <c r="O2691" i="12"/>
  <c r="P2691" i="12"/>
  <c r="Q2691" i="12"/>
  <c r="O2699" i="12"/>
  <c r="O2698" i="12" s="1"/>
  <c r="O2697" i="12" s="1"/>
  <c r="P2699" i="12"/>
  <c r="P2698" i="12" s="1"/>
  <c r="P2697" i="12" s="1"/>
  <c r="Q2699" i="12"/>
  <c r="Q2698" i="12" s="1"/>
  <c r="Q2697" i="12" s="1"/>
  <c r="O2703" i="12"/>
  <c r="O2702" i="12" s="1"/>
  <c r="O2701" i="12" s="1"/>
  <c r="P2703" i="12"/>
  <c r="P2702" i="12" s="1"/>
  <c r="P2701" i="12" s="1"/>
  <c r="Q2703" i="12"/>
  <c r="Q2702" i="12" s="1"/>
  <c r="Q2701" i="12" s="1"/>
  <c r="O2707" i="12"/>
  <c r="O2706" i="12" s="1"/>
  <c r="P2707" i="12"/>
  <c r="P2706" i="12" s="1"/>
  <c r="Q2707" i="12"/>
  <c r="Q2706" i="12" s="1"/>
  <c r="O2710" i="12"/>
  <c r="O2709" i="12" s="1"/>
  <c r="P2710" i="12"/>
  <c r="P2709" i="12" s="1"/>
  <c r="Q2710" i="12"/>
  <c r="Q2709" i="12" s="1"/>
  <c r="O2713" i="12"/>
  <c r="O2712" i="12" s="1"/>
  <c r="P2713" i="12"/>
  <c r="P2712" i="12" s="1"/>
  <c r="Q2713" i="12"/>
  <c r="Q2712" i="12" s="1"/>
  <c r="O2717" i="12"/>
  <c r="O2716" i="12" s="1"/>
  <c r="O2715" i="12" s="1"/>
  <c r="P2717" i="12"/>
  <c r="P2716" i="12" s="1"/>
  <c r="P2715" i="12" s="1"/>
  <c r="Q2717" i="12"/>
  <c r="Q2716" i="12" s="1"/>
  <c r="Q2715" i="12" s="1"/>
  <c r="O2721" i="12"/>
  <c r="O2720" i="12" s="1"/>
  <c r="O2719" i="12" s="1"/>
  <c r="P2721" i="12"/>
  <c r="P2720" i="12" s="1"/>
  <c r="P2719" i="12" s="1"/>
  <c r="Q2721" i="12"/>
  <c r="Q2720" i="12" s="1"/>
  <c r="Q2719" i="12" s="1"/>
  <c r="O2725" i="12"/>
  <c r="O2724" i="12" s="1"/>
  <c r="O2723" i="12" s="1"/>
  <c r="P2725" i="12"/>
  <c r="P2724" i="12" s="1"/>
  <c r="P2723" i="12" s="1"/>
  <c r="Q2725" i="12"/>
  <c r="Q2724" i="12" s="1"/>
  <c r="Q2723" i="12" s="1"/>
  <c r="O2729" i="12"/>
  <c r="O2728" i="12" s="1"/>
  <c r="O2727" i="12" s="1"/>
  <c r="P2729" i="12"/>
  <c r="P2728" i="12" s="1"/>
  <c r="P2727" i="12" s="1"/>
  <c r="Q2729" i="12"/>
  <c r="Q2728" i="12" s="1"/>
  <c r="Q2727" i="12" s="1"/>
  <c r="O2733" i="12"/>
  <c r="O2732" i="12" s="1"/>
  <c r="P2733" i="12"/>
  <c r="P2732" i="12" s="1"/>
  <c r="Q2733" i="12"/>
  <c r="Q2732" i="12" s="1"/>
  <c r="O2738" i="12"/>
  <c r="O2735" i="12" s="1"/>
  <c r="P2738" i="12"/>
  <c r="P2735" i="12" s="1"/>
  <c r="Q2738" i="12"/>
  <c r="Q2735" i="12" s="1"/>
  <c r="O2744" i="12"/>
  <c r="O2743" i="12" s="1"/>
  <c r="O2742" i="12" s="1"/>
  <c r="P2744" i="12"/>
  <c r="P2743" i="12" s="1"/>
  <c r="P2742" i="12" s="1"/>
  <c r="Q2744" i="12"/>
  <c r="Q2743" i="12" s="1"/>
  <c r="Q2742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3" i="12"/>
  <c r="O2752" i="12" s="1"/>
  <c r="O2751" i="12" s="1"/>
  <c r="P2753" i="12"/>
  <c r="P2752" i="12" s="1"/>
  <c r="P2751" i="12" s="1"/>
  <c r="Q2753" i="12"/>
  <c r="Q2752" i="12" s="1"/>
  <c r="Q2751" i="12" s="1"/>
  <c r="O2757" i="12"/>
  <c r="O2756" i="12" s="1"/>
  <c r="P2757" i="12"/>
  <c r="P2756" i="12" s="1"/>
  <c r="Q2757" i="12"/>
  <c r="Q2756" i="12" s="1"/>
  <c r="O2760" i="12"/>
  <c r="O2759" i="12" s="1"/>
  <c r="P2760" i="12"/>
  <c r="P2759" i="12" s="1"/>
  <c r="Q2760" i="12"/>
  <c r="Q2759" i="12" s="1"/>
  <c r="O2766" i="12"/>
  <c r="O2765" i="12" s="1"/>
  <c r="O2764" i="12" s="1"/>
  <c r="O2763" i="12" s="1"/>
  <c r="P2766" i="12"/>
  <c r="P2765" i="12" s="1"/>
  <c r="P2764" i="12" s="1"/>
  <c r="P2763" i="12" s="1"/>
  <c r="Q2766" i="12"/>
  <c r="Q2765" i="12" s="1"/>
  <c r="Q2764" i="12" s="1"/>
  <c r="Q2763" i="12" s="1"/>
  <c r="O2771" i="12"/>
  <c r="O2770" i="12" s="1"/>
  <c r="O2769" i="12" s="1"/>
  <c r="P2771" i="12"/>
  <c r="P2770" i="12" s="1"/>
  <c r="P2769" i="12" s="1"/>
  <c r="Q2771" i="12"/>
  <c r="Q2770" i="12" s="1"/>
  <c r="Q2769" i="12" s="1"/>
  <c r="O2775" i="12"/>
  <c r="O2774" i="12" s="1"/>
  <c r="P2775" i="12"/>
  <c r="P2774" i="12" s="1"/>
  <c r="Q2775" i="12"/>
  <c r="Q2774" i="12" s="1"/>
  <c r="O2778" i="12"/>
  <c r="O2777" i="12" s="1"/>
  <c r="P2778" i="12"/>
  <c r="P2777" i="12" s="1"/>
  <c r="Q2778" i="12"/>
  <c r="Q2777" i="12" s="1"/>
  <c r="O2781" i="12"/>
  <c r="O2780" i="12" s="1"/>
  <c r="P2781" i="12"/>
  <c r="P2780" i="12" s="1"/>
  <c r="Q2781" i="12"/>
  <c r="Q2780" i="12" s="1"/>
  <c r="O2787" i="12"/>
  <c r="O2786" i="12" s="1"/>
  <c r="O2785" i="12" s="1"/>
  <c r="O2784" i="12" s="1"/>
  <c r="P2787" i="12"/>
  <c r="P2786" i="12" s="1"/>
  <c r="P2785" i="12" s="1"/>
  <c r="P2784" i="12" s="1"/>
  <c r="Q2787" i="12"/>
  <c r="Q2786" i="12" s="1"/>
  <c r="Q2785" i="12" s="1"/>
  <c r="Q2784" i="12" s="1"/>
  <c r="O2792" i="12"/>
  <c r="O2791" i="12" s="1"/>
  <c r="O2790" i="12" s="1"/>
  <c r="P2792" i="12"/>
  <c r="P2791" i="12" s="1"/>
  <c r="P2790" i="12" s="1"/>
  <c r="Q2792" i="12"/>
  <c r="Q2791" i="12" s="1"/>
  <c r="Q2790" i="12" s="1"/>
  <c r="O2796" i="12"/>
  <c r="O2795" i="12" s="1"/>
  <c r="P2796" i="12"/>
  <c r="P2795" i="12" s="1"/>
  <c r="Q2796" i="12"/>
  <c r="Q2795" i="12" s="1"/>
  <c r="O2799" i="12"/>
  <c r="O2798" i="12" s="1"/>
  <c r="P2799" i="12"/>
  <c r="P2798" i="12" s="1"/>
  <c r="Q2799" i="12"/>
  <c r="Q2798" i="12" s="1"/>
  <c r="O2805" i="12"/>
  <c r="O2804" i="12" s="1"/>
  <c r="O2803" i="12" s="1"/>
  <c r="O2802" i="12" s="1"/>
  <c r="P2805" i="12"/>
  <c r="P2804" i="12" s="1"/>
  <c r="P2803" i="12" s="1"/>
  <c r="P2802" i="12" s="1"/>
  <c r="Q2805" i="12"/>
  <c r="Q2804" i="12" s="1"/>
  <c r="Q2803" i="12" s="1"/>
  <c r="Q2802" i="12" s="1"/>
  <c r="O2810" i="12"/>
  <c r="O2809" i="12" s="1"/>
  <c r="O2808" i="12" s="1"/>
  <c r="P2810" i="12"/>
  <c r="P2809" i="12" s="1"/>
  <c r="P2808" i="12" s="1"/>
  <c r="Q2810" i="12"/>
  <c r="Q2809" i="12" s="1"/>
  <c r="Q2808" i="12" s="1"/>
  <c r="O2814" i="12"/>
  <c r="O2813" i="12" s="1"/>
  <c r="P2814" i="12"/>
  <c r="P2813" i="12" s="1"/>
  <c r="Q2814" i="12"/>
  <c r="Q2813" i="12" s="1"/>
  <c r="O2817" i="12"/>
  <c r="O2816" i="12" s="1"/>
  <c r="P2817" i="12"/>
  <c r="P2816" i="12" s="1"/>
  <c r="Q2817" i="12"/>
  <c r="Q2816" i="12" s="1"/>
  <c r="O2820" i="12"/>
  <c r="O2819" i="12" s="1"/>
  <c r="P2820" i="12"/>
  <c r="P2819" i="12" s="1"/>
  <c r="Q2820" i="12"/>
  <c r="Q2819" i="12" s="1"/>
  <c r="O2825" i="12"/>
  <c r="O2824" i="12" s="1"/>
  <c r="O2823" i="12" s="1"/>
  <c r="P2825" i="12"/>
  <c r="P2824" i="12" s="1"/>
  <c r="P2823" i="12" s="1"/>
  <c r="Q2825" i="12"/>
  <c r="Q2824" i="12" s="1"/>
  <c r="Q2823" i="12" s="1"/>
  <c r="O2838" i="12"/>
  <c r="O2837" i="12" s="1"/>
  <c r="P2838" i="12"/>
  <c r="P2837" i="12" s="1"/>
  <c r="Q2838" i="12"/>
  <c r="Q2837" i="12" s="1"/>
  <c r="O2848" i="12"/>
  <c r="O2847" i="12" s="1"/>
  <c r="P2848" i="12"/>
  <c r="P2847" i="12" s="1"/>
  <c r="Q2848" i="12"/>
  <c r="Q2847" i="12" s="1"/>
  <c r="O2860" i="12"/>
  <c r="O2859" i="12" s="1"/>
  <c r="P2860" i="12"/>
  <c r="P2859" i="12" s="1"/>
  <c r="Q2860" i="12"/>
  <c r="Q2859" i="12" s="1"/>
  <c r="O2868" i="12"/>
  <c r="O2867" i="12" s="1"/>
  <c r="O2866" i="12" s="1"/>
  <c r="P2868" i="12"/>
  <c r="P2867" i="12" s="1"/>
  <c r="P2866" i="12" s="1"/>
  <c r="Q2868" i="12"/>
  <c r="Q2867" i="12" s="1"/>
  <c r="Q2866" i="12" s="1"/>
  <c r="O2872" i="12"/>
  <c r="O2871" i="12" s="1"/>
  <c r="P2872" i="12"/>
  <c r="P2871" i="12" s="1"/>
  <c r="Q2872" i="12"/>
  <c r="Q2871" i="12" s="1"/>
  <c r="O2875" i="12"/>
  <c r="O2874" i="12" s="1"/>
  <c r="P2875" i="12"/>
  <c r="P2874" i="12" s="1"/>
  <c r="Q2875" i="12"/>
  <c r="Q2874" i="12" s="1"/>
  <c r="O2878" i="12"/>
  <c r="O2877" i="12" s="1"/>
  <c r="P2878" i="12"/>
  <c r="P2877" i="12" s="1"/>
  <c r="Q2878" i="12"/>
  <c r="Q2877" i="12" s="1"/>
  <c r="O2881" i="12"/>
  <c r="O2880" i="12" s="1"/>
  <c r="P2881" i="12"/>
  <c r="P2880" i="12" s="1"/>
  <c r="Q2881" i="12"/>
  <c r="Q2880" i="12" s="1"/>
  <c r="O2887" i="12"/>
  <c r="O2886" i="12" s="1"/>
  <c r="P2887" i="12"/>
  <c r="P2886" i="12" s="1"/>
  <c r="Q2887" i="12"/>
  <c r="Q2886" i="12" s="1"/>
  <c r="O2890" i="12"/>
  <c r="O2889" i="12" s="1"/>
  <c r="P2890" i="12"/>
  <c r="P2889" i="12" s="1"/>
  <c r="Q2890" i="12"/>
  <c r="Q2889" i="12" s="1"/>
  <c r="O2900" i="12"/>
  <c r="O2899" i="12" s="1"/>
  <c r="O2898" i="12" s="1"/>
  <c r="O2897" i="12" s="1"/>
  <c r="P2900" i="12"/>
  <c r="P2899" i="12" s="1"/>
  <c r="P2898" i="12" s="1"/>
  <c r="P2897" i="12" s="1"/>
  <c r="Q2900" i="12"/>
  <c r="Q2899" i="12" s="1"/>
  <c r="Q2898" i="12" s="1"/>
  <c r="Q2897" i="12" s="1"/>
  <c r="O2905" i="12"/>
  <c r="O2904" i="12" s="1"/>
  <c r="P2905" i="12"/>
  <c r="P2904" i="12" s="1"/>
  <c r="Q2905" i="12"/>
  <c r="Q2904" i="12" s="1"/>
  <c r="O2918" i="12"/>
  <c r="O2917" i="12" s="1"/>
  <c r="P2918" i="12"/>
  <c r="P2917" i="12" s="1"/>
  <c r="Q2918" i="12"/>
  <c r="Q2917" i="12" s="1"/>
  <c r="O2924" i="12"/>
  <c r="O2923" i="12" s="1"/>
  <c r="P2924" i="12"/>
  <c r="P2923" i="12" s="1"/>
  <c r="Q2924" i="12"/>
  <c r="Q2923" i="12" s="1"/>
  <c r="O2927" i="12"/>
  <c r="O2926" i="12" s="1"/>
  <c r="P2927" i="12"/>
  <c r="P2926" i="12" s="1"/>
  <c r="Q2927" i="12"/>
  <c r="Q2926" i="12" s="1"/>
  <c r="O2933" i="12"/>
  <c r="O2929" i="12" s="1"/>
  <c r="P2933" i="12"/>
  <c r="P2929" i="12" s="1"/>
  <c r="Q2933" i="12"/>
  <c r="Q2929" i="12" s="1"/>
  <c r="Q1901" i="12" l="1"/>
  <c r="P1901" i="12"/>
  <c r="O1901" i="12"/>
  <c r="O2306" i="12"/>
  <c r="Q2306" i="12"/>
  <c r="P2306" i="12"/>
  <c r="P387" i="12"/>
  <c r="P386" i="12" s="1"/>
  <c r="Q2205" i="12"/>
  <c r="Q2204" i="12" s="1"/>
  <c r="O2205" i="12"/>
  <c r="O2204" i="12" s="1"/>
  <c r="P2205" i="12"/>
  <c r="P2204" i="12" s="1"/>
  <c r="Q18" i="12"/>
  <c r="Q17" i="12" s="1"/>
  <c r="Q2688" i="12"/>
  <c r="Q2687" i="12" s="1"/>
  <c r="Q55" i="12"/>
  <c r="Q54" i="12" s="1"/>
  <c r="O81" i="12"/>
  <c r="O77" i="12" s="1"/>
  <c r="O2680" i="12"/>
  <c r="O2639" i="12"/>
  <c r="Q557" i="12"/>
  <c r="Q556" i="12" s="1"/>
  <c r="P589" i="12"/>
  <c r="P588" i="12" s="1"/>
  <c r="P1774" i="12"/>
  <c r="P613" i="12"/>
  <c r="P612" i="12" s="1"/>
  <c r="P611" i="12" s="1"/>
  <c r="O865" i="12"/>
  <c r="O864" i="12" s="1"/>
  <c r="O1249" i="12"/>
  <c r="O1248" i="12" s="1"/>
  <c r="P941" i="12"/>
  <c r="P940" i="12" s="1"/>
  <c r="Q1243" i="12"/>
  <c r="Q1242" i="12" s="1"/>
  <c r="O639" i="12"/>
  <c r="O635" i="12" s="1"/>
  <c r="P2026" i="12"/>
  <c r="P2022" i="12" s="1"/>
  <c r="P2017" i="12" s="1"/>
  <c r="P2016" i="12" s="1"/>
  <c r="O1266" i="12"/>
  <c r="O1265" i="12" s="1"/>
  <c r="Q1260" i="12"/>
  <c r="Q1259" i="12" s="1"/>
  <c r="O1029" i="12"/>
  <c r="O1028" i="12" s="1"/>
  <c r="Q894" i="12"/>
  <c r="P851" i="12"/>
  <c r="P850" i="12" s="1"/>
  <c r="Q820" i="12"/>
  <c r="Q819" i="12" s="1"/>
  <c r="Q818" i="12" s="1"/>
  <c r="Q2099" i="12"/>
  <c r="Q2098" i="12" s="1"/>
  <c r="O1774" i="12"/>
  <c r="O836" i="12"/>
  <c r="O826" i="12" s="1"/>
  <c r="O825" i="12" s="1"/>
  <c r="Q613" i="12"/>
  <c r="Q612" i="12" s="1"/>
  <c r="Q611" i="12" s="1"/>
  <c r="P342" i="12"/>
  <c r="P341" i="12" s="1"/>
  <c r="O180" i="12"/>
  <c r="O2277" i="12"/>
  <c r="O2276" i="12" s="1"/>
  <c r="O2275" i="12" s="1"/>
  <c r="P2122" i="12"/>
  <c r="P2116" i="12" s="1"/>
  <c r="Q387" i="12"/>
  <c r="Q386" i="12" s="1"/>
  <c r="O310" i="12"/>
  <c r="O309" i="12" s="1"/>
  <c r="Q287" i="12"/>
  <c r="Q286" i="12" s="1"/>
  <c r="P2680" i="12"/>
  <c r="P1468" i="12"/>
  <c r="P1455" i="12" s="1"/>
  <c r="P1293" i="12"/>
  <c r="P1289" i="12" s="1"/>
  <c r="O1020" i="12"/>
  <c r="O1019" i="12" s="1"/>
  <c r="Q875" i="12"/>
  <c r="Q874" i="12" s="1"/>
  <c r="P836" i="12"/>
  <c r="P826" i="12" s="1"/>
  <c r="P825" i="12" s="1"/>
  <c r="Q376" i="12"/>
  <c r="Q375" i="12" s="1"/>
  <c r="O348" i="12"/>
  <c r="O347" i="12" s="1"/>
  <c r="Q281" i="12"/>
  <c r="Q280" i="12" s="1"/>
  <c r="Q1325" i="12"/>
  <c r="P1086" i="12"/>
  <c r="Q796" i="12"/>
  <c r="O754" i="12"/>
  <c r="O753" i="12" s="1"/>
  <c r="O517" i="12"/>
  <c r="O516" i="12" s="1"/>
  <c r="O503" i="12" s="1"/>
  <c r="O335" i="12"/>
  <c r="O334" i="12" s="1"/>
  <c r="Q91" i="12"/>
  <c r="Q86" i="12" s="1"/>
  <c r="P158" i="12"/>
  <c r="O2755" i="12"/>
  <c r="O2750" i="12" s="1"/>
  <c r="Q2197" i="12"/>
  <c r="Q335" i="12"/>
  <c r="Q334" i="12" s="1"/>
  <c r="Q298" i="12"/>
  <c r="Q2544" i="12"/>
  <c r="O2147" i="12"/>
  <c r="O2146" i="12" s="1"/>
  <c r="O2135" i="12" s="1"/>
  <c r="O2257" i="12"/>
  <c r="O2250" i="12" s="1"/>
  <c r="O2244" i="12" s="1"/>
  <c r="O984" i="12"/>
  <c r="O983" i="12" s="1"/>
  <c r="Q941" i="12"/>
  <c r="Q940" i="12" s="1"/>
  <c r="P582" i="12"/>
  <c r="P581" i="12" s="1"/>
  <c r="P335" i="12"/>
  <c r="P334" i="12" s="1"/>
  <c r="O2534" i="12"/>
  <c r="Q1880" i="12"/>
  <c r="Q1879" i="12" s="1"/>
  <c r="Q1873" i="12" s="1"/>
  <c r="P2544" i="12"/>
  <c r="O2660" i="12"/>
  <c r="O2659" i="12" s="1"/>
  <c r="P2596" i="12"/>
  <c r="O2551" i="12"/>
  <c r="Q1554" i="12"/>
  <c r="Q1553" i="12" s="1"/>
  <c r="P1412" i="12"/>
  <c r="P1396" i="12" s="1"/>
  <c r="O1293" i="12"/>
  <c r="O1289" i="12" s="1"/>
  <c r="Q836" i="12"/>
  <c r="Q826" i="12" s="1"/>
  <c r="Q825" i="12" s="1"/>
  <c r="P725" i="12"/>
  <c r="P724" i="12" s="1"/>
  <c r="P723" i="12" s="1"/>
  <c r="P722" i="12" s="1"/>
  <c r="Q582" i="12"/>
  <c r="Q581" i="12" s="1"/>
  <c r="Q564" i="12"/>
  <c r="Q563" i="12" s="1"/>
  <c r="Q517" i="12"/>
  <c r="Q516" i="12" s="1"/>
  <c r="Q503" i="12" s="1"/>
  <c r="P348" i="12"/>
  <c r="P347" i="12" s="1"/>
  <c r="Q293" i="12"/>
  <c r="Q292" i="12" s="1"/>
  <c r="O1818" i="12"/>
  <c r="O1182" i="12"/>
  <c r="O1181" i="12" s="1"/>
  <c r="P1172" i="12"/>
  <c r="P1171" i="12" s="1"/>
  <c r="Q967" i="12"/>
  <c r="Q960" i="12" s="1"/>
  <c r="Q950" i="12"/>
  <c r="O725" i="12"/>
  <c r="O724" i="12" s="1"/>
  <c r="O723" i="12" s="1"/>
  <c r="O722" i="12" s="1"/>
  <c r="P595" i="12"/>
  <c r="P594" i="12" s="1"/>
  <c r="Q492" i="12"/>
  <c r="Q491" i="12" s="1"/>
  <c r="O486" i="12"/>
  <c r="O485" i="12" s="1"/>
  <c r="O484" i="12" s="1"/>
  <c r="O2513" i="12"/>
  <c r="Q2471" i="12"/>
  <c r="Q2257" i="12"/>
  <c r="Q2250" i="12" s="1"/>
  <c r="Q2244" i="12" s="1"/>
  <c r="Q2237" i="12"/>
  <c r="Q2236" i="12" s="1"/>
  <c r="P1969" i="12"/>
  <c r="P1968" i="12" s="1"/>
  <c r="P1861" i="12"/>
  <c r="P1860" i="12" s="1"/>
  <c r="O1844" i="12"/>
  <c r="O1843" i="12" s="1"/>
  <c r="O1521" i="12"/>
  <c r="O1520" i="12" s="1"/>
  <c r="O1519" i="12" s="1"/>
  <c r="O1377" i="12"/>
  <c r="O1376" i="12" s="1"/>
  <c r="O1229" i="12"/>
  <c r="O1228" i="12" s="1"/>
  <c r="O1172" i="12"/>
  <c r="O1171" i="12" s="1"/>
  <c r="Q1162" i="12"/>
  <c r="Q1161" i="12" s="1"/>
  <c r="P984" i="12"/>
  <c r="P983" i="12" s="1"/>
  <c r="O967" i="12"/>
  <c r="O960" i="12" s="1"/>
  <c r="P914" i="12"/>
  <c r="P913" i="12" s="1"/>
  <c r="P902" i="12"/>
  <c r="P901" i="12" s="1"/>
  <c r="P701" i="12"/>
  <c r="P694" i="12" s="1"/>
  <c r="O626" i="12"/>
  <c r="O625" i="12" s="1"/>
  <c r="P602" i="12"/>
  <c r="P601" i="12" s="1"/>
  <c r="P600" i="12" s="1"/>
  <c r="Q450" i="12"/>
  <c r="Q449" i="12" s="1"/>
  <c r="O323" i="12"/>
  <c r="O322" i="12" s="1"/>
  <c r="O197" i="12"/>
  <c r="O192" i="12" s="1"/>
  <c r="Q158" i="12"/>
  <c r="Q1955" i="12"/>
  <c r="Q885" i="12"/>
  <c r="Q881" i="12" s="1"/>
  <c r="Q851" i="12"/>
  <c r="Q850" i="12" s="1"/>
  <c r="P639" i="12"/>
  <c r="P635" i="12" s="1"/>
  <c r="O557" i="12"/>
  <c r="O556" i="12" s="1"/>
  <c r="O544" i="12"/>
  <c r="O543" i="12" s="1"/>
  <c r="O387" i="12"/>
  <c r="O386" i="12" s="1"/>
  <c r="P287" i="12"/>
  <c r="P286" i="12" s="1"/>
  <c r="P2836" i="12"/>
  <c r="P2822" i="12" s="1"/>
  <c r="Q2794" i="12"/>
  <c r="Q2789" i="12" s="1"/>
  <c r="Q2783" i="12" s="1"/>
  <c r="O2705" i="12"/>
  <c r="O2651" i="12"/>
  <c r="O2650" i="12" s="1"/>
  <c r="O2026" i="12"/>
  <c r="O2022" i="12" s="1"/>
  <c r="O2017" i="12" s="1"/>
  <c r="O2016" i="12" s="1"/>
  <c r="P2010" i="12"/>
  <c r="P2006" i="12" s="1"/>
  <c r="P2005" i="12" s="1"/>
  <c r="P2004" i="12" s="1"/>
  <c r="Q1818" i="12"/>
  <c r="Q1786" i="12"/>
  <c r="P1751" i="12"/>
  <c r="O1585" i="12"/>
  <c r="O1564" i="12"/>
  <c r="O1563" i="12" s="1"/>
  <c r="Q1521" i="12"/>
  <c r="Q1520" i="12" s="1"/>
  <c r="Q1519" i="12" s="1"/>
  <c r="Q1505" i="12"/>
  <c r="P1260" i="12"/>
  <c r="P1259" i="12" s="1"/>
  <c r="O1260" i="12"/>
  <c r="O1259" i="12" s="1"/>
  <c r="Q1249" i="12"/>
  <c r="Q1248" i="12" s="1"/>
  <c r="P1243" i="12"/>
  <c r="P1242" i="12" s="1"/>
  <c r="O1243" i="12"/>
  <c r="O1242" i="12" s="1"/>
  <c r="O914" i="12"/>
  <c r="O913" i="12" s="1"/>
  <c r="P908" i="12"/>
  <c r="P907" i="12" s="1"/>
  <c r="O902" i="12"/>
  <c r="O901" i="12" s="1"/>
  <c r="P820" i="12"/>
  <c r="P819" i="12" s="1"/>
  <c r="P818" i="12" s="1"/>
  <c r="O781" i="12"/>
  <c r="O780" i="12" s="1"/>
  <c r="Q626" i="12"/>
  <c r="Q625" i="12" s="1"/>
  <c r="P626" i="12"/>
  <c r="P625" i="12" s="1"/>
  <c r="O582" i="12"/>
  <c r="O581" i="12" s="1"/>
  <c r="O564" i="12"/>
  <c r="O563" i="12" s="1"/>
  <c r="O550" i="12"/>
  <c r="O549" i="12" s="1"/>
  <c r="P369" i="12"/>
  <c r="P368" i="12" s="1"/>
  <c r="Q342" i="12"/>
  <c r="Q341" i="12" s="1"/>
  <c r="P329" i="12"/>
  <c r="P328" i="12" s="1"/>
  <c r="O329" i="12"/>
  <c r="O328" i="12" s="1"/>
  <c r="O287" i="12"/>
  <c r="O286" i="12" s="1"/>
  <c r="P117" i="12"/>
  <c r="P116" i="12" s="1"/>
  <c r="P115" i="12" s="1"/>
  <c r="O103" i="12"/>
  <c r="O102" i="12" s="1"/>
  <c r="P91" i="12"/>
  <c r="P86" i="12" s="1"/>
  <c r="O2295" i="12"/>
  <c r="O2294" i="12" s="1"/>
  <c r="Q1742" i="12"/>
  <c r="P1564" i="12"/>
  <c r="P1563" i="12" s="1"/>
  <c r="O2903" i="12"/>
  <c r="O2902" i="12" s="1"/>
  <c r="O2885" i="12"/>
  <c r="O2884" i="12" s="1"/>
  <c r="Q2660" i="12"/>
  <c r="Q2659" i="12" s="1"/>
  <c r="P2492" i="12"/>
  <c r="P2491" i="12" s="1"/>
  <c r="P2033" i="12"/>
  <c r="P2032" i="12" s="1"/>
  <c r="P2031" i="12" s="1"/>
  <c r="Q1667" i="12"/>
  <c r="Q1666" i="12" s="1"/>
  <c r="P1505" i="12"/>
  <c r="O1315" i="12"/>
  <c r="O1314" i="12" s="1"/>
  <c r="P1229" i="12"/>
  <c r="P1228" i="12" s="1"/>
  <c r="P1182" i="12"/>
  <c r="P1181" i="12" s="1"/>
  <c r="O1162" i="12"/>
  <c r="O1161" i="12" s="1"/>
  <c r="O1012" i="12"/>
  <c r="O1011" i="12" s="1"/>
  <c r="O1010" i="12" s="1"/>
  <c r="O995" i="12"/>
  <c r="O994" i="12" s="1"/>
  <c r="O977" i="12"/>
  <c r="O976" i="12" s="1"/>
  <c r="P967" i="12"/>
  <c r="P960" i="12" s="1"/>
  <c r="O950" i="12"/>
  <c r="O908" i="12"/>
  <c r="O907" i="12" s="1"/>
  <c r="Q701" i="12"/>
  <c r="Q694" i="12" s="1"/>
  <c r="O589" i="12"/>
  <c r="O588" i="12" s="1"/>
  <c r="P544" i="12"/>
  <c r="P543" i="12" s="1"/>
  <c r="P486" i="12"/>
  <c r="P485" i="12" s="1"/>
  <c r="P484" i="12" s="1"/>
  <c r="P376" i="12"/>
  <c r="P375" i="12" s="1"/>
  <c r="O369" i="12"/>
  <c r="O368" i="12" s="1"/>
  <c r="Q348" i="12"/>
  <c r="Q347" i="12" s="1"/>
  <c r="P323" i="12"/>
  <c r="P322" i="12" s="1"/>
  <c r="O298" i="12"/>
  <c r="P197" i="12"/>
  <c r="P192" i="12" s="1"/>
  <c r="O117" i="12"/>
  <c r="O116" i="12" s="1"/>
  <c r="O115" i="12" s="1"/>
  <c r="P81" i="12"/>
  <c r="P77" i="12" s="1"/>
  <c r="P2922" i="12"/>
  <c r="P2921" i="12" s="1"/>
  <c r="P2920" i="12" s="1"/>
  <c r="P1937" i="12"/>
  <c r="P2603" i="12"/>
  <c r="Q1811" i="12"/>
  <c r="Q1810" i="12" s="1"/>
  <c r="Q1653" i="12"/>
  <c r="Q2885" i="12"/>
  <c r="Q2884" i="12" s="1"/>
  <c r="P2870" i="12"/>
  <c r="P2865" i="12" s="1"/>
  <c r="Q2836" i="12"/>
  <c r="Q2822" i="12" s="1"/>
  <c r="P2660" i="12"/>
  <c r="P2659" i="12" s="1"/>
  <c r="Q2639" i="12"/>
  <c r="Q2558" i="12"/>
  <c r="O2524" i="12"/>
  <c r="Q2513" i="12"/>
  <c r="P2484" i="12"/>
  <c r="Q2680" i="12"/>
  <c r="Q2651" i="12"/>
  <c r="Q2650" i="12" s="1"/>
  <c r="P2639" i="12"/>
  <c r="Q2622" i="12"/>
  <c r="Q2621" i="12" s="1"/>
  <c r="P2622" i="12"/>
  <c r="P2621" i="12" s="1"/>
  <c r="Q2277" i="12"/>
  <c r="Q2276" i="12" s="1"/>
  <c r="Q2275" i="12" s="1"/>
  <c r="P2197" i="12"/>
  <c r="O1880" i="12"/>
  <c r="O1879" i="12" s="1"/>
  <c r="O1873" i="12" s="1"/>
  <c r="O1719" i="12"/>
  <c r="O1718" i="12" s="1"/>
  <c r="O1704" i="12"/>
  <c r="O1691" i="12"/>
  <c r="O1554" i="12"/>
  <c r="O1553" i="12" s="1"/>
  <c r="Q2186" i="12"/>
  <c r="P1691" i="12"/>
  <c r="Q2922" i="12"/>
  <c r="Q2921" i="12" s="1"/>
  <c r="Q2920" i="12" s="1"/>
  <c r="O2870" i="12"/>
  <c r="O2865" i="12" s="1"/>
  <c r="Q2596" i="12"/>
  <c r="O2265" i="12"/>
  <c r="O2264" i="12" s="1"/>
  <c r="P2157" i="12"/>
  <c r="P2156" i="12" s="1"/>
  <c r="P2155" i="12" s="1"/>
  <c r="O2922" i="12"/>
  <c r="O2921" i="12" s="1"/>
  <c r="O2920" i="12" s="1"/>
  <c r="Q2903" i="12"/>
  <c r="Q2902" i="12" s="1"/>
  <c r="O2836" i="12"/>
  <c r="O2822" i="12" s="1"/>
  <c r="P2794" i="12"/>
  <c r="P2789" i="12" s="1"/>
  <c r="P2783" i="12" s="1"/>
  <c r="P2773" i="12"/>
  <c r="P2768" i="12" s="1"/>
  <c r="P2762" i="12" s="1"/>
  <c r="P2755" i="12"/>
  <c r="P2750" i="12" s="1"/>
  <c r="O2731" i="12"/>
  <c r="P2903" i="12"/>
  <c r="P2902" i="12" s="1"/>
  <c r="O2794" i="12"/>
  <c r="O2789" i="12" s="1"/>
  <c r="O2783" i="12" s="1"/>
  <c r="O2773" i="12"/>
  <c r="O2768" i="12" s="1"/>
  <c r="O2762" i="12" s="1"/>
  <c r="O2741" i="12"/>
  <c r="Q2731" i="12"/>
  <c r="P2688" i="12"/>
  <c r="P2687" i="12" s="1"/>
  <c r="O2688" i="12"/>
  <c r="O2687" i="12" s="1"/>
  <c r="P2651" i="12"/>
  <c r="P2650" i="12" s="1"/>
  <c r="O2622" i="12"/>
  <c r="O2621" i="12" s="1"/>
  <c r="O2596" i="12"/>
  <c r="P2558" i="12"/>
  <c r="Q2551" i="12"/>
  <c r="P2503" i="12"/>
  <c r="O2471" i="12"/>
  <c r="O2433" i="12"/>
  <c r="Q2265" i="12"/>
  <c r="Q2264" i="12" s="1"/>
  <c r="Q2147" i="12"/>
  <c r="Q2146" i="12" s="1"/>
  <c r="Q2135" i="12" s="1"/>
  <c r="O2053" i="12"/>
  <c r="Q2010" i="12"/>
  <c r="Q2006" i="12" s="1"/>
  <c r="Q2005" i="12" s="1"/>
  <c r="Q2004" i="12" s="1"/>
  <c r="Q1969" i="12"/>
  <c r="Q1968" i="12" s="1"/>
  <c r="O1937" i="12"/>
  <c r="O1861" i="12"/>
  <c r="O1860" i="12" s="1"/>
  <c r="P1521" i="12"/>
  <c r="P1520" i="12" s="1"/>
  <c r="P1519" i="12" s="1"/>
  <c r="P1387" i="12"/>
  <c r="O675" i="12"/>
  <c r="Q2295" i="12"/>
  <c r="Q2294" i="12" s="1"/>
  <c r="P2237" i="12"/>
  <c r="P2236" i="12" s="1"/>
  <c r="P2186" i="12"/>
  <c r="Q2157" i="12"/>
  <c r="Q2156" i="12" s="1"/>
  <c r="Q2155" i="12" s="1"/>
  <c r="Q1947" i="12"/>
  <c r="O1947" i="12"/>
  <c r="Q1937" i="12"/>
  <c r="O1786" i="12"/>
  <c r="Q1564" i="12"/>
  <c r="Q1563" i="12" s="1"/>
  <c r="P1540" i="12"/>
  <c r="Q1361" i="12"/>
  <c r="Q1360" i="12" s="1"/>
  <c r="P1338" i="12"/>
  <c r="Q1338" i="12"/>
  <c r="P1266" i="12"/>
  <c r="P1265" i="12" s="1"/>
  <c r="P1020" i="12"/>
  <c r="P1019" i="12" s="1"/>
  <c r="P1000" i="12"/>
  <c r="Q928" i="12"/>
  <c r="Q921" i="12" s="1"/>
  <c r="P2471" i="12"/>
  <c r="P2215" i="12"/>
  <c r="P2214" i="12" s="1"/>
  <c r="O2099" i="12"/>
  <c r="O2098" i="12" s="1"/>
  <c r="Q2026" i="12"/>
  <c r="Q2022" i="12" s="1"/>
  <c r="Q2017" i="12" s="1"/>
  <c r="Q2016" i="12" s="1"/>
  <c r="O2010" i="12"/>
  <c r="O2006" i="12" s="1"/>
  <c r="O2005" i="12" s="1"/>
  <c r="O2004" i="12" s="1"/>
  <c r="Q1918" i="12"/>
  <c r="P1844" i="12"/>
  <c r="P1843" i="12" s="1"/>
  <c r="P1799" i="12"/>
  <c r="P1554" i="12"/>
  <c r="P1553" i="12" s="1"/>
  <c r="O1540" i="12"/>
  <c r="O1505" i="12"/>
  <c r="P1484" i="12"/>
  <c r="P1433" i="12"/>
  <c r="Q1412" i="12"/>
  <c r="Q1396" i="12" s="1"/>
  <c r="P1361" i="12"/>
  <c r="P1360" i="12" s="1"/>
  <c r="Q1315" i="12"/>
  <c r="Q1314" i="12" s="1"/>
  <c r="P1315" i="12"/>
  <c r="P1314" i="12" s="1"/>
  <c r="P1282" i="12"/>
  <c r="P1278" i="12" s="1"/>
  <c r="O1282" i="12"/>
  <c r="O1278" i="12" s="1"/>
  <c r="P1249" i="12"/>
  <c r="P1248" i="12" s="1"/>
  <c r="O1000" i="12"/>
  <c r="P928" i="12"/>
  <c r="P921" i="12" s="1"/>
  <c r="Q310" i="12"/>
  <c r="Q309" i="12" s="1"/>
  <c r="O1484" i="12"/>
  <c r="P1475" i="12"/>
  <c r="Q1475" i="12"/>
  <c r="Q1293" i="12"/>
  <c r="Q1289" i="12" s="1"/>
  <c r="Q1172" i="12"/>
  <c r="Q1171" i="12" s="1"/>
  <c r="Q1029" i="12"/>
  <c r="Q1028" i="12" s="1"/>
  <c r="P1012" i="12"/>
  <c r="P1011" i="12" s="1"/>
  <c r="P1010" i="12" s="1"/>
  <c r="P995" i="12"/>
  <c r="P994" i="12" s="1"/>
  <c r="P977" i="12"/>
  <c r="P976" i="12" s="1"/>
  <c r="O875" i="12"/>
  <c r="O874" i="12" s="1"/>
  <c r="Q725" i="12"/>
  <c r="Q724" i="12" s="1"/>
  <c r="Q723" i="12" s="1"/>
  <c r="Q722" i="12" s="1"/>
  <c r="O1086" i="12"/>
  <c r="P885" i="12"/>
  <c r="P881" i="12" s="1"/>
  <c r="P796" i="12"/>
  <c r="Q707" i="12"/>
  <c r="Q706" i="12" s="1"/>
  <c r="Q675" i="12"/>
  <c r="Q668" i="12"/>
  <c r="P450" i="12"/>
  <c r="P449" i="12" s="1"/>
  <c r="O1387" i="12"/>
  <c r="P1325" i="12"/>
  <c r="Q1282" i="12"/>
  <c r="Q1278" i="12" s="1"/>
  <c r="Q1266" i="12"/>
  <c r="Q1265" i="12" s="1"/>
  <c r="Q1229" i="12"/>
  <c r="Q1228" i="12" s="1"/>
  <c r="Q1182" i="12"/>
  <c r="Q1181" i="12" s="1"/>
  <c r="Q995" i="12"/>
  <c r="Q994" i="12" s="1"/>
  <c r="Q977" i="12"/>
  <c r="Q976" i="12" s="1"/>
  <c r="P950" i="12"/>
  <c r="O941" i="12"/>
  <c r="O940" i="12" s="1"/>
  <c r="Q908" i="12"/>
  <c r="Q907" i="12" s="1"/>
  <c r="O894" i="12"/>
  <c r="P804" i="12"/>
  <c r="P803" i="12" s="1"/>
  <c r="O804" i="12"/>
  <c r="O803" i="12" s="1"/>
  <c r="P781" i="12"/>
  <c r="P780" i="12" s="1"/>
  <c r="Q754" i="12"/>
  <c r="Q753" i="12" s="1"/>
  <c r="O741" i="12"/>
  <c r="O740" i="12" s="1"/>
  <c r="O613" i="12"/>
  <c r="O612" i="12" s="1"/>
  <c r="O611" i="12" s="1"/>
  <c r="Q602" i="12"/>
  <c r="Q601" i="12" s="1"/>
  <c r="Q600" i="12" s="1"/>
  <c r="O595" i="12"/>
  <c r="O594" i="12" s="1"/>
  <c r="P564" i="12"/>
  <c r="P563" i="12" s="1"/>
  <c r="Q544" i="12"/>
  <c r="Q543" i="12" s="1"/>
  <c r="Q369" i="12"/>
  <c r="Q368" i="12" s="1"/>
  <c r="O41" i="12"/>
  <c r="P470" i="12"/>
  <c r="P461" i="12" s="1"/>
  <c r="P424" i="12"/>
  <c r="P411" i="12" s="1"/>
  <c r="P410" i="12" s="1"/>
  <c r="P180" i="12"/>
  <c r="Q137" i="12"/>
  <c r="O928" i="12"/>
  <c r="O921" i="12" s="1"/>
  <c r="P875" i="12"/>
  <c r="P874" i="12" s="1"/>
  <c r="P865" i="12"/>
  <c r="P864" i="12" s="1"/>
  <c r="O851" i="12"/>
  <c r="O850" i="12" s="1"/>
  <c r="Q781" i="12"/>
  <c r="Q780" i="12" s="1"/>
  <c r="O701" i="12"/>
  <c r="O694" i="12" s="1"/>
  <c r="Q639" i="12"/>
  <c r="Q635" i="12" s="1"/>
  <c r="O602" i="12"/>
  <c r="O601" i="12" s="1"/>
  <c r="O600" i="12" s="1"/>
  <c r="Q595" i="12"/>
  <c r="Q594" i="12" s="1"/>
  <c r="Q589" i="12"/>
  <c r="Q588" i="12" s="1"/>
  <c r="Q550" i="12"/>
  <c r="Q549" i="12" s="1"/>
  <c r="P550" i="12"/>
  <c r="P549" i="12" s="1"/>
  <c r="O424" i="12"/>
  <c r="O411" i="12" s="1"/>
  <c r="O410" i="12" s="1"/>
  <c r="Q329" i="12"/>
  <c r="Q328" i="12" s="1"/>
  <c r="P310" i="12"/>
  <c r="P309" i="12" s="1"/>
  <c r="P293" i="12"/>
  <c r="P292" i="12" s="1"/>
  <c r="P281" i="12"/>
  <c r="P280" i="12" s="1"/>
  <c r="O125" i="12"/>
  <c r="P517" i="12"/>
  <c r="P516" i="12" s="1"/>
  <c r="P503" i="12" s="1"/>
  <c r="Q486" i="12"/>
  <c r="Q485" i="12" s="1"/>
  <c r="Q484" i="12" s="1"/>
  <c r="Q424" i="12"/>
  <c r="Q411" i="12" s="1"/>
  <c r="Q410" i="12" s="1"/>
  <c r="Q323" i="12"/>
  <c r="Q322" i="12" s="1"/>
  <c r="P298" i="12"/>
  <c r="O293" i="12"/>
  <c r="O292" i="12" s="1"/>
  <c r="O281" i="12"/>
  <c r="O280" i="12" s="1"/>
  <c r="Q197" i="12"/>
  <c r="Q192" i="12" s="1"/>
  <c r="Q117" i="12"/>
  <c r="Q116" i="12" s="1"/>
  <c r="Q115" i="12" s="1"/>
  <c r="Q81" i="12"/>
  <c r="Q77" i="12" s="1"/>
  <c r="O2812" i="12"/>
  <c r="O2807" i="12" s="1"/>
  <c r="P2885" i="12"/>
  <c r="P2884" i="12" s="1"/>
  <c r="Q2870" i="12"/>
  <c r="Q2865" i="12" s="1"/>
  <c r="Q2812" i="12"/>
  <c r="Q2807" i="12" s="1"/>
  <c r="Q2773" i="12"/>
  <c r="Q2768" i="12" s="1"/>
  <c r="Q2762" i="12" s="1"/>
  <c r="Q2741" i="12"/>
  <c r="Q2705" i="12"/>
  <c r="O2503" i="12"/>
  <c r="O2492" i="12"/>
  <c r="O2491" i="12" s="1"/>
  <c r="P2452" i="12"/>
  <c r="P2451" i="12" s="1"/>
  <c r="P2053" i="12"/>
  <c r="O2033" i="12"/>
  <c r="O2032" i="12" s="1"/>
  <c r="O2031" i="12" s="1"/>
  <c r="O1955" i="12"/>
  <c r="O1799" i="12"/>
  <c r="Q1774" i="12"/>
  <c r="P1742" i="12"/>
  <c r="P2812" i="12"/>
  <c r="P2807" i="12" s="1"/>
  <c r="Q2755" i="12"/>
  <c r="Q2750" i="12" s="1"/>
  <c r="P2551" i="12"/>
  <c r="P2534" i="12"/>
  <c r="Q2524" i="12"/>
  <c r="Q2503" i="12"/>
  <c r="Q2492" i="12"/>
  <c r="Q2491" i="12" s="1"/>
  <c r="O2484" i="12"/>
  <c r="Q2452" i="12"/>
  <c r="Q2451" i="12" s="1"/>
  <c r="Q2433" i="12"/>
  <c r="P2295" i="12"/>
  <c r="P2294" i="12" s="1"/>
  <c r="P2265" i="12"/>
  <c r="P2264" i="12" s="1"/>
  <c r="P2257" i="12"/>
  <c r="P2250" i="12" s="1"/>
  <c r="P2244" i="12" s="1"/>
  <c r="O2215" i="12"/>
  <c r="O2214" i="12" s="1"/>
  <c r="O2122" i="12"/>
  <c r="O2116" i="12" s="1"/>
  <c r="P2099" i="12"/>
  <c r="P2098" i="12" s="1"/>
  <c r="Q2033" i="12"/>
  <c r="Q2032" i="12" s="1"/>
  <c r="Q2031" i="12" s="1"/>
  <c r="O1969" i="12"/>
  <c r="O1968" i="12" s="1"/>
  <c r="Q1594" i="12"/>
  <c r="P2524" i="12"/>
  <c r="P2433" i="12"/>
  <c r="Q1799" i="12"/>
  <c r="P208" i="12"/>
  <c r="O158" i="12"/>
  <c r="P2705" i="12"/>
  <c r="O2603" i="12"/>
  <c r="P2741" i="12"/>
  <c r="P2731" i="12"/>
  <c r="Q2603" i="12"/>
  <c r="O2558" i="12"/>
  <c r="O2544" i="12"/>
  <c r="Q2534" i="12"/>
  <c r="P2513" i="12"/>
  <c r="Q2484" i="12"/>
  <c r="O2452" i="12"/>
  <c r="O2451" i="12" s="1"/>
  <c r="P2277" i="12"/>
  <c r="P2276" i="12" s="1"/>
  <c r="P2275" i="12" s="1"/>
  <c r="O2237" i="12"/>
  <c r="O2236" i="12" s="1"/>
  <c r="Q2215" i="12"/>
  <c r="Q2214" i="12" s="1"/>
  <c r="O2197" i="12"/>
  <c r="O2186" i="12"/>
  <c r="O2157" i="12"/>
  <c r="O2156" i="12" s="1"/>
  <c r="O2155" i="12" s="1"/>
  <c r="P2147" i="12"/>
  <c r="P2146" i="12" s="1"/>
  <c r="P2135" i="12" s="1"/>
  <c r="Q2122" i="12"/>
  <c r="Q2116" i="12" s="1"/>
  <c r="Q2053" i="12"/>
  <c r="P1955" i="12"/>
  <c r="P1811" i="12"/>
  <c r="P1810" i="12" s="1"/>
  <c r="O1751" i="12"/>
  <c r="P1704" i="12"/>
  <c r="P1947" i="12"/>
  <c r="O1918" i="12"/>
  <c r="P1880" i="12"/>
  <c r="P1879" i="12" s="1"/>
  <c r="P1873" i="12" s="1"/>
  <c r="P1786" i="12"/>
  <c r="Q1704" i="12"/>
  <c r="Q1691" i="12"/>
  <c r="P1594" i="12"/>
  <c r="Q1844" i="12"/>
  <c r="Q1843" i="12" s="1"/>
  <c r="P1719" i="12"/>
  <c r="P1718" i="12" s="1"/>
  <c r="O1667" i="12"/>
  <c r="O1666" i="12" s="1"/>
  <c r="O1653" i="12"/>
  <c r="O1594" i="12"/>
  <c r="Q1540" i="12"/>
  <c r="O1468" i="12"/>
  <c r="O1455" i="12" s="1"/>
  <c r="O1433" i="12"/>
  <c r="P1918" i="12"/>
  <c r="Q1861" i="12"/>
  <c r="Q1860" i="12" s="1"/>
  <c r="P1818" i="12"/>
  <c r="O1811" i="12"/>
  <c r="O1810" i="12" s="1"/>
  <c r="Q1751" i="12"/>
  <c r="O1742" i="12"/>
  <c r="Q1719" i="12"/>
  <c r="Q1718" i="12" s="1"/>
  <c r="P1667" i="12"/>
  <c r="P1666" i="12" s="1"/>
  <c r="P1653" i="12"/>
  <c r="Q1585" i="12"/>
  <c r="P1585" i="12"/>
  <c r="Q1377" i="12"/>
  <c r="Q1376" i="12" s="1"/>
  <c r="O1412" i="12"/>
  <c r="O1396" i="12" s="1"/>
  <c r="O1361" i="12"/>
  <c r="O1360" i="12" s="1"/>
  <c r="P741" i="12"/>
  <c r="P740" i="12" s="1"/>
  <c r="Q1484" i="12"/>
  <c r="O1475" i="12"/>
  <c r="Q1468" i="12"/>
  <c r="Q1455" i="12" s="1"/>
  <c r="O1338" i="12"/>
  <c r="O668" i="12"/>
  <c r="Q1433" i="12"/>
  <c r="Q1387" i="12"/>
  <c r="P1377" i="12"/>
  <c r="P1376" i="12" s="1"/>
  <c r="O1325" i="12"/>
  <c r="P707" i="12"/>
  <c r="P706" i="12" s="1"/>
  <c r="Q1086" i="12"/>
  <c r="O1049" i="12"/>
  <c r="O1048" i="12" s="1"/>
  <c r="Q1020" i="12"/>
  <c r="Q1019" i="12" s="1"/>
  <c r="Q1000" i="12"/>
  <c r="Q984" i="12"/>
  <c r="Q983" i="12" s="1"/>
  <c r="Q914" i="12"/>
  <c r="Q913" i="12" s="1"/>
  <c r="P894" i="12"/>
  <c r="O885" i="12"/>
  <c r="O881" i="12" s="1"/>
  <c r="Q804" i="12"/>
  <c r="Q803" i="12" s="1"/>
  <c r="O763" i="12"/>
  <c r="O762" i="12" s="1"/>
  <c r="P754" i="12"/>
  <c r="P753" i="12" s="1"/>
  <c r="Q741" i="12"/>
  <c r="Q740" i="12" s="1"/>
  <c r="Q1049" i="12"/>
  <c r="Q1048" i="12" s="1"/>
  <c r="P1029" i="12"/>
  <c r="P1028" i="12" s="1"/>
  <c r="Q763" i="12"/>
  <c r="Q762" i="12" s="1"/>
  <c r="P1162" i="12"/>
  <c r="P1161" i="12" s="1"/>
  <c r="P1049" i="12"/>
  <c r="P1048" i="12" s="1"/>
  <c r="Q1012" i="12"/>
  <c r="Q1011" i="12" s="1"/>
  <c r="Q1010" i="12" s="1"/>
  <c r="Q902" i="12"/>
  <c r="Q901" i="12" s="1"/>
  <c r="Q865" i="12"/>
  <c r="Q864" i="12" s="1"/>
  <c r="O820" i="12"/>
  <c r="O819" i="12" s="1"/>
  <c r="O818" i="12" s="1"/>
  <c r="O796" i="12"/>
  <c r="P763" i="12"/>
  <c r="P762" i="12" s="1"/>
  <c r="P668" i="12"/>
  <c r="P557" i="12"/>
  <c r="P556" i="12" s="1"/>
  <c r="P675" i="12"/>
  <c r="O707" i="12"/>
  <c r="O706" i="12" s="1"/>
  <c r="P492" i="12"/>
  <c r="P491" i="12" s="1"/>
  <c r="Q470" i="12"/>
  <c r="Q461" i="12" s="1"/>
  <c r="O376" i="12"/>
  <c r="O375" i="12" s="1"/>
  <c r="O342" i="12"/>
  <c r="O341" i="12" s="1"/>
  <c r="O208" i="12"/>
  <c r="O55" i="12"/>
  <c r="O54" i="12" s="1"/>
  <c r="O492" i="12"/>
  <c r="O491" i="12" s="1"/>
  <c r="O450" i="12"/>
  <c r="O449" i="12" s="1"/>
  <c r="P137" i="12"/>
  <c r="O18" i="12"/>
  <c r="O17" i="12" s="1"/>
  <c r="O470" i="12"/>
  <c r="O461" i="12" s="1"/>
  <c r="Q208" i="12"/>
  <c r="O171" i="12"/>
  <c r="P125" i="12"/>
  <c r="Q103" i="12"/>
  <c r="Q102" i="12" s="1"/>
  <c r="Q171" i="12"/>
  <c r="O137" i="12"/>
  <c r="Q125" i="12"/>
  <c r="P103" i="12"/>
  <c r="P102" i="12" s="1"/>
  <c r="P41" i="12"/>
  <c r="Q180" i="12"/>
  <c r="P171" i="12"/>
  <c r="O91" i="12"/>
  <c r="O86" i="12" s="1"/>
  <c r="P55" i="12"/>
  <c r="P54" i="12" s="1"/>
  <c r="Q41" i="12"/>
  <c r="P18" i="12"/>
  <c r="P17" i="12" s="1"/>
  <c r="N2935" i="12"/>
  <c r="T2935" i="12" s="1"/>
  <c r="Z2935" i="12" s="1"/>
  <c r="AF2935" i="12" s="1"/>
  <c r="AJ2935" i="12" s="1"/>
  <c r="AP2935" i="12" s="1"/>
  <c r="AX2935" i="12" s="1"/>
  <c r="BH2935" i="12" s="1"/>
  <c r="M2935" i="12"/>
  <c r="S2935" i="12" s="1"/>
  <c r="Y2935" i="12" s="1"/>
  <c r="AE2935" i="12" s="1"/>
  <c r="AI2935" i="12" s="1"/>
  <c r="AO2935" i="12" s="1"/>
  <c r="AW2935" i="12" s="1"/>
  <c r="BB2935" i="12" s="1"/>
  <c r="BG2935" i="12" s="1"/>
  <c r="L2935" i="12"/>
  <c r="R2935" i="12" s="1"/>
  <c r="X2935" i="12" s="1"/>
  <c r="AD2935" i="12" s="1"/>
  <c r="AH2935" i="12" s="1"/>
  <c r="AN2935" i="12" s="1"/>
  <c r="AR2935" i="12" s="1"/>
  <c r="AV2935" i="12" s="1"/>
  <c r="BA2935" i="12" s="1"/>
  <c r="BF2935" i="12" s="1"/>
  <c r="N2934" i="12"/>
  <c r="T2934" i="12" s="1"/>
  <c r="Z2934" i="12" s="1"/>
  <c r="AF2934" i="12" s="1"/>
  <c r="AJ2934" i="12" s="1"/>
  <c r="AP2934" i="12" s="1"/>
  <c r="AX2934" i="12" s="1"/>
  <c r="BH2934" i="12" s="1"/>
  <c r="M2934" i="12"/>
  <c r="S2934" i="12" s="1"/>
  <c r="Y2934" i="12" s="1"/>
  <c r="AE2934" i="12" s="1"/>
  <c r="AI2934" i="12" s="1"/>
  <c r="AO2934" i="12" s="1"/>
  <c r="AW2934" i="12" s="1"/>
  <c r="BB2934" i="12" s="1"/>
  <c r="BG2934" i="12" s="1"/>
  <c r="L2934" i="12"/>
  <c r="R2934" i="12" s="1"/>
  <c r="X2934" i="12" s="1"/>
  <c r="AD2934" i="12" s="1"/>
  <c r="AH2934" i="12" s="1"/>
  <c r="AN2934" i="12" s="1"/>
  <c r="AR2934" i="12" s="1"/>
  <c r="AV2934" i="12" s="1"/>
  <c r="BA2934" i="12" s="1"/>
  <c r="BF2934" i="12" s="1"/>
  <c r="N2928" i="12"/>
  <c r="T2928" i="12" s="1"/>
  <c r="Z2928" i="12" s="1"/>
  <c r="AF2928" i="12" s="1"/>
  <c r="AJ2928" i="12" s="1"/>
  <c r="AP2928" i="12" s="1"/>
  <c r="AX2928" i="12" s="1"/>
  <c r="BH2928" i="12" s="1"/>
  <c r="M2928" i="12"/>
  <c r="S2928" i="12" s="1"/>
  <c r="Y2928" i="12" s="1"/>
  <c r="AE2928" i="12" s="1"/>
  <c r="AI2928" i="12" s="1"/>
  <c r="AO2928" i="12" s="1"/>
  <c r="AW2928" i="12" s="1"/>
  <c r="BB2928" i="12" s="1"/>
  <c r="BG2928" i="12" s="1"/>
  <c r="L2928" i="12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N2925" i="12"/>
  <c r="T2925" i="12" s="1"/>
  <c r="Z2925" i="12" s="1"/>
  <c r="AF2925" i="12" s="1"/>
  <c r="AJ2925" i="12" s="1"/>
  <c r="AP2925" i="12" s="1"/>
  <c r="AX2925" i="12" s="1"/>
  <c r="BH2925" i="12" s="1"/>
  <c r="M2925" i="12"/>
  <c r="S2925" i="12" s="1"/>
  <c r="Y2925" i="12" s="1"/>
  <c r="AE2925" i="12" s="1"/>
  <c r="AI2925" i="12" s="1"/>
  <c r="AO2925" i="12" s="1"/>
  <c r="AW2925" i="12" s="1"/>
  <c r="BB2925" i="12" s="1"/>
  <c r="BG2925" i="12" s="1"/>
  <c r="L2925" i="12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N2919" i="12"/>
  <c r="T2919" i="12" s="1"/>
  <c r="Z2919" i="12" s="1"/>
  <c r="AF2919" i="12" s="1"/>
  <c r="AJ2919" i="12" s="1"/>
  <c r="AP2919" i="12" s="1"/>
  <c r="AX2919" i="12" s="1"/>
  <c r="BH2919" i="12" s="1"/>
  <c r="M2919" i="12"/>
  <c r="S2919" i="12" s="1"/>
  <c r="Y2919" i="12" s="1"/>
  <c r="AE2919" i="12" s="1"/>
  <c r="AI2919" i="12" s="1"/>
  <c r="AO2919" i="12" s="1"/>
  <c r="AW2919" i="12" s="1"/>
  <c r="BB2919" i="12" s="1"/>
  <c r="BG2919" i="12" s="1"/>
  <c r="L2919" i="12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N2916" i="12"/>
  <c r="T2916" i="12" s="1"/>
  <c r="Z2916" i="12" s="1"/>
  <c r="AF2916" i="12" s="1"/>
  <c r="AJ2916" i="12" s="1"/>
  <c r="AP2916" i="12" s="1"/>
  <c r="AX2916" i="12" s="1"/>
  <c r="BH2916" i="12" s="1"/>
  <c r="M2916" i="12"/>
  <c r="S2916" i="12" s="1"/>
  <c r="Y2916" i="12" s="1"/>
  <c r="AE2916" i="12" s="1"/>
  <c r="AI2916" i="12" s="1"/>
  <c r="AO2916" i="12" s="1"/>
  <c r="AW2916" i="12" s="1"/>
  <c r="BB2916" i="12" s="1"/>
  <c r="BG2916" i="12" s="1"/>
  <c r="L2916" i="12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N2915" i="12"/>
  <c r="T2915" i="12" s="1"/>
  <c r="Z2915" i="12" s="1"/>
  <c r="AF2915" i="12" s="1"/>
  <c r="AJ2915" i="12" s="1"/>
  <c r="AP2915" i="12" s="1"/>
  <c r="AX2915" i="12" s="1"/>
  <c r="BH2915" i="12" s="1"/>
  <c r="M2915" i="12"/>
  <c r="S2915" i="12" s="1"/>
  <c r="Y2915" i="12" s="1"/>
  <c r="AE2915" i="12" s="1"/>
  <c r="AI2915" i="12" s="1"/>
  <c r="AO2915" i="12" s="1"/>
  <c r="AW2915" i="12" s="1"/>
  <c r="BB2915" i="12" s="1"/>
  <c r="BG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N2914" i="12"/>
  <c r="T2914" i="12" s="1"/>
  <c r="Z2914" i="12" s="1"/>
  <c r="AF2914" i="12" s="1"/>
  <c r="AJ2914" i="12" s="1"/>
  <c r="AP2914" i="12" s="1"/>
  <c r="AX2914" i="12" s="1"/>
  <c r="BH2914" i="12" s="1"/>
  <c r="M2914" i="12"/>
  <c r="S2914" i="12" s="1"/>
  <c r="Y2914" i="12" s="1"/>
  <c r="AE2914" i="12" s="1"/>
  <c r="AI2914" i="12" s="1"/>
  <c r="AO2914" i="12" s="1"/>
  <c r="AW2914" i="12" s="1"/>
  <c r="BB2914" i="12" s="1"/>
  <c r="BG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N2913" i="12"/>
  <c r="T2913" i="12" s="1"/>
  <c r="Z2913" i="12" s="1"/>
  <c r="AF2913" i="12" s="1"/>
  <c r="AJ2913" i="12" s="1"/>
  <c r="AP2913" i="12" s="1"/>
  <c r="AX2913" i="12" s="1"/>
  <c r="BH2913" i="12" s="1"/>
  <c r="M2913" i="12"/>
  <c r="S2913" i="12" s="1"/>
  <c r="Y2913" i="12" s="1"/>
  <c r="AE2913" i="12" s="1"/>
  <c r="AI2913" i="12" s="1"/>
  <c r="AO2913" i="12" s="1"/>
  <c r="AW2913" i="12" s="1"/>
  <c r="BB2913" i="12" s="1"/>
  <c r="BG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N2912" i="12"/>
  <c r="T2912" i="12" s="1"/>
  <c r="Z2912" i="12" s="1"/>
  <c r="AF2912" i="12" s="1"/>
  <c r="AJ2912" i="12" s="1"/>
  <c r="AP2912" i="12" s="1"/>
  <c r="AX2912" i="12" s="1"/>
  <c r="BH2912" i="12" s="1"/>
  <c r="M2912" i="12"/>
  <c r="S2912" i="12" s="1"/>
  <c r="Y2912" i="12" s="1"/>
  <c r="AE2912" i="12" s="1"/>
  <c r="AI2912" i="12" s="1"/>
  <c r="AO2912" i="12" s="1"/>
  <c r="AW2912" i="12" s="1"/>
  <c r="BB2912" i="12" s="1"/>
  <c r="BG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N2911" i="12"/>
  <c r="T2911" i="12" s="1"/>
  <c r="Z2911" i="12" s="1"/>
  <c r="AF2911" i="12" s="1"/>
  <c r="AJ2911" i="12" s="1"/>
  <c r="AP2911" i="12" s="1"/>
  <c r="AX2911" i="12" s="1"/>
  <c r="BH2911" i="12" s="1"/>
  <c r="M2911" i="12"/>
  <c r="S2911" i="12" s="1"/>
  <c r="Y2911" i="12" s="1"/>
  <c r="AE2911" i="12" s="1"/>
  <c r="AI2911" i="12" s="1"/>
  <c r="AO2911" i="12" s="1"/>
  <c r="AW2911" i="12" s="1"/>
  <c r="BB2911" i="12" s="1"/>
  <c r="BG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N2910" i="12"/>
  <c r="T2910" i="12" s="1"/>
  <c r="Z2910" i="12" s="1"/>
  <c r="AF2910" i="12" s="1"/>
  <c r="AJ2910" i="12" s="1"/>
  <c r="AP2910" i="12" s="1"/>
  <c r="AX2910" i="12" s="1"/>
  <c r="BH2910" i="12" s="1"/>
  <c r="M2910" i="12"/>
  <c r="S2910" i="12" s="1"/>
  <c r="Y2910" i="12" s="1"/>
  <c r="AE2910" i="12" s="1"/>
  <c r="AI2910" i="12" s="1"/>
  <c r="AO2910" i="12" s="1"/>
  <c r="AW2910" i="12" s="1"/>
  <c r="BB2910" i="12" s="1"/>
  <c r="BG2910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N2909" i="12"/>
  <c r="T2909" i="12" s="1"/>
  <c r="Z2909" i="12" s="1"/>
  <c r="AF2909" i="12" s="1"/>
  <c r="AJ2909" i="12" s="1"/>
  <c r="AP2909" i="12" s="1"/>
  <c r="AX2909" i="12" s="1"/>
  <c r="BH2909" i="12" s="1"/>
  <c r="M2909" i="12"/>
  <c r="S2909" i="12" s="1"/>
  <c r="Y2909" i="12" s="1"/>
  <c r="AE2909" i="12" s="1"/>
  <c r="AI2909" i="12" s="1"/>
  <c r="AO2909" i="12" s="1"/>
  <c r="AW2909" i="12" s="1"/>
  <c r="BB2909" i="12" s="1"/>
  <c r="BG2909" i="12" s="1"/>
  <c r="L2909" i="12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N2908" i="12"/>
  <c r="T2908" i="12" s="1"/>
  <c r="Z2908" i="12" s="1"/>
  <c r="AF2908" i="12" s="1"/>
  <c r="AJ2908" i="12" s="1"/>
  <c r="AP2908" i="12" s="1"/>
  <c r="AX2908" i="12" s="1"/>
  <c r="BH2908" i="12" s="1"/>
  <c r="M2908" i="12"/>
  <c r="S2908" i="12" s="1"/>
  <c r="Y2908" i="12" s="1"/>
  <c r="AE2908" i="12" s="1"/>
  <c r="AI2908" i="12" s="1"/>
  <c r="AO2908" i="12" s="1"/>
  <c r="AW2908" i="12" s="1"/>
  <c r="BB2908" i="12" s="1"/>
  <c r="BG2908" i="12" s="1"/>
  <c r="L2908" i="12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N2907" i="12"/>
  <c r="T2907" i="12" s="1"/>
  <c r="Z2907" i="12" s="1"/>
  <c r="AF2907" i="12" s="1"/>
  <c r="AJ2907" i="12" s="1"/>
  <c r="AP2907" i="12" s="1"/>
  <c r="AX2907" i="12" s="1"/>
  <c r="BH2907" i="12" s="1"/>
  <c r="M2907" i="12"/>
  <c r="S2907" i="12" s="1"/>
  <c r="Y2907" i="12" s="1"/>
  <c r="AE2907" i="12" s="1"/>
  <c r="AI2907" i="12" s="1"/>
  <c r="AO2907" i="12" s="1"/>
  <c r="AW2907" i="12" s="1"/>
  <c r="BB2907" i="12" s="1"/>
  <c r="BG2907" i="12" s="1"/>
  <c r="L2907" i="12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N2906" i="12"/>
  <c r="T2906" i="12" s="1"/>
  <c r="Z2906" i="12" s="1"/>
  <c r="AF2906" i="12" s="1"/>
  <c r="AJ2906" i="12" s="1"/>
  <c r="AP2906" i="12" s="1"/>
  <c r="AX2906" i="12" s="1"/>
  <c r="BH2906" i="12" s="1"/>
  <c r="M2906" i="12"/>
  <c r="S2906" i="12" s="1"/>
  <c r="Y2906" i="12" s="1"/>
  <c r="AE2906" i="12" s="1"/>
  <c r="AI2906" i="12" s="1"/>
  <c r="AO2906" i="12" s="1"/>
  <c r="AW2906" i="12" s="1"/>
  <c r="BB2906" i="12" s="1"/>
  <c r="BG2906" i="12" s="1"/>
  <c r="L2906" i="12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N2901" i="12"/>
  <c r="T2901" i="12" s="1"/>
  <c r="Z2901" i="12" s="1"/>
  <c r="AF2901" i="12" s="1"/>
  <c r="AJ2901" i="12" s="1"/>
  <c r="AP2901" i="12" s="1"/>
  <c r="AX2901" i="12" s="1"/>
  <c r="BH2901" i="12" s="1"/>
  <c r="M2901" i="12"/>
  <c r="S2901" i="12" s="1"/>
  <c r="Y2901" i="12" s="1"/>
  <c r="AE2901" i="12" s="1"/>
  <c r="AI2901" i="12" s="1"/>
  <c r="AO2901" i="12" s="1"/>
  <c r="AW2901" i="12" s="1"/>
  <c r="BB2901" i="12" s="1"/>
  <c r="BG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N2896" i="12"/>
  <c r="T2896" i="12" s="1"/>
  <c r="Z2896" i="12" s="1"/>
  <c r="AF2896" i="12" s="1"/>
  <c r="AJ2896" i="12" s="1"/>
  <c r="AP2896" i="12" s="1"/>
  <c r="AX2896" i="12" s="1"/>
  <c r="BH2896" i="12" s="1"/>
  <c r="M2896" i="12"/>
  <c r="S2896" i="12" s="1"/>
  <c r="Y2896" i="12" s="1"/>
  <c r="AE2896" i="12" s="1"/>
  <c r="AI2896" i="12" s="1"/>
  <c r="AO2896" i="12" s="1"/>
  <c r="AW2896" i="12" s="1"/>
  <c r="BB2896" i="12" s="1"/>
  <c r="BG2896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N2895" i="12"/>
  <c r="T2895" i="12" s="1"/>
  <c r="Z2895" i="12" s="1"/>
  <c r="AF2895" i="12" s="1"/>
  <c r="AJ2895" i="12" s="1"/>
  <c r="AP2895" i="12" s="1"/>
  <c r="AX2895" i="12" s="1"/>
  <c r="BH2895" i="12" s="1"/>
  <c r="M2895" i="12"/>
  <c r="S2895" i="12" s="1"/>
  <c r="Y2895" i="12" s="1"/>
  <c r="AE2895" i="12" s="1"/>
  <c r="AI2895" i="12" s="1"/>
  <c r="AO2895" i="12" s="1"/>
  <c r="AW2895" i="12" s="1"/>
  <c r="BB2895" i="12" s="1"/>
  <c r="BG2895" i="12" s="1"/>
  <c r="L2895" i="12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N2894" i="12"/>
  <c r="T2894" i="12" s="1"/>
  <c r="Z2894" i="12" s="1"/>
  <c r="AF2894" i="12" s="1"/>
  <c r="AJ2894" i="12" s="1"/>
  <c r="AP2894" i="12" s="1"/>
  <c r="AX2894" i="12" s="1"/>
  <c r="BH2894" i="12" s="1"/>
  <c r="M2894" i="12"/>
  <c r="S2894" i="12" s="1"/>
  <c r="Y2894" i="12" s="1"/>
  <c r="AE2894" i="12" s="1"/>
  <c r="AI2894" i="12" s="1"/>
  <c r="AO2894" i="12" s="1"/>
  <c r="AW2894" i="12" s="1"/>
  <c r="BB2894" i="12" s="1"/>
  <c r="BG2894" i="12" s="1"/>
  <c r="L2894" i="12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N2893" i="12"/>
  <c r="T2893" i="12" s="1"/>
  <c r="Z2893" i="12" s="1"/>
  <c r="AF2893" i="12" s="1"/>
  <c r="AJ2893" i="12" s="1"/>
  <c r="AP2893" i="12" s="1"/>
  <c r="AX2893" i="12" s="1"/>
  <c r="BH2893" i="12" s="1"/>
  <c r="M2893" i="12"/>
  <c r="S2893" i="12" s="1"/>
  <c r="Y2893" i="12" s="1"/>
  <c r="AE2893" i="12" s="1"/>
  <c r="AI2893" i="12" s="1"/>
  <c r="AO2893" i="12" s="1"/>
  <c r="AW2893" i="12" s="1"/>
  <c r="BB2893" i="12" s="1"/>
  <c r="BG2893" i="12" s="1"/>
  <c r="L2893" i="12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N2892" i="12"/>
  <c r="T2892" i="12" s="1"/>
  <c r="Z2892" i="12" s="1"/>
  <c r="AF2892" i="12" s="1"/>
  <c r="AJ2892" i="12" s="1"/>
  <c r="AP2892" i="12" s="1"/>
  <c r="AX2892" i="12" s="1"/>
  <c r="BH2892" i="12" s="1"/>
  <c r="M2892" i="12"/>
  <c r="S2892" i="12" s="1"/>
  <c r="Y2892" i="12" s="1"/>
  <c r="AE2892" i="12" s="1"/>
  <c r="AI2892" i="12" s="1"/>
  <c r="AO2892" i="12" s="1"/>
  <c r="AW2892" i="12" s="1"/>
  <c r="BB2892" i="12" s="1"/>
  <c r="BG2892" i="12" s="1"/>
  <c r="L2892" i="12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N2891" i="12"/>
  <c r="T2891" i="12" s="1"/>
  <c r="Z2891" i="12" s="1"/>
  <c r="AF2891" i="12" s="1"/>
  <c r="AJ2891" i="12" s="1"/>
  <c r="AP2891" i="12" s="1"/>
  <c r="AX2891" i="12" s="1"/>
  <c r="BH2891" i="12" s="1"/>
  <c r="M2891" i="12"/>
  <c r="S2891" i="12" s="1"/>
  <c r="Y2891" i="12" s="1"/>
  <c r="AE2891" i="12" s="1"/>
  <c r="AI2891" i="12" s="1"/>
  <c r="AO2891" i="12" s="1"/>
  <c r="AW2891" i="12" s="1"/>
  <c r="BB2891" i="12" s="1"/>
  <c r="BG2891" i="12" s="1"/>
  <c r="L2891" i="12"/>
  <c r="R2891" i="12" s="1"/>
  <c r="X2891" i="12" s="1"/>
  <c r="AD2891" i="12" s="1"/>
  <c r="AH2891" i="12" s="1"/>
  <c r="AN2891" i="12" s="1"/>
  <c r="AR2891" i="12" s="1"/>
  <c r="AV2891" i="12" s="1"/>
  <c r="BA2891" i="12" s="1"/>
  <c r="BF2891" i="12" s="1"/>
  <c r="N2888" i="12"/>
  <c r="T2888" i="12" s="1"/>
  <c r="Z2888" i="12" s="1"/>
  <c r="AF2888" i="12" s="1"/>
  <c r="AJ2888" i="12" s="1"/>
  <c r="AP2888" i="12" s="1"/>
  <c r="AX2888" i="12" s="1"/>
  <c r="BH2888" i="12" s="1"/>
  <c r="M2888" i="12"/>
  <c r="S2888" i="12" s="1"/>
  <c r="Y2888" i="12" s="1"/>
  <c r="AE2888" i="12" s="1"/>
  <c r="AI2888" i="12" s="1"/>
  <c r="AO2888" i="12" s="1"/>
  <c r="AW2888" i="12" s="1"/>
  <c r="BB2888" i="12" s="1"/>
  <c r="BG2888" i="12" s="1"/>
  <c r="L2888" i="12"/>
  <c r="R2888" i="12" s="1"/>
  <c r="X2888" i="12" s="1"/>
  <c r="AD2888" i="12" s="1"/>
  <c r="AH2888" i="12" s="1"/>
  <c r="AN2888" i="12" s="1"/>
  <c r="AR2888" i="12" s="1"/>
  <c r="AV2888" i="12" s="1"/>
  <c r="BA2888" i="12" s="1"/>
  <c r="BF2888" i="12" s="1"/>
  <c r="N2882" i="12"/>
  <c r="T2882" i="12" s="1"/>
  <c r="Z2882" i="12" s="1"/>
  <c r="AF2882" i="12" s="1"/>
  <c r="AJ2882" i="12" s="1"/>
  <c r="AP2882" i="12" s="1"/>
  <c r="AX2882" i="12" s="1"/>
  <c r="BH2882" i="12" s="1"/>
  <c r="M2882" i="12"/>
  <c r="S2882" i="12" s="1"/>
  <c r="Y2882" i="12" s="1"/>
  <c r="AE2882" i="12" s="1"/>
  <c r="AI2882" i="12" s="1"/>
  <c r="AO2882" i="12" s="1"/>
  <c r="AW2882" i="12" s="1"/>
  <c r="BB2882" i="12" s="1"/>
  <c r="BG2882" i="12" s="1"/>
  <c r="L2882" i="12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N2879" i="12"/>
  <c r="T2879" i="12" s="1"/>
  <c r="Z2879" i="12" s="1"/>
  <c r="AF2879" i="12" s="1"/>
  <c r="AJ2879" i="12" s="1"/>
  <c r="AP2879" i="12" s="1"/>
  <c r="AX2879" i="12" s="1"/>
  <c r="BH2879" i="12" s="1"/>
  <c r="M2879" i="12"/>
  <c r="S2879" i="12" s="1"/>
  <c r="Y2879" i="12" s="1"/>
  <c r="AE2879" i="12" s="1"/>
  <c r="AI2879" i="12" s="1"/>
  <c r="AO2879" i="12" s="1"/>
  <c r="AW2879" i="12" s="1"/>
  <c r="BB2879" i="12" s="1"/>
  <c r="BG2879" i="12" s="1"/>
  <c r="L2879" i="12"/>
  <c r="R2879" i="12" s="1"/>
  <c r="X2879" i="12" s="1"/>
  <c r="AD2879" i="12" s="1"/>
  <c r="AH2879" i="12" s="1"/>
  <c r="AN2879" i="12" s="1"/>
  <c r="AR2879" i="12" s="1"/>
  <c r="AV2879" i="12" s="1"/>
  <c r="BA2879" i="12" s="1"/>
  <c r="BF2879" i="12" s="1"/>
  <c r="N2876" i="12"/>
  <c r="T2876" i="12" s="1"/>
  <c r="Z2876" i="12" s="1"/>
  <c r="AF2876" i="12" s="1"/>
  <c r="AJ2876" i="12" s="1"/>
  <c r="AP2876" i="12" s="1"/>
  <c r="AX2876" i="12" s="1"/>
  <c r="BH2876" i="12" s="1"/>
  <c r="M2876" i="12"/>
  <c r="S2876" i="12" s="1"/>
  <c r="Y2876" i="12" s="1"/>
  <c r="AE2876" i="12" s="1"/>
  <c r="AI2876" i="12" s="1"/>
  <c r="AO2876" i="12" s="1"/>
  <c r="AW2876" i="12" s="1"/>
  <c r="BB2876" i="12" s="1"/>
  <c r="BG2876" i="12" s="1"/>
  <c r="L2876" i="12"/>
  <c r="R2876" i="12" s="1"/>
  <c r="X2876" i="12" s="1"/>
  <c r="AD2876" i="12" s="1"/>
  <c r="AH2876" i="12" s="1"/>
  <c r="AN2876" i="12" s="1"/>
  <c r="AR2876" i="12" s="1"/>
  <c r="AV2876" i="12" s="1"/>
  <c r="BA2876" i="12" s="1"/>
  <c r="BF2876" i="12" s="1"/>
  <c r="N2873" i="12"/>
  <c r="T2873" i="12" s="1"/>
  <c r="Z2873" i="12" s="1"/>
  <c r="AF2873" i="12" s="1"/>
  <c r="AJ2873" i="12" s="1"/>
  <c r="AP2873" i="12" s="1"/>
  <c r="AX2873" i="12" s="1"/>
  <c r="BH2873" i="12" s="1"/>
  <c r="M2873" i="12"/>
  <c r="S2873" i="12" s="1"/>
  <c r="Y2873" i="12" s="1"/>
  <c r="AE2873" i="12" s="1"/>
  <c r="AI2873" i="12" s="1"/>
  <c r="AO2873" i="12" s="1"/>
  <c r="AW2873" i="12" s="1"/>
  <c r="BB2873" i="12" s="1"/>
  <c r="BG2873" i="12" s="1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N2869" i="12"/>
  <c r="T2869" i="12" s="1"/>
  <c r="Z2869" i="12" s="1"/>
  <c r="AF2869" i="12" s="1"/>
  <c r="AJ2869" i="12" s="1"/>
  <c r="AP2869" i="12" s="1"/>
  <c r="AX2869" i="12" s="1"/>
  <c r="BH2869" i="12" s="1"/>
  <c r="M2869" i="12"/>
  <c r="S2869" i="12" s="1"/>
  <c r="Y2869" i="12" s="1"/>
  <c r="AE2869" i="12" s="1"/>
  <c r="AI2869" i="12" s="1"/>
  <c r="AO2869" i="12" s="1"/>
  <c r="AW2869" i="12" s="1"/>
  <c r="BB2869" i="12" s="1"/>
  <c r="BG2869" i="12" s="1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N2864" i="12"/>
  <c r="T2864" i="12" s="1"/>
  <c r="Z2864" i="12" s="1"/>
  <c r="AF2864" i="12" s="1"/>
  <c r="AJ2864" i="12" s="1"/>
  <c r="AP2864" i="12" s="1"/>
  <c r="AX2864" i="12" s="1"/>
  <c r="BH2864" i="12" s="1"/>
  <c r="M2864" i="12"/>
  <c r="S2864" i="12" s="1"/>
  <c r="Y2864" i="12" s="1"/>
  <c r="AE2864" i="12" s="1"/>
  <c r="AI2864" i="12" s="1"/>
  <c r="AO2864" i="12" s="1"/>
  <c r="AW2864" i="12" s="1"/>
  <c r="BB2864" i="12" s="1"/>
  <c r="BG2864" i="12" s="1"/>
  <c r="L2864" i="12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N2862" i="12"/>
  <c r="T2862" i="12" s="1"/>
  <c r="Z2862" i="12" s="1"/>
  <c r="AF2862" i="12" s="1"/>
  <c r="AJ2862" i="12" s="1"/>
  <c r="AP2862" i="12" s="1"/>
  <c r="AX2862" i="12" s="1"/>
  <c r="BH2862" i="12" s="1"/>
  <c r="M2862" i="12"/>
  <c r="S2862" i="12" s="1"/>
  <c r="Y2862" i="12" s="1"/>
  <c r="AE2862" i="12" s="1"/>
  <c r="AI2862" i="12" s="1"/>
  <c r="AO2862" i="12" s="1"/>
  <c r="AW2862" i="12" s="1"/>
  <c r="BB2862" i="12" s="1"/>
  <c r="BG2862" i="12" s="1"/>
  <c r="L2862" i="12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N2861" i="12"/>
  <c r="T2861" i="12" s="1"/>
  <c r="Z2861" i="12" s="1"/>
  <c r="AF2861" i="12" s="1"/>
  <c r="AJ2861" i="12" s="1"/>
  <c r="AP2861" i="12" s="1"/>
  <c r="AX2861" i="12" s="1"/>
  <c r="BH2861" i="12" s="1"/>
  <c r="M2861" i="12"/>
  <c r="S2861" i="12" s="1"/>
  <c r="Y2861" i="12" s="1"/>
  <c r="AE2861" i="12" s="1"/>
  <c r="AI2861" i="12" s="1"/>
  <c r="AO2861" i="12" s="1"/>
  <c r="AW2861" i="12" s="1"/>
  <c r="BB2861" i="12" s="1"/>
  <c r="BG2861" i="12" s="1"/>
  <c r="L2861" i="12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N2858" i="12"/>
  <c r="T2858" i="12" s="1"/>
  <c r="Z2858" i="12" s="1"/>
  <c r="AF2858" i="12" s="1"/>
  <c r="AJ2858" i="12" s="1"/>
  <c r="AP2858" i="12" s="1"/>
  <c r="AX2858" i="12" s="1"/>
  <c r="BH2858" i="12" s="1"/>
  <c r="M2858" i="12"/>
  <c r="S2858" i="12" s="1"/>
  <c r="Y2858" i="12" s="1"/>
  <c r="AE2858" i="12" s="1"/>
  <c r="AI2858" i="12" s="1"/>
  <c r="AO2858" i="12" s="1"/>
  <c r="AW2858" i="12" s="1"/>
  <c r="BB2858" i="12" s="1"/>
  <c r="BG2858" i="12" s="1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N2857" i="12"/>
  <c r="T2857" i="12" s="1"/>
  <c r="Z2857" i="12" s="1"/>
  <c r="AF2857" i="12" s="1"/>
  <c r="AJ2857" i="12" s="1"/>
  <c r="AP2857" i="12" s="1"/>
  <c r="AX2857" i="12" s="1"/>
  <c r="BH2857" i="12" s="1"/>
  <c r="M2857" i="12"/>
  <c r="S2857" i="12" s="1"/>
  <c r="Y2857" i="12" s="1"/>
  <c r="AE2857" i="12" s="1"/>
  <c r="AI2857" i="12" s="1"/>
  <c r="AO2857" i="12" s="1"/>
  <c r="AW2857" i="12" s="1"/>
  <c r="BB2857" i="12" s="1"/>
  <c r="BG2857" i="12" s="1"/>
  <c r="L2857" i="12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N2856" i="12"/>
  <c r="T2856" i="12" s="1"/>
  <c r="Z2856" i="12" s="1"/>
  <c r="AF2856" i="12" s="1"/>
  <c r="AJ2856" i="12" s="1"/>
  <c r="AP2856" i="12" s="1"/>
  <c r="AX2856" i="12" s="1"/>
  <c r="BH2856" i="12" s="1"/>
  <c r="M2856" i="12"/>
  <c r="S2856" i="12" s="1"/>
  <c r="Y2856" i="12" s="1"/>
  <c r="AE2856" i="12" s="1"/>
  <c r="AI2856" i="12" s="1"/>
  <c r="AO2856" i="12" s="1"/>
  <c r="AW2856" i="12" s="1"/>
  <c r="BB2856" i="12" s="1"/>
  <c r="BG2856" i="12" s="1"/>
  <c r="L2856" i="12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N2855" i="12"/>
  <c r="T2855" i="12" s="1"/>
  <c r="Z2855" i="12" s="1"/>
  <c r="AF2855" i="12" s="1"/>
  <c r="AJ2855" i="12" s="1"/>
  <c r="AP2855" i="12" s="1"/>
  <c r="AX2855" i="12" s="1"/>
  <c r="BH2855" i="12" s="1"/>
  <c r="M2855" i="12"/>
  <c r="S2855" i="12" s="1"/>
  <c r="Y2855" i="12" s="1"/>
  <c r="AE2855" i="12" s="1"/>
  <c r="AI2855" i="12" s="1"/>
  <c r="AO2855" i="12" s="1"/>
  <c r="AW2855" i="12" s="1"/>
  <c r="BB2855" i="12" s="1"/>
  <c r="BG2855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N2854" i="12"/>
  <c r="T2854" i="12" s="1"/>
  <c r="Z2854" i="12" s="1"/>
  <c r="AF2854" i="12" s="1"/>
  <c r="AJ2854" i="12" s="1"/>
  <c r="AP2854" i="12" s="1"/>
  <c r="AX2854" i="12" s="1"/>
  <c r="BH2854" i="12" s="1"/>
  <c r="M2854" i="12"/>
  <c r="S2854" i="12" s="1"/>
  <c r="Y2854" i="12" s="1"/>
  <c r="AE2854" i="12" s="1"/>
  <c r="AI2854" i="12" s="1"/>
  <c r="AO2854" i="12" s="1"/>
  <c r="AW2854" i="12" s="1"/>
  <c r="BB2854" i="12" s="1"/>
  <c r="BG2854" i="12" s="1"/>
  <c r="L2854" i="12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N2853" i="12"/>
  <c r="T2853" i="12" s="1"/>
  <c r="Z2853" i="12" s="1"/>
  <c r="AF2853" i="12" s="1"/>
  <c r="AJ2853" i="12" s="1"/>
  <c r="AP2853" i="12" s="1"/>
  <c r="AX2853" i="12" s="1"/>
  <c r="BH2853" i="12" s="1"/>
  <c r="M2853" i="12"/>
  <c r="S2853" i="12" s="1"/>
  <c r="Y2853" i="12" s="1"/>
  <c r="AE2853" i="12" s="1"/>
  <c r="AI2853" i="12" s="1"/>
  <c r="AO2853" i="12" s="1"/>
  <c r="AW2853" i="12" s="1"/>
  <c r="BB2853" i="12" s="1"/>
  <c r="BG2853" i="12" s="1"/>
  <c r="L2853" i="12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N2852" i="12"/>
  <c r="T2852" i="12" s="1"/>
  <c r="Z2852" i="12" s="1"/>
  <c r="AF2852" i="12" s="1"/>
  <c r="AJ2852" i="12" s="1"/>
  <c r="AP2852" i="12" s="1"/>
  <c r="AX2852" i="12" s="1"/>
  <c r="BH2852" i="12" s="1"/>
  <c r="M2852" i="12"/>
  <c r="S2852" i="12" s="1"/>
  <c r="Y2852" i="12" s="1"/>
  <c r="AE2852" i="12" s="1"/>
  <c r="AI2852" i="12" s="1"/>
  <c r="AO2852" i="12" s="1"/>
  <c r="AW2852" i="12" s="1"/>
  <c r="BB2852" i="12" s="1"/>
  <c r="BG2852" i="12" s="1"/>
  <c r="L2852" i="12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N2851" i="12"/>
  <c r="T2851" i="12" s="1"/>
  <c r="Z2851" i="12" s="1"/>
  <c r="AF2851" i="12" s="1"/>
  <c r="AJ2851" i="12" s="1"/>
  <c r="AP2851" i="12" s="1"/>
  <c r="AX2851" i="12" s="1"/>
  <c r="BH2851" i="12" s="1"/>
  <c r="M2851" i="12"/>
  <c r="S2851" i="12" s="1"/>
  <c r="Y2851" i="12" s="1"/>
  <c r="AE2851" i="12" s="1"/>
  <c r="AI2851" i="12" s="1"/>
  <c r="AO2851" i="12" s="1"/>
  <c r="AW2851" i="12" s="1"/>
  <c r="BB2851" i="12" s="1"/>
  <c r="BG2851" i="12" s="1"/>
  <c r="L2851" i="12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N2850" i="12"/>
  <c r="T2850" i="12" s="1"/>
  <c r="Z2850" i="12" s="1"/>
  <c r="AF2850" i="12" s="1"/>
  <c r="AJ2850" i="12" s="1"/>
  <c r="AP2850" i="12" s="1"/>
  <c r="AX2850" i="12" s="1"/>
  <c r="BH2850" i="12" s="1"/>
  <c r="M2850" i="12"/>
  <c r="S2850" i="12" s="1"/>
  <c r="Y2850" i="12" s="1"/>
  <c r="AE2850" i="12" s="1"/>
  <c r="AI2850" i="12" s="1"/>
  <c r="AO2850" i="12" s="1"/>
  <c r="AW2850" i="12" s="1"/>
  <c r="BB2850" i="12" s="1"/>
  <c r="BG2850" i="12" s="1"/>
  <c r="L2850" i="12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N2849" i="12"/>
  <c r="T2849" i="12" s="1"/>
  <c r="Z2849" i="12" s="1"/>
  <c r="AF2849" i="12" s="1"/>
  <c r="AJ2849" i="12" s="1"/>
  <c r="AP2849" i="12" s="1"/>
  <c r="AX2849" i="12" s="1"/>
  <c r="BH2849" i="12" s="1"/>
  <c r="M2849" i="12"/>
  <c r="S2849" i="12" s="1"/>
  <c r="Y2849" i="12" s="1"/>
  <c r="AE2849" i="12" s="1"/>
  <c r="AI2849" i="12" s="1"/>
  <c r="AO2849" i="12" s="1"/>
  <c r="AW2849" i="12" s="1"/>
  <c r="BB2849" i="12" s="1"/>
  <c r="BG2849" i="12" s="1"/>
  <c r="L2849" i="12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N2846" i="12"/>
  <c r="T2846" i="12" s="1"/>
  <c r="Z2846" i="12" s="1"/>
  <c r="AF2846" i="12" s="1"/>
  <c r="AJ2846" i="12" s="1"/>
  <c r="AP2846" i="12" s="1"/>
  <c r="AX2846" i="12" s="1"/>
  <c r="BH2846" i="12" s="1"/>
  <c r="M2846" i="12"/>
  <c r="S2846" i="12" s="1"/>
  <c r="Y2846" i="12" s="1"/>
  <c r="AE2846" i="12" s="1"/>
  <c r="AI2846" i="12" s="1"/>
  <c r="AO2846" i="12" s="1"/>
  <c r="AW2846" i="12" s="1"/>
  <c r="BB2846" i="12" s="1"/>
  <c r="BG2846" i="12" s="1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N2845" i="12"/>
  <c r="T2845" i="12" s="1"/>
  <c r="Z2845" i="12" s="1"/>
  <c r="AF2845" i="12" s="1"/>
  <c r="AJ2845" i="12" s="1"/>
  <c r="AP2845" i="12" s="1"/>
  <c r="AX2845" i="12" s="1"/>
  <c r="BH2845" i="12" s="1"/>
  <c r="M2845" i="12"/>
  <c r="S2845" i="12" s="1"/>
  <c r="Y2845" i="12" s="1"/>
  <c r="AE2845" i="12" s="1"/>
  <c r="AI2845" i="12" s="1"/>
  <c r="AO2845" i="12" s="1"/>
  <c r="AW2845" i="12" s="1"/>
  <c r="BB2845" i="12" s="1"/>
  <c r="BG2845" i="12" s="1"/>
  <c r="L2845" i="12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N2844" i="12"/>
  <c r="T2844" i="12" s="1"/>
  <c r="Z2844" i="12" s="1"/>
  <c r="AF2844" i="12" s="1"/>
  <c r="AJ2844" i="12" s="1"/>
  <c r="AP2844" i="12" s="1"/>
  <c r="AX2844" i="12" s="1"/>
  <c r="BH2844" i="12" s="1"/>
  <c r="M2844" i="12"/>
  <c r="S2844" i="12" s="1"/>
  <c r="Y2844" i="12" s="1"/>
  <c r="AE2844" i="12" s="1"/>
  <c r="AI2844" i="12" s="1"/>
  <c r="AO2844" i="12" s="1"/>
  <c r="AW2844" i="12" s="1"/>
  <c r="BB2844" i="12" s="1"/>
  <c r="BG2844" i="12" s="1"/>
  <c r="L2844" i="12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N2843" i="12"/>
  <c r="T2843" i="12" s="1"/>
  <c r="Z2843" i="12" s="1"/>
  <c r="AF2843" i="12" s="1"/>
  <c r="AJ2843" i="12" s="1"/>
  <c r="AP2843" i="12" s="1"/>
  <c r="AX2843" i="12" s="1"/>
  <c r="BH2843" i="12" s="1"/>
  <c r="M2843" i="12"/>
  <c r="S2843" i="12" s="1"/>
  <c r="Y2843" i="12" s="1"/>
  <c r="AE2843" i="12" s="1"/>
  <c r="AI2843" i="12" s="1"/>
  <c r="AO2843" i="12" s="1"/>
  <c r="AW2843" i="12" s="1"/>
  <c r="BB2843" i="12" s="1"/>
  <c r="BG2843" i="12" s="1"/>
  <c r="L2843" i="12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N2842" i="12"/>
  <c r="T2842" i="12" s="1"/>
  <c r="Z2842" i="12" s="1"/>
  <c r="AF2842" i="12" s="1"/>
  <c r="AJ2842" i="12" s="1"/>
  <c r="AP2842" i="12" s="1"/>
  <c r="AX2842" i="12" s="1"/>
  <c r="BH2842" i="12" s="1"/>
  <c r="M2842" i="12"/>
  <c r="S2842" i="12" s="1"/>
  <c r="Y2842" i="12" s="1"/>
  <c r="AE2842" i="12" s="1"/>
  <c r="AI2842" i="12" s="1"/>
  <c r="AO2842" i="12" s="1"/>
  <c r="AW2842" i="12" s="1"/>
  <c r="BB2842" i="12" s="1"/>
  <c r="BG2842" i="12" s="1"/>
  <c r="L2842" i="12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N2841" i="12"/>
  <c r="T2841" i="12" s="1"/>
  <c r="Z2841" i="12" s="1"/>
  <c r="AF2841" i="12" s="1"/>
  <c r="AJ2841" i="12" s="1"/>
  <c r="AP2841" i="12" s="1"/>
  <c r="AX2841" i="12" s="1"/>
  <c r="BH2841" i="12" s="1"/>
  <c r="M2841" i="12"/>
  <c r="S2841" i="12" s="1"/>
  <c r="Y2841" i="12" s="1"/>
  <c r="AE2841" i="12" s="1"/>
  <c r="AI2841" i="12" s="1"/>
  <c r="AO2841" i="12" s="1"/>
  <c r="AW2841" i="12" s="1"/>
  <c r="BB2841" i="12" s="1"/>
  <c r="BG2841" i="12" s="1"/>
  <c r="L2841" i="12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N2840" i="12"/>
  <c r="T2840" i="12" s="1"/>
  <c r="Z2840" i="12" s="1"/>
  <c r="AF2840" i="12" s="1"/>
  <c r="AJ2840" i="12" s="1"/>
  <c r="AP2840" i="12" s="1"/>
  <c r="AX2840" i="12" s="1"/>
  <c r="BH2840" i="12" s="1"/>
  <c r="M2840" i="12"/>
  <c r="S2840" i="12" s="1"/>
  <c r="Y2840" i="12" s="1"/>
  <c r="AE2840" i="12" s="1"/>
  <c r="AI2840" i="12" s="1"/>
  <c r="AO2840" i="12" s="1"/>
  <c r="AW2840" i="12" s="1"/>
  <c r="BB2840" i="12" s="1"/>
  <c r="BG2840" i="12" s="1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N2839" i="12"/>
  <c r="T2839" i="12" s="1"/>
  <c r="Z2839" i="12" s="1"/>
  <c r="AF2839" i="12" s="1"/>
  <c r="AJ2839" i="12" s="1"/>
  <c r="AP2839" i="12" s="1"/>
  <c r="AX2839" i="12" s="1"/>
  <c r="BH2839" i="12" s="1"/>
  <c r="M2839" i="12"/>
  <c r="S2839" i="12" s="1"/>
  <c r="Y2839" i="12" s="1"/>
  <c r="AE2839" i="12" s="1"/>
  <c r="AI2839" i="12" s="1"/>
  <c r="AO2839" i="12" s="1"/>
  <c r="AW2839" i="12" s="1"/>
  <c r="BB2839" i="12" s="1"/>
  <c r="BG2839" i="12" s="1"/>
  <c r="L2839" i="12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N2835" i="12"/>
  <c r="T2835" i="12" s="1"/>
  <c r="Z2835" i="12" s="1"/>
  <c r="AF2835" i="12" s="1"/>
  <c r="AJ2835" i="12" s="1"/>
  <c r="AP2835" i="12" s="1"/>
  <c r="AX2835" i="12" s="1"/>
  <c r="BH2835" i="12" s="1"/>
  <c r="M2835" i="12"/>
  <c r="S2835" i="12" s="1"/>
  <c r="Y2835" i="12" s="1"/>
  <c r="AE2835" i="12" s="1"/>
  <c r="AI2835" i="12" s="1"/>
  <c r="AO2835" i="12" s="1"/>
  <c r="AW2835" i="12" s="1"/>
  <c r="BB2835" i="12" s="1"/>
  <c r="BG2835" i="12" s="1"/>
  <c r="L2835" i="12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N2834" i="12"/>
  <c r="T2834" i="12" s="1"/>
  <c r="Z2834" i="12" s="1"/>
  <c r="AF2834" i="12" s="1"/>
  <c r="AJ2834" i="12" s="1"/>
  <c r="AP2834" i="12" s="1"/>
  <c r="AX2834" i="12" s="1"/>
  <c r="BH2834" i="12" s="1"/>
  <c r="M2834" i="12"/>
  <c r="S2834" i="12" s="1"/>
  <c r="Y2834" i="12" s="1"/>
  <c r="AE2834" i="12" s="1"/>
  <c r="AI2834" i="12" s="1"/>
  <c r="AO2834" i="12" s="1"/>
  <c r="AW2834" i="12" s="1"/>
  <c r="BB2834" i="12" s="1"/>
  <c r="BG2834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N2833" i="12"/>
  <c r="T2833" i="12" s="1"/>
  <c r="Z2833" i="12" s="1"/>
  <c r="AF2833" i="12" s="1"/>
  <c r="AJ2833" i="12" s="1"/>
  <c r="AP2833" i="12" s="1"/>
  <c r="AX2833" i="12" s="1"/>
  <c r="BH2833" i="12" s="1"/>
  <c r="M2833" i="12"/>
  <c r="S2833" i="12" s="1"/>
  <c r="Y2833" i="12" s="1"/>
  <c r="AE2833" i="12" s="1"/>
  <c r="AI2833" i="12" s="1"/>
  <c r="AO2833" i="12" s="1"/>
  <c r="AW2833" i="12" s="1"/>
  <c r="BB2833" i="12" s="1"/>
  <c r="BG2833" i="12" s="1"/>
  <c r="L2833" i="12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N2832" i="12"/>
  <c r="T2832" i="12" s="1"/>
  <c r="Z2832" i="12" s="1"/>
  <c r="AF2832" i="12" s="1"/>
  <c r="AJ2832" i="12" s="1"/>
  <c r="AP2832" i="12" s="1"/>
  <c r="AX2832" i="12" s="1"/>
  <c r="BH2832" i="12" s="1"/>
  <c r="M2832" i="12"/>
  <c r="S2832" i="12" s="1"/>
  <c r="Y2832" i="12" s="1"/>
  <c r="AE2832" i="12" s="1"/>
  <c r="AI2832" i="12" s="1"/>
  <c r="AO2832" i="12" s="1"/>
  <c r="AW2832" i="12" s="1"/>
  <c r="BB2832" i="12" s="1"/>
  <c r="BG2832" i="12" s="1"/>
  <c r="L2832" i="12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N2831" i="12"/>
  <c r="T2831" i="12" s="1"/>
  <c r="Z2831" i="12" s="1"/>
  <c r="AF2831" i="12" s="1"/>
  <c r="AJ2831" i="12" s="1"/>
  <c r="AP2831" i="12" s="1"/>
  <c r="AX2831" i="12" s="1"/>
  <c r="BH2831" i="12" s="1"/>
  <c r="M2831" i="12"/>
  <c r="S2831" i="12" s="1"/>
  <c r="Y2831" i="12" s="1"/>
  <c r="AE2831" i="12" s="1"/>
  <c r="AI2831" i="12" s="1"/>
  <c r="AO2831" i="12" s="1"/>
  <c r="AW2831" i="12" s="1"/>
  <c r="BB2831" i="12" s="1"/>
  <c r="BG2831" i="12" s="1"/>
  <c r="L2831" i="12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N2830" i="12"/>
  <c r="T2830" i="12" s="1"/>
  <c r="Z2830" i="12" s="1"/>
  <c r="AF2830" i="12" s="1"/>
  <c r="AJ2830" i="12" s="1"/>
  <c r="AP2830" i="12" s="1"/>
  <c r="AX2830" i="12" s="1"/>
  <c r="BH2830" i="12" s="1"/>
  <c r="M2830" i="12"/>
  <c r="S2830" i="12" s="1"/>
  <c r="Y2830" i="12" s="1"/>
  <c r="AE2830" i="12" s="1"/>
  <c r="AI2830" i="12" s="1"/>
  <c r="AO2830" i="12" s="1"/>
  <c r="AW2830" i="12" s="1"/>
  <c r="BB2830" i="12" s="1"/>
  <c r="BG2830" i="12" s="1"/>
  <c r="L2830" i="12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N2829" i="12"/>
  <c r="T2829" i="12" s="1"/>
  <c r="Z2829" i="12" s="1"/>
  <c r="AF2829" i="12" s="1"/>
  <c r="AJ2829" i="12" s="1"/>
  <c r="AP2829" i="12" s="1"/>
  <c r="AX2829" i="12" s="1"/>
  <c r="BH2829" i="12" s="1"/>
  <c r="M2829" i="12"/>
  <c r="S2829" i="12" s="1"/>
  <c r="Y2829" i="12" s="1"/>
  <c r="AE2829" i="12" s="1"/>
  <c r="AI2829" i="12" s="1"/>
  <c r="AO2829" i="12" s="1"/>
  <c r="AW2829" i="12" s="1"/>
  <c r="BB2829" i="12" s="1"/>
  <c r="BG2829" i="12" s="1"/>
  <c r="L2829" i="12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N2828" i="12"/>
  <c r="T2828" i="12" s="1"/>
  <c r="Z2828" i="12" s="1"/>
  <c r="AF2828" i="12" s="1"/>
  <c r="AJ2828" i="12" s="1"/>
  <c r="AP2828" i="12" s="1"/>
  <c r="AX2828" i="12" s="1"/>
  <c r="BH2828" i="12" s="1"/>
  <c r="M2828" i="12"/>
  <c r="S2828" i="12" s="1"/>
  <c r="Y2828" i="12" s="1"/>
  <c r="AE2828" i="12" s="1"/>
  <c r="AI2828" i="12" s="1"/>
  <c r="AO2828" i="12" s="1"/>
  <c r="AW2828" i="12" s="1"/>
  <c r="BB2828" i="12" s="1"/>
  <c r="BG2828" i="12" s="1"/>
  <c r="L2828" i="12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N2827" i="12"/>
  <c r="T2827" i="12" s="1"/>
  <c r="Z2827" i="12" s="1"/>
  <c r="AF2827" i="12" s="1"/>
  <c r="AJ2827" i="12" s="1"/>
  <c r="AP2827" i="12" s="1"/>
  <c r="AX2827" i="12" s="1"/>
  <c r="BH2827" i="12" s="1"/>
  <c r="M2827" i="12"/>
  <c r="S2827" i="12" s="1"/>
  <c r="Y2827" i="12" s="1"/>
  <c r="AE2827" i="12" s="1"/>
  <c r="AI2827" i="12" s="1"/>
  <c r="AO2827" i="12" s="1"/>
  <c r="AW2827" i="12" s="1"/>
  <c r="BB2827" i="12" s="1"/>
  <c r="BG2827" i="12" s="1"/>
  <c r="L2827" i="12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N2826" i="12"/>
  <c r="T2826" i="12" s="1"/>
  <c r="Z2826" i="12" s="1"/>
  <c r="AF2826" i="12" s="1"/>
  <c r="AJ2826" i="12" s="1"/>
  <c r="AP2826" i="12" s="1"/>
  <c r="AX2826" i="12" s="1"/>
  <c r="BH2826" i="12" s="1"/>
  <c r="M2826" i="12"/>
  <c r="S2826" i="12" s="1"/>
  <c r="Y2826" i="12" s="1"/>
  <c r="AE2826" i="12" s="1"/>
  <c r="AI2826" i="12" s="1"/>
  <c r="AO2826" i="12" s="1"/>
  <c r="AW2826" i="12" s="1"/>
  <c r="BB2826" i="12" s="1"/>
  <c r="BG2826" i="12" s="1"/>
  <c r="L2826" i="12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N2821" i="12"/>
  <c r="T2821" i="12" s="1"/>
  <c r="Z2821" i="12" s="1"/>
  <c r="AF2821" i="12" s="1"/>
  <c r="AJ2821" i="12" s="1"/>
  <c r="AP2821" i="12" s="1"/>
  <c r="AX2821" i="12" s="1"/>
  <c r="BH2821" i="12" s="1"/>
  <c r="M2821" i="12"/>
  <c r="S2821" i="12" s="1"/>
  <c r="Y2821" i="12" s="1"/>
  <c r="AE2821" i="12" s="1"/>
  <c r="AI2821" i="12" s="1"/>
  <c r="AO2821" i="12" s="1"/>
  <c r="AW2821" i="12" s="1"/>
  <c r="BB2821" i="12" s="1"/>
  <c r="BG2821" i="12" s="1"/>
  <c r="L2821" i="12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N2818" i="12"/>
  <c r="T2818" i="12" s="1"/>
  <c r="Z2818" i="12" s="1"/>
  <c r="AF2818" i="12" s="1"/>
  <c r="AJ2818" i="12" s="1"/>
  <c r="AP2818" i="12" s="1"/>
  <c r="AX2818" i="12" s="1"/>
  <c r="BH2818" i="12" s="1"/>
  <c r="M2818" i="12"/>
  <c r="S2818" i="12" s="1"/>
  <c r="Y2818" i="12" s="1"/>
  <c r="AE2818" i="12" s="1"/>
  <c r="AI2818" i="12" s="1"/>
  <c r="AO2818" i="12" s="1"/>
  <c r="AW2818" i="12" s="1"/>
  <c r="BB2818" i="12" s="1"/>
  <c r="BG2818" i="12" s="1"/>
  <c r="L2818" i="12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N2815" i="12"/>
  <c r="T2815" i="12" s="1"/>
  <c r="Z2815" i="12" s="1"/>
  <c r="AF2815" i="12" s="1"/>
  <c r="AJ2815" i="12" s="1"/>
  <c r="AP2815" i="12" s="1"/>
  <c r="AX2815" i="12" s="1"/>
  <c r="BH2815" i="12" s="1"/>
  <c r="M2815" i="12"/>
  <c r="S2815" i="12" s="1"/>
  <c r="Y2815" i="12" s="1"/>
  <c r="AE2815" i="12" s="1"/>
  <c r="AI2815" i="12" s="1"/>
  <c r="AO2815" i="12" s="1"/>
  <c r="AW2815" i="12" s="1"/>
  <c r="BB2815" i="12" s="1"/>
  <c r="BG2815" i="12" s="1"/>
  <c r="L2815" i="12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N2811" i="12"/>
  <c r="T2811" i="12" s="1"/>
  <c r="Z2811" i="12" s="1"/>
  <c r="AF2811" i="12" s="1"/>
  <c r="AJ2811" i="12" s="1"/>
  <c r="AP2811" i="12" s="1"/>
  <c r="AX2811" i="12" s="1"/>
  <c r="BH2811" i="12" s="1"/>
  <c r="M2811" i="12"/>
  <c r="S2811" i="12" s="1"/>
  <c r="Y2811" i="12" s="1"/>
  <c r="AE2811" i="12" s="1"/>
  <c r="AI2811" i="12" s="1"/>
  <c r="AO2811" i="12" s="1"/>
  <c r="AW2811" i="12" s="1"/>
  <c r="BB2811" i="12" s="1"/>
  <c r="BG2811" i="12" s="1"/>
  <c r="L2811" i="12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N2806" i="12"/>
  <c r="T2806" i="12" s="1"/>
  <c r="Z2806" i="12" s="1"/>
  <c r="AF2806" i="12" s="1"/>
  <c r="AJ2806" i="12" s="1"/>
  <c r="AP2806" i="12" s="1"/>
  <c r="AX2806" i="12" s="1"/>
  <c r="BH2806" i="12" s="1"/>
  <c r="M2806" i="12"/>
  <c r="S2806" i="12" s="1"/>
  <c r="Y2806" i="12" s="1"/>
  <c r="AE2806" i="12" s="1"/>
  <c r="AI2806" i="12" s="1"/>
  <c r="AO2806" i="12" s="1"/>
  <c r="AW2806" i="12" s="1"/>
  <c r="BB2806" i="12" s="1"/>
  <c r="BG2806" i="12" s="1"/>
  <c r="L2806" i="12"/>
  <c r="R2806" i="12" s="1"/>
  <c r="X2806" i="12" s="1"/>
  <c r="AD2806" i="12" s="1"/>
  <c r="AH2806" i="12" s="1"/>
  <c r="AN2806" i="12" s="1"/>
  <c r="AR2806" i="12" s="1"/>
  <c r="AV2806" i="12" s="1"/>
  <c r="BA2806" i="12" s="1"/>
  <c r="BF2806" i="12" s="1"/>
  <c r="N2800" i="12"/>
  <c r="T2800" i="12" s="1"/>
  <c r="Z2800" i="12" s="1"/>
  <c r="AF2800" i="12" s="1"/>
  <c r="AJ2800" i="12" s="1"/>
  <c r="AP2800" i="12" s="1"/>
  <c r="AX2800" i="12" s="1"/>
  <c r="BH2800" i="12" s="1"/>
  <c r="M2800" i="12"/>
  <c r="S2800" i="12" s="1"/>
  <c r="Y2800" i="12" s="1"/>
  <c r="AE2800" i="12" s="1"/>
  <c r="AI2800" i="12" s="1"/>
  <c r="AO2800" i="12" s="1"/>
  <c r="AW2800" i="12" s="1"/>
  <c r="BB2800" i="12" s="1"/>
  <c r="BG2800" i="12" s="1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N2797" i="12"/>
  <c r="T2797" i="12" s="1"/>
  <c r="Z2797" i="12" s="1"/>
  <c r="AF2797" i="12" s="1"/>
  <c r="AJ2797" i="12" s="1"/>
  <c r="AP2797" i="12" s="1"/>
  <c r="AX2797" i="12" s="1"/>
  <c r="BH2797" i="12" s="1"/>
  <c r="M2797" i="12"/>
  <c r="S2797" i="12" s="1"/>
  <c r="Y2797" i="12" s="1"/>
  <c r="AE2797" i="12" s="1"/>
  <c r="AI2797" i="12" s="1"/>
  <c r="AO2797" i="12" s="1"/>
  <c r="AW2797" i="12" s="1"/>
  <c r="BB2797" i="12" s="1"/>
  <c r="BG2797" i="12" s="1"/>
  <c r="L2797" i="12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N2793" i="12"/>
  <c r="T2793" i="12" s="1"/>
  <c r="Z2793" i="12" s="1"/>
  <c r="AF2793" i="12" s="1"/>
  <c r="AJ2793" i="12" s="1"/>
  <c r="AP2793" i="12" s="1"/>
  <c r="AX2793" i="12" s="1"/>
  <c r="BH2793" i="12" s="1"/>
  <c r="M2793" i="12"/>
  <c r="S2793" i="12" s="1"/>
  <c r="Y2793" i="12" s="1"/>
  <c r="AE2793" i="12" s="1"/>
  <c r="AI2793" i="12" s="1"/>
  <c r="AO2793" i="12" s="1"/>
  <c r="AW2793" i="12" s="1"/>
  <c r="BB2793" i="12" s="1"/>
  <c r="BG2793" i="12" s="1"/>
  <c r="L2793" i="12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N2788" i="12"/>
  <c r="T2788" i="12" s="1"/>
  <c r="Z2788" i="12" s="1"/>
  <c r="AF2788" i="12" s="1"/>
  <c r="AJ2788" i="12" s="1"/>
  <c r="AP2788" i="12" s="1"/>
  <c r="AX2788" i="12" s="1"/>
  <c r="BH2788" i="12" s="1"/>
  <c r="M2788" i="12"/>
  <c r="S2788" i="12" s="1"/>
  <c r="Y2788" i="12" s="1"/>
  <c r="AE2788" i="12" s="1"/>
  <c r="AI2788" i="12" s="1"/>
  <c r="AO2788" i="12" s="1"/>
  <c r="AW2788" i="12" s="1"/>
  <c r="BB2788" i="12" s="1"/>
  <c r="BG2788" i="12" s="1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N2782" i="12"/>
  <c r="T2782" i="12" s="1"/>
  <c r="Z2782" i="12" s="1"/>
  <c r="AF2782" i="12" s="1"/>
  <c r="AJ2782" i="12" s="1"/>
  <c r="AP2782" i="12" s="1"/>
  <c r="AX2782" i="12" s="1"/>
  <c r="BH2782" i="12" s="1"/>
  <c r="M2782" i="12"/>
  <c r="S2782" i="12" s="1"/>
  <c r="Y2782" i="12" s="1"/>
  <c r="AE2782" i="12" s="1"/>
  <c r="AI2782" i="12" s="1"/>
  <c r="AO2782" i="12" s="1"/>
  <c r="AW2782" i="12" s="1"/>
  <c r="BB2782" i="12" s="1"/>
  <c r="BG2782" i="12" s="1"/>
  <c r="L2782" i="12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N2779" i="12"/>
  <c r="T2779" i="12" s="1"/>
  <c r="Z2779" i="12" s="1"/>
  <c r="AF2779" i="12" s="1"/>
  <c r="AJ2779" i="12" s="1"/>
  <c r="AP2779" i="12" s="1"/>
  <c r="AX2779" i="12" s="1"/>
  <c r="BH2779" i="12" s="1"/>
  <c r="M2779" i="12"/>
  <c r="S2779" i="12" s="1"/>
  <c r="Y2779" i="12" s="1"/>
  <c r="AE2779" i="12" s="1"/>
  <c r="AI2779" i="12" s="1"/>
  <c r="AO2779" i="12" s="1"/>
  <c r="AW2779" i="12" s="1"/>
  <c r="BB2779" i="12" s="1"/>
  <c r="BG2779" i="12" s="1"/>
  <c r="L2779" i="12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N2776" i="12"/>
  <c r="T2776" i="12" s="1"/>
  <c r="Z2776" i="12" s="1"/>
  <c r="AF2776" i="12" s="1"/>
  <c r="AJ2776" i="12" s="1"/>
  <c r="AP2776" i="12" s="1"/>
  <c r="AX2776" i="12" s="1"/>
  <c r="BH2776" i="12" s="1"/>
  <c r="M2776" i="12"/>
  <c r="S2776" i="12" s="1"/>
  <c r="Y2776" i="12" s="1"/>
  <c r="AE2776" i="12" s="1"/>
  <c r="AI2776" i="12" s="1"/>
  <c r="AO2776" i="12" s="1"/>
  <c r="AW2776" i="12" s="1"/>
  <c r="BB2776" i="12" s="1"/>
  <c r="BG2776" i="12" s="1"/>
  <c r="L2776" i="12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N2772" i="12"/>
  <c r="T2772" i="12" s="1"/>
  <c r="Z2772" i="12" s="1"/>
  <c r="AF2772" i="12" s="1"/>
  <c r="AJ2772" i="12" s="1"/>
  <c r="AP2772" i="12" s="1"/>
  <c r="AX2772" i="12" s="1"/>
  <c r="BH2772" i="12" s="1"/>
  <c r="M2772" i="12"/>
  <c r="S2772" i="12" s="1"/>
  <c r="Y2772" i="12" s="1"/>
  <c r="AE2772" i="12" s="1"/>
  <c r="AI2772" i="12" s="1"/>
  <c r="AO2772" i="12" s="1"/>
  <c r="AW2772" i="12" s="1"/>
  <c r="BB2772" i="12" s="1"/>
  <c r="BG2772" i="12" s="1"/>
  <c r="L2772" i="12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N2767" i="12"/>
  <c r="T2767" i="12" s="1"/>
  <c r="Z2767" i="12" s="1"/>
  <c r="AF2767" i="12" s="1"/>
  <c r="AJ2767" i="12" s="1"/>
  <c r="AP2767" i="12" s="1"/>
  <c r="AX2767" i="12" s="1"/>
  <c r="BH2767" i="12" s="1"/>
  <c r="M2767" i="12"/>
  <c r="S2767" i="12" s="1"/>
  <c r="Y2767" i="12" s="1"/>
  <c r="AE2767" i="12" s="1"/>
  <c r="AI2767" i="12" s="1"/>
  <c r="AO2767" i="12" s="1"/>
  <c r="AW2767" i="12" s="1"/>
  <c r="BB2767" i="12" s="1"/>
  <c r="BG2767" i="12" s="1"/>
  <c r="L2767" i="12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N2761" i="12"/>
  <c r="T2761" i="12" s="1"/>
  <c r="Z2761" i="12" s="1"/>
  <c r="AF2761" i="12" s="1"/>
  <c r="AJ2761" i="12" s="1"/>
  <c r="AP2761" i="12" s="1"/>
  <c r="AX2761" i="12" s="1"/>
  <c r="BH2761" i="12" s="1"/>
  <c r="N2758" i="12"/>
  <c r="T2758" i="12" s="1"/>
  <c r="Z2758" i="12" s="1"/>
  <c r="AF2758" i="12" s="1"/>
  <c r="AJ2758" i="12" s="1"/>
  <c r="AP2758" i="12" s="1"/>
  <c r="AX2758" i="12" s="1"/>
  <c r="BH2758" i="12" s="1"/>
  <c r="M2758" i="12"/>
  <c r="S2758" i="12" s="1"/>
  <c r="Y2758" i="12" s="1"/>
  <c r="AE2758" i="12" s="1"/>
  <c r="AI2758" i="12" s="1"/>
  <c r="AO2758" i="12" s="1"/>
  <c r="AW2758" i="12" s="1"/>
  <c r="BB2758" i="12" s="1"/>
  <c r="BG2758" i="12" s="1"/>
  <c r="L2758" i="12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N2754" i="12"/>
  <c r="T2754" i="12" s="1"/>
  <c r="Z2754" i="12" s="1"/>
  <c r="AF2754" i="12" s="1"/>
  <c r="AJ2754" i="12" s="1"/>
  <c r="AP2754" i="12" s="1"/>
  <c r="AX2754" i="12" s="1"/>
  <c r="BH2754" i="12" s="1"/>
  <c r="M2754" i="12"/>
  <c r="S2754" i="12" s="1"/>
  <c r="Y2754" i="12" s="1"/>
  <c r="AE2754" i="12" s="1"/>
  <c r="AI2754" i="12" s="1"/>
  <c r="AO2754" i="12" s="1"/>
  <c r="AW2754" i="12" s="1"/>
  <c r="BB2754" i="12" s="1"/>
  <c r="BG2754" i="12" s="1"/>
  <c r="L2754" i="12"/>
  <c r="R2754" i="12" s="1"/>
  <c r="X2754" i="12" s="1"/>
  <c r="AD2754" i="12" s="1"/>
  <c r="AH2754" i="12" s="1"/>
  <c r="AN2754" i="12" s="1"/>
  <c r="AR2754" i="12" s="1"/>
  <c r="AV2754" i="12" s="1"/>
  <c r="BA2754" i="12" s="1"/>
  <c r="BF2754" i="12" s="1"/>
  <c r="N2749" i="12"/>
  <c r="T2749" i="12" s="1"/>
  <c r="Z2749" i="12" s="1"/>
  <c r="AF2749" i="12" s="1"/>
  <c r="AJ2749" i="12" s="1"/>
  <c r="AP2749" i="12" s="1"/>
  <c r="AX2749" i="12" s="1"/>
  <c r="BH2749" i="12" s="1"/>
  <c r="M2749" i="12"/>
  <c r="S2749" i="12" s="1"/>
  <c r="Y2749" i="12" s="1"/>
  <c r="AE2749" i="12" s="1"/>
  <c r="AI2749" i="12" s="1"/>
  <c r="AO2749" i="12" s="1"/>
  <c r="AW2749" i="12" s="1"/>
  <c r="BB2749" i="12" s="1"/>
  <c r="BG2749" i="12" s="1"/>
  <c r="L2749" i="12"/>
  <c r="R2749" i="12" s="1"/>
  <c r="X2749" i="12" s="1"/>
  <c r="AD2749" i="12" s="1"/>
  <c r="AH2749" i="12" s="1"/>
  <c r="AN2749" i="12" s="1"/>
  <c r="AR2749" i="12" s="1"/>
  <c r="AV2749" i="12" s="1"/>
  <c r="BA2749" i="12" s="1"/>
  <c r="BF2749" i="12" s="1"/>
  <c r="N2745" i="12"/>
  <c r="T2745" i="12" s="1"/>
  <c r="Z2745" i="12" s="1"/>
  <c r="AF2745" i="12" s="1"/>
  <c r="AJ2745" i="12" s="1"/>
  <c r="AP2745" i="12" s="1"/>
  <c r="AX2745" i="12" s="1"/>
  <c r="BH2745" i="12" s="1"/>
  <c r="M2745" i="12"/>
  <c r="S2745" i="12" s="1"/>
  <c r="Y2745" i="12" s="1"/>
  <c r="AE2745" i="12" s="1"/>
  <c r="AI2745" i="12" s="1"/>
  <c r="AO2745" i="12" s="1"/>
  <c r="AW2745" i="12" s="1"/>
  <c r="BB2745" i="12" s="1"/>
  <c r="BG2745" i="12" s="1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N2739" i="12"/>
  <c r="T2739" i="12" s="1"/>
  <c r="Z2739" i="12" s="1"/>
  <c r="AF2739" i="12" s="1"/>
  <c r="AJ2739" i="12" s="1"/>
  <c r="AP2739" i="12" s="1"/>
  <c r="AX2739" i="12" s="1"/>
  <c r="BH2739" i="12" s="1"/>
  <c r="M2739" i="12"/>
  <c r="S2739" i="12" s="1"/>
  <c r="Y2739" i="12" s="1"/>
  <c r="AE2739" i="12" s="1"/>
  <c r="AI2739" i="12" s="1"/>
  <c r="AO2739" i="12" s="1"/>
  <c r="AW2739" i="12" s="1"/>
  <c r="BB2739" i="12" s="1"/>
  <c r="BG2739" i="12" s="1"/>
  <c r="L2739" i="12"/>
  <c r="R2739" i="12" s="1"/>
  <c r="X2739" i="12" s="1"/>
  <c r="AD2739" i="12" s="1"/>
  <c r="AH2739" i="12" s="1"/>
  <c r="AN2739" i="12" s="1"/>
  <c r="AR2739" i="12" s="1"/>
  <c r="AV2739" i="12" s="1"/>
  <c r="BA2739" i="12" s="1"/>
  <c r="BF2739" i="12" s="1"/>
  <c r="N2734" i="12"/>
  <c r="T2734" i="12" s="1"/>
  <c r="Z2734" i="12" s="1"/>
  <c r="AF2734" i="12" s="1"/>
  <c r="AJ2734" i="12" s="1"/>
  <c r="AP2734" i="12" s="1"/>
  <c r="AX2734" i="12" s="1"/>
  <c r="BH2734" i="12" s="1"/>
  <c r="M2734" i="12"/>
  <c r="S2734" i="12" s="1"/>
  <c r="Y2734" i="12" s="1"/>
  <c r="AE2734" i="12" s="1"/>
  <c r="AI2734" i="12" s="1"/>
  <c r="AO2734" i="12" s="1"/>
  <c r="AW2734" i="12" s="1"/>
  <c r="BB2734" i="12" s="1"/>
  <c r="BG2734" i="12" s="1"/>
  <c r="L2734" i="12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N2730" i="12"/>
  <c r="T2730" i="12" s="1"/>
  <c r="Z2730" i="12" s="1"/>
  <c r="AF2730" i="12" s="1"/>
  <c r="AJ2730" i="12" s="1"/>
  <c r="AP2730" i="12" s="1"/>
  <c r="AX2730" i="12" s="1"/>
  <c r="BH2730" i="12" s="1"/>
  <c r="M2730" i="12"/>
  <c r="S2730" i="12" s="1"/>
  <c r="Y2730" i="12" s="1"/>
  <c r="AE2730" i="12" s="1"/>
  <c r="AI2730" i="12" s="1"/>
  <c r="AO2730" i="12" s="1"/>
  <c r="AW2730" i="12" s="1"/>
  <c r="BB2730" i="12" s="1"/>
  <c r="BG2730" i="12" s="1"/>
  <c r="L2730" i="12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N2726" i="12"/>
  <c r="T2726" i="12" s="1"/>
  <c r="Z2726" i="12" s="1"/>
  <c r="AF2726" i="12" s="1"/>
  <c r="AJ2726" i="12" s="1"/>
  <c r="AP2726" i="12" s="1"/>
  <c r="AX2726" i="12" s="1"/>
  <c r="BH2726" i="12" s="1"/>
  <c r="M2726" i="12"/>
  <c r="S2726" i="12" s="1"/>
  <c r="Y2726" i="12" s="1"/>
  <c r="AE2726" i="12" s="1"/>
  <c r="AI2726" i="12" s="1"/>
  <c r="AO2726" i="12" s="1"/>
  <c r="AW2726" i="12" s="1"/>
  <c r="BB2726" i="12" s="1"/>
  <c r="BG2726" i="12" s="1"/>
  <c r="L2726" i="12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N2722" i="12"/>
  <c r="T2722" i="12" s="1"/>
  <c r="Z2722" i="12" s="1"/>
  <c r="AF2722" i="12" s="1"/>
  <c r="AJ2722" i="12" s="1"/>
  <c r="AP2722" i="12" s="1"/>
  <c r="AX2722" i="12" s="1"/>
  <c r="BH2722" i="12" s="1"/>
  <c r="M2722" i="12"/>
  <c r="S2722" i="12" s="1"/>
  <c r="Y2722" i="12" s="1"/>
  <c r="AE2722" i="12" s="1"/>
  <c r="AI2722" i="12" s="1"/>
  <c r="AO2722" i="12" s="1"/>
  <c r="AW2722" i="12" s="1"/>
  <c r="BB2722" i="12" s="1"/>
  <c r="BG2722" i="12" s="1"/>
  <c r="L2722" i="12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N2718" i="12"/>
  <c r="T2718" i="12" s="1"/>
  <c r="Z2718" i="12" s="1"/>
  <c r="AF2718" i="12" s="1"/>
  <c r="AJ2718" i="12" s="1"/>
  <c r="AP2718" i="12" s="1"/>
  <c r="AX2718" i="12" s="1"/>
  <c r="BH2718" i="12" s="1"/>
  <c r="M2718" i="12"/>
  <c r="S2718" i="12" s="1"/>
  <c r="Y2718" i="12" s="1"/>
  <c r="AE2718" i="12" s="1"/>
  <c r="AI2718" i="12" s="1"/>
  <c r="AO2718" i="12" s="1"/>
  <c r="AW2718" i="12" s="1"/>
  <c r="BB2718" i="12" s="1"/>
  <c r="BG2718" i="12" s="1"/>
  <c r="L2718" i="12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N2714" i="12"/>
  <c r="T2714" i="12" s="1"/>
  <c r="Z2714" i="12" s="1"/>
  <c r="AF2714" i="12" s="1"/>
  <c r="AJ2714" i="12" s="1"/>
  <c r="AP2714" i="12" s="1"/>
  <c r="AX2714" i="12" s="1"/>
  <c r="BH2714" i="12" s="1"/>
  <c r="M2714" i="12"/>
  <c r="S2714" i="12" s="1"/>
  <c r="Y2714" i="12" s="1"/>
  <c r="AE2714" i="12" s="1"/>
  <c r="AI2714" i="12" s="1"/>
  <c r="AO2714" i="12" s="1"/>
  <c r="AW2714" i="12" s="1"/>
  <c r="BB2714" i="12" s="1"/>
  <c r="BG2714" i="12" s="1"/>
  <c r="L2714" i="12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N2711" i="12"/>
  <c r="T2711" i="12" s="1"/>
  <c r="Z2711" i="12" s="1"/>
  <c r="AF2711" i="12" s="1"/>
  <c r="AJ2711" i="12" s="1"/>
  <c r="AP2711" i="12" s="1"/>
  <c r="AX2711" i="12" s="1"/>
  <c r="BH2711" i="12" s="1"/>
  <c r="M2711" i="12"/>
  <c r="S2711" i="12" s="1"/>
  <c r="Y2711" i="12" s="1"/>
  <c r="AE2711" i="12" s="1"/>
  <c r="AI2711" i="12" s="1"/>
  <c r="AO2711" i="12" s="1"/>
  <c r="AW2711" i="12" s="1"/>
  <c r="BB2711" i="12" s="1"/>
  <c r="BG2711" i="12" s="1"/>
  <c r="L2711" i="12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N2708" i="12"/>
  <c r="T2708" i="12" s="1"/>
  <c r="Z2708" i="12" s="1"/>
  <c r="AF2708" i="12" s="1"/>
  <c r="AJ2708" i="12" s="1"/>
  <c r="AP2708" i="12" s="1"/>
  <c r="AX2708" i="12" s="1"/>
  <c r="BH2708" i="12" s="1"/>
  <c r="M2708" i="12"/>
  <c r="S2708" i="12" s="1"/>
  <c r="Y2708" i="12" s="1"/>
  <c r="AE2708" i="12" s="1"/>
  <c r="AI2708" i="12" s="1"/>
  <c r="AO2708" i="12" s="1"/>
  <c r="AW2708" i="12" s="1"/>
  <c r="BB2708" i="12" s="1"/>
  <c r="BG2708" i="12" s="1"/>
  <c r="L2708" i="12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N2704" i="12"/>
  <c r="T2704" i="12" s="1"/>
  <c r="Z2704" i="12" s="1"/>
  <c r="AF2704" i="12" s="1"/>
  <c r="AJ2704" i="12" s="1"/>
  <c r="AP2704" i="12" s="1"/>
  <c r="AX2704" i="12" s="1"/>
  <c r="BH2704" i="12" s="1"/>
  <c r="M2704" i="12"/>
  <c r="S2704" i="12" s="1"/>
  <c r="Y2704" i="12" s="1"/>
  <c r="AE2704" i="12" s="1"/>
  <c r="AI2704" i="12" s="1"/>
  <c r="AO2704" i="12" s="1"/>
  <c r="AW2704" i="12" s="1"/>
  <c r="BB2704" i="12" s="1"/>
  <c r="BG2704" i="12" s="1"/>
  <c r="L2704" i="12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N2700" i="12"/>
  <c r="T2700" i="12" s="1"/>
  <c r="Z2700" i="12" s="1"/>
  <c r="AF2700" i="12" s="1"/>
  <c r="AJ2700" i="12" s="1"/>
  <c r="AP2700" i="12" s="1"/>
  <c r="AX2700" i="12" s="1"/>
  <c r="BH2700" i="12" s="1"/>
  <c r="M2700" i="12"/>
  <c r="S2700" i="12" s="1"/>
  <c r="Y2700" i="12" s="1"/>
  <c r="AE2700" i="12" s="1"/>
  <c r="AI2700" i="12" s="1"/>
  <c r="AO2700" i="12" s="1"/>
  <c r="AW2700" i="12" s="1"/>
  <c r="BB2700" i="12" s="1"/>
  <c r="BG2700" i="12" s="1"/>
  <c r="L2700" i="12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N2692" i="12"/>
  <c r="T2692" i="12" s="1"/>
  <c r="Z2692" i="12" s="1"/>
  <c r="AF2692" i="12" s="1"/>
  <c r="AJ2692" i="12" s="1"/>
  <c r="AP2692" i="12" s="1"/>
  <c r="AX2692" i="12" s="1"/>
  <c r="BH2692" i="12" s="1"/>
  <c r="M2692" i="12"/>
  <c r="S2692" i="12" s="1"/>
  <c r="Y2692" i="12" s="1"/>
  <c r="AE2692" i="12" s="1"/>
  <c r="AI2692" i="12" s="1"/>
  <c r="AO2692" i="12" s="1"/>
  <c r="AW2692" i="12" s="1"/>
  <c r="BB2692" i="12" s="1"/>
  <c r="BG2692" i="12" s="1"/>
  <c r="L2692" i="12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N2690" i="12"/>
  <c r="T2690" i="12" s="1"/>
  <c r="Z2690" i="12" s="1"/>
  <c r="AF2690" i="12" s="1"/>
  <c r="AJ2690" i="12" s="1"/>
  <c r="AP2690" i="12" s="1"/>
  <c r="AX2690" i="12" s="1"/>
  <c r="BH2690" i="12" s="1"/>
  <c r="M2690" i="12"/>
  <c r="S2690" i="12" s="1"/>
  <c r="Y2690" i="12" s="1"/>
  <c r="AE2690" i="12" s="1"/>
  <c r="AI2690" i="12" s="1"/>
  <c r="AO2690" i="12" s="1"/>
  <c r="AW2690" i="12" s="1"/>
  <c r="BB2690" i="12" s="1"/>
  <c r="BG2690" i="12" s="1"/>
  <c r="L2690" i="12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N2686" i="12"/>
  <c r="T2686" i="12" s="1"/>
  <c r="Z2686" i="12" s="1"/>
  <c r="AF2686" i="12" s="1"/>
  <c r="AJ2686" i="12" s="1"/>
  <c r="AP2686" i="12" s="1"/>
  <c r="AX2686" i="12" s="1"/>
  <c r="BH2686" i="12" s="1"/>
  <c r="M2686" i="12"/>
  <c r="S2686" i="12" s="1"/>
  <c r="Y2686" i="12" s="1"/>
  <c r="AE2686" i="12" s="1"/>
  <c r="AI2686" i="12" s="1"/>
  <c r="AO2686" i="12" s="1"/>
  <c r="AW2686" i="12" s="1"/>
  <c r="BB2686" i="12" s="1"/>
  <c r="BG2686" i="12" s="1"/>
  <c r="L2686" i="12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N2683" i="12"/>
  <c r="T2683" i="12" s="1"/>
  <c r="Z2683" i="12" s="1"/>
  <c r="AF2683" i="12" s="1"/>
  <c r="AJ2683" i="12" s="1"/>
  <c r="AP2683" i="12" s="1"/>
  <c r="AX2683" i="12" s="1"/>
  <c r="BH2683" i="12" s="1"/>
  <c r="M2683" i="12"/>
  <c r="S2683" i="12" s="1"/>
  <c r="Y2683" i="12" s="1"/>
  <c r="AE2683" i="12" s="1"/>
  <c r="AI2683" i="12" s="1"/>
  <c r="AO2683" i="12" s="1"/>
  <c r="AW2683" i="12" s="1"/>
  <c r="BB2683" i="12" s="1"/>
  <c r="BG2683" i="12" s="1"/>
  <c r="L2683" i="12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N2679" i="12"/>
  <c r="T2679" i="12" s="1"/>
  <c r="Z2679" i="12" s="1"/>
  <c r="AF2679" i="12" s="1"/>
  <c r="AJ2679" i="12" s="1"/>
  <c r="AP2679" i="12" s="1"/>
  <c r="AX2679" i="12" s="1"/>
  <c r="BH2679" i="12" s="1"/>
  <c r="M2679" i="12"/>
  <c r="S2679" i="12" s="1"/>
  <c r="Y2679" i="12" s="1"/>
  <c r="AE2679" i="12" s="1"/>
  <c r="AI2679" i="12" s="1"/>
  <c r="AO2679" i="12" s="1"/>
  <c r="AW2679" i="12" s="1"/>
  <c r="BB2679" i="12" s="1"/>
  <c r="BG2679" i="12" s="1"/>
  <c r="L2679" i="12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N2675" i="12"/>
  <c r="T2675" i="12" s="1"/>
  <c r="Z2675" i="12" s="1"/>
  <c r="AF2675" i="12" s="1"/>
  <c r="AJ2675" i="12" s="1"/>
  <c r="AP2675" i="12" s="1"/>
  <c r="AX2675" i="12" s="1"/>
  <c r="BH2675" i="12" s="1"/>
  <c r="M2675" i="12"/>
  <c r="S2675" i="12" s="1"/>
  <c r="Y2675" i="12" s="1"/>
  <c r="AE2675" i="12" s="1"/>
  <c r="AI2675" i="12" s="1"/>
  <c r="AO2675" i="12" s="1"/>
  <c r="AW2675" i="12" s="1"/>
  <c r="BB2675" i="12" s="1"/>
  <c r="BG2675" i="12" s="1"/>
  <c r="L2675" i="12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N2671" i="12"/>
  <c r="T2671" i="12" s="1"/>
  <c r="Z2671" i="12" s="1"/>
  <c r="AF2671" i="12" s="1"/>
  <c r="AJ2671" i="12" s="1"/>
  <c r="AP2671" i="12" s="1"/>
  <c r="AX2671" i="12" s="1"/>
  <c r="BH2671" i="12" s="1"/>
  <c r="M2671" i="12"/>
  <c r="S2671" i="12" s="1"/>
  <c r="Y2671" i="12" s="1"/>
  <c r="AE2671" i="12" s="1"/>
  <c r="AI2671" i="12" s="1"/>
  <c r="AO2671" i="12" s="1"/>
  <c r="AW2671" i="12" s="1"/>
  <c r="BB2671" i="12" s="1"/>
  <c r="BG2671" i="12" s="1"/>
  <c r="L2671" i="12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N2667" i="12"/>
  <c r="T2667" i="12" s="1"/>
  <c r="Z2667" i="12" s="1"/>
  <c r="AF2667" i="12" s="1"/>
  <c r="AJ2667" i="12" s="1"/>
  <c r="AP2667" i="12" s="1"/>
  <c r="AX2667" i="12" s="1"/>
  <c r="BH2667" i="12" s="1"/>
  <c r="M2667" i="12"/>
  <c r="S2667" i="12" s="1"/>
  <c r="Y2667" i="12" s="1"/>
  <c r="AE2667" i="12" s="1"/>
  <c r="AI2667" i="12" s="1"/>
  <c r="AO2667" i="12" s="1"/>
  <c r="AW2667" i="12" s="1"/>
  <c r="BB2667" i="12" s="1"/>
  <c r="BG2667" i="12" s="1"/>
  <c r="L2667" i="12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N2664" i="12"/>
  <c r="T2664" i="12" s="1"/>
  <c r="Z2664" i="12" s="1"/>
  <c r="AF2664" i="12" s="1"/>
  <c r="AJ2664" i="12" s="1"/>
  <c r="AP2664" i="12" s="1"/>
  <c r="AX2664" i="12" s="1"/>
  <c r="BH2664" i="12" s="1"/>
  <c r="M2664" i="12"/>
  <c r="S2664" i="12" s="1"/>
  <c r="Y2664" i="12" s="1"/>
  <c r="AE2664" i="12" s="1"/>
  <c r="AI2664" i="12" s="1"/>
  <c r="AO2664" i="12" s="1"/>
  <c r="AW2664" i="12" s="1"/>
  <c r="BB2664" i="12" s="1"/>
  <c r="BG2664" i="12" s="1"/>
  <c r="L2664" i="12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N2662" i="12"/>
  <c r="T2662" i="12" s="1"/>
  <c r="Z2662" i="12" s="1"/>
  <c r="AF2662" i="12" s="1"/>
  <c r="AJ2662" i="12" s="1"/>
  <c r="AP2662" i="12" s="1"/>
  <c r="AX2662" i="12" s="1"/>
  <c r="BH2662" i="12" s="1"/>
  <c r="M2662" i="12"/>
  <c r="S2662" i="12" s="1"/>
  <c r="Y2662" i="12" s="1"/>
  <c r="AE2662" i="12" s="1"/>
  <c r="AI2662" i="12" s="1"/>
  <c r="AO2662" i="12" s="1"/>
  <c r="AW2662" i="12" s="1"/>
  <c r="BB2662" i="12" s="1"/>
  <c r="BG2662" i="12" s="1"/>
  <c r="L2662" i="12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N2658" i="12"/>
  <c r="T2658" i="12" s="1"/>
  <c r="Z2658" i="12" s="1"/>
  <c r="AF2658" i="12" s="1"/>
  <c r="AJ2658" i="12" s="1"/>
  <c r="AP2658" i="12" s="1"/>
  <c r="AX2658" i="12" s="1"/>
  <c r="BH2658" i="12" s="1"/>
  <c r="M2658" i="12"/>
  <c r="S2658" i="12" s="1"/>
  <c r="Y2658" i="12" s="1"/>
  <c r="AE2658" i="12" s="1"/>
  <c r="AI2658" i="12" s="1"/>
  <c r="AO2658" i="12" s="1"/>
  <c r="AW2658" i="12" s="1"/>
  <c r="BB2658" i="12" s="1"/>
  <c r="BG2658" i="12" s="1"/>
  <c r="L2658" i="12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N2655" i="12"/>
  <c r="T2655" i="12" s="1"/>
  <c r="Z2655" i="12" s="1"/>
  <c r="AF2655" i="12" s="1"/>
  <c r="AJ2655" i="12" s="1"/>
  <c r="AP2655" i="12" s="1"/>
  <c r="AX2655" i="12" s="1"/>
  <c r="BH2655" i="12" s="1"/>
  <c r="M2655" i="12"/>
  <c r="S2655" i="12" s="1"/>
  <c r="Y2655" i="12" s="1"/>
  <c r="AE2655" i="12" s="1"/>
  <c r="AI2655" i="12" s="1"/>
  <c r="AO2655" i="12" s="1"/>
  <c r="AW2655" i="12" s="1"/>
  <c r="BB2655" i="12" s="1"/>
  <c r="BG2655" i="12" s="1"/>
  <c r="L2655" i="12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N2653" i="12"/>
  <c r="T2653" i="12" s="1"/>
  <c r="Z2653" i="12" s="1"/>
  <c r="AF2653" i="12" s="1"/>
  <c r="AJ2653" i="12" s="1"/>
  <c r="AP2653" i="12" s="1"/>
  <c r="AX2653" i="12" s="1"/>
  <c r="BH2653" i="12" s="1"/>
  <c r="M2653" i="12"/>
  <c r="S2653" i="12" s="1"/>
  <c r="Y2653" i="12" s="1"/>
  <c r="AE2653" i="12" s="1"/>
  <c r="AI2653" i="12" s="1"/>
  <c r="AO2653" i="12" s="1"/>
  <c r="AW2653" i="12" s="1"/>
  <c r="BB2653" i="12" s="1"/>
  <c r="BG2653" i="12" s="1"/>
  <c r="L2653" i="12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N2649" i="12"/>
  <c r="T2649" i="12" s="1"/>
  <c r="Z2649" i="12" s="1"/>
  <c r="AF2649" i="12" s="1"/>
  <c r="AJ2649" i="12" s="1"/>
  <c r="AP2649" i="12" s="1"/>
  <c r="AX2649" i="12" s="1"/>
  <c r="BH2649" i="12" s="1"/>
  <c r="M2649" i="12"/>
  <c r="S2649" i="12" s="1"/>
  <c r="Y2649" i="12" s="1"/>
  <c r="AE2649" i="12" s="1"/>
  <c r="AI2649" i="12" s="1"/>
  <c r="AO2649" i="12" s="1"/>
  <c r="AW2649" i="12" s="1"/>
  <c r="BB2649" i="12" s="1"/>
  <c r="BG2649" i="12" s="1"/>
  <c r="L2649" i="12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N2645" i="12"/>
  <c r="T2645" i="12" s="1"/>
  <c r="Z2645" i="12" s="1"/>
  <c r="AF2645" i="12" s="1"/>
  <c r="AJ2645" i="12" s="1"/>
  <c r="AP2645" i="12" s="1"/>
  <c r="AX2645" i="12" s="1"/>
  <c r="BH2645" i="12" s="1"/>
  <c r="M2645" i="12"/>
  <c r="S2645" i="12" s="1"/>
  <c r="Y2645" i="12" s="1"/>
  <c r="AE2645" i="12" s="1"/>
  <c r="AI2645" i="12" s="1"/>
  <c r="AO2645" i="12" s="1"/>
  <c r="AW2645" i="12" s="1"/>
  <c r="BB2645" i="12" s="1"/>
  <c r="BG2645" i="12" s="1"/>
  <c r="L2645" i="12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N2642" i="12"/>
  <c r="T2642" i="12" s="1"/>
  <c r="Z2642" i="12" s="1"/>
  <c r="AF2642" i="12" s="1"/>
  <c r="AJ2642" i="12" s="1"/>
  <c r="AP2642" i="12" s="1"/>
  <c r="AX2642" i="12" s="1"/>
  <c r="BH2642" i="12" s="1"/>
  <c r="M2642" i="12"/>
  <c r="S2642" i="12" s="1"/>
  <c r="Y2642" i="12" s="1"/>
  <c r="AE2642" i="12" s="1"/>
  <c r="AI2642" i="12" s="1"/>
  <c r="AO2642" i="12" s="1"/>
  <c r="AW2642" i="12" s="1"/>
  <c r="BB2642" i="12" s="1"/>
  <c r="BG2642" i="12" s="1"/>
  <c r="L2642" i="12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N2638" i="12"/>
  <c r="T2638" i="12" s="1"/>
  <c r="Z2638" i="12" s="1"/>
  <c r="AF2638" i="12" s="1"/>
  <c r="AJ2638" i="12" s="1"/>
  <c r="AP2638" i="12" s="1"/>
  <c r="AX2638" i="12" s="1"/>
  <c r="BH2638" i="12" s="1"/>
  <c r="N2630" i="12"/>
  <c r="T2630" i="12" s="1"/>
  <c r="Z2630" i="12" s="1"/>
  <c r="AF2630" i="12" s="1"/>
  <c r="AJ2630" i="12" s="1"/>
  <c r="AP2630" i="12" s="1"/>
  <c r="AX2630" i="12" s="1"/>
  <c r="BH2630" i="12" s="1"/>
  <c r="M2630" i="12"/>
  <c r="S2630" i="12" s="1"/>
  <c r="Y2630" i="12" s="1"/>
  <c r="AE2630" i="12" s="1"/>
  <c r="AI2630" i="12" s="1"/>
  <c r="AO2630" i="12" s="1"/>
  <c r="AW2630" i="12" s="1"/>
  <c r="BB2630" i="12" s="1"/>
  <c r="BG2630" i="12" s="1"/>
  <c r="L2630" i="12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N2626" i="12"/>
  <c r="T2626" i="12" s="1"/>
  <c r="Z2626" i="12" s="1"/>
  <c r="AF2626" i="12" s="1"/>
  <c r="AJ2626" i="12" s="1"/>
  <c r="AP2626" i="12" s="1"/>
  <c r="AX2626" i="12" s="1"/>
  <c r="BH2626" i="12" s="1"/>
  <c r="M2626" i="12"/>
  <c r="S2626" i="12" s="1"/>
  <c r="Y2626" i="12" s="1"/>
  <c r="AE2626" i="12" s="1"/>
  <c r="AI2626" i="12" s="1"/>
  <c r="AO2626" i="12" s="1"/>
  <c r="AW2626" i="12" s="1"/>
  <c r="BB2626" i="12" s="1"/>
  <c r="BG2626" i="12" s="1"/>
  <c r="L2626" i="12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N2624" i="12"/>
  <c r="T2624" i="12" s="1"/>
  <c r="Z2624" i="12" s="1"/>
  <c r="AF2624" i="12" s="1"/>
  <c r="AJ2624" i="12" s="1"/>
  <c r="AP2624" i="12" s="1"/>
  <c r="AX2624" i="12" s="1"/>
  <c r="BH2624" i="12" s="1"/>
  <c r="M2624" i="12"/>
  <c r="S2624" i="12" s="1"/>
  <c r="Y2624" i="12" s="1"/>
  <c r="AE2624" i="12" s="1"/>
  <c r="AI2624" i="12" s="1"/>
  <c r="AO2624" i="12" s="1"/>
  <c r="AW2624" i="12" s="1"/>
  <c r="BB2624" i="12" s="1"/>
  <c r="BG2624" i="12" s="1"/>
  <c r="L2624" i="12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N2620" i="12"/>
  <c r="T2620" i="12" s="1"/>
  <c r="Z2620" i="12" s="1"/>
  <c r="AF2620" i="12" s="1"/>
  <c r="AJ2620" i="12" s="1"/>
  <c r="AP2620" i="12" s="1"/>
  <c r="AX2620" i="12" s="1"/>
  <c r="BH2620" i="12" s="1"/>
  <c r="M2620" i="12"/>
  <c r="S2620" i="12" s="1"/>
  <c r="Y2620" i="12" s="1"/>
  <c r="AE2620" i="12" s="1"/>
  <c r="AI2620" i="12" s="1"/>
  <c r="AO2620" i="12" s="1"/>
  <c r="AW2620" i="12" s="1"/>
  <c r="BB2620" i="12" s="1"/>
  <c r="BG2620" i="12" s="1"/>
  <c r="L2620" i="12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N2616" i="12"/>
  <c r="T2616" i="12" s="1"/>
  <c r="Z2616" i="12" s="1"/>
  <c r="AF2616" i="12" s="1"/>
  <c r="AJ2616" i="12" s="1"/>
  <c r="AP2616" i="12" s="1"/>
  <c r="AX2616" i="12" s="1"/>
  <c r="BH2616" i="12" s="1"/>
  <c r="M2616" i="12"/>
  <c r="S2616" i="12" s="1"/>
  <c r="Y2616" i="12" s="1"/>
  <c r="AE2616" i="12" s="1"/>
  <c r="AI2616" i="12" s="1"/>
  <c r="AO2616" i="12" s="1"/>
  <c r="AW2616" i="12" s="1"/>
  <c r="BB2616" i="12" s="1"/>
  <c r="BG2616" i="12" s="1"/>
  <c r="L2616" i="12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N2612" i="12"/>
  <c r="T2612" i="12" s="1"/>
  <c r="Z2612" i="12" s="1"/>
  <c r="AF2612" i="12" s="1"/>
  <c r="AJ2612" i="12" s="1"/>
  <c r="AP2612" i="12" s="1"/>
  <c r="AX2612" i="12" s="1"/>
  <c r="BH2612" i="12" s="1"/>
  <c r="M2612" i="12"/>
  <c r="S2612" i="12" s="1"/>
  <c r="Y2612" i="12" s="1"/>
  <c r="AE2612" i="12" s="1"/>
  <c r="AI2612" i="12" s="1"/>
  <c r="AO2612" i="12" s="1"/>
  <c r="AW2612" i="12" s="1"/>
  <c r="BB2612" i="12" s="1"/>
  <c r="BG2612" i="12" s="1"/>
  <c r="L2612" i="12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N2609" i="12"/>
  <c r="T2609" i="12" s="1"/>
  <c r="Z2609" i="12" s="1"/>
  <c r="AF2609" i="12" s="1"/>
  <c r="AJ2609" i="12" s="1"/>
  <c r="AP2609" i="12" s="1"/>
  <c r="AX2609" i="12" s="1"/>
  <c r="BH2609" i="12" s="1"/>
  <c r="M2609" i="12"/>
  <c r="S2609" i="12" s="1"/>
  <c r="Y2609" i="12" s="1"/>
  <c r="AE2609" i="12" s="1"/>
  <c r="AI2609" i="12" s="1"/>
  <c r="AO2609" i="12" s="1"/>
  <c r="AW2609" i="12" s="1"/>
  <c r="BB2609" i="12" s="1"/>
  <c r="BG2609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N2606" i="12"/>
  <c r="T2606" i="12" s="1"/>
  <c r="Z2606" i="12" s="1"/>
  <c r="AF2606" i="12" s="1"/>
  <c r="AJ2606" i="12" s="1"/>
  <c r="AP2606" i="12" s="1"/>
  <c r="AX2606" i="12" s="1"/>
  <c r="BH2606" i="12" s="1"/>
  <c r="M2606" i="12"/>
  <c r="S2606" i="12" s="1"/>
  <c r="Y2606" i="12" s="1"/>
  <c r="AE2606" i="12" s="1"/>
  <c r="AI2606" i="12" s="1"/>
  <c r="AO2606" i="12" s="1"/>
  <c r="AW2606" i="12" s="1"/>
  <c r="BB2606" i="12" s="1"/>
  <c r="BG2606" i="12" s="1"/>
  <c r="L2606" i="12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N2602" i="12"/>
  <c r="T2602" i="12" s="1"/>
  <c r="Z2602" i="12" s="1"/>
  <c r="AF2602" i="12" s="1"/>
  <c r="AJ2602" i="12" s="1"/>
  <c r="AP2602" i="12" s="1"/>
  <c r="AX2602" i="12" s="1"/>
  <c r="BH2602" i="12" s="1"/>
  <c r="M2602" i="12"/>
  <c r="S2602" i="12" s="1"/>
  <c r="Y2602" i="12" s="1"/>
  <c r="AE2602" i="12" s="1"/>
  <c r="AI2602" i="12" s="1"/>
  <c r="AO2602" i="12" s="1"/>
  <c r="AW2602" i="12" s="1"/>
  <c r="BB2602" i="12" s="1"/>
  <c r="BG2602" i="12" s="1"/>
  <c r="L2602" i="12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N2599" i="12"/>
  <c r="T2599" i="12" s="1"/>
  <c r="Z2599" i="12" s="1"/>
  <c r="AF2599" i="12" s="1"/>
  <c r="AJ2599" i="12" s="1"/>
  <c r="AP2599" i="12" s="1"/>
  <c r="AX2599" i="12" s="1"/>
  <c r="BH2599" i="12" s="1"/>
  <c r="M2599" i="12"/>
  <c r="S2599" i="12" s="1"/>
  <c r="Y2599" i="12" s="1"/>
  <c r="AE2599" i="12" s="1"/>
  <c r="AI2599" i="12" s="1"/>
  <c r="AO2599" i="12" s="1"/>
  <c r="AW2599" i="12" s="1"/>
  <c r="BB2599" i="12" s="1"/>
  <c r="BG2599" i="12" s="1"/>
  <c r="L2599" i="12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N2595" i="12"/>
  <c r="T2595" i="12" s="1"/>
  <c r="Z2595" i="12" s="1"/>
  <c r="AF2595" i="12" s="1"/>
  <c r="AJ2595" i="12" s="1"/>
  <c r="AP2595" i="12" s="1"/>
  <c r="AX2595" i="12" s="1"/>
  <c r="BH2595" i="12" s="1"/>
  <c r="M2595" i="12"/>
  <c r="S2595" i="12" s="1"/>
  <c r="Y2595" i="12" s="1"/>
  <c r="AE2595" i="12" s="1"/>
  <c r="AI2595" i="12" s="1"/>
  <c r="AO2595" i="12" s="1"/>
  <c r="AW2595" i="12" s="1"/>
  <c r="BB2595" i="12" s="1"/>
  <c r="BG2595" i="12" s="1"/>
  <c r="L2595" i="12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N2591" i="12"/>
  <c r="T2591" i="12" s="1"/>
  <c r="Z2591" i="12" s="1"/>
  <c r="AF2591" i="12" s="1"/>
  <c r="AJ2591" i="12" s="1"/>
  <c r="AP2591" i="12" s="1"/>
  <c r="AX2591" i="12" s="1"/>
  <c r="BH2591" i="12" s="1"/>
  <c r="M2591" i="12"/>
  <c r="S2591" i="12" s="1"/>
  <c r="Y2591" i="12" s="1"/>
  <c r="AE2591" i="12" s="1"/>
  <c r="AI2591" i="12" s="1"/>
  <c r="AO2591" i="12" s="1"/>
  <c r="AW2591" i="12" s="1"/>
  <c r="BB2591" i="12" s="1"/>
  <c r="BG2591" i="12" s="1"/>
  <c r="L2591" i="12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N2587" i="12"/>
  <c r="T2587" i="12" s="1"/>
  <c r="Z2587" i="12" s="1"/>
  <c r="AF2587" i="12" s="1"/>
  <c r="AJ2587" i="12" s="1"/>
  <c r="AP2587" i="12" s="1"/>
  <c r="AX2587" i="12" s="1"/>
  <c r="BH2587" i="12" s="1"/>
  <c r="M2587" i="12"/>
  <c r="S2587" i="12" s="1"/>
  <c r="Y2587" i="12" s="1"/>
  <c r="AE2587" i="12" s="1"/>
  <c r="AI2587" i="12" s="1"/>
  <c r="AO2587" i="12" s="1"/>
  <c r="AW2587" i="12" s="1"/>
  <c r="BB2587" i="12" s="1"/>
  <c r="BG2587" i="12" s="1"/>
  <c r="L2587" i="12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N2583" i="12"/>
  <c r="T2583" i="12" s="1"/>
  <c r="Z2583" i="12" s="1"/>
  <c r="AF2583" i="12" s="1"/>
  <c r="AJ2583" i="12" s="1"/>
  <c r="AP2583" i="12" s="1"/>
  <c r="AX2583" i="12" s="1"/>
  <c r="BH2583" i="12" s="1"/>
  <c r="M2583" i="12"/>
  <c r="S2583" i="12" s="1"/>
  <c r="Y2583" i="12" s="1"/>
  <c r="AE2583" i="12" s="1"/>
  <c r="AI2583" i="12" s="1"/>
  <c r="AO2583" i="12" s="1"/>
  <c r="AW2583" i="12" s="1"/>
  <c r="BB2583" i="12" s="1"/>
  <c r="BG2583" i="12" s="1"/>
  <c r="L2583" i="12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N2579" i="12"/>
  <c r="T2579" i="12" s="1"/>
  <c r="Z2579" i="12" s="1"/>
  <c r="AF2579" i="12" s="1"/>
  <c r="AJ2579" i="12" s="1"/>
  <c r="AP2579" i="12" s="1"/>
  <c r="AX2579" i="12" s="1"/>
  <c r="BH2579" i="12" s="1"/>
  <c r="M2579" i="12"/>
  <c r="S2579" i="12" s="1"/>
  <c r="Y2579" i="12" s="1"/>
  <c r="AE2579" i="12" s="1"/>
  <c r="AI2579" i="12" s="1"/>
  <c r="AO2579" i="12" s="1"/>
  <c r="AW2579" i="12" s="1"/>
  <c r="BB2579" i="12" s="1"/>
  <c r="BG2579" i="12" s="1"/>
  <c r="L2579" i="12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N2574" i="12"/>
  <c r="T2574" i="12" s="1"/>
  <c r="Z2574" i="12" s="1"/>
  <c r="AF2574" i="12" s="1"/>
  <c r="AJ2574" i="12" s="1"/>
  <c r="AP2574" i="12" s="1"/>
  <c r="AX2574" i="12" s="1"/>
  <c r="BH2574" i="12" s="1"/>
  <c r="M2574" i="12"/>
  <c r="S2574" i="12" s="1"/>
  <c r="Y2574" i="12" s="1"/>
  <c r="AE2574" i="12" s="1"/>
  <c r="AI2574" i="12" s="1"/>
  <c r="AO2574" i="12" s="1"/>
  <c r="AW2574" i="12" s="1"/>
  <c r="BB2574" i="12" s="1"/>
  <c r="BG2574" i="12" s="1"/>
  <c r="L2574" i="12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N2573" i="12"/>
  <c r="T2573" i="12" s="1"/>
  <c r="Z2573" i="12" s="1"/>
  <c r="AF2573" i="12" s="1"/>
  <c r="AJ2573" i="12" s="1"/>
  <c r="AP2573" i="12" s="1"/>
  <c r="AX2573" i="12" s="1"/>
  <c r="BH2573" i="12" s="1"/>
  <c r="M2573" i="12"/>
  <c r="S2573" i="12" s="1"/>
  <c r="Y2573" i="12" s="1"/>
  <c r="AE2573" i="12" s="1"/>
  <c r="AI2573" i="12" s="1"/>
  <c r="AO2573" i="12" s="1"/>
  <c r="AW2573" i="12" s="1"/>
  <c r="BB2573" i="12" s="1"/>
  <c r="BG2573" i="12" s="1"/>
  <c r="L2573" i="12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N2569" i="12"/>
  <c r="T2569" i="12" s="1"/>
  <c r="Z2569" i="12" s="1"/>
  <c r="AF2569" i="12" s="1"/>
  <c r="AJ2569" i="12" s="1"/>
  <c r="AP2569" i="12" s="1"/>
  <c r="AX2569" i="12" s="1"/>
  <c r="BH2569" i="12" s="1"/>
  <c r="M2569" i="12"/>
  <c r="S2569" i="12" s="1"/>
  <c r="Y2569" i="12" s="1"/>
  <c r="AE2569" i="12" s="1"/>
  <c r="AI2569" i="12" s="1"/>
  <c r="AO2569" i="12" s="1"/>
  <c r="AW2569" i="12" s="1"/>
  <c r="BB2569" i="12" s="1"/>
  <c r="BG2569" i="12" s="1"/>
  <c r="L2569" i="12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N2564" i="12"/>
  <c r="T2564" i="12" s="1"/>
  <c r="Z2564" i="12" s="1"/>
  <c r="AF2564" i="12" s="1"/>
  <c r="AJ2564" i="12" s="1"/>
  <c r="AP2564" i="12" s="1"/>
  <c r="AX2564" i="12" s="1"/>
  <c r="BH2564" i="12" s="1"/>
  <c r="M2564" i="12"/>
  <c r="S2564" i="12" s="1"/>
  <c r="Y2564" i="12" s="1"/>
  <c r="AE2564" i="12" s="1"/>
  <c r="AI2564" i="12" s="1"/>
  <c r="AO2564" i="12" s="1"/>
  <c r="AW2564" i="12" s="1"/>
  <c r="BB2564" i="12" s="1"/>
  <c r="BG2564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N2563" i="12"/>
  <c r="T2563" i="12" s="1"/>
  <c r="Z2563" i="12" s="1"/>
  <c r="AF2563" i="12" s="1"/>
  <c r="AJ2563" i="12" s="1"/>
  <c r="AP2563" i="12" s="1"/>
  <c r="AX2563" i="12" s="1"/>
  <c r="BH2563" i="12" s="1"/>
  <c r="M2563" i="12"/>
  <c r="S2563" i="12" s="1"/>
  <c r="Y2563" i="12" s="1"/>
  <c r="AE2563" i="12" s="1"/>
  <c r="AI2563" i="12" s="1"/>
  <c r="AO2563" i="12" s="1"/>
  <c r="AW2563" i="12" s="1"/>
  <c r="BB2563" i="12" s="1"/>
  <c r="BG2563" i="12" s="1"/>
  <c r="L2563" i="12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N2562" i="12"/>
  <c r="T2562" i="12" s="1"/>
  <c r="Z2562" i="12" s="1"/>
  <c r="AF2562" i="12" s="1"/>
  <c r="AJ2562" i="12" s="1"/>
  <c r="AP2562" i="12" s="1"/>
  <c r="AX2562" i="12" s="1"/>
  <c r="BH2562" i="12" s="1"/>
  <c r="M2562" i="12"/>
  <c r="S2562" i="12" s="1"/>
  <c r="Y2562" i="12" s="1"/>
  <c r="AE2562" i="12" s="1"/>
  <c r="AI2562" i="12" s="1"/>
  <c r="AO2562" i="12" s="1"/>
  <c r="AW2562" i="12" s="1"/>
  <c r="BB2562" i="12" s="1"/>
  <c r="BG2562" i="12" s="1"/>
  <c r="L2562" i="12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N2561" i="12"/>
  <c r="T2561" i="12" s="1"/>
  <c r="Z2561" i="12" s="1"/>
  <c r="AF2561" i="12" s="1"/>
  <c r="AJ2561" i="12" s="1"/>
  <c r="AP2561" i="12" s="1"/>
  <c r="AX2561" i="12" s="1"/>
  <c r="BH2561" i="12" s="1"/>
  <c r="M2561" i="12"/>
  <c r="S2561" i="12" s="1"/>
  <c r="Y2561" i="12" s="1"/>
  <c r="AE2561" i="12" s="1"/>
  <c r="AI2561" i="12" s="1"/>
  <c r="AO2561" i="12" s="1"/>
  <c r="AW2561" i="12" s="1"/>
  <c r="BB2561" i="12" s="1"/>
  <c r="BG2561" i="12" s="1"/>
  <c r="L2561" i="12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N2557" i="12"/>
  <c r="T2557" i="12" s="1"/>
  <c r="Z2557" i="12" s="1"/>
  <c r="AF2557" i="12" s="1"/>
  <c r="AJ2557" i="12" s="1"/>
  <c r="AP2557" i="12" s="1"/>
  <c r="AX2557" i="12" s="1"/>
  <c r="BH2557" i="12" s="1"/>
  <c r="M2557" i="12"/>
  <c r="S2557" i="12" s="1"/>
  <c r="Y2557" i="12" s="1"/>
  <c r="AE2557" i="12" s="1"/>
  <c r="AI2557" i="12" s="1"/>
  <c r="AO2557" i="12" s="1"/>
  <c r="AW2557" i="12" s="1"/>
  <c r="BB2557" i="12" s="1"/>
  <c r="BG2557" i="12" s="1"/>
  <c r="L2557" i="12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N2554" i="12"/>
  <c r="T2554" i="12" s="1"/>
  <c r="Z2554" i="12" s="1"/>
  <c r="AF2554" i="12" s="1"/>
  <c r="AJ2554" i="12" s="1"/>
  <c r="AP2554" i="12" s="1"/>
  <c r="AX2554" i="12" s="1"/>
  <c r="BH2554" i="12" s="1"/>
  <c r="M2554" i="12"/>
  <c r="S2554" i="12" s="1"/>
  <c r="Y2554" i="12" s="1"/>
  <c r="AE2554" i="12" s="1"/>
  <c r="AI2554" i="12" s="1"/>
  <c r="AO2554" i="12" s="1"/>
  <c r="AW2554" i="12" s="1"/>
  <c r="BB2554" i="12" s="1"/>
  <c r="BG2554" i="12" s="1"/>
  <c r="L2554" i="12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N2550" i="12"/>
  <c r="T2550" i="12" s="1"/>
  <c r="Z2550" i="12" s="1"/>
  <c r="AF2550" i="12" s="1"/>
  <c r="AJ2550" i="12" s="1"/>
  <c r="AP2550" i="12" s="1"/>
  <c r="AX2550" i="12" s="1"/>
  <c r="BH2550" i="12" s="1"/>
  <c r="M2550" i="12"/>
  <c r="S2550" i="12" s="1"/>
  <c r="Y2550" i="12" s="1"/>
  <c r="AE2550" i="12" s="1"/>
  <c r="AI2550" i="12" s="1"/>
  <c r="AO2550" i="12" s="1"/>
  <c r="AW2550" i="12" s="1"/>
  <c r="BB2550" i="12" s="1"/>
  <c r="BG2550" i="12" s="1"/>
  <c r="L2550" i="12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N2547" i="12"/>
  <c r="T2547" i="12" s="1"/>
  <c r="Z2547" i="12" s="1"/>
  <c r="AF2547" i="12" s="1"/>
  <c r="AJ2547" i="12" s="1"/>
  <c r="AP2547" i="12" s="1"/>
  <c r="AX2547" i="12" s="1"/>
  <c r="BH2547" i="12" s="1"/>
  <c r="M2547" i="12"/>
  <c r="S2547" i="12" s="1"/>
  <c r="Y2547" i="12" s="1"/>
  <c r="AE2547" i="12" s="1"/>
  <c r="AI2547" i="12" s="1"/>
  <c r="AO2547" i="12" s="1"/>
  <c r="AW2547" i="12" s="1"/>
  <c r="BB2547" i="12" s="1"/>
  <c r="BG2547" i="12" s="1"/>
  <c r="L2547" i="12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N2543" i="12"/>
  <c r="T2543" i="12" s="1"/>
  <c r="Z2543" i="12" s="1"/>
  <c r="AF2543" i="12" s="1"/>
  <c r="AJ2543" i="12" s="1"/>
  <c r="AP2543" i="12" s="1"/>
  <c r="AX2543" i="12" s="1"/>
  <c r="BH2543" i="12" s="1"/>
  <c r="M2543" i="12"/>
  <c r="S2543" i="12" s="1"/>
  <c r="Y2543" i="12" s="1"/>
  <c r="AE2543" i="12" s="1"/>
  <c r="AI2543" i="12" s="1"/>
  <c r="AO2543" i="12" s="1"/>
  <c r="AW2543" i="12" s="1"/>
  <c r="BB2543" i="12" s="1"/>
  <c r="BG2543" i="12" s="1"/>
  <c r="L2543" i="12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N2540" i="12"/>
  <c r="T2540" i="12" s="1"/>
  <c r="Z2540" i="12" s="1"/>
  <c r="AF2540" i="12" s="1"/>
  <c r="AJ2540" i="12" s="1"/>
  <c r="AP2540" i="12" s="1"/>
  <c r="AX2540" i="12" s="1"/>
  <c r="BH2540" i="12" s="1"/>
  <c r="M2540" i="12"/>
  <c r="S2540" i="12" s="1"/>
  <c r="Y2540" i="12" s="1"/>
  <c r="AE2540" i="12" s="1"/>
  <c r="AI2540" i="12" s="1"/>
  <c r="AO2540" i="12" s="1"/>
  <c r="AW2540" i="12" s="1"/>
  <c r="BB2540" i="12" s="1"/>
  <c r="BG2540" i="12" s="1"/>
  <c r="L2540" i="12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N2537" i="12"/>
  <c r="T2537" i="12" s="1"/>
  <c r="Z2537" i="12" s="1"/>
  <c r="AF2537" i="12" s="1"/>
  <c r="AJ2537" i="12" s="1"/>
  <c r="AP2537" i="12" s="1"/>
  <c r="AX2537" i="12" s="1"/>
  <c r="BH2537" i="12" s="1"/>
  <c r="M2537" i="12"/>
  <c r="S2537" i="12" s="1"/>
  <c r="Y2537" i="12" s="1"/>
  <c r="AE2537" i="12" s="1"/>
  <c r="AI2537" i="12" s="1"/>
  <c r="AO2537" i="12" s="1"/>
  <c r="AW2537" i="12" s="1"/>
  <c r="BB2537" i="12" s="1"/>
  <c r="BG2537" i="12" s="1"/>
  <c r="L2537" i="12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N2532" i="12"/>
  <c r="T2532" i="12" s="1"/>
  <c r="Z2532" i="12" s="1"/>
  <c r="AF2532" i="12" s="1"/>
  <c r="AJ2532" i="12" s="1"/>
  <c r="AP2532" i="12" s="1"/>
  <c r="AX2532" i="12" s="1"/>
  <c r="BH2532" i="12" s="1"/>
  <c r="M2532" i="12"/>
  <c r="S2532" i="12" s="1"/>
  <c r="Y2532" i="12" s="1"/>
  <c r="AE2532" i="12" s="1"/>
  <c r="AI2532" i="12" s="1"/>
  <c r="AO2532" i="12" s="1"/>
  <c r="AW2532" i="12" s="1"/>
  <c r="BB2532" i="12" s="1"/>
  <c r="BG2532" i="12" s="1"/>
  <c r="L2532" i="12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N2528" i="12"/>
  <c r="T2528" i="12" s="1"/>
  <c r="Z2528" i="12" s="1"/>
  <c r="AF2528" i="12" s="1"/>
  <c r="AJ2528" i="12" s="1"/>
  <c r="AP2528" i="12" s="1"/>
  <c r="AX2528" i="12" s="1"/>
  <c r="BH2528" i="12" s="1"/>
  <c r="M2528" i="12"/>
  <c r="S2528" i="12" s="1"/>
  <c r="Y2528" i="12" s="1"/>
  <c r="AE2528" i="12" s="1"/>
  <c r="AI2528" i="12" s="1"/>
  <c r="AO2528" i="12" s="1"/>
  <c r="AW2528" i="12" s="1"/>
  <c r="BB2528" i="12" s="1"/>
  <c r="BG2528" i="12" s="1"/>
  <c r="L2528" i="12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N2523" i="12"/>
  <c r="T2523" i="12" s="1"/>
  <c r="Z2523" i="12" s="1"/>
  <c r="AF2523" i="12" s="1"/>
  <c r="AJ2523" i="12" s="1"/>
  <c r="AP2523" i="12" s="1"/>
  <c r="AX2523" i="12" s="1"/>
  <c r="BH2523" i="12" s="1"/>
  <c r="M2523" i="12"/>
  <c r="S2523" i="12" s="1"/>
  <c r="Y2523" i="12" s="1"/>
  <c r="AE2523" i="12" s="1"/>
  <c r="AI2523" i="12" s="1"/>
  <c r="AO2523" i="12" s="1"/>
  <c r="AW2523" i="12" s="1"/>
  <c r="BB2523" i="12" s="1"/>
  <c r="BG2523" i="12" s="1"/>
  <c r="L2523" i="12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N2519" i="12"/>
  <c r="T2519" i="12" s="1"/>
  <c r="Z2519" i="12" s="1"/>
  <c r="AF2519" i="12" s="1"/>
  <c r="AJ2519" i="12" s="1"/>
  <c r="AP2519" i="12" s="1"/>
  <c r="AX2519" i="12" s="1"/>
  <c r="BH2519" i="12" s="1"/>
  <c r="M2519" i="12"/>
  <c r="S2519" i="12" s="1"/>
  <c r="Y2519" i="12" s="1"/>
  <c r="AE2519" i="12" s="1"/>
  <c r="AI2519" i="12" s="1"/>
  <c r="AO2519" i="12" s="1"/>
  <c r="AW2519" i="12" s="1"/>
  <c r="BB2519" i="12" s="1"/>
  <c r="BG2519" i="12" s="1"/>
  <c r="L2519" i="12"/>
  <c r="R2519" i="12" s="1"/>
  <c r="X2519" i="12" s="1"/>
  <c r="AD2519" i="12" s="1"/>
  <c r="AH2519" i="12" s="1"/>
  <c r="AN2519" i="12" s="1"/>
  <c r="AR2519" i="12" s="1"/>
  <c r="AV2519" i="12" s="1"/>
  <c r="BA2519" i="12" s="1"/>
  <c r="BF2519" i="12" s="1"/>
  <c r="N2516" i="12"/>
  <c r="T2516" i="12" s="1"/>
  <c r="Z2516" i="12" s="1"/>
  <c r="AF2516" i="12" s="1"/>
  <c r="AJ2516" i="12" s="1"/>
  <c r="AP2516" i="12" s="1"/>
  <c r="AX2516" i="12" s="1"/>
  <c r="BH2516" i="12" s="1"/>
  <c r="M2516" i="12"/>
  <c r="S2516" i="12" s="1"/>
  <c r="Y2516" i="12" s="1"/>
  <c r="AE2516" i="12" s="1"/>
  <c r="AI2516" i="12" s="1"/>
  <c r="AO2516" i="12" s="1"/>
  <c r="AW2516" i="12" s="1"/>
  <c r="BB2516" i="12" s="1"/>
  <c r="BG2516" i="12" s="1"/>
  <c r="L2516" i="12"/>
  <c r="R2516" i="12" s="1"/>
  <c r="X2516" i="12" s="1"/>
  <c r="AD2516" i="12" s="1"/>
  <c r="AH2516" i="12" s="1"/>
  <c r="AN2516" i="12" s="1"/>
  <c r="AR2516" i="12" s="1"/>
  <c r="AV2516" i="12" s="1"/>
  <c r="BA2516" i="12" s="1"/>
  <c r="BF2516" i="12" s="1"/>
  <c r="N2512" i="12"/>
  <c r="T2512" i="12" s="1"/>
  <c r="Z2512" i="12" s="1"/>
  <c r="AF2512" i="12" s="1"/>
  <c r="AJ2512" i="12" s="1"/>
  <c r="AP2512" i="12" s="1"/>
  <c r="AX2512" i="12" s="1"/>
  <c r="BH2512" i="12" s="1"/>
  <c r="M2512" i="12"/>
  <c r="S2512" i="12" s="1"/>
  <c r="Y2512" i="12" s="1"/>
  <c r="AE2512" i="12" s="1"/>
  <c r="AI2512" i="12" s="1"/>
  <c r="AO2512" i="12" s="1"/>
  <c r="AW2512" i="12" s="1"/>
  <c r="BB2512" i="12" s="1"/>
  <c r="BG2512" i="12" s="1"/>
  <c r="L2512" i="12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N2509" i="12"/>
  <c r="T2509" i="12" s="1"/>
  <c r="Z2509" i="12" s="1"/>
  <c r="AF2509" i="12" s="1"/>
  <c r="AJ2509" i="12" s="1"/>
  <c r="AP2509" i="12" s="1"/>
  <c r="AX2509" i="12" s="1"/>
  <c r="BH2509" i="12" s="1"/>
  <c r="M2509" i="12"/>
  <c r="S2509" i="12" s="1"/>
  <c r="Y2509" i="12" s="1"/>
  <c r="AE2509" i="12" s="1"/>
  <c r="AI2509" i="12" s="1"/>
  <c r="AO2509" i="12" s="1"/>
  <c r="AW2509" i="12" s="1"/>
  <c r="BB2509" i="12" s="1"/>
  <c r="BG2509" i="12" s="1"/>
  <c r="L2509" i="12"/>
  <c r="R2509" i="12" s="1"/>
  <c r="X2509" i="12" s="1"/>
  <c r="AD2509" i="12" s="1"/>
  <c r="AH2509" i="12" s="1"/>
  <c r="AN2509" i="12" s="1"/>
  <c r="AR2509" i="12" s="1"/>
  <c r="AV2509" i="12" s="1"/>
  <c r="BA2509" i="12" s="1"/>
  <c r="BF2509" i="12" s="1"/>
  <c r="N2506" i="12"/>
  <c r="T2506" i="12" s="1"/>
  <c r="Z2506" i="12" s="1"/>
  <c r="AF2506" i="12" s="1"/>
  <c r="AJ2506" i="12" s="1"/>
  <c r="AP2506" i="12" s="1"/>
  <c r="AX2506" i="12" s="1"/>
  <c r="BH2506" i="12" s="1"/>
  <c r="M2506" i="12"/>
  <c r="S2506" i="12" s="1"/>
  <c r="Y2506" i="12" s="1"/>
  <c r="AE2506" i="12" s="1"/>
  <c r="AI2506" i="12" s="1"/>
  <c r="AO2506" i="12" s="1"/>
  <c r="AW2506" i="12" s="1"/>
  <c r="BB2506" i="12" s="1"/>
  <c r="BG2506" i="12" s="1"/>
  <c r="L2506" i="12"/>
  <c r="R2506" i="12" s="1"/>
  <c r="X2506" i="12" s="1"/>
  <c r="AD2506" i="12" s="1"/>
  <c r="AH2506" i="12" s="1"/>
  <c r="AN2506" i="12" s="1"/>
  <c r="AR2506" i="12" s="1"/>
  <c r="AV2506" i="12" s="1"/>
  <c r="BA2506" i="12" s="1"/>
  <c r="BF2506" i="12" s="1"/>
  <c r="N2501" i="12"/>
  <c r="T2501" i="12" s="1"/>
  <c r="Z2501" i="12" s="1"/>
  <c r="AF2501" i="12" s="1"/>
  <c r="AJ2501" i="12" s="1"/>
  <c r="AP2501" i="12" s="1"/>
  <c r="AX2501" i="12" s="1"/>
  <c r="BH2501" i="12" s="1"/>
  <c r="M2501" i="12"/>
  <c r="S2501" i="12" s="1"/>
  <c r="Y2501" i="12" s="1"/>
  <c r="AE2501" i="12" s="1"/>
  <c r="AI2501" i="12" s="1"/>
  <c r="AO2501" i="12" s="1"/>
  <c r="AW2501" i="12" s="1"/>
  <c r="BB2501" i="12" s="1"/>
  <c r="BG2501" i="12" s="1"/>
  <c r="L2501" i="12"/>
  <c r="R2501" i="12" s="1"/>
  <c r="X2501" i="12" s="1"/>
  <c r="AD2501" i="12" s="1"/>
  <c r="AH2501" i="12" s="1"/>
  <c r="AN2501" i="12" s="1"/>
  <c r="AR2501" i="12" s="1"/>
  <c r="AV2501" i="12" s="1"/>
  <c r="BA2501" i="12" s="1"/>
  <c r="BF2501" i="12" s="1"/>
  <c r="N2498" i="12"/>
  <c r="T2498" i="12" s="1"/>
  <c r="Z2498" i="12" s="1"/>
  <c r="AF2498" i="12" s="1"/>
  <c r="AJ2498" i="12" s="1"/>
  <c r="AP2498" i="12" s="1"/>
  <c r="AX2498" i="12" s="1"/>
  <c r="BH2498" i="12" s="1"/>
  <c r="M2498" i="12"/>
  <c r="S2498" i="12" s="1"/>
  <c r="Y2498" i="12" s="1"/>
  <c r="AE2498" i="12" s="1"/>
  <c r="AI2498" i="12" s="1"/>
  <c r="AO2498" i="12" s="1"/>
  <c r="AW2498" i="12" s="1"/>
  <c r="BB2498" i="12" s="1"/>
  <c r="BG2498" i="12" s="1"/>
  <c r="L2498" i="12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N2495" i="12"/>
  <c r="T2495" i="12" s="1"/>
  <c r="Z2495" i="12" s="1"/>
  <c r="AF2495" i="12" s="1"/>
  <c r="AJ2495" i="12" s="1"/>
  <c r="AP2495" i="12" s="1"/>
  <c r="AX2495" i="12" s="1"/>
  <c r="BH2495" i="12" s="1"/>
  <c r="M2495" i="12"/>
  <c r="S2495" i="12" s="1"/>
  <c r="Y2495" i="12" s="1"/>
  <c r="AE2495" i="12" s="1"/>
  <c r="AI2495" i="12" s="1"/>
  <c r="AO2495" i="12" s="1"/>
  <c r="AW2495" i="12" s="1"/>
  <c r="BB2495" i="12" s="1"/>
  <c r="BG2495" i="12" s="1"/>
  <c r="L2495" i="12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N2490" i="12"/>
  <c r="T2490" i="12" s="1"/>
  <c r="Z2490" i="12" s="1"/>
  <c r="AF2490" i="12" s="1"/>
  <c r="AJ2490" i="12" s="1"/>
  <c r="AP2490" i="12" s="1"/>
  <c r="AX2490" i="12" s="1"/>
  <c r="BH2490" i="12" s="1"/>
  <c r="M2490" i="12"/>
  <c r="S2490" i="12" s="1"/>
  <c r="Y2490" i="12" s="1"/>
  <c r="AE2490" i="12" s="1"/>
  <c r="AI2490" i="12" s="1"/>
  <c r="AO2490" i="12" s="1"/>
  <c r="AW2490" i="12" s="1"/>
  <c r="BB2490" i="12" s="1"/>
  <c r="BG2490" i="12" s="1"/>
  <c r="L2490" i="12"/>
  <c r="R2490" i="12" s="1"/>
  <c r="X2490" i="12" s="1"/>
  <c r="AD2490" i="12" s="1"/>
  <c r="AH2490" i="12" s="1"/>
  <c r="AN2490" i="12" s="1"/>
  <c r="AR2490" i="12" s="1"/>
  <c r="AV2490" i="12" s="1"/>
  <c r="BA2490" i="12" s="1"/>
  <c r="BF2490" i="12" s="1"/>
  <c r="N2487" i="12"/>
  <c r="T2487" i="12" s="1"/>
  <c r="Z2487" i="12" s="1"/>
  <c r="AF2487" i="12" s="1"/>
  <c r="AJ2487" i="12" s="1"/>
  <c r="AP2487" i="12" s="1"/>
  <c r="AX2487" i="12" s="1"/>
  <c r="BH2487" i="12" s="1"/>
  <c r="M2487" i="12"/>
  <c r="S2487" i="12" s="1"/>
  <c r="Y2487" i="12" s="1"/>
  <c r="AE2487" i="12" s="1"/>
  <c r="AI2487" i="12" s="1"/>
  <c r="AO2487" i="12" s="1"/>
  <c r="AW2487" i="12" s="1"/>
  <c r="BB2487" i="12" s="1"/>
  <c r="BG2487" i="12" s="1"/>
  <c r="L2487" i="12"/>
  <c r="R2487" i="12" s="1"/>
  <c r="X2487" i="12" s="1"/>
  <c r="AD2487" i="12" s="1"/>
  <c r="AH2487" i="12" s="1"/>
  <c r="AN2487" i="12" s="1"/>
  <c r="AR2487" i="12" s="1"/>
  <c r="AV2487" i="12" s="1"/>
  <c r="BA2487" i="12" s="1"/>
  <c r="BF2487" i="12" s="1"/>
  <c r="N2483" i="12"/>
  <c r="T2483" i="12" s="1"/>
  <c r="Z2483" i="12" s="1"/>
  <c r="AF2483" i="12" s="1"/>
  <c r="AJ2483" i="12" s="1"/>
  <c r="AP2483" i="12" s="1"/>
  <c r="AX2483" i="12" s="1"/>
  <c r="BH2483" i="12" s="1"/>
  <c r="M2483" i="12"/>
  <c r="S2483" i="12" s="1"/>
  <c r="Y2483" i="12" s="1"/>
  <c r="AE2483" i="12" s="1"/>
  <c r="AI2483" i="12" s="1"/>
  <c r="AO2483" i="12" s="1"/>
  <c r="AW2483" i="12" s="1"/>
  <c r="BB2483" i="12" s="1"/>
  <c r="BG2483" i="12" s="1"/>
  <c r="L2483" i="12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N2482" i="12"/>
  <c r="T2482" i="12" s="1"/>
  <c r="Z2482" i="12" s="1"/>
  <c r="AF2482" i="12" s="1"/>
  <c r="AJ2482" i="12" s="1"/>
  <c r="AP2482" i="12" s="1"/>
  <c r="AX2482" i="12" s="1"/>
  <c r="BH2482" i="12" s="1"/>
  <c r="M2482" i="12"/>
  <c r="S2482" i="12" s="1"/>
  <c r="Y2482" i="12" s="1"/>
  <c r="AE2482" i="12" s="1"/>
  <c r="AI2482" i="12" s="1"/>
  <c r="AO2482" i="12" s="1"/>
  <c r="AW2482" i="12" s="1"/>
  <c r="BB2482" i="12" s="1"/>
  <c r="BG2482" i="12" s="1"/>
  <c r="N2481" i="12"/>
  <c r="T2481" i="12" s="1"/>
  <c r="Z2481" i="12" s="1"/>
  <c r="AF2481" i="12" s="1"/>
  <c r="AJ2481" i="12" s="1"/>
  <c r="AP2481" i="12" s="1"/>
  <c r="AX2481" i="12" s="1"/>
  <c r="BH2481" i="12" s="1"/>
  <c r="M2481" i="12"/>
  <c r="S2481" i="12" s="1"/>
  <c r="Y2481" i="12" s="1"/>
  <c r="AE2481" i="12" s="1"/>
  <c r="AI2481" i="12" s="1"/>
  <c r="AO2481" i="12" s="1"/>
  <c r="AW2481" i="12" s="1"/>
  <c r="BB2481" i="12" s="1"/>
  <c r="BG2481" i="12" s="1"/>
  <c r="L2481" i="12"/>
  <c r="R2481" i="12" s="1"/>
  <c r="X2481" i="12" s="1"/>
  <c r="AD2481" i="12" s="1"/>
  <c r="AH2481" i="12" s="1"/>
  <c r="AN2481" i="12" s="1"/>
  <c r="AR2481" i="12" s="1"/>
  <c r="AV2481" i="12" s="1"/>
  <c r="BA2481" i="12" s="1"/>
  <c r="BF2481" i="12" s="1"/>
  <c r="N2480" i="12"/>
  <c r="T2480" i="12" s="1"/>
  <c r="Z2480" i="12" s="1"/>
  <c r="AF2480" i="12" s="1"/>
  <c r="AJ2480" i="12" s="1"/>
  <c r="AP2480" i="12" s="1"/>
  <c r="AX2480" i="12" s="1"/>
  <c r="BH2480" i="12" s="1"/>
  <c r="M2480" i="12"/>
  <c r="S2480" i="12" s="1"/>
  <c r="Y2480" i="12" s="1"/>
  <c r="AE2480" i="12" s="1"/>
  <c r="AI2480" i="12" s="1"/>
  <c r="AO2480" i="12" s="1"/>
  <c r="AW2480" i="12" s="1"/>
  <c r="BB2480" i="12" s="1"/>
  <c r="BG2480" i="12" s="1"/>
  <c r="L2480" i="12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N2477" i="12"/>
  <c r="T2477" i="12" s="1"/>
  <c r="Z2477" i="12" s="1"/>
  <c r="AF2477" i="12" s="1"/>
  <c r="AJ2477" i="12" s="1"/>
  <c r="AP2477" i="12" s="1"/>
  <c r="AX2477" i="12" s="1"/>
  <c r="BH2477" i="12" s="1"/>
  <c r="M2477" i="12"/>
  <c r="S2477" i="12" s="1"/>
  <c r="Y2477" i="12" s="1"/>
  <c r="AE2477" i="12" s="1"/>
  <c r="AI2477" i="12" s="1"/>
  <c r="AO2477" i="12" s="1"/>
  <c r="AW2477" i="12" s="1"/>
  <c r="BB2477" i="12" s="1"/>
  <c r="BG2477" i="12" s="1"/>
  <c r="L2477" i="12"/>
  <c r="R2477" i="12" s="1"/>
  <c r="X2477" i="12" s="1"/>
  <c r="AD2477" i="12" s="1"/>
  <c r="AH2477" i="12" s="1"/>
  <c r="AN2477" i="12" s="1"/>
  <c r="AR2477" i="12" s="1"/>
  <c r="AV2477" i="12" s="1"/>
  <c r="BA2477" i="12" s="1"/>
  <c r="BF2477" i="12" s="1"/>
  <c r="N2476" i="12"/>
  <c r="T2476" i="12" s="1"/>
  <c r="Z2476" i="12" s="1"/>
  <c r="AF2476" i="12" s="1"/>
  <c r="AJ2476" i="12" s="1"/>
  <c r="AP2476" i="12" s="1"/>
  <c r="AX2476" i="12" s="1"/>
  <c r="BH2476" i="12" s="1"/>
  <c r="M2476" i="12"/>
  <c r="S2476" i="12" s="1"/>
  <c r="Y2476" i="12" s="1"/>
  <c r="AE2476" i="12" s="1"/>
  <c r="AI2476" i="12" s="1"/>
  <c r="AO2476" i="12" s="1"/>
  <c r="AW2476" i="12" s="1"/>
  <c r="BB2476" i="12" s="1"/>
  <c r="BG2476" i="12" s="1"/>
  <c r="N2475" i="12"/>
  <c r="T2475" i="12" s="1"/>
  <c r="Z2475" i="12" s="1"/>
  <c r="AF2475" i="12" s="1"/>
  <c r="AJ2475" i="12" s="1"/>
  <c r="AP2475" i="12" s="1"/>
  <c r="AX2475" i="12" s="1"/>
  <c r="BH2475" i="12" s="1"/>
  <c r="M2475" i="12"/>
  <c r="S2475" i="12" s="1"/>
  <c r="Y2475" i="12" s="1"/>
  <c r="AE2475" i="12" s="1"/>
  <c r="AI2475" i="12" s="1"/>
  <c r="AO2475" i="12" s="1"/>
  <c r="AW2475" i="12" s="1"/>
  <c r="BB2475" i="12" s="1"/>
  <c r="BG2475" i="12" s="1"/>
  <c r="L2475" i="12"/>
  <c r="R2475" i="12" s="1"/>
  <c r="X2475" i="12" s="1"/>
  <c r="AD2475" i="12" s="1"/>
  <c r="AH2475" i="12" s="1"/>
  <c r="AN2475" i="12" s="1"/>
  <c r="AR2475" i="12" s="1"/>
  <c r="AV2475" i="12" s="1"/>
  <c r="BA2475" i="12" s="1"/>
  <c r="BF2475" i="12" s="1"/>
  <c r="N2474" i="12"/>
  <c r="T2474" i="12" s="1"/>
  <c r="Z2474" i="12" s="1"/>
  <c r="AF2474" i="12" s="1"/>
  <c r="AJ2474" i="12" s="1"/>
  <c r="AP2474" i="12" s="1"/>
  <c r="AX2474" i="12" s="1"/>
  <c r="BH2474" i="12" s="1"/>
  <c r="M2474" i="12"/>
  <c r="S2474" i="12" s="1"/>
  <c r="Y2474" i="12" s="1"/>
  <c r="AE2474" i="12" s="1"/>
  <c r="AI2474" i="12" s="1"/>
  <c r="AO2474" i="12" s="1"/>
  <c r="AW2474" i="12" s="1"/>
  <c r="BB2474" i="12" s="1"/>
  <c r="BG2474" i="12" s="1"/>
  <c r="L2474" i="12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N2468" i="12"/>
  <c r="T2468" i="12" s="1"/>
  <c r="Z2468" i="12" s="1"/>
  <c r="AF2468" i="12" s="1"/>
  <c r="AJ2468" i="12" s="1"/>
  <c r="AP2468" i="12" s="1"/>
  <c r="AX2468" i="12" s="1"/>
  <c r="BH2468" i="12" s="1"/>
  <c r="N2464" i="12"/>
  <c r="T2464" i="12" s="1"/>
  <c r="Z2464" i="12" s="1"/>
  <c r="AF2464" i="12" s="1"/>
  <c r="AJ2464" i="12" s="1"/>
  <c r="AP2464" i="12" s="1"/>
  <c r="AX2464" i="12" s="1"/>
  <c r="BH2464" i="12" s="1"/>
  <c r="M2464" i="12"/>
  <c r="S2464" i="12" s="1"/>
  <c r="Y2464" i="12" s="1"/>
  <c r="AE2464" i="12" s="1"/>
  <c r="AI2464" i="12" s="1"/>
  <c r="AO2464" i="12" s="1"/>
  <c r="AW2464" i="12" s="1"/>
  <c r="BB2464" i="12" s="1"/>
  <c r="BG2464" i="12" s="1"/>
  <c r="L2464" i="12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N2460" i="12"/>
  <c r="T2460" i="12" s="1"/>
  <c r="Z2460" i="12" s="1"/>
  <c r="AF2460" i="12" s="1"/>
  <c r="AJ2460" i="12" s="1"/>
  <c r="AP2460" i="12" s="1"/>
  <c r="AX2460" i="12" s="1"/>
  <c r="BH2460" i="12" s="1"/>
  <c r="M2460" i="12"/>
  <c r="S2460" i="12" s="1"/>
  <c r="Y2460" i="12" s="1"/>
  <c r="AE2460" i="12" s="1"/>
  <c r="AI2460" i="12" s="1"/>
  <c r="AO2460" i="12" s="1"/>
  <c r="AW2460" i="12" s="1"/>
  <c r="BB2460" i="12" s="1"/>
  <c r="BG2460" i="12" s="1"/>
  <c r="L2460" i="12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N2456" i="12"/>
  <c r="T2456" i="12" s="1"/>
  <c r="Z2456" i="12" s="1"/>
  <c r="AF2456" i="12" s="1"/>
  <c r="AJ2456" i="12" s="1"/>
  <c r="AP2456" i="12" s="1"/>
  <c r="AX2456" i="12" s="1"/>
  <c r="BH2456" i="12" s="1"/>
  <c r="M2456" i="12"/>
  <c r="S2456" i="12" s="1"/>
  <c r="Y2456" i="12" s="1"/>
  <c r="AE2456" i="12" s="1"/>
  <c r="AI2456" i="12" s="1"/>
  <c r="AO2456" i="12" s="1"/>
  <c r="AW2456" i="12" s="1"/>
  <c r="BB2456" i="12" s="1"/>
  <c r="BG2456" i="12" s="1"/>
  <c r="L2456" i="12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N2445" i="12"/>
  <c r="T2445" i="12" s="1"/>
  <c r="Z2445" i="12" s="1"/>
  <c r="AF2445" i="12" s="1"/>
  <c r="AJ2445" i="12" s="1"/>
  <c r="AP2445" i="12" s="1"/>
  <c r="AX2445" i="12" s="1"/>
  <c r="BH2445" i="12" s="1"/>
  <c r="M2445" i="12"/>
  <c r="S2445" i="12" s="1"/>
  <c r="Y2445" i="12" s="1"/>
  <c r="AE2445" i="12" s="1"/>
  <c r="AI2445" i="12" s="1"/>
  <c r="AO2445" i="12" s="1"/>
  <c r="AW2445" i="12" s="1"/>
  <c r="BB2445" i="12" s="1"/>
  <c r="BG2445" i="12" s="1"/>
  <c r="L2445" i="12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N2441" i="12"/>
  <c r="T2441" i="12" s="1"/>
  <c r="Z2441" i="12" s="1"/>
  <c r="AF2441" i="12" s="1"/>
  <c r="AJ2441" i="12" s="1"/>
  <c r="AP2441" i="12" s="1"/>
  <c r="AX2441" i="12" s="1"/>
  <c r="BH2441" i="12" s="1"/>
  <c r="M2441" i="12"/>
  <c r="S2441" i="12" s="1"/>
  <c r="Y2441" i="12" s="1"/>
  <c r="AE2441" i="12" s="1"/>
  <c r="AI2441" i="12" s="1"/>
  <c r="AO2441" i="12" s="1"/>
  <c r="AW2441" i="12" s="1"/>
  <c r="BB2441" i="12" s="1"/>
  <c r="BG2441" i="12" s="1"/>
  <c r="L2441" i="12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N2437" i="12"/>
  <c r="T2437" i="12" s="1"/>
  <c r="Z2437" i="12" s="1"/>
  <c r="AF2437" i="12" s="1"/>
  <c r="AJ2437" i="12" s="1"/>
  <c r="AP2437" i="12" s="1"/>
  <c r="AX2437" i="12" s="1"/>
  <c r="BH2437" i="12" s="1"/>
  <c r="M2437" i="12"/>
  <c r="S2437" i="12" s="1"/>
  <c r="Y2437" i="12" s="1"/>
  <c r="AE2437" i="12" s="1"/>
  <c r="AI2437" i="12" s="1"/>
  <c r="AO2437" i="12" s="1"/>
  <c r="AW2437" i="12" s="1"/>
  <c r="BB2437" i="12" s="1"/>
  <c r="BG2437" i="12" s="1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N2432" i="12"/>
  <c r="T2432" i="12" s="1"/>
  <c r="Z2432" i="12" s="1"/>
  <c r="AF2432" i="12" s="1"/>
  <c r="AJ2432" i="12" s="1"/>
  <c r="AP2432" i="12" s="1"/>
  <c r="AX2432" i="12" s="1"/>
  <c r="BH2432" i="12" s="1"/>
  <c r="M2432" i="12"/>
  <c r="S2432" i="12" s="1"/>
  <c r="Y2432" i="12" s="1"/>
  <c r="AE2432" i="12" s="1"/>
  <c r="AI2432" i="12" s="1"/>
  <c r="AO2432" i="12" s="1"/>
  <c r="AW2432" i="12" s="1"/>
  <c r="BB2432" i="12" s="1"/>
  <c r="BG2432" i="12" s="1"/>
  <c r="L2432" i="12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N2427" i="12"/>
  <c r="T2427" i="12" s="1"/>
  <c r="Z2427" i="12" s="1"/>
  <c r="AF2427" i="12" s="1"/>
  <c r="AJ2427" i="12" s="1"/>
  <c r="AP2427" i="12" s="1"/>
  <c r="AX2427" i="12" s="1"/>
  <c r="BH2427" i="12" s="1"/>
  <c r="M2427" i="12"/>
  <c r="S2427" i="12" s="1"/>
  <c r="Y2427" i="12" s="1"/>
  <c r="AE2427" i="12" s="1"/>
  <c r="AI2427" i="12" s="1"/>
  <c r="AO2427" i="12" s="1"/>
  <c r="AW2427" i="12" s="1"/>
  <c r="BB2427" i="12" s="1"/>
  <c r="BG2427" i="12" s="1"/>
  <c r="L2427" i="12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N2416" i="12"/>
  <c r="T2416" i="12" s="1"/>
  <c r="Z2416" i="12" s="1"/>
  <c r="AF2416" i="12" s="1"/>
  <c r="AJ2416" i="12" s="1"/>
  <c r="AP2416" i="12" s="1"/>
  <c r="AX2416" i="12" s="1"/>
  <c r="BH2416" i="12" s="1"/>
  <c r="M2416" i="12"/>
  <c r="S2416" i="12" s="1"/>
  <c r="Y2416" i="12" s="1"/>
  <c r="AE2416" i="12" s="1"/>
  <c r="AI2416" i="12" s="1"/>
  <c r="AO2416" i="12" s="1"/>
  <c r="AW2416" i="12" s="1"/>
  <c r="BB2416" i="12" s="1"/>
  <c r="BG2416" i="12" s="1"/>
  <c r="L2416" i="12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N2412" i="12"/>
  <c r="T2412" i="12" s="1"/>
  <c r="Z2412" i="12" s="1"/>
  <c r="AF2412" i="12" s="1"/>
  <c r="AJ2412" i="12" s="1"/>
  <c r="AP2412" i="12" s="1"/>
  <c r="AX2412" i="12" s="1"/>
  <c r="BH2412" i="12" s="1"/>
  <c r="M2412" i="12"/>
  <c r="S2412" i="12" s="1"/>
  <c r="Y2412" i="12" s="1"/>
  <c r="AE2412" i="12" s="1"/>
  <c r="AI2412" i="12" s="1"/>
  <c r="AO2412" i="12" s="1"/>
  <c r="AW2412" i="12" s="1"/>
  <c r="BB2412" i="12" s="1"/>
  <c r="BG2412" i="12" s="1"/>
  <c r="L2412" i="12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N2408" i="12"/>
  <c r="T2408" i="12" s="1"/>
  <c r="Z2408" i="12" s="1"/>
  <c r="AF2408" i="12" s="1"/>
  <c r="AJ2408" i="12" s="1"/>
  <c r="AP2408" i="12" s="1"/>
  <c r="AX2408" i="12" s="1"/>
  <c r="BH2408" i="12" s="1"/>
  <c r="M2408" i="12"/>
  <c r="S2408" i="12" s="1"/>
  <c r="Y2408" i="12" s="1"/>
  <c r="AE2408" i="12" s="1"/>
  <c r="AI2408" i="12" s="1"/>
  <c r="AO2408" i="12" s="1"/>
  <c r="AW2408" i="12" s="1"/>
  <c r="BB2408" i="12" s="1"/>
  <c r="BG2408" i="12" s="1"/>
  <c r="L2408" i="12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N2404" i="12"/>
  <c r="T2404" i="12" s="1"/>
  <c r="Z2404" i="12" s="1"/>
  <c r="AF2404" i="12" s="1"/>
  <c r="AJ2404" i="12" s="1"/>
  <c r="AP2404" i="12" s="1"/>
  <c r="AX2404" i="12" s="1"/>
  <c r="BH2404" i="12" s="1"/>
  <c r="M2404" i="12"/>
  <c r="S2404" i="12" s="1"/>
  <c r="Y2404" i="12" s="1"/>
  <c r="AE2404" i="12" s="1"/>
  <c r="AI2404" i="12" s="1"/>
  <c r="AO2404" i="12" s="1"/>
  <c r="AW2404" i="12" s="1"/>
  <c r="BB2404" i="12" s="1"/>
  <c r="BG2404" i="12" s="1"/>
  <c r="L2404" i="12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N2400" i="12"/>
  <c r="T2400" i="12" s="1"/>
  <c r="Z2400" i="12" s="1"/>
  <c r="AF2400" i="12" s="1"/>
  <c r="AJ2400" i="12" s="1"/>
  <c r="AP2400" i="12" s="1"/>
  <c r="AX2400" i="12" s="1"/>
  <c r="BH2400" i="12" s="1"/>
  <c r="M2400" i="12"/>
  <c r="S2400" i="12" s="1"/>
  <c r="Y2400" i="12" s="1"/>
  <c r="AE2400" i="12" s="1"/>
  <c r="AI2400" i="12" s="1"/>
  <c r="AO2400" i="12" s="1"/>
  <c r="AW2400" i="12" s="1"/>
  <c r="BB2400" i="12" s="1"/>
  <c r="BG2400" i="12" s="1"/>
  <c r="L2400" i="12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N2396" i="12"/>
  <c r="T2396" i="12" s="1"/>
  <c r="Z2396" i="12" s="1"/>
  <c r="AF2396" i="12" s="1"/>
  <c r="AJ2396" i="12" s="1"/>
  <c r="AP2396" i="12" s="1"/>
  <c r="AX2396" i="12" s="1"/>
  <c r="BH2396" i="12" s="1"/>
  <c r="M2396" i="12"/>
  <c r="S2396" i="12" s="1"/>
  <c r="Y2396" i="12" s="1"/>
  <c r="AE2396" i="12" s="1"/>
  <c r="AI2396" i="12" s="1"/>
  <c r="AO2396" i="12" s="1"/>
  <c r="AW2396" i="12" s="1"/>
  <c r="BB2396" i="12" s="1"/>
  <c r="BG2396" i="12" s="1"/>
  <c r="L2396" i="12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N2392" i="12"/>
  <c r="T2392" i="12" s="1"/>
  <c r="Z2392" i="12" s="1"/>
  <c r="AF2392" i="12" s="1"/>
  <c r="AJ2392" i="12" s="1"/>
  <c r="AP2392" i="12" s="1"/>
  <c r="AX2392" i="12" s="1"/>
  <c r="BH2392" i="12" s="1"/>
  <c r="M2392" i="12"/>
  <c r="S2392" i="12" s="1"/>
  <c r="Y2392" i="12" s="1"/>
  <c r="AE2392" i="12" s="1"/>
  <c r="AI2392" i="12" s="1"/>
  <c r="AO2392" i="12" s="1"/>
  <c r="AW2392" i="12" s="1"/>
  <c r="BB2392" i="12" s="1"/>
  <c r="BG2392" i="12" s="1"/>
  <c r="L2392" i="12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N2388" i="12"/>
  <c r="T2388" i="12" s="1"/>
  <c r="Z2388" i="12" s="1"/>
  <c r="AF2388" i="12" s="1"/>
  <c r="AJ2388" i="12" s="1"/>
  <c r="AP2388" i="12" s="1"/>
  <c r="AX2388" i="12" s="1"/>
  <c r="BH2388" i="12" s="1"/>
  <c r="M2388" i="12"/>
  <c r="S2388" i="12" s="1"/>
  <c r="Y2388" i="12" s="1"/>
  <c r="AE2388" i="12" s="1"/>
  <c r="AI2388" i="12" s="1"/>
  <c r="AO2388" i="12" s="1"/>
  <c r="AW2388" i="12" s="1"/>
  <c r="BB2388" i="12" s="1"/>
  <c r="BG2388" i="12" s="1"/>
  <c r="L2388" i="12"/>
  <c r="R2388" i="12" s="1"/>
  <c r="X2388" i="12" s="1"/>
  <c r="AD2388" i="12" s="1"/>
  <c r="AH2388" i="12" s="1"/>
  <c r="AN2388" i="12" s="1"/>
  <c r="AR2388" i="12" s="1"/>
  <c r="AV2388" i="12" s="1"/>
  <c r="BA2388" i="12" s="1"/>
  <c r="BF2388" i="12" s="1"/>
  <c r="N2384" i="12"/>
  <c r="T2384" i="12" s="1"/>
  <c r="Z2384" i="12" s="1"/>
  <c r="AF2384" i="12" s="1"/>
  <c r="AJ2384" i="12" s="1"/>
  <c r="AP2384" i="12" s="1"/>
  <c r="AX2384" i="12" s="1"/>
  <c r="BH2384" i="12" s="1"/>
  <c r="M2384" i="12"/>
  <c r="S2384" i="12" s="1"/>
  <c r="Y2384" i="12" s="1"/>
  <c r="AE2384" i="12" s="1"/>
  <c r="AI2384" i="12" s="1"/>
  <c r="AO2384" i="12" s="1"/>
  <c r="AW2384" i="12" s="1"/>
  <c r="BB2384" i="12" s="1"/>
  <c r="BG2384" i="12" s="1"/>
  <c r="L2384" i="12"/>
  <c r="R2384" i="12" s="1"/>
  <c r="X2384" i="12" s="1"/>
  <c r="AD2384" i="12" s="1"/>
  <c r="AH2384" i="12" s="1"/>
  <c r="AN2384" i="12" s="1"/>
  <c r="AR2384" i="12" s="1"/>
  <c r="AV2384" i="12" s="1"/>
  <c r="BA2384" i="12" s="1"/>
  <c r="BF2384" i="12" s="1"/>
  <c r="N2380" i="12"/>
  <c r="T2380" i="12" s="1"/>
  <c r="Z2380" i="12" s="1"/>
  <c r="AF2380" i="12" s="1"/>
  <c r="AJ2380" i="12" s="1"/>
  <c r="AP2380" i="12" s="1"/>
  <c r="AX2380" i="12" s="1"/>
  <c r="BH2380" i="12" s="1"/>
  <c r="M2380" i="12"/>
  <c r="S2380" i="12" s="1"/>
  <c r="Y2380" i="12" s="1"/>
  <c r="AE2380" i="12" s="1"/>
  <c r="AI2380" i="12" s="1"/>
  <c r="AO2380" i="12" s="1"/>
  <c r="AW2380" i="12" s="1"/>
  <c r="BB2380" i="12" s="1"/>
  <c r="BG2380" i="12" s="1"/>
  <c r="L2380" i="12"/>
  <c r="R2380" i="12" s="1"/>
  <c r="X2380" i="12" s="1"/>
  <c r="AD2380" i="12" s="1"/>
  <c r="AH2380" i="12" s="1"/>
  <c r="AN2380" i="12" s="1"/>
  <c r="AR2380" i="12" s="1"/>
  <c r="AV2380" i="12" s="1"/>
  <c r="BA2380" i="12" s="1"/>
  <c r="BF2380" i="12" s="1"/>
  <c r="N2376" i="12"/>
  <c r="T2376" i="12" s="1"/>
  <c r="Z2376" i="12" s="1"/>
  <c r="AF2376" i="12" s="1"/>
  <c r="AJ2376" i="12" s="1"/>
  <c r="AP2376" i="12" s="1"/>
  <c r="AX2376" i="12" s="1"/>
  <c r="BH2376" i="12" s="1"/>
  <c r="M2376" i="12"/>
  <c r="S2376" i="12" s="1"/>
  <c r="Y2376" i="12" s="1"/>
  <c r="AE2376" i="12" s="1"/>
  <c r="AI2376" i="12" s="1"/>
  <c r="AO2376" i="12" s="1"/>
  <c r="AW2376" i="12" s="1"/>
  <c r="BB2376" i="12" s="1"/>
  <c r="BG2376" i="12" s="1"/>
  <c r="L2376" i="12"/>
  <c r="R2376" i="12" s="1"/>
  <c r="X2376" i="12" s="1"/>
  <c r="AD2376" i="12" s="1"/>
  <c r="AH2376" i="12" s="1"/>
  <c r="AN2376" i="12" s="1"/>
  <c r="AR2376" i="12" s="1"/>
  <c r="AV2376" i="12" s="1"/>
  <c r="BA2376" i="12" s="1"/>
  <c r="BF2376" i="12" s="1"/>
  <c r="N2372" i="12"/>
  <c r="T2372" i="12" s="1"/>
  <c r="Z2372" i="12" s="1"/>
  <c r="AF2372" i="12" s="1"/>
  <c r="AJ2372" i="12" s="1"/>
  <c r="AP2372" i="12" s="1"/>
  <c r="AX2372" i="12" s="1"/>
  <c r="BH2372" i="12" s="1"/>
  <c r="M2372" i="12"/>
  <c r="S2372" i="12" s="1"/>
  <c r="Y2372" i="12" s="1"/>
  <c r="AE2372" i="12" s="1"/>
  <c r="AI2372" i="12" s="1"/>
  <c r="AO2372" i="12" s="1"/>
  <c r="AW2372" i="12" s="1"/>
  <c r="BB2372" i="12" s="1"/>
  <c r="BG2372" i="12" s="1"/>
  <c r="L2372" i="12"/>
  <c r="R2372" i="12" s="1"/>
  <c r="X2372" i="12" s="1"/>
  <c r="AD2372" i="12" s="1"/>
  <c r="AH2372" i="12" s="1"/>
  <c r="AN2372" i="12" s="1"/>
  <c r="AR2372" i="12" s="1"/>
  <c r="AV2372" i="12" s="1"/>
  <c r="BA2372" i="12" s="1"/>
  <c r="BF2372" i="12" s="1"/>
  <c r="N2368" i="12"/>
  <c r="T2368" i="12" s="1"/>
  <c r="Z2368" i="12" s="1"/>
  <c r="AF2368" i="12" s="1"/>
  <c r="AJ2368" i="12" s="1"/>
  <c r="AP2368" i="12" s="1"/>
  <c r="AX2368" i="12" s="1"/>
  <c r="BH2368" i="12" s="1"/>
  <c r="M2368" i="12"/>
  <c r="S2368" i="12" s="1"/>
  <c r="Y2368" i="12" s="1"/>
  <c r="AE2368" i="12" s="1"/>
  <c r="AI2368" i="12" s="1"/>
  <c r="AO2368" i="12" s="1"/>
  <c r="AW2368" i="12" s="1"/>
  <c r="BB2368" i="12" s="1"/>
  <c r="BG2368" i="12" s="1"/>
  <c r="L2368" i="12"/>
  <c r="R2368" i="12" s="1"/>
  <c r="X2368" i="12" s="1"/>
  <c r="AD2368" i="12" s="1"/>
  <c r="AH2368" i="12" s="1"/>
  <c r="AN2368" i="12" s="1"/>
  <c r="AR2368" i="12" s="1"/>
  <c r="AV2368" i="12" s="1"/>
  <c r="BA2368" i="12" s="1"/>
  <c r="BF2368" i="12" s="1"/>
  <c r="N2364" i="12"/>
  <c r="T2364" i="12" s="1"/>
  <c r="Z2364" i="12" s="1"/>
  <c r="AF2364" i="12" s="1"/>
  <c r="AJ2364" i="12" s="1"/>
  <c r="AP2364" i="12" s="1"/>
  <c r="AX2364" i="12" s="1"/>
  <c r="BH2364" i="12" s="1"/>
  <c r="M2364" i="12"/>
  <c r="S2364" i="12" s="1"/>
  <c r="Y2364" i="12" s="1"/>
  <c r="AE2364" i="12" s="1"/>
  <c r="AI2364" i="12" s="1"/>
  <c r="AO2364" i="12" s="1"/>
  <c r="AW2364" i="12" s="1"/>
  <c r="BB2364" i="12" s="1"/>
  <c r="BG2364" i="12" s="1"/>
  <c r="L2364" i="12"/>
  <c r="R2364" i="12" s="1"/>
  <c r="X2364" i="12" s="1"/>
  <c r="AD2364" i="12" s="1"/>
  <c r="AH2364" i="12" s="1"/>
  <c r="AN2364" i="12" s="1"/>
  <c r="AR2364" i="12" s="1"/>
  <c r="AV2364" i="12" s="1"/>
  <c r="BA2364" i="12" s="1"/>
  <c r="BF2364" i="12" s="1"/>
  <c r="N2360" i="12"/>
  <c r="T2360" i="12" s="1"/>
  <c r="Z2360" i="12" s="1"/>
  <c r="AF2360" i="12" s="1"/>
  <c r="AJ2360" i="12" s="1"/>
  <c r="AP2360" i="12" s="1"/>
  <c r="AX2360" i="12" s="1"/>
  <c r="BH2360" i="12" s="1"/>
  <c r="M2360" i="12"/>
  <c r="S2360" i="12" s="1"/>
  <c r="Y2360" i="12" s="1"/>
  <c r="AE2360" i="12" s="1"/>
  <c r="AI2360" i="12" s="1"/>
  <c r="AO2360" i="12" s="1"/>
  <c r="AW2360" i="12" s="1"/>
  <c r="BB2360" i="12" s="1"/>
  <c r="BG2360" i="12" s="1"/>
  <c r="L2360" i="12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N2356" i="12"/>
  <c r="T2356" i="12" s="1"/>
  <c r="Z2356" i="12" s="1"/>
  <c r="AF2356" i="12" s="1"/>
  <c r="AJ2356" i="12" s="1"/>
  <c r="AP2356" i="12" s="1"/>
  <c r="AX2356" i="12" s="1"/>
  <c r="BH2356" i="12" s="1"/>
  <c r="M2356" i="12"/>
  <c r="S2356" i="12" s="1"/>
  <c r="Y2356" i="12" s="1"/>
  <c r="AE2356" i="12" s="1"/>
  <c r="AI2356" i="12" s="1"/>
  <c r="AO2356" i="12" s="1"/>
  <c r="AW2356" i="12" s="1"/>
  <c r="BB2356" i="12" s="1"/>
  <c r="BG2356" i="12" s="1"/>
  <c r="L2356" i="12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N2352" i="12"/>
  <c r="T2352" i="12" s="1"/>
  <c r="Z2352" i="12" s="1"/>
  <c r="AF2352" i="12" s="1"/>
  <c r="AJ2352" i="12" s="1"/>
  <c r="AP2352" i="12" s="1"/>
  <c r="AX2352" i="12" s="1"/>
  <c r="BH2352" i="12" s="1"/>
  <c r="M2352" i="12"/>
  <c r="S2352" i="12" s="1"/>
  <c r="Y2352" i="12" s="1"/>
  <c r="AE2352" i="12" s="1"/>
  <c r="AI2352" i="12" s="1"/>
  <c r="AO2352" i="12" s="1"/>
  <c r="AW2352" i="12" s="1"/>
  <c r="BB2352" i="12" s="1"/>
  <c r="BG2352" i="12" s="1"/>
  <c r="L2352" i="12"/>
  <c r="R2352" i="12" s="1"/>
  <c r="X2352" i="12" s="1"/>
  <c r="AD2352" i="12" s="1"/>
  <c r="AH2352" i="12" s="1"/>
  <c r="AN2352" i="12" s="1"/>
  <c r="AR2352" i="12" s="1"/>
  <c r="AV2352" i="12" s="1"/>
  <c r="BA2352" i="12" s="1"/>
  <c r="BF2352" i="12" s="1"/>
  <c r="N2348" i="12"/>
  <c r="T2348" i="12" s="1"/>
  <c r="Z2348" i="12" s="1"/>
  <c r="AF2348" i="12" s="1"/>
  <c r="AJ2348" i="12" s="1"/>
  <c r="AP2348" i="12" s="1"/>
  <c r="AX2348" i="12" s="1"/>
  <c r="BH2348" i="12" s="1"/>
  <c r="M2348" i="12"/>
  <c r="S2348" i="12" s="1"/>
  <c r="Y2348" i="12" s="1"/>
  <c r="AE2348" i="12" s="1"/>
  <c r="AI2348" i="12" s="1"/>
  <c r="AO2348" i="12" s="1"/>
  <c r="AW2348" i="12" s="1"/>
  <c r="BB2348" i="12" s="1"/>
  <c r="BG2348" i="12" s="1"/>
  <c r="L2348" i="12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N2344" i="12"/>
  <c r="T2344" i="12" s="1"/>
  <c r="Z2344" i="12" s="1"/>
  <c r="AF2344" i="12" s="1"/>
  <c r="AJ2344" i="12" s="1"/>
  <c r="AP2344" i="12" s="1"/>
  <c r="AX2344" i="12" s="1"/>
  <c r="BH2344" i="12" s="1"/>
  <c r="M2344" i="12"/>
  <c r="S2344" i="12" s="1"/>
  <c r="Y2344" i="12" s="1"/>
  <c r="AE2344" i="12" s="1"/>
  <c r="AI2344" i="12" s="1"/>
  <c r="AO2344" i="12" s="1"/>
  <c r="AW2344" i="12" s="1"/>
  <c r="BB2344" i="12" s="1"/>
  <c r="BG2344" i="12" s="1"/>
  <c r="L2344" i="12"/>
  <c r="R2344" i="12" s="1"/>
  <c r="X2344" i="12" s="1"/>
  <c r="AD2344" i="12" s="1"/>
  <c r="AH2344" i="12" s="1"/>
  <c r="AN2344" i="12" s="1"/>
  <c r="AR2344" i="12" s="1"/>
  <c r="AV2344" i="12" s="1"/>
  <c r="BA2344" i="12" s="1"/>
  <c r="BF2344" i="12" s="1"/>
  <c r="N2340" i="12"/>
  <c r="T2340" i="12" s="1"/>
  <c r="Z2340" i="12" s="1"/>
  <c r="AF2340" i="12" s="1"/>
  <c r="AJ2340" i="12" s="1"/>
  <c r="AP2340" i="12" s="1"/>
  <c r="AX2340" i="12" s="1"/>
  <c r="BH2340" i="12" s="1"/>
  <c r="M2340" i="12"/>
  <c r="S2340" i="12" s="1"/>
  <c r="Y2340" i="12" s="1"/>
  <c r="AE2340" i="12" s="1"/>
  <c r="AI2340" i="12" s="1"/>
  <c r="AO2340" i="12" s="1"/>
  <c r="AW2340" i="12" s="1"/>
  <c r="BB2340" i="12" s="1"/>
  <c r="BG2340" i="12" s="1"/>
  <c r="L2340" i="12"/>
  <c r="R2340" i="12" s="1"/>
  <c r="X2340" i="12" s="1"/>
  <c r="AD2340" i="12" s="1"/>
  <c r="AH2340" i="12" s="1"/>
  <c r="AN2340" i="12" s="1"/>
  <c r="AR2340" i="12" s="1"/>
  <c r="AV2340" i="12" s="1"/>
  <c r="BA2340" i="12" s="1"/>
  <c r="BF2340" i="12" s="1"/>
  <c r="N2336" i="12"/>
  <c r="T2336" i="12" s="1"/>
  <c r="Z2336" i="12" s="1"/>
  <c r="AF2336" i="12" s="1"/>
  <c r="AJ2336" i="12" s="1"/>
  <c r="AP2336" i="12" s="1"/>
  <c r="AX2336" i="12" s="1"/>
  <c r="BH2336" i="12" s="1"/>
  <c r="M2336" i="12"/>
  <c r="S2336" i="12" s="1"/>
  <c r="Y2336" i="12" s="1"/>
  <c r="AE2336" i="12" s="1"/>
  <c r="AI2336" i="12" s="1"/>
  <c r="AO2336" i="12" s="1"/>
  <c r="AW2336" i="12" s="1"/>
  <c r="BB2336" i="12" s="1"/>
  <c r="BG2336" i="12" s="1"/>
  <c r="L2336" i="12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N2332" i="12"/>
  <c r="T2332" i="12" s="1"/>
  <c r="Z2332" i="12" s="1"/>
  <c r="AF2332" i="12" s="1"/>
  <c r="AJ2332" i="12" s="1"/>
  <c r="AP2332" i="12" s="1"/>
  <c r="AX2332" i="12" s="1"/>
  <c r="BH2332" i="12" s="1"/>
  <c r="M2332" i="12"/>
  <c r="S2332" i="12" s="1"/>
  <c r="Y2332" i="12" s="1"/>
  <c r="AE2332" i="12" s="1"/>
  <c r="AI2332" i="12" s="1"/>
  <c r="AO2332" i="12" s="1"/>
  <c r="AW2332" i="12" s="1"/>
  <c r="BB2332" i="12" s="1"/>
  <c r="BG2332" i="12" s="1"/>
  <c r="L2332" i="12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N2328" i="12"/>
  <c r="T2328" i="12" s="1"/>
  <c r="Z2328" i="12" s="1"/>
  <c r="AF2328" i="12" s="1"/>
  <c r="AJ2328" i="12" s="1"/>
  <c r="AP2328" i="12" s="1"/>
  <c r="AX2328" i="12" s="1"/>
  <c r="BH2328" i="12" s="1"/>
  <c r="M2328" i="12"/>
  <c r="S2328" i="12" s="1"/>
  <c r="Y2328" i="12" s="1"/>
  <c r="AE2328" i="12" s="1"/>
  <c r="AI2328" i="12" s="1"/>
  <c r="AO2328" i="12" s="1"/>
  <c r="AW2328" i="12" s="1"/>
  <c r="BB2328" i="12" s="1"/>
  <c r="BG2328" i="12" s="1"/>
  <c r="L2328" i="12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N2324" i="12"/>
  <c r="T2324" i="12" s="1"/>
  <c r="Z2324" i="12" s="1"/>
  <c r="AF2324" i="12" s="1"/>
  <c r="AJ2324" i="12" s="1"/>
  <c r="AP2324" i="12" s="1"/>
  <c r="AX2324" i="12" s="1"/>
  <c r="BH2324" i="12" s="1"/>
  <c r="M2324" i="12"/>
  <c r="S2324" i="12" s="1"/>
  <c r="Y2324" i="12" s="1"/>
  <c r="AE2324" i="12" s="1"/>
  <c r="AI2324" i="12" s="1"/>
  <c r="AO2324" i="12" s="1"/>
  <c r="AW2324" i="12" s="1"/>
  <c r="BB2324" i="12" s="1"/>
  <c r="BG2324" i="12" s="1"/>
  <c r="L2324" i="12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N2316" i="12"/>
  <c r="T2316" i="12" s="1"/>
  <c r="Z2316" i="12" s="1"/>
  <c r="AF2316" i="12" s="1"/>
  <c r="AJ2316" i="12" s="1"/>
  <c r="AP2316" i="12" s="1"/>
  <c r="AX2316" i="12" s="1"/>
  <c r="BH2316" i="12" s="1"/>
  <c r="M2316" i="12"/>
  <c r="S2316" i="12" s="1"/>
  <c r="Y2316" i="12" s="1"/>
  <c r="AE2316" i="12" s="1"/>
  <c r="AI2316" i="12" s="1"/>
  <c r="AO2316" i="12" s="1"/>
  <c r="AW2316" i="12" s="1"/>
  <c r="BB2316" i="12" s="1"/>
  <c r="BG2316" i="12" s="1"/>
  <c r="L2316" i="12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N2312" i="12"/>
  <c r="T2312" i="12" s="1"/>
  <c r="Z2312" i="12" s="1"/>
  <c r="AF2312" i="12" s="1"/>
  <c r="AJ2312" i="12" s="1"/>
  <c r="AP2312" i="12" s="1"/>
  <c r="AX2312" i="12" s="1"/>
  <c r="BH2312" i="12" s="1"/>
  <c r="M2312" i="12"/>
  <c r="S2312" i="12" s="1"/>
  <c r="Y2312" i="12" s="1"/>
  <c r="AE2312" i="12" s="1"/>
  <c r="AI2312" i="12" s="1"/>
  <c r="AO2312" i="12" s="1"/>
  <c r="AW2312" i="12" s="1"/>
  <c r="BB2312" i="12" s="1"/>
  <c r="BG2312" i="12" s="1"/>
  <c r="L2312" i="12"/>
  <c r="R2312" i="12" s="1"/>
  <c r="X2312" i="12" s="1"/>
  <c r="AD2312" i="12" s="1"/>
  <c r="AH2312" i="12" s="1"/>
  <c r="AN2312" i="12" s="1"/>
  <c r="AR2312" i="12" s="1"/>
  <c r="AV2312" i="12" s="1"/>
  <c r="BA2312" i="12" s="1"/>
  <c r="BF2312" i="12" s="1"/>
  <c r="N2303" i="12"/>
  <c r="T2303" i="12" s="1"/>
  <c r="Z2303" i="12" s="1"/>
  <c r="AF2303" i="12" s="1"/>
  <c r="AJ2303" i="12" s="1"/>
  <c r="AP2303" i="12" s="1"/>
  <c r="AX2303" i="12" s="1"/>
  <c r="BH2303" i="12" s="1"/>
  <c r="M2303" i="12"/>
  <c r="S2303" i="12" s="1"/>
  <c r="Y2303" i="12" s="1"/>
  <c r="AE2303" i="12" s="1"/>
  <c r="AI2303" i="12" s="1"/>
  <c r="AO2303" i="12" s="1"/>
  <c r="AW2303" i="12" s="1"/>
  <c r="BB2303" i="12" s="1"/>
  <c r="BG2303" i="12" s="1"/>
  <c r="L2303" i="12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N2299" i="12"/>
  <c r="T2299" i="12" s="1"/>
  <c r="Z2299" i="12" s="1"/>
  <c r="AF2299" i="12" s="1"/>
  <c r="AJ2299" i="12" s="1"/>
  <c r="AP2299" i="12" s="1"/>
  <c r="AX2299" i="12" s="1"/>
  <c r="BH2299" i="12" s="1"/>
  <c r="M2299" i="12"/>
  <c r="S2299" i="12" s="1"/>
  <c r="Y2299" i="12" s="1"/>
  <c r="AE2299" i="12" s="1"/>
  <c r="AI2299" i="12" s="1"/>
  <c r="AO2299" i="12" s="1"/>
  <c r="AW2299" i="12" s="1"/>
  <c r="BB2299" i="12" s="1"/>
  <c r="BG2299" i="12" s="1"/>
  <c r="L2299" i="12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N2293" i="12"/>
  <c r="T2293" i="12" s="1"/>
  <c r="Z2293" i="12" s="1"/>
  <c r="AF2293" i="12" s="1"/>
  <c r="AJ2293" i="12" s="1"/>
  <c r="AP2293" i="12" s="1"/>
  <c r="AX2293" i="12" s="1"/>
  <c r="BH2293" i="12" s="1"/>
  <c r="M2293" i="12"/>
  <c r="S2293" i="12" s="1"/>
  <c r="Y2293" i="12" s="1"/>
  <c r="AE2293" i="12" s="1"/>
  <c r="AI2293" i="12" s="1"/>
  <c r="AO2293" i="12" s="1"/>
  <c r="AW2293" i="12" s="1"/>
  <c r="BB2293" i="12" s="1"/>
  <c r="BG2293" i="12" s="1"/>
  <c r="L2293" i="12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N2289" i="12"/>
  <c r="T2289" i="12" s="1"/>
  <c r="Z2289" i="12" s="1"/>
  <c r="AF2289" i="12" s="1"/>
  <c r="AJ2289" i="12" s="1"/>
  <c r="AP2289" i="12" s="1"/>
  <c r="AX2289" i="12" s="1"/>
  <c r="BH2289" i="12" s="1"/>
  <c r="M2289" i="12"/>
  <c r="S2289" i="12" s="1"/>
  <c r="Y2289" i="12" s="1"/>
  <c r="AE2289" i="12" s="1"/>
  <c r="AI2289" i="12" s="1"/>
  <c r="AO2289" i="12" s="1"/>
  <c r="AW2289" i="12" s="1"/>
  <c r="BB2289" i="12" s="1"/>
  <c r="BG2289" i="12" s="1"/>
  <c r="L2289" i="12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N2283" i="12"/>
  <c r="T2283" i="12" s="1"/>
  <c r="Z2283" i="12" s="1"/>
  <c r="AF2283" i="12" s="1"/>
  <c r="AJ2283" i="12" s="1"/>
  <c r="AP2283" i="12" s="1"/>
  <c r="AX2283" i="12" s="1"/>
  <c r="BH2283" i="12" s="1"/>
  <c r="M2283" i="12"/>
  <c r="S2283" i="12" s="1"/>
  <c r="Y2283" i="12" s="1"/>
  <c r="AE2283" i="12" s="1"/>
  <c r="AI2283" i="12" s="1"/>
  <c r="AO2283" i="12" s="1"/>
  <c r="AW2283" i="12" s="1"/>
  <c r="BB2283" i="12" s="1"/>
  <c r="BG2283" i="12" s="1"/>
  <c r="L2283" i="12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N2280" i="12"/>
  <c r="T2280" i="12" s="1"/>
  <c r="Z2280" i="12" s="1"/>
  <c r="AF2280" i="12" s="1"/>
  <c r="AJ2280" i="12" s="1"/>
  <c r="AP2280" i="12" s="1"/>
  <c r="AX2280" i="12" s="1"/>
  <c r="BH2280" i="12" s="1"/>
  <c r="M2280" i="12"/>
  <c r="S2280" i="12" s="1"/>
  <c r="Y2280" i="12" s="1"/>
  <c r="AE2280" i="12" s="1"/>
  <c r="AI2280" i="12" s="1"/>
  <c r="AO2280" i="12" s="1"/>
  <c r="AW2280" i="12" s="1"/>
  <c r="BB2280" i="12" s="1"/>
  <c r="BG2280" i="12" s="1"/>
  <c r="L2280" i="12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N2273" i="12"/>
  <c r="T2273" i="12" s="1"/>
  <c r="Z2273" i="12" s="1"/>
  <c r="AF2273" i="12" s="1"/>
  <c r="AJ2273" i="12" s="1"/>
  <c r="AP2273" i="12" s="1"/>
  <c r="AX2273" i="12" s="1"/>
  <c r="BH2273" i="12" s="1"/>
  <c r="M2273" i="12"/>
  <c r="S2273" i="12" s="1"/>
  <c r="Y2273" i="12" s="1"/>
  <c r="AE2273" i="12" s="1"/>
  <c r="AI2273" i="12" s="1"/>
  <c r="AO2273" i="12" s="1"/>
  <c r="AW2273" i="12" s="1"/>
  <c r="BB2273" i="12" s="1"/>
  <c r="BG2273" i="12" s="1"/>
  <c r="L2273" i="12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N2269" i="12"/>
  <c r="T2269" i="12" s="1"/>
  <c r="Z2269" i="12" s="1"/>
  <c r="AF2269" i="12" s="1"/>
  <c r="AJ2269" i="12" s="1"/>
  <c r="AP2269" i="12" s="1"/>
  <c r="AX2269" i="12" s="1"/>
  <c r="BH2269" i="12" s="1"/>
  <c r="M2269" i="12"/>
  <c r="S2269" i="12" s="1"/>
  <c r="Y2269" i="12" s="1"/>
  <c r="AE2269" i="12" s="1"/>
  <c r="AI2269" i="12" s="1"/>
  <c r="AO2269" i="12" s="1"/>
  <c r="AW2269" i="12" s="1"/>
  <c r="BB2269" i="12" s="1"/>
  <c r="BG2269" i="12" s="1"/>
  <c r="L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N2263" i="12"/>
  <c r="T2263" i="12" s="1"/>
  <c r="Z2263" i="12" s="1"/>
  <c r="AF2263" i="12" s="1"/>
  <c r="AJ2263" i="12" s="1"/>
  <c r="AP2263" i="12" s="1"/>
  <c r="AX2263" i="12" s="1"/>
  <c r="BH2263" i="12" s="1"/>
  <c r="M2263" i="12"/>
  <c r="S2263" i="12" s="1"/>
  <c r="Y2263" i="12" s="1"/>
  <c r="AE2263" i="12" s="1"/>
  <c r="AI2263" i="12" s="1"/>
  <c r="AO2263" i="12" s="1"/>
  <c r="AW2263" i="12" s="1"/>
  <c r="BB2263" i="12" s="1"/>
  <c r="BG2263" i="12" s="1"/>
  <c r="L2263" i="12"/>
  <c r="R2263" i="12" s="1"/>
  <c r="X2263" i="12" s="1"/>
  <c r="AD2263" i="12" s="1"/>
  <c r="AH2263" i="12" s="1"/>
  <c r="AN2263" i="12" s="1"/>
  <c r="AR2263" i="12" s="1"/>
  <c r="AV2263" i="12" s="1"/>
  <c r="BA2263" i="12" s="1"/>
  <c r="BF2263" i="12" s="1"/>
  <c r="N2260" i="12"/>
  <c r="T2260" i="12" s="1"/>
  <c r="Z2260" i="12" s="1"/>
  <c r="AF2260" i="12" s="1"/>
  <c r="AJ2260" i="12" s="1"/>
  <c r="AP2260" i="12" s="1"/>
  <c r="AX2260" i="12" s="1"/>
  <c r="BH2260" i="12" s="1"/>
  <c r="M2260" i="12"/>
  <c r="S2260" i="12" s="1"/>
  <c r="Y2260" i="12" s="1"/>
  <c r="AE2260" i="12" s="1"/>
  <c r="AI2260" i="12" s="1"/>
  <c r="AO2260" i="12" s="1"/>
  <c r="AW2260" i="12" s="1"/>
  <c r="BB2260" i="12" s="1"/>
  <c r="BG2260" i="12" s="1"/>
  <c r="L2260" i="12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N2256" i="12"/>
  <c r="T2256" i="12" s="1"/>
  <c r="Z2256" i="12" s="1"/>
  <c r="AF2256" i="12" s="1"/>
  <c r="AJ2256" i="12" s="1"/>
  <c r="AP2256" i="12" s="1"/>
  <c r="AX2256" i="12" s="1"/>
  <c r="BH2256" i="12" s="1"/>
  <c r="M2256" i="12"/>
  <c r="S2256" i="12" s="1"/>
  <c r="Y2256" i="12" s="1"/>
  <c r="AE2256" i="12" s="1"/>
  <c r="AI2256" i="12" s="1"/>
  <c r="AO2256" i="12" s="1"/>
  <c r="AW2256" i="12" s="1"/>
  <c r="BB2256" i="12" s="1"/>
  <c r="BG2256" i="12" s="1"/>
  <c r="L2256" i="12"/>
  <c r="R2256" i="12" s="1"/>
  <c r="X2256" i="12" s="1"/>
  <c r="AD2256" i="12" s="1"/>
  <c r="AH2256" i="12" s="1"/>
  <c r="AN2256" i="12" s="1"/>
  <c r="AR2256" i="12" s="1"/>
  <c r="AV2256" i="12" s="1"/>
  <c r="BA2256" i="12" s="1"/>
  <c r="BF2256" i="12" s="1"/>
  <c r="N2253" i="12"/>
  <c r="T2253" i="12" s="1"/>
  <c r="Z2253" i="12" s="1"/>
  <c r="AF2253" i="12" s="1"/>
  <c r="AJ2253" i="12" s="1"/>
  <c r="AP2253" i="12" s="1"/>
  <c r="AX2253" i="12" s="1"/>
  <c r="BH2253" i="12" s="1"/>
  <c r="M2253" i="12"/>
  <c r="S2253" i="12" s="1"/>
  <c r="Y2253" i="12" s="1"/>
  <c r="AE2253" i="12" s="1"/>
  <c r="AI2253" i="12" s="1"/>
  <c r="AO2253" i="12" s="1"/>
  <c r="AW2253" i="12" s="1"/>
  <c r="BB2253" i="12" s="1"/>
  <c r="BG2253" i="12" s="1"/>
  <c r="L2253" i="12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N2249" i="12"/>
  <c r="T2249" i="12" s="1"/>
  <c r="Z2249" i="12" s="1"/>
  <c r="AF2249" i="12" s="1"/>
  <c r="AJ2249" i="12" s="1"/>
  <c r="AP2249" i="12" s="1"/>
  <c r="AX2249" i="12" s="1"/>
  <c r="BH2249" i="12" s="1"/>
  <c r="M2249" i="12"/>
  <c r="S2249" i="12" s="1"/>
  <c r="Y2249" i="12" s="1"/>
  <c r="AE2249" i="12" s="1"/>
  <c r="AI2249" i="12" s="1"/>
  <c r="AO2249" i="12" s="1"/>
  <c r="AW2249" i="12" s="1"/>
  <c r="BB2249" i="12" s="1"/>
  <c r="BG2249" i="12" s="1"/>
  <c r="L2249" i="12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N2243" i="12"/>
  <c r="T2243" i="12" s="1"/>
  <c r="Z2243" i="12" s="1"/>
  <c r="AF2243" i="12" s="1"/>
  <c r="AJ2243" i="12" s="1"/>
  <c r="AP2243" i="12" s="1"/>
  <c r="AX2243" i="12" s="1"/>
  <c r="BH2243" i="12" s="1"/>
  <c r="M2243" i="12"/>
  <c r="S2243" i="12" s="1"/>
  <c r="Y2243" i="12" s="1"/>
  <c r="AE2243" i="12" s="1"/>
  <c r="AI2243" i="12" s="1"/>
  <c r="AO2243" i="12" s="1"/>
  <c r="AW2243" i="12" s="1"/>
  <c r="BB2243" i="12" s="1"/>
  <c r="BG2243" i="12" s="1"/>
  <c r="L2243" i="12"/>
  <c r="R2243" i="12" s="1"/>
  <c r="X2243" i="12" s="1"/>
  <c r="AD2243" i="12" s="1"/>
  <c r="AH2243" i="12" s="1"/>
  <c r="AN2243" i="12" s="1"/>
  <c r="AR2243" i="12" s="1"/>
  <c r="AV2243" i="12" s="1"/>
  <c r="BA2243" i="12" s="1"/>
  <c r="BF2243" i="12" s="1"/>
  <c r="N2240" i="12"/>
  <c r="T2240" i="12" s="1"/>
  <c r="Z2240" i="12" s="1"/>
  <c r="AF2240" i="12" s="1"/>
  <c r="AJ2240" i="12" s="1"/>
  <c r="AP2240" i="12" s="1"/>
  <c r="AX2240" i="12" s="1"/>
  <c r="BH2240" i="12" s="1"/>
  <c r="M2240" i="12"/>
  <c r="S2240" i="12" s="1"/>
  <c r="Y2240" i="12" s="1"/>
  <c r="AE2240" i="12" s="1"/>
  <c r="AI2240" i="12" s="1"/>
  <c r="AO2240" i="12" s="1"/>
  <c r="AW2240" i="12" s="1"/>
  <c r="BB2240" i="12" s="1"/>
  <c r="BG2240" i="12" s="1"/>
  <c r="L2240" i="12"/>
  <c r="R2240" i="12" s="1"/>
  <c r="X2240" i="12" s="1"/>
  <c r="AD2240" i="12" s="1"/>
  <c r="AH2240" i="12" s="1"/>
  <c r="AN2240" i="12" s="1"/>
  <c r="AR2240" i="12" s="1"/>
  <c r="AV2240" i="12" s="1"/>
  <c r="BA2240" i="12" s="1"/>
  <c r="BF2240" i="12" s="1"/>
  <c r="N2235" i="12"/>
  <c r="T2235" i="12" s="1"/>
  <c r="Z2235" i="12" s="1"/>
  <c r="AF2235" i="12" s="1"/>
  <c r="AJ2235" i="12" s="1"/>
  <c r="AP2235" i="12" s="1"/>
  <c r="AX2235" i="12" s="1"/>
  <c r="BH2235" i="12" s="1"/>
  <c r="M2235" i="12"/>
  <c r="S2235" i="12" s="1"/>
  <c r="Y2235" i="12" s="1"/>
  <c r="AE2235" i="12" s="1"/>
  <c r="AI2235" i="12" s="1"/>
  <c r="AO2235" i="12" s="1"/>
  <c r="AW2235" i="12" s="1"/>
  <c r="BB2235" i="12" s="1"/>
  <c r="BG2235" i="12" s="1"/>
  <c r="L2235" i="12"/>
  <c r="R2235" i="12" s="1"/>
  <c r="X2235" i="12" s="1"/>
  <c r="AD2235" i="12" s="1"/>
  <c r="AH2235" i="12" s="1"/>
  <c r="AN2235" i="12" s="1"/>
  <c r="AR2235" i="12" s="1"/>
  <c r="AV2235" i="12" s="1"/>
  <c r="BA2235" i="12" s="1"/>
  <c r="BF2235" i="12" s="1"/>
  <c r="N2231" i="12"/>
  <c r="T2231" i="12" s="1"/>
  <c r="Z2231" i="12" s="1"/>
  <c r="AF2231" i="12" s="1"/>
  <c r="AJ2231" i="12" s="1"/>
  <c r="AP2231" i="12" s="1"/>
  <c r="AX2231" i="12" s="1"/>
  <c r="BH2231" i="12" s="1"/>
  <c r="M2231" i="12"/>
  <c r="S2231" i="12" s="1"/>
  <c r="Y2231" i="12" s="1"/>
  <c r="AE2231" i="12" s="1"/>
  <c r="AI2231" i="12" s="1"/>
  <c r="AO2231" i="12" s="1"/>
  <c r="AW2231" i="12" s="1"/>
  <c r="BB2231" i="12" s="1"/>
  <c r="BG2231" i="12" s="1"/>
  <c r="L2231" i="12"/>
  <c r="R2231" i="12" s="1"/>
  <c r="X2231" i="12" s="1"/>
  <c r="AD2231" i="12" s="1"/>
  <c r="AH2231" i="12" s="1"/>
  <c r="AN2231" i="12" s="1"/>
  <c r="AR2231" i="12" s="1"/>
  <c r="AV2231" i="12" s="1"/>
  <c r="BA2231" i="12" s="1"/>
  <c r="BF2231" i="12" s="1"/>
  <c r="N2227" i="12"/>
  <c r="T2227" i="12" s="1"/>
  <c r="Z2227" i="12" s="1"/>
  <c r="AF2227" i="12" s="1"/>
  <c r="AJ2227" i="12" s="1"/>
  <c r="AP2227" i="12" s="1"/>
  <c r="AX2227" i="12" s="1"/>
  <c r="BH2227" i="12" s="1"/>
  <c r="M2227" i="12"/>
  <c r="S2227" i="12" s="1"/>
  <c r="Y2227" i="12" s="1"/>
  <c r="AE2227" i="12" s="1"/>
  <c r="AI2227" i="12" s="1"/>
  <c r="AO2227" i="12" s="1"/>
  <c r="AW2227" i="12" s="1"/>
  <c r="BB2227" i="12" s="1"/>
  <c r="BG2227" i="12" s="1"/>
  <c r="L2227" i="12"/>
  <c r="R2227" i="12" s="1"/>
  <c r="X2227" i="12" s="1"/>
  <c r="AD2227" i="12" s="1"/>
  <c r="AH2227" i="12" s="1"/>
  <c r="AN2227" i="12" s="1"/>
  <c r="AR2227" i="12" s="1"/>
  <c r="AV2227" i="12" s="1"/>
  <c r="BA2227" i="12" s="1"/>
  <c r="BF2227" i="12" s="1"/>
  <c r="N2224" i="12"/>
  <c r="T2224" i="12" s="1"/>
  <c r="Z2224" i="12" s="1"/>
  <c r="AF2224" i="12" s="1"/>
  <c r="AJ2224" i="12" s="1"/>
  <c r="AP2224" i="12" s="1"/>
  <c r="AX2224" i="12" s="1"/>
  <c r="BH2224" i="12" s="1"/>
  <c r="M2224" i="12"/>
  <c r="S2224" i="12" s="1"/>
  <c r="Y2224" i="12" s="1"/>
  <c r="AE2224" i="12" s="1"/>
  <c r="AI2224" i="12" s="1"/>
  <c r="AO2224" i="12" s="1"/>
  <c r="AW2224" i="12" s="1"/>
  <c r="BB2224" i="12" s="1"/>
  <c r="BG2224" i="12" s="1"/>
  <c r="L2224" i="12"/>
  <c r="R2224" i="12" s="1"/>
  <c r="X2224" i="12" s="1"/>
  <c r="AD2224" i="12" s="1"/>
  <c r="AH2224" i="12" s="1"/>
  <c r="AN2224" i="12" s="1"/>
  <c r="AR2224" i="12" s="1"/>
  <c r="AV2224" i="12" s="1"/>
  <c r="BA2224" i="12" s="1"/>
  <c r="BF2224" i="12" s="1"/>
  <c r="N2221" i="12"/>
  <c r="T2221" i="12" s="1"/>
  <c r="Z2221" i="12" s="1"/>
  <c r="AF2221" i="12" s="1"/>
  <c r="AJ2221" i="12" s="1"/>
  <c r="AP2221" i="12" s="1"/>
  <c r="AX2221" i="12" s="1"/>
  <c r="BH2221" i="12" s="1"/>
  <c r="M2221" i="12"/>
  <c r="S2221" i="12" s="1"/>
  <c r="Y2221" i="12" s="1"/>
  <c r="AE2221" i="12" s="1"/>
  <c r="AI2221" i="12" s="1"/>
  <c r="AO2221" i="12" s="1"/>
  <c r="AW2221" i="12" s="1"/>
  <c r="BB2221" i="12" s="1"/>
  <c r="BG2221" i="12" s="1"/>
  <c r="L2221" i="12"/>
  <c r="R2221" i="12" s="1"/>
  <c r="X2221" i="12" s="1"/>
  <c r="AD2221" i="12" s="1"/>
  <c r="AH2221" i="12" s="1"/>
  <c r="AN2221" i="12" s="1"/>
  <c r="AR2221" i="12" s="1"/>
  <c r="AV2221" i="12" s="1"/>
  <c r="BA2221" i="12" s="1"/>
  <c r="BF2221" i="12" s="1"/>
  <c r="N2218" i="12"/>
  <c r="T2218" i="12" s="1"/>
  <c r="Z2218" i="12" s="1"/>
  <c r="AF2218" i="12" s="1"/>
  <c r="AJ2218" i="12" s="1"/>
  <c r="AP2218" i="12" s="1"/>
  <c r="AX2218" i="12" s="1"/>
  <c r="BH2218" i="12" s="1"/>
  <c r="M2218" i="12"/>
  <c r="S2218" i="12" s="1"/>
  <c r="Y2218" i="12" s="1"/>
  <c r="AE2218" i="12" s="1"/>
  <c r="AI2218" i="12" s="1"/>
  <c r="AO2218" i="12" s="1"/>
  <c r="AW2218" i="12" s="1"/>
  <c r="BB2218" i="12" s="1"/>
  <c r="BG2218" i="12" s="1"/>
  <c r="L2218" i="12"/>
  <c r="R2218" i="12" s="1"/>
  <c r="X2218" i="12" s="1"/>
  <c r="AD2218" i="12" s="1"/>
  <c r="AH2218" i="12" s="1"/>
  <c r="AN2218" i="12" s="1"/>
  <c r="AR2218" i="12" s="1"/>
  <c r="AV2218" i="12" s="1"/>
  <c r="BA2218" i="12" s="1"/>
  <c r="BF2218" i="12" s="1"/>
  <c r="N2208" i="12"/>
  <c r="T2208" i="12" s="1"/>
  <c r="Z2208" i="12" s="1"/>
  <c r="AF2208" i="12" s="1"/>
  <c r="AJ2208" i="12" s="1"/>
  <c r="AP2208" i="12" s="1"/>
  <c r="AX2208" i="12" s="1"/>
  <c r="BH2208" i="12" s="1"/>
  <c r="M2208" i="12"/>
  <c r="S2208" i="12" s="1"/>
  <c r="Y2208" i="12" s="1"/>
  <c r="AE2208" i="12" s="1"/>
  <c r="AI2208" i="12" s="1"/>
  <c r="AO2208" i="12" s="1"/>
  <c r="AW2208" i="12" s="1"/>
  <c r="BB2208" i="12" s="1"/>
  <c r="BG2208" i="12" s="1"/>
  <c r="L2208" i="12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N2203" i="12"/>
  <c r="T2203" i="12" s="1"/>
  <c r="Z2203" i="12" s="1"/>
  <c r="AF2203" i="12" s="1"/>
  <c r="AJ2203" i="12" s="1"/>
  <c r="AP2203" i="12" s="1"/>
  <c r="AX2203" i="12" s="1"/>
  <c r="BH2203" i="12" s="1"/>
  <c r="M2203" i="12"/>
  <c r="S2203" i="12" s="1"/>
  <c r="Y2203" i="12" s="1"/>
  <c r="AE2203" i="12" s="1"/>
  <c r="AI2203" i="12" s="1"/>
  <c r="AO2203" i="12" s="1"/>
  <c r="AW2203" i="12" s="1"/>
  <c r="BB2203" i="12" s="1"/>
  <c r="BG2203" i="12" s="1"/>
  <c r="L2203" i="12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N2200" i="12"/>
  <c r="T2200" i="12" s="1"/>
  <c r="Z2200" i="12" s="1"/>
  <c r="AF2200" i="12" s="1"/>
  <c r="AJ2200" i="12" s="1"/>
  <c r="AP2200" i="12" s="1"/>
  <c r="AX2200" i="12" s="1"/>
  <c r="BH2200" i="12" s="1"/>
  <c r="M2200" i="12"/>
  <c r="S2200" i="12" s="1"/>
  <c r="Y2200" i="12" s="1"/>
  <c r="AE2200" i="12" s="1"/>
  <c r="AI2200" i="12" s="1"/>
  <c r="AO2200" i="12" s="1"/>
  <c r="AW2200" i="12" s="1"/>
  <c r="BB2200" i="12" s="1"/>
  <c r="BG2200" i="12" s="1"/>
  <c r="L2200" i="12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N2196" i="12"/>
  <c r="T2196" i="12" s="1"/>
  <c r="Z2196" i="12" s="1"/>
  <c r="AF2196" i="12" s="1"/>
  <c r="AJ2196" i="12" s="1"/>
  <c r="AP2196" i="12" s="1"/>
  <c r="AX2196" i="12" s="1"/>
  <c r="BH2196" i="12" s="1"/>
  <c r="M2196" i="12"/>
  <c r="S2196" i="12" s="1"/>
  <c r="Y2196" i="12" s="1"/>
  <c r="AE2196" i="12" s="1"/>
  <c r="AI2196" i="12" s="1"/>
  <c r="AO2196" i="12" s="1"/>
  <c r="AW2196" i="12" s="1"/>
  <c r="BB2196" i="12" s="1"/>
  <c r="BG2196" i="12" s="1"/>
  <c r="L2196" i="12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N2192" i="12"/>
  <c r="T2192" i="12" s="1"/>
  <c r="Z2192" i="12" s="1"/>
  <c r="AF2192" i="12" s="1"/>
  <c r="AJ2192" i="12" s="1"/>
  <c r="AP2192" i="12" s="1"/>
  <c r="AX2192" i="12" s="1"/>
  <c r="BH2192" i="12" s="1"/>
  <c r="M2192" i="12"/>
  <c r="S2192" i="12" s="1"/>
  <c r="Y2192" i="12" s="1"/>
  <c r="AE2192" i="12" s="1"/>
  <c r="AI2192" i="12" s="1"/>
  <c r="AO2192" i="12" s="1"/>
  <c r="AW2192" i="12" s="1"/>
  <c r="BB2192" i="12" s="1"/>
  <c r="BG2192" i="12" s="1"/>
  <c r="L2192" i="12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N2189" i="12"/>
  <c r="T2189" i="12" s="1"/>
  <c r="Z2189" i="12" s="1"/>
  <c r="AF2189" i="12" s="1"/>
  <c r="AJ2189" i="12" s="1"/>
  <c r="AP2189" i="12" s="1"/>
  <c r="AX2189" i="12" s="1"/>
  <c r="BH2189" i="12" s="1"/>
  <c r="M2189" i="12"/>
  <c r="S2189" i="12" s="1"/>
  <c r="Y2189" i="12" s="1"/>
  <c r="AE2189" i="12" s="1"/>
  <c r="AI2189" i="12" s="1"/>
  <c r="AO2189" i="12" s="1"/>
  <c r="AW2189" i="12" s="1"/>
  <c r="BB2189" i="12" s="1"/>
  <c r="BG2189" i="12" s="1"/>
  <c r="L2189" i="12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N2184" i="12"/>
  <c r="T2184" i="12" s="1"/>
  <c r="Z2184" i="12" s="1"/>
  <c r="AF2184" i="12" s="1"/>
  <c r="AJ2184" i="12" s="1"/>
  <c r="AP2184" i="12" s="1"/>
  <c r="AX2184" i="12" s="1"/>
  <c r="BH2184" i="12" s="1"/>
  <c r="M2184" i="12"/>
  <c r="S2184" i="12" s="1"/>
  <c r="Y2184" i="12" s="1"/>
  <c r="AE2184" i="12" s="1"/>
  <c r="AI2184" i="12" s="1"/>
  <c r="AO2184" i="12" s="1"/>
  <c r="AW2184" i="12" s="1"/>
  <c r="BB2184" i="12" s="1"/>
  <c r="BG2184" i="12" s="1"/>
  <c r="L2184" i="12"/>
  <c r="R2184" i="12" s="1"/>
  <c r="X2184" i="12" s="1"/>
  <c r="AD2184" i="12" s="1"/>
  <c r="AH2184" i="12" s="1"/>
  <c r="AN2184" i="12" s="1"/>
  <c r="AR2184" i="12" s="1"/>
  <c r="AV2184" i="12" s="1"/>
  <c r="BA2184" i="12" s="1"/>
  <c r="BF2184" i="12" s="1"/>
  <c r="N2170" i="12"/>
  <c r="T2170" i="12" s="1"/>
  <c r="Z2170" i="12" s="1"/>
  <c r="AF2170" i="12" s="1"/>
  <c r="AJ2170" i="12" s="1"/>
  <c r="AP2170" i="12" s="1"/>
  <c r="AX2170" i="12" s="1"/>
  <c r="BH2170" i="12" s="1"/>
  <c r="M2170" i="12"/>
  <c r="S2170" i="12" s="1"/>
  <c r="Y2170" i="12" s="1"/>
  <c r="AE2170" i="12" s="1"/>
  <c r="AI2170" i="12" s="1"/>
  <c r="AO2170" i="12" s="1"/>
  <c r="AW2170" i="12" s="1"/>
  <c r="BB2170" i="12" s="1"/>
  <c r="BG2170" i="12" s="1"/>
  <c r="L2170" i="12"/>
  <c r="R2170" i="12" s="1"/>
  <c r="X2170" i="12" s="1"/>
  <c r="AD2170" i="12" s="1"/>
  <c r="AH2170" i="12" s="1"/>
  <c r="AN2170" i="12" s="1"/>
  <c r="AR2170" i="12" s="1"/>
  <c r="AV2170" i="12" s="1"/>
  <c r="BA2170" i="12" s="1"/>
  <c r="BF2170" i="12" s="1"/>
  <c r="N2166" i="12"/>
  <c r="T2166" i="12" s="1"/>
  <c r="Z2166" i="12" s="1"/>
  <c r="AF2166" i="12" s="1"/>
  <c r="AJ2166" i="12" s="1"/>
  <c r="AP2166" i="12" s="1"/>
  <c r="AX2166" i="12" s="1"/>
  <c r="BH2166" i="12" s="1"/>
  <c r="M2166" i="12"/>
  <c r="S2166" i="12" s="1"/>
  <c r="Y2166" i="12" s="1"/>
  <c r="AE2166" i="12" s="1"/>
  <c r="AI2166" i="12" s="1"/>
  <c r="AO2166" i="12" s="1"/>
  <c r="AW2166" i="12" s="1"/>
  <c r="BB2166" i="12" s="1"/>
  <c r="BG2166" i="12" s="1"/>
  <c r="L2166" i="12"/>
  <c r="R2166" i="12" s="1"/>
  <c r="X2166" i="12" s="1"/>
  <c r="AD2166" i="12" s="1"/>
  <c r="AH2166" i="12" s="1"/>
  <c r="AN2166" i="12" s="1"/>
  <c r="AR2166" i="12" s="1"/>
  <c r="AV2166" i="12" s="1"/>
  <c r="BA2166" i="12" s="1"/>
  <c r="BF2166" i="12" s="1"/>
  <c r="N2163" i="12"/>
  <c r="T2163" i="12" s="1"/>
  <c r="Z2163" i="12" s="1"/>
  <c r="AF2163" i="12" s="1"/>
  <c r="AJ2163" i="12" s="1"/>
  <c r="AP2163" i="12" s="1"/>
  <c r="AX2163" i="12" s="1"/>
  <c r="BH2163" i="12" s="1"/>
  <c r="M2163" i="12"/>
  <c r="S2163" i="12" s="1"/>
  <c r="Y2163" i="12" s="1"/>
  <c r="AE2163" i="12" s="1"/>
  <c r="AI2163" i="12" s="1"/>
  <c r="AO2163" i="12" s="1"/>
  <c r="AW2163" i="12" s="1"/>
  <c r="BB2163" i="12" s="1"/>
  <c r="BG2163" i="12" s="1"/>
  <c r="L2163" i="12"/>
  <c r="R2163" i="12" s="1"/>
  <c r="X2163" i="12" s="1"/>
  <c r="AD2163" i="12" s="1"/>
  <c r="AH2163" i="12" s="1"/>
  <c r="AN2163" i="12" s="1"/>
  <c r="AR2163" i="12" s="1"/>
  <c r="AV2163" i="12" s="1"/>
  <c r="BA2163" i="12" s="1"/>
  <c r="BF2163" i="12" s="1"/>
  <c r="N2160" i="12"/>
  <c r="T2160" i="12" s="1"/>
  <c r="Z2160" i="12" s="1"/>
  <c r="AF2160" i="12" s="1"/>
  <c r="AJ2160" i="12" s="1"/>
  <c r="AP2160" i="12" s="1"/>
  <c r="AX2160" i="12" s="1"/>
  <c r="BH2160" i="12" s="1"/>
  <c r="M2160" i="12"/>
  <c r="S2160" i="12" s="1"/>
  <c r="Y2160" i="12" s="1"/>
  <c r="AE2160" i="12" s="1"/>
  <c r="AI2160" i="12" s="1"/>
  <c r="AO2160" i="12" s="1"/>
  <c r="AW2160" i="12" s="1"/>
  <c r="BB2160" i="12" s="1"/>
  <c r="BG2160" i="12" s="1"/>
  <c r="L2160" i="12"/>
  <c r="R2160" i="12" s="1"/>
  <c r="X2160" i="12" s="1"/>
  <c r="AD2160" i="12" s="1"/>
  <c r="AH2160" i="12" s="1"/>
  <c r="AN2160" i="12" s="1"/>
  <c r="AR2160" i="12" s="1"/>
  <c r="AV2160" i="12" s="1"/>
  <c r="BA2160" i="12" s="1"/>
  <c r="BF2160" i="12" s="1"/>
  <c r="N2154" i="12"/>
  <c r="T2154" i="12" s="1"/>
  <c r="Z2154" i="12" s="1"/>
  <c r="AF2154" i="12" s="1"/>
  <c r="AJ2154" i="12" s="1"/>
  <c r="AP2154" i="12" s="1"/>
  <c r="AX2154" i="12" s="1"/>
  <c r="BH2154" i="12" s="1"/>
  <c r="M2154" i="12"/>
  <c r="S2154" i="12" s="1"/>
  <c r="Y2154" i="12" s="1"/>
  <c r="AE2154" i="12" s="1"/>
  <c r="AI2154" i="12" s="1"/>
  <c r="AO2154" i="12" s="1"/>
  <c r="AW2154" i="12" s="1"/>
  <c r="BB2154" i="12" s="1"/>
  <c r="BG2154" i="12" s="1"/>
  <c r="L2154" i="12"/>
  <c r="R2154" i="12" s="1"/>
  <c r="X2154" i="12" s="1"/>
  <c r="AD2154" i="12" s="1"/>
  <c r="AH2154" i="12" s="1"/>
  <c r="AN2154" i="12" s="1"/>
  <c r="AR2154" i="12" s="1"/>
  <c r="AV2154" i="12" s="1"/>
  <c r="BA2154" i="12" s="1"/>
  <c r="BF2154" i="12" s="1"/>
  <c r="N2153" i="12"/>
  <c r="T2153" i="12" s="1"/>
  <c r="Z2153" i="12" s="1"/>
  <c r="AF2153" i="12" s="1"/>
  <c r="AJ2153" i="12" s="1"/>
  <c r="AP2153" i="12" s="1"/>
  <c r="AX2153" i="12" s="1"/>
  <c r="BH2153" i="12" s="1"/>
  <c r="M2153" i="12"/>
  <c r="S2153" i="12" s="1"/>
  <c r="Y2153" i="12" s="1"/>
  <c r="AE2153" i="12" s="1"/>
  <c r="AI2153" i="12" s="1"/>
  <c r="AO2153" i="12" s="1"/>
  <c r="AW2153" i="12" s="1"/>
  <c r="BB2153" i="12" s="1"/>
  <c r="BG2153" i="12" s="1"/>
  <c r="L2153" i="12"/>
  <c r="R2153" i="12" s="1"/>
  <c r="X2153" i="12" s="1"/>
  <c r="AD2153" i="12" s="1"/>
  <c r="AH2153" i="12" s="1"/>
  <c r="AN2153" i="12" s="1"/>
  <c r="AR2153" i="12" s="1"/>
  <c r="AV2153" i="12" s="1"/>
  <c r="BA2153" i="12" s="1"/>
  <c r="BF2153" i="12" s="1"/>
  <c r="N2150" i="12"/>
  <c r="T2150" i="12" s="1"/>
  <c r="Z2150" i="12" s="1"/>
  <c r="AF2150" i="12" s="1"/>
  <c r="AJ2150" i="12" s="1"/>
  <c r="AP2150" i="12" s="1"/>
  <c r="AX2150" i="12" s="1"/>
  <c r="BH2150" i="12" s="1"/>
  <c r="M2150" i="12"/>
  <c r="S2150" i="12" s="1"/>
  <c r="Y2150" i="12" s="1"/>
  <c r="AE2150" i="12" s="1"/>
  <c r="AI2150" i="12" s="1"/>
  <c r="AO2150" i="12" s="1"/>
  <c r="AW2150" i="12" s="1"/>
  <c r="BB2150" i="12" s="1"/>
  <c r="BG2150" i="12" s="1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N2145" i="12"/>
  <c r="T2145" i="12" s="1"/>
  <c r="Z2145" i="12" s="1"/>
  <c r="AF2145" i="12" s="1"/>
  <c r="AJ2145" i="12" s="1"/>
  <c r="AP2145" i="12" s="1"/>
  <c r="AX2145" i="12" s="1"/>
  <c r="BH2145" i="12" s="1"/>
  <c r="M2145" i="12"/>
  <c r="S2145" i="12" s="1"/>
  <c r="Y2145" i="12" s="1"/>
  <c r="AE2145" i="12" s="1"/>
  <c r="AI2145" i="12" s="1"/>
  <c r="AO2145" i="12" s="1"/>
  <c r="AW2145" i="12" s="1"/>
  <c r="BB2145" i="12" s="1"/>
  <c r="BG2145" i="12" s="1"/>
  <c r="L2145" i="12"/>
  <c r="R2145" i="12" s="1"/>
  <c r="X2145" i="12" s="1"/>
  <c r="AD2145" i="12" s="1"/>
  <c r="AH2145" i="12" s="1"/>
  <c r="AN2145" i="12" s="1"/>
  <c r="AR2145" i="12" s="1"/>
  <c r="AV2145" i="12" s="1"/>
  <c r="BA2145" i="12" s="1"/>
  <c r="BF2145" i="12" s="1"/>
  <c r="N2140" i="12"/>
  <c r="T2140" i="12" s="1"/>
  <c r="Z2140" i="12" s="1"/>
  <c r="AF2140" i="12" s="1"/>
  <c r="AJ2140" i="12" s="1"/>
  <c r="AP2140" i="12" s="1"/>
  <c r="AX2140" i="12" s="1"/>
  <c r="BH2140" i="12" s="1"/>
  <c r="M2140" i="12"/>
  <c r="S2140" i="12" s="1"/>
  <c r="Y2140" i="12" s="1"/>
  <c r="AE2140" i="12" s="1"/>
  <c r="AI2140" i="12" s="1"/>
  <c r="AO2140" i="12" s="1"/>
  <c r="AW2140" i="12" s="1"/>
  <c r="BB2140" i="12" s="1"/>
  <c r="BG2140" i="12" s="1"/>
  <c r="L2140" i="12"/>
  <c r="R2140" i="12" s="1"/>
  <c r="X2140" i="12" s="1"/>
  <c r="AD2140" i="12" s="1"/>
  <c r="AH2140" i="12" s="1"/>
  <c r="AN2140" i="12" s="1"/>
  <c r="AR2140" i="12" s="1"/>
  <c r="AV2140" i="12" s="1"/>
  <c r="BA2140" i="12" s="1"/>
  <c r="BF2140" i="12" s="1"/>
  <c r="N2134" i="12"/>
  <c r="T2134" i="12" s="1"/>
  <c r="Z2134" i="12" s="1"/>
  <c r="AF2134" i="12" s="1"/>
  <c r="AJ2134" i="12" s="1"/>
  <c r="AP2134" i="12" s="1"/>
  <c r="AX2134" i="12" s="1"/>
  <c r="BH2134" i="12" s="1"/>
  <c r="M2134" i="12"/>
  <c r="S2134" i="12" s="1"/>
  <c r="Y2134" i="12" s="1"/>
  <c r="AE2134" i="12" s="1"/>
  <c r="AI2134" i="12" s="1"/>
  <c r="AO2134" i="12" s="1"/>
  <c r="AW2134" i="12" s="1"/>
  <c r="BB2134" i="12" s="1"/>
  <c r="BG2134" i="12" s="1"/>
  <c r="L2134" i="12"/>
  <c r="R2134" i="12" s="1"/>
  <c r="X2134" i="12" s="1"/>
  <c r="AD2134" i="12" s="1"/>
  <c r="AH2134" i="12" s="1"/>
  <c r="AN2134" i="12" s="1"/>
  <c r="AR2134" i="12" s="1"/>
  <c r="AV2134" i="12" s="1"/>
  <c r="BA2134" i="12" s="1"/>
  <c r="BF2134" i="12" s="1"/>
  <c r="N2130" i="12"/>
  <c r="T2130" i="12" s="1"/>
  <c r="Z2130" i="12" s="1"/>
  <c r="AF2130" i="12" s="1"/>
  <c r="AJ2130" i="12" s="1"/>
  <c r="AP2130" i="12" s="1"/>
  <c r="AX2130" i="12" s="1"/>
  <c r="BH2130" i="12" s="1"/>
  <c r="M2130" i="12"/>
  <c r="S2130" i="12" s="1"/>
  <c r="Y2130" i="12" s="1"/>
  <c r="AE2130" i="12" s="1"/>
  <c r="AI2130" i="12" s="1"/>
  <c r="AO2130" i="12" s="1"/>
  <c r="AW2130" i="12" s="1"/>
  <c r="BB2130" i="12" s="1"/>
  <c r="BG2130" i="12" s="1"/>
  <c r="L2130" i="12"/>
  <c r="R2130" i="12" s="1"/>
  <c r="X2130" i="12" s="1"/>
  <c r="AD2130" i="12" s="1"/>
  <c r="AH2130" i="12" s="1"/>
  <c r="AN2130" i="12" s="1"/>
  <c r="AR2130" i="12" s="1"/>
  <c r="AV2130" i="12" s="1"/>
  <c r="BA2130" i="12" s="1"/>
  <c r="BF2130" i="12" s="1"/>
  <c r="N2121" i="12"/>
  <c r="T2121" i="12" s="1"/>
  <c r="Z2121" i="12" s="1"/>
  <c r="AF2121" i="12" s="1"/>
  <c r="AJ2121" i="12" s="1"/>
  <c r="AP2121" i="12" s="1"/>
  <c r="AX2121" i="12" s="1"/>
  <c r="BH2121" i="12" s="1"/>
  <c r="M2121" i="12"/>
  <c r="S2121" i="12" s="1"/>
  <c r="Y2121" i="12" s="1"/>
  <c r="AE2121" i="12" s="1"/>
  <c r="AI2121" i="12" s="1"/>
  <c r="AO2121" i="12" s="1"/>
  <c r="AW2121" i="12" s="1"/>
  <c r="BB2121" i="12" s="1"/>
  <c r="BG2121" i="12" s="1"/>
  <c r="L2121" i="12"/>
  <c r="R2121" i="12" s="1"/>
  <c r="X2121" i="12" s="1"/>
  <c r="AD2121" i="12" s="1"/>
  <c r="AH2121" i="12" s="1"/>
  <c r="AN2121" i="12" s="1"/>
  <c r="AR2121" i="12" s="1"/>
  <c r="AV2121" i="12" s="1"/>
  <c r="BA2121" i="12" s="1"/>
  <c r="BF2121" i="12" s="1"/>
  <c r="N2110" i="12"/>
  <c r="T2110" i="12" s="1"/>
  <c r="Z2110" i="12" s="1"/>
  <c r="AF2110" i="12" s="1"/>
  <c r="AJ2110" i="12" s="1"/>
  <c r="AP2110" i="12" s="1"/>
  <c r="AX2110" i="12" s="1"/>
  <c r="BH2110" i="12" s="1"/>
  <c r="M2110" i="12"/>
  <c r="S2110" i="12" s="1"/>
  <c r="Y2110" i="12" s="1"/>
  <c r="AE2110" i="12" s="1"/>
  <c r="AI2110" i="12" s="1"/>
  <c r="AO2110" i="12" s="1"/>
  <c r="AW2110" i="12" s="1"/>
  <c r="BB2110" i="12" s="1"/>
  <c r="BG2110" i="12" s="1"/>
  <c r="L2110" i="12"/>
  <c r="R2110" i="12" s="1"/>
  <c r="X2110" i="12" s="1"/>
  <c r="AD2110" i="12" s="1"/>
  <c r="AH2110" i="12" s="1"/>
  <c r="AN2110" i="12" s="1"/>
  <c r="AR2110" i="12" s="1"/>
  <c r="AV2110" i="12" s="1"/>
  <c r="BA2110" i="12" s="1"/>
  <c r="BF2110" i="12" s="1"/>
  <c r="N2105" i="12"/>
  <c r="T2105" i="12" s="1"/>
  <c r="Z2105" i="12" s="1"/>
  <c r="AF2105" i="12" s="1"/>
  <c r="AJ2105" i="12" s="1"/>
  <c r="AP2105" i="12" s="1"/>
  <c r="AX2105" i="12" s="1"/>
  <c r="BH2105" i="12" s="1"/>
  <c r="M2105" i="12"/>
  <c r="S2105" i="12" s="1"/>
  <c r="Y2105" i="12" s="1"/>
  <c r="AE2105" i="12" s="1"/>
  <c r="AI2105" i="12" s="1"/>
  <c r="AO2105" i="12" s="1"/>
  <c r="AW2105" i="12" s="1"/>
  <c r="BB2105" i="12" s="1"/>
  <c r="BG2105" i="12" s="1"/>
  <c r="L2105" i="12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N2102" i="12"/>
  <c r="T2102" i="12" s="1"/>
  <c r="Z2102" i="12" s="1"/>
  <c r="AF2102" i="12" s="1"/>
  <c r="AJ2102" i="12" s="1"/>
  <c r="AP2102" i="12" s="1"/>
  <c r="AX2102" i="12" s="1"/>
  <c r="BH2102" i="12" s="1"/>
  <c r="M2102" i="12"/>
  <c r="S2102" i="12" s="1"/>
  <c r="Y2102" i="12" s="1"/>
  <c r="AE2102" i="12" s="1"/>
  <c r="AI2102" i="12" s="1"/>
  <c r="AO2102" i="12" s="1"/>
  <c r="AW2102" i="12" s="1"/>
  <c r="BB2102" i="12" s="1"/>
  <c r="BG2102" i="12" s="1"/>
  <c r="L2102" i="12"/>
  <c r="R2102" i="12" s="1"/>
  <c r="X2102" i="12" s="1"/>
  <c r="AD2102" i="12" s="1"/>
  <c r="AH2102" i="12" s="1"/>
  <c r="AN2102" i="12" s="1"/>
  <c r="AR2102" i="12" s="1"/>
  <c r="AV2102" i="12" s="1"/>
  <c r="BA2102" i="12" s="1"/>
  <c r="BF2102" i="12" s="1"/>
  <c r="N2097" i="12"/>
  <c r="T2097" i="12" s="1"/>
  <c r="Z2097" i="12" s="1"/>
  <c r="AF2097" i="12" s="1"/>
  <c r="AJ2097" i="12" s="1"/>
  <c r="AP2097" i="12" s="1"/>
  <c r="AX2097" i="12" s="1"/>
  <c r="BH2097" i="12" s="1"/>
  <c r="M2097" i="12"/>
  <c r="S2097" i="12" s="1"/>
  <c r="Y2097" i="12" s="1"/>
  <c r="AE2097" i="12" s="1"/>
  <c r="AI2097" i="12" s="1"/>
  <c r="AO2097" i="12" s="1"/>
  <c r="AW2097" i="12" s="1"/>
  <c r="BB2097" i="12" s="1"/>
  <c r="BG2097" i="12" s="1"/>
  <c r="L2097" i="12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N2093" i="12"/>
  <c r="T2093" i="12" s="1"/>
  <c r="Z2093" i="12" s="1"/>
  <c r="AF2093" i="12" s="1"/>
  <c r="AJ2093" i="12" s="1"/>
  <c r="AP2093" i="12" s="1"/>
  <c r="AX2093" i="12" s="1"/>
  <c r="BH2093" i="12" s="1"/>
  <c r="M2093" i="12"/>
  <c r="S2093" i="12" s="1"/>
  <c r="Y2093" i="12" s="1"/>
  <c r="AE2093" i="12" s="1"/>
  <c r="AI2093" i="12" s="1"/>
  <c r="AO2093" i="12" s="1"/>
  <c r="AW2093" i="12" s="1"/>
  <c r="BB2093" i="12" s="1"/>
  <c r="BG2093" i="12" s="1"/>
  <c r="L2093" i="12"/>
  <c r="R2093" i="12" s="1"/>
  <c r="X2093" i="12" s="1"/>
  <c r="AD2093" i="12" s="1"/>
  <c r="AH2093" i="12" s="1"/>
  <c r="AN2093" i="12" s="1"/>
  <c r="AR2093" i="12" s="1"/>
  <c r="AV2093" i="12" s="1"/>
  <c r="BA2093" i="12" s="1"/>
  <c r="BF2093" i="12" s="1"/>
  <c r="N2089" i="12"/>
  <c r="T2089" i="12" s="1"/>
  <c r="Z2089" i="12" s="1"/>
  <c r="AF2089" i="12" s="1"/>
  <c r="AJ2089" i="12" s="1"/>
  <c r="AP2089" i="12" s="1"/>
  <c r="AX2089" i="12" s="1"/>
  <c r="BH2089" i="12" s="1"/>
  <c r="M2089" i="12"/>
  <c r="S2089" i="12" s="1"/>
  <c r="Y2089" i="12" s="1"/>
  <c r="AE2089" i="12" s="1"/>
  <c r="AI2089" i="12" s="1"/>
  <c r="AO2089" i="12" s="1"/>
  <c r="AW2089" i="12" s="1"/>
  <c r="BB2089" i="12" s="1"/>
  <c r="BG2089" i="12" s="1"/>
  <c r="L2089" i="12"/>
  <c r="R2089" i="12" s="1"/>
  <c r="X2089" i="12" s="1"/>
  <c r="AD2089" i="12" s="1"/>
  <c r="AH2089" i="12" s="1"/>
  <c r="AN2089" i="12" s="1"/>
  <c r="AR2089" i="12" s="1"/>
  <c r="AV2089" i="12" s="1"/>
  <c r="BA2089" i="12" s="1"/>
  <c r="BF2089" i="12" s="1"/>
  <c r="N2085" i="12"/>
  <c r="T2085" i="12" s="1"/>
  <c r="Z2085" i="12" s="1"/>
  <c r="AF2085" i="12" s="1"/>
  <c r="AJ2085" i="12" s="1"/>
  <c r="AP2085" i="12" s="1"/>
  <c r="AX2085" i="12" s="1"/>
  <c r="BH2085" i="12" s="1"/>
  <c r="M2085" i="12"/>
  <c r="S2085" i="12" s="1"/>
  <c r="Y2085" i="12" s="1"/>
  <c r="AE2085" i="12" s="1"/>
  <c r="AI2085" i="12" s="1"/>
  <c r="AO2085" i="12" s="1"/>
  <c r="AW2085" i="12" s="1"/>
  <c r="BB2085" i="12" s="1"/>
  <c r="BG2085" i="12" s="1"/>
  <c r="L2085" i="12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N2081" i="12"/>
  <c r="T2081" i="12" s="1"/>
  <c r="Z2081" i="12" s="1"/>
  <c r="AF2081" i="12" s="1"/>
  <c r="AJ2081" i="12" s="1"/>
  <c r="AP2081" i="12" s="1"/>
  <c r="AX2081" i="12" s="1"/>
  <c r="BH2081" i="12" s="1"/>
  <c r="M2081" i="12"/>
  <c r="S2081" i="12" s="1"/>
  <c r="Y2081" i="12" s="1"/>
  <c r="AE2081" i="12" s="1"/>
  <c r="AI2081" i="12" s="1"/>
  <c r="AO2081" i="12" s="1"/>
  <c r="AW2081" i="12" s="1"/>
  <c r="BB2081" i="12" s="1"/>
  <c r="BG2081" i="12" s="1"/>
  <c r="L2081" i="12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N2077" i="12"/>
  <c r="T2077" i="12" s="1"/>
  <c r="Z2077" i="12" s="1"/>
  <c r="AF2077" i="12" s="1"/>
  <c r="AJ2077" i="12" s="1"/>
  <c r="AP2077" i="12" s="1"/>
  <c r="AX2077" i="12" s="1"/>
  <c r="BH2077" i="12" s="1"/>
  <c r="M2077" i="12"/>
  <c r="S2077" i="12" s="1"/>
  <c r="Y2077" i="12" s="1"/>
  <c r="AE2077" i="12" s="1"/>
  <c r="AI2077" i="12" s="1"/>
  <c r="AO2077" i="12" s="1"/>
  <c r="AW2077" i="12" s="1"/>
  <c r="BB2077" i="12" s="1"/>
  <c r="BG2077" i="12" s="1"/>
  <c r="L2077" i="12"/>
  <c r="R2077" i="12" s="1"/>
  <c r="X2077" i="12" s="1"/>
  <c r="AD2077" i="12" s="1"/>
  <c r="AH2077" i="12" s="1"/>
  <c r="AN2077" i="12" s="1"/>
  <c r="AR2077" i="12" s="1"/>
  <c r="AV2077" i="12" s="1"/>
  <c r="BA2077" i="12" s="1"/>
  <c r="BF2077" i="12" s="1"/>
  <c r="N2073" i="12"/>
  <c r="T2073" i="12" s="1"/>
  <c r="Z2073" i="12" s="1"/>
  <c r="AF2073" i="12" s="1"/>
  <c r="AJ2073" i="12" s="1"/>
  <c r="AP2073" i="12" s="1"/>
  <c r="AX2073" i="12" s="1"/>
  <c r="BH2073" i="12" s="1"/>
  <c r="M2073" i="12"/>
  <c r="S2073" i="12" s="1"/>
  <c r="Y2073" i="12" s="1"/>
  <c r="AE2073" i="12" s="1"/>
  <c r="AI2073" i="12" s="1"/>
  <c r="AO2073" i="12" s="1"/>
  <c r="AW2073" i="12" s="1"/>
  <c r="BB2073" i="12" s="1"/>
  <c r="BG2073" i="12" s="1"/>
  <c r="L2073" i="12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N2069" i="12"/>
  <c r="T2069" i="12" s="1"/>
  <c r="Z2069" i="12" s="1"/>
  <c r="AF2069" i="12" s="1"/>
  <c r="AJ2069" i="12" s="1"/>
  <c r="AP2069" i="12" s="1"/>
  <c r="AX2069" i="12" s="1"/>
  <c r="BH2069" i="12" s="1"/>
  <c r="M2069" i="12"/>
  <c r="S2069" i="12" s="1"/>
  <c r="Y2069" i="12" s="1"/>
  <c r="AE2069" i="12" s="1"/>
  <c r="AI2069" i="12" s="1"/>
  <c r="AO2069" i="12" s="1"/>
  <c r="AW2069" i="12" s="1"/>
  <c r="BB2069" i="12" s="1"/>
  <c r="BG2069" i="12" s="1"/>
  <c r="L2069" i="12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N2065" i="12"/>
  <c r="T2065" i="12" s="1"/>
  <c r="Z2065" i="12" s="1"/>
  <c r="AF2065" i="12" s="1"/>
  <c r="AJ2065" i="12" s="1"/>
  <c r="AP2065" i="12" s="1"/>
  <c r="AX2065" i="12" s="1"/>
  <c r="BH2065" i="12" s="1"/>
  <c r="M2065" i="12"/>
  <c r="S2065" i="12" s="1"/>
  <c r="Y2065" i="12" s="1"/>
  <c r="AE2065" i="12" s="1"/>
  <c r="AI2065" i="12" s="1"/>
  <c r="AO2065" i="12" s="1"/>
  <c r="AW2065" i="12" s="1"/>
  <c r="BB2065" i="12" s="1"/>
  <c r="BG2065" i="12" s="1"/>
  <c r="L2065" i="12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N2061" i="12"/>
  <c r="T2061" i="12" s="1"/>
  <c r="Z2061" i="12" s="1"/>
  <c r="AF2061" i="12" s="1"/>
  <c r="AJ2061" i="12" s="1"/>
  <c r="AP2061" i="12" s="1"/>
  <c r="AX2061" i="12" s="1"/>
  <c r="BH2061" i="12" s="1"/>
  <c r="M2061" i="12"/>
  <c r="S2061" i="12" s="1"/>
  <c r="Y2061" i="12" s="1"/>
  <c r="AE2061" i="12" s="1"/>
  <c r="AI2061" i="12" s="1"/>
  <c r="AO2061" i="12" s="1"/>
  <c r="AW2061" i="12" s="1"/>
  <c r="BB2061" i="12" s="1"/>
  <c r="BG2061" i="12" s="1"/>
  <c r="L2061" i="12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N2057" i="12"/>
  <c r="T2057" i="12" s="1"/>
  <c r="Z2057" i="12" s="1"/>
  <c r="AF2057" i="12" s="1"/>
  <c r="AJ2057" i="12" s="1"/>
  <c r="AP2057" i="12" s="1"/>
  <c r="AX2057" i="12" s="1"/>
  <c r="BH2057" i="12" s="1"/>
  <c r="M2057" i="12"/>
  <c r="S2057" i="12" s="1"/>
  <c r="Y2057" i="12" s="1"/>
  <c r="AE2057" i="12" s="1"/>
  <c r="AI2057" i="12" s="1"/>
  <c r="AO2057" i="12" s="1"/>
  <c r="AW2057" i="12" s="1"/>
  <c r="BB2057" i="12" s="1"/>
  <c r="BG2057" i="12" s="1"/>
  <c r="L2057" i="12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N2050" i="12"/>
  <c r="T2050" i="12" s="1"/>
  <c r="Z2050" i="12" s="1"/>
  <c r="AF2050" i="12" s="1"/>
  <c r="AJ2050" i="12" s="1"/>
  <c r="AP2050" i="12" s="1"/>
  <c r="AX2050" i="12" s="1"/>
  <c r="BH2050" i="12" s="1"/>
  <c r="M2050" i="12"/>
  <c r="S2050" i="12" s="1"/>
  <c r="Y2050" i="12" s="1"/>
  <c r="AE2050" i="12" s="1"/>
  <c r="AI2050" i="12" s="1"/>
  <c r="AO2050" i="12" s="1"/>
  <c r="AW2050" i="12" s="1"/>
  <c r="BB2050" i="12" s="1"/>
  <c r="BG2050" i="12" s="1"/>
  <c r="L2050" i="12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N2046" i="12"/>
  <c r="T2046" i="12" s="1"/>
  <c r="Z2046" i="12" s="1"/>
  <c r="AF2046" i="12" s="1"/>
  <c r="AJ2046" i="12" s="1"/>
  <c r="AP2046" i="12" s="1"/>
  <c r="AX2046" i="12" s="1"/>
  <c r="BH2046" i="12" s="1"/>
  <c r="M2046" i="12"/>
  <c r="S2046" i="12" s="1"/>
  <c r="Y2046" i="12" s="1"/>
  <c r="AE2046" i="12" s="1"/>
  <c r="AI2046" i="12" s="1"/>
  <c r="AO2046" i="12" s="1"/>
  <c r="AW2046" i="12" s="1"/>
  <c r="BB2046" i="12" s="1"/>
  <c r="BG2046" i="12" s="1"/>
  <c r="L2046" i="12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N2042" i="12"/>
  <c r="T2042" i="12" s="1"/>
  <c r="Z2042" i="12" s="1"/>
  <c r="AF2042" i="12" s="1"/>
  <c r="AJ2042" i="12" s="1"/>
  <c r="AP2042" i="12" s="1"/>
  <c r="AX2042" i="12" s="1"/>
  <c r="BH2042" i="12" s="1"/>
  <c r="M2042" i="12"/>
  <c r="S2042" i="12" s="1"/>
  <c r="Y2042" i="12" s="1"/>
  <c r="AE2042" i="12" s="1"/>
  <c r="AI2042" i="12" s="1"/>
  <c r="AO2042" i="12" s="1"/>
  <c r="AW2042" i="12" s="1"/>
  <c r="BB2042" i="12" s="1"/>
  <c r="BG2042" i="12" s="1"/>
  <c r="L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N2039" i="12"/>
  <c r="T2039" i="12" s="1"/>
  <c r="Z2039" i="12" s="1"/>
  <c r="AF2039" i="12" s="1"/>
  <c r="AJ2039" i="12" s="1"/>
  <c r="AP2039" i="12" s="1"/>
  <c r="AX2039" i="12" s="1"/>
  <c r="BH2039" i="12" s="1"/>
  <c r="M2039" i="12"/>
  <c r="S2039" i="12" s="1"/>
  <c r="Y2039" i="12" s="1"/>
  <c r="AE2039" i="12" s="1"/>
  <c r="AI2039" i="12" s="1"/>
  <c r="AO2039" i="12" s="1"/>
  <c r="AW2039" i="12" s="1"/>
  <c r="BB2039" i="12" s="1"/>
  <c r="BG2039" i="12" s="1"/>
  <c r="L2039" i="12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N2036" i="12"/>
  <c r="T2036" i="12" s="1"/>
  <c r="Z2036" i="12" s="1"/>
  <c r="AF2036" i="12" s="1"/>
  <c r="AJ2036" i="12" s="1"/>
  <c r="AP2036" i="12" s="1"/>
  <c r="AX2036" i="12" s="1"/>
  <c r="BH2036" i="12" s="1"/>
  <c r="M2036" i="12"/>
  <c r="S2036" i="12" s="1"/>
  <c r="Y2036" i="12" s="1"/>
  <c r="AE2036" i="12" s="1"/>
  <c r="AI2036" i="12" s="1"/>
  <c r="AO2036" i="12" s="1"/>
  <c r="AW2036" i="12" s="1"/>
  <c r="BB2036" i="12" s="1"/>
  <c r="BG2036" i="12" s="1"/>
  <c r="L2036" i="12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N2030" i="12"/>
  <c r="T2030" i="12" s="1"/>
  <c r="Z2030" i="12" s="1"/>
  <c r="AF2030" i="12" s="1"/>
  <c r="AJ2030" i="12" s="1"/>
  <c r="AP2030" i="12" s="1"/>
  <c r="AX2030" i="12" s="1"/>
  <c r="BH2030" i="12" s="1"/>
  <c r="M2030" i="12"/>
  <c r="S2030" i="12" s="1"/>
  <c r="Y2030" i="12" s="1"/>
  <c r="AE2030" i="12" s="1"/>
  <c r="AI2030" i="12" s="1"/>
  <c r="AO2030" i="12" s="1"/>
  <c r="AW2030" i="12" s="1"/>
  <c r="BB2030" i="12" s="1"/>
  <c r="BG2030" i="12" s="1"/>
  <c r="L2030" i="12"/>
  <c r="R2030" i="12" s="1"/>
  <c r="X2030" i="12" s="1"/>
  <c r="AD2030" i="12" s="1"/>
  <c r="AH2030" i="12" s="1"/>
  <c r="AN2030" i="12" s="1"/>
  <c r="AR2030" i="12" s="1"/>
  <c r="AV2030" i="12" s="1"/>
  <c r="BA2030" i="12" s="1"/>
  <c r="BF2030" i="12" s="1"/>
  <c r="N2028" i="12"/>
  <c r="T2028" i="12" s="1"/>
  <c r="Z2028" i="12" s="1"/>
  <c r="AF2028" i="12" s="1"/>
  <c r="AJ2028" i="12" s="1"/>
  <c r="AP2028" i="12" s="1"/>
  <c r="AX2028" i="12" s="1"/>
  <c r="BH2028" i="12" s="1"/>
  <c r="M2028" i="12"/>
  <c r="S2028" i="12" s="1"/>
  <c r="Y2028" i="12" s="1"/>
  <c r="AE2028" i="12" s="1"/>
  <c r="AI2028" i="12" s="1"/>
  <c r="AO2028" i="12" s="1"/>
  <c r="AW2028" i="12" s="1"/>
  <c r="BB2028" i="12" s="1"/>
  <c r="BG2028" i="12" s="1"/>
  <c r="L2028" i="12"/>
  <c r="R2028" i="12" s="1"/>
  <c r="X2028" i="12" s="1"/>
  <c r="AD2028" i="12" s="1"/>
  <c r="AH2028" i="12" s="1"/>
  <c r="AN2028" i="12" s="1"/>
  <c r="AR2028" i="12" s="1"/>
  <c r="AV2028" i="12" s="1"/>
  <c r="BA2028" i="12" s="1"/>
  <c r="BF2028" i="12" s="1"/>
  <c r="N2025" i="12"/>
  <c r="T2025" i="12" s="1"/>
  <c r="Z2025" i="12" s="1"/>
  <c r="AF2025" i="12" s="1"/>
  <c r="AJ2025" i="12" s="1"/>
  <c r="AP2025" i="12" s="1"/>
  <c r="AX2025" i="12" s="1"/>
  <c r="BH2025" i="12" s="1"/>
  <c r="M2025" i="12"/>
  <c r="S2025" i="12" s="1"/>
  <c r="Y2025" i="12" s="1"/>
  <c r="AE2025" i="12" s="1"/>
  <c r="AI2025" i="12" s="1"/>
  <c r="AO2025" i="12" s="1"/>
  <c r="AW2025" i="12" s="1"/>
  <c r="BB2025" i="12" s="1"/>
  <c r="BG2025" i="12" s="1"/>
  <c r="L2025" i="12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N2021" i="12"/>
  <c r="T2021" i="12" s="1"/>
  <c r="Z2021" i="12" s="1"/>
  <c r="AF2021" i="12" s="1"/>
  <c r="AJ2021" i="12" s="1"/>
  <c r="AP2021" i="12" s="1"/>
  <c r="AX2021" i="12" s="1"/>
  <c r="BH2021" i="12" s="1"/>
  <c r="M2021" i="12"/>
  <c r="S2021" i="12" s="1"/>
  <c r="Y2021" i="12" s="1"/>
  <c r="AE2021" i="12" s="1"/>
  <c r="AI2021" i="12" s="1"/>
  <c r="AO2021" i="12" s="1"/>
  <c r="AW2021" i="12" s="1"/>
  <c r="BB2021" i="12" s="1"/>
  <c r="BG2021" i="12" s="1"/>
  <c r="L2021" i="12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N2014" i="12"/>
  <c r="T2014" i="12" s="1"/>
  <c r="Z2014" i="12" s="1"/>
  <c r="AF2014" i="12" s="1"/>
  <c r="AJ2014" i="12" s="1"/>
  <c r="AP2014" i="12" s="1"/>
  <c r="AX2014" i="12" s="1"/>
  <c r="BH2014" i="12" s="1"/>
  <c r="M2014" i="12"/>
  <c r="S2014" i="12" s="1"/>
  <c r="Y2014" i="12" s="1"/>
  <c r="AE2014" i="12" s="1"/>
  <c r="AI2014" i="12" s="1"/>
  <c r="AO2014" i="12" s="1"/>
  <c r="AW2014" i="12" s="1"/>
  <c r="BB2014" i="12" s="1"/>
  <c r="BG2014" i="12" s="1"/>
  <c r="L2014" i="12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N2012" i="12"/>
  <c r="T2012" i="12" s="1"/>
  <c r="Z2012" i="12" s="1"/>
  <c r="AF2012" i="12" s="1"/>
  <c r="AJ2012" i="12" s="1"/>
  <c r="AP2012" i="12" s="1"/>
  <c r="AX2012" i="12" s="1"/>
  <c r="BH2012" i="12" s="1"/>
  <c r="M2012" i="12"/>
  <c r="S2012" i="12" s="1"/>
  <c r="Y2012" i="12" s="1"/>
  <c r="AE2012" i="12" s="1"/>
  <c r="AI2012" i="12" s="1"/>
  <c r="AO2012" i="12" s="1"/>
  <c r="AW2012" i="12" s="1"/>
  <c r="BB2012" i="12" s="1"/>
  <c r="BG2012" i="12" s="1"/>
  <c r="L2012" i="12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N2009" i="12"/>
  <c r="T2009" i="12" s="1"/>
  <c r="Z2009" i="12" s="1"/>
  <c r="AF2009" i="12" s="1"/>
  <c r="AJ2009" i="12" s="1"/>
  <c r="AP2009" i="12" s="1"/>
  <c r="AX2009" i="12" s="1"/>
  <c r="BH2009" i="12" s="1"/>
  <c r="M2009" i="12"/>
  <c r="S2009" i="12" s="1"/>
  <c r="Y2009" i="12" s="1"/>
  <c r="AE2009" i="12" s="1"/>
  <c r="AI2009" i="12" s="1"/>
  <c r="AO2009" i="12" s="1"/>
  <c r="AW2009" i="12" s="1"/>
  <c r="BB2009" i="12" s="1"/>
  <c r="BG2009" i="12" s="1"/>
  <c r="L2009" i="12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N1995" i="12"/>
  <c r="T1995" i="12" s="1"/>
  <c r="Z1995" i="12" s="1"/>
  <c r="AF1995" i="12" s="1"/>
  <c r="AJ1995" i="12" s="1"/>
  <c r="AP1995" i="12" s="1"/>
  <c r="AX1995" i="12" s="1"/>
  <c r="BH1995" i="12" s="1"/>
  <c r="M1995" i="12"/>
  <c r="S1995" i="12" s="1"/>
  <c r="Y1995" i="12" s="1"/>
  <c r="AE1995" i="12" s="1"/>
  <c r="AI1995" i="12" s="1"/>
  <c r="AO1995" i="12" s="1"/>
  <c r="AW1995" i="12" s="1"/>
  <c r="BB1995" i="12" s="1"/>
  <c r="BG1995" i="12" s="1"/>
  <c r="L1995" i="12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N1991" i="12"/>
  <c r="T1991" i="12" s="1"/>
  <c r="Z1991" i="12" s="1"/>
  <c r="AF1991" i="12" s="1"/>
  <c r="AJ1991" i="12" s="1"/>
  <c r="AP1991" i="12" s="1"/>
  <c r="AX1991" i="12" s="1"/>
  <c r="BH1991" i="12" s="1"/>
  <c r="M1991" i="12"/>
  <c r="S1991" i="12" s="1"/>
  <c r="Y1991" i="12" s="1"/>
  <c r="AE1991" i="12" s="1"/>
  <c r="AI1991" i="12" s="1"/>
  <c r="AO1991" i="12" s="1"/>
  <c r="AW1991" i="12" s="1"/>
  <c r="BB1991" i="12" s="1"/>
  <c r="BG1991" i="12" s="1"/>
  <c r="L1991" i="12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N1987" i="12"/>
  <c r="T1987" i="12" s="1"/>
  <c r="Z1987" i="12" s="1"/>
  <c r="AF1987" i="12" s="1"/>
  <c r="AJ1987" i="12" s="1"/>
  <c r="AP1987" i="12" s="1"/>
  <c r="AX1987" i="12" s="1"/>
  <c r="BH1987" i="12" s="1"/>
  <c r="M1987" i="12"/>
  <c r="S1987" i="12" s="1"/>
  <c r="Y1987" i="12" s="1"/>
  <c r="AE1987" i="12" s="1"/>
  <c r="AI1987" i="12" s="1"/>
  <c r="AO1987" i="12" s="1"/>
  <c r="AW1987" i="12" s="1"/>
  <c r="BB1987" i="12" s="1"/>
  <c r="BG1987" i="12" s="1"/>
  <c r="L1987" i="12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N1983" i="12"/>
  <c r="T1983" i="12" s="1"/>
  <c r="Z1983" i="12" s="1"/>
  <c r="AF1983" i="12" s="1"/>
  <c r="AJ1983" i="12" s="1"/>
  <c r="AP1983" i="12" s="1"/>
  <c r="AX1983" i="12" s="1"/>
  <c r="BH1983" i="12" s="1"/>
  <c r="M1983" i="12"/>
  <c r="S1983" i="12" s="1"/>
  <c r="Y1983" i="12" s="1"/>
  <c r="AE1983" i="12" s="1"/>
  <c r="AI1983" i="12" s="1"/>
  <c r="AO1983" i="12" s="1"/>
  <c r="AW1983" i="12" s="1"/>
  <c r="BB1983" i="12" s="1"/>
  <c r="BG1983" i="12" s="1"/>
  <c r="L1983" i="12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N1979" i="12"/>
  <c r="T1979" i="12" s="1"/>
  <c r="Z1979" i="12" s="1"/>
  <c r="AF1979" i="12" s="1"/>
  <c r="AJ1979" i="12" s="1"/>
  <c r="AP1979" i="12" s="1"/>
  <c r="AX1979" i="12" s="1"/>
  <c r="BH1979" i="12" s="1"/>
  <c r="M1979" i="12"/>
  <c r="S1979" i="12" s="1"/>
  <c r="Y1979" i="12" s="1"/>
  <c r="AE1979" i="12" s="1"/>
  <c r="AI1979" i="12" s="1"/>
  <c r="AO1979" i="12" s="1"/>
  <c r="AW1979" i="12" s="1"/>
  <c r="BB1979" i="12" s="1"/>
  <c r="BG1979" i="12" s="1"/>
  <c r="L1979" i="12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N1975" i="12"/>
  <c r="T1975" i="12" s="1"/>
  <c r="Z1975" i="12" s="1"/>
  <c r="AF1975" i="12" s="1"/>
  <c r="AJ1975" i="12" s="1"/>
  <c r="AP1975" i="12" s="1"/>
  <c r="AX1975" i="12" s="1"/>
  <c r="BH1975" i="12" s="1"/>
  <c r="M1975" i="12"/>
  <c r="S1975" i="12" s="1"/>
  <c r="Y1975" i="12" s="1"/>
  <c r="AE1975" i="12" s="1"/>
  <c r="AI1975" i="12" s="1"/>
  <c r="AO1975" i="12" s="1"/>
  <c r="AW1975" i="12" s="1"/>
  <c r="BB1975" i="12" s="1"/>
  <c r="BG1975" i="12" s="1"/>
  <c r="L1975" i="12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N1972" i="12"/>
  <c r="T1972" i="12" s="1"/>
  <c r="Z1972" i="12" s="1"/>
  <c r="AF1972" i="12" s="1"/>
  <c r="AJ1972" i="12" s="1"/>
  <c r="AP1972" i="12" s="1"/>
  <c r="AX1972" i="12" s="1"/>
  <c r="BH1972" i="12" s="1"/>
  <c r="M1972" i="12"/>
  <c r="S1972" i="12" s="1"/>
  <c r="Y1972" i="12" s="1"/>
  <c r="AE1972" i="12" s="1"/>
  <c r="AI1972" i="12" s="1"/>
  <c r="AO1972" i="12" s="1"/>
  <c r="AW1972" i="12" s="1"/>
  <c r="BB1972" i="12" s="1"/>
  <c r="BG1972" i="12" s="1"/>
  <c r="L1972" i="12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N1967" i="12"/>
  <c r="T1967" i="12" s="1"/>
  <c r="Z1967" i="12" s="1"/>
  <c r="AF1967" i="12" s="1"/>
  <c r="AJ1967" i="12" s="1"/>
  <c r="AP1967" i="12" s="1"/>
  <c r="AX1967" i="12" s="1"/>
  <c r="BH1967" i="12" s="1"/>
  <c r="M1967" i="12"/>
  <c r="S1967" i="12" s="1"/>
  <c r="Y1967" i="12" s="1"/>
  <c r="AE1967" i="12" s="1"/>
  <c r="AI1967" i="12" s="1"/>
  <c r="AO1967" i="12" s="1"/>
  <c r="AW1967" i="12" s="1"/>
  <c r="BB1967" i="12" s="1"/>
  <c r="BG1967" i="12" s="1"/>
  <c r="L1967" i="12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N1963" i="12"/>
  <c r="T1963" i="12" s="1"/>
  <c r="Z1963" i="12" s="1"/>
  <c r="AF1963" i="12" s="1"/>
  <c r="AJ1963" i="12" s="1"/>
  <c r="AP1963" i="12" s="1"/>
  <c r="AX1963" i="12" s="1"/>
  <c r="BH1963" i="12" s="1"/>
  <c r="M1963" i="12"/>
  <c r="S1963" i="12" s="1"/>
  <c r="Y1963" i="12" s="1"/>
  <c r="AE1963" i="12" s="1"/>
  <c r="AI1963" i="12" s="1"/>
  <c r="AO1963" i="12" s="1"/>
  <c r="AW1963" i="12" s="1"/>
  <c r="BB1963" i="12" s="1"/>
  <c r="BG1963" i="12" s="1"/>
  <c r="L1963" i="12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N1959" i="12"/>
  <c r="T1959" i="12" s="1"/>
  <c r="Z1959" i="12" s="1"/>
  <c r="AF1959" i="12" s="1"/>
  <c r="AJ1959" i="12" s="1"/>
  <c r="AP1959" i="12" s="1"/>
  <c r="AX1959" i="12" s="1"/>
  <c r="BH1959" i="12" s="1"/>
  <c r="M1959" i="12"/>
  <c r="S1959" i="12" s="1"/>
  <c r="Y1959" i="12" s="1"/>
  <c r="AE1959" i="12" s="1"/>
  <c r="AI1959" i="12" s="1"/>
  <c r="AO1959" i="12" s="1"/>
  <c r="AW1959" i="12" s="1"/>
  <c r="BB1959" i="12" s="1"/>
  <c r="BG1959" i="12" s="1"/>
  <c r="L1959" i="12"/>
  <c r="R1959" i="12" s="1"/>
  <c r="X1959" i="12" s="1"/>
  <c r="AD1959" i="12" s="1"/>
  <c r="AH1959" i="12" s="1"/>
  <c r="AN1959" i="12" s="1"/>
  <c r="AR1959" i="12" s="1"/>
  <c r="AV1959" i="12" s="1"/>
  <c r="BA1959" i="12" s="1"/>
  <c r="BF1959" i="12" s="1"/>
  <c r="N1953" i="12"/>
  <c r="T1953" i="12" s="1"/>
  <c r="Z1953" i="12" s="1"/>
  <c r="AF1953" i="12" s="1"/>
  <c r="AJ1953" i="12" s="1"/>
  <c r="AP1953" i="12" s="1"/>
  <c r="AX1953" i="12" s="1"/>
  <c r="BH1953" i="12" s="1"/>
  <c r="M1953" i="12"/>
  <c r="S1953" i="12" s="1"/>
  <c r="Y1953" i="12" s="1"/>
  <c r="AE1953" i="12" s="1"/>
  <c r="AI1953" i="12" s="1"/>
  <c r="AO1953" i="12" s="1"/>
  <c r="AW1953" i="12" s="1"/>
  <c r="BB1953" i="12" s="1"/>
  <c r="BG1953" i="12" s="1"/>
  <c r="L1953" i="12"/>
  <c r="R1953" i="12" s="1"/>
  <c r="X1953" i="12" s="1"/>
  <c r="AD1953" i="12" s="1"/>
  <c r="AH1953" i="12" s="1"/>
  <c r="AN1953" i="12" s="1"/>
  <c r="AR1953" i="12" s="1"/>
  <c r="AV1953" i="12" s="1"/>
  <c r="BA1953" i="12" s="1"/>
  <c r="BF1953" i="12" s="1"/>
  <c r="N1950" i="12"/>
  <c r="T1950" i="12" s="1"/>
  <c r="Z1950" i="12" s="1"/>
  <c r="AF1950" i="12" s="1"/>
  <c r="AJ1950" i="12" s="1"/>
  <c r="AP1950" i="12" s="1"/>
  <c r="AX1950" i="12" s="1"/>
  <c r="BH1950" i="12" s="1"/>
  <c r="M1950" i="12"/>
  <c r="S1950" i="12" s="1"/>
  <c r="Y1950" i="12" s="1"/>
  <c r="AE1950" i="12" s="1"/>
  <c r="AI1950" i="12" s="1"/>
  <c r="AO1950" i="12" s="1"/>
  <c r="AW1950" i="12" s="1"/>
  <c r="BB1950" i="12" s="1"/>
  <c r="BG1950" i="12" s="1"/>
  <c r="L1950" i="12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N1946" i="12"/>
  <c r="T1946" i="12" s="1"/>
  <c r="Z1946" i="12" s="1"/>
  <c r="AF1946" i="12" s="1"/>
  <c r="AJ1946" i="12" s="1"/>
  <c r="AP1946" i="12" s="1"/>
  <c r="AX1946" i="12" s="1"/>
  <c r="BH1946" i="12" s="1"/>
  <c r="M1946" i="12"/>
  <c r="S1946" i="12" s="1"/>
  <c r="Y1946" i="12" s="1"/>
  <c r="AE1946" i="12" s="1"/>
  <c r="AI1946" i="12" s="1"/>
  <c r="AO1946" i="12" s="1"/>
  <c r="AW1946" i="12" s="1"/>
  <c r="BB1946" i="12" s="1"/>
  <c r="BG1946" i="12" s="1"/>
  <c r="L1946" i="12"/>
  <c r="R1946" i="12" s="1"/>
  <c r="X1946" i="12" s="1"/>
  <c r="AD1946" i="12" s="1"/>
  <c r="AH1946" i="12" s="1"/>
  <c r="AN1946" i="12" s="1"/>
  <c r="AR1946" i="12" s="1"/>
  <c r="AV1946" i="12" s="1"/>
  <c r="BA1946" i="12" s="1"/>
  <c r="BF1946" i="12" s="1"/>
  <c r="N1943" i="12"/>
  <c r="T1943" i="12" s="1"/>
  <c r="Z1943" i="12" s="1"/>
  <c r="AF1943" i="12" s="1"/>
  <c r="AJ1943" i="12" s="1"/>
  <c r="AP1943" i="12" s="1"/>
  <c r="AX1943" i="12" s="1"/>
  <c r="BH1943" i="12" s="1"/>
  <c r="M1943" i="12"/>
  <c r="S1943" i="12" s="1"/>
  <c r="Y1943" i="12" s="1"/>
  <c r="AE1943" i="12" s="1"/>
  <c r="AI1943" i="12" s="1"/>
  <c r="AO1943" i="12" s="1"/>
  <c r="AW1943" i="12" s="1"/>
  <c r="BB1943" i="12" s="1"/>
  <c r="BG1943" i="12" s="1"/>
  <c r="L1943" i="12"/>
  <c r="R1943" i="12" s="1"/>
  <c r="X1943" i="12" s="1"/>
  <c r="AD1943" i="12" s="1"/>
  <c r="AH1943" i="12" s="1"/>
  <c r="AN1943" i="12" s="1"/>
  <c r="AR1943" i="12" s="1"/>
  <c r="AV1943" i="12" s="1"/>
  <c r="BA1943" i="12" s="1"/>
  <c r="BF1943" i="12" s="1"/>
  <c r="N1940" i="12"/>
  <c r="T1940" i="12" s="1"/>
  <c r="Z1940" i="12" s="1"/>
  <c r="AF1940" i="12" s="1"/>
  <c r="AJ1940" i="12" s="1"/>
  <c r="AP1940" i="12" s="1"/>
  <c r="AX1940" i="12" s="1"/>
  <c r="BH1940" i="12" s="1"/>
  <c r="M1940" i="12"/>
  <c r="S1940" i="12" s="1"/>
  <c r="Y1940" i="12" s="1"/>
  <c r="AE1940" i="12" s="1"/>
  <c r="AI1940" i="12" s="1"/>
  <c r="AO1940" i="12" s="1"/>
  <c r="AW1940" i="12" s="1"/>
  <c r="BB1940" i="12" s="1"/>
  <c r="BG1940" i="12" s="1"/>
  <c r="L1940" i="12"/>
  <c r="R1940" i="12" s="1"/>
  <c r="X1940" i="12" s="1"/>
  <c r="AD1940" i="12" s="1"/>
  <c r="AH1940" i="12" s="1"/>
  <c r="AN1940" i="12" s="1"/>
  <c r="AR1940" i="12" s="1"/>
  <c r="AV1940" i="12" s="1"/>
  <c r="BA1940" i="12" s="1"/>
  <c r="BF1940" i="12" s="1"/>
  <c r="N1934" i="12"/>
  <c r="T1934" i="12" s="1"/>
  <c r="Z1934" i="12" s="1"/>
  <c r="AF1934" i="12" s="1"/>
  <c r="AJ1934" i="12" s="1"/>
  <c r="AP1934" i="12" s="1"/>
  <c r="AX1934" i="12" s="1"/>
  <c r="BH1934" i="12" s="1"/>
  <c r="M1934" i="12"/>
  <c r="S1934" i="12" s="1"/>
  <c r="Y1934" i="12" s="1"/>
  <c r="AE1934" i="12" s="1"/>
  <c r="AI1934" i="12" s="1"/>
  <c r="AO1934" i="12" s="1"/>
  <c r="AW1934" i="12" s="1"/>
  <c r="BB1934" i="12" s="1"/>
  <c r="BG1934" i="12" s="1"/>
  <c r="L1934" i="12"/>
  <c r="R1934" i="12" s="1"/>
  <c r="X1934" i="12" s="1"/>
  <c r="AD1934" i="12" s="1"/>
  <c r="AH1934" i="12" s="1"/>
  <c r="AN1934" i="12" s="1"/>
  <c r="AR1934" i="12" s="1"/>
  <c r="AV1934" i="12" s="1"/>
  <c r="BA1934" i="12" s="1"/>
  <c r="BF1934" i="12" s="1"/>
  <c r="N1930" i="12"/>
  <c r="T1930" i="12" s="1"/>
  <c r="Z1930" i="12" s="1"/>
  <c r="AF1930" i="12" s="1"/>
  <c r="AJ1930" i="12" s="1"/>
  <c r="AP1930" i="12" s="1"/>
  <c r="AX1930" i="12" s="1"/>
  <c r="BH1930" i="12" s="1"/>
  <c r="N1926" i="12"/>
  <c r="T1926" i="12" s="1"/>
  <c r="Z1926" i="12" s="1"/>
  <c r="AF1926" i="12" s="1"/>
  <c r="AJ1926" i="12" s="1"/>
  <c r="AP1926" i="12" s="1"/>
  <c r="AX1926" i="12" s="1"/>
  <c r="BH1926" i="12" s="1"/>
  <c r="M1926" i="12"/>
  <c r="S1926" i="12" s="1"/>
  <c r="Y1926" i="12" s="1"/>
  <c r="AE1926" i="12" s="1"/>
  <c r="AI1926" i="12" s="1"/>
  <c r="AO1926" i="12" s="1"/>
  <c r="AW1926" i="12" s="1"/>
  <c r="BB1926" i="12" s="1"/>
  <c r="BG1926" i="12" s="1"/>
  <c r="L1926" i="12"/>
  <c r="R1926" i="12" s="1"/>
  <c r="X1926" i="12" s="1"/>
  <c r="AD1926" i="12" s="1"/>
  <c r="AH1926" i="12" s="1"/>
  <c r="AN1926" i="12" s="1"/>
  <c r="AR1926" i="12" s="1"/>
  <c r="AV1926" i="12" s="1"/>
  <c r="BA1926" i="12" s="1"/>
  <c r="BF1926" i="12" s="1"/>
  <c r="N1922" i="12"/>
  <c r="T1922" i="12" s="1"/>
  <c r="Z1922" i="12" s="1"/>
  <c r="AF1922" i="12" s="1"/>
  <c r="AJ1922" i="12" s="1"/>
  <c r="AP1922" i="12" s="1"/>
  <c r="AX1922" i="12" s="1"/>
  <c r="BH1922" i="12" s="1"/>
  <c r="M1922" i="12"/>
  <c r="S1922" i="12" s="1"/>
  <c r="Y1922" i="12" s="1"/>
  <c r="AE1922" i="12" s="1"/>
  <c r="AI1922" i="12" s="1"/>
  <c r="AO1922" i="12" s="1"/>
  <c r="AW1922" i="12" s="1"/>
  <c r="BB1922" i="12" s="1"/>
  <c r="BG1922" i="12" s="1"/>
  <c r="L1922" i="12"/>
  <c r="R1922" i="12" s="1"/>
  <c r="X1922" i="12" s="1"/>
  <c r="AD1922" i="12" s="1"/>
  <c r="AH1922" i="12" s="1"/>
  <c r="AN1922" i="12" s="1"/>
  <c r="AR1922" i="12" s="1"/>
  <c r="AV1922" i="12" s="1"/>
  <c r="BA1922" i="12" s="1"/>
  <c r="BF1922" i="12" s="1"/>
  <c r="N1909" i="12"/>
  <c r="T1909" i="12" s="1"/>
  <c r="Z1909" i="12" s="1"/>
  <c r="AF1909" i="12" s="1"/>
  <c r="AJ1909" i="12" s="1"/>
  <c r="AP1909" i="12" s="1"/>
  <c r="AX1909" i="12" s="1"/>
  <c r="BH1909" i="12" s="1"/>
  <c r="M1909" i="12"/>
  <c r="S1909" i="12" s="1"/>
  <c r="Y1909" i="12" s="1"/>
  <c r="AE1909" i="12" s="1"/>
  <c r="AI1909" i="12" s="1"/>
  <c r="AO1909" i="12" s="1"/>
  <c r="AW1909" i="12" s="1"/>
  <c r="BB1909" i="12" s="1"/>
  <c r="BG1909" i="12" s="1"/>
  <c r="L1909" i="12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N1905" i="12"/>
  <c r="T1905" i="12" s="1"/>
  <c r="Z1905" i="12" s="1"/>
  <c r="AF1905" i="12" s="1"/>
  <c r="AJ1905" i="12" s="1"/>
  <c r="AP1905" i="12" s="1"/>
  <c r="AX1905" i="12" s="1"/>
  <c r="BH1905" i="12" s="1"/>
  <c r="M1905" i="12"/>
  <c r="S1905" i="12" s="1"/>
  <c r="Y1905" i="12" s="1"/>
  <c r="AE1905" i="12" s="1"/>
  <c r="AI1905" i="12" s="1"/>
  <c r="AO1905" i="12" s="1"/>
  <c r="AW1905" i="12" s="1"/>
  <c r="BB1905" i="12" s="1"/>
  <c r="BG1905" i="12" s="1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N1898" i="12"/>
  <c r="T1898" i="12" s="1"/>
  <c r="Z1898" i="12" s="1"/>
  <c r="AF1898" i="12" s="1"/>
  <c r="AJ1898" i="12" s="1"/>
  <c r="AP1898" i="12" s="1"/>
  <c r="AX1898" i="12" s="1"/>
  <c r="BH1898" i="12" s="1"/>
  <c r="M1898" i="12"/>
  <c r="S1898" i="12" s="1"/>
  <c r="Y1898" i="12" s="1"/>
  <c r="AE1898" i="12" s="1"/>
  <c r="AI1898" i="12" s="1"/>
  <c r="AO1898" i="12" s="1"/>
  <c r="AW1898" i="12" s="1"/>
  <c r="BB1898" i="12" s="1"/>
  <c r="BG1898" i="12" s="1"/>
  <c r="L1898" i="12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N1893" i="12"/>
  <c r="T1893" i="12" s="1"/>
  <c r="Z1893" i="12" s="1"/>
  <c r="AF1893" i="12" s="1"/>
  <c r="AJ1893" i="12" s="1"/>
  <c r="AP1893" i="12" s="1"/>
  <c r="AX1893" i="12" s="1"/>
  <c r="BH1893" i="12" s="1"/>
  <c r="M1893" i="12"/>
  <c r="S1893" i="12" s="1"/>
  <c r="Y1893" i="12" s="1"/>
  <c r="AE1893" i="12" s="1"/>
  <c r="AI1893" i="12" s="1"/>
  <c r="AO1893" i="12" s="1"/>
  <c r="AW1893" i="12" s="1"/>
  <c r="BB1893" i="12" s="1"/>
  <c r="BG1893" i="12" s="1"/>
  <c r="L1893" i="12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N1889" i="12"/>
  <c r="T1889" i="12" s="1"/>
  <c r="Z1889" i="12" s="1"/>
  <c r="AF1889" i="12" s="1"/>
  <c r="AJ1889" i="12" s="1"/>
  <c r="AP1889" i="12" s="1"/>
  <c r="AX1889" i="12" s="1"/>
  <c r="BH1889" i="12" s="1"/>
  <c r="M1889" i="12"/>
  <c r="S1889" i="12" s="1"/>
  <c r="Y1889" i="12" s="1"/>
  <c r="AE1889" i="12" s="1"/>
  <c r="AI1889" i="12" s="1"/>
  <c r="AO1889" i="12" s="1"/>
  <c r="AW1889" i="12" s="1"/>
  <c r="BB1889" i="12" s="1"/>
  <c r="BG1889" i="12" s="1"/>
  <c r="L1889" i="12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N1886" i="12"/>
  <c r="T1886" i="12" s="1"/>
  <c r="Z1886" i="12" s="1"/>
  <c r="AF1886" i="12" s="1"/>
  <c r="AJ1886" i="12" s="1"/>
  <c r="AP1886" i="12" s="1"/>
  <c r="AX1886" i="12" s="1"/>
  <c r="BH1886" i="12" s="1"/>
  <c r="M1886" i="12"/>
  <c r="S1886" i="12" s="1"/>
  <c r="Y1886" i="12" s="1"/>
  <c r="AE1886" i="12" s="1"/>
  <c r="AI1886" i="12" s="1"/>
  <c r="AO1886" i="12" s="1"/>
  <c r="AW1886" i="12" s="1"/>
  <c r="BB1886" i="12" s="1"/>
  <c r="BG1886" i="12" s="1"/>
  <c r="L1886" i="12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N1883" i="12"/>
  <c r="T1883" i="12" s="1"/>
  <c r="Z1883" i="12" s="1"/>
  <c r="AF1883" i="12" s="1"/>
  <c r="AJ1883" i="12" s="1"/>
  <c r="AP1883" i="12" s="1"/>
  <c r="AX1883" i="12" s="1"/>
  <c r="BH1883" i="12" s="1"/>
  <c r="M1883" i="12"/>
  <c r="S1883" i="12" s="1"/>
  <c r="Y1883" i="12" s="1"/>
  <c r="AE1883" i="12" s="1"/>
  <c r="AI1883" i="12" s="1"/>
  <c r="AO1883" i="12" s="1"/>
  <c r="AW1883" i="12" s="1"/>
  <c r="BB1883" i="12" s="1"/>
  <c r="BG1883" i="12" s="1"/>
  <c r="L1883" i="12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N1878" i="12"/>
  <c r="T1878" i="12" s="1"/>
  <c r="Z1878" i="12" s="1"/>
  <c r="AF1878" i="12" s="1"/>
  <c r="AJ1878" i="12" s="1"/>
  <c r="AP1878" i="12" s="1"/>
  <c r="AX1878" i="12" s="1"/>
  <c r="BH1878" i="12" s="1"/>
  <c r="M1878" i="12"/>
  <c r="S1878" i="12" s="1"/>
  <c r="Y1878" i="12" s="1"/>
  <c r="AE1878" i="12" s="1"/>
  <c r="AI1878" i="12" s="1"/>
  <c r="AO1878" i="12" s="1"/>
  <c r="AW1878" i="12" s="1"/>
  <c r="BB1878" i="12" s="1"/>
  <c r="BG1878" i="12" s="1"/>
  <c r="L1878" i="12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N1872" i="12"/>
  <c r="T1872" i="12" s="1"/>
  <c r="Z1872" i="12" s="1"/>
  <c r="AF1872" i="12" s="1"/>
  <c r="AJ1872" i="12" s="1"/>
  <c r="AP1872" i="12" s="1"/>
  <c r="AX1872" i="12" s="1"/>
  <c r="BH1872" i="12" s="1"/>
  <c r="M1872" i="12"/>
  <c r="S1872" i="12" s="1"/>
  <c r="Y1872" i="12" s="1"/>
  <c r="AE1872" i="12" s="1"/>
  <c r="AI1872" i="12" s="1"/>
  <c r="AO1872" i="12" s="1"/>
  <c r="AW1872" i="12" s="1"/>
  <c r="BB1872" i="12" s="1"/>
  <c r="BG1872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N1867" i="12"/>
  <c r="T1867" i="12" s="1"/>
  <c r="Z1867" i="12" s="1"/>
  <c r="AF1867" i="12" s="1"/>
  <c r="AJ1867" i="12" s="1"/>
  <c r="AP1867" i="12" s="1"/>
  <c r="AX1867" i="12" s="1"/>
  <c r="BH1867" i="12" s="1"/>
  <c r="M1867" i="12"/>
  <c r="S1867" i="12" s="1"/>
  <c r="Y1867" i="12" s="1"/>
  <c r="AE1867" i="12" s="1"/>
  <c r="AI1867" i="12" s="1"/>
  <c r="AO1867" i="12" s="1"/>
  <c r="AW1867" i="12" s="1"/>
  <c r="BB1867" i="12" s="1"/>
  <c r="BG1867" i="12" s="1"/>
  <c r="L1867" i="12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N1864" i="12"/>
  <c r="T1864" i="12" s="1"/>
  <c r="Z1864" i="12" s="1"/>
  <c r="AF1864" i="12" s="1"/>
  <c r="AJ1864" i="12" s="1"/>
  <c r="AP1864" i="12" s="1"/>
  <c r="AX1864" i="12" s="1"/>
  <c r="BH1864" i="12" s="1"/>
  <c r="M1864" i="12"/>
  <c r="S1864" i="12" s="1"/>
  <c r="Y1864" i="12" s="1"/>
  <c r="AE1864" i="12" s="1"/>
  <c r="AI1864" i="12" s="1"/>
  <c r="AO1864" i="12" s="1"/>
  <c r="AW1864" i="12" s="1"/>
  <c r="BB1864" i="12" s="1"/>
  <c r="BG1864" i="12" s="1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N1859" i="12"/>
  <c r="T1859" i="12" s="1"/>
  <c r="Z1859" i="12" s="1"/>
  <c r="AF1859" i="12" s="1"/>
  <c r="AJ1859" i="12" s="1"/>
  <c r="AP1859" i="12" s="1"/>
  <c r="AX1859" i="12" s="1"/>
  <c r="BH1859" i="12" s="1"/>
  <c r="M1859" i="12"/>
  <c r="S1859" i="12" s="1"/>
  <c r="Y1859" i="12" s="1"/>
  <c r="AE1859" i="12" s="1"/>
  <c r="AI1859" i="12" s="1"/>
  <c r="AO1859" i="12" s="1"/>
  <c r="AW1859" i="12" s="1"/>
  <c r="BB1859" i="12" s="1"/>
  <c r="BG1859" i="12" s="1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N1854" i="12"/>
  <c r="T1854" i="12" s="1"/>
  <c r="Z1854" i="12" s="1"/>
  <c r="AF1854" i="12" s="1"/>
  <c r="AJ1854" i="12" s="1"/>
  <c r="AP1854" i="12" s="1"/>
  <c r="AX1854" i="12" s="1"/>
  <c r="BH1854" i="12" s="1"/>
  <c r="M1854" i="12"/>
  <c r="S1854" i="12" s="1"/>
  <c r="Y1854" i="12" s="1"/>
  <c r="AE1854" i="12" s="1"/>
  <c r="AI1854" i="12" s="1"/>
  <c r="AO1854" i="12" s="1"/>
  <c r="AW1854" i="12" s="1"/>
  <c r="BB1854" i="12" s="1"/>
  <c r="BG1854" i="12" s="1"/>
  <c r="L1854" i="12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N1850" i="12"/>
  <c r="T1850" i="12" s="1"/>
  <c r="Z1850" i="12" s="1"/>
  <c r="AF1850" i="12" s="1"/>
  <c r="AJ1850" i="12" s="1"/>
  <c r="AP1850" i="12" s="1"/>
  <c r="AX1850" i="12" s="1"/>
  <c r="BH1850" i="12" s="1"/>
  <c r="M1850" i="12"/>
  <c r="S1850" i="12" s="1"/>
  <c r="Y1850" i="12" s="1"/>
  <c r="AE1850" i="12" s="1"/>
  <c r="AI1850" i="12" s="1"/>
  <c r="AO1850" i="12" s="1"/>
  <c r="AW1850" i="12" s="1"/>
  <c r="BB1850" i="12" s="1"/>
  <c r="BG1850" i="12" s="1"/>
  <c r="L1850" i="12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N1847" i="12"/>
  <c r="T1847" i="12" s="1"/>
  <c r="Z1847" i="12" s="1"/>
  <c r="AF1847" i="12" s="1"/>
  <c r="AJ1847" i="12" s="1"/>
  <c r="AP1847" i="12" s="1"/>
  <c r="AX1847" i="12" s="1"/>
  <c r="BH1847" i="12" s="1"/>
  <c r="M1847" i="12"/>
  <c r="S1847" i="12" s="1"/>
  <c r="Y1847" i="12" s="1"/>
  <c r="AE1847" i="12" s="1"/>
  <c r="AI1847" i="12" s="1"/>
  <c r="AO1847" i="12" s="1"/>
  <c r="AW1847" i="12" s="1"/>
  <c r="BB1847" i="12" s="1"/>
  <c r="BG1847" i="12" s="1"/>
  <c r="L1847" i="12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N1842" i="12"/>
  <c r="T1842" i="12" s="1"/>
  <c r="Z1842" i="12" s="1"/>
  <c r="AF1842" i="12" s="1"/>
  <c r="AJ1842" i="12" s="1"/>
  <c r="AP1842" i="12" s="1"/>
  <c r="AX1842" i="12" s="1"/>
  <c r="BH1842" i="12" s="1"/>
  <c r="M1842" i="12"/>
  <c r="S1842" i="12" s="1"/>
  <c r="Y1842" i="12" s="1"/>
  <c r="AE1842" i="12" s="1"/>
  <c r="AI1842" i="12" s="1"/>
  <c r="AO1842" i="12" s="1"/>
  <c r="AW1842" i="12" s="1"/>
  <c r="BB1842" i="12" s="1"/>
  <c r="BG1842" i="12" s="1"/>
  <c r="L1842" i="12"/>
  <c r="R1842" i="12" s="1"/>
  <c r="X1842" i="12" s="1"/>
  <c r="AD1842" i="12" s="1"/>
  <c r="AH1842" i="12" s="1"/>
  <c r="AN1842" i="12" s="1"/>
  <c r="AR1842" i="12" s="1"/>
  <c r="AV1842" i="12" s="1"/>
  <c r="BA1842" i="12" s="1"/>
  <c r="BF1842" i="12" s="1"/>
  <c r="N1837" i="12"/>
  <c r="T1837" i="12" s="1"/>
  <c r="Z1837" i="12" s="1"/>
  <c r="AF1837" i="12" s="1"/>
  <c r="AJ1837" i="12" s="1"/>
  <c r="AP1837" i="12" s="1"/>
  <c r="AX1837" i="12" s="1"/>
  <c r="BH1837" i="12" s="1"/>
  <c r="M1837" i="12"/>
  <c r="S1837" i="12" s="1"/>
  <c r="Y1837" i="12" s="1"/>
  <c r="AE1837" i="12" s="1"/>
  <c r="AI1837" i="12" s="1"/>
  <c r="AO1837" i="12" s="1"/>
  <c r="AW1837" i="12" s="1"/>
  <c r="BB1837" i="12" s="1"/>
  <c r="BG1837" i="12" s="1"/>
  <c r="L1837" i="12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N1832" i="12"/>
  <c r="T1832" i="12" s="1"/>
  <c r="Z1832" i="12" s="1"/>
  <c r="AF1832" i="12" s="1"/>
  <c r="AJ1832" i="12" s="1"/>
  <c r="AP1832" i="12" s="1"/>
  <c r="AX1832" i="12" s="1"/>
  <c r="BH1832" i="12" s="1"/>
  <c r="M1832" i="12"/>
  <c r="S1832" i="12" s="1"/>
  <c r="Y1832" i="12" s="1"/>
  <c r="AE1832" i="12" s="1"/>
  <c r="AI1832" i="12" s="1"/>
  <c r="AO1832" i="12" s="1"/>
  <c r="AW1832" i="12" s="1"/>
  <c r="BB1832" i="12" s="1"/>
  <c r="BG1832" i="12" s="1"/>
  <c r="L1832" i="12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N1827" i="12"/>
  <c r="T1827" i="12" s="1"/>
  <c r="Z1827" i="12" s="1"/>
  <c r="AF1827" i="12" s="1"/>
  <c r="AJ1827" i="12" s="1"/>
  <c r="AP1827" i="12" s="1"/>
  <c r="AX1827" i="12" s="1"/>
  <c r="BH1827" i="12" s="1"/>
  <c r="M1827" i="12"/>
  <c r="S1827" i="12" s="1"/>
  <c r="Y1827" i="12" s="1"/>
  <c r="AE1827" i="12" s="1"/>
  <c r="AI1827" i="12" s="1"/>
  <c r="AO1827" i="12" s="1"/>
  <c r="AW1827" i="12" s="1"/>
  <c r="BB1827" i="12" s="1"/>
  <c r="BG1827" i="12" s="1"/>
  <c r="L1827" i="12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N1823" i="12"/>
  <c r="T1823" i="12" s="1"/>
  <c r="Z1823" i="12" s="1"/>
  <c r="AF1823" i="12" s="1"/>
  <c r="AJ1823" i="12" s="1"/>
  <c r="AP1823" i="12" s="1"/>
  <c r="AX1823" i="12" s="1"/>
  <c r="BH1823" i="12" s="1"/>
  <c r="M1823" i="12"/>
  <c r="S1823" i="12" s="1"/>
  <c r="Y1823" i="12" s="1"/>
  <c r="AE1823" i="12" s="1"/>
  <c r="AI1823" i="12" s="1"/>
  <c r="AO1823" i="12" s="1"/>
  <c r="AW1823" i="12" s="1"/>
  <c r="BB1823" i="12" s="1"/>
  <c r="BG1823" i="12" s="1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N1822" i="12"/>
  <c r="T1822" i="12" s="1"/>
  <c r="Z1822" i="12" s="1"/>
  <c r="AF1822" i="12" s="1"/>
  <c r="AJ1822" i="12" s="1"/>
  <c r="AP1822" i="12" s="1"/>
  <c r="AX1822" i="12" s="1"/>
  <c r="BH1822" i="12" s="1"/>
  <c r="M1822" i="12"/>
  <c r="S1822" i="12" s="1"/>
  <c r="Y1822" i="12" s="1"/>
  <c r="AE1822" i="12" s="1"/>
  <c r="AI1822" i="12" s="1"/>
  <c r="AO1822" i="12" s="1"/>
  <c r="AW1822" i="12" s="1"/>
  <c r="BB1822" i="12" s="1"/>
  <c r="BG1822" i="12" s="1"/>
  <c r="L1822" i="12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N1817" i="12"/>
  <c r="T1817" i="12" s="1"/>
  <c r="Z1817" i="12" s="1"/>
  <c r="AF1817" i="12" s="1"/>
  <c r="AJ1817" i="12" s="1"/>
  <c r="AP1817" i="12" s="1"/>
  <c r="AX1817" i="12" s="1"/>
  <c r="BH1817" i="12" s="1"/>
  <c r="M1817" i="12"/>
  <c r="S1817" i="12" s="1"/>
  <c r="Y1817" i="12" s="1"/>
  <c r="AE1817" i="12" s="1"/>
  <c r="AI1817" i="12" s="1"/>
  <c r="AO1817" i="12" s="1"/>
  <c r="AW1817" i="12" s="1"/>
  <c r="BB1817" i="12" s="1"/>
  <c r="BG1817" i="12" s="1"/>
  <c r="L1817" i="12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N1814" i="12"/>
  <c r="T1814" i="12" s="1"/>
  <c r="Z1814" i="12" s="1"/>
  <c r="AF1814" i="12" s="1"/>
  <c r="AJ1814" i="12" s="1"/>
  <c r="AP1814" i="12" s="1"/>
  <c r="AX1814" i="12" s="1"/>
  <c r="BH1814" i="12" s="1"/>
  <c r="M1814" i="12"/>
  <c r="S1814" i="12" s="1"/>
  <c r="Y1814" i="12" s="1"/>
  <c r="AE1814" i="12" s="1"/>
  <c r="AI1814" i="12" s="1"/>
  <c r="AO1814" i="12" s="1"/>
  <c r="AW1814" i="12" s="1"/>
  <c r="BB1814" i="12" s="1"/>
  <c r="BG1814" i="12" s="1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N1807" i="12"/>
  <c r="T1807" i="12" s="1"/>
  <c r="Z1807" i="12" s="1"/>
  <c r="AF1807" i="12" s="1"/>
  <c r="AJ1807" i="12" s="1"/>
  <c r="AP1807" i="12" s="1"/>
  <c r="AX1807" i="12" s="1"/>
  <c r="BH1807" i="12" s="1"/>
  <c r="M1807" i="12"/>
  <c r="S1807" i="12" s="1"/>
  <c r="Y1807" i="12" s="1"/>
  <c r="AE1807" i="12" s="1"/>
  <c r="AI1807" i="12" s="1"/>
  <c r="AO1807" i="12" s="1"/>
  <c r="AW1807" i="12" s="1"/>
  <c r="BB1807" i="12" s="1"/>
  <c r="BG1807" i="12" s="1"/>
  <c r="L1807" i="12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N1803" i="12"/>
  <c r="T1803" i="12" s="1"/>
  <c r="Z1803" i="12" s="1"/>
  <c r="AF1803" i="12" s="1"/>
  <c r="AJ1803" i="12" s="1"/>
  <c r="AP1803" i="12" s="1"/>
  <c r="AX1803" i="12" s="1"/>
  <c r="BH1803" i="12" s="1"/>
  <c r="M1803" i="12"/>
  <c r="S1803" i="12" s="1"/>
  <c r="Y1803" i="12" s="1"/>
  <c r="AE1803" i="12" s="1"/>
  <c r="AI1803" i="12" s="1"/>
  <c r="AO1803" i="12" s="1"/>
  <c r="AW1803" i="12" s="1"/>
  <c r="BB1803" i="12" s="1"/>
  <c r="BG1803" i="12" s="1"/>
  <c r="L1803" i="12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N1798" i="12"/>
  <c r="T1798" i="12" s="1"/>
  <c r="Z1798" i="12" s="1"/>
  <c r="AF1798" i="12" s="1"/>
  <c r="AJ1798" i="12" s="1"/>
  <c r="AP1798" i="12" s="1"/>
  <c r="AX1798" i="12" s="1"/>
  <c r="BH1798" i="12" s="1"/>
  <c r="M1798" i="12"/>
  <c r="S1798" i="12" s="1"/>
  <c r="Y1798" i="12" s="1"/>
  <c r="AE1798" i="12" s="1"/>
  <c r="AI1798" i="12" s="1"/>
  <c r="AO1798" i="12" s="1"/>
  <c r="AW1798" i="12" s="1"/>
  <c r="BB1798" i="12" s="1"/>
  <c r="BG1798" i="12" s="1"/>
  <c r="L1798" i="12"/>
  <c r="R1798" i="12" s="1"/>
  <c r="X1798" i="12" s="1"/>
  <c r="AD1798" i="12" s="1"/>
  <c r="AH1798" i="12" s="1"/>
  <c r="AN1798" i="12" s="1"/>
  <c r="AR1798" i="12" s="1"/>
  <c r="AV1798" i="12" s="1"/>
  <c r="BA1798" i="12" s="1"/>
  <c r="BF1798" i="12" s="1"/>
  <c r="N1794" i="12"/>
  <c r="T1794" i="12" s="1"/>
  <c r="Z1794" i="12" s="1"/>
  <c r="AF1794" i="12" s="1"/>
  <c r="AJ1794" i="12" s="1"/>
  <c r="AP1794" i="12" s="1"/>
  <c r="AX1794" i="12" s="1"/>
  <c r="BH1794" i="12" s="1"/>
  <c r="M1794" i="12"/>
  <c r="S1794" i="12" s="1"/>
  <c r="Y1794" i="12" s="1"/>
  <c r="AE1794" i="12" s="1"/>
  <c r="AI1794" i="12" s="1"/>
  <c r="AO1794" i="12" s="1"/>
  <c r="AW1794" i="12" s="1"/>
  <c r="BB1794" i="12" s="1"/>
  <c r="BG1794" i="12" s="1"/>
  <c r="L1794" i="12"/>
  <c r="R1794" i="12" s="1"/>
  <c r="X1794" i="12" s="1"/>
  <c r="AD1794" i="12" s="1"/>
  <c r="AH1794" i="12" s="1"/>
  <c r="AN1794" i="12" s="1"/>
  <c r="AR1794" i="12" s="1"/>
  <c r="AV1794" i="12" s="1"/>
  <c r="BA1794" i="12" s="1"/>
  <c r="BF1794" i="12" s="1"/>
  <c r="N1790" i="12"/>
  <c r="T1790" i="12" s="1"/>
  <c r="Z1790" i="12" s="1"/>
  <c r="AF1790" i="12" s="1"/>
  <c r="AJ1790" i="12" s="1"/>
  <c r="AP1790" i="12" s="1"/>
  <c r="AX1790" i="12" s="1"/>
  <c r="BH1790" i="12" s="1"/>
  <c r="M1790" i="12"/>
  <c r="S1790" i="12" s="1"/>
  <c r="Y1790" i="12" s="1"/>
  <c r="AE1790" i="12" s="1"/>
  <c r="AI1790" i="12" s="1"/>
  <c r="AO1790" i="12" s="1"/>
  <c r="AW1790" i="12" s="1"/>
  <c r="BB1790" i="12" s="1"/>
  <c r="BG1790" i="12" s="1"/>
  <c r="L1790" i="12"/>
  <c r="R1790" i="12" s="1"/>
  <c r="X1790" i="12" s="1"/>
  <c r="AD1790" i="12" s="1"/>
  <c r="AH1790" i="12" s="1"/>
  <c r="AN1790" i="12" s="1"/>
  <c r="AR1790" i="12" s="1"/>
  <c r="AV1790" i="12" s="1"/>
  <c r="BA1790" i="12" s="1"/>
  <c r="BF1790" i="12" s="1"/>
  <c r="N1784" i="12"/>
  <c r="T1784" i="12" s="1"/>
  <c r="Z1784" i="12" s="1"/>
  <c r="AF1784" i="12" s="1"/>
  <c r="AJ1784" i="12" s="1"/>
  <c r="AP1784" i="12" s="1"/>
  <c r="AX1784" i="12" s="1"/>
  <c r="BH1784" i="12" s="1"/>
  <c r="M1784" i="12"/>
  <c r="S1784" i="12" s="1"/>
  <c r="Y1784" i="12" s="1"/>
  <c r="AE1784" i="12" s="1"/>
  <c r="AI1784" i="12" s="1"/>
  <c r="AO1784" i="12" s="1"/>
  <c r="AW1784" i="12" s="1"/>
  <c r="BB1784" i="12" s="1"/>
  <c r="BG1784" i="12" s="1"/>
  <c r="L1784" i="12"/>
  <c r="R1784" i="12" s="1"/>
  <c r="X1784" i="12" s="1"/>
  <c r="AD1784" i="12" s="1"/>
  <c r="AH1784" i="12" s="1"/>
  <c r="AN1784" i="12" s="1"/>
  <c r="AR1784" i="12" s="1"/>
  <c r="AV1784" i="12" s="1"/>
  <c r="BA1784" i="12" s="1"/>
  <c r="BF1784" i="12" s="1"/>
  <c r="N1779" i="12"/>
  <c r="T1779" i="12" s="1"/>
  <c r="Z1779" i="12" s="1"/>
  <c r="AF1779" i="12" s="1"/>
  <c r="AJ1779" i="12" s="1"/>
  <c r="AP1779" i="12" s="1"/>
  <c r="AX1779" i="12" s="1"/>
  <c r="BH1779" i="12" s="1"/>
  <c r="M1779" i="12"/>
  <c r="S1779" i="12" s="1"/>
  <c r="Y1779" i="12" s="1"/>
  <c r="AE1779" i="12" s="1"/>
  <c r="AI1779" i="12" s="1"/>
  <c r="AO1779" i="12" s="1"/>
  <c r="AW1779" i="12" s="1"/>
  <c r="BB1779" i="12" s="1"/>
  <c r="BG1779" i="12" s="1"/>
  <c r="L1779" i="12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N1759" i="12"/>
  <c r="T1759" i="12" s="1"/>
  <c r="Z1759" i="12" s="1"/>
  <c r="AF1759" i="12" s="1"/>
  <c r="AJ1759" i="12" s="1"/>
  <c r="AP1759" i="12" s="1"/>
  <c r="AX1759" i="12" s="1"/>
  <c r="BH1759" i="12" s="1"/>
  <c r="M1759" i="12"/>
  <c r="S1759" i="12" s="1"/>
  <c r="Y1759" i="12" s="1"/>
  <c r="AE1759" i="12" s="1"/>
  <c r="AI1759" i="12" s="1"/>
  <c r="AO1759" i="12" s="1"/>
  <c r="AW1759" i="12" s="1"/>
  <c r="BB1759" i="12" s="1"/>
  <c r="BG1759" i="12" s="1"/>
  <c r="L1759" i="12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N1755" i="12"/>
  <c r="T1755" i="12" s="1"/>
  <c r="Z1755" i="12" s="1"/>
  <c r="AF1755" i="12" s="1"/>
  <c r="AJ1755" i="12" s="1"/>
  <c r="AP1755" i="12" s="1"/>
  <c r="AX1755" i="12" s="1"/>
  <c r="BH1755" i="12" s="1"/>
  <c r="M1755" i="12"/>
  <c r="S1755" i="12" s="1"/>
  <c r="Y1755" i="12" s="1"/>
  <c r="AE1755" i="12" s="1"/>
  <c r="AI1755" i="12" s="1"/>
  <c r="AO1755" i="12" s="1"/>
  <c r="AW1755" i="12" s="1"/>
  <c r="BB1755" i="12" s="1"/>
  <c r="BG1755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N1750" i="12"/>
  <c r="T1750" i="12" s="1"/>
  <c r="Z1750" i="12" s="1"/>
  <c r="AF1750" i="12" s="1"/>
  <c r="AJ1750" i="12" s="1"/>
  <c r="AP1750" i="12" s="1"/>
  <c r="AX1750" i="12" s="1"/>
  <c r="BH1750" i="12" s="1"/>
  <c r="M1750" i="12"/>
  <c r="S1750" i="12" s="1"/>
  <c r="Y1750" i="12" s="1"/>
  <c r="AE1750" i="12" s="1"/>
  <c r="AI1750" i="12" s="1"/>
  <c r="AO1750" i="12" s="1"/>
  <c r="AW1750" i="12" s="1"/>
  <c r="BB1750" i="12" s="1"/>
  <c r="BG1750" i="12" s="1"/>
  <c r="L1750" i="12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N1746" i="12"/>
  <c r="T1746" i="12" s="1"/>
  <c r="Z1746" i="12" s="1"/>
  <c r="AF1746" i="12" s="1"/>
  <c r="AJ1746" i="12" s="1"/>
  <c r="AP1746" i="12" s="1"/>
  <c r="AX1746" i="12" s="1"/>
  <c r="BH1746" i="12" s="1"/>
  <c r="M1746" i="12"/>
  <c r="S1746" i="12" s="1"/>
  <c r="Y1746" i="12" s="1"/>
  <c r="AE1746" i="12" s="1"/>
  <c r="AI1746" i="12" s="1"/>
  <c r="AO1746" i="12" s="1"/>
  <c r="AW1746" i="12" s="1"/>
  <c r="BB1746" i="12" s="1"/>
  <c r="BG1746" i="12" s="1"/>
  <c r="L1746" i="12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N1741" i="12"/>
  <c r="T1741" i="12" s="1"/>
  <c r="Z1741" i="12" s="1"/>
  <c r="AF1741" i="12" s="1"/>
  <c r="AJ1741" i="12" s="1"/>
  <c r="AP1741" i="12" s="1"/>
  <c r="AX1741" i="12" s="1"/>
  <c r="BH1741" i="12" s="1"/>
  <c r="M1741" i="12"/>
  <c r="S1741" i="12" s="1"/>
  <c r="Y1741" i="12" s="1"/>
  <c r="AE1741" i="12" s="1"/>
  <c r="AI1741" i="12" s="1"/>
  <c r="AO1741" i="12" s="1"/>
  <c r="AW1741" i="12" s="1"/>
  <c r="BB1741" i="12" s="1"/>
  <c r="BG1741" i="12" s="1"/>
  <c r="L1741" i="12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N1736" i="12"/>
  <c r="T1736" i="12" s="1"/>
  <c r="Z1736" i="12" s="1"/>
  <c r="AF1736" i="12" s="1"/>
  <c r="AJ1736" i="12" s="1"/>
  <c r="AP1736" i="12" s="1"/>
  <c r="AX1736" i="12" s="1"/>
  <c r="BH1736" i="12" s="1"/>
  <c r="M1736" i="12"/>
  <c r="S1736" i="12" s="1"/>
  <c r="Y1736" i="12" s="1"/>
  <c r="AE1736" i="12" s="1"/>
  <c r="AI1736" i="12" s="1"/>
  <c r="AO1736" i="12" s="1"/>
  <c r="AW1736" i="12" s="1"/>
  <c r="BB1736" i="12" s="1"/>
  <c r="BG1736" i="12" s="1"/>
  <c r="L1736" i="12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N1732" i="12"/>
  <c r="T1732" i="12" s="1"/>
  <c r="Z1732" i="12" s="1"/>
  <c r="AF1732" i="12" s="1"/>
  <c r="AJ1732" i="12" s="1"/>
  <c r="AP1732" i="12" s="1"/>
  <c r="AX1732" i="12" s="1"/>
  <c r="BH1732" i="12" s="1"/>
  <c r="M1732" i="12"/>
  <c r="S1732" i="12" s="1"/>
  <c r="Y1732" i="12" s="1"/>
  <c r="AE1732" i="12" s="1"/>
  <c r="AI1732" i="12" s="1"/>
  <c r="AO1732" i="12" s="1"/>
  <c r="AW1732" i="12" s="1"/>
  <c r="BB1732" i="12" s="1"/>
  <c r="BG1732" i="12" s="1"/>
  <c r="L1732" i="12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N1728" i="12"/>
  <c r="T1728" i="12" s="1"/>
  <c r="Z1728" i="12" s="1"/>
  <c r="AF1728" i="12" s="1"/>
  <c r="AJ1728" i="12" s="1"/>
  <c r="AP1728" i="12" s="1"/>
  <c r="AX1728" i="12" s="1"/>
  <c r="BH1728" i="12" s="1"/>
  <c r="M1728" i="12"/>
  <c r="S1728" i="12" s="1"/>
  <c r="Y1728" i="12" s="1"/>
  <c r="AE1728" i="12" s="1"/>
  <c r="AI1728" i="12" s="1"/>
  <c r="AO1728" i="12" s="1"/>
  <c r="AW1728" i="12" s="1"/>
  <c r="BB1728" i="12" s="1"/>
  <c r="BG1728" i="12" s="1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N1725" i="12"/>
  <c r="T1725" i="12" s="1"/>
  <c r="Z1725" i="12" s="1"/>
  <c r="AF1725" i="12" s="1"/>
  <c r="AJ1725" i="12" s="1"/>
  <c r="AP1725" i="12" s="1"/>
  <c r="AX1725" i="12" s="1"/>
  <c r="BH1725" i="12" s="1"/>
  <c r="M1725" i="12"/>
  <c r="S1725" i="12" s="1"/>
  <c r="Y1725" i="12" s="1"/>
  <c r="AE1725" i="12" s="1"/>
  <c r="AI1725" i="12" s="1"/>
  <c r="AO1725" i="12" s="1"/>
  <c r="AW1725" i="12" s="1"/>
  <c r="BB1725" i="12" s="1"/>
  <c r="BG1725" i="12" s="1"/>
  <c r="L1725" i="12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N1722" i="12"/>
  <c r="T1722" i="12" s="1"/>
  <c r="Z1722" i="12" s="1"/>
  <c r="AF1722" i="12" s="1"/>
  <c r="AJ1722" i="12" s="1"/>
  <c r="AP1722" i="12" s="1"/>
  <c r="AX1722" i="12" s="1"/>
  <c r="BH1722" i="12" s="1"/>
  <c r="M1722" i="12"/>
  <c r="S1722" i="12" s="1"/>
  <c r="Y1722" i="12" s="1"/>
  <c r="AE1722" i="12" s="1"/>
  <c r="AI1722" i="12" s="1"/>
  <c r="AO1722" i="12" s="1"/>
  <c r="AW1722" i="12" s="1"/>
  <c r="BB1722" i="12" s="1"/>
  <c r="BG1722" i="12" s="1"/>
  <c r="L1722" i="12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N1717" i="12"/>
  <c r="T1717" i="12" s="1"/>
  <c r="Z1717" i="12" s="1"/>
  <c r="AF1717" i="12" s="1"/>
  <c r="AJ1717" i="12" s="1"/>
  <c r="AP1717" i="12" s="1"/>
  <c r="AX1717" i="12" s="1"/>
  <c r="BH1717" i="12" s="1"/>
  <c r="M1717" i="12"/>
  <c r="S1717" i="12" s="1"/>
  <c r="Y1717" i="12" s="1"/>
  <c r="AE1717" i="12" s="1"/>
  <c r="AI1717" i="12" s="1"/>
  <c r="AO1717" i="12" s="1"/>
  <c r="AW1717" i="12" s="1"/>
  <c r="BB1717" i="12" s="1"/>
  <c r="BG1717" i="12" s="1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N1712" i="12"/>
  <c r="T1712" i="12" s="1"/>
  <c r="Z1712" i="12" s="1"/>
  <c r="AF1712" i="12" s="1"/>
  <c r="AJ1712" i="12" s="1"/>
  <c r="AP1712" i="12" s="1"/>
  <c r="AX1712" i="12" s="1"/>
  <c r="BH1712" i="12" s="1"/>
  <c r="M1712" i="12"/>
  <c r="S1712" i="12" s="1"/>
  <c r="Y1712" i="12" s="1"/>
  <c r="AE1712" i="12" s="1"/>
  <c r="AI1712" i="12" s="1"/>
  <c r="AO1712" i="12" s="1"/>
  <c r="AW1712" i="12" s="1"/>
  <c r="BB1712" i="12" s="1"/>
  <c r="BG1712" i="12" s="1"/>
  <c r="L1712" i="12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N1708" i="12"/>
  <c r="T1708" i="12" s="1"/>
  <c r="Z1708" i="12" s="1"/>
  <c r="AF1708" i="12" s="1"/>
  <c r="AJ1708" i="12" s="1"/>
  <c r="AP1708" i="12" s="1"/>
  <c r="AX1708" i="12" s="1"/>
  <c r="BH1708" i="12" s="1"/>
  <c r="M1708" i="12"/>
  <c r="S1708" i="12" s="1"/>
  <c r="Y1708" i="12" s="1"/>
  <c r="AE1708" i="12" s="1"/>
  <c r="AI1708" i="12" s="1"/>
  <c r="AO1708" i="12" s="1"/>
  <c r="AW1708" i="12" s="1"/>
  <c r="BB1708" i="12" s="1"/>
  <c r="BG1708" i="12" s="1"/>
  <c r="N1701" i="12"/>
  <c r="T1701" i="12" s="1"/>
  <c r="Z1701" i="12" s="1"/>
  <c r="AF1701" i="12" s="1"/>
  <c r="AJ1701" i="12" s="1"/>
  <c r="AP1701" i="12" s="1"/>
  <c r="AX1701" i="12" s="1"/>
  <c r="BH1701" i="12" s="1"/>
  <c r="M1701" i="12"/>
  <c r="S1701" i="12" s="1"/>
  <c r="Y1701" i="12" s="1"/>
  <c r="AE1701" i="12" s="1"/>
  <c r="AI1701" i="12" s="1"/>
  <c r="AO1701" i="12" s="1"/>
  <c r="AW1701" i="12" s="1"/>
  <c r="BB1701" i="12" s="1"/>
  <c r="BG1701" i="12" s="1"/>
  <c r="L1701" i="12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N1696" i="12"/>
  <c r="T1696" i="12" s="1"/>
  <c r="Z1696" i="12" s="1"/>
  <c r="AF1696" i="12" s="1"/>
  <c r="AJ1696" i="12" s="1"/>
  <c r="AP1696" i="12" s="1"/>
  <c r="AX1696" i="12" s="1"/>
  <c r="BH1696" i="12" s="1"/>
  <c r="M1696" i="12"/>
  <c r="S1696" i="12" s="1"/>
  <c r="Y1696" i="12" s="1"/>
  <c r="AE1696" i="12" s="1"/>
  <c r="AI1696" i="12" s="1"/>
  <c r="AO1696" i="12" s="1"/>
  <c r="AW1696" i="12" s="1"/>
  <c r="BB1696" i="12" s="1"/>
  <c r="BG1696" i="12" s="1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N1690" i="12"/>
  <c r="T1690" i="12" s="1"/>
  <c r="Z1690" i="12" s="1"/>
  <c r="AF1690" i="12" s="1"/>
  <c r="AJ1690" i="12" s="1"/>
  <c r="AP1690" i="12" s="1"/>
  <c r="AX1690" i="12" s="1"/>
  <c r="BH1690" i="12" s="1"/>
  <c r="M1690" i="12"/>
  <c r="S1690" i="12" s="1"/>
  <c r="Y1690" i="12" s="1"/>
  <c r="AE1690" i="12" s="1"/>
  <c r="AI1690" i="12" s="1"/>
  <c r="AO1690" i="12" s="1"/>
  <c r="AW1690" i="12" s="1"/>
  <c r="BB1690" i="12" s="1"/>
  <c r="BG1690" i="12" s="1"/>
  <c r="L1690" i="12"/>
  <c r="R1690" i="12" s="1"/>
  <c r="X1690" i="12" s="1"/>
  <c r="AD1690" i="12" s="1"/>
  <c r="AH1690" i="12" s="1"/>
  <c r="AN1690" i="12" s="1"/>
  <c r="AR1690" i="12" s="1"/>
  <c r="AV1690" i="12" s="1"/>
  <c r="BA1690" i="12" s="1"/>
  <c r="BF1690" i="12" s="1"/>
  <c r="N1685" i="12"/>
  <c r="T1685" i="12" s="1"/>
  <c r="Z1685" i="12" s="1"/>
  <c r="AF1685" i="12" s="1"/>
  <c r="AJ1685" i="12" s="1"/>
  <c r="AP1685" i="12" s="1"/>
  <c r="AX1685" i="12" s="1"/>
  <c r="BH1685" i="12" s="1"/>
  <c r="M1685" i="12"/>
  <c r="S1685" i="12" s="1"/>
  <c r="Y1685" i="12" s="1"/>
  <c r="AE1685" i="12" s="1"/>
  <c r="AI1685" i="12" s="1"/>
  <c r="AO1685" i="12" s="1"/>
  <c r="AW1685" i="12" s="1"/>
  <c r="BB1685" i="12" s="1"/>
  <c r="BG1685" i="12" s="1"/>
  <c r="L1685" i="12"/>
  <c r="R1685" i="12" s="1"/>
  <c r="X1685" i="12" s="1"/>
  <c r="AD1685" i="12" s="1"/>
  <c r="AH1685" i="12" s="1"/>
  <c r="AN1685" i="12" s="1"/>
  <c r="AR1685" i="12" s="1"/>
  <c r="AV1685" i="12" s="1"/>
  <c r="BA1685" i="12" s="1"/>
  <c r="BF1685" i="12" s="1"/>
  <c r="N1680" i="12"/>
  <c r="T1680" i="12" s="1"/>
  <c r="Z1680" i="12" s="1"/>
  <c r="AF1680" i="12" s="1"/>
  <c r="AJ1680" i="12" s="1"/>
  <c r="AP1680" i="12" s="1"/>
  <c r="AX1680" i="12" s="1"/>
  <c r="BH1680" i="12" s="1"/>
  <c r="M1680" i="12"/>
  <c r="S1680" i="12" s="1"/>
  <c r="Y1680" i="12" s="1"/>
  <c r="AE1680" i="12" s="1"/>
  <c r="AI1680" i="12" s="1"/>
  <c r="AO1680" i="12" s="1"/>
  <c r="AW1680" i="12" s="1"/>
  <c r="BB1680" i="12" s="1"/>
  <c r="BG1680" i="12" s="1"/>
  <c r="L1680" i="12"/>
  <c r="R1680" i="12" s="1"/>
  <c r="X1680" i="12" s="1"/>
  <c r="AD1680" i="12" s="1"/>
  <c r="AH1680" i="12" s="1"/>
  <c r="AN1680" i="12" s="1"/>
  <c r="AR1680" i="12" s="1"/>
  <c r="AV1680" i="12" s="1"/>
  <c r="BA1680" i="12" s="1"/>
  <c r="BF1680" i="12" s="1"/>
  <c r="N1675" i="12"/>
  <c r="T1675" i="12" s="1"/>
  <c r="Z1675" i="12" s="1"/>
  <c r="AF1675" i="12" s="1"/>
  <c r="AJ1675" i="12" s="1"/>
  <c r="AP1675" i="12" s="1"/>
  <c r="AX1675" i="12" s="1"/>
  <c r="BH1675" i="12" s="1"/>
  <c r="M1675" i="12"/>
  <c r="S1675" i="12" s="1"/>
  <c r="Y1675" i="12" s="1"/>
  <c r="AE1675" i="12" s="1"/>
  <c r="AI1675" i="12" s="1"/>
  <c r="AO1675" i="12" s="1"/>
  <c r="AW1675" i="12" s="1"/>
  <c r="BB1675" i="12" s="1"/>
  <c r="BG1675" i="12" s="1"/>
  <c r="L1675" i="12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N1671" i="12"/>
  <c r="T1671" i="12" s="1"/>
  <c r="Z1671" i="12" s="1"/>
  <c r="AF1671" i="12" s="1"/>
  <c r="AJ1671" i="12" s="1"/>
  <c r="AP1671" i="12" s="1"/>
  <c r="AX1671" i="12" s="1"/>
  <c r="BH1671" i="12" s="1"/>
  <c r="M1671" i="12"/>
  <c r="S1671" i="12" s="1"/>
  <c r="Y1671" i="12" s="1"/>
  <c r="AE1671" i="12" s="1"/>
  <c r="AI1671" i="12" s="1"/>
  <c r="AO1671" i="12" s="1"/>
  <c r="AW1671" i="12" s="1"/>
  <c r="BB1671" i="12" s="1"/>
  <c r="BG1671" i="12" s="1"/>
  <c r="L1671" i="12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N1665" i="12"/>
  <c r="T1665" i="12" s="1"/>
  <c r="Z1665" i="12" s="1"/>
  <c r="AF1665" i="12" s="1"/>
  <c r="AJ1665" i="12" s="1"/>
  <c r="AP1665" i="12" s="1"/>
  <c r="AX1665" i="12" s="1"/>
  <c r="BH1665" i="12" s="1"/>
  <c r="M1665" i="12"/>
  <c r="S1665" i="12" s="1"/>
  <c r="Y1665" i="12" s="1"/>
  <c r="AE1665" i="12" s="1"/>
  <c r="AI1665" i="12" s="1"/>
  <c r="AO1665" i="12" s="1"/>
  <c r="AW1665" i="12" s="1"/>
  <c r="BB1665" i="12" s="1"/>
  <c r="BG1665" i="12" s="1"/>
  <c r="L1665" i="12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N1661" i="12"/>
  <c r="T1661" i="12" s="1"/>
  <c r="Z1661" i="12" s="1"/>
  <c r="AF1661" i="12" s="1"/>
  <c r="AJ1661" i="12" s="1"/>
  <c r="AP1661" i="12" s="1"/>
  <c r="AX1661" i="12" s="1"/>
  <c r="BH1661" i="12" s="1"/>
  <c r="M1661" i="12"/>
  <c r="S1661" i="12" s="1"/>
  <c r="Y1661" i="12" s="1"/>
  <c r="AE1661" i="12" s="1"/>
  <c r="AI1661" i="12" s="1"/>
  <c r="AO1661" i="12" s="1"/>
  <c r="AW1661" i="12" s="1"/>
  <c r="BB1661" i="12" s="1"/>
  <c r="BG1661" i="12" s="1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N1652" i="12"/>
  <c r="T1652" i="12" s="1"/>
  <c r="Z1652" i="12" s="1"/>
  <c r="AF1652" i="12" s="1"/>
  <c r="AJ1652" i="12" s="1"/>
  <c r="AP1652" i="12" s="1"/>
  <c r="AX1652" i="12" s="1"/>
  <c r="BH1652" i="12" s="1"/>
  <c r="M1652" i="12"/>
  <c r="S1652" i="12" s="1"/>
  <c r="Y1652" i="12" s="1"/>
  <c r="AE1652" i="12" s="1"/>
  <c r="AI1652" i="12" s="1"/>
  <c r="AO1652" i="12" s="1"/>
  <c r="AW1652" i="12" s="1"/>
  <c r="BB1652" i="12" s="1"/>
  <c r="BG1652" i="12" s="1"/>
  <c r="L1652" i="12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N1647" i="12"/>
  <c r="T1647" i="12" s="1"/>
  <c r="Z1647" i="12" s="1"/>
  <c r="AF1647" i="12" s="1"/>
  <c r="AJ1647" i="12" s="1"/>
  <c r="AP1647" i="12" s="1"/>
  <c r="AX1647" i="12" s="1"/>
  <c r="BH1647" i="12" s="1"/>
  <c r="M1647" i="12"/>
  <c r="S1647" i="12" s="1"/>
  <c r="Y1647" i="12" s="1"/>
  <c r="AE1647" i="12" s="1"/>
  <c r="AI1647" i="12" s="1"/>
  <c r="AO1647" i="12" s="1"/>
  <c r="AW1647" i="12" s="1"/>
  <c r="BB1647" i="12" s="1"/>
  <c r="BG1647" i="12" s="1"/>
  <c r="L1647" i="12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N1642" i="12"/>
  <c r="T1642" i="12" s="1"/>
  <c r="Z1642" i="12" s="1"/>
  <c r="AF1642" i="12" s="1"/>
  <c r="AJ1642" i="12" s="1"/>
  <c r="AP1642" i="12" s="1"/>
  <c r="AX1642" i="12" s="1"/>
  <c r="BH1642" i="12" s="1"/>
  <c r="M1642" i="12"/>
  <c r="S1642" i="12" s="1"/>
  <c r="Y1642" i="12" s="1"/>
  <c r="AE1642" i="12" s="1"/>
  <c r="AI1642" i="12" s="1"/>
  <c r="AO1642" i="12" s="1"/>
  <c r="AW1642" i="12" s="1"/>
  <c r="BB1642" i="12" s="1"/>
  <c r="BG1642" i="12" s="1"/>
  <c r="L1642" i="12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N1638" i="12"/>
  <c r="T1638" i="12" s="1"/>
  <c r="Z1638" i="12" s="1"/>
  <c r="AF1638" i="12" s="1"/>
  <c r="AJ1638" i="12" s="1"/>
  <c r="AP1638" i="12" s="1"/>
  <c r="AX1638" i="12" s="1"/>
  <c r="BH1638" i="12" s="1"/>
  <c r="M1638" i="12"/>
  <c r="S1638" i="12" s="1"/>
  <c r="Y1638" i="12" s="1"/>
  <c r="AE1638" i="12" s="1"/>
  <c r="AI1638" i="12" s="1"/>
  <c r="AO1638" i="12" s="1"/>
  <c r="AW1638" i="12" s="1"/>
  <c r="BB1638" i="12" s="1"/>
  <c r="BG1638" i="12" s="1"/>
  <c r="L1638" i="12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N1634" i="12"/>
  <c r="T1634" i="12" s="1"/>
  <c r="Z1634" i="12" s="1"/>
  <c r="AF1634" i="12" s="1"/>
  <c r="AJ1634" i="12" s="1"/>
  <c r="AP1634" i="12" s="1"/>
  <c r="AX1634" i="12" s="1"/>
  <c r="BH1634" i="12" s="1"/>
  <c r="M1634" i="12"/>
  <c r="S1634" i="12" s="1"/>
  <c r="Y1634" i="12" s="1"/>
  <c r="AE1634" i="12" s="1"/>
  <c r="AI1634" i="12" s="1"/>
  <c r="AO1634" i="12" s="1"/>
  <c r="AW1634" i="12" s="1"/>
  <c r="BB1634" i="12" s="1"/>
  <c r="BG1634" i="12" s="1"/>
  <c r="L1634" i="12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N1630" i="12"/>
  <c r="T1630" i="12" s="1"/>
  <c r="Z1630" i="12" s="1"/>
  <c r="AF1630" i="12" s="1"/>
  <c r="AJ1630" i="12" s="1"/>
  <c r="AP1630" i="12" s="1"/>
  <c r="AX1630" i="12" s="1"/>
  <c r="BH1630" i="12" s="1"/>
  <c r="M1630" i="12"/>
  <c r="S1630" i="12" s="1"/>
  <c r="Y1630" i="12" s="1"/>
  <c r="AE1630" i="12" s="1"/>
  <c r="AI1630" i="12" s="1"/>
  <c r="AO1630" i="12" s="1"/>
  <c r="AW1630" i="12" s="1"/>
  <c r="BB1630" i="12" s="1"/>
  <c r="BG1630" i="12" s="1"/>
  <c r="L1630" i="12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N1626" i="12"/>
  <c r="T1626" i="12" s="1"/>
  <c r="Z1626" i="12" s="1"/>
  <c r="AF1626" i="12" s="1"/>
  <c r="AJ1626" i="12" s="1"/>
  <c r="AP1626" i="12" s="1"/>
  <c r="AX1626" i="12" s="1"/>
  <c r="BH1626" i="12" s="1"/>
  <c r="M1626" i="12"/>
  <c r="S1626" i="12" s="1"/>
  <c r="Y1626" i="12" s="1"/>
  <c r="AE1626" i="12" s="1"/>
  <c r="AI1626" i="12" s="1"/>
  <c r="AO1626" i="12" s="1"/>
  <c r="AW1626" i="12" s="1"/>
  <c r="BB1626" i="12" s="1"/>
  <c r="BG1626" i="12" s="1"/>
  <c r="L1626" i="12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N1622" i="12"/>
  <c r="T1622" i="12" s="1"/>
  <c r="Z1622" i="12" s="1"/>
  <c r="AF1622" i="12" s="1"/>
  <c r="AJ1622" i="12" s="1"/>
  <c r="AP1622" i="12" s="1"/>
  <c r="AX1622" i="12" s="1"/>
  <c r="BH1622" i="12" s="1"/>
  <c r="M1622" i="12"/>
  <c r="S1622" i="12" s="1"/>
  <c r="Y1622" i="12" s="1"/>
  <c r="AE1622" i="12" s="1"/>
  <c r="AI1622" i="12" s="1"/>
  <c r="AO1622" i="12" s="1"/>
  <c r="AW1622" i="12" s="1"/>
  <c r="BB1622" i="12" s="1"/>
  <c r="BG1622" i="12" s="1"/>
  <c r="L1622" i="12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N1618" i="12"/>
  <c r="T1618" i="12" s="1"/>
  <c r="Z1618" i="12" s="1"/>
  <c r="AF1618" i="12" s="1"/>
  <c r="AJ1618" i="12" s="1"/>
  <c r="AP1618" i="12" s="1"/>
  <c r="AX1618" i="12" s="1"/>
  <c r="BH1618" i="12" s="1"/>
  <c r="M1618" i="12"/>
  <c r="S1618" i="12" s="1"/>
  <c r="Y1618" i="12" s="1"/>
  <c r="AE1618" i="12" s="1"/>
  <c r="AI1618" i="12" s="1"/>
  <c r="AO1618" i="12" s="1"/>
  <c r="AW1618" i="12" s="1"/>
  <c r="BB1618" i="12" s="1"/>
  <c r="BG1618" i="12" s="1"/>
  <c r="L1618" i="12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N1614" i="12"/>
  <c r="T1614" i="12" s="1"/>
  <c r="Z1614" i="12" s="1"/>
  <c r="AF1614" i="12" s="1"/>
  <c r="AJ1614" i="12" s="1"/>
  <c r="AP1614" i="12" s="1"/>
  <c r="AX1614" i="12" s="1"/>
  <c r="BH1614" i="12" s="1"/>
  <c r="M1614" i="12"/>
  <c r="S1614" i="12" s="1"/>
  <c r="Y1614" i="12" s="1"/>
  <c r="AE1614" i="12" s="1"/>
  <c r="AI1614" i="12" s="1"/>
  <c r="AO1614" i="12" s="1"/>
  <c r="AW1614" i="12" s="1"/>
  <c r="BB1614" i="12" s="1"/>
  <c r="BG1614" i="12" s="1"/>
  <c r="L1614" i="12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N1610" i="12"/>
  <c r="T1610" i="12" s="1"/>
  <c r="Z1610" i="12" s="1"/>
  <c r="AF1610" i="12" s="1"/>
  <c r="AJ1610" i="12" s="1"/>
  <c r="AP1610" i="12" s="1"/>
  <c r="AX1610" i="12" s="1"/>
  <c r="BH1610" i="12" s="1"/>
  <c r="M1610" i="12"/>
  <c r="S1610" i="12" s="1"/>
  <c r="Y1610" i="12" s="1"/>
  <c r="AE1610" i="12" s="1"/>
  <c r="AI1610" i="12" s="1"/>
  <c r="AO1610" i="12" s="1"/>
  <c r="AW1610" i="12" s="1"/>
  <c r="BB1610" i="12" s="1"/>
  <c r="BG1610" i="12" s="1"/>
  <c r="L1610" i="12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N1606" i="12"/>
  <c r="T1606" i="12" s="1"/>
  <c r="Z1606" i="12" s="1"/>
  <c r="AF1606" i="12" s="1"/>
  <c r="AJ1606" i="12" s="1"/>
  <c r="AP1606" i="12" s="1"/>
  <c r="AX1606" i="12" s="1"/>
  <c r="BH1606" i="12" s="1"/>
  <c r="M1606" i="12"/>
  <c r="S1606" i="12" s="1"/>
  <c r="Y1606" i="12" s="1"/>
  <c r="AE1606" i="12" s="1"/>
  <c r="AI1606" i="12" s="1"/>
  <c r="AO1606" i="12" s="1"/>
  <c r="AW1606" i="12" s="1"/>
  <c r="BB1606" i="12" s="1"/>
  <c r="BG1606" i="12" s="1"/>
  <c r="L1606" i="12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N1602" i="12"/>
  <c r="T1602" i="12" s="1"/>
  <c r="Z1602" i="12" s="1"/>
  <c r="AF1602" i="12" s="1"/>
  <c r="AJ1602" i="12" s="1"/>
  <c r="AP1602" i="12" s="1"/>
  <c r="AX1602" i="12" s="1"/>
  <c r="BH1602" i="12" s="1"/>
  <c r="M1602" i="12"/>
  <c r="S1602" i="12" s="1"/>
  <c r="Y1602" i="12" s="1"/>
  <c r="AE1602" i="12" s="1"/>
  <c r="AI1602" i="12" s="1"/>
  <c r="AO1602" i="12" s="1"/>
  <c r="AW1602" i="12" s="1"/>
  <c r="BB1602" i="12" s="1"/>
  <c r="BG1602" i="12" s="1"/>
  <c r="L1602" i="12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N1598" i="12"/>
  <c r="T1598" i="12" s="1"/>
  <c r="Z1598" i="12" s="1"/>
  <c r="AF1598" i="12" s="1"/>
  <c r="AJ1598" i="12" s="1"/>
  <c r="AP1598" i="12" s="1"/>
  <c r="AX1598" i="12" s="1"/>
  <c r="BH1598" i="12" s="1"/>
  <c r="M1598" i="12"/>
  <c r="S1598" i="12" s="1"/>
  <c r="Y1598" i="12" s="1"/>
  <c r="AE1598" i="12" s="1"/>
  <c r="AI1598" i="12" s="1"/>
  <c r="AO1598" i="12" s="1"/>
  <c r="AW1598" i="12" s="1"/>
  <c r="BB1598" i="12" s="1"/>
  <c r="BG1598" i="12" s="1"/>
  <c r="L1598" i="12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N1593" i="12"/>
  <c r="T1593" i="12" s="1"/>
  <c r="Z1593" i="12" s="1"/>
  <c r="AF1593" i="12" s="1"/>
  <c r="AJ1593" i="12" s="1"/>
  <c r="AP1593" i="12" s="1"/>
  <c r="AX1593" i="12" s="1"/>
  <c r="BH1593" i="12" s="1"/>
  <c r="N1589" i="12"/>
  <c r="T1589" i="12" s="1"/>
  <c r="Z1589" i="12" s="1"/>
  <c r="AF1589" i="12" s="1"/>
  <c r="AJ1589" i="12" s="1"/>
  <c r="AP1589" i="12" s="1"/>
  <c r="AX1589" i="12" s="1"/>
  <c r="BH1589" i="12" s="1"/>
  <c r="M1589" i="12"/>
  <c r="S1589" i="12" s="1"/>
  <c r="Y1589" i="12" s="1"/>
  <c r="AE1589" i="12" s="1"/>
  <c r="AI1589" i="12" s="1"/>
  <c r="AO1589" i="12" s="1"/>
  <c r="AW1589" i="12" s="1"/>
  <c r="BB1589" i="12" s="1"/>
  <c r="BG1589" i="12" s="1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N1584" i="12"/>
  <c r="T1584" i="12" s="1"/>
  <c r="Z1584" i="12" s="1"/>
  <c r="AF1584" i="12" s="1"/>
  <c r="AJ1584" i="12" s="1"/>
  <c r="AP1584" i="12" s="1"/>
  <c r="AX1584" i="12" s="1"/>
  <c r="BH1584" i="12" s="1"/>
  <c r="M1584" i="12"/>
  <c r="S1584" i="12" s="1"/>
  <c r="Y1584" i="12" s="1"/>
  <c r="AE1584" i="12" s="1"/>
  <c r="AI1584" i="12" s="1"/>
  <c r="AO1584" i="12" s="1"/>
  <c r="AW1584" i="12" s="1"/>
  <c r="BB1584" i="12" s="1"/>
  <c r="BG1584" i="12" s="1"/>
  <c r="L1584" i="12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N1579" i="12"/>
  <c r="T1579" i="12" s="1"/>
  <c r="Z1579" i="12" s="1"/>
  <c r="AF1579" i="12" s="1"/>
  <c r="AJ1579" i="12" s="1"/>
  <c r="AP1579" i="12" s="1"/>
  <c r="AX1579" i="12" s="1"/>
  <c r="BH1579" i="12" s="1"/>
  <c r="M1579" i="12"/>
  <c r="S1579" i="12" s="1"/>
  <c r="Y1579" i="12" s="1"/>
  <c r="AE1579" i="12" s="1"/>
  <c r="AI1579" i="12" s="1"/>
  <c r="AO1579" i="12" s="1"/>
  <c r="AW1579" i="12" s="1"/>
  <c r="BB1579" i="12" s="1"/>
  <c r="BG1579" i="12" s="1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N1574" i="12"/>
  <c r="T1574" i="12" s="1"/>
  <c r="Z1574" i="12" s="1"/>
  <c r="AF1574" i="12" s="1"/>
  <c r="AJ1574" i="12" s="1"/>
  <c r="AP1574" i="12" s="1"/>
  <c r="AX1574" i="12" s="1"/>
  <c r="BH1574" i="12" s="1"/>
  <c r="M1574" i="12"/>
  <c r="S1574" i="12" s="1"/>
  <c r="Y1574" i="12" s="1"/>
  <c r="AE1574" i="12" s="1"/>
  <c r="AI1574" i="12" s="1"/>
  <c r="AO1574" i="12" s="1"/>
  <c r="AW1574" i="12" s="1"/>
  <c r="BB1574" i="12" s="1"/>
  <c r="BG1574" i="12" s="1"/>
  <c r="L1574" i="12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N1570" i="12"/>
  <c r="T1570" i="12" s="1"/>
  <c r="Z1570" i="12" s="1"/>
  <c r="AF1570" i="12" s="1"/>
  <c r="AJ1570" i="12" s="1"/>
  <c r="AP1570" i="12" s="1"/>
  <c r="AX1570" i="12" s="1"/>
  <c r="BH1570" i="12" s="1"/>
  <c r="M1570" i="12"/>
  <c r="S1570" i="12" s="1"/>
  <c r="Y1570" i="12" s="1"/>
  <c r="AE1570" i="12" s="1"/>
  <c r="AI1570" i="12" s="1"/>
  <c r="AO1570" i="12" s="1"/>
  <c r="AW1570" i="12" s="1"/>
  <c r="BB1570" i="12" s="1"/>
  <c r="BG1570" i="12" s="1"/>
  <c r="L1570" i="12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N1567" i="12"/>
  <c r="T1567" i="12" s="1"/>
  <c r="Z1567" i="12" s="1"/>
  <c r="AF1567" i="12" s="1"/>
  <c r="AJ1567" i="12" s="1"/>
  <c r="AP1567" i="12" s="1"/>
  <c r="AX1567" i="12" s="1"/>
  <c r="BH1567" i="12" s="1"/>
  <c r="M1567" i="12"/>
  <c r="S1567" i="12" s="1"/>
  <c r="Y1567" i="12" s="1"/>
  <c r="AE1567" i="12" s="1"/>
  <c r="AI1567" i="12" s="1"/>
  <c r="AO1567" i="12" s="1"/>
  <c r="AW1567" i="12" s="1"/>
  <c r="BB1567" i="12" s="1"/>
  <c r="BG1567" i="12" s="1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N1560" i="12"/>
  <c r="T1560" i="12" s="1"/>
  <c r="Z1560" i="12" s="1"/>
  <c r="AF1560" i="12" s="1"/>
  <c r="AJ1560" i="12" s="1"/>
  <c r="AP1560" i="12" s="1"/>
  <c r="AX1560" i="12" s="1"/>
  <c r="BH1560" i="12" s="1"/>
  <c r="M1560" i="12"/>
  <c r="S1560" i="12" s="1"/>
  <c r="Y1560" i="12" s="1"/>
  <c r="AE1560" i="12" s="1"/>
  <c r="AI1560" i="12" s="1"/>
  <c r="AO1560" i="12" s="1"/>
  <c r="AW1560" i="12" s="1"/>
  <c r="BB1560" i="12" s="1"/>
  <c r="BG1560" i="12" s="1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N1557" i="12"/>
  <c r="T1557" i="12" s="1"/>
  <c r="Z1557" i="12" s="1"/>
  <c r="AF1557" i="12" s="1"/>
  <c r="AJ1557" i="12" s="1"/>
  <c r="AP1557" i="12" s="1"/>
  <c r="AX1557" i="12" s="1"/>
  <c r="BH1557" i="12" s="1"/>
  <c r="M1557" i="12"/>
  <c r="S1557" i="12" s="1"/>
  <c r="Y1557" i="12" s="1"/>
  <c r="AE1557" i="12" s="1"/>
  <c r="AI1557" i="12" s="1"/>
  <c r="AO1557" i="12" s="1"/>
  <c r="AW1557" i="12" s="1"/>
  <c r="BB1557" i="12" s="1"/>
  <c r="BG1557" i="12" s="1"/>
  <c r="L1557" i="12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N1552" i="12"/>
  <c r="T1552" i="12" s="1"/>
  <c r="Z1552" i="12" s="1"/>
  <c r="AF1552" i="12" s="1"/>
  <c r="AJ1552" i="12" s="1"/>
  <c r="AP1552" i="12" s="1"/>
  <c r="AX1552" i="12" s="1"/>
  <c r="BH1552" i="12" s="1"/>
  <c r="M1552" i="12"/>
  <c r="S1552" i="12" s="1"/>
  <c r="Y1552" i="12" s="1"/>
  <c r="AE1552" i="12" s="1"/>
  <c r="AI1552" i="12" s="1"/>
  <c r="AO1552" i="12" s="1"/>
  <c r="AW1552" i="12" s="1"/>
  <c r="BB1552" i="12" s="1"/>
  <c r="BG1552" i="12" s="1"/>
  <c r="L1552" i="12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N1548" i="12"/>
  <c r="T1548" i="12" s="1"/>
  <c r="Z1548" i="12" s="1"/>
  <c r="AF1548" i="12" s="1"/>
  <c r="AJ1548" i="12" s="1"/>
  <c r="AP1548" i="12" s="1"/>
  <c r="AX1548" i="12" s="1"/>
  <c r="BH1548" i="12" s="1"/>
  <c r="M1548" i="12"/>
  <c r="S1548" i="12" s="1"/>
  <c r="Y1548" i="12" s="1"/>
  <c r="AE1548" i="12" s="1"/>
  <c r="AI1548" i="12" s="1"/>
  <c r="AO1548" i="12" s="1"/>
  <c r="AW1548" i="12" s="1"/>
  <c r="BB1548" i="12" s="1"/>
  <c r="BG1548" i="12" s="1"/>
  <c r="L1548" i="12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N1544" i="12"/>
  <c r="T1544" i="12" s="1"/>
  <c r="Z1544" i="12" s="1"/>
  <c r="AF1544" i="12" s="1"/>
  <c r="AJ1544" i="12" s="1"/>
  <c r="AP1544" i="12" s="1"/>
  <c r="AX1544" i="12" s="1"/>
  <c r="BH1544" i="12" s="1"/>
  <c r="M1544" i="12"/>
  <c r="S1544" i="12" s="1"/>
  <c r="Y1544" i="12" s="1"/>
  <c r="AE1544" i="12" s="1"/>
  <c r="AI1544" i="12" s="1"/>
  <c r="AO1544" i="12" s="1"/>
  <c r="AW1544" i="12" s="1"/>
  <c r="BB1544" i="12" s="1"/>
  <c r="BG1544" i="12" s="1"/>
  <c r="L1544" i="12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N1539" i="12"/>
  <c r="T1539" i="12" s="1"/>
  <c r="Z1539" i="12" s="1"/>
  <c r="AF1539" i="12" s="1"/>
  <c r="AJ1539" i="12" s="1"/>
  <c r="AP1539" i="12" s="1"/>
  <c r="AX1539" i="12" s="1"/>
  <c r="BH1539" i="12" s="1"/>
  <c r="M1539" i="12"/>
  <c r="S1539" i="12" s="1"/>
  <c r="Y1539" i="12" s="1"/>
  <c r="AE1539" i="12" s="1"/>
  <c r="AI1539" i="12" s="1"/>
  <c r="AO1539" i="12" s="1"/>
  <c r="AW1539" i="12" s="1"/>
  <c r="BB1539" i="12" s="1"/>
  <c r="BG1539" i="12" s="1"/>
  <c r="L1539" i="12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N1533" i="12"/>
  <c r="T1533" i="12" s="1"/>
  <c r="Z1533" i="12" s="1"/>
  <c r="AF1533" i="12" s="1"/>
  <c r="AJ1533" i="12" s="1"/>
  <c r="AP1533" i="12" s="1"/>
  <c r="AX1533" i="12" s="1"/>
  <c r="BH1533" i="12" s="1"/>
  <c r="M1533" i="12"/>
  <c r="S1533" i="12" s="1"/>
  <c r="Y1533" i="12" s="1"/>
  <c r="AE1533" i="12" s="1"/>
  <c r="AI1533" i="12" s="1"/>
  <c r="AO1533" i="12" s="1"/>
  <c r="AW1533" i="12" s="1"/>
  <c r="BB1533" i="12" s="1"/>
  <c r="BG1533" i="12" s="1"/>
  <c r="L1533" i="12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N1532" i="12"/>
  <c r="T1532" i="12" s="1"/>
  <c r="Z1532" i="12" s="1"/>
  <c r="AF1532" i="12" s="1"/>
  <c r="AJ1532" i="12" s="1"/>
  <c r="AP1532" i="12" s="1"/>
  <c r="AX1532" i="12" s="1"/>
  <c r="BH1532" i="12" s="1"/>
  <c r="M1532" i="12"/>
  <c r="S1532" i="12" s="1"/>
  <c r="Y1532" i="12" s="1"/>
  <c r="AE1532" i="12" s="1"/>
  <c r="AI1532" i="12" s="1"/>
  <c r="AO1532" i="12" s="1"/>
  <c r="AW1532" i="12" s="1"/>
  <c r="BB1532" i="12" s="1"/>
  <c r="BG1532" i="12" s="1"/>
  <c r="L1532" i="12"/>
  <c r="R1532" i="12" s="1"/>
  <c r="X1532" i="12" s="1"/>
  <c r="AD1532" i="12" s="1"/>
  <c r="AH1532" i="12" s="1"/>
  <c r="AN1532" i="12" s="1"/>
  <c r="AR1532" i="12" s="1"/>
  <c r="AV1532" i="12" s="1"/>
  <c r="BA1532" i="12" s="1"/>
  <c r="BF1532" i="12" s="1"/>
  <c r="N1528" i="12"/>
  <c r="T1528" i="12" s="1"/>
  <c r="Z1528" i="12" s="1"/>
  <c r="AF1528" i="12" s="1"/>
  <c r="AJ1528" i="12" s="1"/>
  <c r="AP1528" i="12" s="1"/>
  <c r="AX1528" i="12" s="1"/>
  <c r="BH1528" i="12" s="1"/>
  <c r="M1528" i="12"/>
  <c r="S1528" i="12" s="1"/>
  <c r="Y1528" i="12" s="1"/>
  <c r="AE1528" i="12" s="1"/>
  <c r="AI1528" i="12" s="1"/>
  <c r="AO1528" i="12" s="1"/>
  <c r="AW1528" i="12" s="1"/>
  <c r="BB1528" i="12" s="1"/>
  <c r="BG1528" i="12" s="1"/>
  <c r="L1528" i="12"/>
  <c r="R1528" i="12" s="1"/>
  <c r="X1528" i="12" s="1"/>
  <c r="AD1528" i="12" s="1"/>
  <c r="AH1528" i="12" s="1"/>
  <c r="AN1528" i="12" s="1"/>
  <c r="AR1528" i="12" s="1"/>
  <c r="AV1528" i="12" s="1"/>
  <c r="BA1528" i="12" s="1"/>
  <c r="BF1528" i="12" s="1"/>
  <c r="N1525" i="12"/>
  <c r="T1525" i="12" s="1"/>
  <c r="Z1525" i="12" s="1"/>
  <c r="AF1525" i="12" s="1"/>
  <c r="AJ1525" i="12" s="1"/>
  <c r="AP1525" i="12" s="1"/>
  <c r="AX1525" i="12" s="1"/>
  <c r="BH1525" i="12" s="1"/>
  <c r="M1525" i="12"/>
  <c r="S1525" i="12" s="1"/>
  <c r="Y1525" i="12" s="1"/>
  <c r="AE1525" i="12" s="1"/>
  <c r="AI1525" i="12" s="1"/>
  <c r="AO1525" i="12" s="1"/>
  <c r="AW1525" i="12" s="1"/>
  <c r="BB1525" i="12" s="1"/>
  <c r="BG1525" i="12" s="1"/>
  <c r="L1525" i="12"/>
  <c r="R1525" i="12" s="1"/>
  <c r="X1525" i="12" s="1"/>
  <c r="AD1525" i="12" s="1"/>
  <c r="AH1525" i="12" s="1"/>
  <c r="AN1525" i="12" s="1"/>
  <c r="AR1525" i="12" s="1"/>
  <c r="AV1525" i="12" s="1"/>
  <c r="BA1525" i="12" s="1"/>
  <c r="BF1525" i="12" s="1"/>
  <c r="N1524" i="12"/>
  <c r="T1524" i="12" s="1"/>
  <c r="Z1524" i="12" s="1"/>
  <c r="AF1524" i="12" s="1"/>
  <c r="AJ1524" i="12" s="1"/>
  <c r="AP1524" i="12" s="1"/>
  <c r="AX1524" i="12" s="1"/>
  <c r="BH1524" i="12" s="1"/>
  <c r="M1524" i="12"/>
  <c r="S1524" i="12" s="1"/>
  <c r="Y1524" i="12" s="1"/>
  <c r="AE1524" i="12" s="1"/>
  <c r="AI1524" i="12" s="1"/>
  <c r="AO1524" i="12" s="1"/>
  <c r="AW1524" i="12" s="1"/>
  <c r="BB1524" i="12" s="1"/>
  <c r="BG1524" i="12" s="1"/>
  <c r="L1524" i="12"/>
  <c r="R1524" i="12" s="1"/>
  <c r="X1524" i="12" s="1"/>
  <c r="AD1524" i="12" s="1"/>
  <c r="AH1524" i="12" s="1"/>
  <c r="AN1524" i="12" s="1"/>
  <c r="AR1524" i="12" s="1"/>
  <c r="AV1524" i="12" s="1"/>
  <c r="BA1524" i="12" s="1"/>
  <c r="BF1524" i="12" s="1"/>
  <c r="N1518" i="12"/>
  <c r="T1518" i="12" s="1"/>
  <c r="Z1518" i="12" s="1"/>
  <c r="AF1518" i="12" s="1"/>
  <c r="AJ1518" i="12" s="1"/>
  <c r="AP1518" i="12" s="1"/>
  <c r="AX1518" i="12" s="1"/>
  <c r="BH1518" i="12" s="1"/>
  <c r="M1518" i="12"/>
  <c r="S1518" i="12" s="1"/>
  <c r="Y1518" i="12" s="1"/>
  <c r="AE1518" i="12" s="1"/>
  <c r="AI1518" i="12" s="1"/>
  <c r="AO1518" i="12" s="1"/>
  <c r="AW1518" i="12" s="1"/>
  <c r="BB1518" i="12" s="1"/>
  <c r="BG1518" i="12" s="1"/>
  <c r="L1518" i="12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N1513" i="12"/>
  <c r="T1513" i="12" s="1"/>
  <c r="Z1513" i="12" s="1"/>
  <c r="AF1513" i="12" s="1"/>
  <c r="AJ1513" i="12" s="1"/>
  <c r="AP1513" i="12" s="1"/>
  <c r="AX1513" i="12" s="1"/>
  <c r="BH1513" i="12" s="1"/>
  <c r="M1513" i="12"/>
  <c r="S1513" i="12" s="1"/>
  <c r="Y1513" i="12" s="1"/>
  <c r="AE1513" i="12" s="1"/>
  <c r="AI1513" i="12" s="1"/>
  <c r="AO1513" i="12" s="1"/>
  <c r="AW1513" i="12" s="1"/>
  <c r="BB1513" i="12" s="1"/>
  <c r="BG1513" i="12" s="1"/>
  <c r="L1513" i="12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N1509" i="12"/>
  <c r="T1509" i="12" s="1"/>
  <c r="Z1509" i="12" s="1"/>
  <c r="AF1509" i="12" s="1"/>
  <c r="AJ1509" i="12" s="1"/>
  <c r="AP1509" i="12" s="1"/>
  <c r="AX1509" i="12" s="1"/>
  <c r="BH1509" i="12" s="1"/>
  <c r="M1509" i="12"/>
  <c r="S1509" i="12" s="1"/>
  <c r="Y1509" i="12" s="1"/>
  <c r="AE1509" i="12" s="1"/>
  <c r="AI1509" i="12" s="1"/>
  <c r="AO1509" i="12" s="1"/>
  <c r="AW1509" i="12" s="1"/>
  <c r="BB1509" i="12" s="1"/>
  <c r="BG1509" i="12" s="1"/>
  <c r="L1509" i="12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N1504" i="12"/>
  <c r="T1504" i="12" s="1"/>
  <c r="Z1504" i="12" s="1"/>
  <c r="AF1504" i="12" s="1"/>
  <c r="AJ1504" i="12" s="1"/>
  <c r="AP1504" i="12" s="1"/>
  <c r="AX1504" i="12" s="1"/>
  <c r="BH1504" i="12" s="1"/>
  <c r="M1504" i="12"/>
  <c r="S1504" i="12" s="1"/>
  <c r="Y1504" i="12" s="1"/>
  <c r="AE1504" i="12" s="1"/>
  <c r="AI1504" i="12" s="1"/>
  <c r="AO1504" i="12" s="1"/>
  <c r="AW1504" i="12" s="1"/>
  <c r="BB1504" i="12" s="1"/>
  <c r="BG1504" i="12" s="1"/>
  <c r="L1504" i="12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N1496" i="12"/>
  <c r="T1496" i="12" s="1"/>
  <c r="Z1496" i="12" s="1"/>
  <c r="AF1496" i="12" s="1"/>
  <c r="AJ1496" i="12" s="1"/>
  <c r="AP1496" i="12" s="1"/>
  <c r="AX1496" i="12" s="1"/>
  <c r="BH1496" i="12" s="1"/>
  <c r="M1496" i="12"/>
  <c r="S1496" i="12" s="1"/>
  <c r="Y1496" i="12" s="1"/>
  <c r="AE1496" i="12" s="1"/>
  <c r="AI1496" i="12" s="1"/>
  <c r="AO1496" i="12" s="1"/>
  <c r="AW1496" i="12" s="1"/>
  <c r="BB1496" i="12" s="1"/>
  <c r="BG1496" i="12" s="1"/>
  <c r="L1496" i="12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N1492" i="12"/>
  <c r="T1492" i="12" s="1"/>
  <c r="Z1492" i="12" s="1"/>
  <c r="AF1492" i="12" s="1"/>
  <c r="AJ1492" i="12" s="1"/>
  <c r="AP1492" i="12" s="1"/>
  <c r="AX1492" i="12" s="1"/>
  <c r="BH1492" i="12" s="1"/>
  <c r="M1492" i="12"/>
  <c r="S1492" i="12" s="1"/>
  <c r="Y1492" i="12" s="1"/>
  <c r="AE1492" i="12" s="1"/>
  <c r="AI1492" i="12" s="1"/>
  <c r="AO1492" i="12" s="1"/>
  <c r="AW1492" i="12" s="1"/>
  <c r="BB1492" i="12" s="1"/>
  <c r="BG1492" i="12" s="1"/>
  <c r="L1492" i="12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N1488" i="12"/>
  <c r="T1488" i="12" s="1"/>
  <c r="Z1488" i="12" s="1"/>
  <c r="AF1488" i="12" s="1"/>
  <c r="AJ1488" i="12" s="1"/>
  <c r="AP1488" i="12" s="1"/>
  <c r="AX1488" i="12" s="1"/>
  <c r="BH1488" i="12" s="1"/>
  <c r="M1488" i="12"/>
  <c r="S1488" i="12" s="1"/>
  <c r="Y1488" i="12" s="1"/>
  <c r="AE1488" i="12" s="1"/>
  <c r="AI1488" i="12" s="1"/>
  <c r="AO1488" i="12" s="1"/>
  <c r="AW1488" i="12" s="1"/>
  <c r="BB1488" i="12" s="1"/>
  <c r="BG1488" i="12" s="1"/>
  <c r="L1488" i="12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N1483" i="12"/>
  <c r="T1483" i="12" s="1"/>
  <c r="Z1483" i="12" s="1"/>
  <c r="AF1483" i="12" s="1"/>
  <c r="AJ1483" i="12" s="1"/>
  <c r="AP1483" i="12" s="1"/>
  <c r="AX1483" i="12" s="1"/>
  <c r="BH1483" i="12" s="1"/>
  <c r="M1483" i="12"/>
  <c r="S1483" i="12" s="1"/>
  <c r="Y1483" i="12" s="1"/>
  <c r="AE1483" i="12" s="1"/>
  <c r="AI1483" i="12" s="1"/>
  <c r="AO1483" i="12" s="1"/>
  <c r="AW1483" i="12" s="1"/>
  <c r="BB1483" i="12" s="1"/>
  <c r="BG1483" i="12" s="1"/>
  <c r="N1479" i="12"/>
  <c r="T1479" i="12" s="1"/>
  <c r="Z1479" i="12" s="1"/>
  <c r="AF1479" i="12" s="1"/>
  <c r="AJ1479" i="12" s="1"/>
  <c r="AP1479" i="12" s="1"/>
  <c r="AX1479" i="12" s="1"/>
  <c r="BH1479" i="12" s="1"/>
  <c r="M1479" i="12"/>
  <c r="S1479" i="12" s="1"/>
  <c r="Y1479" i="12" s="1"/>
  <c r="AE1479" i="12" s="1"/>
  <c r="AI1479" i="12" s="1"/>
  <c r="AO1479" i="12" s="1"/>
  <c r="AW1479" i="12" s="1"/>
  <c r="BB1479" i="12" s="1"/>
  <c r="BG1479" i="12" s="1"/>
  <c r="L1479" i="12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N1474" i="12"/>
  <c r="T1474" i="12" s="1"/>
  <c r="Z1474" i="12" s="1"/>
  <c r="AF1474" i="12" s="1"/>
  <c r="AJ1474" i="12" s="1"/>
  <c r="AP1474" i="12" s="1"/>
  <c r="AX1474" i="12" s="1"/>
  <c r="BH1474" i="12" s="1"/>
  <c r="M1474" i="12"/>
  <c r="S1474" i="12" s="1"/>
  <c r="Y1474" i="12" s="1"/>
  <c r="AE1474" i="12" s="1"/>
  <c r="AI1474" i="12" s="1"/>
  <c r="AO1474" i="12" s="1"/>
  <c r="AW1474" i="12" s="1"/>
  <c r="BB1474" i="12" s="1"/>
  <c r="BG1474" i="12" s="1"/>
  <c r="L1474" i="12"/>
  <c r="R1474" i="12" s="1"/>
  <c r="X1474" i="12" s="1"/>
  <c r="AD1474" i="12" s="1"/>
  <c r="AH1474" i="12" s="1"/>
  <c r="AN1474" i="12" s="1"/>
  <c r="AR1474" i="12" s="1"/>
  <c r="AV1474" i="12" s="1"/>
  <c r="BA1474" i="12" s="1"/>
  <c r="BF1474" i="12" s="1"/>
  <c r="N1471" i="12"/>
  <c r="T1471" i="12" s="1"/>
  <c r="Z1471" i="12" s="1"/>
  <c r="AF1471" i="12" s="1"/>
  <c r="AJ1471" i="12" s="1"/>
  <c r="AP1471" i="12" s="1"/>
  <c r="AX1471" i="12" s="1"/>
  <c r="BH1471" i="12" s="1"/>
  <c r="M1471" i="12"/>
  <c r="S1471" i="12" s="1"/>
  <c r="Y1471" i="12" s="1"/>
  <c r="AE1471" i="12" s="1"/>
  <c r="AI1471" i="12" s="1"/>
  <c r="AO1471" i="12" s="1"/>
  <c r="AW1471" i="12" s="1"/>
  <c r="BB1471" i="12" s="1"/>
  <c r="BG1471" i="12" s="1"/>
  <c r="L1471" i="12"/>
  <c r="R1471" i="12" s="1"/>
  <c r="X1471" i="12" s="1"/>
  <c r="AD1471" i="12" s="1"/>
  <c r="AH1471" i="12" s="1"/>
  <c r="AN1471" i="12" s="1"/>
  <c r="AR1471" i="12" s="1"/>
  <c r="AV1471" i="12" s="1"/>
  <c r="BA1471" i="12" s="1"/>
  <c r="BF1471" i="12" s="1"/>
  <c r="N1467" i="12"/>
  <c r="T1467" i="12" s="1"/>
  <c r="Z1467" i="12" s="1"/>
  <c r="AF1467" i="12" s="1"/>
  <c r="AJ1467" i="12" s="1"/>
  <c r="AP1467" i="12" s="1"/>
  <c r="AX1467" i="12" s="1"/>
  <c r="BH1467" i="12" s="1"/>
  <c r="M1467" i="12"/>
  <c r="S1467" i="12" s="1"/>
  <c r="Y1467" i="12" s="1"/>
  <c r="AE1467" i="12" s="1"/>
  <c r="AI1467" i="12" s="1"/>
  <c r="AO1467" i="12" s="1"/>
  <c r="AW1467" i="12" s="1"/>
  <c r="BB1467" i="12" s="1"/>
  <c r="BG1467" i="12" s="1"/>
  <c r="L1467" i="12"/>
  <c r="R1467" i="12" s="1"/>
  <c r="X1467" i="12" s="1"/>
  <c r="AD1467" i="12" s="1"/>
  <c r="AH1467" i="12" s="1"/>
  <c r="AN1467" i="12" s="1"/>
  <c r="AR1467" i="12" s="1"/>
  <c r="AV1467" i="12" s="1"/>
  <c r="BA1467" i="12" s="1"/>
  <c r="BF1467" i="12" s="1"/>
  <c r="N1463" i="12"/>
  <c r="T1463" i="12" s="1"/>
  <c r="Z1463" i="12" s="1"/>
  <c r="AF1463" i="12" s="1"/>
  <c r="AJ1463" i="12" s="1"/>
  <c r="AP1463" i="12" s="1"/>
  <c r="AX1463" i="12" s="1"/>
  <c r="BH1463" i="12" s="1"/>
  <c r="M1463" i="12"/>
  <c r="S1463" i="12" s="1"/>
  <c r="Y1463" i="12" s="1"/>
  <c r="AE1463" i="12" s="1"/>
  <c r="AI1463" i="12" s="1"/>
  <c r="AO1463" i="12" s="1"/>
  <c r="AW1463" i="12" s="1"/>
  <c r="BB1463" i="12" s="1"/>
  <c r="BG1463" i="12" s="1"/>
  <c r="L1463" i="12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N1459" i="12"/>
  <c r="T1459" i="12" s="1"/>
  <c r="Z1459" i="12" s="1"/>
  <c r="AF1459" i="12" s="1"/>
  <c r="AJ1459" i="12" s="1"/>
  <c r="AP1459" i="12" s="1"/>
  <c r="AX1459" i="12" s="1"/>
  <c r="BH1459" i="12" s="1"/>
  <c r="M1459" i="12"/>
  <c r="S1459" i="12" s="1"/>
  <c r="Y1459" i="12" s="1"/>
  <c r="AE1459" i="12" s="1"/>
  <c r="AI1459" i="12" s="1"/>
  <c r="AO1459" i="12" s="1"/>
  <c r="AW1459" i="12" s="1"/>
  <c r="BB1459" i="12" s="1"/>
  <c r="BG1459" i="12" s="1"/>
  <c r="L1459" i="12"/>
  <c r="R1459" i="12" s="1"/>
  <c r="X1459" i="12" s="1"/>
  <c r="AD1459" i="12" s="1"/>
  <c r="AH1459" i="12" s="1"/>
  <c r="AN1459" i="12" s="1"/>
  <c r="AR1459" i="12" s="1"/>
  <c r="AV1459" i="12" s="1"/>
  <c r="BA1459" i="12" s="1"/>
  <c r="BF1459" i="12" s="1"/>
  <c r="N1454" i="12"/>
  <c r="T1454" i="12" s="1"/>
  <c r="Z1454" i="12" s="1"/>
  <c r="AF1454" i="12" s="1"/>
  <c r="AJ1454" i="12" s="1"/>
  <c r="AP1454" i="12" s="1"/>
  <c r="AX1454" i="12" s="1"/>
  <c r="BH1454" i="12" s="1"/>
  <c r="M1454" i="12"/>
  <c r="S1454" i="12" s="1"/>
  <c r="Y1454" i="12" s="1"/>
  <c r="AE1454" i="12" s="1"/>
  <c r="AI1454" i="12" s="1"/>
  <c r="AO1454" i="12" s="1"/>
  <c r="AW1454" i="12" s="1"/>
  <c r="BB1454" i="12" s="1"/>
  <c r="BG1454" i="12" s="1"/>
  <c r="L1454" i="12"/>
  <c r="R1454" i="12" s="1"/>
  <c r="X1454" i="12" s="1"/>
  <c r="AD1454" i="12" s="1"/>
  <c r="AH1454" i="12" s="1"/>
  <c r="AN1454" i="12" s="1"/>
  <c r="AR1454" i="12" s="1"/>
  <c r="AV1454" i="12" s="1"/>
  <c r="BA1454" i="12" s="1"/>
  <c r="BF1454" i="12" s="1"/>
  <c r="N1449" i="12"/>
  <c r="T1449" i="12" s="1"/>
  <c r="Z1449" i="12" s="1"/>
  <c r="AF1449" i="12" s="1"/>
  <c r="AJ1449" i="12" s="1"/>
  <c r="AP1449" i="12" s="1"/>
  <c r="AX1449" i="12" s="1"/>
  <c r="BH1449" i="12" s="1"/>
  <c r="M1449" i="12"/>
  <c r="S1449" i="12" s="1"/>
  <c r="Y1449" i="12" s="1"/>
  <c r="AE1449" i="12" s="1"/>
  <c r="AI1449" i="12" s="1"/>
  <c r="AO1449" i="12" s="1"/>
  <c r="AW1449" i="12" s="1"/>
  <c r="BB1449" i="12" s="1"/>
  <c r="BG1449" i="12" s="1"/>
  <c r="L1449" i="12"/>
  <c r="R1449" i="12" s="1"/>
  <c r="X1449" i="12" s="1"/>
  <c r="AD1449" i="12" s="1"/>
  <c r="AH1449" i="12" s="1"/>
  <c r="AN1449" i="12" s="1"/>
  <c r="AR1449" i="12" s="1"/>
  <c r="AV1449" i="12" s="1"/>
  <c r="BA1449" i="12" s="1"/>
  <c r="BF1449" i="12" s="1"/>
  <c r="N1441" i="12"/>
  <c r="T1441" i="12" s="1"/>
  <c r="Z1441" i="12" s="1"/>
  <c r="AF1441" i="12" s="1"/>
  <c r="AJ1441" i="12" s="1"/>
  <c r="AP1441" i="12" s="1"/>
  <c r="AX1441" i="12" s="1"/>
  <c r="BH1441" i="12" s="1"/>
  <c r="M1441" i="12"/>
  <c r="S1441" i="12" s="1"/>
  <c r="Y1441" i="12" s="1"/>
  <c r="AE1441" i="12" s="1"/>
  <c r="AI1441" i="12" s="1"/>
  <c r="AO1441" i="12" s="1"/>
  <c r="AW1441" i="12" s="1"/>
  <c r="BB1441" i="12" s="1"/>
  <c r="BG1441" i="12" s="1"/>
  <c r="L1441" i="12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N1437" i="12"/>
  <c r="T1437" i="12" s="1"/>
  <c r="Z1437" i="12" s="1"/>
  <c r="AF1437" i="12" s="1"/>
  <c r="AJ1437" i="12" s="1"/>
  <c r="AP1437" i="12" s="1"/>
  <c r="AX1437" i="12" s="1"/>
  <c r="BH1437" i="12" s="1"/>
  <c r="M1437" i="12"/>
  <c r="S1437" i="12" s="1"/>
  <c r="Y1437" i="12" s="1"/>
  <c r="AE1437" i="12" s="1"/>
  <c r="AI1437" i="12" s="1"/>
  <c r="AO1437" i="12" s="1"/>
  <c r="AW1437" i="12" s="1"/>
  <c r="BB1437" i="12" s="1"/>
  <c r="BG1437" i="12" s="1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N1420" i="12"/>
  <c r="T1420" i="12" s="1"/>
  <c r="Z1420" i="12" s="1"/>
  <c r="AF1420" i="12" s="1"/>
  <c r="AJ1420" i="12" s="1"/>
  <c r="AP1420" i="12" s="1"/>
  <c r="AX1420" i="12" s="1"/>
  <c r="BH1420" i="12" s="1"/>
  <c r="M1420" i="12"/>
  <c r="S1420" i="12" s="1"/>
  <c r="Y1420" i="12" s="1"/>
  <c r="AE1420" i="12" s="1"/>
  <c r="AI1420" i="12" s="1"/>
  <c r="AO1420" i="12" s="1"/>
  <c r="AW1420" i="12" s="1"/>
  <c r="BB1420" i="12" s="1"/>
  <c r="BG1420" i="12" s="1"/>
  <c r="L1420" i="12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N1416" i="12"/>
  <c r="T1416" i="12" s="1"/>
  <c r="Z1416" i="12" s="1"/>
  <c r="AF1416" i="12" s="1"/>
  <c r="AJ1416" i="12" s="1"/>
  <c r="AP1416" i="12" s="1"/>
  <c r="AX1416" i="12" s="1"/>
  <c r="BH1416" i="12" s="1"/>
  <c r="M1416" i="12"/>
  <c r="S1416" i="12" s="1"/>
  <c r="Y1416" i="12" s="1"/>
  <c r="AE1416" i="12" s="1"/>
  <c r="AI1416" i="12" s="1"/>
  <c r="AO1416" i="12" s="1"/>
  <c r="AW1416" i="12" s="1"/>
  <c r="BB1416" i="12" s="1"/>
  <c r="BG1416" i="12" s="1"/>
  <c r="L1416" i="12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N1411" i="12"/>
  <c r="T1411" i="12" s="1"/>
  <c r="Z1411" i="12" s="1"/>
  <c r="AF1411" i="12" s="1"/>
  <c r="AJ1411" i="12" s="1"/>
  <c r="AP1411" i="12" s="1"/>
  <c r="AX1411" i="12" s="1"/>
  <c r="BH1411" i="12" s="1"/>
  <c r="M1411" i="12"/>
  <c r="S1411" i="12" s="1"/>
  <c r="Y1411" i="12" s="1"/>
  <c r="AE1411" i="12" s="1"/>
  <c r="AI1411" i="12" s="1"/>
  <c r="AO1411" i="12" s="1"/>
  <c r="AW1411" i="12" s="1"/>
  <c r="BB1411" i="12" s="1"/>
  <c r="BG1411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N1406" i="12"/>
  <c r="T1406" i="12" s="1"/>
  <c r="Z1406" i="12" s="1"/>
  <c r="AF1406" i="12" s="1"/>
  <c r="AJ1406" i="12" s="1"/>
  <c r="AP1406" i="12" s="1"/>
  <c r="AX1406" i="12" s="1"/>
  <c r="BH1406" i="12" s="1"/>
  <c r="M1406" i="12"/>
  <c r="S1406" i="12" s="1"/>
  <c r="Y1406" i="12" s="1"/>
  <c r="AE1406" i="12" s="1"/>
  <c r="AI1406" i="12" s="1"/>
  <c r="AO1406" i="12" s="1"/>
  <c r="AW1406" i="12" s="1"/>
  <c r="BB1406" i="12" s="1"/>
  <c r="BG1406" i="12" s="1"/>
  <c r="L1406" i="12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N1401" i="12"/>
  <c r="T1401" i="12" s="1"/>
  <c r="Z1401" i="12" s="1"/>
  <c r="AF1401" i="12" s="1"/>
  <c r="AJ1401" i="12" s="1"/>
  <c r="AP1401" i="12" s="1"/>
  <c r="AX1401" i="12" s="1"/>
  <c r="BH1401" i="12" s="1"/>
  <c r="M1401" i="12"/>
  <c r="S1401" i="12" s="1"/>
  <c r="Y1401" i="12" s="1"/>
  <c r="AE1401" i="12" s="1"/>
  <c r="AI1401" i="12" s="1"/>
  <c r="AO1401" i="12" s="1"/>
  <c r="AW1401" i="12" s="1"/>
  <c r="BB1401" i="12" s="1"/>
  <c r="BG1401" i="12" s="1"/>
  <c r="L1401" i="12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N1395" i="12"/>
  <c r="T1395" i="12" s="1"/>
  <c r="Z1395" i="12" s="1"/>
  <c r="AF1395" i="12" s="1"/>
  <c r="AJ1395" i="12" s="1"/>
  <c r="AP1395" i="12" s="1"/>
  <c r="AX1395" i="12" s="1"/>
  <c r="BH1395" i="12" s="1"/>
  <c r="M1395" i="12"/>
  <c r="S1395" i="12" s="1"/>
  <c r="Y1395" i="12" s="1"/>
  <c r="AE1395" i="12" s="1"/>
  <c r="AI1395" i="12" s="1"/>
  <c r="AO1395" i="12" s="1"/>
  <c r="AW1395" i="12" s="1"/>
  <c r="BB1395" i="12" s="1"/>
  <c r="BG1395" i="12" s="1"/>
  <c r="L1395" i="12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N1391" i="12"/>
  <c r="T1391" i="12" s="1"/>
  <c r="Z1391" i="12" s="1"/>
  <c r="AF1391" i="12" s="1"/>
  <c r="AJ1391" i="12" s="1"/>
  <c r="AP1391" i="12" s="1"/>
  <c r="AX1391" i="12" s="1"/>
  <c r="BH1391" i="12" s="1"/>
  <c r="M1391" i="12"/>
  <c r="S1391" i="12" s="1"/>
  <c r="Y1391" i="12" s="1"/>
  <c r="AE1391" i="12" s="1"/>
  <c r="AI1391" i="12" s="1"/>
  <c r="AO1391" i="12" s="1"/>
  <c r="AW1391" i="12" s="1"/>
  <c r="BB1391" i="12" s="1"/>
  <c r="BG1391" i="12" s="1"/>
  <c r="L1391" i="12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N1386" i="12"/>
  <c r="T1386" i="12" s="1"/>
  <c r="Z1386" i="12" s="1"/>
  <c r="AF1386" i="12" s="1"/>
  <c r="AJ1386" i="12" s="1"/>
  <c r="AP1386" i="12" s="1"/>
  <c r="AX1386" i="12" s="1"/>
  <c r="BH1386" i="12" s="1"/>
  <c r="M1386" i="12"/>
  <c r="S1386" i="12" s="1"/>
  <c r="Y1386" i="12" s="1"/>
  <c r="AE1386" i="12" s="1"/>
  <c r="AI1386" i="12" s="1"/>
  <c r="AO1386" i="12" s="1"/>
  <c r="AW1386" i="12" s="1"/>
  <c r="BB1386" i="12" s="1"/>
  <c r="BG1386" i="12" s="1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N1383" i="12"/>
  <c r="T1383" i="12" s="1"/>
  <c r="Z1383" i="12" s="1"/>
  <c r="AF1383" i="12" s="1"/>
  <c r="AJ1383" i="12" s="1"/>
  <c r="AP1383" i="12" s="1"/>
  <c r="AX1383" i="12" s="1"/>
  <c r="BH1383" i="12" s="1"/>
  <c r="M1383" i="12"/>
  <c r="S1383" i="12" s="1"/>
  <c r="Y1383" i="12" s="1"/>
  <c r="AE1383" i="12" s="1"/>
  <c r="AI1383" i="12" s="1"/>
  <c r="AO1383" i="12" s="1"/>
  <c r="AW1383" i="12" s="1"/>
  <c r="BB1383" i="12" s="1"/>
  <c r="BG1383" i="12" s="1"/>
  <c r="L1383" i="12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N1380" i="12"/>
  <c r="T1380" i="12" s="1"/>
  <c r="Z1380" i="12" s="1"/>
  <c r="AF1380" i="12" s="1"/>
  <c r="AJ1380" i="12" s="1"/>
  <c r="AP1380" i="12" s="1"/>
  <c r="AX1380" i="12" s="1"/>
  <c r="BH1380" i="12" s="1"/>
  <c r="M1380" i="12"/>
  <c r="S1380" i="12" s="1"/>
  <c r="Y1380" i="12" s="1"/>
  <c r="AE1380" i="12" s="1"/>
  <c r="AI1380" i="12" s="1"/>
  <c r="AO1380" i="12" s="1"/>
  <c r="AW1380" i="12" s="1"/>
  <c r="BB1380" i="12" s="1"/>
  <c r="BG1380" i="12" s="1"/>
  <c r="L1380" i="12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N1374" i="12"/>
  <c r="T1374" i="12" s="1"/>
  <c r="Z1374" i="12" s="1"/>
  <c r="AF1374" i="12" s="1"/>
  <c r="AJ1374" i="12" s="1"/>
  <c r="AP1374" i="12" s="1"/>
  <c r="AX1374" i="12" s="1"/>
  <c r="BH1374" i="12" s="1"/>
  <c r="M1374" i="12"/>
  <c r="S1374" i="12" s="1"/>
  <c r="Y1374" i="12" s="1"/>
  <c r="AE1374" i="12" s="1"/>
  <c r="AI1374" i="12" s="1"/>
  <c r="AO1374" i="12" s="1"/>
  <c r="AW1374" i="12" s="1"/>
  <c r="BB1374" i="12" s="1"/>
  <c r="BG1374" i="12" s="1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N1369" i="12"/>
  <c r="T1369" i="12" s="1"/>
  <c r="Z1369" i="12" s="1"/>
  <c r="AF1369" i="12" s="1"/>
  <c r="AJ1369" i="12" s="1"/>
  <c r="AP1369" i="12" s="1"/>
  <c r="AX1369" i="12" s="1"/>
  <c r="BH1369" i="12" s="1"/>
  <c r="M1369" i="12"/>
  <c r="S1369" i="12" s="1"/>
  <c r="Y1369" i="12" s="1"/>
  <c r="AE1369" i="12" s="1"/>
  <c r="AI1369" i="12" s="1"/>
  <c r="AO1369" i="12" s="1"/>
  <c r="AW1369" i="12" s="1"/>
  <c r="BB1369" i="12" s="1"/>
  <c r="BG1369" i="12" s="1"/>
  <c r="L1369" i="12"/>
  <c r="R1369" i="12" s="1"/>
  <c r="X1369" i="12" s="1"/>
  <c r="AD1369" i="12" s="1"/>
  <c r="AH1369" i="12" s="1"/>
  <c r="AN1369" i="12" s="1"/>
  <c r="AR1369" i="12" s="1"/>
  <c r="AV1369" i="12" s="1"/>
  <c r="BA1369" i="12" s="1"/>
  <c r="BF1369" i="12" s="1"/>
  <c r="N1365" i="12"/>
  <c r="T1365" i="12" s="1"/>
  <c r="Z1365" i="12" s="1"/>
  <c r="AF1365" i="12" s="1"/>
  <c r="AJ1365" i="12" s="1"/>
  <c r="AP1365" i="12" s="1"/>
  <c r="AX1365" i="12" s="1"/>
  <c r="BH1365" i="12" s="1"/>
  <c r="M1365" i="12"/>
  <c r="S1365" i="12" s="1"/>
  <c r="Y1365" i="12" s="1"/>
  <c r="AE1365" i="12" s="1"/>
  <c r="AI1365" i="12" s="1"/>
  <c r="AO1365" i="12" s="1"/>
  <c r="AW1365" i="12" s="1"/>
  <c r="BB1365" i="12" s="1"/>
  <c r="BG1365" i="12" s="1"/>
  <c r="L1365" i="12"/>
  <c r="R1365" i="12" s="1"/>
  <c r="X1365" i="12" s="1"/>
  <c r="AD1365" i="12" s="1"/>
  <c r="AH1365" i="12" s="1"/>
  <c r="AN1365" i="12" s="1"/>
  <c r="AR1365" i="12" s="1"/>
  <c r="AV1365" i="12" s="1"/>
  <c r="BA1365" i="12" s="1"/>
  <c r="BF1365" i="12" s="1"/>
  <c r="N1359" i="12"/>
  <c r="T1359" i="12" s="1"/>
  <c r="Z1359" i="12" s="1"/>
  <c r="AF1359" i="12" s="1"/>
  <c r="AJ1359" i="12" s="1"/>
  <c r="AP1359" i="12" s="1"/>
  <c r="AX1359" i="12" s="1"/>
  <c r="BH1359" i="12" s="1"/>
  <c r="M1359" i="12"/>
  <c r="S1359" i="12" s="1"/>
  <c r="Y1359" i="12" s="1"/>
  <c r="AE1359" i="12" s="1"/>
  <c r="AI1359" i="12" s="1"/>
  <c r="AO1359" i="12" s="1"/>
  <c r="AW1359" i="12" s="1"/>
  <c r="BB1359" i="12" s="1"/>
  <c r="BG1359" i="12" s="1"/>
  <c r="L1359" i="12"/>
  <c r="R1359" i="12" s="1"/>
  <c r="X1359" i="12" s="1"/>
  <c r="AD1359" i="12" s="1"/>
  <c r="AH1359" i="12" s="1"/>
  <c r="AN1359" i="12" s="1"/>
  <c r="AR1359" i="12" s="1"/>
  <c r="AV1359" i="12" s="1"/>
  <c r="BA1359" i="12" s="1"/>
  <c r="BF1359" i="12" s="1"/>
  <c r="N1352" i="12"/>
  <c r="T1352" i="12" s="1"/>
  <c r="Z1352" i="12" s="1"/>
  <c r="AF1352" i="12" s="1"/>
  <c r="AJ1352" i="12" s="1"/>
  <c r="AP1352" i="12" s="1"/>
  <c r="AX1352" i="12" s="1"/>
  <c r="BH1352" i="12" s="1"/>
  <c r="M1352" i="12"/>
  <c r="S1352" i="12" s="1"/>
  <c r="Y1352" i="12" s="1"/>
  <c r="AE1352" i="12" s="1"/>
  <c r="AI1352" i="12" s="1"/>
  <c r="AO1352" i="12" s="1"/>
  <c r="AW1352" i="12" s="1"/>
  <c r="BB1352" i="12" s="1"/>
  <c r="BG1352" i="12" s="1"/>
  <c r="L1352" i="12"/>
  <c r="R1352" i="12" s="1"/>
  <c r="X1352" i="12" s="1"/>
  <c r="AD1352" i="12" s="1"/>
  <c r="AH1352" i="12" s="1"/>
  <c r="AN1352" i="12" s="1"/>
  <c r="AR1352" i="12" s="1"/>
  <c r="AV1352" i="12" s="1"/>
  <c r="BA1352" i="12" s="1"/>
  <c r="BF1352" i="12" s="1"/>
  <c r="N1347" i="12"/>
  <c r="T1347" i="12" s="1"/>
  <c r="Z1347" i="12" s="1"/>
  <c r="AF1347" i="12" s="1"/>
  <c r="AJ1347" i="12" s="1"/>
  <c r="AP1347" i="12" s="1"/>
  <c r="AX1347" i="12" s="1"/>
  <c r="BH1347" i="12" s="1"/>
  <c r="M1347" i="12"/>
  <c r="S1347" i="12" s="1"/>
  <c r="Y1347" i="12" s="1"/>
  <c r="AE1347" i="12" s="1"/>
  <c r="AI1347" i="12" s="1"/>
  <c r="AO1347" i="12" s="1"/>
  <c r="AW1347" i="12" s="1"/>
  <c r="BB1347" i="12" s="1"/>
  <c r="BG1347" i="12" s="1"/>
  <c r="L1347" i="12"/>
  <c r="R1347" i="12" s="1"/>
  <c r="X1347" i="12" s="1"/>
  <c r="AD1347" i="12" s="1"/>
  <c r="AH1347" i="12" s="1"/>
  <c r="AN1347" i="12" s="1"/>
  <c r="AR1347" i="12" s="1"/>
  <c r="AV1347" i="12" s="1"/>
  <c r="BA1347" i="12" s="1"/>
  <c r="BF1347" i="12" s="1"/>
  <c r="N1343" i="12"/>
  <c r="T1343" i="12" s="1"/>
  <c r="Z1343" i="12" s="1"/>
  <c r="AF1343" i="12" s="1"/>
  <c r="AJ1343" i="12" s="1"/>
  <c r="AP1343" i="12" s="1"/>
  <c r="AX1343" i="12" s="1"/>
  <c r="BH1343" i="12" s="1"/>
  <c r="M1343" i="12"/>
  <c r="S1343" i="12" s="1"/>
  <c r="Y1343" i="12" s="1"/>
  <c r="AE1343" i="12" s="1"/>
  <c r="AI1343" i="12" s="1"/>
  <c r="AO1343" i="12" s="1"/>
  <c r="AW1343" i="12" s="1"/>
  <c r="BB1343" i="12" s="1"/>
  <c r="BG1343" i="12" s="1"/>
  <c r="L1343" i="12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N1342" i="12"/>
  <c r="T1342" i="12" s="1"/>
  <c r="Z1342" i="12" s="1"/>
  <c r="AF1342" i="12" s="1"/>
  <c r="AJ1342" i="12" s="1"/>
  <c r="AP1342" i="12" s="1"/>
  <c r="AX1342" i="12" s="1"/>
  <c r="BH1342" i="12" s="1"/>
  <c r="M1342" i="12"/>
  <c r="S1342" i="12" s="1"/>
  <c r="Y1342" i="12" s="1"/>
  <c r="AE1342" i="12" s="1"/>
  <c r="AI1342" i="12" s="1"/>
  <c r="AO1342" i="12" s="1"/>
  <c r="AW1342" i="12" s="1"/>
  <c r="BB1342" i="12" s="1"/>
  <c r="BG1342" i="12" s="1"/>
  <c r="L1342" i="12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N1337" i="12"/>
  <c r="T1337" i="12" s="1"/>
  <c r="Z1337" i="12" s="1"/>
  <c r="AF1337" i="12" s="1"/>
  <c r="AJ1337" i="12" s="1"/>
  <c r="AP1337" i="12" s="1"/>
  <c r="AX1337" i="12" s="1"/>
  <c r="BH1337" i="12" s="1"/>
  <c r="M1337" i="12"/>
  <c r="S1337" i="12" s="1"/>
  <c r="Y1337" i="12" s="1"/>
  <c r="AE1337" i="12" s="1"/>
  <c r="AI1337" i="12" s="1"/>
  <c r="AO1337" i="12" s="1"/>
  <c r="AW1337" i="12" s="1"/>
  <c r="BB1337" i="12" s="1"/>
  <c r="BG1337" i="12" s="1"/>
  <c r="L1337" i="12"/>
  <c r="R1337" i="12" s="1"/>
  <c r="X1337" i="12" s="1"/>
  <c r="AD1337" i="12" s="1"/>
  <c r="AH1337" i="12" s="1"/>
  <c r="AN1337" i="12" s="1"/>
  <c r="AR1337" i="12" s="1"/>
  <c r="AV1337" i="12" s="1"/>
  <c r="BA1337" i="12" s="1"/>
  <c r="BF1337" i="12" s="1"/>
  <c r="N1333" i="12"/>
  <c r="T1333" i="12" s="1"/>
  <c r="Z1333" i="12" s="1"/>
  <c r="AF1333" i="12" s="1"/>
  <c r="AJ1333" i="12" s="1"/>
  <c r="AP1333" i="12" s="1"/>
  <c r="AX1333" i="12" s="1"/>
  <c r="BH1333" i="12" s="1"/>
  <c r="M1333" i="12"/>
  <c r="S1333" i="12" s="1"/>
  <c r="Y1333" i="12" s="1"/>
  <c r="AE1333" i="12" s="1"/>
  <c r="AI1333" i="12" s="1"/>
  <c r="AO1333" i="12" s="1"/>
  <c r="AW1333" i="12" s="1"/>
  <c r="BB1333" i="12" s="1"/>
  <c r="BG1333" i="12" s="1"/>
  <c r="L1333" i="12"/>
  <c r="R1333" i="12" s="1"/>
  <c r="X1333" i="12" s="1"/>
  <c r="AD1333" i="12" s="1"/>
  <c r="AH1333" i="12" s="1"/>
  <c r="AN1333" i="12" s="1"/>
  <c r="AR1333" i="12" s="1"/>
  <c r="AV1333" i="12" s="1"/>
  <c r="BA1333" i="12" s="1"/>
  <c r="BF1333" i="12" s="1"/>
  <c r="N1324" i="12"/>
  <c r="T1324" i="12" s="1"/>
  <c r="Z1324" i="12" s="1"/>
  <c r="AF1324" i="12" s="1"/>
  <c r="AJ1324" i="12" s="1"/>
  <c r="AP1324" i="12" s="1"/>
  <c r="AX1324" i="12" s="1"/>
  <c r="BH1324" i="12" s="1"/>
  <c r="M1324" i="12"/>
  <c r="S1324" i="12" s="1"/>
  <c r="Y1324" i="12" s="1"/>
  <c r="AE1324" i="12" s="1"/>
  <c r="AI1324" i="12" s="1"/>
  <c r="AO1324" i="12" s="1"/>
  <c r="AW1324" i="12" s="1"/>
  <c r="BB1324" i="12" s="1"/>
  <c r="BG1324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N1320" i="12"/>
  <c r="T1320" i="12" s="1"/>
  <c r="Z1320" i="12" s="1"/>
  <c r="AF1320" i="12" s="1"/>
  <c r="AJ1320" i="12" s="1"/>
  <c r="AP1320" i="12" s="1"/>
  <c r="AX1320" i="12" s="1"/>
  <c r="BH1320" i="12" s="1"/>
  <c r="M1320" i="12"/>
  <c r="S1320" i="12" s="1"/>
  <c r="Y1320" i="12" s="1"/>
  <c r="AE1320" i="12" s="1"/>
  <c r="AI1320" i="12" s="1"/>
  <c r="AO1320" i="12" s="1"/>
  <c r="AW1320" i="12" s="1"/>
  <c r="BB1320" i="12" s="1"/>
  <c r="BG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N1319" i="12"/>
  <c r="T1319" i="12" s="1"/>
  <c r="Z1319" i="12" s="1"/>
  <c r="AF1319" i="12" s="1"/>
  <c r="AJ1319" i="12" s="1"/>
  <c r="AP1319" i="12" s="1"/>
  <c r="AX1319" i="12" s="1"/>
  <c r="BH1319" i="12" s="1"/>
  <c r="M1319" i="12"/>
  <c r="S1319" i="12" s="1"/>
  <c r="Y1319" i="12" s="1"/>
  <c r="AE1319" i="12" s="1"/>
  <c r="AI1319" i="12" s="1"/>
  <c r="AO1319" i="12" s="1"/>
  <c r="AW1319" i="12" s="1"/>
  <c r="BB1319" i="12" s="1"/>
  <c r="BG1319" i="12" s="1"/>
  <c r="L1319" i="12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N1317" i="12"/>
  <c r="T1317" i="12" s="1"/>
  <c r="Z1317" i="12" s="1"/>
  <c r="AF1317" i="12" s="1"/>
  <c r="AJ1317" i="12" s="1"/>
  <c r="AP1317" i="12" s="1"/>
  <c r="AX1317" i="12" s="1"/>
  <c r="BH1317" i="12" s="1"/>
  <c r="M1317" i="12"/>
  <c r="S1317" i="12" s="1"/>
  <c r="Y1317" i="12" s="1"/>
  <c r="AE1317" i="12" s="1"/>
  <c r="AI1317" i="12" s="1"/>
  <c r="AO1317" i="12" s="1"/>
  <c r="AW1317" i="12" s="1"/>
  <c r="BB1317" i="12" s="1"/>
  <c r="BG1317" i="12" s="1"/>
  <c r="L1317" i="12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N1305" i="12"/>
  <c r="T1305" i="12" s="1"/>
  <c r="Z1305" i="12" s="1"/>
  <c r="AF1305" i="12" s="1"/>
  <c r="AJ1305" i="12" s="1"/>
  <c r="AP1305" i="12" s="1"/>
  <c r="AX1305" i="12" s="1"/>
  <c r="BH1305" i="12" s="1"/>
  <c r="M1305" i="12"/>
  <c r="S1305" i="12" s="1"/>
  <c r="Y1305" i="12" s="1"/>
  <c r="AE1305" i="12" s="1"/>
  <c r="AI1305" i="12" s="1"/>
  <c r="AO1305" i="12" s="1"/>
  <c r="AW1305" i="12" s="1"/>
  <c r="BB1305" i="12" s="1"/>
  <c r="BG1305" i="12" s="1"/>
  <c r="L1305" i="12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N1301" i="12"/>
  <c r="T1301" i="12" s="1"/>
  <c r="Z1301" i="12" s="1"/>
  <c r="AF1301" i="12" s="1"/>
  <c r="AJ1301" i="12" s="1"/>
  <c r="AP1301" i="12" s="1"/>
  <c r="AX1301" i="12" s="1"/>
  <c r="BH1301" i="12" s="1"/>
  <c r="M1301" i="12"/>
  <c r="S1301" i="12" s="1"/>
  <c r="Y1301" i="12" s="1"/>
  <c r="AE1301" i="12" s="1"/>
  <c r="AI1301" i="12" s="1"/>
  <c r="AO1301" i="12" s="1"/>
  <c r="AW1301" i="12" s="1"/>
  <c r="BB1301" i="12" s="1"/>
  <c r="BG1301" i="12" s="1"/>
  <c r="L1301" i="12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N1300" i="12"/>
  <c r="T1300" i="12" s="1"/>
  <c r="Z1300" i="12" s="1"/>
  <c r="AF1300" i="12" s="1"/>
  <c r="AJ1300" i="12" s="1"/>
  <c r="AP1300" i="12" s="1"/>
  <c r="AX1300" i="12" s="1"/>
  <c r="BH1300" i="12" s="1"/>
  <c r="M1300" i="12"/>
  <c r="S1300" i="12" s="1"/>
  <c r="Y1300" i="12" s="1"/>
  <c r="AE1300" i="12" s="1"/>
  <c r="AI1300" i="12" s="1"/>
  <c r="AO1300" i="12" s="1"/>
  <c r="AW1300" i="12" s="1"/>
  <c r="BB1300" i="12" s="1"/>
  <c r="BG1300" i="12" s="1"/>
  <c r="L1300" i="12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N1299" i="12"/>
  <c r="T1299" i="12" s="1"/>
  <c r="Z1299" i="12" s="1"/>
  <c r="AF1299" i="12" s="1"/>
  <c r="AJ1299" i="12" s="1"/>
  <c r="AP1299" i="12" s="1"/>
  <c r="AX1299" i="12" s="1"/>
  <c r="BH1299" i="12" s="1"/>
  <c r="M1299" i="12"/>
  <c r="S1299" i="12" s="1"/>
  <c r="Y1299" i="12" s="1"/>
  <c r="AE1299" i="12" s="1"/>
  <c r="AI1299" i="12" s="1"/>
  <c r="AO1299" i="12" s="1"/>
  <c r="AW1299" i="12" s="1"/>
  <c r="BB1299" i="12" s="1"/>
  <c r="BG1299" i="12" s="1"/>
  <c r="L1299" i="12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N1298" i="12"/>
  <c r="T1298" i="12" s="1"/>
  <c r="Z1298" i="12" s="1"/>
  <c r="AF1298" i="12" s="1"/>
  <c r="AJ1298" i="12" s="1"/>
  <c r="AP1298" i="12" s="1"/>
  <c r="AX1298" i="12" s="1"/>
  <c r="BH1298" i="12" s="1"/>
  <c r="M1298" i="12"/>
  <c r="S1298" i="12" s="1"/>
  <c r="Y1298" i="12" s="1"/>
  <c r="AE1298" i="12" s="1"/>
  <c r="AI1298" i="12" s="1"/>
  <c r="AO1298" i="12" s="1"/>
  <c r="AW1298" i="12" s="1"/>
  <c r="BB1298" i="12" s="1"/>
  <c r="BG1298" i="12" s="1"/>
  <c r="L1298" i="12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N1296" i="12"/>
  <c r="T1296" i="12" s="1"/>
  <c r="Z1296" i="12" s="1"/>
  <c r="AF1296" i="12" s="1"/>
  <c r="AJ1296" i="12" s="1"/>
  <c r="AP1296" i="12" s="1"/>
  <c r="AX1296" i="12" s="1"/>
  <c r="BH1296" i="12" s="1"/>
  <c r="M1296" i="12"/>
  <c r="S1296" i="12" s="1"/>
  <c r="Y1296" i="12" s="1"/>
  <c r="AE1296" i="12" s="1"/>
  <c r="AI1296" i="12" s="1"/>
  <c r="AO1296" i="12" s="1"/>
  <c r="AW1296" i="12" s="1"/>
  <c r="BB1296" i="12" s="1"/>
  <c r="BG1296" i="12" s="1"/>
  <c r="L1296" i="12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N1295" i="12"/>
  <c r="T1295" i="12" s="1"/>
  <c r="Z1295" i="12" s="1"/>
  <c r="AF1295" i="12" s="1"/>
  <c r="AJ1295" i="12" s="1"/>
  <c r="AP1295" i="12" s="1"/>
  <c r="AX1295" i="12" s="1"/>
  <c r="BH1295" i="12" s="1"/>
  <c r="M1295" i="12"/>
  <c r="S1295" i="12" s="1"/>
  <c r="Y1295" i="12" s="1"/>
  <c r="AE1295" i="12" s="1"/>
  <c r="AI1295" i="12" s="1"/>
  <c r="AO1295" i="12" s="1"/>
  <c r="AW1295" i="12" s="1"/>
  <c r="BB1295" i="12" s="1"/>
  <c r="BG1295" i="12" s="1"/>
  <c r="L1295" i="12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N1292" i="12"/>
  <c r="T1292" i="12" s="1"/>
  <c r="Z1292" i="12" s="1"/>
  <c r="AF1292" i="12" s="1"/>
  <c r="AJ1292" i="12" s="1"/>
  <c r="AP1292" i="12" s="1"/>
  <c r="AX1292" i="12" s="1"/>
  <c r="BH1292" i="12" s="1"/>
  <c r="M1292" i="12"/>
  <c r="S1292" i="12" s="1"/>
  <c r="Y1292" i="12" s="1"/>
  <c r="AE1292" i="12" s="1"/>
  <c r="AI1292" i="12" s="1"/>
  <c r="AO1292" i="12" s="1"/>
  <c r="AW1292" i="12" s="1"/>
  <c r="BB1292" i="12" s="1"/>
  <c r="BG1292" i="12" s="1"/>
  <c r="L1292" i="12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N1288" i="12"/>
  <c r="T1288" i="12" s="1"/>
  <c r="Z1288" i="12" s="1"/>
  <c r="AF1288" i="12" s="1"/>
  <c r="AJ1288" i="12" s="1"/>
  <c r="AP1288" i="12" s="1"/>
  <c r="AX1288" i="12" s="1"/>
  <c r="BH1288" i="12" s="1"/>
  <c r="M1288" i="12"/>
  <c r="S1288" i="12" s="1"/>
  <c r="Y1288" i="12" s="1"/>
  <c r="AE1288" i="12" s="1"/>
  <c r="AI1288" i="12" s="1"/>
  <c r="AO1288" i="12" s="1"/>
  <c r="AW1288" i="12" s="1"/>
  <c r="BB1288" i="12" s="1"/>
  <c r="BG1288" i="12" s="1"/>
  <c r="L1288" i="12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N1287" i="12"/>
  <c r="T1287" i="12" s="1"/>
  <c r="Z1287" i="12" s="1"/>
  <c r="AF1287" i="12" s="1"/>
  <c r="AJ1287" i="12" s="1"/>
  <c r="AP1287" i="12" s="1"/>
  <c r="AX1287" i="12" s="1"/>
  <c r="BH1287" i="12" s="1"/>
  <c r="M1287" i="12"/>
  <c r="S1287" i="12" s="1"/>
  <c r="Y1287" i="12" s="1"/>
  <c r="AE1287" i="12" s="1"/>
  <c r="AI1287" i="12" s="1"/>
  <c r="AO1287" i="12" s="1"/>
  <c r="AW1287" i="12" s="1"/>
  <c r="BB1287" i="12" s="1"/>
  <c r="BG1287" i="12" s="1"/>
  <c r="L1287" i="12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N1286" i="12"/>
  <c r="T1286" i="12" s="1"/>
  <c r="Z1286" i="12" s="1"/>
  <c r="AF1286" i="12" s="1"/>
  <c r="AJ1286" i="12" s="1"/>
  <c r="AP1286" i="12" s="1"/>
  <c r="AX1286" i="12" s="1"/>
  <c r="BH1286" i="12" s="1"/>
  <c r="M1286" i="12"/>
  <c r="S1286" i="12" s="1"/>
  <c r="Y1286" i="12" s="1"/>
  <c r="AE1286" i="12" s="1"/>
  <c r="AI1286" i="12" s="1"/>
  <c r="AO1286" i="12" s="1"/>
  <c r="AW1286" i="12" s="1"/>
  <c r="BB1286" i="12" s="1"/>
  <c r="BG1286" i="12" s="1"/>
  <c r="L1286" i="12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N1284" i="12"/>
  <c r="T1284" i="12" s="1"/>
  <c r="Z1284" i="12" s="1"/>
  <c r="AF1284" i="12" s="1"/>
  <c r="AJ1284" i="12" s="1"/>
  <c r="AP1284" i="12" s="1"/>
  <c r="AX1284" i="12" s="1"/>
  <c r="BH1284" i="12" s="1"/>
  <c r="M1284" i="12"/>
  <c r="S1284" i="12" s="1"/>
  <c r="Y1284" i="12" s="1"/>
  <c r="AE1284" i="12" s="1"/>
  <c r="AI1284" i="12" s="1"/>
  <c r="AO1284" i="12" s="1"/>
  <c r="AW1284" i="12" s="1"/>
  <c r="BB1284" i="12" s="1"/>
  <c r="BG1284" i="12" s="1"/>
  <c r="L1284" i="12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N1281" i="12"/>
  <c r="T1281" i="12" s="1"/>
  <c r="Z1281" i="12" s="1"/>
  <c r="AF1281" i="12" s="1"/>
  <c r="AJ1281" i="12" s="1"/>
  <c r="AP1281" i="12" s="1"/>
  <c r="AX1281" i="12" s="1"/>
  <c r="BH1281" i="12" s="1"/>
  <c r="M1281" i="12"/>
  <c r="S1281" i="12" s="1"/>
  <c r="Y1281" i="12" s="1"/>
  <c r="AE1281" i="12" s="1"/>
  <c r="AI1281" i="12" s="1"/>
  <c r="AO1281" i="12" s="1"/>
  <c r="AW1281" i="12" s="1"/>
  <c r="BB1281" i="12" s="1"/>
  <c r="BG1281" i="12" s="1"/>
  <c r="L1281" i="12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N1275" i="12"/>
  <c r="T1275" i="12" s="1"/>
  <c r="Z1275" i="12" s="1"/>
  <c r="AF1275" i="12" s="1"/>
  <c r="AJ1275" i="12" s="1"/>
  <c r="AP1275" i="12" s="1"/>
  <c r="AX1275" i="12" s="1"/>
  <c r="BH1275" i="12" s="1"/>
  <c r="M1275" i="12"/>
  <c r="S1275" i="12" s="1"/>
  <c r="Y1275" i="12" s="1"/>
  <c r="AE1275" i="12" s="1"/>
  <c r="AI1275" i="12" s="1"/>
  <c r="AO1275" i="12" s="1"/>
  <c r="AW1275" i="12" s="1"/>
  <c r="BB1275" i="12" s="1"/>
  <c r="BG1275" i="12" s="1"/>
  <c r="L1275" i="12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N1270" i="12"/>
  <c r="T1270" i="12" s="1"/>
  <c r="Z1270" i="12" s="1"/>
  <c r="AF1270" i="12" s="1"/>
  <c r="AJ1270" i="12" s="1"/>
  <c r="AP1270" i="12" s="1"/>
  <c r="AX1270" i="12" s="1"/>
  <c r="BH1270" i="12" s="1"/>
  <c r="M1270" i="12"/>
  <c r="S1270" i="12" s="1"/>
  <c r="Y1270" i="12" s="1"/>
  <c r="AE1270" i="12" s="1"/>
  <c r="AI1270" i="12" s="1"/>
  <c r="AO1270" i="12" s="1"/>
  <c r="AW1270" i="12" s="1"/>
  <c r="BB1270" i="12" s="1"/>
  <c r="BG1270" i="12" s="1"/>
  <c r="L1270" i="12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N1268" i="12"/>
  <c r="T1268" i="12" s="1"/>
  <c r="Z1268" i="12" s="1"/>
  <c r="AF1268" i="12" s="1"/>
  <c r="AJ1268" i="12" s="1"/>
  <c r="AP1268" i="12" s="1"/>
  <c r="AX1268" i="12" s="1"/>
  <c r="BH1268" i="12" s="1"/>
  <c r="M1268" i="12"/>
  <c r="S1268" i="12" s="1"/>
  <c r="Y1268" i="12" s="1"/>
  <c r="AE1268" i="12" s="1"/>
  <c r="AI1268" i="12" s="1"/>
  <c r="AO1268" i="12" s="1"/>
  <c r="AW1268" i="12" s="1"/>
  <c r="BB1268" i="12" s="1"/>
  <c r="BG1268" i="12" s="1"/>
  <c r="L1268" i="12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N1264" i="12"/>
  <c r="T1264" i="12" s="1"/>
  <c r="Z1264" i="12" s="1"/>
  <c r="AF1264" i="12" s="1"/>
  <c r="AJ1264" i="12" s="1"/>
  <c r="AP1264" i="12" s="1"/>
  <c r="AX1264" i="12" s="1"/>
  <c r="BH1264" i="12" s="1"/>
  <c r="M1264" i="12"/>
  <c r="S1264" i="12" s="1"/>
  <c r="Y1264" i="12" s="1"/>
  <c r="AE1264" i="12" s="1"/>
  <c r="AI1264" i="12" s="1"/>
  <c r="AO1264" i="12" s="1"/>
  <c r="AW1264" i="12" s="1"/>
  <c r="BB1264" i="12" s="1"/>
  <c r="BG1264" i="12" s="1"/>
  <c r="L1264" i="12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N1262" i="12"/>
  <c r="T1262" i="12" s="1"/>
  <c r="Z1262" i="12" s="1"/>
  <c r="AF1262" i="12" s="1"/>
  <c r="AJ1262" i="12" s="1"/>
  <c r="AP1262" i="12" s="1"/>
  <c r="AX1262" i="12" s="1"/>
  <c r="BH1262" i="12" s="1"/>
  <c r="M1262" i="12"/>
  <c r="S1262" i="12" s="1"/>
  <c r="Y1262" i="12" s="1"/>
  <c r="AE1262" i="12" s="1"/>
  <c r="AI1262" i="12" s="1"/>
  <c r="AO1262" i="12" s="1"/>
  <c r="AW1262" i="12" s="1"/>
  <c r="BB1262" i="12" s="1"/>
  <c r="BG1262" i="12" s="1"/>
  <c r="N1257" i="12"/>
  <c r="T1257" i="12" s="1"/>
  <c r="Z1257" i="12" s="1"/>
  <c r="AF1257" i="12" s="1"/>
  <c r="AJ1257" i="12" s="1"/>
  <c r="AP1257" i="12" s="1"/>
  <c r="AX1257" i="12" s="1"/>
  <c r="BH1257" i="12" s="1"/>
  <c r="M1257" i="12"/>
  <c r="S1257" i="12" s="1"/>
  <c r="Y1257" i="12" s="1"/>
  <c r="AE1257" i="12" s="1"/>
  <c r="AI1257" i="12" s="1"/>
  <c r="AO1257" i="12" s="1"/>
  <c r="AW1257" i="12" s="1"/>
  <c r="BB1257" i="12" s="1"/>
  <c r="BG1257" i="12" s="1"/>
  <c r="L1257" i="12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N1253" i="12"/>
  <c r="T1253" i="12" s="1"/>
  <c r="Z1253" i="12" s="1"/>
  <c r="AF1253" i="12" s="1"/>
  <c r="AJ1253" i="12" s="1"/>
  <c r="AP1253" i="12" s="1"/>
  <c r="AX1253" i="12" s="1"/>
  <c r="BH1253" i="12" s="1"/>
  <c r="M1253" i="12"/>
  <c r="S1253" i="12" s="1"/>
  <c r="Y1253" i="12" s="1"/>
  <c r="AE1253" i="12" s="1"/>
  <c r="AI1253" i="12" s="1"/>
  <c r="AO1253" i="12" s="1"/>
  <c r="AW1253" i="12" s="1"/>
  <c r="BB1253" i="12" s="1"/>
  <c r="BG1253" i="12" s="1"/>
  <c r="L1253" i="12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N1251" i="12"/>
  <c r="T1251" i="12" s="1"/>
  <c r="Z1251" i="12" s="1"/>
  <c r="AF1251" i="12" s="1"/>
  <c r="AJ1251" i="12" s="1"/>
  <c r="AP1251" i="12" s="1"/>
  <c r="AX1251" i="12" s="1"/>
  <c r="BH1251" i="12" s="1"/>
  <c r="M1251" i="12"/>
  <c r="S1251" i="12" s="1"/>
  <c r="Y1251" i="12" s="1"/>
  <c r="AE1251" i="12" s="1"/>
  <c r="AI1251" i="12" s="1"/>
  <c r="AO1251" i="12" s="1"/>
  <c r="AW1251" i="12" s="1"/>
  <c r="BB1251" i="12" s="1"/>
  <c r="BG1251" i="12" s="1"/>
  <c r="L1251" i="12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N1247" i="12"/>
  <c r="T1247" i="12" s="1"/>
  <c r="Z1247" i="12" s="1"/>
  <c r="AF1247" i="12" s="1"/>
  <c r="AJ1247" i="12" s="1"/>
  <c r="AP1247" i="12" s="1"/>
  <c r="AX1247" i="12" s="1"/>
  <c r="BH1247" i="12" s="1"/>
  <c r="M1247" i="12"/>
  <c r="S1247" i="12" s="1"/>
  <c r="Y1247" i="12" s="1"/>
  <c r="AE1247" i="12" s="1"/>
  <c r="AI1247" i="12" s="1"/>
  <c r="AO1247" i="12" s="1"/>
  <c r="AW1247" i="12" s="1"/>
  <c r="BB1247" i="12" s="1"/>
  <c r="BG1247" i="12" s="1"/>
  <c r="L1247" i="12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N1245" i="12"/>
  <c r="T1245" i="12" s="1"/>
  <c r="Z1245" i="12" s="1"/>
  <c r="AF1245" i="12" s="1"/>
  <c r="AJ1245" i="12" s="1"/>
  <c r="AP1245" i="12" s="1"/>
  <c r="AX1245" i="12" s="1"/>
  <c r="BH1245" i="12" s="1"/>
  <c r="M1245" i="12"/>
  <c r="S1245" i="12" s="1"/>
  <c r="Y1245" i="12" s="1"/>
  <c r="AE1245" i="12" s="1"/>
  <c r="AI1245" i="12" s="1"/>
  <c r="AO1245" i="12" s="1"/>
  <c r="AW1245" i="12" s="1"/>
  <c r="BB1245" i="12" s="1"/>
  <c r="BG1245" i="12" s="1"/>
  <c r="L1245" i="12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N1241" i="12"/>
  <c r="T1241" i="12" s="1"/>
  <c r="Z1241" i="12" s="1"/>
  <c r="AF1241" i="12" s="1"/>
  <c r="AJ1241" i="12" s="1"/>
  <c r="AP1241" i="12" s="1"/>
  <c r="AX1241" i="12" s="1"/>
  <c r="BH1241" i="12" s="1"/>
  <c r="M1241" i="12"/>
  <c r="S1241" i="12" s="1"/>
  <c r="Y1241" i="12" s="1"/>
  <c r="AE1241" i="12" s="1"/>
  <c r="AI1241" i="12" s="1"/>
  <c r="AO1241" i="12" s="1"/>
  <c r="AW1241" i="12" s="1"/>
  <c r="BB1241" i="12" s="1"/>
  <c r="BG1241" i="12" s="1"/>
  <c r="L1241" i="12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N1237" i="12"/>
  <c r="T1237" i="12" s="1"/>
  <c r="Z1237" i="12" s="1"/>
  <c r="AF1237" i="12" s="1"/>
  <c r="AJ1237" i="12" s="1"/>
  <c r="AP1237" i="12" s="1"/>
  <c r="AX1237" i="12" s="1"/>
  <c r="BH1237" i="12" s="1"/>
  <c r="M1237" i="12"/>
  <c r="S1237" i="12" s="1"/>
  <c r="Y1237" i="12" s="1"/>
  <c r="AE1237" i="12" s="1"/>
  <c r="AI1237" i="12" s="1"/>
  <c r="AO1237" i="12" s="1"/>
  <c r="AW1237" i="12" s="1"/>
  <c r="BB1237" i="12" s="1"/>
  <c r="BG1237" i="12" s="1"/>
  <c r="L1237" i="12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N1233" i="12"/>
  <c r="T1233" i="12" s="1"/>
  <c r="Z1233" i="12" s="1"/>
  <c r="AF1233" i="12" s="1"/>
  <c r="AJ1233" i="12" s="1"/>
  <c r="AP1233" i="12" s="1"/>
  <c r="AX1233" i="12" s="1"/>
  <c r="BH1233" i="12" s="1"/>
  <c r="M1233" i="12"/>
  <c r="S1233" i="12" s="1"/>
  <c r="Y1233" i="12" s="1"/>
  <c r="AE1233" i="12" s="1"/>
  <c r="AI1233" i="12" s="1"/>
  <c r="AO1233" i="12" s="1"/>
  <c r="AW1233" i="12" s="1"/>
  <c r="BB1233" i="12" s="1"/>
  <c r="BG1233" i="12" s="1"/>
  <c r="L1233" i="12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N1231" i="12"/>
  <c r="T1231" i="12" s="1"/>
  <c r="Z1231" i="12" s="1"/>
  <c r="AF1231" i="12" s="1"/>
  <c r="AJ1231" i="12" s="1"/>
  <c r="AP1231" i="12" s="1"/>
  <c r="AX1231" i="12" s="1"/>
  <c r="BH1231" i="12" s="1"/>
  <c r="M1231" i="12"/>
  <c r="S1231" i="12" s="1"/>
  <c r="Y1231" i="12" s="1"/>
  <c r="AE1231" i="12" s="1"/>
  <c r="AI1231" i="12" s="1"/>
  <c r="AO1231" i="12" s="1"/>
  <c r="AW1231" i="12" s="1"/>
  <c r="BB1231" i="12" s="1"/>
  <c r="BG1231" i="12" s="1"/>
  <c r="L1231" i="12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N1227" i="12"/>
  <c r="T1227" i="12" s="1"/>
  <c r="Z1227" i="12" s="1"/>
  <c r="AF1227" i="12" s="1"/>
  <c r="AJ1227" i="12" s="1"/>
  <c r="AP1227" i="12" s="1"/>
  <c r="AX1227" i="12" s="1"/>
  <c r="BH1227" i="12" s="1"/>
  <c r="M1227" i="12"/>
  <c r="S1227" i="12" s="1"/>
  <c r="Y1227" i="12" s="1"/>
  <c r="AE1227" i="12" s="1"/>
  <c r="AI1227" i="12" s="1"/>
  <c r="AO1227" i="12" s="1"/>
  <c r="AW1227" i="12" s="1"/>
  <c r="BB1227" i="12" s="1"/>
  <c r="BG1227" i="12" s="1"/>
  <c r="L1227" i="12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N1223" i="12"/>
  <c r="T1223" i="12" s="1"/>
  <c r="Z1223" i="12" s="1"/>
  <c r="AF1223" i="12" s="1"/>
  <c r="AJ1223" i="12" s="1"/>
  <c r="AP1223" i="12" s="1"/>
  <c r="AX1223" i="12" s="1"/>
  <c r="BH1223" i="12" s="1"/>
  <c r="M1223" i="12"/>
  <c r="S1223" i="12" s="1"/>
  <c r="Y1223" i="12" s="1"/>
  <c r="AE1223" i="12" s="1"/>
  <c r="AI1223" i="12" s="1"/>
  <c r="AO1223" i="12" s="1"/>
  <c r="AW1223" i="12" s="1"/>
  <c r="BB1223" i="12" s="1"/>
  <c r="BG1223" i="12" s="1"/>
  <c r="L1223" i="12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N1219" i="12"/>
  <c r="T1219" i="12" s="1"/>
  <c r="Z1219" i="12" s="1"/>
  <c r="AF1219" i="12" s="1"/>
  <c r="AJ1219" i="12" s="1"/>
  <c r="AP1219" i="12" s="1"/>
  <c r="AX1219" i="12" s="1"/>
  <c r="BH1219" i="12" s="1"/>
  <c r="M1219" i="12"/>
  <c r="S1219" i="12" s="1"/>
  <c r="Y1219" i="12" s="1"/>
  <c r="AE1219" i="12" s="1"/>
  <c r="AI1219" i="12" s="1"/>
  <c r="AO1219" i="12" s="1"/>
  <c r="AW1219" i="12" s="1"/>
  <c r="BB1219" i="12" s="1"/>
  <c r="BG1219" i="12" s="1"/>
  <c r="L1219" i="12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N1215" i="12"/>
  <c r="T1215" i="12" s="1"/>
  <c r="Z1215" i="12" s="1"/>
  <c r="AF1215" i="12" s="1"/>
  <c r="AJ1215" i="12" s="1"/>
  <c r="AP1215" i="12" s="1"/>
  <c r="AX1215" i="12" s="1"/>
  <c r="BH1215" i="12" s="1"/>
  <c r="M1215" i="12"/>
  <c r="S1215" i="12" s="1"/>
  <c r="Y1215" i="12" s="1"/>
  <c r="AE1215" i="12" s="1"/>
  <c r="AI1215" i="12" s="1"/>
  <c r="AO1215" i="12" s="1"/>
  <c r="AW1215" i="12" s="1"/>
  <c r="BB1215" i="12" s="1"/>
  <c r="BG1215" i="12" s="1"/>
  <c r="L1215" i="12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N1211" i="12"/>
  <c r="T1211" i="12" s="1"/>
  <c r="Z1211" i="12" s="1"/>
  <c r="AF1211" i="12" s="1"/>
  <c r="AJ1211" i="12" s="1"/>
  <c r="AP1211" i="12" s="1"/>
  <c r="AX1211" i="12" s="1"/>
  <c r="BH1211" i="12" s="1"/>
  <c r="M1211" i="12"/>
  <c r="S1211" i="12" s="1"/>
  <c r="Y1211" i="12" s="1"/>
  <c r="AE1211" i="12" s="1"/>
  <c r="AI1211" i="12" s="1"/>
  <c r="AO1211" i="12" s="1"/>
  <c r="AW1211" i="12" s="1"/>
  <c r="BB1211" i="12" s="1"/>
  <c r="BG1211" i="12" s="1"/>
  <c r="L1211" i="12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N1207" i="12"/>
  <c r="T1207" i="12" s="1"/>
  <c r="Z1207" i="12" s="1"/>
  <c r="AF1207" i="12" s="1"/>
  <c r="AJ1207" i="12" s="1"/>
  <c r="AP1207" i="12" s="1"/>
  <c r="AX1207" i="12" s="1"/>
  <c r="BH1207" i="12" s="1"/>
  <c r="M1207" i="12"/>
  <c r="S1207" i="12" s="1"/>
  <c r="Y1207" i="12" s="1"/>
  <c r="AE1207" i="12" s="1"/>
  <c r="AI1207" i="12" s="1"/>
  <c r="AO1207" i="12" s="1"/>
  <c r="AW1207" i="12" s="1"/>
  <c r="BB1207" i="12" s="1"/>
  <c r="BG1207" i="12" s="1"/>
  <c r="L1207" i="12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N1203" i="12"/>
  <c r="T1203" i="12" s="1"/>
  <c r="Z1203" i="12" s="1"/>
  <c r="AF1203" i="12" s="1"/>
  <c r="AJ1203" i="12" s="1"/>
  <c r="AP1203" i="12" s="1"/>
  <c r="AX1203" i="12" s="1"/>
  <c r="BH1203" i="12" s="1"/>
  <c r="M1203" i="12"/>
  <c r="S1203" i="12" s="1"/>
  <c r="Y1203" i="12" s="1"/>
  <c r="AE1203" i="12" s="1"/>
  <c r="AI1203" i="12" s="1"/>
  <c r="AO1203" i="12" s="1"/>
  <c r="AW1203" i="12" s="1"/>
  <c r="BB1203" i="12" s="1"/>
  <c r="BG1203" i="12" s="1"/>
  <c r="L1203" i="12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N1199" i="12"/>
  <c r="T1199" i="12" s="1"/>
  <c r="Z1199" i="12" s="1"/>
  <c r="AF1199" i="12" s="1"/>
  <c r="AJ1199" i="12" s="1"/>
  <c r="AP1199" i="12" s="1"/>
  <c r="AX1199" i="12" s="1"/>
  <c r="BH1199" i="12" s="1"/>
  <c r="M1199" i="12"/>
  <c r="S1199" i="12" s="1"/>
  <c r="Y1199" i="12" s="1"/>
  <c r="AE1199" i="12" s="1"/>
  <c r="AI1199" i="12" s="1"/>
  <c r="AO1199" i="12" s="1"/>
  <c r="AW1199" i="12" s="1"/>
  <c r="BB1199" i="12" s="1"/>
  <c r="BG1199" i="12" s="1"/>
  <c r="L1199" i="12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N1194" i="12"/>
  <c r="T1194" i="12" s="1"/>
  <c r="Z1194" i="12" s="1"/>
  <c r="AF1194" i="12" s="1"/>
  <c r="AJ1194" i="12" s="1"/>
  <c r="AP1194" i="12" s="1"/>
  <c r="AX1194" i="12" s="1"/>
  <c r="BH1194" i="12" s="1"/>
  <c r="M1194" i="12"/>
  <c r="S1194" i="12" s="1"/>
  <c r="Y1194" i="12" s="1"/>
  <c r="AE1194" i="12" s="1"/>
  <c r="AI1194" i="12" s="1"/>
  <c r="AO1194" i="12" s="1"/>
  <c r="AW1194" i="12" s="1"/>
  <c r="BB1194" i="12" s="1"/>
  <c r="BG1194" i="12" s="1"/>
  <c r="L1194" i="12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N1190" i="12"/>
  <c r="T1190" i="12" s="1"/>
  <c r="Z1190" i="12" s="1"/>
  <c r="AF1190" i="12" s="1"/>
  <c r="AJ1190" i="12" s="1"/>
  <c r="AP1190" i="12" s="1"/>
  <c r="AX1190" i="12" s="1"/>
  <c r="BH1190" i="12" s="1"/>
  <c r="M1190" i="12"/>
  <c r="S1190" i="12" s="1"/>
  <c r="Y1190" i="12" s="1"/>
  <c r="AE1190" i="12" s="1"/>
  <c r="AI1190" i="12" s="1"/>
  <c r="AO1190" i="12" s="1"/>
  <c r="AW1190" i="12" s="1"/>
  <c r="BB1190" i="12" s="1"/>
  <c r="BG1190" i="12" s="1"/>
  <c r="L1190" i="12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N1186" i="12"/>
  <c r="T1186" i="12" s="1"/>
  <c r="Z1186" i="12" s="1"/>
  <c r="AF1186" i="12" s="1"/>
  <c r="AJ1186" i="12" s="1"/>
  <c r="AP1186" i="12" s="1"/>
  <c r="AX1186" i="12" s="1"/>
  <c r="BH1186" i="12" s="1"/>
  <c r="M1186" i="12"/>
  <c r="S1186" i="12" s="1"/>
  <c r="Y1186" i="12" s="1"/>
  <c r="AE1186" i="12" s="1"/>
  <c r="AI1186" i="12" s="1"/>
  <c r="AO1186" i="12" s="1"/>
  <c r="AW1186" i="12" s="1"/>
  <c r="BB1186" i="12" s="1"/>
  <c r="BG1186" i="12" s="1"/>
  <c r="L1186" i="12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N1184" i="12"/>
  <c r="T1184" i="12" s="1"/>
  <c r="Z1184" i="12" s="1"/>
  <c r="AF1184" i="12" s="1"/>
  <c r="AJ1184" i="12" s="1"/>
  <c r="AP1184" i="12" s="1"/>
  <c r="AX1184" i="12" s="1"/>
  <c r="BH1184" i="12" s="1"/>
  <c r="M1184" i="12"/>
  <c r="S1184" i="12" s="1"/>
  <c r="Y1184" i="12" s="1"/>
  <c r="AE1184" i="12" s="1"/>
  <c r="AI1184" i="12" s="1"/>
  <c r="AO1184" i="12" s="1"/>
  <c r="AW1184" i="12" s="1"/>
  <c r="BB1184" i="12" s="1"/>
  <c r="BG1184" i="12" s="1"/>
  <c r="L1184" i="12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N1180" i="12"/>
  <c r="T1180" i="12" s="1"/>
  <c r="Z1180" i="12" s="1"/>
  <c r="AF1180" i="12" s="1"/>
  <c r="AJ1180" i="12" s="1"/>
  <c r="AP1180" i="12" s="1"/>
  <c r="AX1180" i="12" s="1"/>
  <c r="BH1180" i="12" s="1"/>
  <c r="M1180" i="12"/>
  <c r="S1180" i="12" s="1"/>
  <c r="Y1180" i="12" s="1"/>
  <c r="AE1180" i="12" s="1"/>
  <c r="AI1180" i="12" s="1"/>
  <c r="AO1180" i="12" s="1"/>
  <c r="AW1180" i="12" s="1"/>
  <c r="BB1180" i="12" s="1"/>
  <c r="BG1180" i="12" s="1"/>
  <c r="L1180" i="12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N1176" i="12"/>
  <c r="T1176" i="12" s="1"/>
  <c r="Z1176" i="12" s="1"/>
  <c r="AF1176" i="12" s="1"/>
  <c r="AJ1176" i="12" s="1"/>
  <c r="AP1176" i="12" s="1"/>
  <c r="AX1176" i="12" s="1"/>
  <c r="BH1176" i="12" s="1"/>
  <c r="M1176" i="12"/>
  <c r="S1176" i="12" s="1"/>
  <c r="Y1176" i="12" s="1"/>
  <c r="AE1176" i="12" s="1"/>
  <c r="AI1176" i="12" s="1"/>
  <c r="AO1176" i="12" s="1"/>
  <c r="AW1176" i="12" s="1"/>
  <c r="BB1176" i="12" s="1"/>
  <c r="BG1176" i="12" s="1"/>
  <c r="L1176" i="12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N1174" i="12"/>
  <c r="T1174" i="12" s="1"/>
  <c r="Z1174" i="12" s="1"/>
  <c r="AF1174" i="12" s="1"/>
  <c r="AJ1174" i="12" s="1"/>
  <c r="AP1174" i="12" s="1"/>
  <c r="AX1174" i="12" s="1"/>
  <c r="BH1174" i="12" s="1"/>
  <c r="M1174" i="12"/>
  <c r="S1174" i="12" s="1"/>
  <c r="Y1174" i="12" s="1"/>
  <c r="AE1174" i="12" s="1"/>
  <c r="AI1174" i="12" s="1"/>
  <c r="AO1174" i="12" s="1"/>
  <c r="AW1174" i="12" s="1"/>
  <c r="BB1174" i="12" s="1"/>
  <c r="BG1174" i="12" s="1"/>
  <c r="L1174" i="12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N1170" i="12"/>
  <c r="T1170" i="12" s="1"/>
  <c r="Z1170" i="12" s="1"/>
  <c r="AF1170" i="12" s="1"/>
  <c r="AJ1170" i="12" s="1"/>
  <c r="AP1170" i="12" s="1"/>
  <c r="AX1170" i="12" s="1"/>
  <c r="BH1170" i="12" s="1"/>
  <c r="M1170" i="12"/>
  <c r="S1170" i="12" s="1"/>
  <c r="Y1170" i="12" s="1"/>
  <c r="AE1170" i="12" s="1"/>
  <c r="AI1170" i="12" s="1"/>
  <c r="AO1170" i="12" s="1"/>
  <c r="AW1170" i="12" s="1"/>
  <c r="BB1170" i="12" s="1"/>
  <c r="BG1170" i="12" s="1"/>
  <c r="L1170" i="12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N1166" i="12"/>
  <c r="T1166" i="12" s="1"/>
  <c r="Z1166" i="12" s="1"/>
  <c r="AF1166" i="12" s="1"/>
  <c r="AJ1166" i="12" s="1"/>
  <c r="AP1166" i="12" s="1"/>
  <c r="AX1166" i="12" s="1"/>
  <c r="BH1166" i="12" s="1"/>
  <c r="M1166" i="12"/>
  <c r="S1166" i="12" s="1"/>
  <c r="Y1166" i="12" s="1"/>
  <c r="AE1166" i="12" s="1"/>
  <c r="AI1166" i="12" s="1"/>
  <c r="AO1166" i="12" s="1"/>
  <c r="AW1166" i="12" s="1"/>
  <c r="BB1166" i="12" s="1"/>
  <c r="BG1166" i="12" s="1"/>
  <c r="L1166" i="12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N1164" i="12"/>
  <c r="T1164" i="12" s="1"/>
  <c r="Z1164" i="12" s="1"/>
  <c r="AF1164" i="12" s="1"/>
  <c r="AJ1164" i="12" s="1"/>
  <c r="AP1164" i="12" s="1"/>
  <c r="AX1164" i="12" s="1"/>
  <c r="BH1164" i="12" s="1"/>
  <c r="M1164" i="12"/>
  <c r="S1164" i="12" s="1"/>
  <c r="Y1164" i="12" s="1"/>
  <c r="AE1164" i="12" s="1"/>
  <c r="AI1164" i="12" s="1"/>
  <c r="AO1164" i="12" s="1"/>
  <c r="AW1164" i="12" s="1"/>
  <c r="BB1164" i="12" s="1"/>
  <c r="BG1164" i="12" s="1"/>
  <c r="N1160" i="12"/>
  <c r="T1160" i="12" s="1"/>
  <c r="Z1160" i="12" s="1"/>
  <c r="AF1160" i="12" s="1"/>
  <c r="AJ1160" i="12" s="1"/>
  <c r="AP1160" i="12" s="1"/>
  <c r="AX1160" i="12" s="1"/>
  <c r="BH1160" i="12" s="1"/>
  <c r="M1160" i="12"/>
  <c r="S1160" i="12" s="1"/>
  <c r="Y1160" i="12" s="1"/>
  <c r="AE1160" i="12" s="1"/>
  <c r="AI1160" i="12" s="1"/>
  <c r="AO1160" i="12" s="1"/>
  <c r="AW1160" i="12" s="1"/>
  <c r="BB1160" i="12" s="1"/>
  <c r="BG1160" i="12" s="1"/>
  <c r="L1160" i="12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N1156" i="12"/>
  <c r="T1156" i="12" s="1"/>
  <c r="Z1156" i="12" s="1"/>
  <c r="AF1156" i="12" s="1"/>
  <c r="AJ1156" i="12" s="1"/>
  <c r="AP1156" i="12" s="1"/>
  <c r="AX1156" i="12" s="1"/>
  <c r="BH1156" i="12" s="1"/>
  <c r="M1156" i="12"/>
  <c r="S1156" i="12" s="1"/>
  <c r="Y1156" i="12" s="1"/>
  <c r="AE1156" i="12" s="1"/>
  <c r="AI1156" i="12" s="1"/>
  <c r="AO1156" i="12" s="1"/>
  <c r="AW1156" i="12" s="1"/>
  <c r="BB1156" i="12" s="1"/>
  <c r="BG1156" i="12" s="1"/>
  <c r="L1156" i="12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N1152" i="12"/>
  <c r="T1152" i="12" s="1"/>
  <c r="Z1152" i="12" s="1"/>
  <c r="AF1152" i="12" s="1"/>
  <c r="AJ1152" i="12" s="1"/>
  <c r="AP1152" i="12" s="1"/>
  <c r="AX1152" i="12" s="1"/>
  <c r="BH1152" i="12" s="1"/>
  <c r="M1152" i="12"/>
  <c r="S1152" i="12" s="1"/>
  <c r="Y1152" i="12" s="1"/>
  <c r="AE1152" i="12" s="1"/>
  <c r="AI1152" i="12" s="1"/>
  <c r="AO1152" i="12" s="1"/>
  <c r="AW1152" i="12" s="1"/>
  <c r="BB1152" i="12" s="1"/>
  <c r="BG1152" i="12" s="1"/>
  <c r="L1152" i="12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N1148" i="12"/>
  <c r="T1148" i="12" s="1"/>
  <c r="Z1148" i="12" s="1"/>
  <c r="AF1148" i="12" s="1"/>
  <c r="AJ1148" i="12" s="1"/>
  <c r="AP1148" i="12" s="1"/>
  <c r="AX1148" i="12" s="1"/>
  <c r="BH1148" i="12" s="1"/>
  <c r="M1148" i="12"/>
  <c r="S1148" i="12" s="1"/>
  <c r="Y1148" i="12" s="1"/>
  <c r="AE1148" i="12" s="1"/>
  <c r="AI1148" i="12" s="1"/>
  <c r="AO1148" i="12" s="1"/>
  <c r="AW1148" i="12" s="1"/>
  <c r="BB1148" i="12" s="1"/>
  <c r="BG1148" i="12" s="1"/>
  <c r="L1148" i="12"/>
  <c r="R1148" i="12" s="1"/>
  <c r="X1148" i="12" s="1"/>
  <c r="AD1148" i="12" s="1"/>
  <c r="AH1148" i="12" s="1"/>
  <c r="AN1148" i="12" s="1"/>
  <c r="AR1148" i="12" s="1"/>
  <c r="AV1148" i="12" s="1"/>
  <c r="BA1148" i="12" s="1"/>
  <c r="BF1148" i="12" s="1"/>
  <c r="N1144" i="12"/>
  <c r="T1144" i="12" s="1"/>
  <c r="Z1144" i="12" s="1"/>
  <c r="AF1144" i="12" s="1"/>
  <c r="AJ1144" i="12" s="1"/>
  <c r="AP1144" i="12" s="1"/>
  <c r="AX1144" i="12" s="1"/>
  <c r="BH1144" i="12" s="1"/>
  <c r="M1144" i="12"/>
  <c r="S1144" i="12" s="1"/>
  <c r="Y1144" i="12" s="1"/>
  <c r="AE1144" i="12" s="1"/>
  <c r="AI1144" i="12" s="1"/>
  <c r="AO1144" i="12" s="1"/>
  <c r="AW1144" i="12" s="1"/>
  <c r="BB1144" i="12" s="1"/>
  <c r="BG1144" i="12" s="1"/>
  <c r="L1144" i="12"/>
  <c r="R1144" i="12" s="1"/>
  <c r="X1144" i="12" s="1"/>
  <c r="AD1144" i="12" s="1"/>
  <c r="AH1144" i="12" s="1"/>
  <c r="AN1144" i="12" s="1"/>
  <c r="AR1144" i="12" s="1"/>
  <c r="AV1144" i="12" s="1"/>
  <c r="BA1144" i="12" s="1"/>
  <c r="BF1144" i="12" s="1"/>
  <c r="N1140" i="12"/>
  <c r="T1140" i="12" s="1"/>
  <c r="Z1140" i="12" s="1"/>
  <c r="AF1140" i="12" s="1"/>
  <c r="AJ1140" i="12" s="1"/>
  <c r="AP1140" i="12" s="1"/>
  <c r="AX1140" i="12" s="1"/>
  <c r="BH1140" i="12" s="1"/>
  <c r="M1140" i="12"/>
  <c r="S1140" i="12" s="1"/>
  <c r="Y1140" i="12" s="1"/>
  <c r="AE1140" i="12" s="1"/>
  <c r="AI1140" i="12" s="1"/>
  <c r="AO1140" i="12" s="1"/>
  <c r="AW1140" i="12" s="1"/>
  <c r="BB1140" i="12" s="1"/>
  <c r="BG1140" i="12" s="1"/>
  <c r="L1140" i="12"/>
  <c r="R1140" i="12" s="1"/>
  <c r="X1140" i="12" s="1"/>
  <c r="AD1140" i="12" s="1"/>
  <c r="AH1140" i="12" s="1"/>
  <c r="AN1140" i="12" s="1"/>
  <c r="AR1140" i="12" s="1"/>
  <c r="AV1140" i="12" s="1"/>
  <c r="BA1140" i="12" s="1"/>
  <c r="BF1140" i="12" s="1"/>
  <c r="N1136" i="12"/>
  <c r="T1136" i="12" s="1"/>
  <c r="Z1136" i="12" s="1"/>
  <c r="AF1136" i="12" s="1"/>
  <c r="AJ1136" i="12" s="1"/>
  <c r="AP1136" i="12" s="1"/>
  <c r="AX1136" i="12" s="1"/>
  <c r="BH1136" i="12" s="1"/>
  <c r="M1136" i="12"/>
  <c r="S1136" i="12" s="1"/>
  <c r="Y1136" i="12" s="1"/>
  <c r="AE1136" i="12" s="1"/>
  <c r="AI1136" i="12" s="1"/>
  <c r="AO1136" i="12" s="1"/>
  <c r="AW1136" i="12" s="1"/>
  <c r="BB1136" i="12" s="1"/>
  <c r="BG1136" i="12" s="1"/>
  <c r="L1136" i="12"/>
  <c r="R1136" i="12" s="1"/>
  <c r="X1136" i="12" s="1"/>
  <c r="AD1136" i="12" s="1"/>
  <c r="AH1136" i="12" s="1"/>
  <c r="AN1136" i="12" s="1"/>
  <c r="AR1136" i="12" s="1"/>
  <c r="AV1136" i="12" s="1"/>
  <c r="BA1136" i="12" s="1"/>
  <c r="BF1136" i="12" s="1"/>
  <c r="N1132" i="12"/>
  <c r="T1132" i="12" s="1"/>
  <c r="Z1132" i="12" s="1"/>
  <c r="AF1132" i="12" s="1"/>
  <c r="AJ1132" i="12" s="1"/>
  <c r="AP1132" i="12" s="1"/>
  <c r="AX1132" i="12" s="1"/>
  <c r="BH1132" i="12" s="1"/>
  <c r="M1132" i="12"/>
  <c r="S1132" i="12" s="1"/>
  <c r="Y1132" i="12" s="1"/>
  <c r="AE1132" i="12" s="1"/>
  <c r="AI1132" i="12" s="1"/>
  <c r="AO1132" i="12" s="1"/>
  <c r="AW1132" i="12" s="1"/>
  <c r="BB1132" i="12" s="1"/>
  <c r="BG1132" i="12" s="1"/>
  <c r="L1132" i="12"/>
  <c r="R1132" i="12" s="1"/>
  <c r="X1132" i="12" s="1"/>
  <c r="AD1132" i="12" s="1"/>
  <c r="AH1132" i="12" s="1"/>
  <c r="AN1132" i="12" s="1"/>
  <c r="AR1132" i="12" s="1"/>
  <c r="AV1132" i="12" s="1"/>
  <c r="BA1132" i="12" s="1"/>
  <c r="BF1132" i="12" s="1"/>
  <c r="N1128" i="12"/>
  <c r="T1128" i="12" s="1"/>
  <c r="Z1128" i="12" s="1"/>
  <c r="AF1128" i="12" s="1"/>
  <c r="AJ1128" i="12" s="1"/>
  <c r="AP1128" i="12" s="1"/>
  <c r="AX1128" i="12" s="1"/>
  <c r="BH1128" i="12" s="1"/>
  <c r="M1128" i="12"/>
  <c r="S1128" i="12" s="1"/>
  <c r="Y1128" i="12" s="1"/>
  <c r="AE1128" i="12" s="1"/>
  <c r="AI1128" i="12" s="1"/>
  <c r="AO1128" i="12" s="1"/>
  <c r="AW1128" i="12" s="1"/>
  <c r="BB1128" i="12" s="1"/>
  <c r="BG1128" i="12" s="1"/>
  <c r="L1128" i="12"/>
  <c r="R1128" i="12" s="1"/>
  <c r="X1128" i="12" s="1"/>
  <c r="AD1128" i="12" s="1"/>
  <c r="AH1128" i="12" s="1"/>
  <c r="AN1128" i="12" s="1"/>
  <c r="AR1128" i="12" s="1"/>
  <c r="AV1128" i="12" s="1"/>
  <c r="BA1128" i="12" s="1"/>
  <c r="BF1128" i="12" s="1"/>
  <c r="N1124" i="12"/>
  <c r="T1124" i="12" s="1"/>
  <c r="Z1124" i="12" s="1"/>
  <c r="AF1124" i="12" s="1"/>
  <c r="AJ1124" i="12" s="1"/>
  <c r="AP1124" i="12" s="1"/>
  <c r="AX1124" i="12" s="1"/>
  <c r="BH1124" i="12" s="1"/>
  <c r="M1124" i="12"/>
  <c r="S1124" i="12" s="1"/>
  <c r="Y1124" i="12" s="1"/>
  <c r="AE1124" i="12" s="1"/>
  <c r="AI1124" i="12" s="1"/>
  <c r="AO1124" i="12" s="1"/>
  <c r="AW1124" i="12" s="1"/>
  <c r="BB1124" i="12" s="1"/>
  <c r="BG1124" i="12" s="1"/>
  <c r="L1124" i="12"/>
  <c r="R1124" i="12" s="1"/>
  <c r="X1124" i="12" s="1"/>
  <c r="AD1124" i="12" s="1"/>
  <c r="AH1124" i="12" s="1"/>
  <c r="AN1124" i="12" s="1"/>
  <c r="AR1124" i="12" s="1"/>
  <c r="AV1124" i="12" s="1"/>
  <c r="BA1124" i="12" s="1"/>
  <c r="BF1124" i="12" s="1"/>
  <c r="N1116" i="12"/>
  <c r="T1116" i="12" s="1"/>
  <c r="Z1116" i="12" s="1"/>
  <c r="AF1116" i="12" s="1"/>
  <c r="AJ1116" i="12" s="1"/>
  <c r="AP1116" i="12" s="1"/>
  <c r="AX1116" i="12" s="1"/>
  <c r="BH1116" i="12" s="1"/>
  <c r="M1116" i="12"/>
  <c r="S1116" i="12" s="1"/>
  <c r="Y1116" i="12" s="1"/>
  <c r="AE1116" i="12" s="1"/>
  <c r="AI1116" i="12" s="1"/>
  <c r="AO1116" i="12" s="1"/>
  <c r="AW1116" i="12" s="1"/>
  <c r="BB1116" i="12" s="1"/>
  <c r="BG1116" i="12" s="1"/>
  <c r="L1116" i="12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N1112" i="12"/>
  <c r="T1112" i="12" s="1"/>
  <c r="Z1112" i="12" s="1"/>
  <c r="AF1112" i="12" s="1"/>
  <c r="AJ1112" i="12" s="1"/>
  <c r="AP1112" i="12" s="1"/>
  <c r="AX1112" i="12" s="1"/>
  <c r="BH1112" i="12" s="1"/>
  <c r="M1112" i="12"/>
  <c r="S1112" i="12" s="1"/>
  <c r="Y1112" i="12" s="1"/>
  <c r="AE1112" i="12" s="1"/>
  <c r="AI1112" i="12" s="1"/>
  <c r="AO1112" i="12" s="1"/>
  <c r="AW1112" i="12" s="1"/>
  <c r="BB1112" i="12" s="1"/>
  <c r="BG1112" i="12" s="1"/>
  <c r="L1112" i="12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N1106" i="12"/>
  <c r="T1106" i="12" s="1"/>
  <c r="Z1106" i="12" s="1"/>
  <c r="AF1106" i="12" s="1"/>
  <c r="AJ1106" i="12" s="1"/>
  <c r="AP1106" i="12" s="1"/>
  <c r="AX1106" i="12" s="1"/>
  <c r="BH1106" i="12" s="1"/>
  <c r="L1106" i="12"/>
  <c r="R1106" i="12" s="1"/>
  <c r="X1106" i="12" s="1"/>
  <c r="AD1106" i="12" s="1"/>
  <c r="AH1106" i="12" s="1"/>
  <c r="AN1106" i="12" s="1"/>
  <c r="AR1106" i="12" s="1"/>
  <c r="AV1106" i="12" s="1"/>
  <c r="BA1106" i="12" s="1"/>
  <c r="BF1106" i="12" s="1"/>
  <c r="N1096" i="12"/>
  <c r="T1096" i="12" s="1"/>
  <c r="Z1096" i="12" s="1"/>
  <c r="AF1096" i="12" s="1"/>
  <c r="AJ1096" i="12" s="1"/>
  <c r="AP1096" i="12" s="1"/>
  <c r="AX1096" i="12" s="1"/>
  <c r="BH1096" i="12" s="1"/>
  <c r="M1096" i="12"/>
  <c r="S1096" i="12" s="1"/>
  <c r="Y1096" i="12" s="1"/>
  <c r="AE1096" i="12" s="1"/>
  <c r="AI1096" i="12" s="1"/>
  <c r="AO1096" i="12" s="1"/>
  <c r="AW1096" i="12" s="1"/>
  <c r="BB1096" i="12" s="1"/>
  <c r="BG1096" i="12" s="1"/>
  <c r="L1096" i="12"/>
  <c r="R1096" i="12" s="1"/>
  <c r="X1096" i="12" s="1"/>
  <c r="AD1096" i="12" s="1"/>
  <c r="AH1096" i="12" s="1"/>
  <c r="AN1096" i="12" s="1"/>
  <c r="AR1096" i="12" s="1"/>
  <c r="AV1096" i="12" s="1"/>
  <c r="BA1096" i="12" s="1"/>
  <c r="BF1096" i="12" s="1"/>
  <c r="N1092" i="12"/>
  <c r="T1092" i="12" s="1"/>
  <c r="Z1092" i="12" s="1"/>
  <c r="AF1092" i="12" s="1"/>
  <c r="AJ1092" i="12" s="1"/>
  <c r="AP1092" i="12" s="1"/>
  <c r="AX1092" i="12" s="1"/>
  <c r="BH1092" i="12" s="1"/>
  <c r="M1092" i="12"/>
  <c r="S1092" i="12" s="1"/>
  <c r="Y1092" i="12" s="1"/>
  <c r="AE1092" i="12" s="1"/>
  <c r="AI1092" i="12" s="1"/>
  <c r="AO1092" i="12" s="1"/>
  <c r="AW1092" i="12" s="1"/>
  <c r="BB1092" i="12" s="1"/>
  <c r="BG1092" i="12" s="1"/>
  <c r="L1092" i="12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N1089" i="12"/>
  <c r="T1089" i="12" s="1"/>
  <c r="Z1089" i="12" s="1"/>
  <c r="AF1089" i="12" s="1"/>
  <c r="AJ1089" i="12" s="1"/>
  <c r="AP1089" i="12" s="1"/>
  <c r="AX1089" i="12" s="1"/>
  <c r="BH1089" i="12" s="1"/>
  <c r="M1089" i="12"/>
  <c r="S1089" i="12" s="1"/>
  <c r="Y1089" i="12" s="1"/>
  <c r="AE1089" i="12" s="1"/>
  <c r="AI1089" i="12" s="1"/>
  <c r="AO1089" i="12" s="1"/>
  <c r="AW1089" i="12" s="1"/>
  <c r="BB1089" i="12" s="1"/>
  <c r="BG1089" i="12" s="1"/>
  <c r="L1089" i="12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N1073" i="12"/>
  <c r="T1073" i="12" s="1"/>
  <c r="Z1073" i="12" s="1"/>
  <c r="AF1073" i="12" s="1"/>
  <c r="AJ1073" i="12" s="1"/>
  <c r="AP1073" i="12" s="1"/>
  <c r="AX1073" i="12" s="1"/>
  <c r="BH1073" i="12" s="1"/>
  <c r="M1073" i="12"/>
  <c r="S1073" i="12" s="1"/>
  <c r="Y1073" i="12" s="1"/>
  <c r="AE1073" i="12" s="1"/>
  <c r="AI1073" i="12" s="1"/>
  <c r="AO1073" i="12" s="1"/>
  <c r="AW1073" i="12" s="1"/>
  <c r="BB1073" i="12" s="1"/>
  <c r="BG1073" i="12" s="1"/>
  <c r="L1073" i="12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N1069" i="12"/>
  <c r="T1069" i="12" s="1"/>
  <c r="Z1069" i="12" s="1"/>
  <c r="AF1069" i="12" s="1"/>
  <c r="AJ1069" i="12" s="1"/>
  <c r="AP1069" i="12" s="1"/>
  <c r="AX1069" i="12" s="1"/>
  <c r="BH1069" i="12" s="1"/>
  <c r="M1069" i="12"/>
  <c r="S1069" i="12" s="1"/>
  <c r="Y1069" i="12" s="1"/>
  <c r="AE1069" i="12" s="1"/>
  <c r="AI1069" i="12" s="1"/>
  <c r="AO1069" i="12" s="1"/>
  <c r="AW1069" i="12" s="1"/>
  <c r="BB1069" i="12" s="1"/>
  <c r="BG1069" i="12" s="1"/>
  <c r="L1069" i="12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N1062" i="12"/>
  <c r="T1062" i="12" s="1"/>
  <c r="Z1062" i="12" s="1"/>
  <c r="AF1062" i="12" s="1"/>
  <c r="AJ1062" i="12" s="1"/>
  <c r="AP1062" i="12" s="1"/>
  <c r="AX1062" i="12" s="1"/>
  <c r="BH1062" i="12" s="1"/>
  <c r="M1062" i="12"/>
  <c r="S1062" i="12" s="1"/>
  <c r="Y1062" i="12" s="1"/>
  <c r="AE1062" i="12" s="1"/>
  <c r="AI1062" i="12" s="1"/>
  <c r="AO1062" i="12" s="1"/>
  <c r="AW1062" i="12" s="1"/>
  <c r="BB1062" i="12" s="1"/>
  <c r="BG1062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N1059" i="12"/>
  <c r="T1059" i="12" s="1"/>
  <c r="Z1059" i="12" s="1"/>
  <c r="AF1059" i="12" s="1"/>
  <c r="AJ1059" i="12" s="1"/>
  <c r="AP1059" i="12" s="1"/>
  <c r="AX1059" i="12" s="1"/>
  <c r="BH1059" i="12" s="1"/>
  <c r="M1059" i="12"/>
  <c r="S1059" i="12" s="1"/>
  <c r="Y1059" i="12" s="1"/>
  <c r="AE1059" i="12" s="1"/>
  <c r="AI1059" i="12" s="1"/>
  <c r="AO1059" i="12" s="1"/>
  <c r="AW1059" i="12" s="1"/>
  <c r="BB1059" i="12" s="1"/>
  <c r="BG1059" i="12" s="1"/>
  <c r="L1059" i="12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N1058" i="12"/>
  <c r="T1058" i="12" s="1"/>
  <c r="Z1058" i="12" s="1"/>
  <c r="AF1058" i="12" s="1"/>
  <c r="AJ1058" i="12" s="1"/>
  <c r="AP1058" i="12" s="1"/>
  <c r="AX1058" i="12" s="1"/>
  <c r="BH1058" i="12" s="1"/>
  <c r="M1058" i="12"/>
  <c r="S1058" i="12" s="1"/>
  <c r="Y1058" i="12" s="1"/>
  <c r="AE1058" i="12" s="1"/>
  <c r="AI1058" i="12" s="1"/>
  <c r="AO1058" i="12" s="1"/>
  <c r="AW1058" i="12" s="1"/>
  <c r="BB1058" i="12" s="1"/>
  <c r="BG1058" i="12" s="1"/>
  <c r="L1058" i="12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N1055" i="12"/>
  <c r="T1055" i="12" s="1"/>
  <c r="Z1055" i="12" s="1"/>
  <c r="AF1055" i="12" s="1"/>
  <c r="AJ1055" i="12" s="1"/>
  <c r="AP1055" i="12" s="1"/>
  <c r="AX1055" i="12" s="1"/>
  <c r="BH1055" i="12" s="1"/>
  <c r="M1055" i="12"/>
  <c r="S1055" i="12" s="1"/>
  <c r="Y1055" i="12" s="1"/>
  <c r="AE1055" i="12" s="1"/>
  <c r="AI1055" i="12" s="1"/>
  <c r="AO1055" i="12" s="1"/>
  <c r="AW1055" i="12" s="1"/>
  <c r="BB1055" i="12" s="1"/>
  <c r="BG1055" i="12" s="1"/>
  <c r="L1055" i="12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N1052" i="12"/>
  <c r="T1052" i="12" s="1"/>
  <c r="Z1052" i="12" s="1"/>
  <c r="AF1052" i="12" s="1"/>
  <c r="AJ1052" i="12" s="1"/>
  <c r="AP1052" i="12" s="1"/>
  <c r="AX1052" i="12" s="1"/>
  <c r="BH1052" i="12" s="1"/>
  <c r="M1052" i="12"/>
  <c r="S1052" i="12" s="1"/>
  <c r="Y1052" i="12" s="1"/>
  <c r="AE1052" i="12" s="1"/>
  <c r="AI1052" i="12" s="1"/>
  <c r="AO1052" i="12" s="1"/>
  <c r="AW1052" i="12" s="1"/>
  <c r="BB1052" i="12" s="1"/>
  <c r="BG1052" i="12" s="1"/>
  <c r="L1052" i="12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N1047" i="12"/>
  <c r="T1047" i="12" s="1"/>
  <c r="Z1047" i="12" s="1"/>
  <c r="AF1047" i="12" s="1"/>
  <c r="AJ1047" i="12" s="1"/>
  <c r="AP1047" i="12" s="1"/>
  <c r="AX1047" i="12" s="1"/>
  <c r="BH1047" i="12" s="1"/>
  <c r="M1047" i="12"/>
  <c r="S1047" i="12" s="1"/>
  <c r="Y1047" i="12" s="1"/>
  <c r="AE1047" i="12" s="1"/>
  <c r="AI1047" i="12" s="1"/>
  <c r="AO1047" i="12" s="1"/>
  <c r="AW1047" i="12" s="1"/>
  <c r="BB1047" i="12" s="1"/>
  <c r="BG1047" i="12" s="1"/>
  <c r="L1047" i="12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N1043" i="12"/>
  <c r="T1043" i="12" s="1"/>
  <c r="Z1043" i="12" s="1"/>
  <c r="AF1043" i="12" s="1"/>
  <c r="AJ1043" i="12" s="1"/>
  <c r="AP1043" i="12" s="1"/>
  <c r="AX1043" i="12" s="1"/>
  <c r="BH1043" i="12" s="1"/>
  <c r="M1043" i="12"/>
  <c r="S1043" i="12" s="1"/>
  <c r="Y1043" i="12" s="1"/>
  <c r="AE1043" i="12" s="1"/>
  <c r="AI1043" i="12" s="1"/>
  <c r="AO1043" i="12" s="1"/>
  <c r="AW1043" i="12" s="1"/>
  <c r="BB1043" i="12" s="1"/>
  <c r="BG1043" i="12" s="1"/>
  <c r="L1043" i="12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N1039" i="12"/>
  <c r="T1039" i="12" s="1"/>
  <c r="Z1039" i="12" s="1"/>
  <c r="AF1039" i="12" s="1"/>
  <c r="AJ1039" i="12" s="1"/>
  <c r="AP1039" i="12" s="1"/>
  <c r="AX1039" i="12" s="1"/>
  <c r="BH1039" i="12" s="1"/>
  <c r="M1039" i="12"/>
  <c r="S1039" i="12" s="1"/>
  <c r="Y1039" i="12" s="1"/>
  <c r="AE1039" i="12" s="1"/>
  <c r="AI1039" i="12" s="1"/>
  <c r="AO1039" i="12" s="1"/>
  <c r="AW1039" i="12" s="1"/>
  <c r="BB1039" i="12" s="1"/>
  <c r="BG1039" i="12" s="1"/>
  <c r="L1039" i="12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N1035" i="12"/>
  <c r="T1035" i="12" s="1"/>
  <c r="Z1035" i="12" s="1"/>
  <c r="AF1035" i="12" s="1"/>
  <c r="AJ1035" i="12" s="1"/>
  <c r="AP1035" i="12" s="1"/>
  <c r="AX1035" i="12" s="1"/>
  <c r="BH1035" i="12" s="1"/>
  <c r="M1035" i="12"/>
  <c r="S1035" i="12" s="1"/>
  <c r="Y1035" i="12" s="1"/>
  <c r="AE1035" i="12" s="1"/>
  <c r="AI1035" i="12" s="1"/>
  <c r="AO1035" i="12" s="1"/>
  <c r="AW1035" i="12" s="1"/>
  <c r="BB1035" i="12" s="1"/>
  <c r="BG1035" i="12" s="1"/>
  <c r="L1035" i="12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N1032" i="12"/>
  <c r="T1032" i="12" s="1"/>
  <c r="Z1032" i="12" s="1"/>
  <c r="AF1032" i="12" s="1"/>
  <c r="AJ1032" i="12" s="1"/>
  <c r="AP1032" i="12" s="1"/>
  <c r="AX1032" i="12" s="1"/>
  <c r="BH1032" i="12" s="1"/>
  <c r="M1032" i="12"/>
  <c r="S1032" i="12" s="1"/>
  <c r="Y1032" i="12" s="1"/>
  <c r="AE1032" i="12" s="1"/>
  <c r="AI1032" i="12" s="1"/>
  <c r="AO1032" i="12" s="1"/>
  <c r="AW1032" i="12" s="1"/>
  <c r="BB1032" i="12" s="1"/>
  <c r="BG1032" i="12" s="1"/>
  <c r="L1032" i="12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N1026" i="12"/>
  <c r="T1026" i="12" s="1"/>
  <c r="Z1026" i="12" s="1"/>
  <c r="AF1026" i="12" s="1"/>
  <c r="AJ1026" i="12" s="1"/>
  <c r="AP1026" i="12" s="1"/>
  <c r="AX1026" i="12" s="1"/>
  <c r="BH1026" i="12" s="1"/>
  <c r="M1026" i="12"/>
  <c r="S1026" i="12" s="1"/>
  <c r="Y1026" i="12" s="1"/>
  <c r="AE1026" i="12" s="1"/>
  <c r="AI1026" i="12" s="1"/>
  <c r="AO1026" i="12" s="1"/>
  <c r="AW1026" i="12" s="1"/>
  <c r="BB1026" i="12" s="1"/>
  <c r="BG1026" i="12" s="1"/>
  <c r="L1026" i="12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N1023" i="12"/>
  <c r="T1023" i="12" s="1"/>
  <c r="Z1023" i="12" s="1"/>
  <c r="AF1023" i="12" s="1"/>
  <c r="AJ1023" i="12" s="1"/>
  <c r="AP1023" i="12" s="1"/>
  <c r="AX1023" i="12" s="1"/>
  <c r="BH1023" i="12" s="1"/>
  <c r="M1023" i="12"/>
  <c r="S1023" i="12" s="1"/>
  <c r="Y1023" i="12" s="1"/>
  <c r="AE1023" i="12" s="1"/>
  <c r="AI1023" i="12" s="1"/>
  <c r="AO1023" i="12" s="1"/>
  <c r="AW1023" i="12" s="1"/>
  <c r="BB1023" i="12" s="1"/>
  <c r="BG1023" i="12" s="1"/>
  <c r="L1023" i="12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N1018" i="12"/>
  <c r="T1018" i="12" s="1"/>
  <c r="Z1018" i="12" s="1"/>
  <c r="AF1018" i="12" s="1"/>
  <c r="AJ1018" i="12" s="1"/>
  <c r="AP1018" i="12" s="1"/>
  <c r="AX1018" i="12" s="1"/>
  <c r="BH1018" i="12" s="1"/>
  <c r="M1018" i="12"/>
  <c r="S1018" i="12" s="1"/>
  <c r="Y1018" i="12" s="1"/>
  <c r="AE1018" i="12" s="1"/>
  <c r="AI1018" i="12" s="1"/>
  <c r="AO1018" i="12" s="1"/>
  <c r="AW1018" i="12" s="1"/>
  <c r="BB1018" i="12" s="1"/>
  <c r="BG1018" i="12" s="1"/>
  <c r="L1018" i="12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N1016" i="12"/>
  <c r="T1016" i="12" s="1"/>
  <c r="Z1016" i="12" s="1"/>
  <c r="AF1016" i="12" s="1"/>
  <c r="AJ1016" i="12" s="1"/>
  <c r="AP1016" i="12" s="1"/>
  <c r="AX1016" i="12" s="1"/>
  <c r="BH1016" i="12" s="1"/>
  <c r="M1016" i="12"/>
  <c r="S1016" i="12" s="1"/>
  <c r="Y1016" i="12" s="1"/>
  <c r="AE1016" i="12" s="1"/>
  <c r="AI1016" i="12" s="1"/>
  <c r="AO1016" i="12" s="1"/>
  <c r="AW1016" i="12" s="1"/>
  <c r="BB1016" i="12" s="1"/>
  <c r="BG1016" i="12" s="1"/>
  <c r="L1016" i="12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N1014" i="12"/>
  <c r="T1014" i="12" s="1"/>
  <c r="Z1014" i="12" s="1"/>
  <c r="AF1014" i="12" s="1"/>
  <c r="AJ1014" i="12" s="1"/>
  <c r="AP1014" i="12" s="1"/>
  <c r="AX1014" i="12" s="1"/>
  <c r="BH1014" i="12" s="1"/>
  <c r="M1014" i="12"/>
  <c r="S1014" i="12" s="1"/>
  <c r="Y1014" i="12" s="1"/>
  <c r="AE1014" i="12" s="1"/>
  <c r="AI1014" i="12" s="1"/>
  <c r="AO1014" i="12" s="1"/>
  <c r="AW1014" i="12" s="1"/>
  <c r="BB1014" i="12" s="1"/>
  <c r="BG1014" i="12" s="1"/>
  <c r="L1014" i="12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N1009" i="12"/>
  <c r="T1009" i="12" s="1"/>
  <c r="Z1009" i="12" s="1"/>
  <c r="AF1009" i="12" s="1"/>
  <c r="AJ1009" i="12" s="1"/>
  <c r="AP1009" i="12" s="1"/>
  <c r="AX1009" i="12" s="1"/>
  <c r="BH1009" i="12" s="1"/>
  <c r="M1009" i="12"/>
  <c r="S1009" i="12" s="1"/>
  <c r="Y1009" i="12" s="1"/>
  <c r="AE1009" i="12" s="1"/>
  <c r="AI1009" i="12" s="1"/>
  <c r="AO1009" i="12" s="1"/>
  <c r="AW1009" i="12" s="1"/>
  <c r="BB1009" i="12" s="1"/>
  <c r="BG1009" i="12" s="1"/>
  <c r="L1009" i="12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N1006" i="12"/>
  <c r="T1006" i="12" s="1"/>
  <c r="Z1006" i="12" s="1"/>
  <c r="AF1006" i="12" s="1"/>
  <c r="AJ1006" i="12" s="1"/>
  <c r="AP1006" i="12" s="1"/>
  <c r="AX1006" i="12" s="1"/>
  <c r="BH1006" i="12" s="1"/>
  <c r="M1006" i="12"/>
  <c r="S1006" i="12" s="1"/>
  <c r="Y1006" i="12" s="1"/>
  <c r="AE1006" i="12" s="1"/>
  <c r="AI1006" i="12" s="1"/>
  <c r="AO1006" i="12" s="1"/>
  <c r="AW1006" i="12" s="1"/>
  <c r="BB1006" i="12" s="1"/>
  <c r="BG1006" i="12" s="1"/>
  <c r="L1006" i="12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N1003" i="12"/>
  <c r="T1003" i="12" s="1"/>
  <c r="Z1003" i="12" s="1"/>
  <c r="AF1003" i="12" s="1"/>
  <c r="AJ1003" i="12" s="1"/>
  <c r="AP1003" i="12" s="1"/>
  <c r="AX1003" i="12" s="1"/>
  <c r="BH1003" i="12" s="1"/>
  <c r="M1003" i="12"/>
  <c r="S1003" i="12" s="1"/>
  <c r="Y1003" i="12" s="1"/>
  <c r="AE1003" i="12" s="1"/>
  <c r="AI1003" i="12" s="1"/>
  <c r="AO1003" i="12" s="1"/>
  <c r="AW1003" i="12" s="1"/>
  <c r="BB1003" i="12" s="1"/>
  <c r="BG1003" i="12" s="1"/>
  <c r="L1003" i="12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N999" i="12"/>
  <c r="T999" i="12" s="1"/>
  <c r="Z999" i="12" s="1"/>
  <c r="AF999" i="12" s="1"/>
  <c r="AJ999" i="12" s="1"/>
  <c r="AP999" i="12" s="1"/>
  <c r="AX999" i="12" s="1"/>
  <c r="BH999" i="12" s="1"/>
  <c r="M999" i="12"/>
  <c r="S999" i="12" s="1"/>
  <c r="Y999" i="12" s="1"/>
  <c r="AE999" i="12" s="1"/>
  <c r="AI999" i="12" s="1"/>
  <c r="AO999" i="12" s="1"/>
  <c r="AW999" i="12" s="1"/>
  <c r="BB999" i="12" s="1"/>
  <c r="BG999" i="12" s="1"/>
  <c r="L999" i="12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N997" i="12"/>
  <c r="T997" i="12" s="1"/>
  <c r="Z997" i="12" s="1"/>
  <c r="AF997" i="12" s="1"/>
  <c r="AJ997" i="12" s="1"/>
  <c r="AP997" i="12" s="1"/>
  <c r="AX997" i="12" s="1"/>
  <c r="BH997" i="12" s="1"/>
  <c r="M997" i="12"/>
  <c r="S997" i="12" s="1"/>
  <c r="Y997" i="12" s="1"/>
  <c r="AE997" i="12" s="1"/>
  <c r="AI997" i="12" s="1"/>
  <c r="AO997" i="12" s="1"/>
  <c r="AW997" i="12" s="1"/>
  <c r="BB997" i="12" s="1"/>
  <c r="BG997" i="12" s="1"/>
  <c r="L997" i="12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N993" i="12"/>
  <c r="T993" i="12" s="1"/>
  <c r="Z993" i="12" s="1"/>
  <c r="AF993" i="12" s="1"/>
  <c r="AJ993" i="12" s="1"/>
  <c r="AP993" i="12" s="1"/>
  <c r="AX993" i="12" s="1"/>
  <c r="BH993" i="12" s="1"/>
  <c r="M993" i="12"/>
  <c r="S993" i="12" s="1"/>
  <c r="Y993" i="12" s="1"/>
  <c r="AE993" i="12" s="1"/>
  <c r="AI993" i="12" s="1"/>
  <c r="AO993" i="12" s="1"/>
  <c r="AW993" i="12" s="1"/>
  <c r="BB993" i="12" s="1"/>
  <c r="BG993" i="12" s="1"/>
  <c r="L993" i="12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N988" i="12"/>
  <c r="T988" i="12" s="1"/>
  <c r="Z988" i="12" s="1"/>
  <c r="AF988" i="12" s="1"/>
  <c r="AJ988" i="12" s="1"/>
  <c r="AP988" i="12" s="1"/>
  <c r="AX988" i="12" s="1"/>
  <c r="BH988" i="12" s="1"/>
  <c r="M988" i="12"/>
  <c r="S988" i="12" s="1"/>
  <c r="Y988" i="12" s="1"/>
  <c r="AE988" i="12" s="1"/>
  <c r="AI988" i="12" s="1"/>
  <c r="AO988" i="12" s="1"/>
  <c r="AW988" i="12" s="1"/>
  <c r="BB988" i="12" s="1"/>
  <c r="BG988" i="12" s="1"/>
  <c r="L988" i="12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N986" i="12"/>
  <c r="T986" i="12" s="1"/>
  <c r="Z986" i="12" s="1"/>
  <c r="AF986" i="12" s="1"/>
  <c r="AJ986" i="12" s="1"/>
  <c r="AP986" i="12" s="1"/>
  <c r="AX986" i="12" s="1"/>
  <c r="BH986" i="12" s="1"/>
  <c r="M986" i="12"/>
  <c r="S986" i="12" s="1"/>
  <c r="Y986" i="12" s="1"/>
  <c r="AE986" i="12" s="1"/>
  <c r="AI986" i="12" s="1"/>
  <c r="AO986" i="12" s="1"/>
  <c r="AW986" i="12" s="1"/>
  <c r="BB986" i="12" s="1"/>
  <c r="BG986" i="12" s="1"/>
  <c r="L986" i="12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N982" i="12"/>
  <c r="T982" i="12" s="1"/>
  <c r="Z982" i="12" s="1"/>
  <c r="AF982" i="12" s="1"/>
  <c r="AJ982" i="12" s="1"/>
  <c r="AP982" i="12" s="1"/>
  <c r="AX982" i="12" s="1"/>
  <c r="BH982" i="12" s="1"/>
  <c r="M982" i="12"/>
  <c r="S982" i="12" s="1"/>
  <c r="Y982" i="12" s="1"/>
  <c r="AE982" i="12" s="1"/>
  <c r="AI982" i="12" s="1"/>
  <c r="AO982" i="12" s="1"/>
  <c r="AW982" i="12" s="1"/>
  <c r="BB982" i="12" s="1"/>
  <c r="BG982" i="12" s="1"/>
  <c r="L982" i="12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N981" i="12"/>
  <c r="T981" i="12" s="1"/>
  <c r="Z981" i="12" s="1"/>
  <c r="AF981" i="12" s="1"/>
  <c r="AJ981" i="12" s="1"/>
  <c r="AP981" i="12" s="1"/>
  <c r="AX981" i="12" s="1"/>
  <c r="BH981" i="12" s="1"/>
  <c r="M981" i="12"/>
  <c r="S981" i="12" s="1"/>
  <c r="Y981" i="12" s="1"/>
  <c r="AE981" i="12" s="1"/>
  <c r="AI981" i="12" s="1"/>
  <c r="AO981" i="12" s="1"/>
  <c r="AW981" i="12" s="1"/>
  <c r="BB981" i="12" s="1"/>
  <c r="BG981" i="12" s="1"/>
  <c r="L981" i="12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N979" i="12"/>
  <c r="T979" i="12" s="1"/>
  <c r="Z979" i="12" s="1"/>
  <c r="AF979" i="12" s="1"/>
  <c r="AJ979" i="12" s="1"/>
  <c r="AP979" i="12" s="1"/>
  <c r="AX979" i="12" s="1"/>
  <c r="BH979" i="12" s="1"/>
  <c r="M979" i="12"/>
  <c r="S979" i="12" s="1"/>
  <c r="Y979" i="12" s="1"/>
  <c r="AE979" i="12" s="1"/>
  <c r="AI979" i="12" s="1"/>
  <c r="AO979" i="12" s="1"/>
  <c r="AW979" i="12" s="1"/>
  <c r="BB979" i="12" s="1"/>
  <c r="BG979" i="12" s="1"/>
  <c r="L979" i="12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N975" i="12"/>
  <c r="T975" i="12" s="1"/>
  <c r="Z975" i="12" s="1"/>
  <c r="AF975" i="12" s="1"/>
  <c r="AJ975" i="12" s="1"/>
  <c r="AP975" i="12" s="1"/>
  <c r="AX975" i="12" s="1"/>
  <c r="BH975" i="12" s="1"/>
  <c r="M975" i="12"/>
  <c r="S975" i="12" s="1"/>
  <c r="Y975" i="12" s="1"/>
  <c r="AE975" i="12" s="1"/>
  <c r="AI975" i="12" s="1"/>
  <c r="AO975" i="12" s="1"/>
  <c r="AW975" i="12" s="1"/>
  <c r="BB975" i="12" s="1"/>
  <c r="BG975" i="12" s="1"/>
  <c r="L975" i="12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N972" i="12"/>
  <c r="T972" i="12" s="1"/>
  <c r="Z972" i="12" s="1"/>
  <c r="AF972" i="12" s="1"/>
  <c r="AJ972" i="12" s="1"/>
  <c r="AP972" i="12" s="1"/>
  <c r="AX972" i="12" s="1"/>
  <c r="BH972" i="12" s="1"/>
  <c r="M972" i="12"/>
  <c r="S972" i="12" s="1"/>
  <c r="Y972" i="12" s="1"/>
  <c r="AE972" i="12" s="1"/>
  <c r="AI972" i="12" s="1"/>
  <c r="AO972" i="12" s="1"/>
  <c r="AW972" i="12" s="1"/>
  <c r="BB972" i="12" s="1"/>
  <c r="BG972" i="12" s="1"/>
  <c r="L972" i="12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N971" i="12"/>
  <c r="T971" i="12" s="1"/>
  <c r="Z971" i="12" s="1"/>
  <c r="AF971" i="12" s="1"/>
  <c r="AJ971" i="12" s="1"/>
  <c r="AP971" i="12" s="1"/>
  <c r="AX971" i="12" s="1"/>
  <c r="BH971" i="12" s="1"/>
  <c r="M971" i="12"/>
  <c r="S971" i="12" s="1"/>
  <c r="Y971" i="12" s="1"/>
  <c r="AE971" i="12" s="1"/>
  <c r="AI971" i="12" s="1"/>
  <c r="AO971" i="12" s="1"/>
  <c r="AW971" i="12" s="1"/>
  <c r="BB971" i="12" s="1"/>
  <c r="BG971" i="12" s="1"/>
  <c r="L971" i="12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N969" i="12"/>
  <c r="T969" i="12" s="1"/>
  <c r="Z969" i="12" s="1"/>
  <c r="AF969" i="12" s="1"/>
  <c r="AJ969" i="12" s="1"/>
  <c r="AP969" i="12" s="1"/>
  <c r="AX969" i="12" s="1"/>
  <c r="BH969" i="12" s="1"/>
  <c r="M969" i="12"/>
  <c r="S969" i="12" s="1"/>
  <c r="Y969" i="12" s="1"/>
  <c r="AE969" i="12" s="1"/>
  <c r="AI969" i="12" s="1"/>
  <c r="AO969" i="12" s="1"/>
  <c r="AW969" i="12" s="1"/>
  <c r="BB969" i="12" s="1"/>
  <c r="BG969" i="12" s="1"/>
  <c r="L969" i="12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N966" i="12"/>
  <c r="T966" i="12" s="1"/>
  <c r="Z966" i="12" s="1"/>
  <c r="AF966" i="12" s="1"/>
  <c r="AJ966" i="12" s="1"/>
  <c r="AP966" i="12" s="1"/>
  <c r="AX966" i="12" s="1"/>
  <c r="BH966" i="12" s="1"/>
  <c r="M966" i="12"/>
  <c r="S966" i="12" s="1"/>
  <c r="Y966" i="12" s="1"/>
  <c r="AE966" i="12" s="1"/>
  <c r="AI966" i="12" s="1"/>
  <c r="AO966" i="12" s="1"/>
  <c r="AW966" i="12" s="1"/>
  <c r="BB966" i="12" s="1"/>
  <c r="BG966" i="12" s="1"/>
  <c r="L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N963" i="12"/>
  <c r="T963" i="12" s="1"/>
  <c r="Z963" i="12" s="1"/>
  <c r="AF963" i="12" s="1"/>
  <c r="AJ963" i="12" s="1"/>
  <c r="AP963" i="12" s="1"/>
  <c r="AX963" i="12" s="1"/>
  <c r="BH963" i="12" s="1"/>
  <c r="M963" i="12"/>
  <c r="S963" i="12" s="1"/>
  <c r="Y963" i="12" s="1"/>
  <c r="AE963" i="12" s="1"/>
  <c r="AI963" i="12" s="1"/>
  <c r="AO963" i="12" s="1"/>
  <c r="AW963" i="12" s="1"/>
  <c r="BB963" i="12" s="1"/>
  <c r="BG963" i="12" s="1"/>
  <c r="L963" i="12"/>
  <c r="R963" i="12" s="1"/>
  <c r="X963" i="12" s="1"/>
  <c r="AD963" i="12" s="1"/>
  <c r="AH963" i="12" s="1"/>
  <c r="AN963" i="12" s="1"/>
  <c r="AR963" i="12" s="1"/>
  <c r="AV963" i="12" s="1"/>
  <c r="BA963" i="12" s="1"/>
  <c r="BF963" i="12" s="1"/>
  <c r="N957" i="12"/>
  <c r="T957" i="12" s="1"/>
  <c r="Z957" i="12" s="1"/>
  <c r="AF957" i="12" s="1"/>
  <c r="AJ957" i="12" s="1"/>
  <c r="AP957" i="12" s="1"/>
  <c r="AX957" i="12" s="1"/>
  <c r="BH957" i="12" s="1"/>
  <c r="M957" i="12"/>
  <c r="S957" i="12" s="1"/>
  <c r="Y957" i="12" s="1"/>
  <c r="AE957" i="12" s="1"/>
  <c r="AI957" i="12" s="1"/>
  <c r="AO957" i="12" s="1"/>
  <c r="AW957" i="12" s="1"/>
  <c r="BB957" i="12" s="1"/>
  <c r="BG957" i="12" s="1"/>
  <c r="L957" i="12"/>
  <c r="R957" i="12" s="1"/>
  <c r="X957" i="12" s="1"/>
  <c r="AD957" i="12" s="1"/>
  <c r="AH957" i="12" s="1"/>
  <c r="AN957" i="12" s="1"/>
  <c r="AR957" i="12" s="1"/>
  <c r="AV957" i="12" s="1"/>
  <c r="BA957" i="12" s="1"/>
  <c r="BF957" i="12" s="1"/>
  <c r="N956" i="12"/>
  <c r="T956" i="12" s="1"/>
  <c r="Z956" i="12" s="1"/>
  <c r="AF956" i="12" s="1"/>
  <c r="AJ956" i="12" s="1"/>
  <c r="AP956" i="12" s="1"/>
  <c r="AX956" i="12" s="1"/>
  <c r="BH956" i="12" s="1"/>
  <c r="M956" i="12"/>
  <c r="S956" i="12" s="1"/>
  <c r="Y956" i="12" s="1"/>
  <c r="AE956" i="12" s="1"/>
  <c r="AI956" i="12" s="1"/>
  <c r="AO956" i="12" s="1"/>
  <c r="AW956" i="12" s="1"/>
  <c r="BB956" i="12" s="1"/>
  <c r="BG956" i="12" s="1"/>
  <c r="L956" i="12"/>
  <c r="R956" i="12" s="1"/>
  <c r="X956" i="12" s="1"/>
  <c r="AD956" i="12" s="1"/>
  <c r="AH956" i="12" s="1"/>
  <c r="AN956" i="12" s="1"/>
  <c r="AR956" i="12" s="1"/>
  <c r="AV956" i="12" s="1"/>
  <c r="BA956" i="12" s="1"/>
  <c r="BF956" i="12" s="1"/>
  <c r="N953" i="12"/>
  <c r="T953" i="12" s="1"/>
  <c r="Z953" i="12" s="1"/>
  <c r="AF953" i="12" s="1"/>
  <c r="AJ953" i="12" s="1"/>
  <c r="AP953" i="12" s="1"/>
  <c r="AX953" i="12" s="1"/>
  <c r="BH953" i="12" s="1"/>
  <c r="M953" i="12"/>
  <c r="S953" i="12" s="1"/>
  <c r="Y953" i="12" s="1"/>
  <c r="AE953" i="12" s="1"/>
  <c r="AI953" i="12" s="1"/>
  <c r="AO953" i="12" s="1"/>
  <c r="AW953" i="12" s="1"/>
  <c r="BB953" i="12" s="1"/>
  <c r="BG953" i="12" s="1"/>
  <c r="L953" i="12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N945" i="12"/>
  <c r="T945" i="12" s="1"/>
  <c r="Z945" i="12" s="1"/>
  <c r="AF945" i="12" s="1"/>
  <c r="AJ945" i="12" s="1"/>
  <c r="AP945" i="12" s="1"/>
  <c r="AX945" i="12" s="1"/>
  <c r="BH945" i="12" s="1"/>
  <c r="M945" i="12"/>
  <c r="S945" i="12" s="1"/>
  <c r="Y945" i="12" s="1"/>
  <c r="AE945" i="12" s="1"/>
  <c r="AI945" i="12" s="1"/>
  <c r="AO945" i="12" s="1"/>
  <c r="AW945" i="12" s="1"/>
  <c r="BB945" i="12" s="1"/>
  <c r="BG945" i="12" s="1"/>
  <c r="L945" i="12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N943" i="12"/>
  <c r="T943" i="12" s="1"/>
  <c r="Z943" i="12" s="1"/>
  <c r="AF943" i="12" s="1"/>
  <c r="AJ943" i="12" s="1"/>
  <c r="AP943" i="12" s="1"/>
  <c r="AX943" i="12" s="1"/>
  <c r="BH943" i="12" s="1"/>
  <c r="M943" i="12"/>
  <c r="S943" i="12" s="1"/>
  <c r="Y943" i="12" s="1"/>
  <c r="AE943" i="12" s="1"/>
  <c r="AI943" i="12" s="1"/>
  <c r="AO943" i="12" s="1"/>
  <c r="AW943" i="12" s="1"/>
  <c r="BB943" i="12" s="1"/>
  <c r="BG943" i="12" s="1"/>
  <c r="L943" i="12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N939" i="12"/>
  <c r="T939" i="12" s="1"/>
  <c r="Z939" i="12" s="1"/>
  <c r="AF939" i="12" s="1"/>
  <c r="AJ939" i="12" s="1"/>
  <c r="AP939" i="12" s="1"/>
  <c r="AX939" i="12" s="1"/>
  <c r="BH939" i="12" s="1"/>
  <c r="M939" i="12"/>
  <c r="S939" i="12" s="1"/>
  <c r="Y939" i="12" s="1"/>
  <c r="AE939" i="12" s="1"/>
  <c r="AI939" i="12" s="1"/>
  <c r="AO939" i="12" s="1"/>
  <c r="AW939" i="12" s="1"/>
  <c r="BB939" i="12" s="1"/>
  <c r="BG939" i="12" s="1"/>
  <c r="L939" i="12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N935" i="12"/>
  <c r="T935" i="12" s="1"/>
  <c r="Z935" i="12" s="1"/>
  <c r="AF935" i="12" s="1"/>
  <c r="AJ935" i="12" s="1"/>
  <c r="AP935" i="12" s="1"/>
  <c r="AX935" i="12" s="1"/>
  <c r="BH935" i="12" s="1"/>
  <c r="M935" i="12"/>
  <c r="S935" i="12" s="1"/>
  <c r="Y935" i="12" s="1"/>
  <c r="AE935" i="12" s="1"/>
  <c r="AI935" i="12" s="1"/>
  <c r="AO935" i="12" s="1"/>
  <c r="AW935" i="12" s="1"/>
  <c r="BB935" i="12" s="1"/>
  <c r="BG935" i="12" s="1"/>
  <c r="L935" i="12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N932" i="12"/>
  <c r="T932" i="12" s="1"/>
  <c r="Z932" i="12" s="1"/>
  <c r="AF932" i="12" s="1"/>
  <c r="AJ932" i="12" s="1"/>
  <c r="AP932" i="12" s="1"/>
  <c r="AX932" i="12" s="1"/>
  <c r="BH932" i="12" s="1"/>
  <c r="M932" i="12"/>
  <c r="S932" i="12" s="1"/>
  <c r="Y932" i="12" s="1"/>
  <c r="AE932" i="12" s="1"/>
  <c r="AI932" i="12" s="1"/>
  <c r="AO932" i="12" s="1"/>
  <c r="AW932" i="12" s="1"/>
  <c r="BB932" i="12" s="1"/>
  <c r="BG932" i="12" s="1"/>
  <c r="L932" i="12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N930" i="12"/>
  <c r="T930" i="12" s="1"/>
  <c r="Z930" i="12" s="1"/>
  <c r="AF930" i="12" s="1"/>
  <c r="AJ930" i="12" s="1"/>
  <c r="AP930" i="12" s="1"/>
  <c r="AX930" i="12" s="1"/>
  <c r="BH930" i="12" s="1"/>
  <c r="M930" i="12"/>
  <c r="S930" i="12" s="1"/>
  <c r="Y930" i="12" s="1"/>
  <c r="AE930" i="12" s="1"/>
  <c r="AI930" i="12" s="1"/>
  <c r="AO930" i="12" s="1"/>
  <c r="AW930" i="12" s="1"/>
  <c r="BB930" i="12" s="1"/>
  <c r="BG930" i="12" s="1"/>
  <c r="L930" i="12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N927" i="12"/>
  <c r="T927" i="12" s="1"/>
  <c r="Z927" i="12" s="1"/>
  <c r="AF927" i="12" s="1"/>
  <c r="AJ927" i="12" s="1"/>
  <c r="AP927" i="12" s="1"/>
  <c r="AX927" i="12" s="1"/>
  <c r="BH927" i="12" s="1"/>
  <c r="M927" i="12"/>
  <c r="S927" i="12" s="1"/>
  <c r="Y927" i="12" s="1"/>
  <c r="AE927" i="12" s="1"/>
  <c r="AI927" i="12" s="1"/>
  <c r="AO927" i="12" s="1"/>
  <c r="AW927" i="12" s="1"/>
  <c r="BB927" i="12" s="1"/>
  <c r="BG927" i="12" s="1"/>
  <c r="L927" i="12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N924" i="12"/>
  <c r="T924" i="12" s="1"/>
  <c r="Z924" i="12" s="1"/>
  <c r="AF924" i="12" s="1"/>
  <c r="AJ924" i="12" s="1"/>
  <c r="AP924" i="12" s="1"/>
  <c r="AX924" i="12" s="1"/>
  <c r="BH924" i="12" s="1"/>
  <c r="M924" i="12"/>
  <c r="S924" i="12" s="1"/>
  <c r="Y924" i="12" s="1"/>
  <c r="AE924" i="12" s="1"/>
  <c r="AI924" i="12" s="1"/>
  <c r="AO924" i="12" s="1"/>
  <c r="AW924" i="12" s="1"/>
  <c r="BB924" i="12" s="1"/>
  <c r="BG924" i="12" s="1"/>
  <c r="L924" i="12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N918" i="12"/>
  <c r="T918" i="12" s="1"/>
  <c r="Z918" i="12" s="1"/>
  <c r="AF918" i="12" s="1"/>
  <c r="AJ918" i="12" s="1"/>
  <c r="AP918" i="12" s="1"/>
  <c r="AX918" i="12" s="1"/>
  <c r="BH918" i="12" s="1"/>
  <c r="M918" i="12"/>
  <c r="S918" i="12" s="1"/>
  <c r="Y918" i="12" s="1"/>
  <c r="AE918" i="12" s="1"/>
  <c r="AI918" i="12" s="1"/>
  <c r="AO918" i="12" s="1"/>
  <c r="AW918" i="12" s="1"/>
  <c r="BB918" i="12" s="1"/>
  <c r="BG918" i="12" s="1"/>
  <c r="L918" i="12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N916" i="12"/>
  <c r="T916" i="12" s="1"/>
  <c r="Z916" i="12" s="1"/>
  <c r="AF916" i="12" s="1"/>
  <c r="AJ916" i="12" s="1"/>
  <c r="AP916" i="12" s="1"/>
  <c r="AX916" i="12" s="1"/>
  <c r="BH916" i="12" s="1"/>
  <c r="M916" i="12"/>
  <c r="S916" i="12" s="1"/>
  <c r="Y916" i="12" s="1"/>
  <c r="AE916" i="12" s="1"/>
  <c r="AI916" i="12" s="1"/>
  <c r="AO916" i="12" s="1"/>
  <c r="AW916" i="12" s="1"/>
  <c r="BB916" i="12" s="1"/>
  <c r="BG916" i="12" s="1"/>
  <c r="L916" i="12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N912" i="12"/>
  <c r="T912" i="12" s="1"/>
  <c r="Z912" i="12" s="1"/>
  <c r="AF912" i="12" s="1"/>
  <c r="AJ912" i="12" s="1"/>
  <c r="AP912" i="12" s="1"/>
  <c r="AX912" i="12" s="1"/>
  <c r="BH912" i="12" s="1"/>
  <c r="M912" i="12"/>
  <c r="S912" i="12" s="1"/>
  <c r="Y912" i="12" s="1"/>
  <c r="AE912" i="12" s="1"/>
  <c r="AI912" i="12" s="1"/>
  <c r="AO912" i="12" s="1"/>
  <c r="AW912" i="12" s="1"/>
  <c r="BB912" i="12" s="1"/>
  <c r="BG912" i="12" s="1"/>
  <c r="L912" i="12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N910" i="12"/>
  <c r="T910" i="12" s="1"/>
  <c r="Z910" i="12" s="1"/>
  <c r="AF910" i="12" s="1"/>
  <c r="AJ910" i="12" s="1"/>
  <c r="AP910" i="12" s="1"/>
  <c r="AX910" i="12" s="1"/>
  <c r="BH910" i="12" s="1"/>
  <c r="M910" i="12"/>
  <c r="S910" i="12" s="1"/>
  <c r="Y910" i="12" s="1"/>
  <c r="AE910" i="12" s="1"/>
  <c r="AI910" i="12" s="1"/>
  <c r="AO910" i="12" s="1"/>
  <c r="AW910" i="12" s="1"/>
  <c r="BB910" i="12" s="1"/>
  <c r="BG910" i="12" s="1"/>
  <c r="L910" i="12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N906" i="12"/>
  <c r="T906" i="12" s="1"/>
  <c r="Z906" i="12" s="1"/>
  <c r="AF906" i="12" s="1"/>
  <c r="AJ906" i="12" s="1"/>
  <c r="AP906" i="12" s="1"/>
  <c r="AX906" i="12" s="1"/>
  <c r="BH906" i="12" s="1"/>
  <c r="M906" i="12"/>
  <c r="S906" i="12" s="1"/>
  <c r="Y906" i="12" s="1"/>
  <c r="AE906" i="12" s="1"/>
  <c r="AI906" i="12" s="1"/>
  <c r="AO906" i="12" s="1"/>
  <c r="AW906" i="12" s="1"/>
  <c r="BB906" i="12" s="1"/>
  <c r="BG906" i="12" s="1"/>
  <c r="L906" i="12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N904" i="12"/>
  <c r="T904" i="12" s="1"/>
  <c r="Z904" i="12" s="1"/>
  <c r="AF904" i="12" s="1"/>
  <c r="AJ904" i="12" s="1"/>
  <c r="AP904" i="12" s="1"/>
  <c r="AX904" i="12" s="1"/>
  <c r="BH904" i="12" s="1"/>
  <c r="M904" i="12"/>
  <c r="S904" i="12" s="1"/>
  <c r="Y904" i="12" s="1"/>
  <c r="AE904" i="12" s="1"/>
  <c r="AI904" i="12" s="1"/>
  <c r="AO904" i="12" s="1"/>
  <c r="AW904" i="12" s="1"/>
  <c r="BB904" i="12" s="1"/>
  <c r="BG904" i="12" s="1"/>
  <c r="L904" i="12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N900" i="12"/>
  <c r="T900" i="12" s="1"/>
  <c r="Z900" i="12" s="1"/>
  <c r="AF900" i="12" s="1"/>
  <c r="AJ900" i="12" s="1"/>
  <c r="AP900" i="12" s="1"/>
  <c r="AX900" i="12" s="1"/>
  <c r="BH900" i="12" s="1"/>
  <c r="M900" i="12"/>
  <c r="S900" i="12" s="1"/>
  <c r="Y900" i="12" s="1"/>
  <c r="AE900" i="12" s="1"/>
  <c r="AI900" i="12" s="1"/>
  <c r="AO900" i="12" s="1"/>
  <c r="AW900" i="12" s="1"/>
  <c r="BB900" i="12" s="1"/>
  <c r="BG900" i="12" s="1"/>
  <c r="L900" i="12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N897" i="12"/>
  <c r="T897" i="12" s="1"/>
  <c r="Z897" i="12" s="1"/>
  <c r="AF897" i="12" s="1"/>
  <c r="AJ897" i="12" s="1"/>
  <c r="AP897" i="12" s="1"/>
  <c r="AX897" i="12" s="1"/>
  <c r="BH897" i="12" s="1"/>
  <c r="M897" i="12"/>
  <c r="S897" i="12" s="1"/>
  <c r="Y897" i="12" s="1"/>
  <c r="AE897" i="12" s="1"/>
  <c r="AI897" i="12" s="1"/>
  <c r="AO897" i="12" s="1"/>
  <c r="AW897" i="12" s="1"/>
  <c r="BB897" i="12" s="1"/>
  <c r="BG897" i="12" s="1"/>
  <c r="L897" i="12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N893" i="12"/>
  <c r="T893" i="12" s="1"/>
  <c r="Z893" i="12" s="1"/>
  <c r="AF893" i="12" s="1"/>
  <c r="AJ893" i="12" s="1"/>
  <c r="AP893" i="12" s="1"/>
  <c r="AX893" i="12" s="1"/>
  <c r="BH893" i="12" s="1"/>
  <c r="M893" i="12"/>
  <c r="S893" i="12" s="1"/>
  <c r="Y893" i="12" s="1"/>
  <c r="AE893" i="12" s="1"/>
  <c r="AI893" i="12" s="1"/>
  <c r="AO893" i="12" s="1"/>
  <c r="AW893" i="12" s="1"/>
  <c r="BB893" i="12" s="1"/>
  <c r="BG893" i="12" s="1"/>
  <c r="L893" i="12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N891" i="12"/>
  <c r="T891" i="12" s="1"/>
  <c r="Z891" i="12" s="1"/>
  <c r="AF891" i="12" s="1"/>
  <c r="AJ891" i="12" s="1"/>
  <c r="AP891" i="12" s="1"/>
  <c r="AX891" i="12" s="1"/>
  <c r="BH891" i="12" s="1"/>
  <c r="M891" i="12"/>
  <c r="S891" i="12" s="1"/>
  <c r="Y891" i="12" s="1"/>
  <c r="AE891" i="12" s="1"/>
  <c r="AI891" i="12" s="1"/>
  <c r="AO891" i="12" s="1"/>
  <c r="AW891" i="12" s="1"/>
  <c r="BB891" i="12" s="1"/>
  <c r="BG891" i="12" s="1"/>
  <c r="L891" i="12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N890" i="12"/>
  <c r="T890" i="12" s="1"/>
  <c r="Z890" i="12" s="1"/>
  <c r="AF890" i="12" s="1"/>
  <c r="AJ890" i="12" s="1"/>
  <c r="AP890" i="12" s="1"/>
  <c r="AX890" i="12" s="1"/>
  <c r="BH890" i="12" s="1"/>
  <c r="M890" i="12"/>
  <c r="S890" i="12" s="1"/>
  <c r="Y890" i="12" s="1"/>
  <c r="AE890" i="12" s="1"/>
  <c r="AI890" i="12" s="1"/>
  <c r="AO890" i="12" s="1"/>
  <c r="AW890" i="12" s="1"/>
  <c r="BB890" i="12" s="1"/>
  <c r="BG890" i="12" s="1"/>
  <c r="L890" i="12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N888" i="12"/>
  <c r="T888" i="12" s="1"/>
  <c r="Z888" i="12" s="1"/>
  <c r="AF888" i="12" s="1"/>
  <c r="AJ888" i="12" s="1"/>
  <c r="AP888" i="12" s="1"/>
  <c r="AX888" i="12" s="1"/>
  <c r="BH888" i="12" s="1"/>
  <c r="M888" i="12"/>
  <c r="S888" i="12" s="1"/>
  <c r="Y888" i="12" s="1"/>
  <c r="AE888" i="12" s="1"/>
  <c r="AI888" i="12" s="1"/>
  <c r="AO888" i="12" s="1"/>
  <c r="AW888" i="12" s="1"/>
  <c r="BB888" i="12" s="1"/>
  <c r="BG888" i="12" s="1"/>
  <c r="L888" i="12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N887" i="12"/>
  <c r="T887" i="12" s="1"/>
  <c r="Z887" i="12" s="1"/>
  <c r="AF887" i="12" s="1"/>
  <c r="AJ887" i="12" s="1"/>
  <c r="AP887" i="12" s="1"/>
  <c r="AX887" i="12" s="1"/>
  <c r="BH887" i="12" s="1"/>
  <c r="M887" i="12"/>
  <c r="S887" i="12" s="1"/>
  <c r="Y887" i="12" s="1"/>
  <c r="AE887" i="12" s="1"/>
  <c r="AI887" i="12" s="1"/>
  <c r="AO887" i="12" s="1"/>
  <c r="AW887" i="12" s="1"/>
  <c r="BB887" i="12" s="1"/>
  <c r="BG887" i="12" s="1"/>
  <c r="L887" i="12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N884" i="12"/>
  <c r="T884" i="12" s="1"/>
  <c r="Z884" i="12" s="1"/>
  <c r="AF884" i="12" s="1"/>
  <c r="AJ884" i="12" s="1"/>
  <c r="AP884" i="12" s="1"/>
  <c r="AX884" i="12" s="1"/>
  <c r="BH884" i="12" s="1"/>
  <c r="M884" i="12"/>
  <c r="S884" i="12" s="1"/>
  <c r="Y884" i="12" s="1"/>
  <c r="AE884" i="12" s="1"/>
  <c r="AI884" i="12" s="1"/>
  <c r="AO884" i="12" s="1"/>
  <c r="AW884" i="12" s="1"/>
  <c r="BB884" i="12" s="1"/>
  <c r="BG884" i="12" s="1"/>
  <c r="L884" i="12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N879" i="12"/>
  <c r="T879" i="12" s="1"/>
  <c r="Z879" i="12" s="1"/>
  <c r="AF879" i="12" s="1"/>
  <c r="AJ879" i="12" s="1"/>
  <c r="AP879" i="12" s="1"/>
  <c r="AX879" i="12" s="1"/>
  <c r="BH879" i="12" s="1"/>
  <c r="M879" i="12"/>
  <c r="S879" i="12" s="1"/>
  <c r="Y879" i="12" s="1"/>
  <c r="AE879" i="12" s="1"/>
  <c r="AI879" i="12" s="1"/>
  <c r="AO879" i="12" s="1"/>
  <c r="AW879" i="12" s="1"/>
  <c r="BB879" i="12" s="1"/>
  <c r="BG879" i="12" s="1"/>
  <c r="L879" i="12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N877" i="12"/>
  <c r="T877" i="12" s="1"/>
  <c r="Z877" i="12" s="1"/>
  <c r="AF877" i="12" s="1"/>
  <c r="AJ877" i="12" s="1"/>
  <c r="AP877" i="12" s="1"/>
  <c r="AX877" i="12" s="1"/>
  <c r="BH877" i="12" s="1"/>
  <c r="M877" i="12"/>
  <c r="S877" i="12" s="1"/>
  <c r="Y877" i="12" s="1"/>
  <c r="AE877" i="12" s="1"/>
  <c r="AI877" i="12" s="1"/>
  <c r="AO877" i="12" s="1"/>
  <c r="AW877" i="12" s="1"/>
  <c r="BB877" i="12" s="1"/>
  <c r="BG877" i="12" s="1"/>
  <c r="L877" i="12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N873" i="12"/>
  <c r="T873" i="12" s="1"/>
  <c r="Z873" i="12" s="1"/>
  <c r="AF873" i="12" s="1"/>
  <c r="AJ873" i="12" s="1"/>
  <c r="AP873" i="12" s="1"/>
  <c r="AX873" i="12" s="1"/>
  <c r="BH873" i="12" s="1"/>
  <c r="M873" i="12"/>
  <c r="S873" i="12" s="1"/>
  <c r="Y873" i="12" s="1"/>
  <c r="AE873" i="12" s="1"/>
  <c r="AI873" i="12" s="1"/>
  <c r="AO873" i="12" s="1"/>
  <c r="AW873" i="12" s="1"/>
  <c r="BB873" i="12" s="1"/>
  <c r="BG873" i="12" s="1"/>
  <c r="L873" i="12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N869" i="12"/>
  <c r="T869" i="12" s="1"/>
  <c r="Z869" i="12" s="1"/>
  <c r="AF869" i="12" s="1"/>
  <c r="AJ869" i="12" s="1"/>
  <c r="AP869" i="12" s="1"/>
  <c r="AX869" i="12" s="1"/>
  <c r="BH869" i="12" s="1"/>
  <c r="M869" i="12"/>
  <c r="S869" i="12" s="1"/>
  <c r="Y869" i="12" s="1"/>
  <c r="AE869" i="12" s="1"/>
  <c r="AI869" i="12" s="1"/>
  <c r="AO869" i="12" s="1"/>
  <c r="AW869" i="12" s="1"/>
  <c r="BB869" i="12" s="1"/>
  <c r="BG869" i="12" s="1"/>
  <c r="L869" i="12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N867" i="12"/>
  <c r="T867" i="12" s="1"/>
  <c r="Z867" i="12" s="1"/>
  <c r="AF867" i="12" s="1"/>
  <c r="AJ867" i="12" s="1"/>
  <c r="AP867" i="12" s="1"/>
  <c r="AX867" i="12" s="1"/>
  <c r="BH867" i="12" s="1"/>
  <c r="M867" i="12"/>
  <c r="S867" i="12" s="1"/>
  <c r="Y867" i="12" s="1"/>
  <c r="AE867" i="12" s="1"/>
  <c r="AI867" i="12" s="1"/>
  <c r="AO867" i="12" s="1"/>
  <c r="AW867" i="12" s="1"/>
  <c r="BB867" i="12" s="1"/>
  <c r="BG867" i="12" s="1"/>
  <c r="L867" i="12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N863" i="12"/>
  <c r="T863" i="12" s="1"/>
  <c r="Z863" i="12" s="1"/>
  <c r="AF863" i="12" s="1"/>
  <c r="AJ863" i="12" s="1"/>
  <c r="AP863" i="12" s="1"/>
  <c r="AX863" i="12" s="1"/>
  <c r="BH863" i="12" s="1"/>
  <c r="M863" i="12"/>
  <c r="S863" i="12" s="1"/>
  <c r="Y863" i="12" s="1"/>
  <c r="AE863" i="12" s="1"/>
  <c r="AI863" i="12" s="1"/>
  <c r="AO863" i="12" s="1"/>
  <c r="AW863" i="12" s="1"/>
  <c r="BB863" i="12" s="1"/>
  <c r="BG863" i="12" s="1"/>
  <c r="L863" i="12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N859" i="12"/>
  <c r="T859" i="12" s="1"/>
  <c r="Z859" i="12" s="1"/>
  <c r="AF859" i="12" s="1"/>
  <c r="AJ859" i="12" s="1"/>
  <c r="AP859" i="12" s="1"/>
  <c r="AX859" i="12" s="1"/>
  <c r="BH859" i="12" s="1"/>
  <c r="M859" i="12"/>
  <c r="S859" i="12" s="1"/>
  <c r="Y859" i="12" s="1"/>
  <c r="AE859" i="12" s="1"/>
  <c r="AI859" i="12" s="1"/>
  <c r="AO859" i="12" s="1"/>
  <c r="AW859" i="12" s="1"/>
  <c r="BB859" i="12" s="1"/>
  <c r="BG859" i="12" s="1"/>
  <c r="L859" i="12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N855" i="12"/>
  <c r="T855" i="12" s="1"/>
  <c r="Z855" i="12" s="1"/>
  <c r="AF855" i="12" s="1"/>
  <c r="AJ855" i="12" s="1"/>
  <c r="AP855" i="12" s="1"/>
  <c r="AX855" i="12" s="1"/>
  <c r="BH855" i="12" s="1"/>
  <c r="M855" i="12"/>
  <c r="S855" i="12" s="1"/>
  <c r="Y855" i="12" s="1"/>
  <c r="AE855" i="12" s="1"/>
  <c r="AI855" i="12" s="1"/>
  <c r="AO855" i="12" s="1"/>
  <c r="AW855" i="12" s="1"/>
  <c r="BB855" i="12" s="1"/>
  <c r="BG855" i="12" s="1"/>
  <c r="L855" i="12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N853" i="12"/>
  <c r="T853" i="12" s="1"/>
  <c r="Z853" i="12" s="1"/>
  <c r="AF853" i="12" s="1"/>
  <c r="AJ853" i="12" s="1"/>
  <c r="AP853" i="12" s="1"/>
  <c r="AX853" i="12" s="1"/>
  <c r="BH853" i="12" s="1"/>
  <c r="M853" i="12"/>
  <c r="S853" i="12" s="1"/>
  <c r="Y853" i="12" s="1"/>
  <c r="AE853" i="12" s="1"/>
  <c r="AI853" i="12" s="1"/>
  <c r="AO853" i="12" s="1"/>
  <c r="AW853" i="12" s="1"/>
  <c r="BB853" i="12" s="1"/>
  <c r="BG853" i="12" s="1"/>
  <c r="L853" i="12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N847" i="12"/>
  <c r="T847" i="12" s="1"/>
  <c r="Z847" i="12" s="1"/>
  <c r="AF847" i="12" s="1"/>
  <c r="AJ847" i="12" s="1"/>
  <c r="AP847" i="12" s="1"/>
  <c r="AX847" i="12" s="1"/>
  <c r="BH847" i="12" s="1"/>
  <c r="M847" i="12"/>
  <c r="S847" i="12" s="1"/>
  <c r="Y847" i="12" s="1"/>
  <c r="AE847" i="12" s="1"/>
  <c r="AI847" i="12" s="1"/>
  <c r="AO847" i="12" s="1"/>
  <c r="AW847" i="12" s="1"/>
  <c r="BB847" i="12" s="1"/>
  <c r="BG847" i="12" s="1"/>
  <c r="L847" i="12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N843" i="12"/>
  <c r="T843" i="12" s="1"/>
  <c r="Z843" i="12" s="1"/>
  <c r="AF843" i="12" s="1"/>
  <c r="AJ843" i="12" s="1"/>
  <c r="AP843" i="12" s="1"/>
  <c r="AX843" i="12" s="1"/>
  <c r="BH843" i="12" s="1"/>
  <c r="M843" i="12"/>
  <c r="S843" i="12" s="1"/>
  <c r="Y843" i="12" s="1"/>
  <c r="AE843" i="12" s="1"/>
  <c r="AI843" i="12" s="1"/>
  <c r="AO843" i="12" s="1"/>
  <c r="AW843" i="12" s="1"/>
  <c r="BB843" i="12" s="1"/>
  <c r="BG843" i="12" s="1"/>
  <c r="L843" i="12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N842" i="12"/>
  <c r="T842" i="12" s="1"/>
  <c r="Z842" i="12" s="1"/>
  <c r="AF842" i="12" s="1"/>
  <c r="AJ842" i="12" s="1"/>
  <c r="AP842" i="12" s="1"/>
  <c r="AX842" i="12" s="1"/>
  <c r="BH842" i="12" s="1"/>
  <c r="M842" i="12"/>
  <c r="S842" i="12" s="1"/>
  <c r="Y842" i="12" s="1"/>
  <c r="AE842" i="12" s="1"/>
  <c r="AI842" i="12" s="1"/>
  <c r="AO842" i="12" s="1"/>
  <c r="AW842" i="12" s="1"/>
  <c r="BB842" i="12" s="1"/>
  <c r="BG842" i="12" s="1"/>
  <c r="L842" i="12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N841" i="12"/>
  <c r="T841" i="12" s="1"/>
  <c r="Z841" i="12" s="1"/>
  <c r="AF841" i="12" s="1"/>
  <c r="AJ841" i="12" s="1"/>
  <c r="AP841" i="12" s="1"/>
  <c r="AX841" i="12" s="1"/>
  <c r="BH841" i="12" s="1"/>
  <c r="M841" i="12"/>
  <c r="S841" i="12" s="1"/>
  <c r="Y841" i="12" s="1"/>
  <c r="AE841" i="12" s="1"/>
  <c r="AI841" i="12" s="1"/>
  <c r="AO841" i="12" s="1"/>
  <c r="AW841" i="12" s="1"/>
  <c r="BB841" i="12" s="1"/>
  <c r="BG841" i="12" s="1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N839" i="12"/>
  <c r="T839" i="12" s="1"/>
  <c r="Z839" i="12" s="1"/>
  <c r="AF839" i="12" s="1"/>
  <c r="AJ839" i="12" s="1"/>
  <c r="AP839" i="12" s="1"/>
  <c r="AX839" i="12" s="1"/>
  <c r="BH839" i="12" s="1"/>
  <c r="M839" i="12"/>
  <c r="S839" i="12" s="1"/>
  <c r="Y839" i="12" s="1"/>
  <c r="AE839" i="12" s="1"/>
  <c r="AI839" i="12" s="1"/>
  <c r="AO839" i="12" s="1"/>
  <c r="AW839" i="12" s="1"/>
  <c r="BB839" i="12" s="1"/>
  <c r="BG839" i="12" s="1"/>
  <c r="L839" i="12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N838" i="12"/>
  <c r="T838" i="12" s="1"/>
  <c r="Z838" i="12" s="1"/>
  <c r="AF838" i="12" s="1"/>
  <c r="AJ838" i="12" s="1"/>
  <c r="AP838" i="12" s="1"/>
  <c r="AX838" i="12" s="1"/>
  <c r="BH838" i="12" s="1"/>
  <c r="M838" i="12"/>
  <c r="S838" i="12" s="1"/>
  <c r="Y838" i="12" s="1"/>
  <c r="AE838" i="12" s="1"/>
  <c r="AI838" i="12" s="1"/>
  <c r="AO838" i="12" s="1"/>
  <c r="AW838" i="12" s="1"/>
  <c r="BB838" i="12" s="1"/>
  <c r="BG838" i="12" s="1"/>
  <c r="L838" i="12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N835" i="12"/>
  <c r="T835" i="12" s="1"/>
  <c r="Z835" i="12" s="1"/>
  <c r="AF835" i="12" s="1"/>
  <c r="AJ835" i="12" s="1"/>
  <c r="AP835" i="12" s="1"/>
  <c r="AX835" i="12" s="1"/>
  <c r="BH835" i="12" s="1"/>
  <c r="M835" i="12"/>
  <c r="S835" i="12" s="1"/>
  <c r="Y835" i="12" s="1"/>
  <c r="AE835" i="12" s="1"/>
  <c r="AI835" i="12" s="1"/>
  <c r="AO835" i="12" s="1"/>
  <c r="AW835" i="12" s="1"/>
  <c r="BB835" i="12" s="1"/>
  <c r="BG835" i="12" s="1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N832" i="12"/>
  <c r="T832" i="12" s="1"/>
  <c r="Z832" i="12" s="1"/>
  <c r="AF832" i="12" s="1"/>
  <c r="AJ832" i="12" s="1"/>
  <c r="AP832" i="12" s="1"/>
  <c r="AX832" i="12" s="1"/>
  <c r="BH832" i="12" s="1"/>
  <c r="M832" i="12"/>
  <c r="S832" i="12" s="1"/>
  <c r="Y832" i="12" s="1"/>
  <c r="AE832" i="12" s="1"/>
  <c r="AI832" i="12" s="1"/>
  <c r="AO832" i="12" s="1"/>
  <c r="AW832" i="12" s="1"/>
  <c r="BB832" i="12" s="1"/>
  <c r="BG832" i="12" s="1"/>
  <c r="L832" i="12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N829" i="12"/>
  <c r="T829" i="12" s="1"/>
  <c r="Z829" i="12" s="1"/>
  <c r="AF829" i="12" s="1"/>
  <c r="AJ829" i="12" s="1"/>
  <c r="AP829" i="12" s="1"/>
  <c r="AX829" i="12" s="1"/>
  <c r="BH829" i="12" s="1"/>
  <c r="M829" i="12"/>
  <c r="S829" i="12" s="1"/>
  <c r="Y829" i="12" s="1"/>
  <c r="AE829" i="12" s="1"/>
  <c r="AI829" i="12" s="1"/>
  <c r="AO829" i="12" s="1"/>
  <c r="AW829" i="12" s="1"/>
  <c r="BB829" i="12" s="1"/>
  <c r="BG829" i="12" s="1"/>
  <c r="L829" i="12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N824" i="12"/>
  <c r="T824" i="12" s="1"/>
  <c r="Z824" i="12" s="1"/>
  <c r="AF824" i="12" s="1"/>
  <c r="AJ824" i="12" s="1"/>
  <c r="AP824" i="12" s="1"/>
  <c r="AX824" i="12" s="1"/>
  <c r="BH824" i="12" s="1"/>
  <c r="M824" i="12"/>
  <c r="S824" i="12" s="1"/>
  <c r="Y824" i="12" s="1"/>
  <c r="AE824" i="12" s="1"/>
  <c r="AI824" i="12" s="1"/>
  <c r="AO824" i="12" s="1"/>
  <c r="AW824" i="12" s="1"/>
  <c r="BB824" i="12" s="1"/>
  <c r="BG824" i="12" s="1"/>
  <c r="L824" i="12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N822" i="12"/>
  <c r="T822" i="12" s="1"/>
  <c r="Z822" i="12" s="1"/>
  <c r="AF822" i="12" s="1"/>
  <c r="AJ822" i="12" s="1"/>
  <c r="AP822" i="12" s="1"/>
  <c r="AX822" i="12" s="1"/>
  <c r="BH822" i="12" s="1"/>
  <c r="M822" i="12"/>
  <c r="S822" i="12" s="1"/>
  <c r="Y822" i="12" s="1"/>
  <c r="AE822" i="12" s="1"/>
  <c r="AI822" i="12" s="1"/>
  <c r="AO822" i="12" s="1"/>
  <c r="AW822" i="12" s="1"/>
  <c r="BB822" i="12" s="1"/>
  <c r="BG822" i="12" s="1"/>
  <c r="L822" i="12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N815" i="12"/>
  <c r="T815" i="12" s="1"/>
  <c r="Z815" i="12" s="1"/>
  <c r="AF815" i="12" s="1"/>
  <c r="AJ815" i="12" s="1"/>
  <c r="AP815" i="12" s="1"/>
  <c r="AX815" i="12" s="1"/>
  <c r="BH815" i="12" s="1"/>
  <c r="M815" i="12"/>
  <c r="S815" i="12" s="1"/>
  <c r="Y815" i="12" s="1"/>
  <c r="AE815" i="12" s="1"/>
  <c r="AI815" i="12" s="1"/>
  <c r="AO815" i="12" s="1"/>
  <c r="AW815" i="12" s="1"/>
  <c r="BB815" i="12" s="1"/>
  <c r="BG815" i="12" s="1"/>
  <c r="L815" i="12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N810" i="12"/>
  <c r="T810" i="12" s="1"/>
  <c r="Z810" i="12" s="1"/>
  <c r="AF810" i="12" s="1"/>
  <c r="AJ810" i="12" s="1"/>
  <c r="AP810" i="12" s="1"/>
  <c r="AX810" i="12" s="1"/>
  <c r="BH810" i="12" s="1"/>
  <c r="M810" i="12"/>
  <c r="S810" i="12" s="1"/>
  <c r="Y810" i="12" s="1"/>
  <c r="AE810" i="12" s="1"/>
  <c r="AI810" i="12" s="1"/>
  <c r="AO810" i="12" s="1"/>
  <c r="AW810" i="12" s="1"/>
  <c r="BB810" i="12" s="1"/>
  <c r="BG810" i="12" s="1"/>
  <c r="L810" i="12"/>
  <c r="R810" i="12" s="1"/>
  <c r="X810" i="12" s="1"/>
  <c r="AD810" i="12" s="1"/>
  <c r="AH810" i="12" s="1"/>
  <c r="AN810" i="12" s="1"/>
  <c r="AR810" i="12" s="1"/>
  <c r="AV810" i="12" s="1"/>
  <c r="BA810" i="12" s="1"/>
  <c r="BF810" i="12" s="1"/>
  <c r="N807" i="12"/>
  <c r="T807" i="12" s="1"/>
  <c r="Z807" i="12" s="1"/>
  <c r="AF807" i="12" s="1"/>
  <c r="AJ807" i="12" s="1"/>
  <c r="AP807" i="12" s="1"/>
  <c r="AX807" i="12" s="1"/>
  <c r="BH807" i="12" s="1"/>
  <c r="M807" i="12"/>
  <c r="S807" i="12" s="1"/>
  <c r="Y807" i="12" s="1"/>
  <c r="AE807" i="12" s="1"/>
  <c r="AI807" i="12" s="1"/>
  <c r="AO807" i="12" s="1"/>
  <c r="AW807" i="12" s="1"/>
  <c r="BB807" i="12" s="1"/>
  <c r="BG807" i="12" s="1"/>
  <c r="L807" i="12"/>
  <c r="R807" i="12" s="1"/>
  <c r="X807" i="12" s="1"/>
  <c r="AD807" i="12" s="1"/>
  <c r="AH807" i="12" s="1"/>
  <c r="AN807" i="12" s="1"/>
  <c r="AR807" i="12" s="1"/>
  <c r="AV807" i="12" s="1"/>
  <c r="BA807" i="12" s="1"/>
  <c r="BF807" i="12" s="1"/>
  <c r="N802" i="12"/>
  <c r="T802" i="12" s="1"/>
  <c r="Z802" i="12" s="1"/>
  <c r="AF802" i="12" s="1"/>
  <c r="AJ802" i="12" s="1"/>
  <c r="AP802" i="12" s="1"/>
  <c r="AX802" i="12" s="1"/>
  <c r="BH802" i="12" s="1"/>
  <c r="M802" i="12"/>
  <c r="S802" i="12" s="1"/>
  <c r="Y802" i="12" s="1"/>
  <c r="AE802" i="12" s="1"/>
  <c r="AI802" i="12" s="1"/>
  <c r="AO802" i="12" s="1"/>
  <c r="AW802" i="12" s="1"/>
  <c r="BB802" i="12" s="1"/>
  <c r="BG802" i="12" s="1"/>
  <c r="L802" i="12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N799" i="12"/>
  <c r="T799" i="12" s="1"/>
  <c r="Z799" i="12" s="1"/>
  <c r="AF799" i="12" s="1"/>
  <c r="AJ799" i="12" s="1"/>
  <c r="AP799" i="12" s="1"/>
  <c r="AX799" i="12" s="1"/>
  <c r="BH799" i="12" s="1"/>
  <c r="M799" i="12"/>
  <c r="S799" i="12" s="1"/>
  <c r="Y799" i="12" s="1"/>
  <c r="AE799" i="12" s="1"/>
  <c r="AI799" i="12" s="1"/>
  <c r="AO799" i="12" s="1"/>
  <c r="AW799" i="12" s="1"/>
  <c r="BB799" i="12" s="1"/>
  <c r="BG799" i="12" s="1"/>
  <c r="L799" i="12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N795" i="12"/>
  <c r="T795" i="12" s="1"/>
  <c r="Z795" i="12" s="1"/>
  <c r="AF795" i="12" s="1"/>
  <c r="AJ795" i="12" s="1"/>
  <c r="AP795" i="12" s="1"/>
  <c r="AX795" i="12" s="1"/>
  <c r="BH795" i="12" s="1"/>
  <c r="M795" i="12"/>
  <c r="S795" i="12" s="1"/>
  <c r="Y795" i="12" s="1"/>
  <c r="AE795" i="12" s="1"/>
  <c r="AI795" i="12" s="1"/>
  <c r="AO795" i="12" s="1"/>
  <c r="AW795" i="12" s="1"/>
  <c r="BB795" i="12" s="1"/>
  <c r="BG795" i="12" s="1"/>
  <c r="L795" i="12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N785" i="12"/>
  <c r="T785" i="12" s="1"/>
  <c r="Z785" i="12" s="1"/>
  <c r="AF785" i="12" s="1"/>
  <c r="AJ785" i="12" s="1"/>
  <c r="AP785" i="12" s="1"/>
  <c r="AX785" i="12" s="1"/>
  <c r="BH785" i="12" s="1"/>
  <c r="M785" i="12"/>
  <c r="S785" i="12" s="1"/>
  <c r="Y785" i="12" s="1"/>
  <c r="AE785" i="12" s="1"/>
  <c r="AI785" i="12" s="1"/>
  <c r="AO785" i="12" s="1"/>
  <c r="AW785" i="12" s="1"/>
  <c r="BB785" i="12" s="1"/>
  <c r="BG785" i="12" s="1"/>
  <c r="L785" i="12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N783" i="12"/>
  <c r="T783" i="12" s="1"/>
  <c r="Z783" i="12" s="1"/>
  <c r="AF783" i="12" s="1"/>
  <c r="AJ783" i="12" s="1"/>
  <c r="AP783" i="12" s="1"/>
  <c r="AX783" i="12" s="1"/>
  <c r="BH783" i="12" s="1"/>
  <c r="M783" i="12"/>
  <c r="S783" i="12" s="1"/>
  <c r="Y783" i="12" s="1"/>
  <c r="AE783" i="12" s="1"/>
  <c r="AI783" i="12" s="1"/>
  <c r="AO783" i="12" s="1"/>
  <c r="AW783" i="12" s="1"/>
  <c r="BB783" i="12" s="1"/>
  <c r="BG783" i="12" s="1"/>
  <c r="L783" i="12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N778" i="12"/>
  <c r="T778" i="12" s="1"/>
  <c r="Z778" i="12" s="1"/>
  <c r="AF778" i="12" s="1"/>
  <c r="AJ778" i="12" s="1"/>
  <c r="AP778" i="12" s="1"/>
  <c r="AX778" i="12" s="1"/>
  <c r="BH778" i="12" s="1"/>
  <c r="M778" i="12"/>
  <c r="S778" i="12" s="1"/>
  <c r="Y778" i="12" s="1"/>
  <c r="AE778" i="12" s="1"/>
  <c r="AI778" i="12" s="1"/>
  <c r="AO778" i="12" s="1"/>
  <c r="AW778" i="12" s="1"/>
  <c r="BB778" i="12" s="1"/>
  <c r="BG778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N775" i="12"/>
  <c r="T775" i="12" s="1"/>
  <c r="Z775" i="12" s="1"/>
  <c r="AF775" i="12" s="1"/>
  <c r="AJ775" i="12" s="1"/>
  <c r="AP775" i="12" s="1"/>
  <c r="AX775" i="12" s="1"/>
  <c r="BH775" i="12" s="1"/>
  <c r="M775" i="12"/>
  <c r="S775" i="12" s="1"/>
  <c r="Y775" i="12" s="1"/>
  <c r="AE775" i="12" s="1"/>
  <c r="AI775" i="12" s="1"/>
  <c r="AO775" i="12" s="1"/>
  <c r="AW775" i="12" s="1"/>
  <c r="BB775" i="12" s="1"/>
  <c r="BG775" i="12" s="1"/>
  <c r="L775" i="12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N772" i="12"/>
  <c r="T772" i="12" s="1"/>
  <c r="Z772" i="12" s="1"/>
  <c r="AF772" i="12" s="1"/>
  <c r="AJ772" i="12" s="1"/>
  <c r="AP772" i="12" s="1"/>
  <c r="AX772" i="12" s="1"/>
  <c r="BH772" i="12" s="1"/>
  <c r="M772" i="12"/>
  <c r="S772" i="12" s="1"/>
  <c r="Y772" i="12" s="1"/>
  <c r="AE772" i="12" s="1"/>
  <c r="AI772" i="12" s="1"/>
  <c r="AO772" i="12" s="1"/>
  <c r="AW772" i="12" s="1"/>
  <c r="BB772" i="12" s="1"/>
  <c r="BG772" i="12" s="1"/>
  <c r="L772" i="12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N769" i="12"/>
  <c r="T769" i="12" s="1"/>
  <c r="Z769" i="12" s="1"/>
  <c r="AF769" i="12" s="1"/>
  <c r="AJ769" i="12" s="1"/>
  <c r="AP769" i="12" s="1"/>
  <c r="AX769" i="12" s="1"/>
  <c r="BH769" i="12" s="1"/>
  <c r="M769" i="12"/>
  <c r="S769" i="12" s="1"/>
  <c r="Y769" i="12" s="1"/>
  <c r="AE769" i="12" s="1"/>
  <c r="AI769" i="12" s="1"/>
  <c r="AO769" i="12" s="1"/>
  <c r="AW769" i="12" s="1"/>
  <c r="BB769" i="12" s="1"/>
  <c r="BG769" i="12" s="1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N766" i="12"/>
  <c r="T766" i="12" s="1"/>
  <c r="Z766" i="12" s="1"/>
  <c r="AF766" i="12" s="1"/>
  <c r="AJ766" i="12" s="1"/>
  <c r="AP766" i="12" s="1"/>
  <c r="AX766" i="12" s="1"/>
  <c r="BH766" i="12" s="1"/>
  <c r="M766" i="12"/>
  <c r="S766" i="12" s="1"/>
  <c r="Y766" i="12" s="1"/>
  <c r="AE766" i="12" s="1"/>
  <c r="AI766" i="12" s="1"/>
  <c r="AO766" i="12" s="1"/>
  <c r="AW766" i="12" s="1"/>
  <c r="BB766" i="12" s="1"/>
  <c r="BG766" i="12" s="1"/>
  <c r="L766" i="12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N760" i="12"/>
  <c r="T760" i="12" s="1"/>
  <c r="Z760" i="12" s="1"/>
  <c r="AF760" i="12" s="1"/>
  <c r="AJ760" i="12" s="1"/>
  <c r="AP760" i="12" s="1"/>
  <c r="AX760" i="12" s="1"/>
  <c r="BH760" i="12" s="1"/>
  <c r="M760" i="12"/>
  <c r="S760" i="12" s="1"/>
  <c r="Y760" i="12" s="1"/>
  <c r="AE760" i="12" s="1"/>
  <c r="AI760" i="12" s="1"/>
  <c r="AO760" i="12" s="1"/>
  <c r="AW760" i="12" s="1"/>
  <c r="BB760" i="12" s="1"/>
  <c r="BG760" i="12" s="1"/>
  <c r="L760" i="12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N757" i="12"/>
  <c r="T757" i="12" s="1"/>
  <c r="Z757" i="12" s="1"/>
  <c r="AF757" i="12" s="1"/>
  <c r="AJ757" i="12" s="1"/>
  <c r="AP757" i="12" s="1"/>
  <c r="AX757" i="12" s="1"/>
  <c r="BH757" i="12" s="1"/>
  <c r="M757" i="12"/>
  <c r="S757" i="12" s="1"/>
  <c r="Y757" i="12" s="1"/>
  <c r="AE757" i="12" s="1"/>
  <c r="AI757" i="12" s="1"/>
  <c r="AO757" i="12" s="1"/>
  <c r="AW757" i="12" s="1"/>
  <c r="BB757" i="12" s="1"/>
  <c r="BG757" i="12" s="1"/>
  <c r="L757" i="12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N752" i="12"/>
  <c r="T752" i="12" s="1"/>
  <c r="Z752" i="12" s="1"/>
  <c r="AF752" i="12" s="1"/>
  <c r="AJ752" i="12" s="1"/>
  <c r="AP752" i="12" s="1"/>
  <c r="AX752" i="12" s="1"/>
  <c r="BH752" i="12" s="1"/>
  <c r="M752" i="12"/>
  <c r="S752" i="12" s="1"/>
  <c r="Y752" i="12" s="1"/>
  <c r="AE752" i="12" s="1"/>
  <c r="AI752" i="12" s="1"/>
  <c r="AO752" i="12" s="1"/>
  <c r="AW752" i="12" s="1"/>
  <c r="BB752" i="12" s="1"/>
  <c r="BG752" i="12" s="1"/>
  <c r="L752" i="12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N747" i="12"/>
  <c r="T747" i="12" s="1"/>
  <c r="Z747" i="12" s="1"/>
  <c r="AF747" i="12" s="1"/>
  <c r="AJ747" i="12" s="1"/>
  <c r="AP747" i="12" s="1"/>
  <c r="AX747" i="12" s="1"/>
  <c r="BH747" i="12" s="1"/>
  <c r="M747" i="12"/>
  <c r="S747" i="12" s="1"/>
  <c r="Y747" i="12" s="1"/>
  <c r="AE747" i="12" s="1"/>
  <c r="AI747" i="12" s="1"/>
  <c r="AO747" i="12" s="1"/>
  <c r="AW747" i="12" s="1"/>
  <c r="BB747" i="12" s="1"/>
  <c r="BG747" i="12" s="1"/>
  <c r="L747" i="12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N744" i="12"/>
  <c r="T744" i="12" s="1"/>
  <c r="Z744" i="12" s="1"/>
  <c r="AF744" i="12" s="1"/>
  <c r="AJ744" i="12" s="1"/>
  <c r="AP744" i="12" s="1"/>
  <c r="AX744" i="12" s="1"/>
  <c r="BH744" i="12" s="1"/>
  <c r="M744" i="12"/>
  <c r="S744" i="12" s="1"/>
  <c r="Y744" i="12" s="1"/>
  <c r="AE744" i="12" s="1"/>
  <c r="AI744" i="12" s="1"/>
  <c r="AO744" i="12" s="1"/>
  <c r="AW744" i="12" s="1"/>
  <c r="BB744" i="12" s="1"/>
  <c r="BG744" i="12" s="1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N738" i="12"/>
  <c r="T738" i="12" s="1"/>
  <c r="Z738" i="12" s="1"/>
  <c r="AF738" i="12" s="1"/>
  <c r="AJ738" i="12" s="1"/>
  <c r="AP738" i="12" s="1"/>
  <c r="AX738" i="12" s="1"/>
  <c r="BH738" i="12" s="1"/>
  <c r="M738" i="12"/>
  <c r="S738" i="12" s="1"/>
  <c r="Y738" i="12" s="1"/>
  <c r="AE738" i="12" s="1"/>
  <c r="AI738" i="12" s="1"/>
  <c r="AO738" i="12" s="1"/>
  <c r="AW738" i="12" s="1"/>
  <c r="BB738" i="12" s="1"/>
  <c r="BG738" i="12" s="1"/>
  <c r="L738" i="12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N734" i="12"/>
  <c r="T734" i="12" s="1"/>
  <c r="Z734" i="12" s="1"/>
  <c r="AF734" i="12" s="1"/>
  <c r="AJ734" i="12" s="1"/>
  <c r="AP734" i="12" s="1"/>
  <c r="AX734" i="12" s="1"/>
  <c r="BH734" i="12" s="1"/>
  <c r="M734" i="12"/>
  <c r="S734" i="12" s="1"/>
  <c r="Y734" i="12" s="1"/>
  <c r="AE734" i="12" s="1"/>
  <c r="AI734" i="12" s="1"/>
  <c r="AO734" i="12" s="1"/>
  <c r="AW734" i="12" s="1"/>
  <c r="BB734" i="12" s="1"/>
  <c r="BG734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N733" i="12"/>
  <c r="T733" i="12" s="1"/>
  <c r="Z733" i="12" s="1"/>
  <c r="AF733" i="12" s="1"/>
  <c r="AJ733" i="12" s="1"/>
  <c r="AP733" i="12" s="1"/>
  <c r="AX733" i="12" s="1"/>
  <c r="BH733" i="12" s="1"/>
  <c r="M733" i="12"/>
  <c r="S733" i="12" s="1"/>
  <c r="Y733" i="12" s="1"/>
  <c r="AE733" i="12" s="1"/>
  <c r="AI733" i="12" s="1"/>
  <c r="AO733" i="12" s="1"/>
  <c r="AW733" i="12" s="1"/>
  <c r="BB733" i="12" s="1"/>
  <c r="BG733" i="12" s="1"/>
  <c r="L733" i="12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N732" i="12"/>
  <c r="T732" i="12" s="1"/>
  <c r="Z732" i="12" s="1"/>
  <c r="AF732" i="12" s="1"/>
  <c r="AJ732" i="12" s="1"/>
  <c r="AP732" i="12" s="1"/>
  <c r="AX732" i="12" s="1"/>
  <c r="BH732" i="12" s="1"/>
  <c r="M732" i="12"/>
  <c r="S732" i="12" s="1"/>
  <c r="Y732" i="12" s="1"/>
  <c r="AE732" i="12" s="1"/>
  <c r="AI732" i="12" s="1"/>
  <c r="AO732" i="12" s="1"/>
  <c r="AW732" i="12" s="1"/>
  <c r="BB732" i="12" s="1"/>
  <c r="BG732" i="12" s="1"/>
  <c r="L732" i="12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N731" i="12"/>
  <c r="T731" i="12" s="1"/>
  <c r="Z731" i="12" s="1"/>
  <c r="AF731" i="12" s="1"/>
  <c r="AJ731" i="12" s="1"/>
  <c r="AP731" i="12" s="1"/>
  <c r="AX731" i="12" s="1"/>
  <c r="BH731" i="12" s="1"/>
  <c r="M731" i="12"/>
  <c r="S731" i="12" s="1"/>
  <c r="Y731" i="12" s="1"/>
  <c r="AE731" i="12" s="1"/>
  <c r="AI731" i="12" s="1"/>
  <c r="AO731" i="12" s="1"/>
  <c r="AW731" i="12" s="1"/>
  <c r="BB731" i="12" s="1"/>
  <c r="BG731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N729" i="12"/>
  <c r="T729" i="12" s="1"/>
  <c r="Z729" i="12" s="1"/>
  <c r="AF729" i="12" s="1"/>
  <c r="AJ729" i="12" s="1"/>
  <c r="AP729" i="12" s="1"/>
  <c r="AX729" i="12" s="1"/>
  <c r="BH729" i="12" s="1"/>
  <c r="M729" i="12"/>
  <c r="S729" i="12" s="1"/>
  <c r="Y729" i="12" s="1"/>
  <c r="AE729" i="12" s="1"/>
  <c r="AI729" i="12" s="1"/>
  <c r="AO729" i="12" s="1"/>
  <c r="AW729" i="12" s="1"/>
  <c r="BB729" i="12" s="1"/>
  <c r="BG729" i="12" s="1"/>
  <c r="L729" i="12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N728" i="12"/>
  <c r="T728" i="12" s="1"/>
  <c r="Z728" i="12" s="1"/>
  <c r="AF728" i="12" s="1"/>
  <c r="AJ728" i="12" s="1"/>
  <c r="AP728" i="12" s="1"/>
  <c r="AX728" i="12" s="1"/>
  <c r="BH728" i="12" s="1"/>
  <c r="M728" i="12"/>
  <c r="S728" i="12" s="1"/>
  <c r="Y728" i="12" s="1"/>
  <c r="AE728" i="12" s="1"/>
  <c r="AI728" i="12" s="1"/>
  <c r="AO728" i="12" s="1"/>
  <c r="AW728" i="12" s="1"/>
  <c r="BB728" i="12" s="1"/>
  <c r="BG728" i="12" s="1"/>
  <c r="L728" i="12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N727" i="12"/>
  <c r="T727" i="12" s="1"/>
  <c r="Z727" i="12" s="1"/>
  <c r="AF727" i="12" s="1"/>
  <c r="AJ727" i="12" s="1"/>
  <c r="AP727" i="12" s="1"/>
  <c r="AX727" i="12" s="1"/>
  <c r="BH727" i="12" s="1"/>
  <c r="M727" i="12"/>
  <c r="S727" i="12" s="1"/>
  <c r="Y727" i="12" s="1"/>
  <c r="AE727" i="12" s="1"/>
  <c r="AI727" i="12" s="1"/>
  <c r="AO727" i="12" s="1"/>
  <c r="AW727" i="12" s="1"/>
  <c r="BB727" i="12" s="1"/>
  <c r="BG727" i="12" s="1"/>
  <c r="L727" i="12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N721" i="12"/>
  <c r="T721" i="12" s="1"/>
  <c r="Z721" i="12" s="1"/>
  <c r="AF721" i="12" s="1"/>
  <c r="AJ721" i="12" s="1"/>
  <c r="AP721" i="12" s="1"/>
  <c r="AX721" i="12" s="1"/>
  <c r="BH721" i="12" s="1"/>
  <c r="M721" i="12"/>
  <c r="S721" i="12" s="1"/>
  <c r="Y721" i="12" s="1"/>
  <c r="AE721" i="12" s="1"/>
  <c r="AI721" i="12" s="1"/>
  <c r="AO721" i="12" s="1"/>
  <c r="AW721" i="12" s="1"/>
  <c r="BB721" i="12" s="1"/>
  <c r="BG721" i="12" s="1"/>
  <c r="L721" i="12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N717" i="12"/>
  <c r="T717" i="12" s="1"/>
  <c r="Z717" i="12" s="1"/>
  <c r="AF717" i="12" s="1"/>
  <c r="AJ717" i="12" s="1"/>
  <c r="AP717" i="12" s="1"/>
  <c r="AX717" i="12" s="1"/>
  <c r="BH717" i="12" s="1"/>
  <c r="M717" i="12"/>
  <c r="S717" i="12" s="1"/>
  <c r="Y717" i="12" s="1"/>
  <c r="AE717" i="12" s="1"/>
  <c r="AI717" i="12" s="1"/>
  <c r="AO717" i="12" s="1"/>
  <c r="AW717" i="12" s="1"/>
  <c r="BB717" i="12" s="1"/>
  <c r="BG717" i="12" s="1"/>
  <c r="L717" i="12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N713" i="12"/>
  <c r="T713" i="12" s="1"/>
  <c r="Z713" i="12" s="1"/>
  <c r="AF713" i="12" s="1"/>
  <c r="AJ713" i="12" s="1"/>
  <c r="AP713" i="12" s="1"/>
  <c r="AX713" i="12" s="1"/>
  <c r="BH713" i="12" s="1"/>
  <c r="M713" i="12"/>
  <c r="S713" i="12" s="1"/>
  <c r="Y713" i="12" s="1"/>
  <c r="AE713" i="12" s="1"/>
  <c r="AI713" i="12" s="1"/>
  <c r="AO713" i="12" s="1"/>
  <c r="AW713" i="12" s="1"/>
  <c r="BB713" i="12" s="1"/>
  <c r="BG713" i="12" s="1"/>
  <c r="L713" i="12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N710" i="12"/>
  <c r="T710" i="12" s="1"/>
  <c r="Z710" i="12" s="1"/>
  <c r="AF710" i="12" s="1"/>
  <c r="AJ710" i="12" s="1"/>
  <c r="AP710" i="12" s="1"/>
  <c r="AX710" i="12" s="1"/>
  <c r="BH710" i="12" s="1"/>
  <c r="M710" i="12"/>
  <c r="S710" i="12" s="1"/>
  <c r="Y710" i="12" s="1"/>
  <c r="AE710" i="12" s="1"/>
  <c r="AI710" i="12" s="1"/>
  <c r="AO710" i="12" s="1"/>
  <c r="AW710" i="12" s="1"/>
  <c r="BB710" i="12" s="1"/>
  <c r="BG710" i="12" s="1"/>
  <c r="L710" i="12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N705" i="12"/>
  <c r="T705" i="12" s="1"/>
  <c r="Z705" i="12" s="1"/>
  <c r="AF705" i="12" s="1"/>
  <c r="AJ705" i="12" s="1"/>
  <c r="AP705" i="12" s="1"/>
  <c r="AX705" i="12" s="1"/>
  <c r="BH705" i="12" s="1"/>
  <c r="M705" i="12"/>
  <c r="S705" i="12" s="1"/>
  <c r="Y705" i="12" s="1"/>
  <c r="AE705" i="12" s="1"/>
  <c r="AI705" i="12" s="1"/>
  <c r="AO705" i="12" s="1"/>
  <c r="AW705" i="12" s="1"/>
  <c r="BB705" i="12" s="1"/>
  <c r="BG705" i="12" s="1"/>
  <c r="L705" i="12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N703" i="12"/>
  <c r="T703" i="12" s="1"/>
  <c r="Z703" i="12" s="1"/>
  <c r="AF703" i="12" s="1"/>
  <c r="AJ703" i="12" s="1"/>
  <c r="AP703" i="12" s="1"/>
  <c r="AX703" i="12" s="1"/>
  <c r="BH703" i="12" s="1"/>
  <c r="M703" i="12"/>
  <c r="S703" i="12" s="1"/>
  <c r="Y703" i="12" s="1"/>
  <c r="AE703" i="12" s="1"/>
  <c r="AI703" i="12" s="1"/>
  <c r="AO703" i="12" s="1"/>
  <c r="AW703" i="12" s="1"/>
  <c r="BB703" i="12" s="1"/>
  <c r="BG703" i="12" s="1"/>
  <c r="L703" i="12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N700" i="12"/>
  <c r="T700" i="12" s="1"/>
  <c r="Z700" i="12" s="1"/>
  <c r="AF700" i="12" s="1"/>
  <c r="AJ700" i="12" s="1"/>
  <c r="AP700" i="12" s="1"/>
  <c r="AX700" i="12" s="1"/>
  <c r="BH700" i="12" s="1"/>
  <c r="M700" i="12"/>
  <c r="S700" i="12" s="1"/>
  <c r="Y700" i="12" s="1"/>
  <c r="AE700" i="12" s="1"/>
  <c r="AI700" i="12" s="1"/>
  <c r="AO700" i="12" s="1"/>
  <c r="AW700" i="12" s="1"/>
  <c r="BB700" i="12" s="1"/>
  <c r="BG700" i="12" s="1"/>
  <c r="L700" i="12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N697" i="12"/>
  <c r="T697" i="12" s="1"/>
  <c r="Z697" i="12" s="1"/>
  <c r="AF697" i="12" s="1"/>
  <c r="AJ697" i="12" s="1"/>
  <c r="AP697" i="12" s="1"/>
  <c r="AX697" i="12" s="1"/>
  <c r="BH697" i="12" s="1"/>
  <c r="M697" i="12"/>
  <c r="S697" i="12" s="1"/>
  <c r="Y697" i="12" s="1"/>
  <c r="AE697" i="12" s="1"/>
  <c r="AI697" i="12" s="1"/>
  <c r="AO697" i="12" s="1"/>
  <c r="AW697" i="12" s="1"/>
  <c r="BB697" i="12" s="1"/>
  <c r="BG697" i="12" s="1"/>
  <c r="L697" i="12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N693" i="12"/>
  <c r="T693" i="12" s="1"/>
  <c r="Z693" i="12" s="1"/>
  <c r="AF693" i="12" s="1"/>
  <c r="AJ693" i="12" s="1"/>
  <c r="AP693" i="12" s="1"/>
  <c r="AX693" i="12" s="1"/>
  <c r="BH693" i="12" s="1"/>
  <c r="M693" i="12"/>
  <c r="S693" i="12" s="1"/>
  <c r="Y693" i="12" s="1"/>
  <c r="AE693" i="12" s="1"/>
  <c r="AI693" i="12" s="1"/>
  <c r="AO693" i="12" s="1"/>
  <c r="AW693" i="12" s="1"/>
  <c r="BB693" i="12" s="1"/>
  <c r="BG693" i="12" s="1"/>
  <c r="L693" i="12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N689" i="12"/>
  <c r="T689" i="12" s="1"/>
  <c r="Z689" i="12" s="1"/>
  <c r="AF689" i="12" s="1"/>
  <c r="AJ689" i="12" s="1"/>
  <c r="AP689" i="12" s="1"/>
  <c r="AX689" i="12" s="1"/>
  <c r="BH689" i="12" s="1"/>
  <c r="M689" i="12"/>
  <c r="S689" i="12" s="1"/>
  <c r="Y689" i="12" s="1"/>
  <c r="AE689" i="12" s="1"/>
  <c r="AI689" i="12" s="1"/>
  <c r="AO689" i="12" s="1"/>
  <c r="AW689" i="12" s="1"/>
  <c r="BB689" i="12" s="1"/>
  <c r="BG689" i="12" s="1"/>
  <c r="L689" i="12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N685" i="12"/>
  <c r="T685" i="12" s="1"/>
  <c r="Z685" i="12" s="1"/>
  <c r="AF685" i="12" s="1"/>
  <c r="AJ685" i="12" s="1"/>
  <c r="AP685" i="12" s="1"/>
  <c r="AX685" i="12" s="1"/>
  <c r="BH685" i="12" s="1"/>
  <c r="M685" i="12"/>
  <c r="S685" i="12" s="1"/>
  <c r="Y685" i="12" s="1"/>
  <c r="AE685" i="12" s="1"/>
  <c r="AI685" i="12" s="1"/>
  <c r="AO685" i="12" s="1"/>
  <c r="AW685" i="12" s="1"/>
  <c r="BB685" i="12" s="1"/>
  <c r="BG685" i="12" s="1"/>
  <c r="L685" i="12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N681" i="12"/>
  <c r="T681" i="12" s="1"/>
  <c r="Z681" i="12" s="1"/>
  <c r="AF681" i="12" s="1"/>
  <c r="AJ681" i="12" s="1"/>
  <c r="AP681" i="12" s="1"/>
  <c r="AX681" i="12" s="1"/>
  <c r="BH681" i="12" s="1"/>
  <c r="M681" i="12"/>
  <c r="S681" i="12" s="1"/>
  <c r="Y681" i="12" s="1"/>
  <c r="AE681" i="12" s="1"/>
  <c r="AI681" i="12" s="1"/>
  <c r="AO681" i="12" s="1"/>
  <c r="AW681" i="12" s="1"/>
  <c r="BB681" i="12" s="1"/>
  <c r="BG681" i="12" s="1"/>
  <c r="L681" i="12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N678" i="12"/>
  <c r="T678" i="12" s="1"/>
  <c r="Z678" i="12" s="1"/>
  <c r="AF678" i="12" s="1"/>
  <c r="AJ678" i="12" s="1"/>
  <c r="AP678" i="12" s="1"/>
  <c r="AX678" i="12" s="1"/>
  <c r="BH678" i="12" s="1"/>
  <c r="M678" i="12"/>
  <c r="S678" i="12" s="1"/>
  <c r="Y678" i="12" s="1"/>
  <c r="AE678" i="12" s="1"/>
  <c r="AI678" i="12" s="1"/>
  <c r="AO678" i="12" s="1"/>
  <c r="AW678" i="12" s="1"/>
  <c r="BB678" i="12" s="1"/>
  <c r="BG678" i="12" s="1"/>
  <c r="L678" i="12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N674" i="12"/>
  <c r="T674" i="12" s="1"/>
  <c r="Z674" i="12" s="1"/>
  <c r="AF674" i="12" s="1"/>
  <c r="AJ674" i="12" s="1"/>
  <c r="AP674" i="12" s="1"/>
  <c r="AX674" i="12" s="1"/>
  <c r="BH674" i="12" s="1"/>
  <c r="M674" i="12"/>
  <c r="S674" i="12" s="1"/>
  <c r="Y674" i="12" s="1"/>
  <c r="AE674" i="12" s="1"/>
  <c r="AI674" i="12" s="1"/>
  <c r="AO674" i="12" s="1"/>
  <c r="AW674" i="12" s="1"/>
  <c r="BB674" i="12" s="1"/>
  <c r="BG674" i="12" s="1"/>
  <c r="L674" i="12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N671" i="12"/>
  <c r="T671" i="12" s="1"/>
  <c r="Z671" i="12" s="1"/>
  <c r="AF671" i="12" s="1"/>
  <c r="AJ671" i="12" s="1"/>
  <c r="AP671" i="12" s="1"/>
  <c r="AX671" i="12" s="1"/>
  <c r="BH671" i="12" s="1"/>
  <c r="M671" i="12"/>
  <c r="S671" i="12" s="1"/>
  <c r="Y671" i="12" s="1"/>
  <c r="AE671" i="12" s="1"/>
  <c r="AI671" i="12" s="1"/>
  <c r="AO671" i="12" s="1"/>
  <c r="AW671" i="12" s="1"/>
  <c r="BB671" i="12" s="1"/>
  <c r="BG671" i="12" s="1"/>
  <c r="L671" i="12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N667" i="12"/>
  <c r="T667" i="12" s="1"/>
  <c r="Z667" i="12" s="1"/>
  <c r="AF667" i="12" s="1"/>
  <c r="AJ667" i="12" s="1"/>
  <c r="AP667" i="12" s="1"/>
  <c r="AX667" i="12" s="1"/>
  <c r="BH667" i="12" s="1"/>
  <c r="M667" i="12"/>
  <c r="S667" i="12" s="1"/>
  <c r="Y667" i="12" s="1"/>
  <c r="AE667" i="12" s="1"/>
  <c r="AI667" i="12" s="1"/>
  <c r="AO667" i="12" s="1"/>
  <c r="AW667" i="12" s="1"/>
  <c r="BB667" i="12" s="1"/>
  <c r="BG667" i="12" s="1"/>
  <c r="L667" i="12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N660" i="12"/>
  <c r="T660" i="12" s="1"/>
  <c r="Z660" i="12" s="1"/>
  <c r="AF660" i="12" s="1"/>
  <c r="AJ660" i="12" s="1"/>
  <c r="AP660" i="12" s="1"/>
  <c r="AX660" i="12" s="1"/>
  <c r="BH660" i="12" s="1"/>
  <c r="M660" i="12"/>
  <c r="S660" i="12" s="1"/>
  <c r="Y660" i="12" s="1"/>
  <c r="AE660" i="12" s="1"/>
  <c r="AI660" i="12" s="1"/>
  <c r="AO660" i="12" s="1"/>
  <c r="AW660" i="12" s="1"/>
  <c r="BB660" i="12" s="1"/>
  <c r="BG660" i="12" s="1"/>
  <c r="L660" i="12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N656" i="12"/>
  <c r="T656" i="12" s="1"/>
  <c r="Z656" i="12" s="1"/>
  <c r="AF656" i="12" s="1"/>
  <c r="AJ656" i="12" s="1"/>
  <c r="AP656" i="12" s="1"/>
  <c r="AX656" i="12" s="1"/>
  <c r="BH656" i="12" s="1"/>
  <c r="M656" i="12"/>
  <c r="S656" i="12" s="1"/>
  <c r="Y656" i="12" s="1"/>
  <c r="AE656" i="12" s="1"/>
  <c r="AI656" i="12" s="1"/>
  <c r="AO656" i="12" s="1"/>
  <c r="AW656" i="12" s="1"/>
  <c r="BB656" i="12" s="1"/>
  <c r="BG656" i="12" s="1"/>
  <c r="L656" i="12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N652" i="12"/>
  <c r="T652" i="12" s="1"/>
  <c r="Z652" i="12" s="1"/>
  <c r="AF652" i="12" s="1"/>
  <c r="AJ652" i="12" s="1"/>
  <c r="AP652" i="12" s="1"/>
  <c r="AX652" i="12" s="1"/>
  <c r="BH652" i="12" s="1"/>
  <c r="M652" i="12"/>
  <c r="S652" i="12" s="1"/>
  <c r="Y652" i="12" s="1"/>
  <c r="AE652" i="12" s="1"/>
  <c r="AI652" i="12" s="1"/>
  <c r="AO652" i="12" s="1"/>
  <c r="AW652" i="12" s="1"/>
  <c r="BB652" i="12" s="1"/>
  <c r="BG652" i="12" s="1"/>
  <c r="L652" i="12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N648" i="12"/>
  <c r="T648" i="12" s="1"/>
  <c r="Z648" i="12" s="1"/>
  <c r="AF648" i="12" s="1"/>
  <c r="AJ648" i="12" s="1"/>
  <c r="AP648" i="12" s="1"/>
  <c r="AX648" i="12" s="1"/>
  <c r="BH648" i="12" s="1"/>
  <c r="M648" i="12"/>
  <c r="S648" i="12" s="1"/>
  <c r="Y648" i="12" s="1"/>
  <c r="AE648" i="12" s="1"/>
  <c r="AI648" i="12" s="1"/>
  <c r="AO648" i="12" s="1"/>
  <c r="AW648" i="12" s="1"/>
  <c r="BB648" i="12" s="1"/>
  <c r="BG648" i="12" s="1"/>
  <c r="L648" i="12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N644" i="12"/>
  <c r="T644" i="12" s="1"/>
  <c r="Z644" i="12" s="1"/>
  <c r="AF644" i="12" s="1"/>
  <c r="AJ644" i="12" s="1"/>
  <c r="AP644" i="12" s="1"/>
  <c r="AX644" i="12" s="1"/>
  <c r="BH644" i="12" s="1"/>
  <c r="M644" i="12"/>
  <c r="S644" i="12" s="1"/>
  <c r="Y644" i="12" s="1"/>
  <c r="AE644" i="12" s="1"/>
  <c r="AI644" i="12" s="1"/>
  <c r="AO644" i="12" s="1"/>
  <c r="AW644" i="12" s="1"/>
  <c r="BB644" i="12" s="1"/>
  <c r="BG644" i="12" s="1"/>
  <c r="L644" i="12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N643" i="12"/>
  <c r="T643" i="12" s="1"/>
  <c r="Z643" i="12" s="1"/>
  <c r="AF643" i="12" s="1"/>
  <c r="AJ643" i="12" s="1"/>
  <c r="AP643" i="12" s="1"/>
  <c r="AX643" i="12" s="1"/>
  <c r="BH643" i="12" s="1"/>
  <c r="M643" i="12"/>
  <c r="S643" i="12" s="1"/>
  <c r="Y643" i="12" s="1"/>
  <c r="AE643" i="12" s="1"/>
  <c r="AI643" i="12" s="1"/>
  <c r="AO643" i="12" s="1"/>
  <c r="AW643" i="12" s="1"/>
  <c r="BB643" i="12" s="1"/>
  <c r="BG643" i="12" s="1"/>
  <c r="L643" i="12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N641" i="12"/>
  <c r="T641" i="12" s="1"/>
  <c r="Z641" i="12" s="1"/>
  <c r="AF641" i="12" s="1"/>
  <c r="AJ641" i="12" s="1"/>
  <c r="AP641" i="12" s="1"/>
  <c r="AX641" i="12" s="1"/>
  <c r="BH641" i="12" s="1"/>
  <c r="M641" i="12"/>
  <c r="S641" i="12" s="1"/>
  <c r="Y641" i="12" s="1"/>
  <c r="AE641" i="12" s="1"/>
  <c r="AI641" i="12" s="1"/>
  <c r="AO641" i="12" s="1"/>
  <c r="AW641" i="12" s="1"/>
  <c r="BB641" i="12" s="1"/>
  <c r="BG641" i="12" s="1"/>
  <c r="L641" i="12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N638" i="12"/>
  <c r="T638" i="12" s="1"/>
  <c r="Z638" i="12" s="1"/>
  <c r="AF638" i="12" s="1"/>
  <c r="AJ638" i="12" s="1"/>
  <c r="AP638" i="12" s="1"/>
  <c r="AX638" i="12" s="1"/>
  <c r="BH638" i="12" s="1"/>
  <c r="M638" i="12"/>
  <c r="S638" i="12" s="1"/>
  <c r="Y638" i="12" s="1"/>
  <c r="AE638" i="12" s="1"/>
  <c r="AI638" i="12" s="1"/>
  <c r="AO638" i="12" s="1"/>
  <c r="AW638" i="12" s="1"/>
  <c r="BB638" i="12" s="1"/>
  <c r="BG638" i="12" s="1"/>
  <c r="L638" i="12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N634" i="12"/>
  <c r="T634" i="12" s="1"/>
  <c r="Z634" i="12" s="1"/>
  <c r="AF634" i="12" s="1"/>
  <c r="AJ634" i="12" s="1"/>
  <c r="AP634" i="12" s="1"/>
  <c r="AX634" i="12" s="1"/>
  <c r="BH634" i="12" s="1"/>
  <c r="M634" i="12"/>
  <c r="S634" i="12" s="1"/>
  <c r="Y634" i="12" s="1"/>
  <c r="AE634" i="12" s="1"/>
  <c r="AI634" i="12" s="1"/>
  <c r="AO634" i="12" s="1"/>
  <c r="AW634" i="12" s="1"/>
  <c r="BB634" i="12" s="1"/>
  <c r="BG634" i="12" s="1"/>
  <c r="L634" i="12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N630" i="12"/>
  <c r="T630" i="12" s="1"/>
  <c r="Z630" i="12" s="1"/>
  <c r="AF630" i="12" s="1"/>
  <c r="AJ630" i="12" s="1"/>
  <c r="AP630" i="12" s="1"/>
  <c r="AX630" i="12" s="1"/>
  <c r="BH630" i="12" s="1"/>
  <c r="M630" i="12"/>
  <c r="S630" i="12" s="1"/>
  <c r="Y630" i="12" s="1"/>
  <c r="AE630" i="12" s="1"/>
  <c r="AI630" i="12" s="1"/>
  <c r="AO630" i="12" s="1"/>
  <c r="AW630" i="12" s="1"/>
  <c r="BB630" i="12" s="1"/>
  <c r="BG630" i="12" s="1"/>
  <c r="L630" i="12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N628" i="12"/>
  <c r="T628" i="12" s="1"/>
  <c r="Z628" i="12" s="1"/>
  <c r="AF628" i="12" s="1"/>
  <c r="AJ628" i="12" s="1"/>
  <c r="AP628" i="12" s="1"/>
  <c r="AX628" i="12" s="1"/>
  <c r="BH628" i="12" s="1"/>
  <c r="M628" i="12"/>
  <c r="S628" i="12" s="1"/>
  <c r="Y628" i="12" s="1"/>
  <c r="AE628" i="12" s="1"/>
  <c r="AI628" i="12" s="1"/>
  <c r="AO628" i="12" s="1"/>
  <c r="AW628" i="12" s="1"/>
  <c r="BB628" i="12" s="1"/>
  <c r="BG628" i="12" s="1"/>
  <c r="L628" i="12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N623" i="12"/>
  <c r="T623" i="12" s="1"/>
  <c r="Z623" i="12" s="1"/>
  <c r="AF623" i="12" s="1"/>
  <c r="AJ623" i="12" s="1"/>
  <c r="AP623" i="12" s="1"/>
  <c r="AX623" i="12" s="1"/>
  <c r="BH623" i="12" s="1"/>
  <c r="M623" i="12"/>
  <c r="S623" i="12" s="1"/>
  <c r="Y623" i="12" s="1"/>
  <c r="AE623" i="12" s="1"/>
  <c r="AI623" i="12" s="1"/>
  <c r="AO623" i="12" s="1"/>
  <c r="AW623" i="12" s="1"/>
  <c r="BB623" i="12" s="1"/>
  <c r="BG623" i="12" s="1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N617" i="12"/>
  <c r="T617" i="12" s="1"/>
  <c r="Z617" i="12" s="1"/>
  <c r="AF617" i="12" s="1"/>
  <c r="AJ617" i="12" s="1"/>
  <c r="AP617" i="12" s="1"/>
  <c r="AX617" i="12" s="1"/>
  <c r="BH617" i="12" s="1"/>
  <c r="M617" i="12"/>
  <c r="S617" i="12" s="1"/>
  <c r="Y617" i="12" s="1"/>
  <c r="AE617" i="12" s="1"/>
  <c r="AI617" i="12" s="1"/>
  <c r="AO617" i="12" s="1"/>
  <c r="AW617" i="12" s="1"/>
  <c r="BB617" i="12" s="1"/>
  <c r="BG617" i="12" s="1"/>
  <c r="L617" i="12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N615" i="12"/>
  <c r="T615" i="12" s="1"/>
  <c r="Z615" i="12" s="1"/>
  <c r="AF615" i="12" s="1"/>
  <c r="AJ615" i="12" s="1"/>
  <c r="AP615" i="12" s="1"/>
  <c r="AX615" i="12" s="1"/>
  <c r="BH615" i="12" s="1"/>
  <c r="M615" i="12"/>
  <c r="S615" i="12" s="1"/>
  <c r="Y615" i="12" s="1"/>
  <c r="AE615" i="12" s="1"/>
  <c r="AI615" i="12" s="1"/>
  <c r="AO615" i="12" s="1"/>
  <c r="AW615" i="12" s="1"/>
  <c r="BB615" i="12" s="1"/>
  <c r="BG615" i="12" s="1"/>
  <c r="L615" i="12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N610" i="12"/>
  <c r="T610" i="12" s="1"/>
  <c r="Z610" i="12" s="1"/>
  <c r="AF610" i="12" s="1"/>
  <c r="AJ610" i="12" s="1"/>
  <c r="AP610" i="12" s="1"/>
  <c r="AX610" i="12" s="1"/>
  <c r="BH610" i="12" s="1"/>
  <c r="M610" i="12"/>
  <c r="S610" i="12" s="1"/>
  <c r="Y610" i="12" s="1"/>
  <c r="AE610" i="12" s="1"/>
  <c r="AI610" i="12" s="1"/>
  <c r="AO610" i="12" s="1"/>
  <c r="AW610" i="12" s="1"/>
  <c r="BB610" i="12" s="1"/>
  <c r="BG610" i="12" s="1"/>
  <c r="L610" i="12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N606" i="12"/>
  <c r="T606" i="12" s="1"/>
  <c r="Z606" i="12" s="1"/>
  <c r="AF606" i="12" s="1"/>
  <c r="AJ606" i="12" s="1"/>
  <c r="AP606" i="12" s="1"/>
  <c r="AX606" i="12" s="1"/>
  <c r="BH606" i="12" s="1"/>
  <c r="M606" i="12"/>
  <c r="S606" i="12" s="1"/>
  <c r="Y606" i="12" s="1"/>
  <c r="AE606" i="12" s="1"/>
  <c r="AI606" i="12" s="1"/>
  <c r="AO606" i="12" s="1"/>
  <c r="AW606" i="12" s="1"/>
  <c r="BB606" i="12" s="1"/>
  <c r="BG606" i="12" s="1"/>
  <c r="L606" i="12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N604" i="12"/>
  <c r="T604" i="12" s="1"/>
  <c r="Z604" i="12" s="1"/>
  <c r="AF604" i="12" s="1"/>
  <c r="AJ604" i="12" s="1"/>
  <c r="AP604" i="12" s="1"/>
  <c r="AX604" i="12" s="1"/>
  <c r="BH604" i="12" s="1"/>
  <c r="M604" i="12"/>
  <c r="S604" i="12" s="1"/>
  <c r="Y604" i="12" s="1"/>
  <c r="AE604" i="12" s="1"/>
  <c r="AI604" i="12" s="1"/>
  <c r="AO604" i="12" s="1"/>
  <c r="AW604" i="12" s="1"/>
  <c r="BB604" i="12" s="1"/>
  <c r="BG604" i="12" s="1"/>
  <c r="L604" i="12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N599" i="12"/>
  <c r="T599" i="12" s="1"/>
  <c r="Z599" i="12" s="1"/>
  <c r="AF599" i="12" s="1"/>
  <c r="AJ599" i="12" s="1"/>
  <c r="AP599" i="12" s="1"/>
  <c r="AX599" i="12" s="1"/>
  <c r="BH599" i="12" s="1"/>
  <c r="M599" i="12"/>
  <c r="S599" i="12" s="1"/>
  <c r="Y599" i="12" s="1"/>
  <c r="AE599" i="12" s="1"/>
  <c r="AI599" i="12" s="1"/>
  <c r="AO599" i="12" s="1"/>
  <c r="AW599" i="12" s="1"/>
  <c r="BB599" i="12" s="1"/>
  <c r="BG599" i="12" s="1"/>
  <c r="L599" i="12"/>
  <c r="R599" i="12" s="1"/>
  <c r="X599" i="12" s="1"/>
  <c r="AD599" i="12" s="1"/>
  <c r="AH599" i="12" s="1"/>
  <c r="AN599" i="12" s="1"/>
  <c r="AR599" i="12" s="1"/>
  <c r="AV599" i="12" s="1"/>
  <c r="BA599" i="12" s="1"/>
  <c r="BF599" i="12" s="1"/>
  <c r="N597" i="12"/>
  <c r="T597" i="12" s="1"/>
  <c r="Z597" i="12" s="1"/>
  <c r="AF597" i="12" s="1"/>
  <c r="AJ597" i="12" s="1"/>
  <c r="AP597" i="12" s="1"/>
  <c r="AX597" i="12" s="1"/>
  <c r="BH597" i="12" s="1"/>
  <c r="M597" i="12"/>
  <c r="S597" i="12" s="1"/>
  <c r="Y597" i="12" s="1"/>
  <c r="AE597" i="12" s="1"/>
  <c r="AI597" i="12" s="1"/>
  <c r="AO597" i="12" s="1"/>
  <c r="AW597" i="12" s="1"/>
  <c r="BB597" i="12" s="1"/>
  <c r="BG597" i="12" s="1"/>
  <c r="L597" i="12"/>
  <c r="R597" i="12" s="1"/>
  <c r="X597" i="12" s="1"/>
  <c r="AD597" i="12" s="1"/>
  <c r="AH597" i="12" s="1"/>
  <c r="AN597" i="12" s="1"/>
  <c r="AR597" i="12" s="1"/>
  <c r="AV597" i="12" s="1"/>
  <c r="BA597" i="12" s="1"/>
  <c r="BF597" i="12" s="1"/>
  <c r="N593" i="12"/>
  <c r="T593" i="12" s="1"/>
  <c r="Z593" i="12" s="1"/>
  <c r="AF593" i="12" s="1"/>
  <c r="AJ593" i="12" s="1"/>
  <c r="AP593" i="12" s="1"/>
  <c r="AX593" i="12" s="1"/>
  <c r="BH593" i="12" s="1"/>
  <c r="M593" i="12"/>
  <c r="S593" i="12" s="1"/>
  <c r="Y593" i="12" s="1"/>
  <c r="AE593" i="12" s="1"/>
  <c r="AI593" i="12" s="1"/>
  <c r="AO593" i="12" s="1"/>
  <c r="AW593" i="12" s="1"/>
  <c r="BB593" i="12" s="1"/>
  <c r="BG593" i="12" s="1"/>
  <c r="L593" i="12"/>
  <c r="R593" i="12" s="1"/>
  <c r="X593" i="12" s="1"/>
  <c r="AD593" i="12" s="1"/>
  <c r="AH593" i="12" s="1"/>
  <c r="AN593" i="12" s="1"/>
  <c r="AR593" i="12" s="1"/>
  <c r="AV593" i="12" s="1"/>
  <c r="BA593" i="12" s="1"/>
  <c r="BF593" i="12" s="1"/>
  <c r="N591" i="12"/>
  <c r="T591" i="12" s="1"/>
  <c r="Z591" i="12" s="1"/>
  <c r="AF591" i="12" s="1"/>
  <c r="AJ591" i="12" s="1"/>
  <c r="AP591" i="12" s="1"/>
  <c r="AX591" i="12" s="1"/>
  <c r="BH591" i="12" s="1"/>
  <c r="M591" i="12"/>
  <c r="S591" i="12" s="1"/>
  <c r="Y591" i="12" s="1"/>
  <c r="AE591" i="12" s="1"/>
  <c r="AI591" i="12" s="1"/>
  <c r="AO591" i="12" s="1"/>
  <c r="AW591" i="12" s="1"/>
  <c r="BB591" i="12" s="1"/>
  <c r="BG591" i="12" s="1"/>
  <c r="L591" i="12"/>
  <c r="R591" i="12" s="1"/>
  <c r="X591" i="12" s="1"/>
  <c r="AD591" i="12" s="1"/>
  <c r="AH591" i="12" s="1"/>
  <c r="AN591" i="12" s="1"/>
  <c r="AR591" i="12" s="1"/>
  <c r="AV591" i="12" s="1"/>
  <c r="BA591" i="12" s="1"/>
  <c r="BF591" i="12" s="1"/>
  <c r="N586" i="12"/>
  <c r="T586" i="12" s="1"/>
  <c r="Z586" i="12" s="1"/>
  <c r="AF586" i="12" s="1"/>
  <c r="AJ586" i="12" s="1"/>
  <c r="AP586" i="12" s="1"/>
  <c r="AX586" i="12" s="1"/>
  <c r="BH586" i="12" s="1"/>
  <c r="M586" i="12"/>
  <c r="S586" i="12" s="1"/>
  <c r="Y586" i="12" s="1"/>
  <c r="AE586" i="12" s="1"/>
  <c r="AI586" i="12" s="1"/>
  <c r="AO586" i="12" s="1"/>
  <c r="AW586" i="12" s="1"/>
  <c r="BB586" i="12" s="1"/>
  <c r="BG586" i="12" s="1"/>
  <c r="L586" i="12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N584" i="12"/>
  <c r="T584" i="12" s="1"/>
  <c r="Z584" i="12" s="1"/>
  <c r="AF584" i="12" s="1"/>
  <c r="AJ584" i="12" s="1"/>
  <c r="AP584" i="12" s="1"/>
  <c r="AX584" i="12" s="1"/>
  <c r="BH584" i="12" s="1"/>
  <c r="M584" i="12"/>
  <c r="S584" i="12" s="1"/>
  <c r="Y584" i="12" s="1"/>
  <c r="AE584" i="12" s="1"/>
  <c r="AI584" i="12" s="1"/>
  <c r="AO584" i="12" s="1"/>
  <c r="AW584" i="12" s="1"/>
  <c r="BB584" i="12" s="1"/>
  <c r="BG584" i="12" s="1"/>
  <c r="L584" i="12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N572" i="12"/>
  <c r="T572" i="12" s="1"/>
  <c r="Z572" i="12" s="1"/>
  <c r="AF572" i="12" s="1"/>
  <c r="AJ572" i="12" s="1"/>
  <c r="AP572" i="12" s="1"/>
  <c r="AX572" i="12" s="1"/>
  <c r="BH572" i="12" s="1"/>
  <c r="M572" i="12"/>
  <c r="S572" i="12" s="1"/>
  <c r="Y572" i="12" s="1"/>
  <c r="AE572" i="12" s="1"/>
  <c r="AI572" i="12" s="1"/>
  <c r="AO572" i="12" s="1"/>
  <c r="AW572" i="12" s="1"/>
  <c r="BB572" i="12" s="1"/>
  <c r="BG572" i="12" s="1"/>
  <c r="L572" i="12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N568" i="12"/>
  <c r="T568" i="12" s="1"/>
  <c r="Z568" i="12" s="1"/>
  <c r="AF568" i="12" s="1"/>
  <c r="AJ568" i="12" s="1"/>
  <c r="AP568" i="12" s="1"/>
  <c r="AX568" i="12" s="1"/>
  <c r="BH568" i="12" s="1"/>
  <c r="M568" i="12"/>
  <c r="S568" i="12" s="1"/>
  <c r="Y568" i="12" s="1"/>
  <c r="AE568" i="12" s="1"/>
  <c r="AI568" i="12" s="1"/>
  <c r="AO568" i="12" s="1"/>
  <c r="AW568" i="12" s="1"/>
  <c r="BB568" i="12" s="1"/>
  <c r="BG568" i="12" s="1"/>
  <c r="L568" i="12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N566" i="12"/>
  <c r="T566" i="12" s="1"/>
  <c r="Z566" i="12" s="1"/>
  <c r="AF566" i="12" s="1"/>
  <c r="AJ566" i="12" s="1"/>
  <c r="AP566" i="12" s="1"/>
  <c r="AX566" i="12" s="1"/>
  <c r="BH566" i="12" s="1"/>
  <c r="M566" i="12"/>
  <c r="S566" i="12" s="1"/>
  <c r="Y566" i="12" s="1"/>
  <c r="AE566" i="12" s="1"/>
  <c r="AI566" i="12" s="1"/>
  <c r="AO566" i="12" s="1"/>
  <c r="AW566" i="12" s="1"/>
  <c r="BB566" i="12" s="1"/>
  <c r="BG566" i="12" s="1"/>
  <c r="L566" i="12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N561" i="12"/>
  <c r="T561" i="12" s="1"/>
  <c r="Z561" i="12" s="1"/>
  <c r="AF561" i="12" s="1"/>
  <c r="AJ561" i="12" s="1"/>
  <c r="AP561" i="12" s="1"/>
  <c r="AX561" i="12" s="1"/>
  <c r="BH561" i="12" s="1"/>
  <c r="M561" i="12"/>
  <c r="S561" i="12" s="1"/>
  <c r="Y561" i="12" s="1"/>
  <c r="AE561" i="12" s="1"/>
  <c r="AI561" i="12" s="1"/>
  <c r="AO561" i="12" s="1"/>
  <c r="AW561" i="12" s="1"/>
  <c r="BB561" i="12" s="1"/>
  <c r="BG561" i="12" s="1"/>
  <c r="L561" i="12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N559" i="12"/>
  <c r="T559" i="12" s="1"/>
  <c r="Z559" i="12" s="1"/>
  <c r="AF559" i="12" s="1"/>
  <c r="AJ559" i="12" s="1"/>
  <c r="AP559" i="12" s="1"/>
  <c r="AX559" i="12" s="1"/>
  <c r="BH559" i="12" s="1"/>
  <c r="M559" i="12"/>
  <c r="S559" i="12" s="1"/>
  <c r="Y559" i="12" s="1"/>
  <c r="AE559" i="12" s="1"/>
  <c r="AI559" i="12" s="1"/>
  <c r="AO559" i="12" s="1"/>
  <c r="AW559" i="12" s="1"/>
  <c r="BB559" i="12" s="1"/>
  <c r="BG559" i="12" s="1"/>
  <c r="L559" i="12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N555" i="12"/>
  <c r="T555" i="12" s="1"/>
  <c r="Z555" i="12" s="1"/>
  <c r="AF555" i="12" s="1"/>
  <c r="AJ555" i="12" s="1"/>
  <c r="AP555" i="12" s="1"/>
  <c r="AX555" i="12" s="1"/>
  <c r="BH555" i="12" s="1"/>
  <c r="M555" i="12"/>
  <c r="S555" i="12" s="1"/>
  <c r="Y555" i="12" s="1"/>
  <c r="AE555" i="12" s="1"/>
  <c r="AI555" i="12" s="1"/>
  <c r="AO555" i="12" s="1"/>
  <c r="AW555" i="12" s="1"/>
  <c r="BB555" i="12" s="1"/>
  <c r="BG555" i="12" s="1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N554" i="12"/>
  <c r="T554" i="12" s="1"/>
  <c r="Z554" i="12" s="1"/>
  <c r="AF554" i="12" s="1"/>
  <c r="AJ554" i="12" s="1"/>
  <c r="AP554" i="12" s="1"/>
  <c r="AX554" i="12" s="1"/>
  <c r="BH554" i="12" s="1"/>
  <c r="M554" i="12"/>
  <c r="S554" i="12" s="1"/>
  <c r="Y554" i="12" s="1"/>
  <c r="AE554" i="12" s="1"/>
  <c r="AI554" i="12" s="1"/>
  <c r="AO554" i="12" s="1"/>
  <c r="AW554" i="12" s="1"/>
  <c r="BB554" i="12" s="1"/>
  <c r="BG554" i="12" s="1"/>
  <c r="N552" i="12"/>
  <c r="T552" i="12" s="1"/>
  <c r="Z552" i="12" s="1"/>
  <c r="AF552" i="12" s="1"/>
  <c r="AJ552" i="12" s="1"/>
  <c r="AP552" i="12" s="1"/>
  <c r="AX552" i="12" s="1"/>
  <c r="BH552" i="12" s="1"/>
  <c r="M552" i="12"/>
  <c r="S552" i="12" s="1"/>
  <c r="Y552" i="12" s="1"/>
  <c r="AE552" i="12" s="1"/>
  <c r="AI552" i="12" s="1"/>
  <c r="AO552" i="12" s="1"/>
  <c r="AW552" i="12" s="1"/>
  <c r="BB552" i="12" s="1"/>
  <c r="BG552" i="12" s="1"/>
  <c r="L552" i="12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N548" i="12"/>
  <c r="T548" i="12" s="1"/>
  <c r="Z548" i="12" s="1"/>
  <c r="AF548" i="12" s="1"/>
  <c r="AJ548" i="12" s="1"/>
  <c r="AP548" i="12" s="1"/>
  <c r="AX548" i="12" s="1"/>
  <c r="BH548" i="12" s="1"/>
  <c r="M548" i="12"/>
  <c r="S548" i="12" s="1"/>
  <c r="Y548" i="12" s="1"/>
  <c r="AE548" i="12" s="1"/>
  <c r="AI548" i="12" s="1"/>
  <c r="AO548" i="12" s="1"/>
  <c r="AW548" i="12" s="1"/>
  <c r="BB548" i="12" s="1"/>
  <c r="BG548" i="12" s="1"/>
  <c r="L548" i="12"/>
  <c r="R548" i="12" s="1"/>
  <c r="X548" i="12" s="1"/>
  <c r="AD548" i="12" s="1"/>
  <c r="AH548" i="12" s="1"/>
  <c r="AN548" i="12" s="1"/>
  <c r="AR548" i="12" s="1"/>
  <c r="AV548" i="12" s="1"/>
  <c r="BA548" i="12" s="1"/>
  <c r="BF548" i="12" s="1"/>
  <c r="N546" i="12"/>
  <c r="T546" i="12" s="1"/>
  <c r="Z546" i="12" s="1"/>
  <c r="AF546" i="12" s="1"/>
  <c r="AJ546" i="12" s="1"/>
  <c r="AP546" i="12" s="1"/>
  <c r="AX546" i="12" s="1"/>
  <c r="BH546" i="12" s="1"/>
  <c r="M546" i="12"/>
  <c r="S546" i="12" s="1"/>
  <c r="Y546" i="12" s="1"/>
  <c r="AE546" i="12" s="1"/>
  <c r="AI546" i="12" s="1"/>
  <c r="AO546" i="12" s="1"/>
  <c r="AW546" i="12" s="1"/>
  <c r="BB546" i="12" s="1"/>
  <c r="BG546" i="12" s="1"/>
  <c r="L546" i="12"/>
  <c r="R546" i="12" s="1"/>
  <c r="X546" i="12" s="1"/>
  <c r="AD546" i="12" s="1"/>
  <c r="AH546" i="12" s="1"/>
  <c r="AN546" i="12" s="1"/>
  <c r="AR546" i="12" s="1"/>
  <c r="AV546" i="12" s="1"/>
  <c r="BA546" i="12" s="1"/>
  <c r="BF546" i="12" s="1"/>
  <c r="N542" i="12"/>
  <c r="T542" i="12" s="1"/>
  <c r="Z542" i="12" s="1"/>
  <c r="AF542" i="12" s="1"/>
  <c r="AJ542" i="12" s="1"/>
  <c r="AP542" i="12" s="1"/>
  <c r="AX542" i="12" s="1"/>
  <c r="BH542" i="12" s="1"/>
  <c r="M542" i="12"/>
  <c r="S542" i="12" s="1"/>
  <c r="Y542" i="12" s="1"/>
  <c r="AE542" i="12" s="1"/>
  <c r="AI542" i="12" s="1"/>
  <c r="AO542" i="12" s="1"/>
  <c r="AW542" i="12" s="1"/>
  <c r="BB542" i="12" s="1"/>
  <c r="BG542" i="12" s="1"/>
  <c r="L542" i="12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N537" i="12"/>
  <c r="T537" i="12" s="1"/>
  <c r="Z537" i="12" s="1"/>
  <c r="AF537" i="12" s="1"/>
  <c r="AJ537" i="12" s="1"/>
  <c r="AP537" i="12" s="1"/>
  <c r="AX537" i="12" s="1"/>
  <c r="BH537" i="12" s="1"/>
  <c r="M537" i="12"/>
  <c r="S537" i="12" s="1"/>
  <c r="Y537" i="12" s="1"/>
  <c r="AE537" i="12" s="1"/>
  <c r="AI537" i="12" s="1"/>
  <c r="AO537" i="12" s="1"/>
  <c r="AW537" i="12" s="1"/>
  <c r="BB537" i="12" s="1"/>
  <c r="BG537" i="12" s="1"/>
  <c r="L537" i="12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N533" i="12"/>
  <c r="T533" i="12" s="1"/>
  <c r="Z533" i="12" s="1"/>
  <c r="AF533" i="12" s="1"/>
  <c r="AJ533" i="12" s="1"/>
  <c r="AP533" i="12" s="1"/>
  <c r="AX533" i="12" s="1"/>
  <c r="BH533" i="12" s="1"/>
  <c r="M533" i="12"/>
  <c r="S533" i="12" s="1"/>
  <c r="Y533" i="12" s="1"/>
  <c r="AE533" i="12" s="1"/>
  <c r="AI533" i="12" s="1"/>
  <c r="AO533" i="12" s="1"/>
  <c r="AW533" i="12" s="1"/>
  <c r="BB533" i="12" s="1"/>
  <c r="BG533" i="12" s="1"/>
  <c r="L533" i="12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N529" i="12"/>
  <c r="T529" i="12" s="1"/>
  <c r="Z529" i="12" s="1"/>
  <c r="AF529" i="12" s="1"/>
  <c r="AJ529" i="12" s="1"/>
  <c r="AP529" i="12" s="1"/>
  <c r="AX529" i="12" s="1"/>
  <c r="BH529" i="12" s="1"/>
  <c r="M529" i="12"/>
  <c r="S529" i="12" s="1"/>
  <c r="Y529" i="12" s="1"/>
  <c r="AE529" i="12" s="1"/>
  <c r="AI529" i="12" s="1"/>
  <c r="AO529" i="12" s="1"/>
  <c r="AW529" i="12" s="1"/>
  <c r="BB529" i="12" s="1"/>
  <c r="BG529" i="12" s="1"/>
  <c r="L529" i="12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N525" i="12"/>
  <c r="T525" i="12" s="1"/>
  <c r="Z525" i="12" s="1"/>
  <c r="AF525" i="12" s="1"/>
  <c r="AJ525" i="12" s="1"/>
  <c r="AP525" i="12" s="1"/>
  <c r="AX525" i="12" s="1"/>
  <c r="BH525" i="12" s="1"/>
  <c r="M525" i="12"/>
  <c r="S525" i="12" s="1"/>
  <c r="Y525" i="12" s="1"/>
  <c r="AE525" i="12" s="1"/>
  <c r="AI525" i="12" s="1"/>
  <c r="AO525" i="12" s="1"/>
  <c r="AW525" i="12" s="1"/>
  <c r="BB525" i="12" s="1"/>
  <c r="BG525" i="12" s="1"/>
  <c r="L525" i="12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N521" i="12"/>
  <c r="T521" i="12" s="1"/>
  <c r="Z521" i="12" s="1"/>
  <c r="AF521" i="12" s="1"/>
  <c r="AJ521" i="12" s="1"/>
  <c r="AP521" i="12" s="1"/>
  <c r="AX521" i="12" s="1"/>
  <c r="BH521" i="12" s="1"/>
  <c r="M521" i="12"/>
  <c r="S521" i="12" s="1"/>
  <c r="Y521" i="12" s="1"/>
  <c r="AE521" i="12" s="1"/>
  <c r="AI521" i="12" s="1"/>
  <c r="AO521" i="12" s="1"/>
  <c r="AW521" i="12" s="1"/>
  <c r="BB521" i="12" s="1"/>
  <c r="BG521" i="12" s="1"/>
  <c r="L521" i="12"/>
  <c r="R521" i="12" s="1"/>
  <c r="X521" i="12" s="1"/>
  <c r="AD521" i="12" s="1"/>
  <c r="AH521" i="12" s="1"/>
  <c r="AN521" i="12" s="1"/>
  <c r="AR521" i="12" s="1"/>
  <c r="AV521" i="12" s="1"/>
  <c r="BA521" i="12" s="1"/>
  <c r="BF521" i="12" s="1"/>
  <c r="N519" i="12"/>
  <c r="T519" i="12" s="1"/>
  <c r="Z519" i="12" s="1"/>
  <c r="AF519" i="12" s="1"/>
  <c r="AJ519" i="12" s="1"/>
  <c r="AP519" i="12" s="1"/>
  <c r="AX519" i="12" s="1"/>
  <c r="BH519" i="12" s="1"/>
  <c r="M519" i="12"/>
  <c r="S519" i="12" s="1"/>
  <c r="Y519" i="12" s="1"/>
  <c r="AE519" i="12" s="1"/>
  <c r="AI519" i="12" s="1"/>
  <c r="AO519" i="12" s="1"/>
  <c r="AW519" i="12" s="1"/>
  <c r="BB519" i="12" s="1"/>
  <c r="BG519" i="12" s="1"/>
  <c r="L519" i="12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N515" i="12"/>
  <c r="T515" i="12" s="1"/>
  <c r="Z515" i="12" s="1"/>
  <c r="AF515" i="12" s="1"/>
  <c r="AJ515" i="12" s="1"/>
  <c r="AP515" i="12" s="1"/>
  <c r="AX515" i="12" s="1"/>
  <c r="BH515" i="12" s="1"/>
  <c r="M515" i="12"/>
  <c r="S515" i="12" s="1"/>
  <c r="Y515" i="12" s="1"/>
  <c r="AE515" i="12" s="1"/>
  <c r="AI515" i="12" s="1"/>
  <c r="AO515" i="12" s="1"/>
  <c r="AW515" i="12" s="1"/>
  <c r="BB515" i="12" s="1"/>
  <c r="BG515" i="12" s="1"/>
  <c r="L515" i="12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N507" i="12"/>
  <c r="T507" i="12" s="1"/>
  <c r="Z507" i="12" s="1"/>
  <c r="AF507" i="12" s="1"/>
  <c r="AJ507" i="12" s="1"/>
  <c r="AP507" i="12" s="1"/>
  <c r="AX507" i="12" s="1"/>
  <c r="BH507" i="12" s="1"/>
  <c r="L507" i="12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N500" i="12"/>
  <c r="T500" i="12" s="1"/>
  <c r="Z500" i="12" s="1"/>
  <c r="AF500" i="12" s="1"/>
  <c r="AJ500" i="12" s="1"/>
  <c r="AP500" i="12" s="1"/>
  <c r="AX500" i="12" s="1"/>
  <c r="BH500" i="12" s="1"/>
  <c r="M500" i="12"/>
  <c r="S500" i="12" s="1"/>
  <c r="Y500" i="12" s="1"/>
  <c r="AE500" i="12" s="1"/>
  <c r="AI500" i="12" s="1"/>
  <c r="AO500" i="12" s="1"/>
  <c r="AW500" i="12" s="1"/>
  <c r="BB500" i="12" s="1"/>
  <c r="BG500" i="12" s="1"/>
  <c r="L500" i="12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N496" i="12"/>
  <c r="T496" i="12" s="1"/>
  <c r="Z496" i="12" s="1"/>
  <c r="AF496" i="12" s="1"/>
  <c r="AJ496" i="12" s="1"/>
  <c r="AP496" i="12" s="1"/>
  <c r="AX496" i="12" s="1"/>
  <c r="BH496" i="12" s="1"/>
  <c r="M496" i="12"/>
  <c r="S496" i="12" s="1"/>
  <c r="Y496" i="12" s="1"/>
  <c r="AE496" i="12" s="1"/>
  <c r="AI496" i="12" s="1"/>
  <c r="AO496" i="12" s="1"/>
  <c r="AW496" i="12" s="1"/>
  <c r="BB496" i="12" s="1"/>
  <c r="BG496" i="12" s="1"/>
  <c r="L496" i="12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N490" i="12"/>
  <c r="T490" i="12" s="1"/>
  <c r="Z490" i="12" s="1"/>
  <c r="AF490" i="12" s="1"/>
  <c r="AJ490" i="12" s="1"/>
  <c r="AP490" i="12" s="1"/>
  <c r="AX490" i="12" s="1"/>
  <c r="BH490" i="12" s="1"/>
  <c r="M490" i="12"/>
  <c r="S490" i="12" s="1"/>
  <c r="Y490" i="12" s="1"/>
  <c r="AE490" i="12" s="1"/>
  <c r="AI490" i="12" s="1"/>
  <c r="AO490" i="12" s="1"/>
  <c r="AW490" i="12" s="1"/>
  <c r="BB490" i="12" s="1"/>
  <c r="BG490" i="12" s="1"/>
  <c r="L490" i="12"/>
  <c r="R490" i="12" s="1"/>
  <c r="X490" i="12" s="1"/>
  <c r="AD490" i="12" s="1"/>
  <c r="AH490" i="12" s="1"/>
  <c r="AN490" i="12" s="1"/>
  <c r="AR490" i="12" s="1"/>
  <c r="AV490" i="12" s="1"/>
  <c r="BA490" i="12" s="1"/>
  <c r="BF490" i="12" s="1"/>
  <c r="N488" i="12"/>
  <c r="T488" i="12" s="1"/>
  <c r="Z488" i="12" s="1"/>
  <c r="AF488" i="12" s="1"/>
  <c r="AJ488" i="12" s="1"/>
  <c r="AP488" i="12" s="1"/>
  <c r="AX488" i="12" s="1"/>
  <c r="BH488" i="12" s="1"/>
  <c r="M488" i="12"/>
  <c r="S488" i="12" s="1"/>
  <c r="Y488" i="12" s="1"/>
  <c r="AE488" i="12" s="1"/>
  <c r="AI488" i="12" s="1"/>
  <c r="AO488" i="12" s="1"/>
  <c r="AW488" i="12" s="1"/>
  <c r="BB488" i="12" s="1"/>
  <c r="BG488" i="12" s="1"/>
  <c r="L488" i="12"/>
  <c r="R488" i="12" s="1"/>
  <c r="X488" i="12" s="1"/>
  <c r="AD488" i="12" s="1"/>
  <c r="AH488" i="12" s="1"/>
  <c r="AN488" i="12" s="1"/>
  <c r="AR488" i="12" s="1"/>
  <c r="AV488" i="12" s="1"/>
  <c r="BA488" i="12" s="1"/>
  <c r="BF488" i="12" s="1"/>
  <c r="N483" i="12"/>
  <c r="T483" i="12" s="1"/>
  <c r="Z483" i="12" s="1"/>
  <c r="AF483" i="12" s="1"/>
  <c r="AJ483" i="12" s="1"/>
  <c r="AP483" i="12" s="1"/>
  <c r="AX483" i="12" s="1"/>
  <c r="BH483" i="12" s="1"/>
  <c r="M483" i="12"/>
  <c r="S483" i="12" s="1"/>
  <c r="Y483" i="12" s="1"/>
  <c r="AE483" i="12" s="1"/>
  <c r="AI483" i="12" s="1"/>
  <c r="AO483" i="12" s="1"/>
  <c r="AW483" i="12" s="1"/>
  <c r="BB483" i="12" s="1"/>
  <c r="BG483" i="12" s="1"/>
  <c r="L483" i="12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N479" i="12"/>
  <c r="T479" i="12" s="1"/>
  <c r="Z479" i="12" s="1"/>
  <c r="AF479" i="12" s="1"/>
  <c r="AJ479" i="12" s="1"/>
  <c r="AP479" i="12" s="1"/>
  <c r="AX479" i="12" s="1"/>
  <c r="BH479" i="12" s="1"/>
  <c r="M479" i="12"/>
  <c r="S479" i="12" s="1"/>
  <c r="Y479" i="12" s="1"/>
  <c r="AE479" i="12" s="1"/>
  <c r="AI479" i="12" s="1"/>
  <c r="AO479" i="12" s="1"/>
  <c r="AW479" i="12" s="1"/>
  <c r="BB479" i="12" s="1"/>
  <c r="BG479" i="12" s="1"/>
  <c r="L479" i="12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N476" i="12"/>
  <c r="T476" i="12" s="1"/>
  <c r="Z476" i="12" s="1"/>
  <c r="AF476" i="12" s="1"/>
  <c r="AJ476" i="12" s="1"/>
  <c r="AP476" i="12" s="1"/>
  <c r="AX476" i="12" s="1"/>
  <c r="BH476" i="12" s="1"/>
  <c r="M476" i="12"/>
  <c r="S476" i="12" s="1"/>
  <c r="Y476" i="12" s="1"/>
  <c r="AE476" i="12" s="1"/>
  <c r="AI476" i="12" s="1"/>
  <c r="AO476" i="12" s="1"/>
  <c r="AW476" i="12" s="1"/>
  <c r="BB476" i="12" s="1"/>
  <c r="BG476" i="12" s="1"/>
  <c r="L476" i="12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N473" i="12"/>
  <c r="T473" i="12" s="1"/>
  <c r="Z473" i="12" s="1"/>
  <c r="AF473" i="12" s="1"/>
  <c r="AJ473" i="12" s="1"/>
  <c r="AP473" i="12" s="1"/>
  <c r="AX473" i="12" s="1"/>
  <c r="BH473" i="12" s="1"/>
  <c r="M473" i="12"/>
  <c r="S473" i="12" s="1"/>
  <c r="Y473" i="12" s="1"/>
  <c r="AE473" i="12" s="1"/>
  <c r="AI473" i="12" s="1"/>
  <c r="AO473" i="12" s="1"/>
  <c r="AW473" i="12" s="1"/>
  <c r="BB473" i="12" s="1"/>
  <c r="BG473" i="12" s="1"/>
  <c r="L473" i="12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N469" i="12"/>
  <c r="T469" i="12" s="1"/>
  <c r="Z469" i="12" s="1"/>
  <c r="AF469" i="12" s="1"/>
  <c r="AJ469" i="12" s="1"/>
  <c r="AP469" i="12" s="1"/>
  <c r="AX469" i="12" s="1"/>
  <c r="BH469" i="12" s="1"/>
  <c r="M469" i="12"/>
  <c r="S469" i="12" s="1"/>
  <c r="Y469" i="12" s="1"/>
  <c r="AE469" i="12" s="1"/>
  <c r="AI469" i="12" s="1"/>
  <c r="AO469" i="12" s="1"/>
  <c r="AW469" i="12" s="1"/>
  <c r="BB469" i="12" s="1"/>
  <c r="BG469" i="12" s="1"/>
  <c r="L469" i="12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N465" i="12"/>
  <c r="T465" i="12" s="1"/>
  <c r="Z465" i="12" s="1"/>
  <c r="AF465" i="12" s="1"/>
  <c r="AJ465" i="12" s="1"/>
  <c r="AP465" i="12" s="1"/>
  <c r="AX465" i="12" s="1"/>
  <c r="BH465" i="12" s="1"/>
  <c r="M465" i="12"/>
  <c r="S465" i="12" s="1"/>
  <c r="Y465" i="12" s="1"/>
  <c r="AE465" i="12" s="1"/>
  <c r="AI465" i="12" s="1"/>
  <c r="AO465" i="12" s="1"/>
  <c r="AW465" i="12" s="1"/>
  <c r="BB465" i="12" s="1"/>
  <c r="BG465" i="12" s="1"/>
  <c r="L465" i="12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N458" i="12"/>
  <c r="T458" i="12" s="1"/>
  <c r="Z458" i="12" s="1"/>
  <c r="AF458" i="12" s="1"/>
  <c r="AJ458" i="12" s="1"/>
  <c r="AP458" i="12" s="1"/>
  <c r="AX458" i="12" s="1"/>
  <c r="BH458" i="12" s="1"/>
  <c r="M458" i="12"/>
  <c r="S458" i="12" s="1"/>
  <c r="Y458" i="12" s="1"/>
  <c r="AE458" i="12" s="1"/>
  <c r="AI458" i="12" s="1"/>
  <c r="AO458" i="12" s="1"/>
  <c r="AW458" i="12" s="1"/>
  <c r="BB458" i="12" s="1"/>
  <c r="BG458" i="12" s="1"/>
  <c r="L458" i="12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N454" i="12"/>
  <c r="T454" i="12" s="1"/>
  <c r="Z454" i="12" s="1"/>
  <c r="AF454" i="12" s="1"/>
  <c r="AJ454" i="12" s="1"/>
  <c r="AP454" i="12" s="1"/>
  <c r="AX454" i="12" s="1"/>
  <c r="BH454" i="12" s="1"/>
  <c r="M454" i="12"/>
  <c r="S454" i="12" s="1"/>
  <c r="Y454" i="12" s="1"/>
  <c r="AE454" i="12" s="1"/>
  <c r="AI454" i="12" s="1"/>
  <c r="AO454" i="12" s="1"/>
  <c r="AW454" i="12" s="1"/>
  <c r="BB454" i="12" s="1"/>
  <c r="BG454" i="12" s="1"/>
  <c r="L454" i="12"/>
  <c r="R454" i="12" s="1"/>
  <c r="X454" i="12" s="1"/>
  <c r="AD454" i="12" s="1"/>
  <c r="AH454" i="12" s="1"/>
  <c r="AN454" i="12" s="1"/>
  <c r="AR454" i="12" s="1"/>
  <c r="AV454" i="12" s="1"/>
  <c r="BA454" i="12" s="1"/>
  <c r="BF454" i="12" s="1"/>
  <c r="N443" i="12"/>
  <c r="T443" i="12" s="1"/>
  <c r="Z443" i="12" s="1"/>
  <c r="AF443" i="12" s="1"/>
  <c r="AJ443" i="12" s="1"/>
  <c r="AP443" i="12" s="1"/>
  <c r="AX443" i="12" s="1"/>
  <c r="BH443" i="12" s="1"/>
  <c r="M443" i="12"/>
  <c r="S443" i="12" s="1"/>
  <c r="Y443" i="12" s="1"/>
  <c r="AE443" i="12" s="1"/>
  <c r="AI443" i="12" s="1"/>
  <c r="AO443" i="12" s="1"/>
  <c r="AW443" i="12" s="1"/>
  <c r="BB443" i="12" s="1"/>
  <c r="BG443" i="12" s="1"/>
  <c r="L443" i="12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N439" i="12"/>
  <c r="T439" i="12" s="1"/>
  <c r="Z439" i="12" s="1"/>
  <c r="AF439" i="12" s="1"/>
  <c r="AJ439" i="12" s="1"/>
  <c r="AP439" i="12" s="1"/>
  <c r="AX439" i="12" s="1"/>
  <c r="BH439" i="12" s="1"/>
  <c r="M439" i="12"/>
  <c r="S439" i="12" s="1"/>
  <c r="Y439" i="12" s="1"/>
  <c r="AE439" i="12" s="1"/>
  <c r="AI439" i="12" s="1"/>
  <c r="AO439" i="12" s="1"/>
  <c r="AW439" i="12" s="1"/>
  <c r="BB439" i="12" s="1"/>
  <c r="BG439" i="12" s="1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N438" i="12"/>
  <c r="T438" i="12" s="1"/>
  <c r="Z438" i="12" s="1"/>
  <c r="AF438" i="12" s="1"/>
  <c r="AJ438" i="12" s="1"/>
  <c r="AP438" i="12" s="1"/>
  <c r="AX438" i="12" s="1"/>
  <c r="BH438" i="12" s="1"/>
  <c r="M438" i="12"/>
  <c r="S438" i="12" s="1"/>
  <c r="Y438" i="12" s="1"/>
  <c r="AE438" i="12" s="1"/>
  <c r="AI438" i="12" s="1"/>
  <c r="AO438" i="12" s="1"/>
  <c r="AW438" i="12" s="1"/>
  <c r="BB438" i="12" s="1"/>
  <c r="BG438" i="12" s="1"/>
  <c r="L438" i="12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N434" i="12"/>
  <c r="T434" i="12" s="1"/>
  <c r="Z434" i="12" s="1"/>
  <c r="AF434" i="12" s="1"/>
  <c r="AJ434" i="12" s="1"/>
  <c r="AP434" i="12" s="1"/>
  <c r="AX434" i="12" s="1"/>
  <c r="BH434" i="12" s="1"/>
  <c r="M434" i="12"/>
  <c r="S434" i="12" s="1"/>
  <c r="Y434" i="12" s="1"/>
  <c r="AE434" i="12" s="1"/>
  <c r="AI434" i="12" s="1"/>
  <c r="AO434" i="12" s="1"/>
  <c r="AW434" i="12" s="1"/>
  <c r="BB434" i="12" s="1"/>
  <c r="BG434" i="12" s="1"/>
  <c r="L434" i="12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N430" i="12"/>
  <c r="T430" i="12" s="1"/>
  <c r="Z430" i="12" s="1"/>
  <c r="AF430" i="12" s="1"/>
  <c r="AJ430" i="12" s="1"/>
  <c r="AP430" i="12" s="1"/>
  <c r="AX430" i="12" s="1"/>
  <c r="BH430" i="12" s="1"/>
  <c r="M430" i="12"/>
  <c r="S430" i="12" s="1"/>
  <c r="Y430" i="12" s="1"/>
  <c r="AE430" i="12" s="1"/>
  <c r="AI430" i="12" s="1"/>
  <c r="AO430" i="12" s="1"/>
  <c r="AW430" i="12" s="1"/>
  <c r="BB430" i="12" s="1"/>
  <c r="BG430" i="12" s="1"/>
  <c r="L430" i="12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N427" i="12"/>
  <c r="T427" i="12" s="1"/>
  <c r="Z427" i="12" s="1"/>
  <c r="AF427" i="12" s="1"/>
  <c r="AJ427" i="12" s="1"/>
  <c r="AP427" i="12" s="1"/>
  <c r="AX427" i="12" s="1"/>
  <c r="BH427" i="12" s="1"/>
  <c r="M427" i="12"/>
  <c r="S427" i="12" s="1"/>
  <c r="Y427" i="12" s="1"/>
  <c r="AE427" i="12" s="1"/>
  <c r="AI427" i="12" s="1"/>
  <c r="AO427" i="12" s="1"/>
  <c r="AW427" i="12" s="1"/>
  <c r="BB427" i="12" s="1"/>
  <c r="BG427" i="12" s="1"/>
  <c r="L427" i="12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N423" i="12"/>
  <c r="T423" i="12" s="1"/>
  <c r="Z423" i="12" s="1"/>
  <c r="AF423" i="12" s="1"/>
  <c r="AJ423" i="12" s="1"/>
  <c r="AP423" i="12" s="1"/>
  <c r="AX423" i="12" s="1"/>
  <c r="BH423" i="12" s="1"/>
  <c r="M423" i="12"/>
  <c r="S423" i="12" s="1"/>
  <c r="Y423" i="12" s="1"/>
  <c r="AE423" i="12" s="1"/>
  <c r="AI423" i="12" s="1"/>
  <c r="AO423" i="12" s="1"/>
  <c r="AW423" i="12" s="1"/>
  <c r="BB423" i="12" s="1"/>
  <c r="BG423" i="12" s="1"/>
  <c r="L423" i="12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N419" i="12"/>
  <c r="T419" i="12" s="1"/>
  <c r="Z419" i="12" s="1"/>
  <c r="AF419" i="12" s="1"/>
  <c r="AJ419" i="12" s="1"/>
  <c r="AP419" i="12" s="1"/>
  <c r="AX419" i="12" s="1"/>
  <c r="BH419" i="12" s="1"/>
  <c r="M419" i="12"/>
  <c r="S419" i="12" s="1"/>
  <c r="Y419" i="12" s="1"/>
  <c r="AE419" i="12" s="1"/>
  <c r="AI419" i="12" s="1"/>
  <c r="AO419" i="12" s="1"/>
  <c r="AW419" i="12" s="1"/>
  <c r="BB419" i="12" s="1"/>
  <c r="BG419" i="12" s="1"/>
  <c r="L419" i="12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N415" i="12"/>
  <c r="T415" i="12" s="1"/>
  <c r="Z415" i="12" s="1"/>
  <c r="AF415" i="12" s="1"/>
  <c r="AJ415" i="12" s="1"/>
  <c r="AP415" i="12" s="1"/>
  <c r="AX415" i="12" s="1"/>
  <c r="BH415" i="12" s="1"/>
  <c r="M415" i="12"/>
  <c r="S415" i="12" s="1"/>
  <c r="Y415" i="12" s="1"/>
  <c r="AE415" i="12" s="1"/>
  <c r="AI415" i="12" s="1"/>
  <c r="AO415" i="12" s="1"/>
  <c r="AW415" i="12" s="1"/>
  <c r="BB415" i="12" s="1"/>
  <c r="BG415" i="12" s="1"/>
  <c r="L415" i="12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N409" i="12"/>
  <c r="T409" i="12" s="1"/>
  <c r="Z409" i="12" s="1"/>
  <c r="AF409" i="12" s="1"/>
  <c r="AJ409" i="12" s="1"/>
  <c r="AP409" i="12" s="1"/>
  <c r="AX409" i="12" s="1"/>
  <c r="BH409" i="12" s="1"/>
  <c r="M409" i="12"/>
  <c r="S409" i="12" s="1"/>
  <c r="Y409" i="12" s="1"/>
  <c r="AE409" i="12" s="1"/>
  <c r="AI409" i="12" s="1"/>
  <c r="AO409" i="12" s="1"/>
  <c r="AW409" i="12" s="1"/>
  <c r="BB409" i="12" s="1"/>
  <c r="BG409" i="12" s="1"/>
  <c r="L409" i="12"/>
  <c r="R409" i="12" s="1"/>
  <c r="X409" i="12" s="1"/>
  <c r="AD409" i="12" s="1"/>
  <c r="AH409" i="12" s="1"/>
  <c r="AN409" i="12" s="1"/>
  <c r="AR409" i="12" s="1"/>
  <c r="AV409" i="12" s="1"/>
  <c r="BA409" i="12" s="1"/>
  <c r="BF409" i="12" s="1"/>
  <c r="N400" i="12"/>
  <c r="T400" i="12" s="1"/>
  <c r="Z400" i="12" s="1"/>
  <c r="AF400" i="12" s="1"/>
  <c r="AJ400" i="12" s="1"/>
  <c r="AP400" i="12" s="1"/>
  <c r="AX400" i="12" s="1"/>
  <c r="BH400" i="12" s="1"/>
  <c r="M400" i="12"/>
  <c r="S400" i="12" s="1"/>
  <c r="Y400" i="12" s="1"/>
  <c r="AE400" i="12" s="1"/>
  <c r="AI400" i="12" s="1"/>
  <c r="AO400" i="12" s="1"/>
  <c r="AW400" i="12" s="1"/>
  <c r="BB400" i="12" s="1"/>
  <c r="BG400" i="12" s="1"/>
  <c r="L400" i="12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N396" i="12"/>
  <c r="T396" i="12" s="1"/>
  <c r="Z396" i="12" s="1"/>
  <c r="AF396" i="12" s="1"/>
  <c r="AJ396" i="12" s="1"/>
  <c r="AP396" i="12" s="1"/>
  <c r="AX396" i="12" s="1"/>
  <c r="BH396" i="12" s="1"/>
  <c r="M396" i="12"/>
  <c r="S396" i="12" s="1"/>
  <c r="Y396" i="12" s="1"/>
  <c r="AE396" i="12" s="1"/>
  <c r="AI396" i="12" s="1"/>
  <c r="AO396" i="12" s="1"/>
  <c r="AW396" i="12" s="1"/>
  <c r="BB396" i="12" s="1"/>
  <c r="BG396" i="12" s="1"/>
  <c r="L396" i="12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N392" i="12"/>
  <c r="T392" i="12" s="1"/>
  <c r="Z392" i="12" s="1"/>
  <c r="AF392" i="12" s="1"/>
  <c r="AJ392" i="12" s="1"/>
  <c r="AP392" i="12" s="1"/>
  <c r="AX392" i="12" s="1"/>
  <c r="BH392" i="12" s="1"/>
  <c r="M392" i="12"/>
  <c r="S392" i="12" s="1"/>
  <c r="Y392" i="12" s="1"/>
  <c r="AE392" i="12" s="1"/>
  <c r="AI392" i="12" s="1"/>
  <c r="AO392" i="12" s="1"/>
  <c r="AW392" i="12" s="1"/>
  <c r="BB392" i="12" s="1"/>
  <c r="BG392" i="12" s="1"/>
  <c r="L392" i="12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N391" i="12"/>
  <c r="T391" i="12" s="1"/>
  <c r="Z391" i="12" s="1"/>
  <c r="AF391" i="12" s="1"/>
  <c r="AJ391" i="12" s="1"/>
  <c r="AP391" i="12" s="1"/>
  <c r="AX391" i="12" s="1"/>
  <c r="BH391" i="12" s="1"/>
  <c r="M391" i="12"/>
  <c r="S391" i="12" s="1"/>
  <c r="Y391" i="12" s="1"/>
  <c r="AE391" i="12" s="1"/>
  <c r="AI391" i="12" s="1"/>
  <c r="AO391" i="12" s="1"/>
  <c r="AW391" i="12" s="1"/>
  <c r="BB391" i="12" s="1"/>
  <c r="BG391" i="12" s="1"/>
  <c r="L391" i="12"/>
  <c r="R391" i="12" s="1"/>
  <c r="X391" i="12" s="1"/>
  <c r="AD391" i="12" s="1"/>
  <c r="AH391" i="12" s="1"/>
  <c r="AN391" i="12" s="1"/>
  <c r="AR391" i="12" s="1"/>
  <c r="AV391" i="12" s="1"/>
  <c r="BA391" i="12" s="1"/>
  <c r="BF391" i="12" s="1"/>
  <c r="N389" i="12"/>
  <c r="T389" i="12" s="1"/>
  <c r="Z389" i="12" s="1"/>
  <c r="AF389" i="12" s="1"/>
  <c r="AJ389" i="12" s="1"/>
  <c r="AP389" i="12" s="1"/>
  <c r="AX389" i="12" s="1"/>
  <c r="BH389" i="12" s="1"/>
  <c r="M389" i="12"/>
  <c r="S389" i="12" s="1"/>
  <c r="Y389" i="12" s="1"/>
  <c r="AE389" i="12" s="1"/>
  <c r="AI389" i="12" s="1"/>
  <c r="AO389" i="12" s="1"/>
  <c r="AW389" i="12" s="1"/>
  <c r="BB389" i="12" s="1"/>
  <c r="BG389" i="12" s="1"/>
  <c r="L389" i="12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N381" i="12"/>
  <c r="T381" i="12" s="1"/>
  <c r="Z381" i="12" s="1"/>
  <c r="AF381" i="12" s="1"/>
  <c r="AJ381" i="12" s="1"/>
  <c r="AP381" i="12" s="1"/>
  <c r="AX381" i="12" s="1"/>
  <c r="BH381" i="12" s="1"/>
  <c r="M381" i="12"/>
  <c r="S381" i="12" s="1"/>
  <c r="Y381" i="12" s="1"/>
  <c r="AE381" i="12" s="1"/>
  <c r="AI381" i="12" s="1"/>
  <c r="AO381" i="12" s="1"/>
  <c r="AW381" i="12" s="1"/>
  <c r="BB381" i="12" s="1"/>
  <c r="BG381" i="12" s="1"/>
  <c r="L381" i="12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N380" i="12"/>
  <c r="T380" i="12" s="1"/>
  <c r="Z380" i="12" s="1"/>
  <c r="AF380" i="12" s="1"/>
  <c r="AJ380" i="12" s="1"/>
  <c r="AP380" i="12" s="1"/>
  <c r="AX380" i="12" s="1"/>
  <c r="BH380" i="12" s="1"/>
  <c r="M380" i="12"/>
  <c r="S380" i="12" s="1"/>
  <c r="Y380" i="12" s="1"/>
  <c r="AE380" i="12" s="1"/>
  <c r="AI380" i="12" s="1"/>
  <c r="AO380" i="12" s="1"/>
  <c r="AW380" i="12" s="1"/>
  <c r="BB380" i="12" s="1"/>
  <c r="BG380" i="12" s="1"/>
  <c r="L380" i="12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N378" i="12"/>
  <c r="T378" i="12" s="1"/>
  <c r="Z378" i="12" s="1"/>
  <c r="AF378" i="12" s="1"/>
  <c r="AJ378" i="12" s="1"/>
  <c r="AP378" i="12" s="1"/>
  <c r="AX378" i="12" s="1"/>
  <c r="BH378" i="12" s="1"/>
  <c r="M378" i="12"/>
  <c r="S378" i="12" s="1"/>
  <c r="Y378" i="12" s="1"/>
  <c r="AE378" i="12" s="1"/>
  <c r="AI378" i="12" s="1"/>
  <c r="AO378" i="12" s="1"/>
  <c r="AW378" i="12" s="1"/>
  <c r="BB378" i="12" s="1"/>
  <c r="BG378" i="12" s="1"/>
  <c r="N374" i="12"/>
  <c r="T374" i="12" s="1"/>
  <c r="Z374" i="12" s="1"/>
  <c r="AF374" i="12" s="1"/>
  <c r="AJ374" i="12" s="1"/>
  <c r="AP374" i="12" s="1"/>
  <c r="AX374" i="12" s="1"/>
  <c r="BH374" i="12" s="1"/>
  <c r="M374" i="12"/>
  <c r="S374" i="12" s="1"/>
  <c r="Y374" i="12" s="1"/>
  <c r="AE374" i="12" s="1"/>
  <c r="AI374" i="12" s="1"/>
  <c r="AO374" i="12" s="1"/>
  <c r="AW374" i="12" s="1"/>
  <c r="BB374" i="12" s="1"/>
  <c r="BG374" i="12" s="1"/>
  <c r="L374" i="12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N373" i="12"/>
  <c r="T373" i="12" s="1"/>
  <c r="Z373" i="12" s="1"/>
  <c r="AF373" i="12" s="1"/>
  <c r="AJ373" i="12" s="1"/>
  <c r="AP373" i="12" s="1"/>
  <c r="AX373" i="12" s="1"/>
  <c r="BH373" i="12" s="1"/>
  <c r="M373" i="12"/>
  <c r="S373" i="12" s="1"/>
  <c r="Y373" i="12" s="1"/>
  <c r="AE373" i="12" s="1"/>
  <c r="AI373" i="12" s="1"/>
  <c r="AO373" i="12" s="1"/>
  <c r="AW373" i="12" s="1"/>
  <c r="BB373" i="12" s="1"/>
  <c r="BG373" i="12" s="1"/>
  <c r="L373" i="12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N371" i="12"/>
  <c r="T371" i="12" s="1"/>
  <c r="Z371" i="12" s="1"/>
  <c r="AF371" i="12" s="1"/>
  <c r="AJ371" i="12" s="1"/>
  <c r="AP371" i="12" s="1"/>
  <c r="AX371" i="12" s="1"/>
  <c r="BH371" i="12" s="1"/>
  <c r="M371" i="12"/>
  <c r="S371" i="12" s="1"/>
  <c r="Y371" i="12" s="1"/>
  <c r="AE371" i="12" s="1"/>
  <c r="AI371" i="12" s="1"/>
  <c r="AO371" i="12" s="1"/>
  <c r="AW371" i="12" s="1"/>
  <c r="BB371" i="12" s="1"/>
  <c r="BG371" i="12" s="1"/>
  <c r="L371" i="12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N367" i="12"/>
  <c r="T367" i="12" s="1"/>
  <c r="Z367" i="12" s="1"/>
  <c r="AF367" i="12" s="1"/>
  <c r="AJ367" i="12" s="1"/>
  <c r="AP367" i="12" s="1"/>
  <c r="AX367" i="12" s="1"/>
  <c r="BH367" i="12" s="1"/>
  <c r="M367" i="12"/>
  <c r="S367" i="12" s="1"/>
  <c r="Y367" i="12" s="1"/>
  <c r="AE367" i="12" s="1"/>
  <c r="AI367" i="12" s="1"/>
  <c r="AO367" i="12" s="1"/>
  <c r="AW367" i="12" s="1"/>
  <c r="BB367" i="12" s="1"/>
  <c r="BG367" i="12" s="1"/>
  <c r="L367" i="12"/>
  <c r="R367" i="12" s="1"/>
  <c r="X367" i="12" s="1"/>
  <c r="AD367" i="12" s="1"/>
  <c r="AH367" i="12" s="1"/>
  <c r="AN367" i="12" s="1"/>
  <c r="AR367" i="12" s="1"/>
  <c r="AV367" i="12" s="1"/>
  <c r="BA367" i="12" s="1"/>
  <c r="BF367" i="12" s="1"/>
  <c r="N356" i="12"/>
  <c r="T356" i="12" s="1"/>
  <c r="Z356" i="12" s="1"/>
  <c r="AF356" i="12" s="1"/>
  <c r="AJ356" i="12" s="1"/>
  <c r="AP356" i="12" s="1"/>
  <c r="AX356" i="12" s="1"/>
  <c r="BH356" i="12" s="1"/>
  <c r="M356" i="12"/>
  <c r="S356" i="12" s="1"/>
  <c r="Y356" i="12" s="1"/>
  <c r="AE356" i="12" s="1"/>
  <c r="AI356" i="12" s="1"/>
  <c r="AO356" i="12" s="1"/>
  <c r="AW356" i="12" s="1"/>
  <c r="BB356" i="12" s="1"/>
  <c r="BG356" i="12" s="1"/>
  <c r="L356" i="12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N352" i="12"/>
  <c r="T352" i="12" s="1"/>
  <c r="Z352" i="12" s="1"/>
  <c r="AF352" i="12" s="1"/>
  <c r="AJ352" i="12" s="1"/>
  <c r="AP352" i="12" s="1"/>
  <c r="AX352" i="12" s="1"/>
  <c r="BH352" i="12" s="1"/>
  <c r="M352" i="12"/>
  <c r="S352" i="12" s="1"/>
  <c r="Y352" i="12" s="1"/>
  <c r="AE352" i="12" s="1"/>
  <c r="AI352" i="12" s="1"/>
  <c r="AO352" i="12" s="1"/>
  <c r="AW352" i="12" s="1"/>
  <c r="BB352" i="12" s="1"/>
  <c r="BG352" i="12" s="1"/>
  <c r="L352" i="12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N350" i="12"/>
  <c r="T350" i="12" s="1"/>
  <c r="Z350" i="12" s="1"/>
  <c r="AF350" i="12" s="1"/>
  <c r="AJ350" i="12" s="1"/>
  <c r="AP350" i="12" s="1"/>
  <c r="AX350" i="12" s="1"/>
  <c r="BH350" i="12" s="1"/>
  <c r="M350" i="12"/>
  <c r="S350" i="12" s="1"/>
  <c r="Y350" i="12" s="1"/>
  <c r="AE350" i="12" s="1"/>
  <c r="AI350" i="12" s="1"/>
  <c r="AO350" i="12" s="1"/>
  <c r="AW350" i="12" s="1"/>
  <c r="BB350" i="12" s="1"/>
  <c r="BG350" i="12" s="1"/>
  <c r="L350" i="12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N346" i="12"/>
  <c r="T346" i="12" s="1"/>
  <c r="Z346" i="12" s="1"/>
  <c r="AF346" i="12" s="1"/>
  <c r="AJ346" i="12" s="1"/>
  <c r="AP346" i="12" s="1"/>
  <c r="AX346" i="12" s="1"/>
  <c r="BH346" i="12" s="1"/>
  <c r="M346" i="12"/>
  <c r="S346" i="12" s="1"/>
  <c r="Y346" i="12" s="1"/>
  <c r="AE346" i="12" s="1"/>
  <c r="AI346" i="12" s="1"/>
  <c r="AO346" i="12" s="1"/>
  <c r="AW346" i="12" s="1"/>
  <c r="BB346" i="12" s="1"/>
  <c r="BG346" i="12" s="1"/>
  <c r="L346" i="12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N344" i="12"/>
  <c r="T344" i="12" s="1"/>
  <c r="Z344" i="12" s="1"/>
  <c r="AF344" i="12" s="1"/>
  <c r="AJ344" i="12" s="1"/>
  <c r="AP344" i="12" s="1"/>
  <c r="AX344" i="12" s="1"/>
  <c r="BH344" i="12" s="1"/>
  <c r="M344" i="12"/>
  <c r="S344" i="12" s="1"/>
  <c r="Y344" i="12" s="1"/>
  <c r="AE344" i="12" s="1"/>
  <c r="AI344" i="12" s="1"/>
  <c r="AO344" i="12" s="1"/>
  <c r="AW344" i="12" s="1"/>
  <c r="BB344" i="12" s="1"/>
  <c r="BG344" i="12" s="1"/>
  <c r="L344" i="12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N339" i="12"/>
  <c r="T339" i="12" s="1"/>
  <c r="Z339" i="12" s="1"/>
  <c r="AF339" i="12" s="1"/>
  <c r="AJ339" i="12" s="1"/>
  <c r="AP339" i="12" s="1"/>
  <c r="AX339" i="12" s="1"/>
  <c r="BH339" i="12" s="1"/>
  <c r="M339" i="12"/>
  <c r="S339" i="12" s="1"/>
  <c r="Y339" i="12" s="1"/>
  <c r="AE339" i="12" s="1"/>
  <c r="AI339" i="12" s="1"/>
  <c r="AO339" i="12" s="1"/>
  <c r="AW339" i="12" s="1"/>
  <c r="BB339" i="12" s="1"/>
  <c r="BG339" i="12" s="1"/>
  <c r="L339" i="12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N337" i="12"/>
  <c r="T337" i="12" s="1"/>
  <c r="Z337" i="12" s="1"/>
  <c r="AF337" i="12" s="1"/>
  <c r="AJ337" i="12" s="1"/>
  <c r="AP337" i="12" s="1"/>
  <c r="AX337" i="12" s="1"/>
  <c r="BH337" i="12" s="1"/>
  <c r="M337" i="12"/>
  <c r="S337" i="12" s="1"/>
  <c r="Y337" i="12" s="1"/>
  <c r="AE337" i="12" s="1"/>
  <c r="AI337" i="12" s="1"/>
  <c r="AO337" i="12" s="1"/>
  <c r="AW337" i="12" s="1"/>
  <c r="BB337" i="12" s="1"/>
  <c r="BG337" i="12" s="1"/>
  <c r="L337" i="12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N333" i="12"/>
  <c r="T333" i="12" s="1"/>
  <c r="Z333" i="12" s="1"/>
  <c r="AF333" i="12" s="1"/>
  <c r="AJ333" i="12" s="1"/>
  <c r="AP333" i="12" s="1"/>
  <c r="AX333" i="12" s="1"/>
  <c r="BH333" i="12" s="1"/>
  <c r="M333" i="12"/>
  <c r="S333" i="12" s="1"/>
  <c r="Y333" i="12" s="1"/>
  <c r="AE333" i="12" s="1"/>
  <c r="AI333" i="12" s="1"/>
  <c r="AO333" i="12" s="1"/>
  <c r="AW333" i="12" s="1"/>
  <c r="BB333" i="12" s="1"/>
  <c r="BG333" i="12" s="1"/>
  <c r="L333" i="12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N331" i="12"/>
  <c r="T331" i="12" s="1"/>
  <c r="Z331" i="12" s="1"/>
  <c r="AF331" i="12" s="1"/>
  <c r="AJ331" i="12" s="1"/>
  <c r="AP331" i="12" s="1"/>
  <c r="AX331" i="12" s="1"/>
  <c r="BH331" i="12" s="1"/>
  <c r="M331" i="12"/>
  <c r="S331" i="12" s="1"/>
  <c r="Y331" i="12" s="1"/>
  <c r="AE331" i="12" s="1"/>
  <c r="AI331" i="12" s="1"/>
  <c r="AO331" i="12" s="1"/>
  <c r="AW331" i="12" s="1"/>
  <c r="BB331" i="12" s="1"/>
  <c r="BG331" i="12" s="1"/>
  <c r="L331" i="12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N327" i="12"/>
  <c r="T327" i="12" s="1"/>
  <c r="Z327" i="12" s="1"/>
  <c r="AF327" i="12" s="1"/>
  <c r="AJ327" i="12" s="1"/>
  <c r="AP327" i="12" s="1"/>
  <c r="AX327" i="12" s="1"/>
  <c r="BH327" i="12" s="1"/>
  <c r="M327" i="12"/>
  <c r="S327" i="12" s="1"/>
  <c r="Y327" i="12" s="1"/>
  <c r="AE327" i="12" s="1"/>
  <c r="AI327" i="12" s="1"/>
  <c r="AO327" i="12" s="1"/>
  <c r="AW327" i="12" s="1"/>
  <c r="BB327" i="12" s="1"/>
  <c r="BG327" i="12" s="1"/>
  <c r="L327" i="12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N325" i="12"/>
  <c r="T325" i="12" s="1"/>
  <c r="Z325" i="12" s="1"/>
  <c r="AF325" i="12" s="1"/>
  <c r="AJ325" i="12" s="1"/>
  <c r="AP325" i="12" s="1"/>
  <c r="AX325" i="12" s="1"/>
  <c r="BH325" i="12" s="1"/>
  <c r="M325" i="12"/>
  <c r="S325" i="12" s="1"/>
  <c r="Y325" i="12" s="1"/>
  <c r="AE325" i="12" s="1"/>
  <c r="AI325" i="12" s="1"/>
  <c r="AO325" i="12" s="1"/>
  <c r="AW325" i="12" s="1"/>
  <c r="BB325" i="12" s="1"/>
  <c r="BG325" i="12" s="1"/>
  <c r="L325" i="12"/>
  <c r="R325" i="12" s="1"/>
  <c r="X325" i="12" s="1"/>
  <c r="AD325" i="12" s="1"/>
  <c r="AH325" i="12" s="1"/>
  <c r="AN325" i="12" s="1"/>
  <c r="AR325" i="12" s="1"/>
  <c r="AV325" i="12" s="1"/>
  <c r="BA325" i="12" s="1"/>
  <c r="BF325" i="12" s="1"/>
  <c r="N314" i="12"/>
  <c r="T314" i="12" s="1"/>
  <c r="Z314" i="12" s="1"/>
  <c r="AF314" i="12" s="1"/>
  <c r="AJ314" i="12" s="1"/>
  <c r="AP314" i="12" s="1"/>
  <c r="AX314" i="12" s="1"/>
  <c r="BH314" i="12" s="1"/>
  <c r="M314" i="12"/>
  <c r="S314" i="12" s="1"/>
  <c r="Y314" i="12" s="1"/>
  <c r="AE314" i="12" s="1"/>
  <c r="AI314" i="12" s="1"/>
  <c r="AO314" i="12" s="1"/>
  <c r="AW314" i="12" s="1"/>
  <c r="BB314" i="12" s="1"/>
  <c r="BG314" i="12" s="1"/>
  <c r="L314" i="12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N312" i="12"/>
  <c r="T312" i="12" s="1"/>
  <c r="Z312" i="12" s="1"/>
  <c r="AF312" i="12" s="1"/>
  <c r="AJ312" i="12" s="1"/>
  <c r="AP312" i="12" s="1"/>
  <c r="AX312" i="12" s="1"/>
  <c r="BH312" i="12" s="1"/>
  <c r="M312" i="12"/>
  <c r="S312" i="12" s="1"/>
  <c r="Y312" i="12" s="1"/>
  <c r="AE312" i="12" s="1"/>
  <c r="AI312" i="12" s="1"/>
  <c r="AO312" i="12" s="1"/>
  <c r="AW312" i="12" s="1"/>
  <c r="BB312" i="12" s="1"/>
  <c r="BG312" i="12" s="1"/>
  <c r="L312" i="12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N308" i="12"/>
  <c r="T308" i="12" s="1"/>
  <c r="Z308" i="12" s="1"/>
  <c r="AF308" i="12" s="1"/>
  <c r="AJ308" i="12" s="1"/>
  <c r="AP308" i="12" s="1"/>
  <c r="AX308" i="12" s="1"/>
  <c r="BH308" i="12" s="1"/>
  <c r="M308" i="12"/>
  <c r="S308" i="12" s="1"/>
  <c r="Y308" i="12" s="1"/>
  <c r="AE308" i="12" s="1"/>
  <c r="AI308" i="12" s="1"/>
  <c r="AO308" i="12" s="1"/>
  <c r="AW308" i="12" s="1"/>
  <c r="BB308" i="12" s="1"/>
  <c r="BG308" i="12" s="1"/>
  <c r="L308" i="12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N304" i="12"/>
  <c r="T304" i="12" s="1"/>
  <c r="Z304" i="12" s="1"/>
  <c r="AF304" i="12" s="1"/>
  <c r="AJ304" i="12" s="1"/>
  <c r="AP304" i="12" s="1"/>
  <c r="AX304" i="12" s="1"/>
  <c r="BH304" i="12" s="1"/>
  <c r="M304" i="12"/>
  <c r="S304" i="12" s="1"/>
  <c r="Y304" i="12" s="1"/>
  <c r="AE304" i="12" s="1"/>
  <c r="AI304" i="12" s="1"/>
  <c r="AO304" i="12" s="1"/>
  <c r="AW304" i="12" s="1"/>
  <c r="BB304" i="12" s="1"/>
  <c r="BG304" i="12" s="1"/>
  <c r="L304" i="12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N301" i="12"/>
  <c r="T301" i="12" s="1"/>
  <c r="Z301" i="12" s="1"/>
  <c r="AF301" i="12" s="1"/>
  <c r="AJ301" i="12" s="1"/>
  <c r="AP301" i="12" s="1"/>
  <c r="AX301" i="12" s="1"/>
  <c r="BH301" i="12" s="1"/>
  <c r="M301" i="12"/>
  <c r="S301" i="12" s="1"/>
  <c r="Y301" i="12" s="1"/>
  <c r="AE301" i="12" s="1"/>
  <c r="AI301" i="12" s="1"/>
  <c r="AO301" i="12" s="1"/>
  <c r="AW301" i="12" s="1"/>
  <c r="BB301" i="12" s="1"/>
  <c r="BG301" i="12" s="1"/>
  <c r="L301" i="12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N297" i="12"/>
  <c r="T297" i="12" s="1"/>
  <c r="Z297" i="12" s="1"/>
  <c r="AF297" i="12" s="1"/>
  <c r="AJ297" i="12" s="1"/>
  <c r="AP297" i="12" s="1"/>
  <c r="AX297" i="12" s="1"/>
  <c r="BH297" i="12" s="1"/>
  <c r="M297" i="12"/>
  <c r="S297" i="12" s="1"/>
  <c r="Y297" i="12" s="1"/>
  <c r="AE297" i="12" s="1"/>
  <c r="AI297" i="12" s="1"/>
  <c r="AO297" i="12" s="1"/>
  <c r="AW297" i="12" s="1"/>
  <c r="BB297" i="12" s="1"/>
  <c r="BG297" i="12" s="1"/>
  <c r="L297" i="12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N295" i="12"/>
  <c r="T295" i="12" s="1"/>
  <c r="Z295" i="12" s="1"/>
  <c r="AF295" i="12" s="1"/>
  <c r="AJ295" i="12" s="1"/>
  <c r="AP295" i="12" s="1"/>
  <c r="AX295" i="12" s="1"/>
  <c r="BH295" i="12" s="1"/>
  <c r="M295" i="12"/>
  <c r="S295" i="12" s="1"/>
  <c r="Y295" i="12" s="1"/>
  <c r="AE295" i="12" s="1"/>
  <c r="AI295" i="12" s="1"/>
  <c r="AO295" i="12" s="1"/>
  <c r="AW295" i="12" s="1"/>
  <c r="BB295" i="12" s="1"/>
  <c r="BG295" i="12" s="1"/>
  <c r="L295" i="12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N291" i="12"/>
  <c r="T291" i="12" s="1"/>
  <c r="Z291" i="12" s="1"/>
  <c r="AF291" i="12" s="1"/>
  <c r="AJ291" i="12" s="1"/>
  <c r="AP291" i="12" s="1"/>
  <c r="AX291" i="12" s="1"/>
  <c r="BH291" i="12" s="1"/>
  <c r="M291" i="12"/>
  <c r="S291" i="12" s="1"/>
  <c r="Y291" i="12" s="1"/>
  <c r="AE291" i="12" s="1"/>
  <c r="AI291" i="12" s="1"/>
  <c r="AO291" i="12" s="1"/>
  <c r="AW291" i="12" s="1"/>
  <c r="BB291" i="12" s="1"/>
  <c r="BG291" i="12" s="1"/>
  <c r="L291" i="12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N289" i="12"/>
  <c r="T289" i="12" s="1"/>
  <c r="Z289" i="12" s="1"/>
  <c r="AF289" i="12" s="1"/>
  <c r="AJ289" i="12" s="1"/>
  <c r="AP289" i="12" s="1"/>
  <c r="AX289" i="12" s="1"/>
  <c r="BH289" i="12" s="1"/>
  <c r="M289" i="12"/>
  <c r="S289" i="12" s="1"/>
  <c r="Y289" i="12" s="1"/>
  <c r="AE289" i="12" s="1"/>
  <c r="AI289" i="12" s="1"/>
  <c r="AO289" i="12" s="1"/>
  <c r="AW289" i="12" s="1"/>
  <c r="BB289" i="12" s="1"/>
  <c r="BG289" i="12" s="1"/>
  <c r="L289" i="12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N285" i="12"/>
  <c r="T285" i="12" s="1"/>
  <c r="Z285" i="12" s="1"/>
  <c r="AF285" i="12" s="1"/>
  <c r="AJ285" i="12" s="1"/>
  <c r="AP285" i="12" s="1"/>
  <c r="AX285" i="12" s="1"/>
  <c r="BH285" i="12" s="1"/>
  <c r="M285" i="12"/>
  <c r="S285" i="12" s="1"/>
  <c r="Y285" i="12" s="1"/>
  <c r="AE285" i="12" s="1"/>
  <c r="AI285" i="12" s="1"/>
  <c r="AO285" i="12" s="1"/>
  <c r="AW285" i="12" s="1"/>
  <c r="BB285" i="12" s="1"/>
  <c r="BG285" i="12" s="1"/>
  <c r="L285" i="12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N283" i="12"/>
  <c r="T283" i="12" s="1"/>
  <c r="Z283" i="12" s="1"/>
  <c r="AF283" i="12" s="1"/>
  <c r="AJ283" i="12" s="1"/>
  <c r="AP283" i="12" s="1"/>
  <c r="AX283" i="12" s="1"/>
  <c r="BH283" i="12" s="1"/>
  <c r="M283" i="12"/>
  <c r="S283" i="12" s="1"/>
  <c r="Y283" i="12" s="1"/>
  <c r="AE283" i="12" s="1"/>
  <c r="AI283" i="12" s="1"/>
  <c r="AO283" i="12" s="1"/>
  <c r="AW283" i="12" s="1"/>
  <c r="BB283" i="12" s="1"/>
  <c r="BG283" i="12" s="1"/>
  <c r="L283" i="12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N276" i="12"/>
  <c r="T276" i="12" s="1"/>
  <c r="Z276" i="12" s="1"/>
  <c r="AF276" i="12" s="1"/>
  <c r="AJ276" i="12" s="1"/>
  <c r="AP276" i="12" s="1"/>
  <c r="AX276" i="12" s="1"/>
  <c r="BH276" i="12" s="1"/>
  <c r="M276" i="12"/>
  <c r="S276" i="12" s="1"/>
  <c r="Y276" i="12" s="1"/>
  <c r="AE276" i="12" s="1"/>
  <c r="AI276" i="12" s="1"/>
  <c r="AO276" i="12" s="1"/>
  <c r="AW276" i="12" s="1"/>
  <c r="BB276" i="12" s="1"/>
  <c r="BG276" i="12" s="1"/>
  <c r="L276" i="12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N272" i="12"/>
  <c r="T272" i="12" s="1"/>
  <c r="Z272" i="12" s="1"/>
  <c r="AF272" i="12" s="1"/>
  <c r="AJ272" i="12" s="1"/>
  <c r="AP272" i="12" s="1"/>
  <c r="AX272" i="12" s="1"/>
  <c r="BH272" i="12" s="1"/>
  <c r="M272" i="12"/>
  <c r="S272" i="12" s="1"/>
  <c r="Y272" i="12" s="1"/>
  <c r="AE272" i="12" s="1"/>
  <c r="AI272" i="12" s="1"/>
  <c r="AO272" i="12" s="1"/>
  <c r="AW272" i="12" s="1"/>
  <c r="BB272" i="12" s="1"/>
  <c r="BG272" i="12" s="1"/>
  <c r="L272" i="12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N268" i="12"/>
  <c r="T268" i="12" s="1"/>
  <c r="Z268" i="12" s="1"/>
  <c r="AF268" i="12" s="1"/>
  <c r="AJ268" i="12" s="1"/>
  <c r="AP268" i="12" s="1"/>
  <c r="AX268" i="12" s="1"/>
  <c r="BH268" i="12" s="1"/>
  <c r="M268" i="12"/>
  <c r="S268" i="12" s="1"/>
  <c r="Y268" i="12" s="1"/>
  <c r="AE268" i="12" s="1"/>
  <c r="AI268" i="12" s="1"/>
  <c r="AO268" i="12" s="1"/>
  <c r="AW268" i="12" s="1"/>
  <c r="BB268" i="12" s="1"/>
  <c r="BG268" i="12" s="1"/>
  <c r="L268" i="12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N264" i="12"/>
  <c r="T264" i="12" s="1"/>
  <c r="Z264" i="12" s="1"/>
  <c r="AF264" i="12" s="1"/>
  <c r="AJ264" i="12" s="1"/>
  <c r="AP264" i="12" s="1"/>
  <c r="AX264" i="12" s="1"/>
  <c r="BH264" i="12" s="1"/>
  <c r="M264" i="12"/>
  <c r="S264" i="12" s="1"/>
  <c r="Y264" i="12" s="1"/>
  <c r="AE264" i="12" s="1"/>
  <c r="AI264" i="12" s="1"/>
  <c r="AO264" i="12" s="1"/>
  <c r="AW264" i="12" s="1"/>
  <c r="BB264" i="12" s="1"/>
  <c r="BG264" i="12" s="1"/>
  <c r="L264" i="12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N260" i="12"/>
  <c r="T260" i="12" s="1"/>
  <c r="Z260" i="12" s="1"/>
  <c r="AF260" i="12" s="1"/>
  <c r="AJ260" i="12" s="1"/>
  <c r="AP260" i="12" s="1"/>
  <c r="AX260" i="12" s="1"/>
  <c r="BH260" i="12" s="1"/>
  <c r="M260" i="12"/>
  <c r="S260" i="12" s="1"/>
  <c r="Y260" i="12" s="1"/>
  <c r="AE260" i="12" s="1"/>
  <c r="AI260" i="12" s="1"/>
  <c r="AO260" i="12" s="1"/>
  <c r="AW260" i="12" s="1"/>
  <c r="BB260" i="12" s="1"/>
  <c r="BG260" i="12" s="1"/>
  <c r="L260" i="12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N256" i="12"/>
  <c r="T256" i="12" s="1"/>
  <c r="Z256" i="12" s="1"/>
  <c r="AF256" i="12" s="1"/>
  <c r="AJ256" i="12" s="1"/>
  <c r="AP256" i="12" s="1"/>
  <c r="AX256" i="12" s="1"/>
  <c r="BH256" i="12" s="1"/>
  <c r="M256" i="12"/>
  <c r="S256" i="12" s="1"/>
  <c r="Y256" i="12" s="1"/>
  <c r="AE256" i="12" s="1"/>
  <c r="AI256" i="12" s="1"/>
  <c r="AO256" i="12" s="1"/>
  <c r="AW256" i="12" s="1"/>
  <c r="BB256" i="12" s="1"/>
  <c r="BG256" i="12" s="1"/>
  <c r="L256" i="12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N252" i="12"/>
  <c r="T252" i="12" s="1"/>
  <c r="Z252" i="12" s="1"/>
  <c r="AF252" i="12" s="1"/>
  <c r="AJ252" i="12" s="1"/>
  <c r="AP252" i="12" s="1"/>
  <c r="AX252" i="12" s="1"/>
  <c r="BH252" i="12" s="1"/>
  <c r="M252" i="12"/>
  <c r="S252" i="12" s="1"/>
  <c r="Y252" i="12" s="1"/>
  <c r="AE252" i="12" s="1"/>
  <c r="AI252" i="12" s="1"/>
  <c r="AO252" i="12" s="1"/>
  <c r="AW252" i="12" s="1"/>
  <c r="BB252" i="12" s="1"/>
  <c r="BG252" i="12" s="1"/>
  <c r="L252" i="12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N248" i="12"/>
  <c r="T248" i="12" s="1"/>
  <c r="Z248" i="12" s="1"/>
  <c r="AF248" i="12" s="1"/>
  <c r="AJ248" i="12" s="1"/>
  <c r="AP248" i="12" s="1"/>
  <c r="AX248" i="12" s="1"/>
  <c r="BH248" i="12" s="1"/>
  <c r="M248" i="12"/>
  <c r="S248" i="12" s="1"/>
  <c r="Y248" i="12" s="1"/>
  <c r="AE248" i="12" s="1"/>
  <c r="AI248" i="12" s="1"/>
  <c r="AO248" i="12" s="1"/>
  <c r="AW248" i="12" s="1"/>
  <c r="BB248" i="12" s="1"/>
  <c r="BG248" i="12" s="1"/>
  <c r="L248" i="12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N244" i="12"/>
  <c r="T244" i="12" s="1"/>
  <c r="Z244" i="12" s="1"/>
  <c r="AF244" i="12" s="1"/>
  <c r="AJ244" i="12" s="1"/>
  <c r="AP244" i="12" s="1"/>
  <c r="AX244" i="12" s="1"/>
  <c r="BH244" i="12" s="1"/>
  <c r="M244" i="12"/>
  <c r="S244" i="12" s="1"/>
  <c r="Y244" i="12" s="1"/>
  <c r="AE244" i="12" s="1"/>
  <c r="AI244" i="12" s="1"/>
  <c r="AO244" i="12" s="1"/>
  <c r="AW244" i="12" s="1"/>
  <c r="BB244" i="12" s="1"/>
  <c r="BG244" i="12" s="1"/>
  <c r="L244" i="12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N240" i="12"/>
  <c r="T240" i="12" s="1"/>
  <c r="Z240" i="12" s="1"/>
  <c r="AF240" i="12" s="1"/>
  <c r="AJ240" i="12" s="1"/>
  <c r="AP240" i="12" s="1"/>
  <c r="AX240" i="12" s="1"/>
  <c r="BH240" i="12" s="1"/>
  <c r="M240" i="12"/>
  <c r="S240" i="12" s="1"/>
  <c r="Y240" i="12" s="1"/>
  <c r="AE240" i="12" s="1"/>
  <c r="AI240" i="12" s="1"/>
  <c r="AO240" i="12" s="1"/>
  <c r="AW240" i="12" s="1"/>
  <c r="BB240" i="12" s="1"/>
  <c r="BG240" i="12" s="1"/>
  <c r="L240" i="12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N236" i="12"/>
  <c r="T236" i="12" s="1"/>
  <c r="Z236" i="12" s="1"/>
  <c r="AF236" i="12" s="1"/>
  <c r="AJ236" i="12" s="1"/>
  <c r="AP236" i="12" s="1"/>
  <c r="AX236" i="12" s="1"/>
  <c r="BH236" i="12" s="1"/>
  <c r="M236" i="12"/>
  <c r="S236" i="12" s="1"/>
  <c r="Y236" i="12" s="1"/>
  <c r="AE236" i="12" s="1"/>
  <c r="AI236" i="12" s="1"/>
  <c r="AO236" i="12" s="1"/>
  <c r="AW236" i="12" s="1"/>
  <c r="BB236" i="12" s="1"/>
  <c r="BG236" i="12" s="1"/>
  <c r="L236" i="12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N232" i="12"/>
  <c r="T232" i="12" s="1"/>
  <c r="Z232" i="12" s="1"/>
  <c r="AF232" i="12" s="1"/>
  <c r="AJ232" i="12" s="1"/>
  <c r="AP232" i="12" s="1"/>
  <c r="AX232" i="12" s="1"/>
  <c r="BH232" i="12" s="1"/>
  <c r="M232" i="12"/>
  <c r="S232" i="12" s="1"/>
  <c r="Y232" i="12" s="1"/>
  <c r="AE232" i="12" s="1"/>
  <c r="AI232" i="12" s="1"/>
  <c r="AO232" i="12" s="1"/>
  <c r="AW232" i="12" s="1"/>
  <c r="BB232" i="12" s="1"/>
  <c r="BG232" i="12" s="1"/>
  <c r="L232" i="12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N228" i="12"/>
  <c r="T228" i="12" s="1"/>
  <c r="Z228" i="12" s="1"/>
  <c r="AF228" i="12" s="1"/>
  <c r="AJ228" i="12" s="1"/>
  <c r="AP228" i="12" s="1"/>
  <c r="AX228" i="12" s="1"/>
  <c r="BH228" i="12" s="1"/>
  <c r="M228" i="12"/>
  <c r="S228" i="12" s="1"/>
  <c r="Y228" i="12" s="1"/>
  <c r="AE228" i="12" s="1"/>
  <c r="AI228" i="12" s="1"/>
  <c r="AO228" i="12" s="1"/>
  <c r="AW228" i="12" s="1"/>
  <c r="BB228" i="12" s="1"/>
  <c r="BG228" i="12" s="1"/>
  <c r="L228" i="12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N224" i="12"/>
  <c r="T224" i="12" s="1"/>
  <c r="Z224" i="12" s="1"/>
  <c r="AF224" i="12" s="1"/>
  <c r="AJ224" i="12" s="1"/>
  <c r="AP224" i="12" s="1"/>
  <c r="AX224" i="12" s="1"/>
  <c r="BH224" i="12" s="1"/>
  <c r="M224" i="12"/>
  <c r="S224" i="12" s="1"/>
  <c r="Y224" i="12" s="1"/>
  <c r="AE224" i="12" s="1"/>
  <c r="AI224" i="12" s="1"/>
  <c r="AO224" i="12" s="1"/>
  <c r="AW224" i="12" s="1"/>
  <c r="BB224" i="12" s="1"/>
  <c r="BG224" i="12" s="1"/>
  <c r="L224" i="12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N220" i="12"/>
  <c r="T220" i="12" s="1"/>
  <c r="Z220" i="12" s="1"/>
  <c r="AF220" i="12" s="1"/>
  <c r="AJ220" i="12" s="1"/>
  <c r="AP220" i="12" s="1"/>
  <c r="AX220" i="12" s="1"/>
  <c r="BH220" i="12" s="1"/>
  <c r="M220" i="12"/>
  <c r="S220" i="12" s="1"/>
  <c r="Y220" i="12" s="1"/>
  <c r="AE220" i="12" s="1"/>
  <c r="AI220" i="12" s="1"/>
  <c r="AO220" i="12" s="1"/>
  <c r="AW220" i="12" s="1"/>
  <c r="BB220" i="12" s="1"/>
  <c r="BG220" i="12" s="1"/>
  <c r="L220" i="12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N216" i="12"/>
  <c r="T216" i="12" s="1"/>
  <c r="Z216" i="12" s="1"/>
  <c r="AF216" i="12" s="1"/>
  <c r="AJ216" i="12" s="1"/>
  <c r="AP216" i="12" s="1"/>
  <c r="AX216" i="12" s="1"/>
  <c r="BH216" i="12" s="1"/>
  <c r="M216" i="12"/>
  <c r="S216" i="12" s="1"/>
  <c r="Y216" i="12" s="1"/>
  <c r="AE216" i="12" s="1"/>
  <c r="AI216" i="12" s="1"/>
  <c r="AO216" i="12" s="1"/>
  <c r="AW216" i="12" s="1"/>
  <c r="BB216" i="12" s="1"/>
  <c r="BG216" i="12" s="1"/>
  <c r="L216" i="12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N212" i="12"/>
  <c r="T212" i="12" s="1"/>
  <c r="Z212" i="12" s="1"/>
  <c r="AF212" i="12" s="1"/>
  <c r="AJ212" i="12" s="1"/>
  <c r="AP212" i="12" s="1"/>
  <c r="AX212" i="12" s="1"/>
  <c r="BH212" i="12" s="1"/>
  <c r="M212" i="12"/>
  <c r="S212" i="12" s="1"/>
  <c r="Y212" i="12" s="1"/>
  <c r="AE212" i="12" s="1"/>
  <c r="AI212" i="12" s="1"/>
  <c r="AO212" i="12" s="1"/>
  <c r="AW212" i="12" s="1"/>
  <c r="BB212" i="12" s="1"/>
  <c r="BG212" i="12" s="1"/>
  <c r="L212" i="12"/>
  <c r="R212" i="12" s="1"/>
  <c r="X212" i="12" s="1"/>
  <c r="AD212" i="12" s="1"/>
  <c r="AH212" i="12" s="1"/>
  <c r="AN212" i="12" s="1"/>
  <c r="AR212" i="12" s="1"/>
  <c r="AV212" i="12" s="1"/>
  <c r="BA212" i="12" s="1"/>
  <c r="BF212" i="12" s="1"/>
  <c r="N207" i="12"/>
  <c r="T207" i="12" s="1"/>
  <c r="Z207" i="12" s="1"/>
  <c r="AF207" i="12" s="1"/>
  <c r="AJ207" i="12" s="1"/>
  <c r="AP207" i="12" s="1"/>
  <c r="AX207" i="12" s="1"/>
  <c r="BH207" i="12" s="1"/>
  <c r="M207" i="12"/>
  <c r="S207" i="12" s="1"/>
  <c r="Y207" i="12" s="1"/>
  <c r="AE207" i="12" s="1"/>
  <c r="AI207" i="12" s="1"/>
  <c r="AO207" i="12" s="1"/>
  <c r="AW207" i="12" s="1"/>
  <c r="BB207" i="12" s="1"/>
  <c r="BG207" i="12" s="1"/>
  <c r="L207" i="12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N203" i="12"/>
  <c r="T203" i="12" s="1"/>
  <c r="Z203" i="12" s="1"/>
  <c r="AF203" i="12" s="1"/>
  <c r="AJ203" i="12" s="1"/>
  <c r="AP203" i="12" s="1"/>
  <c r="AX203" i="12" s="1"/>
  <c r="BH203" i="12" s="1"/>
  <c r="M203" i="12"/>
  <c r="S203" i="12" s="1"/>
  <c r="Y203" i="12" s="1"/>
  <c r="AE203" i="12" s="1"/>
  <c r="AI203" i="12" s="1"/>
  <c r="AO203" i="12" s="1"/>
  <c r="AW203" i="12" s="1"/>
  <c r="BB203" i="12" s="1"/>
  <c r="BG203" i="12" s="1"/>
  <c r="L203" i="12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N200" i="12"/>
  <c r="T200" i="12" s="1"/>
  <c r="Z200" i="12" s="1"/>
  <c r="AF200" i="12" s="1"/>
  <c r="AJ200" i="12" s="1"/>
  <c r="AP200" i="12" s="1"/>
  <c r="AX200" i="12" s="1"/>
  <c r="BH200" i="12" s="1"/>
  <c r="M200" i="12"/>
  <c r="S200" i="12" s="1"/>
  <c r="Y200" i="12" s="1"/>
  <c r="AE200" i="12" s="1"/>
  <c r="AI200" i="12" s="1"/>
  <c r="AO200" i="12" s="1"/>
  <c r="AW200" i="12" s="1"/>
  <c r="BB200" i="12" s="1"/>
  <c r="BG200" i="12" s="1"/>
  <c r="L200" i="12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N196" i="12"/>
  <c r="T196" i="12" s="1"/>
  <c r="Z196" i="12" s="1"/>
  <c r="AF196" i="12" s="1"/>
  <c r="AJ196" i="12" s="1"/>
  <c r="AP196" i="12" s="1"/>
  <c r="AX196" i="12" s="1"/>
  <c r="BH196" i="12" s="1"/>
  <c r="M196" i="12"/>
  <c r="S196" i="12" s="1"/>
  <c r="Y196" i="12" s="1"/>
  <c r="AE196" i="12" s="1"/>
  <c r="AI196" i="12" s="1"/>
  <c r="AO196" i="12" s="1"/>
  <c r="AW196" i="12" s="1"/>
  <c r="BB196" i="12" s="1"/>
  <c r="BG196" i="12" s="1"/>
  <c r="L196" i="12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N190" i="12"/>
  <c r="T190" i="12" s="1"/>
  <c r="Z190" i="12" s="1"/>
  <c r="AF190" i="12" s="1"/>
  <c r="AJ190" i="12" s="1"/>
  <c r="AP190" i="12" s="1"/>
  <c r="AX190" i="12" s="1"/>
  <c r="BH190" i="12" s="1"/>
  <c r="M190" i="12"/>
  <c r="S190" i="12" s="1"/>
  <c r="Y190" i="12" s="1"/>
  <c r="AE190" i="12" s="1"/>
  <c r="AI190" i="12" s="1"/>
  <c r="AO190" i="12" s="1"/>
  <c r="AW190" i="12" s="1"/>
  <c r="BB190" i="12" s="1"/>
  <c r="BG190" i="12" s="1"/>
  <c r="L190" i="12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N189" i="12"/>
  <c r="T189" i="12" s="1"/>
  <c r="Z189" i="12" s="1"/>
  <c r="AF189" i="12" s="1"/>
  <c r="AJ189" i="12" s="1"/>
  <c r="AP189" i="12" s="1"/>
  <c r="AX189" i="12" s="1"/>
  <c r="BH189" i="12" s="1"/>
  <c r="M189" i="12"/>
  <c r="S189" i="12" s="1"/>
  <c r="Y189" i="12" s="1"/>
  <c r="AE189" i="12" s="1"/>
  <c r="AI189" i="12" s="1"/>
  <c r="AO189" i="12" s="1"/>
  <c r="AW189" i="12" s="1"/>
  <c r="BB189" i="12" s="1"/>
  <c r="BG189" i="12" s="1"/>
  <c r="L189" i="12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N184" i="12"/>
  <c r="T184" i="12" s="1"/>
  <c r="Z184" i="12" s="1"/>
  <c r="AF184" i="12" s="1"/>
  <c r="AJ184" i="12" s="1"/>
  <c r="AP184" i="12" s="1"/>
  <c r="AX184" i="12" s="1"/>
  <c r="BH184" i="12" s="1"/>
  <c r="M184" i="12"/>
  <c r="S184" i="12" s="1"/>
  <c r="Y184" i="12" s="1"/>
  <c r="AE184" i="12" s="1"/>
  <c r="AI184" i="12" s="1"/>
  <c r="AO184" i="12" s="1"/>
  <c r="AW184" i="12" s="1"/>
  <c r="BB184" i="12" s="1"/>
  <c r="BG184" i="12" s="1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N175" i="12"/>
  <c r="T175" i="12" s="1"/>
  <c r="Z175" i="12" s="1"/>
  <c r="AF175" i="12" s="1"/>
  <c r="AJ175" i="12" s="1"/>
  <c r="AP175" i="12" s="1"/>
  <c r="AX175" i="12" s="1"/>
  <c r="BH175" i="12" s="1"/>
  <c r="M175" i="12"/>
  <c r="S175" i="12" s="1"/>
  <c r="Y175" i="12" s="1"/>
  <c r="AE175" i="12" s="1"/>
  <c r="AI175" i="12" s="1"/>
  <c r="AO175" i="12" s="1"/>
  <c r="AW175" i="12" s="1"/>
  <c r="BB175" i="12" s="1"/>
  <c r="BG175" i="12" s="1"/>
  <c r="L175" i="12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N174" i="12"/>
  <c r="T174" i="12" s="1"/>
  <c r="Z174" i="12" s="1"/>
  <c r="AF174" i="12" s="1"/>
  <c r="AJ174" i="12" s="1"/>
  <c r="AP174" i="12" s="1"/>
  <c r="AX174" i="12" s="1"/>
  <c r="BH174" i="12" s="1"/>
  <c r="M174" i="12"/>
  <c r="S174" i="12" s="1"/>
  <c r="Y174" i="12" s="1"/>
  <c r="AE174" i="12" s="1"/>
  <c r="AI174" i="12" s="1"/>
  <c r="AO174" i="12" s="1"/>
  <c r="AW174" i="12" s="1"/>
  <c r="BB174" i="12" s="1"/>
  <c r="BG174" i="12" s="1"/>
  <c r="L174" i="12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N170" i="12"/>
  <c r="T170" i="12" s="1"/>
  <c r="Z170" i="12" s="1"/>
  <c r="AF170" i="12" s="1"/>
  <c r="AJ170" i="12" s="1"/>
  <c r="AP170" i="12" s="1"/>
  <c r="AX170" i="12" s="1"/>
  <c r="BH170" i="12" s="1"/>
  <c r="M170" i="12"/>
  <c r="S170" i="12" s="1"/>
  <c r="Y170" i="12" s="1"/>
  <c r="AE170" i="12" s="1"/>
  <c r="AI170" i="12" s="1"/>
  <c r="AO170" i="12" s="1"/>
  <c r="AW170" i="12" s="1"/>
  <c r="BB170" i="12" s="1"/>
  <c r="BG170" i="12" s="1"/>
  <c r="L170" i="12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N169" i="12"/>
  <c r="T169" i="12" s="1"/>
  <c r="Z169" i="12" s="1"/>
  <c r="AF169" i="12" s="1"/>
  <c r="AJ169" i="12" s="1"/>
  <c r="AP169" i="12" s="1"/>
  <c r="AX169" i="12" s="1"/>
  <c r="BH169" i="12" s="1"/>
  <c r="M169" i="12"/>
  <c r="S169" i="12" s="1"/>
  <c r="Y169" i="12" s="1"/>
  <c r="AE169" i="12" s="1"/>
  <c r="AI169" i="12" s="1"/>
  <c r="AO169" i="12" s="1"/>
  <c r="AW169" i="12" s="1"/>
  <c r="BB169" i="12" s="1"/>
  <c r="BG169" i="12" s="1"/>
  <c r="L169" i="12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N166" i="12"/>
  <c r="T166" i="12" s="1"/>
  <c r="Z166" i="12" s="1"/>
  <c r="AF166" i="12" s="1"/>
  <c r="AJ166" i="12" s="1"/>
  <c r="AP166" i="12" s="1"/>
  <c r="AX166" i="12" s="1"/>
  <c r="BH166" i="12" s="1"/>
  <c r="M166" i="12"/>
  <c r="S166" i="12" s="1"/>
  <c r="Y166" i="12" s="1"/>
  <c r="AE166" i="12" s="1"/>
  <c r="AI166" i="12" s="1"/>
  <c r="AO166" i="12" s="1"/>
  <c r="AW166" i="12" s="1"/>
  <c r="BB166" i="12" s="1"/>
  <c r="BG166" i="12" s="1"/>
  <c r="L166" i="12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N165" i="12"/>
  <c r="T165" i="12" s="1"/>
  <c r="Z165" i="12" s="1"/>
  <c r="AF165" i="12" s="1"/>
  <c r="AJ165" i="12" s="1"/>
  <c r="AP165" i="12" s="1"/>
  <c r="AX165" i="12" s="1"/>
  <c r="BH165" i="12" s="1"/>
  <c r="M165" i="12"/>
  <c r="S165" i="12" s="1"/>
  <c r="Y165" i="12" s="1"/>
  <c r="AE165" i="12" s="1"/>
  <c r="AI165" i="12" s="1"/>
  <c r="AO165" i="12" s="1"/>
  <c r="AW165" i="12" s="1"/>
  <c r="BB165" i="12" s="1"/>
  <c r="BG165" i="12" s="1"/>
  <c r="L165" i="12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N162" i="12"/>
  <c r="T162" i="12" s="1"/>
  <c r="Z162" i="12" s="1"/>
  <c r="AF162" i="12" s="1"/>
  <c r="AJ162" i="12" s="1"/>
  <c r="AP162" i="12" s="1"/>
  <c r="AX162" i="12" s="1"/>
  <c r="BH162" i="12" s="1"/>
  <c r="M162" i="12"/>
  <c r="S162" i="12" s="1"/>
  <c r="Y162" i="12" s="1"/>
  <c r="AE162" i="12" s="1"/>
  <c r="AI162" i="12" s="1"/>
  <c r="AO162" i="12" s="1"/>
  <c r="AW162" i="12" s="1"/>
  <c r="BB162" i="12" s="1"/>
  <c r="BG162" i="12" s="1"/>
  <c r="L162" i="12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N161" i="12"/>
  <c r="T161" i="12" s="1"/>
  <c r="Z161" i="12" s="1"/>
  <c r="AF161" i="12" s="1"/>
  <c r="AJ161" i="12" s="1"/>
  <c r="AP161" i="12" s="1"/>
  <c r="AX161" i="12" s="1"/>
  <c r="BH161" i="12" s="1"/>
  <c r="M161" i="12"/>
  <c r="S161" i="12" s="1"/>
  <c r="Y161" i="12" s="1"/>
  <c r="AE161" i="12" s="1"/>
  <c r="AI161" i="12" s="1"/>
  <c r="AO161" i="12" s="1"/>
  <c r="AW161" i="12" s="1"/>
  <c r="BB161" i="12" s="1"/>
  <c r="BG161" i="12" s="1"/>
  <c r="L161" i="12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N147" i="12"/>
  <c r="T147" i="12" s="1"/>
  <c r="Z147" i="12" s="1"/>
  <c r="AF147" i="12" s="1"/>
  <c r="AJ147" i="12" s="1"/>
  <c r="AP147" i="12" s="1"/>
  <c r="AX147" i="12" s="1"/>
  <c r="BH147" i="12" s="1"/>
  <c r="M147" i="12"/>
  <c r="S147" i="12" s="1"/>
  <c r="Y147" i="12" s="1"/>
  <c r="AE147" i="12" s="1"/>
  <c r="AI147" i="12" s="1"/>
  <c r="AO147" i="12" s="1"/>
  <c r="AW147" i="12" s="1"/>
  <c r="BB147" i="12" s="1"/>
  <c r="BG147" i="12" s="1"/>
  <c r="L147" i="12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N143" i="12"/>
  <c r="T143" i="12" s="1"/>
  <c r="Z143" i="12" s="1"/>
  <c r="AF143" i="12" s="1"/>
  <c r="AJ143" i="12" s="1"/>
  <c r="AP143" i="12" s="1"/>
  <c r="AX143" i="12" s="1"/>
  <c r="BH143" i="12" s="1"/>
  <c r="M143" i="12"/>
  <c r="S143" i="12" s="1"/>
  <c r="Y143" i="12" s="1"/>
  <c r="AE143" i="12" s="1"/>
  <c r="AI143" i="12" s="1"/>
  <c r="AO143" i="12" s="1"/>
  <c r="AW143" i="12" s="1"/>
  <c r="BB143" i="12" s="1"/>
  <c r="BG143" i="12" s="1"/>
  <c r="L143" i="12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N140" i="12"/>
  <c r="T140" i="12" s="1"/>
  <c r="Z140" i="12" s="1"/>
  <c r="AF140" i="12" s="1"/>
  <c r="AJ140" i="12" s="1"/>
  <c r="AP140" i="12" s="1"/>
  <c r="AX140" i="12" s="1"/>
  <c r="BH140" i="12" s="1"/>
  <c r="M140" i="12"/>
  <c r="S140" i="12" s="1"/>
  <c r="Y140" i="12" s="1"/>
  <c r="AE140" i="12" s="1"/>
  <c r="AI140" i="12" s="1"/>
  <c r="AO140" i="12" s="1"/>
  <c r="AW140" i="12" s="1"/>
  <c r="BB140" i="12" s="1"/>
  <c r="BG140" i="12" s="1"/>
  <c r="L140" i="12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N136" i="12"/>
  <c r="T136" i="12" s="1"/>
  <c r="Z136" i="12" s="1"/>
  <c r="AF136" i="12" s="1"/>
  <c r="AJ136" i="12" s="1"/>
  <c r="AP136" i="12" s="1"/>
  <c r="AX136" i="12" s="1"/>
  <c r="BH136" i="12" s="1"/>
  <c r="M136" i="12"/>
  <c r="S136" i="12" s="1"/>
  <c r="Y136" i="12" s="1"/>
  <c r="AE136" i="12" s="1"/>
  <c r="AI136" i="12" s="1"/>
  <c r="AO136" i="12" s="1"/>
  <c r="AW136" i="12" s="1"/>
  <c r="BB136" i="12" s="1"/>
  <c r="BG136" i="12" s="1"/>
  <c r="L136" i="12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N133" i="12"/>
  <c r="T133" i="12" s="1"/>
  <c r="Z133" i="12" s="1"/>
  <c r="AF133" i="12" s="1"/>
  <c r="AJ133" i="12" s="1"/>
  <c r="AP133" i="12" s="1"/>
  <c r="AX133" i="12" s="1"/>
  <c r="BH133" i="12" s="1"/>
  <c r="M133" i="12"/>
  <c r="S133" i="12" s="1"/>
  <c r="Y133" i="12" s="1"/>
  <c r="AE133" i="12" s="1"/>
  <c r="AI133" i="12" s="1"/>
  <c r="AO133" i="12" s="1"/>
  <c r="AW133" i="12" s="1"/>
  <c r="BB133" i="12" s="1"/>
  <c r="BG133" i="12" s="1"/>
  <c r="L133" i="12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N132" i="12"/>
  <c r="T132" i="12" s="1"/>
  <c r="Z132" i="12" s="1"/>
  <c r="AF132" i="12" s="1"/>
  <c r="AJ132" i="12" s="1"/>
  <c r="AP132" i="12" s="1"/>
  <c r="AX132" i="12" s="1"/>
  <c r="BH132" i="12" s="1"/>
  <c r="M132" i="12"/>
  <c r="S132" i="12" s="1"/>
  <c r="Y132" i="12" s="1"/>
  <c r="AE132" i="12" s="1"/>
  <c r="AI132" i="12" s="1"/>
  <c r="AO132" i="12" s="1"/>
  <c r="AW132" i="12" s="1"/>
  <c r="BB132" i="12" s="1"/>
  <c r="BG132" i="12" s="1"/>
  <c r="L132" i="12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N129" i="12"/>
  <c r="T129" i="12" s="1"/>
  <c r="Z129" i="12" s="1"/>
  <c r="AF129" i="12" s="1"/>
  <c r="AJ129" i="12" s="1"/>
  <c r="AP129" i="12" s="1"/>
  <c r="AX129" i="12" s="1"/>
  <c r="BH129" i="12" s="1"/>
  <c r="M129" i="12"/>
  <c r="S129" i="12" s="1"/>
  <c r="Y129" i="12" s="1"/>
  <c r="AE129" i="12" s="1"/>
  <c r="AI129" i="12" s="1"/>
  <c r="AO129" i="12" s="1"/>
  <c r="AW129" i="12" s="1"/>
  <c r="BB129" i="12" s="1"/>
  <c r="BG129" i="12" s="1"/>
  <c r="L129" i="12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N128" i="12"/>
  <c r="T128" i="12" s="1"/>
  <c r="Z128" i="12" s="1"/>
  <c r="AF128" i="12" s="1"/>
  <c r="AJ128" i="12" s="1"/>
  <c r="AP128" i="12" s="1"/>
  <c r="AX128" i="12" s="1"/>
  <c r="BH128" i="12" s="1"/>
  <c r="M128" i="12"/>
  <c r="S128" i="12" s="1"/>
  <c r="Y128" i="12" s="1"/>
  <c r="AE128" i="12" s="1"/>
  <c r="AI128" i="12" s="1"/>
  <c r="AO128" i="12" s="1"/>
  <c r="AW128" i="12" s="1"/>
  <c r="BB128" i="12" s="1"/>
  <c r="BG128" i="12" s="1"/>
  <c r="L128" i="12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N122" i="12"/>
  <c r="T122" i="12" s="1"/>
  <c r="Z122" i="12" s="1"/>
  <c r="AF122" i="12" s="1"/>
  <c r="AJ122" i="12" s="1"/>
  <c r="AP122" i="12" s="1"/>
  <c r="AX122" i="12" s="1"/>
  <c r="BH122" i="12" s="1"/>
  <c r="M122" i="12"/>
  <c r="S122" i="12" s="1"/>
  <c r="Y122" i="12" s="1"/>
  <c r="AE122" i="12" s="1"/>
  <c r="AI122" i="12" s="1"/>
  <c r="AO122" i="12" s="1"/>
  <c r="AW122" i="12" s="1"/>
  <c r="BB122" i="12" s="1"/>
  <c r="BG122" i="12" s="1"/>
  <c r="L122" i="12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N121" i="12"/>
  <c r="T121" i="12" s="1"/>
  <c r="Z121" i="12" s="1"/>
  <c r="AF121" i="12" s="1"/>
  <c r="AJ121" i="12" s="1"/>
  <c r="AP121" i="12" s="1"/>
  <c r="AX121" i="12" s="1"/>
  <c r="BH121" i="12" s="1"/>
  <c r="M121" i="12"/>
  <c r="S121" i="12" s="1"/>
  <c r="Y121" i="12" s="1"/>
  <c r="AE121" i="12" s="1"/>
  <c r="AI121" i="12" s="1"/>
  <c r="AO121" i="12" s="1"/>
  <c r="AW121" i="12" s="1"/>
  <c r="BB121" i="12" s="1"/>
  <c r="BG121" i="12" s="1"/>
  <c r="L121" i="12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N119" i="12"/>
  <c r="T119" i="12" s="1"/>
  <c r="Z119" i="12" s="1"/>
  <c r="AF119" i="12" s="1"/>
  <c r="AJ119" i="12" s="1"/>
  <c r="AP119" i="12" s="1"/>
  <c r="AX119" i="12" s="1"/>
  <c r="BH119" i="12" s="1"/>
  <c r="M119" i="12"/>
  <c r="S119" i="12" s="1"/>
  <c r="Y119" i="12" s="1"/>
  <c r="AE119" i="12" s="1"/>
  <c r="AI119" i="12" s="1"/>
  <c r="AO119" i="12" s="1"/>
  <c r="AW119" i="12" s="1"/>
  <c r="BB119" i="12" s="1"/>
  <c r="BG119" i="12" s="1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N114" i="12"/>
  <c r="T114" i="12" s="1"/>
  <c r="Z114" i="12" s="1"/>
  <c r="AF114" i="12" s="1"/>
  <c r="AJ114" i="12" s="1"/>
  <c r="AP114" i="12" s="1"/>
  <c r="AX114" i="12" s="1"/>
  <c r="BH114" i="12" s="1"/>
  <c r="M114" i="12"/>
  <c r="S114" i="12" s="1"/>
  <c r="Y114" i="12" s="1"/>
  <c r="AE114" i="12" s="1"/>
  <c r="AI114" i="12" s="1"/>
  <c r="AO114" i="12" s="1"/>
  <c r="AW114" i="12" s="1"/>
  <c r="BB114" i="12" s="1"/>
  <c r="BG114" i="12" s="1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N109" i="12"/>
  <c r="T109" i="12" s="1"/>
  <c r="Z109" i="12" s="1"/>
  <c r="AF109" i="12" s="1"/>
  <c r="AJ109" i="12" s="1"/>
  <c r="AP109" i="12" s="1"/>
  <c r="AX109" i="12" s="1"/>
  <c r="BH109" i="12" s="1"/>
  <c r="M109" i="12"/>
  <c r="S109" i="12" s="1"/>
  <c r="Y109" i="12" s="1"/>
  <c r="AE109" i="12" s="1"/>
  <c r="AI109" i="12" s="1"/>
  <c r="AO109" i="12" s="1"/>
  <c r="AW109" i="12" s="1"/>
  <c r="BB109" i="12" s="1"/>
  <c r="BG109" i="12" s="1"/>
  <c r="L109" i="12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N106" i="12"/>
  <c r="T106" i="12" s="1"/>
  <c r="Z106" i="12" s="1"/>
  <c r="AF106" i="12" s="1"/>
  <c r="AJ106" i="12" s="1"/>
  <c r="AP106" i="12" s="1"/>
  <c r="AX106" i="12" s="1"/>
  <c r="BH106" i="12" s="1"/>
  <c r="M106" i="12"/>
  <c r="S106" i="12" s="1"/>
  <c r="Y106" i="12" s="1"/>
  <c r="AE106" i="12" s="1"/>
  <c r="AI106" i="12" s="1"/>
  <c r="AO106" i="12" s="1"/>
  <c r="AW106" i="12" s="1"/>
  <c r="BB106" i="12" s="1"/>
  <c r="BG106" i="12" s="1"/>
  <c r="L106" i="12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N99" i="12"/>
  <c r="T99" i="12" s="1"/>
  <c r="Z99" i="12" s="1"/>
  <c r="AF99" i="12" s="1"/>
  <c r="AJ99" i="12" s="1"/>
  <c r="AP99" i="12" s="1"/>
  <c r="AX99" i="12" s="1"/>
  <c r="BH99" i="12" s="1"/>
  <c r="M99" i="12"/>
  <c r="S99" i="12" s="1"/>
  <c r="Y99" i="12" s="1"/>
  <c r="AE99" i="12" s="1"/>
  <c r="AI99" i="12" s="1"/>
  <c r="AO99" i="12" s="1"/>
  <c r="AW99" i="12" s="1"/>
  <c r="BB99" i="12" s="1"/>
  <c r="BG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N97" i="12"/>
  <c r="T97" i="12" s="1"/>
  <c r="Z97" i="12" s="1"/>
  <c r="AF97" i="12" s="1"/>
  <c r="AJ97" i="12" s="1"/>
  <c r="AP97" i="12" s="1"/>
  <c r="AX97" i="12" s="1"/>
  <c r="BH97" i="12" s="1"/>
  <c r="M97" i="12"/>
  <c r="S97" i="12" s="1"/>
  <c r="Y97" i="12" s="1"/>
  <c r="AE97" i="12" s="1"/>
  <c r="AI97" i="12" s="1"/>
  <c r="AO97" i="12" s="1"/>
  <c r="AW97" i="12" s="1"/>
  <c r="BB97" i="12" s="1"/>
  <c r="BG97" i="12" s="1"/>
  <c r="L97" i="12"/>
  <c r="R97" i="12" s="1"/>
  <c r="X97" i="12" s="1"/>
  <c r="AD97" i="12" s="1"/>
  <c r="AH97" i="12" s="1"/>
  <c r="AN97" i="12" s="1"/>
  <c r="AR97" i="12" s="1"/>
  <c r="AV97" i="12" s="1"/>
  <c r="BA97" i="12" s="1"/>
  <c r="BF97" i="12" s="1"/>
  <c r="N96" i="12"/>
  <c r="T96" i="12" s="1"/>
  <c r="Z96" i="12" s="1"/>
  <c r="AF96" i="12" s="1"/>
  <c r="AJ96" i="12" s="1"/>
  <c r="AP96" i="12" s="1"/>
  <c r="AX96" i="12" s="1"/>
  <c r="BH96" i="12" s="1"/>
  <c r="M96" i="12"/>
  <c r="S96" i="12" s="1"/>
  <c r="Y96" i="12" s="1"/>
  <c r="AE96" i="12" s="1"/>
  <c r="AI96" i="12" s="1"/>
  <c r="AO96" i="12" s="1"/>
  <c r="AW96" i="12" s="1"/>
  <c r="BB96" i="12" s="1"/>
  <c r="BG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N94" i="12"/>
  <c r="T94" i="12" s="1"/>
  <c r="Z94" i="12" s="1"/>
  <c r="AF94" i="12" s="1"/>
  <c r="AJ94" i="12" s="1"/>
  <c r="AP94" i="12" s="1"/>
  <c r="AX94" i="12" s="1"/>
  <c r="BH94" i="12" s="1"/>
  <c r="M94" i="12"/>
  <c r="S94" i="12" s="1"/>
  <c r="Y94" i="12" s="1"/>
  <c r="AE94" i="12" s="1"/>
  <c r="AI94" i="12" s="1"/>
  <c r="AO94" i="12" s="1"/>
  <c r="AW94" i="12" s="1"/>
  <c r="BB94" i="12" s="1"/>
  <c r="BG94" i="12" s="1"/>
  <c r="L94" i="12"/>
  <c r="R94" i="12" s="1"/>
  <c r="X94" i="12" s="1"/>
  <c r="AD94" i="12" s="1"/>
  <c r="AH94" i="12" s="1"/>
  <c r="AN94" i="12" s="1"/>
  <c r="AR94" i="12" s="1"/>
  <c r="AV94" i="12" s="1"/>
  <c r="BA94" i="12" s="1"/>
  <c r="BF94" i="12" s="1"/>
  <c r="N93" i="12"/>
  <c r="T93" i="12" s="1"/>
  <c r="Z93" i="12" s="1"/>
  <c r="AF93" i="12" s="1"/>
  <c r="AJ93" i="12" s="1"/>
  <c r="AP93" i="12" s="1"/>
  <c r="AX93" i="12" s="1"/>
  <c r="BH93" i="12" s="1"/>
  <c r="M93" i="12"/>
  <c r="S93" i="12" s="1"/>
  <c r="Y93" i="12" s="1"/>
  <c r="AE93" i="12" s="1"/>
  <c r="AI93" i="12" s="1"/>
  <c r="AO93" i="12" s="1"/>
  <c r="AW93" i="12" s="1"/>
  <c r="BB93" i="12" s="1"/>
  <c r="BG93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N90" i="12"/>
  <c r="T90" i="12" s="1"/>
  <c r="Z90" i="12" s="1"/>
  <c r="AF90" i="12" s="1"/>
  <c r="AJ90" i="12" s="1"/>
  <c r="AP90" i="12" s="1"/>
  <c r="AX90" i="12" s="1"/>
  <c r="BH90" i="12" s="1"/>
  <c r="M90" i="12"/>
  <c r="S90" i="12" s="1"/>
  <c r="Y90" i="12" s="1"/>
  <c r="AE90" i="12" s="1"/>
  <c r="AI90" i="12" s="1"/>
  <c r="AO90" i="12" s="1"/>
  <c r="AW90" i="12" s="1"/>
  <c r="BB90" i="12" s="1"/>
  <c r="BG90" i="12" s="1"/>
  <c r="L90" i="12"/>
  <c r="R90" i="12" s="1"/>
  <c r="X90" i="12" s="1"/>
  <c r="AD90" i="12" s="1"/>
  <c r="AH90" i="12" s="1"/>
  <c r="AN90" i="12" s="1"/>
  <c r="AR90" i="12" s="1"/>
  <c r="AV90" i="12" s="1"/>
  <c r="BA90" i="12" s="1"/>
  <c r="BF90" i="12" s="1"/>
  <c r="N89" i="12"/>
  <c r="T89" i="12" s="1"/>
  <c r="Z89" i="12" s="1"/>
  <c r="AF89" i="12" s="1"/>
  <c r="AJ89" i="12" s="1"/>
  <c r="AP89" i="12" s="1"/>
  <c r="AX89" i="12" s="1"/>
  <c r="BH89" i="12" s="1"/>
  <c r="M89" i="12"/>
  <c r="S89" i="12" s="1"/>
  <c r="Y89" i="12" s="1"/>
  <c r="AE89" i="12" s="1"/>
  <c r="AI89" i="12" s="1"/>
  <c r="AO89" i="12" s="1"/>
  <c r="AW89" i="12" s="1"/>
  <c r="BB89" i="12" s="1"/>
  <c r="BG89" i="12" s="1"/>
  <c r="L89" i="12"/>
  <c r="R89" i="12" s="1"/>
  <c r="X89" i="12" s="1"/>
  <c r="AD89" i="12" s="1"/>
  <c r="AH89" i="12" s="1"/>
  <c r="AN89" i="12" s="1"/>
  <c r="AR89" i="12" s="1"/>
  <c r="AV89" i="12" s="1"/>
  <c r="BA89" i="12" s="1"/>
  <c r="BF89" i="12" s="1"/>
  <c r="N85" i="12"/>
  <c r="T85" i="12" s="1"/>
  <c r="Z85" i="12" s="1"/>
  <c r="AF85" i="12" s="1"/>
  <c r="AJ85" i="12" s="1"/>
  <c r="AP85" i="12" s="1"/>
  <c r="AX85" i="12" s="1"/>
  <c r="BH85" i="12" s="1"/>
  <c r="M85" i="12"/>
  <c r="S85" i="12" s="1"/>
  <c r="Y85" i="12" s="1"/>
  <c r="AE85" i="12" s="1"/>
  <c r="AI85" i="12" s="1"/>
  <c r="AO85" i="12" s="1"/>
  <c r="AW85" i="12" s="1"/>
  <c r="BB85" i="12" s="1"/>
  <c r="BG85" i="12" s="1"/>
  <c r="L85" i="12"/>
  <c r="R85" i="12" s="1"/>
  <c r="X85" i="12" s="1"/>
  <c r="AD85" i="12" s="1"/>
  <c r="AH85" i="12" s="1"/>
  <c r="AN85" i="12" s="1"/>
  <c r="AR85" i="12" s="1"/>
  <c r="AV85" i="12" s="1"/>
  <c r="BA85" i="12" s="1"/>
  <c r="BF85" i="12" s="1"/>
  <c r="N83" i="12"/>
  <c r="T83" i="12" s="1"/>
  <c r="Z83" i="12" s="1"/>
  <c r="AF83" i="12" s="1"/>
  <c r="AJ83" i="12" s="1"/>
  <c r="AP83" i="12" s="1"/>
  <c r="AX83" i="12" s="1"/>
  <c r="BH83" i="12" s="1"/>
  <c r="M83" i="12"/>
  <c r="S83" i="12" s="1"/>
  <c r="Y83" i="12" s="1"/>
  <c r="AE83" i="12" s="1"/>
  <c r="AI83" i="12" s="1"/>
  <c r="AO83" i="12" s="1"/>
  <c r="AW83" i="12" s="1"/>
  <c r="BB83" i="12" s="1"/>
  <c r="BG83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N80" i="12"/>
  <c r="T80" i="12" s="1"/>
  <c r="Z80" i="12" s="1"/>
  <c r="AF80" i="12" s="1"/>
  <c r="AJ80" i="12" s="1"/>
  <c r="AP80" i="12" s="1"/>
  <c r="AX80" i="12" s="1"/>
  <c r="BH80" i="12" s="1"/>
  <c r="M80" i="12"/>
  <c r="S80" i="12" s="1"/>
  <c r="Y80" i="12" s="1"/>
  <c r="AE80" i="12" s="1"/>
  <c r="AI80" i="12" s="1"/>
  <c r="AO80" i="12" s="1"/>
  <c r="AW80" i="12" s="1"/>
  <c r="BB80" i="12" s="1"/>
  <c r="BG80" i="12" s="1"/>
  <c r="L80" i="12"/>
  <c r="R80" i="12" s="1"/>
  <c r="X80" i="12" s="1"/>
  <c r="AD80" i="12" s="1"/>
  <c r="AH80" i="12" s="1"/>
  <c r="AN80" i="12" s="1"/>
  <c r="AR80" i="12" s="1"/>
  <c r="AV80" i="12" s="1"/>
  <c r="BA80" i="12" s="1"/>
  <c r="BF80" i="12" s="1"/>
  <c r="N76" i="12"/>
  <c r="T76" i="12" s="1"/>
  <c r="Z76" i="12" s="1"/>
  <c r="AF76" i="12" s="1"/>
  <c r="AJ76" i="12" s="1"/>
  <c r="AP76" i="12" s="1"/>
  <c r="AX76" i="12" s="1"/>
  <c r="BH76" i="12" s="1"/>
  <c r="M76" i="12"/>
  <c r="S76" i="12" s="1"/>
  <c r="Y76" i="12" s="1"/>
  <c r="AE76" i="12" s="1"/>
  <c r="AI76" i="12" s="1"/>
  <c r="AO76" i="12" s="1"/>
  <c r="AW76" i="12" s="1"/>
  <c r="BB76" i="12" s="1"/>
  <c r="BG76" i="12" s="1"/>
  <c r="L76" i="12"/>
  <c r="R76" i="12" s="1"/>
  <c r="X76" i="12" s="1"/>
  <c r="AD76" i="12" s="1"/>
  <c r="AH76" i="12" s="1"/>
  <c r="AN76" i="12" s="1"/>
  <c r="AR76" i="12" s="1"/>
  <c r="AV76" i="12" s="1"/>
  <c r="BA76" i="12" s="1"/>
  <c r="BF76" i="12" s="1"/>
  <c r="N61" i="12"/>
  <c r="T61" i="12" s="1"/>
  <c r="Z61" i="12" s="1"/>
  <c r="AF61" i="12" s="1"/>
  <c r="AJ61" i="12" s="1"/>
  <c r="AP61" i="12" s="1"/>
  <c r="AX61" i="12" s="1"/>
  <c r="BH61" i="12" s="1"/>
  <c r="M61" i="12"/>
  <c r="S61" i="12" s="1"/>
  <c r="Y61" i="12" s="1"/>
  <c r="AE61" i="12" s="1"/>
  <c r="AI61" i="12" s="1"/>
  <c r="AO61" i="12" s="1"/>
  <c r="AW61" i="12" s="1"/>
  <c r="BB61" i="12" s="1"/>
  <c r="BG61" i="12" s="1"/>
  <c r="L61" i="12"/>
  <c r="R61" i="12" s="1"/>
  <c r="X61" i="12" s="1"/>
  <c r="AD61" i="12" s="1"/>
  <c r="AH61" i="12" s="1"/>
  <c r="AN61" i="12" s="1"/>
  <c r="AR61" i="12" s="1"/>
  <c r="AV61" i="12" s="1"/>
  <c r="BA61" i="12" s="1"/>
  <c r="BF61" i="12" s="1"/>
  <c r="N58" i="12"/>
  <c r="T58" i="12" s="1"/>
  <c r="Z58" i="12" s="1"/>
  <c r="AF58" i="12" s="1"/>
  <c r="AJ58" i="12" s="1"/>
  <c r="AP58" i="12" s="1"/>
  <c r="AX58" i="12" s="1"/>
  <c r="BH58" i="12" s="1"/>
  <c r="N53" i="12"/>
  <c r="T53" i="12" s="1"/>
  <c r="Z53" i="12" s="1"/>
  <c r="AF53" i="12" s="1"/>
  <c r="AJ53" i="12" s="1"/>
  <c r="AP53" i="12" s="1"/>
  <c r="AX53" i="12" s="1"/>
  <c r="BH53" i="12" s="1"/>
  <c r="M53" i="12"/>
  <c r="S53" i="12" s="1"/>
  <c r="Y53" i="12" s="1"/>
  <c r="AE53" i="12" s="1"/>
  <c r="AI53" i="12" s="1"/>
  <c r="AO53" i="12" s="1"/>
  <c r="AW53" i="12" s="1"/>
  <c r="BB53" i="12" s="1"/>
  <c r="BG53" i="12" s="1"/>
  <c r="L53" i="12"/>
  <c r="R53" i="12" s="1"/>
  <c r="X53" i="12" s="1"/>
  <c r="AD53" i="12" s="1"/>
  <c r="AH53" i="12" s="1"/>
  <c r="AN53" i="12" s="1"/>
  <c r="AR53" i="12" s="1"/>
  <c r="AV53" i="12" s="1"/>
  <c r="BA53" i="12" s="1"/>
  <c r="BF53" i="12" s="1"/>
  <c r="N49" i="12"/>
  <c r="T49" i="12" s="1"/>
  <c r="Z49" i="12" s="1"/>
  <c r="AF49" i="12" s="1"/>
  <c r="AJ49" i="12" s="1"/>
  <c r="AP49" i="12" s="1"/>
  <c r="AX49" i="12" s="1"/>
  <c r="BH49" i="12" s="1"/>
  <c r="M49" i="12"/>
  <c r="S49" i="12" s="1"/>
  <c r="Y49" i="12" s="1"/>
  <c r="AE49" i="12" s="1"/>
  <c r="AI49" i="12" s="1"/>
  <c r="AO49" i="12" s="1"/>
  <c r="AW49" i="12" s="1"/>
  <c r="BB49" i="12" s="1"/>
  <c r="BG49" i="12" s="1"/>
  <c r="L49" i="12"/>
  <c r="R49" i="12" s="1"/>
  <c r="X49" i="12" s="1"/>
  <c r="AD49" i="12" s="1"/>
  <c r="AH49" i="12" s="1"/>
  <c r="AN49" i="12" s="1"/>
  <c r="AR49" i="12" s="1"/>
  <c r="AV49" i="12" s="1"/>
  <c r="BA49" i="12" s="1"/>
  <c r="BF49" i="12" s="1"/>
  <c r="N45" i="12"/>
  <c r="T45" i="12" s="1"/>
  <c r="Z45" i="12" s="1"/>
  <c r="AF45" i="12" s="1"/>
  <c r="AJ45" i="12" s="1"/>
  <c r="AP45" i="12" s="1"/>
  <c r="AX45" i="12" s="1"/>
  <c r="BH45" i="12" s="1"/>
  <c r="M45" i="12"/>
  <c r="S45" i="12" s="1"/>
  <c r="Y45" i="12" s="1"/>
  <c r="AE45" i="12" s="1"/>
  <c r="AI45" i="12" s="1"/>
  <c r="AO45" i="12" s="1"/>
  <c r="AW45" i="12" s="1"/>
  <c r="BB45" i="12" s="1"/>
  <c r="BG45" i="12" s="1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N40" i="12"/>
  <c r="T40" i="12" s="1"/>
  <c r="Z40" i="12" s="1"/>
  <c r="AF40" i="12" s="1"/>
  <c r="AJ40" i="12" s="1"/>
  <c r="AP40" i="12" s="1"/>
  <c r="AX40" i="12" s="1"/>
  <c r="BH40" i="12" s="1"/>
  <c r="M40" i="12"/>
  <c r="S40" i="12" s="1"/>
  <c r="Y40" i="12" s="1"/>
  <c r="AE40" i="12" s="1"/>
  <c r="AI40" i="12" s="1"/>
  <c r="AO40" i="12" s="1"/>
  <c r="AW40" i="12" s="1"/>
  <c r="BB40" i="12" s="1"/>
  <c r="BG40" i="12" s="1"/>
  <c r="L40" i="12"/>
  <c r="R40" i="12" s="1"/>
  <c r="X40" i="12" s="1"/>
  <c r="AD40" i="12" s="1"/>
  <c r="AH40" i="12" s="1"/>
  <c r="AN40" i="12" s="1"/>
  <c r="AR40" i="12" s="1"/>
  <c r="AV40" i="12" s="1"/>
  <c r="BA40" i="12" s="1"/>
  <c r="BF40" i="12" s="1"/>
  <c r="N36" i="12"/>
  <c r="T36" i="12" s="1"/>
  <c r="Z36" i="12" s="1"/>
  <c r="AF36" i="12" s="1"/>
  <c r="AJ36" i="12" s="1"/>
  <c r="AP36" i="12" s="1"/>
  <c r="AX36" i="12" s="1"/>
  <c r="BH36" i="12" s="1"/>
  <c r="M36" i="12"/>
  <c r="S36" i="12" s="1"/>
  <c r="Y36" i="12" s="1"/>
  <c r="AE36" i="12" s="1"/>
  <c r="AI36" i="12" s="1"/>
  <c r="AO36" i="12" s="1"/>
  <c r="AW36" i="12" s="1"/>
  <c r="BB36" i="12" s="1"/>
  <c r="BG36" i="12" s="1"/>
  <c r="L36" i="12"/>
  <c r="R36" i="12" s="1"/>
  <c r="X36" i="12" s="1"/>
  <c r="AD36" i="12" s="1"/>
  <c r="AH36" i="12" s="1"/>
  <c r="AN36" i="12" s="1"/>
  <c r="AR36" i="12" s="1"/>
  <c r="AV36" i="12" s="1"/>
  <c r="BA36" i="12" s="1"/>
  <c r="BF36" i="12" s="1"/>
  <c r="N32" i="12"/>
  <c r="T32" i="12" s="1"/>
  <c r="Z32" i="12" s="1"/>
  <c r="AF32" i="12" s="1"/>
  <c r="AJ32" i="12" s="1"/>
  <c r="AP32" i="12" s="1"/>
  <c r="AX32" i="12" s="1"/>
  <c r="BH32" i="12" s="1"/>
  <c r="M32" i="12"/>
  <c r="S32" i="12" s="1"/>
  <c r="Y32" i="12" s="1"/>
  <c r="AE32" i="12" s="1"/>
  <c r="AI32" i="12" s="1"/>
  <c r="AO32" i="12" s="1"/>
  <c r="AW32" i="12" s="1"/>
  <c r="BB32" i="12" s="1"/>
  <c r="BG32" i="12" s="1"/>
  <c r="L32" i="12"/>
  <c r="R32" i="12" s="1"/>
  <c r="X32" i="12" s="1"/>
  <c r="AD32" i="12" s="1"/>
  <c r="AH32" i="12" s="1"/>
  <c r="AN32" i="12" s="1"/>
  <c r="AR32" i="12" s="1"/>
  <c r="AV32" i="12" s="1"/>
  <c r="BA32" i="12" s="1"/>
  <c r="BF32" i="12" s="1"/>
  <c r="N28" i="12"/>
  <c r="T28" i="12" s="1"/>
  <c r="Z28" i="12" s="1"/>
  <c r="AF28" i="12" s="1"/>
  <c r="AJ28" i="12" s="1"/>
  <c r="AP28" i="12" s="1"/>
  <c r="AX28" i="12" s="1"/>
  <c r="BH28" i="12" s="1"/>
  <c r="M28" i="12"/>
  <c r="S28" i="12" s="1"/>
  <c r="Y28" i="12" s="1"/>
  <c r="AE28" i="12" s="1"/>
  <c r="AI28" i="12" s="1"/>
  <c r="AO28" i="12" s="1"/>
  <c r="AW28" i="12" s="1"/>
  <c r="BB28" i="12" s="1"/>
  <c r="BG28" i="12" s="1"/>
  <c r="L28" i="12"/>
  <c r="R28" i="12" s="1"/>
  <c r="X28" i="12" s="1"/>
  <c r="AD28" i="12" s="1"/>
  <c r="AH28" i="12" s="1"/>
  <c r="AN28" i="12" s="1"/>
  <c r="AR28" i="12" s="1"/>
  <c r="AV28" i="12" s="1"/>
  <c r="BA28" i="12" s="1"/>
  <c r="BF28" i="12" s="1"/>
  <c r="N24" i="12"/>
  <c r="T24" i="12" s="1"/>
  <c r="Z24" i="12" s="1"/>
  <c r="AF24" i="12" s="1"/>
  <c r="AJ24" i="12" s="1"/>
  <c r="AP24" i="12" s="1"/>
  <c r="AX24" i="12" s="1"/>
  <c r="BH24" i="12" s="1"/>
  <c r="M24" i="12"/>
  <c r="S24" i="12" s="1"/>
  <c r="Y24" i="12" s="1"/>
  <c r="AE24" i="12" s="1"/>
  <c r="AI24" i="12" s="1"/>
  <c r="AO24" i="12" s="1"/>
  <c r="AW24" i="12" s="1"/>
  <c r="BB24" i="12" s="1"/>
  <c r="BG24" i="12" s="1"/>
  <c r="L24" i="12"/>
  <c r="R24" i="12" s="1"/>
  <c r="X24" i="12" s="1"/>
  <c r="AD24" i="12" s="1"/>
  <c r="AH24" i="12" s="1"/>
  <c r="AN24" i="12" s="1"/>
  <c r="AR24" i="12" s="1"/>
  <c r="AV24" i="12" s="1"/>
  <c r="BA24" i="12" s="1"/>
  <c r="BF24" i="12" s="1"/>
  <c r="N21" i="12"/>
  <c r="T21" i="12" s="1"/>
  <c r="Z21" i="12" s="1"/>
  <c r="AF21" i="12" s="1"/>
  <c r="AJ21" i="12" s="1"/>
  <c r="AP21" i="12" s="1"/>
  <c r="AX21" i="12" s="1"/>
  <c r="BH21" i="12" s="1"/>
  <c r="M21" i="12"/>
  <c r="S21" i="12" s="1"/>
  <c r="Y21" i="12" s="1"/>
  <c r="AE21" i="12" s="1"/>
  <c r="AI21" i="12" s="1"/>
  <c r="AO21" i="12" s="1"/>
  <c r="AW21" i="12" s="1"/>
  <c r="BB21" i="12" s="1"/>
  <c r="BG21" i="12" s="1"/>
  <c r="L21" i="12"/>
  <c r="R21" i="12" s="1"/>
  <c r="X21" i="12" s="1"/>
  <c r="AD21" i="12" s="1"/>
  <c r="AH21" i="12" s="1"/>
  <c r="AN21" i="12" s="1"/>
  <c r="AR21" i="12" s="1"/>
  <c r="AV21" i="12" s="1"/>
  <c r="BA21" i="12" s="1"/>
  <c r="BF21" i="12" s="1"/>
  <c r="I1708" i="12"/>
  <c r="L1708" i="12" s="1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J2468" i="12"/>
  <c r="M2468" i="12" s="1"/>
  <c r="S2468" i="12" s="1"/>
  <c r="Y2468" i="12" s="1"/>
  <c r="AE2468" i="12" s="1"/>
  <c r="AI2468" i="12" s="1"/>
  <c r="AO2468" i="12" s="1"/>
  <c r="AW2468" i="12" s="1"/>
  <c r="BB2468" i="12" s="1"/>
  <c r="BG2468" i="12" s="1"/>
  <c r="I2468" i="12"/>
  <c r="L2468" i="12" s="1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J1593" i="12"/>
  <c r="M1593" i="12" s="1"/>
  <c r="S1593" i="12" s="1"/>
  <c r="Y1593" i="12" s="1"/>
  <c r="AE1593" i="12" s="1"/>
  <c r="AI1593" i="12" s="1"/>
  <c r="AO1593" i="12" s="1"/>
  <c r="AW1593" i="12" s="1"/>
  <c r="BB1593" i="12" s="1"/>
  <c r="BG1593" i="12" s="1"/>
  <c r="I1483" i="12"/>
  <c r="L1483" i="12" s="1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I378" i="12"/>
  <c r="L378" i="12" s="1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G541" i="12"/>
  <c r="G540" i="12" s="1"/>
  <c r="G539" i="12" s="1"/>
  <c r="H541" i="12"/>
  <c r="I541" i="12"/>
  <c r="I540" i="12" s="1"/>
  <c r="I539" i="12" s="1"/>
  <c r="J541" i="12"/>
  <c r="J540" i="12" s="1"/>
  <c r="J539" i="12" s="1"/>
  <c r="K541" i="12"/>
  <c r="K540" i="12" s="1"/>
  <c r="K539" i="12" s="1"/>
  <c r="BI541" i="12"/>
  <c r="BI540" i="12" s="1"/>
  <c r="BI539" i="12" s="1"/>
  <c r="F541" i="12"/>
  <c r="I554" i="12"/>
  <c r="L554" i="12" s="1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J58" i="12"/>
  <c r="M58" i="12" s="1"/>
  <c r="S58" i="12" s="1"/>
  <c r="Y58" i="12" s="1"/>
  <c r="AE58" i="12" s="1"/>
  <c r="AI58" i="12" s="1"/>
  <c r="AO58" i="12" s="1"/>
  <c r="AW58" i="12" s="1"/>
  <c r="BB58" i="12" s="1"/>
  <c r="BG58" i="12" s="1"/>
  <c r="I58" i="12"/>
  <c r="L58" i="12" s="1"/>
  <c r="R58" i="12" s="1"/>
  <c r="X58" i="12" s="1"/>
  <c r="AD58" i="12" s="1"/>
  <c r="AH58" i="12" s="1"/>
  <c r="AN58" i="12" s="1"/>
  <c r="AR58" i="12" s="1"/>
  <c r="AV58" i="12" s="1"/>
  <c r="BA58" i="12" s="1"/>
  <c r="BF58" i="12" s="1"/>
  <c r="K179" i="12"/>
  <c r="N179" i="12" s="1"/>
  <c r="T179" i="12" s="1"/>
  <c r="Z179" i="12" s="1"/>
  <c r="AF179" i="12" s="1"/>
  <c r="AJ179" i="12" s="1"/>
  <c r="AP179" i="12" s="1"/>
  <c r="AX179" i="12" s="1"/>
  <c r="BH179" i="12" s="1"/>
  <c r="J179" i="12"/>
  <c r="M179" i="12" s="1"/>
  <c r="S179" i="12" s="1"/>
  <c r="Y179" i="12" s="1"/>
  <c r="AE179" i="12" s="1"/>
  <c r="AI179" i="12" s="1"/>
  <c r="AO179" i="12" s="1"/>
  <c r="AW179" i="12" s="1"/>
  <c r="BB179" i="12" s="1"/>
  <c r="BG179" i="12" s="1"/>
  <c r="I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K178" i="12"/>
  <c r="N178" i="12" s="1"/>
  <c r="T178" i="12" s="1"/>
  <c r="Z178" i="12" s="1"/>
  <c r="AF178" i="12" s="1"/>
  <c r="AJ178" i="12" s="1"/>
  <c r="AP178" i="12" s="1"/>
  <c r="AX178" i="12" s="1"/>
  <c r="BH178" i="12" s="1"/>
  <c r="J178" i="12"/>
  <c r="M178" i="12" s="1"/>
  <c r="S178" i="12" s="1"/>
  <c r="Y178" i="12" s="1"/>
  <c r="AE178" i="12" s="1"/>
  <c r="AI178" i="12" s="1"/>
  <c r="AO178" i="12" s="1"/>
  <c r="AW178" i="12" s="1"/>
  <c r="BB178" i="12" s="1"/>
  <c r="BG178" i="12" s="1"/>
  <c r="I178" i="12"/>
  <c r="L178" i="12" s="1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G177" i="12"/>
  <c r="H177" i="12"/>
  <c r="BI177" i="12"/>
  <c r="F177" i="12"/>
  <c r="G173" i="12"/>
  <c r="H173" i="12"/>
  <c r="I173" i="12"/>
  <c r="J173" i="12"/>
  <c r="K173" i="12"/>
  <c r="BI173" i="12"/>
  <c r="F173" i="12"/>
  <c r="G164" i="12"/>
  <c r="H164" i="12"/>
  <c r="I164" i="12"/>
  <c r="J164" i="12"/>
  <c r="K164" i="12"/>
  <c r="BI164" i="12"/>
  <c r="F164" i="12"/>
  <c r="I160" i="12"/>
  <c r="G160" i="12"/>
  <c r="H160" i="12"/>
  <c r="J160" i="12"/>
  <c r="K160" i="12"/>
  <c r="BI160" i="12"/>
  <c r="F160" i="12"/>
  <c r="G1637" i="12"/>
  <c r="H1637" i="12"/>
  <c r="H1636" i="12" s="1"/>
  <c r="I1637" i="12"/>
  <c r="I1636" i="12" s="1"/>
  <c r="I1635" i="12" s="1"/>
  <c r="J1637" i="12"/>
  <c r="J1636" i="12" s="1"/>
  <c r="J1635" i="12" s="1"/>
  <c r="K1637" i="12"/>
  <c r="K1636" i="12" s="1"/>
  <c r="K1635" i="12" s="1"/>
  <c r="BI1637" i="12"/>
  <c r="BI1636" i="12" s="1"/>
  <c r="BI1635" i="12" s="1"/>
  <c r="F1637" i="12"/>
  <c r="Q363" i="12" l="1"/>
  <c r="Q362" i="12" s="1"/>
  <c r="I177" i="12"/>
  <c r="L177" i="12" s="1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Q1277" i="12"/>
  <c r="Q1276" i="12" s="1"/>
  <c r="O363" i="12"/>
  <c r="O362" i="12" s="1"/>
  <c r="Q1954" i="12"/>
  <c r="P1954" i="12"/>
  <c r="O1954" i="12"/>
  <c r="P363" i="12"/>
  <c r="P362" i="12" s="1"/>
  <c r="O1277" i="12"/>
  <c r="O1276" i="12" s="1"/>
  <c r="P1277" i="12"/>
  <c r="P1276" i="12" s="1"/>
  <c r="L173" i="12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Q1703" i="12"/>
  <c r="Q1702" i="12" s="1"/>
  <c r="O1703" i="12"/>
  <c r="O1702" i="12" s="1"/>
  <c r="P1703" i="12"/>
  <c r="P1702" i="12" s="1"/>
  <c r="Q920" i="12"/>
  <c r="Q919" i="12" s="1"/>
  <c r="O920" i="12"/>
  <c r="O919" i="12" s="1"/>
  <c r="P920" i="12"/>
  <c r="P919" i="12" s="1"/>
  <c r="Q1065" i="12"/>
  <c r="Q1064" i="12" s="1"/>
  <c r="P1065" i="12"/>
  <c r="P1064" i="12" s="1"/>
  <c r="O1065" i="12"/>
  <c r="O1064" i="12" s="1"/>
  <c r="P587" i="12"/>
  <c r="Q1534" i="12"/>
  <c r="O2502" i="12"/>
  <c r="P460" i="12"/>
  <c r="P459" i="12" s="1"/>
  <c r="P2015" i="12"/>
  <c r="Q101" i="12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P779" i="12"/>
  <c r="P761" i="12" s="1"/>
  <c r="O340" i="12"/>
  <c r="P124" i="12"/>
  <c r="P2533" i="12"/>
  <c r="P1195" i="12"/>
  <c r="P2213" i="12"/>
  <c r="P2212" i="12" s="1"/>
  <c r="P340" i="12"/>
  <c r="Q340" i="12"/>
  <c r="O562" i="12"/>
  <c r="Q817" i="12"/>
  <c r="O460" i="12"/>
  <c r="O459" i="12" s="1"/>
  <c r="P1258" i="12"/>
  <c r="Q1258" i="12"/>
  <c r="O2533" i="12"/>
  <c r="O321" i="12"/>
  <c r="O1375" i="12"/>
  <c r="O1353" i="12" s="1"/>
  <c r="Q2052" i="12"/>
  <c r="Q2533" i="12"/>
  <c r="Q739" i="12"/>
  <c r="Q321" i="12"/>
  <c r="O1258" i="12"/>
  <c r="P2502" i="12"/>
  <c r="Q779" i="12"/>
  <c r="Q761" i="12" s="1"/>
  <c r="O989" i="12"/>
  <c r="O2015" i="12"/>
  <c r="O880" i="12"/>
  <c r="Q2213" i="12"/>
  <c r="Q2212" i="12" s="1"/>
  <c r="P989" i="12"/>
  <c r="P321" i="12"/>
  <c r="Q1195" i="12"/>
  <c r="O1098" i="12"/>
  <c r="Q959" i="12"/>
  <c r="Q562" i="12"/>
  <c r="Q460" i="12"/>
  <c r="Q459" i="12" s="1"/>
  <c r="Q849" i="12"/>
  <c r="O2470" i="12"/>
  <c r="Q624" i="12"/>
  <c r="Q618" i="12" s="1"/>
  <c r="P1534" i="12"/>
  <c r="Q2185" i="12"/>
  <c r="Q2179" i="12" s="1"/>
  <c r="O2185" i="12"/>
  <c r="O2179" i="12" s="1"/>
  <c r="O191" i="12"/>
  <c r="Q1098" i="12"/>
  <c r="P959" i="12"/>
  <c r="O2883" i="12"/>
  <c r="P157" i="12"/>
  <c r="Q1785" i="12"/>
  <c r="Q1773" i="12" s="1"/>
  <c r="P2883" i="12"/>
  <c r="O1534" i="12"/>
  <c r="O101" i="12"/>
  <c r="P101" i="12"/>
  <c r="P2305" i="12"/>
  <c r="P2304" i="12" s="1"/>
  <c r="Q2502" i="12"/>
  <c r="P562" i="12"/>
  <c r="O739" i="12"/>
  <c r="O1195" i="12"/>
  <c r="Q1375" i="12"/>
  <c r="Q1353" i="12" s="1"/>
  <c r="Q279" i="12"/>
  <c r="Q278" i="12" s="1"/>
  <c r="Q72" i="12"/>
  <c r="Q71" i="12" s="1"/>
  <c r="O624" i="12"/>
  <c r="O618" i="12" s="1"/>
  <c r="O779" i="12"/>
  <c r="O761" i="12" s="1"/>
  <c r="P1375" i="12"/>
  <c r="P1353" i="12" s="1"/>
  <c r="Q2470" i="12"/>
  <c r="O2740" i="12"/>
  <c r="O587" i="12"/>
  <c r="P2470" i="12"/>
  <c r="O1785" i="12"/>
  <c r="O1773" i="12" s="1"/>
  <c r="P72" i="12"/>
  <c r="P71" i="12" s="1"/>
  <c r="Q989" i="12"/>
  <c r="P1785" i="12"/>
  <c r="P1773" i="12" s="1"/>
  <c r="O663" i="12"/>
  <c r="O662" i="12" s="1"/>
  <c r="P849" i="12"/>
  <c r="Q538" i="12"/>
  <c r="Q2015" i="12"/>
  <c r="P2185" i="12"/>
  <c r="P2179" i="12" s="1"/>
  <c r="Q157" i="12"/>
  <c r="Q1027" i="12"/>
  <c r="O279" i="12"/>
  <c r="O278" i="12" s="1"/>
  <c r="O538" i="12"/>
  <c r="Q880" i="12"/>
  <c r="O1900" i="12"/>
  <c r="O2052" i="12"/>
  <c r="O72" i="12"/>
  <c r="O71" i="12" s="1"/>
  <c r="O959" i="12"/>
  <c r="P817" i="12"/>
  <c r="O1562" i="12"/>
  <c r="O1561" i="12" s="1"/>
  <c r="O2801" i="12"/>
  <c r="O124" i="12"/>
  <c r="P538" i="12"/>
  <c r="P1432" i="12"/>
  <c r="O1936" i="12"/>
  <c r="O1935" i="12" s="1"/>
  <c r="P1098" i="12"/>
  <c r="O2274" i="12"/>
  <c r="P1936" i="12"/>
  <c r="P1935" i="12" s="1"/>
  <c r="P191" i="12"/>
  <c r="P624" i="12"/>
  <c r="P618" i="12" s="1"/>
  <c r="P663" i="12"/>
  <c r="P662" i="12" s="1"/>
  <c r="P1900" i="12"/>
  <c r="P1809" i="12"/>
  <c r="P1808" i="12" s="1"/>
  <c r="Q587" i="12"/>
  <c r="Q1900" i="12"/>
  <c r="Q2274" i="12"/>
  <c r="Q2575" i="12"/>
  <c r="P2801" i="12"/>
  <c r="O1809" i="12"/>
  <c r="O1808" i="12" s="1"/>
  <c r="O2575" i="12"/>
  <c r="O2213" i="12"/>
  <c r="O2212" i="12" s="1"/>
  <c r="O849" i="12"/>
  <c r="O817" i="12"/>
  <c r="P880" i="12"/>
  <c r="P1562" i="12"/>
  <c r="P1561" i="12" s="1"/>
  <c r="P2274" i="12"/>
  <c r="P2575" i="12"/>
  <c r="O2305" i="12"/>
  <c r="O2304" i="12" s="1"/>
  <c r="P279" i="12"/>
  <c r="P278" i="12" s="1"/>
  <c r="Q663" i="12"/>
  <c r="Q662" i="12" s="1"/>
  <c r="Q1936" i="12"/>
  <c r="Q1935" i="12" s="1"/>
  <c r="Q2883" i="12"/>
  <c r="Q1809" i="12"/>
  <c r="Q1808" i="12" s="1"/>
  <c r="Q2801" i="12"/>
  <c r="J177" i="12"/>
  <c r="M177" i="12" s="1"/>
  <c r="S177" i="12" s="1"/>
  <c r="Y177" i="12" s="1"/>
  <c r="AE177" i="12" s="1"/>
  <c r="AI177" i="12" s="1"/>
  <c r="AO177" i="12" s="1"/>
  <c r="AW177" i="12" s="1"/>
  <c r="BB177" i="12" s="1"/>
  <c r="BG177" i="12" s="1"/>
  <c r="P16" i="12"/>
  <c r="Q124" i="12"/>
  <c r="P1027" i="12"/>
  <c r="P2740" i="12"/>
  <c r="Q1432" i="12"/>
  <c r="P2052" i="12"/>
  <c r="Q2305" i="12"/>
  <c r="Q2304" i="12" s="1"/>
  <c r="O1432" i="12"/>
  <c r="Q191" i="12"/>
  <c r="Q2740" i="12"/>
  <c r="Q16" i="12"/>
  <c r="O16" i="12"/>
  <c r="P739" i="12"/>
  <c r="O1027" i="12"/>
  <c r="Q1562" i="12"/>
  <c r="Q1561" i="12" s="1"/>
  <c r="O157" i="12"/>
  <c r="M164" i="12"/>
  <c r="S164" i="12" s="1"/>
  <c r="Y164" i="12" s="1"/>
  <c r="AE164" i="12" s="1"/>
  <c r="AI164" i="12" s="1"/>
  <c r="AO164" i="12" s="1"/>
  <c r="AW164" i="12" s="1"/>
  <c r="BB164" i="12" s="1"/>
  <c r="BG164" i="12" s="1"/>
  <c r="M540" i="12"/>
  <c r="S540" i="12" s="1"/>
  <c r="Y540" i="12" s="1"/>
  <c r="AE540" i="12" s="1"/>
  <c r="AI540" i="12" s="1"/>
  <c r="AO540" i="12" s="1"/>
  <c r="AW540" i="12" s="1"/>
  <c r="BB540" i="12" s="1"/>
  <c r="BG540" i="12" s="1"/>
  <c r="M160" i="12"/>
  <c r="S160" i="12" s="1"/>
  <c r="Y160" i="12" s="1"/>
  <c r="AE160" i="12" s="1"/>
  <c r="AI160" i="12" s="1"/>
  <c r="AO160" i="12" s="1"/>
  <c r="AW160" i="12" s="1"/>
  <c r="BB160" i="12" s="1"/>
  <c r="BG160" i="12" s="1"/>
  <c r="M173" i="12"/>
  <c r="S173" i="12" s="1"/>
  <c r="Y173" i="12" s="1"/>
  <c r="AE173" i="12" s="1"/>
  <c r="AI173" i="12" s="1"/>
  <c r="AO173" i="12" s="1"/>
  <c r="AW173" i="12" s="1"/>
  <c r="BB173" i="12" s="1"/>
  <c r="BG173" i="12" s="1"/>
  <c r="L160" i="12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M539" i="12"/>
  <c r="S539" i="12" s="1"/>
  <c r="Y539" i="12" s="1"/>
  <c r="AE539" i="12" s="1"/>
  <c r="AI539" i="12" s="1"/>
  <c r="AO539" i="12" s="1"/>
  <c r="AW539" i="12" s="1"/>
  <c r="BB539" i="12" s="1"/>
  <c r="BG539" i="12" s="1"/>
  <c r="N173" i="12"/>
  <c r="T173" i="12" s="1"/>
  <c r="Z173" i="12" s="1"/>
  <c r="AF173" i="12" s="1"/>
  <c r="AJ173" i="12" s="1"/>
  <c r="AP173" i="12" s="1"/>
  <c r="AX173" i="12" s="1"/>
  <c r="BH173" i="12" s="1"/>
  <c r="N160" i="12"/>
  <c r="T160" i="12" s="1"/>
  <c r="Z160" i="12" s="1"/>
  <c r="AF160" i="12" s="1"/>
  <c r="AJ160" i="12" s="1"/>
  <c r="AP160" i="12" s="1"/>
  <c r="AX160" i="12" s="1"/>
  <c r="BH160" i="12" s="1"/>
  <c r="F1636" i="12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H540" i="12"/>
  <c r="N541" i="12"/>
  <c r="T541" i="12" s="1"/>
  <c r="Z541" i="12" s="1"/>
  <c r="AF541" i="12" s="1"/>
  <c r="AJ541" i="12" s="1"/>
  <c r="AP541" i="12" s="1"/>
  <c r="AX541" i="12" s="1"/>
  <c r="BH541" i="12" s="1"/>
  <c r="N164" i="12"/>
  <c r="T164" i="12" s="1"/>
  <c r="Z164" i="12" s="1"/>
  <c r="AF164" i="12" s="1"/>
  <c r="AJ164" i="12" s="1"/>
  <c r="AP164" i="12" s="1"/>
  <c r="AX164" i="12" s="1"/>
  <c r="BH164" i="12" s="1"/>
  <c r="N1637" i="12"/>
  <c r="T1637" i="12" s="1"/>
  <c r="Z1637" i="12" s="1"/>
  <c r="AF1637" i="12" s="1"/>
  <c r="AJ1637" i="12" s="1"/>
  <c r="AP1637" i="12" s="1"/>
  <c r="AX1637" i="12" s="1"/>
  <c r="BH1637" i="12" s="1"/>
  <c r="G1636" i="12"/>
  <c r="M1637" i="12"/>
  <c r="S1637" i="12" s="1"/>
  <c r="Y1637" i="12" s="1"/>
  <c r="AE1637" i="12" s="1"/>
  <c r="AI1637" i="12" s="1"/>
  <c r="AO1637" i="12" s="1"/>
  <c r="AW1637" i="12" s="1"/>
  <c r="BB1637" i="12" s="1"/>
  <c r="BG1637" i="12" s="1"/>
  <c r="M541" i="12"/>
  <c r="S541" i="12" s="1"/>
  <c r="Y541" i="12" s="1"/>
  <c r="AE541" i="12" s="1"/>
  <c r="AI541" i="12" s="1"/>
  <c r="AO541" i="12" s="1"/>
  <c r="AW541" i="12" s="1"/>
  <c r="BB541" i="12" s="1"/>
  <c r="BG541" i="12" s="1"/>
  <c r="H1635" i="12"/>
  <c r="N1635" i="12" s="1"/>
  <c r="T1635" i="12" s="1"/>
  <c r="Z1635" i="12" s="1"/>
  <c r="AF1635" i="12" s="1"/>
  <c r="AJ1635" i="12" s="1"/>
  <c r="AP1635" i="12" s="1"/>
  <c r="AX1635" i="12" s="1"/>
  <c r="BH1635" i="12" s="1"/>
  <c r="N1636" i="12"/>
  <c r="T1636" i="12" s="1"/>
  <c r="Z1636" i="12" s="1"/>
  <c r="AF1636" i="12" s="1"/>
  <c r="AJ1636" i="12" s="1"/>
  <c r="AP1636" i="12" s="1"/>
  <c r="AX1636" i="12" s="1"/>
  <c r="BH1636" i="12" s="1"/>
  <c r="F540" i="12"/>
  <c r="L541" i="12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K177" i="12"/>
  <c r="N177" i="12" s="1"/>
  <c r="T177" i="12" s="1"/>
  <c r="Z177" i="12" s="1"/>
  <c r="AF177" i="12" s="1"/>
  <c r="AJ177" i="12" s="1"/>
  <c r="AP177" i="12" s="1"/>
  <c r="AX177" i="12" s="1"/>
  <c r="BH177" i="12" s="1"/>
  <c r="G1641" i="12"/>
  <c r="H1641" i="12"/>
  <c r="I1641" i="12"/>
  <c r="I1640" i="12" s="1"/>
  <c r="I1639" i="12" s="1"/>
  <c r="J1641" i="12"/>
  <c r="J1640" i="12" s="1"/>
  <c r="J1639" i="12" s="1"/>
  <c r="K1641" i="12"/>
  <c r="K1640" i="12" s="1"/>
  <c r="K1639" i="12" s="1"/>
  <c r="BI1641" i="12"/>
  <c r="BI1640" i="12" s="1"/>
  <c r="BI1639" i="12" s="1"/>
  <c r="F1641" i="12"/>
  <c r="P958" i="12" l="1"/>
  <c r="Q123" i="12"/>
  <c r="Q100" i="12" s="1"/>
  <c r="Q1431" i="12"/>
  <c r="P123" i="12"/>
  <c r="P100" i="12" s="1"/>
  <c r="O123" i="12"/>
  <c r="O100" i="12" s="1"/>
  <c r="O320" i="12"/>
  <c r="O277" i="12" s="1"/>
  <c r="Q2051" i="12"/>
  <c r="P320" i="12"/>
  <c r="P277" i="12" s="1"/>
  <c r="Q320" i="12"/>
  <c r="Q277" i="12" s="1"/>
  <c r="Q848" i="12"/>
  <c r="P502" i="12"/>
  <c r="P501" i="12" s="1"/>
  <c r="O15" i="12"/>
  <c r="O958" i="12"/>
  <c r="P1097" i="12"/>
  <c r="P1063" i="12" s="1"/>
  <c r="O1097" i="12"/>
  <c r="O1063" i="12" s="1"/>
  <c r="Q958" i="12"/>
  <c r="Q1097" i="12"/>
  <c r="Q1063" i="12" s="1"/>
  <c r="P2051" i="12"/>
  <c r="P15" i="12"/>
  <c r="P1431" i="12"/>
  <c r="Q2469" i="12"/>
  <c r="Q502" i="12"/>
  <c r="Q501" i="12" s="1"/>
  <c r="O1431" i="12"/>
  <c r="O848" i="12"/>
  <c r="P848" i="12"/>
  <c r="P816" i="12" s="1"/>
  <c r="O2051" i="12"/>
  <c r="O2469" i="12"/>
  <c r="P661" i="12"/>
  <c r="O1899" i="12"/>
  <c r="O502" i="12"/>
  <c r="O501" i="12" s="1"/>
  <c r="Q1899" i="12"/>
  <c r="O661" i="12"/>
  <c r="Q15" i="12"/>
  <c r="P2469" i="12"/>
  <c r="P1899" i="12"/>
  <c r="Q661" i="12"/>
  <c r="G1640" i="12"/>
  <c r="M1641" i="12"/>
  <c r="S1641" i="12" s="1"/>
  <c r="Y1641" i="12" s="1"/>
  <c r="AE1641" i="12" s="1"/>
  <c r="AI1641" i="12" s="1"/>
  <c r="AO1641" i="12" s="1"/>
  <c r="AW1641" i="12" s="1"/>
  <c r="BB1641" i="12" s="1"/>
  <c r="BG1641" i="12" s="1"/>
  <c r="G1635" i="12"/>
  <c r="M1635" i="12" s="1"/>
  <c r="S1635" i="12" s="1"/>
  <c r="Y1635" i="12" s="1"/>
  <c r="AE1635" i="12" s="1"/>
  <c r="AI1635" i="12" s="1"/>
  <c r="AO1635" i="12" s="1"/>
  <c r="AW1635" i="12" s="1"/>
  <c r="BB1635" i="12" s="1"/>
  <c r="BG1635" i="12" s="1"/>
  <c r="M1636" i="12"/>
  <c r="S1636" i="12" s="1"/>
  <c r="Y1636" i="12" s="1"/>
  <c r="AE1636" i="12" s="1"/>
  <c r="AI1636" i="12" s="1"/>
  <c r="AO1636" i="12" s="1"/>
  <c r="AW1636" i="12" s="1"/>
  <c r="BB1636" i="12" s="1"/>
  <c r="BG1636" i="12" s="1"/>
  <c r="H539" i="12"/>
  <c r="N539" i="12" s="1"/>
  <c r="T539" i="12" s="1"/>
  <c r="Z539" i="12" s="1"/>
  <c r="AF539" i="12" s="1"/>
  <c r="AJ539" i="12" s="1"/>
  <c r="AP539" i="12" s="1"/>
  <c r="AX539" i="12" s="1"/>
  <c r="BH539" i="12" s="1"/>
  <c r="N540" i="12"/>
  <c r="T540" i="12" s="1"/>
  <c r="Z540" i="12" s="1"/>
  <c r="AF540" i="12" s="1"/>
  <c r="AJ540" i="12" s="1"/>
  <c r="AP540" i="12" s="1"/>
  <c r="AX540" i="12" s="1"/>
  <c r="BH540" i="12" s="1"/>
  <c r="F1640" i="12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H1640" i="12"/>
  <c r="N1641" i="12"/>
  <c r="T1641" i="12" s="1"/>
  <c r="Z1641" i="12" s="1"/>
  <c r="AF1641" i="12" s="1"/>
  <c r="AJ1641" i="12" s="1"/>
  <c r="AP1641" i="12" s="1"/>
  <c r="AX1641" i="12" s="1"/>
  <c r="BH1641" i="12" s="1"/>
  <c r="F539" i="12"/>
  <c r="L539" i="12" s="1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L540" i="12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F1635" i="12"/>
  <c r="L1635" i="12" s="1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L1636" i="12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G1263" i="12"/>
  <c r="H1263" i="12"/>
  <c r="I1263" i="12"/>
  <c r="J1263" i="12"/>
  <c r="K1263" i="12"/>
  <c r="BI1263" i="12"/>
  <c r="F1263" i="12"/>
  <c r="I1262" i="12"/>
  <c r="L1262" i="12" s="1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I1164" i="12"/>
  <c r="L1164" i="12" s="1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Q816" i="12" l="1"/>
  <c r="Q2936" i="12" s="1"/>
  <c r="O816" i="12"/>
  <c r="O2936" i="12" s="1"/>
  <c r="L1263" i="12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P2936" i="12"/>
  <c r="M1263" i="12"/>
  <c r="S1263" i="12" s="1"/>
  <c r="Y1263" i="12" s="1"/>
  <c r="AE1263" i="12" s="1"/>
  <c r="AI1263" i="12" s="1"/>
  <c r="AO1263" i="12" s="1"/>
  <c r="AW1263" i="12" s="1"/>
  <c r="BB1263" i="12" s="1"/>
  <c r="BG1263" i="12" s="1"/>
  <c r="N1263" i="12"/>
  <c r="T1263" i="12" s="1"/>
  <c r="Z1263" i="12" s="1"/>
  <c r="AF1263" i="12" s="1"/>
  <c r="AJ1263" i="12" s="1"/>
  <c r="AP1263" i="12" s="1"/>
  <c r="AX1263" i="12" s="1"/>
  <c r="BH1263" i="12" s="1"/>
  <c r="F1639" i="12"/>
  <c r="L1639" i="12" s="1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L1640" i="12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H1639" i="12"/>
  <c r="N1639" i="12" s="1"/>
  <c r="T1639" i="12" s="1"/>
  <c r="Z1639" i="12" s="1"/>
  <c r="AF1639" i="12" s="1"/>
  <c r="AJ1639" i="12" s="1"/>
  <c r="AP1639" i="12" s="1"/>
  <c r="AX1639" i="12" s="1"/>
  <c r="BH1639" i="12" s="1"/>
  <c r="N1640" i="12"/>
  <c r="T1640" i="12" s="1"/>
  <c r="Z1640" i="12" s="1"/>
  <c r="AF1640" i="12" s="1"/>
  <c r="AJ1640" i="12" s="1"/>
  <c r="AP1640" i="12" s="1"/>
  <c r="AX1640" i="12" s="1"/>
  <c r="BH1640" i="12" s="1"/>
  <c r="G1639" i="12"/>
  <c r="M1639" i="12" s="1"/>
  <c r="S1639" i="12" s="1"/>
  <c r="Y1639" i="12" s="1"/>
  <c r="AE1639" i="12" s="1"/>
  <c r="AI1639" i="12" s="1"/>
  <c r="AO1639" i="12" s="1"/>
  <c r="AW1639" i="12" s="1"/>
  <c r="BB1639" i="12" s="1"/>
  <c r="BG1639" i="12" s="1"/>
  <c r="M1640" i="12"/>
  <c r="S1640" i="12" s="1"/>
  <c r="Y1640" i="12" s="1"/>
  <c r="AE1640" i="12" s="1"/>
  <c r="AI1640" i="12" s="1"/>
  <c r="AO1640" i="12" s="1"/>
  <c r="AW1640" i="12" s="1"/>
  <c r="BB1640" i="12" s="1"/>
  <c r="BG1640" i="12" s="1"/>
  <c r="BI1482" i="12"/>
  <c r="BI1481" i="12" s="1"/>
  <c r="BI1480" i="12" s="1"/>
  <c r="G1482" i="12"/>
  <c r="H1482" i="12"/>
  <c r="I1482" i="12"/>
  <c r="I1481" i="12" s="1"/>
  <c r="I1480" i="12" s="1"/>
  <c r="J1482" i="12"/>
  <c r="J1481" i="12" s="1"/>
  <c r="J1480" i="12" s="1"/>
  <c r="K1482" i="12"/>
  <c r="K1481" i="12" s="1"/>
  <c r="K1480" i="12" s="1"/>
  <c r="F1482" i="12"/>
  <c r="I1593" i="12"/>
  <c r="L1593" i="12" s="1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G1821" i="12"/>
  <c r="H1821" i="12"/>
  <c r="I1821" i="12"/>
  <c r="J1821" i="12"/>
  <c r="K1821" i="12"/>
  <c r="BI1821" i="12"/>
  <c r="F1821" i="12"/>
  <c r="G131" i="12"/>
  <c r="H131" i="12"/>
  <c r="I131" i="12"/>
  <c r="J131" i="12"/>
  <c r="K131" i="12"/>
  <c r="BI131" i="12"/>
  <c r="F131" i="12"/>
  <c r="G127" i="12"/>
  <c r="H127" i="12"/>
  <c r="I127" i="12"/>
  <c r="J127" i="12"/>
  <c r="K127" i="12"/>
  <c r="BI127" i="12"/>
  <c r="F127" i="12"/>
  <c r="G188" i="12"/>
  <c r="H188" i="12"/>
  <c r="I188" i="12"/>
  <c r="J188" i="12"/>
  <c r="K188" i="12"/>
  <c r="BI188" i="12"/>
  <c r="F188" i="12"/>
  <c r="G275" i="12"/>
  <c r="H275" i="12"/>
  <c r="I275" i="12"/>
  <c r="I274" i="12" s="1"/>
  <c r="I273" i="12" s="1"/>
  <c r="J275" i="12"/>
  <c r="J274" i="12" s="1"/>
  <c r="J273" i="12" s="1"/>
  <c r="K275" i="12"/>
  <c r="K274" i="12" s="1"/>
  <c r="K273" i="12" s="1"/>
  <c r="BI275" i="12"/>
  <c r="BI274" i="12" s="1"/>
  <c r="BI273" i="12" s="1"/>
  <c r="F275" i="12"/>
  <c r="J1106" i="12"/>
  <c r="M1106" i="12" s="1"/>
  <c r="S1106" i="12" s="1"/>
  <c r="Y1106" i="12" s="1"/>
  <c r="AE1106" i="12" s="1"/>
  <c r="AI1106" i="12" s="1"/>
  <c r="AO1106" i="12" s="1"/>
  <c r="AW1106" i="12" s="1"/>
  <c r="BB1106" i="12" s="1"/>
  <c r="BG1106" i="12" s="1"/>
  <c r="K1529" i="12"/>
  <c r="N1529" i="12" s="1"/>
  <c r="T1529" i="12" s="1"/>
  <c r="Z1529" i="12" s="1"/>
  <c r="AF1529" i="12" s="1"/>
  <c r="AJ1529" i="12" s="1"/>
  <c r="AP1529" i="12" s="1"/>
  <c r="AX1529" i="12" s="1"/>
  <c r="BH1529" i="12" s="1"/>
  <c r="J1529" i="12"/>
  <c r="M1529" i="12" s="1"/>
  <c r="S1529" i="12" s="1"/>
  <c r="Y1529" i="12" s="1"/>
  <c r="AE1529" i="12" s="1"/>
  <c r="AI1529" i="12" s="1"/>
  <c r="AO1529" i="12" s="1"/>
  <c r="AW1529" i="12" s="1"/>
  <c r="BB1529" i="12" s="1"/>
  <c r="BG1529" i="12" s="1"/>
  <c r="I1529" i="12"/>
  <c r="L1529" i="12" s="1"/>
  <c r="R1529" i="12" s="1"/>
  <c r="X1529" i="12" s="1"/>
  <c r="AD1529" i="12" s="1"/>
  <c r="AH1529" i="12" s="1"/>
  <c r="AN1529" i="12" s="1"/>
  <c r="AR1529" i="12" s="1"/>
  <c r="AV1529" i="12" s="1"/>
  <c r="BA1529" i="12" s="1"/>
  <c r="BF1529" i="12" s="1"/>
  <c r="J1930" i="12"/>
  <c r="M1930" i="12" s="1"/>
  <c r="S1930" i="12" s="1"/>
  <c r="Y1930" i="12" s="1"/>
  <c r="AE1930" i="12" s="1"/>
  <c r="AI1930" i="12" s="1"/>
  <c r="AO1930" i="12" s="1"/>
  <c r="AW1930" i="12" s="1"/>
  <c r="BB1930" i="12" s="1"/>
  <c r="BG1930" i="12" s="1"/>
  <c r="I1930" i="12"/>
  <c r="L1930" i="12" s="1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G2644" i="12"/>
  <c r="H2644" i="12"/>
  <c r="I2644" i="12"/>
  <c r="I2643" i="12" s="1"/>
  <c r="J2644" i="12"/>
  <c r="J2643" i="12" s="1"/>
  <c r="K2644" i="12"/>
  <c r="K2643" i="12" s="1"/>
  <c r="BI2644" i="12"/>
  <c r="BI2643" i="12" s="1"/>
  <c r="F2644" i="12"/>
  <c r="L188" i="12" l="1"/>
  <c r="R188" i="12" s="1"/>
  <c r="X188" i="12" s="1"/>
  <c r="AD188" i="12" s="1"/>
  <c r="AH188" i="12" s="1"/>
  <c r="AN188" i="12" s="1"/>
  <c r="AR188" i="12" s="1"/>
  <c r="AV188" i="12" s="1"/>
  <c r="BA188" i="12" s="1"/>
  <c r="BF188" i="12" s="1"/>
  <c r="L127" i="12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L1821" i="12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N131" i="12"/>
  <c r="T131" i="12" s="1"/>
  <c r="Z131" i="12" s="1"/>
  <c r="AF131" i="12" s="1"/>
  <c r="AJ131" i="12" s="1"/>
  <c r="AP131" i="12" s="1"/>
  <c r="AX131" i="12" s="1"/>
  <c r="BH131" i="12" s="1"/>
  <c r="M1821" i="12"/>
  <c r="S1821" i="12" s="1"/>
  <c r="Y1821" i="12" s="1"/>
  <c r="AE1821" i="12" s="1"/>
  <c r="AI1821" i="12" s="1"/>
  <c r="AO1821" i="12" s="1"/>
  <c r="AW1821" i="12" s="1"/>
  <c r="BB1821" i="12" s="1"/>
  <c r="BG1821" i="12" s="1"/>
  <c r="M188" i="12"/>
  <c r="S188" i="12" s="1"/>
  <c r="Y188" i="12" s="1"/>
  <c r="AE188" i="12" s="1"/>
  <c r="AI188" i="12" s="1"/>
  <c r="AO188" i="12" s="1"/>
  <c r="AW188" i="12" s="1"/>
  <c r="BB188" i="12" s="1"/>
  <c r="BG188" i="12" s="1"/>
  <c r="N1821" i="12"/>
  <c r="T1821" i="12" s="1"/>
  <c r="Z1821" i="12" s="1"/>
  <c r="AF1821" i="12" s="1"/>
  <c r="AJ1821" i="12" s="1"/>
  <c r="AP1821" i="12" s="1"/>
  <c r="AX1821" i="12" s="1"/>
  <c r="BH1821" i="12" s="1"/>
  <c r="N127" i="12"/>
  <c r="T127" i="12" s="1"/>
  <c r="Z127" i="12" s="1"/>
  <c r="AF127" i="12" s="1"/>
  <c r="AJ127" i="12" s="1"/>
  <c r="AP127" i="12" s="1"/>
  <c r="AX127" i="12" s="1"/>
  <c r="BH127" i="12" s="1"/>
  <c r="M131" i="12"/>
  <c r="S131" i="12" s="1"/>
  <c r="Y131" i="12" s="1"/>
  <c r="AE131" i="12" s="1"/>
  <c r="AI131" i="12" s="1"/>
  <c r="AO131" i="12" s="1"/>
  <c r="AW131" i="12" s="1"/>
  <c r="BB131" i="12" s="1"/>
  <c r="BG131" i="12" s="1"/>
  <c r="G2643" i="12"/>
  <c r="M2643" i="12" s="1"/>
  <c r="S2643" i="12" s="1"/>
  <c r="Y2643" i="12" s="1"/>
  <c r="AE2643" i="12" s="1"/>
  <c r="AI2643" i="12" s="1"/>
  <c r="AO2643" i="12" s="1"/>
  <c r="AW2643" i="12" s="1"/>
  <c r="BB2643" i="12" s="1"/>
  <c r="BG2643" i="12" s="1"/>
  <c r="M2644" i="12"/>
  <c r="S2644" i="12" s="1"/>
  <c r="Y2644" i="12" s="1"/>
  <c r="AE2644" i="12" s="1"/>
  <c r="AI2644" i="12" s="1"/>
  <c r="AO2644" i="12" s="1"/>
  <c r="AW2644" i="12" s="1"/>
  <c r="BB2644" i="12" s="1"/>
  <c r="BG2644" i="12" s="1"/>
  <c r="H274" i="12"/>
  <c r="N275" i="12"/>
  <c r="T275" i="12" s="1"/>
  <c r="Z275" i="12" s="1"/>
  <c r="AF275" i="12" s="1"/>
  <c r="AJ275" i="12" s="1"/>
  <c r="AP275" i="12" s="1"/>
  <c r="AX275" i="12" s="1"/>
  <c r="BH275" i="12" s="1"/>
  <c r="G274" i="12"/>
  <c r="M275" i="12"/>
  <c r="S275" i="12" s="1"/>
  <c r="Y275" i="12" s="1"/>
  <c r="AE275" i="12" s="1"/>
  <c r="AI275" i="12" s="1"/>
  <c r="AO275" i="12" s="1"/>
  <c r="AW275" i="12" s="1"/>
  <c r="BB275" i="12" s="1"/>
  <c r="BG275" i="12" s="1"/>
  <c r="G1481" i="12"/>
  <c r="M1482" i="12"/>
  <c r="S1482" i="12" s="1"/>
  <c r="Y1482" i="12" s="1"/>
  <c r="AE1482" i="12" s="1"/>
  <c r="AI1482" i="12" s="1"/>
  <c r="AO1482" i="12" s="1"/>
  <c r="AW1482" i="12" s="1"/>
  <c r="BB1482" i="12" s="1"/>
  <c r="BG1482" i="12" s="1"/>
  <c r="F2643" i="12"/>
  <c r="L2643" i="12" s="1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H2643" i="12"/>
  <c r="N2643" i="12" s="1"/>
  <c r="T2643" i="12" s="1"/>
  <c r="Z2643" i="12" s="1"/>
  <c r="AF2643" i="12" s="1"/>
  <c r="AJ2643" i="12" s="1"/>
  <c r="AP2643" i="12" s="1"/>
  <c r="AX2643" i="12" s="1"/>
  <c r="BH2643" i="12" s="1"/>
  <c r="N2644" i="12"/>
  <c r="T2644" i="12" s="1"/>
  <c r="Z2644" i="12" s="1"/>
  <c r="AF2644" i="12" s="1"/>
  <c r="AJ2644" i="12" s="1"/>
  <c r="AP2644" i="12" s="1"/>
  <c r="AX2644" i="12" s="1"/>
  <c r="BH2644" i="12" s="1"/>
  <c r="F274" i="12"/>
  <c r="L275" i="12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N188" i="12"/>
  <c r="T188" i="12" s="1"/>
  <c r="Z188" i="12" s="1"/>
  <c r="AF188" i="12" s="1"/>
  <c r="AJ188" i="12" s="1"/>
  <c r="AP188" i="12" s="1"/>
  <c r="AX188" i="12" s="1"/>
  <c r="BH188" i="12" s="1"/>
  <c r="M127" i="12"/>
  <c r="S127" i="12" s="1"/>
  <c r="Y127" i="12" s="1"/>
  <c r="AE127" i="12" s="1"/>
  <c r="AI127" i="12" s="1"/>
  <c r="AO127" i="12" s="1"/>
  <c r="AW127" i="12" s="1"/>
  <c r="BB127" i="12" s="1"/>
  <c r="BG127" i="12" s="1"/>
  <c r="F1481" i="12"/>
  <c r="L1482" i="12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H1481" i="12"/>
  <c r="N1482" i="12"/>
  <c r="T1482" i="12" s="1"/>
  <c r="Z1482" i="12" s="1"/>
  <c r="AF1482" i="12" s="1"/>
  <c r="AJ1482" i="12" s="1"/>
  <c r="AP1482" i="12" s="1"/>
  <c r="AX1482" i="12" s="1"/>
  <c r="BH1482" i="12" s="1"/>
  <c r="G2641" i="12"/>
  <c r="H2641" i="12"/>
  <c r="I2641" i="12"/>
  <c r="I2640" i="12" s="1"/>
  <c r="I2639" i="12" s="1"/>
  <c r="J2641" i="12"/>
  <c r="J2640" i="12" s="1"/>
  <c r="J2639" i="12" s="1"/>
  <c r="K2641" i="12"/>
  <c r="K2640" i="12" s="1"/>
  <c r="K2639" i="12" s="1"/>
  <c r="BI2641" i="12"/>
  <c r="BI2640" i="12" s="1"/>
  <c r="BI2639" i="12" s="1"/>
  <c r="F2641" i="12"/>
  <c r="G1990" i="12"/>
  <c r="H1990" i="12"/>
  <c r="I1990" i="12"/>
  <c r="I1989" i="12" s="1"/>
  <c r="I1988" i="12" s="1"/>
  <c r="J1990" i="12"/>
  <c r="J1989" i="12" s="1"/>
  <c r="J1988" i="12" s="1"/>
  <c r="K1990" i="12"/>
  <c r="K1989" i="12" s="1"/>
  <c r="K1988" i="12" s="1"/>
  <c r="BI1990" i="12"/>
  <c r="BI1989" i="12" s="1"/>
  <c r="BI1988" i="12" s="1"/>
  <c r="F1990" i="12"/>
  <c r="G1664" i="12"/>
  <c r="H1664" i="12"/>
  <c r="I1664" i="12"/>
  <c r="I1663" i="12" s="1"/>
  <c r="I1662" i="12" s="1"/>
  <c r="J1664" i="12"/>
  <c r="J1663" i="12" s="1"/>
  <c r="J1662" i="12" s="1"/>
  <c r="K1664" i="12"/>
  <c r="K1663" i="12" s="1"/>
  <c r="K1662" i="12" s="1"/>
  <c r="BI1664" i="12"/>
  <c r="BI1663" i="12" s="1"/>
  <c r="BI1662" i="12" s="1"/>
  <c r="F1664" i="12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4" i="12"/>
  <c r="I43" i="12" s="1"/>
  <c r="I42" i="12" s="1"/>
  <c r="J44" i="12"/>
  <c r="J43" i="12" s="1"/>
  <c r="J42" i="12" s="1"/>
  <c r="K44" i="12"/>
  <c r="K43" i="12" s="1"/>
  <c r="K42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7" i="12"/>
  <c r="I56" i="12" s="1"/>
  <c r="J57" i="12"/>
  <c r="J56" i="12" s="1"/>
  <c r="K57" i="12"/>
  <c r="K56" i="12" s="1"/>
  <c r="I60" i="12"/>
  <c r="I59" i="12" s="1"/>
  <c r="J60" i="12"/>
  <c r="J59" i="12" s="1"/>
  <c r="K60" i="12"/>
  <c r="K59" i="12" s="1"/>
  <c r="I75" i="12"/>
  <c r="I74" i="12" s="1"/>
  <c r="I73" i="12" s="1"/>
  <c r="J75" i="12"/>
  <c r="J74" i="12" s="1"/>
  <c r="J73" i="12" s="1"/>
  <c r="K75" i="12"/>
  <c r="K74" i="12" s="1"/>
  <c r="K73" i="12" s="1"/>
  <c r="I79" i="12"/>
  <c r="I78" i="12" s="1"/>
  <c r="J79" i="12"/>
  <c r="J78" i="12" s="1"/>
  <c r="K79" i="12"/>
  <c r="K78" i="12" s="1"/>
  <c r="I82" i="12"/>
  <c r="J82" i="12"/>
  <c r="K82" i="12"/>
  <c r="I84" i="12"/>
  <c r="J84" i="12"/>
  <c r="K84" i="12"/>
  <c r="I88" i="12"/>
  <c r="I87" i="12" s="1"/>
  <c r="J88" i="12"/>
  <c r="J87" i="12" s="1"/>
  <c r="K88" i="12"/>
  <c r="K87" i="12" s="1"/>
  <c r="I92" i="12"/>
  <c r="J92" i="12"/>
  <c r="K92" i="12"/>
  <c r="I95" i="12"/>
  <c r="J95" i="12"/>
  <c r="K95" i="12"/>
  <c r="I98" i="12"/>
  <c r="J98" i="12"/>
  <c r="K98" i="12"/>
  <c r="I105" i="12"/>
  <c r="I104" i="12" s="1"/>
  <c r="J105" i="12"/>
  <c r="J104" i="12" s="1"/>
  <c r="K105" i="12"/>
  <c r="K104" i="12" s="1"/>
  <c r="I108" i="12"/>
  <c r="I107" i="12" s="1"/>
  <c r="J108" i="12"/>
  <c r="J107" i="12" s="1"/>
  <c r="K108" i="12"/>
  <c r="K107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6" i="12"/>
  <c r="J126" i="12"/>
  <c r="K126" i="12"/>
  <c r="I130" i="12"/>
  <c r="J130" i="12"/>
  <c r="K130" i="12"/>
  <c r="I135" i="12"/>
  <c r="I134" i="12" s="1"/>
  <c r="J135" i="12"/>
  <c r="J134" i="12" s="1"/>
  <c r="K135" i="12"/>
  <c r="K134" i="12" s="1"/>
  <c r="I139" i="12"/>
  <c r="I138" i="12" s="1"/>
  <c r="J139" i="12"/>
  <c r="J138" i="12" s="1"/>
  <c r="K139" i="12"/>
  <c r="K138" i="12" s="1"/>
  <c r="I142" i="12"/>
  <c r="I141" i="12" s="1"/>
  <c r="J142" i="12"/>
  <c r="J141" i="12" s="1"/>
  <c r="K142" i="12"/>
  <c r="K141" i="12" s="1"/>
  <c r="I146" i="12"/>
  <c r="I145" i="12" s="1"/>
  <c r="I144" i="12" s="1"/>
  <c r="J146" i="12"/>
  <c r="J145" i="12" s="1"/>
  <c r="J144" i="12" s="1"/>
  <c r="K146" i="12"/>
  <c r="K145" i="12" s="1"/>
  <c r="K144" i="12" s="1"/>
  <c r="I159" i="12"/>
  <c r="J159" i="12"/>
  <c r="K159" i="12"/>
  <c r="I163" i="12"/>
  <c r="J163" i="12"/>
  <c r="K163" i="12"/>
  <c r="I168" i="12"/>
  <c r="I167" i="12" s="1"/>
  <c r="J168" i="12"/>
  <c r="J167" i="12" s="1"/>
  <c r="K168" i="12"/>
  <c r="K167" i="12" s="1"/>
  <c r="I172" i="12"/>
  <c r="J172" i="12"/>
  <c r="K172" i="12"/>
  <c r="I176" i="12"/>
  <c r="J176" i="12"/>
  <c r="K176" i="12"/>
  <c r="I183" i="12"/>
  <c r="I182" i="12" s="1"/>
  <c r="I181" i="12" s="1"/>
  <c r="J183" i="12"/>
  <c r="J182" i="12" s="1"/>
  <c r="J181" i="12" s="1"/>
  <c r="K183" i="12"/>
  <c r="K182" i="12" s="1"/>
  <c r="K181" i="12" s="1"/>
  <c r="I187" i="12"/>
  <c r="I186" i="12" s="1"/>
  <c r="J187" i="12"/>
  <c r="J186" i="12" s="1"/>
  <c r="K187" i="12"/>
  <c r="K186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J199" i="12"/>
  <c r="J198" i="12" s="1"/>
  <c r="K199" i="12"/>
  <c r="K198" i="12" s="1"/>
  <c r="I202" i="12"/>
  <c r="I201" i="12" s="1"/>
  <c r="J202" i="12"/>
  <c r="J201" i="12" s="1"/>
  <c r="K202" i="12"/>
  <c r="K201" i="12" s="1"/>
  <c r="I206" i="12"/>
  <c r="I205" i="12" s="1"/>
  <c r="I204" i="12" s="1"/>
  <c r="J206" i="12"/>
  <c r="J205" i="12" s="1"/>
  <c r="J204" i="12" s="1"/>
  <c r="K206" i="12"/>
  <c r="K205" i="12" s="1"/>
  <c r="K204" i="12" s="1"/>
  <c r="I211" i="12"/>
  <c r="I210" i="12" s="1"/>
  <c r="I209" i="12" s="1"/>
  <c r="J211" i="12"/>
  <c r="J210" i="12" s="1"/>
  <c r="J209" i="12" s="1"/>
  <c r="K211" i="12"/>
  <c r="K210" i="12" s="1"/>
  <c r="K209" i="12" s="1"/>
  <c r="I215" i="12"/>
  <c r="I214" i="12" s="1"/>
  <c r="I213" i="12" s="1"/>
  <c r="J215" i="12"/>
  <c r="J214" i="12" s="1"/>
  <c r="J213" i="12" s="1"/>
  <c r="K215" i="12"/>
  <c r="K214" i="12" s="1"/>
  <c r="K213" i="12" s="1"/>
  <c r="I219" i="12"/>
  <c r="I218" i="12" s="1"/>
  <c r="I217" i="12" s="1"/>
  <c r="J219" i="12"/>
  <c r="J218" i="12" s="1"/>
  <c r="J217" i="12" s="1"/>
  <c r="K219" i="12"/>
  <c r="K218" i="12" s="1"/>
  <c r="K217" i="12" s="1"/>
  <c r="I223" i="12"/>
  <c r="I222" i="12" s="1"/>
  <c r="I221" i="12" s="1"/>
  <c r="J223" i="12"/>
  <c r="J222" i="12" s="1"/>
  <c r="J221" i="12" s="1"/>
  <c r="K223" i="12"/>
  <c r="K222" i="12" s="1"/>
  <c r="K221" i="12" s="1"/>
  <c r="I227" i="12"/>
  <c r="I226" i="12" s="1"/>
  <c r="I225" i="12" s="1"/>
  <c r="J227" i="12"/>
  <c r="J226" i="12" s="1"/>
  <c r="J225" i="12" s="1"/>
  <c r="K227" i="12"/>
  <c r="K226" i="12" s="1"/>
  <c r="K225" i="12" s="1"/>
  <c r="I231" i="12"/>
  <c r="I230" i="12" s="1"/>
  <c r="I229" i="12" s="1"/>
  <c r="J231" i="12"/>
  <c r="J230" i="12" s="1"/>
  <c r="J229" i="12" s="1"/>
  <c r="K231" i="12"/>
  <c r="K230" i="12" s="1"/>
  <c r="K229" i="12" s="1"/>
  <c r="I235" i="12"/>
  <c r="I234" i="12" s="1"/>
  <c r="I233" i="12" s="1"/>
  <c r="J235" i="12"/>
  <c r="J234" i="12" s="1"/>
  <c r="J233" i="12" s="1"/>
  <c r="K235" i="12"/>
  <c r="K234" i="12" s="1"/>
  <c r="K233" i="12" s="1"/>
  <c r="I239" i="12"/>
  <c r="I238" i="12" s="1"/>
  <c r="I237" i="12" s="1"/>
  <c r="J239" i="12"/>
  <c r="J238" i="12" s="1"/>
  <c r="J237" i="12" s="1"/>
  <c r="K239" i="12"/>
  <c r="K238" i="12" s="1"/>
  <c r="K237" i="12" s="1"/>
  <c r="I243" i="12"/>
  <c r="I242" i="12" s="1"/>
  <c r="I241" i="12" s="1"/>
  <c r="J243" i="12"/>
  <c r="J242" i="12" s="1"/>
  <c r="J241" i="12" s="1"/>
  <c r="K243" i="12"/>
  <c r="K242" i="12" s="1"/>
  <c r="K241" i="12" s="1"/>
  <c r="I247" i="12"/>
  <c r="I246" i="12" s="1"/>
  <c r="I245" i="12" s="1"/>
  <c r="J247" i="12"/>
  <c r="J246" i="12" s="1"/>
  <c r="J245" i="12" s="1"/>
  <c r="K247" i="12"/>
  <c r="K246" i="12" s="1"/>
  <c r="K245" i="12" s="1"/>
  <c r="I251" i="12"/>
  <c r="I250" i="12" s="1"/>
  <c r="I249" i="12" s="1"/>
  <c r="J251" i="12"/>
  <c r="J250" i="12" s="1"/>
  <c r="J249" i="12" s="1"/>
  <c r="K251" i="12"/>
  <c r="K250" i="12" s="1"/>
  <c r="K249" i="12" s="1"/>
  <c r="I255" i="12"/>
  <c r="I254" i="12" s="1"/>
  <c r="I253" i="12" s="1"/>
  <c r="J255" i="12"/>
  <c r="J254" i="12" s="1"/>
  <c r="J253" i="12" s="1"/>
  <c r="K255" i="12"/>
  <c r="K254" i="12" s="1"/>
  <c r="K253" i="12" s="1"/>
  <c r="I259" i="12"/>
  <c r="I258" i="12" s="1"/>
  <c r="I257" i="12" s="1"/>
  <c r="J259" i="12"/>
  <c r="J258" i="12" s="1"/>
  <c r="J257" i="12" s="1"/>
  <c r="K259" i="12"/>
  <c r="K258" i="12" s="1"/>
  <c r="K257" i="12" s="1"/>
  <c r="I263" i="12"/>
  <c r="I262" i="12" s="1"/>
  <c r="I261" i="12" s="1"/>
  <c r="J263" i="12"/>
  <c r="J262" i="12" s="1"/>
  <c r="J261" i="12" s="1"/>
  <c r="K263" i="12"/>
  <c r="K262" i="12" s="1"/>
  <c r="K261" i="12" s="1"/>
  <c r="I267" i="12"/>
  <c r="I266" i="12" s="1"/>
  <c r="I265" i="12" s="1"/>
  <c r="J267" i="12"/>
  <c r="J266" i="12" s="1"/>
  <c r="J265" i="12" s="1"/>
  <c r="K267" i="12"/>
  <c r="K266" i="12" s="1"/>
  <c r="K265" i="12" s="1"/>
  <c r="I271" i="12"/>
  <c r="I270" i="12" s="1"/>
  <c r="I269" i="12" s="1"/>
  <c r="J271" i="12"/>
  <c r="J270" i="12" s="1"/>
  <c r="J269" i="12" s="1"/>
  <c r="K271" i="12"/>
  <c r="K270" i="12" s="1"/>
  <c r="K269" i="12" s="1"/>
  <c r="I282" i="12"/>
  <c r="J282" i="12"/>
  <c r="K282" i="12"/>
  <c r="I284" i="12"/>
  <c r="J284" i="12"/>
  <c r="K284" i="12"/>
  <c r="I288" i="12"/>
  <c r="J288" i="12"/>
  <c r="K288" i="12"/>
  <c r="I290" i="12"/>
  <c r="J290" i="12"/>
  <c r="K290" i="12"/>
  <c r="I294" i="12"/>
  <c r="J294" i="12"/>
  <c r="K294" i="12"/>
  <c r="I296" i="12"/>
  <c r="J296" i="12"/>
  <c r="K296" i="12"/>
  <c r="I300" i="12"/>
  <c r="I299" i="12" s="1"/>
  <c r="J300" i="12"/>
  <c r="J299" i="12" s="1"/>
  <c r="K300" i="12"/>
  <c r="K299" i="12" s="1"/>
  <c r="I303" i="12"/>
  <c r="I302" i="12" s="1"/>
  <c r="J303" i="12"/>
  <c r="J302" i="12" s="1"/>
  <c r="K303" i="12"/>
  <c r="K302" i="12" s="1"/>
  <c r="I307" i="12"/>
  <c r="I306" i="12" s="1"/>
  <c r="I305" i="12" s="1"/>
  <c r="J307" i="12"/>
  <c r="J306" i="12" s="1"/>
  <c r="J305" i="12" s="1"/>
  <c r="K307" i="12"/>
  <c r="K306" i="12" s="1"/>
  <c r="K305" i="12" s="1"/>
  <c r="I311" i="12"/>
  <c r="J311" i="12"/>
  <c r="K311" i="12"/>
  <c r="I313" i="12"/>
  <c r="J313" i="12"/>
  <c r="K313" i="12"/>
  <c r="I324" i="12"/>
  <c r="J324" i="12"/>
  <c r="K324" i="12"/>
  <c r="I326" i="12"/>
  <c r="J326" i="12"/>
  <c r="K326" i="12"/>
  <c r="I330" i="12"/>
  <c r="J330" i="12"/>
  <c r="K330" i="12"/>
  <c r="I332" i="12"/>
  <c r="J332" i="12"/>
  <c r="K332" i="12"/>
  <c r="I336" i="12"/>
  <c r="J336" i="12"/>
  <c r="K336" i="12"/>
  <c r="I338" i="12"/>
  <c r="J338" i="12"/>
  <c r="K338" i="12"/>
  <c r="I343" i="12"/>
  <c r="J343" i="12"/>
  <c r="K343" i="12"/>
  <c r="I345" i="12"/>
  <c r="J345" i="12"/>
  <c r="K345" i="12"/>
  <c r="I349" i="12"/>
  <c r="J349" i="12"/>
  <c r="K349" i="12"/>
  <c r="I351" i="12"/>
  <c r="J351" i="12"/>
  <c r="K351" i="12"/>
  <c r="I355" i="12"/>
  <c r="I354" i="12" s="1"/>
  <c r="I353" i="12" s="1"/>
  <c r="J355" i="12"/>
  <c r="J354" i="12" s="1"/>
  <c r="J353" i="12" s="1"/>
  <c r="K355" i="12"/>
  <c r="K354" i="12" s="1"/>
  <c r="K353" i="12" s="1"/>
  <c r="I366" i="12"/>
  <c r="I365" i="12" s="1"/>
  <c r="I364" i="12" s="1"/>
  <c r="J366" i="12"/>
  <c r="J365" i="12" s="1"/>
  <c r="J364" i="12" s="1"/>
  <c r="K366" i="12"/>
  <c r="K365" i="12" s="1"/>
  <c r="K364" i="12" s="1"/>
  <c r="I370" i="12"/>
  <c r="J370" i="12"/>
  <c r="K370" i="12"/>
  <c r="I372" i="12"/>
  <c r="J372" i="12"/>
  <c r="K372" i="12"/>
  <c r="I377" i="12"/>
  <c r="J377" i="12"/>
  <c r="K377" i="12"/>
  <c r="I379" i="12"/>
  <c r="J379" i="12"/>
  <c r="K379" i="12"/>
  <c r="I388" i="12"/>
  <c r="J388" i="12"/>
  <c r="K388" i="12"/>
  <c r="I390" i="12"/>
  <c r="J390" i="12"/>
  <c r="K390" i="12"/>
  <c r="I395" i="12"/>
  <c r="I394" i="12" s="1"/>
  <c r="I393" i="12" s="1"/>
  <c r="J395" i="12"/>
  <c r="J394" i="12" s="1"/>
  <c r="J393" i="12" s="1"/>
  <c r="K395" i="12"/>
  <c r="K394" i="12" s="1"/>
  <c r="K393" i="12" s="1"/>
  <c r="I399" i="12"/>
  <c r="I398" i="12" s="1"/>
  <c r="I397" i="12" s="1"/>
  <c r="J399" i="12"/>
  <c r="J398" i="12" s="1"/>
  <c r="J397" i="12" s="1"/>
  <c r="K399" i="12"/>
  <c r="K398" i="12" s="1"/>
  <c r="K397" i="12" s="1"/>
  <c r="I408" i="12"/>
  <c r="I407" i="12" s="1"/>
  <c r="I406" i="12" s="1"/>
  <c r="I401" i="12" s="1"/>
  <c r="J408" i="12"/>
  <c r="J407" i="12" s="1"/>
  <c r="J406" i="12" s="1"/>
  <c r="J401" i="12" s="1"/>
  <c r="K408" i="12"/>
  <c r="K407" i="12" s="1"/>
  <c r="K406" i="12" s="1"/>
  <c r="K401" i="12" s="1"/>
  <c r="I414" i="12"/>
  <c r="I413" i="12" s="1"/>
  <c r="I412" i="12" s="1"/>
  <c r="J414" i="12"/>
  <c r="J413" i="12" s="1"/>
  <c r="J412" i="12" s="1"/>
  <c r="K414" i="12"/>
  <c r="K413" i="12" s="1"/>
  <c r="K412" i="12" s="1"/>
  <c r="I418" i="12"/>
  <c r="I417" i="12" s="1"/>
  <c r="I416" i="12" s="1"/>
  <c r="J418" i="12"/>
  <c r="J417" i="12" s="1"/>
  <c r="J416" i="12" s="1"/>
  <c r="K418" i="12"/>
  <c r="K417" i="12" s="1"/>
  <c r="K416" i="12" s="1"/>
  <c r="I422" i="12"/>
  <c r="I421" i="12" s="1"/>
  <c r="I420" i="12" s="1"/>
  <c r="J422" i="12"/>
  <c r="J421" i="12" s="1"/>
  <c r="J420" i="12" s="1"/>
  <c r="K422" i="12"/>
  <c r="K421" i="12" s="1"/>
  <c r="K420" i="12" s="1"/>
  <c r="I426" i="12"/>
  <c r="I425" i="12" s="1"/>
  <c r="J426" i="12"/>
  <c r="J425" i="12" s="1"/>
  <c r="K426" i="12"/>
  <c r="K425" i="12" s="1"/>
  <c r="I429" i="12"/>
  <c r="I428" i="12" s="1"/>
  <c r="J429" i="12"/>
  <c r="J428" i="12" s="1"/>
  <c r="K429" i="12"/>
  <c r="K428" i="12" s="1"/>
  <c r="I433" i="12"/>
  <c r="I432" i="12" s="1"/>
  <c r="I431" i="12" s="1"/>
  <c r="J433" i="12"/>
  <c r="J432" i="12" s="1"/>
  <c r="J431" i="12" s="1"/>
  <c r="K433" i="12"/>
  <c r="K432" i="12" s="1"/>
  <c r="K431" i="12" s="1"/>
  <c r="I437" i="12"/>
  <c r="I436" i="12" s="1"/>
  <c r="I435" i="12" s="1"/>
  <c r="J437" i="12"/>
  <c r="J436" i="12" s="1"/>
  <c r="J435" i="12" s="1"/>
  <c r="K437" i="12"/>
  <c r="K436" i="12" s="1"/>
  <c r="K435" i="12" s="1"/>
  <c r="I442" i="12"/>
  <c r="I441" i="12" s="1"/>
  <c r="I440" i="12" s="1"/>
  <c r="J442" i="12"/>
  <c r="J441" i="12" s="1"/>
  <c r="J440" i="12" s="1"/>
  <c r="K442" i="12"/>
  <c r="K441" i="12" s="1"/>
  <c r="K440" i="12" s="1"/>
  <c r="I453" i="12"/>
  <c r="I452" i="12" s="1"/>
  <c r="I451" i="12" s="1"/>
  <c r="J453" i="12"/>
  <c r="J452" i="12" s="1"/>
  <c r="J451" i="12" s="1"/>
  <c r="K453" i="12"/>
  <c r="K452" i="12" s="1"/>
  <c r="K451" i="12" s="1"/>
  <c r="I457" i="12"/>
  <c r="I456" i="12" s="1"/>
  <c r="I455" i="12" s="1"/>
  <c r="J457" i="12"/>
  <c r="J456" i="12" s="1"/>
  <c r="J455" i="12" s="1"/>
  <c r="K457" i="12"/>
  <c r="K456" i="12" s="1"/>
  <c r="K455" i="12" s="1"/>
  <c r="I464" i="12"/>
  <c r="I463" i="12" s="1"/>
  <c r="I462" i="12" s="1"/>
  <c r="J464" i="12"/>
  <c r="J463" i="12" s="1"/>
  <c r="J462" i="12" s="1"/>
  <c r="K464" i="12"/>
  <c r="K463" i="12" s="1"/>
  <c r="K462" i="12" s="1"/>
  <c r="I468" i="12"/>
  <c r="I467" i="12" s="1"/>
  <c r="I466" i="12" s="1"/>
  <c r="J468" i="12"/>
  <c r="J467" i="12" s="1"/>
  <c r="J466" i="12" s="1"/>
  <c r="K468" i="12"/>
  <c r="K467" i="12" s="1"/>
  <c r="K466" i="12" s="1"/>
  <c r="I472" i="12"/>
  <c r="I471" i="12" s="1"/>
  <c r="J472" i="12"/>
  <c r="J471" i="12" s="1"/>
  <c r="K472" i="12"/>
  <c r="K471" i="12" s="1"/>
  <c r="I475" i="12"/>
  <c r="I474" i="12" s="1"/>
  <c r="J475" i="12"/>
  <c r="J474" i="12" s="1"/>
  <c r="K475" i="12"/>
  <c r="K474" i="12" s="1"/>
  <c r="I478" i="12"/>
  <c r="I477" i="12" s="1"/>
  <c r="J478" i="12"/>
  <c r="J477" i="12" s="1"/>
  <c r="K478" i="12"/>
  <c r="K477" i="12" s="1"/>
  <c r="I482" i="12"/>
  <c r="I481" i="12" s="1"/>
  <c r="I480" i="12" s="1"/>
  <c r="J482" i="12"/>
  <c r="J481" i="12" s="1"/>
  <c r="J480" i="12" s="1"/>
  <c r="K482" i="12"/>
  <c r="K481" i="12" s="1"/>
  <c r="K480" i="12" s="1"/>
  <c r="I487" i="12"/>
  <c r="J487" i="12"/>
  <c r="K487" i="12"/>
  <c r="I489" i="12"/>
  <c r="J489" i="12"/>
  <c r="K489" i="12"/>
  <c r="I495" i="12"/>
  <c r="I494" i="12" s="1"/>
  <c r="I493" i="12" s="1"/>
  <c r="J495" i="12"/>
  <c r="J494" i="12" s="1"/>
  <c r="J493" i="12" s="1"/>
  <c r="K495" i="12"/>
  <c r="K494" i="12" s="1"/>
  <c r="K493" i="12" s="1"/>
  <c r="I499" i="12"/>
  <c r="I498" i="12" s="1"/>
  <c r="I497" i="12" s="1"/>
  <c r="J499" i="12"/>
  <c r="J498" i="12" s="1"/>
  <c r="J497" i="12" s="1"/>
  <c r="K499" i="12"/>
  <c r="K498" i="12" s="1"/>
  <c r="K497" i="12" s="1"/>
  <c r="I506" i="12"/>
  <c r="I505" i="12" s="1"/>
  <c r="I504" i="12" s="1"/>
  <c r="J506" i="12"/>
  <c r="J505" i="12" s="1"/>
  <c r="J504" i="12" s="1"/>
  <c r="K506" i="12"/>
  <c r="K505" i="12" s="1"/>
  <c r="K504" i="12" s="1"/>
  <c r="I514" i="12"/>
  <c r="I513" i="12" s="1"/>
  <c r="I512" i="12" s="1"/>
  <c r="J514" i="12"/>
  <c r="J513" i="12" s="1"/>
  <c r="J512" i="12" s="1"/>
  <c r="K514" i="12"/>
  <c r="K513" i="12" s="1"/>
  <c r="K512" i="12" s="1"/>
  <c r="I518" i="12"/>
  <c r="J518" i="12"/>
  <c r="K518" i="12"/>
  <c r="I520" i="12"/>
  <c r="J520" i="12"/>
  <c r="K520" i="12"/>
  <c r="I524" i="12"/>
  <c r="I523" i="12" s="1"/>
  <c r="I522" i="12" s="1"/>
  <c r="J524" i="12"/>
  <c r="J523" i="12" s="1"/>
  <c r="J522" i="12" s="1"/>
  <c r="K524" i="12"/>
  <c r="K523" i="12" s="1"/>
  <c r="K522" i="12" s="1"/>
  <c r="I528" i="12"/>
  <c r="I527" i="12" s="1"/>
  <c r="I526" i="12" s="1"/>
  <c r="J528" i="12"/>
  <c r="J527" i="12" s="1"/>
  <c r="J526" i="12" s="1"/>
  <c r="K528" i="12"/>
  <c r="K527" i="12" s="1"/>
  <c r="K526" i="12" s="1"/>
  <c r="I532" i="12"/>
  <c r="I531" i="12" s="1"/>
  <c r="I530" i="12" s="1"/>
  <c r="J532" i="12"/>
  <c r="J531" i="12" s="1"/>
  <c r="J530" i="12" s="1"/>
  <c r="K532" i="12"/>
  <c r="K531" i="12" s="1"/>
  <c r="K530" i="12" s="1"/>
  <c r="I536" i="12"/>
  <c r="I535" i="12" s="1"/>
  <c r="I534" i="12" s="1"/>
  <c r="J536" i="12"/>
  <c r="J535" i="12" s="1"/>
  <c r="J534" i="12" s="1"/>
  <c r="K536" i="12"/>
  <c r="K535" i="12" s="1"/>
  <c r="K534" i="12" s="1"/>
  <c r="I545" i="12"/>
  <c r="J545" i="12"/>
  <c r="K545" i="12"/>
  <c r="I547" i="12"/>
  <c r="J547" i="12"/>
  <c r="K547" i="12"/>
  <c r="I551" i="12"/>
  <c r="J551" i="12"/>
  <c r="K551" i="12"/>
  <c r="I553" i="12"/>
  <c r="J553" i="12"/>
  <c r="K553" i="12"/>
  <c r="I558" i="12"/>
  <c r="J558" i="12"/>
  <c r="K558" i="12"/>
  <c r="I560" i="12"/>
  <c r="J560" i="12"/>
  <c r="K560" i="12"/>
  <c r="I565" i="12"/>
  <c r="J565" i="12"/>
  <c r="K565" i="12"/>
  <c r="I567" i="12"/>
  <c r="J567" i="12"/>
  <c r="K567" i="12"/>
  <c r="I571" i="12"/>
  <c r="I570" i="12" s="1"/>
  <c r="I569" i="12" s="1"/>
  <c r="J571" i="12"/>
  <c r="J570" i="12" s="1"/>
  <c r="J569" i="12" s="1"/>
  <c r="K571" i="12"/>
  <c r="K570" i="12" s="1"/>
  <c r="K569" i="12" s="1"/>
  <c r="I583" i="12"/>
  <c r="J583" i="12"/>
  <c r="K583" i="12"/>
  <c r="I585" i="12"/>
  <c r="J585" i="12"/>
  <c r="K585" i="12"/>
  <c r="I590" i="12"/>
  <c r="J590" i="12"/>
  <c r="K590" i="12"/>
  <c r="I592" i="12"/>
  <c r="J592" i="12"/>
  <c r="K592" i="12"/>
  <c r="I596" i="12"/>
  <c r="J596" i="12"/>
  <c r="K596" i="12"/>
  <c r="I598" i="12"/>
  <c r="J598" i="12"/>
  <c r="K598" i="12"/>
  <c r="I603" i="12"/>
  <c r="J603" i="12"/>
  <c r="K603" i="12"/>
  <c r="I605" i="12"/>
  <c r="J605" i="12"/>
  <c r="K605" i="12"/>
  <c r="I609" i="12"/>
  <c r="I608" i="12" s="1"/>
  <c r="I607" i="12" s="1"/>
  <c r="J609" i="12"/>
  <c r="J608" i="12" s="1"/>
  <c r="J607" i="12" s="1"/>
  <c r="K609" i="12"/>
  <c r="K608" i="12" s="1"/>
  <c r="K607" i="12" s="1"/>
  <c r="I614" i="12"/>
  <c r="J614" i="12"/>
  <c r="K614" i="12"/>
  <c r="I616" i="12"/>
  <c r="J616" i="12"/>
  <c r="K616" i="12"/>
  <c r="I622" i="12"/>
  <c r="I621" i="12" s="1"/>
  <c r="I620" i="12" s="1"/>
  <c r="I619" i="12" s="1"/>
  <c r="J622" i="12"/>
  <c r="J621" i="12" s="1"/>
  <c r="J620" i="12" s="1"/>
  <c r="J619" i="12" s="1"/>
  <c r="K622" i="12"/>
  <c r="K621" i="12" s="1"/>
  <c r="K620" i="12" s="1"/>
  <c r="K619" i="12" s="1"/>
  <c r="I627" i="12"/>
  <c r="J627" i="12"/>
  <c r="K627" i="12"/>
  <c r="I629" i="12"/>
  <c r="J629" i="12"/>
  <c r="K629" i="12"/>
  <c r="I633" i="12"/>
  <c r="I632" i="12" s="1"/>
  <c r="I631" i="12" s="1"/>
  <c r="J633" i="12"/>
  <c r="J632" i="12" s="1"/>
  <c r="J631" i="12" s="1"/>
  <c r="K633" i="12"/>
  <c r="K632" i="12" s="1"/>
  <c r="K631" i="12" s="1"/>
  <c r="I637" i="12"/>
  <c r="I636" i="12" s="1"/>
  <c r="J637" i="12"/>
  <c r="J636" i="12" s="1"/>
  <c r="K637" i="12"/>
  <c r="K636" i="12" s="1"/>
  <c r="I640" i="12"/>
  <c r="J640" i="12"/>
  <c r="K640" i="12"/>
  <c r="I642" i="12"/>
  <c r="J642" i="12"/>
  <c r="K642" i="12"/>
  <c r="I647" i="12"/>
  <c r="I646" i="12" s="1"/>
  <c r="I645" i="12" s="1"/>
  <c r="J647" i="12"/>
  <c r="J646" i="12" s="1"/>
  <c r="J645" i="12" s="1"/>
  <c r="K647" i="12"/>
  <c r="K646" i="12" s="1"/>
  <c r="K645" i="12" s="1"/>
  <c r="I651" i="12"/>
  <c r="I650" i="12" s="1"/>
  <c r="I649" i="12" s="1"/>
  <c r="J651" i="12"/>
  <c r="J650" i="12" s="1"/>
  <c r="J649" i="12" s="1"/>
  <c r="K651" i="12"/>
  <c r="K650" i="12" s="1"/>
  <c r="K649" i="12" s="1"/>
  <c r="I655" i="12"/>
  <c r="I654" i="12" s="1"/>
  <c r="I653" i="12" s="1"/>
  <c r="J655" i="12"/>
  <c r="J654" i="12" s="1"/>
  <c r="J653" i="12" s="1"/>
  <c r="K655" i="12"/>
  <c r="K654" i="12" s="1"/>
  <c r="K653" i="12" s="1"/>
  <c r="I659" i="12"/>
  <c r="I658" i="12" s="1"/>
  <c r="I657" i="12" s="1"/>
  <c r="J659" i="12"/>
  <c r="J658" i="12" s="1"/>
  <c r="J657" i="12" s="1"/>
  <c r="K659" i="12"/>
  <c r="K658" i="12" s="1"/>
  <c r="K657" i="12" s="1"/>
  <c r="I666" i="12"/>
  <c r="I665" i="12" s="1"/>
  <c r="I664" i="12" s="1"/>
  <c r="J666" i="12"/>
  <c r="J665" i="12" s="1"/>
  <c r="J664" i="12" s="1"/>
  <c r="K666" i="12"/>
  <c r="K665" i="12" s="1"/>
  <c r="K664" i="12" s="1"/>
  <c r="I670" i="12"/>
  <c r="I669" i="12" s="1"/>
  <c r="J670" i="12"/>
  <c r="J669" i="12" s="1"/>
  <c r="K670" i="12"/>
  <c r="K669" i="12" s="1"/>
  <c r="I673" i="12"/>
  <c r="I672" i="12" s="1"/>
  <c r="J673" i="12"/>
  <c r="J672" i="12" s="1"/>
  <c r="K673" i="12"/>
  <c r="K672" i="12" s="1"/>
  <c r="I677" i="12"/>
  <c r="I676" i="12" s="1"/>
  <c r="J677" i="12"/>
  <c r="J676" i="12" s="1"/>
  <c r="K677" i="12"/>
  <c r="K676" i="12" s="1"/>
  <c r="I680" i="12"/>
  <c r="I679" i="12" s="1"/>
  <c r="J680" i="12"/>
  <c r="J679" i="12" s="1"/>
  <c r="K680" i="12"/>
  <c r="K679" i="12" s="1"/>
  <c r="I684" i="12"/>
  <c r="I683" i="12" s="1"/>
  <c r="I682" i="12" s="1"/>
  <c r="J684" i="12"/>
  <c r="J683" i="12" s="1"/>
  <c r="J682" i="12" s="1"/>
  <c r="K684" i="12"/>
  <c r="K683" i="12" s="1"/>
  <c r="K682" i="12" s="1"/>
  <c r="I688" i="12"/>
  <c r="I687" i="12" s="1"/>
  <c r="I686" i="12" s="1"/>
  <c r="J688" i="12"/>
  <c r="J687" i="12" s="1"/>
  <c r="J686" i="12" s="1"/>
  <c r="K688" i="12"/>
  <c r="K687" i="12" s="1"/>
  <c r="K686" i="12" s="1"/>
  <c r="I692" i="12"/>
  <c r="I691" i="12" s="1"/>
  <c r="I690" i="12" s="1"/>
  <c r="J692" i="12"/>
  <c r="J691" i="12" s="1"/>
  <c r="J690" i="12" s="1"/>
  <c r="K692" i="12"/>
  <c r="K691" i="12" s="1"/>
  <c r="K690" i="12" s="1"/>
  <c r="I696" i="12"/>
  <c r="I695" i="12" s="1"/>
  <c r="J696" i="12"/>
  <c r="J695" i="12" s="1"/>
  <c r="K696" i="12"/>
  <c r="K695" i="12" s="1"/>
  <c r="I699" i="12"/>
  <c r="I698" i="12" s="1"/>
  <c r="J699" i="12"/>
  <c r="J698" i="12" s="1"/>
  <c r="K699" i="12"/>
  <c r="K698" i="12" s="1"/>
  <c r="I702" i="12"/>
  <c r="J702" i="12"/>
  <c r="K702" i="12"/>
  <c r="I704" i="12"/>
  <c r="J704" i="12"/>
  <c r="K704" i="12"/>
  <c r="I709" i="12"/>
  <c r="I708" i="12" s="1"/>
  <c r="J709" i="12"/>
  <c r="J708" i="12" s="1"/>
  <c r="K709" i="12"/>
  <c r="K708" i="12" s="1"/>
  <c r="I712" i="12"/>
  <c r="I711" i="12" s="1"/>
  <c r="J712" i="12"/>
  <c r="J711" i="12" s="1"/>
  <c r="K712" i="12"/>
  <c r="K711" i="12" s="1"/>
  <c r="I716" i="12"/>
  <c r="I715" i="12" s="1"/>
  <c r="I714" i="12" s="1"/>
  <c r="J716" i="12"/>
  <c r="J715" i="12" s="1"/>
  <c r="J714" i="12" s="1"/>
  <c r="K716" i="12"/>
  <c r="K715" i="12" s="1"/>
  <c r="K714" i="12" s="1"/>
  <c r="I720" i="12"/>
  <c r="I719" i="12" s="1"/>
  <c r="I718" i="12" s="1"/>
  <c r="J720" i="12"/>
  <c r="J719" i="12" s="1"/>
  <c r="J718" i="12" s="1"/>
  <c r="K720" i="12"/>
  <c r="K719" i="12" s="1"/>
  <c r="K718" i="12" s="1"/>
  <c r="I726" i="12"/>
  <c r="J726" i="12"/>
  <c r="K726" i="12"/>
  <c r="I730" i="12"/>
  <c r="J730" i="12"/>
  <c r="K730" i="12"/>
  <c r="I737" i="12"/>
  <c r="I736" i="12" s="1"/>
  <c r="I735" i="12" s="1"/>
  <c r="J737" i="12"/>
  <c r="J736" i="12" s="1"/>
  <c r="J735" i="12" s="1"/>
  <c r="K737" i="12"/>
  <c r="K736" i="12" s="1"/>
  <c r="K735" i="12" s="1"/>
  <c r="I743" i="12"/>
  <c r="I742" i="12" s="1"/>
  <c r="J743" i="12"/>
  <c r="J742" i="12" s="1"/>
  <c r="K743" i="12"/>
  <c r="K742" i="12" s="1"/>
  <c r="I746" i="12"/>
  <c r="I745" i="12" s="1"/>
  <c r="J746" i="12"/>
  <c r="J745" i="12" s="1"/>
  <c r="K746" i="12"/>
  <c r="K745" i="12" s="1"/>
  <c r="I751" i="12"/>
  <c r="I750" i="12" s="1"/>
  <c r="I749" i="12" s="1"/>
  <c r="I748" i="12" s="1"/>
  <c r="J751" i="12"/>
  <c r="J750" i="12" s="1"/>
  <c r="J749" i="12" s="1"/>
  <c r="J748" i="12" s="1"/>
  <c r="K751" i="12"/>
  <c r="K750" i="12" s="1"/>
  <c r="K749" i="12" s="1"/>
  <c r="K748" i="12" s="1"/>
  <c r="I756" i="12"/>
  <c r="I755" i="12" s="1"/>
  <c r="J756" i="12"/>
  <c r="J755" i="12" s="1"/>
  <c r="K756" i="12"/>
  <c r="K755" i="12" s="1"/>
  <c r="I759" i="12"/>
  <c r="I758" i="12" s="1"/>
  <c r="J759" i="12"/>
  <c r="J758" i="12" s="1"/>
  <c r="K759" i="12"/>
  <c r="K758" i="12" s="1"/>
  <c r="I765" i="12"/>
  <c r="I764" i="12" s="1"/>
  <c r="J765" i="12"/>
  <c r="J764" i="12" s="1"/>
  <c r="K765" i="12"/>
  <c r="K764" i="12" s="1"/>
  <c r="I768" i="12"/>
  <c r="I767" i="12" s="1"/>
  <c r="J768" i="12"/>
  <c r="J767" i="12" s="1"/>
  <c r="K768" i="12"/>
  <c r="K767" i="12" s="1"/>
  <c r="I771" i="12"/>
  <c r="I770" i="12" s="1"/>
  <c r="J771" i="12"/>
  <c r="J770" i="12" s="1"/>
  <c r="K771" i="12"/>
  <c r="K770" i="12" s="1"/>
  <c r="I774" i="12"/>
  <c r="I773" i="12" s="1"/>
  <c r="J774" i="12"/>
  <c r="J773" i="12" s="1"/>
  <c r="K774" i="12"/>
  <c r="K773" i="12" s="1"/>
  <c r="I777" i="12"/>
  <c r="I776" i="12" s="1"/>
  <c r="J777" i="12"/>
  <c r="J776" i="12" s="1"/>
  <c r="K777" i="12"/>
  <c r="K776" i="12" s="1"/>
  <c r="I782" i="12"/>
  <c r="J782" i="12"/>
  <c r="K782" i="12"/>
  <c r="I784" i="12"/>
  <c r="J784" i="12"/>
  <c r="K784" i="12"/>
  <c r="I794" i="12"/>
  <c r="I793" i="12" s="1"/>
  <c r="I792" i="12" s="1"/>
  <c r="J794" i="12"/>
  <c r="J793" i="12" s="1"/>
  <c r="J792" i="12" s="1"/>
  <c r="K794" i="12"/>
  <c r="K793" i="12" s="1"/>
  <c r="K792" i="12" s="1"/>
  <c r="I798" i="12"/>
  <c r="I797" i="12" s="1"/>
  <c r="J798" i="12"/>
  <c r="J797" i="12" s="1"/>
  <c r="K798" i="12"/>
  <c r="K797" i="12" s="1"/>
  <c r="I801" i="12"/>
  <c r="I800" i="12" s="1"/>
  <c r="J801" i="12"/>
  <c r="J800" i="12" s="1"/>
  <c r="K801" i="12"/>
  <c r="K800" i="12" s="1"/>
  <c r="I806" i="12"/>
  <c r="I805" i="12" s="1"/>
  <c r="J806" i="12"/>
  <c r="J805" i="12" s="1"/>
  <c r="K806" i="12"/>
  <c r="K805" i="12" s="1"/>
  <c r="I809" i="12"/>
  <c r="I808" i="12" s="1"/>
  <c r="J809" i="12"/>
  <c r="J808" i="12" s="1"/>
  <c r="K809" i="12"/>
  <c r="K808" i="12" s="1"/>
  <c r="I814" i="12"/>
  <c r="I813" i="12" s="1"/>
  <c r="I812" i="12" s="1"/>
  <c r="I811" i="12" s="1"/>
  <c r="J814" i="12"/>
  <c r="J813" i="12" s="1"/>
  <c r="J812" i="12" s="1"/>
  <c r="J811" i="12" s="1"/>
  <c r="K814" i="12"/>
  <c r="K813" i="12" s="1"/>
  <c r="K812" i="12" s="1"/>
  <c r="K811" i="12" s="1"/>
  <c r="I821" i="12"/>
  <c r="J821" i="12"/>
  <c r="K821" i="12"/>
  <c r="I823" i="12"/>
  <c r="J823" i="12"/>
  <c r="K823" i="12"/>
  <c r="I828" i="12"/>
  <c r="I827" i="12" s="1"/>
  <c r="J828" i="12"/>
  <c r="J827" i="12" s="1"/>
  <c r="K828" i="12"/>
  <c r="K827" i="12" s="1"/>
  <c r="I831" i="12"/>
  <c r="I830" i="12" s="1"/>
  <c r="J831" i="12"/>
  <c r="J830" i="12" s="1"/>
  <c r="K831" i="12"/>
  <c r="K830" i="12" s="1"/>
  <c r="I834" i="12"/>
  <c r="I833" i="12" s="1"/>
  <c r="J834" i="12"/>
  <c r="J833" i="12" s="1"/>
  <c r="K834" i="12"/>
  <c r="K833" i="12" s="1"/>
  <c r="I837" i="12"/>
  <c r="J837" i="12"/>
  <c r="K837" i="12"/>
  <c r="I840" i="12"/>
  <c r="J840" i="12"/>
  <c r="K840" i="12"/>
  <c r="I846" i="12"/>
  <c r="I845" i="12" s="1"/>
  <c r="I844" i="12" s="1"/>
  <c r="J846" i="12"/>
  <c r="J845" i="12" s="1"/>
  <c r="J844" i="12" s="1"/>
  <c r="K846" i="12"/>
  <c r="K845" i="12" s="1"/>
  <c r="K844" i="12" s="1"/>
  <c r="I852" i="12"/>
  <c r="J852" i="12"/>
  <c r="K852" i="12"/>
  <c r="I854" i="12"/>
  <c r="J854" i="12"/>
  <c r="K854" i="12"/>
  <c r="I858" i="12"/>
  <c r="I857" i="12" s="1"/>
  <c r="I856" i="12" s="1"/>
  <c r="J858" i="12"/>
  <c r="J857" i="12" s="1"/>
  <c r="J856" i="12" s="1"/>
  <c r="K858" i="12"/>
  <c r="K857" i="12" s="1"/>
  <c r="K856" i="12" s="1"/>
  <c r="I862" i="12"/>
  <c r="I861" i="12" s="1"/>
  <c r="I860" i="12" s="1"/>
  <c r="J862" i="12"/>
  <c r="J861" i="12" s="1"/>
  <c r="J860" i="12" s="1"/>
  <c r="K862" i="12"/>
  <c r="K861" i="12" s="1"/>
  <c r="K860" i="12" s="1"/>
  <c r="I866" i="12"/>
  <c r="J866" i="12"/>
  <c r="K866" i="12"/>
  <c r="I868" i="12"/>
  <c r="J868" i="12"/>
  <c r="K868" i="12"/>
  <c r="I872" i="12"/>
  <c r="I871" i="12" s="1"/>
  <c r="I870" i="12" s="1"/>
  <c r="J872" i="12"/>
  <c r="J871" i="12" s="1"/>
  <c r="J870" i="12" s="1"/>
  <c r="K872" i="12"/>
  <c r="K871" i="12" s="1"/>
  <c r="K870" i="12" s="1"/>
  <c r="I876" i="12"/>
  <c r="J876" i="12"/>
  <c r="K876" i="12"/>
  <c r="I878" i="12"/>
  <c r="J878" i="12"/>
  <c r="K878" i="12"/>
  <c r="I883" i="12"/>
  <c r="I882" i="12" s="1"/>
  <c r="J883" i="12"/>
  <c r="J882" i="12" s="1"/>
  <c r="K883" i="12"/>
  <c r="K882" i="12" s="1"/>
  <c r="I886" i="12"/>
  <c r="J886" i="12"/>
  <c r="K886" i="12"/>
  <c r="I889" i="12"/>
  <c r="J889" i="12"/>
  <c r="K889" i="12"/>
  <c r="I892" i="12"/>
  <c r="J892" i="12"/>
  <c r="K892" i="12"/>
  <c r="I896" i="12"/>
  <c r="I895" i="12" s="1"/>
  <c r="J896" i="12"/>
  <c r="J895" i="12" s="1"/>
  <c r="K896" i="12"/>
  <c r="K895" i="12" s="1"/>
  <c r="I899" i="12"/>
  <c r="I898" i="12" s="1"/>
  <c r="J899" i="12"/>
  <c r="J898" i="12" s="1"/>
  <c r="K899" i="12"/>
  <c r="K898" i="12" s="1"/>
  <c r="I903" i="12"/>
  <c r="J903" i="12"/>
  <c r="K903" i="12"/>
  <c r="I905" i="12"/>
  <c r="J905" i="12"/>
  <c r="K905" i="12"/>
  <c r="I909" i="12"/>
  <c r="J909" i="12"/>
  <c r="K909" i="12"/>
  <c r="I911" i="12"/>
  <c r="J911" i="12"/>
  <c r="K911" i="12"/>
  <c r="I915" i="12"/>
  <c r="J915" i="12"/>
  <c r="K915" i="12"/>
  <c r="I917" i="12"/>
  <c r="J917" i="12"/>
  <c r="K917" i="12"/>
  <c r="I923" i="12"/>
  <c r="I922" i="12" s="1"/>
  <c r="J923" i="12"/>
  <c r="J922" i="12" s="1"/>
  <c r="K923" i="12"/>
  <c r="K922" i="12" s="1"/>
  <c r="I926" i="12"/>
  <c r="I925" i="12" s="1"/>
  <c r="J926" i="12"/>
  <c r="J925" i="12" s="1"/>
  <c r="K926" i="12"/>
  <c r="K925" i="12" s="1"/>
  <c r="I929" i="12"/>
  <c r="J929" i="12"/>
  <c r="K929" i="12"/>
  <c r="I931" i="12"/>
  <c r="J931" i="12"/>
  <c r="K931" i="12"/>
  <c r="I934" i="12"/>
  <c r="I933" i="12" s="1"/>
  <c r="J934" i="12"/>
  <c r="J933" i="12" s="1"/>
  <c r="K934" i="12"/>
  <c r="K933" i="12" s="1"/>
  <c r="I938" i="12"/>
  <c r="I937" i="12" s="1"/>
  <c r="I936" i="12" s="1"/>
  <c r="J938" i="12"/>
  <c r="J937" i="12" s="1"/>
  <c r="J936" i="12" s="1"/>
  <c r="K938" i="12"/>
  <c r="K937" i="12" s="1"/>
  <c r="K936" i="12" s="1"/>
  <c r="I942" i="12"/>
  <c r="J942" i="12"/>
  <c r="K942" i="12"/>
  <c r="I944" i="12"/>
  <c r="J944" i="12"/>
  <c r="K944" i="12"/>
  <c r="I952" i="12"/>
  <c r="I951" i="12" s="1"/>
  <c r="J952" i="12"/>
  <c r="J951" i="12" s="1"/>
  <c r="K952" i="12"/>
  <c r="K951" i="12" s="1"/>
  <c r="I955" i="12"/>
  <c r="I954" i="12" s="1"/>
  <c r="J955" i="12"/>
  <c r="J954" i="12" s="1"/>
  <c r="K955" i="12"/>
  <c r="K954" i="12" s="1"/>
  <c r="I962" i="12"/>
  <c r="I961" i="12" s="1"/>
  <c r="J962" i="12"/>
  <c r="J961" i="12" s="1"/>
  <c r="K962" i="12"/>
  <c r="K961" i="12" s="1"/>
  <c r="I965" i="12"/>
  <c r="I964" i="12" s="1"/>
  <c r="J965" i="12"/>
  <c r="J964" i="12" s="1"/>
  <c r="K965" i="12"/>
  <c r="K964" i="12" s="1"/>
  <c r="I968" i="12"/>
  <c r="J968" i="12"/>
  <c r="K968" i="12"/>
  <c r="I970" i="12"/>
  <c r="J970" i="12"/>
  <c r="K970" i="12"/>
  <c r="I974" i="12"/>
  <c r="I973" i="12" s="1"/>
  <c r="J974" i="12"/>
  <c r="J973" i="12" s="1"/>
  <c r="K974" i="12"/>
  <c r="K973" i="12" s="1"/>
  <c r="I978" i="12"/>
  <c r="J978" i="12"/>
  <c r="K978" i="12"/>
  <c r="I980" i="12"/>
  <c r="J980" i="12"/>
  <c r="K980" i="12"/>
  <c r="I985" i="12"/>
  <c r="J985" i="12"/>
  <c r="K985" i="12"/>
  <c r="I987" i="12"/>
  <c r="J987" i="12"/>
  <c r="K987" i="12"/>
  <c r="I992" i="12"/>
  <c r="I991" i="12" s="1"/>
  <c r="I990" i="12" s="1"/>
  <c r="J992" i="12"/>
  <c r="J991" i="12" s="1"/>
  <c r="J990" i="12" s="1"/>
  <c r="K992" i="12"/>
  <c r="K991" i="12" s="1"/>
  <c r="K990" i="12" s="1"/>
  <c r="I996" i="12"/>
  <c r="J996" i="12"/>
  <c r="K996" i="12"/>
  <c r="I998" i="12"/>
  <c r="J998" i="12"/>
  <c r="K998" i="12"/>
  <c r="I1002" i="12"/>
  <c r="I1001" i="12" s="1"/>
  <c r="J1002" i="12"/>
  <c r="J1001" i="12" s="1"/>
  <c r="K1002" i="12"/>
  <c r="K1001" i="12" s="1"/>
  <c r="I1005" i="12"/>
  <c r="I1004" i="12" s="1"/>
  <c r="J1005" i="12"/>
  <c r="J1004" i="12" s="1"/>
  <c r="K1005" i="12"/>
  <c r="K1004" i="12" s="1"/>
  <c r="I1008" i="12"/>
  <c r="I1007" i="12" s="1"/>
  <c r="J1008" i="12"/>
  <c r="J1007" i="12" s="1"/>
  <c r="K1008" i="12"/>
  <c r="K1007" i="12" s="1"/>
  <c r="I1013" i="12"/>
  <c r="J1013" i="12"/>
  <c r="K1013" i="12"/>
  <c r="I1015" i="12"/>
  <c r="J1015" i="12"/>
  <c r="K1015" i="12"/>
  <c r="I1017" i="12"/>
  <c r="J1017" i="12"/>
  <c r="K1017" i="12"/>
  <c r="I1022" i="12"/>
  <c r="I1021" i="12" s="1"/>
  <c r="J1022" i="12"/>
  <c r="J1021" i="12" s="1"/>
  <c r="K1022" i="12"/>
  <c r="K1021" i="12" s="1"/>
  <c r="I1025" i="12"/>
  <c r="I1024" i="12" s="1"/>
  <c r="J1025" i="12"/>
  <c r="J1024" i="12" s="1"/>
  <c r="K1025" i="12"/>
  <c r="K1024" i="12" s="1"/>
  <c r="I1031" i="12"/>
  <c r="I1030" i="12" s="1"/>
  <c r="J1031" i="12"/>
  <c r="J1030" i="12" s="1"/>
  <c r="K1031" i="12"/>
  <c r="K1030" i="12" s="1"/>
  <c r="I1034" i="12"/>
  <c r="I1033" i="12" s="1"/>
  <c r="J1034" i="12"/>
  <c r="J1033" i="12" s="1"/>
  <c r="K1034" i="12"/>
  <c r="K1033" i="12" s="1"/>
  <c r="I1038" i="12"/>
  <c r="I1037" i="12" s="1"/>
  <c r="I1036" i="12" s="1"/>
  <c r="J1038" i="12"/>
  <c r="J1037" i="12" s="1"/>
  <c r="J1036" i="12" s="1"/>
  <c r="K1038" i="12"/>
  <c r="K1037" i="12" s="1"/>
  <c r="K1036" i="12" s="1"/>
  <c r="I1042" i="12"/>
  <c r="I1041" i="12" s="1"/>
  <c r="I1040" i="12" s="1"/>
  <c r="J1042" i="12"/>
  <c r="J1041" i="12" s="1"/>
  <c r="J1040" i="12" s="1"/>
  <c r="K1042" i="12"/>
  <c r="K1041" i="12" s="1"/>
  <c r="K1040" i="12" s="1"/>
  <c r="I1046" i="12"/>
  <c r="I1045" i="12" s="1"/>
  <c r="I1044" i="12" s="1"/>
  <c r="J1046" i="12"/>
  <c r="J1045" i="12" s="1"/>
  <c r="J1044" i="12" s="1"/>
  <c r="K1046" i="12"/>
  <c r="K1045" i="12" s="1"/>
  <c r="K1044" i="12" s="1"/>
  <c r="I1051" i="12"/>
  <c r="I1050" i="12" s="1"/>
  <c r="J1051" i="12"/>
  <c r="J1050" i="12" s="1"/>
  <c r="K1051" i="12"/>
  <c r="K1050" i="12" s="1"/>
  <c r="I1054" i="12"/>
  <c r="I1053" i="12" s="1"/>
  <c r="J1054" i="12"/>
  <c r="J1053" i="12" s="1"/>
  <c r="K1054" i="12"/>
  <c r="K1053" i="12" s="1"/>
  <c r="I1057" i="12"/>
  <c r="I1056" i="12" s="1"/>
  <c r="J1057" i="12"/>
  <c r="J1056" i="12" s="1"/>
  <c r="K1057" i="12"/>
  <c r="K1056" i="12" s="1"/>
  <c r="I1061" i="12"/>
  <c r="I1060" i="12" s="1"/>
  <c r="J1061" i="12"/>
  <c r="J1060" i="12" s="1"/>
  <c r="K1061" i="12"/>
  <c r="K1060" i="12" s="1"/>
  <c r="I1068" i="12"/>
  <c r="I1067" i="12" s="1"/>
  <c r="I1066" i="12" s="1"/>
  <c r="J1068" i="12"/>
  <c r="J1067" i="12" s="1"/>
  <c r="J1066" i="12" s="1"/>
  <c r="K1068" i="12"/>
  <c r="K1067" i="12" s="1"/>
  <c r="K1066" i="12" s="1"/>
  <c r="I1072" i="12"/>
  <c r="I1071" i="12" s="1"/>
  <c r="I1070" i="12" s="1"/>
  <c r="J1072" i="12"/>
  <c r="J1071" i="12" s="1"/>
  <c r="J1070" i="12" s="1"/>
  <c r="K1072" i="12"/>
  <c r="K1071" i="12" s="1"/>
  <c r="K1070" i="12" s="1"/>
  <c r="I1088" i="12"/>
  <c r="I1087" i="12" s="1"/>
  <c r="J1088" i="12"/>
  <c r="J1087" i="12" s="1"/>
  <c r="K1088" i="12"/>
  <c r="K1087" i="12" s="1"/>
  <c r="I1091" i="12"/>
  <c r="I1090" i="12" s="1"/>
  <c r="J1091" i="12"/>
  <c r="J1090" i="12" s="1"/>
  <c r="K1091" i="12"/>
  <c r="K1090" i="12" s="1"/>
  <c r="I1095" i="12"/>
  <c r="I1094" i="12" s="1"/>
  <c r="I1093" i="12" s="1"/>
  <c r="J1095" i="12"/>
  <c r="J1094" i="12" s="1"/>
  <c r="J1093" i="12" s="1"/>
  <c r="K1095" i="12"/>
  <c r="K1094" i="12" s="1"/>
  <c r="K1093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23" i="12"/>
  <c r="I1122" i="12" s="1"/>
  <c r="I1121" i="12" s="1"/>
  <c r="J1123" i="12"/>
  <c r="J1122" i="12" s="1"/>
  <c r="J1121" i="12" s="1"/>
  <c r="K1123" i="12"/>
  <c r="K1122" i="12" s="1"/>
  <c r="K1121" i="12" s="1"/>
  <c r="I1127" i="12"/>
  <c r="I1126" i="12" s="1"/>
  <c r="I1125" i="12" s="1"/>
  <c r="J1127" i="12"/>
  <c r="J1126" i="12" s="1"/>
  <c r="J1125" i="12" s="1"/>
  <c r="K1127" i="12"/>
  <c r="K1126" i="12" s="1"/>
  <c r="K1125" i="12" s="1"/>
  <c r="I1131" i="12"/>
  <c r="I1130" i="12" s="1"/>
  <c r="I1129" i="12" s="1"/>
  <c r="J1131" i="12"/>
  <c r="J1130" i="12" s="1"/>
  <c r="J1129" i="12" s="1"/>
  <c r="K1131" i="12"/>
  <c r="K1130" i="12" s="1"/>
  <c r="K1129" i="12" s="1"/>
  <c r="I1135" i="12"/>
  <c r="I1134" i="12" s="1"/>
  <c r="I1133" i="12" s="1"/>
  <c r="J1135" i="12"/>
  <c r="J1134" i="12" s="1"/>
  <c r="J1133" i="12" s="1"/>
  <c r="K1135" i="12"/>
  <c r="K1134" i="12" s="1"/>
  <c r="K1133" i="12" s="1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47" i="12"/>
  <c r="I1146" i="12" s="1"/>
  <c r="I1145" i="12" s="1"/>
  <c r="J1147" i="12"/>
  <c r="J1146" i="12" s="1"/>
  <c r="J1145" i="12" s="1"/>
  <c r="K1147" i="12"/>
  <c r="K1146" i="12" s="1"/>
  <c r="K1145" i="12" s="1"/>
  <c r="I1151" i="12"/>
  <c r="I1150" i="12" s="1"/>
  <c r="I1149" i="12" s="1"/>
  <c r="J1151" i="12"/>
  <c r="J1150" i="12" s="1"/>
  <c r="J1149" i="12" s="1"/>
  <c r="K1151" i="12"/>
  <c r="K1150" i="12" s="1"/>
  <c r="K1149" i="12" s="1"/>
  <c r="I1155" i="12"/>
  <c r="I1154" i="12" s="1"/>
  <c r="I1153" i="12" s="1"/>
  <c r="J1155" i="12"/>
  <c r="J1154" i="12" s="1"/>
  <c r="J1153" i="12" s="1"/>
  <c r="K1155" i="12"/>
  <c r="K1154" i="12" s="1"/>
  <c r="K1153" i="12" s="1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J1163" i="12"/>
  <c r="K1163" i="12"/>
  <c r="I1165" i="12"/>
  <c r="J1165" i="12"/>
  <c r="K1165" i="12"/>
  <c r="I1169" i="12"/>
  <c r="I1168" i="12" s="1"/>
  <c r="I1167" i="12" s="1"/>
  <c r="J1169" i="12"/>
  <c r="J1168" i="12" s="1"/>
  <c r="J1167" i="12" s="1"/>
  <c r="K1169" i="12"/>
  <c r="K1168" i="12" s="1"/>
  <c r="K1167" i="12" s="1"/>
  <c r="I1173" i="12"/>
  <c r="J1173" i="12"/>
  <c r="K1173" i="12"/>
  <c r="I1175" i="12"/>
  <c r="J1175" i="12"/>
  <c r="K1175" i="12"/>
  <c r="I1179" i="12"/>
  <c r="I1178" i="12" s="1"/>
  <c r="I1177" i="12" s="1"/>
  <c r="J1179" i="12"/>
  <c r="J1178" i="12" s="1"/>
  <c r="J1177" i="12" s="1"/>
  <c r="K1179" i="12"/>
  <c r="K1178" i="12" s="1"/>
  <c r="K1177" i="12" s="1"/>
  <c r="I1183" i="12"/>
  <c r="J1183" i="12"/>
  <c r="K1183" i="12"/>
  <c r="I1185" i="12"/>
  <c r="J1185" i="12"/>
  <c r="K1185" i="12"/>
  <c r="I1189" i="12"/>
  <c r="I1188" i="12" s="1"/>
  <c r="I1187" i="12" s="1"/>
  <c r="J1189" i="12"/>
  <c r="J1188" i="12" s="1"/>
  <c r="J1187" i="12" s="1"/>
  <c r="K1189" i="12"/>
  <c r="K1188" i="12" s="1"/>
  <c r="K1187" i="12" s="1"/>
  <c r="I1193" i="12"/>
  <c r="I1192" i="12" s="1"/>
  <c r="I1191" i="12" s="1"/>
  <c r="J1193" i="12"/>
  <c r="J1192" i="12" s="1"/>
  <c r="J1191" i="12" s="1"/>
  <c r="K1193" i="12"/>
  <c r="K1192" i="12" s="1"/>
  <c r="K1191" i="12" s="1"/>
  <c r="I1198" i="12"/>
  <c r="I1197" i="12" s="1"/>
  <c r="I1196" i="12" s="1"/>
  <c r="J1198" i="12"/>
  <c r="J1197" i="12" s="1"/>
  <c r="J1196" i="12" s="1"/>
  <c r="K1198" i="12"/>
  <c r="K1197" i="12" s="1"/>
  <c r="K1196" i="12" s="1"/>
  <c r="I1202" i="12"/>
  <c r="I1201" i="12" s="1"/>
  <c r="I1200" i="12" s="1"/>
  <c r="J1202" i="12"/>
  <c r="J1201" i="12" s="1"/>
  <c r="J1200" i="12" s="1"/>
  <c r="K1202" i="12"/>
  <c r="K1201" i="12" s="1"/>
  <c r="K1200" i="12" s="1"/>
  <c r="I1206" i="12"/>
  <c r="I1205" i="12" s="1"/>
  <c r="I1204" i="12" s="1"/>
  <c r="J1206" i="12"/>
  <c r="J1205" i="12" s="1"/>
  <c r="J1204" i="12" s="1"/>
  <c r="K1206" i="12"/>
  <c r="K1205" i="12" s="1"/>
  <c r="K1204" i="12" s="1"/>
  <c r="I1210" i="12"/>
  <c r="I1209" i="12" s="1"/>
  <c r="I1208" i="12" s="1"/>
  <c r="J1210" i="12"/>
  <c r="J1209" i="12" s="1"/>
  <c r="J1208" i="12" s="1"/>
  <c r="K1210" i="12"/>
  <c r="K1209" i="12" s="1"/>
  <c r="K1208" i="12" s="1"/>
  <c r="I1214" i="12"/>
  <c r="I1213" i="12" s="1"/>
  <c r="I1212" i="12" s="1"/>
  <c r="J1214" i="12"/>
  <c r="J1213" i="12" s="1"/>
  <c r="J1212" i="12" s="1"/>
  <c r="K1214" i="12"/>
  <c r="K1213" i="12" s="1"/>
  <c r="K1212" i="12" s="1"/>
  <c r="I1218" i="12"/>
  <c r="I1217" i="12" s="1"/>
  <c r="I1216" i="12" s="1"/>
  <c r="J1218" i="12"/>
  <c r="J1217" i="12" s="1"/>
  <c r="J1216" i="12" s="1"/>
  <c r="K1218" i="12"/>
  <c r="K1217" i="12" s="1"/>
  <c r="K1216" i="12" s="1"/>
  <c r="I1222" i="12"/>
  <c r="I1221" i="12" s="1"/>
  <c r="I1220" i="12" s="1"/>
  <c r="J1222" i="12"/>
  <c r="J1221" i="12" s="1"/>
  <c r="J1220" i="12" s="1"/>
  <c r="K1222" i="12"/>
  <c r="K1221" i="12" s="1"/>
  <c r="K1220" i="12" s="1"/>
  <c r="I1226" i="12"/>
  <c r="I1225" i="12" s="1"/>
  <c r="I1224" i="12" s="1"/>
  <c r="J1226" i="12"/>
  <c r="J1225" i="12" s="1"/>
  <c r="J1224" i="12" s="1"/>
  <c r="K1226" i="12"/>
  <c r="K1225" i="12" s="1"/>
  <c r="K1224" i="12" s="1"/>
  <c r="I1230" i="12"/>
  <c r="J1230" i="12"/>
  <c r="K1230" i="12"/>
  <c r="I1232" i="12"/>
  <c r="J1232" i="12"/>
  <c r="K1232" i="12"/>
  <c r="I1236" i="12"/>
  <c r="I1235" i="12" s="1"/>
  <c r="I1234" i="12" s="1"/>
  <c r="J1236" i="12"/>
  <c r="J1235" i="12" s="1"/>
  <c r="J1234" i="12" s="1"/>
  <c r="K1236" i="12"/>
  <c r="K1235" i="12" s="1"/>
  <c r="K1234" i="12" s="1"/>
  <c r="I1240" i="12"/>
  <c r="I1239" i="12" s="1"/>
  <c r="I1238" i="12" s="1"/>
  <c r="J1240" i="12"/>
  <c r="J1239" i="12" s="1"/>
  <c r="J1238" i="12" s="1"/>
  <c r="K1240" i="12"/>
  <c r="K1239" i="12" s="1"/>
  <c r="K1238" i="12" s="1"/>
  <c r="I1244" i="12"/>
  <c r="J1244" i="12"/>
  <c r="K1244" i="12"/>
  <c r="I1246" i="12"/>
  <c r="J1246" i="12"/>
  <c r="K1246" i="12"/>
  <c r="I1250" i="12"/>
  <c r="J1250" i="12"/>
  <c r="K1250" i="12"/>
  <c r="I1252" i="12"/>
  <c r="J1252" i="12"/>
  <c r="K1252" i="12"/>
  <c r="I1256" i="12"/>
  <c r="I1255" i="12" s="1"/>
  <c r="I1254" i="12" s="1"/>
  <c r="J1256" i="12"/>
  <c r="J1255" i="12" s="1"/>
  <c r="J1254" i="12" s="1"/>
  <c r="K1256" i="12"/>
  <c r="K1255" i="12" s="1"/>
  <c r="K1254" i="12" s="1"/>
  <c r="I1261" i="12"/>
  <c r="J1261" i="12"/>
  <c r="K1261" i="12"/>
  <c r="I1267" i="12"/>
  <c r="J1267" i="12"/>
  <c r="K1267" i="12"/>
  <c r="I1269" i="12"/>
  <c r="J1269" i="12"/>
  <c r="K1269" i="12"/>
  <c r="I1274" i="12"/>
  <c r="I1273" i="12" s="1"/>
  <c r="I1272" i="12" s="1"/>
  <c r="I1271" i="12" s="1"/>
  <c r="J1274" i="12"/>
  <c r="J1273" i="12" s="1"/>
  <c r="J1272" i="12" s="1"/>
  <c r="J1271" i="12" s="1"/>
  <c r="K1274" i="12"/>
  <c r="K1273" i="12" s="1"/>
  <c r="K1272" i="12" s="1"/>
  <c r="K1271" i="12" s="1"/>
  <c r="I1280" i="12"/>
  <c r="I1279" i="12" s="1"/>
  <c r="J1280" i="12"/>
  <c r="J1279" i="12" s="1"/>
  <c r="K1280" i="12"/>
  <c r="K1279" i="12" s="1"/>
  <c r="I1283" i="12"/>
  <c r="J1283" i="12"/>
  <c r="K1283" i="12"/>
  <c r="I1285" i="12"/>
  <c r="J1285" i="12"/>
  <c r="K1285" i="12"/>
  <c r="I1291" i="12"/>
  <c r="I1290" i="12" s="1"/>
  <c r="J1291" i="12"/>
  <c r="J1290" i="12" s="1"/>
  <c r="K1291" i="12"/>
  <c r="K1290" i="12" s="1"/>
  <c r="I1294" i="12"/>
  <c r="J1294" i="12"/>
  <c r="K1294" i="12"/>
  <c r="I1297" i="12"/>
  <c r="J1297" i="12"/>
  <c r="K1297" i="12"/>
  <c r="I1304" i="12"/>
  <c r="I1303" i="12" s="1"/>
  <c r="I1302" i="12" s="1"/>
  <c r="J1304" i="12"/>
  <c r="J1303" i="12" s="1"/>
  <c r="J1302" i="12" s="1"/>
  <c r="K1304" i="12"/>
  <c r="K1303" i="12" s="1"/>
  <c r="K1302" i="12" s="1"/>
  <c r="I1316" i="12"/>
  <c r="J1316" i="12"/>
  <c r="K1316" i="12"/>
  <c r="I1318" i="12"/>
  <c r="J1318" i="12"/>
  <c r="K1318" i="12"/>
  <c r="I1323" i="12"/>
  <c r="I1322" i="12" s="1"/>
  <c r="I1321" i="12" s="1"/>
  <c r="J1323" i="12"/>
  <c r="J1322" i="12" s="1"/>
  <c r="J1321" i="12" s="1"/>
  <c r="K1323" i="12"/>
  <c r="K1322" i="12" s="1"/>
  <c r="K1321" i="12" s="1"/>
  <c r="I1332" i="12"/>
  <c r="I1331" i="12" s="1"/>
  <c r="I1330" i="12" s="1"/>
  <c r="J1332" i="12"/>
  <c r="J1331" i="12" s="1"/>
  <c r="J1330" i="12" s="1"/>
  <c r="K1332" i="12"/>
  <c r="K1331" i="12" s="1"/>
  <c r="K1330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1" i="12"/>
  <c r="I1340" i="12" s="1"/>
  <c r="I1339" i="12" s="1"/>
  <c r="J1341" i="12"/>
  <c r="J1340" i="12" s="1"/>
  <c r="J1339" i="12" s="1"/>
  <c r="K1341" i="12"/>
  <c r="K1340" i="12" s="1"/>
  <c r="K1339" i="12" s="1"/>
  <c r="I1346" i="12"/>
  <c r="I1345" i="12" s="1"/>
  <c r="I1344" i="12" s="1"/>
  <c r="J1346" i="12"/>
  <c r="J1345" i="12" s="1"/>
  <c r="J1344" i="12" s="1"/>
  <c r="K1346" i="12"/>
  <c r="K1345" i="12" s="1"/>
  <c r="K1344" i="12" s="1"/>
  <c r="I1351" i="12"/>
  <c r="I1350" i="12" s="1"/>
  <c r="I1349" i="12" s="1"/>
  <c r="I1348" i="12" s="1"/>
  <c r="J1351" i="12"/>
  <c r="J1350" i="12" s="1"/>
  <c r="J1349" i="12" s="1"/>
  <c r="J1348" i="12" s="1"/>
  <c r="K1351" i="12"/>
  <c r="K1350" i="12" s="1"/>
  <c r="K1349" i="12" s="1"/>
  <c r="K1348" i="12" s="1"/>
  <c r="I1358" i="12"/>
  <c r="I1357" i="12" s="1"/>
  <c r="I1356" i="12" s="1"/>
  <c r="I1355" i="12" s="1"/>
  <c r="I1354" i="12" s="1"/>
  <c r="J1358" i="12"/>
  <c r="J1357" i="12" s="1"/>
  <c r="J1356" i="12" s="1"/>
  <c r="J1355" i="12" s="1"/>
  <c r="J1354" i="12" s="1"/>
  <c r="K1358" i="12"/>
  <c r="K1357" i="12" s="1"/>
  <c r="K1356" i="12" s="1"/>
  <c r="K1355" i="12" s="1"/>
  <c r="K1354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3" i="12"/>
  <c r="I1372" i="12" s="1"/>
  <c r="I1371" i="12" s="1"/>
  <c r="I1370" i="12" s="1"/>
  <c r="J1373" i="12"/>
  <c r="J1372" i="12" s="1"/>
  <c r="J1371" i="12" s="1"/>
  <c r="J1370" i="12" s="1"/>
  <c r="K1373" i="12"/>
  <c r="K1372" i="12" s="1"/>
  <c r="K1371" i="12" s="1"/>
  <c r="K1370" i="12" s="1"/>
  <c r="I1379" i="12"/>
  <c r="I1378" i="12" s="1"/>
  <c r="J1379" i="12"/>
  <c r="J1378" i="12" s="1"/>
  <c r="K1379" i="12"/>
  <c r="K1378" i="12" s="1"/>
  <c r="I1382" i="12"/>
  <c r="I1381" i="12" s="1"/>
  <c r="J1382" i="12"/>
  <c r="J1381" i="12" s="1"/>
  <c r="K1382" i="12"/>
  <c r="K1381" i="12" s="1"/>
  <c r="I1385" i="12"/>
  <c r="I1384" i="12" s="1"/>
  <c r="J1385" i="12"/>
  <c r="J1384" i="12" s="1"/>
  <c r="K1385" i="12"/>
  <c r="K1384" i="12" s="1"/>
  <c r="I1390" i="12"/>
  <c r="I1389" i="12" s="1"/>
  <c r="I1388" i="12" s="1"/>
  <c r="J1390" i="12"/>
  <c r="J1389" i="12" s="1"/>
  <c r="J1388" i="12" s="1"/>
  <c r="K1390" i="12"/>
  <c r="K1389" i="12" s="1"/>
  <c r="K1388" i="12" s="1"/>
  <c r="I1394" i="12"/>
  <c r="I1393" i="12" s="1"/>
  <c r="I1392" i="12" s="1"/>
  <c r="J1394" i="12"/>
  <c r="J1393" i="12" s="1"/>
  <c r="J1392" i="12" s="1"/>
  <c r="K1394" i="12"/>
  <c r="K1393" i="12" s="1"/>
  <c r="K1392" i="12" s="1"/>
  <c r="I1400" i="12"/>
  <c r="I1399" i="12" s="1"/>
  <c r="I1398" i="12" s="1"/>
  <c r="I1397" i="12" s="1"/>
  <c r="J1400" i="12"/>
  <c r="J1399" i="12" s="1"/>
  <c r="J1398" i="12" s="1"/>
  <c r="J1397" i="12" s="1"/>
  <c r="K1400" i="12"/>
  <c r="K1399" i="12" s="1"/>
  <c r="K1398" i="12" s="1"/>
  <c r="K1397" i="12" s="1"/>
  <c r="I1405" i="12"/>
  <c r="I1404" i="12" s="1"/>
  <c r="I1403" i="12" s="1"/>
  <c r="I1402" i="12" s="1"/>
  <c r="J1405" i="12"/>
  <c r="J1404" i="12" s="1"/>
  <c r="J1403" i="12" s="1"/>
  <c r="J1402" i="12" s="1"/>
  <c r="K1405" i="12"/>
  <c r="K1404" i="12" s="1"/>
  <c r="K1403" i="12" s="1"/>
  <c r="K1402" i="12" s="1"/>
  <c r="I1410" i="12"/>
  <c r="I1409" i="12" s="1"/>
  <c r="I1408" i="12" s="1"/>
  <c r="I1407" i="12" s="1"/>
  <c r="J1410" i="12"/>
  <c r="J1409" i="12" s="1"/>
  <c r="J1408" i="12" s="1"/>
  <c r="J1407" i="12" s="1"/>
  <c r="K1410" i="12"/>
  <c r="K1409" i="12" s="1"/>
  <c r="K1408" i="12" s="1"/>
  <c r="K1407" i="12" s="1"/>
  <c r="I1415" i="12"/>
  <c r="I1414" i="12" s="1"/>
  <c r="I1413" i="12" s="1"/>
  <c r="J1415" i="12"/>
  <c r="J1414" i="12" s="1"/>
  <c r="J1413" i="12" s="1"/>
  <c r="K1415" i="12"/>
  <c r="K1414" i="12" s="1"/>
  <c r="K1413" i="12" s="1"/>
  <c r="I1419" i="12"/>
  <c r="I1418" i="12" s="1"/>
  <c r="I1417" i="12" s="1"/>
  <c r="J1419" i="12"/>
  <c r="J1418" i="12" s="1"/>
  <c r="J1417" i="12" s="1"/>
  <c r="K1419" i="12"/>
  <c r="K1418" i="12" s="1"/>
  <c r="K1417" i="12" s="1"/>
  <c r="I1436" i="12"/>
  <c r="I1435" i="12" s="1"/>
  <c r="I1434" i="12" s="1"/>
  <c r="J1436" i="12"/>
  <c r="J1435" i="12" s="1"/>
  <c r="J1434" i="12" s="1"/>
  <c r="K1436" i="12"/>
  <c r="K1435" i="12" s="1"/>
  <c r="K1434" i="12" s="1"/>
  <c r="I1440" i="12"/>
  <c r="I1439" i="12" s="1"/>
  <c r="I1438" i="12" s="1"/>
  <c r="J1440" i="12"/>
  <c r="J1439" i="12" s="1"/>
  <c r="J1438" i="12" s="1"/>
  <c r="K1440" i="12"/>
  <c r="K1439" i="12" s="1"/>
  <c r="K1438" i="12" s="1"/>
  <c r="I1448" i="12"/>
  <c r="I1447" i="12" s="1"/>
  <c r="I1446" i="12" s="1"/>
  <c r="J1448" i="12"/>
  <c r="J1447" i="12" s="1"/>
  <c r="J1446" i="12" s="1"/>
  <c r="K1448" i="12"/>
  <c r="K1447" i="12" s="1"/>
  <c r="K1446" i="12" s="1"/>
  <c r="I1453" i="12"/>
  <c r="I1452" i="12" s="1"/>
  <c r="I1451" i="12" s="1"/>
  <c r="I1450" i="12" s="1"/>
  <c r="J1453" i="12"/>
  <c r="J1452" i="12" s="1"/>
  <c r="J1451" i="12" s="1"/>
  <c r="J1450" i="12" s="1"/>
  <c r="K1453" i="12"/>
  <c r="K1452" i="12" s="1"/>
  <c r="K1451" i="12" s="1"/>
  <c r="K1450" i="12" s="1"/>
  <c r="I1458" i="12"/>
  <c r="I1457" i="12" s="1"/>
  <c r="I1456" i="12" s="1"/>
  <c r="J1458" i="12"/>
  <c r="J1457" i="12" s="1"/>
  <c r="J1456" i="12" s="1"/>
  <c r="K1458" i="12"/>
  <c r="K1457" i="12" s="1"/>
  <c r="K1456" i="12" s="1"/>
  <c r="I1462" i="12"/>
  <c r="I1461" i="12" s="1"/>
  <c r="I1460" i="12" s="1"/>
  <c r="J1462" i="12"/>
  <c r="J1461" i="12" s="1"/>
  <c r="J1460" i="12" s="1"/>
  <c r="K1462" i="12"/>
  <c r="K1461" i="12" s="1"/>
  <c r="K1460" i="12" s="1"/>
  <c r="I1466" i="12"/>
  <c r="I1465" i="12" s="1"/>
  <c r="I1464" i="12" s="1"/>
  <c r="J1466" i="12"/>
  <c r="J1465" i="12" s="1"/>
  <c r="J1464" i="12" s="1"/>
  <c r="K1466" i="12"/>
  <c r="K1465" i="12" s="1"/>
  <c r="K1464" i="12" s="1"/>
  <c r="I1470" i="12"/>
  <c r="I1469" i="12" s="1"/>
  <c r="J1470" i="12"/>
  <c r="J1469" i="12" s="1"/>
  <c r="K1470" i="12"/>
  <c r="K1469" i="12" s="1"/>
  <c r="I1473" i="12"/>
  <c r="I1472" i="12" s="1"/>
  <c r="J1473" i="12"/>
  <c r="J1472" i="12" s="1"/>
  <c r="K1473" i="12"/>
  <c r="K1472" i="12" s="1"/>
  <c r="I1478" i="12"/>
  <c r="I1477" i="12" s="1"/>
  <c r="I1476" i="12" s="1"/>
  <c r="I1475" i="12" s="1"/>
  <c r="J1478" i="12"/>
  <c r="J1477" i="12" s="1"/>
  <c r="J1476" i="12" s="1"/>
  <c r="J1475" i="12" s="1"/>
  <c r="K1478" i="12"/>
  <c r="K1477" i="12" s="1"/>
  <c r="K1476" i="12" s="1"/>
  <c r="K1475" i="12" s="1"/>
  <c r="I1487" i="12"/>
  <c r="I1486" i="12" s="1"/>
  <c r="I1485" i="12" s="1"/>
  <c r="J1487" i="12"/>
  <c r="J1486" i="12" s="1"/>
  <c r="J1485" i="12" s="1"/>
  <c r="K1487" i="12"/>
  <c r="K1486" i="12" s="1"/>
  <c r="K1485" i="12" s="1"/>
  <c r="I1491" i="12"/>
  <c r="I1490" i="12" s="1"/>
  <c r="I1489" i="12" s="1"/>
  <c r="J1491" i="12"/>
  <c r="J1490" i="12" s="1"/>
  <c r="J1489" i="12" s="1"/>
  <c r="K1491" i="12"/>
  <c r="K1490" i="12" s="1"/>
  <c r="K1489" i="12" s="1"/>
  <c r="I1495" i="12"/>
  <c r="I1494" i="12" s="1"/>
  <c r="I1493" i="12" s="1"/>
  <c r="J1495" i="12"/>
  <c r="J1494" i="12" s="1"/>
  <c r="J1493" i="12" s="1"/>
  <c r="K1495" i="12"/>
  <c r="K1494" i="12" s="1"/>
  <c r="K1493" i="12" s="1"/>
  <c r="I1503" i="12"/>
  <c r="I1502" i="12" s="1"/>
  <c r="I1501" i="12" s="1"/>
  <c r="J1503" i="12"/>
  <c r="J1502" i="12" s="1"/>
  <c r="J1501" i="12" s="1"/>
  <c r="K1503" i="12"/>
  <c r="K1502" i="12" s="1"/>
  <c r="K1501" i="12" s="1"/>
  <c r="I1508" i="12"/>
  <c r="I1507" i="12" s="1"/>
  <c r="I1506" i="12" s="1"/>
  <c r="J1508" i="12"/>
  <c r="J1507" i="12" s="1"/>
  <c r="J1506" i="12" s="1"/>
  <c r="K1508" i="12"/>
  <c r="K1507" i="12" s="1"/>
  <c r="K1506" i="12" s="1"/>
  <c r="I1512" i="12"/>
  <c r="I1511" i="12" s="1"/>
  <c r="I1510" i="12" s="1"/>
  <c r="J1512" i="12"/>
  <c r="J1511" i="12" s="1"/>
  <c r="J1510" i="12" s="1"/>
  <c r="K1512" i="12"/>
  <c r="K1511" i="12" s="1"/>
  <c r="K1510" i="12" s="1"/>
  <c r="I1517" i="12"/>
  <c r="I1516" i="12" s="1"/>
  <c r="I1515" i="12" s="1"/>
  <c r="I1514" i="12" s="1"/>
  <c r="J1517" i="12"/>
  <c r="J1516" i="12" s="1"/>
  <c r="J1515" i="12" s="1"/>
  <c r="J1514" i="12" s="1"/>
  <c r="K1517" i="12"/>
  <c r="K1516" i="12" s="1"/>
  <c r="K1515" i="12" s="1"/>
  <c r="K1514" i="12" s="1"/>
  <c r="I1523" i="12"/>
  <c r="I1522" i="12" s="1"/>
  <c r="J1523" i="12"/>
  <c r="J1522" i="12" s="1"/>
  <c r="K1523" i="12"/>
  <c r="K1522" i="12" s="1"/>
  <c r="I1527" i="12"/>
  <c r="I1526" i="12" s="1"/>
  <c r="J1527" i="12"/>
  <c r="J1526" i="12" s="1"/>
  <c r="K1527" i="12"/>
  <c r="K1526" i="12" s="1"/>
  <c r="I1531" i="12"/>
  <c r="I1530" i="12" s="1"/>
  <c r="J1531" i="12"/>
  <c r="J1530" i="12" s="1"/>
  <c r="K1531" i="12"/>
  <c r="K1530" i="12" s="1"/>
  <c r="I1538" i="12"/>
  <c r="I1537" i="12" s="1"/>
  <c r="I1536" i="12" s="1"/>
  <c r="I1535" i="12" s="1"/>
  <c r="J1538" i="12"/>
  <c r="J1537" i="12" s="1"/>
  <c r="J1536" i="12" s="1"/>
  <c r="J1535" i="12" s="1"/>
  <c r="K1538" i="12"/>
  <c r="K1537" i="12" s="1"/>
  <c r="K1536" i="12" s="1"/>
  <c r="K1535" i="12" s="1"/>
  <c r="I1543" i="12"/>
  <c r="I1542" i="12" s="1"/>
  <c r="I1541" i="12" s="1"/>
  <c r="J1543" i="12"/>
  <c r="J1542" i="12" s="1"/>
  <c r="J1541" i="12" s="1"/>
  <c r="K1543" i="12"/>
  <c r="K1542" i="12" s="1"/>
  <c r="K1541" i="12" s="1"/>
  <c r="I1547" i="12"/>
  <c r="I1546" i="12" s="1"/>
  <c r="I1545" i="12" s="1"/>
  <c r="J1547" i="12"/>
  <c r="J1546" i="12" s="1"/>
  <c r="J1545" i="12" s="1"/>
  <c r="K1547" i="12"/>
  <c r="K1546" i="12" s="1"/>
  <c r="K1545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56" i="12"/>
  <c r="I1555" i="12" s="1"/>
  <c r="J1556" i="12"/>
  <c r="J1555" i="12" s="1"/>
  <c r="K1556" i="12"/>
  <c r="K1555" i="12" s="1"/>
  <c r="I1559" i="12"/>
  <c r="I1558" i="12" s="1"/>
  <c r="J1559" i="12"/>
  <c r="J1558" i="12" s="1"/>
  <c r="K1559" i="12"/>
  <c r="K1558" i="12" s="1"/>
  <c r="I1566" i="12"/>
  <c r="I1565" i="12" s="1"/>
  <c r="J1566" i="12"/>
  <c r="J1565" i="12" s="1"/>
  <c r="K1566" i="12"/>
  <c r="K1565" i="12" s="1"/>
  <c r="I1569" i="12"/>
  <c r="I1568" i="12" s="1"/>
  <c r="J1569" i="12"/>
  <c r="J1568" i="12" s="1"/>
  <c r="K1569" i="12"/>
  <c r="K1568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8" i="12"/>
  <c r="I1577" i="12" s="1"/>
  <c r="I1576" i="12" s="1"/>
  <c r="I1575" i="12" s="1"/>
  <c r="J1578" i="12"/>
  <c r="J1577" i="12" s="1"/>
  <c r="J1576" i="12" s="1"/>
  <c r="J1575" i="12" s="1"/>
  <c r="K1578" i="12"/>
  <c r="K1577" i="12" s="1"/>
  <c r="K1576" i="12" s="1"/>
  <c r="K1575" i="12" s="1"/>
  <c r="I1583" i="12"/>
  <c r="I1582" i="12" s="1"/>
  <c r="I1581" i="12" s="1"/>
  <c r="I1580" i="12" s="1"/>
  <c r="J1583" i="12"/>
  <c r="J1582" i="12" s="1"/>
  <c r="J1581" i="12" s="1"/>
  <c r="J1580" i="12" s="1"/>
  <c r="K1583" i="12"/>
  <c r="K1582" i="12" s="1"/>
  <c r="K1581" i="12" s="1"/>
  <c r="K1580" i="12" s="1"/>
  <c r="I1588" i="12"/>
  <c r="I1587" i="12" s="1"/>
  <c r="I1586" i="12" s="1"/>
  <c r="J1588" i="12"/>
  <c r="J1587" i="12" s="1"/>
  <c r="J1586" i="12" s="1"/>
  <c r="K1588" i="12"/>
  <c r="K1587" i="12" s="1"/>
  <c r="K1586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1" i="12"/>
  <c r="I1620" i="12" s="1"/>
  <c r="I1619" i="12" s="1"/>
  <c r="J1621" i="12"/>
  <c r="J1620" i="12" s="1"/>
  <c r="J1619" i="12" s="1"/>
  <c r="K1621" i="12"/>
  <c r="K1620" i="12" s="1"/>
  <c r="K1619" i="12" s="1"/>
  <c r="I1625" i="12"/>
  <c r="I1624" i="12" s="1"/>
  <c r="I1623" i="12" s="1"/>
  <c r="J1625" i="12"/>
  <c r="J1624" i="12" s="1"/>
  <c r="J1623" i="12" s="1"/>
  <c r="K1625" i="12"/>
  <c r="K1624" i="12" s="1"/>
  <c r="K1623" i="12" s="1"/>
  <c r="I1629" i="12"/>
  <c r="I1628" i="12" s="1"/>
  <c r="I1627" i="12" s="1"/>
  <c r="J1629" i="12"/>
  <c r="J1628" i="12" s="1"/>
  <c r="J1627" i="12" s="1"/>
  <c r="K1629" i="12"/>
  <c r="K1628" i="12" s="1"/>
  <c r="K1627" i="12" s="1"/>
  <c r="I1633" i="12"/>
  <c r="I1632" i="12" s="1"/>
  <c r="I1631" i="12" s="1"/>
  <c r="J1633" i="12"/>
  <c r="J1632" i="12" s="1"/>
  <c r="J1631" i="12" s="1"/>
  <c r="K1633" i="12"/>
  <c r="K1632" i="12" s="1"/>
  <c r="K1631" i="12" s="1"/>
  <c r="I1646" i="12"/>
  <c r="I1645" i="12" s="1"/>
  <c r="I1644" i="12" s="1"/>
  <c r="I1643" i="12" s="1"/>
  <c r="J1646" i="12"/>
  <c r="J1645" i="12" s="1"/>
  <c r="J1644" i="12" s="1"/>
  <c r="J1643" i="12" s="1"/>
  <c r="K1646" i="12"/>
  <c r="K1645" i="12" s="1"/>
  <c r="K1644" i="12" s="1"/>
  <c r="K1643" i="12" s="1"/>
  <c r="I1651" i="12"/>
  <c r="I1650" i="12" s="1"/>
  <c r="I1649" i="12" s="1"/>
  <c r="I1648" i="12" s="1"/>
  <c r="J1651" i="12"/>
  <c r="J1650" i="12" s="1"/>
  <c r="J1649" i="12" s="1"/>
  <c r="J1648" i="12" s="1"/>
  <c r="K1651" i="12"/>
  <c r="K1650" i="12" s="1"/>
  <c r="K1649" i="12" s="1"/>
  <c r="K1648" i="12" s="1"/>
  <c r="I1660" i="12"/>
  <c r="I1659" i="12" s="1"/>
  <c r="I1658" i="12" s="1"/>
  <c r="J1660" i="12"/>
  <c r="J1659" i="12" s="1"/>
  <c r="J1658" i="12" s="1"/>
  <c r="K1660" i="12"/>
  <c r="K1659" i="12" s="1"/>
  <c r="K1658" i="12" s="1"/>
  <c r="I1670" i="12"/>
  <c r="I1669" i="12" s="1"/>
  <c r="I1668" i="12" s="1"/>
  <c r="J1670" i="12"/>
  <c r="J1669" i="12" s="1"/>
  <c r="J1668" i="12" s="1"/>
  <c r="K1670" i="12"/>
  <c r="K1669" i="12" s="1"/>
  <c r="K1668" i="12" s="1"/>
  <c r="I1674" i="12"/>
  <c r="I1673" i="12" s="1"/>
  <c r="I1672" i="12" s="1"/>
  <c r="J1674" i="12"/>
  <c r="J1673" i="12" s="1"/>
  <c r="J1672" i="12" s="1"/>
  <c r="K1674" i="12"/>
  <c r="K1673" i="12" s="1"/>
  <c r="K1672" i="12" s="1"/>
  <c r="I1679" i="12"/>
  <c r="I1678" i="12" s="1"/>
  <c r="I1677" i="12" s="1"/>
  <c r="I1676" i="12" s="1"/>
  <c r="J1679" i="12"/>
  <c r="J1678" i="12" s="1"/>
  <c r="J1677" i="12" s="1"/>
  <c r="J1676" i="12" s="1"/>
  <c r="K1679" i="12"/>
  <c r="K1678" i="12" s="1"/>
  <c r="K1677" i="12" s="1"/>
  <c r="K1676" i="12" s="1"/>
  <c r="I1684" i="12"/>
  <c r="I1683" i="12" s="1"/>
  <c r="I1682" i="12" s="1"/>
  <c r="I1681" i="12" s="1"/>
  <c r="J1684" i="12"/>
  <c r="J1683" i="12" s="1"/>
  <c r="J1682" i="12" s="1"/>
  <c r="J1681" i="12" s="1"/>
  <c r="K1684" i="12"/>
  <c r="K1683" i="12" s="1"/>
  <c r="K1682" i="12" s="1"/>
  <c r="K1681" i="12" s="1"/>
  <c r="I1689" i="12"/>
  <c r="I1688" i="12" s="1"/>
  <c r="I1687" i="12" s="1"/>
  <c r="I1686" i="12" s="1"/>
  <c r="J1689" i="12"/>
  <c r="J1688" i="12" s="1"/>
  <c r="J1687" i="12" s="1"/>
  <c r="J1686" i="12" s="1"/>
  <c r="K1689" i="12"/>
  <c r="K1688" i="12" s="1"/>
  <c r="K1687" i="12" s="1"/>
  <c r="K1686" i="12" s="1"/>
  <c r="I1695" i="12"/>
  <c r="I1694" i="12" s="1"/>
  <c r="I1693" i="12" s="1"/>
  <c r="I1692" i="12" s="1"/>
  <c r="J1695" i="12"/>
  <c r="J1694" i="12" s="1"/>
  <c r="J1693" i="12" s="1"/>
  <c r="J1692" i="12" s="1"/>
  <c r="K1695" i="12"/>
  <c r="K1694" i="12" s="1"/>
  <c r="K1693" i="12" s="1"/>
  <c r="K1692" i="12" s="1"/>
  <c r="I1700" i="12"/>
  <c r="I1699" i="12" s="1"/>
  <c r="I1698" i="12" s="1"/>
  <c r="I1697" i="12" s="1"/>
  <c r="J1700" i="12"/>
  <c r="J1699" i="12" s="1"/>
  <c r="J1698" i="12" s="1"/>
  <c r="J1697" i="12" s="1"/>
  <c r="K1700" i="12"/>
  <c r="K1699" i="12" s="1"/>
  <c r="K1698" i="12" s="1"/>
  <c r="K1697" i="12" s="1"/>
  <c r="I1707" i="12"/>
  <c r="I1706" i="12" s="1"/>
  <c r="I1705" i="12" s="1"/>
  <c r="J1707" i="12"/>
  <c r="J1706" i="12" s="1"/>
  <c r="J1705" i="12" s="1"/>
  <c r="K1707" i="12"/>
  <c r="K1706" i="12" s="1"/>
  <c r="K1705" i="12" s="1"/>
  <c r="I1711" i="12"/>
  <c r="I1710" i="12" s="1"/>
  <c r="I1709" i="12" s="1"/>
  <c r="J1711" i="12"/>
  <c r="J1710" i="12" s="1"/>
  <c r="J1709" i="12" s="1"/>
  <c r="K1711" i="12"/>
  <c r="K1710" i="12" s="1"/>
  <c r="K1709" i="12" s="1"/>
  <c r="I1716" i="12"/>
  <c r="I1715" i="12" s="1"/>
  <c r="I1714" i="12" s="1"/>
  <c r="I1713" i="12" s="1"/>
  <c r="J1716" i="12"/>
  <c r="J1715" i="12" s="1"/>
  <c r="J1714" i="12" s="1"/>
  <c r="J1713" i="12" s="1"/>
  <c r="K1716" i="12"/>
  <c r="K1715" i="12" s="1"/>
  <c r="K1714" i="12" s="1"/>
  <c r="K1713" i="12" s="1"/>
  <c r="I1721" i="12"/>
  <c r="I1720" i="12" s="1"/>
  <c r="J1721" i="12"/>
  <c r="J1720" i="12" s="1"/>
  <c r="K1721" i="12"/>
  <c r="K1720" i="12" s="1"/>
  <c r="I1724" i="12"/>
  <c r="I1723" i="12" s="1"/>
  <c r="J1724" i="12"/>
  <c r="J1723" i="12" s="1"/>
  <c r="K1724" i="12"/>
  <c r="K1723" i="12" s="1"/>
  <c r="I1727" i="12"/>
  <c r="I1726" i="12" s="1"/>
  <c r="J1727" i="12"/>
  <c r="J1726" i="12" s="1"/>
  <c r="K1727" i="12"/>
  <c r="K1726" i="12" s="1"/>
  <c r="I1731" i="12"/>
  <c r="I1730" i="12" s="1"/>
  <c r="I1729" i="12" s="1"/>
  <c r="J1731" i="12"/>
  <c r="J1730" i="12" s="1"/>
  <c r="J1729" i="12" s="1"/>
  <c r="K1731" i="12"/>
  <c r="K1730" i="12" s="1"/>
  <c r="K1729" i="12" s="1"/>
  <c r="I1735" i="12"/>
  <c r="I1734" i="12" s="1"/>
  <c r="I1733" i="12" s="1"/>
  <c r="J1735" i="12"/>
  <c r="J1734" i="12" s="1"/>
  <c r="J1733" i="12" s="1"/>
  <c r="K1735" i="12"/>
  <c r="K1734" i="12" s="1"/>
  <c r="K1733" i="12" s="1"/>
  <c r="I1740" i="12"/>
  <c r="I1739" i="12" s="1"/>
  <c r="I1738" i="12" s="1"/>
  <c r="I1737" i="12" s="1"/>
  <c r="J1740" i="12"/>
  <c r="J1739" i="12" s="1"/>
  <c r="J1738" i="12" s="1"/>
  <c r="J1737" i="12" s="1"/>
  <c r="K1740" i="12"/>
  <c r="K1739" i="12" s="1"/>
  <c r="K1738" i="12" s="1"/>
  <c r="K1737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49" i="12"/>
  <c r="I1748" i="12" s="1"/>
  <c r="I1747" i="12" s="1"/>
  <c r="J1749" i="12"/>
  <c r="J1748" i="12" s="1"/>
  <c r="J1747" i="12" s="1"/>
  <c r="K1749" i="12"/>
  <c r="K1748" i="12" s="1"/>
  <c r="K1747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78" i="12"/>
  <c r="I1777" i="12" s="1"/>
  <c r="I1776" i="12" s="1"/>
  <c r="I1775" i="12" s="1"/>
  <c r="J1778" i="12"/>
  <c r="J1777" i="12" s="1"/>
  <c r="J1776" i="12" s="1"/>
  <c r="J1775" i="12" s="1"/>
  <c r="K1778" i="12"/>
  <c r="K1777" i="12" s="1"/>
  <c r="K1776" i="12" s="1"/>
  <c r="K1775" i="12" s="1"/>
  <c r="I1783" i="12"/>
  <c r="I1782" i="12" s="1"/>
  <c r="I1781" i="12" s="1"/>
  <c r="I1780" i="12" s="1"/>
  <c r="J1783" i="12"/>
  <c r="J1782" i="12" s="1"/>
  <c r="J1781" i="12" s="1"/>
  <c r="J1780" i="12" s="1"/>
  <c r="K1783" i="12"/>
  <c r="K1782" i="12" s="1"/>
  <c r="K1781" i="12" s="1"/>
  <c r="K1780" i="12" s="1"/>
  <c r="I1789" i="12"/>
  <c r="I1788" i="12" s="1"/>
  <c r="I1787" i="12" s="1"/>
  <c r="J1789" i="12"/>
  <c r="J1788" i="12" s="1"/>
  <c r="J1787" i="12" s="1"/>
  <c r="K1789" i="12"/>
  <c r="K1788" i="12" s="1"/>
  <c r="K1787" i="12" s="1"/>
  <c r="I1793" i="12"/>
  <c r="I1792" i="12" s="1"/>
  <c r="I1791" i="12" s="1"/>
  <c r="J1793" i="12"/>
  <c r="J1792" i="12" s="1"/>
  <c r="J1791" i="12" s="1"/>
  <c r="K1793" i="12"/>
  <c r="K1792" i="12" s="1"/>
  <c r="K1791" i="12" s="1"/>
  <c r="I1797" i="12"/>
  <c r="I1796" i="12" s="1"/>
  <c r="I1795" i="12" s="1"/>
  <c r="J1797" i="12"/>
  <c r="J1796" i="12" s="1"/>
  <c r="J1795" i="12" s="1"/>
  <c r="K1797" i="12"/>
  <c r="K1796" i="12" s="1"/>
  <c r="K1795" i="12" s="1"/>
  <c r="I1802" i="12"/>
  <c r="I1801" i="12" s="1"/>
  <c r="I1800" i="12" s="1"/>
  <c r="J1802" i="12"/>
  <c r="J1801" i="12" s="1"/>
  <c r="J1800" i="12" s="1"/>
  <c r="K1802" i="12"/>
  <c r="K1801" i="12" s="1"/>
  <c r="K1800" i="12" s="1"/>
  <c r="I1806" i="12"/>
  <c r="I1805" i="12" s="1"/>
  <c r="I1804" i="12" s="1"/>
  <c r="J1806" i="12"/>
  <c r="J1805" i="12" s="1"/>
  <c r="J1804" i="12" s="1"/>
  <c r="K1806" i="12"/>
  <c r="K1805" i="12" s="1"/>
  <c r="K1804" i="12" s="1"/>
  <c r="I1813" i="12"/>
  <c r="I1812" i="12" s="1"/>
  <c r="J1813" i="12"/>
  <c r="J1812" i="12" s="1"/>
  <c r="K1813" i="12"/>
  <c r="K1812" i="12" s="1"/>
  <c r="I1816" i="12"/>
  <c r="I1815" i="12" s="1"/>
  <c r="J1816" i="12"/>
  <c r="J1815" i="12" s="1"/>
  <c r="K1816" i="12"/>
  <c r="K1815" i="12" s="1"/>
  <c r="I1820" i="12"/>
  <c r="I1819" i="12" s="1"/>
  <c r="J1820" i="12"/>
  <c r="J1819" i="12" s="1"/>
  <c r="K1820" i="12"/>
  <c r="K1819" i="12" s="1"/>
  <c r="I1826" i="12"/>
  <c r="I1825" i="12" s="1"/>
  <c r="I1824" i="12" s="1"/>
  <c r="J1826" i="12"/>
  <c r="J1825" i="12" s="1"/>
  <c r="J1824" i="12" s="1"/>
  <c r="K1826" i="12"/>
  <c r="K1825" i="12" s="1"/>
  <c r="K1824" i="12" s="1"/>
  <c r="I1831" i="12"/>
  <c r="I1830" i="12" s="1"/>
  <c r="I1829" i="12" s="1"/>
  <c r="I1828" i="12" s="1"/>
  <c r="J1831" i="12"/>
  <c r="J1830" i="12" s="1"/>
  <c r="J1829" i="12" s="1"/>
  <c r="J1828" i="12" s="1"/>
  <c r="K1831" i="12"/>
  <c r="K1830" i="12" s="1"/>
  <c r="K1829" i="12" s="1"/>
  <c r="K1828" i="12" s="1"/>
  <c r="I1836" i="12"/>
  <c r="I1835" i="12" s="1"/>
  <c r="I1834" i="12" s="1"/>
  <c r="I1833" i="12" s="1"/>
  <c r="J1836" i="12"/>
  <c r="J1835" i="12" s="1"/>
  <c r="J1834" i="12" s="1"/>
  <c r="J1833" i="12" s="1"/>
  <c r="K1836" i="12"/>
  <c r="K1835" i="12" s="1"/>
  <c r="K1834" i="12" s="1"/>
  <c r="K1833" i="12" s="1"/>
  <c r="I1841" i="12"/>
  <c r="I1840" i="12" s="1"/>
  <c r="I1839" i="12" s="1"/>
  <c r="I1838" i="12" s="1"/>
  <c r="J1841" i="12"/>
  <c r="J1840" i="12" s="1"/>
  <c r="J1839" i="12" s="1"/>
  <c r="J1838" i="12" s="1"/>
  <c r="K1841" i="12"/>
  <c r="K1840" i="12" s="1"/>
  <c r="K1839" i="12" s="1"/>
  <c r="K1838" i="12" s="1"/>
  <c r="I1846" i="12"/>
  <c r="I1845" i="12" s="1"/>
  <c r="J1846" i="12"/>
  <c r="J1845" i="12" s="1"/>
  <c r="K1846" i="12"/>
  <c r="K1845" i="12" s="1"/>
  <c r="I1849" i="12"/>
  <c r="I1848" i="12" s="1"/>
  <c r="J1849" i="12"/>
  <c r="J1848" i="12" s="1"/>
  <c r="K1849" i="12"/>
  <c r="K1848" i="12" s="1"/>
  <c r="I1853" i="12"/>
  <c r="I1852" i="12" s="1"/>
  <c r="I1851" i="12" s="1"/>
  <c r="J1853" i="12"/>
  <c r="J1852" i="12" s="1"/>
  <c r="J1851" i="12" s="1"/>
  <c r="K1853" i="12"/>
  <c r="K1852" i="12" s="1"/>
  <c r="K1851" i="12" s="1"/>
  <c r="I1858" i="12"/>
  <c r="I1857" i="12" s="1"/>
  <c r="I1856" i="12" s="1"/>
  <c r="I1855" i="12" s="1"/>
  <c r="J1858" i="12"/>
  <c r="J1857" i="12" s="1"/>
  <c r="J1856" i="12" s="1"/>
  <c r="J1855" i="12" s="1"/>
  <c r="K1858" i="12"/>
  <c r="K1857" i="12" s="1"/>
  <c r="K1856" i="12" s="1"/>
  <c r="K1855" i="12" s="1"/>
  <c r="I1863" i="12"/>
  <c r="I1862" i="12" s="1"/>
  <c r="J1863" i="12"/>
  <c r="J1862" i="12" s="1"/>
  <c r="K1863" i="12"/>
  <c r="K1862" i="12" s="1"/>
  <c r="I1866" i="12"/>
  <c r="I1865" i="12" s="1"/>
  <c r="J1866" i="12"/>
  <c r="J1865" i="12" s="1"/>
  <c r="K1866" i="12"/>
  <c r="K1865" i="12" s="1"/>
  <c r="I1871" i="12"/>
  <c r="I1870" i="12" s="1"/>
  <c r="I1869" i="12" s="1"/>
  <c r="I1868" i="12" s="1"/>
  <c r="J1871" i="12"/>
  <c r="J1870" i="12" s="1"/>
  <c r="J1869" i="12" s="1"/>
  <c r="J1868" i="12" s="1"/>
  <c r="K1871" i="12"/>
  <c r="K1870" i="12" s="1"/>
  <c r="K1869" i="12" s="1"/>
  <c r="K1868" i="12" s="1"/>
  <c r="I1877" i="12"/>
  <c r="I1876" i="12" s="1"/>
  <c r="I1875" i="12" s="1"/>
  <c r="I1874" i="12" s="1"/>
  <c r="J1877" i="12"/>
  <c r="J1876" i="12" s="1"/>
  <c r="J1875" i="12" s="1"/>
  <c r="J1874" i="12" s="1"/>
  <c r="K1877" i="12"/>
  <c r="K1876" i="12" s="1"/>
  <c r="K1875" i="12" s="1"/>
  <c r="K1874" i="12" s="1"/>
  <c r="I1882" i="12"/>
  <c r="I1881" i="12" s="1"/>
  <c r="J1882" i="12"/>
  <c r="J1881" i="12" s="1"/>
  <c r="K1882" i="12"/>
  <c r="K1881" i="12" s="1"/>
  <c r="I1885" i="12"/>
  <c r="I1884" i="12" s="1"/>
  <c r="J1885" i="12"/>
  <c r="J1884" i="12" s="1"/>
  <c r="K1885" i="12"/>
  <c r="K1884" i="12" s="1"/>
  <c r="I1888" i="12"/>
  <c r="I1887" i="12" s="1"/>
  <c r="J1888" i="12"/>
  <c r="J1887" i="12" s="1"/>
  <c r="K1888" i="12"/>
  <c r="K1887" i="12" s="1"/>
  <c r="I1892" i="12"/>
  <c r="I1891" i="12" s="1"/>
  <c r="I1890" i="12" s="1"/>
  <c r="J1892" i="12"/>
  <c r="J1891" i="12" s="1"/>
  <c r="J1890" i="12" s="1"/>
  <c r="K1892" i="12"/>
  <c r="K1891" i="12" s="1"/>
  <c r="K1890" i="12" s="1"/>
  <c r="I1897" i="12"/>
  <c r="I1896" i="12" s="1"/>
  <c r="I1895" i="12" s="1"/>
  <c r="I1894" i="12" s="1"/>
  <c r="J1897" i="12"/>
  <c r="J1896" i="12" s="1"/>
  <c r="J1895" i="12" s="1"/>
  <c r="J1894" i="12" s="1"/>
  <c r="K1897" i="12"/>
  <c r="K1896" i="12" s="1"/>
  <c r="K1895" i="12" s="1"/>
  <c r="K1894" i="12" s="1"/>
  <c r="I1904" i="12"/>
  <c r="I1903" i="12" s="1"/>
  <c r="I1902" i="12" s="1"/>
  <c r="J1904" i="12"/>
  <c r="J1903" i="12" s="1"/>
  <c r="J1902" i="12" s="1"/>
  <c r="K1904" i="12"/>
  <c r="K1903" i="12" s="1"/>
  <c r="K1902" i="12" s="1"/>
  <c r="I1908" i="12"/>
  <c r="I1907" i="12" s="1"/>
  <c r="I1906" i="12" s="1"/>
  <c r="J1908" i="12"/>
  <c r="J1907" i="12" s="1"/>
  <c r="J1906" i="12" s="1"/>
  <c r="K1908" i="12"/>
  <c r="K1907" i="12" s="1"/>
  <c r="K1906" i="12" s="1"/>
  <c r="I1921" i="12"/>
  <c r="I1920" i="12" s="1"/>
  <c r="I1919" i="12" s="1"/>
  <c r="J1921" i="12"/>
  <c r="J1920" i="12" s="1"/>
  <c r="J1919" i="12" s="1"/>
  <c r="K1921" i="12"/>
  <c r="K1920" i="12" s="1"/>
  <c r="K1919" i="12" s="1"/>
  <c r="I1925" i="12"/>
  <c r="I1924" i="12" s="1"/>
  <c r="I1923" i="12" s="1"/>
  <c r="J1925" i="12"/>
  <c r="J1924" i="12" s="1"/>
  <c r="J1923" i="12" s="1"/>
  <c r="K1925" i="12"/>
  <c r="K1924" i="12" s="1"/>
  <c r="K1923" i="12" s="1"/>
  <c r="I1929" i="12"/>
  <c r="I1928" i="12" s="1"/>
  <c r="I1927" i="12" s="1"/>
  <c r="J1929" i="12"/>
  <c r="J1928" i="12" s="1"/>
  <c r="J1927" i="12" s="1"/>
  <c r="K1929" i="12"/>
  <c r="K1928" i="12" s="1"/>
  <c r="K1927" i="12" s="1"/>
  <c r="I1933" i="12"/>
  <c r="I1932" i="12" s="1"/>
  <c r="I1931" i="12" s="1"/>
  <c r="J1933" i="12"/>
  <c r="J1932" i="12" s="1"/>
  <c r="J1931" i="12" s="1"/>
  <c r="K1933" i="12"/>
  <c r="K1932" i="12" s="1"/>
  <c r="K1931" i="12" s="1"/>
  <c r="I1939" i="12"/>
  <c r="I1938" i="12" s="1"/>
  <c r="J1939" i="12"/>
  <c r="J1938" i="12" s="1"/>
  <c r="K1939" i="12"/>
  <c r="K1938" i="12" s="1"/>
  <c r="I1942" i="12"/>
  <c r="I1941" i="12" s="1"/>
  <c r="J1942" i="12"/>
  <c r="J1941" i="12" s="1"/>
  <c r="K1942" i="12"/>
  <c r="K1941" i="12" s="1"/>
  <c r="I1945" i="12"/>
  <c r="I1944" i="12" s="1"/>
  <c r="J1945" i="12"/>
  <c r="J1944" i="12" s="1"/>
  <c r="K1945" i="12"/>
  <c r="K1944" i="12" s="1"/>
  <c r="I1949" i="12"/>
  <c r="I1948" i="12" s="1"/>
  <c r="J1949" i="12"/>
  <c r="J1948" i="12" s="1"/>
  <c r="K1949" i="12"/>
  <c r="K1948" i="12" s="1"/>
  <c r="I1952" i="12"/>
  <c r="I1951" i="12" s="1"/>
  <c r="J1952" i="12"/>
  <c r="J1951" i="12" s="1"/>
  <c r="K1952" i="12"/>
  <c r="K1951" i="12" s="1"/>
  <c r="I1958" i="12"/>
  <c r="I1957" i="12" s="1"/>
  <c r="I1956" i="12" s="1"/>
  <c r="J1958" i="12"/>
  <c r="J1957" i="12" s="1"/>
  <c r="J1956" i="12" s="1"/>
  <c r="K1958" i="12"/>
  <c r="K1957" i="12" s="1"/>
  <c r="K1956" i="12" s="1"/>
  <c r="I1962" i="12"/>
  <c r="I1961" i="12" s="1"/>
  <c r="I1960" i="12" s="1"/>
  <c r="J1962" i="12"/>
  <c r="J1961" i="12" s="1"/>
  <c r="J1960" i="12" s="1"/>
  <c r="K1962" i="12"/>
  <c r="K1961" i="12" s="1"/>
  <c r="K1960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1" i="12"/>
  <c r="I1970" i="12" s="1"/>
  <c r="J1971" i="12"/>
  <c r="J1970" i="12" s="1"/>
  <c r="K1971" i="12"/>
  <c r="K1970" i="12" s="1"/>
  <c r="I1974" i="12"/>
  <c r="I1973" i="12" s="1"/>
  <c r="J1974" i="12"/>
  <c r="J1973" i="12" s="1"/>
  <c r="K1974" i="12"/>
  <c r="K1973" i="12" s="1"/>
  <c r="I1978" i="12"/>
  <c r="I1977" i="12" s="1"/>
  <c r="I1976" i="12" s="1"/>
  <c r="J1978" i="12"/>
  <c r="J1977" i="12" s="1"/>
  <c r="J1976" i="12" s="1"/>
  <c r="K1978" i="12"/>
  <c r="K1977" i="12" s="1"/>
  <c r="K1976" i="12" s="1"/>
  <c r="I1982" i="12"/>
  <c r="I1981" i="12" s="1"/>
  <c r="I1980" i="12" s="1"/>
  <c r="J1982" i="12"/>
  <c r="J1981" i="12" s="1"/>
  <c r="J1980" i="12" s="1"/>
  <c r="K1982" i="12"/>
  <c r="K1981" i="12" s="1"/>
  <c r="K1980" i="12" s="1"/>
  <c r="I1986" i="12"/>
  <c r="I1985" i="12" s="1"/>
  <c r="I1984" i="12" s="1"/>
  <c r="J1986" i="12"/>
  <c r="J1985" i="12" s="1"/>
  <c r="J1984" i="12" s="1"/>
  <c r="K1986" i="12"/>
  <c r="K1985" i="12" s="1"/>
  <c r="K1984" i="12" s="1"/>
  <c r="I1994" i="12"/>
  <c r="I1993" i="12" s="1"/>
  <c r="I1992" i="12" s="1"/>
  <c r="J1994" i="12"/>
  <c r="J1993" i="12" s="1"/>
  <c r="J1992" i="12" s="1"/>
  <c r="K1994" i="12"/>
  <c r="K1993" i="12" s="1"/>
  <c r="K1992" i="12" s="1"/>
  <c r="I2008" i="12"/>
  <c r="I2007" i="12" s="1"/>
  <c r="J2008" i="12"/>
  <c r="J2007" i="12" s="1"/>
  <c r="K2008" i="12"/>
  <c r="K2007" i="12" s="1"/>
  <c r="I2011" i="12"/>
  <c r="J2011" i="12"/>
  <c r="K2011" i="12"/>
  <c r="I2013" i="12"/>
  <c r="J2013" i="12"/>
  <c r="K2013" i="12"/>
  <c r="I2020" i="12"/>
  <c r="I2019" i="12" s="1"/>
  <c r="I2018" i="12" s="1"/>
  <c r="J2020" i="12"/>
  <c r="J2019" i="12" s="1"/>
  <c r="J2018" i="12" s="1"/>
  <c r="K2020" i="12"/>
  <c r="K2019" i="12" s="1"/>
  <c r="K2018" i="12" s="1"/>
  <c r="I2024" i="12"/>
  <c r="I2023" i="12" s="1"/>
  <c r="J2024" i="12"/>
  <c r="J2023" i="12" s="1"/>
  <c r="K2024" i="12"/>
  <c r="K2023" i="12" s="1"/>
  <c r="I2027" i="12"/>
  <c r="J2027" i="12"/>
  <c r="K2027" i="12"/>
  <c r="I2029" i="12"/>
  <c r="J2029" i="12"/>
  <c r="K2029" i="12"/>
  <c r="I2035" i="12"/>
  <c r="I2034" i="12" s="1"/>
  <c r="J2035" i="12"/>
  <c r="J2034" i="12" s="1"/>
  <c r="K2035" i="12"/>
  <c r="K2034" i="12" s="1"/>
  <c r="I2038" i="12"/>
  <c r="I2037" i="12" s="1"/>
  <c r="J2038" i="12"/>
  <c r="J2037" i="12" s="1"/>
  <c r="K2038" i="12"/>
  <c r="K2037" i="12" s="1"/>
  <c r="I2041" i="12"/>
  <c r="I2040" i="12" s="1"/>
  <c r="J2041" i="12"/>
  <c r="J2040" i="12" s="1"/>
  <c r="K2041" i="12"/>
  <c r="K2040" i="12" s="1"/>
  <c r="I2045" i="12"/>
  <c r="I2044" i="12" s="1"/>
  <c r="I2043" i="12" s="1"/>
  <c r="J2045" i="12"/>
  <c r="J2044" i="12" s="1"/>
  <c r="J2043" i="12" s="1"/>
  <c r="K2045" i="12"/>
  <c r="K2044" i="12" s="1"/>
  <c r="K2043" i="12" s="1"/>
  <c r="I2049" i="12"/>
  <c r="I2048" i="12" s="1"/>
  <c r="I2047" i="12" s="1"/>
  <c r="J2049" i="12"/>
  <c r="J2048" i="12" s="1"/>
  <c r="J2047" i="12" s="1"/>
  <c r="K2049" i="12"/>
  <c r="K2048" i="12" s="1"/>
  <c r="K2047" i="12" s="1"/>
  <c r="I2056" i="12"/>
  <c r="I2055" i="12" s="1"/>
  <c r="I2054" i="12" s="1"/>
  <c r="J2056" i="12"/>
  <c r="J2055" i="12" s="1"/>
  <c r="J2054" i="12" s="1"/>
  <c r="K2056" i="12"/>
  <c r="K2055" i="12" s="1"/>
  <c r="K2054" i="12" s="1"/>
  <c r="I2060" i="12"/>
  <c r="I2059" i="12" s="1"/>
  <c r="I2058" i="12" s="1"/>
  <c r="J2060" i="12"/>
  <c r="J2059" i="12" s="1"/>
  <c r="J2058" i="12" s="1"/>
  <c r="K2060" i="12"/>
  <c r="K2059" i="12" s="1"/>
  <c r="K2058" i="12" s="1"/>
  <c r="I2064" i="12"/>
  <c r="I2063" i="12" s="1"/>
  <c r="I2062" i="12" s="1"/>
  <c r="J2064" i="12"/>
  <c r="J2063" i="12" s="1"/>
  <c r="J2062" i="12" s="1"/>
  <c r="K2064" i="12"/>
  <c r="K2063" i="12" s="1"/>
  <c r="K2062" i="12" s="1"/>
  <c r="I2068" i="12"/>
  <c r="I2067" i="12" s="1"/>
  <c r="I2066" i="12" s="1"/>
  <c r="J2068" i="12"/>
  <c r="J2067" i="12" s="1"/>
  <c r="J2066" i="12" s="1"/>
  <c r="K2068" i="12"/>
  <c r="K2067" i="12" s="1"/>
  <c r="K2066" i="12" s="1"/>
  <c r="I2072" i="12"/>
  <c r="I2071" i="12" s="1"/>
  <c r="I2070" i="12" s="1"/>
  <c r="J2072" i="12"/>
  <c r="J2071" i="12" s="1"/>
  <c r="J2070" i="12" s="1"/>
  <c r="K2072" i="12"/>
  <c r="K2071" i="12" s="1"/>
  <c r="K2070" i="12" s="1"/>
  <c r="I2076" i="12"/>
  <c r="I2075" i="12" s="1"/>
  <c r="I2074" i="12" s="1"/>
  <c r="J2076" i="12"/>
  <c r="J2075" i="12" s="1"/>
  <c r="J2074" i="12" s="1"/>
  <c r="K2076" i="12"/>
  <c r="K2075" i="12" s="1"/>
  <c r="K2074" i="12" s="1"/>
  <c r="I2080" i="12"/>
  <c r="I2079" i="12" s="1"/>
  <c r="I2078" i="12" s="1"/>
  <c r="J2080" i="12"/>
  <c r="J2079" i="12" s="1"/>
  <c r="J2078" i="12" s="1"/>
  <c r="K2080" i="12"/>
  <c r="K2079" i="12" s="1"/>
  <c r="K2078" i="12" s="1"/>
  <c r="I2084" i="12"/>
  <c r="I2083" i="12" s="1"/>
  <c r="I2082" i="12" s="1"/>
  <c r="J2084" i="12"/>
  <c r="J2083" i="12" s="1"/>
  <c r="J2082" i="12" s="1"/>
  <c r="K2084" i="12"/>
  <c r="K2083" i="12" s="1"/>
  <c r="K2082" i="12" s="1"/>
  <c r="I2088" i="12"/>
  <c r="I2087" i="12" s="1"/>
  <c r="I2086" i="12" s="1"/>
  <c r="J2088" i="12"/>
  <c r="J2087" i="12" s="1"/>
  <c r="J2086" i="12" s="1"/>
  <c r="K2088" i="12"/>
  <c r="K2087" i="12" s="1"/>
  <c r="K2086" i="12" s="1"/>
  <c r="I2092" i="12"/>
  <c r="I2091" i="12" s="1"/>
  <c r="I2090" i="12" s="1"/>
  <c r="J2092" i="12"/>
  <c r="J2091" i="12" s="1"/>
  <c r="J2090" i="12" s="1"/>
  <c r="K2092" i="12"/>
  <c r="K2091" i="12" s="1"/>
  <c r="K2090" i="12" s="1"/>
  <c r="I2096" i="12"/>
  <c r="I2095" i="12" s="1"/>
  <c r="I2094" i="12" s="1"/>
  <c r="J2096" i="12"/>
  <c r="J2095" i="12" s="1"/>
  <c r="J2094" i="12" s="1"/>
  <c r="K2096" i="12"/>
  <c r="K2095" i="12" s="1"/>
  <c r="K2094" i="12" s="1"/>
  <c r="I2101" i="12"/>
  <c r="I2100" i="12" s="1"/>
  <c r="J2101" i="12"/>
  <c r="J2100" i="12" s="1"/>
  <c r="K2101" i="12"/>
  <c r="K2100" i="12" s="1"/>
  <c r="I2104" i="12"/>
  <c r="I2103" i="12" s="1"/>
  <c r="J2104" i="12"/>
  <c r="J2103" i="12" s="1"/>
  <c r="K2104" i="12"/>
  <c r="K2103" i="12" s="1"/>
  <c r="I2109" i="12"/>
  <c r="I2108" i="12" s="1"/>
  <c r="I2107" i="12" s="1"/>
  <c r="I2106" i="12" s="1"/>
  <c r="J2109" i="12"/>
  <c r="J2108" i="12" s="1"/>
  <c r="J2107" i="12" s="1"/>
  <c r="J2106" i="12" s="1"/>
  <c r="K2109" i="12"/>
  <c r="K2108" i="12" s="1"/>
  <c r="K2107" i="12" s="1"/>
  <c r="K2106" i="12" s="1"/>
  <c r="I2120" i="12"/>
  <c r="I2119" i="12" s="1"/>
  <c r="I2118" i="12" s="1"/>
  <c r="I2117" i="12" s="1"/>
  <c r="J2120" i="12"/>
  <c r="J2119" i="12" s="1"/>
  <c r="J2118" i="12" s="1"/>
  <c r="J2117" i="12" s="1"/>
  <c r="K2120" i="12"/>
  <c r="K2119" i="12" s="1"/>
  <c r="K2118" i="12" s="1"/>
  <c r="K2117" i="12" s="1"/>
  <c r="I2129" i="12"/>
  <c r="I2128" i="12" s="1"/>
  <c r="I2127" i="12" s="1"/>
  <c r="J2129" i="12"/>
  <c r="J2128" i="12" s="1"/>
  <c r="J2127" i="12" s="1"/>
  <c r="K2129" i="12"/>
  <c r="K2128" i="12" s="1"/>
  <c r="K2127" i="12" s="1"/>
  <c r="I2133" i="12"/>
  <c r="I2132" i="12" s="1"/>
  <c r="I2131" i="12" s="1"/>
  <c r="J2133" i="12"/>
  <c r="J2132" i="12" s="1"/>
  <c r="J2131" i="12" s="1"/>
  <c r="K2133" i="12"/>
  <c r="K2132" i="12" s="1"/>
  <c r="K2131" i="12" s="1"/>
  <c r="I2139" i="12"/>
  <c r="I2138" i="12" s="1"/>
  <c r="I2137" i="12" s="1"/>
  <c r="I2136" i="12" s="1"/>
  <c r="J2139" i="12"/>
  <c r="J2138" i="12" s="1"/>
  <c r="J2137" i="12" s="1"/>
  <c r="J2136" i="12" s="1"/>
  <c r="K2139" i="12"/>
  <c r="K2138" i="12" s="1"/>
  <c r="K2137" i="12" s="1"/>
  <c r="K2136" i="12" s="1"/>
  <c r="I2144" i="12"/>
  <c r="I2143" i="12" s="1"/>
  <c r="I2142" i="12" s="1"/>
  <c r="I2141" i="12" s="1"/>
  <c r="J2144" i="12"/>
  <c r="J2143" i="12" s="1"/>
  <c r="J2142" i="12" s="1"/>
  <c r="J2141" i="12" s="1"/>
  <c r="K2144" i="12"/>
  <c r="K2143" i="12" s="1"/>
  <c r="K2142" i="12" s="1"/>
  <c r="K2141" i="12" s="1"/>
  <c r="I2149" i="12"/>
  <c r="I2148" i="12" s="1"/>
  <c r="J2149" i="12"/>
  <c r="J2148" i="12" s="1"/>
  <c r="K2149" i="12"/>
  <c r="K2148" i="12" s="1"/>
  <c r="I2152" i="12"/>
  <c r="I2151" i="12" s="1"/>
  <c r="J2152" i="12"/>
  <c r="J2151" i="12" s="1"/>
  <c r="K2152" i="12"/>
  <c r="K2151" i="12" s="1"/>
  <c r="I2159" i="12"/>
  <c r="I2158" i="12" s="1"/>
  <c r="J2159" i="12"/>
  <c r="J2158" i="12" s="1"/>
  <c r="K2159" i="12"/>
  <c r="K2158" i="12" s="1"/>
  <c r="I2162" i="12"/>
  <c r="I2161" i="12" s="1"/>
  <c r="J2162" i="12"/>
  <c r="J2161" i="12" s="1"/>
  <c r="K2162" i="12"/>
  <c r="K2161" i="12" s="1"/>
  <c r="I2165" i="12"/>
  <c r="I2164" i="12" s="1"/>
  <c r="J2165" i="12"/>
  <c r="J2164" i="12" s="1"/>
  <c r="K2165" i="12"/>
  <c r="K2164" i="12" s="1"/>
  <c r="I2169" i="12"/>
  <c r="I2168" i="12" s="1"/>
  <c r="I2167" i="12" s="1"/>
  <c r="J2169" i="12"/>
  <c r="J2168" i="12" s="1"/>
  <c r="J2167" i="12" s="1"/>
  <c r="K2169" i="12"/>
  <c r="K2168" i="12" s="1"/>
  <c r="K2167" i="12" s="1"/>
  <c r="I2183" i="12"/>
  <c r="I2182" i="12" s="1"/>
  <c r="I2181" i="12" s="1"/>
  <c r="I2180" i="12" s="1"/>
  <c r="J2183" i="12"/>
  <c r="J2182" i="12" s="1"/>
  <c r="J2181" i="12" s="1"/>
  <c r="J2180" i="12" s="1"/>
  <c r="K2183" i="12"/>
  <c r="K2182" i="12" s="1"/>
  <c r="K2181" i="12" s="1"/>
  <c r="K2180" i="12" s="1"/>
  <c r="I2188" i="12"/>
  <c r="I2187" i="12" s="1"/>
  <c r="J2188" i="12"/>
  <c r="J2187" i="12" s="1"/>
  <c r="K2188" i="12"/>
  <c r="K2187" i="12" s="1"/>
  <c r="I2191" i="12"/>
  <c r="I2190" i="12" s="1"/>
  <c r="J2191" i="12"/>
  <c r="J2190" i="12" s="1"/>
  <c r="K2191" i="12"/>
  <c r="K2190" i="12" s="1"/>
  <c r="I2195" i="12"/>
  <c r="I2194" i="12" s="1"/>
  <c r="I2193" i="12" s="1"/>
  <c r="J2195" i="12"/>
  <c r="J2194" i="12" s="1"/>
  <c r="J2193" i="12" s="1"/>
  <c r="K2195" i="12"/>
  <c r="K2194" i="12" s="1"/>
  <c r="K2193" i="12" s="1"/>
  <c r="I2199" i="12"/>
  <c r="I2198" i="12" s="1"/>
  <c r="J2199" i="12"/>
  <c r="J2198" i="12" s="1"/>
  <c r="K2199" i="12"/>
  <c r="K2198" i="12" s="1"/>
  <c r="I2202" i="12"/>
  <c r="I2201" i="12" s="1"/>
  <c r="J2202" i="12"/>
  <c r="J2201" i="12" s="1"/>
  <c r="K2202" i="12"/>
  <c r="K2201" i="12" s="1"/>
  <c r="I2207" i="12"/>
  <c r="I2206" i="12" s="1"/>
  <c r="I2205" i="12" s="1"/>
  <c r="I2204" i="12" s="1"/>
  <c r="J2207" i="12"/>
  <c r="J2206" i="12" s="1"/>
  <c r="J2205" i="12" s="1"/>
  <c r="J2204" i="12" s="1"/>
  <c r="K2207" i="12"/>
  <c r="K2206" i="12" s="1"/>
  <c r="K2205" i="12" s="1"/>
  <c r="K2204" i="12" s="1"/>
  <c r="I2217" i="12"/>
  <c r="I2216" i="12" s="1"/>
  <c r="J2217" i="12"/>
  <c r="J2216" i="12" s="1"/>
  <c r="K2217" i="12"/>
  <c r="K2216" i="12" s="1"/>
  <c r="I2220" i="12"/>
  <c r="I2219" i="12" s="1"/>
  <c r="J2220" i="12"/>
  <c r="J2219" i="12" s="1"/>
  <c r="K2220" i="12"/>
  <c r="K2219" i="12" s="1"/>
  <c r="I2223" i="12"/>
  <c r="I2222" i="12" s="1"/>
  <c r="J2223" i="12"/>
  <c r="J2222" i="12" s="1"/>
  <c r="K2223" i="12"/>
  <c r="K2222" i="12" s="1"/>
  <c r="I2226" i="12"/>
  <c r="I2225" i="12" s="1"/>
  <c r="J2226" i="12"/>
  <c r="J2225" i="12" s="1"/>
  <c r="K2226" i="12"/>
  <c r="K2225" i="12" s="1"/>
  <c r="I2230" i="12"/>
  <c r="I2229" i="12" s="1"/>
  <c r="I2228" i="12" s="1"/>
  <c r="J2230" i="12"/>
  <c r="J2229" i="12" s="1"/>
  <c r="J2228" i="12" s="1"/>
  <c r="K2230" i="12"/>
  <c r="K2229" i="12" s="1"/>
  <c r="K2228" i="12" s="1"/>
  <c r="I2234" i="12"/>
  <c r="I2233" i="12" s="1"/>
  <c r="I2232" i="12" s="1"/>
  <c r="J2234" i="12"/>
  <c r="J2233" i="12" s="1"/>
  <c r="J2232" i="12" s="1"/>
  <c r="K2234" i="12"/>
  <c r="K2233" i="12" s="1"/>
  <c r="K2232" i="12" s="1"/>
  <c r="I2239" i="12"/>
  <c r="I2238" i="12" s="1"/>
  <c r="J2239" i="12"/>
  <c r="J2238" i="12" s="1"/>
  <c r="K2239" i="12"/>
  <c r="K2238" i="12" s="1"/>
  <c r="I2242" i="12"/>
  <c r="I2241" i="12" s="1"/>
  <c r="J2242" i="12"/>
  <c r="J2241" i="12" s="1"/>
  <c r="K2242" i="12"/>
  <c r="K2241" i="12" s="1"/>
  <c r="I2248" i="12"/>
  <c r="I2247" i="12" s="1"/>
  <c r="I2246" i="12" s="1"/>
  <c r="I2245" i="12" s="1"/>
  <c r="J2248" i="12"/>
  <c r="J2247" i="12" s="1"/>
  <c r="J2246" i="12" s="1"/>
  <c r="J2245" i="12" s="1"/>
  <c r="K2248" i="12"/>
  <c r="K2247" i="12" s="1"/>
  <c r="K2246" i="12" s="1"/>
  <c r="K2245" i="12" s="1"/>
  <c r="I2252" i="12"/>
  <c r="I2251" i="12" s="1"/>
  <c r="J2252" i="12"/>
  <c r="J2251" i="12" s="1"/>
  <c r="K2252" i="12"/>
  <c r="K2251" i="12" s="1"/>
  <c r="I2255" i="12"/>
  <c r="I2254" i="12" s="1"/>
  <c r="J2255" i="12"/>
  <c r="J2254" i="12" s="1"/>
  <c r="K2255" i="12"/>
  <c r="K2254" i="12" s="1"/>
  <c r="I2259" i="12"/>
  <c r="I2258" i="12" s="1"/>
  <c r="J2259" i="12"/>
  <c r="J2258" i="12" s="1"/>
  <c r="K2259" i="12"/>
  <c r="K2258" i="12" s="1"/>
  <c r="I2262" i="12"/>
  <c r="I2261" i="12" s="1"/>
  <c r="J2262" i="12"/>
  <c r="J2261" i="12" s="1"/>
  <c r="K2262" i="12"/>
  <c r="K2261" i="12" s="1"/>
  <c r="I2268" i="12"/>
  <c r="I2267" i="12" s="1"/>
  <c r="I2266" i="12" s="1"/>
  <c r="J2268" i="12"/>
  <c r="J2267" i="12" s="1"/>
  <c r="J2266" i="12" s="1"/>
  <c r="K2268" i="12"/>
  <c r="K2267" i="12" s="1"/>
  <c r="K2266" i="12" s="1"/>
  <c r="I2272" i="12"/>
  <c r="I2271" i="12" s="1"/>
  <c r="I2270" i="12" s="1"/>
  <c r="J2272" i="12"/>
  <c r="J2271" i="12" s="1"/>
  <c r="J2270" i="12" s="1"/>
  <c r="K2272" i="12"/>
  <c r="K2271" i="12" s="1"/>
  <c r="K2270" i="12" s="1"/>
  <c r="I2279" i="12"/>
  <c r="I2278" i="12" s="1"/>
  <c r="J2279" i="12"/>
  <c r="J2278" i="12" s="1"/>
  <c r="K2279" i="12"/>
  <c r="K2278" i="12" s="1"/>
  <c r="I2282" i="12"/>
  <c r="I2281" i="12" s="1"/>
  <c r="J2282" i="12"/>
  <c r="J2281" i="12" s="1"/>
  <c r="K2282" i="12"/>
  <c r="K2281" i="12" s="1"/>
  <c r="I2288" i="12"/>
  <c r="I2287" i="12" s="1"/>
  <c r="I2286" i="12" s="1"/>
  <c r="J2288" i="12"/>
  <c r="J2287" i="12" s="1"/>
  <c r="J2286" i="12" s="1"/>
  <c r="K2288" i="12"/>
  <c r="K2287" i="12" s="1"/>
  <c r="K2286" i="12" s="1"/>
  <c r="I2292" i="12"/>
  <c r="I2291" i="12" s="1"/>
  <c r="I2290" i="12" s="1"/>
  <c r="J2292" i="12"/>
  <c r="J2291" i="12" s="1"/>
  <c r="J2290" i="12" s="1"/>
  <c r="K2292" i="12"/>
  <c r="K2291" i="12" s="1"/>
  <c r="K2290" i="12" s="1"/>
  <c r="I2298" i="12"/>
  <c r="I2297" i="12" s="1"/>
  <c r="I2296" i="12" s="1"/>
  <c r="J2298" i="12"/>
  <c r="J2297" i="12" s="1"/>
  <c r="J2296" i="12" s="1"/>
  <c r="K2298" i="12"/>
  <c r="K2297" i="12" s="1"/>
  <c r="K2296" i="12" s="1"/>
  <c r="I2302" i="12"/>
  <c r="I2301" i="12" s="1"/>
  <c r="I2300" i="12" s="1"/>
  <c r="J2302" i="12"/>
  <c r="J2301" i="12" s="1"/>
  <c r="J2300" i="12" s="1"/>
  <c r="K2302" i="12"/>
  <c r="K2301" i="12" s="1"/>
  <c r="K2300" i="12" s="1"/>
  <c r="I2311" i="12"/>
  <c r="I2308" i="12" s="1"/>
  <c r="I2307" i="12" s="1"/>
  <c r="J2311" i="12"/>
  <c r="J2308" i="12" s="1"/>
  <c r="J2307" i="12" s="1"/>
  <c r="K2311" i="12"/>
  <c r="K2308" i="12" s="1"/>
  <c r="K2307" i="12" s="1"/>
  <c r="I2315" i="12"/>
  <c r="I2314" i="12" s="1"/>
  <c r="I2313" i="12" s="1"/>
  <c r="J2315" i="12"/>
  <c r="J2314" i="12" s="1"/>
  <c r="J2313" i="12" s="1"/>
  <c r="K2315" i="12"/>
  <c r="K2314" i="12" s="1"/>
  <c r="K2313" i="12" s="1"/>
  <c r="I2323" i="12"/>
  <c r="I2322" i="12" s="1"/>
  <c r="I2321" i="12" s="1"/>
  <c r="J2323" i="12"/>
  <c r="J2322" i="12" s="1"/>
  <c r="J2321" i="12" s="1"/>
  <c r="K2323" i="12"/>
  <c r="K2322" i="12" s="1"/>
  <c r="K2321" i="12" s="1"/>
  <c r="I2327" i="12"/>
  <c r="I2326" i="12" s="1"/>
  <c r="I2325" i="12" s="1"/>
  <c r="J2327" i="12"/>
  <c r="J2326" i="12" s="1"/>
  <c r="J2325" i="12" s="1"/>
  <c r="K2327" i="12"/>
  <c r="K2326" i="12" s="1"/>
  <c r="K2325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1" i="12"/>
  <c r="I2350" i="12" s="1"/>
  <c r="I2349" i="12" s="1"/>
  <c r="J2351" i="12"/>
  <c r="J2350" i="12" s="1"/>
  <c r="J2349" i="12" s="1"/>
  <c r="K2351" i="12"/>
  <c r="K2350" i="12" s="1"/>
  <c r="K2349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59" i="12"/>
  <c r="I2358" i="12" s="1"/>
  <c r="I2357" i="12" s="1"/>
  <c r="J2359" i="12"/>
  <c r="J2358" i="12" s="1"/>
  <c r="J2357" i="12" s="1"/>
  <c r="K2359" i="12"/>
  <c r="K2358" i="12" s="1"/>
  <c r="K2357" i="12" s="1"/>
  <c r="I2363" i="12"/>
  <c r="I2362" i="12" s="1"/>
  <c r="I2361" i="12" s="1"/>
  <c r="J2363" i="12"/>
  <c r="J2362" i="12" s="1"/>
  <c r="J2361" i="12" s="1"/>
  <c r="K2363" i="12"/>
  <c r="K2362" i="12" s="1"/>
  <c r="K2361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79" i="12"/>
  <c r="I2378" i="12" s="1"/>
  <c r="I2377" i="12" s="1"/>
  <c r="J2379" i="12"/>
  <c r="J2378" i="12" s="1"/>
  <c r="J2377" i="12" s="1"/>
  <c r="K2379" i="12"/>
  <c r="K2378" i="12" s="1"/>
  <c r="K2377" i="12" s="1"/>
  <c r="I2383" i="12"/>
  <c r="I2382" i="12" s="1"/>
  <c r="I2381" i="12" s="1"/>
  <c r="J2383" i="12"/>
  <c r="J2382" i="12" s="1"/>
  <c r="J2381" i="12" s="1"/>
  <c r="K2383" i="12"/>
  <c r="K2382" i="12" s="1"/>
  <c r="K2381" i="12" s="1"/>
  <c r="I2387" i="12"/>
  <c r="I2386" i="12" s="1"/>
  <c r="I2385" i="12" s="1"/>
  <c r="J2387" i="12"/>
  <c r="J2386" i="12" s="1"/>
  <c r="J2385" i="12" s="1"/>
  <c r="K2387" i="12"/>
  <c r="K2386" i="12" s="1"/>
  <c r="K2385" i="12" s="1"/>
  <c r="I2391" i="12"/>
  <c r="I2390" i="12" s="1"/>
  <c r="I2389" i="12" s="1"/>
  <c r="J2391" i="12"/>
  <c r="J2390" i="12" s="1"/>
  <c r="J2389" i="12" s="1"/>
  <c r="K2391" i="12"/>
  <c r="K2390" i="12" s="1"/>
  <c r="K2389" i="12" s="1"/>
  <c r="I2395" i="12"/>
  <c r="I2394" i="12" s="1"/>
  <c r="I2393" i="12" s="1"/>
  <c r="J2395" i="12"/>
  <c r="J2394" i="12" s="1"/>
  <c r="J2393" i="12" s="1"/>
  <c r="K2395" i="12"/>
  <c r="K2394" i="12" s="1"/>
  <c r="K2393" i="12" s="1"/>
  <c r="I2399" i="12"/>
  <c r="I2398" i="12" s="1"/>
  <c r="I2397" i="12" s="1"/>
  <c r="J2399" i="12"/>
  <c r="J2398" i="12" s="1"/>
  <c r="J2397" i="12" s="1"/>
  <c r="K2399" i="12"/>
  <c r="K2398" i="12" s="1"/>
  <c r="K2397" i="12" s="1"/>
  <c r="I2403" i="12"/>
  <c r="I2402" i="12" s="1"/>
  <c r="I2401" i="12" s="1"/>
  <c r="J2403" i="12"/>
  <c r="J2402" i="12" s="1"/>
  <c r="J2401" i="12" s="1"/>
  <c r="K2403" i="12"/>
  <c r="K2402" i="12" s="1"/>
  <c r="K2401" i="12" s="1"/>
  <c r="I2407" i="12"/>
  <c r="I2406" i="12" s="1"/>
  <c r="I2405" i="12" s="1"/>
  <c r="J2407" i="12"/>
  <c r="J2406" i="12" s="1"/>
  <c r="J2405" i="12" s="1"/>
  <c r="K2407" i="12"/>
  <c r="K2406" i="12" s="1"/>
  <c r="K2405" i="12" s="1"/>
  <c r="I2411" i="12"/>
  <c r="I2410" i="12" s="1"/>
  <c r="I2409" i="12" s="1"/>
  <c r="J2411" i="12"/>
  <c r="J2410" i="12" s="1"/>
  <c r="J2409" i="12" s="1"/>
  <c r="K2411" i="12"/>
  <c r="K2410" i="12" s="1"/>
  <c r="K2409" i="12" s="1"/>
  <c r="I2415" i="12"/>
  <c r="I2414" i="12" s="1"/>
  <c r="I2413" i="12" s="1"/>
  <c r="J2415" i="12"/>
  <c r="J2414" i="12" s="1"/>
  <c r="J2413" i="12" s="1"/>
  <c r="K2415" i="12"/>
  <c r="K2414" i="12" s="1"/>
  <c r="K2413" i="12" s="1"/>
  <c r="I2426" i="12"/>
  <c r="I2425" i="12" s="1"/>
  <c r="I2424" i="12" s="1"/>
  <c r="I2423" i="12" s="1"/>
  <c r="J2426" i="12"/>
  <c r="J2425" i="12" s="1"/>
  <c r="J2424" i="12" s="1"/>
  <c r="J2423" i="12" s="1"/>
  <c r="K2426" i="12"/>
  <c r="K2425" i="12" s="1"/>
  <c r="K2424" i="12" s="1"/>
  <c r="K2423" i="12" s="1"/>
  <c r="I2431" i="12"/>
  <c r="I2430" i="12" s="1"/>
  <c r="I2429" i="12" s="1"/>
  <c r="I2428" i="12" s="1"/>
  <c r="J2431" i="12"/>
  <c r="J2430" i="12" s="1"/>
  <c r="J2429" i="12" s="1"/>
  <c r="J2428" i="12" s="1"/>
  <c r="K2431" i="12"/>
  <c r="K2430" i="12" s="1"/>
  <c r="K2429" i="12" s="1"/>
  <c r="K2428" i="12" s="1"/>
  <c r="I2436" i="12"/>
  <c r="I2435" i="12" s="1"/>
  <c r="I2434" i="12" s="1"/>
  <c r="J2436" i="12"/>
  <c r="J2435" i="12" s="1"/>
  <c r="J2434" i="12" s="1"/>
  <c r="K2436" i="12"/>
  <c r="K2435" i="12" s="1"/>
  <c r="K2434" i="12" s="1"/>
  <c r="I2440" i="12"/>
  <c r="I2439" i="12" s="1"/>
  <c r="I2438" i="12" s="1"/>
  <c r="J2440" i="12"/>
  <c r="J2439" i="12" s="1"/>
  <c r="J2438" i="12" s="1"/>
  <c r="K2440" i="12"/>
  <c r="K2439" i="12" s="1"/>
  <c r="K2438" i="12" s="1"/>
  <c r="I2444" i="12"/>
  <c r="I2443" i="12" s="1"/>
  <c r="I2442" i="12" s="1"/>
  <c r="J2444" i="12"/>
  <c r="J2443" i="12" s="1"/>
  <c r="J2442" i="12" s="1"/>
  <c r="K2444" i="12"/>
  <c r="K2443" i="12" s="1"/>
  <c r="K2442" i="12" s="1"/>
  <c r="I2455" i="12"/>
  <c r="I2454" i="12" s="1"/>
  <c r="I2453" i="12" s="1"/>
  <c r="J2455" i="12"/>
  <c r="J2454" i="12" s="1"/>
  <c r="J2453" i="12" s="1"/>
  <c r="K2455" i="12"/>
  <c r="K2454" i="12" s="1"/>
  <c r="K2453" i="12" s="1"/>
  <c r="I2459" i="12"/>
  <c r="I2458" i="12" s="1"/>
  <c r="I2457" i="12" s="1"/>
  <c r="J2459" i="12"/>
  <c r="J2458" i="12" s="1"/>
  <c r="J2457" i="12" s="1"/>
  <c r="K2459" i="12"/>
  <c r="K2458" i="12" s="1"/>
  <c r="K2457" i="12" s="1"/>
  <c r="I2463" i="12"/>
  <c r="I2462" i="12" s="1"/>
  <c r="I2461" i="12" s="1"/>
  <c r="J2463" i="12"/>
  <c r="J2462" i="12" s="1"/>
  <c r="J2461" i="12" s="1"/>
  <c r="K2463" i="12"/>
  <c r="K2462" i="12" s="1"/>
  <c r="K2461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3" i="12"/>
  <c r="I2472" i="12" s="1"/>
  <c r="J2473" i="12"/>
  <c r="J2472" i="12" s="1"/>
  <c r="K2473" i="12"/>
  <c r="K2472" i="12" s="1"/>
  <c r="I2479" i="12"/>
  <c r="I2478" i="12" s="1"/>
  <c r="J2479" i="12"/>
  <c r="J2478" i="12" s="1"/>
  <c r="K2479" i="12"/>
  <c r="K2478" i="12" s="1"/>
  <c r="I2486" i="12"/>
  <c r="I2485" i="12" s="1"/>
  <c r="J2486" i="12"/>
  <c r="J2485" i="12" s="1"/>
  <c r="K2486" i="12"/>
  <c r="K2485" i="12" s="1"/>
  <c r="I2489" i="12"/>
  <c r="I2488" i="12" s="1"/>
  <c r="J2489" i="12"/>
  <c r="J2488" i="12" s="1"/>
  <c r="K2489" i="12"/>
  <c r="K2488" i="12" s="1"/>
  <c r="I2494" i="12"/>
  <c r="I2493" i="12" s="1"/>
  <c r="J2494" i="12"/>
  <c r="J2493" i="12" s="1"/>
  <c r="K2494" i="12"/>
  <c r="K2493" i="12" s="1"/>
  <c r="I2497" i="12"/>
  <c r="I2496" i="12" s="1"/>
  <c r="J2497" i="12"/>
  <c r="J2496" i="12" s="1"/>
  <c r="K2497" i="12"/>
  <c r="K2496" i="12" s="1"/>
  <c r="I2500" i="12"/>
  <c r="I2499" i="12" s="1"/>
  <c r="J2500" i="12"/>
  <c r="J2499" i="12" s="1"/>
  <c r="K2500" i="12"/>
  <c r="K2499" i="12" s="1"/>
  <c r="I2505" i="12"/>
  <c r="I2504" i="12" s="1"/>
  <c r="J2505" i="12"/>
  <c r="J2504" i="12" s="1"/>
  <c r="K2505" i="12"/>
  <c r="K2504" i="12" s="1"/>
  <c r="I2508" i="12"/>
  <c r="I2507" i="12" s="1"/>
  <c r="J2508" i="12"/>
  <c r="J2507" i="12" s="1"/>
  <c r="K2508" i="12"/>
  <c r="K2507" i="12" s="1"/>
  <c r="I2511" i="12"/>
  <c r="I2510" i="12" s="1"/>
  <c r="J2511" i="12"/>
  <c r="J2510" i="12" s="1"/>
  <c r="K2511" i="12"/>
  <c r="K2510" i="12" s="1"/>
  <c r="I2515" i="12"/>
  <c r="I2514" i="12" s="1"/>
  <c r="J2515" i="12"/>
  <c r="J2514" i="12" s="1"/>
  <c r="K2515" i="12"/>
  <c r="K2514" i="12" s="1"/>
  <c r="I2518" i="12"/>
  <c r="I2517" i="12" s="1"/>
  <c r="J2518" i="12"/>
  <c r="J2517" i="12" s="1"/>
  <c r="K2518" i="12"/>
  <c r="K2517" i="12" s="1"/>
  <c r="I2522" i="12"/>
  <c r="I2521" i="12" s="1"/>
  <c r="I2520" i="12" s="1"/>
  <c r="J2522" i="12"/>
  <c r="J2521" i="12" s="1"/>
  <c r="J2520" i="12" s="1"/>
  <c r="K2522" i="12"/>
  <c r="K2521" i="12" s="1"/>
  <c r="K2520" i="12" s="1"/>
  <c r="I2527" i="12"/>
  <c r="I2526" i="12" s="1"/>
  <c r="I2525" i="12" s="1"/>
  <c r="J2527" i="12"/>
  <c r="J2526" i="12" s="1"/>
  <c r="J2525" i="12" s="1"/>
  <c r="K2527" i="12"/>
  <c r="K2526" i="12" s="1"/>
  <c r="K2525" i="12" s="1"/>
  <c r="I2531" i="12"/>
  <c r="I2530" i="12" s="1"/>
  <c r="I2529" i="12" s="1"/>
  <c r="J2531" i="12"/>
  <c r="J2530" i="12" s="1"/>
  <c r="J2529" i="12" s="1"/>
  <c r="K2531" i="12"/>
  <c r="K2530" i="12" s="1"/>
  <c r="K2529" i="12" s="1"/>
  <c r="I2536" i="12"/>
  <c r="I2535" i="12" s="1"/>
  <c r="J2536" i="12"/>
  <c r="J2535" i="12" s="1"/>
  <c r="K2536" i="12"/>
  <c r="K2535" i="12" s="1"/>
  <c r="I2539" i="12"/>
  <c r="I2538" i="12" s="1"/>
  <c r="J2539" i="12"/>
  <c r="J2538" i="12" s="1"/>
  <c r="K2539" i="12"/>
  <c r="K2538" i="12" s="1"/>
  <c r="I2542" i="12"/>
  <c r="I2541" i="12" s="1"/>
  <c r="J2542" i="12"/>
  <c r="J2541" i="12" s="1"/>
  <c r="K2542" i="12"/>
  <c r="K2541" i="12" s="1"/>
  <c r="I2546" i="12"/>
  <c r="I2545" i="12" s="1"/>
  <c r="J2546" i="12"/>
  <c r="J2545" i="12" s="1"/>
  <c r="K2546" i="12"/>
  <c r="K2545" i="12" s="1"/>
  <c r="I2549" i="12"/>
  <c r="I2548" i="12" s="1"/>
  <c r="J2549" i="12"/>
  <c r="J2548" i="12" s="1"/>
  <c r="K2549" i="12"/>
  <c r="K2548" i="12" s="1"/>
  <c r="I2553" i="12"/>
  <c r="I2552" i="12" s="1"/>
  <c r="J2553" i="12"/>
  <c r="J2552" i="12" s="1"/>
  <c r="K2553" i="12"/>
  <c r="K2552" i="12" s="1"/>
  <c r="I2556" i="12"/>
  <c r="I2555" i="12" s="1"/>
  <c r="J2556" i="12"/>
  <c r="J2555" i="12" s="1"/>
  <c r="K2556" i="12"/>
  <c r="K2555" i="12" s="1"/>
  <c r="I2560" i="12"/>
  <c r="I2559" i="12" s="1"/>
  <c r="J2560" i="12"/>
  <c r="J2559" i="12" s="1"/>
  <c r="K2560" i="12"/>
  <c r="K2559" i="12" s="1"/>
  <c r="I2566" i="12"/>
  <c r="I2565" i="12" s="1"/>
  <c r="J2566" i="12"/>
  <c r="J2565" i="12" s="1"/>
  <c r="K2566" i="12"/>
  <c r="K2565" i="12" s="1"/>
  <c r="I2572" i="12"/>
  <c r="I2571" i="12" s="1"/>
  <c r="J2572" i="12"/>
  <c r="J2571" i="12" s="1"/>
  <c r="K2572" i="12"/>
  <c r="K2571" i="12" s="1"/>
  <c r="I2578" i="12"/>
  <c r="I2577" i="12" s="1"/>
  <c r="I2576" i="12" s="1"/>
  <c r="J2578" i="12"/>
  <c r="J2577" i="12" s="1"/>
  <c r="J2576" i="12" s="1"/>
  <c r="K2578" i="12"/>
  <c r="K2577" i="12" s="1"/>
  <c r="K2576" i="12" s="1"/>
  <c r="I2582" i="12"/>
  <c r="I2581" i="12" s="1"/>
  <c r="I2580" i="12" s="1"/>
  <c r="J2582" i="12"/>
  <c r="J2581" i="12" s="1"/>
  <c r="J2580" i="12" s="1"/>
  <c r="K2582" i="12"/>
  <c r="K2581" i="12" s="1"/>
  <c r="K2580" i="12" s="1"/>
  <c r="I2586" i="12"/>
  <c r="I2585" i="12" s="1"/>
  <c r="I2584" i="12" s="1"/>
  <c r="J2586" i="12"/>
  <c r="J2585" i="12" s="1"/>
  <c r="J2584" i="12" s="1"/>
  <c r="K2586" i="12"/>
  <c r="K2585" i="12" s="1"/>
  <c r="K2584" i="12" s="1"/>
  <c r="I2590" i="12"/>
  <c r="I2589" i="12" s="1"/>
  <c r="I2588" i="12" s="1"/>
  <c r="J2590" i="12"/>
  <c r="J2589" i="12" s="1"/>
  <c r="J2588" i="12" s="1"/>
  <c r="K2590" i="12"/>
  <c r="K2589" i="12" s="1"/>
  <c r="K2588" i="12" s="1"/>
  <c r="I2594" i="12"/>
  <c r="I2593" i="12" s="1"/>
  <c r="I2592" i="12" s="1"/>
  <c r="J2594" i="12"/>
  <c r="J2593" i="12" s="1"/>
  <c r="J2592" i="12" s="1"/>
  <c r="K2594" i="12"/>
  <c r="K2593" i="12" s="1"/>
  <c r="K2592" i="12" s="1"/>
  <c r="I2598" i="12"/>
  <c r="I2597" i="12" s="1"/>
  <c r="J2598" i="12"/>
  <c r="J2597" i="12" s="1"/>
  <c r="K2598" i="12"/>
  <c r="K2597" i="12" s="1"/>
  <c r="I2601" i="12"/>
  <c r="I2600" i="12" s="1"/>
  <c r="J2601" i="12"/>
  <c r="J2600" i="12" s="1"/>
  <c r="K2601" i="12"/>
  <c r="K2600" i="12" s="1"/>
  <c r="I2605" i="12"/>
  <c r="I2604" i="12" s="1"/>
  <c r="J2605" i="12"/>
  <c r="J2604" i="12" s="1"/>
  <c r="K2605" i="12"/>
  <c r="K2604" i="12" s="1"/>
  <c r="I2608" i="12"/>
  <c r="I2607" i="12" s="1"/>
  <c r="J2608" i="12"/>
  <c r="J2607" i="12" s="1"/>
  <c r="K2608" i="12"/>
  <c r="K2607" i="12" s="1"/>
  <c r="I2611" i="12"/>
  <c r="I2610" i="12" s="1"/>
  <c r="J2611" i="12"/>
  <c r="J2610" i="12" s="1"/>
  <c r="K2611" i="12"/>
  <c r="K2610" i="12" s="1"/>
  <c r="I2615" i="12"/>
  <c r="I2614" i="12" s="1"/>
  <c r="I2613" i="12" s="1"/>
  <c r="J2615" i="12"/>
  <c r="J2614" i="12" s="1"/>
  <c r="J2613" i="12" s="1"/>
  <c r="K2615" i="12"/>
  <c r="K2614" i="12" s="1"/>
  <c r="K2613" i="12" s="1"/>
  <c r="I2619" i="12"/>
  <c r="I2618" i="12" s="1"/>
  <c r="I2617" i="12" s="1"/>
  <c r="J2619" i="12"/>
  <c r="J2618" i="12" s="1"/>
  <c r="J2617" i="12" s="1"/>
  <c r="K2619" i="12"/>
  <c r="K2618" i="12" s="1"/>
  <c r="K2617" i="12" s="1"/>
  <c r="I2623" i="12"/>
  <c r="J2623" i="12"/>
  <c r="K2623" i="12"/>
  <c r="I2625" i="12"/>
  <c r="J2625" i="12"/>
  <c r="K2625" i="12"/>
  <c r="I2629" i="12"/>
  <c r="I2628" i="12" s="1"/>
  <c r="I2627" i="12" s="1"/>
  <c r="J2629" i="12"/>
  <c r="J2628" i="12" s="1"/>
  <c r="J2627" i="12" s="1"/>
  <c r="K2629" i="12"/>
  <c r="K2628" i="12" s="1"/>
  <c r="K2627" i="12" s="1"/>
  <c r="I2633" i="12"/>
  <c r="I2632" i="12" s="1"/>
  <c r="I2631" i="12" s="1"/>
  <c r="J2633" i="12"/>
  <c r="J2632" i="12" s="1"/>
  <c r="J2631" i="12" s="1"/>
  <c r="K2633" i="12"/>
  <c r="K2632" i="12" s="1"/>
  <c r="K2631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8" i="12"/>
  <c r="I2647" i="12" s="1"/>
  <c r="I2646" i="12" s="1"/>
  <c r="J2648" i="12"/>
  <c r="J2647" i="12" s="1"/>
  <c r="J2646" i="12" s="1"/>
  <c r="K2648" i="12"/>
  <c r="K2647" i="12" s="1"/>
  <c r="K2646" i="12" s="1"/>
  <c r="I2652" i="12"/>
  <c r="J2652" i="12"/>
  <c r="K2652" i="12"/>
  <c r="I2654" i="12"/>
  <c r="J2654" i="12"/>
  <c r="K2654" i="12"/>
  <c r="I2657" i="12"/>
  <c r="I2656" i="12" s="1"/>
  <c r="J2657" i="12"/>
  <c r="J2656" i="12" s="1"/>
  <c r="K2657" i="12"/>
  <c r="K2656" i="12" s="1"/>
  <c r="I2661" i="12"/>
  <c r="J2661" i="12"/>
  <c r="K2661" i="12"/>
  <c r="I2663" i="12"/>
  <c r="J2663" i="12"/>
  <c r="K2663" i="12"/>
  <c r="I2666" i="12"/>
  <c r="I2665" i="12" s="1"/>
  <c r="J2666" i="12"/>
  <c r="J2665" i="12" s="1"/>
  <c r="K2666" i="12"/>
  <c r="K2665" i="12" s="1"/>
  <c r="I2670" i="12"/>
  <c r="I2669" i="12" s="1"/>
  <c r="I2668" i="12" s="1"/>
  <c r="J2670" i="12"/>
  <c r="J2669" i="12" s="1"/>
  <c r="J2668" i="12" s="1"/>
  <c r="K2670" i="12"/>
  <c r="K2669" i="12" s="1"/>
  <c r="K2668" i="12" s="1"/>
  <c r="I2674" i="12"/>
  <c r="I2673" i="12" s="1"/>
  <c r="I2672" i="12" s="1"/>
  <c r="J2674" i="12"/>
  <c r="J2673" i="12" s="1"/>
  <c r="J2672" i="12" s="1"/>
  <c r="K2674" i="12"/>
  <c r="K2673" i="12" s="1"/>
  <c r="K2672" i="12" s="1"/>
  <c r="I2678" i="12"/>
  <c r="I2677" i="12" s="1"/>
  <c r="I2676" i="12" s="1"/>
  <c r="J2678" i="12"/>
  <c r="J2677" i="12" s="1"/>
  <c r="J2676" i="12" s="1"/>
  <c r="K2678" i="12"/>
  <c r="K2677" i="12" s="1"/>
  <c r="K2676" i="12" s="1"/>
  <c r="I2682" i="12"/>
  <c r="I2681" i="12" s="1"/>
  <c r="J2682" i="12"/>
  <c r="J2681" i="12" s="1"/>
  <c r="K2682" i="12"/>
  <c r="K2681" i="12" s="1"/>
  <c r="I2685" i="12"/>
  <c r="I2684" i="12" s="1"/>
  <c r="J2685" i="12"/>
  <c r="J2684" i="12" s="1"/>
  <c r="K2685" i="12"/>
  <c r="K2684" i="12" s="1"/>
  <c r="I2689" i="12"/>
  <c r="J2689" i="12"/>
  <c r="K2689" i="12"/>
  <c r="I2691" i="12"/>
  <c r="J2691" i="12"/>
  <c r="K2691" i="12"/>
  <c r="I2699" i="12"/>
  <c r="I2698" i="12" s="1"/>
  <c r="I2697" i="12" s="1"/>
  <c r="J2699" i="12"/>
  <c r="J2698" i="12" s="1"/>
  <c r="J2697" i="12" s="1"/>
  <c r="K2699" i="12"/>
  <c r="K2698" i="12" s="1"/>
  <c r="K2697" i="12" s="1"/>
  <c r="I2703" i="12"/>
  <c r="I2702" i="12" s="1"/>
  <c r="I2701" i="12" s="1"/>
  <c r="J2703" i="12"/>
  <c r="J2702" i="12" s="1"/>
  <c r="J2701" i="12" s="1"/>
  <c r="K2703" i="12"/>
  <c r="K2702" i="12" s="1"/>
  <c r="K2701" i="12" s="1"/>
  <c r="I2707" i="12"/>
  <c r="I2706" i="12" s="1"/>
  <c r="J2707" i="12"/>
  <c r="J2706" i="12" s="1"/>
  <c r="K2707" i="12"/>
  <c r="K2706" i="12" s="1"/>
  <c r="I2710" i="12"/>
  <c r="I2709" i="12" s="1"/>
  <c r="J2710" i="12"/>
  <c r="J2709" i="12" s="1"/>
  <c r="K2710" i="12"/>
  <c r="K2709" i="12" s="1"/>
  <c r="I2713" i="12"/>
  <c r="I2712" i="12" s="1"/>
  <c r="J2713" i="12"/>
  <c r="J2712" i="12" s="1"/>
  <c r="K2713" i="12"/>
  <c r="K2712" i="12" s="1"/>
  <c r="I2717" i="12"/>
  <c r="I2716" i="12" s="1"/>
  <c r="I2715" i="12" s="1"/>
  <c r="J2717" i="12"/>
  <c r="J2716" i="12" s="1"/>
  <c r="J2715" i="12" s="1"/>
  <c r="K2717" i="12"/>
  <c r="K2716" i="12" s="1"/>
  <c r="K2715" i="12" s="1"/>
  <c r="I2721" i="12"/>
  <c r="I2720" i="12" s="1"/>
  <c r="I2719" i="12" s="1"/>
  <c r="J2721" i="12"/>
  <c r="J2720" i="12" s="1"/>
  <c r="J2719" i="12" s="1"/>
  <c r="K2721" i="12"/>
  <c r="K2720" i="12" s="1"/>
  <c r="K2719" i="12" s="1"/>
  <c r="I2725" i="12"/>
  <c r="I2724" i="12" s="1"/>
  <c r="I2723" i="12" s="1"/>
  <c r="J2725" i="12"/>
  <c r="J2724" i="12" s="1"/>
  <c r="J2723" i="12" s="1"/>
  <c r="K2725" i="12"/>
  <c r="K2724" i="12" s="1"/>
  <c r="K2723" i="12" s="1"/>
  <c r="I2729" i="12"/>
  <c r="I2728" i="12" s="1"/>
  <c r="I2727" i="12" s="1"/>
  <c r="J2729" i="12"/>
  <c r="J2728" i="12" s="1"/>
  <c r="J2727" i="12" s="1"/>
  <c r="K2729" i="12"/>
  <c r="K2728" i="12" s="1"/>
  <c r="K2727" i="12" s="1"/>
  <c r="I2733" i="12"/>
  <c r="I2732" i="12" s="1"/>
  <c r="J2733" i="12"/>
  <c r="J2732" i="12" s="1"/>
  <c r="K2733" i="12"/>
  <c r="K2732" i="12" s="1"/>
  <c r="I2738" i="12"/>
  <c r="I2735" i="12" s="1"/>
  <c r="J2738" i="12"/>
  <c r="J2735" i="12" s="1"/>
  <c r="K2738" i="12"/>
  <c r="K2735" i="12" s="1"/>
  <c r="I2744" i="12"/>
  <c r="I2743" i="12" s="1"/>
  <c r="I2742" i="12" s="1"/>
  <c r="J2744" i="12"/>
  <c r="J2743" i="12" s="1"/>
  <c r="J2742" i="12" s="1"/>
  <c r="K2744" i="12"/>
  <c r="K2743" i="12" s="1"/>
  <c r="K2742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3" i="12"/>
  <c r="I2752" i="12" s="1"/>
  <c r="I2751" i="12" s="1"/>
  <c r="J2753" i="12"/>
  <c r="J2752" i="12" s="1"/>
  <c r="J2751" i="12" s="1"/>
  <c r="K2753" i="12"/>
  <c r="K2752" i="12" s="1"/>
  <c r="K2751" i="12" s="1"/>
  <c r="I2757" i="12"/>
  <c r="I2756" i="12" s="1"/>
  <c r="J2757" i="12"/>
  <c r="J2756" i="12" s="1"/>
  <c r="K2757" i="12"/>
  <c r="K2756" i="12" s="1"/>
  <c r="I2760" i="12"/>
  <c r="I2759" i="12" s="1"/>
  <c r="J2760" i="12"/>
  <c r="J2759" i="12" s="1"/>
  <c r="K2760" i="12"/>
  <c r="K2759" i="12" s="1"/>
  <c r="I2766" i="12"/>
  <c r="I2765" i="12" s="1"/>
  <c r="I2764" i="12" s="1"/>
  <c r="I2763" i="12" s="1"/>
  <c r="J2766" i="12"/>
  <c r="J2765" i="12" s="1"/>
  <c r="J2764" i="12" s="1"/>
  <c r="J2763" i="12" s="1"/>
  <c r="K2766" i="12"/>
  <c r="K2765" i="12" s="1"/>
  <c r="K2764" i="12" s="1"/>
  <c r="K2763" i="12" s="1"/>
  <c r="I2771" i="12"/>
  <c r="I2770" i="12" s="1"/>
  <c r="I2769" i="12" s="1"/>
  <c r="J2771" i="12"/>
  <c r="J2770" i="12" s="1"/>
  <c r="J2769" i="12" s="1"/>
  <c r="K2771" i="12"/>
  <c r="K2770" i="12" s="1"/>
  <c r="K2769" i="12" s="1"/>
  <c r="I2775" i="12"/>
  <c r="I2774" i="12" s="1"/>
  <c r="J2775" i="12"/>
  <c r="J2774" i="12" s="1"/>
  <c r="K2775" i="12"/>
  <c r="K2774" i="12" s="1"/>
  <c r="I2778" i="12"/>
  <c r="I2777" i="12" s="1"/>
  <c r="J2778" i="12"/>
  <c r="J2777" i="12" s="1"/>
  <c r="K2778" i="12"/>
  <c r="K2777" i="12" s="1"/>
  <c r="I2781" i="12"/>
  <c r="I2780" i="12" s="1"/>
  <c r="J2781" i="12"/>
  <c r="J2780" i="12" s="1"/>
  <c r="K2781" i="12"/>
  <c r="K2780" i="12" s="1"/>
  <c r="I2787" i="12"/>
  <c r="I2786" i="12" s="1"/>
  <c r="I2785" i="12" s="1"/>
  <c r="I2784" i="12" s="1"/>
  <c r="J2787" i="12"/>
  <c r="J2786" i="12" s="1"/>
  <c r="J2785" i="12" s="1"/>
  <c r="J2784" i="12" s="1"/>
  <c r="K2787" i="12"/>
  <c r="K2786" i="12" s="1"/>
  <c r="K2785" i="12" s="1"/>
  <c r="K2784" i="12" s="1"/>
  <c r="I2792" i="12"/>
  <c r="I2791" i="12" s="1"/>
  <c r="I2790" i="12" s="1"/>
  <c r="J2792" i="12"/>
  <c r="J2791" i="12" s="1"/>
  <c r="J2790" i="12" s="1"/>
  <c r="K2792" i="12"/>
  <c r="K2791" i="12" s="1"/>
  <c r="K2790" i="12" s="1"/>
  <c r="I2796" i="12"/>
  <c r="I2795" i="12" s="1"/>
  <c r="J2796" i="12"/>
  <c r="J2795" i="12" s="1"/>
  <c r="K2796" i="12"/>
  <c r="K2795" i="12" s="1"/>
  <c r="I2799" i="12"/>
  <c r="I2798" i="12" s="1"/>
  <c r="J2799" i="12"/>
  <c r="J2798" i="12" s="1"/>
  <c r="K2799" i="12"/>
  <c r="K2798" i="12" s="1"/>
  <c r="I2805" i="12"/>
  <c r="I2804" i="12" s="1"/>
  <c r="I2803" i="12" s="1"/>
  <c r="I2802" i="12" s="1"/>
  <c r="J2805" i="12"/>
  <c r="J2804" i="12" s="1"/>
  <c r="J2803" i="12" s="1"/>
  <c r="J2802" i="12" s="1"/>
  <c r="K2805" i="12"/>
  <c r="K2804" i="12" s="1"/>
  <c r="K2803" i="12" s="1"/>
  <c r="K2802" i="12" s="1"/>
  <c r="I2810" i="12"/>
  <c r="I2809" i="12" s="1"/>
  <c r="I2808" i="12" s="1"/>
  <c r="J2810" i="12"/>
  <c r="J2809" i="12" s="1"/>
  <c r="J2808" i="12" s="1"/>
  <c r="K2810" i="12"/>
  <c r="K2809" i="12" s="1"/>
  <c r="K2808" i="12" s="1"/>
  <c r="I2814" i="12"/>
  <c r="I2813" i="12" s="1"/>
  <c r="J2814" i="12"/>
  <c r="J2813" i="12" s="1"/>
  <c r="K2814" i="12"/>
  <c r="K2813" i="12" s="1"/>
  <c r="I2817" i="12"/>
  <c r="I2816" i="12" s="1"/>
  <c r="J2817" i="12"/>
  <c r="J2816" i="12" s="1"/>
  <c r="K2817" i="12"/>
  <c r="K2816" i="12" s="1"/>
  <c r="I2820" i="12"/>
  <c r="I2819" i="12" s="1"/>
  <c r="J2820" i="12"/>
  <c r="J2819" i="12" s="1"/>
  <c r="K2820" i="12"/>
  <c r="K2819" i="12" s="1"/>
  <c r="I2825" i="12"/>
  <c r="I2824" i="12" s="1"/>
  <c r="I2823" i="12" s="1"/>
  <c r="J2825" i="12"/>
  <c r="J2824" i="12" s="1"/>
  <c r="J2823" i="12" s="1"/>
  <c r="K2825" i="12"/>
  <c r="K2824" i="12" s="1"/>
  <c r="K2823" i="12" s="1"/>
  <c r="I2838" i="12"/>
  <c r="I2837" i="12" s="1"/>
  <c r="J2838" i="12"/>
  <c r="J2837" i="12" s="1"/>
  <c r="K2838" i="12"/>
  <c r="K2837" i="12" s="1"/>
  <c r="I2848" i="12"/>
  <c r="I2847" i="12" s="1"/>
  <c r="J2848" i="12"/>
  <c r="J2847" i="12" s="1"/>
  <c r="K2848" i="12"/>
  <c r="K2847" i="12" s="1"/>
  <c r="I2860" i="12"/>
  <c r="I2859" i="12" s="1"/>
  <c r="J2860" i="12"/>
  <c r="J2859" i="12" s="1"/>
  <c r="K2860" i="12"/>
  <c r="K2859" i="12" s="1"/>
  <c r="I2868" i="12"/>
  <c r="I2867" i="12" s="1"/>
  <c r="I2866" i="12" s="1"/>
  <c r="J2868" i="12"/>
  <c r="J2867" i="12" s="1"/>
  <c r="J2866" i="12" s="1"/>
  <c r="K2868" i="12"/>
  <c r="K2867" i="12" s="1"/>
  <c r="K2866" i="12" s="1"/>
  <c r="I2872" i="12"/>
  <c r="I2871" i="12" s="1"/>
  <c r="J2872" i="12"/>
  <c r="J2871" i="12" s="1"/>
  <c r="K2872" i="12"/>
  <c r="K2871" i="12" s="1"/>
  <c r="I2875" i="12"/>
  <c r="I2874" i="12" s="1"/>
  <c r="J2875" i="12"/>
  <c r="J2874" i="12" s="1"/>
  <c r="K2875" i="12"/>
  <c r="K2874" i="12" s="1"/>
  <c r="I2878" i="12"/>
  <c r="I2877" i="12" s="1"/>
  <c r="J2878" i="12"/>
  <c r="J2877" i="12" s="1"/>
  <c r="K2878" i="12"/>
  <c r="K2877" i="12" s="1"/>
  <c r="I2881" i="12"/>
  <c r="I2880" i="12" s="1"/>
  <c r="J2881" i="12"/>
  <c r="J2880" i="12" s="1"/>
  <c r="K2881" i="12"/>
  <c r="K2880" i="12" s="1"/>
  <c r="I2887" i="12"/>
  <c r="I2886" i="12" s="1"/>
  <c r="J2887" i="12"/>
  <c r="J2886" i="12" s="1"/>
  <c r="K2887" i="12"/>
  <c r="K2886" i="12" s="1"/>
  <c r="I2890" i="12"/>
  <c r="I2889" i="12" s="1"/>
  <c r="J2890" i="12"/>
  <c r="J2889" i="12" s="1"/>
  <c r="K2890" i="12"/>
  <c r="K2889" i="12" s="1"/>
  <c r="I2900" i="12"/>
  <c r="I2899" i="12" s="1"/>
  <c r="I2898" i="12" s="1"/>
  <c r="I2897" i="12" s="1"/>
  <c r="J2900" i="12"/>
  <c r="J2899" i="12" s="1"/>
  <c r="J2898" i="12" s="1"/>
  <c r="J2897" i="12" s="1"/>
  <c r="K2900" i="12"/>
  <c r="K2899" i="12" s="1"/>
  <c r="K2898" i="12" s="1"/>
  <c r="K2897" i="12" s="1"/>
  <c r="I2905" i="12"/>
  <c r="I2904" i="12" s="1"/>
  <c r="J2905" i="12"/>
  <c r="J2904" i="12" s="1"/>
  <c r="K2905" i="12"/>
  <c r="K2904" i="12" s="1"/>
  <c r="I2918" i="12"/>
  <c r="I2917" i="12" s="1"/>
  <c r="J2918" i="12"/>
  <c r="J2917" i="12" s="1"/>
  <c r="K2918" i="12"/>
  <c r="K2917" i="12" s="1"/>
  <c r="I2924" i="12"/>
  <c r="I2923" i="12" s="1"/>
  <c r="J2924" i="12"/>
  <c r="J2923" i="12" s="1"/>
  <c r="K2924" i="12"/>
  <c r="K2923" i="12" s="1"/>
  <c r="I2927" i="12"/>
  <c r="I2926" i="12" s="1"/>
  <c r="J2927" i="12"/>
  <c r="J2926" i="12" s="1"/>
  <c r="K2927" i="12"/>
  <c r="K2926" i="12" s="1"/>
  <c r="I2933" i="12"/>
  <c r="I2929" i="12" s="1"/>
  <c r="J2933" i="12"/>
  <c r="J2929" i="12" s="1"/>
  <c r="K2933" i="12"/>
  <c r="K2929" i="12" s="1"/>
  <c r="G1336" i="12"/>
  <c r="H1336" i="12"/>
  <c r="BI1336" i="12"/>
  <c r="BI1335" i="12" s="1"/>
  <c r="BI1334" i="12" s="1"/>
  <c r="F1336" i="12"/>
  <c r="H1335" i="12" l="1"/>
  <c r="N1336" i="12"/>
  <c r="T1336" i="12" s="1"/>
  <c r="Z1336" i="12" s="1"/>
  <c r="AF1336" i="12" s="1"/>
  <c r="AJ1336" i="12" s="1"/>
  <c r="AP1336" i="12" s="1"/>
  <c r="AX1336" i="12" s="1"/>
  <c r="BH1336" i="12" s="1"/>
  <c r="H1663" i="12"/>
  <c r="N1664" i="12"/>
  <c r="T1664" i="12" s="1"/>
  <c r="Z1664" i="12" s="1"/>
  <c r="AF1664" i="12" s="1"/>
  <c r="AJ1664" i="12" s="1"/>
  <c r="AP1664" i="12" s="1"/>
  <c r="AX1664" i="12" s="1"/>
  <c r="BH1664" i="12" s="1"/>
  <c r="G1989" i="12"/>
  <c r="M1990" i="12"/>
  <c r="S1990" i="12" s="1"/>
  <c r="Y1990" i="12" s="1"/>
  <c r="AE1990" i="12" s="1"/>
  <c r="AI1990" i="12" s="1"/>
  <c r="AO1990" i="12" s="1"/>
  <c r="AW1990" i="12" s="1"/>
  <c r="BB1990" i="12" s="1"/>
  <c r="BG1990" i="12" s="1"/>
  <c r="G1335" i="12"/>
  <c r="M1336" i="12"/>
  <c r="S1336" i="12" s="1"/>
  <c r="Y1336" i="12" s="1"/>
  <c r="AE1336" i="12" s="1"/>
  <c r="AI1336" i="12" s="1"/>
  <c r="AO1336" i="12" s="1"/>
  <c r="AW1336" i="12" s="1"/>
  <c r="BB1336" i="12" s="1"/>
  <c r="BG1336" i="12" s="1"/>
  <c r="G1663" i="12"/>
  <c r="M1664" i="12"/>
  <c r="S1664" i="12" s="1"/>
  <c r="Y1664" i="12" s="1"/>
  <c r="AE1664" i="12" s="1"/>
  <c r="AI1664" i="12" s="1"/>
  <c r="AO1664" i="12" s="1"/>
  <c r="AW1664" i="12" s="1"/>
  <c r="BB1664" i="12" s="1"/>
  <c r="BG1664" i="12" s="1"/>
  <c r="F2640" i="12"/>
  <c r="L2641" i="12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H1480" i="12"/>
  <c r="N1480" i="12" s="1"/>
  <c r="T1480" i="12" s="1"/>
  <c r="Z1480" i="12" s="1"/>
  <c r="AF1480" i="12" s="1"/>
  <c r="AJ1480" i="12" s="1"/>
  <c r="AP1480" i="12" s="1"/>
  <c r="AX1480" i="12" s="1"/>
  <c r="BH1480" i="12" s="1"/>
  <c r="N1481" i="12"/>
  <c r="T1481" i="12" s="1"/>
  <c r="Z1481" i="12" s="1"/>
  <c r="AF1481" i="12" s="1"/>
  <c r="AJ1481" i="12" s="1"/>
  <c r="AP1481" i="12" s="1"/>
  <c r="AX1481" i="12" s="1"/>
  <c r="BH1481" i="12" s="1"/>
  <c r="G1480" i="12"/>
  <c r="M1480" i="12" s="1"/>
  <c r="S1480" i="12" s="1"/>
  <c r="Y1480" i="12" s="1"/>
  <c r="AE1480" i="12" s="1"/>
  <c r="AI1480" i="12" s="1"/>
  <c r="AO1480" i="12" s="1"/>
  <c r="AW1480" i="12" s="1"/>
  <c r="BB1480" i="12" s="1"/>
  <c r="BG1480" i="12" s="1"/>
  <c r="M1481" i="12"/>
  <c r="S1481" i="12" s="1"/>
  <c r="Y1481" i="12" s="1"/>
  <c r="AE1481" i="12" s="1"/>
  <c r="AI1481" i="12" s="1"/>
  <c r="AO1481" i="12" s="1"/>
  <c r="AW1481" i="12" s="1"/>
  <c r="BB1481" i="12" s="1"/>
  <c r="BG1481" i="12" s="1"/>
  <c r="H273" i="12"/>
  <c r="N273" i="12" s="1"/>
  <c r="T273" i="12" s="1"/>
  <c r="Z273" i="12" s="1"/>
  <c r="AF273" i="12" s="1"/>
  <c r="AJ273" i="12" s="1"/>
  <c r="AP273" i="12" s="1"/>
  <c r="AX273" i="12" s="1"/>
  <c r="BH273" i="12" s="1"/>
  <c r="N274" i="12"/>
  <c r="T274" i="12" s="1"/>
  <c r="Z274" i="12" s="1"/>
  <c r="AF274" i="12" s="1"/>
  <c r="AJ274" i="12" s="1"/>
  <c r="AP274" i="12" s="1"/>
  <c r="AX274" i="12" s="1"/>
  <c r="BH274" i="12" s="1"/>
  <c r="F1335" i="12"/>
  <c r="L1336" i="12"/>
  <c r="R1336" i="12" s="1"/>
  <c r="X1336" i="12" s="1"/>
  <c r="AD1336" i="12" s="1"/>
  <c r="AH1336" i="12" s="1"/>
  <c r="AN1336" i="12" s="1"/>
  <c r="AR1336" i="12" s="1"/>
  <c r="AV1336" i="12" s="1"/>
  <c r="BA1336" i="12" s="1"/>
  <c r="BF1336" i="12" s="1"/>
  <c r="F1989" i="12"/>
  <c r="L1990" i="12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H2640" i="12"/>
  <c r="N2641" i="12"/>
  <c r="T2641" i="12" s="1"/>
  <c r="Z2641" i="12" s="1"/>
  <c r="AF2641" i="12" s="1"/>
  <c r="AJ2641" i="12" s="1"/>
  <c r="AP2641" i="12" s="1"/>
  <c r="AX2641" i="12" s="1"/>
  <c r="BH2641" i="12" s="1"/>
  <c r="F1663" i="12"/>
  <c r="L1664" i="12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H1989" i="12"/>
  <c r="N1990" i="12"/>
  <c r="T1990" i="12" s="1"/>
  <c r="Z1990" i="12" s="1"/>
  <c r="AF1990" i="12" s="1"/>
  <c r="AJ1990" i="12" s="1"/>
  <c r="AP1990" i="12" s="1"/>
  <c r="AX1990" i="12" s="1"/>
  <c r="BH1990" i="12" s="1"/>
  <c r="G2640" i="12"/>
  <c r="M2641" i="12"/>
  <c r="S2641" i="12" s="1"/>
  <c r="Y2641" i="12" s="1"/>
  <c r="AE2641" i="12" s="1"/>
  <c r="AI2641" i="12" s="1"/>
  <c r="AO2641" i="12" s="1"/>
  <c r="AW2641" i="12" s="1"/>
  <c r="BB2641" i="12" s="1"/>
  <c r="BG2641" i="12" s="1"/>
  <c r="F1480" i="12"/>
  <c r="L1480" i="12" s="1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L1481" i="12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F273" i="12"/>
  <c r="L273" i="12" s="1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L274" i="12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G273" i="12"/>
  <c r="M273" i="12" s="1"/>
  <c r="S273" i="12" s="1"/>
  <c r="Y273" i="12" s="1"/>
  <c r="AE273" i="12" s="1"/>
  <c r="AI273" i="12" s="1"/>
  <c r="AO273" i="12" s="1"/>
  <c r="AW273" i="12" s="1"/>
  <c r="BB273" i="12" s="1"/>
  <c r="BG273" i="12" s="1"/>
  <c r="M274" i="12"/>
  <c r="S274" i="12" s="1"/>
  <c r="Y274" i="12" s="1"/>
  <c r="AE274" i="12" s="1"/>
  <c r="AI274" i="12" s="1"/>
  <c r="AO274" i="12" s="1"/>
  <c r="AW274" i="12" s="1"/>
  <c r="BB274" i="12" s="1"/>
  <c r="BG274" i="12" s="1"/>
  <c r="J1594" i="12"/>
  <c r="I1594" i="12"/>
  <c r="K1594" i="12"/>
  <c r="I1260" i="12"/>
  <c r="I1259" i="12" s="1"/>
  <c r="K1260" i="12"/>
  <c r="K1259" i="12" s="1"/>
  <c r="J1260" i="12"/>
  <c r="J1259" i="12" s="1"/>
  <c r="K208" i="12"/>
  <c r="J208" i="12"/>
  <c r="I208" i="12"/>
  <c r="J18" i="12"/>
  <c r="J17" i="12" s="1"/>
  <c r="K1653" i="12"/>
  <c r="J1653" i="12"/>
  <c r="J602" i="12"/>
  <c r="J601" i="12" s="1"/>
  <c r="J600" i="12" s="1"/>
  <c r="I1653" i="12"/>
  <c r="I335" i="12"/>
  <c r="I334" i="12" s="1"/>
  <c r="K329" i="12"/>
  <c r="K328" i="12" s="1"/>
  <c r="K310" i="12"/>
  <c r="K309" i="12" s="1"/>
  <c r="J2731" i="12"/>
  <c r="K1266" i="12"/>
  <c r="K1265" i="12" s="1"/>
  <c r="I995" i="12"/>
  <c r="I994" i="12" s="1"/>
  <c r="K941" i="12"/>
  <c r="K940" i="12" s="1"/>
  <c r="J908" i="12"/>
  <c r="J907" i="12" s="1"/>
  <c r="I557" i="12"/>
  <c r="I556" i="12" s="1"/>
  <c r="I293" i="12"/>
  <c r="I292" i="12" s="1"/>
  <c r="K2622" i="12"/>
  <c r="K2621" i="12" s="1"/>
  <c r="J1243" i="12"/>
  <c r="J1242" i="12" s="1"/>
  <c r="K1020" i="12"/>
  <c r="K1019" i="12" s="1"/>
  <c r="K950" i="12"/>
  <c r="K639" i="12"/>
  <c r="K635" i="12" s="1"/>
  <c r="I1020" i="12"/>
  <c r="I1019" i="12" s="1"/>
  <c r="K875" i="12"/>
  <c r="K874" i="12" s="1"/>
  <c r="K796" i="12"/>
  <c r="K589" i="12"/>
  <c r="K588" i="12" s="1"/>
  <c r="I376" i="12"/>
  <c r="I375" i="12" s="1"/>
  <c r="K293" i="12"/>
  <c r="K292" i="12" s="1"/>
  <c r="I2147" i="12"/>
  <c r="I2146" i="12" s="1"/>
  <c r="I2135" i="12" s="1"/>
  <c r="J2026" i="12"/>
  <c r="J2022" i="12" s="1"/>
  <c r="J2017" i="12" s="1"/>
  <c r="J2016" i="12" s="1"/>
  <c r="I1182" i="12"/>
  <c r="I1181" i="12" s="1"/>
  <c r="J1172" i="12"/>
  <c r="J1171" i="12" s="1"/>
  <c r="I781" i="12"/>
  <c r="I780" i="12" s="1"/>
  <c r="J626" i="12"/>
  <c r="J625" i="12" s="1"/>
  <c r="J376" i="12"/>
  <c r="J375" i="12" s="1"/>
  <c r="J281" i="12"/>
  <c r="J280" i="12" s="1"/>
  <c r="J820" i="12"/>
  <c r="J819" i="12" s="1"/>
  <c r="J818" i="12" s="1"/>
  <c r="J754" i="12"/>
  <c r="J753" i="12" s="1"/>
  <c r="K701" i="12"/>
  <c r="K694" i="12" s="1"/>
  <c r="K564" i="12"/>
  <c r="K563" i="12" s="1"/>
  <c r="J557" i="12"/>
  <c r="J556" i="12" s="1"/>
  <c r="I517" i="12"/>
  <c r="I516" i="12" s="1"/>
  <c r="I503" i="12" s="1"/>
  <c r="I387" i="12"/>
  <c r="I386" i="12" s="1"/>
  <c r="J369" i="12"/>
  <c r="J368" i="12" s="1"/>
  <c r="J293" i="12"/>
  <c r="J292" i="12" s="1"/>
  <c r="I171" i="12"/>
  <c r="K117" i="12"/>
  <c r="K116" i="12" s="1"/>
  <c r="K115" i="12" s="1"/>
  <c r="I91" i="12"/>
  <c r="I86" i="12" s="1"/>
  <c r="K2147" i="12"/>
  <c r="K2146" i="12" s="1"/>
  <c r="K2135" i="12" s="1"/>
  <c r="K2755" i="12"/>
  <c r="K2750" i="12" s="1"/>
  <c r="J2660" i="12"/>
  <c r="J2659" i="12" s="1"/>
  <c r="K1811" i="12"/>
  <c r="K1810" i="12" s="1"/>
  <c r="J1704" i="12"/>
  <c r="K1162" i="12"/>
  <c r="K1161" i="12" s="1"/>
  <c r="J550" i="12"/>
  <c r="J549" i="12" s="1"/>
  <c r="J91" i="12"/>
  <c r="J86" i="12" s="1"/>
  <c r="I2265" i="12"/>
  <c r="I2264" i="12" s="1"/>
  <c r="I2688" i="12"/>
  <c r="I2687" i="12" s="1"/>
  <c r="K2680" i="12"/>
  <c r="K2651" i="12"/>
  <c r="K2650" i="12" s="1"/>
  <c r="K2513" i="12"/>
  <c r="I1012" i="12"/>
  <c r="I1011" i="12" s="1"/>
  <c r="I1010" i="12" s="1"/>
  <c r="J725" i="12"/>
  <c r="J724" i="12" s="1"/>
  <c r="J723" i="12" s="1"/>
  <c r="J722" i="12" s="1"/>
  <c r="K369" i="12"/>
  <c r="K368" i="12" s="1"/>
  <c r="J117" i="12"/>
  <c r="J116" i="12" s="1"/>
  <c r="J115" i="12" s="1"/>
  <c r="J2147" i="12"/>
  <c r="J2146" i="12" s="1"/>
  <c r="J2135" i="12" s="1"/>
  <c r="J1086" i="12"/>
  <c r="J1065" i="12" s="1"/>
  <c r="J1064" i="12" s="1"/>
  <c r="J941" i="12"/>
  <c r="J940" i="12" s="1"/>
  <c r="I865" i="12"/>
  <c r="I864" i="12" s="1"/>
  <c r="J851" i="12"/>
  <c r="J850" i="12" s="1"/>
  <c r="K781" i="12"/>
  <c r="K780" i="12" s="1"/>
  <c r="J781" i="12"/>
  <c r="J780" i="12" s="1"/>
  <c r="I675" i="12"/>
  <c r="I639" i="12"/>
  <c r="I635" i="12" s="1"/>
  <c r="I564" i="12"/>
  <c r="I563" i="12" s="1"/>
  <c r="J387" i="12"/>
  <c r="J386" i="12" s="1"/>
  <c r="I342" i="12"/>
  <c r="I341" i="12" s="1"/>
  <c r="K323" i="12"/>
  <c r="K322" i="12" s="1"/>
  <c r="I310" i="12"/>
  <c r="I309" i="12" s="1"/>
  <c r="K81" i="12"/>
  <c r="K77" i="12" s="1"/>
  <c r="J2885" i="12"/>
  <c r="J2884" i="12" s="1"/>
  <c r="K2099" i="12"/>
  <c r="K2098" i="12" s="1"/>
  <c r="I1937" i="12"/>
  <c r="I2885" i="12"/>
  <c r="I2884" i="12" s="1"/>
  <c r="J2513" i="12"/>
  <c r="K2026" i="12"/>
  <c r="K2022" i="12" s="1"/>
  <c r="K2017" i="12" s="1"/>
  <c r="K2016" i="12" s="1"/>
  <c r="I1969" i="12"/>
  <c r="I1968" i="12" s="1"/>
  <c r="I1505" i="12"/>
  <c r="I1282" i="12"/>
  <c r="I1278" i="12" s="1"/>
  <c r="I851" i="12"/>
  <c r="I850" i="12" s="1"/>
  <c r="I820" i="12"/>
  <c r="I819" i="12" s="1"/>
  <c r="I818" i="12" s="1"/>
  <c r="K602" i="12"/>
  <c r="K601" i="12" s="1"/>
  <c r="K600" i="12" s="1"/>
  <c r="K492" i="12"/>
  <c r="K491" i="12" s="1"/>
  <c r="K450" i="12"/>
  <c r="K449" i="12" s="1"/>
  <c r="I348" i="12"/>
  <c r="I347" i="12" s="1"/>
  <c r="I158" i="12"/>
  <c r="I2295" i="12"/>
  <c r="I2294" i="12" s="1"/>
  <c r="J2903" i="12"/>
  <c r="J2902" i="12" s="1"/>
  <c r="J2010" i="12"/>
  <c r="J2006" i="12" s="1"/>
  <c r="J2005" i="12" s="1"/>
  <c r="J2004" i="12" s="1"/>
  <c r="I1901" i="12"/>
  <c r="I1361" i="12"/>
  <c r="I1360" i="12" s="1"/>
  <c r="K1172" i="12"/>
  <c r="K1171" i="12" s="1"/>
  <c r="J928" i="12"/>
  <c r="J921" i="12" s="1"/>
  <c r="J875" i="12"/>
  <c r="J874" i="12" s="1"/>
  <c r="I804" i="12"/>
  <c r="I803" i="12" s="1"/>
  <c r="I613" i="12"/>
  <c r="I612" i="12" s="1"/>
  <c r="I611" i="12" s="1"/>
  <c r="K517" i="12"/>
  <c r="K516" i="12" s="1"/>
  <c r="K503" i="12" s="1"/>
  <c r="J342" i="12"/>
  <c r="J341" i="12" s="1"/>
  <c r="J329" i="12"/>
  <c r="J328" i="12" s="1"/>
  <c r="I2794" i="12"/>
  <c r="I2789" i="12" s="1"/>
  <c r="I2783" i="12" s="1"/>
  <c r="J2836" i="12"/>
  <c r="J2822" i="12" s="1"/>
  <c r="J2596" i="12"/>
  <c r="J2197" i="12"/>
  <c r="I1947" i="12"/>
  <c r="I2197" i="12"/>
  <c r="J2033" i="12"/>
  <c r="J2032" i="12" s="1"/>
  <c r="J2031" i="12" s="1"/>
  <c r="K2885" i="12"/>
  <c r="K2884" i="12" s="1"/>
  <c r="I2812" i="12"/>
  <c r="I2807" i="12" s="1"/>
  <c r="K2794" i="12"/>
  <c r="K2789" i="12" s="1"/>
  <c r="K2783" i="12" s="1"/>
  <c r="I2705" i="12"/>
  <c r="I2680" i="12"/>
  <c r="I2660" i="12"/>
  <c r="I2659" i="12" s="1"/>
  <c r="J2651" i="12"/>
  <c r="J2650" i="12" s="1"/>
  <c r="J2551" i="12"/>
  <c r="J2471" i="12"/>
  <c r="J2186" i="12"/>
  <c r="I1554" i="12"/>
  <c r="I1553" i="12" s="1"/>
  <c r="K1293" i="12"/>
  <c r="K1289" i="12" s="1"/>
  <c r="K1049" i="12"/>
  <c r="K1048" i="12" s="1"/>
  <c r="I470" i="12"/>
  <c r="I461" i="12" s="1"/>
  <c r="I2622" i="12"/>
  <c r="I2621" i="12" s="1"/>
  <c r="K2010" i="12"/>
  <c r="K2006" i="12" s="1"/>
  <c r="K2005" i="12" s="1"/>
  <c r="K2004" i="12" s="1"/>
  <c r="I1774" i="12"/>
  <c r="I2922" i="12"/>
  <c r="I2921" i="12" s="1"/>
  <c r="I2920" i="12" s="1"/>
  <c r="K2870" i="12"/>
  <c r="K2865" i="12" s="1"/>
  <c r="J2688" i="12"/>
  <c r="J2687" i="12" s="1"/>
  <c r="J2622" i="12"/>
  <c r="J2621" i="12" s="1"/>
  <c r="K2534" i="12"/>
  <c r="K2257" i="12"/>
  <c r="K2250" i="12" s="1"/>
  <c r="K2244" i="12" s="1"/>
  <c r="K1505" i="12"/>
  <c r="I894" i="12"/>
  <c r="I137" i="12"/>
  <c r="K1554" i="12"/>
  <c r="K1553" i="12" s="1"/>
  <c r="J1468" i="12"/>
  <c r="J1455" i="12" s="1"/>
  <c r="K1315" i="12"/>
  <c r="K1314" i="12" s="1"/>
  <c r="I1266" i="12"/>
  <c r="I1265" i="12" s="1"/>
  <c r="I1249" i="12"/>
  <c r="I1248" i="12" s="1"/>
  <c r="K1243" i="12"/>
  <c r="K1242" i="12" s="1"/>
  <c r="K1229" i="12"/>
  <c r="K1228" i="12" s="1"/>
  <c r="I1086" i="12"/>
  <c r="I1065" i="12" s="1"/>
  <c r="I1064" i="12" s="1"/>
  <c r="K984" i="12"/>
  <c r="K983" i="12" s="1"/>
  <c r="I977" i="12"/>
  <c r="I976" i="12" s="1"/>
  <c r="J902" i="12"/>
  <c r="J901" i="12" s="1"/>
  <c r="J885" i="12"/>
  <c r="J881" i="12" s="1"/>
  <c r="I754" i="12"/>
  <c r="I753" i="12" s="1"/>
  <c r="I626" i="12"/>
  <c r="I625" i="12" s="1"/>
  <c r="K595" i="12"/>
  <c r="K594" i="12" s="1"/>
  <c r="I486" i="12"/>
  <c r="I485" i="12" s="1"/>
  <c r="I484" i="12" s="1"/>
  <c r="J424" i="12"/>
  <c r="J411" i="12" s="1"/>
  <c r="J410" i="12" s="1"/>
  <c r="K376" i="12"/>
  <c r="K375" i="12" s="1"/>
  <c r="K342" i="12"/>
  <c r="K341" i="12" s="1"/>
  <c r="I329" i="12"/>
  <c r="I328" i="12" s="1"/>
  <c r="J310" i="12"/>
  <c r="J309" i="12" s="1"/>
  <c r="K287" i="12"/>
  <c r="K286" i="12" s="1"/>
  <c r="I281" i="12"/>
  <c r="I280" i="12" s="1"/>
  <c r="J55" i="12"/>
  <c r="J54" i="12" s="1"/>
  <c r="K18" i="12"/>
  <c r="K17" i="12" s="1"/>
  <c r="K1818" i="12"/>
  <c r="J595" i="12"/>
  <c r="J594" i="12" s="1"/>
  <c r="J582" i="12"/>
  <c r="J581" i="12" s="1"/>
  <c r="J544" i="12"/>
  <c r="J543" i="12" s="1"/>
  <c r="I369" i="12"/>
  <c r="I368" i="12" s="1"/>
  <c r="K298" i="12"/>
  <c r="K55" i="12"/>
  <c r="K54" i="12" s="1"/>
  <c r="J1786" i="12"/>
  <c r="J1751" i="12"/>
  <c r="J1412" i="12"/>
  <c r="J1396" i="12" s="1"/>
  <c r="J1387" i="12"/>
  <c r="J1315" i="12"/>
  <c r="J1314" i="12" s="1"/>
  <c r="I1315" i="12"/>
  <c r="I1314" i="12" s="1"/>
  <c r="K1249" i="12"/>
  <c r="K1248" i="12" s="1"/>
  <c r="I1243" i="12"/>
  <c r="I1242" i="12" s="1"/>
  <c r="J967" i="12"/>
  <c r="J960" i="12" s="1"/>
  <c r="I967" i="12"/>
  <c r="I960" i="12" s="1"/>
  <c r="K914" i="12"/>
  <c r="K913" i="12" s="1"/>
  <c r="I908" i="12"/>
  <c r="I907" i="12" s="1"/>
  <c r="K902" i="12"/>
  <c r="K901" i="12" s="1"/>
  <c r="I836" i="12"/>
  <c r="I826" i="12" s="1"/>
  <c r="I825" i="12" s="1"/>
  <c r="J668" i="12"/>
  <c r="I582" i="12"/>
  <c r="I581" i="12" s="1"/>
  <c r="K550" i="12"/>
  <c r="K549" i="12" s="1"/>
  <c r="K424" i="12"/>
  <c r="K411" i="12" s="1"/>
  <c r="K410" i="12" s="1"/>
  <c r="I323" i="12"/>
  <c r="I322" i="12" s="1"/>
  <c r="J298" i="12"/>
  <c r="J103" i="12"/>
  <c r="J102" i="12" s="1"/>
  <c r="K2551" i="12"/>
  <c r="K2705" i="12"/>
  <c r="K2544" i="12"/>
  <c r="J2433" i="12"/>
  <c r="I2277" i="12"/>
  <c r="I2276" i="12" s="1"/>
  <c r="I2275" i="12" s="1"/>
  <c r="I2215" i="12"/>
  <c r="I2214" i="12" s="1"/>
  <c r="I2157" i="12"/>
  <c r="I2156" i="12" s="1"/>
  <c r="I2155" i="12" s="1"/>
  <c r="J1585" i="12"/>
  <c r="I2870" i="12"/>
  <c r="I2865" i="12" s="1"/>
  <c r="J2755" i="12"/>
  <c r="J2750" i="12" s="1"/>
  <c r="I2534" i="12"/>
  <c r="K2471" i="12"/>
  <c r="J2265" i="12"/>
  <c r="J2264" i="12" s="1"/>
  <c r="K2812" i="12"/>
  <c r="K2807" i="12" s="1"/>
  <c r="K2688" i="12"/>
  <c r="K2687" i="12" s="1"/>
  <c r="K2524" i="12"/>
  <c r="I2237" i="12"/>
  <c r="I2236" i="12" s="1"/>
  <c r="I2099" i="12"/>
  <c r="I2098" i="12" s="1"/>
  <c r="K1844" i="12"/>
  <c r="K1843" i="12" s="1"/>
  <c r="J2773" i="12"/>
  <c r="J2768" i="12" s="1"/>
  <c r="J2762" i="12" s="1"/>
  <c r="K2660" i="12"/>
  <c r="K2659" i="12" s="1"/>
  <c r="J2603" i="12"/>
  <c r="I2596" i="12"/>
  <c r="J2544" i="12"/>
  <c r="J2295" i="12"/>
  <c r="J2294" i="12" s="1"/>
  <c r="K2186" i="12"/>
  <c r="J1918" i="12"/>
  <c r="K1880" i="12"/>
  <c r="K1879" i="12" s="1"/>
  <c r="K1873" i="12" s="1"/>
  <c r="J1667" i="12"/>
  <c r="J1666" i="12" s="1"/>
  <c r="I1564" i="12"/>
  <c r="I1563" i="12" s="1"/>
  <c r="I950" i="12"/>
  <c r="J796" i="12"/>
  <c r="J675" i="12"/>
  <c r="I668" i="12"/>
  <c r="K2922" i="12"/>
  <c r="K2921" i="12" s="1"/>
  <c r="K2920" i="12" s="1"/>
  <c r="K2773" i="12"/>
  <c r="K2768" i="12" s="1"/>
  <c r="K2762" i="12" s="1"/>
  <c r="K2215" i="12"/>
  <c r="K2214" i="12" s="1"/>
  <c r="J1844" i="12"/>
  <c r="J1843" i="12" s="1"/>
  <c r="I1799" i="12"/>
  <c r="I1468" i="12"/>
  <c r="I1455" i="12" s="1"/>
  <c r="K1377" i="12"/>
  <c r="K1376" i="12" s="1"/>
  <c r="I2773" i="12"/>
  <c r="I2768" i="12" s="1"/>
  <c r="I2762" i="12" s="1"/>
  <c r="I2755" i="12"/>
  <c r="I2750" i="12" s="1"/>
  <c r="J2705" i="12"/>
  <c r="J2680" i="12"/>
  <c r="K2596" i="12"/>
  <c r="J2558" i="12"/>
  <c r="I2551" i="12"/>
  <c r="I2544" i="12"/>
  <c r="I2524" i="12"/>
  <c r="I2513" i="12"/>
  <c r="J2503" i="12"/>
  <c r="J2492" i="12"/>
  <c r="J2491" i="12" s="1"/>
  <c r="J2484" i="12"/>
  <c r="I2471" i="12"/>
  <c r="K2197" i="12"/>
  <c r="J2122" i="12"/>
  <c r="J2116" i="12" s="1"/>
  <c r="J1969" i="12"/>
  <c r="J1968" i="12" s="1"/>
  <c r="I1861" i="12"/>
  <c r="I1860" i="12" s="1"/>
  <c r="I1818" i="12"/>
  <c r="K1774" i="12"/>
  <c r="J1742" i="12"/>
  <c r="I1704" i="12"/>
  <c r="I1691" i="12"/>
  <c r="K1667" i="12"/>
  <c r="K1666" i="12" s="1"/>
  <c r="I1521" i="12"/>
  <c r="I1520" i="12" s="1"/>
  <c r="I1519" i="12" s="1"/>
  <c r="I1412" i="12"/>
  <c r="I1396" i="12" s="1"/>
  <c r="J1266" i="12"/>
  <c r="J1265" i="12" s="1"/>
  <c r="J1012" i="12"/>
  <c r="J1011" i="12" s="1"/>
  <c r="J1010" i="12" s="1"/>
  <c r="J977" i="12"/>
  <c r="J976" i="12" s="1"/>
  <c r="I928" i="12"/>
  <c r="I921" i="12" s="1"/>
  <c r="J894" i="12"/>
  <c r="J836" i="12"/>
  <c r="J826" i="12" s="1"/>
  <c r="J825" i="12" s="1"/>
  <c r="K2033" i="12"/>
  <c r="K2032" i="12" s="1"/>
  <c r="K2031" i="12" s="1"/>
  <c r="I2026" i="12"/>
  <c r="I2022" i="12" s="1"/>
  <c r="I2017" i="12" s="1"/>
  <c r="I2016" i="12" s="1"/>
  <c r="I2010" i="12"/>
  <c r="I2006" i="12" s="1"/>
  <c r="I2005" i="12" s="1"/>
  <c r="I2004" i="12" s="1"/>
  <c r="J1955" i="12"/>
  <c r="K1955" i="12"/>
  <c r="J1811" i="12"/>
  <c r="J1810" i="12" s="1"/>
  <c r="I1742" i="12"/>
  <c r="I1585" i="12"/>
  <c r="J1554" i="12"/>
  <c r="J1553" i="12" s="1"/>
  <c r="K1468" i="12"/>
  <c r="K1455" i="12" s="1"/>
  <c r="K1338" i="12"/>
  <c r="I1325" i="12"/>
  <c r="I1293" i="12"/>
  <c r="I1289" i="12" s="1"/>
  <c r="K1000" i="12"/>
  <c r="J1000" i="12"/>
  <c r="I796" i="12"/>
  <c r="J589" i="12"/>
  <c r="J588" i="12" s="1"/>
  <c r="J287" i="12"/>
  <c r="J286" i="12" s="1"/>
  <c r="K103" i="12"/>
  <c r="K102" i="12" s="1"/>
  <c r="I2651" i="12"/>
  <c r="I2650" i="12" s="1"/>
  <c r="K2277" i="12"/>
  <c r="K2276" i="12" s="1"/>
  <c r="K2275" i="12" s="1"/>
  <c r="J2099" i="12"/>
  <c r="J2098" i="12" s="1"/>
  <c r="K1751" i="12"/>
  <c r="I1667" i="12"/>
  <c r="I1666" i="12" s="1"/>
  <c r="J1433" i="12"/>
  <c r="J1338" i="12"/>
  <c r="J1249" i="12"/>
  <c r="J1248" i="12" s="1"/>
  <c r="J1182" i="12"/>
  <c r="J1181" i="12" s="1"/>
  <c r="I1172" i="12"/>
  <c r="I1171" i="12" s="1"/>
  <c r="I1162" i="12"/>
  <c r="I1161" i="12" s="1"/>
  <c r="J950" i="12"/>
  <c r="I941" i="12"/>
  <c r="I940" i="12" s="1"/>
  <c r="I902" i="12"/>
  <c r="I901" i="12" s="1"/>
  <c r="K885" i="12"/>
  <c r="K881" i="12" s="1"/>
  <c r="J865" i="12"/>
  <c r="J864" i="12" s="1"/>
  <c r="I197" i="12"/>
  <c r="I192" i="12" s="1"/>
  <c r="J1293" i="12"/>
  <c r="J1289" i="12" s="1"/>
  <c r="K1282" i="12"/>
  <c r="K1278" i="12" s="1"/>
  <c r="J1282" i="12"/>
  <c r="J1278" i="12" s="1"/>
  <c r="J1229" i="12"/>
  <c r="J1228" i="12" s="1"/>
  <c r="I1229" i="12"/>
  <c r="I1228" i="12" s="1"/>
  <c r="J1162" i="12"/>
  <c r="J1161" i="12" s="1"/>
  <c r="K995" i="12"/>
  <c r="K994" i="12" s="1"/>
  <c r="I984" i="12"/>
  <c r="I983" i="12" s="1"/>
  <c r="K977" i="12"/>
  <c r="K976" i="12" s="1"/>
  <c r="K967" i="12"/>
  <c r="K960" i="12" s="1"/>
  <c r="I914" i="12"/>
  <c r="I913" i="12" s="1"/>
  <c r="K908" i="12"/>
  <c r="K907" i="12" s="1"/>
  <c r="K865" i="12"/>
  <c r="K864" i="12" s="1"/>
  <c r="K851" i="12"/>
  <c r="K850" i="12" s="1"/>
  <c r="K836" i="12"/>
  <c r="K826" i="12" s="1"/>
  <c r="K825" i="12" s="1"/>
  <c r="K820" i="12"/>
  <c r="K819" i="12" s="1"/>
  <c r="K818" i="12" s="1"/>
  <c r="K804" i="12"/>
  <c r="K803" i="12" s="1"/>
  <c r="J741" i="12"/>
  <c r="J740" i="12" s="1"/>
  <c r="I707" i="12"/>
  <c r="I706" i="12" s="1"/>
  <c r="K668" i="12"/>
  <c r="J613" i="12"/>
  <c r="J612" i="12" s="1"/>
  <c r="J611" i="12" s="1"/>
  <c r="K582" i="12"/>
  <c r="K581" i="12" s="1"/>
  <c r="K557" i="12"/>
  <c r="K556" i="12" s="1"/>
  <c r="J517" i="12"/>
  <c r="J516" i="12" s="1"/>
  <c r="J503" i="12" s="1"/>
  <c r="K281" i="12"/>
  <c r="K280" i="12" s="1"/>
  <c r="J180" i="12"/>
  <c r="I725" i="12"/>
  <c r="I724" i="12" s="1"/>
  <c r="I723" i="12" s="1"/>
  <c r="I722" i="12" s="1"/>
  <c r="K544" i="12"/>
  <c r="K543" i="12" s="1"/>
  <c r="K387" i="12"/>
  <c r="K386" i="12" s="1"/>
  <c r="J348" i="12"/>
  <c r="J347" i="12" s="1"/>
  <c r="J323" i="12"/>
  <c r="J322" i="12" s="1"/>
  <c r="I298" i="12"/>
  <c r="K180" i="12"/>
  <c r="I18" i="12"/>
  <c r="I17" i="12" s="1"/>
  <c r="I103" i="12"/>
  <c r="I102" i="12" s="1"/>
  <c r="J81" i="12"/>
  <c r="J77" i="12" s="1"/>
  <c r="I81" i="12"/>
  <c r="I77" i="12" s="1"/>
  <c r="K725" i="12"/>
  <c r="K724" i="12" s="1"/>
  <c r="K723" i="12" s="1"/>
  <c r="K722" i="12" s="1"/>
  <c r="J701" i="12"/>
  <c r="J694" i="12" s="1"/>
  <c r="I701" i="12"/>
  <c r="I694" i="12" s="1"/>
  <c r="I589" i="12"/>
  <c r="I588" i="12" s="1"/>
  <c r="J564" i="12"/>
  <c r="J563" i="12" s="1"/>
  <c r="I550" i="12"/>
  <c r="I549" i="12" s="1"/>
  <c r="I544" i="12"/>
  <c r="I543" i="12" s="1"/>
  <c r="K470" i="12"/>
  <c r="K461" i="12" s="1"/>
  <c r="I450" i="12"/>
  <c r="I449" i="12" s="1"/>
  <c r="K335" i="12"/>
  <c r="K334" i="12" s="1"/>
  <c r="J335" i="12"/>
  <c r="J334" i="12" s="1"/>
  <c r="I287" i="12"/>
  <c r="I286" i="12" s="1"/>
  <c r="J639" i="12"/>
  <c r="J635" i="12" s="1"/>
  <c r="K626" i="12"/>
  <c r="K625" i="12" s="1"/>
  <c r="K613" i="12"/>
  <c r="K612" i="12" s="1"/>
  <c r="K611" i="12" s="1"/>
  <c r="I602" i="12"/>
  <c r="I601" i="12" s="1"/>
  <c r="I600" i="12" s="1"/>
  <c r="I595" i="12"/>
  <c r="I594" i="12" s="1"/>
  <c r="I492" i="12"/>
  <c r="I491" i="12" s="1"/>
  <c r="J486" i="12"/>
  <c r="J485" i="12" s="1"/>
  <c r="J484" i="12" s="1"/>
  <c r="K348" i="12"/>
  <c r="K347" i="12" s="1"/>
  <c r="I180" i="12"/>
  <c r="I125" i="12"/>
  <c r="I117" i="12"/>
  <c r="I116" i="12" s="1"/>
  <c r="I115" i="12" s="1"/>
  <c r="K91" i="12"/>
  <c r="K86" i="12" s="1"/>
  <c r="I55" i="12"/>
  <c r="I54" i="12" s="1"/>
  <c r="I2603" i="12"/>
  <c r="I2558" i="12"/>
  <c r="I2503" i="12"/>
  <c r="I2492" i="12"/>
  <c r="I2491" i="12" s="1"/>
  <c r="K2452" i="12"/>
  <c r="K2451" i="12" s="1"/>
  <c r="I2903" i="12"/>
  <c r="I2902" i="12" s="1"/>
  <c r="I2836" i="12"/>
  <c r="I2822" i="12" s="1"/>
  <c r="J2794" i="12"/>
  <c r="J2789" i="12" s="1"/>
  <c r="J2783" i="12" s="1"/>
  <c r="K2741" i="12"/>
  <c r="I2731" i="12"/>
  <c r="I2452" i="12"/>
  <c r="I2451" i="12" s="1"/>
  <c r="I2433" i="12"/>
  <c r="J1774" i="12"/>
  <c r="I2741" i="12"/>
  <c r="J2452" i="12"/>
  <c r="J2451" i="12" s="1"/>
  <c r="J2306" i="12"/>
  <c r="K2053" i="12"/>
  <c r="K1691" i="12"/>
  <c r="I2484" i="12"/>
  <c r="K2295" i="12"/>
  <c r="K2294" i="12" s="1"/>
  <c r="K2603" i="12"/>
  <c r="K2558" i="12"/>
  <c r="K2503" i="12"/>
  <c r="K2492" i="12"/>
  <c r="K2491" i="12" s="1"/>
  <c r="K2484" i="12"/>
  <c r="J2922" i="12"/>
  <c r="J2921" i="12" s="1"/>
  <c r="J2920" i="12" s="1"/>
  <c r="K2903" i="12"/>
  <c r="K2902" i="12" s="1"/>
  <c r="J2870" i="12"/>
  <c r="J2865" i="12" s="1"/>
  <c r="K2836" i="12"/>
  <c r="K2822" i="12" s="1"/>
  <c r="J2812" i="12"/>
  <c r="J2807" i="12" s="1"/>
  <c r="J2741" i="12"/>
  <c r="K2731" i="12"/>
  <c r="J2534" i="12"/>
  <c r="J2524" i="12"/>
  <c r="K2433" i="12"/>
  <c r="K2306" i="12"/>
  <c r="K1901" i="12"/>
  <c r="I2306" i="12"/>
  <c r="K1969" i="12"/>
  <c r="K1968" i="12" s="1"/>
  <c r="J1937" i="12"/>
  <c r="J2257" i="12"/>
  <c r="J2250" i="12" s="1"/>
  <c r="J2244" i="12" s="1"/>
  <c r="K2237" i="12"/>
  <c r="K2236" i="12" s="1"/>
  <c r="J2157" i="12"/>
  <c r="J2156" i="12" s="1"/>
  <c r="J2155" i="12" s="1"/>
  <c r="J1947" i="12"/>
  <c r="K1937" i="12"/>
  <c r="I1918" i="12"/>
  <c r="I1880" i="12"/>
  <c r="I1879" i="12" s="1"/>
  <c r="I1873" i="12" s="1"/>
  <c r="J1861" i="12"/>
  <c r="J1860" i="12" s="1"/>
  <c r="I1811" i="12"/>
  <c r="I1810" i="12" s="1"/>
  <c r="J1799" i="12"/>
  <c r="I1751" i="12"/>
  <c r="K1719" i="12"/>
  <c r="K1718" i="12" s="1"/>
  <c r="J1691" i="12"/>
  <c r="I1540" i="12"/>
  <c r="K1484" i="12"/>
  <c r="J1361" i="12"/>
  <c r="J1360" i="12" s="1"/>
  <c r="K1918" i="12"/>
  <c r="K2265" i="12"/>
  <c r="K2264" i="12" s="1"/>
  <c r="J2215" i="12"/>
  <c r="J2214" i="12" s="1"/>
  <c r="K2122" i="12"/>
  <c r="K2116" i="12" s="1"/>
  <c r="I2053" i="12"/>
  <c r="I1955" i="12"/>
  <c r="J1880" i="12"/>
  <c r="J1879" i="12" s="1"/>
  <c r="J1873" i="12" s="1"/>
  <c r="K1799" i="12"/>
  <c r="K1742" i="12"/>
  <c r="I1719" i="12"/>
  <c r="I1718" i="12" s="1"/>
  <c r="J1540" i="12"/>
  <c r="I1387" i="12"/>
  <c r="J1377" i="12"/>
  <c r="J1376" i="12" s="1"/>
  <c r="I2257" i="12"/>
  <c r="I2250" i="12" s="1"/>
  <c r="I2244" i="12" s="1"/>
  <c r="I1786" i="12"/>
  <c r="K1540" i="12"/>
  <c r="J2277" i="12"/>
  <c r="J2276" i="12" s="1"/>
  <c r="J2275" i="12" s="1"/>
  <c r="J2237" i="12"/>
  <c r="J2236" i="12" s="1"/>
  <c r="I2186" i="12"/>
  <c r="K2157" i="12"/>
  <c r="K2156" i="12" s="1"/>
  <c r="K2155" i="12" s="1"/>
  <c r="I2122" i="12"/>
  <c r="I2116" i="12" s="1"/>
  <c r="J2053" i="12"/>
  <c r="I2033" i="12"/>
  <c r="I2032" i="12" s="1"/>
  <c r="I2031" i="12" s="1"/>
  <c r="K1947" i="12"/>
  <c r="J1901" i="12"/>
  <c r="K1861" i="12"/>
  <c r="K1860" i="12" s="1"/>
  <c r="I1844" i="12"/>
  <c r="I1843" i="12" s="1"/>
  <c r="J1818" i="12"/>
  <c r="K1786" i="12"/>
  <c r="J1719" i="12"/>
  <c r="J1718" i="12" s="1"/>
  <c r="K1704" i="12"/>
  <c r="K1433" i="12"/>
  <c r="J1564" i="12"/>
  <c r="J1563" i="12" s="1"/>
  <c r="I1484" i="12"/>
  <c r="I1433" i="12"/>
  <c r="I1377" i="12"/>
  <c r="I1376" i="12" s="1"/>
  <c r="K1361" i="12"/>
  <c r="K1360" i="12" s="1"/>
  <c r="J1325" i="12"/>
  <c r="J1521" i="12"/>
  <c r="J1520" i="12" s="1"/>
  <c r="J1519" i="12" s="1"/>
  <c r="J1484" i="12"/>
  <c r="K1412" i="12"/>
  <c r="K1396" i="12" s="1"/>
  <c r="K1325" i="12"/>
  <c r="K1585" i="12"/>
  <c r="K1564" i="12"/>
  <c r="K1563" i="12" s="1"/>
  <c r="K1521" i="12"/>
  <c r="K1520" i="12" s="1"/>
  <c r="K1519" i="12" s="1"/>
  <c r="J1505" i="12"/>
  <c r="K1387" i="12"/>
  <c r="I1338" i="12"/>
  <c r="J1029" i="12"/>
  <c r="J1028" i="12" s="1"/>
  <c r="K1086" i="12"/>
  <c r="K1065" i="12" s="1"/>
  <c r="K1064" i="12" s="1"/>
  <c r="I1000" i="12"/>
  <c r="K763" i="12"/>
  <c r="K762" i="12" s="1"/>
  <c r="K754" i="12"/>
  <c r="K753" i="12" s="1"/>
  <c r="I741" i="12"/>
  <c r="I740" i="12" s="1"/>
  <c r="J1049" i="12"/>
  <c r="J1048" i="12" s="1"/>
  <c r="I1029" i="12"/>
  <c r="I1028" i="12" s="1"/>
  <c r="I885" i="12"/>
  <c r="I881" i="12" s="1"/>
  <c r="I763" i="12"/>
  <c r="I762" i="12" s="1"/>
  <c r="K1182" i="12"/>
  <c r="K1181" i="12" s="1"/>
  <c r="I1049" i="12"/>
  <c r="I1048" i="12" s="1"/>
  <c r="K1029" i="12"/>
  <c r="K1028" i="12" s="1"/>
  <c r="J1020" i="12"/>
  <c r="J1019" i="12" s="1"/>
  <c r="K1012" i="12"/>
  <c r="K1011" i="12" s="1"/>
  <c r="K1010" i="12" s="1"/>
  <c r="J995" i="12"/>
  <c r="J994" i="12" s="1"/>
  <c r="J984" i="12"/>
  <c r="J983" i="12" s="1"/>
  <c r="K928" i="12"/>
  <c r="K921" i="12" s="1"/>
  <c r="J914" i="12"/>
  <c r="J913" i="12" s="1"/>
  <c r="K894" i="12"/>
  <c r="I875" i="12"/>
  <c r="I874" i="12" s="1"/>
  <c r="J804" i="12"/>
  <c r="J803" i="12" s="1"/>
  <c r="J763" i="12"/>
  <c r="J762" i="12" s="1"/>
  <c r="K741" i="12"/>
  <c r="K740" i="12" s="1"/>
  <c r="J450" i="12"/>
  <c r="J449" i="12" s="1"/>
  <c r="J707" i="12"/>
  <c r="J706" i="12" s="1"/>
  <c r="K675" i="12"/>
  <c r="K707" i="12"/>
  <c r="K706" i="12" s="1"/>
  <c r="J158" i="12"/>
  <c r="K486" i="12"/>
  <c r="K485" i="12" s="1"/>
  <c r="K484" i="12" s="1"/>
  <c r="J470" i="12"/>
  <c r="J461" i="12" s="1"/>
  <c r="I424" i="12"/>
  <c r="I411" i="12" s="1"/>
  <c r="I410" i="12" s="1"/>
  <c r="J492" i="12"/>
  <c r="J491" i="12" s="1"/>
  <c r="K171" i="12"/>
  <c r="J197" i="12"/>
  <c r="J192" i="12" s="1"/>
  <c r="K137" i="12"/>
  <c r="J125" i="12"/>
  <c r="J41" i="12"/>
  <c r="J171" i="12"/>
  <c r="J137" i="12"/>
  <c r="K125" i="12"/>
  <c r="K41" i="12"/>
  <c r="K197" i="12"/>
  <c r="K192" i="12" s="1"/>
  <c r="K158" i="12"/>
  <c r="I41" i="12"/>
  <c r="H1988" i="12" l="1"/>
  <c r="N1988" i="12" s="1"/>
  <c r="T1988" i="12" s="1"/>
  <c r="Z1988" i="12" s="1"/>
  <c r="AF1988" i="12" s="1"/>
  <c r="AJ1988" i="12" s="1"/>
  <c r="AP1988" i="12" s="1"/>
  <c r="AX1988" i="12" s="1"/>
  <c r="BH1988" i="12" s="1"/>
  <c r="N1989" i="12"/>
  <c r="T1989" i="12" s="1"/>
  <c r="Z1989" i="12" s="1"/>
  <c r="AF1989" i="12" s="1"/>
  <c r="AJ1989" i="12" s="1"/>
  <c r="AP1989" i="12" s="1"/>
  <c r="AX1989" i="12" s="1"/>
  <c r="BH1989" i="12" s="1"/>
  <c r="H2639" i="12"/>
  <c r="N2639" i="12" s="1"/>
  <c r="T2639" i="12" s="1"/>
  <c r="Z2639" i="12" s="1"/>
  <c r="AF2639" i="12" s="1"/>
  <c r="AJ2639" i="12" s="1"/>
  <c r="AP2639" i="12" s="1"/>
  <c r="AX2639" i="12" s="1"/>
  <c r="BH2639" i="12" s="1"/>
  <c r="N2640" i="12"/>
  <c r="T2640" i="12" s="1"/>
  <c r="Z2640" i="12" s="1"/>
  <c r="AF2640" i="12" s="1"/>
  <c r="AJ2640" i="12" s="1"/>
  <c r="AP2640" i="12" s="1"/>
  <c r="AX2640" i="12" s="1"/>
  <c r="BH2640" i="12" s="1"/>
  <c r="F1334" i="12"/>
  <c r="L1334" i="12" s="1"/>
  <c r="R1334" i="12" s="1"/>
  <c r="X1334" i="12" s="1"/>
  <c r="AD1334" i="12" s="1"/>
  <c r="AH1334" i="12" s="1"/>
  <c r="AN1334" i="12" s="1"/>
  <c r="AR1334" i="12" s="1"/>
  <c r="AV1334" i="12" s="1"/>
  <c r="BA1334" i="12" s="1"/>
  <c r="BF1334" i="12" s="1"/>
  <c r="L1335" i="12"/>
  <c r="R1335" i="12" s="1"/>
  <c r="X1335" i="12" s="1"/>
  <c r="AD1335" i="12" s="1"/>
  <c r="AH1335" i="12" s="1"/>
  <c r="AN1335" i="12" s="1"/>
  <c r="AR1335" i="12" s="1"/>
  <c r="AV1335" i="12" s="1"/>
  <c r="BA1335" i="12" s="1"/>
  <c r="BF1335" i="12" s="1"/>
  <c r="F2639" i="12"/>
  <c r="L2639" i="12" s="1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L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G1334" i="12"/>
  <c r="M1334" i="12" s="1"/>
  <c r="S1334" i="12" s="1"/>
  <c r="Y1334" i="12" s="1"/>
  <c r="AE1334" i="12" s="1"/>
  <c r="AI1334" i="12" s="1"/>
  <c r="AO1334" i="12" s="1"/>
  <c r="AW1334" i="12" s="1"/>
  <c r="BB1334" i="12" s="1"/>
  <c r="BG1334" i="12" s="1"/>
  <c r="M1335" i="12"/>
  <c r="S1335" i="12" s="1"/>
  <c r="Y1335" i="12" s="1"/>
  <c r="AE1335" i="12" s="1"/>
  <c r="AI1335" i="12" s="1"/>
  <c r="AO1335" i="12" s="1"/>
  <c r="AW1335" i="12" s="1"/>
  <c r="BB1335" i="12" s="1"/>
  <c r="BG1335" i="12" s="1"/>
  <c r="H1662" i="12"/>
  <c r="N1662" i="12" s="1"/>
  <c r="T1662" i="12" s="1"/>
  <c r="Z1662" i="12" s="1"/>
  <c r="AF1662" i="12" s="1"/>
  <c r="AJ1662" i="12" s="1"/>
  <c r="AP1662" i="12" s="1"/>
  <c r="AX1662" i="12" s="1"/>
  <c r="BH1662" i="12" s="1"/>
  <c r="N1663" i="12"/>
  <c r="T1663" i="12" s="1"/>
  <c r="Z1663" i="12" s="1"/>
  <c r="AF1663" i="12" s="1"/>
  <c r="AJ1663" i="12" s="1"/>
  <c r="AP1663" i="12" s="1"/>
  <c r="AX1663" i="12" s="1"/>
  <c r="BH1663" i="12" s="1"/>
  <c r="G2639" i="12"/>
  <c r="M2639" i="12" s="1"/>
  <c r="S2639" i="12" s="1"/>
  <c r="Y2639" i="12" s="1"/>
  <c r="AE2639" i="12" s="1"/>
  <c r="AI2639" i="12" s="1"/>
  <c r="AO2639" i="12" s="1"/>
  <c r="AW2639" i="12" s="1"/>
  <c r="BB2639" i="12" s="1"/>
  <c r="BG2639" i="12" s="1"/>
  <c r="M2640" i="12"/>
  <c r="S2640" i="12" s="1"/>
  <c r="Y2640" i="12" s="1"/>
  <c r="AE2640" i="12" s="1"/>
  <c r="AI2640" i="12" s="1"/>
  <c r="AO2640" i="12" s="1"/>
  <c r="AW2640" i="12" s="1"/>
  <c r="BB2640" i="12" s="1"/>
  <c r="BG2640" i="12" s="1"/>
  <c r="F1662" i="12"/>
  <c r="L1662" i="12" s="1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L1663" i="12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F1988" i="12"/>
  <c r="L1988" i="12" s="1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G1662" i="12"/>
  <c r="M1662" i="12" s="1"/>
  <c r="S1662" i="12" s="1"/>
  <c r="Y1662" i="12" s="1"/>
  <c r="AE1662" i="12" s="1"/>
  <c r="AI1662" i="12" s="1"/>
  <c r="AO1662" i="12" s="1"/>
  <c r="AW1662" i="12" s="1"/>
  <c r="BB1662" i="12" s="1"/>
  <c r="BG1662" i="12" s="1"/>
  <c r="M1663" i="12"/>
  <c r="S1663" i="12" s="1"/>
  <c r="Y1663" i="12" s="1"/>
  <c r="AE1663" i="12" s="1"/>
  <c r="AI1663" i="12" s="1"/>
  <c r="AO1663" i="12" s="1"/>
  <c r="AW1663" i="12" s="1"/>
  <c r="BB1663" i="12" s="1"/>
  <c r="BG1663" i="12" s="1"/>
  <c r="G1988" i="12"/>
  <c r="M1988" i="12" s="1"/>
  <c r="S1988" i="12" s="1"/>
  <c r="Y1988" i="12" s="1"/>
  <c r="AE1988" i="12" s="1"/>
  <c r="AI1988" i="12" s="1"/>
  <c r="AO1988" i="12" s="1"/>
  <c r="AW1988" i="12" s="1"/>
  <c r="BB1988" i="12" s="1"/>
  <c r="BG1988" i="12" s="1"/>
  <c r="M1989" i="12"/>
  <c r="S1989" i="12" s="1"/>
  <c r="Y1989" i="12" s="1"/>
  <c r="AE1989" i="12" s="1"/>
  <c r="AI1989" i="12" s="1"/>
  <c r="AO1989" i="12" s="1"/>
  <c r="AW1989" i="12" s="1"/>
  <c r="BB1989" i="12" s="1"/>
  <c r="BG1989" i="12" s="1"/>
  <c r="H1334" i="12"/>
  <c r="N1334" i="12" s="1"/>
  <c r="T1334" i="12" s="1"/>
  <c r="Z1334" i="12" s="1"/>
  <c r="AF1334" i="12" s="1"/>
  <c r="AJ1334" i="12" s="1"/>
  <c r="AP1334" i="12" s="1"/>
  <c r="AX1334" i="12" s="1"/>
  <c r="BH1334" i="12" s="1"/>
  <c r="N1335" i="12"/>
  <c r="T1335" i="12" s="1"/>
  <c r="Z1335" i="12" s="1"/>
  <c r="AF1335" i="12" s="1"/>
  <c r="AJ1335" i="12" s="1"/>
  <c r="AP1335" i="12" s="1"/>
  <c r="AX1335" i="12" s="1"/>
  <c r="BH1335" i="12" s="1"/>
  <c r="I538" i="12"/>
  <c r="K538" i="12"/>
  <c r="J538" i="12"/>
  <c r="J1258" i="12"/>
  <c r="K1258" i="12"/>
  <c r="I1258" i="12"/>
  <c r="I1534" i="12"/>
  <c r="I1900" i="12"/>
  <c r="K2575" i="12"/>
  <c r="J2575" i="12"/>
  <c r="I2575" i="12"/>
  <c r="I989" i="12"/>
  <c r="J739" i="12"/>
  <c r="J101" i="12"/>
  <c r="I460" i="12"/>
  <c r="I459" i="12" s="1"/>
  <c r="J191" i="12"/>
  <c r="I124" i="12"/>
  <c r="I321" i="12"/>
  <c r="I340" i="12"/>
  <c r="K779" i="12"/>
  <c r="K761" i="12" s="1"/>
  <c r="I739" i="12"/>
  <c r="K2533" i="12"/>
  <c r="I1195" i="12"/>
  <c r="K920" i="12"/>
  <c r="K919" i="12" s="1"/>
  <c r="K1375" i="12"/>
  <c r="K1353" i="12" s="1"/>
  <c r="J1277" i="12"/>
  <c r="J1276" i="12" s="1"/>
  <c r="I2052" i="12"/>
  <c r="K157" i="12"/>
  <c r="K1027" i="12"/>
  <c r="J1098" i="12"/>
  <c r="J2470" i="12"/>
  <c r="K1534" i="12"/>
  <c r="K2502" i="12"/>
  <c r="I779" i="12"/>
  <c r="I761" i="12" s="1"/>
  <c r="J817" i="12"/>
  <c r="J587" i="12"/>
  <c r="I817" i="12"/>
  <c r="I363" i="12"/>
  <c r="I362" i="12" s="1"/>
  <c r="I1936" i="12"/>
  <c r="I1935" i="12" s="1"/>
  <c r="J16" i="12"/>
  <c r="I2470" i="12"/>
  <c r="K101" i="12"/>
  <c r="I562" i="12"/>
  <c r="J1900" i="12"/>
  <c r="K363" i="12"/>
  <c r="K362" i="12" s="1"/>
  <c r="K279" i="12"/>
  <c r="K278" i="12" s="1"/>
  <c r="K849" i="12"/>
  <c r="K191" i="12"/>
  <c r="J624" i="12"/>
  <c r="J618" i="12" s="1"/>
  <c r="K1098" i="12"/>
  <c r="I1785" i="12"/>
  <c r="I1773" i="12" s="1"/>
  <c r="K2883" i="12"/>
  <c r="K2052" i="12"/>
  <c r="J340" i="12"/>
  <c r="J849" i="12"/>
  <c r="I157" i="12"/>
  <c r="K1809" i="12"/>
  <c r="K1808" i="12" s="1"/>
  <c r="J363" i="12"/>
  <c r="J362" i="12" s="1"/>
  <c r="I849" i="12"/>
  <c r="J1954" i="12"/>
  <c r="I2213" i="12"/>
  <c r="I2212" i="12" s="1"/>
  <c r="K321" i="12"/>
  <c r="K587" i="12"/>
  <c r="K1195" i="12"/>
  <c r="I2801" i="12"/>
  <c r="K624" i="12"/>
  <c r="K618" i="12" s="1"/>
  <c r="I920" i="12"/>
  <c r="I919" i="12" s="1"/>
  <c r="J989" i="12"/>
  <c r="J920" i="12"/>
  <c r="J919" i="12" s="1"/>
  <c r="J779" i="12"/>
  <c r="J761" i="12" s="1"/>
  <c r="J72" i="12"/>
  <c r="J71" i="12" s="1"/>
  <c r="I2883" i="12"/>
  <c r="K562" i="12"/>
  <c r="K959" i="12"/>
  <c r="J2185" i="12"/>
  <c r="J2179" i="12" s="1"/>
  <c r="J2883" i="12"/>
  <c r="J1703" i="12"/>
  <c r="J1702" i="12" s="1"/>
  <c r="I2274" i="12"/>
  <c r="I2502" i="12"/>
  <c r="K72" i="12"/>
  <c r="K71" i="12" s="1"/>
  <c r="J1195" i="12"/>
  <c r="J2740" i="12"/>
  <c r="K460" i="12"/>
  <c r="K459" i="12" s="1"/>
  <c r="K2801" i="12"/>
  <c r="K989" i="12"/>
  <c r="I2533" i="12"/>
  <c r="J279" i="12"/>
  <c r="J278" i="12" s="1"/>
  <c r="I663" i="12"/>
  <c r="I662" i="12" s="1"/>
  <c r="K1562" i="12"/>
  <c r="K1561" i="12" s="1"/>
  <c r="I1098" i="12"/>
  <c r="J1534" i="12"/>
  <c r="J2502" i="12"/>
  <c r="I72" i="12"/>
  <c r="I71" i="12" s="1"/>
  <c r="J2533" i="12"/>
  <c r="I191" i="12"/>
  <c r="I880" i="12"/>
  <c r="I1375" i="12"/>
  <c r="I1353" i="12" s="1"/>
  <c r="K1785" i="12"/>
  <c r="K1773" i="12" s="1"/>
  <c r="I2185" i="12"/>
  <c r="I2179" i="12" s="1"/>
  <c r="K2213" i="12"/>
  <c r="K2212" i="12" s="1"/>
  <c r="K2470" i="12"/>
  <c r="K340" i="12"/>
  <c r="J663" i="12"/>
  <c r="J662" i="12" s="1"/>
  <c r="J321" i="12"/>
  <c r="J1027" i="12"/>
  <c r="K880" i="12"/>
  <c r="J1785" i="12"/>
  <c r="J1773" i="12" s="1"/>
  <c r="J1936" i="12"/>
  <c r="J1935" i="12" s="1"/>
  <c r="K817" i="12"/>
  <c r="I959" i="12"/>
  <c r="I624" i="12"/>
  <c r="I618" i="12" s="1"/>
  <c r="K663" i="12"/>
  <c r="K662" i="12" s="1"/>
  <c r="J880" i="12"/>
  <c r="I1562" i="12"/>
  <c r="I1561" i="12" s="1"/>
  <c r="J1809" i="12"/>
  <c r="J1808" i="12" s="1"/>
  <c r="J2052" i="12"/>
  <c r="J1375" i="12"/>
  <c r="J1353" i="12" s="1"/>
  <c r="I2305" i="12"/>
  <c r="I2304" i="12" s="1"/>
  <c r="J2801" i="12"/>
  <c r="I279" i="12"/>
  <c r="I278" i="12" s="1"/>
  <c r="J562" i="12"/>
  <c r="K1277" i="12"/>
  <c r="K1276" i="12" s="1"/>
  <c r="K2274" i="12"/>
  <c r="K2015" i="12"/>
  <c r="I2015" i="12"/>
  <c r="J2305" i="12"/>
  <c r="J2304" i="12" s="1"/>
  <c r="K2740" i="12"/>
  <c r="I101" i="12"/>
  <c r="J1432" i="12"/>
  <c r="K1703" i="12"/>
  <c r="K1702" i="12" s="1"/>
  <c r="J2015" i="12"/>
  <c r="K1954" i="12"/>
  <c r="I587" i="12"/>
  <c r="I1277" i="12"/>
  <c r="I1276" i="12" s="1"/>
  <c r="J460" i="12"/>
  <c r="J459" i="12" s="1"/>
  <c r="K739" i="12"/>
  <c r="J2274" i="12"/>
  <c r="I1703" i="12"/>
  <c r="I1702" i="12" s="1"/>
  <c r="I2740" i="12"/>
  <c r="K2185" i="12"/>
  <c r="K2179" i="12" s="1"/>
  <c r="J124" i="12"/>
  <c r="J157" i="12"/>
  <c r="J959" i="12"/>
  <c r="I1027" i="12"/>
  <c r="J1562" i="12"/>
  <c r="J1561" i="12" s="1"/>
  <c r="K1432" i="12"/>
  <c r="I1954" i="12"/>
  <c r="I1809" i="12"/>
  <c r="I1808" i="12" s="1"/>
  <c r="K1900" i="12"/>
  <c r="K16" i="12"/>
  <c r="I1432" i="12"/>
  <c r="K1936" i="12"/>
  <c r="K1935" i="12" s="1"/>
  <c r="I16" i="12"/>
  <c r="K124" i="12"/>
  <c r="J2213" i="12"/>
  <c r="J2212" i="12" s="1"/>
  <c r="K2305" i="12"/>
  <c r="K2304" i="12" s="1"/>
  <c r="G2638" i="12"/>
  <c r="M2638" i="12" s="1"/>
  <c r="S2638" i="12" s="1"/>
  <c r="Y2638" i="12" s="1"/>
  <c r="AE2638" i="12" s="1"/>
  <c r="AI2638" i="12" s="1"/>
  <c r="AO2638" i="12" s="1"/>
  <c r="AW2638" i="12" s="1"/>
  <c r="BB2638" i="12" s="1"/>
  <c r="BG2638" i="12" s="1"/>
  <c r="F2638" i="12"/>
  <c r="L2638" i="12" s="1"/>
  <c r="R2638" i="12" s="1"/>
  <c r="X2638" i="12" s="1"/>
  <c r="AD2638" i="12" s="1"/>
  <c r="AH2638" i="12" s="1"/>
  <c r="AN2638" i="12" s="1"/>
  <c r="AR2638" i="12" s="1"/>
  <c r="AV2638" i="12" s="1"/>
  <c r="BA2638" i="12" s="1"/>
  <c r="BF2638" i="12" s="1"/>
  <c r="G2761" i="12"/>
  <c r="M2761" i="12" s="1"/>
  <c r="S2761" i="12" s="1"/>
  <c r="Y2761" i="12" s="1"/>
  <c r="AE2761" i="12" s="1"/>
  <c r="AI2761" i="12" s="1"/>
  <c r="AO2761" i="12" s="1"/>
  <c r="AW2761" i="12" s="1"/>
  <c r="BB2761" i="12" s="1"/>
  <c r="BG2761" i="12" s="1"/>
  <c r="F2761" i="12"/>
  <c r="L2761" i="12" s="1"/>
  <c r="R2761" i="12" s="1"/>
  <c r="X2761" i="12" s="1"/>
  <c r="AD2761" i="12" s="1"/>
  <c r="AH2761" i="12" s="1"/>
  <c r="AN2761" i="12" s="1"/>
  <c r="AR2761" i="12" s="1"/>
  <c r="AV2761" i="12" s="1"/>
  <c r="BA2761" i="12" s="1"/>
  <c r="BF2761" i="12" s="1"/>
  <c r="I1097" i="12" l="1"/>
  <c r="I1063" i="12" s="1"/>
  <c r="I1431" i="12"/>
  <c r="I958" i="12"/>
  <c r="K1431" i="12"/>
  <c r="I123" i="12"/>
  <c r="I100" i="12" s="1"/>
  <c r="I320" i="12"/>
  <c r="I277" i="12" s="1"/>
  <c r="I661" i="12"/>
  <c r="K15" i="12"/>
  <c r="K123" i="12"/>
  <c r="K100" i="12" s="1"/>
  <c r="K848" i="12"/>
  <c r="I848" i="12"/>
  <c r="J1431" i="12"/>
  <c r="K320" i="12"/>
  <c r="K277" i="12" s="1"/>
  <c r="I2051" i="12"/>
  <c r="K1097" i="12"/>
  <c r="K1063" i="12" s="1"/>
  <c r="J502" i="12"/>
  <c r="J501" i="12" s="1"/>
  <c r="J15" i="12"/>
  <c r="K958" i="12"/>
  <c r="J320" i="12"/>
  <c r="J277" i="12" s="1"/>
  <c r="J1899" i="12"/>
  <c r="J2469" i="12"/>
  <c r="J1097" i="12"/>
  <c r="J1063" i="12" s="1"/>
  <c r="K2051" i="12"/>
  <c r="J2051" i="12"/>
  <c r="J848" i="12"/>
  <c r="I1899" i="12"/>
  <c r="I502" i="12"/>
  <c r="I501" i="12" s="1"/>
  <c r="J661" i="12"/>
  <c r="K502" i="12"/>
  <c r="K501" i="12" s="1"/>
  <c r="J958" i="12"/>
  <c r="I15" i="12"/>
  <c r="I2469" i="12"/>
  <c r="K2469" i="12"/>
  <c r="K661" i="12"/>
  <c r="J123" i="12"/>
  <c r="J100" i="12" s="1"/>
  <c r="K1899" i="12"/>
  <c r="F2482" i="12"/>
  <c r="L2482" i="12" s="1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F2476" i="12"/>
  <c r="L2476" i="12" s="1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I816" i="12" l="1"/>
  <c r="I2936" i="12" s="1"/>
  <c r="K816" i="12"/>
  <c r="K2936" i="12" s="1"/>
  <c r="J816" i="12"/>
  <c r="J2936" i="12" s="1"/>
  <c r="H2634" i="12"/>
  <c r="N2634" i="12" s="1"/>
  <c r="T2634" i="12" s="1"/>
  <c r="Z2634" i="12" s="1"/>
  <c r="AF2634" i="12" s="1"/>
  <c r="AJ2634" i="12" s="1"/>
  <c r="AP2634" i="12" s="1"/>
  <c r="AX2634" i="12" s="1"/>
  <c r="BH2634" i="12" s="1"/>
  <c r="G2634" i="12"/>
  <c r="M2634" i="12" s="1"/>
  <c r="S2634" i="12" s="1"/>
  <c r="Y2634" i="12" s="1"/>
  <c r="AE2634" i="12" s="1"/>
  <c r="AI2634" i="12" s="1"/>
  <c r="AO2634" i="12" s="1"/>
  <c r="AW2634" i="12" s="1"/>
  <c r="BB2634" i="12" s="1"/>
  <c r="BG2634" i="12" s="1"/>
  <c r="F2634" i="12"/>
  <c r="L2634" i="12" s="1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G507" i="12" l="1"/>
  <c r="M507" i="12" s="1"/>
  <c r="S507" i="12" s="1"/>
  <c r="Y507" i="12" s="1"/>
  <c r="AE507" i="12" s="1"/>
  <c r="AI507" i="12" s="1"/>
  <c r="AO507" i="12" s="1"/>
  <c r="AW507" i="12" s="1"/>
  <c r="BB507" i="12" s="1"/>
  <c r="BG507" i="12" s="1"/>
  <c r="G1280" i="12" l="1"/>
  <c r="H1280" i="12"/>
  <c r="BI1280" i="12"/>
  <c r="BI1279" i="12" s="1"/>
  <c r="G1283" i="12"/>
  <c r="M1283" i="12" s="1"/>
  <c r="S1283" i="12" s="1"/>
  <c r="Y1283" i="12" s="1"/>
  <c r="AE1283" i="12" s="1"/>
  <c r="AI1283" i="12" s="1"/>
  <c r="AO1283" i="12" s="1"/>
  <c r="AW1283" i="12" s="1"/>
  <c r="BB1283" i="12" s="1"/>
  <c r="BG1283" i="12" s="1"/>
  <c r="H1283" i="12"/>
  <c r="N1283" i="12" s="1"/>
  <c r="T1283" i="12" s="1"/>
  <c r="Z1283" i="12" s="1"/>
  <c r="AF1283" i="12" s="1"/>
  <c r="AJ1283" i="12" s="1"/>
  <c r="AP1283" i="12" s="1"/>
  <c r="AX1283" i="12" s="1"/>
  <c r="BH1283" i="12" s="1"/>
  <c r="BI1283" i="12"/>
  <c r="G1285" i="12"/>
  <c r="M1285" i="12" s="1"/>
  <c r="S1285" i="12" s="1"/>
  <c r="Y1285" i="12" s="1"/>
  <c r="AE1285" i="12" s="1"/>
  <c r="AI1285" i="12" s="1"/>
  <c r="AO1285" i="12" s="1"/>
  <c r="AW1285" i="12" s="1"/>
  <c r="BB1285" i="12" s="1"/>
  <c r="BG1285" i="12" s="1"/>
  <c r="H1285" i="12"/>
  <c r="N1285" i="12" s="1"/>
  <c r="T1285" i="12" s="1"/>
  <c r="Z1285" i="12" s="1"/>
  <c r="AF1285" i="12" s="1"/>
  <c r="AJ1285" i="12" s="1"/>
  <c r="AP1285" i="12" s="1"/>
  <c r="AX1285" i="12" s="1"/>
  <c r="BH1285" i="12" s="1"/>
  <c r="BI1285" i="12"/>
  <c r="G1291" i="12"/>
  <c r="H1291" i="12"/>
  <c r="BI1291" i="12"/>
  <c r="BI1290" i="12" s="1"/>
  <c r="G1294" i="12"/>
  <c r="M1294" i="12" s="1"/>
  <c r="S1294" i="12" s="1"/>
  <c r="Y1294" i="12" s="1"/>
  <c r="AE1294" i="12" s="1"/>
  <c r="AI1294" i="12" s="1"/>
  <c r="AO1294" i="12" s="1"/>
  <c r="AW1294" i="12" s="1"/>
  <c r="BB1294" i="12" s="1"/>
  <c r="BG1294" i="12" s="1"/>
  <c r="H1294" i="12"/>
  <c r="N1294" i="12" s="1"/>
  <c r="T1294" i="12" s="1"/>
  <c r="Z1294" i="12" s="1"/>
  <c r="AF1294" i="12" s="1"/>
  <c r="AJ1294" i="12" s="1"/>
  <c r="AP1294" i="12" s="1"/>
  <c r="AX1294" i="12" s="1"/>
  <c r="BH1294" i="12" s="1"/>
  <c r="BI1294" i="12"/>
  <c r="G1297" i="12"/>
  <c r="M1297" i="12" s="1"/>
  <c r="S1297" i="12" s="1"/>
  <c r="Y1297" i="12" s="1"/>
  <c r="AE1297" i="12" s="1"/>
  <c r="AI1297" i="12" s="1"/>
  <c r="AO1297" i="12" s="1"/>
  <c r="AW1297" i="12" s="1"/>
  <c r="BB1297" i="12" s="1"/>
  <c r="BG1297" i="12" s="1"/>
  <c r="H1297" i="12"/>
  <c r="N1297" i="12" s="1"/>
  <c r="T1297" i="12" s="1"/>
  <c r="Z1297" i="12" s="1"/>
  <c r="AF1297" i="12" s="1"/>
  <c r="AJ1297" i="12" s="1"/>
  <c r="AP1297" i="12" s="1"/>
  <c r="AX1297" i="12" s="1"/>
  <c r="BH1297" i="12" s="1"/>
  <c r="BI1297" i="12"/>
  <c r="G1304" i="12"/>
  <c r="H1304" i="12"/>
  <c r="BI1304" i="12"/>
  <c r="BI1303" i="12" s="1"/>
  <c r="BI1302" i="12" s="1"/>
  <c r="G1316" i="12"/>
  <c r="M1316" i="12" s="1"/>
  <c r="S1316" i="12" s="1"/>
  <c r="Y1316" i="12" s="1"/>
  <c r="AE1316" i="12" s="1"/>
  <c r="AI1316" i="12" s="1"/>
  <c r="AO1316" i="12" s="1"/>
  <c r="AW1316" i="12" s="1"/>
  <c r="BB1316" i="12" s="1"/>
  <c r="BG1316" i="12" s="1"/>
  <c r="H1316" i="12"/>
  <c r="N1316" i="12" s="1"/>
  <c r="T1316" i="12" s="1"/>
  <c r="Z1316" i="12" s="1"/>
  <c r="AF1316" i="12" s="1"/>
  <c r="AJ1316" i="12" s="1"/>
  <c r="AP1316" i="12" s="1"/>
  <c r="AX1316" i="12" s="1"/>
  <c r="BH1316" i="12" s="1"/>
  <c r="BI1316" i="12"/>
  <c r="G1318" i="12"/>
  <c r="M1318" i="12" s="1"/>
  <c r="S1318" i="12" s="1"/>
  <c r="Y1318" i="12" s="1"/>
  <c r="AE1318" i="12" s="1"/>
  <c r="AI1318" i="12" s="1"/>
  <c r="AO1318" i="12" s="1"/>
  <c r="AW1318" i="12" s="1"/>
  <c r="BB1318" i="12" s="1"/>
  <c r="BG1318" i="12" s="1"/>
  <c r="H1318" i="12"/>
  <c r="N1318" i="12" s="1"/>
  <c r="T1318" i="12" s="1"/>
  <c r="Z1318" i="12" s="1"/>
  <c r="AF1318" i="12" s="1"/>
  <c r="AJ1318" i="12" s="1"/>
  <c r="AP1318" i="12" s="1"/>
  <c r="AX1318" i="12" s="1"/>
  <c r="BH1318" i="12" s="1"/>
  <c r="BI1318" i="12"/>
  <c r="F1318" i="12"/>
  <c r="L1318" i="12" s="1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F1316" i="12"/>
  <c r="L1316" i="12" s="1"/>
  <c r="R1316" i="12" s="1"/>
  <c r="X1316" i="12" s="1"/>
  <c r="AD1316" i="12" s="1"/>
  <c r="AH1316" i="12" s="1"/>
  <c r="AN1316" i="12" s="1"/>
  <c r="AR1316" i="12" s="1"/>
  <c r="AV1316" i="12" s="1"/>
  <c r="BA1316" i="12" s="1"/>
  <c r="BF1316" i="12" s="1"/>
  <c r="F1304" i="12"/>
  <c r="F1285" i="12"/>
  <c r="L1285" i="12" s="1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F1283" i="12"/>
  <c r="L1283" i="12" s="1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F1280" i="12"/>
  <c r="F1297" i="12"/>
  <c r="L1297" i="12" s="1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F1294" i="12"/>
  <c r="L1294" i="12" s="1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F1291" i="12"/>
  <c r="G2426" i="12"/>
  <c r="H2426" i="12"/>
  <c r="BI2426" i="12"/>
  <c r="BI2425" i="12" s="1"/>
  <c r="BI2424" i="12" s="1"/>
  <c r="BI2423" i="12" s="1"/>
  <c r="G2431" i="12"/>
  <c r="H2431" i="12"/>
  <c r="BI2431" i="12"/>
  <c r="BI2430" i="12" s="1"/>
  <c r="BI2429" i="12" s="1"/>
  <c r="BI2428" i="12" s="1"/>
  <c r="G2436" i="12"/>
  <c r="H2436" i="12"/>
  <c r="BI2436" i="12"/>
  <c r="BI2435" i="12" s="1"/>
  <c r="BI2434" i="12" s="1"/>
  <c r="G2440" i="12"/>
  <c r="H2440" i="12"/>
  <c r="BI2440" i="12"/>
  <c r="BI2439" i="12" s="1"/>
  <c r="BI2438" i="12" s="1"/>
  <c r="G2444" i="12"/>
  <c r="H2444" i="12"/>
  <c r="BI2444" i="12"/>
  <c r="BI2443" i="12" s="1"/>
  <c r="BI2442" i="12" s="1"/>
  <c r="F2444" i="12"/>
  <c r="F2440" i="12"/>
  <c r="F2436" i="12"/>
  <c r="F2431" i="12"/>
  <c r="F2426" i="12"/>
  <c r="G2415" i="12"/>
  <c r="H2415" i="12"/>
  <c r="BI2415" i="12"/>
  <c r="BI2414" i="12" s="1"/>
  <c r="BI2413" i="12" s="1"/>
  <c r="F2415" i="12"/>
  <c r="G2411" i="12"/>
  <c r="H2411" i="12"/>
  <c r="BI2411" i="12"/>
  <c r="BI2410" i="12" s="1"/>
  <c r="BI2409" i="12" s="1"/>
  <c r="F2411" i="12"/>
  <c r="G2391" i="12"/>
  <c r="H2391" i="12"/>
  <c r="BI2391" i="12"/>
  <c r="BI2390" i="12" s="1"/>
  <c r="BI2389" i="12" s="1"/>
  <c r="F2391" i="12"/>
  <c r="G2387" i="12"/>
  <c r="H2387" i="12"/>
  <c r="BI2387" i="12"/>
  <c r="BI2386" i="12" s="1"/>
  <c r="BI2385" i="12" s="1"/>
  <c r="F2387" i="12"/>
  <c r="G2375" i="12"/>
  <c r="H2375" i="12"/>
  <c r="BI2375" i="12"/>
  <c r="BI2374" i="12" s="1"/>
  <c r="BI2373" i="12" s="1"/>
  <c r="F2375" i="12"/>
  <c r="G2331" i="12"/>
  <c r="H2331" i="12"/>
  <c r="BI2331" i="12"/>
  <c r="BI2330" i="12" s="1"/>
  <c r="BI2329" i="12" s="1"/>
  <c r="G2335" i="12"/>
  <c r="H2335" i="12"/>
  <c r="BI2335" i="12"/>
  <c r="BI2334" i="12" s="1"/>
  <c r="BI2333" i="12" s="1"/>
  <c r="G2339" i="12"/>
  <c r="H2339" i="12"/>
  <c r="BI2339" i="12"/>
  <c r="BI2338" i="12" s="1"/>
  <c r="BI2337" i="12" s="1"/>
  <c r="G2343" i="12"/>
  <c r="H2343" i="12"/>
  <c r="BI2343" i="12"/>
  <c r="BI2342" i="12" s="1"/>
  <c r="BI2341" i="12" s="1"/>
  <c r="G2347" i="12"/>
  <c r="H2347" i="12"/>
  <c r="BI2347" i="12"/>
  <c r="BI2346" i="12" s="1"/>
  <c r="BI2345" i="12" s="1"/>
  <c r="F2347" i="12"/>
  <c r="F2343" i="12"/>
  <c r="F2339" i="12"/>
  <c r="F2335" i="12"/>
  <c r="F2331" i="12"/>
  <c r="G2288" i="12"/>
  <c r="H2288" i="12"/>
  <c r="BI2288" i="12"/>
  <c r="BI2287" i="12" s="1"/>
  <c r="BI2286" i="12" s="1"/>
  <c r="F2288" i="12"/>
  <c r="G2268" i="12"/>
  <c r="H2268" i="12"/>
  <c r="BI2268" i="12"/>
  <c r="BI2267" i="12" s="1"/>
  <c r="BI2266" i="12" s="1"/>
  <c r="G2272" i="12"/>
  <c r="H2272" i="12"/>
  <c r="BI2272" i="12"/>
  <c r="BI2271" i="12" s="1"/>
  <c r="BI2270" i="12" s="1"/>
  <c r="F2272" i="12"/>
  <c r="F2268" i="12"/>
  <c r="G2239" i="12"/>
  <c r="H2239" i="12"/>
  <c r="BI2239" i="12"/>
  <c r="BI2238" i="12" s="1"/>
  <c r="G2242" i="12"/>
  <c r="H2242" i="12"/>
  <c r="BI2242" i="12"/>
  <c r="BI2241" i="12" s="1"/>
  <c r="F2242" i="12"/>
  <c r="F2239" i="12"/>
  <c r="G2234" i="12"/>
  <c r="H2234" i="12"/>
  <c r="BI2234" i="12"/>
  <c r="BI2233" i="12" s="1"/>
  <c r="BI2232" i="12" s="1"/>
  <c r="F2234" i="12"/>
  <c r="G2230" i="12"/>
  <c r="H2230" i="12"/>
  <c r="BI2230" i="12"/>
  <c r="BI2229" i="12" s="1"/>
  <c r="BI2228" i="12" s="1"/>
  <c r="F2230" i="12"/>
  <c r="G2199" i="12"/>
  <c r="H2199" i="12"/>
  <c r="BI2199" i="12"/>
  <c r="BI2198" i="12" s="1"/>
  <c r="G2202" i="12"/>
  <c r="H2202" i="12"/>
  <c r="BI2202" i="12"/>
  <c r="BI2201" i="12" s="1"/>
  <c r="F2202" i="12"/>
  <c r="F2199" i="12"/>
  <c r="G2088" i="12"/>
  <c r="H2088" i="12"/>
  <c r="BI2088" i="12"/>
  <c r="BI2087" i="12" s="1"/>
  <c r="BI2086" i="12" s="1"/>
  <c r="G2092" i="12"/>
  <c r="H2092" i="12"/>
  <c r="BI2092" i="12"/>
  <c r="BI2091" i="12" s="1"/>
  <c r="BI2090" i="12" s="1"/>
  <c r="G2096" i="12"/>
  <c r="H2096" i="12"/>
  <c r="BI2096" i="12"/>
  <c r="BI2095" i="12" s="1"/>
  <c r="BI2094" i="12" s="1"/>
  <c r="F2096" i="12"/>
  <c r="F2092" i="12"/>
  <c r="F2088" i="12"/>
  <c r="G2080" i="12"/>
  <c r="H2080" i="12"/>
  <c r="BI2080" i="12"/>
  <c r="BI2079" i="12" s="1"/>
  <c r="BI2078" i="12" s="1"/>
  <c r="F2080" i="12"/>
  <c r="G1958" i="12"/>
  <c r="H1958" i="12"/>
  <c r="BI1958" i="12"/>
  <c r="BI1957" i="12" s="1"/>
  <c r="BI1956" i="12" s="1"/>
  <c r="G1962" i="12"/>
  <c r="H1962" i="12"/>
  <c r="BI1962" i="12"/>
  <c r="BI1961" i="12" s="1"/>
  <c r="BI1960" i="12" s="1"/>
  <c r="G1966" i="12"/>
  <c r="H1966" i="12"/>
  <c r="BI1966" i="12"/>
  <c r="BI1965" i="12" s="1"/>
  <c r="BI1964" i="12" s="1"/>
  <c r="G1971" i="12"/>
  <c r="H1971" i="12"/>
  <c r="BI1971" i="12"/>
  <c r="BI1970" i="12" s="1"/>
  <c r="G1974" i="12"/>
  <c r="H1974" i="12"/>
  <c r="BI1974" i="12"/>
  <c r="BI1973" i="12" s="1"/>
  <c r="G1978" i="12"/>
  <c r="H1978" i="12"/>
  <c r="BI1978" i="12"/>
  <c r="BI1977" i="12" s="1"/>
  <c r="BI1976" i="12" s="1"/>
  <c r="G1982" i="12"/>
  <c r="H1982" i="12"/>
  <c r="BI1982" i="12"/>
  <c r="BI1981" i="12" s="1"/>
  <c r="BI1980" i="12" s="1"/>
  <c r="G1986" i="12"/>
  <c r="H1986" i="12"/>
  <c r="BI1986" i="12"/>
  <c r="BI1985" i="12" s="1"/>
  <c r="BI1984" i="12" s="1"/>
  <c r="G1994" i="12"/>
  <c r="H1994" i="12"/>
  <c r="BI1994" i="12"/>
  <c r="BI1993" i="12" s="1"/>
  <c r="BI1992" i="12" s="1"/>
  <c r="F1994" i="12"/>
  <c r="F1986" i="12"/>
  <c r="F1982" i="12"/>
  <c r="F1978" i="12"/>
  <c r="F1974" i="12"/>
  <c r="F1971" i="12"/>
  <c r="F1966" i="12"/>
  <c r="F1962" i="12"/>
  <c r="F1958" i="12"/>
  <c r="G1820" i="12"/>
  <c r="H1820" i="12"/>
  <c r="BI1820" i="12"/>
  <c r="BI1819" i="12" s="1"/>
  <c r="G1826" i="12"/>
  <c r="H1826" i="12"/>
  <c r="BI1826" i="12"/>
  <c r="BI1825" i="12" s="1"/>
  <c r="BI1824" i="12" s="1"/>
  <c r="G1831" i="12"/>
  <c r="H1831" i="12"/>
  <c r="BI1831" i="12"/>
  <c r="BI1830" i="12" s="1"/>
  <c r="BI1829" i="12" s="1"/>
  <c r="BI1828" i="12" s="1"/>
  <c r="G1836" i="12"/>
  <c r="H1836" i="12"/>
  <c r="BI1836" i="12"/>
  <c r="BI1835" i="12" s="1"/>
  <c r="BI1834" i="12" s="1"/>
  <c r="BI1833" i="12" s="1"/>
  <c r="G1841" i="12"/>
  <c r="H1841" i="12"/>
  <c r="BI1841" i="12"/>
  <c r="BI1840" i="12" s="1"/>
  <c r="BI1839" i="12" s="1"/>
  <c r="BI1838" i="12" s="1"/>
  <c r="G1846" i="12"/>
  <c r="H1846" i="12"/>
  <c r="BI1846" i="12"/>
  <c r="BI1845" i="12" s="1"/>
  <c r="G1849" i="12"/>
  <c r="H1849" i="12"/>
  <c r="BI1849" i="12"/>
  <c r="BI1848" i="12" s="1"/>
  <c r="G1853" i="12"/>
  <c r="H1853" i="12"/>
  <c r="BI1853" i="12"/>
  <c r="BI1852" i="12" s="1"/>
  <c r="BI1851" i="12" s="1"/>
  <c r="G1858" i="12"/>
  <c r="H1858" i="12"/>
  <c r="BI1858" i="12"/>
  <c r="BI1857" i="12" s="1"/>
  <c r="BI1856" i="12" s="1"/>
  <c r="BI1855" i="12" s="1"/>
  <c r="G1863" i="12"/>
  <c r="H1863" i="12"/>
  <c r="BI1863" i="12"/>
  <c r="BI1862" i="12" s="1"/>
  <c r="G1866" i="12"/>
  <c r="H1866" i="12"/>
  <c r="BI1866" i="12"/>
  <c r="BI1865" i="12" s="1"/>
  <c r="G1871" i="12"/>
  <c r="H1871" i="12"/>
  <c r="BI1871" i="12"/>
  <c r="BI1870" i="12" s="1"/>
  <c r="BI1869" i="12" s="1"/>
  <c r="BI1868" i="12" s="1"/>
  <c r="F1871" i="12"/>
  <c r="F1866" i="12"/>
  <c r="F1863" i="12"/>
  <c r="F1858" i="12"/>
  <c r="F1853" i="12"/>
  <c r="F1849" i="12"/>
  <c r="F1846" i="12"/>
  <c r="F1841" i="12"/>
  <c r="F1836" i="12"/>
  <c r="F1831" i="12"/>
  <c r="F1826" i="12"/>
  <c r="F1820" i="12"/>
  <c r="G1816" i="12"/>
  <c r="H1816" i="12"/>
  <c r="BI1816" i="12"/>
  <c r="BI1815" i="12" s="1"/>
  <c r="F1816" i="12"/>
  <c r="G1707" i="12"/>
  <c r="H1707" i="12"/>
  <c r="BI1707" i="12"/>
  <c r="BI1706" i="12" s="1"/>
  <c r="BI1705" i="12" s="1"/>
  <c r="G1711" i="12"/>
  <c r="H1711" i="12"/>
  <c r="BI1711" i="12"/>
  <c r="BI1710" i="12" s="1"/>
  <c r="BI1709" i="12" s="1"/>
  <c r="G1716" i="12"/>
  <c r="H1716" i="12"/>
  <c r="BI1716" i="12"/>
  <c r="BI1715" i="12" s="1"/>
  <c r="BI1714" i="12" s="1"/>
  <c r="BI1713" i="12" s="1"/>
  <c r="G1721" i="12"/>
  <c r="H1721" i="12"/>
  <c r="BI1721" i="12"/>
  <c r="BI1720" i="12" s="1"/>
  <c r="G1724" i="12"/>
  <c r="H1724" i="12"/>
  <c r="BI1724" i="12"/>
  <c r="BI1723" i="12" s="1"/>
  <c r="G1727" i="12"/>
  <c r="H1727" i="12"/>
  <c r="BI1727" i="12"/>
  <c r="BI1726" i="12" s="1"/>
  <c r="G1731" i="12"/>
  <c r="H1731" i="12"/>
  <c r="BI1731" i="12"/>
  <c r="BI1730" i="12" s="1"/>
  <c r="BI1729" i="12" s="1"/>
  <c r="G1735" i="12"/>
  <c r="H1735" i="12"/>
  <c r="BI1735" i="12"/>
  <c r="BI1734" i="12" s="1"/>
  <c r="BI1733" i="12" s="1"/>
  <c r="G1740" i="12"/>
  <c r="H1740" i="12"/>
  <c r="BI1740" i="12"/>
  <c r="BI1739" i="12" s="1"/>
  <c r="BI1738" i="12" s="1"/>
  <c r="BI1737" i="12" s="1"/>
  <c r="G1745" i="12"/>
  <c r="H1745" i="12"/>
  <c r="BI1745" i="12"/>
  <c r="BI1744" i="12" s="1"/>
  <c r="BI1743" i="12" s="1"/>
  <c r="G1749" i="12"/>
  <c r="H1749" i="12"/>
  <c r="BI1749" i="12"/>
  <c r="BI1748" i="12" s="1"/>
  <c r="BI1747" i="12" s="1"/>
  <c r="G1754" i="12"/>
  <c r="H1754" i="12"/>
  <c r="BI1754" i="12"/>
  <c r="BI1753" i="12" s="1"/>
  <c r="BI1752" i="12" s="1"/>
  <c r="G1758" i="12"/>
  <c r="H1758" i="12"/>
  <c r="BI1758" i="12"/>
  <c r="BI1757" i="12" s="1"/>
  <c r="BI1756" i="12" s="1"/>
  <c r="F1758" i="12"/>
  <c r="F1754" i="12"/>
  <c r="F1749" i="12"/>
  <c r="F1745" i="12"/>
  <c r="F1740" i="12"/>
  <c r="F1735" i="12"/>
  <c r="F1731" i="12"/>
  <c r="F1727" i="12"/>
  <c r="F1724" i="12"/>
  <c r="F1721" i="12"/>
  <c r="F1716" i="12"/>
  <c r="F1711" i="12"/>
  <c r="F1707" i="12"/>
  <c r="G1695" i="12"/>
  <c r="H1695" i="12"/>
  <c r="BI1695" i="12"/>
  <c r="BI1694" i="12" s="1"/>
  <c r="BI1693" i="12" s="1"/>
  <c r="BI1692" i="12" s="1"/>
  <c r="G1700" i="12"/>
  <c r="H1700" i="12"/>
  <c r="BI1700" i="12"/>
  <c r="BI1699" i="12" s="1"/>
  <c r="BI1698" i="12" s="1"/>
  <c r="BI1697" i="12" s="1"/>
  <c r="F1700" i="12"/>
  <c r="F1695" i="12"/>
  <c r="G1660" i="12"/>
  <c r="H1660" i="12"/>
  <c r="BI1660" i="12"/>
  <c r="BI1659" i="12" s="1"/>
  <c r="BI1658" i="12" s="1"/>
  <c r="BI1653" i="12" s="1"/>
  <c r="F1660" i="12"/>
  <c r="G1651" i="12"/>
  <c r="H1651" i="12"/>
  <c r="BI1651" i="12"/>
  <c r="BI1650" i="12" s="1"/>
  <c r="BI1649" i="12" s="1"/>
  <c r="BI1648" i="12" s="1"/>
  <c r="F1651" i="12"/>
  <c r="G1592" i="12"/>
  <c r="H1592" i="12"/>
  <c r="BI1592" i="12"/>
  <c r="BI1591" i="12" s="1"/>
  <c r="BI1590" i="12" s="1"/>
  <c r="F1592" i="12"/>
  <c r="G1573" i="12"/>
  <c r="H1573" i="12"/>
  <c r="BI1573" i="12"/>
  <c r="BI1572" i="12" s="1"/>
  <c r="BI1571" i="12" s="1"/>
  <c r="F1573" i="12"/>
  <c r="G1569" i="12"/>
  <c r="H1569" i="12"/>
  <c r="BI1569" i="12"/>
  <c r="BI1568" i="12" s="1"/>
  <c r="F1569" i="12"/>
  <c r="G1531" i="12"/>
  <c r="H1531" i="12"/>
  <c r="BI1531" i="12"/>
  <c r="BI1530" i="12" s="1"/>
  <c r="F1531" i="12"/>
  <c r="G1527" i="12"/>
  <c r="H1527" i="12"/>
  <c r="BI1527" i="12"/>
  <c r="BI1526" i="12" s="1"/>
  <c r="F1527" i="12"/>
  <c r="G1523" i="12"/>
  <c r="H1523" i="12"/>
  <c r="BI1523" i="12"/>
  <c r="BI1522" i="12" s="1"/>
  <c r="F1523" i="12"/>
  <c r="G1538" i="12"/>
  <c r="H1538" i="12"/>
  <c r="BI1538" i="12"/>
  <c r="BI1537" i="12" s="1"/>
  <c r="BI1536" i="12" s="1"/>
  <c r="BI1535" i="12" s="1"/>
  <c r="G1543" i="12"/>
  <c r="H1543" i="12"/>
  <c r="BI1543" i="12"/>
  <c r="BI1542" i="12" s="1"/>
  <c r="BI1541" i="12" s="1"/>
  <c r="G1547" i="12"/>
  <c r="H1547" i="12"/>
  <c r="BI1547" i="12"/>
  <c r="BI1546" i="12" s="1"/>
  <c r="BI1545" i="12" s="1"/>
  <c r="G1551" i="12"/>
  <c r="H1551" i="12"/>
  <c r="BI1551" i="12"/>
  <c r="BI1550" i="12" s="1"/>
  <c r="BI1549" i="12" s="1"/>
  <c r="G1556" i="12"/>
  <c r="H1556" i="12"/>
  <c r="BI1556" i="12"/>
  <c r="BI1555" i="12" s="1"/>
  <c r="G1559" i="12"/>
  <c r="H1559" i="12"/>
  <c r="BI1559" i="12"/>
  <c r="BI1558" i="12" s="1"/>
  <c r="F1559" i="12"/>
  <c r="F1556" i="12"/>
  <c r="F1551" i="12"/>
  <c r="F1547" i="12"/>
  <c r="F1543" i="12"/>
  <c r="F1538" i="12"/>
  <c r="G1487" i="12"/>
  <c r="H1487" i="12"/>
  <c r="BI1487" i="12"/>
  <c r="BI1486" i="12" s="1"/>
  <c r="BI1485" i="12" s="1"/>
  <c r="G1491" i="12"/>
  <c r="H1491" i="12"/>
  <c r="BI1491" i="12"/>
  <c r="BI1490" i="12" s="1"/>
  <c r="BI1489" i="12" s="1"/>
  <c r="G1495" i="12"/>
  <c r="H1495" i="12"/>
  <c r="BI1495" i="12"/>
  <c r="BI1494" i="12" s="1"/>
  <c r="BI1493" i="12" s="1"/>
  <c r="G1503" i="12"/>
  <c r="H1503" i="12"/>
  <c r="BI1503" i="12"/>
  <c r="BI1502" i="12" s="1"/>
  <c r="BI1501" i="12" s="1"/>
  <c r="G1508" i="12"/>
  <c r="H1508" i="12"/>
  <c r="BI1508" i="12"/>
  <c r="BI1507" i="12" s="1"/>
  <c r="BI1506" i="12" s="1"/>
  <c r="G1512" i="12"/>
  <c r="H1512" i="12"/>
  <c r="BI1512" i="12"/>
  <c r="BI1511" i="12" s="1"/>
  <c r="BI1510" i="12" s="1"/>
  <c r="F1512" i="12"/>
  <c r="F1508" i="12"/>
  <c r="F1503" i="12"/>
  <c r="F1495" i="12"/>
  <c r="F1491" i="12"/>
  <c r="F1487" i="12"/>
  <c r="G1478" i="12"/>
  <c r="H1478" i="12"/>
  <c r="BI1478" i="12"/>
  <c r="BI1477" i="12" s="1"/>
  <c r="BI1476" i="12" s="1"/>
  <c r="BI1475" i="12" s="1"/>
  <c r="F1478" i="12"/>
  <c r="G1364" i="12"/>
  <c r="H1364" i="12"/>
  <c r="BI1364" i="12"/>
  <c r="BI1363" i="12" s="1"/>
  <c r="BI1362" i="12" s="1"/>
  <c r="G1368" i="12"/>
  <c r="H1368" i="12"/>
  <c r="BI1368" i="12"/>
  <c r="BI1367" i="12" s="1"/>
  <c r="BI1366" i="12" s="1"/>
  <c r="G1373" i="12"/>
  <c r="H1373" i="12"/>
  <c r="BI1373" i="12"/>
  <c r="BI1372" i="12" s="1"/>
  <c r="BI1371" i="12" s="1"/>
  <c r="BI1370" i="12" s="1"/>
  <c r="G1379" i="12"/>
  <c r="H1379" i="12"/>
  <c r="BI1379" i="12"/>
  <c r="BI1378" i="12" s="1"/>
  <c r="G1382" i="12"/>
  <c r="H1382" i="12"/>
  <c r="BI1382" i="12"/>
  <c r="BI1381" i="12" s="1"/>
  <c r="G1385" i="12"/>
  <c r="H1385" i="12"/>
  <c r="BI1385" i="12"/>
  <c r="BI1384" i="12" s="1"/>
  <c r="G1390" i="12"/>
  <c r="H1390" i="12"/>
  <c r="BI1390" i="12"/>
  <c r="BI1389" i="12" s="1"/>
  <c r="BI1388" i="12" s="1"/>
  <c r="G1394" i="12"/>
  <c r="H1394" i="12"/>
  <c r="BI1394" i="12"/>
  <c r="BI1393" i="12" s="1"/>
  <c r="BI1392" i="12" s="1"/>
  <c r="G1400" i="12"/>
  <c r="H1400" i="12"/>
  <c r="BI1400" i="12"/>
  <c r="BI1399" i="12" s="1"/>
  <c r="BI1398" i="12" s="1"/>
  <c r="BI1397" i="12" s="1"/>
  <c r="G1405" i="12"/>
  <c r="H1405" i="12"/>
  <c r="BI1405" i="12"/>
  <c r="BI1404" i="12" s="1"/>
  <c r="BI1403" i="12" s="1"/>
  <c r="BI1402" i="12" s="1"/>
  <c r="G1410" i="12"/>
  <c r="H1410" i="12"/>
  <c r="BI1410" i="12"/>
  <c r="BI1409" i="12" s="1"/>
  <c r="BI1408" i="12" s="1"/>
  <c r="BI1407" i="12" s="1"/>
  <c r="G1415" i="12"/>
  <c r="H1415" i="12"/>
  <c r="BI1415" i="12"/>
  <c r="BI1414" i="12" s="1"/>
  <c r="BI1413" i="12" s="1"/>
  <c r="G1419" i="12"/>
  <c r="H1419" i="12"/>
  <c r="BI1419" i="12"/>
  <c r="BI1418" i="12" s="1"/>
  <c r="BI1417" i="12" s="1"/>
  <c r="F1419" i="12"/>
  <c r="F1415" i="12"/>
  <c r="F1410" i="12"/>
  <c r="F1405" i="12"/>
  <c r="F1400" i="12"/>
  <c r="F1394" i="12"/>
  <c r="F1390" i="12"/>
  <c r="F1385" i="12"/>
  <c r="F1382" i="12"/>
  <c r="F1379" i="12"/>
  <c r="F1373" i="12"/>
  <c r="F1368" i="12"/>
  <c r="F1364" i="12"/>
  <c r="G1332" i="12"/>
  <c r="H1332" i="12"/>
  <c r="BI1332" i="12"/>
  <c r="BI1331" i="12" s="1"/>
  <c r="BI1330" i="12" s="1"/>
  <c r="BI1325" i="12" s="1"/>
  <c r="F1332" i="12"/>
  <c r="G1232" i="12"/>
  <c r="M1232" i="12" s="1"/>
  <c r="S1232" i="12" s="1"/>
  <c r="Y1232" i="12" s="1"/>
  <c r="AE1232" i="12" s="1"/>
  <c r="AI1232" i="12" s="1"/>
  <c r="AO1232" i="12" s="1"/>
  <c r="AW1232" i="12" s="1"/>
  <c r="BB1232" i="12" s="1"/>
  <c r="BG1232" i="12" s="1"/>
  <c r="H1232" i="12"/>
  <c r="N1232" i="12" s="1"/>
  <c r="T1232" i="12" s="1"/>
  <c r="Z1232" i="12" s="1"/>
  <c r="AF1232" i="12" s="1"/>
  <c r="AJ1232" i="12" s="1"/>
  <c r="AP1232" i="12" s="1"/>
  <c r="AX1232" i="12" s="1"/>
  <c r="BH1232" i="12" s="1"/>
  <c r="BI1232" i="12"/>
  <c r="F1232" i="12"/>
  <c r="L1232" i="12" s="1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G1159" i="12"/>
  <c r="H1159" i="12"/>
  <c r="BI1159" i="12"/>
  <c r="BI1158" i="12" s="1"/>
  <c r="BI1157" i="12" s="1"/>
  <c r="F1159" i="12"/>
  <c r="G1151" i="12"/>
  <c r="H1151" i="12"/>
  <c r="BI1151" i="12"/>
  <c r="BI1150" i="12" s="1"/>
  <c r="BI1149" i="12" s="1"/>
  <c r="G1155" i="12"/>
  <c r="H1155" i="12"/>
  <c r="BI1155" i="12"/>
  <c r="BI1154" i="12" s="1"/>
  <c r="BI1153" i="12" s="1"/>
  <c r="F1155" i="12"/>
  <c r="F1151" i="12"/>
  <c r="G1111" i="12"/>
  <c r="H1111" i="12"/>
  <c r="BI1111" i="12"/>
  <c r="BI1110" i="12" s="1"/>
  <c r="BI1109" i="12" s="1"/>
  <c r="F1111" i="12"/>
  <c r="BI1751" i="12" l="1"/>
  <c r="BI1484" i="12"/>
  <c r="H1158" i="12"/>
  <c r="N1159" i="12"/>
  <c r="T1159" i="12" s="1"/>
  <c r="Z1159" i="12" s="1"/>
  <c r="AF1159" i="12" s="1"/>
  <c r="AJ1159" i="12" s="1"/>
  <c r="AP1159" i="12" s="1"/>
  <c r="AX1159" i="12" s="1"/>
  <c r="BH1159" i="12" s="1"/>
  <c r="F1372" i="12"/>
  <c r="L1373" i="12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F1409" i="12"/>
  <c r="L1410" i="12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H1418" i="12"/>
  <c r="N1419" i="12"/>
  <c r="T1419" i="12" s="1"/>
  <c r="Z1419" i="12" s="1"/>
  <c r="AF1419" i="12" s="1"/>
  <c r="AJ1419" i="12" s="1"/>
  <c r="AP1419" i="12" s="1"/>
  <c r="AX1419" i="12" s="1"/>
  <c r="BH1419" i="12" s="1"/>
  <c r="H1399" i="12"/>
  <c r="N1400" i="12"/>
  <c r="T1400" i="12" s="1"/>
  <c r="Z1400" i="12" s="1"/>
  <c r="AF1400" i="12" s="1"/>
  <c r="AJ1400" i="12" s="1"/>
  <c r="AP1400" i="12" s="1"/>
  <c r="AX1400" i="12" s="1"/>
  <c r="BH1400" i="12" s="1"/>
  <c r="G1393" i="12"/>
  <c r="M1394" i="12"/>
  <c r="S1394" i="12" s="1"/>
  <c r="Y1394" i="12" s="1"/>
  <c r="AE1394" i="12" s="1"/>
  <c r="AI1394" i="12" s="1"/>
  <c r="AO1394" i="12" s="1"/>
  <c r="AW1394" i="12" s="1"/>
  <c r="BB1394" i="12" s="1"/>
  <c r="BG1394" i="12" s="1"/>
  <c r="H1381" i="12"/>
  <c r="N1381" i="12" s="1"/>
  <c r="T1381" i="12" s="1"/>
  <c r="Z1381" i="12" s="1"/>
  <c r="AF1381" i="12" s="1"/>
  <c r="AJ1381" i="12" s="1"/>
  <c r="AP1381" i="12" s="1"/>
  <c r="AX1381" i="12" s="1"/>
  <c r="BH1381" i="12" s="1"/>
  <c r="N1382" i="12"/>
  <c r="T1382" i="12" s="1"/>
  <c r="Z1382" i="12" s="1"/>
  <c r="AF1382" i="12" s="1"/>
  <c r="AJ1382" i="12" s="1"/>
  <c r="AP1382" i="12" s="1"/>
  <c r="AX1382" i="12" s="1"/>
  <c r="BH1382" i="12" s="1"/>
  <c r="H1363" i="12"/>
  <c r="N1364" i="12"/>
  <c r="T1364" i="12" s="1"/>
  <c r="Z1364" i="12" s="1"/>
  <c r="AF1364" i="12" s="1"/>
  <c r="AJ1364" i="12" s="1"/>
  <c r="AP1364" i="12" s="1"/>
  <c r="AX1364" i="12" s="1"/>
  <c r="BH1364" i="12" s="1"/>
  <c r="F1494" i="12"/>
  <c r="L1495" i="12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H1507" i="12"/>
  <c r="N1508" i="12"/>
  <c r="T1508" i="12" s="1"/>
  <c r="Z1508" i="12" s="1"/>
  <c r="AF1508" i="12" s="1"/>
  <c r="AJ1508" i="12" s="1"/>
  <c r="AP1508" i="12" s="1"/>
  <c r="AX1508" i="12" s="1"/>
  <c r="BH1508" i="12" s="1"/>
  <c r="H1486" i="12"/>
  <c r="N1487" i="12"/>
  <c r="T1487" i="12" s="1"/>
  <c r="Z1487" i="12" s="1"/>
  <c r="AF1487" i="12" s="1"/>
  <c r="AJ1487" i="12" s="1"/>
  <c r="AP1487" i="12" s="1"/>
  <c r="AX1487" i="12" s="1"/>
  <c r="BH1487" i="12" s="1"/>
  <c r="H1522" i="12"/>
  <c r="N1522" i="12" s="1"/>
  <c r="T1522" i="12" s="1"/>
  <c r="Z1522" i="12" s="1"/>
  <c r="AF1522" i="12" s="1"/>
  <c r="AJ1522" i="12" s="1"/>
  <c r="AP1522" i="12" s="1"/>
  <c r="AX1522" i="12" s="1"/>
  <c r="BH1522" i="12" s="1"/>
  <c r="N1523" i="12"/>
  <c r="T1523" i="12" s="1"/>
  <c r="Z1523" i="12" s="1"/>
  <c r="AF1523" i="12" s="1"/>
  <c r="AJ1523" i="12" s="1"/>
  <c r="AP1523" i="12" s="1"/>
  <c r="AX1523" i="12" s="1"/>
  <c r="BH1523" i="12" s="1"/>
  <c r="F1748" i="12"/>
  <c r="L1749" i="12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G1753" i="12"/>
  <c r="M1754" i="12"/>
  <c r="S1754" i="12" s="1"/>
  <c r="Y1754" i="12" s="1"/>
  <c r="AE1754" i="12" s="1"/>
  <c r="AI1754" i="12" s="1"/>
  <c r="AO1754" i="12" s="1"/>
  <c r="AW1754" i="12" s="1"/>
  <c r="BB1754" i="12" s="1"/>
  <c r="BG1754" i="12" s="1"/>
  <c r="H1706" i="12"/>
  <c r="N1707" i="12"/>
  <c r="T1707" i="12" s="1"/>
  <c r="Z1707" i="12" s="1"/>
  <c r="AF1707" i="12" s="1"/>
  <c r="AJ1707" i="12" s="1"/>
  <c r="AP1707" i="12" s="1"/>
  <c r="AX1707" i="12" s="1"/>
  <c r="BH1707" i="12" s="1"/>
  <c r="G1970" i="12"/>
  <c r="M1970" i="12" s="1"/>
  <c r="S1970" i="12" s="1"/>
  <c r="Y1970" i="12" s="1"/>
  <c r="AE1970" i="12" s="1"/>
  <c r="AI1970" i="12" s="1"/>
  <c r="AO1970" i="12" s="1"/>
  <c r="AW1970" i="12" s="1"/>
  <c r="BB1970" i="12" s="1"/>
  <c r="BG1970" i="12" s="1"/>
  <c r="M1971" i="12"/>
  <c r="S1971" i="12" s="1"/>
  <c r="Y1971" i="12" s="1"/>
  <c r="AE1971" i="12" s="1"/>
  <c r="AI1971" i="12" s="1"/>
  <c r="AO1971" i="12" s="1"/>
  <c r="AW1971" i="12" s="1"/>
  <c r="BB1971" i="12" s="1"/>
  <c r="BG1971" i="12" s="1"/>
  <c r="H1957" i="12"/>
  <c r="N1958" i="12"/>
  <c r="T1958" i="12" s="1"/>
  <c r="Z1958" i="12" s="1"/>
  <c r="AF1958" i="12" s="1"/>
  <c r="AJ1958" i="12" s="1"/>
  <c r="AP1958" i="12" s="1"/>
  <c r="AX1958" i="12" s="1"/>
  <c r="BH1958" i="12" s="1"/>
  <c r="H2079" i="12"/>
  <c r="N2080" i="12"/>
  <c r="T2080" i="12" s="1"/>
  <c r="Z2080" i="12" s="1"/>
  <c r="AF2080" i="12" s="1"/>
  <c r="AJ2080" i="12" s="1"/>
  <c r="AP2080" i="12" s="1"/>
  <c r="AX2080" i="12" s="1"/>
  <c r="BH2080" i="12" s="1"/>
  <c r="F2095" i="12"/>
  <c r="L2096" i="12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H2087" i="12"/>
  <c r="N2088" i="12"/>
  <c r="T2088" i="12" s="1"/>
  <c r="Z2088" i="12" s="1"/>
  <c r="AF2088" i="12" s="1"/>
  <c r="AJ2088" i="12" s="1"/>
  <c r="AP2088" i="12" s="1"/>
  <c r="AX2088" i="12" s="1"/>
  <c r="BH2088" i="12" s="1"/>
  <c r="H2198" i="12"/>
  <c r="N2198" i="12" s="1"/>
  <c r="T2198" i="12" s="1"/>
  <c r="Z2198" i="12" s="1"/>
  <c r="AF2198" i="12" s="1"/>
  <c r="AJ2198" i="12" s="1"/>
  <c r="AP2198" i="12" s="1"/>
  <c r="AX2198" i="12" s="1"/>
  <c r="BH2198" i="12" s="1"/>
  <c r="N2199" i="12"/>
  <c r="T2199" i="12" s="1"/>
  <c r="Z2199" i="12" s="1"/>
  <c r="AF2199" i="12" s="1"/>
  <c r="AJ2199" i="12" s="1"/>
  <c r="AP2199" i="12" s="1"/>
  <c r="AX2199" i="12" s="1"/>
  <c r="BH2199" i="12" s="1"/>
  <c r="H2229" i="12"/>
  <c r="N2230" i="12"/>
  <c r="T2230" i="12" s="1"/>
  <c r="Z2230" i="12" s="1"/>
  <c r="AF2230" i="12" s="1"/>
  <c r="AJ2230" i="12" s="1"/>
  <c r="AP2230" i="12" s="1"/>
  <c r="AX2230" i="12" s="1"/>
  <c r="BH2230" i="12" s="1"/>
  <c r="H2233" i="12"/>
  <c r="N2234" i="12"/>
  <c r="T2234" i="12" s="1"/>
  <c r="Z2234" i="12" s="1"/>
  <c r="AF2234" i="12" s="1"/>
  <c r="AJ2234" i="12" s="1"/>
  <c r="AP2234" i="12" s="1"/>
  <c r="AX2234" i="12" s="1"/>
  <c r="BH2234" i="12" s="1"/>
  <c r="H2287" i="12"/>
  <c r="N2288" i="12"/>
  <c r="T2288" i="12" s="1"/>
  <c r="Z2288" i="12" s="1"/>
  <c r="AF2288" i="12" s="1"/>
  <c r="AJ2288" i="12" s="1"/>
  <c r="AP2288" i="12" s="1"/>
  <c r="AX2288" i="12" s="1"/>
  <c r="BH2288" i="12" s="1"/>
  <c r="F2338" i="12"/>
  <c r="L2339" i="12"/>
  <c r="R2339" i="12" s="1"/>
  <c r="X2339" i="12" s="1"/>
  <c r="AD2339" i="12" s="1"/>
  <c r="AH2339" i="12" s="1"/>
  <c r="AN2339" i="12" s="1"/>
  <c r="AR2339" i="12" s="1"/>
  <c r="AV2339" i="12" s="1"/>
  <c r="BA2339" i="12" s="1"/>
  <c r="BF2339" i="12" s="1"/>
  <c r="H2346" i="12"/>
  <c r="N2347" i="12"/>
  <c r="T2347" i="12" s="1"/>
  <c r="Z2347" i="12" s="1"/>
  <c r="AF2347" i="12" s="1"/>
  <c r="AJ2347" i="12" s="1"/>
  <c r="AP2347" i="12" s="1"/>
  <c r="AX2347" i="12" s="1"/>
  <c r="BH2347" i="12" s="1"/>
  <c r="G2342" i="12"/>
  <c r="M2343" i="12"/>
  <c r="S2343" i="12" s="1"/>
  <c r="Y2343" i="12" s="1"/>
  <c r="AE2343" i="12" s="1"/>
  <c r="AI2343" i="12" s="1"/>
  <c r="AO2343" i="12" s="1"/>
  <c r="AW2343" i="12" s="1"/>
  <c r="BB2343" i="12" s="1"/>
  <c r="BG2343" i="12" s="1"/>
  <c r="H2390" i="12"/>
  <c r="N2391" i="12"/>
  <c r="T2391" i="12" s="1"/>
  <c r="Z2391" i="12" s="1"/>
  <c r="AF2391" i="12" s="1"/>
  <c r="AJ2391" i="12" s="1"/>
  <c r="AP2391" i="12" s="1"/>
  <c r="AX2391" i="12" s="1"/>
  <c r="BH2391" i="12" s="1"/>
  <c r="H2425" i="12"/>
  <c r="N2426" i="12"/>
  <c r="T2426" i="12" s="1"/>
  <c r="Z2426" i="12" s="1"/>
  <c r="AF2426" i="12" s="1"/>
  <c r="AJ2426" i="12" s="1"/>
  <c r="AP2426" i="12" s="1"/>
  <c r="AX2426" i="12" s="1"/>
  <c r="BH2426" i="12" s="1"/>
  <c r="G1290" i="12"/>
  <c r="M1290" i="12" s="1"/>
  <c r="S1290" i="12" s="1"/>
  <c r="Y1290" i="12" s="1"/>
  <c r="AE1290" i="12" s="1"/>
  <c r="AI1290" i="12" s="1"/>
  <c r="AO1290" i="12" s="1"/>
  <c r="AW1290" i="12" s="1"/>
  <c r="BB1290" i="12" s="1"/>
  <c r="BG1290" i="12" s="1"/>
  <c r="M1291" i="12"/>
  <c r="S1291" i="12" s="1"/>
  <c r="Y1291" i="12" s="1"/>
  <c r="AE1291" i="12" s="1"/>
  <c r="AI1291" i="12" s="1"/>
  <c r="AO1291" i="12" s="1"/>
  <c r="AW1291" i="12" s="1"/>
  <c r="BB1291" i="12" s="1"/>
  <c r="BG1291" i="12" s="1"/>
  <c r="H1279" i="12"/>
  <c r="N1279" i="12" s="1"/>
  <c r="T1279" i="12" s="1"/>
  <c r="Z1279" i="12" s="1"/>
  <c r="AF1279" i="12" s="1"/>
  <c r="AJ1279" i="12" s="1"/>
  <c r="AP1279" i="12" s="1"/>
  <c r="AX1279" i="12" s="1"/>
  <c r="BH1279" i="12" s="1"/>
  <c r="N1280" i="12"/>
  <c r="T1280" i="12" s="1"/>
  <c r="Z1280" i="12" s="1"/>
  <c r="AF1280" i="12" s="1"/>
  <c r="AJ1280" i="12" s="1"/>
  <c r="AP1280" i="12" s="1"/>
  <c r="AX1280" i="12" s="1"/>
  <c r="BH1280" i="12" s="1"/>
  <c r="F1378" i="12"/>
  <c r="L1378" i="12" s="1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L1379" i="12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F1414" i="12"/>
  <c r="L1415" i="12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H1404" i="12"/>
  <c r="N1405" i="12"/>
  <c r="T1405" i="12" s="1"/>
  <c r="Z1405" i="12" s="1"/>
  <c r="AF1405" i="12" s="1"/>
  <c r="AJ1405" i="12" s="1"/>
  <c r="AP1405" i="12" s="1"/>
  <c r="AX1405" i="12" s="1"/>
  <c r="BH1405" i="12" s="1"/>
  <c r="G1399" i="12"/>
  <c r="M1400" i="12"/>
  <c r="S1400" i="12" s="1"/>
  <c r="Y1400" i="12" s="1"/>
  <c r="AE1400" i="12" s="1"/>
  <c r="AI1400" i="12" s="1"/>
  <c r="AO1400" i="12" s="1"/>
  <c r="AW1400" i="12" s="1"/>
  <c r="BB1400" i="12" s="1"/>
  <c r="BG1400" i="12" s="1"/>
  <c r="H1384" i="12"/>
  <c r="N1384" i="12" s="1"/>
  <c r="T1384" i="12" s="1"/>
  <c r="Z1384" i="12" s="1"/>
  <c r="AF1384" i="12" s="1"/>
  <c r="AJ1384" i="12" s="1"/>
  <c r="AP1384" i="12" s="1"/>
  <c r="AX1384" i="12" s="1"/>
  <c r="BH1384" i="12" s="1"/>
  <c r="N1385" i="12"/>
  <c r="T1385" i="12" s="1"/>
  <c r="Z1385" i="12" s="1"/>
  <c r="AF1385" i="12" s="1"/>
  <c r="AJ1385" i="12" s="1"/>
  <c r="AP1385" i="12" s="1"/>
  <c r="AX1385" i="12" s="1"/>
  <c r="BH1385" i="12" s="1"/>
  <c r="G1381" i="12"/>
  <c r="M1381" i="12" s="1"/>
  <c r="S1381" i="12" s="1"/>
  <c r="Y1381" i="12" s="1"/>
  <c r="AE1381" i="12" s="1"/>
  <c r="AI1381" i="12" s="1"/>
  <c r="AO1381" i="12" s="1"/>
  <c r="AW1381" i="12" s="1"/>
  <c r="BB1381" i="12" s="1"/>
  <c r="BG1381" i="12" s="1"/>
  <c r="M1382" i="12"/>
  <c r="S1382" i="12" s="1"/>
  <c r="Y1382" i="12" s="1"/>
  <c r="AE1382" i="12" s="1"/>
  <c r="AI1382" i="12" s="1"/>
  <c r="AO1382" i="12" s="1"/>
  <c r="AW1382" i="12" s="1"/>
  <c r="BB1382" i="12" s="1"/>
  <c r="BG1382" i="12" s="1"/>
  <c r="H1367" i="12"/>
  <c r="N1368" i="12"/>
  <c r="T1368" i="12" s="1"/>
  <c r="Z1368" i="12" s="1"/>
  <c r="AF1368" i="12" s="1"/>
  <c r="AJ1368" i="12" s="1"/>
  <c r="AP1368" i="12" s="1"/>
  <c r="AX1368" i="12" s="1"/>
  <c r="BH1368" i="12" s="1"/>
  <c r="G1363" i="12"/>
  <c r="M1364" i="12"/>
  <c r="S1364" i="12" s="1"/>
  <c r="Y1364" i="12" s="1"/>
  <c r="AE1364" i="12" s="1"/>
  <c r="AI1364" i="12" s="1"/>
  <c r="AO1364" i="12" s="1"/>
  <c r="AW1364" i="12" s="1"/>
  <c r="BB1364" i="12" s="1"/>
  <c r="BG1364" i="12" s="1"/>
  <c r="G1477" i="12"/>
  <c r="M1478" i="12"/>
  <c r="S1478" i="12" s="1"/>
  <c r="Y1478" i="12" s="1"/>
  <c r="AE1478" i="12" s="1"/>
  <c r="AI1478" i="12" s="1"/>
  <c r="AO1478" i="12" s="1"/>
  <c r="AW1478" i="12" s="1"/>
  <c r="BB1478" i="12" s="1"/>
  <c r="BG1478" i="12" s="1"/>
  <c r="F1502" i="12"/>
  <c r="L1503" i="12"/>
  <c r="R1503" i="12" s="1"/>
  <c r="X1503" i="12" s="1"/>
  <c r="AD1503" i="12" s="1"/>
  <c r="AH1503" i="12" s="1"/>
  <c r="AN1503" i="12" s="1"/>
  <c r="AR1503" i="12" s="1"/>
  <c r="AV1503" i="12" s="1"/>
  <c r="BA1503" i="12" s="1"/>
  <c r="BF1503" i="12" s="1"/>
  <c r="H1511" i="12"/>
  <c r="N1512" i="12"/>
  <c r="T1512" i="12" s="1"/>
  <c r="Z1512" i="12" s="1"/>
  <c r="AF1512" i="12" s="1"/>
  <c r="AJ1512" i="12" s="1"/>
  <c r="AP1512" i="12" s="1"/>
  <c r="AX1512" i="12" s="1"/>
  <c r="BH1512" i="12" s="1"/>
  <c r="G1507" i="12"/>
  <c r="M1508" i="12"/>
  <c r="S1508" i="12" s="1"/>
  <c r="Y1508" i="12" s="1"/>
  <c r="AE1508" i="12" s="1"/>
  <c r="AI1508" i="12" s="1"/>
  <c r="AO1508" i="12" s="1"/>
  <c r="AW1508" i="12" s="1"/>
  <c r="BB1508" i="12" s="1"/>
  <c r="BG1508" i="12" s="1"/>
  <c r="H1490" i="12"/>
  <c r="N1491" i="12"/>
  <c r="T1491" i="12" s="1"/>
  <c r="Z1491" i="12" s="1"/>
  <c r="AF1491" i="12" s="1"/>
  <c r="AJ1491" i="12" s="1"/>
  <c r="AP1491" i="12" s="1"/>
  <c r="AX1491" i="12" s="1"/>
  <c r="BH1491" i="12" s="1"/>
  <c r="G1486" i="12"/>
  <c r="M1487" i="12"/>
  <c r="S1487" i="12" s="1"/>
  <c r="Y1487" i="12" s="1"/>
  <c r="AE1487" i="12" s="1"/>
  <c r="AI1487" i="12" s="1"/>
  <c r="AO1487" i="12" s="1"/>
  <c r="AW1487" i="12" s="1"/>
  <c r="BB1487" i="12" s="1"/>
  <c r="BG1487" i="12" s="1"/>
  <c r="F1550" i="12"/>
  <c r="L1551" i="12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H1558" i="12"/>
  <c r="N1558" i="12" s="1"/>
  <c r="T1558" i="12" s="1"/>
  <c r="Z1558" i="12" s="1"/>
  <c r="AF1558" i="12" s="1"/>
  <c r="AJ1558" i="12" s="1"/>
  <c r="AP1558" i="12" s="1"/>
  <c r="AX1558" i="12" s="1"/>
  <c r="BH1558" i="12" s="1"/>
  <c r="N1559" i="12"/>
  <c r="T1559" i="12" s="1"/>
  <c r="Z1559" i="12" s="1"/>
  <c r="AF1559" i="12" s="1"/>
  <c r="AJ1559" i="12" s="1"/>
  <c r="AP1559" i="12" s="1"/>
  <c r="AX1559" i="12" s="1"/>
  <c r="BH1559" i="12" s="1"/>
  <c r="G1555" i="12"/>
  <c r="M1555" i="12" s="1"/>
  <c r="S1555" i="12" s="1"/>
  <c r="Y1555" i="12" s="1"/>
  <c r="AE1555" i="12" s="1"/>
  <c r="AI1555" i="12" s="1"/>
  <c r="AO1555" i="12" s="1"/>
  <c r="AW1555" i="12" s="1"/>
  <c r="BB1555" i="12" s="1"/>
  <c r="BG1555" i="12" s="1"/>
  <c r="M1556" i="12"/>
  <c r="S1556" i="12" s="1"/>
  <c r="Y1556" i="12" s="1"/>
  <c r="AE1556" i="12" s="1"/>
  <c r="AI1556" i="12" s="1"/>
  <c r="AO1556" i="12" s="1"/>
  <c r="AW1556" i="12" s="1"/>
  <c r="BB1556" i="12" s="1"/>
  <c r="BG1556" i="12" s="1"/>
  <c r="H1542" i="12"/>
  <c r="N1543" i="12"/>
  <c r="T1543" i="12" s="1"/>
  <c r="Z1543" i="12" s="1"/>
  <c r="AF1543" i="12" s="1"/>
  <c r="AJ1543" i="12" s="1"/>
  <c r="AP1543" i="12" s="1"/>
  <c r="AX1543" i="12" s="1"/>
  <c r="BH1543" i="12" s="1"/>
  <c r="G1537" i="12"/>
  <c r="M1538" i="12"/>
  <c r="S1538" i="12" s="1"/>
  <c r="Y1538" i="12" s="1"/>
  <c r="AE1538" i="12" s="1"/>
  <c r="AI1538" i="12" s="1"/>
  <c r="AO1538" i="12" s="1"/>
  <c r="AW1538" i="12" s="1"/>
  <c r="BB1538" i="12" s="1"/>
  <c r="BG1538" i="12" s="1"/>
  <c r="G1522" i="12"/>
  <c r="M1522" i="12" s="1"/>
  <c r="S1522" i="12" s="1"/>
  <c r="Y1522" i="12" s="1"/>
  <c r="AE1522" i="12" s="1"/>
  <c r="AI1522" i="12" s="1"/>
  <c r="AO1522" i="12" s="1"/>
  <c r="AW1522" i="12" s="1"/>
  <c r="BB1522" i="12" s="1"/>
  <c r="BG1522" i="12" s="1"/>
  <c r="M1523" i="12"/>
  <c r="S1523" i="12" s="1"/>
  <c r="Y1523" i="12" s="1"/>
  <c r="AE1523" i="12" s="1"/>
  <c r="AI1523" i="12" s="1"/>
  <c r="AO1523" i="12" s="1"/>
  <c r="AW1523" i="12" s="1"/>
  <c r="BB1523" i="12" s="1"/>
  <c r="BG1523" i="12" s="1"/>
  <c r="G1526" i="12"/>
  <c r="M1526" i="12" s="1"/>
  <c r="S1526" i="12" s="1"/>
  <c r="Y1526" i="12" s="1"/>
  <c r="AE1526" i="12" s="1"/>
  <c r="AI1526" i="12" s="1"/>
  <c r="AO1526" i="12" s="1"/>
  <c r="AW1526" i="12" s="1"/>
  <c r="BB1526" i="12" s="1"/>
  <c r="BG1526" i="12" s="1"/>
  <c r="M1527" i="12"/>
  <c r="S1527" i="12" s="1"/>
  <c r="Y1527" i="12" s="1"/>
  <c r="AE1527" i="12" s="1"/>
  <c r="AI1527" i="12" s="1"/>
  <c r="AO1527" i="12" s="1"/>
  <c r="AW1527" i="12" s="1"/>
  <c r="BB1527" i="12" s="1"/>
  <c r="BG1527" i="12" s="1"/>
  <c r="G1530" i="12"/>
  <c r="M1530" i="12" s="1"/>
  <c r="S1530" i="12" s="1"/>
  <c r="Y1530" i="12" s="1"/>
  <c r="AE1530" i="12" s="1"/>
  <c r="AI1530" i="12" s="1"/>
  <c r="AO1530" i="12" s="1"/>
  <c r="AW1530" i="12" s="1"/>
  <c r="BB1530" i="12" s="1"/>
  <c r="BG1530" i="12" s="1"/>
  <c r="M1531" i="12"/>
  <c r="S1531" i="12" s="1"/>
  <c r="Y1531" i="12" s="1"/>
  <c r="AE1531" i="12" s="1"/>
  <c r="AI1531" i="12" s="1"/>
  <c r="AO1531" i="12" s="1"/>
  <c r="AW1531" i="12" s="1"/>
  <c r="BB1531" i="12" s="1"/>
  <c r="BG1531" i="12" s="1"/>
  <c r="G1568" i="12"/>
  <c r="M1568" i="12" s="1"/>
  <c r="S1568" i="12" s="1"/>
  <c r="Y1568" i="12" s="1"/>
  <c r="AE1568" i="12" s="1"/>
  <c r="AI1568" i="12" s="1"/>
  <c r="AO1568" i="12" s="1"/>
  <c r="AW1568" i="12" s="1"/>
  <c r="BB1568" i="12" s="1"/>
  <c r="BG1568" i="12" s="1"/>
  <c r="M1569" i="12"/>
  <c r="S1569" i="12" s="1"/>
  <c r="Y1569" i="12" s="1"/>
  <c r="AE1569" i="12" s="1"/>
  <c r="AI1569" i="12" s="1"/>
  <c r="AO1569" i="12" s="1"/>
  <c r="AW1569" i="12" s="1"/>
  <c r="BB1569" i="12" s="1"/>
  <c r="BG1569" i="12" s="1"/>
  <c r="G1572" i="12"/>
  <c r="M1573" i="12"/>
  <c r="S1573" i="12" s="1"/>
  <c r="Y1573" i="12" s="1"/>
  <c r="AE1573" i="12" s="1"/>
  <c r="AI1573" i="12" s="1"/>
  <c r="AO1573" i="12" s="1"/>
  <c r="AW1573" i="12" s="1"/>
  <c r="BB1573" i="12" s="1"/>
  <c r="BG1573" i="12" s="1"/>
  <c r="G1591" i="12"/>
  <c r="M1592" i="12"/>
  <c r="S1592" i="12" s="1"/>
  <c r="Y1592" i="12" s="1"/>
  <c r="AE1592" i="12" s="1"/>
  <c r="AI1592" i="12" s="1"/>
  <c r="AO1592" i="12" s="1"/>
  <c r="AW1592" i="12" s="1"/>
  <c r="BB1592" i="12" s="1"/>
  <c r="BG1592" i="12" s="1"/>
  <c r="G1650" i="12"/>
  <c r="M1651" i="12"/>
  <c r="S1651" i="12" s="1"/>
  <c r="Y1651" i="12" s="1"/>
  <c r="AE1651" i="12" s="1"/>
  <c r="AI1651" i="12" s="1"/>
  <c r="AO1651" i="12" s="1"/>
  <c r="AW1651" i="12" s="1"/>
  <c r="BB1651" i="12" s="1"/>
  <c r="BG1651" i="12" s="1"/>
  <c r="G1659" i="12"/>
  <c r="M1660" i="12"/>
  <c r="S1660" i="12" s="1"/>
  <c r="Y1660" i="12" s="1"/>
  <c r="AE1660" i="12" s="1"/>
  <c r="AI1660" i="12" s="1"/>
  <c r="AO1660" i="12" s="1"/>
  <c r="AW1660" i="12" s="1"/>
  <c r="BB1660" i="12" s="1"/>
  <c r="BG1660" i="12" s="1"/>
  <c r="H1699" i="12"/>
  <c r="N1700" i="12"/>
  <c r="T1700" i="12" s="1"/>
  <c r="Z1700" i="12" s="1"/>
  <c r="AF1700" i="12" s="1"/>
  <c r="AJ1700" i="12" s="1"/>
  <c r="AP1700" i="12" s="1"/>
  <c r="AX1700" i="12" s="1"/>
  <c r="BH1700" i="12" s="1"/>
  <c r="G1694" i="12"/>
  <c r="M1695" i="12"/>
  <c r="S1695" i="12" s="1"/>
  <c r="Y1695" i="12" s="1"/>
  <c r="AE1695" i="12" s="1"/>
  <c r="AI1695" i="12" s="1"/>
  <c r="AO1695" i="12" s="1"/>
  <c r="AW1695" i="12" s="1"/>
  <c r="BB1695" i="12" s="1"/>
  <c r="BG1695" i="12" s="1"/>
  <c r="F1720" i="12"/>
  <c r="L1720" i="12" s="1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L1721" i="12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F1734" i="12"/>
  <c r="L1735" i="12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F1753" i="12"/>
  <c r="L1754" i="12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G1757" i="12"/>
  <c r="M1758" i="12"/>
  <c r="S1758" i="12" s="1"/>
  <c r="Y1758" i="12" s="1"/>
  <c r="AE1758" i="12" s="1"/>
  <c r="AI1758" i="12" s="1"/>
  <c r="AO1758" i="12" s="1"/>
  <c r="AW1758" i="12" s="1"/>
  <c r="BB1758" i="12" s="1"/>
  <c r="BG1758" i="12" s="1"/>
  <c r="H1744" i="12"/>
  <c r="N1745" i="12"/>
  <c r="T1745" i="12" s="1"/>
  <c r="Z1745" i="12" s="1"/>
  <c r="AF1745" i="12" s="1"/>
  <c r="AJ1745" i="12" s="1"/>
  <c r="AP1745" i="12" s="1"/>
  <c r="AX1745" i="12" s="1"/>
  <c r="BH1745" i="12" s="1"/>
  <c r="G1739" i="12"/>
  <c r="M1740" i="12"/>
  <c r="S1740" i="12" s="1"/>
  <c r="Y1740" i="12" s="1"/>
  <c r="AE1740" i="12" s="1"/>
  <c r="AI1740" i="12" s="1"/>
  <c r="AO1740" i="12" s="1"/>
  <c r="AW1740" i="12" s="1"/>
  <c r="BB1740" i="12" s="1"/>
  <c r="BG1740" i="12" s="1"/>
  <c r="H1726" i="12"/>
  <c r="N1726" i="12" s="1"/>
  <c r="T1726" i="12" s="1"/>
  <c r="Z1726" i="12" s="1"/>
  <c r="AF1726" i="12" s="1"/>
  <c r="AJ1726" i="12" s="1"/>
  <c r="AP1726" i="12" s="1"/>
  <c r="AX1726" i="12" s="1"/>
  <c r="BH1726" i="12" s="1"/>
  <c r="N1727" i="12"/>
  <c r="T1727" i="12" s="1"/>
  <c r="Z1727" i="12" s="1"/>
  <c r="AF1727" i="12" s="1"/>
  <c r="AJ1727" i="12" s="1"/>
  <c r="AP1727" i="12" s="1"/>
  <c r="AX1727" i="12" s="1"/>
  <c r="BH1727" i="12" s="1"/>
  <c r="G1723" i="12"/>
  <c r="M1723" i="12" s="1"/>
  <c r="S1723" i="12" s="1"/>
  <c r="Y1723" i="12" s="1"/>
  <c r="AE1723" i="12" s="1"/>
  <c r="AI1723" i="12" s="1"/>
  <c r="AO1723" i="12" s="1"/>
  <c r="AW1723" i="12" s="1"/>
  <c r="BB1723" i="12" s="1"/>
  <c r="BG1723" i="12" s="1"/>
  <c r="M1724" i="12"/>
  <c r="S1724" i="12" s="1"/>
  <c r="Y1724" i="12" s="1"/>
  <c r="AE1724" i="12" s="1"/>
  <c r="AI1724" i="12" s="1"/>
  <c r="AO1724" i="12" s="1"/>
  <c r="AW1724" i="12" s="1"/>
  <c r="BB1724" i="12" s="1"/>
  <c r="BG1724" i="12" s="1"/>
  <c r="H1710" i="12"/>
  <c r="N1711" i="12"/>
  <c r="T1711" i="12" s="1"/>
  <c r="Z1711" i="12" s="1"/>
  <c r="AF1711" i="12" s="1"/>
  <c r="AJ1711" i="12" s="1"/>
  <c r="AP1711" i="12" s="1"/>
  <c r="AX1711" i="12" s="1"/>
  <c r="BH1711" i="12" s="1"/>
  <c r="G1706" i="12"/>
  <c r="M1707" i="12"/>
  <c r="S1707" i="12" s="1"/>
  <c r="Y1707" i="12" s="1"/>
  <c r="AE1707" i="12" s="1"/>
  <c r="AI1707" i="12" s="1"/>
  <c r="AO1707" i="12" s="1"/>
  <c r="AW1707" i="12" s="1"/>
  <c r="BB1707" i="12" s="1"/>
  <c r="BG1707" i="12" s="1"/>
  <c r="G1815" i="12"/>
  <c r="M1815" i="12" s="1"/>
  <c r="S1815" i="12" s="1"/>
  <c r="Y1815" i="12" s="1"/>
  <c r="AE1815" i="12" s="1"/>
  <c r="AI1815" i="12" s="1"/>
  <c r="AO1815" i="12" s="1"/>
  <c r="AW1815" i="12" s="1"/>
  <c r="BB1815" i="12" s="1"/>
  <c r="BG1815" i="12" s="1"/>
  <c r="M1816" i="12"/>
  <c r="S1816" i="12" s="1"/>
  <c r="Y1816" i="12" s="1"/>
  <c r="AE1816" i="12" s="1"/>
  <c r="AI1816" i="12" s="1"/>
  <c r="AO1816" i="12" s="1"/>
  <c r="AW1816" i="12" s="1"/>
  <c r="BB1816" i="12" s="1"/>
  <c r="BG1816" i="12" s="1"/>
  <c r="F1835" i="12"/>
  <c r="L1836" i="12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F1852" i="12"/>
  <c r="L1853" i="12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F1870" i="12"/>
  <c r="L1871" i="12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H1862" i="12"/>
  <c r="N1862" i="12" s="1"/>
  <c r="T1862" i="12" s="1"/>
  <c r="Z1862" i="12" s="1"/>
  <c r="AF1862" i="12" s="1"/>
  <c r="AJ1862" i="12" s="1"/>
  <c r="AP1862" i="12" s="1"/>
  <c r="AX1862" i="12" s="1"/>
  <c r="BH1862" i="12" s="1"/>
  <c r="N1863" i="12"/>
  <c r="T1863" i="12" s="1"/>
  <c r="Z1863" i="12" s="1"/>
  <c r="AF1863" i="12" s="1"/>
  <c r="AJ1863" i="12" s="1"/>
  <c r="AP1863" i="12" s="1"/>
  <c r="AX1863" i="12" s="1"/>
  <c r="BH1863" i="12" s="1"/>
  <c r="G1857" i="12"/>
  <c r="M1858" i="12"/>
  <c r="S1858" i="12" s="1"/>
  <c r="Y1858" i="12" s="1"/>
  <c r="AE1858" i="12" s="1"/>
  <c r="AI1858" i="12" s="1"/>
  <c r="AO1858" i="12" s="1"/>
  <c r="AW1858" i="12" s="1"/>
  <c r="BB1858" i="12" s="1"/>
  <c r="BG1858" i="12" s="1"/>
  <c r="H1845" i="12"/>
  <c r="N1845" i="12" s="1"/>
  <c r="T1845" i="12" s="1"/>
  <c r="Z1845" i="12" s="1"/>
  <c r="AF1845" i="12" s="1"/>
  <c r="AJ1845" i="12" s="1"/>
  <c r="AP1845" i="12" s="1"/>
  <c r="AX1845" i="12" s="1"/>
  <c r="BH1845" i="12" s="1"/>
  <c r="N1846" i="12"/>
  <c r="T1846" i="12" s="1"/>
  <c r="Z1846" i="12" s="1"/>
  <c r="AF1846" i="12" s="1"/>
  <c r="AJ1846" i="12" s="1"/>
  <c r="AP1846" i="12" s="1"/>
  <c r="AX1846" i="12" s="1"/>
  <c r="BH1846" i="12" s="1"/>
  <c r="G1840" i="12"/>
  <c r="M1841" i="12"/>
  <c r="S1841" i="12" s="1"/>
  <c r="Y1841" i="12" s="1"/>
  <c r="AE1841" i="12" s="1"/>
  <c r="AI1841" i="12" s="1"/>
  <c r="AO1841" i="12" s="1"/>
  <c r="AW1841" i="12" s="1"/>
  <c r="BB1841" i="12" s="1"/>
  <c r="BG1841" i="12" s="1"/>
  <c r="H1825" i="12"/>
  <c r="N1826" i="12"/>
  <c r="T1826" i="12" s="1"/>
  <c r="Z1826" i="12" s="1"/>
  <c r="AF1826" i="12" s="1"/>
  <c r="AJ1826" i="12" s="1"/>
  <c r="AP1826" i="12" s="1"/>
  <c r="AX1826" i="12" s="1"/>
  <c r="BH1826" i="12" s="1"/>
  <c r="G1819" i="12"/>
  <c r="M1819" i="12" s="1"/>
  <c r="S1819" i="12" s="1"/>
  <c r="Y1819" i="12" s="1"/>
  <c r="AE1819" i="12" s="1"/>
  <c r="AI1819" i="12" s="1"/>
  <c r="AO1819" i="12" s="1"/>
  <c r="AW1819" i="12" s="1"/>
  <c r="BB1819" i="12" s="1"/>
  <c r="BG1819" i="12" s="1"/>
  <c r="M1820" i="12"/>
  <c r="S1820" i="12" s="1"/>
  <c r="Y1820" i="12" s="1"/>
  <c r="AE1820" i="12" s="1"/>
  <c r="AI1820" i="12" s="1"/>
  <c r="AO1820" i="12" s="1"/>
  <c r="AW1820" i="12" s="1"/>
  <c r="BB1820" i="12" s="1"/>
  <c r="BG1820" i="12" s="1"/>
  <c r="F1970" i="12"/>
  <c r="L1970" i="12" s="1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L1971" i="12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F1985" i="12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G1993" i="12"/>
  <c r="M1994" i="12"/>
  <c r="S1994" i="12" s="1"/>
  <c r="Y1994" i="12" s="1"/>
  <c r="AE1994" i="12" s="1"/>
  <c r="AI1994" i="12" s="1"/>
  <c r="AO1994" i="12" s="1"/>
  <c r="AW1994" i="12" s="1"/>
  <c r="BB1994" i="12" s="1"/>
  <c r="BG1994" i="12" s="1"/>
  <c r="H1977" i="12"/>
  <c r="N1978" i="12"/>
  <c r="T1978" i="12" s="1"/>
  <c r="Z1978" i="12" s="1"/>
  <c r="AF1978" i="12" s="1"/>
  <c r="AJ1978" i="12" s="1"/>
  <c r="AP1978" i="12" s="1"/>
  <c r="AX1978" i="12" s="1"/>
  <c r="BH1978" i="12" s="1"/>
  <c r="G1973" i="12"/>
  <c r="M1973" i="12" s="1"/>
  <c r="S1973" i="12" s="1"/>
  <c r="Y1973" i="12" s="1"/>
  <c r="AE1973" i="12" s="1"/>
  <c r="AI1973" i="12" s="1"/>
  <c r="AO1973" i="12" s="1"/>
  <c r="AW1973" i="12" s="1"/>
  <c r="BB1973" i="12" s="1"/>
  <c r="BG1973" i="12" s="1"/>
  <c r="M1974" i="12"/>
  <c r="S1974" i="12" s="1"/>
  <c r="Y1974" i="12" s="1"/>
  <c r="AE1974" i="12" s="1"/>
  <c r="AI1974" i="12" s="1"/>
  <c r="AO1974" i="12" s="1"/>
  <c r="AW1974" i="12" s="1"/>
  <c r="BB1974" i="12" s="1"/>
  <c r="BG1974" i="12" s="1"/>
  <c r="H1961" i="12"/>
  <c r="N1962" i="12"/>
  <c r="T1962" i="12" s="1"/>
  <c r="Z1962" i="12" s="1"/>
  <c r="AF1962" i="12" s="1"/>
  <c r="AJ1962" i="12" s="1"/>
  <c r="AP1962" i="12" s="1"/>
  <c r="AX1962" i="12" s="1"/>
  <c r="BH1962" i="12" s="1"/>
  <c r="G1957" i="12"/>
  <c r="M1958" i="12"/>
  <c r="S1958" i="12" s="1"/>
  <c r="Y1958" i="12" s="1"/>
  <c r="AE1958" i="12" s="1"/>
  <c r="AI1958" i="12" s="1"/>
  <c r="AO1958" i="12" s="1"/>
  <c r="AW1958" i="12" s="1"/>
  <c r="BB1958" i="12" s="1"/>
  <c r="BG1958" i="12" s="1"/>
  <c r="G2079" i="12"/>
  <c r="M2080" i="12"/>
  <c r="S2080" i="12" s="1"/>
  <c r="Y2080" i="12" s="1"/>
  <c r="AE2080" i="12" s="1"/>
  <c r="AI2080" i="12" s="1"/>
  <c r="AO2080" i="12" s="1"/>
  <c r="AW2080" i="12" s="1"/>
  <c r="BB2080" i="12" s="1"/>
  <c r="BG2080" i="12" s="1"/>
  <c r="H2091" i="12"/>
  <c r="N2092" i="12"/>
  <c r="T2092" i="12" s="1"/>
  <c r="Z2092" i="12" s="1"/>
  <c r="AF2092" i="12" s="1"/>
  <c r="AJ2092" i="12" s="1"/>
  <c r="AP2092" i="12" s="1"/>
  <c r="AX2092" i="12" s="1"/>
  <c r="BH2092" i="12" s="1"/>
  <c r="G2087" i="12"/>
  <c r="M2088" i="12"/>
  <c r="S2088" i="12" s="1"/>
  <c r="Y2088" i="12" s="1"/>
  <c r="AE2088" i="12" s="1"/>
  <c r="AI2088" i="12" s="1"/>
  <c r="AO2088" i="12" s="1"/>
  <c r="AW2088" i="12" s="1"/>
  <c r="BB2088" i="12" s="1"/>
  <c r="BG2088" i="12" s="1"/>
  <c r="H2201" i="12"/>
  <c r="N2201" i="12" s="1"/>
  <c r="T2201" i="12" s="1"/>
  <c r="Z2201" i="12" s="1"/>
  <c r="AF2201" i="12" s="1"/>
  <c r="AJ2201" i="12" s="1"/>
  <c r="AP2201" i="12" s="1"/>
  <c r="AX2201" i="12" s="1"/>
  <c r="BH2201" i="12" s="1"/>
  <c r="N2202" i="12"/>
  <c r="T2202" i="12" s="1"/>
  <c r="Z2202" i="12" s="1"/>
  <c r="AF2202" i="12" s="1"/>
  <c r="AJ2202" i="12" s="1"/>
  <c r="AP2202" i="12" s="1"/>
  <c r="AX2202" i="12" s="1"/>
  <c r="BH2202" i="12" s="1"/>
  <c r="G2198" i="12"/>
  <c r="M2198" i="12" s="1"/>
  <c r="S2198" i="12" s="1"/>
  <c r="Y2198" i="12" s="1"/>
  <c r="AE2198" i="12" s="1"/>
  <c r="AI2198" i="12" s="1"/>
  <c r="AO2198" i="12" s="1"/>
  <c r="AW2198" i="12" s="1"/>
  <c r="BB2198" i="12" s="1"/>
  <c r="BG2198" i="12" s="1"/>
  <c r="M2199" i="12"/>
  <c r="S2199" i="12" s="1"/>
  <c r="Y2199" i="12" s="1"/>
  <c r="AE2199" i="12" s="1"/>
  <c r="AI2199" i="12" s="1"/>
  <c r="AO2199" i="12" s="1"/>
  <c r="AW2199" i="12" s="1"/>
  <c r="BB2199" i="12" s="1"/>
  <c r="BG2199" i="12" s="1"/>
  <c r="G2229" i="12"/>
  <c r="M2230" i="12"/>
  <c r="S2230" i="12" s="1"/>
  <c r="Y2230" i="12" s="1"/>
  <c r="AE2230" i="12" s="1"/>
  <c r="AI2230" i="12" s="1"/>
  <c r="AO2230" i="12" s="1"/>
  <c r="AW2230" i="12" s="1"/>
  <c r="BB2230" i="12" s="1"/>
  <c r="BG2230" i="12" s="1"/>
  <c r="G2233" i="12"/>
  <c r="M2234" i="12"/>
  <c r="S2234" i="12" s="1"/>
  <c r="Y2234" i="12" s="1"/>
  <c r="AE2234" i="12" s="1"/>
  <c r="AI2234" i="12" s="1"/>
  <c r="AO2234" i="12" s="1"/>
  <c r="AW2234" i="12" s="1"/>
  <c r="BB2234" i="12" s="1"/>
  <c r="BG2234" i="12" s="1"/>
  <c r="H2241" i="12"/>
  <c r="N2241" i="12" s="1"/>
  <c r="T2241" i="12" s="1"/>
  <c r="Z2241" i="12" s="1"/>
  <c r="AF2241" i="12" s="1"/>
  <c r="AJ2241" i="12" s="1"/>
  <c r="AP2241" i="12" s="1"/>
  <c r="AX2241" i="12" s="1"/>
  <c r="BH2241" i="12" s="1"/>
  <c r="N2242" i="12"/>
  <c r="T2242" i="12" s="1"/>
  <c r="Z2242" i="12" s="1"/>
  <c r="AF2242" i="12" s="1"/>
  <c r="AJ2242" i="12" s="1"/>
  <c r="AP2242" i="12" s="1"/>
  <c r="AX2242" i="12" s="1"/>
  <c r="BH2242" i="12" s="1"/>
  <c r="G2238" i="12"/>
  <c r="M2238" i="12" s="1"/>
  <c r="S2238" i="12" s="1"/>
  <c r="Y2238" i="12" s="1"/>
  <c r="AE2238" i="12" s="1"/>
  <c r="AI2238" i="12" s="1"/>
  <c r="AO2238" i="12" s="1"/>
  <c r="AW2238" i="12" s="1"/>
  <c r="BB2238" i="12" s="1"/>
  <c r="BG2238" i="12" s="1"/>
  <c r="M2239" i="12"/>
  <c r="S2239" i="12" s="1"/>
  <c r="Y2239" i="12" s="1"/>
  <c r="AE2239" i="12" s="1"/>
  <c r="AI2239" i="12" s="1"/>
  <c r="AO2239" i="12" s="1"/>
  <c r="AW2239" i="12" s="1"/>
  <c r="BB2239" i="12" s="1"/>
  <c r="BG2239" i="12" s="1"/>
  <c r="H2271" i="12"/>
  <c r="N2272" i="12"/>
  <c r="T2272" i="12" s="1"/>
  <c r="Z2272" i="12" s="1"/>
  <c r="AF2272" i="12" s="1"/>
  <c r="AJ2272" i="12" s="1"/>
  <c r="AP2272" i="12" s="1"/>
  <c r="AX2272" i="12" s="1"/>
  <c r="BH2272" i="12" s="1"/>
  <c r="G2267" i="12"/>
  <c r="M2268" i="12"/>
  <c r="S2268" i="12" s="1"/>
  <c r="Y2268" i="12" s="1"/>
  <c r="AE2268" i="12" s="1"/>
  <c r="AI2268" i="12" s="1"/>
  <c r="AO2268" i="12" s="1"/>
  <c r="AW2268" i="12" s="1"/>
  <c r="BB2268" i="12" s="1"/>
  <c r="BG2268" i="12" s="1"/>
  <c r="G2287" i="12"/>
  <c r="M2288" i="12"/>
  <c r="S2288" i="12" s="1"/>
  <c r="Y2288" i="12" s="1"/>
  <c r="AE2288" i="12" s="1"/>
  <c r="AI2288" i="12" s="1"/>
  <c r="AO2288" i="12" s="1"/>
  <c r="AW2288" i="12" s="1"/>
  <c r="BB2288" i="12" s="1"/>
  <c r="BG2288" i="12" s="1"/>
  <c r="F2342" i="12"/>
  <c r="L2343" i="12"/>
  <c r="R2343" i="12" s="1"/>
  <c r="X2343" i="12" s="1"/>
  <c r="AD2343" i="12" s="1"/>
  <c r="AH2343" i="12" s="1"/>
  <c r="AN2343" i="12" s="1"/>
  <c r="AR2343" i="12" s="1"/>
  <c r="AV2343" i="12" s="1"/>
  <c r="BA2343" i="12" s="1"/>
  <c r="BF2343" i="12" s="1"/>
  <c r="G2346" i="12"/>
  <c r="M2347" i="12"/>
  <c r="S2347" i="12" s="1"/>
  <c r="Y2347" i="12" s="1"/>
  <c r="AE2347" i="12" s="1"/>
  <c r="AI2347" i="12" s="1"/>
  <c r="AO2347" i="12" s="1"/>
  <c r="AW2347" i="12" s="1"/>
  <c r="BB2347" i="12" s="1"/>
  <c r="BG2347" i="12" s="1"/>
  <c r="H2334" i="12"/>
  <c r="N2335" i="12"/>
  <c r="T2335" i="12" s="1"/>
  <c r="Z2335" i="12" s="1"/>
  <c r="AF2335" i="12" s="1"/>
  <c r="AJ2335" i="12" s="1"/>
  <c r="AP2335" i="12" s="1"/>
  <c r="AX2335" i="12" s="1"/>
  <c r="BH2335" i="12" s="1"/>
  <c r="G2330" i="12"/>
  <c r="M2331" i="12"/>
  <c r="S2331" i="12" s="1"/>
  <c r="Y2331" i="12" s="1"/>
  <c r="AE2331" i="12" s="1"/>
  <c r="AI2331" i="12" s="1"/>
  <c r="AO2331" i="12" s="1"/>
  <c r="AW2331" i="12" s="1"/>
  <c r="BB2331" i="12" s="1"/>
  <c r="BG2331" i="12" s="1"/>
  <c r="G2374" i="12"/>
  <c r="M2375" i="12"/>
  <c r="S2375" i="12" s="1"/>
  <c r="Y2375" i="12" s="1"/>
  <c r="AE2375" i="12" s="1"/>
  <c r="AI2375" i="12" s="1"/>
  <c r="AO2375" i="12" s="1"/>
  <c r="AW2375" i="12" s="1"/>
  <c r="BB2375" i="12" s="1"/>
  <c r="BG2375" i="12" s="1"/>
  <c r="G2386" i="12"/>
  <c r="M2387" i="12"/>
  <c r="S2387" i="12" s="1"/>
  <c r="Y2387" i="12" s="1"/>
  <c r="AE2387" i="12" s="1"/>
  <c r="AI2387" i="12" s="1"/>
  <c r="AO2387" i="12" s="1"/>
  <c r="AW2387" i="12" s="1"/>
  <c r="BB2387" i="12" s="1"/>
  <c r="BG2387" i="12" s="1"/>
  <c r="G2390" i="12"/>
  <c r="M2391" i="12"/>
  <c r="S2391" i="12" s="1"/>
  <c r="Y2391" i="12" s="1"/>
  <c r="AE2391" i="12" s="1"/>
  <c r="AI2391" i="12" s="1"/>
  <c r="AO2391" i="12" s="1"/>
  <c r="AW2391" i="12" s="1"/>
  <c r="BB2391" i="12" s="1"/>
  <c r="BG2391" i="12" s="1"/>
  <c r="G2410" i="12"/>
  <c r="M2411" i="12"/>
  <c r="S2411" i="12" s="1"/>
  <c r="Y2411" i="12" s="1"/>
  <c r="AE2411" i="12" s="1"/>
  <c r="AI2411" i="12" s="1"/>
  <c r="AO2411" i="12" s="1"/>
  <c r="AW2411" i="12" s="1"/>
  <c r="BB2411" i="12" s="1"/>
  <c r="BG2411" i="12" s="1"/>
  <c r="G2414" i="12"/>
  <c r="M2415" i="12"/>
  <c r="S2415" i="12" s="1"/>
  <c r="Y2415" i="12" s="1"/>
  <c r="AE2415" i="12" s="1"/>
  <c r="AI2415" i="12" s="1"/>
  <c r="AO2415" i="12" s="1"/>
  <c r="AW2415" i="12" s="1"/>
  <c r="BB2415" i="12" s="1"/>
  <c r="BG2415" i="12" s="1"/>
  <c r="F2439" i="12"/>
  <c r="L2440" i="12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G2443" i="12"/>
  <c r="M2444" i="12"/>
  <c r="S2444" i="12" s="1"/>
  <c r="Y2444" i="12" s="1"/>
  <c r="AE2444" i="12" s="1"/>
  <c r="AI2444" i="12" s="1"/>
  <c r="AO2444" i="12" s="1"/>
  <c r="AW2444" i="12" s="1"/>
  <c r="BB2444" i="12" s="1"/>
  <c r="BG2444" i="12" s="1"/>
  <c r="H2430" i="12"/>
  <c r="N2431" i="12"/>
  <c r="T2431" i="12" s="1"/>
  <c r="Z2431" i="12" s="1"/>
  <c r="AF2431" i="12" s="1"/>
  <c r="AJ2431" i="12" s="1"/>
  <c r="AP2431" i="12" s="1"/>
  <c r="AX2431" i="12" s="1"/>
  <c r="BH2431" i="12" s="1"/>
  <c r="G2425" i="12"/>
  <c r="M2426" i="12"/>
  <c r="S2426" i="12" s="1"/>
  <c r="Y2426" i="12" s="1"/>
  <c r="AE2426" i="12" s="1"/>
  <c r="AI2426" i="12" s="1"/>
  <c r="AO2426" i="12" s="1"/>
  <c r="AW2426" i="12" s="1"/>
  <c r="BB2426" i="12" s="1"/>
  <c r="BG2426" i="12" s="1"/>
  <c r="F1279" i="12"/>
  <c r="L1279" i="12" s="1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L1280" i="12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G1279" i="12"/>
  <c r="M1279" i="12" s="1"/>
  <c r="S1279" i="12" s="1"/>
  <c r="Y1279" i="12" s="1"/>
  <c r="AE1279" i="12" s="1"/>
  <c r="AI1279" i="12" s="1"/>
  <c r="AO1279" i="12" s="1"/>
  <c r="AW1279" i="12" s="1"/>
  <c r="BB1279" i="12" s="1"/>
  <c r="BG1279" i="12" s="1"/>
  <c r="M1280" i="12"/>
  <c r="S1280" i="12" s="1"/>
  <c r="Y1280" i="12" s="1"/>
  <c r="AE1280" i="12" s="1"/>
  <c r="AI1280" i="12" s="1"/>
  <c r="AO1280" i="12" s="1"/>
  <c r="AW1280" i="12" s="1"/>
  <c r="BB1280" i="12" s="1"/>
  <c r="BG1280" i="12" s="1"/>
  <c r="H1110" i="12"/>
  <c r="N1111" i="12"/>
  <c r="T1111" i="12" s="1"/>
  <c r="Z1111" i="12" s="1"/>
  <c r="AF1111" i="12" s="1"/>
  <c r="AJ1111" i="12" s="1"/>
  <c r="AP1111" i="12" s="1"/>
  <c r="AX1111" i="12" s="1"/>
  <c r="BH1111" i="12" s="1"/>
  <c r="H1150" i="12"/>
  <c r="N1151" i="12"/>
  <c r="T1151" i="12" s="1"/>
  <c r="Z1151" i="12" s="1"/>
  <c r="AF1151" i="12" s="1"/>
  <c r="AJ1151" i="12" s="1"/>
  <c r="AP1151" i="12" s="1"/>
  <c r="AX1151" i="12" s="1"/>
  <c r="BH1151" i="12" s="1"/>
  <c r="H1331" i="12"/>
  <c r="N1332" i="12"/>
  <c r="T1332" i="12" s="1"/>
  <c r="Z1332" i="12" s="1"/>
  <c r="AF1332" i="12" s="1"/>
  <c r="AJ1332" i="12" s="1"/>
  <c r="AP1332" i="12" s="1"/>
  <c r="AX1332" i="12" s="1"/>
  <c r="BH1332" i="12" s="1"/>
  <c r="G1378" i="12"/>
  <c r="M1378" i="12" s="1"/>
  <c r="S1378" i="12" s="1"/>
  <c r="Y1378" i="12" s="1"/>
  <c r="AE1378" i="12" s="1"/>
  <c r="AI1378" i="12" s="1"/>
  <c r="AO1378" i="12" s="1"/>
  <c r="AW1378" i="12" s="1"/>
  <c r="BB1378" i="12" s="1"/>
  <c r="BG1378" i="12" s="1"/>
  <c r="M1379" i="12"/>
  <c r="S1379" i="12" s="1"/>
  <c r="Y1379" i="12" s="1"/>
  <c r="AE1379" i="12" s="1"/>
  <c r="AI1379" i="12" s="1"/>
  <c r="AO1379" i="12" s="1"/>
  <c r="AW1379" i="12" s="1"/>
  <c r="BB1379" i="12" s="1"/>
  <c r="BG1379" i="12" s="1"/>
  <c r="H1477" i="12"/>
  <c r="N1478" i="12"/>
  <c r="T1478" i="12" s="1"/>
  <c r="Z1478" i="12" s="1"/>
  <c r="AF1478" i="12" s="1"/>
  <c r="AJ1478" i="12" s="1"/>
  <c r="AP1478" i="12" s="1"/>
  <c r="AX1478" i="12" s="1"/>
  <c r="BH1478" i="12" s="1"/>
  <c r="H1555" i="12"/>
  <c r="N1555" i="12" s="1"/>
  <c r="T1555" i="12" s="1"/>
  <c r="Z1555" i="12" s="1"/>
  <c r="AF1555" i="12" s="1"/>
  <c r="AJ1555" i="12" s="1"/>
  <c r="AP1555" i="12" s="1"/>
  <c r="AX1555" i="12" s="1"/>
  <c r="BH1555" i="12" s="1"/>
  <c r="N1556" i="12"/>
  <c r="T1556" i="12" s="1"/>
  <c r="Z1556" i="12" s="1"/>
  <c r="AF1556" i="12" s="1"/>
  <c r="AJ1556" i="12" s="1"/>
  <c r="AP1556" i="12" s="1"/>
  <c r="AX1556" i="12" s="1"/>
  <c r="BH1556" i="12" s="1"/>
  <c r="G1550" i="12"/>
  <c r="M1551" i="12"/>
  <c r="S1551" i="12" s="1"/>
  <c r="Y1551" i="12" s="1"/>
  <c r="AE1551" i="12" s="1"/>
  <c r="AI1551" i="12" s="1"/>
  <c r="AO1551" i="12" s="1"/>
  <c r="AW1551" i="12" s="1"/>
  <c r="BB1551" i="12" s="1"/>
  <c r="BG1551" i="12" s="1"/>
  <c r="H1537" i="12"/>
  <c r="N1538" i="12"/>
  <c r="T1538" i="12" s="1"/>
  <c r="Z1538" i="12" s="1"/>
  <c r="AF1538" i="12" s="1"/>
  <c r="AJ1538" i="12" s="1"/>
  <c r="AP1538" i="12" s="1"/>
  <c r="AX1538" i="12" s="1"/>
  <c r="BH1538" i="12" s="1"/>
  <c r="H1530" i="12"/>
  <c r="N1530" i="12" s="1"/>
  <c r="T1530" i="12" s="1"/>
  <c r="Z1530" i="12" s="1"/>
  <c r="AF1530" i="12" s="1"/>
  <c r="AJ1530" i="12" s="1"/>
  <c r="AP1530" i="12" s="1"/>
  <c r="AX1530" i="12" s="1"/>
  <c r="BH1530" i="12" s="1"/>
  <c r="N1531" i="12"/>
  <c r="T1531" i="12" s="1"/>
  <c r="Z1531" i="12" s="1"/>
  <c r="AF1531" i="12" s="1"/>
  <c r="AJ1531" i="12" s="1"/>
  <c r="AP1531" i="12" s="1"/>
  <c r="AX1531" i="12" s="1"/>
  <c r="BH1531" i="12" s="1"/>
  <c r="H1572" i="12"/>
  <c r="N1573" i="12"/>
  <c r="T1573" i="12" s="1"/>
  <c r="Z1573" i="12" s="1"/>
  <c r="AF1573" i="12" s="1"/>
  <c r="AJ1573" i="12" s="1"/>
  <c r="AP1573" i="12" s="1"/>
  <c r="AX1573" i="12" s="1"/>
  <c r="BH1573" i="12" s="1"/>
  <c r="H1650" i="12"/>
  <c r="N1651" i="12"/>
  <c r="T1651" i="12" s="1"/>
  <c r="Z1651" i="12" s="1"/>
  <c r="AF1651" i="12" s="1"/>
  <c r="AJ1651" i="12" s="1"/>
  <c r="AP1651" i="12" s="1"/>
  <c r="AX1651" i="12" s="1"/>
  <c r="BH1651" i="12" s="1"/>
  <c r="F1715" i="12"/>
  <c r="L1716" i="12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G1734" i="12"/>
  <c r="M1735" i="12"/>
  <c r="S1735" i="12" s="1"/>
  <c r="Y1735" i="12" s="1"/>
  <c r="AE1735" i="12" s="1"/>
  <c r="AI1735" i="12" s="1"/>
  <c r="AO1735" i="12" s="1"/>
  <c r="AW1735" i="12" s="1"/>
  <c r="BB1735" i="12" s="1"/>
  <c r="BG1735" i="12" s="1"/>
  <c r="H1723" i="12"/>
  <c r="N1723" i="12" s="1"/>
  <c r="T1723" i="12" s="1"/>
  <c r="Z1723" i="12" s="1"/>
  <c r="AF1723" i="12" s="1"/>
  <c r="AJ1723" i="12" s="1"/>
  <c r="AP1723" i="12" s="1"/>
  <c r="AX1723" i="12" s="1"/>
  <c r="BH1723" i="12" s="1"/>
  <c r="N1724" i="12"/>
  <c r="T1724" i="12" s="1"/>
  <c r="Z1724" i="12" s="1"/>
  <c r="AF1724" i="12" s="1"/>
  <c r="AJ1724" i="12" s="1"/>
  <c r="AP1724" i="12" s="1"/>
  <c r="AX1724" i="12" s="1"/>
  <c r="BH1724" i="12" s="1"/>
  <c r="G1720" i="12"/>
  <c r="M1720" i="12" s="1"/>
  <c r="S1720" i="12" s="1"/>
  <c r="Y1720" i="12" s="1"/>
  <c r="AE1720" i="12" s="1"/>
  <c r="AI1720" i="12" s="1"/>
  <c r="AO1720" i="12" s="1"/>
  <c r="AW1720" i="12" s="1"/>
  <c r="BB1720" i="12" s="1"/>
  <c r="BG1720" i="12" s="1"/>
  <c r="M1721" i="12"/>
  <c r="S1721" i="12" s="1"/>
  <c r="Y1721" i="12" s="1"/>
  <c r="AE1721" i="12" s="1"/>
  <c r="AI1721" i="12" s="1"/>
  <c r="AO1721" i="12" s="1"/>
  <c r="AW1721" i="12" s="1"/>
  <c r="BB1721" i="12" s="1"/>
  <c r="BG1721" i="12" s="1"/>
  <c r="H1815" i="12"/>
  <c r="N1815" i="12" s="1"/>
  <c r="T1815" i="12" s="1"/>
  <c r="Z1815" i="12" s="1"/>
  <c r="AF1815" i="12" s="1"/>
  <c r="AJ1815" i="12" s="1"/>
  <c r="AP1815" i="12" s="1"/>
  <c r="AX1815" i="12" s="1"/>
  <c r="BH1815" i="12" s="1"/>
  <c r="N1816" i="12"/>
  <c r="T1816" i="12" s="1"/>
  <c r="Z1816" i="12" s="1"/>
  <c r="AF1816" i="12" s="1"/>
  <c r="AJ1816" i="12" s="1"/>
  <c r="AP1816" i="12" s="1"/>
  <c r="AX1816" i="12" s="1"/>
  <c r="BH1816" i="12" s="1"/>
  <c r="F1848" i="12"/>
  <c r="L1848" i="12" s="1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G1870" i="12"/>
  <c r="M1871" i="12"/>
  <c r="S1871" i="12" s="1"/>
  <c r="Y1871" i="12" s="1"/>
  <c r="AE1871" i="12" s="1"/>
  <c r="AI1871" i="12" s="1"/>
  <c r="AO1871" i="12" s="1"/>
  <c r="AW1871" i="12" s="1"/>
  <c r="BB1871" i="12" s="1"/>
  <c r="BG1871" i="12" s="1"/>
  <c r="G1835" i="12"/>
  <c r="M1836" i="12"/>
  <c r="S1836" i="12" s="1"/>
  <c r="Y1836" i="12" s="1"/>
  <c r="AE1836" i="12" s="1"/>
  <c r="AI1836" i="12" s="1"/>
  <c r="AO1836" i="12" s="1"/>
  <c r="AW1836" i="12" s="1"/>
  <c r="BB1836" i="12" s="1"/>
  <c r="BG1836" i="12" s="1"/>
  <c r="H1819" i="12"/>
  <c r="N1819" i="12" s="1"/>
  <c r="T1819" i="12" s="1"/>
  <c r="Z1819" i="12" s="1"/>
  <c r="AF1819" i="12" s="1"/>
  <c r="AJ1819" i="12" s="1"/>
  <c r="AP1819" i="12" s="1"/>
  <c r="AX1819" i="12" s="1"/>
  <c r="BH1819" i="12" s="1"/>
  <c r="N1820" i="12"/>
  <c r="T1820" i="12" s="1"/>
  <c r="Z1820" i="12" s="1"/>
  <c r="AF1820" i="12" s="1"/>
  <c r="AJ1820" i="12" s="1"/>
  <c r="AP1820" i="12" s="1"/>
  <c r="AX1820" i="12" s="1"/>
  <c r="BH1820" i="12" s="1"/>
  <c r="F1981" i="12"/>
  <c r="L1982" i="12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H1993" i="12"/>
  <c r="N1994" i="12"/>
  <c r="T1994" i="12" s="1"/>
  <c r="Z1994" i="12" s="1"/>
  <c r="AF1994" i="12" s="1"/>
  <c r="AJ1994" i="12" s="1"/>
  <c r="AP1994" i="12" s="1"/>
  <c r="AX1994" i="12" s="1"/>
  <c r="BH1994" i="12" s="1"/>
  <c r="G1985" i="12"/>
  <c r="M1986" i="12"/>
  <c r="S1986" i="12" s="1"/>
  <c r="Y1986" i="12" s="1"/>
  <c r="AE1986" i="12" s="1"/>
  <c r="AI1986" i="12" s="1"/>
  <c r="AO1986" i="12" s="1"/>
  <c r="AW1986" i="12" s="1"/>
  <c r="BB1986" i="12" s="1"/>
  <c r="BG1986" i="12" s="1"/>
  <c r="H2238" i="12"/>
  <c r="N2238" i="12" s="1"/>
  <c r="T2238" i="12" s="1"/>
  <c r="Z2238" i="12" s="1"/>
  <c r="AF2238" i="12" s="1"/>
  <c r="AJ2238" i="12" s="1"/>
  <c r="AP2238" i="12" s="1"/>
  <c r="AX2238" i="12" s="1"/>
  <c r="BH2238" i="12" s="1"/>
  <c r="N2239" i="12"/>
  <c r="T2239" i="12" s="1"/>
  <c r="Z2239" i="12" s="1"/>
  <c r="AF2239" i="12" s="1"/>
  <c r="AJ2239" i="12" s="1"/>
  <c r="AP2239" i="12" s="1"/>
  <c r="AX2239" i="12" s="1"/>
  <c r="BH2239" i="12" s="1"/>
  <c r="H2267" i="12"/>
  <c r="N2268" i="12"/>
  <c r="T2268" i="12" s="1"/>
  <c r="Z2268" i="12" s="1"/>
  <c r="AF2268" i="12" s="1"/>
  <c r="AJ2268" i="12" s="1"/>
  <c r="AP2268" i="12" s="1"/>
  <c r="AX2268" i="12" s="1"/>
  <c r="BH2268" i="12" s="1"/>
  <c r="H2330" i="12"/>
  <c r="N2331" i="12"/>
  <c r="T2331" i="12" s="1"/>
  <c r="Z2331" i="12" s="1"/>
  <c r="AF2331" i="12" s="1"/>
  <c r="AJ2331" i="12" s="1"/>
  <c r="AP2331" i="12" s="1"/>
  <c r="AX2331" i="12" s="1"/>
  <c r="BH2331" i="12" s="1"/>
  <c r="H2386" i="12"/>
  <c r="N2387" i="12"/>
  <c r="T2387" i="12" s="1"/>
  <c r="Z2387" i="12" s="1"/>
  <c r="AF2387" i="12" s="1"/>
  <c r="AJ2387" i="12" s="1"/>
  <c r="AP2387" i="12" s="1"/>
  <c r="AX2387" i="12" s="1"/>
  <c r="BH2387" i="12" s="1"/>
  <c r="H2410" i="12"/>
  <c r="N2411" i="12"/>
  <c r="T2411" i="12" s="1"/>
  <c r="Z2411" i="12" s="1"/>
  <c r="AF2411" i="12" s="1"/>
  <c r="AJ2411" i="12" s="1"/>
  <c r="AP2411" i="12" s="1"/>
  <c r="AX2411" i="12" s="1"/>
  <c r="BH2411" i="12" s="1"/>
  <c r="H2414" i="12"/>
  <c r="N2415" i="12"/>
  <c r="T2415" i="12" s="1"/>
  <c r="Z2415" i="12" s="1"/>
  <c r="AF2415" i="12" s="1"/>
  <c r="AJ2415" i="12" s="1"/>
  <c r="AP2415" i="12" s="1"/>
  <c r="AX2415" i="12" s="1"/>
  <c r="BH2415" i="12" s="1"/>
  <c r="F2435" i="12"/>
  <c r="L2436" i="12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H2443" i="12"/>
  <c r="N2444" i="12"/>
  <c r="T2444" i="12" s="1"/>
  <c r="Z2444" i="12" s="1"/>
  <c r="AF2444" i="12" s="1"/>
  <c r="AJ2444" i="12" s="1"/>
  <c r="AP2444" i="12" s="1"/>
  <c r="AX2444" i="12" s="1"/>
  <c r="BH2444" i="12" s="1"/>
  <c r="G2439" i="12"/>
  <c r="M2440" i="12"/>
  <c r="S2440" i="12" s="1"/>
  <c r="Y2440" i="12" s="1"/>
  <c r="AE2440" i="12" s="1"/>
  <c r="AI2440" i="12" s="1"/>
  <c r="AO2440" i="12" s="1"/>
  <c r="AW2440" i="12" s="1"/>
  <c r="BB2440" i="12" s="1"/>
  <c r="BG2440" i="12" s="1"/>
  <c r="F1303" i="12"/>
  <c r="L1304" i="12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G1110" i="12"/>
  <c r="M1111" i="12"/>
  <c r="S1111" i="12" s="1"/>
  <c r="Y1111" i="12" s="1"/>
  <c r="AE1111" i="12" s="1"/>
  <c r="AI1111" i="12" s="1"/>
  <c r="AO1111" i="12" s="1"/>
  <c r="AW1111" i="12" s="1"/>
  <c r="BB1111" i="12" s="1"/>
  <c r="BG1111" i="12" s="1"/>
  <c r="H1154" i="12"/>
  <c r="N1155" i="12"/>
  <c r="T1155" i="12" s="1"/>
  <c r="Z1155" i="12" s="1"/>
  <c r="AF1155" i="12" s="1"/>
  <c r="AJ1155" i="12" s="1"/>
  <c r="AP1155" i="12" s="1"/>
  <c r="AX1155" i="12" s="1"/>
  <c r="BH1155" i="12" s="1"/>
  <c r="G1150" i="12"/>
  <c r="M1151" i="12"/>
  <c r="S1151" i="12" s="1"/>
  <c r="Y1151" i="12" s="1"/>
  <c r="AE1151" i="12" s="1"/>
  <c r="AI1151" i="12" s="1"/>
  <c r="AO1151" i="12" s="1"/>
  <c r="AW1151" i="12" s="1"/>
  <c r="BB1151" i="12" s="1"/>
  <c r="BG1151" i="12" s="1"/>
  <c r="G1158" i="12"/>
  <c r="M1159" i="12"/>
  <c r="S1159" i="12" s="1"/>
  <c r="Y1159" i="12" s="1"/>
  <c r="AE1159" i="12" s="1"/>
  <c r="AI1159" i="12" s="1"/>
  <c r="AO1159" i="12" s="1"/>
  <c r="AW1159" i="12" s="1"/>
  <c r="BB1159" i="12" s="1"/>
  <c r="BG1159" i="12" s="1"/>
  <c r="G1331" i="12"/>
  <c r="M1332" i="12"/>
  <c r="S1332" i="12" s="1"/>
  <c r="Y1332" i="12" s="1"/>
  <c r="AE1332" i="12" s="1"/>
  <c r="AI1332" i="12" s="1"/>
  <c r="AO1332" i="12" s="1"/>
  <c r="AW1332" i="12" s="1"/>
  <c r="BB1332" i="12" s="1"/>
  <c r="BG1332" i="12" s="1"/>
  <c r="F1393" i="12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G1418" i="12"/>
  <c r="M1419" i="12"/>
  <c r="S1419" i="12" s="1"/>
  <c r="Y1419" i="12" s="1"/>
  <c r="AE1419" i="12" s="1"/>
  <c r="AI1419" i="12" s="1"/>
  <c r="AO1419" i="12" s="1"/>
  <c r="AW1419" i="12" s="1"/>
  <c r="BB1419" i="12" s="1"/>
  <c r="BG1419" i="12" s="1"/>
  <c r="F1110" i="12"/>
  <c r="L1111" i="12"/>
  <c r="R1111" i="12" s="1"/>
  <c r="X1111" i="12" s="1"/>
  <c r="AD1111" i="12" s="1"/>
  <c r="AH1111" i="12" s="1"/>
  <c r="AN1111" i="12" s="1"/>
  <c r="AR1111" i="12" s="1"/>
  <c r="AV1111" i="12" s="1"/>
  <c r="BA1111" i="12" s="1"/>
  <c r="BF1111" i="12" s="1"/>
  <c r="F1150" i="12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G1154" i="12"/>
  <c r="M1155" i="12"/>
  <c r="S1155" i="12" s="1"/>
  <c r="Y1155" i="12" s="1"/>
  <c r="AE1155" i="12" s="1"/>
  <c r="AI1155" i="12" s="1"/>
  <c r="AO1155" i="12" s="1"/>
  <c r="AW1155" i="12" s="1"/>
  <c r="BB1155" i="12" s="1"/>
  <c r="BG1155" i="12" s="1"/>
  <c r="F1158" i="12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F1331" i="12"/>
  <c r="L1332" i="12"/>
  <c r="R1332" i="12" s="1"/>
  <c r="X1332" i="12" s="1"/>
  <c r="AD1332" i="12" s="1"/>
  <c r="AH1332" i="12" s="1"/>
  <c r="AN1332" i="12" s="1"/>
  <c r="AR1332" i="12" s="1"/>
  <c r="AV1332" i="12" s="1"/>
  <c r="BA1332" i="12" s="1"/>
  <c r="BF1332" i="12" s="1"/>
  <c r="F1363" i="12"/>
  <c r="L1364" i="12"/>
  <c r="R1364" i="12" s="1"/>
  <c r="X1364" i="12" s="1"/>
  <c r="AD1364" i="12" s="1"/>
  <c r="AH1364" i="12" s="1"/>
  <c r="AN1364" i="12" s="1"/>
  <c r="AR1364" i="12" s="1"/>
  <c r="AV1364" i="12" s="1"/>
  <c r="BA1364" i="12" s="1"/>
  <c r="BF1364" i="12" s="1"/>
  <c r="F1381" i="12"/>
  <c r="L1381" i="12" s="1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L1382" i="12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F1399" i="12"/>
  <c r="L1400" i="12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F1418" i="12"/>
  <c r="L1419" i="12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H1409" i="12"/>
  <c r="N1410" i="12"/>
  <c r="T1410" i="12" s="1"/>
  <c r="Z1410" i="12" s="1"/>
  <c r="AF1410" i="12" s="1"/>
  <c r="AJ1410" i="12" s="1"/>
  <c r="AP1410" i="12" s="1"/>
  <c r="AX1410" i="12" s="1"/>
  <c r="BH1410" i="12" s="1"/>
  <c r="G1404" i="12"/>
  <c r="M1405" i="12"/>
  <c r="S1405" i="12" s="1"/>
  <c r="Y1405" i="12" s="1"/>
  <c r="AE1405" i="12" s="1"/>
  <c r="AI1405" i="12" s="1"/>
  <c r="AO1405" i="12" s="1"/>
  <c r="AW1405" i="12" s="1"/>
  <c r="BB1405" i="12" s="1"/>
  <c r="BG1405" i="12" s="1"/>
  <c r="H1389" i="12"/>
  <c r="N1390" i="12"/>
  <c r="T1390" i="12" s="1"/>
  <c r="Z1390" i="12" s="1"/>
  <c r="AF1390" i="12" s="1"/>
  <c r="AJ1390" i="12" s="1"/>
  <c r="AP1390" i="12" s="1"/>
  <c r="AX1390" i="12" s="1"/>
  <c r="BH1390" i="12" s="1"/>
  <c r="G1384" i="12"/>
  <c r="M1384" i="12" s="1"/>
  <c r="S1384" i="12" s="1"/>
  <c r="Y1384" i="12" s="1"/>
  <c r="AE1384" i="12" s="1"/>
  <c r="AI1384" i="12" s="1"/>
  <c r="AO1384" i="12" s="1"/>
  <c r="AW1384" i="12" s="1"/>
  <c r="BB1384" i="12" s="1"/>
  <c r="BG1384" i="12" s="1"/>
  <c r="M1385" i="12"/>
  <c r="S1385" i="12" s="1"/>
  <c r="Y1385" i="12" s="1"/>
  <c r="AE1385" i="12" s="1"/>
  <c r="AI1385" i="12" s="1"/>
  <c r="AO1385" i="12" s="1"/>
  <c r="AW1385" i="12" s="1"/>
  <c r="BB1385" i="12" s="1"/>
  <c r="BG1385" i="12" s="1"/>
  <c r="H1372" i="12"/>
  <c r="N1373" i="12"/>
  <c r="T1373" i="12" s="1"/>
  <c r="Z1373" i="12" s="1"/>
  <c r="AF1373" i="12" s="1"/>
  <c r="AJ1373" i="12" s="1"/>
  <c r="AP1373" i="12" s="1"/>
  <c r="AX1373" i="12" s="1"/>
  <c r="BH1373" i="12" s="1"/>
  <c r="G1367" i="12"/>
  <c r="M1368" i="12"/>
  <c r="S1368" i="12" s="1"/>
  <c r="Y1368" i="12" s="1"/>
  <c r="AE1368" i="12" s="1"/>
  <c r="AI1368" i="12" s="1"/>
  <c r="AO1368" i="12" s="1"/>
  <c r="AW1368" i="12" s="1"/>
  <c r="BB1368" i="12" s="1"/>
  <c r="BG1368" i="12" s="1"/>
  <c r="F1477" i="12"/>
  <c r="L1478" i="12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F1486" i="12"/>
  <c r="L1487" i="12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F1507" i="12"/>
  <c r="L1508" i="12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G1511" i="12"/>
  <c r="M1512" i="12"/>
  <c r="S1512" i="12" s="1"/>
  <c r="Y1512" i="12" s="1"/>
  <c r="AE1512" i="12" s="1"/>
  <c r="AI1512" i="12" s="1"/>
  <c r="AO1512" i="12" s="1"/>
  <c r="AW1512" i="12" s="1"/>
  <c r="BB1512" i="12" s="1"/>
  <c r="BG1512" i="12" s="1"/>
  <c r="H1494" i="12"/>
  <c r="N1495" i="12"/>
  <c r="T1495" i="12" s="1"/>
  <c r="Z1495" i="12" s="1"/>
  <c r="AF1495" i="12" s="1"/>
  <c r="AJ1495" i="12" s="1"/>
  <c r="AP1495" i="12" s="1"/>
  <c r="AX1495" i="12" s="1"/>
  <c r="BH1495" i="12" s="1"/>
  <c r="G1490" i="12"/>
  <c r="M1491" i="12"/>
  <c r="S1491" i="12" s="1"/>
  <c r="Y1491" i="12" s="1"/>
  <c r="AE1491" i="12" s="1"/>
  <c r="AI1491" i="12" s="1"/>
  <c r="AO1491" i="12" s="1"/>
  <c r="AW1491" i="12" s="1"/>
  <c r="BB1491" i="12" s="1"/>
  <c r="BG1491" i="12" s="1"/>
  <c r="F1537" i="12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F1555" i="12"/>
  <c r="L1555" i="12" s="1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L1556" i="12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G1558" i="12"/>
  <c r="M1558" i="12" s="1"/>
  <c r="S1558" i="12" s="1"/>
  <c r="Y1558" i="12" s="1"/>
  <c r="AE1558" i="12" s="1"/>
  <c r="AI1558" i="12" s="1"/>
  <c r="AO1558" i="12" s="1"/>
  <c r="AW1558" i="12" s="1"/>
  <c r="BB1558" i="12" s="1"/>
  <c r="BG1558" i="12" s="1"/>
  <c r="M1559" i="12"/>
  <c r="S1559" i="12" s="1"/>
  <c r="Y1559" i="12" s="1"/>
  <c r="AE1559" i="12" s="1"/>
  <c r="AI1559" i="12" s="1"/>
  <c r="AO1559" i="12" s="1"/>
  <c r="AW1559" i="12" s="1"/>
  <c r="BB1559" i="12" s="1"/>
  <c r="BG1559" i="12" s="1"/>
  <c r="H1546" i="12"/>
  <c r="N1547" i="12"/>
  <c r="T1547" i="12" s="1"/>
  <c r="Z1547" i="12" s="1"/>
  <c r="AF1547" i="12" s="1"/>
  <c r="AJ1547" i="12" s="1"/>
  <c r="AP1547" i="12" s="1"/>
  <c r="AX1547" i="12" s="1"/>
  <c r="BH1547" i="12" s="1"/>
  <c r="G1542" i="12"/>
  <c r="M1543" i="12"/>
  <c r="S1543" i="12" s="1"/>
  <c r="Y1543" i="12" s="1"/>
  <c r="AE1543" i="12" s="1"/>
  <c r="AI1543" i="12" s="1"/>
  <c r="AO1543" i="12" s="1"/>
  <c r="AW1543" i="12" s="1"/>
  <c r="BB1543" i="12" s="1"/>
  <c r="BG1543" i="12" s="1"/>
  <c r="F1522" i="12"/>
  <c r="L1522" i="12" s="1"/>
  <c r="R1522" i="12" s="1"/>
  <c r="X1522" i="12" s="1"/>
  <c r="AD1522" i="12" s="1"/>
  <c r="AH1522" i="12" s="1"/>
  <c r="AN1522" i="12" s="1"/>
  <c r="AR1522" i="12" s="1"/>
  <c r="AV1522" i="12" s="1"/>
  <c r="BA1522" i="12" s="1"/>
  <c r="BF1522" i="12" s="1"/>
  <c r="L1523" i="12"/>
  <c r="R1523" i="12" s="1"/>
  <c r="X1523" i="12" s="1"/>
  <c r="AD1523" i="12" s="1"/>
  <c r="AH1523" i="12" s="1"/>
  <c r="AN1523" i="12" s="1"/>
  <c r="AR1523" i="12" s="1"/>
  <c r="AV1523" i="12" s="1"/>
  <c r="BA1523" i="12" s="1"/>
  <c r="BF1523" i="12" s="1"/>
  <c r="F1526" i="12"/>
  <c r="L1526" i="12" s="1"/>
  <c r="R1526" i="12" s="1"/>
  <c r="X1526" i="12" s="1"/>
  <c r="AD1526" i="12" s="1"/>
  <c r="AH1526" i="12" s="1"/>
  <c r="AN1526" i="12" s="1"/>
  <c r="AR1526" i="12" s="1"/>
  <c r="AV1526" i="12" s="1"/>
  <c r="BA1526" i="12" s="1"/>
  <c r="BF1526" i="12" s="1"/>
  <c r="L1527" i="12"/>
  <c r="R1527" i="12" s="1"/>
  <c r="X1527" i="12" s="1"/>
  <c r="AD1527" i="12" s="1"/>
  <c r="AH1527" i="12" s="1"/>
  <c r="AN1527" i="12" s="1"/>
  <c r="AR1527" i="12" s="1"/>
  <c r="AV1527" i="12" s="1"/>
  <c r="BA1527" i="12" s="1"/>
  <c r="BF1527" i="12" s="1"/>
  <c r="F1530" i="12"/>
  <c r="L1530" i="12" s="1"/>
  <c r="R1530" i="12" s="1"/>
  <c r="X1530" i="12" s="1"/>
  <c r="AD1530" i="12" s="1"/>
  <c r="AH1530" i="12" s="1"/>
  <c r="AN1530" i="12" s="1"/>
  <c r="AR1530" i="12" s="1"/>
  <c r="AV1530" i="12" s="1"/>
  <c r="BA1530" i="12" s="1"/>
  <c r="BF1530" i="12" s="1"/>
  <c r="L1531" i="12"/>
  <c r="R1531" i="12" s="1"/>
  <c r="X1531" i="12" s="1"/>
  <c r="AD1531" i="12" s="1"/>
  <c r="AH1531" i="12" s="1"/>
  <c r="AN1531" i="12" s="1"/>
  <c r="AR1531" i="12" s="1"/>
  <c r="AV1531" i="12" s="1"/>
  <c r="BA1531" i="12" s="1"/>
  <c r="BF1531" i="12" s="1"/>
  <c r="F1568" i="12"/>
  <c r="L1568" i="12" s="1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L1569" i="12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F1572" i="12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F1591" i="12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F1650" i="12"/>
  <c r="L1651" i="12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F1659" i="12"/>
  <c r="L1660" i="12"/>
  <c r="R1660" i="12" s="1"/>
  <c r="X1660" i="12" s="1"/>
  <c r="AD1660" i="12" s="1"/>
  <c r="AH1660" i="12" s="1"/>
  <c r="AN1660" i="12" s="1"/>
  <c r="AR1660" i="12" s="1"/>
  <c r="AV1660" i="12" s="1"/>
  <c r="BA1660" i="12" s="1"/>
  <c r="BF1660" i="12" s="1"/>
  <c r="F1694" i="12"/>
  <c r="L1695" i="12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G1699" i="12"/>
  <c r="M1700" i="12"/>
  <c r="S1700" i="12" s="1"/>
  <c r="Y1700" i="12" s="1"/>
  <c r="AE1700" i="12" s="1"/>
  <c r="AI1700" i="12" s="1"/>
  <c r="AO1700" i="12" s="1"/>
  <c r="AW1700" i="12" s="1"/>
  <c r="BB1700" i="12" s="1"/>
  <c r="BG1700" i="12" s="1"/>
  <c r="F1706" i="12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F1723" i="12"/>
  <c r="L1723" i="12" s="1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L1724" i="12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F1739" i="12"/>
  <c r="L1740" i="12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F1757" i="12"/>
  <c r="L1758" i="12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H1748" i="12"/>
  <c r="N1749" i="12"/>
  <c r="T1749" i="12" s="1"/>
  <c r="Z1749" i="12" s="1"/>
  <c r="AF1749" i="12" s="1"/>
  <c r="AJ1749" i="12" s="1"/>
  <c r="AP1749" i="12" s="1"/>
  <c r="AX1749" i="12" s="1"/>
  <c r="BH1749" i="12" s="1"/>
  <c r="G1744" i="12"/>
  <c r="M1745" i="12"/>
  <c r="S1745" i="12" s="1"/>
  <c r="Y1745" i="12" s="1"/>
  <c r="AE1745" i="12" s="1"/>
  <c r="AI1745" i="12" s="1"/>
  <c r="AO1745" i="12" s="1"/>
  <c r="AW1745" i="12" s="1"/>
  <c r="BB1745" i="12" s="1"/>
  <c r="BG1745" i="12" s="1"/>
  <c r="H1730" i="12"/>
  <c r="N1731" i="12"/>
  <c r="T1731" i="12" s="1"/>
  <c r="Z1731" i="12" s="1"/>
  <c r="AF1731" i="12" s="1"/>
  <c r="AJ1731" i="12" s="1"/>
  <c r="AP1731" i="12" s="1"/>
  <c r="AX1731" i="12" s="1"/>
  <c r="BH1731" i="12" s="1"/>
  <c r="G1726" i="12"/>
  <c r="M1726" i="12" s="1"/>
  <c r="S1726" i="12" s="1"/>
  <c r="Y1726" i="12" s="1"/>
  <c r="AE1726" i="12" s="1"/>
  <c r="AI1726" i="12" s="1"/>
  <c r="AO1726" i="12" s="1"/>
  <c r="AW1726" i="12" s="1"/>
  <c r="BB1726" i="12" s="1"/>
  <c r="BG1726" i="12" s="1"/>
  <c r="M1727" i="12"/>
  <c r="S1727" i="12" s="1"/>
  <c r="Y1727" i="12" s="1"/>
  <c r="AE1727" i="12" s="1"/>
  <c r="AI1727" i="12" s="1"/>
  <c r="AO1727" i="12" s="1"/>
  <c r="AW1727" i="12" s="1"/>
  <c r="BB1727" i="12" s="1"/>
  <c r="BG1727" i="12" s="1"/>
  <c r="H1715" i="12"/>
  <c r="N1716" i="12"/>
  <c r="T1716" i="12" s="1"/>
  <c r="Z1716" i="12" s="1"/>
  <c r="AF1716" i="12" s="1"/>
  <c r="AJ1716" i="12" s="1"/>
  <c r="AP1716" i="12" s="1"/>
  <c r="AX1716" i="12" s="1"/>
  <c r="BH1716" i="12" s="1"/>
  <c r="G1710" i="12"/>
  <c r="M1711" i="12"/>
  <c r="S1711" i="12" s="1"/>
  <c r="Y1711" i="12" s="1"/>
  <c r="AE1711" i="12" s="1"/>
  <c r="AI1711" i="12" s="1"/>
  <c r="AO1711" i="12" s="1"/>
  <c r="AW1711" i="12" s="1"/>
  <c r="BB1711" i="12" s="1"/>
  <c r="BG1711" i="12" s="1"/>
  <c r="F1815" i="12"/>
  <c r="L1815" i="12" s="1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F1819" i="12"/>
  <c r="L1819" i="12" s="1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L1820" i="12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F1840" i="12"/>
  <c r="L1841" i="12"/>
  <c r="R1841" i="12" s="1"/>
  <c r="X1841" i="12" s="1"/>
  <c r="AD1841" i="12" s="1"/>
  <c r="AH1841" i="12" s="1"/>
  <c r="AN1841" i="12" s="1"/>
  <c r="AR1841" i="12" s="1"/>
  <c r="AV1841" i="12" s="1"/>
  <c r="BA1841" i="12" s="1"/>
  <c r="BF1841" i="12" s="1"/>
  <c r="F1857" i="12"/>
  <c r="L1858" i="12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H1865" i="12"/>
  <c r="N1865" i="12" s="1"/>
  <c r="T1865" i="12" s="1"/>
  <c r="Z1865" i="12" s="1"/>
  <c r="AF1865" i="12" s="1"/>
  <c r="AJ1865" i="12" s="1"/>
  <c r="AP1865" i="12" s="1"/>
  <c r="AX1865" i="12" s="1"/>
  <c r="BH1865" i="12" s="1"/>
  <c r="N1866" i="12"/>
  <c r="T1866" i="12" s="1"/>
  <c r="Z1866" i="12" s="1"/>
  <c r="AF1866" i="12" s="1"/>
  <c r="AJ1866" i="12" s="1"/>
  <c r="AP1866" i="12" s="1"/>
  <c r="AX1866" i="12" s="1"/>
  <c r="BH1866" i="12" s="1"/>
  <c r="G1862" i="12"/>
  <c r="M1862" i="12" s="1"/>
  <c r="S1862" i="12" s="1"/>
  <c r="Y1862" i="12" s="1"/>
  <c r="AE1862" i="12" s="1"/>
  <c r="AI1862" i="12" s="1"/>
  <c r="AO1862" i="12" s="1"/>
  <c r="AW1862" i="12" s="1"/>
  <c r="BB1862" i="12" s="1"/>
  <c r="BG1862" i="12" s="1"/>
  <c r="M1863" i="12"/>
  <c r="S1863" i="12" s="1"/>
  <c r="Y1863" i="12" s="1"/>
  <c r="AE1863" i="12" s="1"/>
  <c r="AI1863" i="12" s="1"/>
  <c r="AO1863" i="12" s="1"/>
  <c r="AW1863" i="12" s="1"/>
  <c r="BB1863" i="12" s="1"/>
  <c r="BG1863" i="12" s="1"/>
  <c r="H1848" i="12"/>
  <c r="N1848" i="12" s="1"/>
  <c r="T1848" i="12" s="1"/>
  <c r="Z1848" i="12" s="1"/>
  <c r="AF1848" i="12" s="1"/>
  <c r="AJ1848" i="12" s="1"/>
  <c r="AP1848" i="12" s="1"/>
  <c r="AX1848" i="12" s="1"/>
  <c r="BH1848" i="12" s="1"/>
  <c r="N1849" i="12"/>
  <c r="T1849" i="12" s="1"/>
  <c r="Z1849" i="12" s="1"/>
  <c r="AF1849" i="12" s="1"/>
  <c r="AJ1849" i="12" s="1"/>
  <c r="AP1849" i="12" s="1"/>
  <c r="AX1849" i="12" s="1"/>
  <c r="BH1849" i="12" s="1"/>
  <c r="G1845" i="12"/>
  <c r="M1845" i="12" s="1"/>
  <c r="S1845" i="12" s="1"/>
  <c r="Y1845" i="12" s="1"/>
  <c r="AE1845" i="12" s="1"/>
  <c r="AI1845" i="12" s="1"/>
  <c r="AO1845" i="12" s="1"/>
  <c r="AW1845" i="12" s="1"/>
  <c r="BB1845" i="12" s="1"/>
  <c r="BG1845" i="12" s="1"/>
  <c r="M1846" i="12"/>
  <c r="S1846" i="12" s="1"/>
  <c r="Y1846" i="12" s="1"/>
  <c r="AE1846" i="12" s="1"/>
  <c r="AI1846" i="12" s="1"/>
  <c r="AO1846" i="12" s="1"/>
  <c r="AW1846" i="12" s="1"/>
  <c r="BB1846" i="12" s="1"/>
  <c r="BG1846" i="12" s="1"/>
  <c r="H1830" i="12"/>
  <c r="N1831" i="12"/>
  <c r="T1831" i="12" s="1"/>
  <c r="Z1831" i="12" s="1"/>
  <c r="AF1831" i="12" s="1"/>
  <c r="AJ1831" i="12" s="1"/>
  <c r="AP1831" i="12" s="1"/>
  <c r="AX1831" i="12" s="1"/>
  <c r="BH1831" i="12" s="1"/>
  <c r="G1825" i="12"/>
  <c r="M1826" i="12"/>
  <c r="S1826" i="12" s="1"/>
  <c r="Y1826" i="12" s="1"/>
  <c r="AE1826" i="12" s="1"/>
  <c r="AI1826" i="12" s="1"/>
  <c r="AO1826" i="12" s="1"/>
  <c r="AW1826" i="12" s="1"/>
  <c r="BB1826" i="12" s="1"/>
  <c r="BG1826" i="12" s="1"/>
  <c r="F1957" i="12"/>
  <c r="L1958" i="12"/>
  <c r="R1958" i="12" s="1"/>
  <c r="X1958" i="12" s="1"/>
  <c r="AD1958" i="12" s="1"/>
  <c r="AH1958" i="12" s="1"/>
  <c r="AN1958" i="12" s="1"/>
  <c r="AR1958" i="12" s="1"/>
  <c r="AV1958" i="12" s="1"/>
  <c r="BA1958" i="12" s="1"/>
  <c r="BF1958" i="12" s="1"/>
  <c r="F1973" i="12"/>
  <c r="L1973" i="12" s="1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L1974" i="12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F1993" i="12"/>
  <c r="L1994" i="12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H1981" i="12"/>
  <c r="N1982" i="12"/>
  <c r="T1982" i="12" s="1"/>
  <c r="Z1982" i="12" s="1"/>
  <c r="AF1982" i="12" s="1"/>
  <c r="AJ1982" i="12" s="1"/>
  <c r="AP1982" i="12" s="1"/>
  <c r="AX1982" i="12" s="1"/>
  <c r="BH1982" i="12" s="1"/>
  <c r="G1977" i="12"/>
  <c r="M1978" i="12"/>
  <c r="S1978" i="12" s="1"/>
  <c r="Y1978" i="12" s="1"/>
  <c r="AE1978" i="12" s="1"/>
  <c r="AI1978" i="12" s="1"/>
  <c r="AO1978" i="12" s="1"/>
  <c r="AW1978" i="12" s="1"/>
  <c r="BB1978" i="12" s="1"/>
  <c r="BG1978" i="12" s="1"/>
  <c r="H1965" i="12"/>
  <c r="N1966" i="12"/>
  <c r="T1966" i="12" s="1"/>
  <c r="Z1966" i="12" s="1"/>
  <c r="AF1966" i="12" s="1"/>
  <c r="AJ1966" i="12" s="1"/>
  <c r="AP1966" i="12" s="1"/>
  <c r="AX1966" i="12" s="1"/>
  <c r="BH1966" i="12" s="1"/>
  <c r="G1961" i="12"/>
  <c r="M1962" i="12"/>
  <c r="S1962" i="12" s="1"/>
  <c r="Y1962" i="12" s="1"/>
  <c r="AE1962" i="12" s="1"/>
  <c r="AI1962" i="12" s="1"/>
  <c r="AO1962" i="12" s="1"/>
  <c r="AW1962" i="12" s="1"/>
  <c r="BB1962" i="12" s="1"/>
  <c r="BG1962" i="12" s="1"/>
  <c r="F2079" i="12"/>
  <c r="L2080" i="12"/>
  <c r="R2080" i="12" s="1"/>
  <c r="X2080" i="12" s="1"/>
  <c r="AD2080" i="12" s="1"/>
  <c r="AH2080" i="12" s="1"/>
  <c r="AN2080" i="12" s="1"/>
  <c r="AR2080" i="12" s="1"/>
  <c r="AV2080" i="12" s="1"/>
  <c r="BA2080" i="12" s="1"/>
  <c r="BF2080" i="12" s="1"/>
  <c r="F2087" i="12"/>
  <c r="L2088" i="12"/>
  <c r="R2088" i="12" s="1"/>
  <c r="X2088" i="12" s="1"/>
  <c r="AD2088" i="12" s="1"/>
  <c r="AH2088" i="12" s="1"/>
  <c r="AN2088" i="12" s="1"/>
  <c r="AR2088" i="12" s="1"/>
  <c r="AV2088" i="12" s="1"/>
  <c r="BA2088" i="12" s="1"/>
  <c r="BF2088" i="12" s="1"/>
  <c r="H2095" i="12"/>
  <c r="N2096" i="12"/>
  <c r="T2096" i="12" s="1"/>
  <c r="Z2096" i="12" s="1"/>
  <c r="AF2096" i="12" s="1"/>
  <c r="AJ2096" i="12" s="1"/>
  <c r="AP2096" i="12" s="1"/>
  <c r="AX2096" i="12" s="1"/>
  <c r="BH2096" i="12" s="1"/>
  <c r="G2091" i="12"/>
  <c r="M2092" i="12"/>
  <c r="S2092" i="12" s="1"/>
  <c r="Y2092" i="12" s="1"/>
  <c r="AE2092" i="12" s="1"/>
  <c r="AI2092" i="12" s="1"/>
  <c r="AO2092" i="12" s="1"/>
  <c r="AW2092" i="12" s="1"/>
  <c r="BB2092" i="12" s="1"/>
  <c r="BG2092" i="12" s="1"/>
  <c r="F2198" i="12"/>
  <c r="L2198" i="12" s="1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L2199" i="12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G2201" i="12"/>
  <c r="M2201" i="12" s="1"/>
  <c r="S2201" i="12" s="1"/>
  <c r="Y2201" i="12" s="1"/>
  <c r="AE2201" i="12" s="1"/>
  <c r="AI2201" i="12" s="1"/>
  <c r="AO2201" i="12" s="1"/>
  <c r="AW2201" i="12" s="1"/>
  <c r="BB2201" i="12" s="1"/>
  <c r="BG2201" i="12" s="1"/>
  <c r="M2202" i="12"/>
  <c r="S2202" i="12" s="1"/>
  <c r="Y2202" i="12" s="1"/>
  <c r="AE2202" i="12" s="1"/>
  <c r="AI2202" i="12" s="1"/>
  <c r="AO2202" i="12" s="1"/>
  <c r="AW2202" i="12" s="1"/>
  <c r="BB2202" i="12" s="1"/>
  <c r="BG2202" i="12" s="1"/>
  <c r="F2229" i="12"/>
  <c r="L2230" i="12"/>
  <c r="R2230" i="12" s="1"/>
  <c r="X2230" i="12" s="1"/>
  <c r="AD2230" i="12" s="1"/>
  <c r="AH2230" i="12" s="1"/>
  <c r="AN2230" i="12" s="1"/>
  <c r="AR2230" i="12" s="1"/>
  <c r="AV2230" i="12" s="1"/>
  <c r="BA2230" i="12" s="1"/>
  <c r="BF2230" i="12" s="1"/>
  <c r="F2233" i="12"/>
  <c r="L2234" i="12"/>
  <c r="R2234" i="12" s="1"/>
  <c r="X2234" i="12" s="1"/>
  <c r="AD2234" i="12" s="1"/>
  <c r="AH2234" i="12" s="1"/>
  <c r="AN2234" i="12" s="1"/>
  <c r="AR2234" i="12" s="1"/>
  <c r="AV2234" i="12" s="1"/>
  <c r="BA2234" i="12" s="1"/>
  <c r="BF2234" i="12" s="1"/>
  <c r="F2238" i="12"/>
  <c r="L2238" i="12" s="1"/>
  <c r="R2238" i="12" s="1"/>
  <c r="X2238" i="12" s="1"/>
  <c r="AD2238" i="12" s="1"/>
  <c r="AH2238" i="12" s="1"/>
  <c r="AN2238" i="12" s="1"/>
  <c r="AR2238" i="12" s="1"/>
  <c r="AV2238" i="12" s="1"/>
  <c r="BA2238" i="12" s="1"/>
  <c r="BF2238" i="12" s="1"/>
  <c r="L2239" i="12"/>
  <c r="R2239" i="12" s="1"/>
  <c r="X2239" i="12" s="1"/>
  <c r="AD2239" i="12" s="1"/>
  <c r="AH2239" i="12" s="1"/>
  <c r="AN2239" i="12" s="1"/>
  <c r="AR2239" i="12" s="1"/>
  <c r="AV2239" i="12" s="1"/>
  <c r="BA2239" i="12" s="1"/>
  <c r="BF2239" i="12" s="1"/>
  <c r="G2241" i="12"/>
  <c r="M2241" i="12" s="1"/>
  <c r="S2241" i="12" s="1"/>
  <c r="Y2241" i="12" s="1"/>
  <c r="AE2241" i="12" s="1"/>
  <c r="AI2241" i="12" s="1"/>
  <c r="AO2241" i="12" s="1"/>
  <c r="AW2241" i="12" s="1"/>
  <c r="BB2241" i="12" s="1"/>
  <c r="BG2241" i="12" s="1"/>
  <c r="M2242" i="12"/>
  <c r="S2242" i="12" s="1"/>
  <c r="Y2242" i="12" s="1"/>
  <c r="AE2242" i="12" s="1"/>
  <c r="AI2242" i="12" s="1"/>
  <c r="AO2242" i="12" s="1"/>
  <c r="AW2242" i="12" s="1"/>
  <c r="BB2242" i="12" s="1"/>
  <c r="BG2242" i="12" s="1"/>
  <c r="F2267" i="12"/>
  <c r="L2268" i="12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G2271" i="12"/>
  <c r="M2272" i="12"/>
  <c r="S2272" i="12" s="1"/>
  <c r="Y2272" i="12" s="1"/>
  <c r="AE2272" i="12" s="1"/>
  <c r="AI2272" i="12" s="1"/>
  <c r="AO2272" i="12" s="1"/>
  <c r="AW2272" i="12" s="1"/>
  <c r="BB2272" i="12" s="1"/>
  <c r="BG2272" i="12" s="1"/>
  <c r="F2287" i="12"/>
  <c r="L2288" i="12"/>
  <c r="R2288" i="12" s="1"/>
  <c r="X2288" i="12" s="1"/>
  <c r="AD2288" i="12" s="1"/>
  <c r="AH2288" i="12" s="1"/>
  <c r="AN2288" i="12" s="1"/>
  <c r="AR2288" i="12" s="1"/>
  <c r="AV2288" i="12" s="1"/>
  <c r="BA2288" i="12" s="1"/>
  <c r="BF2288" i="12" s="1"/>
  <c r="F2330" i="12"/>
  <c r="L2331" i="12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F2346" i="12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H2338" i="12"/>
  <c r="N2339" i="12"/>
  <c r="T2339" i="12" s="1"/>
  <c r="Z2339" i="12" s="1"/>
  <c r="AF2339" i="12" s="1"/>
  <c r="AJ2339" i="12" s="1"/>
  <c r="AP2339" i="12" s="1"/>
  <c r="AX2339" i="12" s="1"/>
  <c r="BH2339" i="12" s="1"/>
  <c r="G2334" i="12"/>
  <c r="M2335" i="12"/>
  <c r="S2335" i="12" s="1"/>
  <c r="Y2335" i="12" s="1"/>
  <c r="AE2335" i="12" s="1"/>
  <c r="AI2335" i="12" s="1"/>
  <c r="AO2335" i="12" s="1"/>
  <c r="AW2335" i="12" s="1"/>
  <c r="BB2335" i="12" s="1"/>
  <c r="BG2335" i="12" s="1"/>
  <c r="F2374" i="12"/>
  <c r="L2375" i="12"/>
  <c r="R2375" i="12" s="1"/>
  <c r="X2375" i="12" s="1"/>
  <c r="AD2375" i="12" s="1"/>
  <c r="AH2375" i="12" s="1"/>
  <c r="AN2375" i="12" s="1"/>
  <c r="AR2375" i="12" s="1"/>
  <c r="AV2375" i="12" s="1"/>
  <c r="BA2375" i="12" s="1"/>
  <c r="BF2375" i="12" s="1"/>
  <c r="F2386" i="12"/>
  <c r="L2387" i="12"/>
  <c r="R2387" i="12" s="1"/>
  <c r="X2387" i="12" s="1"/>
  <c r="AD2387" i="12" s="1"/>
  <c r="AH2387" i="12" s="1"/>
  <c r="AN2387" i="12" s="1"/>
  <c r="AR2387" i="12" s="1"/>
  <c r="AV2387" i="12" s="1"/>
  <c r="BA2387" i="12" s="1"/>
  <c r="BF2387" i="12" s="1"/>
  <c r="F2390" i="12"/>
  <c r="L2391" i="12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F2410" i="12"/>
  <c r="L2411" i="12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F2414" i="12"/>
  <c r="L2415" i="12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F2425" i="12"/>
  <c r="L2426" i="12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F2443" i="12"/>
  <c r="L2444" i="12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H2435" i="12"/>
  <c r="N2436" i="12"/>
  <c r="T2436" i="12" s="1"/>
  <c r="Z2436" i="12" s="1"/>
  <c r="AF2436" i="12" s="1"/>
  <c r="AJ2436" i="12" s="1"/>
  <c r="AP2436" i="12" s="1"/>
  <c r="AX2436" i="12" s="1"/>
  <c r="BH2436" i="12" s="1"/>
  <c r="G2430" i="12"/>
  <c r="M2431" i="12"/>
  <c r="S2431" i="12" s="1"/>
  <c r="Y2431" i="12" s="1"/>
  <c r="AE2431" i="12" s="1"/>
  <c r="AI2431" i="12" s="1"/>
  <c r="AO2431" i="12" s="1"/>
  <c r="AW2431" i="12" s="1"/>
  <c r="BB2431" i="12" s="1"/>
  <c r="BG2431" i="12" s="1"/>
  <c r="F1290" i="12"/>
  <c r="L1290" i="12" s="1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H1303" i="12"/>
  <c r="N1304" i="12"/>
  <c r="T1304" i="12" s="1"/>
  <c r="Z1304" i="12" s="1"/>
  <c r="AF1304" i="12" s="1"/>
  <c r="AJ1304" i="12" s="1"/>
  <c r="AP1304" i="12" s="1"/>
  <c r="AX1304" i="12" s="1"/>
  <c r="BH1304" i="12" s="1"/>
  <c r="F1389" i="12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G1414" i="12"/>
  <c r="M1415" i="12"/>
  <c r="S1415" i="12" s="1"/>
  <c r="Y1415" i="12" s="1"/>
  <c r="AE1415" i="12" s="1"/>
  <c r="AI1415" i="12" s="1"/>
  <c r="AO1415" i="12" s="1"/>
  <c r="AW1415" i="12" s="1"/>
  <c r="BB1415" i="12" s="1"/>
  <c r="BG1415" i="12" s="1"/>
  <c r="G1502" i="12"/>
  <c r="M1503" i="12"/>
  <c r="S1503" i="12" s="1"/>
  <c r="Y1503" i="12" s="1"/>
  <c r="AE1503" i="12" s="1"/>
  <c r="AI1503" i="12" s="1"/>
  <c r="AO1503" i="12" s="1"/>
  <c r="AW1503" i="12" s="1"/>
  <c r="BB1503" i="12" s="1"/>
  <c r="BG1503" i="12" s="1"/>
  <c r="F1546" i="12"/>
  <c r="L1547" i="12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H1526" i="12"/>
  <c r="N1526" i="12" s="1"/>
  <c r="T1526" i="12" s="1"/>
  <c r="Z1526" i="12" s="1"/>
  <c r="AF1526" i="12" s="1"/>
  <c r="AJ1526" i="12" s="1"/>
  <c r="AP1526" i="12" s="1"/>
  <c r="AX1526" i="12" s="1"/>
  <c r="BH1526" i="12" s="1"/>
  <c r="N1527" i="12"/>
  <c r="T1527" i="12" s="1"/>
  <c r="Z1527" i="12" s="1"/>
  <c r="AF1527" i="12" s="1"/>
  <c r="AJ1527" i="12" s="1"/>
  <c r="AP1527" i="12" s="1"/>
  <c r="AX1527" i="12" s="1"/>
  <c r="BH1527" i="12" s="1"/>
  <c r="H1568" i="12"/>
  <c r="N1568" i="12" s="1"/>
  <c r="T1568" i="12" s="1"/>
  <c r="Z1568" i="12" s="1"/>
  <c r="AF1568" i="12" s="1"/>
  <c r="AJ1568" i="12" s="1"/>
  <c r="AP1568" i="12" s="1"/>
  <c r="AX1568" i="12" s="1"/>
  <c r="BH1568" i="12" s="1"/>
  <c r="N1569" i="12"/>
  <c r="T1569" i="12" s="1"/>
  <c r="Z1569" i="12" s="1"/>
  <c r="AF1569" i="12" s="1"/>
  <c r="AJ1569" i="12" s="1"/>
  <c r="AP1569" i="12" s="1"/>
  <c r="AX1569" i="12" s="1"/>
  <c r="BH1569" i="12" s="1"/>
  <c r="H1591" i="12"/>
  <c r="N1592" i="12"/>
  <c r="T1592" i="12" s="1"/>
  <c r="Z1592" i="12" s="1"/>
  <c r="AF1592" i="12" s="1"/>
  <c r="AJ1592" i="12" s="1"/>
  <c r="AP1592" i="12" s="1"/>
  <c r="AX1592" i="12" s="1"/>
  <c r="BH1592" i="12" s="1"/>
  <c r="H1659" i="12"/>
  <c r="N1660" i="12"/>
  <c r="T1660" i="12" s="1"/>
  <c r="Z1660" i="12" s="1"/>
  <c r="AF1660" i="12" s="1"/>
  <c r="AJ1660" i="12" s="1"/>
  <c r="AP1660" i="12" s="1"/>
  <c r="AX1660" i="12" s="1"/>
  <c r="BH1660" i="12" s="1"/>
  <c r="H1694" i="12"/>
  <c r="N1695" i="12"/>
  <c r="T1695" i="12" s="1"/>
  <c r="Z1695" i="12" s="1"/>
  <c r="AF1695" i="12" s="1"/>
  <c r="AJ1695" i="12" s="1"/>
  <c r="AP1695" i="12" s="1"/>
  <c r="AX1695" i="12" s="1"/>
  <c r="BH1695" i="12" s="1"/>
  <c r="F1730" i="12"/>
  <c r="L1731" i="12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H1757" i="12"/>
  <c r="N1758" i="12"/>
  <c r="T1758" i="12" s="1"/>
  <c r="Z1758" i="12" s="1"/>
  <c r="AF1758" i="12" s="1"/>
  <c r="AJ1758" i="12" s="1"/>
  <c r="AP1758" i="12" s="1"/>
  <c r="AX1758" i="12" s="1"/>
  <c r="BH1758" i="12" s="1"/>
  <c r="H1739" i="12"/>
  <c r="N1740" i="12"/>
  <c r="T1740" i="12" s="1"/>
  <c r="Z1740" i="12" s="1"/>
  <c r="AF1740" i="12" s="1"/>
  <c r="AJ1740" i="12" s="1"/>
  <c r="AP1740" i="12" s="1"/>
  <c r="AX1740" i="12" s="1"/>
  <c r="BH1740" i="12" s="1"/>
  <c r="F1830" i="12"/>
  <c r="L1831" i="12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F1865" i="12"/>
  <c r="L1865" i="12" s="1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L1866" i="12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H1857" i="12"/>
  <c r="N1858" i="12"/>
  <c r="T1858" i="12" s="1"/>
  <c r="Z1858" i="12" s="1"/>
  <c r="AF1858" i="12" s="1"/>
  <c r="AJ1858" i="12" s="1"/>
  <c r="AP1858" i="12" s="1"/>
  <c r="AX1858" i="12" s="1"/>
  <c r="BH1858" i="12" s="1"/>
  <c r="G1852" i="12"/>
  <c r="M1853" i="12"/>
  <c r="S1853" i="12" s="1"/>
  <c r="Y1853" i="12" s="1"/>
  <c r="AE1853" i="12" s="1"/>
  <c r="AI1853" i="12" s="1"/>
  <c r="AO1853" i="12" s="1"/>
  <c r="AW1853" i="12" s="1"/>
  <c r="BB1853" i="12" s="1"/>
  <c r="BG1853" i="12" s="1"/>
  <c r="H1840" i="12"/>
  <c r="N1841" i="12"/>
  <c r="T1841" i="12" s="1"/>
  <c r="Z1841" i="12" s="1"/>
  <c r="AF1841" i="12" s="1"/>
  <c r="AJ1841" i="12" s="1"/>
  <c r="AP1841" i="12" s="1"/>
  <c r="AX1841" i="12" s="1"/>
  <c r="BH1841" i="12" s="1"/>
  <c r="F1965" i="12"/>
  <c r="L1966" i="12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H1973" i="12"/>
  <c r="N1973" i="12" s="1"/>
  <c r="T1973" i="12" s="1"/>
  <c r="Z1973" i="12" s="1"/>
  <c r="AF1973" i="12" s="1"/>
  <c r="AJ1973" i="12" s="1"/>
  <c r="AP1973" i="12" s="1"/>
  <c r="AX1973" i="12" s="1"/>
  <c r="BH1973" i="12" s="1"/>
  <c r="N1974" i="12"/>
  <c r="T1974" i="12" s="1"/>
  <c r="Z1974" i="12" s="1"/>
  <c r="AF1974" i="12" s="1"/>
  <c r="AJ1974" i="12" s="1"/>
  <c r="AP1974" i="12" s="1"/>
  <c r="AX1974" i="12" s="1"/>
  <c r="BH1974" i="12" s="1"/>
  <c r="H2374" i="12"/>
  <c r="N2375" i="12"/>
  <c r="T2375" i="12" s="1"/>
  <c r="Z2375" i="12" s="1"/>
  <c r="AF2375" i="12" s="1"/>
  <c r="AJ2375" i="12" s="1"/>
  <c r="AP2375" i="12" s="1"/>
  <c r="AX2375" i="12" s="1"/>
  <c r="BH2375" i="12" s="1"/>
  <c r="F1154" i="12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F1367" i="12"/>
  <c r="L1368" i="12"/>
  <c r="R1368" i="12" s="1"/>
  <c r="X1368" i="12" s="1"/>
  <c r="AD1368" i="12" s="1"/>
  <c r="AH1368" i="12" s="1"/>
  <c r="AN1368" i="12" s="1"/>
  <c r="AR1368" i="12" s="1"/>
  <c r="AV1368" i="12" s="1"/>
  <c r="BA1368" i="12" s="1"/>
  <c r="BF1368" i="12" s="1"/>
  <c r="F1384" i="12"/>
  <c r="L1384" i="12" s="1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L1385" i="12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F1404" i="12"/>
  <c r="L1405" i="12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H1414" i="12"/>
  <c r="N1415" i="12"/>
  <c r="T1415" i="12" s="1"/>
  <c r="Z1415" i="12" s="1"/>
  <c r="AF1415" i="12" s="1"/>
  <c r="AJ1415" i="12" s="1"/>
  <c r="AP1415" i="12" s="1"/>
  <c r="AX1415" i="12" s="1"/>
  <c r="BH1415" i="12" s="1"/>
  <c r="G1409" i="12"/>
  <c r="M1410" i="12"/>
  <c r="S1410" i="12" s="1"/>
  <c r="Y1410" i="12" s="1"/>
  <c r="AE1410" i="12" s="1"/>
  <c r="AI1410" i="12" s="1"/>
  <c r="AO1410" i="12" s="1"/>
  <c r="AW1410" i="12" s="1"/>
  <c r="BB1410" i="12" s="1"/>
  <c r="BG1410" i="12" s="1"/>
  <c r="H1393" i="12"/>
  <c r="N1394" i="12"/>
  <c r="T1394" i="12" s="1"/>
  <c r="Z1394" i="12" s="1"/>
  <c r="AF1394" i="12" s="1"/>
  <c r="AJ1394" i="12" s="1"/>
  <c r="AP1394" i="12" s="1"/>
  <c r="AX1394" i="12" s="1"/>
  <c r="BH1394" i="12" s="1"/>
  <c r="G1389" i="12"/>
  <c r="M1390" i="12"/>
  <c r="S1390" i="12" s="1"/>
  <c r="Y1390" i="12" s="1"/>
  <c r="AE1390" i="12" s="1"/>
  <c r="AI1390" i="12" s="1"/>
  <c r="AO1390" i="12" s="1"/>
  <c r="AW1390" i="12" s="1"/>
  <c r="BB1390" i="12" s="1"/>
  <c r="BG1390" i="12" s="1"/>
  <c r="H1378" i="12"/>
  <c r="N1378" i="12" s="1"/>
  <c r="T1378" i="12" s="1"/>
  <c r="Z1378" i="12" s="1"/>
  <c r="AF1378" i="12" s="1"/>
  <c r="AJ1378" i="12" s="1"/>
  <c r="AP1378" i="12" s="1"/>
  <c r="AX1378" i="12" s="1"/>
  <c r="BH1378" i="12" s="1"/>
  <c r="N1379" i="12"/>
  <c r="T1379" i="12" s="1"/>
  <c r="Z1379" i="12" s="1"/>
  <c r="AF1379" i="12" s="1"/>
  <c r="AJ1379" i="12" s="1"/>
  <c r="AP1379" i="12" s="1"/>
  <c r="AX1379" i="12" s="1"/>
  <c r="BH1379" i="12" s="1"/>
  <c r="G1372" i="12"/>
  <c r="M1373" i="12"/>
  <c r="S1373" i="12" s="1"/>
  <c r="Y1373" i="12" s="1"/>
  <c r="AE1373" i="12" s="1"/>
  <c r="AI1373" i="12" s="1"/>
  <c r="AO1373" i="12" s="1"/>
  <c r="AW1373" i="12" s="1"/>
  <c r="BB1373" i="12" s="1"/>
  <c r="BG1373" i="12" s="1"/>
  <c r="F1490" i="12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F1511" i="12"/>
  <c r="L1512" i="12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H1502" i="12"/>
  <c r="N1503" i="12"/>
  <c r="T1503" i="12" s="1"/>
  <c r="Z1503" i="12" s="1"/>
  <c r="AF1503" i="12" s="1"/>
  <c r="AJ1503" i="12" s="1"/>
  <c r="AP1503" i="12" s="1"/>
  <c r="AX1503" i="12" s="1"/>
  <c r="BH1503" i="12" s="1"/>
  <c r="G1494" i="12"/>
  <c r="M1495" i="12"/>
  <c r="S1495" i="12" s="1"/>
  <c r="Y1495" i="12" s="1"/>
  <c r="AE1495" i="12" s="1"/>
  <c r="AI1495" i="12" s="1"/>
  <c r="AO1495" i="12" s="1"/>
  <c r="AW1495" i="12" s="1"/>
  <c r="BB1495" i="12" s="1"/>
  <c r="BG1495" i="12" s="1"/>
  <c r="F1542" i="12"/>
  <c r="L1543" i="12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F1558" i="12"/>
  <c r="L1558" i="12" s="1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L1559" i="12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H1550" i="12"/>
  <c r="N1551" i="12"/>
  <c r="T1551" i="12" s="1"/>
  <c r="Z1551" i="12" s="1"/>
  <c r="AF1551" i="12" s="1"/>
  <c r="AJ1551" i="12" s="1"/>
  <c r="AP1551" i="12" s="1"/>
  <c r="AX1551" i="12" s="1"/>
  <c r="BH1551" i="12" s="1"/>
  <c r="G1546" i="12"/>
  <c r="M1547" i="12"/>
  <c r="S1547" i="12" s="1"/>
  <c r="Y1547" i="12" s="1"/>
  <c r="AE1547" i="12" s="1"/>
  <c r="AI1547" i="12" s="1"/>
  <c r="AO1547" i="12" s="1"/>
  <c r="AW1547" i="12" s="1"/>
  <c r="BB1547" i="12" s="1"/>
  <c r="BG1547" i="12" s="1"/>
  <c r="F1699" i="12"/>
  <c r="L1700" i="12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F1710" i="12"/>
  <c r="L1711" i="12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F1726" i="12"/>
  <c r="L1726" i="12" s="1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L1727" i="12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F1744" i="12"/>
  <c r="L1745" i="12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H1753" i="12"/>
  <c r="N1754" i="12"/>
  <c r="T1754" i="12" s="1"/>
  <c r="Z1754" i="12" s="1"/>
  <c r="AF1754" i="12" s="1"/>
  <c r="AJ1754" i="12" s="1"/>
  <c r="AP1754" i="12" s="1"/>
  <c r="AX1754" i="12" s="1"/>
  <c r="BH1754" i="12" s="1"/>
  <c r="G1748" i="12"/>
  <c r="M1749" i="12"/>
  <c r="S1749" i="12" s="1"/>
  <c r="Y1749" i="12" s="1"/>
  <c r="AE1749" i="12" s="1"/>
  <c r="AI1749" i="12" s="1"/>
  <c r="AO1749" i="12" s="1"/>
  <c r="AW1749" i="12" s="1"/>
  <c r="BB1749" i="12" s="1"/>
  <c r="BG1749" i="12" s="1"/>
  <c r="H1734" i="12"/>
  <c r="N1735" i="12"/>
  <c r="T1735" i="12" s="1"/>
  <c r="Z1735" i="12" s="1"/>
  <c r="AF1735" i="12" s="1"/>
  <c r="AJ1735" i="12" s="1"/>
  <c r="AP1735" i="12" s="1"/>
  <c r="AX1735" i="12" s="1"/>
  <c r="BH1735" i="12" s="1"/>
  <c r="G1730" i="12"/>
  <c r="M1731" i="12"/>
  <c r="S1731" i="12" s="1"/>
  <c r="Y1731" i="12" s="1"/>
  <c r="AE1731" i="12" s="1"/>
  <c r="AI1731" i="12" s="1"/>
  <c r="AO1731" i="12" s="1"/>
  <c r="AW1731" i="12" s="1"/>
  <c r="BB1731" i="12" s="1"/>
  <c r="BG1731" i="12" s="1"/>
  <c r="H1720" i="12"/>
  <c r="N1720" i="12" s="1"/>
  <c r="T1720" i="12" s="1"/>
  <c r="Z1720" i="12" s="1"/>
  <c r="AF1720" i="12" s="1"/>
  <c r="AJ1720" i="12" s="1"/>
  <c r="AP1720" i="12" s="1"/>
  <c r="AX1720" i="12" s="1"/>
  <c r="BH1720" i="12" s="1"/>
  <c r="N1721" i="12"/>
  <c r="T1721" i="12" s="1"/>
  <c r="Z1721" i="12" s="1"/>
  <c r="AF1721" i="12" s="1"/>
  <c r="AJ1721" i="12" s="1"/>
  <c r="AP1721" i="12" s="1"/>
  <c r="AX1721" i="12" s="1"/>
  <c r="BH1721" i="12" s="1"/>
  <c r="G1715" i="12"/>
  <c r="M1716" i="12"/>
  <c r="S1716" i="12" s="1"/>
  <c r="Y1716" i="12" s="1"/>
  <c r="AE1716" i="12" s="1"/>
  <c r="AI1716" i="12" s="1"/>
  <c r="AO1716" i="12" s="1"/>
  <c r="AW1716" i="12" s="1"/>
  <c r="BB1716" i="12" s="1"/>
  <c r="BG1716" i="12" s="1"/>
  <c r="F1825" i="12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F1845" i="12"/>
  <c r="L1845" i="12" s="1"/>
  <c r="R1845" i="12" s="1"/>
  <c r="X1845" i="12" s="1"/>
  <c r="AD1845" i="12" s="1"/>
  <c r="AH1845" i="12" s="1"/>
  <c r="AN1845" i="12" s="1"/>
  <c r="AR1845" i="12" s="1"/>
  <c r="AV1845" i="12" s="1"/>
  <c r="BA1845" i="12" s="1"/>
  <c r="BF1845" i="12" s="1"/>
  <c r="L1846" i="12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F1862" i="12"/>
  <c r="L1862" i="12" s="1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L1863" i="12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H1870" i="12"/>
  <c r="N1871" i="12"/>
  <c r="T1871" i="12" s="1"/>
  <c r="Z1871" i="12" s="1"/>
  <c r="AF1871" i="12" s="1"/>
  <c r="AJ1871" i="12" s="1"/>
  <c r="AP1871" i="12" s="1"/>
  <c r="AX1871" i="12" s="1"/>
  <c r="BH1871" i="12" s="1"/>
  <c r="G1865" i="12"/>
  <c r="M1865" i="12" s="1"/>
  <c r="S1865" i="12" s="1"/>
  <c r="Y1865" i="12" s="1"/>
  <c r="AE1865" i="12" s="1"/>
  <c r="AI1865" i="12" s="1"/>
  <c r="AO1865" i="12" s="1"/>
  <c r="AW1865" i="12" s="1"/>
  <c r="BB1865" i="12" s="1"/>
  <c r="BG1865" i="12" s="1"/>
  <c r="M1866" i="12"/>
  <c r="S1866" i="12" s="1"/>
  <c r="Y1866" i="12" s="1"/>
  <c r="AE1866" i="12" s="1"/>
  <c r="AI1866" i="12" s="1"/>
  <c r="AO1866" i="12" s="1"/>
  <c r="AW1866" i="12" s="1"/>
  <c r="BB1866" i="12" s="1"/>
  <c r="BG1866" i="12" s="1"/>
  <c r="H1852" i="12"/>
  <c r="N1853" i="12"/>
  <c r="T1853" i="12" s="1"/>
  <c r="Z1853" i="12" s="1"/>
  <c r="AF1853" i="12" s="1"/>
  <c r="AJ1853" i="12" s="1"/>
  <c r="AP1853" i="12" s="1"/>
  <c r="AX1853" i="12" s="1"/>
  <c r="BH1853" i="12" s="1"/>
  <c r="G1848" i="12"/>
  <c r="M1848" i="12" s="1"/>
  <c r="S1848" i="12" s="1"/>
  <c r="Y1848" i="12" s="1"/>
  <c r="AE1848" i="12" s="1"/>
  <c r="AI1848" i="12" s="1"/>
  <c r="AO1848" i="12" s="1"/>
  <c r="AW1848" i="12" s="1"/>
  <c r="BB1848" i="12" s="1"/>
  <c r="BG1848" i="12" s="1"/>
  <c r="M1849" i="12"/>
  <c r="S1849" i="12" s="1"/>
  <c r="Y1849" i="12" s="1"/>
  <c r="AE1849" i="12" s="1"/>
  <c r="AI1849" i="12" s="1"/>
  <c r="AO1849" i="12" s="1"/>
  <c r="AW1849" i="12" s="1"/>
  <c r="BB1849" i="12" s="1"/>
  <c r="BG1849" i="12" s="1"/>
  <c r="H1835" i="12"/>
  <c r="N1836" i="12"/>
  <c r="T1836" i="12" s="1"/>
  <c r="Z1836" i="12" s="1"/>
  <c r="AF1836" i="12" s="1"/>
  <c r="AJ1836" i="12" s="1"/>
  <c r="AP1836" i="12" s="1"/>
  <c r="AX1836" i="12" s="1"/>
  <c r="BH1836" i="12" s="1"/>
  <c r="G1830" i="12"/>
  <c r="M1831" i="12"/>
  <c r="S1831" i="12" s="1"/>
  <c r="Y1831" i="12" s="1"/>
  <c r="AE1831" i="12" s="1"/>
  <c r="AI1831" i="12" s="1"/>
  <c r="AO1831" i="12" s="1"/>
  <c r="AW1831" i="12" s="1"/>
  <c r="BB1831" i="12" s="1"/>
  <c r="BG1831" i="12" s="1"/>
  <c r="F1961" i="12"/>
  <c r="L1962" i="12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F1977" i="12"/>
  <c r="L1978" i="12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H1985" i="12"/>
  <c r="N1986" i="12"/>
  <c r="T1986" i="12" s="1"/>
  <c r="Z1986" i="12" s="1"/>
  <c r="AF1986" i="12" s="1"/>
  <c r="AJ1986" i="12" s="1"/>
  <c r="AP1986" i="12" s="1"/>
  <c r="AX1986" i="12" s="1"/>
  <c r="BH1986" i="12" s="1"/>
  <c r="G1981" i="12"/>
  <c r="M1982" i="12"/>
  <c r="S1982" i="12" s="1"/>
  <c r="Y1982" i="12" s="1"/>
  <c r="AE1982" i="12" s="1"/>
  <c r="AI1982" i="12" s="1"/>
  <c r="AO1982" i="12" s="1"/>
  <c r="AW1982" i="12" s="1"/>
  <c r="BB1982" i="12" s="1"/>
  <c r="BG1982" i="12" s="1"/>
  <c r="H1970" i="12"/>
  <c r="N1970" i="12" s="1"/>
  <c r="T1970" i="12" s="1"/>
  <c r="Z1970" i="12" s="1"/>
  <c r="AF1970" i="12" s="1"/>
  <c r="AJ1970" i="12" s="1"/>
  <c r="AP1970" i="12" s="1"/>
  <c r="AX1970" i="12" s="1"/>
  <c r="BH1970" i="12" s="1"/>
  <c r="N1971" i="12"/>
  <c r="T1971" i="12" s="1"/>
  <c r="Z1971" i="12" s="1"/>
  <c r="AF1971" i="12" s="1"/>
  <c r="AJ1971" i="12" s="1"/>
  <c r="AP1971" i="12" s="1"/>
  <c r="AX1971" i="12" s="1"/>
  <c r="BH1971" i="12" s="1"/>
  <c r="G1965" i="12"/>
  <c r="M1966" i="12"/>
  <c r="S1966" i="12" s="1"/>
  <c r="Y1966" i="12" s="1"/>
  <c r="AE1966" i="12" s="1"/>
  <c r="AI1966" i="12" s="1"/>
  <c r="AO1966" i="12" s="1"/>
  <c r="AW1966" i="12" s="1"/>
  <c r="BB1966" i="12" s="1"/>
  <c r="BG1966" i="12" s="1"/>
  <c r="F2091" i="12"/>
  <c r="L2092" i="12"/>
  <c r="R2092" i="12" s="1"/>
  <c r="X2092" i="12" s="1"/>
  <c r="AD2092" i="12" s="1"/>
  <c r="AH2092" i="12" s="1"/>
  <c r="AN2092" i="12" s="1"/>
  <c r="AR2092" i="12" s="1"/>
  <c r="AV2092" i="12" s="1"/>
  <c r="BA2092" i="12" s="1"/>
  <c r="BF2092" i="12" s="1"/>
  <c r="G2095" i="12"/>
  <c r="M2096" i="12"/>
  <c r="S2096" i="12" s="1"/>
  <c r="Y2096" i="12" s="1"/>
  <c r="AE2096" i="12" s="1"/>
  <c r="AI2096" i="12" s="1"/>
  <c r="AO2096" i="12" s="1"/>
  <c r="AW2096" i="12" s="1"/>
  <c r="BB2096" i="12" s="1"/>
  <c r="BG2096" i="12" s="1"/>
  <c r="F2201" i="12"/>
  <c r="L2201" i="12" s="1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L2202" i="12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F2241" i="12"/>
  <c r="L2241" i="12" s="1"/>
  <c r="R2241" i="12" s="1"/>
  <c r="X2241" i="12" s="1"/>
  <c r="AD2241" i="12" s="1"/>
  <c r="AH2241" i="12" s="1"/>
  <c r="AN2241" i="12" s="1"/>
  <c r="AR2241" i="12" s="1"/>
  <c r="AV2241" i="12" s="1"/>
  <c r="BA2241" i="12" s="1"/>
  <c r="BF2241" i="12" s="1"/>
  <c r="L2242" i="12"/>
  <c r="R2242" i="12" s="1"/>
  <c r="X2242" i="12" s="1"/>
  <c r="AD2242" i="12" s="1"/>
  <c r="AH2242" i="12" s="1"/>
  <c r="AN2242" i="12" s="1"/>
  <c r="AR2242" i="12" s="1"/>
  <c r="AV2242" i="12" s="1"/>
  <c r="BA2242" i="12" s="1"/>
  <c r="BF2242" i="12" s="1"/>
  <c r="F2271" i="12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F2334" i="12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H2342" i="12"/>
  <c r="N2343" i="12"/>
  <c r="T2343" i="12" s="1"/>
  <c r="Z2343" i="12" s="1"/>
  <c r="AF2343" i="12" s="1"/>
  <c r="AJ2343" i="12" s="1"/>
  <c r="AP2343" i="12" s="1"/>
  <c r="AX2343" i="12" s="1"/>
  <c r="BH2343" i="12" s="1"/>
  <c r="G2338" i="12"/>
  <c r="M2339" i="12"/>
  <c r="S2339" i="12" s="1"/>
  <c r="Y2339" i="12" s="1"/>
  <c r="AE2339" i="12" s="1"/>
  <c r="AI2339" i="12" s="1"/>
  <c r="AO2339" i="12" s="1"/>
  <c r="AW2339" i="12" s="1"/>
  <c r="BB2339" i="12" s="1"/>
  <c r="BG2339" i="12" s="1"/>
  <c r="F2430" i="12"/>
  <c r="L2431" i="12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H2439" i="12"/>
  <c r="N2440" i="12"/>
  <c r="T2440" i="12" s="1"/>
  <c r="Z2440" i="12" s="1"/>
  <c r="AF2440" i="12" s="1"/>
  <c r="AJ2440" i="12" s="1"/>
  <c r="AP2440" i="12" s="1"/>
  <c r="AX2440" i="12" s="1"/>
  <c r="BH2440" i="12" s="1"/>
  <c r="G2435" i="12"/>
  <c r="M2436" i="12"/>
  <c r="S2436" i="12" s="1"/>
  <c r="Y2436" i="12" s="1"/>
  <c r="AE2436" i="12" s="1"/>
  <c r="AI2436" i="12" s="1"/>
  <c r="AO2436" i="12" s="1"/>
  <c r="AW2436" i="12" s="1"/>
  <c r="BB2436" i="12" s="1"/>
  <c r="BG2436" i="12" s="1"/>
  <c r="G1303" i="12"/>
  <c r="M1304" i="12"/>
  <c r="S1304" i="12" s="1"/>
  <c r="Y1304" i="12" s="1"/>
  <c r="AE1304" i="12" s="1"/>
  <c r="AI1304" i="12" s="1"/>
  <c r="AO1304" i="12" s="1"/>
  <c r="AW1304" i="12" s="1"/>
  <c r="BB1304" i="12" s="1"/>
  <c r="BG1304" i="12" s="1"/>
  <c r="H1290" i="12"/>
  <c r="N1290" i="12" s="1"/>
  <c r="T1290" i="12" s="1"/>
  <c r="Z1290" i="12" s="1"/>
  <c r="AF1290" i="12" s="1"/>
  <c r="AJ1290" i="12" s="1"/>
  <c r="AP1290" i="12" s="1"/>
  <c r="AX1290" i="12" s="1"/>
  <c r="BH1290" i="12" s="1"/>
  <c r="N1291" i="12"/>
  <c r="T1291" i="12" s="1"/>
  <c r="Z1291" i="12" s="1"/>
  <c r="AF1291" i="12" s="1"/>
  <c r="AJ1291" i="12" s="1"/>
  <c r="AP1291" i="12" s="1"/>
  <c r="AX1291" i="12" s="1"/>
  <c r="BH1291" i="12" s="1"/>
  <c r="G1293" i="12"/>
  <c r="BI1315" i="12"/>
  <c r="BI1314" i="12" s="1"/>
  <c r="BI1282" i="12"/>
  <c r="BI1278" i="12" s="1"/>
  <c r="BI1293" i="12"/>
  <c r="BI1289" i="12" s="1"/>
  <c r="G1315" i="12"/>
  <c r="H1293" i="12"/>
  <c r="G1282" i="12"/>
  <c r="H1315" i="12"/>
  <c r="H1282" i="12"/>
  <c r="F1315" i="12"/>
  <c r="F1282" i="12"/>
  <c r="F1293" i="12"/>
  <c r="BI1361" i="12"/>
  <c r="BI1360" i="12" s="1"/>
  <c r="BI2433" i="12"/>
  <c r="BI2265" i="12"/>
  <c r="BI2264" i="12" s="1"/>
  <c r="BI2237" i="12"/>
  <c r="BI2236" i="12" s="1"/>
  <c r="BI2197" i="12"/>
  <c r="BI1969" i="12"/>
  <c r="BI1968" i="12" s="1"/>
  <c r="BI1955" i="12"/>
  <c r="BI1818" i="12"/>
  <c r="BI1861" i="12"/>
  <c r="BI1860" i="12" s="1"/>
  <c r="BI1844" i="12"/>
  <c r="BI1843" i="12" s="1"/>
  <c r="H1844" i="12"/>
  <c r="BI1742" i="12"/>
  <c r="BI1719" i="12"/>
  <c r="BI1718" i="12" s="1"/>
  <c r="BI1704" i="12"/>
  <c r="BI1691" i="12"/>
  <c r="BI1521" i="12"/>
  <c r="BI1520" i="12" s="1"/>
  <c r="BI1519" i="12" s="1"/>
  <c r="BI1554" i="12"/>
  <c r="BI1553" i="12" s="1"/>
  <c r="BI1540" i="12"/>
  <c r="BI1505" i="12"/>
  <c r="BI1412" i="12"/>
  <c r="BI1396" i="12" s="1"/>
  <c r="BI1377" i="12"/>
  <c r="BI1376" i="12" s="1"/>
  <c r="BI1387" i="12"/>
  <c r="BI1954" i="12" l="1"/>
  <c r="BI1703" i="12"/>
  <c r="H1861" i="12"/>
  <c r="H1860" i="12" s="1"/>
  <c r="N1860" i="12" s="1"/>
  <c r="T1860" i="12" s="1"/>
  <c r="Z1860" i="12" s="1"/>
  <c r="AF1860" i="12" s="1"/>
  <c r="AJ1860" i="12" s="1"/>
  <c r="AP1860" i="12" s="1"/>
  <c r="AX1860" i="12" s="1"/>
  <c r="BH1860" i="12" s="1"/>
  <c r="H2237" i="12"/>
  <c r="N2237" i="12" s="1"/>
  <c r="T2237" i="12" s="1"/>
  <c r="Z2237" i="12" s="1"/>
  <c r="AF2237" i="12" s="1"/>
  <c r="AJ2237" i="12" s="1"/>
  <c r="AP2237" i="12" s="1"/>
  <c r="AX2237" i="12" s="1"/>
  <c r="BH2237" i="12" s="1"/>
  <c r="G2237" i="12"/>
  <c r="G2236" i="12" s="1"/>
  <c r="M2236" i="12" s="1"/>
  <c r="S2236" i="12" s="1"/>
  <c r="Y2236" i="12" s="1"/>
  <c r="AE2236" i="12" s="1"/>
  <c r="AI2236" i="12" s="1"/>
  <c r="AO2236" i="12" s="1"/>
  <c r="AW2236" i="12" s="1"/>
  <c r="BB2236" i="12" s="1"/>
  <c r="BG2236" i="12" s="1"/>
  <c r="H2197" i="12"/>
  <c r="N2197" i="12" s="1"/>
  <c r="T2197" i="12" s="1"/>
  <c r="Z2197" i="12" s="1"/>
  <c r="AF2197" i="12" s="1"/>
  <c r="AJ2197" i="12" s="1"/>
  <c r="AP2197" i="12" s="1"/>
  <c r="AX2197" i="12" s="1"/>
  <c r="BH2197" i="12" s="1"/>
  <c r="F1554" i="12"/>
  <c r="F1553" i="12" s="1"/>
  <c r="L1553" i="12" s="1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G2197" i="12"/>
  <c r="M2197" i="12" s="1"/>
  <c r="S2197" i="12" s="1"/>
  <c r="Y2197" i="12" s="1"/>
  <c r="AE2197" i="12" s="1"/>
  <c r="AI2197" i="12" s="1"/>
  <c r="AO2197" i="12" s="1"/>
  <c r="AW2197" i="12" s="1"/>
  <c r="BB2197" i="12" s="1"/>
  <c r="BG2197" i="12" s="1"/>
  <c r="F1377" i="12"/>
  <c r="F1376" i="12" s="1"/>
  <c r="L1376" i="12" s="1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G1861" i="12"/>
  <c r="M1861" i="12" s="1"/>
  <c r="S1861" i="12" s="1"/>
  <c r="Y1861" i="12" s="1"/>
  <c r="AE1861" i="12" s="1"/>
  <c r="AI1861" i="12" s="1"/>
  <c r="AO1861" i="12" s="1"/>
  <c r="AW1861" i="12" s="1"/>
  <c r="BB1861" i="12" s="1"/>
  <c r="BG1861" i="12" s="1"/>
  <c r="F1844" i="12"/>
  <c r="L1844" i="12" s="1"/>
  <c r="R1844" i="12" s="1"/>
  <c r="X1844" i="12" s="1"/>
  <c r="AD1844" i="12" s="1"/>
  <c r="AH1844" i="12" s="1"/>
  <c r="AN1844" i="12" s="1"/>
  <c r="AR1844" i="12" s="1"/>
  <c r="AV1844" i="12" s="1"/>
  <c r="BA1844" i="12" s="1"/>
  <c r="BF1844" i="12" s="1"/>
  <c r="H1554" i="12"/>
  <c r="H1553" i="12" s="1"/>
  <c r="N1553" i="12" s="1"/>
  <c r="T1553" i="12" s="1"/>
  <c r="Z1553" i="12" s="1"/>
  <c r="AF1553" i="12" s="1"/>
  <c r="AJ1553" i="12" s="1"/>
  <c r="AP1553" i="12" s="1"/>
  <c r="AX1553" i="12" s="1"/>
  <c r="BH1553" i="12" s="1"/>
  <c r="G1719" i="12"/>
  <c r="M1719" i="12" s="1"/>
  <c r="S1719" i="12" s="1"/>
  <c r="Y1719" i="12" s="1"/>
  <c r="AE1719" i="12" s="1"/>
  <c r="AI1719" i="12" s="1"/>
  <c r="AO1719" i="12" s="1"/>
  <c r="AW1719" i="12" s="1"/>
  <c r="BB1719" i="12" s="1"/>
  <c r="BG1719" i="12" s="1"/>
  <c r="G1377" i="12"/>
  <c r="M1377" i="12" s="1"/>
  <c r="S1377" i="12" s="1"/>
  <c r="Y1377" i="12" s="1"/>
  <c r="AE1377" i="12" s="1"/>
  <c r="AI1377" i="12" s="1"/>
  <c r="AO1377" i="12" s="1"/>
  <c r="AW1377" i="12" s="1"/>
  <c r="BB1377" i="12" s="1"/>
  <c r="BG1377" i="12" s="1"/>
  <c r="F1521" i="12"/>
  <c r="L1521" i="12" s="1"/>
  <c r="R1521" i="12" s="1"/>
  <c r="X1521" i="12" s="1"/>
  <c r="AD1521" i="12" s="1"/>
  <c r="AH1521" i="12" s="1"/>
  <c r="AN1521" i="12" s="1"/>
  <c r="AR1521" i="12" s="1"/>
  <c r="AV1521" i="12" s="1"/>
  <c r="BA1521" i="12" s="1"/>
  <c r="BF1521" i="12" s="1"/>
  <c r="G1969" i="12"/>
  <c r="M1969" i="12" s="1"/>
  <c r="S1969" i="12" s="1"/>
  <c r="Y1969" i="12" s="1"/>
  <c r="AE1969" i="12" s="1"/>
  <c r="AI1969" i="12" s="1"/>
  <c r="AO1969" i="12" s="1"/>
  <c r="AW1969" i="12" s="1"/>
  <c r="BB1969" i="12" s="1"/>
  <c r="BG1969" i="12" s="1"/>
  <c r="H1521" i="12"/>
  <c r="H1520" i="12" s="1"/>
  <c r="H1719" i="12"/>
  <c r="N1719" i="12" s="1"/>
  <c r="T1719" i="12" s="1"/>
  <c r="Z1719" i="12" s="1"/>
  <c r="AF1719" i="12" s="1"/>
  <c r="AJ1719" i="12" s="1"/>
  <c r="AP1719" i="12" s="1"/>
  <c r="AX1719" i="12" s="1"/>
  <c r="BH1719" i="12" s="1"/>
  <c r="G1844" i="12"/>
  <c r="M1844" i="12" s="1"/>
  <c r="S1844" i="12" s="1"/>
  <c r="Y1844" i="12" s="1"/>
  <c r="AE1844" i="12" s="1"/>
  <c r="AI1844" i="12" s="1"/>
  <c r="AO1844" i="12" s="1"/>
  <c r="AW1844" i="12" s="1"/>
  <c r="BB1844" i="12" s="1"/>
  <c r="BG1844" i="12" s="1"/>
  <c r="F1861" i="12"/>
  <c r="F1860" i="12" s="1"/>
  <c r="L1860" i="12" s="1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H1969" i="12"/>
  <c r="N1969" i="12" s="1"/>
  <c r="T1969" i="12" s="1"/>
  <c r="Z1969" i="12" s="1"/>
  <c r="AF1969" i="12" s="1"/>
  <c r="AJ1969" i="12" s="1"/>
  <c r="AP1969" i="12" s="1"/>
  <c r="AX1969" i="12" s="1"/>
  <c r="BH1969" i="12" s="1"/>
  <c r="H1377" i="12"/>
  <c r="H1376" i="12" s="1"/>
  <c r="N1376" i="12" s="1"/>
  <c r="T1376" i="12" s="1"/>
  <c r="Z1376" i="12" s="1"/>
  <c r="AF1376" i="12" s="1"/>
  <c r="AJ1376" i="12" s="1"/>
  <c r="AP1376" i="12" s="1"/>
  <c r="AX1376" i="12" s="1"/>
  <c r="BH1376" i="12" s="1"/>
  <c r="G1521" i="12"/>
  <c r="M1521" i="12" s="1"/>
  <c r="S1521" i="12" s="1"/>
  <c r="Y1521" i="12" s="1"/>
  <c r="AE1521" i="12" s="1"/>
  <c r="AI1521" i="12" s="1"/>
  <c r="AO1521" i="12" s="1"/>
  <c r="AW1521" i="12" s="1"/>
  <c r="BB1521" i="12" s="1"/>
  <c r="BG1521" i="12" s="1"/>
  <c r="G1554" i="12"/>
  <c r="G1553" i="12" s="1"/>
  <c r="M1553" i="12" s="1"/>
  <c r="S1553" i="12" s="1"/>
  <c r="Y1553" i="12" s="1"/>
  <c r="AE1553" i="12" s="1"/>
  <c r="AI1553" i="12" s="1"/>
  <c r="AO1553" i="12" s="1"/>
  <c r="AW1553" i="12" s="1"/>
  <c r="BB1553" i="12" s="1"/>
  <c r="BG1553" i="12" s="1"/>
  <c r="F1719" i="12"/>
  <c r="L1719" i="12" s="1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F1969" i="12"/>
  <c r="L1969" i="12" s="1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F2237" i="12"/>
  <c r="F2236" i="12" s="1"/>
  <c r="L2236" i="12" s="1"/>
  <c r="R2236" i="12" s="1"/>
  <c r="X2236" i="12" s="1"/>
  <c r="AD2236" i="12" s="1"/>
  <c r="AH2236" i="12" s="1"/>
  <c r="AN2236" i="12" s="1"/>
  <c r="AR2236" i="12" s="1"/>
  <c r="AV2236" i="12" s="1"/>
  <c r="BA2236" i="12" s="1"/>
  <c r="BF2236" i="12" s="1"/>
  <c r="H1278" i="12"/>
  <c r="N1278" i="12" s="1"/>
  <c r="T1278" i="12" s="1"/>
  <c r="Z1278" i="12" s="1"/>
  <c r="AF1278" i="12" s="1"/>
  <c r="AJ1278" i="12" s="1"/>
  <c r="AP1278" i="12" s="1"/>
  <c r="AX1278" i="12" s="1"/>
  <c r="BH1278" i="12" s="1"/>
  <c r="N1282" i="12"/>
  <c r="T1282" i="12" s="1"/>
  <c r="Z1282" i="12" s="1"/>
  <c r="AF1282" i="12" s="1"/>
  <c r="AJ1282" i="12" s="1"/>
  <c r="AP1282" i="12" s="1"/>
  <c r="AX1282" i="12" s="1"/>
  <c r="BH1282" i="12" s="1"/>
  <c r="N1844" i="12"/>
  <c r="T1844" i="12" s="1"/>
  <c r="Z1844" i="12" s="1"/>
  <c r="AF1844" i="12" s="1"/>
  <c r="AJ1844" i="12" s="1"/>
  <c r="AP1844" i="12" s="1"/>
  <c r="AX1844" i="12" s="1"/>
  <c r="BH1844" i="12" s="1"/>
  <c r="F2197" i="12"/>
  <c r="L2197" i="12" s="1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F1289" i="12"/>
  <c r="L1289" i="12" s="1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L1293" i="12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H1314" i="12"/>
  <c r="N1314" i="12" s="1"/>
  <c r="T1314" i="12" s="1"/>
  <c r="Z1314" i="12" s="1"/>
  <c r="AF1314" i="12" s="1"/>
  <c r="AJ1314" i="12" s="1"/>
  <c r="AP1314" i="12" s="1"/>
  <c r="AX1314" i="12" s="1"/>
  <c r="BH1314" i="12" s="1"/>
  <c r="N1315" i="12"/>
  <c r="T1315" i="12" s="1"/>
  <c r="Z1315" i="12" s="1"/>
  <c r="AF1315" i="12" s="1"/>
  <c r="AJ1315" i="12" s="1"/>
  <c r="AP1315" i="12" s="1"/>
  <c r="AX1315" i="12" s="1"/>
  <c r="BH1315" i="12" s="1"/>
  <c r="G1302" i="12"/>
  <c r="M1302" i="12" s="1"/>
  <c r="S1302" i="12" s="1"/>
  <c r="Y1302" i="12" s="1"/>
  <c r="AE1302" i="12" s="1"/>
  <c r="AI1302" i="12" s="1"/>
  <c r="AO1302" i="12" s="1"/>
  <c r="AW1302" i="12" s="1"/>
  <c r="BB1302" i="12" s="1"/>
  <c r="BG1302" i="12" s="1"/>
  <c r="M1303" i="12"/>
  <c r="S1303" i="12" s="1"/>
  <c r="Y1303" i="12" s="1"/>
  <c r="AE1303" i="12" s="1"/>
  <c r="AI1303" i="12" s="1"/>
  <c r="AO1303" i="12" s="1"/>
  <c r="AW1303" i="12" s="1"/>
  <c r="BB1303" i="12" s="1"/>
  <c r="BG1303" i="12" s="1"/>
  <c r="H2438" i="12"/>
  <c r="N2438" i="12" s="1"/>
  <c r="T2438" i="12" s="1"/>
  <c r="Z2438" i="12" s="1"/>
  <c r="AF2438" i="12" s="1"/>
  <c r="AJ2438" i="12" s="1"/>
  <c r="AP2438" i="12" s="1"/>
  <c r="AX2438" i="12" s="1"/>
  <c r="BH2438" i="12" s="1"/>
  <c r="N2439" i="12"/>
  <c r="T2439" i="12" s="1"/>
  <c r="Z2439" i="12" s="1"/>
  <c r="AF2439" i="12" s="1"/>
  <c r="AJ2439" i="12" s="1"/>
  <c r="AP2439" i="12" s="1"/>
  <c r="AX2439" i="12" s="1"/>
  <c r="BH2439" i="12" s="1"/>
  <c r="G2337" i="12"/>
  <c r="M2337" i="12" s="1"/>
  <c r="S2337" i="12" s="1"/>
  <c r="Y2337" i="12" s="1"/>
  <c r="AE2337" i="12" s="1"/>
  <c r="AI2337" i="12" s="1"/>
  <c r="AO2337" i="12" s="1"/>
  <c r="AW2337" i="12" s="1"/>
  <c r="BB2337" i="12" s="1"/>
  <c r="BG2337" i="12" s="1"/>
  <c r="M2338" i="12"/>
  <c r="S2338" i="12" s="1"/>
  <c r="Y2338" i="12" s="1"/>
  <c r="AE2338" i="12" s="1"/>
  <c r="AI2338" i="12" s="1"/>
  <c r="AO2338" i="12" s="1"/>
  <c r="AW2338" i="12" s="1"/>
  <c r="BB2338" i="12" s="1"/>
  <c r="BG2338" i="12" s="1"/>
  <c r="F2333" i="12"/>
  <c r="L2333" i="12" s="1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L2334" i="12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G2094" i="12"/>
  <c r="M2094" i="12" s="1"/>
  <c r="S2094" i="12" s="1"/>
  <c r="Y2094" i="12" s="1"/>
  <c r="AE2094" i="12" s="1"/>
  <c r="AI2094" i="12" s="1"/>
  <c r="AO2094" i="12" s="1"/>
  <c r="AW2094" i="12" s="1"/>
  <c r="BB2094" i="12" s="1"/>
  <c r="BG2094" i="12" s="1"/>
  <c r="M2095" i="12"/>
  <c r="S2095" i="12" s="1"/>
  <c r="Y2095" i="12" s="1"/>
  <c r="AE2095" i="12" s="1"/>
  <c r="AI2095" i="12" s="1"/>
  <c r="AO2095" i="12" s="1"/>
  <c r="AW2095" i="12" s="1"/>
  <c r="BB2095" i="12" s="1"/>
  <c r="BG2095" i="12" s="1"/>
  <c r="G1964" i="12"/>
  <c r="M1964" i="12" s="1"/>
  <c r="S1964" i="12" s="1"/>
  <c r="Y1964" i="12" s="1"/>
  <c r="AE1964" i="12" s="1"/>
  <c r="AI1964" i="12" s="1"/>
  <c r="AO1964" i="12" s="1"/>
  <c r="AW1964" i="12" s="1"/>
  <c r="BB1964" i="12" s="1"/>
  <c r="BG1964" i="12" s="1"/>
  <c r="M1965" i="12"/>
  <c r="S1965" i="12" s="1"/>
  <c r="Y1965" i="12" s="1"/>
  <c r="AE1965" i="12" s="1"/>
  <c r="AI1965" i="12" s="1"/>
  <c r="AO1965" i="12" s="1"/>
  <c r="AW1965" i="12" s="1"/>
  <c r="BB1965" i="12" s="1"/>
  <c r="BG1965" i="12" s="1"/>
  <c r="G1980" i="12"/>
  <c r="M1980" i="12" s="1"/>
  <c r="S1980" i="12" s="1"/>
  <c r="Y1980" i="12" s="1"/>
  <c r="AE1980" i="12" s="1"/>
  <c r="AI1980" i="12" s="1"/>
  <c r="AO1980" i="12" s="1"/>
  <c r="AW1980" i="12" s="1"/>
  <c r="BB1980" i="12" s="1"/>
  <c r="BG1980" i="12" s="1"/>
  <c r="M1981" i="12"/>
  <c r="S1981" i="12" s="1"/>
  <c r="Y1981" i="12" s="1"/>
  <c r="AE1981" i="12" s="1"/>
  <c r="AI1981" i="12" s="1"/>
  <c r="AO1981" i="12" s="1"/>
  <c r="AW1981" i="12" s="1"/>
  <c r="BB1981" i="12" s="1"/>
  <c r="BG1981" i="12" s="1"/>
  <c r="F1976" i="12"/>
  <c r="L1976" i="12" s="1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L1977" i="12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G1829" i="12"/>
  <c r="M1830" i="12"/>
  <c r="S1830" i="12" s="1"/>
  <c r="Y1830" i="12" s="1"/>
  <c r="AE1830" i="12" s="1"/>
  <c r="AI1830" i="12" s="1"/>
  <c r="AO1830" i="12" s="1"/>
  <c r="AW1830" i="12" s="1"/>
  <c r="BB1830" i="12" s="1"/>
  <c r="BG1830" i="12" s="1"/>
  <c r="F1824" i="12"/>
  <c r="L1825" i="12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H1733" i="12"/>
  <c r="N1733" i="12" s="1"/>
  <c r="T1733" i="12" s="1"/>
  <c r="Z1733" i="12" s="1"/>
  <c r="AF1733" i="12" s="1"/>
  <c r="AJ1733" i="12" s="1"/>
  <c r="AP1733" i="12" s="1"/>
  <c r="AX1733" i="12" s="1"/>
  <c r="BH1733" i="12" s="1"/>
  <c r="N1734" i="12"/>
  <c r="T1734" i="12" s="1"/>
  <c r="Z1734" i="12" s="1"/>
  <c r="AF1734" i="12" s="1"/>
  <c r="AJ1734" i="12" s="1"/>
  <c r="AP1734" i="12" s="1"/>
  <c r="AX1734" i="12" s="1"/>
  <c r="BH1734" i="12" s="1"/>
  <c r="H1752" i="12"/>
  <c r="N1753" i="12"/>
  <c r="T1753" i="12" s="1"/>
  <c r="Z1753" i="12" s="1"/>
  <c r="AF1753" i="12" s="1"/>
  <c r="AJ1753" i="12" s="1"/>
  <c r="AP1753" i="12" s="1"/>
  <c r="AX1753" i="12" s="1"/>
  <c r="BH1753" i="12" s="1"/>
  <c r="F1698" i="12"/>
  <c r="L1699" i="12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H1549" i="12"/>
  <c r="N1549" i="12" s="1"/>
  <c r="T1549" i="12" s="1"/>
  <c r="Z1549" i="12" s="1"/>
  <c r="AF1549" i="12" s="1"/>
  <c r="AJ1549" i="12" s="1"/>
  <c r="AP1549" i="12" s="1"/>
  <c r="AX1549" i="12" s="1"/>
  <c r="BH1549" i="12" s="1"/>
  <c r="N1550" i="12"/>
  <c r="T1550" i="12" s="1"/>
  <c r="Z1550" i="12" s="1"/>
  <c r="AF1550" i="12" s="1"/>
  <c r="AJ1550" i="12" s="1"/>
  <c r="AP1550" i="12" s="1"/>
  <c r="AX1550" i="12" s="1"/>
  <c r="BH1550" i="12" s="1"/>
  <c r="F1541" i="12"/>
  <c r="L1542" i="12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H1501" i="12"/>
  <c r="N1501" i="12" s="1"/>
  <c r="T1501" i="12" s="1"/>
  <c r="Z1501" i="12" s="1"/>
  <c r="AF1501" i="12" s="1"/>
  <c r="AJ1501" i="12" s="1"/>
  <c r="AP1501" i="12" s="1"/>
  <c r="AX1501" i="12" s="1"/>
  <c r="BH1501" i="12" s="1"/>
  <c r="N1502" i="12"/>
  <c r="T1502" i="12" s="1"/>
  <c r="Z1502" i="12" s="1"/>
  <c r="AF1502" i="12" s="1"/>
  <c r="AJ1502" i="12" s="1"/>
  <c r="AP1502" i="12" s="1"/>
  <c r="AX1502" i="12" s="1"/>
  <c r="BH1502" i="12" s="1"/>
  <c r="F1489" i="12"/>
  <c r="L1489" i="12" s="1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H1392" i="12"/>
  <c r="N1392" i="12" s="1"/>
  <c r="T1392" i="12" s="1"/>
  <c r="Z1392" i="12" s="1"/>
  <c r="AF1392" i="12" s="1"/>
  <c r="AJ1392" i="12" s="1"/>
  <c r="AP1392" i="12" s="1"/>
  <c r="AX1392" i="12" s="1"/>
  <c r="BH1392" i="12" s="1"/>
  <c r="N1393" i="12"/>
  <c r="T1393" i="12" s="1"/>
  <c r="Z1393" i="12" s="1"/>
  <c r="AF1393" i="12" s="1"/>
  <c r="AJ1393" i="12" s="1"/>
  <c r="AP1393" i="12" s="1"/>
  <c r="AX1393" i="12" s="1"/>
  <c r="BH1393" i="12" s="1"/>
  <c r="H1413" i="12"/>
  <c r="N1414" i="12"/>
  <c r="T1414" i="12" s="1"/>
  <c r="Z1414" i="12" s="1"/>
  <c r="AF1414" i="12" s="1"/>
  <c r="AJ1414" i="12" s="1"/>
  <c r="AP1414" i="12" s="1"/>
  <c r="AX1414" i="12" s="1"/>
  <c r="BH1414" i="12" s="1"/>
  <c r="F1153" i="12"/>
  <c r="L1153" i="12" s="1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L1154" i="12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H1839" i="12"/>
  <c r="N1840" i="12"/>
  <c r="T1840" i="12" s="1"/>
  <c r="Z1840" i="12" s="1"/>
  <c r="AF1840" i="12" s="1"/>
  <c r="AJ1840" i="12" s="1"/>
  <c r="AP1840" i="12" s="1"/>
  <c r="AX1840" i="12" s="1"/>
  <c r="BH1840" i="12" s="1"/>
  <c r="H1856" i="12"/>
  <c r="N1857" i="12"/>
  <c r="T1857" i="12" s="1"/>
  <c r="Z1857" i="12" s="1"/>
  <c r="AF1857" i="12" s="1"/>
  <c r="AJ1857" i="12" s="1"/>
  <c r="AP1857" i="12" s="1"/>
  <c r="AX1857" i="12" s="1"/>
  <c r="BH1857" i="12" s="1"/>
  <c r="F1829" i="12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H1756" i="12"/>
  <c r="N1756" i="12" s="1"/>
  <c r="T1756" i="12" s="1"/>
  <c r="Z1756" i="12" s="1"/>
  <c r="AF1756" i="12" s="1"/>
  <c r="AJ1756" i="12" s="1"/>
  <c r="AP1756" i="12" s="1"/>
  <c r="AX1756" i="12" s="1"/>
  <c r="BH1756" i="12" s="1"/>
  <c r="N1757" i="12"/>
  <c r="T1757" i="12" s="1"/>
  <c r="Z1757" i="12" s="1"/>
  <c r="AF1757" i="12" s="1"/>
  <c r="AJ1757" i="12" s="1"/>
  <c r="AP1757" i="12" s="1"/>
  <c r="AX1757" i="12" s="1"/>
  <c r="BH1757" i="12" s="1"/>
  <c r="H1693" i="12"/>
  <c r="N1694" i="12"/>
  <c r="T1694" i="12" s="1"/>
  <c r="Z1694" i="12" s="1"/>
  <c r="AF1694" i="12" s="1"/>
  <c r="AJ1694" i="12" s="1"/>
  <c r="AP1694" i="12" s="1"/>
  <c r="AX1694" i="12" s="1"/>
  <c r="BH1694" i="12" s="1"/>
  <c r="H1590" i="12"/>
  <c r="N1590" i="12" s="1"/>
  <c r="T1590" i="12" s="1"/>
  <c r="Z1590" i="12" s="1"/>
  <c r="AF1590" i="12" s="1"/>
  <c r="AJ1590" i="12" s="1"/>
  <c r="AP1590" i="12" s="1"/>
  <c r="AX1590" i="12" s="1"/>
  <c r="BH1590" i="12" s="1"/>
  <c r="N1591" i="12"/>
  <c r="T1591" i="12" s="1"/>
  <c r="Z1591" i="12" s="1"/>
  <c r="AF1591" i="12" s="1"/>
  <c r="AJ1591" i="12" s="1"/>
  <c r="AP1591" i="12" s="1"/>
  <c r="AX1591" i="12" s="1"/>
  <c r="BH1591" i="12" s="1"/>
  <c r="G1501" i="12"/>
  <c r="M1501" i="12" s="1"/>
  <c r="S1501" i="12" s="1"/>
  <c r="Y1501" i="12" s="1"/>
  <c r="AE1501" i="12" s="1"/>
  <c r="AI1501" i="12" s="1"/>
  <c r="AO1501" i="12" s="1"/>
  <c r="AW1501" i="12" s="1"/>
  <c r="BB1501" i="12" s="1"/>
  <c r="BG1501" i="12" s="1"/>
  <c r="M1502" i="12"/>
  <c r="S1502" i="12" s="1"/>
  <c r="Y1502" i="12" s="1"/>
  <c r="AE1502" i="12" s="1"/>
  <c r="AI1502" i="12" s="1"/>
  <c r="AO1502" i="12" s="1"/>
  <c r="AW1502" i="12" s="1"/>
  <c r="BB1502" i="12" s="1"/>
  <c r="BG1502" i="12" s="1"/>
  <c r="F1388" i="12"/>
  <c r="L1389" i="12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H2434" i="12"/>
  <c r="N2435" i="12"/>
  <c r="T2435" i="12" s="1"/>
  <c r="Z2435" i="12" s="1"/>
  <c r="AF2435" i="12" s="1"/>
  <c r="AJ2435" i="12" s="1"/>
  <c r="AP2435" i="12" s="1"/>
  <c r="AX2435" i="12" s="1"/>
  <c r="BH2435" i="12" s="1"/>
  <c r="F2424" i="12"/>
  <c r="L2425" i="12"/>
  <c r="R2425" i="12" s="1"/>
  <c r="X2425" i="12" s="1"/>
  <c r="AD2425" i="12" s="1"/>
  <c r="AH2425" i="12" s="1"/>
  <c r="AN2425" i="12" s="1"/>
  <c r="AR2425" i="12" s="1"/>
  <c r="AV2425" i="12" s="1"/>
  <c r="BA2425" i="12" s="1"/>
  <c r="BF2425" i="12" s="1"/>
  <c r="F2409" i="12"/>
  <c r="L2409" i="12" s="1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F2385" i="12"/>
  <c r="L2385" i="12" s="1"/>
  <c r="R2385" i="12" s="1"/>
  <c r="X2385" i="12" s="1"/>
  <c r="AD2385" i="12" s="1"/>
  <c r="AH2385" i="12" s="1"/>
  <c r="AN2385" i="12" s="1"/>
  <c r="AR2385" i="12" s="1"/>
  <c r="AV2385" i="12" s="1"/>
  <c r="BA2385" i="12" s="1"/>
  <c r="BF2385" i="12" s="1"/>
  <c r="L2386" i="12"/>
  <c r="R2386" i="12" s="1"/>
  <c r="X2386" i="12" s="1"/>
  <c r="AD2386" i="12" s="1"/>
  <c r="AH2386" i="12" s="1"/>
  <c r="AN2386" i="12" s="1"/>
  <c r="AR2386" i="12" s="1"/>
  <c r="AV2386" i="12" s="1"/>
  <c r="BA2386" i="12" s="1"/>
  <c r="BF2386" i="12" s="1"/>
  <c r="G2333" i="12"/>
  <c r="M2333" i="12" s="1"/>
  <c r="S2333" i="12" s="1"/>
  <c r="Y2333" i="12" s="1"/>
  <c r="AE2333" i="12" s="1"/>
  <c r="AI2333" i="12" s="1"/>
  <c r="AO2333" i="12" s="1"/>
  <c r="AW2333" i="12" s="1"/>
  <c r="BB2333" i="12" s="1"/>
  <c r="BG2333" i="12" s="1"/>
  <c r="M2334" i="12"/>
  <c r="S2334" i="12" s="1"/>
  <c r="Y2334" i="12" s="1"/>
  <c r="AE2334" i="12" s="1"/>
  <c r="AI2334" i="12" s="1"/>
  <c r="AO2334" i="12" s="1"/>
  <c r="AW2334" i="12" s="1"/>
  <c r="BB2334" i="12" s="1"/>
  <c r="BG2334" i="12" s="1"/>
  <c r="F2345" i="12"/>
  <c r="L2345" i="12" s="1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F2286" i="12"/>
  <c r="L2286" i="12" s="1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L2287" i="12"/>
  <c r="R2287" i="12" s="1"/>
  <c r="X2287" i="12" s="1"/>
  <c r="AD2287" i="12" s="1"/>
  <c r="AH2287" i="12" s="1"/>
  <c r="AN2287" i="12" s="1"/>
  <c r="AR2287" i="12" s="1"/>
  <c r="AV2287" i="12" s="1"/>
  <c r="BA2287" i="12" s="1"/>
  <c r="BF2287" i="12" s="1"/>
  <c r="F2266" i="12"/>
  <c r="L2267" i="12"/>
  <c r="R2267" i="12" s="1"/>
  <c r="X2267" i="12" s="1"/>
  <c r="AD2267" i="12" s="1"/>
  <c r="AH2267" i="12" s="1"/>
  <c r="AN2267" i="12" s="1"/>
  <c r="AR2267" i="12" s="1"/>
  <c r="AV2267" i="12" s="1"/>
  <c r="BA2267" i="12" s="1"/>
  <c r="BF2267" i="12" s="1"/>
  <c r="F2228" i="12"/>
  <c r="L2228" i="12" s="1"/>
  <c r="R2228" i="12" s="1"/>
  <c r="X2228" i="12" s="1"/>
  <c r="AD2228" i="12" s="1"/>
  <c r="AH2228" i="12" s="1"/>
  <c r="AN2228" i="12" s="1"/>
  <c r="AR2228" i="12" s="1"/>
  <c r="AV2228" i="12" s="1"/>
  <c r="BA2228" i="12" s="1"/>
  <c r="BF2228" i="12" s="1"/>
  <c r="L2229" i="12"/>
  <c r="R2229" i="12" s="1"/>
  <c r="X2229" i="12" s="1"/>
  <c r="AD2229" i="12" s="1"/>
  <c r="AH2229" i="12" s="1"/>
  <c r="AN2229" i="12" s="1"/>
  <c r="AR2229" i="12" s="1"/>
  <c r="AV2229" i="12" s="1"/>
  <c r="BA2229" i="12" s="1"/>
  <c r="BF2229" i="12" s="1"/>
  <c r="H2094" i="12"/>
  <c r="N2094" i="12" s="1"/>
  <c r="T2094" i="12" s="1"/>
  <c r="Z2094" i="12" s="1"/>
  <c r="AF2094" i="12" s="1"/>
  <c r="AJ2094" i="12" s="1"/>
  <c r="AP2094" i="12" s="1"/>
  <c r="AX2094" i="12" s="1"/>
  <c r="BH2094" i="12" s="1"/>
  <c r="N2095" i="12"/>
  <c r="T2095" i="12" s="1"/>
  <c r="Z2095" i="12" s="1"/>
  <c r="AF2095" i="12" s="1"/>
  <c r="AJ2095" i="12" s="1"/>
  <c r="AP2095" i="12" s="1"/>
  <c r="AX2095" i="12" s="1"/>
  <c r="BH2095" i="12" s="1"/>
  <c r="F2078" i="12"/>
  <c r="L2078" i="12" s="1"/>
  <c r="R2078" i="12" s="1"/>
  <c r="X2078" i="12" s="1"/>
  <c r="AD2078" i="12" s="1"/>
  <c r="AH2078" i="12" s="1"/>
  <c r="AN2078" i="12" s="1"/>
  <c r="AR2078" i="12" s="1"/>
  <c r="AV2078" i="12" s="1"/>
  <c r="BA2078" i="12" s="1"/>
  <c r="BF2078" i="12" s="1"/>
  <c r="L2079" i="12"/>
  <c r="R2079" i="12" s="1"/>
  <c r="X2079" i="12" s="1"/>
  <c r="AD2079" i="12" s="1"/>
  <c r="AH2079" i="12" s="1"/>
  <c r="AN2079" i="12" s="1"/>
  <c r="AR2079" i="12" s="1"/>
  <c r="AV2079" i="12" s="1"/>
  <c r="BA2079" i="12" s="1"/>
  <c r="BF2079" i="12" s="1"/>
  <c r="H1964" i="12"/>
  <c r="N1964" i="12" s="1"/>
  <c r="T1964" i="12" s="1"/>
  <c r="Z1964" i="12" s="1"/>
  <c r="AF1964" i="12" s="1"/>
  <c r="AJ1964" i="12" s="1"/>
  <c r="AP1964" i="12" s="1"/>
  <c r="AX1964" i="12" s="1"/>
  <c r="BH1964" i="12" s="1"/>
  <c r="N1965" i="12"/>
  <c r="T1965" i="12" s="1"/>
  <c r="Z1965" i="12" s="1"/>
  <c r="AF1965" i="12" s="1"/>
  <c r="AJ1965" i="12" s="1"/>
  <c r="AP1965" i="12" s="1"/>
  <c r="AX1965" i="12" s="1"/>
  <c r="BH1965" i="12" s="1"/>
  <c r="H1980" i="12"/>
  <c r="N1980" i="12" s="1"/>
  <c r="T1980" i="12" s="1"/>
  <c r="Z1980" i="12" s="1"/>
  <c r="AF1980" i="12" s="1"/>
  <c r="AJ1980" i="12" s="1"/>
  <c r="AP1980" i="12" s="1"/>
  <c r="AX1980" i="12" s="1"/>
  <c r="BH1980" i="12" s="1"/>
  <c r="N1981" i="12"/>
  <c r="T1981" i="12" s="1"/>
  <c r="Z1981" i="12" s="1"/>
  <c r="AF1981" i="12" s="1"/>
  <c r="AJ1981" i="12" s="1"/>
  <c r="AP1981" i="12" s="1"/>
  <c r="AX1981" i="12" s="1"/>
  <c r="BH1981" i="12" s="1"/>
  <c r="G1824" i="12"/>
  <c r="M1825" i="12"/>
  <c r="S1825" i="12" s="1"/>
  <c r="Y1825" i="12" s="1"/>
  <c r="AE1825" i="12" s="1"/>
  <c r="AI1825" i="12" s="1"/>
  <c r="AO1825" i="12" s="1"/>
  <c r="AW1825" i="12" s="1"/>
  <c r="BB1825" i="12" s="1"/>
  <c r="BG1825" i="12" s="1"/>
  <c r="F1856" i="12"/>
  <c r="L1857" i="12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G1709" i="12"/>
  <c r="M1709" i="12" s="1"/>
  <c r="S1709" i="12" s="1"/>
  <c r="Y1709" i="12" s="1"/>
  <c r="AE1709" i="12" s="1"/>
  <c r="AI1709" i="12" s="1"/>
  <c r="AO1709" i="12" s="1"/>
  <c r="AW1709" i="12" s="1"/>
  <c r="BB1709" i="12" s="1"/>
  <c r="BG1709" i="12" s="1"/>
  <c r="M1710" i="12"/>
  <c r="S1710" i="12" s="1"/>
  <c r="Y1710" i="12" s="1"/>
  <c r="AE1710" i="12" s="1"/>
  <c r="AI1710" i="12" s="1"/>
  <c r="AO1710" i="12" s="1"/>
  <c r="AW1710" i="12" s="1"/>
  <c r="BB1710" i="12" s="1"/>
  <c r="BG1710" i="12" s="1"/>
  <c r="G1743" i="12"/>
  <c r="M1744" i="12"/>
  <c r="S1744" i="12" s="1"/>
  <c r="Y1744" i="12" s="1"/>
  <c r="AE1744" i="12" s="1"/>
  <c r="AI1744" i="12" s="1"/>
  <c r="AO1744" i="12" s="1"/>
  <c r="AW1744" i="12" s="1"/>
  <c r="BB1744" i="12" s="1"/>
  <c r="BG1744" i="12" s="1"/>
  <c r="F1756" i="12"/>
  <c r="L1756" i="12" s="1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G1698" i="12"/>
  <c r="M1699" i="12"/>
  <c r="S1699" i="12" s="1"/>
  <c r="Y1699" i="12" s="1"/>
  <c r="AE1699" i="12" s="1"/>
  <c r="AI1699" i="12" s="1"/>
  <c r="AO1699" i="12" s="1"/>
  <c r="AW1699" i="12" s="1"/>
  <c r="BB1699" i="12" s="1"/>
  <c r="BG1699" i="12" s="1"/>
  <c r="F1658" i="12"/>
  <c r="L1659" i="12"/>
  <c r="R1659" i="12" s="1"/>
  <c r="X1659" i="12" s="1"/>
  <c r="AD1659" i="12" s="1"/>
  <c r="AH1659" i="12" s="1"/>
  <c r="AN1659" i="12" s="1"/>
  <c r="AR1659" i="12" s="1"/>
  <c r="AV1659" i="12" s="1"/>
  <c r="BA1659" i="12" s="1"/>
  <c r="BF1659" i="12" s="1"/>
  <c r="F1590" i="12"/>
  <c r="L1590" i="12" s="1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L1591" i="12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G1541" i="12"/>
  <c r="M1542" i="12"/>
  <c r="S1542" i="12" s="1"/>
  <c r="Y1542" i="12" s="1"/>
  <c r="AE1542" i="12" s="1"/>
  <c r="AI1542" i="12" s="1"/>
  <c r="AO1542" i="12" s="1"/>
  <c r="AW1542" i="12" s="1"/>
  <c r="BB1542" i="12" s="1"/>
  <c r="BG1542" i="12" s="1"/>
  <c r="F1536" i="12"/>
  <c r="L1537" i="12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H1493" i="12"/>
  <c r="N1493" i="12" s="1"/>
  <c r="T1493" i="12" s="1"/>
  <c r="Z1493" i="12" s="1"/>
  <c r="AF1493" i="12" s="1"/>
  <c r="AJ1493" i="12" s="1"/>
  <c r="AP1493" i="12" s="1"/>
  <c r="AX1493" i="12" s="1"/>
  <c r="BH1493" i="12" s="1"/>
  <c r="N1494" i="12"/>
  <c r="T1494" i="12" s="1"/>
  <c r="Z1494" i="12" s="1"/>
  <c r="AF1494" i="12" s="1"/>
  <c r="AJ1494" i="12" s="1"/>
  <c r="AP1494" i="12" s="1"/>
  <c r="AX1494" i="12" s="1"/>
  <c r="BH1494" i="12" s="1"/>
  <c r="F1506" i="12"/>
  <c r="L1507" i="12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F1476" i="12"/>
  <c r="L1477" i="12"/>
  <c r="R1477" i="12" s="1"/>
  <c r="X1477" i="12" s="1"/>
  <c r="AD1477" i="12" s="1"/>
  <c r="AH1477" i="12" s="1"/>
  <c r="AN1477" i="12" s="1"/>
  <c r="AR1477" i="12" s="1"/>
  <c r="AV1477" i="12" s="1"/>
  <c r="BA1477" i="12" s="1"/>
  <c r="BF1477" i="12" s="1"/>
  <c r="H1371" i="12"/>
  <c r="N1372" i="12"/>
  <c r="T1372" i="12" s="1"/>
  <c r="Z1372" i="12" s="1"/>
  <c r="AF1372" i="12" s="1"/>
  <c r="AJ1372" i="12" s="1"/>
  <c r="AP1372" i="12" s="1"/>
  <c r="AX1372" i="12" s="1"/>
  <c r="BH1372" i="12" s="1"/>
  <c r="H1388" i="12"/>
  <c r="N1389" i="12"/>
  <c r="T1389" i="12" s="1"/>
  <c r="Z1389" i="12" s="1"/>
  <c r="AF1389" i="12" s="1"/>
  <c r="AJ1389" i="12" s="1"/>
  <c r="AP1389" i="12" s="1"/>
  <c r="AX1389" i="12" s="1"/>
  <c r="BH1389" i="12" s="1"/>
  <c r="H1408" i="12"/>
  <c r="N1409" i="12"/>
  <c r="T1409" i="12" s="1"/>
  <c r="Z1409" i="12" s="1"/>
  <c r="AF1409" i="12" s="1"/>
  <c r="AJ1409" i="12" s="1"/>
  <c r="AP1409" i="12" s="1"/>
  <c r="AX1409" i="12" s="1"/>
  <c r="BH1409" i="12" s="1"/>
  <c r="F1398" i="12"/>
  <c r="L1399" i="12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F1362" i="12"/>
  <c r="L1363" i="12"/>
  <c r="R1363" i="12" s="1"/>
  <c r="X1363" i="12" s="1"/>
  <c r="AD1363" i="12" s="1"/>
  <c r="AH1363" i="12" s="1"/>
  <c r="AN1363" i="12" s="1"/>
  <c r="AR1363" i="12" s="1"/>
  <c r="AV1363" i="12" s="1"/>
  <c r="BA1363" i="12" s="1"/>
  <c r="BF1363" i="12" s="1"/>
  <c r="F1157" i="12"/>
  <c r="L1157" i="12" s="1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L1158" i="12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F1149" i="12"/>
  <c r="L1149" i="12" s="1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L1150" i="12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G1417" i="12"/>
  <c r="M1417" i="12" s="1"/>
  <c r="S1417" i="12" s="1"/>
  <c r="Y1417" i="12" s="1"/>
  <c r="AE1417" i="12" s="1"/>
  <c r="AI1417" i="12" s="1"/>
  <c r="AO1417" i="12" s="1"/>
  <c r="AW1417" i="12" s="1"/>
  <c r="BB1417" i="12" s="1"/>
  <c r="BG1417" i="12" s="1"/>
  <c r="M1418" i="12"/>
  <c r="S1418" i="12" s="1"/>
  <c r="Y1418" i="12" s="1"/>
  <c r="AE1418" i="12" s="1"/>
  <c r="AI1418" i="12" s="1"/>
  <c r="AO1418" i="12" s="1"/>
  <c r="AW1418" i="12" s="1"/>
  <c r="BB1418" i="12" s="1"/>
  <c r="BG1418" i="12" s="1"/>
  <c r="G1330" i="12"/>
  <c r="M1331" i="12"/>
  <c r="S1331" i="12" s="1"/>
  <c r="Y1331" i="12" s="1"/>
  <c r="AE1331" i="12" s="1"/>
  <c r="AI1331" i="12" s="1"/>
  <c r="AO1331" i="12" s="1"/>
  <c r="AW1331" i="12" s="1"/>
  <c r="BB1331" i="12" s="1"/>
  <c r="BG1331" i="12" s="1"/>
  <c r="G1149" i="12"/>
  <c r="M1149" i="12" s="1"/>
  <c r="S1149" i="12" s="1"/>
  <c r="Y1149" i="12" s="1"/>
  <c r="AE1149" i="12" s="1"/>
  <c r="AI1149" i="12" s="1"/>
  <c r="AO1149" i="12" s="1"/>
  <c r="AW1149" i="12" s="1"/>
  <c r="BB1149" i="12" s="1"/>
  <c r="BG1149" i="12" s="1"/>
  <c r="M1150" i="12"/>
  <c r="S1150" i="12" s="1"/>
  <c r="Y1150" i="12" s="1"/>
  <c r="AE1150" i="12" s="1"/>
  <c r="AI1150" i="12" s="1"/>
  <c r="AO1150" i="12" s="1"/>
  <c r="AW1150" i="12" s="1"/>
  <c r="BB1150" i="12" s="1"/>
  <c r="BG1150" i="12" s="1"/>
  <c r="G1109" i="12"/>
  <c r="M1109" i="12" s="1"/>
  <c r="S1109" i="12" s="1"/>
  <c r="Y1109" i="12" s="1"/>
  <c r="AE1109" i="12" s="1"/>
  <c r="AI1109" i="12" s="1"/>
  <c r="AO1109" i="12" s="1"/>
  <c r="AW1109" i="12" s="1"/>
  <c r="BB1109" i="12" s="1"/>
  <c r="BG1109" i="12" s="1"/>
  <c r="M1110" i="12"/>
  <c r="S1110" i="12" s="1"/>
  <c r="Y1110" i="12" s="1"/>
  <c r="AE1110" i="12" s="1"/>
  <c r="AI1110" i="12" s="1"/>
  <c r="AO1110" i="12" s="1"/>
  <c r="AW1110" i="12" s="1"/>
  <c r="BB1110" i="12" s="1"/>
  <c r="BG1110" i="12" s="1"/>
  <c r="G2438" i="12"/>
  <c r="M2438" i="12" s="1"/>
  <c r="S2438" i="12" s="1"/>
  <c r="Y2438" i="12" s="1"/>
  <c r="AE2438" i="12" s="1"/>
  <c r="AI2438" i="12" s="1"/>
  <c r="AO2438" i="12" s="1"/>
  <c r="AW2438" i="12" s="1"/>
  <c r="BB2438" i="12" s="1"/>
  <c r="BG2438" i="12" s="1"/>
  <c r="M2439" i="12"/>
  <c r="S2439" i="12" s="1"/>
  <c r="Y2439" i="12" s="1"/>
  <c r="AE2439" i="12" s="1"/>
  <c r="AI2439" i="12" s="1"/>
  <c r="AO2439" i="12" s="1"/>
  <c r="AW2439" i="12" s="1"/>
  <c r="BB2439" i="12" s="1"/>
  <c r="BG2439" i="12" s="1"/>
  <c r="F2434" i="12"/>
  <c r="L2435" i="12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H2409" i="12"/>
  <c r="N2409" i="12" s="1"/>
  <c r="T2409" i="12" s="1"/>
  <c r="Z2409" i="12" s="1"/>
  <c r="AF2409" i="12" s="1"/>
  <c r="AJ2409" i="12" s="1"/>
  <c r="AP2409" i="12" s="1"/>
  <c r="AX2409" i="12" s="1"/>
  <c r="BH2409" i="12" s="1"/>
  <c r="N2410" i="12"/>
  <c r="T2410" i="12" s="1"/>
  <c r="Z2410" i="12" s="1"/>
  <c r="AF2410" i="12" s="1"/>
  <c r="AJ2410" i="12" s="1"/>
  <c r="AP2410" i="12" s="1"/>
  <c r="AX2410" i="12" s="1"/>
  <c r="BH2410" i="12" s="1"/>
  <c r="H2329" i="12"/>
  <c r="N2329" i="12" s="1"/>
  <c r="T2329" i="12" s="1"/>
  <c r="Z2329" i="12" s="1"/>
  <c r="AF2329" i="12" s="1"/>
  <c r="AJ2329" i="12" s="1"/>
  <c r="AP2329" i="12" s="1"/>
  <c r="AX2329" i="12" s="1"/>
  <c r="BH2329" i="12" s="1"/>
  <c r="N2330" i="12"/>
  <c r="T2330" i="12" s="1"/>
  <c r="Z2330" i="12" s="1"/>
  <c r="AF2330" i="12" s="1"/>
  <c r="AJ2330" i="12" s="1"/>
  <c r="AP2330" i="12" s="1"/>
  <c r="AX2330" i="12" s="1"/>
  <c r="BH2330" i="12" s="1"/>
  <c r="H1992" i="12"/>
  <c r="N1992" i="12" s="1"/>
  <c r="T1992" i="12" s="1"/>
  <c r="Z1992" i="12" s="1"/>
  <c r="AF1992" i="12" s="1"/>
  <c r="AJ1992" i="12" s="1"/>
  <c r="AP1992" i="12" s="1"/>
  <c r="AX1992" i="12" s="1"/>
  <c r="BH1992" i="12" s="1"/>
  <c r="N1993" i="12"/>
  <c r="T1993" i="12" s="1"/>
  <c r="Z1993" i="12" s="1"/>
  <c r="AF1993" i="12" s="1"/>
  <c r="AJ1993" i="12" s="1"/>
  <c r="AP1993" i="12" s="1"/>
  <c r="AX1993" i="12" s="1"/>
  <c r="BH1993" i="12" s="1"/>
  <c r="G1869" i="12"/>
  <c r="M1870" i="12"/>
  <c r="S1870" i="12" s="1"/>
  <c r="Y1870" i="12" s="1"/>
  <c r="AE1870" i="12" s="1"/>
  <c r="AI1870" i="12" s="1"/>
  <c r="AO1870" i="12" s="1"/>
  <c r="AW1870" i="12" s="1"/>
  <c r="BB1870" i="12" s="1"/>
  <c r="BG1870" i="12" s="1"/>
  <c r="F1714" i="12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H1571" i="12"/>
  <c r="N1571" i="12" s="1"/>
  <c r="T1571" i="12" s="1"/>
  <c r="Z1571" i="12" s="1"/>
  <c r="AF1571" i="12" s="1"/>
  <c r="AJ1571" i="12" s="1"/>
  <c r="AP1571" i="12" s="1"/>
  <c r="AX1571" i="12" s="1"/>
  <c r="BH1571" i="12" s="1"/>
  <c r="N1572" i="12"/>
  <c r="T1572" i="12" s="1"/>
  <c r="Z1572" i="12" s="1"/>
  <c r="AF1572" i="12" s="1"/>
  <c r="AJ1572" i="12" s="1"/>
  <c r="AP1572" i="12" s="1"/>
  <c r="AX1572" i="12" s="1"/>
  <c r="BH1572" i="12" s="1"/>
  <c r="H1536" i="12"/>
  <c r="N1537" i="12"/>
  <c r="T1537" i="12" s="1"/>
  <c r="Z1537" i="12" s="1"/>
  <c r="AF1537" i="12" s="1"/>
  <c r="AJ1537" i="12" s="1"/>
  <c r="AP1537" i="12" s="1"/>
  <c r="AX1537" i="12" s="1"/>
  <c r="BH1537" i="12" s="1"/>
  <c r="H1149" i="12"/>
  <c r="N1149" i="12" s="1"/>
  <c r="T1149" i="12" s="1"/>
  <c r="Z1149" i="12" s="1"/>
  <c r="AF1149" i="12" s="1"/>
  <c r="AJ1149" i="12" s="1"/>
  <c r="AP1149" i="12" s="1"/>
  <c r="AX1149" i="12" s="1"/>
  <c r="BH1149" i="12" s="1"/>
  <c r="N1150" i="12"/>
  <c r="T1150" i="12" s="1"/>
  <c r="Z1150" i="12" s="1"/>
  <c r="AF1150" i="12" s="1"/>
  <c r="AJ1150" i="12" s="1"/>
  <c r="AP1150" i="12" s="1"/>
  <c r="AX1150" i="12" s="1"/>
  <c r="BH1150" i="12" s="1"/>
  <c r="G2424" i="12"/>
  <c r="M2425" i="12"/>
  <c r="S2425" i="12" s="1"/>
  <c r="Y2425" i="12" s="1"/>
  <c r="AE2425" i="12" s="1"/>
  <c r="AI2425" i="12" s="1"/>
  <c r="AO2425" i="12" s="1"/>
  <c r="AW2425" i="12" s="1"/>
  <c r="BB2425" i="12" s="1"/>
  <c r="BG2425" i="12" s="1"/>
  <c r="G2442" i="12"/>
  <c r="M2442" i="12" s="1"/>
  <c r="S2442" i="12" s="1"/>
  <c r="Y2442" i="12" s="1"/>
  <c r="AE2442" i="12" s="1"/>
  <c r="AI2442" i="12" s="1"/>
  <c r="AO2442" i="12" s="1"/>
  <c r="AW2442" i="12" s="1"/>
  <c r="BB2442" i="12" s="1"/>
  <c r="BG2442" i="12" s="1"/>
  <c r="M2443" i="12"/>
  <c r="S2443" i="12" s="1"/>
  <c r="Y2443" i="12" s="1"/>
  <c r="AE2443" i="12" s="1"/>
  <c r="AI2443" i="12" s="1"/>
  <c r="AO2443" i="12" s="1"/>
  <c r="AW2443" i="12" s="1"/>
  <c r="BB2443" i="12" s="1"/>
  <c r="BG2443" i="12" s="1"/>
  <c r="G2413" i="12"/>
  <c r="M2413" i="12" s="1"/>
  <c r="S2413" i="12" s="1"/>
  <c r="Y2413" i="12" s="1"/>
  <c r="AE2413" i="12" s="1"/>
  <c r="AI2413" i="12" s="1"/>
  <c r="AO2413" i="12" s="1"/>
  <c r="AW2413" i="12" s="1"/>
  <c r="BB2413" i="12" s="1"/>
  <c r="BG2413" i="12" s="1"/>
  <c r="M2414" i="12"/>
  <c r="S2414" i="12" s="1"/>
  <c r="Y2414" i="12" s="1"/>
  <c r="AE2414" i="12" s="1"/>
  <c r="AI2414" i="12" s="1"/>
  <c r="AO2414" i="12" s="1"/>
  <c r="AW2414" i="12" s="1"/>
  <c r="BB2414" i="12" s="1"/>
  <c r="BG2414" i="12" s="1"/>
  <c r="G2389" i="12"/>
  <c r="M2389" i="12" s="1"/>
  <c r="S2389" i="12" s="1"/>
  <c r="Y2389" i="12" s="1"/>
  <c r="AE2389" i="12" s="1"/>
  <c r="AI2389" i="12" s="1"/>
  <c r="AO2389" i="12" s="1"/>
  <c r="AW2389" i="12" s="1"/>
  <c r="BB2389" i="12" s="1"/>
  <c r="BG2389" i="12" s="1"/>
  <c r="M2390" i="12"/>
  <c r="S2390" i="12" s="1"/>
  <c r="Y2390" i="12" s="1"/>
  <c r="AE2390" i="12" s="1"/>
  <c r="AI2390" i="12" s="1"/>
  <c r="AO2390" i="12" s="1"/>
  <c r="AW2390" i="12" s="1"/>
  <c r="BB2390" i="12" s="1"/>
  <c r="BG2390" i="12" s="1"/>
  <c r="G2373" i="12"/>
  <c r="M2373" i="12" s="1"/>
  <c r="S2373" i="12" s="1"/>
  <c r="Y2373" i="12" s="1"/>
  <c r="AE2373" i="12" s="1"/>
  <c r="AI2373" i="12" s="1"/>
  <c r="AO2373" i="12" s="1"/>
  <c r="AW2373" i="12" s="1"/>
  <c r="BB2373" i="12" s="1"/>
  <c r="BG2373" i="12" s="1"/>
  <c r="M2374" i="12"/>
  <c r="S2374" i="12" s="1"/>
  <c r="Y2374" i="12" s="1"/>
  <c r="AE2374" i="12" s="1"/>
  <c r="AI2374" i="12" s="1"/>
  <c r="AO2374" i="12" s="1"/>
  <c r="AW2374" i="12" s="1"/>
  <c r="BB2374" i="12" s="1"/>
  <c r="BG2374" i="12" s="1"/>
  <c r="H2333" i="12"/>
  <c r="N2333" i="12" s="1"/>
  <c r="T2333" i="12" s="1"/>
  <c r="Z2333" i="12" s="1"/>
  <c r="AF2333" i="12" s="1"/>
  <c r="AJ2333" i="12" s="1"/>
  <c r="AP2333" i="12" s="1"/>
  <c r="AX2333" i="12" s="1"/>
  <c r="BH2333" i="12" s="1"/>
  <c r="N2334" i="12"/>
  <c r="T2334" i="12" s="1"/>
  <c r="Z2334" i="12" s="1"/>
  <c r="AF2334" i="12" s="1"/>
  <c r="AJ2334" i="12" s="1"/>
  <c r="AP2334" i="12" s="1"/>
  <c r="AX2334" i="12" s="1"/>
  <c r="BH2334" i="12" s="1"/>
  <c r="F2341" i="12"/>
  <c r="L2341" i="12" s="1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G2266" i="12"/>
  <c r="M2267" i="12"/>
  <c r="S2267" i="12" s="1"/>
  <c r="Y2267" i="12" s="1"/>
  <c r="AE2267" i="12" s="1"/>
  <c r="AI2267" i="12" s="1"/>
  <c r="AO2267" i="12" s="1"/>
  <c r="AW2267" i="12" s="1"/>
  <c r="BB2267" i="12" s="1"/>
  <c r="BG2267" i="12" s="1"/>
  <c r="G2232" i="12"/>
  <c r="M2232" i="12" s="1"/>
  <c r="S2232" i="12" s="1"/>
  <c r="Y2232" i="12" s="1"/>
  <c r="AE2232" i="12" s="1"/>
  <c r="AI2232" i="12" s="1"/>
  <c r="AO2232" i="12" s="1"/>
  <c r="AW2232" i="12" s="1"/>
  <c r="BB2232" i="12" s="1"/>
  <c r="BG2232" i="12" s="1"/>
  <c r="M2233" i="12"/>
  <c r="S2233" i="12" s="1"/>
  <c r="Y2233" i="12" s="1"/>
  <c r="AE2233" i="12" s="1"/>
  <c r="AI2233" i="12" s="1"/>
  <c r="AO2233" i="12" s="1"/>
  <c r="AW2233" i="12" s="1"/>
  <c r="BB2233" i="12" s="1"/>
  <c r="BG2233" i="12" s="1"/>
  <c r="G2086" i="12"/>
  <c r="M2086" i="12" s="1"/>
  <c r="S2086" i="12" s="1"/>
  <c r="Y2086" i="12" s="1"/>
  <c r="AE2086" i="12" s="1"/>
  <c r="AI2086" i="12" s="1"/>
  <c r="AO2086" i="12" s="1"/>
  <c r="AW2086" i="12" s="1"/>
  <c r="BB2086" i="12" s="1"/>
  <c r="BG2086" i="12" s="1"/>
  <c r="M2087" i="12"/>
  <c r="S2087" i="12" s="1"/>
  <c r="Y2087" i="12" s="1"/>
  <c r="AE2087" i="12" s="1"/>
  <c r="AI2087" i="12" s="1"/>
  <c r="AO2087" i="12" s="1"/>
  <c r="AW2087" i="12" s="1"/>
  <c r="BB2087" i="12" s="1"/>
  <c r="BG2087" i="12" s="1"/>
  <c r="G2078" i="12"/>
  <c r="M2078" i="12" s="1"/>
  <c r="S2078" i="12" s="1"/>
  <c r="Y2078" i="12" s="1"/>
  <c r="AE2078" i="12" s="1"/>
  <c r="AI2078" i="12" s="1"/>
  <c r="AO2078" i="12" s="1"/>
  <c r="AW2078" i="12" s="1"/>
  <c r="BB2078" i="12" s="1"/>
  <c r="BG2078" i="12" s="1"/>
  <c r="M2079" i="12"/>
  <c r="S2079" i="12" s="1"/>
  <c r="Y2079" i="12" s="1"/>
  <c r="AE2079" i="12" s="1"/>
  <c r="AI2079" i="12" s="1"/>
  <c r="AO2079" i="12" s="1"/>
  <c r="AW2079" i="12" s="1"/>
  <c r="BB2079" i="12" s="1"/>
  <c r="BG2079" i="12" s="1"/>
  <c r="H1960" i="12"/>
  <c r="N1960" i="12" s="1"/>
  <c r="T1960" i="12" s="1"/>
  <c r="Z1960" i="12" s="1"/>
  <c r="AF1960" i="12" s="1"/>
  <c r="AJ1960" i="12" s="1"/>
  <c r="AP1960" i="12" s="1"/>
  <c r="AX1960" i="12" s="1"/>
  <c r="BH1960" i="12" s="1"/>
  <c r="N1961" i="12"/>
  <c r="T1961" i="12" s="1"/>
  <c r="Z1961" i="12" s="1"/>
  <c r="AF1961" i="12" s="1"/>
  <c r="AJ1961" i="12" s="1"/>
  <c r="AP1961" i="12" s="1"/>
  <c r="AX1961" i="12" s="1"/>
  <c r="BH1961" i="12" s="1"/>
  <c r="H1976" i="12"/>
  <c r="N1976" i="12" s="1"/>
  <c r="T1976" i="12" s="1"/>
  <c r="Z1976" i="12" s="1"/>
  <c r="AF1976" i="12" s="1"/>
  <c r="AJ1976" i="12" s="1"/>
  <c r="AP1976" i="12" s="1"/>
  <c r="AX1976" i="12" s="1"/>
  <c r="BH1976" i="12" s="1"/>
  <c r="N1977" i="12"/>
  <c r="T1977" i="12" s="1"/>
  <c r="Z1977" i="12" s="1"/>
  <c r="AF1977" i="12" s="1"/>
  <c r="AJ1977" i="12" s="1"/>
  <c r="AP1977" i="12" s="1"/>
  <c r="AX1977" i="12" s="1"/>
  <c r="BH1977" i="12" s="1"/>
  <c r="F1984" i="12"/>
  <c r="L1984" i="12" s="1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G1839" i="12"/>
  <c r="M1840" i="12"/>
  <c r="S1840" i="12" s="1"/>
  <c r="Y1840" i="12" s="1"/>
  <c r="AE1840" i="12" s="1"/>
  <c r="AI1840" i="12" s="1"/>
  <c r="AO1840" i="12" s="1"/>
  <c r="AW1840" i="12" s="1"/>
  <c r="BB1840" i="12" s="1"/>
  <c r="BG1840" i="12" s="1"/>
  <c r="G1856" i="12"/>
  <c r="M1857" i="12"/>
  <c r="S1857" i="12" s="1"/>
  <c r="Y1857" i="12" s="1"/>
  <c r="AE1857" i="12" s="1"/>
  <c r="AI1857" i="12" s="1"/>
  <c r="AO1857" i="12" s="1"/>
  <c r="AW1857" i="12" s="1"/>
  <c r="BB1857" i="12" s="1"/>
  <c r="BG1857" i="12" s="1"/>
  <c r="F1869" i="12"/>
  <c r="L1870" i="12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F1834" i="12"/>
  <c r="L1835" i="12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G1705" i="12"/>
  <c r="M1706" i="12"/>
  <c r="S1706" i="12" s="1"/>
  <c r="Y1706" i="12" s="1"/>
  <c r="AE1706" i="12" s="1"/>
  <c r="AI1706" i="12" s="1"/>
  <c r="AO1706" i="12" s="1"/>
  <c r="AW1706" i="12" s="1"/>
  <c r="BB1706" i="12" s="1"/>
  <c r="BG1706" i="12" s="1"/>
  <c r="G1738" i="12"/>
  <c r="M1739" i="12"/>
  <c r="S1739" i="12" s="1"/>
  <c r="Y1739" i="12" s="1"/>
  <c r="AE1739" i="12" s="1"/>
  <c r="AI1739" i="12" s="1"/>
  <c r="AO1739" i="12" s="1"/>
  <c r="AW1739" i="12" s="1"/>
  <c r="BB1739" i="12" s="1"/>
  <c r="BG1739" i="12" s="1"/>
  <c r="G1756" i="12"/>
  <c r="M1756" i="12" s="1"/>
  <c r="S1756" i="12" s="1"/>
  <c r="Y1756" i="12" s="1"/>
  <c r="AE1756" i="12" s="1"/>
  <c r="AI1756" i="12" s="1"/>
  <c r="AO1756" i="12" s="1"/>
  <c r="AW1756" i="12" s="1"/>
  <c r="BB1756" i="12" s="1"/>
  <c r="BG1756" i="12" s="1"/>
  <c r="M1757" i="12"/>
  <c r="S1757" i="12" s="1"/>
  <c r="Y1757" i="12" s="1"/>
  <c r="AE1757" i="12" s="1"/>
  <c r="AI1757" i="12" s="1"/>
  <c r="AO1757" i="12" s="1"/>
  <c r="AW1757" i="12" s="1"/>
  <c r="BB1757" i="12" s="1"/>
  <c r="BG1757" i="12" s="1"/>
  <c r="F1733" i="12"/>
  <c r="L1733" i="12" s="1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L1734" i="12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G1693" i="12"/>
  <c r="M1694" i="12"/>
  <c r="S1694" i="12" s="1"/>
  <c r="Y1694" i="12" s="1"/>
  <c r="AE1694" i="12" s="1"/>
  <c r="AI1694" i="12" s="1"/>
  <c r="AO1694" i="12" s="1"/>
  <c r="AW1694" i="12" s="1"/>
  <c r="BB1694" i="12" s="1"/>
  <c r="BG1694" i="12" s="1"/>
  <c r="G1658" i="12"/>
  <c r="M1659" i="12"/>
  <c r="S1659" i="12" s="1"/>
  <c r="Y1659" i="12" s="1"/>
  <c r="AE1659" i="12" s="1"/>
  <c r="AI1659" i="12" s="1"/>
  <c r="AO1659" i="12" s="1"/>
  <c r="AW1659" i="12" s="1"/>
  <c r="BB1659" i="12" s="1"/>
  <c r="BG1659" i="12" s="1"/>
  <c r="G1590" i="12"/>
  <c r="M1590" i="12" s="1"/>
  <c r="S1590" i="12" s="1"/>
  <c r="Y1590" i="12" s="1"/>
  <c r="AE1590" i="12" s="1"/>
  <c r="AI1590" i="12" s="1"/>
  <c r="AO1590" i="12" s="1"/>
  <c r="AW1590" i="12" s="1"/>
  <c r="BB1590" i="12" s="1"/>
  <c r="BG1590" i="12" s="1"/>
  <c r="M1591" i="12"/>
  <c r="S1591" i="12" s="1"/>
  <c r="Y1591" i="12" s="1"/>
  <c r="AE1591" i="12" s="1"/>
  <c r="AI1591" i="12" s="1"/>
  <c r="AO1591" i="12" s="1"/>
  <c r="AW1591" i="12" s="1"/>
  <c r="BB1591" i="12" s="1"/>
  <c r="BG1591" i="12" s="1"/>
  <c r="G1536" i="12"/>
  <c r="M1537" i="12"/>
  <c r="S1537" i="12" s="1"/>
  <c r="Y1537" i="12" s="1"/>
  <c r="AE1537" i="12" s="1"/>
  <c r="AI1537" i="12" s="1"/>
  <c r="AO1537" i="12" s="1"/>
  <c r="AW1537" i="12" s="1"/>
  <c r="BB1537" i="12" s="1"/>
  <c r="BG1537" i="12" s="1"/>
  <c r="F1549" i="12"/>
  <c r="L1549" i="12" s="1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L1550" i="12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H1489" i="12"/>
  <c r="N1489" i="12" s="1"/>
  <c r="T1489" i="12" s="1"/>
  <c r="Z1489" i="12" s="1"/>
  <c r="AF1489" i="12" s="1"/>
  <c r="AJ1489" i="12" s="1"/>
  <c r="AP1489" i="12" s="1"/>
  <c r="AX1489" i="12" s="1"/>
  <c r="BH1489" i="12" s="1"/>
  <c r="N1490" i="12"/>
  <c r="T1490" i="12" s="1"/>
  <c r="Z1490" i="12" s="1"/>
  <c r="AF1490" i="12" s="1"/>
  <c r="AJ1490" i="12" s="1"/>
  <c r="AP1490" i="12" s="1"/>
  <c r="AX1490" i="12" s="1"/>
  <c r="BH1490" i="12" s="1"/>
  <c r="H1510" i="12"/>
  <c r="N1510" i="12" s="1"/>
  <c r="T1510" i="12" s="1"/>
  <c r="Z1510" i="12" s="1"/>
  <c r="AF1510" i="12" s="1"/>
  <c r="AJ1510" i="12" s="1"/>
  <c r="AP1510" i="12" s="1"/>
  <c r="AX1510" i="12" s="1"/>
  <c r="BH1510" i="12" s="1"/>
  <c r="N1511" i="12"/>
  <c r="T1511" i="12" s="1"/>
  <c r="Z1511" i="12" s="1"/>
  <c r="AF1511" i="12" s="1"/>
  <c r="AJ1511" i="12" s="1"/>
  <c r="AP1511" i="12" s="1"/>
  <c r="AX1511" i="12" s="1"/>
  <c r="BH1511" i="12" s="1"/>
  <c r="G1476" i="12"/>
  <c r="M1477" i="12"/>
  <c r="S1477" i="12" s="1"/>
  <c r="Y1477" i="12" s="1"/>
  <c r="AE1477" i="12" s="1"/>
  <c r="AI1477" i="12" s="1"/>
  <c r="AO1477" i="12" s="1"/>
  <c r="AW1477" i="12" s="1"/>
  <c r="BB1477" i="12" s="1"/>
  <c r="BG1477" i="12" s="1"/>
  <c r="H1366" i="12"/>
  <c r="N1366" i="12" s="1"/>
  <c r="T1366" i="12" s="1"/>
  <c r="Z1366" i="12" s="1"/>
  <c r="AF1366" i="12" s="1"/>
  <c r="AJ1366" i="12" s="1"/>
  <c r="AP1366" i="12" s="1"/>
  <c r="AX1366" i="12" s="1"/>
  <c r="BH1366" i="12" s="1"/>
  <c r="N1367" i="12"/>
  <c r="T1367" i="12" s="1"/>
  <c r="Z1367" i="12" s="1"/>
  <c r="AF1367" i="12" s="1"/>
  <c r="AJ1367" i="12" s="1"/>
  <c r="AP1367" i="12" s="1"/>
  <c r="AX1367" i="12" s="1"/>
  <c r="BH1367" i="12" s="1"/>
  <c r="H1403" i="12"/>
  <c r="N1404" i="12"/>
  <c r="T1404" i="12" s="1"/>
  <c r="Z1404" i="12" s="1"/>
  <c r="AF1404" i="12" s="1"/>
  <c r="AJ1404" i="12" s="1"/>
  <c r="AP1404" i="12" s="1"/>
  <c r="AX1404" i="12" s="1"/>
  <c r="BH1404" i="12" s="1"/>
  <c r="H2389" i="12"/>
  <c r="N2389" i="12" s="1"/>
  <c r="T2389" i="12" s="1"/>
  <c r="Z2389" i="12" s="1"/>
  <c r="AF2389" i="12" s="1"/>
  <c r="AJ2389" i="12" s="1"/>
  <c r="AP2389" i="12" s="1"/>
  <c r="AX2389" i="12" s="1"/>
  <c r="BH2389" i="12" s="1"/>
  <c r="N2390" i="12"/>
  <c r="T2390" i="12" s="1"/>
  <c r="Z2390" i="12" s="1"/>
  <c r="AF2390" i="12" s="1"/>
  <c r="AJ2390" i="12" s="1"/>
  <c r="AP2390" i="12" s="1"/>
  <c r="AX2390" i="12" s="1"/>
  <c r="BH2390" i="12" s="1"/>
  <c r="H2345" i="12"/>
  <c r="N2345" i="12" s="1"/>
  <c r="T2345" i="12" s="1"/>
  <c r="Z2345" i="12" s="1"/>
  <c r="AF2345" i="12" s="1"/>
  <c r="AJ2345" i="12" s="1"/>
  <c r="AP2345" i="12" s="1"/>
  <c r="AX2345" i="12" s="1"/>
  <c r="BH2345" i="12" s="1"/>
  <c r="N2346" i="12"/>
  <c r="T2346" i="12" s="1"/>
  <c r="Z2346" i="12" s="1"/>
  <c r="AF2346" i="12" s="1"/>
  <c r="AJ2346" i="12" s="1"/>
  <c r="AP2346" i="12" s="1"/>
  <c r="AX2346" i="12" s="1"/>
  <c r="BH2346" i="12" s="1"/>
  <c r="H2286" i="12"/>
  <c r="N2286" i="12" s="1"/>
  <c r="T2286" i="12" s="1"/>
  <c r="Z2286" i="12" s="1"/>
  <c r="AF2286" i="12" s="1"/>
  <c r="AJ2286" i="12" s="1"/>
  <c r="AP2286" i="12" s="1"/>
  <c r="AX2286" i="12" s="1"/>
  <c r="BH2286" i="12" s="1"/>
  <c r="N2287" i="12"/>
  <c r="T2287" i="12" s="1"/>
  <c r="Z2287" i="12" s="1"/>
  <c r="AF2287" i="12" s="1"/>
  <c r="AJ2287" i="12" s="1"/>
  <c r="AP2287" i="12" s="1"/>
  <c r="AX2287" i="12" s="1"/>
  <c r="BH2287" i="12" s="1"/>
  <c r="H2228" i="12"/>
  <c r="N2228" i="12" s="1"/>
  <c r="T2228" i="12" s="1"/>
  <c r="Z2228" i="12" s="1"/>
  <c r="AF2228" i="12" s="1"/>
  <c r="AJ2228" i="12" s="1"/>
  <c r="AP2228" i="12" s="1"/>
  <c r="AX2228" i="12" s="1"/>
  <c r="BH2228" i="12" s="1"/>
  <c r="N2229" i="12"/>
  <c r="T2229" i="12" s="1"/>
  <c r="Z2229" i="12" s="1"/>
  <c r="AF2229" i="12" s="1"/>
  <c r="AJ2229" i="12" s="1"/>
  <c r="AP2229" i="12" s="1"/>
  <c r="AX2229" i="12" s="1"/>
  <c r="BH2229" i="12" s="1"/>
  <c r="H2086" i="12"/>
  <c r="N2086" i="12" s="1"/>
  <c r="T2086" i="12" s="1"/>
  <c r="Z2086" i="12" s="1"/>
  <c r="AF2086" i="12" s="1"/>
  <c r="AJ2086" i="12" s="1"/>
  <c r="AP2086" i="12" s="1"/>
  <c r="AX2086" i="12" s="1"/>
  <c r="BH2086" i="12" s="1"/>
  <c r="N2087" i="12"/>
  <c r="T2087" i="12" s="1"/>
  <c r="Z2087" i="12" s="1"/>
  <c r="AF2087" i="12" s="1"/>
  <c r="AJ2087" i="12" s="1"/>
  <c r="AP2087" i="12" s="1"/>
  <c r="AX2087" i="12" s="1"/>
  <c r="BH2087" i="12" s="1"/>
  <c r="H2078" i="12"/>
  <c r="N2078" i="12" s="1"/>
  <c r="T2078" i="12" s="1"/>
  <c r="Z2078" i="12" s="1"/>
  <c r="AF2078" i="12" s="1"/>
  <c r="AJ2078" i="12" s="1"/>
  <c r="AP2078" i="12" s="1"/>
  <c r="AX2078" i="12" s="1"/>
  <c r="BH2078" i="12" s="1"/>
  <c r="N2079" i="12"/>
  <c r="T2079" i="12" s="1"/>
  <c r="Z2079" i="12" s="1"/>
  <c r="AF2079" i="12" s="1"/>
  <c r="AJ2079" i="12" s="1"/>
  <c r="AP2079" i="12" s="1"/>
  <c r="AX2079" i="12" s="1"/>
  <c r="BH2079" i="12" s="1"/>
  <c r="G1752" i="12"/>
  <c r="M1753" i="12"/>
  <c r="S1753" i="12" s="1"/>
  <c r="Y1753" i="12" s="1"/>
  <c r="AE1753" i="12" s="1"/>
  <c r="AI1753" i="12" s="1"/>
  <c r="AO1753" i="12" s="1"/>
  <c r="AW1753" i="12" s="1"/>
  <c r="BB1753" i="12" s="1"/>
  <c r="BG1753" i="12" s="1"/>
  <c r="H1506" i="12"/>
  <c r="N1507" i="12"/>
  <c r="T1507" i="12" s="1"/>
  <c r="Z1507" i="12" s="1"/>
  <c r="AF1507" i="12" s="1"/>
  <c r="AJ1507" i="12" s="1"/>
  <c r="AP1507" i="12" s="1"/>
  <c r="AX1507" i="12" s="1"/>
  <c r="BH1507" i="12" s="1"/>
  <c r="H1362" i="12"/>
  <c r="N1363" i="12"/>
  <c r="T1363" i="12" s="1"/>
  <c r="Z1363" i="12" s="1"/>
  <c r="AF1363" i="12" s="1"/>
  <c r="AJ1363" i="12" s="1"/>
  <c r="AP1363" i="12" s="1"/>
  <c r="AX1363" i="12" s="1"/>
  <c r="BH1363" i="12" s="1"/>
  <c r="G1392" i="12"/>
  <c r="M1392" i="12" s="1"/>
  <c r="S1392" i="12" s="1"/>
  <c r="Y1392" i="12" s="1"/>
  <c r="AE1392" i="12" s="1"/>
  <c r="AI1392" i="12" s="1"/>
  <c r="AO1392" i="12" s="1"/>
  <c r="AW1392" i="12" s="1"/>
  <c r="BB1392" i="12" s="1"/>
  <c r="BG1392" i="12" s="1"/>
  <c r="M1393" i="12"/>
  <c r="S1393" i="12" s="1"/>
  <c r="Y1393" i="12" s="1"/>
  <c r="AE1393" i="12" s="1"/>
  <c r="AI1393" i="12" s="1"/>
  <c r="AO1393" i="12" s="1"/>
  <c r="AW1393" i="12" s="1"/>
  <c r="BB1393" i="12" s="1"/>
  <c r="BG1393" i="12" s="1"/>
  <c r="H1417" i="12"/>
  <c r="N1417" i="12" s="1"/>
  <c r="T1417" i="12" s="1"/>
  <c r="Z1417" i="12" s="1"/>
  <c r="AF1417" i="12" s="1"/>
  <c r="AJ1417" i="12" s="1"/>
  <c r="AP1417" i="12" s="1"/>
  <c r="AX1417" i="12" s="1"/>
  <c r="BH1417" i="12" s="1"/>
  <c r="N1418" i="12"/>
  <c r="T1418" i="12" s="1"/>
  <c r="Z1418" i="12" s="1"/>
  <c r="AF1418" i="12" s="1"/>
  <c r="AJ1418" i="12" s="1"/>
  <c r="AP1418" i="12" s="1"/>
  <c r="AX1418" i="12" s="1"/>
  <c r="BH1418" i="12" s="1"/>
  <c r="F1371" i="12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G1314" i="12"/>
  <c r="M1314" i="12" s="1"/>
  <c r="S1314" i="12" s="1"/>
  <c r="Y1314" i="12" s="1"/>
  <c r="AE1314" i="12" s="1"/>
  <c r="AI1314" i="12" s="1"/>
  <c r="AO1314" i="12" s="1"/>
  <c r="AW1314" i="12" s="1"/>
  <c r="BB1314" i="12" s="1"/>
  <c r="BG1314" i="12" s="1"/>
  <c r="M1315" i="12"/>
  <c r="S1315" i="12" s="1"/>
  <c r="Y1315" i="12" s="1"/>
  <c r="AE1315" i="12" s="1"/>
  <c r="AI1315" i="12" s="1"/>
  <c r="AO1315" i="12" s="1"/>
  <c r="AW1315" i="12" s="1"/>
  <c r="BB1315" i="12" s="1"/>
  <c r="BG1315" i="12" s="1"/>
  <c r="F1278" i="12"/>
  <c r="L1278" i="12" s="1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L1282" i="12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G1278" i="12"/>
  <c r="M1278" i="12" s="1"/>
  <c r="S1278" i="12" s="1"/>
  <c r="Y1278" i="12" s="1"/>
  <c r="AE1278" i="12" s="1"/>
  <c r="AI1278" i="12" s="1"/>
  <c r="AO1278" i="12" s="1"/>
  <c r="AW1278" i="12" s="1"/>
  <c r="BB1278" i="12" s="1"/>
  <c r="BG1278" i="12" s="1"/>
  <c r="M1282" i="12"/>
  <c r="S1282" i="12" s="1"/>
  <c r="Y1282" i="12" s="1"/>
  <c r="AE1282" i="12" s="1"/>
  <c r="AI1282" i="12" s="1"/>
  <c r="AO1282" i="12" s="1"/>
  <c r="AW1282" i="12" s="1"/>
  <c r="BB1282" i="12" s="1"/>
  <c r="BG1282" i="12" s="1"/>
  <c r="G1289" i="12"/>
  <c r="M1289" i="12" s="1"/>
  <c r="S1289" i="12" s="1"/>
  <c r="Y1289" i="12" s="1"/>
  <c r="AE1289" i="12" s="1"/>
  <c r="AI1289" i="12" s="1"/>
  <c r="AO1289" i="12" s="1"/>
  <c r="AW1289" i="12" s="1"/>
  <c r="BB1289" i="12" s="1"/>
  <c r="BG1289" i="12" s="1"/>
  <c r="M1293" i="12"/>
  <c r="S1293" i="12" s="1"/>
  <c r="Y1293" i="12" s="1"/>
  <c r="AE1293" i="12" s="1"/>
  <c r="AI1293" i="12" s="1"/>
  <c r="AO1293" i="12" s="1"/>
  <c r="AW1293" i="12" s="1"/>
  <c r="BB1293" i="12" s="1"/>
  <c r="BG1293" i="12" s="1"/>
  <c r="F1314" i="12"/>
  <c r="L1314" i="12" s="1"/>
  <c r="R1314" i="12" s="1"/>
  <c r="X1314" i="12" s="1"/>
  <c r="AD1314" i="12" s="1"/>
  <c r="AH1314" i="12" s="1"/>
  <c r="AN1314" i="12" s="1"/>
  <c r="AR1314" i="12" s="1"/>
  <c r="AV1314" i="12" s="1"/>
  <c r="BA1314" i="12" s="1"/>
  <c r="BF1314" i="12" s="1"/>
  <c r="L1315" i="12"/>
  <c r="R1315" i="12" s="1"/>
  <c r="X1315" i="12" s="1"/>
  <c r="AD1315" i="12" s="1"/>
  <c r="AH1315" i="12" s="1"/>
  <c r="AN1315" i="12" s="1"/>
  <c r="AR1315" i="12" s="1"/>
  <c r="AV1315" i="12" s="1"/>
  <c r="BA1315" i="12" s="1"/>
  <c r="BF1315" i="12" s="1"/>
  <c r="H1289" i="12"/>
  <c r="N1289" i="12" s="1"/>
  <c r="T1289" i="12" s="1"/>
  <c r="Z1289" i="12" s="1"/>
  <c r="AF1289" i="12" s="1"/>
  <c r="AJ1289" i="12" s="1"/>
  <c r="AP1289" i="12" s="1"/>
  <c r="AX1289" i="12" s="1"/>
  <c r="BH1289" i="12" s="1"/>
  <c r="N1293" i="12"/>
  <c r="T1293" i="12" s="1"/>
  <c r="Z1293" i="12" s="1"/>
  <c r="AF1293" i="12" s="1"/>
  <c r="AJ1293" i="12" s="1"/>
  <c r="AP1293" i="12" s="1"/>
  <c r="AX1293" i="12" s="1"/>
  <c r="BH1293" i="12" s="1"/>
  <c r="G2434" i="12"/>
  <c r="M2435" i="12"/>
  <c r="S2435" i="12" s="1"/>
  <c r="Y2435" i="12" s="1"/>
  <c r="AE2435" i="12" s="1"/>
  <c r="AI2435" i="12" s="1"/>
  <c r="AO2435" i="12" s="1"/>
  <c r="AW2435" i="12" s="1"/>
  <c r="BB2435" i="12" s="1"/>
  <c r="BG2435" i="12" s="1"/>
  <c r="F2429" i="12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H2341" i="12"/>
  <c r="N2341" i="12" s="1"/>
  <c r="T2341" i="12" s="1"/>
  <c r="Z2341" i="12" s="1"/>
  <c r="AF2341" i="12" s="1"/>
  <c r="AJ2341" i="12" s="1"/>
  <c r="AP2341" i="12" s="1"/>
  <c r="AX2341" i="12" s="1"/>
  <c r="BH2341" i="12" s="1"/>
  <c r="N2342" i="12"/>
  <c r="T2342" i="12" s="1"/>
  <c r="Z2342" i="12" s="1"/>
  <c r="AF2342" i="12" s="1"/>
  <c r="AJ2342" i="12" s="1"/>
  <c r="AP2342" i="12" s="1"/>
  <c r="AX2342" i="12" s="1"/>
  <c r="BH2342" i="12" s="1"/>
  <c r="F2270" i="12"/>
  <c r="L2270" i="12" s="1"/>
  <c r="R2270" i="12" s="1"/>
  <c r="X2270" i="12" s="1"/>
  <c r="AD2270" i="12" s="1"/>
  <c r="AH2270" i="12" s="1"/>
  <c r="AN2270" i="12" s="1"/>
  <c r="AR2270" i="12" s="1"/>
  <c r="AV2270" i="12" s="1"/>
  <c r="BA2270" i="12" s="1"/>
  <c r="BF2270" i="12" s="1"/>
  <c r="L2271" i="12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F2090" i="12"/>
  <c r="L2090" i="12" s="1"/>
  <c r="R2090" i="12" s="1"/>
  <c r="X2090" i="12" s="1"/>
  <c r="AD2090" i="12" s="1"/>
  <c r="AH2090" i="12" s="1"/>
  <c r="AN2090" i="12" s="1"/>
  <c r="AR2090" i="12" s="1"/>
  <c r="AV2090" i="12" s="1"/>
  <c r="BA2090" i="12" s="1"/>
  <c r="BF2090" i="12" s="1"/>
  <c r="L2091" i="12"/>
  <c r="R2091" i="12" s="1"/>
  <c r="X2091" i="12" s="1"/>
  <c r="AD2091" i="12" s="1"/>
  <c r="AH2091" i="12" s="1"/>
  <c r="AN2091" i="12" s="1"/>
  <c r="AR2091" i="12" s="1"/>
  <c r="AV2091" i="12" s="1"/>
  <c r="BA2091" i="12" s="1"/>
  <c r="BF2091" i="12" s="1"/>
  <c r="H1984" i="12"/>
  <c r="N1984" i="12" s="1"/>
  <c r="T1984" i="12" s="1"/>
  <c r="Z1984" i="12" s="1"/>
  <c r="AF1984" i="12" s="1"/>
  <c r="AJ1984" i="12" s="1"/>
  <c r="AP1984" i="12" s="1"/>
  <c r="AX1984" i="12" s="1"/>
  <c r="BH1984" i="12" s="1"/>
  <c r="N1985" i="12"/>
  <c r="T1985" i="12" s="1"/>
  <c r="Z1985" i="12" s="1"/>
  <c r="AF1985" i="12" s="1"/>
  <c r="AJ1985" i="12" s="1"/>
  <c r="AP1985" i="12" s="1"/>
  <c r="AX1985" i="12" s="1"/>
  <c r="BH1985" i="12" s="1"/>
  <c r="F1960" i="12"/>
  <c r="L1960" i="12" s="1"/>
  <c r="R1960" i="12" s="1"/>
  <c r="X1960" i="12" s="1"/>
  <c r="AD1960" i="12" s="1"/>
  <c r="AH1960" i="12" s="1"/>
  <c r="AN1960" i="12" s="1"/>
  <c r="AR1960" i="12" s="1"/>
  <c r="AV1960" i="12" s="1"/>
  <c r="BA1960" i="12" s="1"/>
  <c r="BF1960" i="12" s="1"/>
  <c r="L1961" i="12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H1834" i="12"/>
  <c r="N1835" i="12"/>
  <c r="T1835" i="12" s="1"/>
  <c r="Z1835" i="12" s="1"/>
  <c r="AF1835" i="12" s="1"/>
  <c r="AJ1835" i="12" s="1"/>
  <c r="AP1835" i="12" s="1"/>
  <c r="AX1835" i="12" s="1"/>
  <c r="BH1835" i="12" s="1"/>
  <c r="H1851" i="12"/>
  <c r="N1851" i="12" s="1"/>
  <c r="T1851" i="12" s="1"/>
  <c r="Z1851" i="12" s="1"/>
  <c r="AF1851" i="12" s="1"/>
  <c r="AJ1851" i="12" s="1"/>
  <c r="AP1851" i="12" s="1"/>
  <c r="AX1851" i="12" s="1"/>
  <c r="BH1851" i="12" s="1"/>
  <c r="N1852" i="12"/>
  <c r="T1852" i="12" s="1"/>
  <c r="Z1852" i="12" s="1"/>
  <c r="AF1852" i="12" s="1"/>
  <c r="AJ1852" i="12" s="1"/>
  <c r="AP1852" i="12" s="1"/>
  <c r="AX1852" i="12" s="1"/>
  <c r="BH1852" i="12" s="1"/>
  <c r="H1869" i="12"/>
  <c r="N1870" i="12"/>
  <c r="T1870" i="12" s="1"/>
  <c r="Z1870" i="12" s="1"/>
  <c r="AF1870" i="12" s="1"/>
  <c r="AJ1870" i="12" s="1"/>
  <c r="AP1870" i="12" s="1"/>
  <c r="AX1870" i="12" s="1"/>
  <c r="BH1870" i="12" s="1"/>
  <c r="G1714" i="12"/>
  <c r="M1715" i="12"/>
  <c r="S1715" i="12" s="1"/>
  <c r="Y1715" i="12" s="1"/>
  <c r="AE1715" i="12" s="1"/>
  <c r="AI1715" i="12" s="1"/>
  <c r="AO1715" i="12" s="1"/>
  <c r="AW1715" i="12" s="1"/>
  <c r="BB1715" i="12" s="1"/>
  <c r="BG1715" i="12" s="1"/>
  <c r="G1729" i="12"/>
  <c r="M1729" i="12" s="1"/>
  <c r="S1729" i="12" s="1"/>
  <c r="Y1729" i="12" s="1"/>
  <c r="AE1729" i="12" s="1"/>
  <c r="AI1729" i="12" s="1"/>
  <c r="AO1729" i="12" s="1"/>
  <c r="AW1729" i="12" s="1"/>
  <c r="BB1729" i="12" s="1"/>
  <c r="BG1729" i="12" s="1"/>
  <c r="M1730" i="12"/>
  <c r="S1730" i="12" s="1"/>
  <c r="Y1730" i="12" s="1"/>
  <c r="AE1730" i="12" s="1"/>
  <c r="AI1730" i="12" s="1"/>
  <c r="AO1730" i="12" s="1"/>
  <c r="AW1730" i="12" s="1"/>
  <c r="BB1730" i="12" s="1"/>
  <c r="BG1730" i="12" s="1"/>
  <c r="G1747" i="12"/>
  <c r="M1747" i="12" s="1"/>
  <c r="S1747" i="12" s="1"/>
  <c r="Y1747" i="12" s="1"/>
  <c r="AE1747" i="12" s="1"/>
  <c r="AI1747" i="12" s="1"/>
  <c r="AO1747" i="12" s="1"/>
  <c r="AW1747" i="12" s="1"/>
  <c r="BB1747" i="12" s="1"/>
  <c r="BG1747" i="12" s="1"/>
  <c r="M1748" i="12"/>
  <c r="S1748" i="12" s="1"/>
  <c r="Y1748" i="12" s="1"/>
  <c r="AE1748" i="12" s="1"/>
  <c r="AI1748" i="12" s="1"/>
  <c r="AO1748" i="12" s="1"/>
  <c r="AW1748" i="12" s="1"/>
  <c r="BB1748" i="12" s="1"/>
  <c r="BG1748" i="12" s="1"/>
  <c r="F1743" i="12"/>
  <c r="L1744" i="12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F1709" i="12"/>
  <c r="L1709" i="12" s="1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G1545" i="12"/>
  <c r="M1545" i="12" s="1"/>
  <c r="S1545" i="12" s="1"/>
  <c r="Y1545" i="12" s="1"/>
  <c r="AE1545" i="12" s="1"/>
  <c r="AI1545" i="12" s="1"/>
  <c r="AO1545" i="12" s="1"/>
  <c r="AW1545" i="12" s="1"/>
  <c r="BB1545" i="12" s="1"/>
  <c r="BG1545" i="12" s="1"/>
  <c r="M1546" i="12"/>
  <c r="S1546" i="12" s="1"/>
  <c r="Y1546" i="12" s="1"/>
  <c r="AE1546" i="12" s="1"/>
  <c r="AI1546" i="12" s="1"/>
  <c r="AO1546" i="12" s="1"/>
  <c r="AW1546" i="12" s="1"/>
  <c r="BB1546" i="12" s="1"/>
  <c r="BG1546" i="12" s="1"/>
  <c r="G1493" i="12"/>
  <c r="M1493" i="12" s="1"/>
  <c r="S1493" i="12" s="1"/>
  <c r="Y1493" i="12" s="1"/>
  <c r="AE1493" i="12" s="1"/>
  <c r="AI1493" i="12" s="1"/>
  <c r="AO1493" i="12" s="1"/>
  <c r="AW1493" i="12" s="1"/>
  <c r="BB1493" i="12" s="1"/>
  <c r="BG1493" i="12" s="1"/>
  <c r="M1494" i="12"/>
  <c r="S1494" i="12" s="1"/>
  <c r="Y1494" i="12" s="1"/>
  <c r="AE1494" i="12" s="1"/>
  <c r="AI1494" i="12" s="1"/>
  <c r="AO1494" i="12" s="1"/>
  <c r="AW1494" i="12" s="1"/>
  <c r="BB1494" i="12" s="1"/>
  <c r="BG1494" i="12" s="1"/>
  <c r="F1510" i="12"/>
  <c r="L1510" i="12" s="1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G1371" i="12"/>
  <c r="M1372" i="12"/>
  <c r="S1372" i="12" s="1"/>
  <c r="Y1372" i="12" s="1"/>
  <c r="AE1372" i="12" s="1"/>
  <c r="AI1372" i="12" s="1"/>
  <c r="AO1372" i="12" s="1"/>
  <c r="AW1372" i="12" s="1"/>
  <c r="BB1372" i="12" s="1"/>
  <c r="BG1372" i="12" s="1"/>
  <c r="G1388" i="12"/>
  <c r="M1389" i="12"/>
  <c r="S1389" i="12" s="1"/>
  <c r="Y1389" i="12" s="1"/>
  <c r="AE1389" i="12" s="1"/>
  <c r="AI1389" i="12" s="1"/>
  <c r="AO1389" i="12" s="1"/>
  <c r="AW1389" i="12" s="1"/>
  <c r="BB1389" i="12" s="1"/>
  <c r="BG1389" i="12" s="1"/>
  <c r="G1408" i="12"/>
  <c r="M1409" i="12"/>
  <c r="S1409" i="12" s="1"/>
  <c r="Y1409" i="12" s="1"/>
  <c r="AE1409" i="12" s="1"/>
  <c r="AI1409" i="12" s="1"/>
  <c r="AO1409" i="12" s="1"/>
  <c r="AW1409" i="12" s="1"/>
  <c r="BB1409" i="12" s="1"/>
  <c r="BG1409" i="12" s="1"/>
  <c r="F1403" i="12"/>
  <c r="L1404" i="12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F1366" i="12"/>
  <c r="L1366" i="12" s="1"/>
  <c r="R1366" i="12" s="1"/>
  <c r="X1366" i="12" s="1"/>
  <c r="AD1366" i="12" s="1"/>
  <c r="AH1366" i="12" s="1"/>
  <c r="AN1366" i="12" s="1"/>
  <c r="AR1366" i="12" s="1"/>
  <c r="AV1366" i="12" s="1"/>
  <c r="BA1366" i="12" s="1"/>
  <c r="BF1366" i="12" s="1"/>
  <c r="L1367" i="12"/>
  <c r="R1367" i="12" s="1"/>
  <c r="X1367" i="12" s="1"/>
  <c r="AD1367" i="12" s="1"/>
  <c r="AH1367" i="12" s="1"/>
  <c r="AN1367" i="12" s="1"/>
  <c r="AR1367" i="12" s="1"/>
  <c r="AV1367" i="12" s="1"/>
  <c r="BA1367" i="12" s="1"/>
  <c r="BF1367" i="12" s="1"/>
  <c r="H2373" i="12"/>
  <c r="N2373" i="12" s="1"/>
  <c r="T2373" i="12" s="1"/>
  <c r="Z2373" i="12" s="1"/>
  <c r="AF2373" i="12" s="1"/>
  <c r="AJ2373" i="12" s="1"/>
  <c r="AP2373" i="12" s="1"/>
  <c r="AX2373" i="12" s="1"/>
  <c r="BH2373" i="12" s="1"/>
  <c r="N2374" i="12"/>
  <c r="T2374" i="12" s="1"/>
  <c r="Z2374" i="12" s="1"/>
  <c r="AF2374" i="12" s="1"/>
  <c r="AJ2374" i="12" s="1"/>
  <c r="AP2374" i="12" s="1"/>
  <c r="AX2374" i="12" s="1"/>
  <c r="BH2374" i="12" s="1"/>
  <c r="F1964" i="12"/>
  <c r="L1964" i="12" s="1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L1965" i="12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G1851" i="12"/>
  <c r="M1851" i="12" s="1"/>
  <c r="S1851" i="12" s="1"/>
  <c r="Y1851" i="12" s="1"/>
  <c r="AE1851" i="12" s="1"/>
  <c r="AI1851" i="12" s="1"/>
  <c r="AO1851" i="12" s="1"/>
  <c r="AW1851" i="12" s="1"/>
  <c r="BB1851" i="12" s="1"/>
  <c r="BG1851" i="12" s="1"/>
  <c r="M1852" i="12"/>
  <c r="S1852" i="12" s="1"/>
  <c r="Y1852" i="12" s="1"/>
  <c r="AE1852" i="12" s="1"/>
  <c r="AI1852" i="12" s="1"/>
  <c r="AO1852" i="12" s="1"/>
  <c r="AW1852" i="12" s="1"/>
  <c r="BB1852" i="12" s="1"/>
  <c r="BG1852" i="12" s="1"/>
  <c r="H1738" i="12"/>
  <c r="N1739" i="12"/>
  <c r="T1739" i="12" s="1"/>
  <c r="Z1739" i="12" s="1"/>
  <c r="AF1739" i="12" s="1"/>
  <c r="AJ1739" i="12" s="1"/>
  <c r="AP1739" i="12" s="1"/>
  <c r="AX1739" i="12" s="1"/>
  <c r="BH1739" i="12" s="1"/>
  <c r="F1729" i="12"/>
  <c r="L1729" i="12" s="1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L1730" i="12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H1658" i="12"/>
  <c r="N1659" i="12"/>
  <c r="T1659" i="12" s="1"/>
  <c r="Z1659" i="12" s="1"/>
  <c r="AF1659" i="12" s="1"/>
  <c r="AJ1659" i="12" s="1"/>
  <c r="AP1659" i="12" s="1"/>
  <c r="AX1659" i="12" s="1"/>
  <c r="BH1659" i="12" s="1"/>
  <c r="F1545" i="12"/>
  <c r="L1545" i="12" s="1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L1546" i="12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G1413" i="12"/>
  <c r="M1414" i="12"/>
  <c r="S1414" i="12" s="1"/>
  <c r="Y1414" i="12" s="1"/>
  <c r="AE1414" i="12" s="1"/>
  <c r="AI1414" i="12" s="1"/>
  <c r="AO1414" i="12" s="1"/>
  <c r="AW1414" i="12" s="1"/>
  <c r="BB1414" i="12" s="1"/>
  <c r="BG1414" i="12" s="1"/>
  <c r="H1302" i="12"/>
  <c r="N1302" i="12" s="1"/>
  <c r="T1302" i="12" s="1"/>
  <c r="Z1302" i="12" s="1"/>
  <c r="AF1302" i="12" s="1"/>
  <c r="AJ1302" i="12" s="1"/>
  <c r="AP1302" i="12" s="1"/>
  <c r="AX1302" i="12" s="1"/>
  <c r="BH1302" i="12" s="1"/>
  <c r="N1303" i="12"/>
  <c r="T1303" i="12" s="1"/>
  <c r="Z1303" i="12" s="1"/>
  <c r="AF1303" i="12" s="1"/>
  <c r="AJ1303" i="12" s="1"/>
  <c r="AP1303" i="12" s="1"/>
  <c r="AX1303" i="12" s="1"/>
  <c r="BH1303" i="12" s="1"/>
  <c r="G2429" i="12"/>
  <c r="M2430" i="12"/>
  <c r="S2430" i="12" s="1"/>
  <c r="Y2430" i="12" s="1"/>
  <c r="AE2430" i="12" s="1"/>
  <c r="AI2430" i="12" s="1"/>
  <c r="AO2430" i="12" s="1"/>
  <c r="AW2430" i="12" s="1"/>
  <c r="BB2430" i="12" s="1"/>
  <c r="BG2430" i="12" s="1"/>
  <c r="F2442" i="12"/>
  <c r="L2442" i="12" s="1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L2443" i="12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F2413" i="12"/>
  <c r="L2413" i="12" s="1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F2389" i="12"/>
  <c r="L2389" i="12" s="1"/>
  <c r="R2389" i="12" s="1"/>
  <c r="X2389" i="12" s="1"/>
  <c r="AD2389" i="12" s="1"/>
  <c r="AH2389" i="12" s="1"/>
  <c r="AN2389" i="12" s="1"/>
  <c r="AR2389" i="12" s="1"/>
  <c r="AV2389" i="12" s="1"/>
  <c r="BA2389" i="12" s="1"/>
  <c r="BF2389" i="12" s="1"/>
  <c r="L2390" i="12"/>
  <c r="R2390" i="12" s="1"/>
  <c r="X2390" i="12" s="1"/>
  <c r="AD2390" i="12" s="1"/>
  <c r="AH2390" i="12" s="1"/>
  <c r="AN2390" i="12" s="1"/>
  <c r="AR2390" i="12" s="1"/>
  <c r="AV2390" i="12" s="1"/>
  <c r="BA2390" i="12" s="1"/>
  <c r="BF2390" i="12" s="1"/>
  <c r="F2373" i="12"/>
  <c r="L2373" i="12" s="1"/>
  <c r="R2373" i="12" s="1"/>
  <c r="X2373" i="12" s="1"/>
  <c r="AD2373" i="12" s="1"/>
  <c r="AH2373" i="12" s="1"/>
  <c r="AN2373" i="12" s="1"/>
  <c r="AR2373" i="12" s="1"/>
  <c r="AV2373" i="12" s="1"/>
  <c r="BA2373" i="12" s="1"/>
  <c r="BF2373" i="12" s="1"/>
  <c r="L2374" i="12"/>
  <c r="R2374" i="12" s="1"/>
  <c r="X2374" i="12" s="1"/>
  <c r="AD2374" i="12" s="1"/>
  <c r="AH2374" i="12" s="1"/>
  <c r="AN2374" i="12" s="1"/>
  <c r="AR2374" i="12" s="1"/>
  <c r="AV2374" i="12" s="1"/>
  <c r="BA2374" i="12" s="1"/>
  <c r="BF2374" i="12" s="1"/>
  <c r="H2337" i="12"/>
  <c r="N2337" i="12" s="1"/>
  <c r="T2337" i="12" s="1"/>
  <c r="Z2337" i="12" s="1"/>
  <c r="AF2337" i="12" s="1"/>
  <c r="AJ2337" i="12" s="1"/>
  <c r="AP2337" i="12" s="1"/>
  <c r="AX2337" i="12" s="1"/>
  <c r="BH2337" i="12" s="1"/>
  <c r="N2338" i="12"/>
  <c r="T2338" i="12" s="1"/>
  <c r="Z2338" i="12" s="1"/>
  <c r="AF2338" i="12" s="1"/>
  <c r="AJ2338" i="12" s="1"/>
  <c r="AP2338" i="12" s="1"/>
  <c r="AX2338" i="12" s="1"/>
  <c r="BH2338" i="12" s="1"/>
  <c r="F2329" i="12"/>
  <c r="L2329" i="12" s="1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G2270" i="12"/>
  <c r="M2270" i="12" s="1"/>
  <c r="S2270" i="12" s="1"/>
  <c r="Y2270" i="12" s="1"/>
  <c r="AE2270" i="12" s="1"/>
  <c r="AI2270" i="12" s="1"/>
  <c r="AO2270" i="12" s="1"/>
  <c r="AW2270" i="12" s="1"/>
  <c r="BB2270" i="12" s="1"/>
  <c r="BG2270" i="12" s="1"/>
  <c r="M2271" i="12"/>
  <c r="S2271" i="12" s="1"/>
  <c r="Y2271" i="12" s="1"/>
  <c r="AE2271" i="12" s="1"/>
  <c r="AI2271" i="12" s="1"/>
  <c r="AO2271" i="12" s="1"/>
  <c r="AW2271" i="12" s="1"/>
  <c r="BB2271" i="12" s="1"/>
  <c r="BG2271" i="12" s="1"/>
  <c r="F2232" i="12"/>
  <c r="L2232" i="12" s="1"/>
  <c r="R2232" i="12" s="1"/>
  <c r="X2232" i="12" s="1"/>
  <c r="AD2232" i="12" s="1"/>
  <c r="AH2232" i="12" s="1"/>
  <c r="AN2232" i="12" s="1"/>
  <c r="AR2232" i="12" s="1"/>
  <c r="AV2232" i="12" s="1"/>
  <c r="BA2232" i="12" s="1"/>
  <c r="BF2232" i="12" s="1"/>
  <c r="L2233" i="12"/>
  <c r="R2233" i="12" s="1"/>
  <c r="X2233" i="12" s="1"/>
  <c r="AD2233" i="12" s="1"/>
  <c r="AH2233" i="12" s="1"/>
  <c r="AN2233" i="12" s="1"/>
  <c r="AR2233" i="12" s="1"/>
  <c r="AV2233" i="12" s="1"/>
  <c r="BA2233" i="12" s="1"/>
  <c r="BF2233" i="12" s="1"/>
  <c r="G2090" i="12"/>
  <c r="M2090" i="12" s="1"/>
  <c r="S2090" i="12" s="1"/>
  <c r="Y2090" i="12" s="1"/>
  <c r="AE2090" i="12" s="1"/>
  <c r="AI2090" i="12" s="1"/>
  <c r="AO2090" i="12" s="1"/>
  <c r="AW2090" i="12" s="1"/>
  <c r="BB2090" i="12" s="1"/>
  <c r="BG2090" i="12" s="1"/>
  <c r="M2091" i="12"/>
  <c r="S2091" i="12" s="1"/>
  <c r="Y2091" i="12" s="1"/>
  <c r="AE2091" i="12" s="1"/>
  <c r="AI2091" i="12" s="1"/>
  <c r="AO2091" i="12" s="1"/>
  <c r="AW2091" i="12" s="1"/>
  <c r="BB2091" i="12" s="1"/>
  <c r="BG2091" i="12" s="1"/>
  <c r="F2086" i="12"/>
  <c r="L2086" i="12" s="1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L2087" i="12"/>
  <c r="R2087" i="12" s="1"/>
  <c r="X2087" i="12" s="1"/>
  <c r="AD2087" i="12" s="1"/>
  <c r="AH2087" i="12" s="1"/>
  <c r="AN2087" i="12" s="1"/>
  <c r="AR2087" i="12" s="1"/>
  <c r="AV2087" i="12" s="1"/>
  <c r="BA2087" i="12" s="1"/>
  <c r="BF2087" i="12" s="1"/>
  <c r="G1960" i="12"/>
  <c r="M1960" i="12" s="1"/>
  <c r="S1960" i="12" s="1"/>
  <c r="Y1960" i="12" s="1"/>
  <c r="AE1960" i="12" s="1"/>
  <c r="AI1960" i="12" s="1"/>
  <c r="AO1960" i="12" s="1"/>
  <c r="AW1960" i="12" s="1"/>
  <c r="BB1960" i="12" s="1"/>
  <c r="BG1960" i="12" s="1"/>
  <c r="M1961" i="12"/>
  <c r="S1961" i="12" s="1"/>
  <c r="Y1961" i="12" s="1"/>
  <c r="AE1961" i="12" s="1"/>
  <c r="AI1961" i="12" s="1"/>
  <c r="AO1961" i="12" s="1"/>
  <c r="AW1961" i="12" s="1"/>
  <c r="BB1961" i="12" s="1"/>
  <c r="BG1961" i="12" s="1"/>
  <c r="G1976" i="12"/>
  <c r="M1976" i="12" s="1"/>
  <c r="S1976" i="12" s="1"/>
  <c r="Y1976" i="12" s="1"/>
  <c r="AE1976" i="12" s="1"/>
  <c r="AI1976" i="12" s="1"/>
  <c r="AO1976" i="12" s="1"/>
  <c r="AW1976" i="12" s="1"/>
  <c r="BB1976" i="12" s="1"/>
  <c r="BG1976" i="12" s="1"/>
  <c r="M1977" i="12"/>
  <c r="S1977" i="12" s="1"/>
  <c r="Y1977" i="12" s="1"/>
  <c r="AE1977" i="12" s="1"/>
  <c r="AI1977" i="12" s="1"/>
  <c r="AO1977" i="12" s="1"/>
  <c r="AW1977" i="12" s="1"/>
  <c r="BB1977" i="12" s="1"/>
  <c r="BG1977" i="12" s="1"/>
  <c r="F1992" i="12"/>
  <c r="L1992" i="12" s="1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F1956" i="12"/>
  <c r="L1957" i="12"/>
  <c r="R1957" i="12" s="1"/>
  <c r="X1957" i="12" s="1"/>
  <c r="AD1957" i="12" s="1"/>
  <c r="AH1957" i="12" s="1"/>
  <c r="AN1957" i="12" s="1"/>
  <c r="AR1957" i="12" s="1"/>
  <c r="AV1957" i="12" s="1"/>
  <c r="BA1957" i="12" s="1"/>
  <c r="BF1957" i="12" s="1"/>
  <c r="H1829" i="12"/>
  <c r="N1830" i="12"/>
  <c r="T1830" i="12" s="1"/>
  <c r="Z1830" i="12" s="1"/>
  <c r="AF1830" i="12" s="1"/>
  <c r="AJ1830" i="12" s="1"/>
  <c r="AP1830" i="12" s="1"/>
  <c r="AX1830" i="12" s="1"/>
  <c r="BH1830" i="12" s="1"/>
  <c r="F1839" i="12"/>
  <c r="L1840" i="12"/>
  <c r="R1840" i="12" s="1"/>
  <c r="X1840" i="12" s="1"/>
  <c r="AD1840" i="12" s="1"/>
  <c r="AH1840" i="12" s="1"/>
  <c r="AN1840" i="12" s="1"/>
  <c r="AR1840" i="12" s="1"/>
  <c r="AV1840" i="12" s="1"/>
  <c r="BA1840" i="12" s="1"/>
  <c r="BF1840" i="12" s="1"/>
  <c r="H1714" i="12"/>
  <c r="N1715" i="12"/>
  <c r="T1715" i="12" s="1"/>
  <c r="Z1715" i="12" s="1"/>
  <c r="AF1715" i="12" s="1"/>
  <c r="AJ1715" i="12" s="1"/>
  <c r="AP1715" i="12" s="1"/>
  <c r="AX1715" i="12" s="1"/>
  <c r="BH1715" i="12" s="1"/>
  <c r="H1729" i="12"/>
  <c r="N1729" i="12" s="1"/>
  <c r="T1729" i="12" s="1"/>
  <c r="Z1729" i="12" s="1"/>
  <c r="AF1729" i="12" s="1"/>
  <c r="AJ1729" i="12" s="1"/>
  <c r="AP1729" i="12" s="1"/>
  <c r="AX1729" i="12" s="1"/>
  <c r="BH1729" i="12" s="1"/>
  <c r="N1730" i="12"/>
  <c r="T1730" i="12" s="1"/>
  <c r="Z1730" i="12" s="1"/>
  <c r="AF1730" i="12" s="1"/>
  <c r="AJ1730" i="12" s="1"/>
  <c r="AP1730" i="12" s="1"/>
  <c r="AX1730" i="12" s="1"/>
  <c r="BH1730" i="12" s="1"/>
  <c r="H1747" i="12"/>
  <c r="N1747" i="12" s="1"/>
  <c r="T1747" i="12" s="1"/>
  <c r="Z1747" i="12" s="1"/>
  <c r="AF1747" i="12" s="1"/>
  <c r="AJ1747" i="12" s="1"/>
  <c r="AP1747" i="12" s="1"/>
  <c r="AX1747" i="12" s="1"/>
  <c r="BH1747" i="12" s="1"/>
  <c r="N1748" i="12"/>
  <c r="T1748" i="12" s="1"/>
  <c r="Z1748" i="12" s="1"/>
  <c r="AF1748" i="12" s="1"/>
  <c r="AJ1748" i="12" s="1"/>
  <c r="AP1748" i="12" s="1"/>
  <c r="AX1748" i="12" s="1"/>
  <c r="BH1748" i="12" s="1"/>
  <c r="F1738" i="12"/>
  <c r="L1739" i="12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F1705" i="12"/>
  <c r="L1706" i="12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F1693" i="12"/>
  <c r="L1694" i="12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F1649" i="12"/>
  <c r="L1650" i="12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F1571" i="12"/>
  <c r="L1571" i="12" s="1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L1572" i="12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H1545" i="12"/>
  <c r="N1545" i="12" s="1"/>
  <c r="T1545" i="12" s="1"/>
  <c r="Z1545" i="12" s="1"/>
  <c r="AF1545" i="12" s="1"/>
  <c r="AJ1545" i="12" s="1"/>
  <c r="AP1545" i="12" s="1"/>
  <c r="AX1545" i="12" s="1"/>
  <c r="BH1545" i="12" s="1"/>
  <c r="N1546" i="12"/>
  <c r="T1546" i="12" s="1"/>
  <c r="Z1546" i="12" s="1"/>
  <c r="AF1546" i="12" s="1"/>
  <c r="AJ1546" i="12" s="1"/>
  <c r="AP1546" i="12" s="1"/>
  <c r="AX1546" i="12" s="1"/>
  <c r="BH1546" i="12" s="1"/>
  <c r="G1489" i="12"/>
  <c r="M1489" i="12" s="1"/>
  <c r="S1489" i="12" s="1"/>
  <c r="Y1489" i="12" s="1"/>
  <c r="AE1489" i="12" s="1"/>
  <c r="AI1489" i="12" s="1"/>
  <c r="AO1489" i="12" s="1"/>
  <c r="AW1489" i="12" s="1"/>
  <c r="BB1489" i="12" s="1"/>
  <c r="BG1489" i="12" s="1"/>
  <c r="M1490" i="12"/>
  <c r="S1490" i="12" s="1"/>
  <c r="Y1490" i="12" s="1"/>
  <c r="AE1490" i="12" s="1"/>
  <c r="AI1490" i="12" s="1"/>
  <c r="AO1490" i="12" s="1"/>
  <c r="AW1490" i="12" s="1"/>
  <c r="BB1490" i="12" s="1"/>
  <c r="BG1490" i="12" s="1"/>
  <c r="G1510" i="12"/>
  <c r="M1510" i="12" s="1"/>
  <c r="S1510" i="12" s="1"/>
  <c r="Y1510" i="12" s="1"/>
  <c r="AE1510" i="12" s="1"/>
  <c r="AI1510" i="12" s="1"/>
  <c r="AO1510" i="12" s="1"/>
  <c r="AW1510" i="12" s="1"/>
  <c r="BB1510" i="12" s="1"/>
  <c r="BG1510" i="12" s="1"/>
  <c r="M1511" i="12"/>
  <c r="S1511" i="12" s="1"/>
  <c r="Y1511" i="12" s="1"/>
  <c r="AE1511" i="12" s="1"/>
  <c r="AI1511" i="12" s="1"/>
  <c r="AO1511" i="12" s="1"/>
  <c r="AW1511" i="12" s="1"/>
  <c r="BB1511" i="12" s="1"/>
  <c r="BG1511" i="12" s="1"/>
  <c r="F1485" i="12"/>
  <c r="L1486" i="12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G1366" i="12"/>
  <c r="M1366" i="12" s="1"/>
  <c r="S1366" i="12" s="1"/>
  <c r="Y1366" i="12" s="1"/>
  <c r="AE1366" i="12" s="1"/>
  <c r="AI1366" i="12" s="1"/>
  <c r="AO1366" i="12" s="1"/>
  <c r="AW1366" i="12" s="1"/>
  <c r="BB1366" i="12" s="1"/>
  <c r="BG1366" i="12" s="1"/>
  <c r="M1367" i="12"/>
  <c r="S1367" i="12" s="1"/>
  <c r="Y1367" i="12" s="1"/>
  <c r="AE1367" i="12" s="1"/>
  <c r="AI1367" i="12" s="1"/>
  <c r="AO1367" i="12" s="1"/>
  <c r="AW1367" i="12" s="1"/>
  <c r="BB1367" i="12" s="1"/>
  <c r="BG1367" i="12" s="1"/>
  <c r="G1403" i="12"/>
  <c r="M1404" i="12"/>
  <c r="S1404" i="12" s="1"/>
  <c r="Y1404" i="12" s="1"/>
  <c r="AE1404" i="12" s="1"/>
  <c r="AI1404" i="12" s="1"/>
  <c r="AO1404" i="12" s="1"/>
  <c r="AW1404" i="12" s="1"/>
  <c r="BB1404" i="12" s="1"/>
  <c r="BG1404" i="12" s="1"/>
  <c r="F1417" i="12"/>
  <c r="L1417" i="12" s="1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F1330" i="12"/>
  <c r="L1331" i="12"/>
  <c r="R1331" i="12" s="1"/>
  <c r="X1331" i="12" s="1"/>
  <c r="AD1331" i="12" s="1"/>
  <c r="AH1331" i="12" s="1"/>
  <c r="AN1331" i="12" s="1"/>
  <c r="AR1331" i="12" s="1"/>
  <c r="AV1331" i="12" s="1"/>
  <c r="BA1331" i="12" s="1"/>
  <c r="BF1331" i="12" s="1"/>
  <c r="G1153" i="12"/>
  <c r="M1153" i="12" s="1"/>
  <c r="S1153" i="12" s="1"/>
  <c r="Y1153" i="12" s="1"/>
  <c r="AE1153" i="12" s="1"/>
  <c r="AI1153" i="12" s="1"/>
  <c r="AO1153" i="12" s="1"/>
  <c r="AW1153" i="12" s="1"/>
  <c r="BB1153" i="12" s="1"/>
  <c r="BG1153" i="12" s="1"/>
  <c r="M1154" i="12"/>
  <c r="S1154" i="12" s="1"/>
  <c r="Y1154" i="12" s="1"/>
  <c r="AE1154" i="12" s="1"/>
  <c r="AI1154" i="12" s="1"/>
  <c r="AO1154" i="12" s="1"/>
  <c r="AW1154" i="12" s="1"/>
  <c r="BB1154" i="12" s="1"/>
  <c r="BG1154" i="12" s="1"/>
  <c r="F1109" i="12"/>
  <c r="L1109" i="12" s="1"/>
  <c r="R1109" i="12" s="1"/>
  <c r="X1109" i="12" s="1"/>
  <c r="AD1109" i="12" s="1"/>
  <c r="AH1109" i="12" s="1"/>
  <c r="AN1109" i="12" s="1"/>
  <c r="AR1109" i="12" s="1"/>
  <c r="AV1109" i="12" s="1"/>
  <c r="BA1109" i="12" s="1"/>
  <c r="BF1109" i="12" s="1"/>
  <c r="L1110" i="12"/>
  <c r="R1110" i="12" s="1"/>
  <c r="X1110" i="12" s="1"/>
  <c r="AD1110" i="12" s="1"/>
  <c r="AH1110" i="12" s="1"/>
  <c r="AN1110" i="12" s="1"/>
  <c r="AR1110" i="12" s="1"/>
  <c r="AV1110" i="12" s="1"/>
  <c r="BA1110" i="12" s="1"/>
  <c r="BF1110" i="12" s="1"/>
  <c r="F1392" i="12"/>
  <c r="L1392" i="12" s="1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L1393" i="12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G1157" i="12"/>
  <c r="M1157" i="12" s="1"/>
  <c r="S1157" i="12" s="1"/>
  <c r="Y1157" i="12" s="1"/>
  <c r="AE1157" i="12" s="1"/>
  <c r="AI1157" i="12" s="1"/>
  <c r="AO1157" i="12" s="1"/>
  <c r="AW1157" i="12" s="1"/>
  <c r="BB1157" i="12" s="1"/>
  <c r="BG1157" i="12" s="1"/>
  <c r="M1158" i="12"/>
  <c r="S1158" i="12" s="1"/>
  <c r="Y1158" i="12" s="1"/>
  <c r="AE1158" i="12" s="1"/>
  <c r="AI1158" i="12" s="1"/>
  <c r="AO1158" i="12" s="1"/>
  <c r="AW1158" i="12" s="1"/>
  <c r="BB1158" i="12" s="1"/>
  <c r="BG1158" i="12" s="1"/>
  <c r="H1153" i="12"/>
  <c r="N1153" i="12" s="1"/>
  <c r="T1153" i="12" s="1"/>
  <c r="Z1153" i="12" s="1"/>
  <c r="AF1153" i="12" s="1"/>
  <c r="AJ1153" i="12" s="1"/>
  <c r="AP1153" i="12" s="1"/>
  <c r="AX1153" i="12" s="1"/>
  <c r="BH1153" i="12" s="1"/>
  <c r="N1154" i="12"/>
  <c r="T1154" i="12" s="1"/>
  <c r="Z1154" i="12" s="1"/>
  <c r="AF1154" i="12" s="1"/>
  <c r="AJ1154" i="12" s="1"/>
  <c r="AP1154" i="12" s="1"/>
  <c r="AX1154" i="12" s="1"/>
  <c r="BH1154" i="12" s="1"/>
  <c r="F1302" i="12"/>
  <c r="L1302" i="12" s="1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L1303" i="12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H2442" i="12"/>
  <c r="N2442" i="12" s="1"/>
  <c r="T2442" i="12" s="1"/>
  <c r="Z2442" i="12" s="1"/>
  <c r="AF2442" i="12" s="1"/>
  <c r="AJ2442" i="12" s="1"/>
  <c r="AP2442" i="12" s="1"/>
  <c r="AX2442" i="12" s="1"/>
  <c r="BH2442" i="12" s="1"/>
  <c r="N2443" i="12"/>
  <c r="T2443" i="12" s="1"/>
  <c r="Z2443" i="12" s="1"/>
  <c r="AF2443" i="12" s="1"/>
  <c r="AJ2443" i="12" s="1"/>
  <c r="AP2443" i="12" s="1"/>
  <c r="AX2443" i="12" s="1"/>
  <c r="BH2443" i="12" s="1"/>
  <c r="H2413" i="12"/>
  <c r="N2413" i="12" s="1"/>
  <c r="T2413" i="12" s="1"/>
  <c r="Z2413" i="12" s="1"/>
  <c r="AF2413" i="12" s="1"/>
  <c r="AJ2413" i="12" s="1"/>
  <c r="AP2413" i="12" s="1"/>
  <c r="AX2413" i="12" s="1"/>
  <c r="BH2413" i="12" s="1"/>
  <c r="N2414" i="12"/>
  <c r="T2414" i="12" s="1"/>
  <c r="Z2414" i="12" s="1"/>
  <c r="AF2414" i="12" s="1"/>
  <c r="AJ2414" i="12" s="1"/>
  <c r="AP2414" i="12" s="1"/>
  <c r="AX2414" i="12" s="1"/>
  <c r="BH2414" i="12" s="1"/>
  <c r="H2385" i="12"/>
  <c r="N2385" i="12" s="1"/>
  <c r="T2385" i="12" s="1"/>
  <c r="Z2385" i="12" s="1"/>
  <c r="AF2385" i="12" s="1"/>
  <c r="AJ2385" i="12" s="1"/>
  <c r="AP2385" i="12" s="1"/>
  <c r="AX2385" i="12" s="1"/>
  <c r="BH2385" i="12" s="1"/>
  <c r="N2386" i="12"/>
  <c r="T2386" i="12" s="1"/>
  <c r="Z2386" i="12" s="1"/>
  <c r="AF2386" i="12" s="1"/>
  <c r="AJ2386" i="12" s="1"/>
  <c r="AP2386" i="12" s="1"/>
  <c r="AX2386" i="12" s="1"/>
  <c r="BH2386" i="12" s="1"/>
  <c r="H2266" i="12"/>
  <c r="N2267" i="12"/>
  <c r="T2267" i="12" s="1"/>
  <c r="Z2267" i="12" s="1"/>
  <c r="AF2267" i="12" s="1"/>
  <c r="AJ2267" i="12" s="1"/>
  <c r="AP2267" i="12" s="1"/>
  <c r="AX2267" i="12" s="1"/>
  <c r="BH2267" i="12" s="1"/>
  <c r="G1984" i="12"/>
  <c r="M1984" i="12" s="1"/>
  <c r="S1984" i="12" s="1"/>
  <c r="Y1984" i="12" s="1"/>
  <c r="AE1984" i="12" s="1"/>
  <c r="AI1984" i="12" s="1"/>
  <c r="AO1984" i="12" s="1"/>
  <c r="AW1984" i="12" s="1"/>
  <c r="BB1984" i="12" s="1"/>
  <c r="BG1984" i="12" s="1"/>
  <c r="M1985" i="12"/>
  <c r="S1985" i="12" s="1"/>
  <c r="Y1985" i="12" s="1"/>
  <c r="AE1985" i="12" s="1"/>
  <c r="AI1985" i="12" s="1"/>
  <c r="AO1985" i="12" s="1"/>
  <c r="AW1985" i="12" s="1"/>
  <c r="BB1985" i="12" s="1"/>
  <c r="BG1985" i="12" s="1"/>
  <c r="F1980" i="12"/>
  <c r="L1980" i="12" s="1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L1981" i="12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G1834" i="12"/>
  <c r="M1835" i="12"/>
  <c r="S1835" i="12" s="1"/>
  <c r="Y1835" i="12" s="1"/>
  <c r="AE1835" i="12" s="1"/>
  <c r="AI1835" i="12" s="1"/>
  <c r="AO1835" i="12" s="1"/>
  <c r="AW1835" i="12" s="1"/>
  <c r="BB1835" i="12" s="1"/>
  <c r="BG1835" i="12" s="1"/>
  <c r="G1733" i="12"/>
  <c r="M1733" i="12" s="1"/>
  <c r="S1733" i="12" s="1"/>
  <c r="Y1733" i="12" s="1"/>
  <c r="AE1733" i="12" s="1"/>
  <c r="AI1733" i="12" s="1"/>
  <c r="AO1733" i="12" s="1"/>
  <c r="AW1733" i="12" s="1"/>
  <c r="BB1733" i="12" s="1"/>
  <c r="BG1733" i="12" s="1"/>
  <c r="M1734" i="12"/>
  <c r="S1734" i="12" s="1"/>
  <c r="Y1734" i="12" s="1"/>
  <c r="AE1734" i="12" s="1"/>
  <c r="AI1734" i="12" s="1"/>
  <c r="AO1734" i="12" s="1"/>
  <c r="AW1734" i="12" s="1"/>
  <c r="BB1734" i="12" s="1"/>
  <c r="BG1734" i="12" s="1"/>
  <c r="H1649" i="12"/>
  <c r="N1650" i="12"/>
  <c r="T1650" i="12" s="1"/>
  <c r="Z1650" i="12" s="1"/>
  <c r="AF1650" i="12" s="1"/>
  <c r="AJ1650" i="12" s="1"/>
  <c r="AP1650" i="12" s="1"/>
  <c r="AX1650" i="12" s="1"/>
  <c r="BH1650" i="12" s="1"/>
  <c r="G1549" i="12"/>
  <c r="M1549" i="12" s="1"/>
  <c r="S1549" i="12" s="1"/>
  <c r="Y1549" i="12" s="1"/>
  <c r="AE1549" i="12" s="1"/>
  <c r="AI1549" i="12" s="1"/>
  <c r="AO1549" i="12" s="1"/>
  <c r="AW1549" i="12" s="1"/>
  <c r="BB1549" i="12" s="1"/>
  <c r="BG1549" i="12" s="1"/>
  <c r="M1550" i="12"/>
  <c r="S1550" i="12" s="1"/>
  <c r="Y1550" i="12" s="1"/>
  <c r="AE1550" i="12" s="1"/>
  <c r="AI1550" i="12" s="1"/>
  <c r="AO1550" i="12" s="1"/>
  <c r="AW1550" i="12" s="1"/>
  <c r="BB1550" i="12" s="1"/>
  <c r="BG1550" i="12" s="1"/>
  <c r="H1476" i="12"/>
  <c r="N1477" i="12"/>
  <c r="T1477" i="12" s="1"/>
  <c r="Z1477" i="12" s="1"/>
  <c r="AF1477" i="12" s="1"/>
  <c r="AJ1477" i="12" s="1"/>
  <c r="AP1477" i="12" s="1"/>
  <c r="AX1477" i="12" s="1"/>
  <c r="BH1477" i="12" s="1"/>
  <c r="H1330" i="12"/>
  <c r="N1331" i="12"/>
  <c r="T1331" i="12" s="1"/>
  <c r="Z1331" i="12" s="1"/>
  <c r="AF1331" i="12" s="1"/>
  <c r="AJ1331" i="12" s="1"/>
  <c r="AP1331" i="12" s="1"/>
  <c r="AX1331" i="12" s="1"/>
  <c r="BH1331" i="12" s="1"/>
  <c r="H1109" i="12"/>
  <c r="N1109" i="12" s="1"/>
  <c r="T1109" i="12" s="1"/>
  <c r="Z1109" i="12" s="1"/>
  <c r="AF1109" i="12" s="1"/>
  <c r="AJ1109" i="12" s="1"/>
  <c r="AP1109" i="12" s="1"/>
  <c r="AX1109" i="12" s="1"/>
  <c r="BH1109" i="12" s="1"/>
  <c r="N1110" i="12"/>
  <c r="T1110" i="12" s="1"/>
  <c r="Z1110" i="12" s="1"/>
  <c r="AF1110" i="12" s="1"/>
  <c r="AJ1110" i="12" s="1"/>
  <c r="AP1110" i="12" s="1"/>
  <c r="AX1110" i="12" s="1"/>
  <c r="BH1110" i="12" s="1"/>
  <c r="H2429" i="12"/>
  <c r="N2430" i="12"/>
  <c r="T2430" i="12" s="1"/>
  <c r="Z2430" i="12" s="1"/>
  <c r="AF2430" i="12" s="1"/>
  <c r="AJ2430" i="12" s="1"/>
  <c r="AP2430" i="12" s="1"/>
  <c r="AX2430" i="12" s="1"/>
  <c r="BH2430" i="12" s="1"/>
  <c r="F2438" i="12"/>
  <c r="L2438" i="12" s="1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L2439" i="12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G2409" i="12"/>
  <c r="M2409" i="12" s="1"/>
  <c r="S2409" i="12" s="1"/>
  <c r="Y2409" i="12" s="1"/>
  <c r="AE2409" i="12" s="1"/>
  <c r="AI2409" i="12" s="1"/>
  <c r="AO2409" i="12" s="1"/>
  <c r="AW2409" i="12" s="1"/>
  <c r="BB2409" i="12" s="1"/>
  <c r="BG2409" i="12" s="1"/>
  <c r="M2410" i="12"/>
  <c r="S2410" i="12" s="1"/>
  <c r="Y2410" i="12" s="1"/>
  <c r="AE2410" i="12" s="1"/>
  <c r="AI2410" i="12" s="1"/>
  <c r="AO2410" i="12" s="1"/>
  <c r="AW2410" i="12" s="1"/>
  <c r="BB2410" i="12" s="1"/>
  <c r="BG2410" i="12" s="1"/>
  <c r="G2385" i="12"/>
  <c r="M2385" i="12" s="1"/>
  <c r="S2385" i="12" s="1"/>
  <c r="Y2385" i="12" s="1"/>
  <c r="AE2385" i="12" s="1"/>
  <c r="AI2385" i="12" s="1"/>
  <c r="AO2385" i="12" s="1"/>
  <c r="AW2385" i="12" s="1"/>
  <c r="BB2385" i="12" s="1"/>
  <c r="BG2385" i="12" s="1"/>
  <c r="M2386" i="12"/>
  <c r="S2386" i="12" s="1"/>
  <c r="Y2386" i="12" s="1"/>
  <c r="AE2386" i="12" s="1"/>
  <c r="AI2386" i="12" s="1"/>
  <c r="AO2386" i="12" s="1"/>
  <c r="AW2386" i="12" s="1"/>
  <c r="BB2386" i="12" s="1"/>
  <c r="BG2386" i="12" s="1"/>
  <c r="G2329" i="12"/>
  <c r="M2329" i="12" s="1"/>
  <c r="S2329" i="12" s="1"/>
  <c r="Y2329" i="12" s="1"/>
  <c r="AE2329" i="12" s="1"/>
  <c r="AI2329" i="12" s="1"/>
  <c r="AO2329" i="12" s="1"/>
  <c r="AW2329" i="12" s="1"/>
  <c r="BB2329" i="12" s="1"/>
  <c r="BG2329" i="12" s="1"/>
  <c r="M2330" i="12"/>
  <c r="S2330" i="12" s="1"/>
  <c r="Y2330" i="12" s="1"/>
  <c r="AE2330" i="12" s="1"/>
  <c r="AI2330" i="12" s="1"/>
  <c r="AO2330" i="12" s="1"/>
  <c r="AW2330" i="12" s="1"/>
  <c r="BB2330" i="12" s="1"/>
  <c r="BG2330" i="12" s="1"/>
  <c r="G2345" i="12"/>
  <c r="M2345" i="12" s="1"/>
  <c r="S2345" i="12" s="1"/>
  <c r="Y2345" i="12" s="1"/>
  <c r="AE2345" i="12" s="1"/>
  <c r="AI2345" i="12" s="1"/>
  <c r="AO2345" i="12" s="1"/>
  <c r="AW2345" i="12" s="1"/>
  <c r="BB2345" i="12" s="1"/>
  <c r="BG2345" i="12" s="1"/>
  <c r="M2346" i="12"/>
  <c r="S2346" i="12" s="1"/>
  <c r="Y2346" i="12" s="1"/>
  <c r="AE2346" i="12" s="1"/>
  <c r="AI2346" i="12" s="1"/>
  <c r="AO2346" i="12" s="1"/>
  <c r="AW2346" i="12" s="1"/>
  <c r="BB2346" i="12" s="1"/>
  <c r="BG2346" i="12" s="1"/>
  <c r="G2286" i="12"/>
  <c r="M2286" i="12" s="1"/>
  <c r="S2286" i="12" s="1"/>
  <c r="Y2286" i="12" s="1"/>
  <c r="AE2286" i="12" s="1"/>
  <c r="AI2286" i="12" s="1"/>
  <c r="AO2286" i="12" s="1"/>
  <c r="AW2286" i="12" s="1"/>
  <c r="BB2286" i="12" s="1"/>
  <c r="BG2286" i="12" s="1"/>
  <c r="M2287" i="12"/>
  <c r="S2287" i="12" s="1"/>
  <c r="Y2287" i="12" s="1"/>
  <c r="AE2287" i="12" s="1"/>
  <c r="AI2287" i="12" s="1"/>
  <c r="AO2287" i="12" s="1"/>
  <c r="AW2287" i="12" s="1"/>
  <c r="BB2287" i="12" s="1"/>
  <c r="BG2287" i="12" s="1"/>
  <c r="H2270" i="12"/>
  <c r="N2270" i="12" s="1"/>
  <c r="T2270" i="12" s="1"/>
  <c r="Z2270" i="12" s="1"/>
  <c r="AF2270" i="12" s="1"/>
  <c r="AJ2270" i="12" s="1"/>
  <c r="AP2270" i="12" s="1"/>
  <c r="AX2270" i="12" s="1"/>
  <c r="BH2270" i="12" s="1"/>
  <c r="N2271" i="12"/>
  <c r="T2271" i="12" s="1"/>
  <c r="Z2271" i="12" s="1"/>
  <c r="AF2271" i="12" s="1"/>
  <c r="AJ2271" i="12" s="1"/>
  <c r="AP2271" i="12" s="1"/>
  <c r="AX2271" i="12" s="1"/>
  <c r="BH2271" i="12" s="1"/>
  <c r="G2228" i="12"/>
  <c r="M2228" i="12" s="1"/>
  <c r="S2228" i="12" s="1"/>
  <c r="Y2228" i="12" s="1"/>
  <c r="AE2228" i="12" s="1"/>
  <c r="AI2228" i="12" s="1"/>
  <c r="AO2228" i="12" s="1"/>
  <c r="AW2228" i="12" s="1"/>
  <c r="BB2228" i="12" s="1"/>
  <c r="BG2228" i="12" s="1"/>
  <c r="M2229" i="12"/>
  <c r="S2229" i="12" s="1"/>
  <c r="Y2229" i="12" s="1"/>
  <c r="AE2229" i="12" s="1"/>
  <c r="AI2229" i="12" s="1"/>
  <c r="AO2229" i="12" s="1"/>
  <c r="AW2229" i="12" s="1"/>
  <c r="BB2229" i="12" s="1"/>
  <c r="BG2229" i="12" s="1"/>
  <c r="H2090" i="12"/>
  <c r="N2090" i="12" s="1"/>
  <c r="T2090" i="12" s="1"/>
  <c r="Z2090" i="12" s="1"/>
  <c r="AF2090" i="12" s="1"/>
  <c r="AJ2090" i="12" s="1"/>
  <c r="AP2090" i="12" s="1"/>
  <c r="AX2090" i="12" s="1"/>
  <c r="BH2090" i="12" s="1"/>
  <c r="N2091" i="12"/>
  <c r="T2091" i="12" s="1"/>
  <c r="Z2091" i="12" s="1"/>
  <c r="AF2091" i="12" s="1"/>
  <c r="AJ2091" i="12" s="1"/>
  <c r="AP2091" i="12" s="1"/>
  <c r="AX2091" i="12" s="1"/>
  <c r="BH2091" i="12" s="1"/>
  <c r="G1956" i="12"/>
  <c r="M1957" i="12"/>
  <c r="S1957" i="12" s="1"/>
  <c r="Y1957" i="12" s="1"/>
  <c r="AE1957" i="12" s="1"/>
  <c r="AI1957" i="12" s="1"/>
  <c r="AO1957" i="12" s="1"/>
  <c r="AW1957" i="12" s="1"/>
  <c r="BB1957" i="12" s="1"/>
  <c r="BG1957" i="12" s="1"/>
  <c r="G1992" i="12"/>
  <c r="M1992" i="12" s="1"/>
  <c r="S1992" i="12" s="1"/>
  <c r="Y1992" i="12" s="1"/>
  <c r="AE1992" i="12" s="1"/>
  <c r="AI1992" i="12" s="1"/>
  <c r="AO1992" i="12" s="1"/>
  <c r="AW1992" i="12" s="1"/>
  <c r="BB1992" i="12" s="1"/>
  <c r="BG1992" i="12" s="1"/>
  <c r="M1993" i="12"/>
  <c r="S1993" i="12" s="1"/>
  <c r="Y1993" i="12" s="1"/>
  <c r="AE1993" i="12" s="1"/>
  <c r="AI1993" i="12" s="1"/>
  <c r="AO1993" i="12" s="1"/>
  <c r="AW1993" i="12" s="1"/>
  <c r="BB1993" i="12" s="1"/>
  <c r="BG1993" i="12" s="1"/>
  <c r="H1824" i="12"/>
  <c r="N1825" i="12"/>
  <c r="T1825" i="12" s="1"/>
  <c r="Z1825" i="12" s="1"/>
  <c r="AF1825" i="12" s="1"/>
  <c r="AJ1825" i="12" s="1"/>
  <c r="AP1825" i="12" s="1"/>
  <c r="AX1825" i="12" s="1"/>
  <c r="BH1825" i="12" s="1"/>
  <c r="F1851" i="12"/>
  <c r="L1851" i="12" s="1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H1709" i="12"/>
  <c r="N1709" i="12" s="1"/>
  <c r="T1709" i="12" s="1"/>
  <c r="Z1709" i="12" s="1"/>
  <c r="AF1709" i="12" s="1"/>
  <c r="AJ1709" i="12" s="1"/>
  <c r="AP1709" i="12" s="1"/>
  <c r="AX1709" i="12" s="1"/>
  <c r="BH1709" i="12" s="1"/>
  <c r="N1710" i="12"/>
  <c r="T1710" i="12" s="1"/>
  <c r="Z1710" i="12" s="1"/>
  <c r="AF1710" i="12" s="1"/>
  <c r="AJ1710" i="12" s="1"/>
  <c r="AP1710" i="12" s="1"/>
  <c r="AX1710" i="12" s="1"/>
  <c r="BH1710" i="12" s="1"/>
  <c r="H1743" i="12"/>
  <c r="N1744" i="12"/>
  <c r="T1744" i="12" s="1"/>
  <c r="Z1744" i="12" s="1"/>
  <c r="AF1744" i="12" s="1"/>
  <c r="AJ1744" i="12" s="1"/>
  <c r="AP1744" i="12" s="1"/>
  <c r="AX1744" i="12" s="1"/>
  <c r="BH1744" i="12" s="1"/>
  <c r="F1752" i="12"/>
  <c r="L1753" i="12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H1698" i="12"/>
  <c r="N1699" i="12"/>
  <c r="T1699" i="12" s="1"/>
  <c r="Z1699" i="12" s="1"/>
  <c r="AF1699" i="12" s="1"/>
  <c r="AJ1699" i="12" s="1"/>
  <c r="AP1699" i="12" s="1"/>
  <c r="AX1699" i="12" s="1"/>
  <c r="BH1699" i="12" s="1"/>
  <c r="G1649" i="12"/>
  <c r="M1650" i="12"/>
  <c r="S1650" i="12" s="1"/>
  <c r="Y1650" i="12" s="1"/>
  <c r="AE1650" i="12" s="1"/>
  <c r="AI1650" i="12" s="1"/>
  <c r="AO1650" i="12" s="1"/>
  <c r="AW1650" i="12" s="1"/>
  <c r="BB1650" i="12" s="1"/>
  <c r="BG1650" i="12" s="1"/>
  <c r="G1571" i="12"/>
  <c r="M1571" i="12" s="1"/>
  <c r="S1571" i="12" s="1"/>
  <c r="Y1571" i="12" s="1"/>
  <c r="AE1571" i="12" s="1"/>
  <c r="AI1571" i="12" s="1"/>
  <c r="AO1571" i="12" s="1"/>
  <c r="AW1571" i="12" s="1"/>
  <c r="BB1571" i="12" s="1"/>
  <c r="BG1571" i="12" s="1"/>
  <c r="M1572" i="12"/>
  <c r="S1572" i="12" s="1"/>
  <c r="Y1572" i="12" s="1"/>
  <c r="AE1572" i="12" s="1"/>
  <c r="AI1572" i="12" s="1"/>
  <c r="AO1572" i="12" s="1"/>
  <c r="AW1572" i="12" s="1"/>
  <c r="BB1572" i="12" s="1"/>
  <c r="BG1572" i="12" s="1"/>
  <c r="H1541" i="12"/>
  <c r="N1542" i="12"/>
  <c r="T1542" i="12" s="1"/>
  <c r="Z1542" i="12" s="1"/>
  <c r="AF1542" i="12" s="1"/>
  <c r="AJ1542" i="12" s="1"/>
  <c r="AP1542" i="12" s="1"/>
  <c r="AX1542" i="12" s="1"/>
  <c r="BH1542" i="12" s="1"/>
  <c r="G1485" i="12"/>
  <c r="M1486" i="12"/>
  <c r="S1486" i="12" s="1"/>
  <c r="Y1486" i="12" s="1"/>
  <c r="AE1486" i="12" s="1"/>
  <c r="AI1486" i="12" s="1"/>
  <c r="AO1486" i="12" s="1"/>
  <c r="AW1486" i="12" s="1"/>
  <c r="BB1486" i="12" s="1"/>
  <c r="BG1486" i="12" s="1"/>
  <c r="G1506" i="12"/>
  <c r="M1507" i="12"/>
  <c r="S1507" i="12" s="1"/>
  <c r="Y1507" i="12" s="1"/>
  <c r="AE1507" i="12" s="1"/>
  <c r="AI1507" i="12" s="1"/>
  <c r="AO1507" i="12" s="1"/>
  <c r="AW1507" i="12" s="1"/>
  <c r="BB1507" i="12" s="1"/>
  <c r="BG1507" i="12" s="1"/>
  <c r="F1501" i="12"/>
  <c r="L1501" i="12" s="1"/>
  <c r="R1501" i="12" s="1"/>
  <c r="X1501" i="12" s="1"/>
  <c r="AD1501" i="12" s="1"/>
  <c r="AH1501" i="12" s="1"/>
  <c r="AN1501" i="12" s="1"/>
  <c r="AR1501" i="12" s="1"/>
  <c r="AV1501" i="12" s="1"/>
  <c r="BA1501" i="12" s="1"/>
  <c r="BF1501" i="12" s="1"/>
  <c r="L1502" i="12"/>
  <c r="R1502" i="12" s="1"/>
  <c r="X1502" i="12" s="1"/>
  <c r="AD1502" i="12" s="1"/>
  <c r="AH1502" i="12" s="1"/>
  <c r="AN1502" i="12" s="1"/>
  <c r="AR1502" i="12" s="1"/>
  <c r="AV1502" i="12" s="1"/>
  <c r="BA1502" i="12" s="1"/>
  <c r="BF1502" i="12" s="1"/>
  <c r="G1362" i="12"/>
  <c r="M1363" i="12"/>
  <c r="S1363" i="12" s="1"/>
  <c r="Y1363" i="12" s="1"/>
  <c r="AE1363" i="12" s="1"/>
  <c r="AI1363" i="12" s="1"/>
  <c r="AO1363" i="12" s="1"/>
  <c r="AW1363" i="12" s="1"/>
  <c r="BB1363" i="12" s="1"/>
  <c r="BG1363" i="12" s="1"/>
  <c r="G1398" i="12"/>
  <c r="M1399" i="12"/>
  <c r="S1399" i="12" s="1"/>
  <c r="Y1399" i="12" s="1"/>
  <c r="AE1399" i="12" s="1"/>
  <c r="AI1399" i="12" s="1"/>
  <c r="AO1399" i="12" s="1"/>
  <c r="AW1399" i="12" s="1"/>
  <c r="BB1399" i="12" s="1"/>
  <c r="BG1399" i="12" s="1"/>
  <c r="F1413" i="12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H2424" i="12"/>
  <c r="N2425" i="12"/>
  <c r="T2425" i="12" s="1"/>
  <c r="Z2425" i="12" s="1"/>
  <c r="AF2425" i="12" s="1"/>
  <c r="AJ2425" i="12" s="1"/>
  <c r="AP2425" i="12" s="1"/>
  <c r="AX2425" i="12" s="1"/>
  <c r="BH2425" i="12" s="1"/>
  <c r="G2341" i="12"/>
  <c r="M2341" i="12" s="1"/>
  <c r="S2341" i="12" s="1"/>
  <c r="Y2341" i="12" s="1"/>
  <c r="AE2341" i="12" s="1"/>
  <c r="AI2341" i="12" s="1"/>
  <c r="AO2341" i="12" s="1"/>
  <c r="AW2341" i="12" s="1"/>
  <c r="BB2341" i="12" s="1"/>
  <c r="BG2341" i="12" s="1"/>
  <c r="M2342" i="12"/>
  <c r="S2342" i="12" s="1"/>
  <c r="Y2342" i="12" s="1"/>
  <c r="AE2342" i="12" s="1"/>
  <c r="AI2342" i="12" s="1"/>
  <c r="AO2342" i="12" s="1"/>
  <c r="AW2342" i="12" s="1"/>
  <c r="BB2342" i="12" s="1"/>
  <c r="BG2342" i="12" s="1"/>
  <c r="F2337" i="12"/>
  <c r="L2337" i="12" s="1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H2232" i="12"/>
  <c r="N2232" i="12" s="1"/>
  <c r="T2232" i="12" s="1"/>
  <c r="Z2232" i="12" s="1"/>
  <c r="AF2232" i="12" s="1"/>
  <c r="AJ2232" i="12" s="1"/>
  <c r="AP2232" i="12" s="1"/>
  <c r="AX2232" i="12" s="1"/>
  <c r="BH2232" i="12" s="1"/>
  <c r="N2233" i="12"/>
  <c r="T2233" i="12" s="1"/>
  <c r="Z2233" i="12" s="1"/>
  <c r="AF2233" i="12" s="1"/>
  <c r="AJ2233" i="12" s="1"/>
  <c r="AP2233" i="12" s="1"/>
  <c r="AX2233" i="12" s="1"/>
  <c r="BH2233" i="12" s="1"/>
  <c r="F2094" i="12"/>
  <c r="L2094" i="12" s="1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L2095" i="12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H1956" i="12"/>
  <c r="N1957" i="12"/>
  <c r="T1957" i="12" s="1"/>
  <c r="Z1957" i="12" s="1"/>
  <c r="AF1957" i="12" s="1"/>
  <c r="AJ1957" i="12" s="1"/>
  <c r="AP1957" i="12" s="1"/>
  <c r="AX1957" i="12" s="1"/>
  <c r="BH1957" i="12" s="1"/>
  <c r="H1705" i="12"/>
  <c r="N1706" i="12"/>
  <c r="T1706" i="12" s="1"/>
  <c r="Z1706" i="12" s="1"/>
  <c r="AF1706" i="12" s="1"/>
  <c r="AJ1706" i="12" s="1"/>
  <c r="AP1706" i="12" s="1"/>
  <c r="AX1706" i="12" s="1"/>
  <c r="BH1706" i="12" s="1"/>
  <c r="F1747" i="12"/>
  <c r="L1747" i="12" s="1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L1748" i="12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H1485" i="12"/>
  <c r="N1486" i="12"/>
  <c r="T1486" i="12" s="1"/>
  <c r="Z1486" i="12" s="1"/>
  <c r="AF1486" i="12" s="1"/>
  <c r="AJ1486" i="12" s="1"/>
  <c r="AP1486" i="12" s="1"/>
  <c r="AX1486" i="12" s="1"/>
  <c r="BH1486" i="12" s="1"/>
  <c r="F1493" i="12"/>
  <c r="L1493" i="12" s="1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L1494" i="12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H1398" i="12"/>
  <c r="N1399" i="12"/>
  <c r="T1399" i="12" s="1"/>
  <c r="Z1399" i="12" s="1"/>
  <c r="AF1399" i="12" s="1"/>
  <c r="AJ1399" i="12" s="1"/>
  <c r="AP1399" i="12" s="1"/>
  <c r="AX1399" i="12" s="1"/>
  <c r="BH1399" i="12" s="1"/>
  <c r="F1408" i="12"/>
  <c r="L1409" i="12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H1157" i="12"/>
  <c r="N1157" i="12" s="1"/>
  <c r="T1157" i="12" s="1"/>
  <c r="Z1157" i="12" s="1"/>
  <c r="AF1157" i="12" s="1"/>
  <c r="AJ1157" i="12" s="1"/>
  <c r="AP1157" i="12" s="1"/>
  <c r="AX1157" i="12" s="1"/>
  <c r="BH1157" i="12" s="1"/>
  <c r="N1158" i="12"/>
  <c r="T1158" i="12" s="1"/>
  <c r="Z1158" i="12" s="1"/>
  <c r="AF1158" i="12" s="1"/>
  <c r="AJ1158" i="12" s="1"/>
  <c r="AP1158" i="12" s="1"/>
  <c r="AX1158" i="12" s="1"/>
  <c r="BH1158" i="12" s="1"/>
  <c r="BI1702" i="12"/>
  <c r="BI1534" i="12"/>
  <c r="BI1375" i="12"/>
  <c r="N1861" i="12" l="1"/>
  <c r="T1861" i="12" s="1"/>
  <c r="Z1861" i="12" s="1"/>
  <c r="AF1861" i="12" s="1"/>
  <c r="AJ1861" i="12" s="1"/>
  <c r="AP1861" i="12" s="1"/>
  <c r="AX1861" i="12" s="1"/>
  <c r="BH1861" i="12" s="1"/>
  <c r="L1554" i="12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H2236" i="12"/>
  <c r="N2236" i="12" s="1"/>
  <c r="T2236" i="12" s="1"/>
  <c r="Z2236" i="12" s="1"/>
  <c r="AF2236" i="12" s="1"/>
  <c r="AJ2236" i="12" s="1"/>
  <c r="AP2236" i="12" s="1"/>
  <c r="AX2236" i="12" s="1"/>
  <c r="BH2236" i="12" s="1"/>
  <c r="M2237" i="12"/>
  <c r="S2237" i="12" s="1"/>
  <c r="Y2237" i="12" s="1"/>
  <c r="AE2237" i="12" s="1"/>
  <c r="AI2237" i="12" s="1"/>
  <c r="AO2237" i="12" s="1"/>
  <c r="AW2237" i="12" s="1"/>
  <c r="BB2237" i="12" s="1"/>
  <c r="BG2237" i="12" s="1"/>
  <c r="L1377" i="12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G1860" i="12"/>
  <c r="M1860" i="12" s="1"/>
  <c r="S1860" i="12" s="1"/>
  <c r="Y1860" i="12" s="1"/>
  <c r="AE1860" i="12" s="1"/>
  <c r="AI1860" i="12" s="1"/>
  <c r="AO1860" i="12" s="1"/>
  <c r="AW1860" i="12" s="1"/>
  <c r="BB1860" i="12" s="1"/>
  <c r="BG1860" i="12" s="1"/>
  <c r="N1554" i="12"/>
  <c r="T1554" i="12" s="1"/>
  <c r="Z1554" i="12" s="1"/>
  <c r="AF1554" i="12" s="1"/>
  <c r="AJ1554" i="12" s="1"/>
  <c r="AP1554" i="12" s="1"/>
  <c r="AX1554" i="12" s="1"/>
  <c r="BH1554" i="12" s="1"/>
  <c r="G1376" i="12"/>
  <c r="M1376" i="12" s="1"/>
  <c r="S1376" i="12" s="1"/>
  <c r="Y1376" i="12" s="1"/>
  <c r="AE1376" i="12" s="1"/>
  <c r="AI1376" i="12" s="1"/>
  <c r="AO1376" i="12" s="1"/>
  <c r="AW1376" i="12" s="1"/>
  <c r="BB1376" i="12" s="1"/>
  <c r="BG1376" i="12" s="1"/>
  <c r="N1521" i="12"/>
  <c r="T1521" i="12" s="1"/>
  <c r="Z1521" i="12" s="1"/>
  <c r="AF1521" i="12" s="1"/>
  <c r="AJ1521" i="12" s="1"/>
  <c r="AP1521" i="12" s="1"/>
  <c r="AX1521" i="12" s="1"/>
  <c r="BH1521" i="12" s="1"/>
  <c r="G1520" i="12"/>
  <c r="G1519" i="12" s="1"/>
  <c r="M1519" i="12" s="1"/>
  <c r="S1519" i="12" s="1"/>
  <c r="Y1519" i="12" s="1"/>
  <c r="AE1519" i="12" s="1"/>
  <c r="AI1519" i="12" s="1"/>
  <c r="AO1519" i="12" s="1"/>
  <c r="AW1519" i="12" s="1"/>
  <c r="BB1519" i="12" s="1"/>
  <c r="BG1519" i="12" s="1"/>
  <c r="F1520" i="12"/>
  <c r="F1519" i="12" s="1"/>
  <c r="L1519" i="12" s="1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N1377" i="12"/>
  <c r="T1377" i="12" s="1"/>
  <c r="Z1377" i="12" s="1"/>
  <c r="AF1377" i="12" s="1"/>
  <c r="AJ1377" i="12" s="1"/>
  <c r="AP1377" i="12" s="1"/>
  <c r="AX1377" i="12" s="1"/>
  <c r="BH1377" i="12" s="1"/>
  <c r="M1554" i="12"/>
  <c r="S1554" i="12" s="1"/>
  <c r="Y1554" i="12" s="1"/>
  <c r="AE1554" i="12" s="1"/>
  <c r="AI1554" i="12" s="1"/>
  <c r="AO1554" i="12" s="1"/>
  <c r="AW1554" i="12" s="1"/>
  <c r="BB1554" i="12" s="1"/>
  <c r="BG1554" i="12" s="1"/>
  <c r="L1861" i="12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L2237" i="12"/>
  <c r="R2237" i="12" s="1"/>
  <c r="X2237" i="12" s="1"/>
  <c r="AD2237" i="12" s="1"/>
  <c r="AH2237" i="12" s="1"/>
  <c r="AN2237" i="12" s="1"/>
  <c r="AR2237" i="12" s="1"/>
  <c r="AV2237" i="12" s="1"/>
  <c r="BA2237" i="12" s="1"/>
  <c r="BF2237" i="12" s="1"/>
  <c r="N1743" i="12"/>
  <c r="T1743" i="12" s="1"/>
  <c r="Z1743" i="12" s="1"/>
  <c r="AF1743" i="12" s="1"/>
  <c r="AJ1743" i="12" s="1"/>
  <c r="AP1743" i="12" s="1"/>
  <c r="AX1743" i="12" s="1"/>
  <c r="BH1743" i="12" s="1"/>
  <c r="H1742" i="12"/>
  <c r="N1742" i="12" s="1"/>
  <c r="T1742" i="12" s="1"/>
  <c r="Z1742" i="12" s="1"/>
  <c r="AF1742" i="12" s="1"/>
  <c r="AJ1742" i="12" s="1"/>
  <c r="AP1742" i="12" s="1"/>
  <c r="AX1742" i="12" s="1"/>
  <c r="BH1742" i="12" s="1"/>
  <c r="G1833" i="12"/>
  <c r="M1833" i="12" s="1"/>
  <c r="S1833" i="12" s="1"/>
  <c r="Y1833" i="12" s="1"/>
  <c r="AE1833" i="12" s="1"/>
  <c r="AI1833" i="12" s="1"/>
  <c r="AO1833" i="12" s="1"/>
  <c r="AW1833" i="12" s="1"/>
  <c r="BB1833" i="12" s="1"/>
  <c r="BG1833" i="12" s="1"/>
  <c r="M1834" i="12"/>
  <c r="S1834" i="12" s="1"/>
  <c r="Y1834" i="12" s="1"/>
  <c r="AE1834" i="12" s="1"/>
  <c r="AI1834" i="12" s="1"/>
  <c r="AO1834" i="12" s="1"/>
  <c r="AW1834" i="12" s="1"/>
  <c r="BB1834" i="12" s="1"/>
  <c r="BG1834" i="12" s="1"/>
  <c r="L1705" i="12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F1704" i="12"/>
  <c r="H1828" i="12"/>
  <c r="N1828" i="12" s="1"/>
  <c r="T1828" i="12" s="1"/>
  <c r="Z1828" i="12" s="1"/>
  <c r="AF1828" i="12" s="1"/>
  <c r="AJ1828" i="12" s="1"/>
  <c r="AP1828" i="12" s="1"/>
  <c r="AX1828" i="12" s="1"/>
  <c r="BH1828" i="12" s="1"/>
  <c r="N1829" i="12"/>
  <c r="T1829" i="12" s="1"/>
  <c r="Z1829" i="12" s="1"/>
  <c r="AF1829" i="12" s="1"/>
  <c r="AJ1829" i="12" s="1"/>
  <c r="AP1829" i="12" s="1"/>
  <c r="AX1829" i="12" s="1"/>
  <c r="BH1829" i="12" s="1"/>
  <c r="F1402" i="12"/>
  <c r="L1402" i="12" s="1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L1403" i="12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H1868" i="12"/>
  <c r="N1868" i="12" s="1"/>
  <c r="T1868" i="12" s="1"/>
  <c r="Z1868" i="12" s="1"/>
  <c r="AF1868" i="12" s="1"/>
  <c r="AJ1868" i="12" s="1"/>
  <c r="AP1868" i="12" s="1"/>
  <c r="AX1868" i="12" s="1"/>
  <c r="BH1868" i="12" s="1"/>
  <c r="N1869" i="12"/>
  <c r="T1869" i="12" s="1"/>
  <c r="Z1869" i="12" s="1"/>
  <c r="AF1869" i="12" s="1"/>
  <c r="AJ1869" i="12" s="1"/>
  <c r="AP1869" i="12" s="1"/>
  <c r="AX1869" i="12" s="1"/>
  <c r="BH1869" i="12" s="1"/>
  <c r="H1833" i="12"/>
  <c r="N1833" i="12" s="1"/>
  <c r="T1833" i="12" s="1"/>
  <c r="Z1833" i="12" s="1"/>
  <c r="AF1833" i="12" s="1"/>
  <c r="AJ1833" i="12" s="1"/>
  <c r="AP1833" i="12" s="1"/>
  <c r="AX1833" i="12" s="1"/>
  <c r="BH1833" i="12" s="1"/>
  <c r="N1834" i="12"/>
  <c r="T1834" i="12" s="1"/>
  <c r="Z1834" i="12" s="1"/>
  <c r="AF1834" i="12" s="1"/>
  <c r="AJ1834" i="12" s="1"/>
  <c r="AP1834" i="12" s="1"/>
  <c r="AX1834" i="12" s="1"/>
  <c r="BH1834" i="12" s="1"/>
  <c r="F2428" i="12"/>
  <c r="L2428" i="12" s="1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F1843" i="12"/>
  <c r="L1843" i="12" s="1"/>
  <c r="R1843" i="12" s="1"/>
  <c r="X1843" i="12" s="1"/>
  <c r="AD1843" i="12" s="1"/>
  <c r="AH1843" i="12" s="1"/>
  <c r="AN1843" i="12" s="1"/>
  <c r="AR1843" i="12" s="1"/>
  <c r="AV1843" i="12" s="1"/>
  <c r="BA1843" i="12" s="1"/>
  <c r="BF1843" i="12" s="1"/>
  <c r="F1718" i="12"/>
  <c r="L1718" i="12" s="1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M1752" i="12"/>
  <c r="S1752" i="12" s="1"/>
  <c r="Y1752" i="12" s="1"/>
  <c r="AE1752" i="12" s="1"/>
  <c r="AI1752" i="12" s="1"/>
  <c r="AO1752" i="12" s="1"/>
  <c r="AW1752" i="12" s="1"/>
  <c r="BB1752" i="12" s="1"/>
  <c r="BG1752" i="12" s="1"/>
  <c r="G1751" i="12"/>
  <c r="M1751" i="12" s="1"/>
  <c r="S1751" i="12" s="1"/>
  <c r="Y1751" i="12" s="1"/>
  <c r="AE1751" i="12" s="1"/>
  <c r="AI1751" i="12" s="1"/>
  <c r="AO1751" i="12" s="1"/>
  <c r="AW1751" i="12" s="1"/>
  <c r="BB1751" i="12" s="1"/>
  <c r="BG1751" i="12" s="1"/>
  <c r="F1397" i="12"/>
  <c r="L1397" i="12" s="1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L1398" i="12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F1475" i="12"/>
  <c r="L1475" i="12" s="1"/>
  <c r="R1475" i="12" s="1"/>
  <c r="X1475" i="12" s="1"/>
  <c r="AD1475" i="12" s="1"/>
  <c r="AH1475" i="12" s="1"/>
  <c r="AN1475" i="12" s="1"/>
  <c r="AR1475" i="12" s="1"/>
  <c r="AV1475" i="12" s="1"/>
  <c r="BA1475" i="12" s="1"/>
  <c r="BF1475" i="12" s="1"/>
  <c r="L1476" i="12"/>
  <c r="R1476" i="12" s="1"/>
  <c r="X1476" i="12" s="1"/>
  <c r="AD1476" i="12" s="1"/>
  <c r="AH1476" i="12" s="1"/>
  <c r="AN1476" i="12" s="1"/>
  <c r="AR1476" i="12" s="1"/>
  <c r="AV1476" i="12" s="1"/>
  <c r="BA1476" i="12" s="1"/>
  <c r="BF1476" i="12" s="1"/>
  <c r="F1653" i="12"/>
  <c r="L1653" i="12" s="1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L1658" i="12"/>
  <c r="R1658" i="12" s="1"/>
  <c r="X1658" i="12" s="1"/>
  <c r="AD1658" i="12" s="1"/>
  <c r="AH1658" i="12" s="1"/>
  <c r="AN1658" i="12" s="1"/>
  <c r="AR1658" i="12" s="1"/>
  <c r="AV1658" i="12" s="1"/>
  <c r="BA1658" i="12" s="1"/>
  <c r="BF1658" i="12" s="1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F1387" i="12"/>
  <c r="H1855" i="12"/>
  <c r="N1855" i="12" s="1"/>
  <c r="T1855" i="12" s="1"/>
  <c r="Z1855" i="12" s="1"/>
  <c r="AF1855" i="12" s="1"/>
  <c r="AJ1855" i="12" s="1"/>
  <c r="AP1855" i="12" s="1"/>
  <c r="AX1855" i="12" s="1"/>
  <c r="BH1855" i="12" s="1"/>
  <c r="N1856" i="12"/>
  <c r="T1856" i="12" s="1"/>
  <c r="Z1856" i="12" s="1"/>
  <c r="AF1856" i="12" s="1"/>
  <c r="AJ1856" i="12" s="1"/>
  <c r="AP1856" i="12" s="1"/>
  <c r="AX1856" i="12" s="1"/>
  <c r="BH1856" i="12" s="1"/>
  <c r="N1752" i="12"/>
  <c r="T1752" i="12" s="1"/>
  <c r="Z1752" i="12" s="1"/>
  <c r="AF1752" i="12" s="1"/>
  <c r="AJ1752" i="12" s="1"/>
  <c r="AP1752" i="12" s="1"/>
  <c r="AX1752" i="12" s="1"/>
  <c r="BH1752" i="12" s="1"/>
  <c r="H1751" i="12"/>
  <c r="N1751" i="12" s="1"/>
  <c r="T1751" i="12" s="1"/>
  <c r="Z1751" i="12" s="1"/>
  <c r="AF1751" i="12" s="1"/>
  <c r="AJ1751" i="12" s="1"/>
  <c r="AP1751" i="12" s="1"/>
  <c r="AX1751" i="12" s="1"/>
  <c r="BH1751" i="12" s="1"/>
  <c r="H1519" i="12"/>
  <c r="N1519" i="12" s="1"/>
  <c r="T1519" i="12" s="1"/>
  <c r="Z1519" i="12" s="1"/>
  <c r="AF1519" i="12" s="1"/>
  <c r="AJ1519" i="12" s="1"/>
  <c r="AP1519" i="12" s="1"/>
  <c r="AX1519" i="12" s="1"/>
  <c r="BH1519" i="12" s="1"/>
  <c r="N1520" i="12"/>
  <c r="T1520" i="12" s="1"/>
  <c r="Z1520" i="12" s="1"/>
  <c r="AF1520" i="12" s="1"/>
  <c r="AJ1520" i="12" s="1"/>
  <c r="AP1520" i="12" s="1"/>
  <c r="AX1520" i="12" s="1"/>
  <c r="BH1520" i="12" s="1"/>
  <c r="H1397" i="12"/>
  <c r="N1397" i="12" s="1"/>
  <c r="T1397" i="12" s="1"/>
  <c r="Z1397" i="12" s="1"/>
  <c r="AF1397" i="12" s="1"/>
  <c r="AJ1397" i="12" s="1"/>
  <c r="AP1397" i="12" s="1"/>
  <c r="AX1397" i="12" s="1"/>
  <c r="BH1397" i="12" s="1"/>
  <c r="N1398" i="12"/>
  <c r="T1398" i="12" s="1"/>
  <c r="Z1398" i="12" s="1"/>
  <c r="AF1398" i="12" s="1"/>
  <c r="AJ1398" i="12" s="1"/>
  <c r="AP1398" i="12" s="1"/>
  <c r="AX1398" i="12" s="1"/>
  <c r="BH1398" i="12" s="1"/>
  <c r="G1397" i="12"/>
  <c r="M1397" i="12" s="1"/>
  <c r="S1397" i="12" s="1"/>
  <c r="Y1397" i="12" s="1"/>
  <c r="AE1397" i="12" s="1"/>
  <c r="AI1397" i="12" s="1"/>
  <c r="AO1397" i="12" s="1"/>
  <c r="AW1397" i="12" s="1"/>
  <c r="BB1397" i="12" s="1"/>
  <c r="BG1397" i="12" s="1"/>
  <c r="M1398" i="12"/>
  <c r="S1398" i="12" s="1"/>
  <c r="Y1398" i="12" s="1"/>
  <c r="AE1398" i="12" s="1"/>
  <c r="AI1398" i="12" s="1"/>
  <c r="AO1398" i="12" s="1"/>
  <c r="AW1398" i="12" s="1"/>
  <c r="BB1398" i="12" s="1"/>
  <c r="BG1398" i="12" s="1"/>
  <c r="M1485" i="12"/>
  <c r="S1485" i="12" s="1"/>
  <c r="Y1485" i="12" s="1"/>
  <c r="AE1485" i="12" s="1"/>
  <c r="AI1485" i="12" s="1"/>
  <c r="AO1485" i="12" s="1"/>
  <c r="AW1485" i="12" s="1"/>
  <c r="BB1485" i="12" s="1"/>
  <c r="BG1485" i="12" s="1"/>
  <c r="G1484" i="12"/>
  <c r="M1484" i="12" s="1"/>
  <c r="S1484" i="12" s="1"/>
  <c r="Y1484" i="12" s="1"/>
  <c r="AE1484" i="12" s="1"/>
  <c r="AI1484" i="12" s="1"/>
  <c r="AO1484" i="12" s="1"/>
  <c r="AW1484" i="12" s="1"/>
  <c r="BB1484" i="12" s="1"/>
  <c r="BG1484" i="12" s="1"/>
  <c r="H1697" i="12"/>
  <c r="N1697" i="12" s="1"/>
  <c r="T1697" i="12" s="1"/>
  <c r="Z1697" i="12" s="1"/>
  <c r="AF1697" i="12" s="1"/>
  <c r="AJ1697" i="12" s="1"/>
  <c r="AP1697" i="12" s="1"/>
  <c r="AX1697" i="12" s="1"/>
  <c r="BH1697" i="12" s="1"/>
  <c r="N1698" i="12"/>
  <c r="T1698" i="12" s="1"/>
  <c r="Z1698" i="12" s="1"/>
  <c r="AF1698" i="12" s="1"/>
  <c r="AJ1698" i="12" s="1"/>
  <c r="AP1698" i="12" s="1"/>
  <c r="AX1698" i="12" s="1"/>
  <c r="BH1698" i="12" s="1"/>
  <c r="H1475" i="12"/>
  <c r="N1475" i="12" s="1"/>
  <c r="T1475" i="12" s="1"/>
  <c r="Z1475" i="12" s="1"/>
  <c r="AF1475" i="12" s="1"/>
  <c r="AJ1475" i="12" s="1"/>
  <c r="AP1475" i="12" s="1"/>
  <c r="AX1475" i="12" s="1"/>
  <c r="BH1475" i="12" s="1"/>
  <c r="N1476" i="12"/>
  <c r="T1476" i="12" s="1"/>
  <c r="Z1476" i="12" s="1"/>
  <c r="AF1476" i="12" s="1"/>
  <c r="AJ1476" i="12" s="1"/>
  <c r="AP1476" i="12" s="1"/>
  <c r="AX1476" i="12" s="1"/>
  <c r="BH1476" i="12" s="1"/>
  <c r="H1648" i="12"/>
  <c r="N1648" i="12" s="1"/>
  <c r="T1648" i="12" s="1"/>
  <c r="Z1648" i="12" s="1"/>
  <c r="AF1648" i="12" s="1"/>
  <c r="AJ1648" i="12" s="1"/>
  <c r="AP1648" i="12" s="1"/>
  <c r="AX1648" i="12" s="1"/>
  <c r="BH1648" i="12" s="1"/>
  <c r="N1649" i="12"/>
  <c r="T1649" i="12" s="1"/>
  <c r="Z1649" i="12" s="1"/>
  <c r="AF1649" i="12" s="1"/>
  <c r="AJ1649" i="12" s="1"/>
  <c r="AP1649" i="12" s="1"/>
  <c r="AX1649" i="12" s="1"/>
  <c r="BH1649" i="12" s="1"/>
  <c r="M1388" i="12"/>
  <c r="S1388" i="12" s="1"/>
  <c r="Y1388" i="12" s="1"/>
  <c r="AE1388" i="12" s="1"/>
  <c r="AI1388" i="12" s="1"/>
  <c r="AO1388" i="12" s="1"/>
  <c r="AW1388" i="12" s="1"/>
  <c r="BB1388" i="12" s="1"/>
  <c r="BG1388" i="12" s="1"/>
  <c r="G1387" i="12"/>
  <c r="N1362" i="12"/>
  <c r="T1362" i="12" s="1"/>
  <c r="Z1362" i="12" s="1"/>
  <c r="AF1362" i="12" s="1"/>
  <c r="AJ1362" i="12" s="1"/>
  <c r="AP1362" i="12" s="1"/>
  <c r="AX1362" i="12" s="1"/>
  <c r="BH1362" i="12" s="1"/>
  <c r="H1361" i="12"/>
  <c r="G1692" i="12"/>
  <c r="M1693" i="12"/>
  <c r="S1693" i="12" s="1"/>
  <c r="Y1693" i="12" s="1"/>
  <c r="AE1693" i="12" s="1"/>
  <c r="AI1693" i="12" s="1"/>
  <c r="AO1693" i="12" s="1"/>
  <c r="AW1693" i="12" s="1"/>
  <c r="BB1693" i="12" s="1"/>
  <c r="BG1693" i="12" s="1"/>
  <c r="F1868" i="12"/>
  <c r="L1868" i="12" s="1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L1869" i="12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G2423" i="12"/>
  <c r="M2423" i="12" s="1"/>
  <c r="S2423" i="12" s="1"/>
  <c r="Y2423" i="12" s="1"/>
  <c r="AE2423" i="12" s="1"/>
  <c r="AI2423" i="12" s="1"/>
  <c r="AO2423" i="12" s="1"/>
  <c r="AW2423" i="12" s="1"/>
  <c r="BB2423" i="12" s="1"/>
  <c r="BG2423" i="12" s="1"/>
  <c r="M2424" i="12"/>
  <c r="S2424" i="12" s="1"/>
  <c r="Y2424" i="12" s="1"/>
  <c r="AE2424" i="12" s="1"/>
  <c r="AI2424" i="12" s="1"/>
  <c r="AO2424" i="12" s="1"/>
  <c r="AW2424" i="12" s="1"/>
  <c r="BB2424" i="12" s="1"/>
  <c r="BG2424" i="12" s="1"/>
  <c r="F1713" i="12"/>
  <c r="L1713" i="12" s="1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L1714" i="12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M1541" i="12"/>
  <c r="S1541" i="12" s="1"/>
  <c r="Y1541" i="12" s="1"/>
  <c r="AE1541" i="12" s="1"/>
  <c r="AI1541" i="12" s="1"/>
  <c r="AO1541" i="12" s="1"/>
  <c r="AW1541" i="12" s="1"/>
  <c r="BB1541" i="12" s="1"/>
  <c r="BG1541" i="12" s="1"/>
  <c r="G1540" i="12"/>
  <c r="M1540" i="12" s="1"/>
  <c r="S1540" i="12" s="1"/>
  <c r="Y1540" i="12" s="1"/>
  <c r="AE1540" i="12" s="1"/>
  <c r="AI1540" i="12" s="1"/>
  <c r="AO1540" i="12" s="1"/>
  <c r="AW1540" i="12" s="1"/>
  <c r="BB1540" i="12" s="1"/>
  <c r="BG1540" i="12" s="1"/>
  <c r="M1824" i="12"/>
  <c r="S1824" i="12" s="1"/>
  <c r="Y1824" i="12" s="1"/>
  <c r="AE1824" i="12" s="1"/>
  <c r="AI1824" i="12" s="1"/>
  <c r="AO1824" i="12" s="1"/>
  <c r="AW1824" i="12" s="1"/>
  <c r="BB1824" i="12" s="1"/>
  <c r="BG1824" i="12" s="1"/>
  <c r="G1818" i="12"/>
  <c r="M1818" i="12" s="1"/>
  <c r="S1818" i="12" s="1"/>
  <c r="Y1818" i="12" s="1"/>
  <c r="AE1818" i="12" s="1"/>
  <c r="AI1818" i="12" s="1"/>
  <c r="AO1818" i="12" s="1"/>
  <c r="AW1818" i="12" s="1"/>
  <c r="BB1818" i="12" s="1"/>
  <c r="BG1818" i="12" s="1"/>
  <c r="L2266" i="12"/>
  <c r="R2266" i="12" s="1"/>
  <c r="X2266" i="12" s="1"/>
  <c r="AD2266" i="12" s="1"/>
  <c r="AH2266" i="12" s="1"/>
  <c r="AN2266" i="12" s="1"/>
  <c r="AR2266" i="12" s="1"/>
  <c r="AV2266" i="12" s="1"/>
  <c r="BA2266" i="12" s="1"/>
  <c r="BF2266" i="12" s="1"/>
  <c r="F2265" i="12"/>
  <c r="F2423" i="12"/>
  <c r="L2423" i="12" s="1"/>
  <c r="R2423" i="12" s="1"/>
  <c r="X2423" i="12" s="1"/>
  <c r="AD2423" i="12" s="1"/>
  <c r="AH2423" i="12" s="1"/>
  <c r="AN2423" i="12" s="1"/>
  <c r="AR2423" i="12" s="1"/>
  <c r="AV2423" i="12" s="1"/>
  <c r="BA2423" i="12" s="1"/>
  <c r="BF2423" i="12" s="1"/>
  <c r="L2424" i="12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F1407" i="12"/>
  <c r="L1407" i="12" s="1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L1408" i="12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N1956" i="12"/>
  <c r="T1956" i="12" s="1"/>
  <c r="Z1956" i="12" s="1"/>
  <c r="AF1956" i="12" s="1"/>
  <c r="AJ1956" i="12" s="1"/>
  <c r="AP1956" i="12" s="1"/>
  <c r="AX1956" i="12" s="1"/>
  <c r="BH1956" i="12" s="1"/>
  <c r="H1955" i="12"/>
  <c r="L1413" i="12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F1412" i="12"/>
  <c r="M1362" i="12"/>
  <c r="S1362" i="12" s="1"/>
  <c r="Y1362" i="12" s="1"/>
  <c r="AE1362" i="12" s="1"/>
  <c r="AI1362" i="12" s="1"/>
  <c r="AO1362" i="12" s="1"/>
  <c r="AW1362" i="12" s="1"/>
  <c r="BB1362" i="12" s="1"/>
  <c r="BG1362" i="12" s="1"/>
  <c r="G1361" i="12"/>
  <c r="M1506" i="12"/>
  <c r="S1506" i="12" s="1"/>
  <c r="Y1506" i="12" s="1"/>
  <c r="AE1506" i="12" s="1"/>
  <c r="AI1506" i="12" s="1"/>
  <c r="AO1506" i="12" s="1"/>
  <c r="AW1506" i="12" s="1"/>
  <c r="BB1506" i="12" s="1"/>
  <c r="BG1506" i="12" s="1"/>
  <c r="G1505" i="12"/>
  <c r="M1505" i="12" s="1"/>
  <c r="S1505" i="12" s="1"/>
  <c r="Y1505" i="12" s="1"/>
  <c r="AE1505" i="12" s="1"/>
  <c r="AI1505" i="12" s="1"/>
  <c r="AO1505" i="12" s="1"/>
  <c r="AW1505" i="12" s="1"/>
  <c r="BB1505" i="12" s="1"/>
  <c r="BG1505" i="12" s="1"/>
  <c r="N1541" i="12"/>
  <c r="T1541" i="12" s="1"/>
  <c r="Z1541" i="12" s="1"/>
  <c r="AF1541" i="12" s="1"/>
  <c r="AJ1541" i="12" s="1"/>
  <c r="AP1541" i="12" s="1"/>
  <c r="AX1541" i="12" s="1"/>
  <c r="BH1541" i="12" s="1"/>
  <c r="H1540" i="12"/>
  <c r="N1540" i="12" s="1"/>
  <c r="T1540" i="12" s="1"/>
  <c r="Z1540" i="12" s="1"/>
  <c r="AF1540" i="12" s="1"/>
  <c r="AJ1540" i="12" s="1"/>
  <c r="AP1540" i="12" s="1"/>
  <c r="AX1540" i="12" s="1"/>
  <c r="BH1540" i="12" s="1"/>
  <c r="G1648" i="12"/>
  <c r="M1648" i="12" s="1"/>
  <c r="S1648" i="12" s="1"/>
  <c r="Y1648" i="12" s="1"/>
  <c r="AE1648" i="12" s="1"/>
  <c r="AI1648" i="12" s="1"/>
  <c r="AO1648" i="12" s="1"/>
  <c r="AW1648" i="12" s="1"/>
  <c r="BB1648" i="12" s="1"/>
  <c r="BG1648" i="12" s="1"/>
  <c r="M1649" i="12"/>
  <c r="S1649" i="12" s="1"/>
  <c r="Y1649" i="12" s="1"/>
  <c r="AE1649" i="12" s="1"/>
  <c r="AI1649" i="12" s="1"/>
  <c r="AO1649" i="12" s="1"/>
  <c r="AW1649" i="12" s="1"/>
  <c r="BB1649" i="12" s="1"/>
  <c r="BG1649" i="12" s="1"/>
  <c r="L1752" i="12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F1751" i="12"/>
  <c r="L1751" i="12" s="1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N1824" i="12"/>
  <c r="T1824" i="12" s="1"/>
  <c r="Z1824" i="12" s="1"/>
  <c r="AF1824" i="12" s="1"/>
  <c r="AJ1824" i="12" s="1"/>
  <c r="AP1824" i="12" s="1"/>
  <c r="AX1824" i="12" s="1"/>
  <c r="BH1824" i="12" s="1"/>
  <c r="H1818" i="12"/>
  <c r="N1818" i="12" s="1"/>
  <c r="T1818" i="12" s="1"/>
  <c r="Z1818" i="12" s="1"/>
  <c r="AF1818" i="12" s="1"/>
  <c r="AJ1818" i="12" s="1"/>
  <c r="AP1818" i="12" s="1"/>
  <c r="AX1818" i="12" s="1"/>
  <c r="BH1818" i="12" s="1"/>
  <c r="M1956" i="12"/>
  <c r="S1956" i="12" s="1"/>
  <c r="Y1956" i="12" s="1"/>
  <c r="AE1956" i="12" s="1"/>
  <c r="AI1956" i="12" s="1"/>
  <c r="AO1956" i="12" s="1"/>
  <c r="AW1956" i="12" s="1"/>
  <c r="BB1956" i="12" s="1"/>
  <c r="BG1956" i="12" s="1"/>
  <c r="G1955" i="12"/>
  <c r="H2428" i="12"/>
  <c r="N2428" i="12" s="1"/>
  <c r="T2428" i="12" s="1"/>
  <c r="Z2428" i="12" s="1"/>
  <c r="AF2428" i="12" s="1"/>
  <c r="AJ2428" i="12" s="1"/>
  <c r="AP2428" i="12" s="1"/>
  <c r="AX2428" i="12" s="1"/>
  <c r="BH2428" i="12" s="1"/>
  <c r="N2429" i="12"/>
  <c r="T2429" i="12" s="1"/>
  <c r="Z2429" i="12" s="1"/>
  <c r="AF2429" i="12" s="1"/>
  <c r="AJ2429" i="12" s="1"/>
  <c r="AP2429" i="12" s="1"/>
  <c r="AX2429" i="12" s="1"/>
  <c r="BH2429" i="12" s="1"/>
  <c r="H1325" i="12"/>
  <c r="N1325" i="12" s="1"/>
  <c r="T1325" i="12" s="1"/>
  <c r="Z1325" i="12" s="1"/>
  <c r="AF1325" i="12" s="1"/>
  <c r="AJ1325" i="12" s="1"/>
  <c r="AP1325" i="12" s="1"/>
  <c r="AX1325" i="12" s="1"/>
  <c r="BH1325" i="12" s="1"/>
  <c r="N1330" i="12"/>
  <c r="T1330" i="12" s="1"/>
  <c r="Z1330" i="12" s="1"/>
  <c r="AF1330" i="12" s="1"/>
  <c r="AJ1330" i="12" s="1"/>
  <c r="AP1330" i="12" s="1"/>
  <c r="AX1330" i="12" s="1"/>
  <c r="BH1330" i="12" s="1"/>
  <c r="N2266" i="12"/>
  <c r="T2266" i="12" s="1"/>
  <c r="Z2266" i="12" s="1"/>
  <c r="AF2266" i="12" s="1"/>
  <c r="AJ2266" i="12" s="1"/>
  <c r="AP2266" i="12" s="1"/>
  <c r="AX2266" i="12" s="1"/>
  <c r="BH2266" i="12" s="1"/>
  <c r="H2265" i="12"/>
  <c r="F1325" i="12"/>
  <c r="L1325" i="12" s="1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L1330" i="12"/>
  <c r="R1330" i="12" s="1"/>
  <c r="X1330" i="12" s="1"/>
  <c r="AD1330" i="12" s="1"/>
  <c r="AH1330" i="12" s="1"/>
  <c r="AN1330" i="12" s="1"/>
  <c r="AR1330" i="12" s="1"/>
  <c r="AV1330" i="12" s="1"/>
  <c r="BA1330" i="12" s="1"/>
  <c r="BF1330" i="12" s="1"/>
  <c r="G1402" i="12"/>
  <c r="M1402" i="12" s="1"/>
  <c r="S1402" i="12" s="1"/>
  <c r="Y1402" i="12" s="1"/>
  <c r="AE1402" i="12" s="1"/>
  <c r="AI1402" i="12" s="1"/>
  <c r="AO1402" i="12" s="1"/>
  <c r="AW1402" i="12" s="1"/>
  <c r="BB1402" i="12" s="1"/>
  <c r="BG1402" i="12" s="1"/>
  <c r="M1403" i="12"/>
  <c r="S1403" i="12" s="1"/>
  <c r="Y1403" i="12" s="1"/>
  <c r="AE1403" i="12" s="1"/>
  <c r="AI1403" i="12" s="1"/>
  <c r="AO1403" i="12" s="1"/>
  <c r="AW1403" i="12" s="1"/>
  <c r="BB1403" i="12" s="1"/>
  <c r="BG1403" i="12" s="1"/>
  <c r="L1485" i="12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F1484" i="12"/>
  <c r="L1484" i="12" s="1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F1692" i="12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F1737" i="12"/>
  <c r="L1737" i="12" s="1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L1738" i="12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F1838" i="12"/>
  <c r="L1838" i="12" s="1"/>
  <c r="R1838" i="12" s="1"/>
  <c r="X1838" i="12" s="1"/>
  <c r="AD1838" i="12" s="1"/>
  <c r="AH1838" i="12" s="1"/>
  <c r="AN1838" i="12" s="1"/>
  <c r="AR1838" i="12" s="1"/>
  <c r="AV1838" i="12" s="1"/>
  <c r="BA1838" i="12" s="1"/>
  <c r="BF1838" i="12" s="1"/>
  <c r="L1839" i="12"/>
  <c r="R1839" i="12" s="1"/>
  <c r="X1839" i="12" s="1"/>
  <c r="AD1839" i="12" s="1"/>
  <c r="AH1839" i="12" s="1"/>
  <c r="AN1839" i="12" s="1"/>
  <c r="AR1839" i="12" s="1"/>
  <c r="AV1839" i="12" s="1"/>
  <c r="BA1839" i="12" s="1"/>
  <c r="BF1839" i="12" s="1"/>
  <c r="L1956" i="12"/>
  <c r="R1956" i="12" s="1"/>
  <c r="X1956" i="12" s="1"/>
  <c r="AD1956" i="12" s="1"/>
  <c r="AH1956" i="12" s="1"/>
  <c r="AN1956" i="12" s="1"/>
  <c r="AR1956" i="12" s="1"/>
  <c r="AV1956" i="12" s="1"/>
  <c r="BA1956" i="12" s="1"/>
  <c r="BF1956" i="12" s="1"/>
  <c r="F1955" i="12"/>
  <c r="G2428" i="12"/>
  <c r="M2428" i="12" s="1"/>
  <c r="S2428" i="12" s="1"/>
  <c r="Y2428" i="12" s="1"/>
  <c r="AE2428" i="12" s="1"/>
  <c r="AI2428" i="12" s="1"/>
  <c r="AO2428" i="12" s="1"/>
  <c r="AW2428" i="12" s="1"/>
  <c r="BB2428" i="12" s="1"/>
  <c r="BG2428" i="12" s="1"/>
  <c r="M2429" i="12"/>
  <c r="S2429" i="12" s="1"/>
  <c r="Y2429" i="12" s="1"/>
  <c r="AE2429" i="12" s="1"/>
  <c r="AI2429" i="12" s="1"/>
  <c r="AO2429" i="12" s="1"/>
  <c r="AW2429" i="12" s="1"/>
  <c r="BB2429" i="12" s="1"/>
  <c r="BG2429" i="12" s="1"/>
  <c r="M1413" i="12"/>
  <c r="S1413" i="12" s="1"/>
  <c r="Y1413" i="12" s="1"/>
  <c r="AE1413" i="12" s="1"/>
  <c r="AI1413" i="12" s="1"/>
  <c r="AO1413" i="12" s="1"/>
  <c r="AW1413" i="12" s="1"/>
  <c r="BB1413" i="12" s="1"/>
  <c r="BG1413" i="12" s="1"/>
  <c r="G1412" i="12"/>
  <c r="H1653" i="12"/>
  <c r="N1653" i="12" s="1"/>
  <c r="T1653" i="12" s="1"/>
  <c r="Z1653" i="12" s="1"/>
  <c r="AF1653" i="12" s="1"/>
  <c r="AJ1653" i="12" s="1"/>
  <c r="AP1653" i="12" s="1"/>
  <c r="AX1653" i="12" s="1"/>
  <c r="BH1653" i="12" s="1"/>
  <c r="N1658" i="12"/>
  <c r="T1658" i="12" s="1"/>
  <c r="Z1658" i="12" s="1"/>
  <c r="AF1658" i="12" s="1"/>
  <c r="AJ1658" i="12" s="1"/>
  <c r="AP1658" i="12" s="1"/>
  <c r="AX1658" i="12" s="1"/>
  <c r="BH1658" i="12" s="1"/>
  <c r="H1737" i="12"/>
  <c r="N1737" i="12" s="1"/>
  <c r="T1737" i="12" s="1"/>
  <c r="Z1737" i="12" s="1"/>
  <c r="AF1737" i="12" s="1"/>
  <c r="AJ1737" i="12" s="1"/>
  <c r="AP1737" i="12" s="1"/>
  <c r="AX1737" i="12" s="1"/>
  <c r="BH1737" i="12" s="1"/>
  <c r="N1738" i="12"/>
  <c r="T1738" i="12" s="1"/>
  <c r="Z1738" i="12" s="1"/>
  <c r="AF1738" i="12" s="1"/>
  <c r="AJ1738" i="12" s="1"/>
  <c r="AP1738" i="12" s="1"/>
  <c r="AX1738" i="12" s="1"/>
  <c r="BH1738" i="12" s="1"/>
  <c r="G1407" i="12"/>
  <c r="M1407" i="12" s="1"/>
  <c r="S1407" i="12" s="1"/>
  <c r="Y1407" i="12" s="1"/>
  <c r="AE1407" i="12" s="1"/>
  <c r="AI1407" i="12" s="1"/>
  <c r="AO1407" i="12" s="1"/>
  <c r="AW1407" i="12" s="1"/>
  <c r="BB1407" i="12" s="1"/>
  <c r="BG1407" i="12" s="1"/>
  <c r="M1408" i="12"/>
  <c r="S1408" i="12" s="1"/>
  <c r="Y1408" i="12" s="1"/>
  <c r="AE1408" i="12" s="1"/>
  <c r="AI1408" i="12" s="1"/>
  <c r="AO1408" i="12" s="1"/>
  <c r="AW1408" i="12" s="1"/>
  <c r="BB1408" i="12" s="1"/>
  <c r="BG1408" i="12" s="1"/>
  <c r="G1370" i="12"/>
  <c r="M1370" i="12" s="1"/>
  <c r="S1370" i="12" s="1"/>
  <c r="Y1370" i="12" s="1"/>
  <c r="AE1370" i="12" s="1"/>
  <c r="AI1370" i="12" s="1"/>
  <c r="AO1370" i="12" s="1"/>
  <c r="AW1370" i="12" s="1"/>
  <c r="BB1370" i="12" s="1"/>
  <c r="BG1370" i="12" s="1"/>
  <c r="M1371" i="12"/>
  <c r="S1371" i="12" s="1"/>
  <c r="Y1371" i="12" s="1"/>
  <c r="AE1371" i="12" s="1"/>
  <c r="AI1371" i="12" s="1"/>
  <c r="AO1371" i="12" s="1"/>
  <c r="AW1371" i="12" s="1"/>
  <c r="BB1371" i="12" s="1"/>
  <c r="BG1371" i="12" s="1"/>
  <c r="G1713" i="12"/>
  <c r="M1713" i="12" s="1"/>
  <c r="S1713" i="12" s="1"/>
  <c r="Y1713" i="12" s="1"/>
  <c r="AE1713" i="12" s="1"/>
  <c r="AI1713" i="12" s="1"/>
  <c r="AO1713" i="12" s="1"/>
  <c r="AW1713" i="12" s="1"/>
  <c r="BB1713" i="12" s="1"/>
  <c r="BG1713" i="12" s="1"/>
  <c r="M1714" i="12"/>
  <c r="S1714" i="12" s="1"/>
  <c r="Y1714" i="12" s="1"/>
  <c r="AE1714" i="12" s="1"/>
  <c r="AI1714" i="12" s="1"/>
  <c r="AO1714" i="12" s="1"/>
  <c r="AW1714" i="12" s="1"/>
  <c r="BB1714" i="12" s="1"/>
  <c r="BG1714" i="12" s="1"/>
  <c r="M2434" i="12"/>
  <c r="S2434" i="12" s="1"/>
  <c r="Y2434" i="12" s="1"/>
  <c r="AE2434" i="12" s="1"/>
  <c r="AI2434" i="12" s="1"/>
  <c r="AO2434" i="12" s="1"/>
  <c r="AW2434" i="12" s="1"/>
  <c r="BB2434" i="12" s="1"/>
  <c r="BG2434" i="12" s="1"/>
  <c r="G2433" i="12"/>
  <c r="M2433" i="12" s="1"/>
  <c r="S2433" i="12" s="1"/>
  <c r="Y2433" i="12" s="1"/>
  <c r="AE2433" i="12" s="1"/>
  <c r="AI2433" i="12" s="1"/>
  <c r="AO2433" i="12" s="1"/>
  <c r="AW2433" i="12" s="1"/>
  <c r="BB2433" i="12" s="1"/>
  <c r="BG2433" i="12" s="1"/>
  <c r="H1968" i="12"/>
  <c r="N1968" i="12" s="1"/>
  <c r="T1968" i="12" s="1"/>
  <c r="Z1968" i="12" s="1"/>
  <c r="AF1968" i="12" s="1"/>
  <c r="AJ1968" i="12" s="1"/>
  <c r="AP1968" i="12" s="1"/>
  <c r="AX1968" i="12" s="1"/>
  <c r="BH1968" i="12" s="1"/>
  <c r="G1718" i="12"/>
  <c r="M1718" i="12" s="1"/>
  <c r="S1718" i="12" s="1"/>
  <c r="Y1718" i="12" s="1"/>
  <c r="AE1718" i="12" s="1"/>
  <c r="AI1718" i="12" s="1"/>
  <c r="AO1718" i="12" s="1"/>
  <c r="AW1718" i="12" s="1"/>
  <c r="BB1718" i="12" s="1"/>
  <c r="BG1718" i="12" s="1"/>
  <c r="F1968" i="12"/>
  <c r="L1968" i="12" s="1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H1718" i="12"/>
  <c r="N1718" i="12" s="1"/>
  <c r="T1718" i="12" s="1"/>
  <c r="Z1718" i="12" s="1"/>
  <c r="AF1718" i="12" s="1"/>
  <c r="AJ1718" i="12" s="1"/>
  <c r="AP1718" i="12" s="1"/>
  <c r="AX1718" i="12" s="1"/>
  <c r="BH1718" i="12" s="1"/>
  <c r="F1370" i="12"/>
  <c r="L1370" i="12" s="1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L1371" i="12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N1506" i="12"/>
  <c r="T1506" i="12" s="1"/>
  <c r="Z1506" i="12" s="1"/>
  <c r="AF1506" i="12" s="1"/>
  <c r="AJ1506" i="12" s="1"/>
  <c r="AP1506" i="12" s="1"/>
  <c r="AX1506" i="12" s="1"/>
  <c r="BH1506" i="12" s="1"/>
  <c r="H1505" i="12"/>
  <c r="N1505" i="12" s="1"/>
  <c r="T1505" i="12" s="1"/>
  <c r="Z1505" i="12" s="1"/>
  <c r="AF1505" i="12" s="1"/>
  <c r="AJ1505" i="12" s="1"/>
  <c r="AP1505" i="12" s="1"/>
  <c r="AX1505" i="12" s="1"/>
  <c r="BH1505" i="12" s="1"/>
  <c r="H1402" i="12"/>
  <c r="N1402" i="12" s="1"/>
  <c r="T1402" i="12" s="1"/>
  <c r="Z1402" i="12" s="1"/>
  <c r="AF1402" i="12" s="1"/>
  <c r="AJ1402" i="12" s="1"/>
  <c r="AP1402" i="12" s="1"/>
  <c r="AX1402" i="12" s="1"/>
  <c r="BH1402" i="12" s="1"/>
  <c r="N1403" i="12"/>
  <c r="T1403" i="12" s="1"/>
  <c r="Z1403" i="12" s="1"/>
  <c r="AF1403" i="12" s="1"/>
  <c r="AJ1403" i="12" s="1"/>
  <c r="AP1403" i="12" s="1"/>
  <c r="AX1403" i="12" s="1"/>
  <c r="BH1403" i="12" s="1"/>
  <c r="G1475" i="12"/>
  <c r="M1475" i="12" s="1"/>
  <c r="S1475" i="12" s="1"/>
  <c r="Y1475" i="12" s="1"/>
  <c r="AE1475" i="12" s="1"/>
  <c r="AI1475" i="12" s="1"/>
  <c r="AO1475" i="12" s="1"/>
  <c r="AW1475" i="12" s="1"/>
  <c r="BB1475" i="12" s="1"/>
  <c r="BG1475" i="12" s="1"/>
  <c r="M1476" i="12"/>
  <c r="S1476" i="12" s="1"/>
  <c r="Y1476" i="12" s="1"/>
  <c r="AE1476" i="12" s="1"/>
  <c r="AI1476" i="12" s="1"/>
  <c r="AO1476" i="12" s="1"/>
  <c r="AW1476" i="12" s="1"/>
  <c r="BB1476" i="12" s="1"/>
  <c r="BG1476" i="12" s="1"/>
  <c r="G1535" i="12"/>
  <c r="M1536" i="12"/>
  <c r="S1536" i="12" s="1"/>
  <c r="Y1536" i="12" s="1"/>
  <c r="AE1536" i="12" s="1"/>
  <c r="AI1536" i="12" s="1"/>
  <c r="AO1536" i="12" s="1"/>
  <c r="AW1536" i="12" s="1"/>
  <c r="BB1536" i="12" s="1"/>
  <c r="BG1536" i="12" s="1"/>
  <c r="G1653" i="12"/>
  <c r="M1653" i="12" s="1"/>
  <c r="S1653" i="12" s="1"/>
  <c r="Y1653" i="12" s="1"/>
  <c r="AE1653" i="12" s="1"/>
  <c r="AI1653" i="12" s="1"/>
  <c r="AO1653" i="12" s="1"/>
  <c r="AW1653" i="12" s="1"/>
  <c r="BB1653" i="12" s="1"/>
  <c r="BG1653" i="12" s="1"/>
  <c r="M1658" i="12"/>
  <c r="S1658" i="12" s="1"/>
  <c r="Y1658" i="12" s="1"/>
  <c r="AE1658" i="12" s="1"/>
  <c r="AI1658" i="12" s="1"/>
  <c r="AO1658" i="12" s="1"/>
  <c r="AW1658" i="12" s="1"/>
  <c r="BB1658" i="12" s="1"/>
  <c r="BG1658" i="12" s="1"/>
  <c r="G1737" i="12"/>
  <c r="M1737" i="12" s="1"/>
  <c r="S1737" i="12" s="1"/>
  <c r="Y1737" i="12" s="1"/>
  <c r="AE1737" i="12" s="1"/>
  <c r="AI1737" i="12" s="1"/>
  <c r="AO1737" i="12" s="1"/>
  <c r="AW1737" i="12" s="1"/>
  <c r="BB1737" i="12" s="1"/>
  <c r="BG1737" i="12" s="1"/>
  <c r="M1738" i="12"/>
  <c r="S1738" i="12" s="1"/>
  <c r="Y1738" i="12" s="1"/>
  <c r="AE1738" i="12" s="1"/>
  <c r="AI1738" i="12" s="1"/>
  <c r="AO1738" i="12" s="1"/>
  <c r="AW1738" i="12" s="1"/>
  <c r="BB1738" i="12" s="1"/>
  <c r="BG1738" i="12" s="1"/>
  <c r="F1833" i="12"/>
  <c r="L1833" i="12" s="1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L1834" i="12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G1855" i="12"/>
  <c r="M1855" i="12" s="1"/>
  <c r="S1855" i="12" s="1"/>
  <c r="Y1855" i="12" s="1"/>
  <c r="AE1855" i="12" s="1"/>
  <c r="AI1855" i="12" s="1"/>
  <c r="AO1855" i="12" s="1"/>
  <c r="AW1855" i="12" s="1"/>
  <c r="BB1855" i="12" s="1"/>
  <c r="BG1855" i="12" s="1"/>
  <c r="M1856" i="12"/>
  <c r="S1856" i="12" s="1"/>
  <c r="Y1856" i="12" s="1"/>
  <c r="AE1856" i="12" s="1"/>
  <c r="AI1856" i="12" s="1"/>
  <c r="AO1856" i="12" s="1"/>
  <c r="AW1856" i="12" s="1"/>
  <c r="BB1856" i="12" s="1"/>
  <c r="BG1856" i="12" s="1"/>
  <c r="M2266" i="12"/>
  <c r="S2266" i="12" s="1"/>
  <c r="Y2266" i="12" s="1"/>
  <c r="AE2266" i="12" s="1"/>
  <c r="AI2266" i="12" s="1"/>
  <c r="AO2266" i="12" s="1"/>
  <c r="AW2266" i="12" s="1"/>
  <c r="BB2266" i="12" s="1"/>
  <c r="BG2266" i="12" s="1"/>
  <c r="G2265" i="12"/>
  <c r="G1868" i="12"/>
  <c r="M1868" i="12" s="1"/>
  <c r="S1868" i="12" s="1"/>
  <c r="Y1868" i="12" s="1"/>
  <c r="AE1868" i="12" s="1"/>
  <c r="AI1868" i="12" s="1"/>
  <c r="AO1868" i="12" s="1"/>
  <c r="AW1868" i="12" s="1"/>
  <c r="BB1868" i="12" s="1"/>
  <c r="BG1868" i="12" s="1"/>
  <c r="M1869" i="12"/>
  <c r="S1869" i="12" s="1"/>
  <c r="Y1869" i="12" s="1"/>
  <c r="AE1869" i="12" s="1"/>
  <c r="AI1869" i="12" s="1"/>
  <c r="AO1869" i="12" s="1"/>
  <c r="AW1869" i="12" s="1"/>
  <c r="BB1869" i="12" s="1"/>
  <c r="BG1869" i="12" s="1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F2433" i="12"/>
  <c r="L2433" i="12" s="1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G1325" i="12"/>
  <c r="M1325" i="12" s="1"/>
  <c r="S1325" i="12" s="1"/>
  <c r="Y1325" i="12" s="1"/>
  <c r="AE1325" i="12" s="1"/>
  <c r="AI1325" i="12" s="1"/>
  <c r="AO1325" i="12" s="1"/>
  <c r="AW1325" i="12" s="1"/>
  <c r="BB1325" i="12" s="1"/>
  <c r="BG1325" i="12" s="1"/>
  <c r="M1330" i="12"/>
  <c r="S1330" i="12" s="1"/>
  <c r="Y1330" i="12" s="1"/>
  <c r="AE1330" i="12" s="1"/>
  <c r="AI1330" i="12" s="1"/>
  <c r="AO1330" i="12" s="1"/>
  <c r="AW1330" i="12" s="1"/>
  <c r="BB1330" i="12" s="1"/>
  <c r="BG1330" i="12" s="1"/>
  <c r="L1362" i="12"/>
  <c r="R1362" i="12" s="1"/>
  <c r="X1362" i="12" s="1"/>
  <c r="AD1362" i="12" s="1"/>
  <c r="AH1362" i="12" s="1"/>
  <c r="AN1362" i="12" s="1"/>
  <c r="AR1362" i="12" s="1"/>
  <c r="AV1362" i="12" s="1"/>
  <c r="BA1362" i="12" s="1"/>
  <c r="BF1362" i="12" s="1"/>
  <c r="F1361" i="12"/>
  <c r="H1407" i="12"/>
  <c r="N1407" i="12" s="1"/>
  <c r="T1407" i="12" s="1"/>
  <c r="Z1407" i="12" s="1"/>
  <c r="AF1407" i="12" s="1"/>
  <c r="AJ1407" i="12" s="1"/>
  <c r="AP1407" i="12" s="1"/>
  <c r="AX1407" i="12" s="1"/>
  <c r="BH1407" i="12" s="1"/>
  <c r="N1408" i="12"/>
  <c r="T1408" i="12" s="1"/>
  <c r="Z1408" i="12" s="1"/>
  <c r="AF1408" i="12" s="1"/>
  <c r="AJ1408" i="12" s="1"/>
  <c r="AP1408" i="12" s="1"/>
  <c r="AX1408" i="12" s="1"/>
  <c r="BH1408" i="12" s="1"/>
  <c r="H1370" i="12"/>
  <c r="N1370" i="12" s="1"/>
  <c r="T1370" i="12" s="1"/>
  <c r="Z1370" i="12" s="1"/>
  <c r="AF1370" i="12" s="1"/>
  <c r="AJ1370" i="12" s="1"/>
  <c r="AP1370" i="12" s="1"/>
  <c r="AX1370" i="12" s="1"/>
  <c r="BH1370" i="12" s="1"/>
  <c r="N1371" i="12"/>
  <c r="T1371" i="12" s="1"/>
  <c r="Z1371" i="12" s="1"/>
  <c r="AF1371" i="12" s="1"/>
  <c r="AJ1371" i="12" s="1"/>
  <c r="AP1371" i="12" s="1"/>
  <c r="AX1371" i="12" s="1"/>
  <c r="BH1371" i="12" s="1"/>
  <c r="L1506" i="12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F1505" i="12"/>
  <c r="L1505" i="12" s="1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F1535" i="12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G1697" i="12"/>
  <c r="M1697" i="12" s="1"/>
  <c r="S1697" i="12" s="1"/>
  <c r="Y1697" i="12" s="1"/>
  <c r="AE1697" i="12" s="1"/>
  <c r="AI1697" i="12" s="1"/>
  <c r="AO1697" i="12" s="1"/>
  <c r="AW1697" i="12" s="1"/>
  <c r="BB1697" i="12" s="1"/>
  <c r="BG1697" i="12" s="1"/>
  <c r="M1698" i="12"/>
  <c r="S1698" i="12" s="1"/>
  <c r="Y1698" i="12" s="1"/>
  <c r="AE1698" i="12" s="1"/>
  <c r="AI1698" i="12" s="1"/>
  <c r="AO1698" i="12" s="1"/>
  <c r="AW1698" i="12" s="1"/>
  <c r="BB1698" i="12" s="1"/>
  <c r="BG1698" i="12" s="1"/>
  <c r="M1743" i="12"/>
  <c r="S1743" i="12" s="1"/>
  <c r="Y1743" i="12" s="1"/>
  <c r="AE1743" i="12" s="1"/>
  <c r="AI1743" i="12" s="1"/>
  <c r="AO1743" i="12" s="1"/>
  <c r="AW1743" i="12" s="1"/>
  <c r="BB1743" i="12" s="1"/>
  <c r="BG1743" i="12" s="1"/>
  <c r="G1742" i="12"/>
  <c r="M1742" i="12" s="1"/>
  <c r="S1742" i="12" s="1"/>
  <c r="Y1742" i="12" s="1"/>
  <c r="AE1742" i="12" s="1"/>
  <c r="AI1742" i="12" s="1"/>
  <c r="AO1742" i="12" s="1"/>
  <c r="AW1742" i="12" s="1"/>
  <c r="BB1742" i="12" s="1"/>
  <c r="BG1742" i="12" s="1"/>
  <c r="F1855" i="12"/>
  <c r="L1855" i="12" s="1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L1856" i="12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N2434" i="12"/>
  <c r="T2434" i="12" s="1"/>
  <c r="Z2434" i="12" s="1"/>
  <c r="AF2434" i="12" s="1"/>
  <c r="AJ2434" i="12" s="1"/>
  <c r="AP2434" i="12" s="1"/>
  <c r="AX2434" i="12" s="1"/>
  <c r="BH2434" i="12" s="1"/>
  <c r="H2433" i="12"/>
  <c r="N2433" i="12" s="1"/>
  <c r="T2433" i="12" s="1"/>
  <c r="Z2433" i="12" s="1"/>
  <c r="AF2433" i="12" s="1"/>
  <c r="AJ2433" i="12" s="1"/>
  <c r="AP2433" i="12" s="1"/>
  <c r="AX2433" i="12" s="1"/>
  <c r="BH2433" i="12" s="1"/>
  <c r="H1692" i="12"/>
  <c r="N1693" i="12"/>
  <c r="T1693" i="12" s="1"/>
  <c r="Z1693" i="12" s="1"/>
  <c r="AF1693" i="12" s="1"/>
  <c r="AJ1693" i="12" s="1"/>
  <c r="AP1693" i="12" s="1"/>
  <c r="AX1693" i="12" s="1"/>
  <c r="BH1693" i="12" s="1"/>
  <c r="F1828" i="12"/>
  <c r="L1828" i="12" s="1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L1829" i="12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H1838" i="12"/>
  <c r="N1838" i="12" s="1"/>
  <c r="T1838" i="12" s="1"/>
  <c r="Z1838" i="12" s="1"/>
  <c r="AF1838" i="12" s="1"/>
  <c r="AJ1838" i="12" s="1"/>
  <c r="AP1838" i="12" s="1"/>
  <c r="AX1838" i="12" s="1"/>
  <c r="BH1838" i="12" s="1"/>
  <c r="N1839" i="12"/>
  <c r="T1839" i="12" s="1"/>
  <c r="Z1839" i="12" s="1"/>
  <c r="AF1839" i="12" s="1"/>
  <c r="AJ1839" i="12" s="1"/>
  <c r="AP1839" i="12" s="1"/>
  <c r="AX1839" i="12" s="1"/>
  <c r="BH1839" i="12" s="1"/>
  <c r="N1413" i="12"/>
  <c r="T1413" i="12" s="1"/>
  <c r="Z1413" i="12" s="1"/>
  <c r="AF1413" i="12" s="1"/>
  <c r="AJ1413" i="12" s="1"/>
  <c r="AP1413" i="12" s="1"/>
  <c r="AX1413" i="12" s="1"/>
  <c r="BH1413" i="12" s="1"/>
  <c r="H1412" i="12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F1540" i="12"/>
  <c r="L1540" i="12" s="1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F1697" i="12"/>
  <c r="L1697" i="12" s="1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G1828" i="12"/>
  <c r="M1828" i="12" s="1"/>
  <c r="S1828" i="12" s="1"/>
  <c r="Y1828" i="12" s="1"/>
  <c r="AE1828" i="12" s="1"/>
  <c r="AI1828" i="12" s="1"/>
  <c r="AO1828" i="12" s="1"/>
  <c r="AW1828" i="12" s="1"/>
  <c r="BB1828" i="12" s="1"/>
  <c r="BG1828" i="12" s="1"/>
  <c r="M1829" i="12"/>
  <c r="S1829" i="12" s="1"/>
  <c r="Y1829" i="12" s="1"/>
  <c r="AE1829" i="12" s="1"/>
  <c r="AI1829" i="12" s="1"/>
  <c r="AO1829" i="12" s="1"/>
  <c r="AW1829" i="12" s="1"/>
  <c r="BB1829" i="12" s="1"/>
  <c r="BG1829" i="12" s="1"/>
  <c r="N1485" i="12"/>
  <c r="T1485" i="12" s="1"/>
  <c r="Z1485" i="12" s="1"/>
  <c r="AF1485" i="12" s="1"/>
  <c r="AJ1485" i="12" s="1"/>
  <c r="AP1485" i="12" s="1"/>
  <c r="AX1485" i="12" s="1"/>
  <c r="BH1485" i="12" s="1"/>
  <c r="H1484" i="12"/>
  <c r="N1484" i="12" s="1"/>
  <c r="T1484" i="12" s="1"/>
  <c r="Z1484" i="12" s="1"/>
  <c r="AF1484" i="12" s="1"/>
  <c r="AJ1484" i="12" s="1"/>
  <c r="AP1484" i="12" s="1"/>
  <c r="AX1484" i="12" s="1"/>
  <c r="BH1484" i="12" s="1"/>
  <c r="N1705" i="12"/>
  <c r="T1705" i="12" s="1"/>
  <c r="Z1705" i="12" s="1"/>
  <c r="AF1705" i="12" s="1"/>
  <c r="AJ1705" i="12" s="1"/>
  <c r="AP1705" i="12" s="1"/>
  <c r="AX1705" i="12" s="1"/>
  <c r="BH1705" i="12" s="1"/>
  <c r="H1704" i="12"/>
  <c r="H2423" i="12"/>
  <c r="N2423" i="12" s="1"/>
  <c r="T2423" i="12" s="1"/>
  <c r="Z2423" i="12" s="1"/>
  <c r="AF2423" i="12" s="1"/>
  <c r="AJ2423" i="12" s="1"/>
  <c r="AP2423" i="12" s="1"/>
  <c r="AX2423" i="12" s="1"/>
  <c r="BH2423" i="12" s="1"/>
  <c r="N2424" i="12"/>
  <c r="T2424" i="12" s="1"/>
  <c r="Z2424" i="12" s="1"/>
  <c r="AF2424" i="12" s="1"/>
  <c r="AJ2424" i="12" s="1"/>
  <c r="AP2424" i="12" s="1"/>
  <c r="AX2424" i="12" s="1"/>
  <c r="BH2424" i="12" s="1"/>
  <c r="F1648" i="12"/>
  <c r="L1648" i="12" s="1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H1713" i="12"/>
  <c r="N1713" i="12" s="1"/>
  <c r="T1713" i="12" s="1"/>
  <c r="Z1713" i="12" s="1"/>
  <c r="AF1713" i="12" s="1"/>
  <c r="AJ1713" i="12" s="1"/>
  <c r="AP1713" i="12" s="1"/>
  <c r="AX1713" i="12" s="1"/>
  <c r="BH1713" i="12" s="1"/>
  <c r="N1714" i="12"/>
  <c r="T1714" i="12" s="1"/>
  <c r="Z1714" i="12" s="1"/>
  <c r="AF1714" i="12" s="1"/>
  <c r="AJ1714" i="12" s="1"/>
  <c r="AP1714" i="12" s="1"/>
  <c r="AX1714" i="12" s="1"/>
  <c r="BH1714" i="12" s="1"/>
  <c r="L1743" i="12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F1742" i="12"/>
  <c r="L1742" i="12" s="1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G1843" i="12"/>
  <c r="M1843" i="12" s="1"/>
  <c r="S1843" i="12" s="1"/>
  <c r="Y1843" i="12" s="1"/>
  <c r="AE1843" i="12" s="1"/>
  <c r="AI1843" i="12" s="1"/>
  <c r="AO1843" i="12" s="1"/>
  <c r="AW1843" i="12" s="1"/>
  <c r="BB1843" i="12" s="1"/>
  <c r="BG1843" i="12" s="1"/>
  <c r="M1705" i="12"/>
  <c r="S1705" i="12" s="1"/>
  <c r="Y1705" i="12" s="1"/>
  <c r="AE1705" i="12" s="1"/>
  <c r="AI1705" i="12" s="1"/>
  <c r="AO1705" i="12" s="1"/>
  <c r="AW1705" i="12" s="1"/>
  <c r="BB1705" i="12" s="1"/>
  <c r="BG1705" i="12" s="1"/>
  <c r="G1704" i="12"/>
  <c r="G1838" i="12"/>
  <c r="M1838" i="12" s="1"/>
  <c r="S1838" i="12" s="1"/>
  <c r="Y1838" i="12" s="1"/>
  <c r="AE1838" i="12" s="1"/>
  <c r="AI1838" i="12" s="1"/>
  <c r="AO1838" i="12" s="1"/>
  <c r="AW1838" i="12" s="1"/>
  <c r="BB1838" i="12" s="1"/>
  <c r="BG1838" i="12" s="1"/>
  <c r="M1839" i="12"/>
  <c r="S1839" i="12" s="1"/>
  <c r="Y1839" i="12" s="1"/>
  <c r="AE1839" i="12" s="1"/>
  <c r="AI1839" i="12" s="1"/>
  <c r="AO1839" i="12" s="1"/>
  <c r="AW1839" i="12" s="1"/>
  <c r="BB1839" i="12" s="1"/>
  <c r="BG1839" i="12" s="1"/>
  <c r="H1535" i="12"/>
  <c r="N1536" i="12"/>
  <c r="T1536" i="12" s="1"/>
  <c r="Z1536" i="12" s="1"/>
  <c r="AF1536" i="12" s="1"/>
  <c r="AJ1536" i="12" s="1"/>
  <c r="AP1536" i="12" s="1"/>
  <c r="AX1536" i="12" s="1"/>
  <c r="BH1536" i="12" s="1"/>
  <c r="N1388" i="12"/>
  <c r="T1388" i="12" s="1"/>
  <c r="Z1388" i="12" s="1"/>
  <c r="AF1388" i="12" s="1"/>
  <c r="AJ1388" i="12" s="1"/>
  <c r="AP1388" i="12" s="1"/>
  <c r="AX1388" i="12" s="1"/>
  <c r="BH1388" i="12" s="1"/>
  <c r="H1387" i="12"/>
  <c r="L1824" i="12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F1818" i="12"/>
  <c r="L1818" i="12" s="1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H1843" i="12"/>
  <c r="N1843" i="12" s="1"/>
  <c r="T1843" i="12" s="1"/>
  <c r="Z1843" i="12" s="1"/>
  <c r="AF1843" i="12" s="1"/>
  <c r="AJ1843" i="12" s="1"/>
  <c r="AP1843" i="12" s="1"/>
  <c r="AX1843" i="12" s="1"/>
  <c r="BH1843" i="12" s="1"/>
  <c r="G1968" i="12"/>
  <c r="M1968" i="12" s="1"/>
  <c r="S1968" i="12" s="1"/>
  <c r="Y1968" i="12" s="1"/>
  <c r="AE1968" i="12" s="1"/>
  <c r="AI1968" i="12" s="1"/>
  <c r="AO1968" i="12" s="1"/>
  <c r="AW1968" i="12" s="1"/>
  <c r="BB1968" i="12" s="1"/>
  <c r="BG1968" i="12" s="1"/>
  <c r="G980" i="12"/>
  <c r="M980" i="12" s="1"/>
  <c r="S980" i="12" s="1"/>
  <c r="Y980" i="12" s="1"/>
  <c r="AE980" i="12" s="1"/>
  <c r="AI980" i="12" s="1"/>
  <c r="AO980" i="12" s="1"/>
  <c r="AW980" i="12" s="1"/>
  <c r="BB980" i="12" s="1"/>
  <c r="BG980" i="12" s="1"/>
  <c r="H980" i="12"/>
  <c r="N980" i="12" s="1"/>
  <c r="T980" i="12" s="1"/>
  <c r="Z980" i="12" s="1"/>
  <c r="AF980" i="12" s="1"/>
  <c r="AJ980" i="12" s="1"/>
  <c r="AP980" i="12" s="1"/>
  <c r="AX980" i="12" s="1"/>
  <c r="BH980" i="12" s="1"/>
  <c r="BI980" i="12"/>
  <c r="F980" i="12"/>
  <c r="L980" i="12" s="1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G942" i="12"/>
  <c r="M942" i="12" s="1"/>
  <c r="S942" i="12" s="1"/>
  <c r="Y942" i="12" s="1"/>
  <c r="AE942" i="12" s="1"/>
  <c r="AI942" i="12" s="1"/>
  <c r="AO942" i="12" s="1"/>
  <c r="AW942" i="12" s="1"/>
  <c r="BB942" i="12" s="1"/>
  <c r="BG942" i="12" s="1"/>
  <c r="H942" i="12"/>
  <c r="N942" i="12" s="1"/>
  <c r="T942" i="12" s="1"/>
  <c r="Z942" i="12" s="1"/>
  <c r="AF942" i="12" s="1"/>
  <c r="AJ942" i="12" s="1"/>
  <c r="AP942" i="12" s="1"/>
  <c r="AX942" i="12" s="1"/>
  <c r="BH942" i="12" s="1"/>
  <c r="BI942" i="12"/>
  <c r="G944" i="12"/>
  <c r="M944" i="12" s="1"/>
  <c r="S944" i="12" s="1"/>
  <c r="Y944" i="12" s="1"/>
  <c r="AE944" i="12" s="1"/>
  <c r="AI944" i="12" s="1"/>
  <c r="AO944" i="12" s="1"/>
  <c r="AW944" i="12" s="1"/>
  <c r="BB944" i="12" s="1"/>
  <c r="BG944" i="12" s="1"/>
  <c r="H944" i="12"/>
  <c r="N944" i="12" s="1"/>
  <c r="T944" i="12" s="1"/>
  <c r="Z944" i="12" s="1"/>
  <c r="AF944" i="12" s="1"/>
  <c r="AJ944" i="12" s="1"/>
  <c r="AP944" i="12" s="1"/>
  <c r="AX944" i="12" s="1"/>
  <c r="BH944" i="12" s="1"/>
  <c r="BI944" i="12"/>
  <c r="F944" i="12"/>
  <c r="L944" i="12" s="1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F942" i="12"/>
  <c r="L942" i="12" s="1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G699" i="12"/>
  <c r="H699" i="12"/>
  <c r="BI699" i="12"/>
  <c r="BI698" i="12" s="1"/>
  <c r="F699" i="12"/>
  <c r="G633" i="12"/>
  <c r="H633" i="12"/>
  <c r="BI633" i="12"/>
  <c r="BI632" i="12" s="1"/>
  <c r="BI631" i="12" s="1"/>
  <c r="F633" i="12"/>
  <c r="G603" i="12"/>
  <c r="M603" i="12" s="1"/>
  <c r="S603" i="12" s="1"/>
  <c r="Y603" i="12" s="1"/>
  <c r="AE603" i="12" s="1"/>
  <c r="AI603" i="12" s="1"/>
  <c r="AO603" i="12" s="1"/>
  <c r="AW603" i="12" s="1"/>
  <c r="BB603" i="12" s="1"/>
  <c r="BG603" i="12" s="1"/>
  <c r="H603" i="12"/>
  <c r="N603" i="12" s="1"/>
  <c r="T603" i="12" s="1"/>
  <c r="Z603" i="12" s="1"/>
  <c r="AF603" i="12" s="1"/>
  <c r="AJ603" i="12" s="1"/>
  <c r="AP603" i="12" s="1"/>
  <c r="AX603" i="12" s="1"/>
  <c r="BH603" i="12" s="1"/>
  <c r="BI603" i="12"/>
  <c r="G605" i="12"/>
  <c r="M605" i="12" s="1"/>
  <c r="S605" i="12" s="1"/>
  <c r="Y605" i="12" s="1"/>
  <c r="AE605" i="12" s="1"/>
  <c r="AI605" i="12" s="1"/>
  <c r="AO605" i="12" s="1"/>
  <c r="AW605" i="12" s="1"/>
  <c r="BB605" i="12" s="1"/>
  <c r="BG605" i="12" s="1"/>
  <c r="H605" i="12"/>
  <c r="N605" i="12" s="1"/>
  <c r="T605" i="12" s="1"/>
  <c r="Z605" i="12" s="1"/>
  <c r="AF605" i="12" s="1"/>
  <c r="AJ605" i="12" s="1"/>
  <c r="AP605" i="12" s="1"/>
  <c r="AX605" i="12" s="1"/>
  <c r="BH605" i="12" s="1"/>
  <c r="BI605" i="12"/>
  <c r="G609" i="12"/>
  <c r="H609" i="12"/>
  <c r="BI609" i="12"/>
  <c r="BI608" i="12" s="1"/>
  <c r="BI607" i="12" s="1"/>
  <c r="F609" i="12"/>
  <c r="F605" i="12"/>
  <c r="L605" i="12" s="1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F603" i="12"/>
  <c r="L603" i="12" s="1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M1520" i="12" l="1"/>
  <c r="S1520" i="12" s="1"/>
  <c r="Y1520" i="12" s="1"/>
  <c r="AE1520" i="12" s="1"/>
  <c r="AI1520" i="12" s="1"/>
  <c r="AO1520" i="12" s="1"/>
  <c r="AW1520" i="12" s="1"/>
  <c r="BB1520" i="12" s="1"/>
  <c r="BG1520" i="12" s="1"/>
  <c r="L1520" i="12"/>
  <c r="R1520" i="12" s="1"/>
  <c r="X1520" i="12" s="1"/>
  <c r="AD1520" i="12" s="1"/>
  <c r="AH1520" i="12" s="1"/>
  <c r="AN1520" i="12" s="1"/>
  <c r="AR1520" i="12" s="1"/>
  <c r="AV1520" i="12" s="1"/>
  <c r="BA1520" i="12" s="1"/>
  <c r="BF1520" i="12" s="1"/>
  <c r="G608" i="12"/>
  <c r="M609" i="12"/>
  <c r="S609" i="12" s="1"/>
  <c r="Y609" i="12" s="1"/>
  <c r="AE609" i="12" s="1"/>
  <c r="AI609" i="12" s="1"/>
  <c r="AO609" i="12" s="1"/>
  <c r="AW609" i="12" s="1"/>
  <c r="BB609" i="12" s="1"/>
  <c r="BG609" i="12" s="1"/>
  <c r="N1535" i="12"/>
  <c r="T1535" i="12" s="1"/>
  <c r="Z1535" i="12" s="1"/>
  <c r="AF1535" i="12" s="1"/>
  <c r="AJ1535" i="12" s="1"/>
  <c r="AP1535" i="12" s="1"/>
  <c r="AX1535" i="12" s="1"/>
  <c r="BH1535" i="12" s="1"/>
  <c r="H1534" i="12"/>
  <c r="N1534" i="12" s="1"/>
  <c r="T1534" i="12" s="1"/>
  <c r="Z1534" i="12" s="1"/>
  <c r="AF1534" i="12" s="1"/>
  <c r="AJ1534" i="12" s="1"/>
  <c r="AP1534" i="12" s="1"/>
  <c r="AX1534" i="12" s="1"/>
  <c r="BH1534" i="12" s="1"/>
  <c r="G2264" i="12"/>
  <c r="M2264" i="12" s="1"/>
  <c r="S2264" i="12" s="1"/>
  <c r="Y2264" i="12" s="1"/>
  <c r="AE2264" i="12" s="1"/>
  <c r="AI2264" i="12" s="1"/>
  <c r="AO2264" i="12" s="1"/>
  <c r="AW2264" i="12" s="1"/>
  <c r="BB2264" i="12" s="1"/>
  <c r="BG2264" i="12" s="1"/>
  <c r="M2265" i="12"/>
  <c r="S2265" i="12" s="1"/>
  <c r="Y2265" i="12" s="1"/>
  <c r="AE2265" i="12" s="1"/>
  <c r="AI2265" i="12" s="1"/>
  <c r="AO2265" i="12" s="1"/>
  <c r="AW2265" i="12" s="1"/>
  <c r="BB2265" i="12" s="1"/>
  <c r="BG2265" i="12" s="1"/>
  <c r="H1360" i="12"/>
  <c r="N1360" i="12" s="1"/>
  <c r="T1360" i="12" s="1"/>
  <c r="Z1360" i="12" s="1"/>
  <c r="AF1360" i="12" s="1"/>
  <c r="AJ1360" i="12" s="1"/>
  <c r="AP1360" i="12" s="1"/>
  <c r="AX1360" i="12" s="1"/>
  <c r="BH1360" i="12" s="1"/>
  <c r="N1361" i="12"/>
  <c r="T1361" i="12" s="1"/>
  <c r="Z1361" i="12" s="1"/>
  <c r="AF1361" i="12" s="1"/>
  <c r="AJ1361" i="12" s="1"/>
  <c r="AP1361" i="12" s="1"/>
  <c r="AX1361" i="12" s="1"/>
  <c r="BH1361" i="12" s="1"/>
  <c r="M1387" i="12"/>
  <c r="S1387" i="12" s="1"/>
  <c r="Y1387" i="12" s="1"/>
  <c r="AE1387" i="12" s="1"/>
  <c r="AI1387" i="12" s="1"/>
  <c r="AO1387" i="12" s="1"/>
  <c r="AW1387" i="12" s="1"/>
  <c r="BB1387" i="12" s="1"/>
  <c r="BG1387" i="12" s="1"/>
  <c r="G1375" i="12"/>
  <c r="M1375" i="12" s="1"/>
  <c r="S1375" i="12" s="1"/>
  <c r="Y1375" i="12" s="1"/>
  <c r="AE1375" i="12" s="1"/>
  <c r="AI1375" i="12" s="1"/>
  <c r="AO1375" i="12" s="1"/>
  <c r="AW1375" i="12" s="1"/>
  <c r="BB1375" i="12" s="1"/>
  <c r="BG1375" i="12" s="1"/>
  <c r="L1387" i="12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F1375" i="12"/>
  <c r="L1375" i="12" s="1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L1535" i="12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F1534" i="12"/>
  <c r="L1534" i="12" s="1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H1396" i="12"/>
  <c r="N1396" i="12" s="1"/>
  <c r="T1396" i="12" s="1"/>
  <c r="Z1396" i="12" s="1"/>
  <c r="AF1396" i="12" s="1"/>
  <c r="AJ1396" i="12" s="1"/>
  <c r="AP1396" i="12" s="1"/>
  <c r="AX1396" i="12" s="1"/>
  <c r="BH1396" i="12" s="1"/>
  <c r="N1412" i="12"/>
  <c r="T1412" i="12" s="1"/>
  <c r="Z1412" i="12" s="1"/>
  <c r="AF1412" i="12" s="1"/>
  <c r="AJ1412" i="12" s="1"/>
  <c r="AP1412" i="12" s="1"/>
  <c r="AX1412" i="12" s="1"/>
  <c r="BH1412" i="12" s="1"/>
  <c r="G1396" i="12"/>
  <c r="M1396" i="12" s="1"/>
  <c r="S1396" i="12" s="1"/>
  <c r="Y1396" i="12" s="1"/>
  <c r="AE1396" i="12" s="1"/>
  <c r="AI1396" i="12" s="1"/>
  <c r="AO1396" i="12" s="1"/>
  <c r="AW1396" i="12" s="1"/>
  <c r="BB1396" i="12" s="1"/>
  <c r="BG1396" i="12" s="1"/>
  <c r="M1412" i="12"/>
  <c r="S1412" i="12" s="1"/>
  <c r="Y1412" i="12" s="1"/>
  <c r="AE1412" i="12" s="1"/>
  <c r="AI1412" i="12" s="1"/>
  <c r="AO1412" i="12" s="1"/>
  <c r="AW1412" i="12" s="1"/>
  <c r="BB1412" i="12" s="1"/>
  <c r="BG1412" i="12" s="1"/>
  <c r="N1955" i="12"/>
  <c r="T1955" i="12" s="1"/>
  <c r="Z1955" i="12" s="1"/>
  <c r="AF1955" i="12" s="1"/>
  <c r="AJ1955" i="12" s="1"/>
  <c r="AP1955" i="12" s="1"/>
  <c r="AX1955" i="12" s="1"/>
  <c r="BH1955" i="12" s="1"/>
  <c r="H1954" i="12"/>
  <c r="N1954" i="12" s="1"/>
  <c r="T1954" i="12" s="1"/>
  <c r="Z1954" i="12" s="1"/>
  <c r="AF1954" i="12" s="1"/>
  <c r="AJ1954" i="12" s="1"/>
  <c r="AP1954" i="12" s="1"/>
  <c r="AX1954" i="12" s="1"/>
  <c r="BH1954" i="12" s="1"/>
  <c r="F608" i="12"/>
  <c r="L609" i="12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H632" i="12"/>
  <c r="N633" i="12"/>
  <c r="T633" i="12" s="1"/>
  <c r="Z633" i="12" s="1"/>
  <c r="AF633" i="12" s="1"/>
  <c r="AJ633" i="12" s="1"/>
  <c r="AP633" i="12" s="1"/>
  <c r="AX633" i="12" s="1"/>
  <c r="BH633" i="12" s="1"/>
  <c r="H698" i="12"/>
  <c r="N698" i="12" s="1"/>
  <c r="T698" i="12" s="1"/>
  <c r="Z698" i="12" s="1"/>
  <c r="AF698" i="12" s="1"/>
  <c r="AJ698" i="12" s="1"/>
  <c r="AP698" i="12" s="1"/>
  <c r="AX698" i="12" s="1"/>
  <c r="BH698" i="12" s="1"/>
  <c r="N699" i="12"/>
  <c r="T699" i="12" s="1"/>
  <c r="Z699" i="12" s="1"/>
  <c r="AF699" i="12" s="1"/>
  <c r="AJ699" i="12" s="1"/>
  <c r="AP699" i="12" s="1"/>
  <c r="AX699" i="12" s="1"/>
  <c r="BH699" i="12" s="1"/>
  <c r="N1387" i="12"/>
  <c r="T1387" i="12" s="1"/>
  <c r="Z1387" i="12" s="1"/>
  <c r="AF1387" i="12" s="1"/>
  <c r="AJ1387" i="12" s="1"/>
  <c r="AP1387" i="12" s="1"/>
  <c r="AX1387" i="12" s="1"/>
  <c r="BH1387" i="12" s="1"/>
  <c r="H1375" i="12"/>
  <c r="N1375" i="12" s="1"/>
  <c r="T1375" i="12" s="1"/>
  <c r="Z1375" i="12" s="1"/>
  <c r="AF1375" i="12" s="1"/>
  <c r="AJ1375" i="12" s="1"/>
  <c r="AP1375" i="12" s="1"/>
  <c r="AX1375" i="12" s="1"/>
  <c r="BH1375" i="12" s="1"/>
  <c r="G632" i="12"/>
  <c r="M633" i="12"/>
  <c r="S633" i="12" s="1"/>
  <c r="Y633" i="12" s="1"/>
  <c r="AE633" i="12" s="1"/>
  <c r="AI633" i="12" s="1"/>
  <c r="AO633" i="12" s="1"/>
  <c r="AW633" i="12" s="1"/>
  <c r="BB633" i="12" s="1"/>
  <c r="BG633" i="12" s="1"/>
  <c r="G698" i="12"/>
  <c r="M698" i="12" s="1"/>
  <c r="S698" i="12" s="1"/>
  <c r="Y698" i="12" s="1"/>
  <c r="AE698" i="12" s="1"/>
  <c r="AI698" i="12" s="1"/>
  <c r="AO698" i="12" s="1"/>
  <c r="AW698" i="12" s="1"/>
  <c r="BB698" i="12" s="1"/>
  <c r="BG698" i="12" s="1"/>
  <c r="M699" i="12"/>
  <c r="S699" i="12" s="1"/>
  <c r="Y699" i="12" s="1"/>
  <c r="AE699" i="12" s="1"/>
  <c r="AI699" i="12" s="1"/>
  <c r="AO699" i="12" s="1"/>
  <c r="AW699" i="12" s="1"/>
  <c r="BB699" i="12" s="1"/>
  <c r="BG699" i="12" s="1"/>
  <c r="N1704" i="12"/>
  <c r="T1704" i="12" s="1"/>
  <c r="Z1704" i="12" s="1"/>
  <c r="AF1704" i="12" s="1"/>
  <c r="AJ1704" i="12" s="1"/>
  <c r="AP1704" i="12" s="1"/>
  <c r="AX1704" i="12" s="1"/>
  <c r="BH1704" i="12" s="1"/>
  <c r="H1703" i="12"/>
  <c r="H2264" i="12"/>
  <c r="N2264" i="12" s="1"/>
  <c r="T2264" i="12" s="1"/>
  <c r="Z2264" i="12" s="1"/>
  <c r="AF2264" i="12" s="1"/>
  <c r="AJ2264" i="12" s="1"/>
  <c r="AP2264" i="12" s="1"/>
  <c r="AX2264" i="12" s="1"/>
  <c r="BH2264" i="12" s="1"/>
  <c r="N2265" i="12"/>
  <c r="T2265" i="12" s="1"/>
  <c r="Z2265" i="12" s="1"/>
  <c r="AF2265" i="12" s="1"/>
  <c r="AJ2265" i="12" s="1"/>
  <c r="AP2265" i="12" s="1"/>
  <c r="AX2265" i="12" s="1"/>
  <c r="BH2265" i="12" s="1"/>
  <c r="F1396" i="12"/>
  <c r="L1396" i="12" s="1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F2264" i="12"/>
  <c r="L2264" i="12" s="1"/>
  <c r="R2264" i="12" s="1"/>
  <c r="X2264" i="12" s="1"/>
  <c r="AD2264" i="12" s="1"/>
  <c r="AH2264" i="12" s="1"/>
  <c r="AN2264" i="12" s="1"/>
  <c r="AR2264" i="12" s="1"/>
  <c r="AV2264" i="12" s="1"/>
  <c r="BA2264" i="12" s="1"/>
  <c r="BF2264" i="12" s="1"/>
  <c r="L2265" i="12"/>
  <c r="R2265" i="12" s="1"/>
  <c r="X2265" i="12" s="1"/>
  <c r="AD2265" i="12" s="1"/>
  <c r="AH2265" i="12" s="1"/>
  <c r="AN2265" i="12" s="1"/>
  <c r="AR2265" i="12" s="1"/>
  <c r="AV2265" i="12" s="1"/>
  <c r="BA2265" i="12" s="1"/>
  <c r="BF2265" i="12" s="1"/>
  <c r="L1704" i="12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F1703" i="12"/>
  <c r="F1360" i="12"/>
  <c r="L1360" i="12" s="1"/>
  <c r="R1360" i="12" s="1"/>
  <c r="X1360" i="12" s="1"/>
  <c r="AD1360" i="12" s="1"/>
  <c r="AH1360" i="12" s="1"/>
  <c r="AN1360" i="12" s="1"/>
  <c r="AR1360" i="12" s="1"/>
  <c r="AV1360" i="12" s="1"/>
  <c r="BA1360" i="12" s="1"/>
  <c r="BF1360" i="12" s="1"/>
  <c r="L1361" i="12"/>
  <c r="R1361" i="12" s="1"/>
  <c r="X1361" i="12" s="1"/>
  <c r="AD1361" i="12" s="1"/>
  <c r="AH1361" i="12" s="1"/>
  <c r="AN1361" i="12" s="1"/>
  <c r="AR1361" i="12" s="1"/>
  <c r="AV1361" i="12" s="1"/>
  <c r="BA1361" i="12" s="1"/>
  <c r="BF1361" i="12" s="1"/>
  <c r="L1955" i="12"/>
  <c r="R1955" i="12" s="1"/>
  <c r="X1955" i="12" s="1"/>
  <c r="AD1955" i="12" s="1"/>
  <c r="AH1955" i="12" s="1"/>
  <c r="AN1955" i="12" s="1"/>
  <c r="AR1955" i="12" s="1"/>
  <c r="AV1955" i="12" s="1"/>
  <c r="BA1955" i="12" s="1"/>
  <c r="BF1955" i="12" s="1"/>
  <c r="F1954" i="12"/>
  <c r="L1954" i="12" s="1"/>
  <c r="R1954" i="12" s="1"/>
  <c r="X1954" i="12" s="1"/>
  <c r="AD1954" i="12" s="1"/>
  <c r="AH1954" i="12" s="1"/>
  <c r="AN1954" i="12" s="1"/>
  <c r="AR1954" i="12" s="1"/>
  <c r="AV1954" i="12" s="1"/>
  <c r="BA1954" i="12" s="1"/>
  <c r="BF1954" i="12" s="1"/>
  <c r="M1955" i="12"/>
  <c r="S1955" i="12" s="1"/>
  <c r="Y1955" i="12" s="1"/>
  <c r="AE1955" i="12" s="1"/>
  <c r="AI1955" i="12" s="1"/>
  <c r="AO1955" i="12" s="1"/>
  <c r="AW1955" i="12" s="1"/>
  <c r="BB1955" i="12" s="1"/>
  <c r="BG1955" i="12" s="1"/>
  <c r="G1954" i="12"/>
  <c r="M1954" i="12" s="1"/>
  <c r="S1954" i="12" s="1"/>
  <c r="Y1954" i="12" s="1"/>
  <c r="AE1954" i="12" s="1"/>
  <c r="AI1954" i="12" s="1"/>
  <c r="AO1954" i="12" s="1"/>
  <c r="AW1954" i="12" s="1"/>
  <c r="BB1954" i="12" s="1"/>
  <c r="BG1954" i="12" s="1"/>
  <c r="G1360" i="12"/>
  <c r="M1360" i="12" s="1"/>
  <c r="S1360" i="12" s="1"/>
  <c r="Y1360" i="12" s="1"/>
  <c r="AE1360" i="12" s="1"/>
  <c r="AI1360" i="12" s="1"/>
  <c r="AO1360" i="12" s="1"/>
  <c r="AW1360" i="12" s="1"/>
  <c r="BB1360" i="12" s="1"/>
  <c r="BG1360" i="12" s="1"/>
  <c r="M1361" i="12"/>
  <c r="S1361" i="12" s="1"/>
  <c r="Y1361" i="12" s="1"/>
  <c r="AE1361" i="12" s="1"/>
  <c r="AI1361" i="12" s="1"/>
  <c r="AO1361" i="12" s="1"/>
  <c r="AW1361" i="12" s="1"/>
  <c r="BB1361" i="12" s="1"/>
  <c r="BG1361" i="12" s="1"/>
  <c r="H608" i="12"/>
  <c r="N609" i="12"/>
  <c r="T609" i="12" s="1"/>
  <c r="Z609" i="12" s="1"/>
  <c r="AF609" i="12" s="1"/>
  <c r="AJ609" i="12" s="1"/>
  <c r="AP609" i="12" s="1"/>
  <c r="AX609" i="12" s="1"/>
  <c r="BH609" i="12" s="1"/>
  <c r="F632" i="12"/>
  <c r="L633" i="12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M1704" i="12"/>
  <c r="S1704" i="12" s="1"/>
  <c r="Y1704" i="12" s="1"/>
  <c r="AE1704" i="12" s="1"/>
  <c r="AI1704" i="12" s="1"/>
  <c r="AO1704" i="12" s="1"/>
  <c r="AW1704" i="12" s="1"/>
  <c r="BB1704" i="12" s="1"/>
  <c r="BG1704" i="12" s="1"/>
  <c r="G1703" i="12"/>
  <c r="N1692" i="12"/>
  <c r="T1692" i="12" s="1"/>
  <c r="Z1692" i="12" s="1"/>
  <c r="AF1692" i="12" s="1"/>
  <c r="AJ1692" i="12" s="1"/>
  <c r="AP1692" i="12" s="1"/>
  <c r="AX1692" i="12" s="1"/>
  <c r="BH1692" i="12" s="1"/>
  <c r="H1691" i="12"/>
  <c r="N1691" i="12" s="1"/>
  <c r="T1691" i="12" s="1"/>
  <c r="Z1691" i="12" s="1"/>
  <c r="AF1691" i="12" s="1"/>
  <c r="AJ1691" i="12" s="1"/>
  <c r="AP1691" i="12" s="1"/>
  <c r="AX1691" i="12" s="1"/>
  <c r="BH1691" i="12" s="1"/>
  <c r="M1535" i="12"/>
  <c r="S1535" i="12" s="1"/>
  <c r="Y1535" i="12" s="1"/>
  <c r="AE1535" i="12" s="1"/>
  <c r="AI1535" i="12" s="1"/>
  <c r="AO1535" i="12" s="1"/>
  <c r="AW1535" i="12" s="1"/>
  <c r="BB1535" i="12" s="1"/>
  <c r="BG1535" i="12" s="1"/>
  <c r="G1534" i="12"/>
  <c r="M1534" i="12" s="1"/>
  <c r="S1534" i="12" s="1"/>
  <c r="Y1534" i="12" s="1"/>
  <c r="AE1534" i="12" s="1"/>
  <c r="AI1534" i="12" s="1"/>
  <c r="AO1534" i="12" s="1"/>
  <c r="AW1534" i="12" s="1"/>
  <c r="BB1534" i="12" s="1"/>
  <c r="BG1534" i="12" s="1"/>
  <c r="L1692" i="12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F1691" i="12"/>
  <c r="L1691" i="12" s="1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M1692" i="12"/>
  <c r="S1692" i="12" s="1"/>
  <c r="Y1692" i="12" s="1"/>
  <c r="AE1692" i="12" s="1"/>
  <c r="AI1692" i="12" s="1"/>
  <c r="AO1692" i="12" s="1"/>
  <c r="AW1692" i="12" s="1"/>
  <c r="BB1692" i="12" s="1"/>
  <c r="BG1692" i="12" s="1"/>
  <c r="G1691" i="12"/>
  <c r="M1691" i="12" s="1"/>
  <c r="S1691" i="12" s="1"/>
  <c r="Y1691" i="12" s="1"/>
  <c r="AE1691" i="12" s="1"/>
  <c r="AI1691" i="12" s="1"/>
  <c r="AO1691" i="12" s="1"/>
  <c r="AW1691" i="12" s="1"/>
  <c r="BB1691" i="12" s="1"/>
  <c r="BG1691" i="12" s="1"/>
  <c r="BI941" i="12"/>
  <c r="BI940" i="12" s="1"/>
  <c r="G941" i="12"/>
  <c r="H941" i="12"/>
  <c r="F941" i="12"/>
  <c r="H602" i="12"/>
  <c r="BI602" i="12"/>
  <c r="BI601" i="12" s="1"/>
  <c r="BI600" i="12" s="1"/>
  <c r="G602" i="12"/>
  <c r="F602" i="12"/>
  <c r="G940" i="12" l="1"/>
  <c r="M940" i="12" s="1"/>
  <c r="S940" i="12" s="1"/>
  <c r="Y940" i="12" s="1"/>
  <c r="AE940" i="12" s="1"/>
  <c r="AI940" i="12" s="1"/>
  <c r="AO940" i="12" s="1"/>
  <c r="AW940" i="12" s="1"/>
  <c r="BB940" i="12" s="1"/>
  <c r="BG940" i="12" s="1"/>
  <c r="M941" i="12"/>
  <c r="S941" i="12" s="1"/>
  <c r="Y941" i="12" s="1"/>
  <c r="AE941" i="12" s="1"/>
  <c r="AI941" i="12" s="1"/>
  <c r="AO941" i="12" s="1"/>
  <c r="AW941" i="12" s="1"/>
  <c r="BB941" i="12" s="1"/>
  <c r="BG941" i="12" s="1"/>
  <c r="H601" i="12"/>
  <c r="N602" i="12"/>
  <c r="T602" i="12" s="1"/>
  <c r="Z602" i="12" s="1"/>
  <c r="AF602" i="12" s="1"/>
  <c r="AJ602" i="12" s="1"/>
  <c r="AP602" i="12" s="1"/>
  <c r="AX602" i="12" s="1"/>
  <c r="BH602" i="12" s="1"/>
  <c r="H607" i="12"/>
  <c r="N607" i="12" s="1"/>
  <c r="T607" i="12" s="1"/>
  <c r="Z607" i="12" s="1"/>
  <c r="AF607" i="12" s="1"/>
  <c r="AJ607" i="12" s="1"/>
  <c r="AP607" i="12" s="1"/>
  <c r="AX607" i="12" s="1"/>
  <c r="BH607" i="12" s="1"/>
  <c r="N608" i="12"/>
  <c r="T608" i="12" s="1"/>
  <c r="Z608" i="12" s="1"/>
  <c r="AF608" i="12" s="1"/>
  <c r="AJ608" i="12" s="1"/>
  <c r="AP608" i="12" s="1"/>
  <c r="AX608" i="12" s="1"/>
  <c r="BH608" i="12" s="1"/>
  <c r="H631" i="12"/>
  <c r="N631" i="12" s="1"/>
  <c r="T631" i="12" s="1"/>
  <c r="Z631" i="12" s="1"/>
  <c r="AF631" i="12" s="1"/>
  <c r="AJ631" i="12" s="1"/>
  <c r="AP631" i="12" s="1"/>
  <c r="AX631" i="12" s="1"/>
  <c r="BH631" i="12" s="1"/>
  <c r="N632" i="12"/>
  <c r="T632" i="12" s="1"/>
  <c r="Z632" i="12" s="1"/>
  <c r="AF632" i="12" s="1"/>
  <c r="AJ632" i="12" s="1"/>
  <c r="AP632" i="12" s="1"/>
  <c r="AX632" i="12" s="1"/>
  <c r="BH632" i="12" s="1"/>
  <c r="F601" i="12"/>
  <c r="L602" i="12"/>
  <c r="R602" i="12" s="1"/>
  <c r="X602" i="12" s="1"/>
  <c r="AD602" i="12" s="1"/>
  <c r="AH602" i="12" s="1"/>
  <c r="AN602" i="12" s="1"/>
  <c r="AR602" i="12" s="1"/>
  <c r="AV602" i="12" s="1"/>
  <c r="BA602" i="12" s="1"/>
  <c r="BF602" i="12" s="1"/>
  <c r="F940" i="12"/>
  <c r="L940" i="12" s="1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L941" i="12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G1702" i="12"/>
  <c r="M1702" i="12" s="1"/>
  <c r="S1702" i="12" s="1"/>
  <c r="Y1702" i="12" s="1"/>
  <c r="AE1702" i="12" s="1"/>
  <c r="AI1702" i="12" s="1"/>
  <c r="AO1702" i="12" s="1"/>
  <c r="AW1702" i="12" s="1"/>
  <c r="BB1702" i="12" s="1"/>
  <c r="BG1702" i="12" s="1"/>
  <c r="M1703" i="12"/>
  <c r="S1703" i="12" s="1"/>
  <c r="Y1703" i="12" s="1"/>
  <c r="AE1703" i="12" s="1"/>
  <c r="AI1703" i="12" s="1"/>
  <c r="AO1703" i="12" s="1"/>
  <c r="AW1703" i="12" s="1"/>
  <c r="BB1703" i="12" s="1"/>
  <c r="BG1703" i="12" s="1"/>
  <c r="F1702" i="12"/>
  <c r="L1702" i="12" s="1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H1702" i="12"/>
  <c r="N1702" i="12" s="1"/>
  <c r="T1702" i="12" s="1"/>
  <c r="Z1702" i="12" s="1"/>
  <c r="AF1702" i="12" s="1"/>
  <c r="AJ1702" i="12" s="1"/>
  <c r="AP1702" i="12" s="1"/>
  <c r="AX1702" i="12" s="1"/>
  <c r="BH1702" i="12" s="1"/>
  <c r="N1703" i="12"/>
  <c r="T1703" i="12" s="1"/>
  <c r="Z1703" i="12" s="1"/>
  <c r="AF1703" i="12" s="1"/>
  <c r="AJ1703" i="12" s="1"/>
  <c r="AP1703" i="12" s="1"/>
  <c r="AX1703" i="12" s="1"/>
  <c r="BH1703" i="12" s="1"/>
  <c r="G601" i="12"/>
  <c r="M602" i="12"/>
  <c r="S602" i="12" s="1"/>
  <c r="Y602" i="12" s="1"/>
  <c r="AE602" i="12" s="1"/>
  <c r="AI602" i="12" s="1"/>
  <c r="AO602" i="12" s="1"/>
  <c r="AW602" i="12" s="1"/>
  <c r="BB602" i="12" s="1"/>
  <c r="BG602" i="12" s="1"/>
  <c r="H940" i="12"/>
  <c r="N940" i="12" s="1"/>
  <c r="T940" i="12" s="1"/>
  <c r="Z940" i="12" s="1"/>
  <c r="AF940" i="12" s="1"/>
  <c r="AJ940" i="12" s="1"/>
  <c r="AP940" i="12" s="1"/>
  <c r="AX940" i="12" s="1"/>
  <c r="BH940" i="12" s="1"/>
  <c r="N941" i="12"/>
  <c r="T941" i="12" s="1"/>
  <c r="Z941" i="12" s="1"/>
  <c r="AF941" i="12" s="1"/>
  <c r="AJ941" i="12" s="1"/>
  <c r="AP941" i="12" s="1"/>
  <c r="AX941" i="12" s="1"/>
  <c r="BH941" i="12" s="1"/>
  <c r="F631" i="12"/>
  <c r="L631" i="12" s="1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L632" i="12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G631" i="12"/>
  <c r="M631" i="12" s="1"/>
  <c r="S631" i="12" s="1"/>
  <c r="Y631" i="12" s="1"/>
  <c r="AE631" i="12" s="1"/>
  <c r="AI631" i="12" s="1"/>
  <c r="AO631" i="12" s="1"/>
  <c r="AW631" i="12" s="1"/>
  <c r="BB631" i="12" s="1"/>
  <c r="BG631" i="12" s="1"/>
  <c r="M632" i="12"/>
  <c r="S632" i="12" s="1"/>
  <c r="Y632" i="12" s="1"/>
  <c r="AE632" i="12" s="1"/>
  <c r="AI632" i="12" s="1"/>
  <c r="AO632" i="12" s="1"/>
  <c r="AW632" i="12" s="1"/>
  <c r="BB632" i="12" s="1"/>
  <c r="BG632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L608" i="12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G607" i="12"/>
  <c r="M607" i="12" s="1"/>
  <c r="S607" i="12" s="1"/>
  <c r="Y607" i="12" s="1"/>
  <c r="AE607" i="12" s="1"/>
  <c r="AI607" i="12" s="1"/>
  <c r="AO607" i="12" s="1"/>
  <c r="AW607" i="12" s="1"/>
  <c r="BB607" i="12" s="1"/>
  <c r="BG607" i="12" s="1"/>
  <c r="M608" i="12"/>
  <c r="S608" i="12" s="1"/>
  <c r="Y608" i="12" s="1"/>
  <c r="AE608" i="12" s="1"/>
  <c r="AI608" i="12" s="1"/>
  <c r="AO608" i="12" s="1"/>
  <c r="AW608" i="12" s="1"/>
  <c r="BB608" i="12" s="1"/>
  <c r="BG608" i="12" s="1"/>
  <c r="G565" i="12"/>
  <c r="M565" i="12" s="1"/>
  <c r="S565" i="12" s="1"/>
  <c r="Y565" i="12" s="1"/>
  <c r="AE565" i="12" s="1"/>
  <c r="AI565" i="12" s="1"/>
  <c r="AO565" i="12" s="1"/>
  <c r="AW565" i="12" s="1"/>
  <c r="BB565" i="12" s="1"/>
  <c r="BG565" i="12" s="1"/>
  <c r="H565" i="12"/>
  <c r="N565" i="12" s="1"/>
  <c r="T565" i="12" s="1"/>
  <c r="Z565" i="12" s="1"/>
  <c r="AF565" i="12" s="1"/>
  <c r="AJ565" i="12" s="1"/>
  <c r="AP565" i="12" s="1"/>
  <c r="AX565" i="12" s="1"/>
  <c r="BH565" i="12" s="1"/>
  <c r="BI565" i="12"/>
  <c r="G567" i="12"/>
  <c r="M567" i="12" s="1"/>
  <c r="S567" i="12" s="1"/>
  <c r="Y567" i="12" s="1"/>
  <c r="AE567" i="12" s="1"/>
  <c r="AI567" i="12" s="1"/>
  <c r="AO567" i="12" s="1"/>
  <c r="AW567" i="12" s="1"/>
  <c r="BB567" i="12" s="1"/>
  <c r="BG567" i="12" s="1"/>
  <c r="H567" i="12"/>
  <c r="N567" i="12" s="1"/>
  <c r="T567" i="12" s="1"/>
  <c r="Z567" i="12" s="1"/>
  <c r="AF567" i="12" s="1"/>
  <c r="AJ567" i="12" s="1"/>
  <c r="AP567" i="12" s="1"/>
  <c r="AX567" i="12" s="1"/>
  <c r="BH567" i="12" s="1"/>
  <c r="BI567" i="12"/>
  <c r="F567" i="12"/>
  <c r="L567" i="12" s="1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F565" i="12"/>
  <c r="L565" i="12" s="1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G532" i="12"/>
  <c r="H532" i="12"/>
  <c r="BI532" i="12"/>
  <c r="BI531" i="12" s="1"/>
  <c r="BI530" i="12" s="1"/>
  <c r="F532" i="12"/>
  <c r="G311" i="12"/>
  <c r="M311" i="12" s="1"/>
  <c r="S311" i="12" s="1"/>
  <c r="Y311" i="12" s="1"/>
  <c r="AE311" i="12" s="1"/>
  <c r="AI311" i="12" s="1"/>
  <c r="AO311" i="12" s="1"/>
  <c r="AW311" i="12" s="1"/>
  <c r="BB311" i="12" s="1"/>
  <c r="BG311" i="12" s="1"/>
  <c r="H311" i="12"/>
  <c r="N311" i="12" s="1"/>
  <c r="T311" i="12" s="1"/>
  <c r="Z311" i="12" s="1"/>
  <c r="AF311" i="12" s="1"/>
  <c r="AJ311" i="12" s="1"/>
  <c r="AP311" i="12" s="1"/>
  <c r="AX311" i="12" s="1"/>
  <c r="BH311" i="12" s="1"/>
  <c r="BI311" i="12"/>
  <c r="F311" i="12"/>
  <c r="L311" i="12" s="1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G206" i="12"/>
  <c r="H206" i="12"/>
  <c r="BI206" i="12"/>
  <c r="BI205" i="12" s="1"/>
  <c r="BI204" i="12" s="1"/>
  <c r="F206" i="12"/>
  <c r="G105" i="12"/>
  <c r="H105" i="12"/>
  <c r="BI105" i="12"/>
  <c r="BI104" i="12" s="1"/>
  <c r="F105" i="12"/>
  <c r="G75" i="12"/>
  <c r="H75" i="12"/>
  <c r="BI75" i="12"/>
  <c r="BI74" i="12" s="1"/>
  <c r="BI73" i="12" s="1"/>
  <c r="F75" i="12"/>
  <c r="G39" i="12"/>
  <c r="H39" i="12"/>
  <c r="BI39" i="12"/>
  <c r="BI38" i="12" s="1"/>
  <c r="BI37" i="12" s="1"/>
  <c r="F39" i="12"/>
  <c r="H74" i="12" l="1"/>
  <c r="N75" i="12"/>
  <c r="T75" i="12" s="1"/>
  <c r="Z75" i="12" s="1"/>
  <c r="AF75" i="12" s="1"/>
  <c r="AJ75" i="12" s="1"/>
  <c r="AP75" i="12" s="1"/>
  <c r="AX75" i="12" s="1"/>
  <c r="BH75" i="12" s="1"/>
  <c r="H205" i="12"/>
  <c r="N206" i="12"/>
  <c r="T206" i="12" s="1"/>
  <c r="Z206" i="12" s="1"/>
  <c r="AF206" i="12" s="1"/>
  <c r="AJ206" i="12" s="1"/>
  <c r="AP206" i="12" s="1"/>
  <c r="AX206" i="12" s="1"/>
  <c r="BH206" i="12" s="1"/>
  <c r="G74" i="12"/>
  <c r="M75" i="12"/>
  <c r="S75" i="12" s="1"/>
  <c r="Y75" i="12" s="1"/>
  <c r="AE75" i="12" s="1"/>
  <c r="AI75" i="12" s="1"/>
  <c r="AO75" i="12" s="1"/>
  <c r="AW75" i="12" s="1"/>
  <c r="BB75" i="12" s="1"/>
  <c r="BG75" i="12" s="1"/>
  <c r="G205" i="12"/>
  <c r="M206" i="12"/>
  <c r="S206" i="12" s="1"/>
  <c r="Y206" i="12" s="1"/>
  <c r="AE206" i="12" s="1"/>
  <c r="AI206" i="12" s="1"/>
  <c r="AO206" i="12" s="1"/>
  <c r="AW206" i="12" s="1"/>
  <c r="BB206" i="12" s="1"/>
  <c r="BG206" i="12" s="1"/>
  <c r="G531" i="12"/>
  <c r="M532" i="12"/>
  <c r="S532" i="12" s="1"/>
  <c r="Y532" i="12" s="1"/>
  <c r="AE532" i="12" s="1"/>
  <c r="AI532" i="12" s="1"/>
  <c r="AO532" i="12" s="1"/>
  <c r="AW532" i="12" s="1"/>
  <c r="BB532" i="12" s="1"/>
  <c r="BG532" i="12" s="1"/>
  <c r="G600" i="12"/>
  <c r="M600" i="12" s="1"/>
  <c r="S600" i="12" s="1"/>
  <c r="Y600" i="12" s="1"/>
  <c r="AE600" i="12" s="1"/>
  <c r="AI600" i="12" s="1"/>
  <c r="AO600" i="12" s="1"/>
  <c r="AW600" i="12" s="1"/>
  <c r="BB600" i="12" s="1"/>
  <c r="BG600" i="12" s="1"/>
  <c r="M601" i="12"/>
  <c r="S601" i="12" s="1"/>
  <c r="Y601" i="12" s="1"/>
  <c r="AE601" i="12" s="1"/>
  <c r="AI601" i="12" s="1"/>
  <c r="AO601" i="12" s="1"/>
  <c r="AW601" i="12" s="1"/>
  <c r="BB601" i="12" s="1"/>
  <c r="BG601" i="12" s="1"/>
  <c r="H600" i="12"/>
  <c r="N600" i="12" s="1"/>
  <c r="T600" i="12" s="1"/>
  <c r="Z600" i="12" s="1"/>
  <c r="AF600" i="12" s="1"/>
  <c r="AJ600" i="12" s="1"/>
  <c r="AP600" i="12" s="1"/>
  <c r="AX600" i="12" s="1"/>
  <c r="BH600" i="12" s="1"/>
  <c r="N601" i="12"/>
  <c r="T601" i="12" s="1"/>
  <c r="Z601" i="12" s="1"/>
  <c r="AF601" i="12" s="1"/>
  <c r="AJ601" i="12" s="1"/>
  <c r="AP601" i="12" s="1"/>
  <c r="AX601" i="12" s="1"/>
  <c r="BH601" i="12" s="1"/>
  <c r="G38" i="12"/>
  <c r="M39" i="12"/>
  <c r="S39" i="12" s="1"/>
  <c r="Y39" i="12" s="1"/>
  <c r="AE39" i="12" s="1"/>
  <c r="AI39" i="12" s="1"/>
  <c r="AO39" i="12" s="1"/>
  <c r="AW39" i="12" s="1"/>
  <c r="BB39" i="12" s="1"/>
  <c r="BG39" i="12" s="1"/>
  <c r="G104" i="12"/>
  <c r="M104" i="12" s="1"/>
  <c r="S104" i="12" s="1"/>
  <c r="Y104" i="12" s="1"/>
  <c r="AE104" i="12" s="1"/>
  <c r="AI104" i="12" s="1"/>
  <c r="AO104" i="12" s="1"/>
  <c r="AW104" i="12" s="1"/>
  <c r="BB104" i="12" s="1"/>
  <c r="BG104" i="12" s="1"/>
  <c r="M105" i="12"/>
  <c r="S105" i="12" s="1"/>
  <c r="Y105" i="12" s="1"/>
  <c r="AE105" i="12" s="1"/>
  <c r="AI105" i="12" s="1"/>
  <c r="AO105" i="12" s="1"/>
  <c r="AW105" i="12" s="1"/>
  <c r="BB105" i="12" s="1"/>
  <c r="BG105" i="12" s="1"/>
  <c r="F38" i="12"/>
  <c r="L39" i="12"/>
  <c r="R39" i="12" s="1"/>
  <c r="X39" i="12" s="1"/>
  <c r="AD39" i="12" s="1"/>
  <c r="AH39" i="12" s="1"/>
  <c r="AN39" i="12" s="1"/>
  <c r="AR39" i="12" s="1"/>
  <c r="AV39" i="12" s="1"/>
  <c r="BA39" i="12" s="1"/>
  <c r="BF39" i="12" s="1"/>
  <c r="F74" i="12"/>
  <c r="L75" i="12"/>
  <c r="R75" i="12" s="1"/>
  <c r="X75" i="12" s="1"/>
  <c r="AD75" i="12" s="1"/>
  <c r="AH75" i="12" s="1"/>
  <c r="AN75" i="12" s="1"/>
  <c r="AR75" i="12" s="1"/>
  <c r="AV75" i="12" s="1"/>
  <c r="BA75" i="12" s="1"/>
  <c r="BF75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L105" i="12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F205" i="12"/>
  <c r="L206" i="12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F531" i="12"/>
  <c r="L532" i="12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H38" i="12"/>
  <c r="N39" i="12"/>
  <c r="T39" i="12" s="1"/>
  <c r="Z39" i="12" s="1"/>
  <c r="AF39" i="12" s="1"/>
  <c r="AJ39" i="12" s="1"/>
  <c r="AP39" i="12" s="1"/>
  <c r="AX39" i="12" s="1"/>
  <c r="BH39" i="12" s="1"/>
  <c r="H104" i="12"/>
  <c r="N104" i="12" s="1"/>
  <c r="T104" i="12" s="1"/>
  <c r="Z104" i="12" s="1"/>
  <c r="AF104" i="12" s="1"/>
  <c r="AJ104" i="12" s="1"/>
  <c r="AP104" i="12" s="1"/>
  <c r="AX104" i="12" s="1"/>
  <c r="BH104" i="12" s="1"/>
  <c r="N105" i="12"/>
  <c r="T105" i="12" s="1"/>
  <c r="Z105" i="12" s="1"/>
  <c r="AF105" i="12" s="1"/>
  <c r="AJ105" i="12" s="1"/>
  <c r="AP105" i="12" s="1"/>
  <c r="AX105" i="12" s="1"/>
  <c r="BH105" i="12" s="1"/>
  <c r="H531" i="12"/>
  <c r="N532" i="12"/>
  <c r="T532" i="12" s="1"/>
  <c r="Z532" i="12" s="1"/>
  <c r="AF532" i="12" s="1"/>
  <c r="AJ532" i="12" s="1"/>
  <c r="AP532" i="12" s="1"/>
  <c r="AX532" i="12" s="1"/>
  <c r="BH532" i="12" s="1"/>
  <c r="F600" i="12"/>
  <c r="L600" i="12" s="1"/>
  <c r="R600" i="12" s="1"/>
  <c r="X600" i="12" s="1"/>
  <c r="AD600" i="12" s="1"/>
  <c r="AH600" i="12" s="1"/>
  <c r="AN600" i="12" s="1"/>
  <c r="AR600" i="12" s="1"/>
  <c r="AV600" i="12" s="1"/>
  <c r="BA600" i="12" s="1"/>
  <c r="BF600" i="12" s="1"/>
  <c r="L601" i="12"/>
  <c r="R601" i="12" s="1"/>
  <c r="X601" i="12" s="1"/>
  <c r="AD601" i="12" s="1"/>
  <c r="AH601" i="12" s="1"/>
  <c r="AN601" i="12" s="1"/>
  <c r="AR601" i="12" s="1"/>
  <c r="AV601" i="12" s="1"/>
  <c r="BA601" i="12" s="1"/>
  <c r="BF601" i="12" s="1"/>
  <c r="BI564" i="12"/>
  <c r="BI563" i="12" s="1"/>
  <c r="H564" i="12"/>
  <c r="G564" i="12"/>
  <c r="F564" i="12"/>
  <c r="H204" i="12" l="1"/>
  <c r="N204" i="12" s="1"/>
  <c r="T204" i="12" s="1"/>
  <c r="Z204" i="12" s="1"/>
  <c r="AF204" i="12" s="1"/>
  <c r="AJ204" i="12" s="1"/>
  <c r="AP204" i="12" s="1"/>
  <c r="AX204" i="12" s="1"/>
  <c r="BH204" i="12" s="1"/>
  <c r="N205" i="12"/>
  <c r="T205" i="12" s="1"/>
  <c r="Z205" i="12" s="1"/>
  <c r="AF205" i="12" s="1"/>
  <c r="AJ205" i="12" s="1"/>
  <c r="AP205" i="12" s="1"/>
  <c r="AX205" i="12" s="1"/>
  <c r="BH205" i="12" s="1"/>
  <c r="F563" i="12"/>
  <c r="L563" i="12" s="1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L564" i="12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G563" i="12"/>
  <c r="M563" i="12" s="1"/>
  <c r="S563" i="12" s="1"/>
  <c r="Y563" i="12" s="1"/>
  <c r="AE563" i="12" s="1"/>
  <c r="AI563" i="12" s="1"/>
  <c r="AO563" i="12" s="1"/>
  <c r="AW563" i="12" s="1"/>
  <c r="BB563" i="12" s="1"/>
  <c r="BG563" i="12" s="1"/>
  <c r="M564" i="12"/>
  <c r="S564" i="12" s="1"/>
  <c r="Y564" i="12" s="1"/>
  <c r="AE564" i="12" s="1"/>
  <c r="AI564" i="12" s="1"/>
  <c r="AO564" i="12" s="1"/>
  <c r="AW564" i="12" s="1"/>
  <c r="BB564" i="12" s="1"/>
  <c r="BG564" i="12" s="1"/>
  <c r="F530" i="12"/>
  <c r="L530" i="12" s="1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L531" i="12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F37" i="12"/>
  <c r="L37" i="12" s="1"/>
  <c r="R37" i="12" s="1"/>
  <c r="X37" i="12" s="1"/>
  <c r="AD37" i="12" s="1"/>
  <c r="AH37" i="12" s="1"/>
  <c r="AN37" i="12" s="1"/>
  <c r="AR37" i="12" s="1"/>
  <c r="AV37" i="12" s="1"/>
  <c r="BA37" i="12" s="1"/>
  <c r="BF37" i="12" s="1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G37" i="12"/>
  <c r="M37" i="12" s="1"/>
  <c r="S37" i="12" s="1"/>
  <c r="Y37" i="12" s="1"/>
  <c r="AE37" i="12" s="1"/>
  <c r="AI37" i="12" s="1"/>
  <c r="AO37" i="12" s="1"/>
  <c r="AW37" i="12" s="1"/>
  <c r="BB37" i="12" s="1"/>
  <c r="BG37" i="12" s="1"/>
  <c r="M38" i="12"/>
  <c r="S38" i="12" s="1"/>
  <c r="Y38" i="12" s="1"/>
  <c r="AE38" i="12" s="1"/>
  <c r="AI38" i="12" s="1"/>
  <c r="AO38" i="12" s="1"/>
  <c r="AW38" i="12" s="1"/>
  <c r="BB38" i="12" s="1"/>
  <c r="BG38" i="12" s="1"/>
  <c r="G204" i="12"/>
  <c r="M204" i="12" s="1"/>
  <c r="S204" i="12" s="1"/>
  <c r="Y204" i="12" s="1"/>
  <c r="AE204" i="12" s="1"/>
  <c r="AI204" i="12" s="1"/>
  <c r="AO204" i="12" s="1"/>
  <c r="AW204" i="12" s="1"/>
  <c r="BB204" i="12" s="1"/>
  <c r="BG204" i="12" s="1"/>
  <c r="M205" i="12"/>
  <c r="S205" i="12" s="1"/>
  <c r="Y205" i="12" s="1"/>
  <c r="AE205" i="12" s="1"/>
  <c r="AI205" i="12" s="1"/>
  <c r="AO205" i="12" s="1"/>
  <c r="AW205" i="12" s="1"/>
  <c r="BB205" i="12" s="1"/>
  <c r="BG205" i="12" s="1"/>
  <c r="H563" i="12"/>
  <c r="N563" i="12" s="1"/>
  <c r="T563" i="12" s="1"/>
  <c r="Z563" i="12" s="1"/>
  <c r="AF563" i="12" s="1"/>
  <c r="AJ563" i="12" s="1"/>
  <c r="AP563" i="12" s="1"/>
  <c r="AX563" i="12" s="1"/>
  <c r="BH563" i="12" s="1"/>
  <c r="N564" i="12"/>
  <c r="T564" i="12" s="1"/>
  <c r="Z564" i="12" s="1"/>
  <c r="AF564" i="12" s="1"/>
  <c r="AJ564" i="12" s="1"/>
  <c r="AP564" i="12" s="1"/>
  <c r="AX564" i="12" s="1"/>
  <c r="BH564" i="12" s="1"/>
  <c r="H530" i="12"/>
  <c r="N530" i="12" s="1"/>
  <c r="T530" i="12" s="1"/>
  <c r="Z530" i="12" s="1"/>
  <c r="AF530" i="12" s="1"/>
  <c r="AJ530" i="12" s="1"/>
  <c r="AP530" i="12" s="1"/>
  <c r="AX530" i="12" s="1"/>
  <c r="BH530" i="12" s="1"/>
  <c r="N531" i="12"/>
  <c r="T531" i="12" s="1"/>
  <c r="Z531" i="12" s="1"/>
  <c r="AF531" i="12" s="1"/>
  <c r="AJ531" i="12" s="1"/>
  <c r="AP531" i="12" s="1"/>
  <c r="AX531" i="12" s="1"/>
  <c r="BH531" i="12" s="1"/>
  <c r="H37" i="12"/>
  <c r="N37" i="12" s="1"/>
  <c r="T37" i="12" s="1"/>
  <c r="Z37" i="12" s="1"/>
  <c r="AF37" i="12" s="1"/>
  <c r="AJ37" i="12" s="1"/>
  <c r="AP37" i="12" s="1"/>
  <c r="AX37" i="12" s="1"/>
  <c r="BH37" i="12" s="1"/>
  <c r="N38" i="12"/>
  <c r="T38" i="12" s="1"/>
  <c r="Z38" i="12" s="1"/>
  <c r="AF38" i="12" s="1"/>
  <c r="AJ38" i="12" s="1"/>
  <c r="AP38" i="12" s="1"/>
  <c r="AX38" i="12" s="1"/>
  <c r="BH38" i="12" s="1"/>
  <c r="F204" i="12"/>
  <c r="L204" i="12" s="1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F73" i="12"/>
  <c r="L73" i="12" s="1"/>
  <c r="R73" i="12" s="1"/>
  <c r="X73" i="12" s="1"/>
  <c r="AD73" i="12" s="1"/>
  <c r="AH73" i="12" s="1"/>
  <c r="AN73" i="12" s="1"/>
  <c r="AR73" i="12" s="1"/>
  <c r="AV73" i="12" s="1"/>
  <c r="BA73" i="12" s="1"/>
  <c r="BF73" i="12" s="1"/>
  <c r="L74" i="12"/>
  <c r="R74" i="12" s="1"/>
  <c r="X74" i="12" s="1"/>
  <c r="AD74" i="12" s="1"/>
  <c r="AH74" i="12" s="1"/>
  <c r="AN74" i="12" s="1"/>
  <c r="AR74" i="12" s="1"/>
  <c r="AV74" i="12" s="1"/>
  <c r="BA74" i="12" s="1"/>
  <c r="BF74" i="12" s="1"/>
  <c r="G530" i="12"/>
  <c r="M530" i="12" s="1"/>
  <c r="S530" i="12" s="1"/>
  <c r="Y530" i="12" s="1"/>
  <c r="AE530" i="12" s="1"/>
  <c r="AI530" i="12" s="1"/>
  <c r="AO530" i="12" s="1"/>
  <c r="AW530" i="12" s="1"/>
  <c r="BB530" i="12" s="1"/>
  <c r="BG530" i="12" s="1"/>
  <c r="M531" i="12"/>
  <c r="S531" i="12" s="1"/>
  <c r="Y531" i="12" s="1"/>
  <c r="AE531" i="12" s="1"/>
  <c r="AI531" i="12" s="1"/>
  <c r="AO531" i="12" s="1"/>
  <c r="AW531" i="12" s="1"/>
  <c r="BB531" i="12" s="1"/>
  <c r="BG531" i="12" s="1"/>
  <c r="G73" i="12"/>
  <c r="M73" i="12" s="1"/>
  <c r="S73" i="12" s="1"/>
  <c r="Y73" i="12" s="1"/>
  <c r="AE73" i="12" s="1"/>
  <c r="AI73" i="12" s="1"/>
  <c r="AO73" i="12" s="1"/>
  <c r="AW73" i="12" s="1"/>
  <c r="BB73" i="12" s="1"/>
  <c r="BG73" i="12" s="1"/>
  <c r="M74" i="12"/>
  <c r="S74" i="12" s="1"/>
  <c r="Y74" i="12" s="1"/>
  <c r="AE74" i="12" s="1"/>
  <c r="AI74" i="12" s="1"/>
  <c r="AO74" i="12" s="1"/>
  <c r="AW74" i="12" s="1"/>
  <c r="BB74" i="12" s="1"/>
  <c r="BG74" i="12" s="1"/>
  <c r="H73" i="12"/>
  <c r="N73" i="12" s="1"/>
  <c r="T73" i="12" s="1"/>
  <c r="Z73" i="12" s="1"/>
  <c r="AF73" i="12" s="1"/>
  <c r="AJ73" i="12" s="1"/>
  <c r="AP73" i="12" s="1"/>
  <c r="AX73" i="12" s="1"/>
  <c r="BH73" i="12" s="1"/>
  <c r="N74" i="12"/>
  <c r="T74" i="12" s="1"/>
  <c r="Z74" i="12" s="1"/>
  <c r="AF74" i="12" s="1"/>
  <c r="AJ74" i="12" s="1"/>
  <c r="AP74" i="12" s="1"/>
  <c r="AX74" i="12" s="1"/>
  <c r="BH74" i="12" s="1"/>
  <c r="G20" i="12"/>
  <c r="H20" i="12"/>
  <c r="BI20" i="12"/>
  <c r="BI19" i="12" s="1"/>
  <c r="G23" i="12"/>
  <c r="H23" i="12"/>
  <c r="BI23" i="12"/>
  <c r="BI22" i="12" s="1"/>
  <c r="G27" i="12"/>
  <c r="H27" i="12"/>
  <c r="BI27" i="12"/>
  <c r="BI26" i="12" s="1"/>
  <c r="BI25" i="12" s="1"/>
  <c r="G31" i="12"/>
  <c r="H31" i="12"/>
  <c r="BI31" i="12"/>
  <c r="BI30" i="12" s="1"/>
  <c r="BI29" i="12" s="1"/>
  <c r="G35" i="12"/>
  <c r="H35" i="12"/>
  <c r="BI35" i="12"/>
  <c r="BI34" i="12" s="1"/>
  <c r="BI33" i="12" s="1"/>
  <c r="G44" i="12"/>
  <c r="H44" i="12"/>
  <c r="BI44" i="12"/>
  <c r="BI43" i="12" s="1"/>
  <c r="BI42" i="12" s="1"/>
  <c r="G48" i="12"/>
  <c r="H48" i="12"/>
  <c r="BI48" i="12"/>
  <c r="BI47" i="12" s="1"/>
  <c r="BI46" i="12" s="1"/>
  <c r="G52" i="12"/>
  <c r="H52" i="12"/>
  <c r="BI52" i="12"/>
  <c r="BI51" i="12" s="1"/>
  <c r="BI50" i="12" s="1"/>
  <c r="G57" i="12"/>
  <c r="H57" i="12"/>
  <c r="BI57" i="12"/>
  <c r="BI56" i="12" s="1"/>
  <c r="G60" i="12"/>
  <c r="H60" i="12"/>
  <c r="BI60" i="12"/>
  <c r="BI59" i="12" s="1"/>
  <c r="G79" i="12"/>
  <c r="H79" i="12"/>
  <c r="BI79" i="12"/>
  <c r="BI78" i="12" s="1"/>
  <c r="G82" i="12"/>
  <c r="M82" i="12" s="1"/>
  <c r="S82" i="12" s="1"/>
  <c r="Y82" i="12" s="1"/>
  <c r="AE82" i="12" s="1"/>
  <c r="AI82" i="12" s="1"/>
  <c r="AO82" i="12" s="1"/>
  <c r="AW82" i="12" s="1"/>
  <c r="BB82" i="12" s="1"/>
  <c r="BG82" i="12" s="1"/>
  <c r="H82" i="12"/>
  <c r="N82" i="12" s="1"/>
  <c r="T82" i="12" s="1"/>
  <c r="Z82" i="12" s="1"/>
  <c r="AF82" i="12" s="1"/>
  <c r="AJ82" i="12" s="1"/>
  <c r="AP82" i="12" s="1"/>
  <c r="AX82" i="12" s="1"/>
  <c r="BH82" i="12" s="1"/>
  <c r="BI82" i="12"/>
  <c r="G84" i="12"/>
  <c r="M84" i="12" s="1"/>
  <c r="S84" i="12" s="1"/>
  <c r="Y84" i="12" s="1"/>
  <c r="AE84" i="12" s="1"/>
  <c r="AI84" i="12" s="1"/>
  <c r="AO84" i="12" s="1"/>
  <c r="AW84" i="12" s="1"/>
  <c r="BB84" i="12" s="1"/>
  <c r="BG84" i="12" s="1"/>
  <c r="H84" i="12"/>
  <c r="N84" i="12" s="1"/>
  <c r="T84" i="12" s="1"/>
  <c r="Z84" i="12" s="1"/>
  <c r="AF84" i="12" s="1"/>
  <c r="AJ84" i="12" s="1"/>
  <c r="AP84" i="12" s="1"/>
  <c r="AX84" i="12" s="1"/>
  <c r="BH84" i="12" s="1"/>
  <c r="BI84" i="12"/>
  <c r="G88" i="12"/>
  <c r="H88" i="12"/>
  <c r="BI88" i="12"/>
  <c r="BI87" i="12" s="1"/>
  <c r="G92" i="12"/>
  <c r="M92" i="12" s="1"/>
  <c r="S92" i="12" s="1"/>
  <c r="Y92" i="12" s="1"/>
  <c r="AE92" i="12" s="1"/>
  <c r="AI92" i="12" s="1"/>
  <c r="AO92" i="12" s="1"/>
  <c r="AW92" i="12" s="1"/>
  <c r="BB92" i="12" s="1"/>
  <c r="BG92" i="12" s="1"/>
  <c r="H92" i="12"/>
  <c r="N92" i="12" s="1"/>
  <c r="T92" i="12" s="1"/>
  <c r="Z92" i="12" s="1"/>
  <c r="AF92" i="12" s="1"/>
  <c r="AJ92" i="12" s="1"/>
  <c r="AP92" i="12" s="1"/>
  <c r="AX92" i="12" s="1"/>
  <c r="BH92" i="12" s="1"/>
  <c r="BI92" i="12"/>
  <c r="G95" i="12"/>
  <c r="M95" i="12" s="1"/>
  <c r="S95" i="12" s="1"/>
  <c r="Y95" i="12" s="1"/>
  <c r="AE95" i="12" s="1"/>
  <c r="AI95" i="12" s="1"/>
  <c r="AO95" i="12" s="1"/>
  <c r="AW95" i="12" s="1"/>
  <c r="BB95" i="12" s="1"/>
  <c r="BG95" i="12" s="1"/>
  <c r="H95" i="12"/>
  <c r="N95" i="12" s="1"/>
  <c r="T95" i="12" s="1"/>
  <c r="Z95" i="12" s="1"/>
  <c r="AF95" i="12" s="1"/>
  <c r="AJ95" i="12" s="1"/>
  <c r="AP95" i="12" s="1"/>
  <c r="AX95" i="12" s="1"/>
  <c r="BH95" i="12" s="1"/>
  <c r="BI95" i="12"/>
  <c r="G98" i="12"/>
  <c r="M98" i="12" s="1"/>
  <c r="S98" i="12" s="1"/>
  <c r="Y98" i="12" s="1"/>
  <c r="AE98" i="12" s="1"/>
  <c r="AI98" i="12" s="1"/>
  <c r="AO98" i="12" s="1"/>
  <c r="AW98" i="12" s="1"/>
  <c r="BB98" i="12" s="1"/>
  <c r="BG98" i="12" s="1"/>
  <c r="H98" i="12"/>
  <c r="N98" i="12" s="1"/>
  <c r="T98" i="12" s="1"/>
  <c r="Z98" i="12" s="1"/>
  <c r="AF98" i="12" s="1"/>
  <c r="AJ98" i="12" s="1"/>
  <c r="AP98" i="12" s="1"/>
  <c r="AX98" i="12" s="1"/>
  <c r="BH98" i="12" s="1"/>
  <c r="BI98" i="12"/>
  <c r="G108" i="12"/>
  <c r="H108" i="12"/>
  <c r="BI108" i="12"/>
  <c r="BI107" i="12" s="1"/>
  <c r="G113" i="12"/>
  <c r="H113" i="12"/>
  <c r="BI113" i="12"/>
  <c r="BI112" i="12" s="1"/>
  <c r="BI111" i="12" s="1"/>
  <c r="BI110" i="12" s="1"/>
  <c r="G118" i="12"/>
  <c r="M118" i="12" s="1"/>
  <c r="S118" i="12" s="1"/>
  <c r="Y118" i="12" s="1"/>
  <c r="AE118" i="12" s="1"/>
  <c r="AI118" i="12" s="1"/>
  <c r="AO118" i="12" s="1"/>
  <c r="AW118" i="12" s="1"/>
  <c r="BB118" i="12" s="1"/>
  <c r="BG118" i="12" s="1"/>
  <c r="H118" i="12"/>
  <c r="N118" i="12" s="1"/>
  <c r="T118" i="12" s="1"/>
  <c r="Z118" i="12" s="1"/>
  <c r="AF118" i="12" s="1"/>
  <c r="AJ118" i="12" s="1"/>
  <c r="AP118" i="12" s="1"/>
  <c r="AX118" i="12" s="1"/>
  <c r="BH118" i="12" s="1"/>
  <c r="BI118" i="12"/>
  <c r="G120" i="12"/>
  <c r="M120" i="12" s="1"/>
  <c r="S120" i="12" s="1"/>
  <c r="Y120" i="12" s="1"/>
  <c r="AE120" i="12" s="1"/>
  <c r="AI120" i="12" s="1"/>
  <c r="AO120" i="12" s="1"/>
  <c r="AW120" i="12" s="1"/>
  <c r="BB120" i="12" s="1"/>
  <c r="BG120" i="12" s="1"/>
  <c r="H120" i="12"/>
  <c r="N120" i="12" s="1"/>
  <c r="T120" i="12" s="1"/>
  <c r="Z120" i="12" s="1"/>
  <c r="AF120" i="12" s="1"/>
  <c r="AJ120" i="12" s="1"/>
  <c r="AP120" i="12" s="1"/>
  <c r="AX120" i="12" s="1"/>
  <c r="BH120" i="12" s="1"/>
  <c r="BI120" i="12"/>
  <c r="G126" i="12"/>
  <c r="M126" i="12" s="1"/>
  <c r="S126" i="12" s="1"/>
  <c r="Y126" i="12" s="1"/>
  <c r="AE126" i="12" s="1"/>
  <c r="AI126" i="12" s="1"/>
  <c r="AO126" i="12" s="1"/>
  <c r="AW126" i="12" s="1"/>
  <c r="BB126" i="12" s="1"/>
  <c r="BG126" i="12" s="1"/>
  <c r="H126" i="12"/>
  <c r="N126" i="12" s="1"/>
  <c r="T126" i="12" s="1"/>
  <c r="Z126" i="12" s="1"/>
  <c r="AF126" i="12" s="1"/>
  <c r="AJ126" i="12" s="1"/>
  <c r="AP126" i="12" s="1"/>
  <c r="AX126" i="12" s="1"/>
  <c r="BH126" i="12" s="1"/>
  <c r="BI126" i="12"/>
  <c r="G130" i="12"/>
  <c r="M130" i="12" s="1"/>
  <c r="S130" i="12" s="1"/>
  <c r="Y130" i="12" s="1"/>
  <c r="AE130" i="12" s="1"/>
  <c r="AI130" i="12" s="1"/>
  <c r="AO130" i="12" s="1"/>
  <c r="AW130" i="12" s="1"/>
  <c r="BB130" i="12" s="1"/>
  <c r="BG130" i="12" s="1"/>
  <c r="H130" i="12"/>
  <c r="N130" i="12" s="1"/>
  <c r="T130" i="12" s="1"/>
  <c r="Z130" i="12" s="1"/>
  <c r="AF130" i="12" s="1"/>
  <c r="AJ130" i="12" s="1"/>
  <c r="AP130" i="12" s="1"/>
  <c r="AX130" i="12" s="1"/>
  <c r="BH130" i="12" s="1"/>
  <c r="BI130" i="12"/>
  <c r="G135" i="12"/>
  <c r="H135" i="12"/>
  <c r="BI135" i="12"/>
  <c r="BI134" i="12" s="1"/>
  <c r="G139" i="12"/>
  <c r="H139" i="12"/>
  <c r="BI139" i="12"/>
  <c r="BI138" i="12" s="1"/>
  <c r="G142" i="12"/>
  <c r="H142" i="12"/>
  <c r="BI142" i="12"/>
  <c r="BI141" i="12" s="1"/>
  <c r="G146" i="12"/>
  <c r="H146" i="12"/>
  <c r="BI146" i="12"/>
  <c r="BI145" i="12" s="1"/>
  <c r="BI144" i="12" s="1"/>
  <c r="G159" i="12"/>
  <c r="M159" i="12" s="1"/>
  <c r="S159" i="12" s="1"/>
  <c r="Y159" i="12" s="1"/>
  <c r="AE159" i="12" s="1"/>
  <c r="AI159" i="12" s="1"/>
  <c r="AO159" i="12" s="1"/>
  <c r="AW159" i="12" s="1"/>
  <c r="BB159" i="12" s="1"/>
  <c r="BG159" i="12" s="1"/>
  <c r="H159" i="12"/>
  <c r="N159" i="12" s="1"/>
  <c r="T159" i="12" s="1"/>
  <c r="Z159" i="12" s="1"/>
  <c r="AF159" i="12" s="1"/>
  <c r="AJ159" i="12" s="1"/>
  <c r="AP159" i="12" s="1"/>
  <c r="AX159" i="12" s="1"/>
  <c r="BH159" i="12" s="1"/>
  <c r="BI159" i="12"/>
  <c r="G163" i="12"/>
  <c r="M163" i="12" s="1"/>
  <c r="S163" i="12" s="1"/>
  <c r="Y163" i="12" s="1"/>
  <c r="AE163" i="12" s="1"/>
  <c r="AI163" i="12" s="1"/>
  <c r="AO163" i="12" s="1"/>
  <c r="AW163" i="12" s="1"/>
  <c r="BB163" i="12" s="1"/>
  <c r="BG163" i="12" s="1"/>
  <c r="H163" i="12"/>
  <c r="N163" i="12" s="1"/>
  <c r="T163" i="12" s="1"/>
  <c r="Z163" i="12" s="1"/>
  <c r="AF163" i="12" s="1"/>
  <c r="AJ163" i="12" s="1"/>
  <c r="AP163" i="12" s="1"/>
  <c r="AX163" i="12" s="1"/>
  <c r="BH163" i="12" s="1"/>
  <c r="BI163" i="12"/>
  <c r="G168" i="12"/>
  <c r="H168" i="12"/>
  <c r="BI168" i="12"/>
  <c r="BI167" i="12" s="1"/>
  <c r="G172" i="12"/>
  <c r="M172" i="12" s="1"/>
  <c r="S172" i="12" s="1"/>
  <c r="Y172" i="12" s="1"/>
  <c r="AE172" i="12" s="1"/>
  <c r="AI172" i="12" s="1"/>
  <c r="AO172" i="12" s="1"/>
  <c r="AW172" i="12" s="1"/>
  <c r="BB172" i="12" s="1"/>
  <c r="BG172" i="12" s="1"/>
  <c r="H172" i="12"/>
  <c r="N172" i="12" s="1"/>
  <c r="T172" i="12" s="1"/>
  <c r="Z172" i="12" s="1"/>
  <c r="AF172" i="12" s="1"/>
  <c r="AJ172" i="12" s="1"/>
  <c r="AP172" i="12" s="1"/>
  <c r="AX172" i="12" s="1"/>
  <c r="BH172" i="12" s="1"/>
  <c r="BI172" i="12"/>
  <c r="G176" i="12"/>
  <c r="M176" i="12" s="1"/>
  <c r="S176" i="12" s="1"/>
  <c r="Y176" i="12" s="1"/>
  <c r="AE176" i="12" s="1"/>
  <c r="AI176" i="12" s="1"/>
  <c r="AO176" i="12" s="1"/>
  <c r="AW176" i="12" s="1"/>
  <c r="BB176" i="12" s="1"/>
  <c r="BG176" i="12" s="1"/>
  <c r="H176" i="12"/>
  <c r="N176" i="12" s="1"/>
  <c r="T176" i="12" s="1"/>
  <c r="Z176" i="12" s="1"/>
  <c r="AF176" i="12" s="1"/>
  <c r="AJ176" i="12" s="1"/>
  <c r="AP176" i="12" s="1"/>
  <c r="AX176" i="12" s="1"/>
  <c r="BH176" i="12" s="1"/>
  <c r="BI176" i="12"/>
  <c r="G183" i="12"/>
  <c r="H183" i="12"/>
  <c r="BI182" i="12"/>
  <c r="BI181" i="12" s="1"/>
  <c r="G187" i="12"/>
  <c r="H187" i="12"/>
  <c r="BI187" i="12"/>
  <c r="BI186" i="12" s="1"/>
  <c r="G195" i="12"/>
  <c r="H195" i="12"/>
  <c r="BI195" i="12"/>
  <c r="BI194" i="12" s="1"/>
  <c r="BI193" i="12" s="1"/>
  <c r="G199" i="12"/>
  <c r="H199" i="12"/>
  <c r="BI199" i="12"/>
  <c r="BI198" i="12" s="1"/>
  <c r="G202" i="12"/>
  <c r="H202" i="12"/>
  <c r="BI202" i="12"/>
  <c r="BI201" i="12" s="1"/>
  <c r="G211" i="12"/>
  <c r="H211" i="12"/>
  <c r="BI211" i="12"/>
  <c r="BI210" i="12" s="1"/>
  <c r="BI209" i="12" s="1"/>
  <c r="G215" i="12"/>
  <c r="H215" i="12"/>
  <c r="BI215" i="12"/>
  <c r="BI214" i="12" s="1"/>
  <c r="BI213" i="12" s="1"/>
  <c r="G219" i="12"/>
  <c r="H219" i="12"/>
  <c r="BI219" i="12"/>
  <c r="BI218" i="12" s="1"/>
  <c r="BI217" i="12" s="1"/>
  <c r="G223" i="12"/>
  <c r="H223" i="12"/>
  <c r="BI223" i="12"/>
  <c r="BI222" i="12" s="1"/>
  <c r="BI221" i="12" s="1"/>
  <c r="G227" i="12"/>
  <c r="H227" i="12"/>
  <c r="BI227" i="12"/>
  <c r="BI226" i="12" s="1"/>
  <c r="BI225" i="12" s="1"/>
  <c r="G231" i="12"/>
  <c r="H231" i="12"/>
  <c r="BI231" i="12"/>
  <c r="BI230" i="12" s="1"/>
  <c r="BI229" i="12" s="1"/>
  <c r="G235" i="12"/>
  <c r="H235" i="12"/>
  <c r="BI235" i="12"/>
  <c r="BI234" i="12" s="1"/>
  <c r="BI233" i="12" s="1"/>
  <c r="G239" i="12"/>
  <c r="H239" i="12"/>
  <c r="BI239" i="12"/>
  <c r="BI238" i="12" s="1"/>
  <c r="BI237" i="12" s="1"/>
  <c r="G243" i="12"/>
  <c r="H243" i="12"/>
  <c r="BI243" i="12"/>
  <c r="BI242" i="12" s="1"/>
  <c r="BI241" i="12" s="1"/>
  <c r="G247" i="12"/>
  <c r="H247" i="12"/>
  <c r="BI247" i="12"/>
  <c r="BI246" i="12" s="1"/>
  <c r="BI245" i="12" s="1"/>
  <c r="G251" i="12"/>
  <c r="H251" i="12"/>
  <c r="BI251" i="12"/>
  <c r="BI250" i="12" s="1"/>
  <c r="BI249" i="12" s="1"/>
  <c r="G255" i="12"/>
  <c r="H255" i="12"/>
  <c r="BI255" i="12"/>
  <c r="BI254" i="12" s="1"/>
  <c r="BI253" i="12" s="1"/>
  <c r="G259" i="12"/>
  <c r="H259" i="12"/>
  <c r="BI259" i="12"/>
  <c r="BI258" i="12" s="1"/>
  <c r="BI257" i="12" s="1"/>
  <c r="G263" i="12"/>
  <c r="H263" i="12"/>
  <c r="BI263" i="12"/>
  <c r="BI262" i="12" s="1"/>
  <c r="BI261" i="12" s="1"/>
  <c r="G267" i="12"/>
  <c r="H267" i="12"/>
  <c r="BI267" i="12"/>
  <c r="BI266" i="12" s="1"/>
  <c r="BI265" i="12" s="1"/>
  <c r="G271" i="12"/>
  <c r="H271" i="12"/>
  <c r="BI271" i="12"/>
  <c r="BI270" i="12" s="1"/>
  <c r="BI269" i="12" s="1"/>
  <c r="G282" i="12"/>
  <c r="M282" i="12" s="1"/>
  <c r="S282" i="12" s="1"/>
  <c r="Y282" i="12" s="1"/>
  <c r="AE282" i="12" s="1"/>
  <c r="AI282" i="12" s="1"/>
  <c r="AO282" i="12" s="1"/>
  <c r="AW282" i="12" s="1"/>
  <c r="BB282" i="12" s="1"/>
  <c r="BG282" i="12" s="1"/>
  <c r="H282" i="12"/>
  <c r="N282" i="12" s="1"/>
  <c r="T282" i="12" s="1"/>
  <c r="Z282" i="12" s="1"/>
  <c r="AF282" i="12" s="1"/>
  <c r="AJ282" i="12" s="1"/>
  <c r="AP282" i="12" s="1"/>
  <c r="AX282" i="12" s="1"/>
  <c r="BH282" i="12" s="1"/>
  <c r="BI282" i="12"/>
  <c r="G284" i="12"/>
  <c r="M284" i="12" s="1"/>
  <c r="S284" i="12" s="1"/>
  <c r="Y284" i="12" s="1"/>
  <c r="AE284" i="12" s="1"/>
  <c r="AI284" i="12" s="1"/>
  <c r="AO284" i="12" s="1"/>
  <c r="AW284" i="12" s="1"/>
  <c r="BB284" i="12" s="1"/>
  <c r="BG284" i="12" s="1"/>
  <c r="H284" i="12"/>
  <c r="N284" i="12" s="1"/>
  <c r="T284" i="12" s="1"/>
  <c r="Z284" i="12" s="1"/>
  <c r="AF284" i="12" s="1"/>
  <c r="AJ284" i="12" s="1"/>
  <c r="AP284" i="12" s="1"/>
  <c r="AX284" i="12" s="1"/>
  <c r="BH284" i="12" s="1"/>
  <c r="BI284" i="12"/>
  <c r="G288" i="12"/>
  <c r="M288" i="12" s="1"/>
  <c r="S288" i="12" s="1"/>
  <c r="Y288" i="12" s="1"/>
  <c r="AE288" i="12" s="1"/>
  <c r="AI288" i="12" s="1"/>
  <c r="AO288" i="12" s="1"/>
  <c r="AW288" i="12" s="1"/>
  <c r="BB288" i="12" s="1"/>
  <c r="BG288" i="12" s="1"/>
  <c r="H288" i="12"/>
  <c r="N288" i="12" s="1"/>
  <c r="T288" i="12" s="1"/>
  <c r="Z288" i="12" s="1"/>
  <c r="AF288" i="12" s="1"/>
  <c r="AJ288" i="12" s="1"/>
  <c r="AP288" i="12" s="1"/>
  <c r="AX288" i="12" s="1"/>
  <c r="BH288" i="12" s="1"/>
  <c r="BI288" i="12"/>
  <c r="G290" i="12"/>
  <c r="M290" i="12" s="1"/>
  <c r="S290" i="12" s="1"/>
  <c r="Y290" i="12" s="1"/>
  <c r="AE290" i="12" s="1"/>
  <c r="AI290" i="12" s="1"/>
  <c r="AO290" i="12" s="1"/>
  <c r="AW290" i="12" s="1"/>
  <c r="BB290" i="12" s="1"/>
  <c r="BG290" i="12" s="1"/>
  <c r="H290" i="12"/>
  <c r="N290" i="12" s="1"/>
  <c r="T290" i="12" s="1"/>
  <c r="Z290" i="12" s="1"/>
  <c r="AF290" i="12" s="1"/>
  <c r="AJ290" i="12" s="1"/>
  <c r="AP290" i="12" s="1"/>
  <c r="AX290" i="12" s="1"/>
  <c r="BH290" i="12" s="1"/>
  <c r="BI290" i="12"/>
  <c r="G294" i="12"/>
  <c r="M294" i="12" s="1"/>
  <c r="S294" i="12" s="1"/>
  <c r="Y294" i="12" s="1"/>
  <c r="AE294" i="12" s="1"/>
  <c r="AI294" i="12" s="1"/>
  <c r="AO294" i="12" s="1"/>
  <c r="AW294" i="12" s="1"/>
  <c r="BB294" i="12" s="1"/>
  <c r="BG294" i="12" s="1"/>
  <c r="H294" i="12"/>
  <c r="N294" i="12" s="1"/>
  <c r="T294" i="12" s="1"/>
  <c r="Z294" i="12" s="1"/>
  <c r="AF294" i="12" s="1"/>
  <c r="AJ294" i="12" s="1"/>
  <c r="AP294" i="12" s="1"/>
  <c r="AX294" i="12" s="1"/>
  <c r="BH294" i="12" s="1"/>
  <c r="BI294" i="12"/>
  <c r="G296" i="12"/>
  <c r="M296" i="12" s="1"/>
  <c r="S296" i="12" s="1"/>
  <c r="Y296" i="12" s="1"/>
  <c r="AE296" i="12" s="1"/>
  <c r="AI296" i="12" s="1"/>
  <c r="AO296" i="12" s="1"/>
  <c r="AW296" i="12" s="1"/>
  <c r="BB296" i="12" s="1"/>
  <c r="BG296" i="12" s="1"/>
  <c r="H296" i="12"/>
  <c r="N296" i="12" s="1"/>
  <c r="T296" i="12" s="1"/>
  <c r="Z296" i="12" s="1"/>
  <c r="AF296" i="12" s="1"/>
  <c r="AJ296" i="12" s="1"/>
  <c r="AP296" i="12" s="1"/>
  <c r="AX296" i="12" s="1"/>
  <c r="BH296" i="12" s="1"/>
  <c r="BI296" i="12"/>
  <c r="G300" i="12"/>
  <c r="H300" i="12"/>
  <c r="BI300" i="12"/>
  <c r="BI299" i="12" s="1"/>
  <c r="G303" i="12"/>
  <c r="H303" i="12"/>
  <c r="BI303" i="12"/>
  <c r="BI302" i="12" s="1"/>
  <c r="G307" i="12"/>
  <c r="H307" i="12"/>
  <c r="BI307" i="12"/>
  <c r="BI306" i="12" s="1"/>
  <c r="BI305" i="12" s="1"/>
  <c r="G313" i="12"/>
  <c r="H313" i="12"/>
  <c r="BI313" i="12"/>
  <c r="BI310" i="12" s="1"/>
  <c r="BI309" i="12" s="1"/>
  <c r="G324" i="12"/>
  <c r="M324" i="12" s="1"/>
  <c r="S324" i="12" s="1"/>
  <c r="Y324" i="12" s="1"/>
  <c r="AE324" i="12" s="1"/>
  <c r="AI324" i="12" s="1"/>
  <c r="AO324" i="12" s="1"/>
  <c r="AW324" i="12" s="1"/>
  <c r="BB324" i="12" s="1"/>
  <c r="BG324" i="12" s="1"/>
  <c r="H324" i="12"/>
  <c r="N324" i="12" s="1"/>
  <c r="T324" i="12" s="1"/>
  <c r="Z324" i="12" s="1"/>
  <c r="AF324" i="12" s="1"/>
  <c r="AJ324" i="12" s="1"/>
  <c r="AP324" i="12" s="1"/>
  <c r="AX324" i="12" s="1"/>
  <c r="BH324" i="12" s="1"/>
  <c r="BI324" i="12"/>
  <c r="G326" i="12"/>
  <c r="M326" i="12" s="1"/>
  <c r="S326" i="12" s="1"/>
  <c r="Y326" i="12" s="1"/>
  <c r="AE326" i="12" s="1"/>
  <c r="AI326" i="12" s="1"/>
  <c r="AO326" i="12" s="1"/>
  <c r="AW326" i="12" s="1"/>
  <c r="BB326" i="12" s="1"/>
  <c r="BG326" i="12" s="1"/>
  <c r="H326" i="12"/>
  <c r="N326" i="12" s="1"/>
  <c r="T326" i="12" s="1"/>
  <c r="Z326" i="12" s="1"/>
  <c r="AF326" i="12" s="1"/>
  <c r="AJ326" i="12" s="1"/>
  <c r="AP326" i="12" s="1"/>
  <c r="AX326" i="12" s="1"/>
  <c r="BH326" i="12" s="1"/>
  <c r="BI326" i="12"/>
  <c r="G330" i="12"/>
  <c r="M330" i="12" s="1"/>
  <c r="S330" i="12" s="1"/>
  <c r="Y330" i="12" s="1"/>
  <c r="AE330" i="12" s="1"/>
  <c r="AI330" i="12" s="1"/>
  <c r="AO330" i="12" s="1"/>
  <c r="AW330" i="12" s="1"/>
  <c r="BB330" i="12" s="1"/>
  <c r="BG330" i="12" s="1"/>
  <c r="H330" i="12"/>
  <c r="N330" i="12" s="1"/>
  <c r="T330" i="12" s="1"/>
  <c r="Z330" i="12" s="1"/>
  <c r="AF330" i="12" s="1"/>
  <c r="AJ330" i="12" s="1"/>
  <c r="AP330" i="12" s="1"/>
  <c r="AX330" i="12" s="1"/>
  <c r="BH330" i="12" s="1"/>
  <c r="BI330" i="12"/>
  <c r="G332" i="12"/>
  <c r="M332" i="12" s="1"/>
  <c r="S332" i="12" s="1"/>
  <c r="Y332" i="12" s="1"/>
  <c r="AE332" i="12" s="1"/>
  <c r="AI332" i="12" s="1"/>
  <c r="AO332" i="12" s="1"/>
  <c r="AW332" i="12" s="1"/>
  <c r="BB332" i="12" s="1"/>
  <c r="BG332" i="12" s="1"/>
  <c r="H332" i="12"/>
  <c r="N332" i="12" s="1"/>
  <c r="T332" i="12" s="1"/>
  <c r="Z332" i="12" s="1"/>
  <c r="AF332" i="12" s="1"/>
  <c r="AJ332" i="12" s="1"/>
  <c r="AP332" i="12" s="1"/>
  <c r="AX332" i="12" s="1"/>
  <c r="BH332" i="12" s="1"/>
  <c r="BI332" i="12"/>
  <c r="G336" i="12"/>
  <c r="M336" i="12" s="1"/>
  <c r="S336" i="12" s="1"/>
  <c r="Y336" i="12" s="1"/>
  <c r="AE336" i="12" s="1"/>
  <c r="AI336" i="12" s="1"/>
  <c r="AO336" i="12" s="1"/>
  <c r="AW336" i="12" s="1"/>
  <c r="BB336" i="12" s="1"/>
  <c r="BG336" i="12" s="1"/>
  <c r="H336" i="12"/>
  <c r="N336" i="12" s="1"/>
  <c r="T336" i="12" s="1"/>
  <c r="Z336" i="12" s="1"/>
  <c r="AF336" i="12" s="1"/>
  <c r="AJ336" i="12" s="1"/>
  <c r="AP336" i="12" s="1"/>
  <c r="AX336" i="12" s="1"/>
  <c r="BH336" i="12" s="1"/>
  <c r="BI336" i="12"/>
  <c r="G338" i="12"/>
  <c r="M338" i="12" s="1"/>
  <c r="S338" i="12" s="1"/>
  <c r="Y338" i="12" s="1"/>
  <c r="AE338" i="12" s="1"/>
  <c r="AI338" i="12" s="1"/>
  <c r="AO338" i="12" s="1"/>
  <c r="AW338" i="12" s="1"/>
  <c r="BB338" i="12" s="1"/>
  <c r="BG338" i="12" s="1"/>
  <c r="H338" i="12"/>
  <c r="N338" i="12" s="1"/>
  <c r="T338" i="12" s="1"/>
  <c r="Z338" i="12" s="1"/>
  <c r="AF338" i="12" s="1"/>
  <c r="AJ338" i="12" s="1"/>
  <c r="AP338" i="12" s="1"/>
  <c r="AX338" i="12" s="1"/>
  <c r="BH338" i="12" s="1"/>
  <c r="BI338" i="12"/>
  <c r="G343" i="12"/>
  <c r="M343" i="12" s="1"/>
  <c r="S343" i="12" s="1"/>
  <c r="Y343" i="12" s="1"/>
  <c r="AE343" i="12" s="1"/>
  <c r="AI343" i="12" s="1"/>
  <c r="AO343" i="12" s="1"/>
  <c r="AW343" i="12" s="1"/>
  <c r="BB343" i="12" s="1"/>
  <c r="BG343" i="12" s="1"/>
  <c r="H343" i="12"/>
  <c r="N343" i="12" s="1"/>
  <c r="T343" i="12" s="1"/>
  <c r="Z343" i="12" s="1"/>
  <c r="AF343" i="12" s="1"/>
  <c r="AJ343" i="12" s="1"/>
  <c r="AP343" i="12" s="1"/>
  <c r="AX343" i="12" s="1"/>
  <c r="BH343" i="12" s="1"/>
  <c r="BI343" i="12"/>
  <c r="G345" i="12"/>
  <c r="M345" i="12" s="1"/>
  <c r="S345" i="12" s="1"/>
  <c r="Y345" i="12" s="1"/>
  <c r="AE345" i="12" s="1"/>
  <c r="AI345" i="12" s="1"/>
  <c r="AO345" i="12" s="1"/>
  <c r="AW345" i="12" s="1"/>
  <c r="BB345" i="12" s="1"/>
  <c r="BG345" i="12" s="1"/>
  <c r="H345" i="12"/>
  <c r="N345" i="12" s="1"/>
  <c r="T345" i="12" s="1"/>
  <c r="Z345" i="12" s="1"/>
  <c r="AF345" i="12" s="1"/>
  <c r="AJ345" i="12" s="1"/>
  <c r="AP345" i="12" s="1"/>
  <c r="AX345" i="12" s="1"/>
  <c r="BH345" i="12" s="1"/>
  <c r="BI345" i="12"/>
  <c r="G349" i="12"/>
  <c r="M349" i="12" s="1"/>
  <c r="S349" i="12" s="1"/>
  <c r="Y349" i="12" s="1"/>
  <c r="AE349" i="12" s="1"/>
  <c r="AI349" i="12" s="1"/>
  <c r="AO349" i="12" s="1"/>
  <c r="AW349" i="12" s="1"/>
  <c r="BB349" i="12" s="1"/>
  <c r="BG349" i="12" s="1"/>
  <c r="H349" i="12"/>
  <c r="N349" i="12" s="1"/>
  <c r="T349" i="12" s="1"/>
  <c r="Z349" i="12" s="1"/>
  <c r="AF349" i="12" s="1"/>
  <c r="AJ349" i="12" s="1"/>
  <c r="AP349" i="12" s="1"/>
  <c r="AX349" i="12" s="1"/>
  <c r="BH349" i="12" s="1"/>
  <c r="BI349" i="12"/>
  <c r="G351" i="12"/>
  <c r="M351" i="12" s="1"/>
  <c r="S351" i="12" s="1"/>
  <c r="Y351" i="12" s="1"/>
  <c r="AE351" i="12" s="1"/>
  <c r="AI351" i="12" s="1"/>
  <c r="AO351" i="12" s="1"/>
  <c r="AW351" i="12" s="1"/>
  <c r="BB351" i="12" s="1"/>
  <c r="BG351" i="12" s="1"/>
  <c r="H351" i="12"/>
  <c r="N351" i="12" s="1"/>
  <c r="T351" i="12" s="1"/>
  <c r="Z351" i="12" s="1"/>
  <c r="AF351" i="12" s="1"/>
  <c r="AJ351" i="12" s="1"/>
  <c r="AP351" i="12" s="1"/>
  <c r="AX351" i="12" s="1"/>
  <c r="BH351" i="12" s="1"/>
  <c r="BI351" i="12"/>
  <c r="G355" i="12"/>
  <c r="H355" i="12"/>
  <c r="BI355" i="12"/>
  <c r="BI354" i="12" s="1"/>
  <c r="BI353" i="12" s="1"/>
  <c r="G366" i="12"/>
  <c r="H366" i="12"/>
  <c r="BI366" i="12"/>
  <c r="BI365" i="12" s="1"/>
  <c r="BI364" i="12" s="1"/>
  <c r="G370" i="12"/>
  <c r="M370" i="12" s="1"/>
  <c r="S370" i="12" s="1"/>
  <c r="Y370" i="12" s="1"/>
  <c r="AE370" i="12" s="1"/>
  <c r="AI370" i="12" s="1"/>
  <c r="AO370" i="12" s="1"/>
  <c r="AW370" i="12" s="1"/>
  <c r="BB370" i="12" s="1"/>
  <c r="BG370" i="12" s="1"/>
  <c r="H370" i="12"/>
  <c r="N370" i="12" s="1"/>
  <c r="T370" i="12" s="1"/>
  <c r="Z370" i="12" s="1"/>
  <c r="AF370" i="12" s="1"/>
  <c r="AJ370" i="12" s="1"/>
  <c r="AP370" i="12" s="1"/>
  <c r="AX370" i="12" s="1"/>
  <c r="BH370" i="12" s="1"/>
  <c r="BI370" i="12"/>
  <c r="G372" i="12"/>
  <c r="M372" i="12" s="1"/>
  <c r="S372" i="12" s="1"/>
  <c r="Y372" i="12" s="1"/>
  <c r="AE372" i="12" s="1"/>
  <c r="AI372" i="12" s="1"/>
  <c r="AO372" i="12" s="1"/>
  <c r="AW372" i="12" s="1"/>
  <c r="BB372" i="12" s="1"/>
  <c r="BG372" i="12" s="1"/>
  <c r="H372" i="12"/>
  <c r="N372" i="12" s="1"/>
  <c r="T372" i="12" s="1"/>
  <c r="Z372" i="12" s="1"/>
  <c r="AF372" i="12" s="1"/>
  <c r="AJ372" i="12" s="1"/>
  <c r="AP372" i="12" s="1"/>
  <c r="AX372" i="12" s="1"/>
  <c r="BH372" i="12" s="1"/>
  <c r="BI372" i="12"/>
  <c r="G377" i="12"/>
  <c r="M377" i="12" s="1"/>
  <c r="S377" i="12" s="1"/>
  <c r="Y377" i="12" s="1"/>
  <c r="AE377" i="12" s="1"/>
  <c r="AI377" i="12" s="1"/>
  <c r="AO377" i="12" s="1"/>
  <c r="AW377" i="12" s="1"/>
  <c r="BB377" i="12" s="1"/>
  <c r="BG377" i="12" s="1"/>
  <c r="H377" i="12"/>
  <c r="N377" i="12" s="1"/>
  <c r="T377" i="12" s="1"/>
  <c r="Z377" i="12" s="1"/>
  <c r="AF377" i="12" s="1"/>
  <c r="AJ377" i="12" s="1"/>
  <c r="AP377" i="12" s="1"/>
  <c r="AX377" i="12" s="1"/>
  <c r="BH377" i="12" s="1"/>
  <c r="BI377" i="12"/>
  <c r="G379" i="12"/>
  <c r="M379" i="12" s="1"/>
  <c r="S379" i="12" s="1"/>
  <c r="Y379" i="12" s="1"/>
  <c r="AE379" i="12" s="1"/>
  <c r="AI379" i="12" s="1"/>
  <c r="AO379" i="12" s="1"/>
  <c r="AW379" i="12" s="1"/>
  <c r="BB379" i="12" s="1"/>
  <c r="BG379" i="12" s="1"/>
  <c r="H379" i="12"/>
  <c r="N379" i="12" s="1"/>
  <c r="T379" i="12" s="1"/>
  <c r="Z379" i="12" s="1"/>
  <c r="AF379" i="12" s="1"/>
  <c r="AJ379" i="12" s="1"/>
  <c r="AP379" i="12" s="1"/>
  <c r="AX379" i="12" s="1"/>
  <c r="BH379" i="12" s="1"/>
  <c r="BI379" i="12"/>
  <c r="G388" i="12"/>
  <c r="M388" i="12" s="1"/>
  <c r="S388" i="12" s="1"/>
  <c r="Y388" i="12" s="1"/>
  <c r="AE388" i="12" s="1"/>
  <c r="AI388" i="12" s="1"/>
  <c r="AO388" i="12" s="1"/>
  <c r="AW388" i="12" s="1"/>
  <c r="BB388" i="12" s="1"/>
  <c r="BG388" i="12" s="1"/>
  <c r="H388" i="12"/>
  <c r="N388" i="12" s="1"/>
  <c r="T388" i="12" s="1"/>
  <c r="Z388" i="12" s="1"/>
  <c r="AF388" i="12" s="1"/>
  <c r="AJ388" i="12" s="1"/>
  <c r="AP388" i="12" s="1"/>
  <c r="AX388" i="12" s="1"/>
  <c r="BH388" i="12" s="1"/>
  <c r="BI388" i="12"/>
  <c r="G390" i="12"/>
  <c r="M390" i="12" s="1"/>
  <c r="S390" i="12" s="1"/>
  <c r="Y390" i="12" s="1"/>
  <c r="AE390" i="12" s="1"/>
  <c r="AI390" i="12" s="1"/>
  <c r="AO390" i="12" s="1"/>
  <c r="AW390" i="12" s="1"/>
  <c r="BB390" i="12" s="1"/>
  <c r="BG390" i="12" s="1"/>
  <c r="H390" i="12"/>
  <c r="N390" i="12" s="1"/>
  <c r="T390" i="12" s="1"/>
  <c r="Z390" i="12" s="1"/>
  <c r="AF390" i="12" s="1"/>
  <c r="AJ390" i="12" s="1"/>
  <c r="AP390" i="12" s="1"/>
  <c r="AX390" i="12" s="1"/>
  <c r="BH390" i="12" s="1"/>
  <c r="BI390" i="12"/>
  <c r="G395" i="12"/>
  <c r="H395" i="12"/>
  <c r="BI395" i="12"/>
  <c r="BI394" i="12" s="1"/>
  <c r="BI393" i="12" s="1"/>
  <c r="G399" i="12"/>
  <c r="H399" i="12"/>
  <c r="BI399" i="12"/>
  <c r="BI398" i="12" s="1"/>
  <c r="BI397" i="12" s="1"/>
  <c r="G408" i="12"/>
  <c r="H408" i="12"/>
  <c r="BI408" i="12"/>
  <c r="BI407" i="12" s="1"/>
  <c r="BI406" i="12" s="1"/>
  <c r="BI401" i="12" s="1"/>
  <c r="G414" i="12"/>
  <c r="H414" i="12"/>
  <c r="BI414" i="12"/>
  <c r="BI413" i="12" s="1"/>
  <c r="BI412" i="12" s="1"/>
  <c r="G418" i="12"/>
  <c r="H418" i="12"/>
  <c r="BI418" i="12"/>
  <c r="BI417" i="12" s="1"/>
  <c r="BI416" i="12" s="1"/>
  <c r="G422" i="12"/>
  <c r="H422" i="12"/>
  <c r="BI422" i="12"/>
  <c r="BI421" i="12" s="1"/>
  <c r="BI420" i="12" s="1"/>
  <c r="G426" i="12"/>
  <c r="H426" i="12"/>
  <c r="BI426" i="12"/>
  <c r="BI425" i="12" s="1"/>
  <c r="G429" i="12"/>
  <c r="H429" i="12"/>
  <c r="BI429" i="12"/>
  <c r="BI428" i="12" s="1"/>
  <c r="G433" i="12"/>
  <c r="H433" i="12"/>
  <c r="BI433" i="12"/>
  <c r="BI432" i="12" s="1"/>
  <c r="BI431" i="12" s="1"/>
  <c r="G437" i="12"/>
  <c r="H437" i="12"/>
  <c r="BI437" i="12"/>
  <c r="BI436" i="12" s="1"/>
  <c r="BI435" i="12" s="1"/>
  <c r="G442" i="12"/>
  <c r="H442" i="12"/>
  <c r="BI442" i="12"/>
  <c r="BI441" i="12" s="1"/>
  <c r="BI440" i="12" s="1"/>
  <c r="G453" i="12"/>
  <c r="H453" i="12"/>
  <c r="BI453" i="12"/>
  <c r="BI452" i="12" s="1"/>
  <c r="BI451" i="12" s="1"/>
  <c r="G457" i="12"/>
  <c r="H457" i="12"/>
  <c r="BI457" i="12"/>
  <c r="BI456" i="12" s="1"/>
  <c r="BI455" i="12" s="1"/>
  <c r="G464" i="12"/>
  <c r="H464" i="12"/>
  <c r="BI464" i="12"/>
  <c r="BI463" i="12" s="1"/>
  <c r="BI462" i="12" s="1"/>
  <c r="G468" i="12"/>
  <c r="H468" i="12"/>
  <c r="BI468" i="12"/>
  <c r="BI467" i="12" s="1"/>
  <c r="BI466" i="12" s="1"/>
  <c r="G472" i="12"/>
  <c r="H472" i="12"/>
  <c r="BI472" i="12"/>
  <c r="BI471" i="12" s="1"/>
  <c r="G475" i="12"/>
  <c r="H475" i="12"/>
  <c r="BI475" i="12"/>
  <c r="BI474" i="12" s="1"/>
  <c r="G478" i="12"/>
  <c r="H478" i="12"/>
  <c r="BI478" i="12"/>
  <c r="BI477" i="12" s="1"/>
  <c r="G482" i="12"/>
  <c r="H482" i="12"/>
  <c r="BI482" i="12"/>
  <c r="BI481" i="12" s="1"/>
  <c r="BI480" i="12" s="1"/>
  <c r="G487" i="12"/>
  <c r="M487" i="12" s="1"/>
  <c r="S487" i="12" s="1"/>
  <c r="Y487" i="12" s="1"/>
  <c r="AE487" i="12" s="1"/>
  <c r="AI487" i="12" s="1"/>
  <c r="AO487" i="12" s="1"/>
  <c r="AW487" i="12" s="1"/>
  <c r="BB487" i="12" s="1"/>
  <c r="BG487" i="12" s="1"/>
  <c r="H487" i="12"/>
  <c r="N487" i="12" s="1"/>
  <c r="T487" i="12" s="1"/>
  <c r="Z487" i="12" s="1"/>
  <c r="AF487" i="12" s="1"/>
  <c r="AJ487" i="12" s="1"/>
  <c r="AP487" i="12" s="1"/>
  <c r="AX487" i="12" s="1"/>
  <c r="BH487" i="12" s="1"/>
  <c r="BI487" i="12"/>
  <c r="G489" i="12"/>
  <c r="M489" i="12" s="1"/>
  <c r="S489" i="12" s="1"/>
  <c r="Y489" i="12" s="1"/>
  <c r="AE489" i="12" s="1"/>
  <c r="AI489" i="12" s="1"/>
  <c r="AO489" i="12" s="1"/>
  <c r="AW489" i="12" s="1"/>
  <c r="BB489" i="12" s="1"/>
  <c r="BG489" i="12" s="1"/>
  <c r="H489" i="12"/>
  <c r="N489" i="12" s="1"/>
  <c r="T489" i="12" s="1"/>
  <c r="Z489" i="12" s="1"/>
  <c r="AF489" i="12" s="1"/>
  <c r="AJ489" i="12" s="1"/>
  <c r="AP489" i="12" s="1"/>
  <c r="AX489" i="12" s="1"/>
  <c r="BH489" i="12" s="1"/>
  <c r="BI489" i="12"/>
  <c r="G495" i="12"/>
  <c r="H495" i="12"/>
  <c r="BI495" i="12"/>
  <c r="BI494" i="12" s="1"/>
  <c r="BI493" i="12" s="1"/>
  <c r="G499" i="12"/>
  <c r="H499" i="12"/>
  <c r="BI499" i="12"/>
  <c r="BI498" i="12" s="1"/>
  <c r="BI497" i="12" s="1"/>
  <c r="G506" i="12"/>
  <c r="H506" i="12"/>
  <c r="BI506" i="12"/>
  <c r="BI505" i="12" s="1"/>
  <c r="BI504" i="12" s="1"/>
  <c r="G514" i="12"/>
  <c r="H514" i="12"/>
  <c r="BI514" i="12"/>
  <c r="BI513" i="12" s="1"/>
  <c r="BI512" i="12" s="1"/>
  <c r="G518" i="12"/>
  <c r="M518" i="12" s="1"/>
  <c r="S518" i="12" s="1"/>
  <c r="Y518" i="12" s="1"/>
  <c r="AE518" i="12" s="1"/>
  <c r="AI518" i="12" s="1"/>
  <c r="AO518" i="12" s="1"/>
  <c r="AW518" i="12" s="1"/>
  <c r="BB518" i="12" s="1"/>
  <c r="BG518" i="12" s="1"/>
  <c r="H518" i="12"/>
  <c r="N518" i="12" s="1"/>
  <c r="T518" i="12" s="1"/>
  <c r="Z518" i="12" s="1"/>
  <c r="AF518" i="12" s="1"/>
  <c r="AJ518" i="12" s="1"/>
  <c r="AP518" i="12" s="1"/>
  <c r="AX518" i="12" s="1"/>
  <c r="BH518" i="12" s="1"/>
  <c r="BI518" i="12"/>
  <c r="G520" i="12"/>
  <c r="M520" i="12" s="1"/>
  <c r="S520" i="12" s="1"/>
  <c r="Y520" i="12" s="1"/>
  <c r="AE520" i="12" s="1"/>
  <c r="AI520" i="12" s="1"/>
  <c r="AO520" i="12" s="1"/>
  <c r="AW520" i="12" s="1"/>
  <c r="BB520" i="12" s="1"/>
  <c r="BG520" i="12" s="1"/>
  <c r="H520" i="12"/>
  <c r="N520" i="12" s="1"/>
  <c r="T520" i="12" s="1"/>
  <c r="Z520" i="12" s="1"/>
  <c r="AF520" i="12" s="1"/>
  <c r="AJ520" i="12" s="1"/>
  <c r="AP520" i="12" s="1"/>
  <c r="AX520" i="12" s="1"/>
  <c r="BH520" i="12" s="1"/>
  <c r="BI520" i="12"/>
  <c r="G524" i="12"/>
  <c r="H524" i="12"/>
  <c r="BI524" i="12"/>
  <c r="BI523" i="12" s="1"/>
  <c r="BI522" i="12" s="1"/>
  <c r="G528" i="12"/>
  <c r="H528" i="12"/>
  <c r="BI528" i="12"/>
  <c r="BI527" i="12" s="1"/>
  <c r="BI526" i="12" s="1"/>
  <c r="G536" i="12"/>
  <c r="H536" i="12"/>
  <c r="BI536" i="12"/>
  <c r="BI535" i="12" s="1"/>
  <c r="BI534" i="12" s="1"/>
  <c r="G545" i="12"/>
  <c r="M545" i="12" s="1"/>
  <c r="S545" i="12" s="1"/>
  <c r="Y545" i="12" s="1"/>
  <c r="AE545" i="12" s="1"/>
  <c r="AI545" i="12" s="1"/>
  <c r="AO545" i="12" s="1"/>
  <c r="AW545" i="12" s="1"/>
  <c r="BB545" i="12" s="1"/>
  <c r="BG545" i="12" s="1"/>
  <c r="H545" i="12"/>
  <c r="N545" i="12" s="1"/>
  <c r="T545" i="12" s="1"/>
  <c r="Z545" i="12" s="1"/>
  <c r="AF545" i="12" s="1"/>
  <c r="AJ545" i="12" s="1"/>
  <c r="AP545" i="12" s="1"/>
  <c r="AX545" i="12" s="1"/>
  <c r="BH545" i="12" s="1"/>
  <c r="BI545" i="12"/>
  <c r="G547" i="12"/>
  <c r="M547" i="12" s="1"/>
  <c r="S547" i="12" s="1"/>
  <c r="Y547" i="12" s="1"/>
  <c r="AE547" i="12" s="1"/>
  <c r="AI547" i="12" s="1"/>
  <c r="AO547" i="12" s="1"/>
  <c r="AW547" i="12" s="1"/>
  <c r="BB547" i="12" s="1"/>
  <c r="BG547" i="12" s="1"/>
  <c r="H547" i="12"/>
  <c r="N547" i="12" s="1"/>
  <c r="T547" i="12" s="1"/>
  <c r="Z547" i="12" s="1"/>
  <c r="AF547" i="12" s="1"/>
  <c r="AJ547" i="12" s="1"/>
  <c r="AP547" i="12" s="1"/>
  <c r="AX547" i="12" s="1"/>
  <c r="BH547" i="12" s="1"/>
  <c r="BI547" i="12"/>
  <c r="G551" i="12"/>
  <c r="M551" i="12" s="1"/>
  <c r="S551" i="12" s="1"/>
  <c r="Y551" i="12" s="1"/>
  <c r="AE551" i="12" s="1"/>
  <c r="AI551" i="12" s="1"/>
  <c r="AO551" i="12" s="1"/>
  <c r="AW551" i="12" s="1"/>
  <c r="BB551" i="12" s="1"/>
  <c r="BG551" i="12" s="1"/>
  <c r="H551" i="12"/>
  <c r="N551" i="12" s="1"/>
  <c r="T551" i="12" s="1"/>
  <c r="Z551" i="12" s="1"/>
  <c r="AF551" i="12" s="1"/>
  <c r="AJ551" i="12" s="1"/>
  <c r="AP551" i="12" s="1"/>
  <c r="AX551" i="12" s="1"/>
  <c r="BH551" i="12" s="1"/>
  <c r="BI551" i="12"/>
  <c r="G553" i="12"/>
  <c r="M553" i="12" s="1"/>
  <c r="S553" i="12" s="1"/>
  <c r="Y553" i="12" s="1"/>
  <c r="AE553" i="12" s="1"/>
  <c r="AI553" i="12" s="1"/>
  <c r="AO553" i="12" s="1"/>
  <c r="AW553" i="12" s="1"/>
  <c r="BB553" i="12" s="1"/>
  <c r="BG553" i="12" s="1"/>
  <c r="H553" i="12"/>
  <c r="N553" i="12" s="1"/>
  <c r="T553" i="12" s="1"/>
  <c r="Z553" i="12" s="1"/>
  <c r="AF553" i="12" s="1"/>
  <c r="AJ553" i="12" s="1"/>
  <c r="AP553" i="12" s="1"/>
  <c r="AX553" i="12" s="1"/>
  <c r="BH553" i="12" s="1"/>
  <c r="BI553" i="12"/>
  <c r="G558" i="12"/>
  <c r="M558" i="12" s="1"/>
  <c r="S558" i="12" s="1"/>
  <c r="Y558" i="12" s="1"/>
  <c r="AE558" i="12" s="1"/>
  <c r="AI558" i="12" s="1"/>
  <c r="AO558" i="12" s="1"/>
  <c r="AW558" i="12" s="1"/>
  <c r="BB558" i="12" s="1"/>
  <c r="BG558" i="12" s="1"/>
  <c r="H558" i="12"/>
  <c r="N558" i="12" s="1"/>
  <c r="T558" i="12" s="1"/>
  <c r="Z558" i="12" s="1"/>
  <c r="AF558" i="12" s="1"/>
  <c r="AJ558" i="12" s="1"/>
  <c r="AP558" i="12" s="1"/>
  <c r="AX558" i="12" s="1"/>
  <c r="BH558" i="12" s="1"/>
  <c r="BI558" i="12"/>
  <c r="G560" i="12"/>
  <c r="M560" i="12" s="1"/>
  <c r="S560" i="12" s="1"/>
  <c r="Y560" i="12" s="1"/>
  <c r="AE560" i="12" s="1"/>
  <c r="AI560" i="12" s="1"/>
  <c r="AO560" i="12" s="1"/>
  <c r="AW560" i="12" s="1"/>
  <c r="BB560" i="12" s="1"/>
  <c r="BG560" i="12" s="1"/>
  <c r="H560" i="12"/>
  <c r="N560" i="12" s="1"/>
  <c r="T560" i="12" s="1"/>
  <c r="Z560" i="12" s="1"/>
  <c r="AF560" i="12" s="1"/>
  <c r="AJ560" i="12" s="1"/>
  <c r="AP560" i="12" s="1"/>
  <c r="AX560" i="12" s="1"/>
  <c r="BH560" i="12" s="1"/>
  <c r="BI560" i="12"/>
  <c r="G571" i="12"/>
  <c r="H571" i="12"/>
  <c r="BI571" i="12"/>
  <c r="BI570" i="12" s="1"/>
  <c r="BI569" i="12" s="1"/>
  <c r="G583" i="12"/>
  <c r="M583" i="12" s="1"/>
  <c r="S583" i="12" s="1"/>
  <c r="Y583" i="12" s="1"/>
  <c r="AE583" i="12" s="1"/>
  <c r="AI583" i="12" s="1"/>
  <c r="AO583" i="12" s="1"/>
  <c r="AW583" i="12" s="1"/>
  <c r="BB583" i="12" s="1"/>
  <c r="BG583" i="12" s="1"/>
  <c r="H583" i="12"/>
  <c r="N583" i="12" s="1"/>
  <c r="T583" i="12" s="1"/>
  <c r="Z583" i="12" s="1"/>
  <c r="AF583" i="12" s="1"/>
  <c r="AJ583" i="12" s="1"/>
  <c r="AP583" i="12" s="1"/>
  <c r="AX583" i="12" s="1"/>
  <c r="BH583" i="12" s="1"/>
  <c r="BI583" i="12"/>
  <c r="G585" i="12"/>
  <c r="M585" i="12" s="1"/>
  <c r="S585" i="12" s="1"/>
  <c r="Y585" i="12" s="1"/>
  <c r="AE585" i="12" s="1"/>
  <c r="AI585" i="12" s="1"/>
  <c r="AO585" i="12" s="1"/>
  <c r="AW585" i="12" s="1"/>
  <c r="BB585" i="12" s="1"/>
  <c r="BG585" i="12" s="1"/>
  <c r="H585" i="12"/>
  <c r="N585" i="12" s="1"/>
  <c r="T585" i="12" s="1"/>
  <c r="Z585" i="12" s="1"/>
  <c r="AF585" i="12" s="1"/>
  <c r="AJ585" i="12" s="1"/>
  <c r="AP585" i="12" s="1"/>
  <c r="AX585" i="12" s="1"/>
  <c r="BH585" i="12" s="1"/>
  <c r="BI585" i="12"/>
  <c r="G590" i="12"/>
  <c r="M590" i="12" s="1"/>
  <c r="S590" i="12" s="1"/>
  <c r="Y590" i="12" s="1"/>
  <c r="AE590" i="12" s="1"/>
  <c r="AI590" i="12" s="1"/>
  <c r="AO590" i="12" s="1"/>
  <c r="AW590" i="12" s="1"/>
  <c r="BB590" i="12" s="1"/>
  <c r="BG590" i="12" s="1"/>
  <c r="H590" i="12"/>
  <c r="N590" i="12" s="1"/>
  <c r="T590" i="12" s="1"/>
  <c r="Z590" i="12" s="1"/>
  <c r="AF590" i="12" s="1"/>
  <c r="AJ590" i="12" s="1"/>
  <c r="AP590" i="12" s="1"/>
  <c r="AX590" i="12" s="1"/>
  <c r="BH590" i="12" s="1"/>
  <c r="BI590" i="12"/>
  <c r="G592" i="12"/>
  <c r="M592" i="12" s="1"/>
  <c r="S592" i="12" s="1"/>
  <c r="Y592" i="12" s="1"/>
  <c r="AE592" i="12" s="1"/>
  <c r="AI592" i="12" s="1"/>
  <c r="AO592" i="12" s="1"/>
  <c r="AW592" i="12" s="1"/>
  <c r="BB592" i="12" s="1"/>
  <c r="BG592" i="12" s="1"/>
  <c r="H592" i="12"/>
  <c r="N592" i="12" s="1"/>
  <c r="T592" i="12" s="1"/>
  <c r="Z592" i="12" s="1"/>
  <c r="AF592" i="12" s="1"/>
  <c r="AJ592" i="12" s="1"/>
  <c r="AP592" i="12" s="1"/>
  <c r="AX592" i="12" s="1"/>
  <c r="BH592" i="12" s="1"/>
  <c r="BI592" i="12"/>
  <c r="G596" i="12"/>
  <c r="M596" i="12" s="1"/>
  <c r="S596" i="12" s="1"/>
  <c r="Y596" i="12" s="1"/>
  <c r="AE596" i="12" s="1"/>
  <c r="AI596" i="12" s="1"/>
  <c r="AO596" i="12" s="1"/>
  <c r="AW596" i="12" s="1"/>
  <c r="BB596" i="12" s="1"/>
  <c r="BG596" i="12" s="1"/>
  <c r="H596" i="12"/>
  <c r="N596" i="12" s="1"/>
  <c r="T596" i="12" s="1"/>
  <c r="Z596" i="12" s="1"/>
  <c r="AF596" i="12" s="1"/>
  <c r="AJ596" i="12" s="1"/>
  <c r="AP596" i="12" s="1"/>
  <c r="AX596" i="12" s="1"/>
  <c r="BH596" i="12" s="1"/>
  <c r="BI596" i="12"/>
  <c r="G598" i="12"/>
  <c r="M598" i="12" s="1"/>
  <c r="S598" i="12" s="1"/>
  <c r="Y598" i="12" s="1"/>
  <c r="AE598" i="12" s="1"/>
  <c r="AI598" i="12" s="1"/>
  <c r="AO598" i="12" s="1"/>
  <c r="AW598" i="12" s="1"/>
  <c r="BB598" i="12" s="1"/>
  <c r="BG598" i="12" s="1"/>
  <c r="H598" i="12"/>
  <c r="N598" i="12" s="1"/>
  <c r="T598" i="12" s="1"/>
  <c r="Z598" i="12" s="1"/>
  <c r="AF598" i="12" s="1"/>
  <c r="AJ598" i="12" s="1"/>
  <c r="AP598" i="12" s="1"/>
  <c r="AX598" i="12" s="1"/>
  <c r="BH598" i="12" s="1"/>
  <c r="BI598" i="12"/>
  <c r="G614" i="12"/>
  <c r="M614" i="12" s="1"/>
  <c r="S614" i="12" s="1"/>
  <c r="Y614" i="12" s="1"/>
  <c r="AE614" i="12" s="1"/>
  <c r="AI614" i="12" s="1"/>
  <c r="AO614" i="12" s="1"/>
  <c r="AW614" i="12" s="1"/>
  <c r="BB614" i="12" s="1"/>
  <c r="BG614" i="12" s="1"/>
  <c r="H614" i="12"/>
  <c r="N614" i="12" s="1"/>
  <c r="T614" i="12" s="1"/>
  <c r="Z614" i="12" s="1"/>
  <c r="AF614" i="12" s="1"/>
  <c r="AJ614" i="12" s="1"/>
  <c r="AP614" i="12" s="1"/>
  <c r="AX614" i="12" s="1"/>
  <c r="BH614" i="12" s="1"/>
  <c r="BI614" i="12"/>
  <c r="G616" i="12"/>
  <c r="M616" i="12" s="1"/>
  <c r="S616" i="12" s="1"/>
  <c r="Y616" i="12" s="1"/>
  <c r="AE616" i="12" s="1"/>
  <c r="AI616" i="12" s="1"/>
  <c r="AO616" i="12" s="1"/>
  <c r="AW616" i="12" s="1"/>
  <c r="BB616" i="12" s="1"/>
  <c r="BG616" i="12" s="1"/>
  <c r="H616" i="12"/>
  <c r="N616" i="12" s="1"/>
  <c r="T616" i="12" s="1"/>
  <c r="Z616" i="12" s="1"/>
  <c r="AF616" i="12" s="1"/>
  <c r="AJ616" i="12" s="1"/>
  <c r="AP616" i="12" s="1"/>
  <c r="AX616" i="12" s="1"/>
  <c r="BH616" i="12" s="1"/>
  <c r="BI616" i="12"/>
  <c r="G622" i="12"/>
  <c r="H622" i="12"/>
  <c r="BI622" i="12"/>
  <c r="BI621" i="12" s="1"/>
  <c r="BI620" i="12" s="1"/>
  <c r="BI619" i="12" s="1"/>
  <c r="G627" i="12"/>
  <c r="M627" i="12" s="1"/>
  <c r="S627" i="12" s="1"/>
  <c r="Y627" i="12" s="1"/>
  <c r="AE627" i="12" s="1"/>
  <c r="AI627" i="12" s="1"/>
  <c r="AO627" i="12" s="1"/>
  <c r="AW627" i="12" s="1"/>
  <c r="BB627" i="12" s="1"/>
  <c r="BG627" i="12" s="1"/>
  <c r="H627" i="12"/>
  <c r="N627" i="12" s="1"/>
  <c r="T627" i="12" s="1"/>
  <c r="Z627" i="12" s="1"/>
  <c r="AF627" i="12" s="1"/>
  <c r="AJ627" i="12" s="1"/>
  <c r="AP627" i="12" s="1"/>
  <c r="AX627" i="12" s="1"/>
  <c r="BH627" i="12" s="1"/>
  <c r="BI627" i="12"/>
  <c r="G629" i="12"/>
  <c r="M629" i="12" s="1"/>
  <c r="S629" i="12" s="1"/>
  <c r="Y629" i="12" s="1"/>
  <c r="AE629" i="12" s="1"/>
  <c r="AI629" i="12" s="1"/>
  <c r="AO629" i="12" s="1"/>
  <c r="AW629" i="12" s="1"/>
  <c r="BB629" i="12" s="1"/>
  <c r="BG629" i="12" s="1"/>
  <c r="H629" i="12"/>
  <c r="N629" i="12" s="1"/>
  <c r="T629" i="12" s="1"/>
  <c r="Z629" i="12" s="1"/>
  <c r="AF629" i="12" s="1"/>
  <c r="AJ629" i="12" s="1"/>
  <c r="AP629" i="12" s="1"/>
  <c r="AX629" i="12" s="1"/>
  <c r="BH629" i="12" s="1"/>
  <c r="BI629" i="12"/>
  <c r="G637" i="12"/>
  <c r="H637" i="12"/>
  <c r="BI637" i="12"/>
  <c r="BI636" i="12" s="1"/>
  <c r="G640" i="12"/>
  <c r="M640" i="12" s="1"/>
  <c r="S640" i="12" s="1"/>
  <c r="Y640" i="12" s="1"/>
  <c r="AE640" i="12" s="1"/>
  <c r="AI640" i="12" s="1"/>
  <c r="AO640" i="12" s="1"/>
  <c r="AW640" i="12" s="1"/>
  <c r="BB640" i="12" s="1"/>
  <c r="BG640" i="12" s="1"/>
  <c r="H640" i="12"/>
  <c r="N640" i="12" s="1"/>
  <c r="T640" i="12" s="1"/>
  <c r="Z640" i="12" s="1"/>
  <c r="AF640" i="12" s="1"/>
  <c r="AJ640" i="12" s="1"/>
  <c r="AP640" i="12" s="1"/>
  <c r="AX640" i="12" s="1"/>
  <c r="BH640" i="12" s="1"/>
  <c r="BI640" i="12"/>
  <c r="G642" i="12"/>
  <c r="M642" i="12" s="1"/>
  <c r="S642" i="12" s="1"/>
  <c r="Y642" i="12" s="1"/>
  <c r="AE642" i="12" s="1"/>
  <c r="AI642" i="12" s="1"/>
  <c r="AO642" i="12" s="1"/>
  <c r="AW642" i="12" s="1"/>
  <c r="BB642" i="12" s="1"/>
  <c r="BG642" i="12" s="1"/>
  <c r="H642" i="12"/>
  <c r="N642" i="12" s="1"/>
  <c r="T642" i="12" s="1"/>
  <c r="Z642" i="12" s="1"/>
  <c r="AF642" i="12" s="1"/>
  <c r="AJ642" i="12" s="1"/>
  <c r="AP642" i="12" s="1"/>
  <c r="AX642" i="12" s="1"/>
  <c r="BH642" i="12" s="1"/>
  <c r="BI642" i="12"/>
  <c r="G647" i="12"/>
  <c r="H647" i="12"/>
  <c r="BI647" i="12"/>
  <c r="BI646" i="12" s="1"/>
  <c r="BI645" i="12" s="1"/>
  <c r="G651" i="12"/>
  <c r="H651" i="12"/>
  <c r="BI651" i="12"/>
  <c r="BI650" i="12" s="1"/>
  <c r="BI649" i="12" s="1"/>
  <c r="G655" i="12"/>
  <c r="H655" i="12"/>
  <c r="BI655" i="12"/>
  <c r="BI654" i="12" s="1"/>
  <c r="BI653" i="12" s="1"/>
  <c r="G659" i="12"/>
  <c r="H659" i="12"/>
  <c r="BI659" i="12"/>
  <c r="BI658" i="12" s="1"/>
  <c r="BI657" i="12" s="1"/>
  <c r="G666" i="12"/>
  <c r="H666" i="12"/>
  <c r="BI666" i="12"/>
  <c r="BI665" i="12" s="1"/>
  <c r="BI664" i="12" s="1"/>
  <c r="G670" i="12"/>
  <c r="H670" i="12"/>
  <c r="BI670" i="12"/>
  <c r="BI669" i="12" s="1"/>
  <c r="G673" i="12"/>
  <c r="H673" i="12"/>
  <c r="BI673" i="12"/>
  <c r="BI672" i="12" s="1"/>
  <c r="G677" i="12"/>
  <c r="H677" i="12"/>
  <c r="BI677" i="12"/>
  <c r="BI676" i="12" s="1"/>
  <c r="G680" i="12"/>
  <c r="H680" i="12"/>
  <c r="BI680" i="12"/>
  <c r="BI679" i="12" s="1"/>
  <c r="G684" i="12"/>
  <c r="H684" i="12"/>
  <c r="BI684" i="12"/>
  <c r="BI683" i="12" s="1"/>
  <c r="BI682" i="12" s="1"/>
  <c r="G688" i="12"/>
  <c r="H688" i="12"/>
  <c r="BI688" i="12"/>
  <c r="BI687" i="12" s="1"/>
  <c r="BI686" i="12" s="1"/>
  <c r="G692" i="12"/>
  <c r="H692" i="12"/>
  <c r="BI692" i="12"/>
  <c r="BI691" i="12" s="1"/>
  <c r="BI690" i="12" s="1"/>
  <c r="G696" i="12"/>
  <c r="H696" i="12"/>
  <c r="BI696" i="12"/>
  <c r="BI695" i="12" s="1"/>
  <c r="G702" i="12"/>
  <c r="M702" i="12" s="1"/>
  <c r="S702" i="12" s="1"/>
  <c r="Y702" i="12" s="1"/>
  <c r="AE702" i="12" s="1"/>
  <c r="AI702" i="12" s="1"/>
  <c r="AO702" i="12" s="1"/>
  <c r="AW702" i="12" s="1"/>
  <c r="BB702" i="12" s="1"/>
  <c r="BG702" i="12" s="1"/>
  <c r="H702" i="12"/>
  <c r="N702" i="12" s="1"/>
  <c r="T702" i="12" s="1"/>
  <c r="Z702" i="12" s="1"/>
  <c r="AF702" i="12" s="1"/>
  <c r="AJ702" i="12" s="1"/>
  <c r="AP702" i="12" s="1"/>
  <c r="AX702" i="12" s="1"/>
  <c r="BH702" i="12" s="1"/>
  <c r="BI702" i="12"/>
  <c r="G704" i="12"/>
  <c r="M704" i="12" s="1"/>
  <c r="S704" i="12" s="1"/>
  <c r="Y704" i="12" s="1"/>
  <c r="AE704" i="12" s="1"/>
  <c r="AI704" i="12" s="1"/>
  <c r="AO704" i="12" s="1"/>
  <c r="AW704" i="12" s="1"/>
  <c r="BB704" i="12" s="1"/>
  <c r="BG704" i="12" s="1"/>
  <c r="H704" i="12"/>
  <c r="N704" i="12" s="1"/>
  <c r="T704" i="12" s="1"/>
  <c r="Z704" i="12" s="1"/>
  <c r="AF704" i="12" s="1"/>
  <c r="AJ704" i="12" s="1"/>
  <c r="AP704" i="12" s="1"/>
  <c r="AX704" i="12" s="1"/>
  <c r="BH704" i="12" s="1"/>
  <c r="BI704" i="12"/>
  <c r="G709" i="12"/>
  <c r="H709" i="12"/>
  <c r="BI709" i="12"/>
  <c r="BI708" i="12" s="1"/>
  <c r="G712" i="12"/>
  <c r="H712" i="12"/>
  <c r="BI712" i="12"/>
  <c r="BI711" i="12" s="1"/>
  <c r="G716" i="12"/>
  <c r="H716" i="12"/>
  <c r="BI716" i="12"/>
  <c r="BI715" i="12" s="1"/>
  <c r="BI714" i="12" s="1"/>
  <c r="G720" i="12"/>
  <c r="H720" i="12"/>
  <c r="BI720" i="12"/>
  <c r="BI719" i="12" s="1"/>
  <c r="BI718" i="12" s="1"/>
  <c r="G726" i="12"/>
  <c r="M726" i="12" s="1"/>
  <c r="S726" i="12" s="1"/>
  <c r="Y726" i="12" s="1"/>
  <c r="AE726" i="12" s="1"/>
  <c r="AI726" i="12" s="1"/>
  <c r="AO726" i="12" s="1"/>
  <c r="AW726" i="12" s="1"/>
  <c r="BB726" i="12" s="1"/>
  <c r="BG726" i="12" s="1"/>
  <c r="H726" i="12"/>
  <c r="N726" i="12" s="1"/>
  <c r="T726" i="12" s="1"/>
  <c r="Z726" i="12" s="1"/>
  <c r="AF726" i="12" s="1"/>
  <c r="AJ726" i="12" s="1"/>
  <c r="AP726" i="12" s="1"/>
  <c r="AX726" i="12" s="1"/>
  <c r="BH726" i="12" s="1"/>
  <c r="BI726" i="12"/>
  <c r="G730" i="12"/>
  <c r="M730" i="12" s="1"/>
  <c r="S730" i="12" s="1"/>
  <c r="Y730" i="12" s="1"/>
  <c r="AE730" i="12" s="1"/>
  <c r="AI730" i="12" s="1"/>
  <c r="AO730" i="12" s="1"/>
  <c r="AW730" i="12" s="1"/>
  <c r="BB730" i="12" s="1"/>
  <c r="BG730" i="12" s="1"/>
  <c r="H730" i="12"/>
  <c r="N730" i="12" s="1"/>
  <c r="T730" i="12" s="1"/>
  <c r="Z730" i="12" s="1"/>
  <c r="AF730" i="12" s="1"/>
  <c r="AJ730" i="12" s="1"/>
  <c r="AP730" i="12" s="1"/>
  <c r="AX730" i="12" s="1"/>
  <c r="BH730" i="12" s="1"/>
  <c r="BI730" i="12"/>
  <c r="G737" i="12"/>
  <c r="H737" i="12"/>
  <c r="BI737" i="12"/>
  <c r="BI736" i="12" s="1"/>
  <c r="BI735" i="12" s="1"/>
  <c r="G743" i="12"/>
  <c r="H743" i="12"/>
  <c r="BI743" i="12"/>
  <c r="BI742" i="12" s="1"/>
  <c r="G746" i="12"/>
  <c r="H746" i="12"/>
  <c r="BI746" i="12"/>
  <c r="BI745" i="12" s="1"/>
  <c r="G751" i="12"/>
  <c r="H751" i="12"/>
  <c r="BI751" i="12"/>
  <c r="BI750" i="12" s="1"/>
  <c r="BI749" i="12" s="1"/>
  <c r="BI748" i="12" s="1"/>
  <c r="G756" i="12"/>
  <c r="H756" i="12"/>
  <c r="BI756" i="12"/>
  <c r="BI755" i="12" s="1"/>
  <c r="G759" i="12"/>
  <c r="H759" i="12"/>
  <c r="BI759" i="12"/>
  <c r="BI758" i="12" s="1"/>
  <c r="G765" i="12"/>
  <c r="H765" i="12"/>
  <c r="BI765" i="12"/>
  <c r="BI764" i="12" s="1"/>
  <c r="G768" i="12"/>
  <c r="H768" i="12"/>
  <c r="BI768" i="12"/>
  <c r="BI767" i="12" s="1"/>
  <c r="G771" i="12"/>
  <c r="H771" i="12"/>
  <c r="BI771" i="12"/>
  <c r="BI770" i="12" s="1"/>
  <c r="G774" i="12"/>
  <c r="H774" i="12"/>
  <c r="BI774" i="12"/>
  <c r="BI773" i="12" s="1"/>
  <c r="G777" i="12"/>
  <c r="H777" i="12"/>
  <c r="BI777" i="12"/>
  <c r="BI776" i="12" s="1"/>
  <c r="G782" i="12"/>
  <c r="M782" i="12" s="1"/>
  <c r="S782" i="12" s="1"/>
  <c r="Y782" i="12" s="1"/>
  <c r="AE782" i="12" s="1"/>
  <c r="AI782" i="12" s="1"/>
  <c r="AO782" i="12" s="1"/>
  <c r="AW782" i="12" s="1"/>
  <c r="BB782" i="12" s="1"/>
  <c r="BG782" i="12" s="1"/>
  <c r="H782" i="12"/>
  <c r="N782" i="12" s="1"/>
  <c r="T782" i="12" s="1"/>
  <c r="Z782" i="12" s="1"/>
  <c r="AF782" i="12" s="1"/>
  <c r="AJ782" i="12" s="1"/>
  <c r="AP782" i="12" s="1"/>
  <c r="AX782" i="12" s="1"/>
  <c r="BH782" i="12" s="1"/>
  <c r="BI782" i="12"/>
  <c r="G784" i="12"/>
  <c r="M784" i="12" s="1"/>
  <c r="S784" i="12" s="1"/>
  <c r="Y784" i="12" s="1"/>
  <c r="AE784" i="12" s="1"/>
  <c r="AI784" i="12" s="1"/>
  <c r="AO784" i="12" s="1"/>
  <c r="AW784" i="12" s="1"/>
  <c r="BB784" i="12" s="1"/>
  <c r="BG784" i="12" s="1"/>
  <c r="H784" i="12"/>
  <c r="N784" i="12" s="1"/>
  <c r="T784" i="12" s="1"/>
  <c r="Z784" i="12" s="1"/>
  <c r="AF784" i="12" s="1"/>
  <c r="AJ784" i="12" s="1"/>
  <c r="AP784" i="12" s="1"/>
  <c r="AX784" i="12" s="1"/>
  <c r="BH784" i="12" s="1"/>
  <c r="BI784" i="12"/>
  <c r="G794" i="12"/>
  <c r="H794" i="12"/>
  <c r="BI794" i="12"/>
  <c r="BI793" i="12" s="1"/>
  <c r="BI792" i="12" s="1"/>
  <c r="G798" i="12"/>
  <c r="H798" i="12"/>
  <c r="BI798" i="12"/>
  <c r="BI797" i="12" s="1"/>
  <c r="G801" i="12"/>
  <c r="H801" i="12"/>
  <c r="BI801" i="12"/>
  <c r="BI800" i="12" s="1"/>
  <c r="G806" i="12"/>
  <c r="H806" i="12"/>
  <c r="BI806" i="12"/>
  <c r="BI805" i="12" s="1"/>
  <c r="G809" i="12"/>
  <c r="H809" i="12"/>
  <c r="BI809" i="12"/>
  <c r="BI808" i="12" s="1"/>
  <c r="G814" i="12"/>
  <c r="H814" i="12"/>
  <c r="BI814" i="12"/>
  <c r="BI813" i="12" s="1"/>
  <c r="BI812" i="12" s="1"/>
  <c r="BI811" i="12" s="1"/>
  <c r="G821" i="12"/>
  <c r="M821" i="12" s="1"/>
  <c r="S821" i="12" s="1"/>
  <c r="Y821" i="12" s="1"/>
  <c r="AE821" i="12" s="1"/>
  <c r="AI821" i="12" s="1"/>
  <c r="AO821" i="12" s="1"/>
  <c r="AW821" i="12" s="1"/>
  <c r="BB821" i="12" s="1"/>
  <c r="BG821" i="12" s="1"/>
  <c r="H821" i="12"/>
  <c r="N821" i="12" s="1"/>
  <c r="T821" i="12" s="1"/>
  <c r="Z821" i="12" s="1"/>
  <c r="AF821" i="12" s="1"/>
  <c r="AJ821" i="12" s="1"/>
  <c r="AP821" i="12" s="1"/>
  <c r="AX821" i="12" s="1"/>
  <c r="BH821" i="12" s="1"/>
  <c r="BI821" i="12"/>
  <c r="G823" i="12"/>
  <c r="M823" i="12" s="1"/>
  <c r="S823" i="12" s="1"/>
  <c r="Y823" i="12" s="1"/>
  <c r="AE823" i="12" s="1"/>
  <c r="AI823" i="12" s="1"/>
  <c r="AO823" i="12" s="1"/>
  <c r="AW823" i="12" s="1"/>
  <c r="BB823" i="12" s="1"/>
  <c r="BG823" i="12" s="1"/>
  <c r="H823" i="12"/>
  <c r="N823" i="12" s="1"/>
  <c r="T823" i="12" s="1"/>
  <c r="Z823" i="12" s="1"/>
  <c r="AF823" i="12" s="1"/>
  <c r="AJ823" i="12" s="1"/>
  <c r="AP823" i="12" s="1"/>
  <c r="AX823" i="12" s="1"/>
  <c r="BH823" i="12" s="1"/>
  <c r="BI823" i="12"/>
  <c r="G828" i="12"/>
  <c r="H828" i="12"/>
  <c r="BI828" i="12"/>
  <c r="BI827" i="12" s="1"/>
  <c r="G831" i="12"/>
  <c r="H831" i="12"/>
  <c r="BI831" i="12"/>
  <c r="BI830" i="12" s="1"/>
  <c r="G834" i="12"/>
  <c r="H834" i="12"/>
  <c r="BI834" i="12"/>
  <c r="BI833" i="12" s="1"/>
  <c r="G837" i="12"/>
  <c r="M837" i="12" s="1"/>
  <c r="S837" i="12" s="1"/>
  <c r="Y837" i="12" s="1"/>
  <c r="AE837" i="12" s="1"/>
  <c r="AI837" i="12" s="1"/>
  <c r="AO837" i="12" s="1"/>
  <c r="AW837" i="12" s="1"/>
  <c r="BB837" i="12" s="1"/>
  <c r="BG837" i="12" s="1"/>
  <c r="H837" i="12"/>
  <c r="N837" i="12" s="1"/>
  <c r="T837" i="12" s="1"/>
  <c r="Z837" i="12" s="1"/>
  <c r="AF837" i="12" s="1"/>
  <c r="AJ837" i="12" s="1"/>
  <c r="AP837" i="12" s="1"/>
  <c r="AX837" i="12" s="1"/>
  <c r="BH837" i="12" s="1"/>
  <c r="BI837" i="12"/>
  <c r="G840" i="12"/>
  <c r="M840" i="12" s="1"/>
  <c r="S840" i="12" s="1"/>
  <c r="Y840" i="12" s="1"/>
  <c r="AE840" i="12" s="1"/>
  <c r="AI840" i="12" s="1"/>
  <c r="AO840" i="12" s="1"/>
  <c r="AW840" i="12" s="1"/>
  <c r="BB840" i="12" s="1"/>
  <c r="BG840" i="12" s="1"/>
  <c r="H840" i="12"/>
  <c r="N840" i="12" s="1"/>
  <c r="T840" i="12" s="1"/>
  <c r="Z840" i="12" s="1"/>
  <c r="AF840" i="12" s="1"/>
  <c r="AJ840" i="12" s="1"/>
  <c r="AP840" i="12" s="1"/>
  <c r="AX840" i="12" s="1"/>
  <c r="BH840" i="12" s="1"/>
  <c r="BI840" i="12"/>
  <c r="G846" i="12"/>
  <c r="H846" i="12"/>
  <c r="BI846" i="12"/>
  <c r="BI845" i="12" s="1"/>
  <c r="BI844" i="12" s="1"/>
  <c r="G852" i="12"/>
  <c r="M852" i="12" s="1"/>
  <c r="S852" i="12" s="1"/>
  <c r="Y852" i="12" s="1"/>
  <c r="AE852" i="12" s="1"/>
  <c r="AI852" i="12" s="1"/>
  <c r="AO852" i="12" s="1"/>
  <c r="AW852" i="12" s="1"/>
  <c r="BB852" i="12" s="1"/>
  <c r="BG852" i="12" s="1"/>
  <c r="H852" i="12"/>
  <c r="N852" i="12" s="1"/>
  <c r="T852" i="12" s="1"/>
  <c r="Z852" i="12" s="1"/>
  <c r="AF852" i="12" s="1"/>
  <c r="AJ852" i="12" s="1"/>
  <c r="AP852" i="12" s="1"/>
  <c r="AX852" i="12" s="1"/>
  <c r="BH852" i="12" s="1"/>
  <c r="BI852" i="12"/>
  <c r="G854" i="12"/>
  <c r="M854" i="12" s="1"/>
  <c r="S854" i="12" s="1"/>
  <c r="Y854" i="12" s="1"/>
  <c r="AE854" i="12" s="1"/>
  <c r="AI854" i="12" s="1"/>
  <c r="AO854" i="12" s="1"/>
  <c r="AW854" i="12" s="1"/>
  <c r="BB854" i="12" s="1"/>
  <c r="BG854" i="12" s="1"/>
  <c r="H854" i="12"/>
  <c r="N854" i="12" s="1"/>
  <c r="T854" i="12" s="1"/>
  <c r="Z854" i="12" s="1"/>
  <c r="AF854" i="12" s="1"/>
  <c r="AJ854" i="12" s="1"/>
  <c r="AP854" i="12" s="1"/>
  <c r="AX854" i="12" s="1"/>
  <c r="BH854" i="12" s="1"/>
  <c r="BI854" i="12"/>
  <c r="G858" i="12"/>
  <c r="H858" i="12"/>
  <c r="BI858" i="12"/>
  <c r="BI857" i="12" s="1"/>
  <c r="BI856" i="12" s="1"/>
  <c r="G862" i="12"/>
  <c r="H862" i="12"/>
  <c r="BI862" i="12"/>
  <c r="BI861" i="12" s="1"/>
  <c r="BI860" i="12" s="1"/>
  <c r="G866" i="12"/>
  <c r="M866" i="12" s="1"/>
  <c r="S866" i="12" s="1"/>
  <c r="Y866" i="12" s="1"/>
  <c r="AE866" i="12" s="1"/>
  <c r="AI866" i="12" s="1"/>
  <c r="AO866" i="12" s="1"/>
  <c r="AW866" i="12" s="1"/>
  <c r="BB866" i="12" s="1"/>
  <c r="BG866" i="12" s="1"/>
  <c r="H866" i="12"/>
  <c r="N866" i="12" s="1"/>
  <c r="T866" i="12" s="1"/>
  <c r="Z866" i="12" s="1"/>
  <c r="AF866" i="12" s="1"/>
  <c r="AJ866" i="12" s="1"/>
  <c r="AP866" i="12" s="1"/>
  <c r="AX866" i="12" s="1"/>
  <c r="BH866" i="12" s="1"/>
  <c r="BI866" i="12"/>
  <c r="G868" i="12"/>
  <c r="M868" i="12" s="1"/>
  <c r="S868" i="12" s="1"/>
  <c r="Y868" i="12" s="1"/>
  <c r="AE868" i="12" s="1"/>
  <c r="AI868" i="12" s="1"/>
  <c r="AO868" i="12" s="1"/>
  <c r="AW868" i="12" s="1"/>
  <c r="BB868" i="12" s="1"/>
  <c r="BG868" i="12" s="1"/>
  <c r="H868" i="12"/>
  <c r="N868" i="12" s="1"/>
  <c r="T868" i="12" s="1"/>
  <c r="Z868" i="12" s="1"/>
  <c r="AF868" i="12" s="1"/>
  <c r="AJ868" i="12" s="1"/>
  <c r="AP868" i="12" s="1"/>
  <c r="AX868" i="12" s="1"/>
  <c r="BH868" i="12" s="1"/>
  <c r="BI868" i="12"/>
  <c r="G872" i="12"/>
  <c r="H872" i="12"/>
  <c r="BI872" i="12"/>
  <c r="BI871" i="12" s="1"/>
  <c r="BI870" i="12" s="1"/>
  <c r="G876" i="12"/>
  <c r="M876" i="12" s="1"/>
  <c r="S876" i="12" s="1"/>
  <c r="Y876" i="12" s="1"/>
  <c r="AE876" i="12" s="1"/>
  <c r="AI876" i="12" s="1"/>
  <c r="AO876" i="12" s="1"/>
  <c r="AW876" i="12" s="1"/>
  <c r="BB876" i="12" s="1"/>
  <c r="BG876" i="12" s="1"/>
  <c r="H876" i="12"/>
  <c r="N876" i="12" s="1"/>
  <c r="T876" i="12" s="1"/>
  <c r="Z876" i="12" s="1"/>
  <c r="AF876" i="12" s="1"/>
  <c r="AJ876" i="12" s="1"/>
  <c r="AP876" i="12" s="1"/>
  <c r="AX876" i="12" s="1"/>
  <c r="BH876" i="12" s="1"/>
  <c r="BI876" i="12"/>
  <c r="G878" i="12"/>
  <c r="M878" i="12" s="1"/>
  <c r="S878" i="12" s="1"/>
  <c r="Y878" i="12" s="1"/>
  <c r="AE878" i="12" s="1"/>
  <c r="AI878" i="12" s="1"/>
  <c r="AO878" i="12" s="1"/>
  <c r="AW878" i="12" s="1"/>
  <c r="BB878" i="12" s="1"/>
  <c r="BG878" i="12" s="1"/>
  <c r="H878" i="12"/>
  <c r="N878" i="12" s="1"/>
  <c r="T878" i="12" s="1"/>
  <c r="Z878" i="12" s="1"/>
  <c r="AF878" i="12" s="1"/>
  <c r="AJ878" i="12" s="1"/>
  <c r="AP878" i="12" s="1"/>
  <c r="AX878" i="12" s="1"/>
  <c r="BH878" i="12" s="1"/>
  <c r="BI878" i="12"/>
  <c r="G883" i="12"/>
  <c r="H883" i="12"/>
  <c r="BI883" i="12"/>
  <c r="BI882" i="12" s="1"/>
  <c r="G886" i="12"/>
  <c r="M886" i="12" s="1"/>
  <c r="S886" i="12" s="1"/>
  <c r="Y886" i="12" s="1"/>
  <c r="AE886" i="12" s="1"/>
  <c r="AI886" i="12" s="1"/>
  <c r="AO886" i="12" s="1"/>
  <c r="AW886" i="12" s="1"/>
  <c r="BB886" i="12" s="1"/>
  <c r="BG886" i="12" s="1"/>
  <c r="H886" i="12"/>
  <c r="N886" i="12" s="1"/>
  <c r="T886" i="12" s="1"/>
  <c r="Z886" i="12" s="1"/>
  <c r="AF886" i="12" s="1"/>
  <c r="AJ886" i="12" s="1"/>
  <c r="AP886" i="12" s="1"/>
  <c r="AX886" i="12" s="1"/>
  <c r="BH886" i="12" s="1"/>
  <c r="BI886" i="12"/>
  <c r="G889" i="12"/>
  <c r="M889" i="12" s="1"/>
  <c r="S889" i="12" s="1"/>
  <c r="Y889" i="12" s="1"/>
  <c r="AE889" i="12" s="1"/>
  <c r="AI889" i="12" s="1"/>
  <c r="AO889" i="12" s="1"/>
  <c r="AW889" i="12" s="1"/>
  <c r="BB889" i="12" s="1"/>
  <c r="BG889" i="12" s="1"/>
  <c r="H889" i="12"/>
  <c r="N889" i="12" s="1"/>
  <c r="T889" i="12" s="1"/>
  <c r="Z889" i="12" s="1"/>
  <c r="AF889" i="12" s="1"/>
  <c r="AJ889" i="12" s="1"/>
  <c r="AP889" i="12" s="1"/>
  <c r="AX889" i="12" s="1"/>
  <c r="BH889" i="12" s="1"/>
  <c r="BI889" i="12"/>
  <c r="G892" i="12"/>
  <c r="M892" i="12" s="1"/>
  <c r="S892" i="12" s="1"/>
  <c r="Y892" i="12" s="1"/>
  <c r="AE892" i="12" s="1"/>
  <c r="AI892" i="12" s="1"/>
  <c r="AO892" i="12" s="1"/>
  <c r="AW892" i="12" s="1"/>
  <c r="BB892" i="12" s="1"/>
  <c r="BG892" i="12" s="1"/>
  <c r="H892" i="12"/>
  <c r="N892" i="12" s="1"/>
  <c r="T892" i="12" s="1"/>
  <c r="Z892" i="12" s="1"/>
  <c r="AF892" i="12" s="1"/>
  <c r="AJ892" i="12" s="1"/>
  <c r="AP892" i="12" s="1"/>
  <c r="AX892" i="12" s="1"/>
  <c r="BH892" i="12" s="1"/>
  <c r="BI892" i="12"/>
  <c r="G896" i="12"/>
  <c r="H896" i="12"/>
  <c r="BI896" i="12"/>
  <c r="BI895" i="12" s="1"/>
  <c r="G899" i="12"/>
  <c r="H899" i="12"/>
  <c r="BI899" i="12"/>
  <c r="BI898" i="12" s="1"/>
  <c r="G903" i="12"/>
  <c r="M903" i="12" s="1"/>
  <c r="S903" i="12" s="1"/>
  <c r="Y903" i="12" s="1"/>
  <c r="AE903" i="12" s="1"/>
  <c r="AI903" i="12" s="1"/>
  <c r="AO903" i="12" s="1"/>
  <c r="AW903" i="12" s="1"/>
  <c r="BB903" i="12" s="1"/>
  <c r="BG903" i="12" s="1"/>
  <c r="H903" i="12"/>
  <c r="N903" i="12" s="1"/>
  <c r="T903" i="12" s="1"/>
  <c r="Z903" i="12" s="1"/>
  <c r="AF903" i="12" s="1"/>
  <c r="AJ903" i="12" s="1"/>
  <c r="AP903" i="12" s="1"/>
  <c r="AX903" i="12" s="1"/>
  <c r="BH903" i="12" s="1"/>
  <c r="BI903" i="12"/>
  <c r="G905" i="12"/>
  <c r="M905" i="12" s="1"/>
  <c r="S905" i="12" s="1"/>
  <c r="Y905" i="12" s="1"/>
  <c r="AE905" i="12" s="1"/>
  <c r="AI905" i="12" s="1"/>
  <c r="AO905" i="12" s="1"/>
  <c r="AW905" i="12" s="1"/>
  <c r="BB905" i="12" s="1"/>
  <c r="BG905" i="12" s="1"/>
  <c r="H905" i="12"/>
  <c r="N905" i="12" s="1"/>
  <c r="T905" i="12" s="1"/>
  <c r="Z905" i="12" s="1"/>
  <c r="AF905" i="12" s="1"/>
  <c r="AJ905" i="12" s="1"/>
  <c r="AP905" i="12" s="1"/>
  <c r="AX905" i="12" s="1"/>
  <c r="BH905" i="12" s="1"/>
  <c r="BI905" i="12"/>
  <c r="G909" i="12"/>
  <c r="M909" i="12" s="1"/>
  <c r="S909" i="12" s="1"/>
  <c r="Y909" i="12" s="1"/>
  <c r="AE909" i="12" s="1"/>
  <c r="AI909" i="12" s="1"/>
  <c r="AO909" i="12" s="1"/>
  <c r="AW909" i="12" s="1"/>
  <c r="BB909" i="12" s="1"/>
  <c r="BG909" i="12" s="1"/>
  <c r="H909" i="12"/>
  <c r="N909" i="12" s="1"/>
  <c r="T909" i="12" s="1"/>
  <c r="Z909" i="12" s="1"/>
  <c r="AF909" i="12" s="1"/>
  <c r="AJ909" i="12" s="1"/>
  <c r="AP909" i="12" s="1"/>
  <c r="AX909" i="12" s="1"/>
  <c r="BH909" i="12" s="1"/>
  <c r="BI909" i="12"/>
  <c r="G911" i="12"/>
  <c r="M911" i="12" s="1"/>
  <c r="S911" i="12" s="1"/>
  <c r="Y911" i="12" s="1"/>
  <c r="AE911" i="12" s="1"/>
  <c r="AI911" i="12" s="1"/>
  <c r="AO911" i="12" s="1"/>
  <c r="AW911" i="12" s="1"/>
  <c r="BB911" i="12" s="1"/>
  <c r="BG911" i="12" s="1"/>
  <c r="H911" i="12"/>
  <c r="N911" i="12" s="1"/>
  <c r="T911" i="12" s="1"/>
  <c r="Z911" i="12" s="1"/>
  <c r="AF911" i="12" s="1"/>
  <c r="AJ911" i="12" s="1"/>
  <c r="AP911" i="12" s="1"/>
  <c r="AX911" i="12" s="1"/>
  <c r="BH911" i="12" s="1"/>
  <c r="BI911" i="12"/>
  <c r="G915" i="12"/>
  <c r="M915" i="12" s="1"/>
  <c r="S915" i="12" s="1"/>
  <c r="Y915" i="12" s="1"/>
  <c r="AE915" i="12" s="1"/>
  <c r="AI915" i="12" s="1"/>
  <c r="AO915" i="12" s="1"/>
  <c r="AW915" i="12" s="1"/>
  <c r="BB915" i="12" s="1"/>
  <c r="BG915" i="12" s="1"/>
  <c r="H915" i="12"/>
  <c r="N915" i="12" s="1"/>
  <c r="T915" i="12" s="1"/>
  <c r="Z915" i="12" s="1"/>
  <c r="AF915" i="12" s="1"/>
  <c r="AJ915" i="12" s="1"/>
  <c r="AP915" i="12" s="1"/>
  <c r="AX915" i="12" s="1"/>
  <c r="BH915" i="12" s="1"/>
  <c r="BI915" i="12"/>
  <c r="G917" i="12"/>
  <c r="M917" i="12" s="1"/>
  <c r="S917" i="12" s="1"/>
  <c r="Y917" i="12" s="1"/>
  <c r="AE917" i="12" s="1"/>
  <c r="AI917" i="12" s="1"/>
  <c r="AO917" i="12" s="1"/>
  <c r="AW917" i="12" s="1"/>
  <c r="BB917" i="12" s="1"/>
  <c r="BG917" i="12" s="1"/>
  <c r="H917" i="12"/>
  <c r="N917" i="12" s="1"/>
  <c r="T917" i="12" s="1"/>
  <c r="Z917" i="12" s="1"/>
  <c r="AF917" i="12" s="1"/>
  <c r="AJ917" i="12" s="1"/>
  <c r="AP917" i="12" s="1"/>
  <c r="AX917" i="12" s="1"/>
  <c r="BH917" i="12" s="1"/>
  <c r="BI917" i="12"/>
  <c r="G923" i="12"/>
  <c r="H923" i="12"/>
  <c r="BI923" i="12"/>
  <c r="BI922" i="12" s="1"/>
  <c r="G926" i="12"/>
  <c r="H926" i="12"/>
  <c r="BI926" i="12"/>
  <c r="BI925" i="12" s="1"/>
  <c r="G929" i="12"/>
  <c r="M929" i="12" s="1"/>
  <c r="S929" i="12" s="1"/>
  <c r="Y929" i="12" s="1"/>
  <c r="AE929" i="12" s="1"/>
  <c r="AI929" i="12" s="1"/>
  <c r="AO929" i="12" s="1"/>
  <c r="AW929" i="12" s="1"/>
  <c r="BB929" i="12" s="1"/>
  <c r="BG929" i="12" s="1"/>
  <c r="H929" i="12"/>
  <c r="N929" i="12" s="1"/>
  <c r="T929" i="12" s="1"/>
  <c r="Z929" i="12" s="1"/>
  <c r="AF929" i="12" s="1"/>
  <c r="AJ929" i="12" s="1"/>
  <c r="AP929" i="12" s="1"/>
  <c r="AX929" i="12" s="1"/>
  <c r="BH929" i="12" s="1"/>
  <c r="BI929" i="12"/>
  <c r="G931" i="12"/>
  <c r="M931" i="12" s="1"/>
  <c r="S931" i="12" s="1"/>
  <c r="Y931" i="12" s="1"/>
  <c r="AE931" i="12" s="1"/>
  <c r="AI931" i="12" s="1"/>
  <c r="AO931" i="12" s="1"/>
  <c r="AW931" i="12" s="1"/>
  <c r="BB931" i="12" s="1"/>
  <c r="BG931" i="12" s="1"/>
  <c r="H931" i="12"/>
  <c r="N931" i="12" s="1"/>
  <c r="T931" i="12" s="1"/>
  <c r="Z931" i="12" s="1"/>
  <c r="AF931" i="12" s="1"/>
  <c r="AJ931" i="12" s="1"/>
  <c r="AP931" i="12" s="1"/>
  <c r="AX931" i="12" s="1"/>
  <c r="BH931" i="12" s="1"/>
  <c r="BI931" i="12"/>
  <c r="G934" i="12"/>
  <c r="H934" i="12"/>
  <c r="BI934" i="12"/>
  <c r="BI933" i="12" s="1"/>
  <c r="G938" i="12"/>
  <c r="H938" i="12"/>
  <c r="BI938" i="12"/>
  <c r="BI937" i="12" s="1"/>
  <c r="BI936" i="12" s="1"/>
  <c r="G952" i="12"/>
  <c r="H952" i="12"/>
  <c r="BI952" i="12"/>
  <c r="BI951" i="12" s="1"/>
  <c r="G955" i="12"/>
  <c r="H955" i="12"/>
  <c r="BI955" i="12"/>
  <c r="BI954" i="12" s="1"/>
  <c r="G962" i="12"/>
  <c r="H962" i="12"/>
  <c r="BI962" i="12"/>
  <c r="BI961" i="12" s="1"/>
  <c r="G965" i="12"/>
  <c r="H965" i="12"/>
  <c r="BI965" i="12"/>
  <c r="BI964" i="12" s="1"/>
  <c r="G968" i="12"/>
  <c r="M968" i="12" s="1"/>
  <c r="S968" i="12" s="1"/>
  <c r="Y968" i="12" s="1"/>
  <c r="AE968" i="12" s="1"/>
  <c r="AI968" i="12" s="1"/>
  <c r="AO968" i="12" s="1"/>
  <c r="AW968" i="12" s="1"/>
  <c r="BB968" i="12" s="1"/>
  <c r="BG968" i="12" s="1"/>
  <c r="H968" i="12"/>
  <c r="N968" i="12" s="1"/>
  <c r="T968" i="12" s="1"/>
  <c r="Z968" i="12" s="1"/>
  <c r="AF968" i="12" s="1"/>
  <c r="AJ968" i="12" s="1"/>
  <c r="AP968" i="12" s="1"/>
  <c r="AX968" i="12" s="1"/>
  <c r="BH968" i="12" s="1"/>
  <c r="BI968" i="12"/>
  <c r="G970" i="12"/>
  <c r="M970" i="12" s="1"/>
  <c r="S970" i="12" s="1"/>
  <c r="Y970" i="12" s="1"/>
  <c r="AE970" i="12" s="1"/>
  <c r="AI970" i="12" s="1"/>
  <c r="AO970" i="12" s="1"/>
  <c r="AW970" i="12" s="1"/>
  <c r="BB970" i="12" s="1"/>
  <c r="BG970" i="12" s="1"/>
  <c r="H970" i="12"/>
  <c r="N970" i="12" s="1"/>
  <c r="T970" i="12" s="1"/>
  <c r="Z970" i="12" s="1"/>
  <c r="AF970" i="12" s="1"/>
  <c r="AJ970" i="12" s="1"/>
  <c r="AP970" i="12" s="1"/>
  <c r="AX970" i="12" s="1"/>
  <c r="BH970" i="12" s="1"/>
  <c r="BI970" i="12"/>
  <c r="G974" i="12"/>
  <c r="H974" i="12"/>
  <c r="BI974" i="12"/>
  <c r="BI973" i="12" s="1"/>
  <c r="G978" i="12"/>
  <c r="M978" i="12" s="1"/>
  <c r="S978" i="12" s="1"/>
  <c r="Y978" i="12" s="1"/>
  <c r="AE978" i="12" s="1"/>
  <c r="AI978" i="12" s="1"/>
  <c r="AO978" i="12" s="1"/>
  <c r="AW978" i="12" s="1"/>
  <c r="BB978" i="12" s="1"/>
  <c r="BG978" i="12" s="1"/>
  <c r="H978" i="12"/>
  <c r="N978" i="12" s="1"/>
  <c r="T978" i="12" s="1"/>
  <c r="Z978" i="12" s="1"/>
  <c r="AF978" i="12" s="1"/>
  <c r="AJ978" i="12" s="1"/>
  <c r="AP978" i="12" s="1"/>
  <c r="AX978" i="12" s="1"/>
  <c r="BH978" i="12" s="1"/>
  <c r="BI978" i="12"/>
  <c r="G985" i="12"/>
  <c r="M985" i="12" s="1"/>
  <c r="S985" i="12" s="1"/>
  <c r="Y985" i="12" s="1"/>
  <c r="AE985" i="12" s="1"/>
  <c r="AI985" i="12" s="1"/>
  <c r="AO985" i="12" s="1"/>
  <c r="AW985" i="12" s="1"/>
  <c r="BB985" i="12" s="1"/>
  <c r="BG985" i="12" s="1"/>
  <c r="H985" i="12"/>
  <c r="N985" i="12" s="1"/>
  <c r="T985" i="12" s="1"/>
  <c r="Z985" i="12" s="1"/>
  <c r="AF985" i="12" s="1"/>
  <c r="AJ985" i="12" s="1"/>
  <c r="AP985" i="12" s="1"/>
  <c r="AX985" i="12" s="1"/>
  <c r="BH985" i="12" s="1"/>
  <c r="BI985" i="12"/>
  <c r="G987" i="12"/>
  <c r="M987" i="12" s="1"/>
  <c r="S987" i="12" s="1"/>
  <c r="Y987" i="12" s="1"/>
  <c r="AE987" i="12" s="1"/>
  <c r="AI987" i="12" s="1"/>
  <c r="AO987" i="12" s="1"/>
  <c r="AW987" i="12" s="1"/>
  <c r="BB987" i="12" s="1"/>
  <c r="BG987" i="12" s="1"/>
  <c r="H987" i="12"/>
  <c r="N987" i="12" s="1"/>
  <c r="T987" i="12" s="1"/>
  <c r="Z987" i="12" s="1"/>
  <c r="AF987" i="12" s="1"/>
  <c r="AJ987" i="12" s="1"/>
  <c r="AP987" i="12" s="1"/>
  <c r="AX987" i="12" s="1"/>
  <c r="BH987" i="12" s="1"/>
  <c r="BI987" i="12"/>
  <c r="G992" i="12"/>
  <c r="H992" i="12"/>
  <c r="BI992" i="12"/>
  <c r="BI991" i="12" s="1"/>
  <c r="BI990" i="12" s="1"/>
  <c r="G996" i="12"/>
  <c r="M996" i="12" s="1"/>
  <c r="S996" i="12" s="1"/>
  <c r="Y996" i="12" s="1"/>
  <c r="AE996" i="12" s="1"/>
  <c r="AI996" i="12" s="1"/>
  <c r="AO996" i="12" s="1"/>
  <c r="AW996" i="12" s="1"/>
  <c r="BB996" i="12" s="1"/>
  <c r="BG996" i="12" s="1"/>
  <c r="H996" i="12"/>
  <c r="N996" i="12" s="1"/>
  <c r="T996" i="12" s="1"/>
  <c r="Z996" i="12" s="1"/>
  <c r="AF996" i="12" s="1"/>
  <c r="AJ996" i="12" s="1"/>
  <c r="AP996" i="12" s="1"/>
  <c r="AX996" i="12" s="1"/>
  <c r="BH996" i="12" s="1"/>
  <c r="BI996" i="12"/>
  <c r="G998" i="12"/>
  <c r="M998" i="12" s="1"/>
  <c r="S998" i="12" s="1"/>
  <c r="Y998" i="12" s="1"/>
  <c r="AE998" i="12" s="1"/>
  <c r="AI998" i="12" s="1"/>
  <c r="AO998" i="12" s="1"/>
  <c r="AW998" i="12" s="1"/>
  <c r="BB998" i="12" s="1"/>
  <c r="BG998" i="12" s="1"/>
  <c r="H998" i="12"/>
  <c r="N998" i="12" s="1"/>
  <c r="T998" i="12" s="1"/>
  <c r="Z998" i="12" s="1"/>
  <c r="AF998" i="12" s="1"/>
  <c r="AJ998" i="12" s="1"/>
  <c r="AP998" i="12" s="1"/>
  <c r="AX998" i="12" s="1"/>
  <c r="BH998" i="12" s="1"/>
  <c r="BI998" i="12"/>
  <c r="G1002" i="12"/>
  <c r="H1002" i="12"/>
  <c r="BI1002" i="12"/>
  <c r="BI1001" i="12" s="1"/>
  <c r="G1005" i="12"/>
  <c r="H1005" i="12"/>
  <c r="BI1005" i="12"/>
  <c r="BI1004" i="12" s="1"/>
  <c r="G1008" i="12"/>
  <c r="H1008" i="12"/>
  <c r="BI1008" i="12"/>
  <c r="BI1007" i="12" s="1"/>
  <c r="G1013" i="12"/>
  <c r="M1013" i="12" s="1"/>
  <c r="S1013" i="12" s="1"/>
  <c r="Y1013" i="12" s="1"/>
  <c r="AE1013" i="12" s="1"/>
  <c r="AI1013" i="12" s="1"/>
  <c r="AO1013" i="12" s="1"/>
  <c r="AW1013" i="12" s="1"/>
  <c r="BB1013" i="12" s="1"/>
  <c r="BG1013" i="12" s="1"/>
  <c r="H1013" i="12"/>
  <c r="N1013" i="12" s="1"/>
  <c r="T1013" i="12" s="1"/>
  <c r="Z1013" i="12" s="1"/>
  <c r="AF1013" i="12" s="1"/>
  <c r="AJ1013" i="12" s="1"/>
  <c r="AP1013" i="12" s="1"/>
  <c r="AX1013" i="12" s="1"/>
  <c r="BH1013" i="12" s="1"/>
  <c r="BI1013" i="12"/>
  <c r="G1015" i="12"/>
  <c r="M1015" i="12" s="1"/>
  <c r="S1015" i="12" s="1"/>
  <c r="Y1015" i="12" s="1"/>
  <c r="AE1015" i="12" s="1"/>
  <c r="AI1015" i="12" s="1"/>
  <c r="AO1015" i="12" s="1"/>
  <c r="AW1015" i="12" s="1"/>
  <c r="BB1015" i="12" s="1"/>
  <c r="BG1015" i="12" s="1"/>
  <c r="H1015" i="12"/>
  <c r="N1015" i="12" s="1"/>
  <c r="T1015" i="12" s="1"/>
  <c r="Z1015" i="12" s="1"/>
  <c r="AF1015" i="12" s="1"/>
  <c r="AJ1015" i="12" s="1"/>
  <c r="AP1015" i="12" s="1"/>
  <c r="AX1015" i="12" s="1"/>
  <c r="BH1015" i="12" s="1"/>
  <c r="BI1015" i="12"/>
  <c r="G1017" i="12"/>
  <c r="M1017" i="12" s="1"/>
  <c r="S1017" i="12" s="1"/>
  <c r="Y1017" i="12" s="1"/>
  <c r="AE1017" i="12" s="1"/>
  <c r="AI1017" i="12" s="1"/>
  <c r="AO1017" i="12" s="1"/>
  <c r="AW1017" i="12" s="1"/>
  <c r="BB1017" i="12" s="1"/>
  <c r="BG1017" i="12" s="1"/>
  <c r="H1017" i="12"/>
  <c r="N1017" i="12" s="1"/>
  <c r="T1017" i="12" s="1"/>
  <c r="Z1017" i="12" s="1"/>
  <c r="AF1017" i="12" s="1"/>
  <c r="AJ1017" i="12" s="1"/>
  <c r="AP1017" i="12" s="1"/>
  <c r="AX1017" i="12" s="1"/>
  <c r="BH1017" i="12" s="1"/>
  <c r="BI1017" i="12"/>
  <c r="G1022" i="12"/>
  <c r="H1022" i="12"/>
  <c r="BI1022" i="12"/>
  <c r="BI1021" i="12" s="1"/>
  <c r="G1025" i="12"/>
  <c r="H1025" i="12"/>
  <c r="BI1025" i="12"/>
  <c r="BI1024" i="12" s="1"/>
  <c r="G1031" i="12"/>
  <c r="H1031" i="12"/>
  <c r="BI1031" i="12"/>
  <c r="BI1030" i="12" s="1"/>
  <c r="G1034" i="12"/>
  <c r="H1034" i="12"/>
  <c r="BI1034" i="12"/>
  <c r="BI1033" i="12" s="1"/>
  <c r="G1038" i="12"/>
  <c r="H1038" i="12"/>
  <c r="BI1038" i="12"/>
  <c r="BI1037" i="12" s="1"/>
  <c r="BI1036" i="12" s="1"/>
  <c r="G1042" i="12"/>
  <c r="H1042" i="12"/>
  <c r="BI1042" i="12"/>
  <c r="BI1041" i="12" s="1"/>
  <c r="BI1040" i="12" s="1"/>
  <c r="G1046" i="12"/>
  <c r="H1046" i="12"/>
  <c r="BI1046" i="12"/>
  <c r="BI1045" i="12" s="1"/>
  <c r="BI1044" i="12" s="1"/>
  <c r="G1051" i="12"/>
  <c r="H1051" i="12"/>
  <c r="BI1051" i="12"/>
  <c r="BI1050" i="12" s="1"/>
  <c r="G1054" i="12"/>
  <c r="H1054" i="12"/>
  <c r="BI1054" i="12"/>
  <c r="BI1053" i="12" s="1"/>
  <c r="G1057" i="12"/>
  <c r="H1057" i="12"/>
  <c r="BI1057" i="12"/>
  <c r="BI1056" i="12" s="1"/>
  <c r="G1061" i="12"/>
  <c r="H1061" i="12"/>
  <c r="BI1061" i="12"/>
  <c r="BI1060" i="12" s="1"/>
  <c r="G1068" i="12"/>
  <c r="H1068" i="12"/>
  <c r="BI1068" i="12"/>
  <c r="BI1067" i="12" s="1"/>
  <c r="BI1066" i="12" s="1"/>
  <c r="G1072" i="12"/>
  <c r="H1072" i="12"/>
  <c r="BI1072" i="12"/>
  <c r="BI1071" i="12" s="1"/>
  <c r="BI1070" i="12" s="1"/>
  <c r="G1088" i="12"/>
  <c r="H1088" i="12"/>
  <c r="BI1088" i="12"/>
  <c r="BI1087" i="12" s="1"/>
  <c r="G1091" i="12"/>
  <c r="H1091" i="12"/>
  <c r="BI1091" i="12"/>
  <c r="BI1090" i="12" s="1"/>
  <c r="G1095" i="12"/>
  <c r="H1095" i="12"/>
  <c r="BI1095" i="12"/>
  <c r="BI1094" i="12" s="1"/>
  <c r="BI1093" i="12" s="1"/>
  <c r="G1105" i="12"/>
  <c r="H1105" i="12"/>
  <c r="BI1105" i="12"/>
  <c r="G1115" i="12"/>
  <c r="H1115" i="12"/>
  <c r="BI1115" i="12"/>
  <c r="BI1114" i="12" s="1"/>
  <c r="BI1113" i="12" s="1"/>
  <c r="G1123" i="12"/>
  <c r="H1123" i="12"/>
  <c r="BI1123" i="12"/>
  <c r="BI1122" i="12" s="1"/>
  <c r="BI1121" i="12" s="1"/>
  <c r="G1127" i="12"/>
  <c r="H1127" i="12"/>
  <c r="BI1127" i="12"/>
  <c r="BI1126" i="12" s="1"/>
  <c r="BI1125" i="12" s="1"/>
  <c r="G1131" i="12"/>
  <c r="H1131" i="12"/>
  <c r="BI1131" i="12"/>
  <c r="BI1130" i="12" s="1"/>
  <c r="BI1129" i="12" s="1"/>
  <c r="G1135" i="12"/>
  <c r="H1135" i="12"/>
  <c r="BI1135" i="12"/>
  <c r="BI1134" i="12" s="1"/>
  <c r="BI1133" i="12" s="1"/>
  <c r="G1139" i="12"/>
  <c r="H1139" i="12"/>
  <c r="BI1139" i="12"/>
  <c r="BI1138" i="12" s="1"/>
  <c r="BI1137" i="12" s="1"/>
  <c r="G1143" i="12"/>
  <c r="H1143" i="12"/>
  <c r="BI1143" i="12"/>
  <c r="BI1142" i="12" s="1"/>
  <c r="BI1141" i="12" s="1"/>
  <c r="G1147" i="12"/>
  <c r="H1147" i="12"/>
  <c r="BI1147" i="12"/>
  <c r="BI1146" i="12" s="1"/>
  <c r="BI1145" i="12" s="1"/>
  <c r="G1163" i="12"/>
  <c r="M1163" i="12" s="1"/>
  <c r="S1163" i="12" s="1"/>
  <c r="Y1163" i="12" s="1"/>
  <c r="AE1163" i="12" s="1"/>
  <c r="AI1163" i="12" s="1"/>
  <c r="AO1163" i="12" s="1"/>
  <c r="AW1163" i="12" s="1"/>
  <c r="BB1163" i="12" s="1"/>
  <c r="BG1163" i="12" s="1"/>
  <c r="H1163" i="12"/>
  <c r="N1163" i="12" s="1"/>
  <c r="T1163" i="12" s="1"/>
  <c r="Z1163" i="12" s="1"/>
  <c r="AF1163" i="12" s="1"/>
  <c r="AJ1163" i="12" s="1"/>
  <c r="AP1163" i="12" s="1"/>
  <c r="AX1163" i="12" s="1"/>
  <c r="BH1163" i="12" s="1"/>
  <c r="BI1163" i="12"/>
  <c r="G1165" i="12"/>
  <c r="M1165" i="12" s="1"/>
  <c r="S1165" i="12" s="1"/>
  <c r="Y1165" i="12" s="1"/>
  <c r="AE1165" i="12" s="1"/>
  <c r="AI1165" i="12" s="1"/>
  <c r="AO1165" i="12" s="1"/>
  <c r="AW1165" i="12" s="1"/>
  <c r="BB1165" i="12" s="1"/>
  <c r="BG1165" i="12" s="1"/>
  <c r="H1165" i="12"/>
  <c r="N1165" i="12" s="1"/>
  <c r="T1165" i="12" s="1"/>
  <c r="Z1165" i="12" s="1"/>
  <c r="AF1165" i="12" s="1"/>
  <c r="AJ1165" i="12" s="1"/>
  <c r="AP1165" i="12" s="1"/>
  <c r="AX1165" i="12" s="1"/>
  <c r="BH1165" i="12" s="1"/>
  <c r="BI1165" i="12"/>
  <c r="G1169" i="12"/>
  <c r="H1169" i="12"/>
  <c r="BI1169" i="12"/>
  <c r="BI1168" i="12" s="1"/>
  <c r="BI1167" i="12" s="1"/>
  <c r="G1173" i="12"/>
  <c r="M1173" i="12" s="1"/>
  <c r="S1173" i="12" s="1"/>
  <c r="Y1173" i="12" s="1"/>
  <c r="AE1173" i="12" s="1"/>
  <c r="AI1173" i="12" s="1"/>
  <c r="AO1173" i="12" s="1"/>
  <c r="AW1173" i="12" s="1"/>
  <c r="BB1173" i="12" s="1"/>
  <c r="BG1173" i="12" s="1"/>
  <c r="H1173" i="12"/>
  <c r="N1173" i="12" s="1"/>
  <c r="T1173" i="12" s="1"/>
  <c r="Z1173" i="12" s="1"/>
  <c r="AF1173" i="12" s="1"/>
  <c r="AJ1173" i="12" s="1"/>
  <c r="AP1173" i="12" s="1"/>
  <c r="AX1173" i="12" s="1"/>
  <c r="BH1173" i="12" s="1"/>
  <c r="BI1173" i="12"/>
  <c r="G1175" i="12"/>
  <c r="M1175" i="12" s="1"/>
  <c r="S1175" i="12" s="1"/>
  <c r="Y1175" i="12" s="1"/>
  <c r="AE1175" i="12" s="1"/>
  <c r="AI1175" i="12" s="1"/>
  <c r="AO1175" i="12" s="1"/>
  <c r="AW1175" i="12" s="1"/>
  <c r="BB1175" i="12" s="1"/>
  <c r="BG1175" i="12" s="1"/>
  <c r="H1175" i="12"/>
  <c r="N1175" i="12" s="1"/>
  <c r="T1175" i="12" s="1"/>
  <c r="Z1175" i="12" s="1"/>
  <c r="AF1175" i="12" s="1"/>
  <c r="AJ1175" i="12" s="1"/>
  <c r="AP1175" i="12" s="1"/>
  <c r="AX1175" i="12" s="1"/>
  <c r="BH1175" i="12" s="1"/>
  <c r="BI1175" i="12"/>
  <c r="G1179" i="12"/>
  <c r="H1179" i="12"/>
  <c r="BI1179" i="12"/>
  <c r="BI1178" i="12" s="1"/>
  <c r="BI1177" i="12" s="1"/>
  <c r="G1183" i="12"/>
  <c r="M1183" i="12" s="1"/>
  <c r="S1183" i="12" s="1"/>
  <c r="Y1183" i="12" s="1"/>
  <c r="AE1183" i="12" s="1"/>
  <c r="AI1183" i="12" s="1"/>
  <c r="AO1183" i="12" s="1"/>
  <c r="AW1183" i="12" s="1"/>
  <c r="BB1183" i="12" s="1"/>
  <c r="BG1183" i="12" s="1"/>
  <c r="H1183" i="12"/>
  <c r="N1183" i="12" s="1"/>
  <c r="T1183" i="12" s="1"/>
  <c r="Z1183" i="12" s="1"/>
  <c r="AF1183" i="12" s="1"/>
  <c r="AJ1183" i="12" s="1"/>
  <c r="AP1183" i="12" s="1"/>
  <c r="AX1183" i="12" s="1"/>
  <c r="BH1183" i="12" s="1"/>
  <c r="BI1183" i="12"/>
  <c r="G1185" i="12"/>
  <c r="M1185" i="12" s="1"/>
  <c r="S1185" i="12" s="1"/>
  <c r="Y1185" i="12" s="1"/>
  <c r="AE1185" i="12" s="1"/>
  <c r="AI1185" i="12" s="1"/>
  <c r="AO1185" i="12" s="1"/>
  <c r="AW1185" i="12" s="1"/>
  <c r="BB1185" i="12" s="1"/>
  <c r="BG1185" i="12" s="1"/>
  <c r="H1185" i="12"/>
  <c r="N1185" i="12" s="1"/>
  <c r="T1185" i="12" s="1"/>
  <c r="Z1185" i="12" s="1"/>
  <c r="AF1185" i="12" s="1"/>
  <c r="AJ1185" i="12" s="1"/>
  <c r="AP1185" i="12" s="1"/>
  <c r="AX1185" i="12" s="1"/>
  <c r="BH1185" i="12" s="1"/>
  <c r="BI1185" i="12"/>
  <c r="G1189" i="12"/>
  <c r="H1189" i="12"/>
  <c r="BI1189" i="12"/>
  <c r="BI1188" i="12" s="1"/>
  <c r="BI1187" i="12" s="1"/>
  <c r="G1193" i="12"/>
  <c r="H1193" i="12"/>
  <c r="BI1193" i="12"/>
  <c r="BI1192" i="12" s="1"/>
  <c r="BI1191" i="12" s="1"/>
  <c r="G1198" i="12"/>
  <c r="H1198" i="12"/>
  <c r="BI1198" i="12"/>
  <c r="BI1197" i="12" s="1"/>
  <c r="BI1196" i="12" s="1"/>
  <c r="G1202" i="12"/>
  <c r="H1202" i="12"/>
  <c r="BI1202" i="12"/>
  <c r="BI1201" i="12" s="1"/>
  <c r="BI1200" i="12" s="1"/>
  <c r="G1206" i="12"/>
  <c r="H1206" i="12"/>
  <c r="BI1206" i="12"/>
  <c r="BI1205" i="12" s="1"/>
  <c r="BI1204" i="12" s="1"/>
  <c r="G1210" i="12"/>
  <c r="H1210" i="12"/>
  <c r="BI1210" i="12"/>
  <c r="BI1209" i="12" s="1"/>
  <c r="BI1208" i="12" s="1"/>
  <c r="G1214" i="12"/>
  <c r="H1214" i="12"/>
  <c r="BI1214" i="12"/>
  <c r="BI1213" i="12" s="1"/>
  <c r="BI1212" i="12" s="1"/>
  <c r="G1218" i="12"/>
  <c r="H1218" i="12"/>
  <c r="BI1218" i="12"/>
  <c r="BI1217" i="12" s="1"/>
  <c r="BI1216" i="12" s="1"/>
  <c r="G1222" i="12"/>
  <c r="H1222" i="12"/>
  <c r="BI1222" i="12"/>
  <c r="BI1221" i="12" s="1"/>
  <c r="BI1220" i="12" s="1"/>
  <c r="G1226" i="12"/>
  <c r="H1226" i="12"/>
  <c r="BI1226" i="12"/>
  <c r="BI1225" i="12" s="1"/>
  <c r="BI1224" i="12" s="1"/>
  <c r="G1230" i="12"/>
  <c r="M1230" i="12" s="1"/>
  <c r="S1230" i="12" s="1"/>
  <c r="Y1230" i="12" s="1"/>
  <c r="AE1230" i="12" s="1"/>
  <c r="AI1230" i="12" s="1"/>
  <c r="AO1230" i="12" s="1"/>
  <c r="AW1230" i="12" s="1"/>
  <c r="BB1230" i="12" s="1"/>
  <c r="BG1230" i="12" s="1"/>
  <c r="H1230" i="12"/>
  <c r="N1230" i="12" s="1"/>
  <c r="T1230" i="12" s="1"/>
  <c r="Z1230" i="12" s="1"/>
  <c r="AF1230" i="12" s="1"/>
  <c r="AJ1230" i="12" s="1"/>
  <c r="AP1230" i="12" s="1"/>
  <c r="AX1230" i="12" s="1"/>
  <c r="BH1230" i="12" s="1"/>
  <c r="BI1230" i="12"/>
  <c r="G1236" i="12"/>
  <c r="H1236" i="12"/>
  <c r="BI1236" i="12"/>
  <c r="BI1235" i="12" s="1"/>
  <c r="BI1234" i="12" s="1"/>
  <c r="G1240" i="12"/>
  <c r="H1240" i="12"/>
  <c r="BI1240" i="12"/>
  <c r="BI1239" i="12" s="1"/>
  <c r="BI1238" i="12" s="1"/>
  <c r="G1244" i="12"/>
  <c r="M1244" i="12" s="1"/>
  <c r="S1244" i="12" s="1"/>
  <c r="Y1244" i="12" s="1"/>
  <c r="AE1244" i="12" s="1"/>
  <c r="AI1244" i="12" s="1"/>
  <c r="AO1244" i="12" s="1"/>
  <c r="AW1244" i="12" s="1"/>
  <c r="BB1244" i="12" s="1"/>
  <c r="BG1244" i="12" s="1"/>
  <c r="H1244" i="12"/>
  <c r="N1244" i="12" s="1"/>
  <c r="T1244" i="12" s="1"/>
  <c r="Z1244" i="12" s="1"/>
  <c r="AF1244" i="12" s="1"/>
  <c r="AJ1244" i="12" s="1"/>
  <c r="AP1244" i="12" s="1"/>
  <c r="AX1244" i="12" s="1"/>
  <c r="BH1244" i="12" s="1"/>
  <c r="BI1244" i="12"/>
  <c r="G1246" i="12"/>
  <c r="M1246" i="12" s="1"/>
  <c r="S1246" i="12" s="1"/>
  <c r="Y1246" i="12" s="1"/>
  <c r="AE1246" i="12" s="1"/>
  <c r="AI1246" i="12" s="1"/>
  <c r="AO1246" i="12" s="1"/>
  <c r="AW1246" i="12" s="1"/>
  <c r="BB1246" i="12" s="1"/>
  <c r="BG1246" i="12" s="1"/>
  <c r="H1246" i="12"/>
  <c r="N1246" i="12" s="1"/>
  <c r="T1246" i="12" s="1"/>
  <c r="Z1246" i="12" s="1"/>
  <c r="AF1246" i="12" s="1"/>
  <c r="AJ1246" i="12" s="1"/>
  <c r="AP1246" i="12" s="1"/>
  <c r="AX1246" i="12" s="1"/>
  <c r="BH1246" i="12" s="1"/>
  <c r="BI1246" i="12"/>
  <c r="G1250" i="12"/>
  <c r="M1250" i="12" s="1"/>
  <c r="S1250" i="12" s="1"/>
  <c r="Y1250" i="12" s="1"/>
  <c r="AE1250" i="12" s="1"/>
  <c r="AI1250" i="12" s="1"/>
  <c r="AO1250" i="12" s="1"/>
  <c r="AW1250" i="12" s="1"/>
  <c r="BB1250" i="12" s="1"/>
  <c r="BG1250" i="12" s="1"/>
  <c r="H1250" i="12"/>
  <c r="N1250" i="12" s="1"/>
  <c r="T1250" i="12" s="1"/>
  <c r="Z1250" i="12" s="1"/>
  <c r="AF1250" i="12" s="1"/>
  <c r="AJ1250" i="12" s="1"/>
  <c r="AP1250" i="12" s="1"/>
  <c r="AX1250" i="12" s="1"/>
  <c r="BH1250" i="12" s="1"/>
  <c r="BI1250" i="12"/>
  <c r="G1252" i="12"/>
  <c r="M1252" i="12" s="1"/>
  <c r="S1252" i="12" s="1"/>
  <c r="Y1252" i="12" s="1"/>
  <c r="AE1252" i="12" s="1"/>
  <c r="AI1252" i="12" s="1"/>
  <c r="AO1252" i="12" s="1"/>
  <c r="AW1252" i="12" s="1"/>
  <c r="BB1252" i="12" s="1"/>
  <c r="BG1252" i="12" s="1"/>
  <c r="H1252" i="12"/>
  <c r="N1252" i="12" s="1"/>
  <c r="T1252" i="12" s="1"/>
  <c r="Z1252" i="12" s="1"/>
  <c r="AF1252" i="12" s="1"/>
  <c r="AJ1252" i="12" s="1"/>
  <c r="AP1252" i="12" s="1"/>
  <c r="AX1252" i="12" s="1"/>
  <c r="BH1252" i="12" s="1"/>
  <c r="BI1252" i="12"/>
  <c r="G1256" i="12"/>
  <c r="H1256" i="12"/>
  <c r="BI1256" i="12"/>
  <c r="BI1255" i="12" s="1"/>
  <c r="BI1254" i="12" s="1"/>
  <c r="G1261" i="12"/>
  <c r="M1261" i="12" s="1"/>
  <c r="S1261" i="12" s="1"/>
  <c r="Y1261" i="12" s="1"/>
  <c r="AE1261" i="12" s="1"/>
  <c r="AI1261" i="12" s="1"/>
  <c r="AO1261" i="12" s="1"/>
  <c r="AW1261" i="12" s="1"/>
  <c r="BB1261" i="12" s="1"/>
  <c r="BG1261" i="12" s="1"/>
  <c r="H1261" i="12"/>
  <c r="N1261" i="12" s="1"/>
  <c r="T1261" i="12" s="1"/>
  <c r="Z1261" i="12" s="1"/>
  <c r="AF1261" i="12" s="1"/>
  <c r="AJ1261" i="12" s="1"/>
  <c r="AP1261" i="12" s="1"/>
  <c r="AX1261" i="12" s="1"/>
  <c r="BH1261" i="12" s="1"/>
  <c r="BI1261" i="12"/>
  <c r="G1267" i="12"/>
  <c r="M1267" i="12" s="1"/>
  <c r="S1267" i="12" s="1"/>
  <c r="Y1267" i="12" s="1"/>
  <c r="AE1267" i="12" s="1"/>
  <c r="AI1267" i="12" s="1"/>
  <c r="AO1267" i="12" s="1"/>
  <c r="AW1267" i="12" s="1"/>
  <c r="BB1267" i="12" s="1"/>
  <c r="BG1267" i="12" s="1"/>
  <c r="H1267" i="12"/>
  <c r="N1267" i="12" s="1"/>
  <c r="T1267" i="12" s="1"/>
  <c r="Z1267" i="12" s="1"/>
  <c r="AF1267" i="12" s="1"/>
  <c r="AJ1267" i="12" s="1"/>
  <c r="AP1267" i="12" s="1"/>
  <c r="AX1267" i="12" s="1"/>
  <c r="BH1267" i="12" s="1"/>
  <c r="BI1267" i="12"/>
  <c r="G1269" i="12"/>
  <c r="M1269" i="12" s="1"/>
  <c r="S1269" i="12" s="1"/>
  <c r="Y1269" i="12" s="1"/>
  <c r="AE1269" i="12" s="1"/>
  <c r="AI1269" i="12" s="1"/>
  <c r="AO1269" i="12" s="1"/>
  <c r="AW1269" i="12" s="1"/>
  <c r="BB1269" i="12" s="1"/>
  <c r="BG1269" i="12" s="1"/>
  <c r="H1269" i="12"/>
  <c r="N1269" i="12" s="1"/>
  <c r="T1269" i="12" s="1"/>
  <c r="Z1269" i="12" s="1"/>
  <c r="AF1269" i="12" s="1"/>
  <c r="AJ1269" i="12" s="1"/>
  <c r="AP1269" i="12" s="1"/>
  <c r="AX1269" i="12" s="1"/>
  <c r="BH1269" i="12" s="1"/>
  <c r="BI1269" i="12"/>
  <c r="G1274" i="12"/>
  <c r="H1274" i="12"/>
  <c r="BI1274" i="12"/>
  <c r="BI1273" i="12" s="1"/>
  <c r="BI1272" i="12" s="1"/>
  <c r="BI1271" i="12" s="1"/>
  <c r="G1323" i="12"/>
  <c r="H1323" i="12"/>
  <c r="BI1323" i="12"/>
  <c r="BI1322" i="12" s="1"/>
  <c r="BI1321" i="12" s="1"/>
  <c r="BI1277" i="12" s="1"/>
  <c r="G1341" i="12"/>
  <c r="H1341" i="12"/>
  <c r="BI1341" i="12"/>
  <c r="BI1340" i="12" s="1"/>
  <c r="BI1339" i="12" s="1"/>
  <c r="G1346" i="12"/>
  <c r="H1346" i="12"/>
  <c r="BI1346" i="12"/>
  <c r="BI1345" i="12" s="1"/>
  <c r="BI1344" i="12" s="1"/>
  <c r="G1351" i="12"/>
  <c r="H1351" i="12"/>
  <c r="BI1351" i="12"/>
  <c r="BI1350" i="12" s="1"/>
  <c r="BI1349" i="12" s="1"/>
  <c r="BI1348" i="12" s="1"/>
  <c r="G1358" i="12"/>
  <c r="H1358" i="12"/>
  <c r="BI1358" i="12"/>
  <c r="BI1357" i="12" s="1"/>
  <c r="BI1356" i="12" s="1"/>
  <c r="BI1355" i="12" s="1"/>
  <c r="BI1354" i="12" s="1"/>
  <c r="BI1353" i="12" s="1"/>
  <c r="G1436" i="12"/>
  <c r="H1436" i="12"/>
  <c r="BI1436" i="12"/>
  <c r="BI1435" i="12" s="1"/>
  <c r="BI1434" i="12" s="1"/>
  <c r="G1440" i="12"/>
  <c r="H1440" i="12"/>
  <c r="BI1440" i="12"/>
  <c r="BI1439" i="12" s="1"/>
  <c r="BI1438" i="12" s="1"/>
  <c r="G1448" i="12"/>
  <c r="H1448" i="12"/>
  <c r="BI1448" i="12"/>
  <c r="BI1447" i="12" s="1"/>
  <c r="BI1446" i="12" s="1"/>
  <c r="G1453" i="12"/>
  <c r="H1453" i="12"/>
  <c r="BI1453" i="12"/>
  <c r="BI1452" i="12" s="1"/>
  <c r="BI1451" i="12" s="1"/>
  <c r="BI1450" i="12" s="1"/>
  <c r="G1458" i="12"/>
  <c r="H1458" i="12"/>
  <c r="BI1458" i="12"/>
  <c r="BI1457" i="12" s="1"/>
  <c r="BI1456" i="12" s="1"/>
  <c r="G1462" i="12"/>
  <c r="H1462" i="12"/>
  <c r="BI1462" i="12"/>
  <c r="BI1461" i="12" s="1"/>
  <c r="BI1460" i="12" s="1"/>
  <c r="G1466" i="12"/>
  <c r="H1466" i="12"/>
  <c r="BI1466" i="12"/>
  <c r="BI1465" i="12" s="1"/>
  <c r="BI1464" i="12" s="1"/>
  <c r="G1470" i="12"/>
  <c r="H1470" i="12"/>
  <c r="BI1470" i="12"/>
  <c r="BI1469" i="12" s="1"/>
  <c r="G1473" i="12"/>
  <c r="H1473" i="12"/>
  <c r="BI1473" i="12"/>
  <c r="BI1472" i="12" s="1"/>
  <c r="G1517" i="12"/>
  <c r="H1517" i="12"/>
  <c r="BI1517" i="12"/>
  <c r="BI1516" i="12" s="1"/>
  <c r="BI1515" i="12" s="1"/>
  <c r="BI1514" i="12" s="1"/>
  <c r="G1566" i="12"/>
  <c r="H1566" i="12"/>
  <c r="BI1566" i="12"/>
  <c r="BI1565" i="12" s="1"/>
  <c r="G1578" i="12"/>
  <c r="H1578" i="12"/>
  <c r="BI1578" i="12"/>
  <c r="BI1577" i="12" s="1"/>
  <c r="BI1576" i="12" s="1"/>
  <c r="BI1575" i="12" s="1"/>
  <c r="G1583" i="12"/>
  <c r="H1583" i="12"/>
  <c r="BI1583" i="12"/>
  <c r="BI1582" i="12" s="1"/>
  <c r="BI1581" i="12" s="1"/>
  <c r="BI1580" i="12" s="1"/>
  <c r="G1588" i="12"/>
  <c r="H1588" i="12"/>
  <c r="BI1588" i="12"/>
  <c r="BI1587" i="12" s="1"/>
  <c r="BI1586" i="12" s="1"/>
  <c r="BI1585" i="12" s="1"/>
  <c r="G1597" i="12"/>
  <c r="H1597" i="12"/>
  <c r="BI1597" i="12"/>
  <c r="BI1596" i="12" s="1"/>
  <c r="BI1595" i="12" s="1"/>
  <c r="G1601" i="12"/>
  <c r="H1601" i="12"/>
  <c r="BI1601" i="12"/>
  <c r="BI1600" i="12" s="1"/>
  <c r="BI1599" i="12" s="1"/>
  <c r="G1605" i="12"/>
  <c r="H1605" i="12"/>
  <c r="BI1605" i="12"/>
  <c r="BI1604" i="12" s="1"/>
  <c r="BI1603" i="12" s="1"/>
  <c r="G1609" i="12"/>
  <c r="H1609" i="12"/>
  <c r="BI1609" i="12"/>
  <c r="BI1608" i="12" s="1"/>
  <c r="BI1607" i="12" s="1"/>
  <c r="G1613" i="12"/>
  <c r="H1613" i="12"/>
  <c r="BI1613" i="12"/>
  <c r="BI1612" i="12" s="1"/>
  <c r="BI1611" i="12" s="1"/>
  <c r="G1617" i="12"/>
  <c r="H1617" i="12"/>
  <c r="BI1617" i="12"/>
  <c r="BI1616" i="12" s="1"/>
  <c r="BI1615" i="12" s="1"/>
  <c r="G1621" i="12"/>
  <c r="H1621" i="12"/>
  <c r="BI1621" i="12"/>
  <c r="BI1620" i="12" s="1"/>
  <c r="BI1619" i="12" s="1"/>
  <c r="G1625" i="12"/>
  <c r="H1625" i="12"/>
  <c r="BI1625" i="12"/>
  <c r="BI1624" i="12" s="1"/>
  <c r="BI1623" i="12" s="1"/>
  <c r="G1629" i="12"/>
  <c r="H1629" i="12"/>
  <c r="BI1629" i="12"/>
  <c r="BI1628" i="12" s="1"/>
  <c r="BI1627" i="12" s="1"/>
  <c r="G1633" i="12"/>
  <c r="H1633" i="12"/>
  <c r="BI1633" i="12"/>
  <c r="BI1632" i="12" s="1"/>
  <c r="BI1631" i="12" s="1"/>
  <c r="G1646" i="12"/>
  <c r="H1646" i="12"/>
  <c r="BI1646" i="12"/>
  <c r="BI1645" i="12" s="1"/>
  <c r="BI1644" i="12" s="1"/>
  <c r="BI1643" i="12" s="1"/>
  <c r="G1670" i="12"/>
  <c r="H1670" i="12"/>
  <c r="BI1670" i="12"/>
  <c r="BI1669" i="12" s="1"/>
  <c r="BI1668" i="12" s="1"/>
  <c r="G1674" i="12"/>
  <c r="H1674" i="12"/>
  <c r="BI1674" i="12"/>
  <c r="BI1673" i="12" s="1"/>
  <c r="BI1672" i="12" s="1"/>
  <c r="G1679" i="12"/>
  <c r="H1679" i="12"/>
  <c r="BI1679" i="12"/>
  <c r="BI1678" i="12" s="1"/>
  <c r="BI1677" i="12" s="1"/>
  <c r="BI1676" i="12" s="1"/>
  <c r="G1684" i="12"/>
  <c r="H1684" i="12"/>
  <c r="BI1684" i="12"/>
  <c r="BI1683" i="12" s="1"/>
  <c r="BI1682" i="12" s="1"/>
  <c r="BI1681" i="12" s="1"/>
  <c r="G1689" i="12"/>
  <c r="H1689" i="12"/>
  <c r="BI1689" i="12"/>
  <c r="BI1688" i="12" s="1"/>
  <c r="BI1687" i="12" s="1"/>
  <c r="BI1686" i="12" s="1"/>
  <c r="G1778" i="12"/>
  <c r="H1778" i="12"/>
  <c r="BI1778" i="12"/>
  <c r="BI1777" i="12" s="1"/>
  <c r="BI1776" i="12" s="1"/>
  <c r="BI1775" i="12" s="1"/>
  <c r="G1783" i="12"/>
  <c r="H1783" i="12"/>
  <c r="BI1783" i="12"/>
  <c r="BI1782" i="12" s="1"/>
  <c r="BI1781" i="12" s="1"/>
  <c r="BI1780" i="12" s="1"/>
  <c r="G1789" i="12"/>
  <c r="H1789" i="12"/>
  <c r="BI1789" i="12"/>
  <c r="BI1788" i="12" s="1"/>
  <c r="BI1787" i="12" s="1"/>
  <c r="G1793" i="12"/>
  <c r="H1793" i="12"/>
  <c r="BI1793" i="12"/>
  <c r="BI1792" i="12" s="1"/>
  <c r="BI1791" i="12" s="1"/>
  <c r="G1797" i="12"/>
  <c r="H1797" i="12"/>
  <c r="BI1797" i="12"/>
  <c r="BI1796" i="12" s="1"/>
  <c r="BI1795" i="12" s="1"/>
  <c r="G1802" i="12"/>
  <c r="H1802" i="12"/>
  <c r="BI1802" i="12"/>
  <c r="BI1801" i="12" s="1"/>
  <c r="BI1800" i="12" s="1"/>
  <c r="G1806" i="12"/>
  <c r="H1806" i="12"/>
  <c r="BI1806" i="12"/>
  <c r="BI1805" i="12" s="1"/>
  <c r="BI1804" i="12" s="1"/>
  <c r="G1813" i="12"/>
  <c r="H1813" i="12"/>
  <c r="BI1813" i="12"/>
  <c r="BI1812" i="12" s="1"/>
  <c r="G1877" i="12"/>
  <c r="H1877" i="12"/>
  <c r="BI1877" i="12"/>
  <c r="BI1876" i="12" s="1"/>
  <c r="BI1875" i="12" s="1"/>
  <c r="BI1874" i="12" s="1"/>
  <c r="G1882" i="12"/>
  <c r="H1882" i="12"/>
  <c r="BI1882" i="12"/>
  <c r="BI1881" i="12" s="1"/>
  <c r="G1885" i="12"/>
  <c r="H1885" i="12"/>
  <c r="BI1885" i="12"/>
  <c r="BI1884" i="12" s="1"/>
  <c r="G1888" i="12"/>
  <c r="H1888" i="12"/>
  <c r="BI1888" i="12"/>
  <c r="BI1887" i="12" s="1"/>
  <c r="G1892" i="12"/>
  <c r="H1892" i="12"/>
  <c r="BI1892" i="12"/>
  <c r="BI1891" i="12" s="1"/>
  <c r="BI1890" i="12" s="1"/>
  <c r="G1897" i="12"/>
  <c r="H1897" i="12"/>
  <c r="BI1897" i="12"/>
  <c r="BI1896" i="12" s="1"/>
  <c r="BI1895" i="12" s="1"/>
  <c r="BI1894" i="12" s="1"/>
  <c r="G1904" i="12"/>
  <c r="H1904" i="12"/>
  <c r="BI1904" i="12"/>
  <c r="BI1903" i="12" s="1"/>
  <c r="BI1902" i="12" s="1"/>
  <c r="G1908" i="12"/>
  <c r="H1908" i="12"/>
  <c r="BI1908" i="12"/>
  <c r="BI1907" i="12" s="1"/>
  <c r="BI1906" i="12" s="1"/>
  <c r="G1921" i="12"/>
  <c r="H1921" i="12"/>
  <c r="BI1921" i="12"/>
  <c r="BI1920" i="12" s="1"/>
  <c r="BI1919" i="12" s="1"/>
  <c r="G1925" i="12"/>
  <c r="H1925" i="12"/>
  <c r="BI1925" i="12"/>
  <c r="BI1924" i="12" s="1"/>
  <c r="BI1923" i="12" s="1"/>
  <c r="G1929" i="12"/>
  <c r="H1929" i="12"/>
  <c r="BI1929" i="12"/>
  <c r="BI1928" i="12" s="1"/>
  <c r="BI1927" i="12" s="1"/>
  <c r="G1933" i="12"/>
  <c r="H1933" i="12"/>
  <c r="BI1933" i="12"/>
  <c r="BI1932" i="12" s="1"/>
  <c r="BI1931" i="12" s="1"/>
  <c r="G1939" i="12"/>
  <c r="H1939" i="12"/>
  <c r="BI1939" i="12"/>
  <c r="BI1938" i="12" s="1"/>
  <c r="G1942" i="12"/>
  <c r="H1942" i="12"/>
  <c r="BI1942" i="12"/>
  <c r="BI1941" i="12" s="1"/>
  <c r="G1945" i="12"/>
  <c r="H1945" i="12"/>
  <c r="BI1945" i="12"/>
  <c r="BI1944" i="12" s="1"/>
  <c r="G1949" i="12"/>
  <c r="H1949" i="12"/>
  <c r="BI1949" i="12"/>
  <c r="BI1948" i="12" s="1"/>
  <c r="G1952" i="12"/>
  <c r="H1952" i="12"/>
  <c r="BI1952" i="12"/>
  <c r="BI1951" i="12" s="1"/>
  <c r="G2008" i="12"/>
  <c r="H2008" i="12"/>
  <c r="BI2008" i="12"/>
  <c r="BI2007" i="12" s="1"/>
  <c r="G2011" i="12"/>
  <c r="M2011" i="12" s="1"/>
  <c r="S2011" i="12" s="1"/>
  <c r="Y2011" i="12" s="1"/>
  <c r="AE2011" i="12" s="1"/>
  <c r="AI2011" i="12" s="1"/>
  <c r="AO2011" i="12" s="1"/>
  <c r="AW2011" i="12" s="1"/>
  <c r="BB2011" i="12" s="1"/>
  <c r="BG2011" i="12" s="1"/>
  <c r="H2011" i="12"/>
  <c r="N2011" i="12" s="1"/>
  <c r="T2011" i="12" s="1"/>
  <c r="Z2011" i="12" s="1"/>
  <c r="AF2011" i="12" s="1"/>
  <c r="AJ2011" i="12" s="1"/>
  <c r="AP2011" i="12" s="1"/>
  <c r="AX2011" i="12" s="1"/>
  <c r="BH2011" i="12" s="1"/>
  <c r="BI2011" i="12"/>
  <c r="G2013" i="12"/>
  <c r="M2013" i="12" s="1"/>
  <c r="S2013" i="12" s="1"/>
  <c r="Y2013" i="12" s="1"/>
  <c r="AE2013" i="12" s="1"/>
  <c r="AI2013" i="12" s="1"/>
  <c r="AO2013" i="12" s="1"/>
  <c r="AW2013" i="12" s="1"/>
  <c r="BB2013" i="12" s="1"/>
  <c r="BG2013" i="12" s="1"/>
  <c r="H2013" i="12"/>
  <c r="N2013" i="12" s="1"/>
  <c r="T2013" i="12" s="1"/>
  <c r="Z2013" i="12" s="1"/>
  <c r="AF2013" i="12" s="1"/>
  <c r="AJ2013" i="12" s="1"/>
  <c r="AP2013" i="12" s="1"/>
  <c r="AX2013" i="12" s="1"/>
  <c r="BH2013" i="12" s="1"/>
  <c r="BI2013" i="12"/>
  <c r="G2020" i="12"/>
  <c r="H2020" i="12"/>
  <c r="BI2020" i="12"/>
  <c r="BI2019" i="12" s="1"/>
  <c r="BI2018" i="12" s="1"/>
  <c r="G2024" i="12"/>
  <c r="H2024" i="12"/>
  <c r="BI2024" i="12"/>
  <c r="BI2023" i="12" s="1"/>
  <c r="G2027" i="12"/>
  <c r="M2027" i="12" s="1"/>
  <c r="S2027" i="12" s="1"/>
  <c r="Y2027" i="12" s="1"/>
  <c r="AE2027" i="12" s="1"/>
  <c r="AI2027" i="12" s="1"/>
  <c r="AO2027" i="12" s="1"/>
  <c r="AW2027" i="12" s="1"/>
  <c r="BB2027" i="12" s="1"/>
  <c r="BG2027" i="12" s="1"/>
  <c r="H2027" i="12"/>
  <c r="N2027" i="12" s="1"/>
  <c r="T2027" i="12" s="1"/>
  <c r="Z2027" i="12" s="1"/>
  <c r="AF2027" i="12" s="1"/>
  <c r="AJ2027" i="12" s="1"/>
  <c r="AP2027" i="12" s="1"/>
  <c r="AX2027" i="12" s="1"/>
  <c r="BH2027" i="12" s="1"/>
  <c r="BI2027" i="12"/>
  <c r="G2029" i="12"/>
  <c r="M2029" i="12" s="1"/>
  <c r="S2029" i="12" s="1"/>
  <c r="Y2029" i="12" s="1"/>
  <c r="AE2029" i="12" s="1"/>
  <c r="AI2029" i="12" s="1"/>
  <c r="AO2029" i="12" s="1"/>
  <c r="AW2029" i="12" s="1"/>
  <c r="BB2029" i="12" s="1"/>
  <c r="BG2029" i="12" s="1"/>
  <c r="H2029" i="12"/>
  <c r="N2029" i="12" s="1"/>
  <c r="T2029" i="12" s="1"/>
  <c r="Z2029" i="12" s="1"/>
  <c r="AF2029" i="12" s="1"/>
  <c r="AJ2029" i="12" s="1"/>
  <c r="AP2029" i="12" s="1"/>
  <c r="AX2029" i="12" s="1"/>
  <c r="BH2029" i="12" s="1"/>
  <c r="BI2029" i="12"/>
  <c r="G2035" i="12"/>
  <c r="H2035" i="12"/>
  <c r="BI2035" i="12"/>
  <c r="BI2034" i="12" s="1"/>
  <c r="G2038" i="12"/>
  <c r="H2038" i="12"/>
  <c r="BI2038" i="12"/>
  <c r="BI2037" i="12" s="1"/>
  <c r="G2041" i="12"/>
  <c r="H2041" i="12"/>
  <c r="BI2041" i="12"/>
  <c r="BI2040" i="12" s="1"/>
  <c r="G2045" i="12"/>
  <c r="H2045" i="12"/>
  <c r="BI2045" i="12"/>
  <c r="BI2044" i="12" s="1"/>
  <c r="BI2043" i="12" s="1"/>
  <c r="G2049" i="12"/>
  <c r="H2049" i="12"/>
  <c r="BI2049" i="12"/>
  <c r="BI2048" i="12" s="1"/>
  <c r="BI2047" i="12" s="1"/>
  <c r="G2056" i="12"/>
  <c r="H2056" i="12"/>
  <c r="BI2056" i="12"/>
  <c r="BI2055" i="12" s="1"/>
  <c r="BI2054" i="12" s="1"/>
  <c r="G2060" i="12"/>
  <c r="H2060" i="12"/>
  <c r="BI2060" i="12"/>
  <c r="BI2059" i="12" s="1"/>
  <c r="BI2058" i="12" s="1"/>
  <c r="G2064" i="12"/>
  <c r="H2064" i="12"/>
  <c r="BI2064" i="12"/>
  <c r="BI2063" i="12" s="1"/>
  <c r="BI2062" i="12" s="1"/>
  <c r="G2068" i="12"/>
  <c r="H2068" i="12"/>
  <c r="BI2068" i="12"/>
  <c r="BI2067" i="12" s="1"/>
  <c r="BI2066" i="12" s="1"/>
  <c r="G2072" i="12"/>
  <c r="H2072" i="12"/>
  <c r="BI2072" i="12"/>
  <c r="BI2071" i="12" s="1"/>
  <c r="BI2070" i="12" s="1"/>
  <c r="G2076" i="12"/>
  <c r="H2076" i="12"/>
  <c r="BI2076" i="12"/>
  <c r="BI2075" i="12" s="1"/>
  <c r="BI2074" i="12" s="1"/>
  <c r="G2084" i="12"/>
  <c r="H2084" i="12"/>
  <c r="BI2084" i="12"/>
  <c r="BI2083" i="12" s="1"/>
  <c r="BI2082" i="12" s="1"/>
  <c r="G2101" i="12"/>
  <c r="H2101" i="12"/>
  <c r="BI2101" i="12"/>
  <c r="BI2100" i="12" s="1"/>
  <c r="G2104" i="12"/>
  <c r="H2104" i="12"/>
  <c r="BI2104" i="12"/>
  <c r="BI2103" i="12" s="1"/>
  <c r="G2109" i="12"/>
  <c r="H2109" i="12"/>
  <c r="BI2109" i="12"/>
  <c r="BI2108" i="12" s="1"/>
  <c r="BI2107" i="12" s="1"/>
  <c r="BI2106" i="12" s="1"/>
  <c r="G2120" i="12"/>
  <c r="H2120" i="12"/>
  <c r="BI2120" i="12"/>
  <c r="BI2119" i="12" s="1"/>
  <c r="BI2118" i="12" s="1"/>
  <c r="BI2117" i="12" s="1"/>
  <c r="G2129" i="12"/>
  <c r="H2129" i="12"/>
  <c r="BI2129" i="12"/>
  <c r="BI2128" i="12" s="1"/>
  <c r="BI2127" i="12" s="1"/>
  <c r="G2133" i="12"/>
  <c r="H2133" i="12"/>
  <c r="BI2133" i="12"/>
  <c r="BI2132" i="12" s="1"/>
  <c r="BI2131" i="12" s="1"/>
  <c r="G2139" i="12"/>
  <c r="H2139" i="12"/>
  <c r="BI2139" i="12"/>
  <c r="BI2138" i="12" s="1"/>
  <c r="BI2137" i="12" s="1"/>
  <c r="BI2136" i="12" s="1"/>
  <c r="G2144" i="12"/>
  <c r="H2144" i="12"/>
  <c r="BI2144" i="12"/>
  <c r="BI2143" i="12" s="1"/>
  <c r="BI2142" i="12" s="1"/>
  <c r="BI2141" i="12" s="1"/>
  <c r="G2149" i="12"/>
  <c r="H2149" i="12"/>
  <c r="BI2149" i="12"/>
  <c r="BI2148" i="12" s="1"/>
  <c r="G2152" i="12"/>
  <c r="H2152" i="12"/>
  <c r="BI2152" i="12"/>
  <c r="BI2151" i="12" s="1"/>
  <c r="G2159" i="12"/>
  <c r="H2159" i="12"/>
  <c r="BI2159" i="12"/>
  <c r="BI2158" i="12" s="1"/>
  <c r="G2162" i="12"/>
  <c r="H2162" i="12"/>
  <c r="BI2162" i="12"/>
  <c r="BI2161" i="12" s="1"/>
  <c r="G2165" i="12"/>
  <c r="H2165" i="12"/>
  <c r="BI2165" i="12"/>
  <c r="BI2164" i="12" s="1"/>
  <c r="G2169" i="12"/>
  <c r="H2169" i="12"/>
  <c r="BI2169" i="12"/>
  <c r="BI2168" i="12" s="1"/>
  <c r="BI2167" i="12" s="1"/>
  <c r="G2183" i="12"/>
  <c r="H2183" i="12"/>
  <c r="BI2183" i="12"/>
  <c r="BI2182" i="12" s="1"/>
  <c r="BI2181" i="12" s="1"/>
  <c r="BI2180" i="12" s="1"/>
  <c r="G2188" i="12"/>
  <c r="H2188" i="12"/>
  <c r="BI2188" i="12"/>
  <c r="BI2187" i="12" s="1"/>
  <c r="G2191" i="12"/>
  <c r="H2191" i="12"/>
  <c r="BI2191" i="12"/>
  <c r="BI2190" i="12" s="1"/>
  <c r="G2195" i="12"/>
  <c r="H2195" i="12"/>
  <c r="BI2195" i="12"/>
  <c r="BI2194" i="12" s="1"/>
  <c r="BI2193" i="12" s="1"/>
  <c r="G2207" i="12"/>
  <c r="H2207" i="12"/>
  <c r="BI2207" i="12"/>
  <c r="BI2206" i="12" s="1"/>
  <c r="G2217" i="12"/>
  <c r="H2217" i="12"/>
  <c r="BI2217" i="12"/>
  <c r="BI2216" i="12" s="1"/>
  <c r="G2220" i="12"/>
  <c r="H2220" i="12"/>
  <c r="BI2220" i="12"/>
  <c r="BI2219" i="12" s="1"/>
  <c r="G2223" i="12"/>
  <c r="H2223" i="12"/>
  <c r="BI2223" i="12"/>
  <c r="BI2222" i="12" s="1"/>
  <c r="G2226" i="12"/>
  <c r="H2226" i="12"/>
  <c r="BI2226" i="12"/>
  <c r="BI2225" i="12" s="1"/>
  <c r="G2248" i="12"/>
  <c r="H2248" i="12"/>
  <c r="BI2248" i="12"/>
  <c r="BI2247" i="12" s="1"/>
  <c r="BI2246" i="12" s="1"/>
  <c r="BI2245" i="12" s="1"/>
  <c r="G2252" i="12"/>
  <c r="H2252" i="12"/>
  <c r="BI2252" i="12"/>
  <c r="BI2251" i="12" s="1"/>
  <c r="G2255" i="12"/>
  <c r="H2255" i="12"/>
  <c r="BI2255" i="12"/>
  <c r="BI2254" i="12" s="1"/>
  <c r="G2259" i="12"/>
  <c r="H2259" i="12"/>
  <c r="BI2259" i="12"/>
  <c r="BI2258" i="12" s="1"/>
  <c r="G2262" i="12"/>
  <c r="H2262" i="12"/>
  <c r="BI2262" i="12"/>
  <c r="BI2261" i="12" s="1"/>
  <c r="G2279" i="12"/>
  <c r="H2279" i="12"/>
  <c r="BI2279" i="12"/>
  <c r="BI2278" i="12" s="1"/>
  <c r="G2282" i="12"/>
  <c r="H2282" i="12"/>
  <c r="BI2282" i="12"/>
  <c r="BI2281" i="12" s="1"/>
  <c r="G2292" i="12"/>
  <c r="H2292" i="12"/>
  <c r="BI2292" i="12"/>
  <c r="BI2291" i="12" s="1"/>
  <c r="BI2290" i="12" s="1"/>
  <c r="G2298" i="12"/>
  <c r="H2298" i="12"/>
  <c r="BI2298" i="12"/>
  <c r="BI2297" i="12" s="1"/>
  <c r="BI2296" i="12" s="1"/>
  <c r="G2302" i="12"/>
  <c r="H2302" i="12"/>
  <c r="BI2302" i="12"/>
  <c r="BI2301" i="12" s="1"/>
  <c r="BI2300" i="12" s="1"/>
  <c r="G2311" i="12"/>
  <c r="H2311" i="12"/>
  <c r="BI2311" i="12"/>
  <c r="G2315" i="12"/>
  <c r="H2315" i="12"/>
  <c r="BI2315" i="12"/>
  <c r="BI2314" i="12" s="1"/>
  <c r="BI2313" i="12" s="1"/>
  <c r="G2323" i="12"/>
  <c r="H2323" i="12"/>
  <c r="BI2323" i="12"/>
  <c r="BI2322" i="12" s="1"/>
  <c r="BI2321" i="12" s="1"/>
  <c r="G2327" i="12"/>
  <c r="H2327" i="12"/>
  <c r="BI2327" i="12"/>
  <c r="BI2326" i="12" s="1"/>
  <c r="BI2325" i="12" s="1"/>
  <c r="G2351" i="12"/>
  <c r="H2351" i="12"/>
  <c r="BI2351" i="12"/>
  <c r="BI2350" i="12" s="1"/>
  <c r="BI2349" i="12" s="1"/>
  <c r="G2355" i="12"/>
  <c r="H2355" i="12"/>
  <c r="BI2355" i="12"/>
  <c r="BI2354" i="12" s="1"/>
  <c r="BI2353" i="12" s="1"/>
  <c r="G2359" i="12"/>
  <c r="H2359" i="12"/>
  <c r="BI2359" i="12"/>
  <c r="BI2358" i="12" s="1"/>
  <c r="BI2357" i="12" s="1"/>
  <c r="G2363" i="12"/>
  <c r="H2363" i="12"/>
  <c r="BI2363" i="12"/>
  <c r="BI2362" i="12" s="1"/>
  <c r="BI2361" i="12" s="1"/>
  <c r="G2367" i="12"/>
  <c r="H2367" i="12"/>
  <c r="BI2367" i="12"/>
  <c r="BI2366" i="12" s="1"/>
  <c r="BI2365" i="12" s="1"/>
  <c r="G2371" i="12"/>
  <c r="H2371" i="12"/>
  <c r="BI2371" i="12"/>
  <c r="BI2370" i="12" s="1"/>
  <c r="BI2369" i="12" s="1"/>
  <c r="G2379" i="12"/>
  <c r="H2379" i="12"/>
  <c r="BI2379" i="12"/>
  <c r="BI2378" i="12" s="1"/>
  <c r="BI2377" i="12" s="1"/>
  <c r="G2383" i="12"/>
  <c r="H2383" i="12"/>
  <c r="BI2383" i="12"/>
  <c r="BI2382" i="12" s="1"/>
  <c r="BI2381" i="12" s="1"/>
  <c r="G2395" i="12"/>
  <c r="H2395" i="12"/>
  <c r="BI2395" i="12"/>
  <c r="BI2394" i="12" s="1"/>
  <c r="BI2393" i="12" s="1"/>
  <c r="G2399" i="12"/>
  <c r="H2399" i="12"/>
  <c r="BI2399" i="12"/>
  <c r="BI2398" i="12" s="1"/>
  <c r="BI2397" i="12" s="1"/>
  <c r="G2403" i="12"/>
  <c r="H2403" i="12"/>
  <c r="BI2403" i="12"/>
  <c r="BI2402" i="12" s="1"/>
  <c r="BI2401" i="12" s="1"/>
  <c r="G2407" i="12"/>
  <c r="H2407" i="12"/>
  <c r="BI2407" i="12"/>
  <c r="BI2406" i="12" s="1"/>
  <c r="BI2405" i="12" s="1"/>
  <c r="G2455" i="12"/>
  <c r="H2455" i="12"/>
  <c r="BI2455" i="12"/>
  <c r="BI2454" i="12" s="1"/>
  <c r="BI2453" i="12" s="1"/>
  <c r="G2459" i="12"/>
  <c r="H2459" i="12"/>
  <c r="BI2459" i="12"/>
  <c r="BI2458" i="12" s="1"/>
  <c r="BI2457" i="12" s="1"/>
  <c r="G2463" i="12"/>
  <c r="H2463" i="12"/>
  <c r="BI2463" i="12"/>
  <c r="BI2462" i="12" s="1"/>
  <c r="BI2461" i="12" s="1"/>
  <c r="G2467" i="12"/>
  <c r="H2467" i="12"/>
  <c r="BI2467" i="12"/>
  <c r="BI2466" i="12" s="1"/>
  <c r="BI2465" i="12" s="1"/>
  <c r="G2473" i="12"/>
  <c r="H2473" i="12"/>
  <c r="BI2473" i="12"/>
  <c r="BI2472" i="12" s="1"/>
  <c r="G2479" i="12"/>
  <c r="H2479" i="12"/>
  <c r="BI2479" i="12"/>
  <c r="BI2478" i="12" s="1"/>
  <c r="G2486" i="12"/>
  <c r="H2486" i="12"/>
  <c r="BI2486" i="12"/>
  <c r="BI2485" i="12" s="1"/>
  <c r="G2489" i="12"/>
  <c r="H2489" i="12"/>
  <c r="BI2489" i="12"/>
  <c r="BI2488" i="12" s="1"/>
  <c r="G2494" i="12"/>
  <c r="H2494" i="12"/>
  <c r="BI2494" i="12"/>
  <c r="BI2493" i="12" s="1"/>
  <c r="G2497" i="12"/>
  <c r="H2497" i="12"/>
  <c r="BI2497" i="12"/>
  <c r="BI2496" i="12" s="1"/>
  <c r="G2500" i="12"/>
  <c r="H2500" i="12"/>
  <c r="BI2500" i="12"/>
  <c r="BI2499" i="12" s="1"/>
  <c r="G2505" i="12"/>
  <c r="H2505" i="12"/>
  <c r="BI2505" i="12"/>
  <c r="BI2504" i="12" s="1"/>
  <c r="G2508" i="12"/>
  <c r="H2508" i="12"/>
  <c r="BI2508" i="12"/>
  <c r="BI2507" i="12" s="1"/>
  <c r="G2511" i="12"/>
  <c r="H2511" i="12"/>
  <c r="BI2511" i="12"/>
  <c r="BI2510" i="12" s="1"/>
  <c r="G2515" i="12"/>
  <c r="H2515" i="12"/>
  <c r="BI2515" i="12"/>
  <c r="BI2514" i="12" s="1"/>
  <c r="G2518" i="12"/>
  <c r="H2518" i="12"/>
  <c r="BI2518" i="12"/>
  <c r="BI2517" i="12" s="1"/>
  <c r="G2522" i="12"/>
  <c r="H2522" i="12"/>
  <c r="BI2522" i="12"/>
  <c r="BI2521" i="12" s="1"/>
  <c r="BI2520" i="12" s="1"/>
  <c r="G2527" i="12"/>
  <c r="H2527" i="12"/>
  <c r="BI2527" i="12"/>
  <c r="BI2526" i="12" s="1"/>
  <c r="BI2525" i="12" s="1"/>
  <c r="G2531" i="12"/>
  <c r="H2531" i="12"/>
  <c r="BI2531" i="12"/>
  <c r="BI2530" i="12" s="1"/>
  <c r="BI2529" i="12" s="1"/>
  <c r="G2536" i="12"/>
  <c r="H2536" i="12"/>
  <c r="BI2536" i="12"/>
  <c r="BI2535" i="12" s="1"/>
  <c r="G2539" i="12"/>
  <c r="H2539" i="12"/>
  <c r="BI2539" i="12"/>
  <c r="BI2538" i="12" s="1"/>
  <c r="G2542" i="12"/>
  <c r="H2542" i="12"/>
  <c r="BI2542" i="12"/>
  <c r="BI2541" i="12" s="1"/>
  <c r="G2546" i="12"/>
  <c r="H2546" i="12"/>
  <c r="BI2546" i="12"/>
  <c r="BI2545" i="12" s="1"/>
  <c r="G2549" i="12"/>
  <c r="H2549" i="12"/>
  <c r="BI2549" i="12"/>
  <c r="BI2548" i="12" s="1"/>
  <c r="G2553" i="12"/>
  <c r="H2553" i="12"/>
  <c r="BI2553" i="12"/>
  <c r="BI2552" i="12" s="1"/>
  <c r="G2556" i="12"/>
  <c r="H2556" i="12"/>
  <c r="BI2556" i="12"/>
  <c r="BI2555" i="12" s="1"/>
  <c r="G2560" i="12"/>
  <c r="H2560" i="12"/>
  <c r="BI2560" i="12"/>
  <c r="BI2559" i="12" s="1"/>
  <c r="G2566" i="12"/>
  <c r="H2566" i="12"/>
  <c r="BI2565" i="12"/>
  <c r="G2572" i="12"/>
  <c r="H2572" i="12"/>
  <c r="BI2572" i="12"/>
  <c r="BI2571" i="12" s="1"/>
  <c r="G2578" i="12"/>
  <c r="H2578" i="12"/>
  <c r="BI2578" i="12"/>
  <c r="BI2577" i="12" s="1"/>
  <c r="BI2576" i="12" s="1"/>
  <c r="G2582" i="12"/>
  <c r="H2582" i="12"/>
  <c r="BI2582" i="12"/>
  <c r="BI2581" i="12" s="1"/>
  <c r="BI2580" i="12" s="1"/>
  <c r="G2586" i="12"/>
  <c r="H2586" i="12"/>
  <c r="BI2586" i="12"/>
  <c r="BI2585" i="12" s="1"/>
  <c r="BI2584" i="12" s="1"/>
  <c r="G2590" i="12"/>
  <c r="H2590" i="12"/>
  <c r="BI2590" i="12"/>
  <c r="BI2589" i="12" s="1"/>
  <c r="BI2588" i="12" s="1"/>
  <c r="G2594" i="12"/>
  <c r="H2594" i="12"/>
  <c r="BI2594" i="12"/>
  <c r="BI2593" i="12" s="1"/>
  <c r="BI2592" i="12" s="1"/>
  <c r="G2598" i="12"/>
  <c r="H2598" i="12"/>
  <c r="BI2598" i="12"/>
  <c r="BI2597" i="12" s="1"/>
  <c r="G2601" i="12"/>
  <c r="H2601" i="12"/>
  <c r="BI2601" i="12"/>
  <c r="BI2600" i="12" s="1"/>
  <c r="G2605" i="12"/>
  <c r="H2605" i="12"/>
  <c r="BI2605" i="12"/>
  <c r="BI2604" i="12" s="1"/>
  <c r="G2608" i="12"/>
  <c r="H2608" i="12"/>
  <c r="BI2608" i="12"/>
  <c r="BI2607" i="12" s="1"/>
  <c r="G2611" i="12"/>
  <c r="H2611" i="12"/>
  <c r="BI2611" i="12"/>
  <c r="BI2610" i="12" s="1"/>
  <c r="G2615" i="12"/>
  <c r="H2615" i="12"/>
  <c r="BI2615" i="12"/>
  <c r="BI2614" i="12" s="1"/>
  <c r="BI2613" i="12" s="1"/>
  <c r="G2619" i="12"/>
  <c r="H2619" i="12"/>
  <c r="BI2619" i="12"/>
  <c r="BI2618" i="12" s="1"/>
  <c r="BI2617" i="12" s="1"/>
  <c r="G2623" i="12"/>
  <c r="M2623" i="12" s="1"/>
  <c r="S2623" i="12" s="1"/>
  <c r="Y2623" i="12" s="1"/>
  <c r="AE2623" i="12" s="1"/>
  <c r="AI2623" i="12" s="1"/>
  <c r="AO2623" i="12" s="1"/>
  <c r="AW2623" i="12" s="1"/>
  <c r="BB2623" i="12" s="1"/>
  <c r="BG2623" i="12" s="1"/>
  <c r="H2623" i="12"/>
  <c r="N2623" i="12" s="1"/>
  <c r="T2623" i="12" s="1"/>
  <c r="Z2623" i="12" s="1"/>
  <c r="AF2623" i="12" s="1"/>
  <c r="AJ2623" i="12" s="1"/>
  <c r="AP2623" i="12" s="1"/>
  <c r="AX2623" i="12" s="1"/>
  <c r="BH2623" i="12" s="1"/>
  <c r="BI2623" i="12"/>
  <c r="G2625" i="12"/>
  <c r="M2625" i="12" s="1"/>
  <c r="S2625" i="12" s="1"/>
  <c r="Y2625" i="12" s="1"/>
  <c r="AE2625" i="12" s="1"/>
  <c r="AI2625" i="12" s="1"/>
  <c r="AO2625" i="12" s="1"/>
  <c r="AW2625" i="12" s="1"/>
  <c r="BB2625" i="12" s="1"/>
  <c r="BG2625" i="12" s="1"/>
  <c r="H2625" i="12"/>
  <c r="N2625" i="12" s="1"/>
  <c r="T2625" i="12" s="1"/>
  <c r="Z2625" i="12" s="1"/>
  <c r="AF2625" i="12" s="1"/>
  <c r="AJ2625" i="12" s="1"/>
  <c r="AP2625" i="12" s="1"/>
  <c r="AX2625" i="12" s="1"/>
  <c r="BH2625" i="12" s="1"/>
  <c r="BI2625" i="12"/>
  <c r="G2629" i="12"/>
  <c r="H2629" i="12"/>
  <c r="BI2629" i="12"/>
  <c r="BI2628" i="12" s="1"/>
  <c r="BI2627" i="12" s="1"/>
  <c r="G2633" i="12"/>
  <c r="H2633" i="12"/>
  <c r="BI2633" i="12"/>
  <c r="BI2632" i="12" s="1"/>
  <c r="BI2631" i="12" s="1"/>
  <c r="G2637" i="12"/>
  <c r="H2637" i="12"/>
  <c r="BI2637" i="12"/>
  <c r="BI2636" i="12" s="1"/>
  <c r="BI2635" i="12" s="1"/>
  <c r="G2648" i="12"/>
  <c r="H2648" i="12"/>
  <c r="BI2648" i="12"/>
  <c r="BI2647" i="12" s="1"/>
  <c r="BI2646" i="12" s="1"/>
  <c r="G2652" i="12"/>
  <c r="M2652" i="12" s="1"/>
  <c r="S2652" i="12" s="1"/>
  <c r="Y2652" i="12" s="1"/>
  <c r="AE2652" i="12" s="1"/>
  <c r="AI2652" i="12" s="1"/>
  <c r="AO2652" i="12" s="1"/>
  <c r="AW2652" i="12" s="1"/>
  <c r="BB2652" i="12" s="1"/>
  <c r="BG2652" i="12" s="1"/>
  <c r="H2652" i="12"/>
  <c r="N2652" i="12" s="1"/>
  <c r="T2652" i="12" s="1"/>
  <c r="Z2652" i="12" s="1"/>
  <c r="AF2652" i="12" s="1"/>
  <c r="AJ2652" i="12" s="1"/>
  <c r="AP2652" i="12" s="1"/>
  <c r="AX2652" i="12" s="1"/>
  <c r="BH2652" i="12" s="1"/>
  <c r="BI2652" i="12"/>
  <c r="G2654" i="12"/>
  <c r="M2654" i="12" s="1"/>
  <c r="S2654" i="12" s="1"/>
  <c r="Y2654" i="12" s="1"/>
  <c r="AE2654" i="12" s="1"/>
  <c r="AI2654" i="12" s="1"/>
  <c r="AO2654" i="12" s="1"/>
  <c r="AW2654" i="12" s="1"/>
  <c r="BB2654" i="12" s="1"/>
  <c r="BG2654" i="12" s="1"/>
  <c r="H2654" i="12"/>
  <c r="N2654" i="12" s="1"/>
  <c r="T2654" i="12" s="1"/>
  <c r="Z2654" i="12" s="1"/>
  <c r="AF2654" i="12" s="1"/>
  <c r="AJ2654" i="12" s="1"/>
  <c r="AP2654" i="12" s="1"/>
  <c r="AX2654" i="12" s="1"/>
  <c r="BH2654" i="12" s="1"/>
  <c r="BI2654" i="12"/>
  <c r="G2657" i="12"/>
  <c r="H2657" i="12"/>
  <c r="BI2657" i="12"/>
  <c r="BI2656" i="12" s="1"/>
  <c r="G2661" i="12"/>
  <c r="M2661" i="12" s="1"/>
  <c r="S2661" i="12" s="1"/>
  <c r="Y2661" i="12" s="1"/>
  <c r="AE2661" i="12" s="1"/>
  <c r="AI2661" i="12" s="1"/>
  <c r="AO2661" i="12" s="1"/>
  <c r="AW2661" i="12" s="1"/>
  <c r="BB2661" i="12" s="1"/>
  <c r="BG2661" i="12" s="1"/>
  <c r="H2661" i="12"/>
  <c r="N2661" i="12" s="1"/>
  <c r="T2661" i="12" s="1"/>
  <c r="Z2661" i="12" s="1"/>
  <c r="AF2661" i="12" s="1"/>
  <c r="AJ2661" i="12" s="1"/>
  <c r="AP2661" i="12" s="1"/>
  <c r="AX2661" i="12" s="1"/>
  <c r="BH2661" i="12" s="1"/>
  <c r="BI2661" i="12"/>
  <c r="G2663" i="12"/>
  <c r="M2663" i="12" s="1"/>
  <c r="S2663" i="12" s="1"/>
  <c r="Y2663" i="12" s="1"/>
  <c r="AE2663" i="12" s="1"/>
  <c r="AI2663" i="12" s="1"/>
  <c r="AO2663" i="12" s="1"/>
  <c r="AW2663" i="12" s="1"/>
  <c r="BB2663" i="12" s="1"/>
  <c r="BG2663" i="12" s="1"/>
  <c r="H2663" i="12"/>
  <c r="N2663" i="12" s="1"/>
  <c r="T2663" i="12" s="1"/>
  <c r="Z2663" i="12" s="1"/>
  <c r="AF2663" i="12" s="1"/>
  <c r="AJ2663" i="12" s="1"/>
  <c r="AP2663" i="12" s="1"/>
  <c r="AX2663" i="12" s="1"/>
  <c r="BH2663" i="12" s="1"/>
  <c r="BI2663" i="12"/>
  <c r="G2666" i="12"/>
  <c r="H2666" i="12"/>
  <c r="BI2666" i="12"/>
  <c r="BI2665" i="12" s="1"/>
  <c r="G2670" i="12"/>
  <c r="H2670" i="12"/>
  <c r="BI2670" i="12"/>
  <c r="BI2669" i="12" s="1"/>
  <c r="BI2668" i="12" s="1"/>
  <c r="G2674" i="12"/>
  <c r="H2674" i="12"/>
  <c r="BI2674" i="12"/>
  <c r="BI2673" i="12" s="1"/>
  <c r="BI2672" i="12" s="1"/>
  <c r="G2678" i="12"/>
  <c r="H2678" i="12"/>
  <c r="BI2678" i="12"/>
  <c r="BI2677" i="12" s="1"/>
  <c r="BI2676" i="12" s="1"/>
  <c r="G2682" i="12"/>
  <c r="H2682" i="12"/>
  <c r="BI2682" i="12"/>
  <c r="BI2681" i="12" s="1"/>
  <c r="G2685" i="12"/>
  <c r="H2685" i="12"/>
  <c r="BI2685" i="12"/>
  <c r="BI2684" i="12" s="1"/>
  <c r="G2689" i="12"/>
  <c r="M2689" i="12" s="1"/>
  <c r="S2689" i="12" s="1"/>
  <c r="Y2689" i="12" s="1"/>
  <c r="AE2689" i="12" s="1"/>
  <c r="AI2689" i="12" s="1"/>
  <c r="AO2689" i="12" s="1"/>
  <c r="AW2689" i="12" s="1"/>
  <c r="BB2689" i="12" s="1"/>
  <c r="BG2689" i="12" s="1"/>
  <c r="H2689" i="12"/>
  <c r="N2689" i="12" s="1"/>
  <c r="T2689" i="12" s="1"/>
  <c r="Z2689" i="12" s="1"/>
  <c r="AF2689" i="12" s="1"/>
  <c r="AJ2689" i="12" s="1"/>
  <c r="AP2689" i="12" s="1"/>
  <c r="AX2689" i="12" s="1"/>
  <c r="BH2689" i="12" s="1"/>
  <c r="BI2689" i="12"/>
  <c r="G2691" i="12"/>
  <c r="M2691" i="12" s="1"/>
  <c r="S2691" i="12" s="1"/>
  <c r="Y2691" i="12" s="1"/>
  <c r="AE2691" i="12" s="1"/>
  <c r="AI2691" i="12" s="1"/>
  <c r="AO2691" i="12" s="1"/>
  <c r="AW2691" i="12" s="1"/>
  <c r="BB2691" i="12" s="1"/>
  <c r="BG2691" i="12" s="1"/>
  <c r="H2691" i="12"/>
  <c r="N2691" i="12" s="1"/>
  <c r="T2691" i="12" s="1"/>
  <c r="Z2691" i="12" s="1"/>
  <c r="AF2691" i="12" s="1"/>
  <c r="AJ2691" i="12" s="1"/>
  <c r="AP2691" i="12" s="1"/>
  <c r="AX2691" i="12" s="1"/>
  <c r="BH2691" i="12" s="1"/>
  <c r="BI2691" i="12"/>
  <c r="G2699" i="12"/>
  <c r="H2699" i="12"/>
  <c r="BI2699" i="12"/>
  <c r="BI2698" i="12" s="1"/>
  <c r="BI2697" i="12" s="1"/>
  <c r="G2703" i="12"/>
  <c r="H2703" i="12"/>
  <c r="BI2703" i="12"/>
  <c r="BI2702" i="12" s="1"/>
  <c r="BI2701" i="12" s="1"/>
  <c r="G2707" i="12"/>
  <c r="H2707" i="12"/>
  <c r="BI2707" i="12"/>
  <c r="BI2706" i="12" s="1"/>
  <c r="G2710" i="12"/>
  <c r="H2710" i="12"/>
  <c r="BI2710" i="12"/>
  <c r="BI2709" i="12" s="1"/>
  <c r="G2713" i="12"/>
  <c r="H2713" i="12"/>
  <c r="BI2713" i="12"/>
  <c r="BI2712" i="12" s="1"/>
  <c r="G2717" i="12"/>
  <c r="H2717" i="12"/>
  <c r="BI2717" i="12"/>
  <c r="BI2716" i="12" s="1"/>
  <c r="BI2715" i="12" s="1"/>
  <c r="G2721" i="12"/>
  <c r="H2721" i="12"/>
  <c r="BI2721" i="12"/>
  <c r="BI2720" i="12" s="1"/>
  <c r="BI2719" i="12" s="1"/>
  <c r="G2725" i="12"/>
  <c r="H2725" i="12"/>
  <c r="BI2725" i="12"/>
  <c r="BI2724" i="12" s="1"/>
  <c r="BI2723" i="12" s="1"/>
  <c r="G2729" i="12"/>
  <c r="H2729" i="12"/>
  <c r="BI2729" i="12"/>
  <c r="BI2728" i="12" s="1"/>
  <c r="BI2727" i="12" s="1"/>
  <c r="G2733" i="12"/>
  <c r="H2733" i="12"/>
  <c r="BI2733" i="12"/>
  <c r="BI2732" i="12" s="1"/>
  <c r="G2738" i="12"/>
  <c r="H2738" i="12"/>
  <c r="BI2738" i="12"/>
  <c r="BI2735" i="12" s="1"/>
  <c r="G2744" i="12"/>
  <c r="H2744" i="12"/>
  <c r="BI2744" i="12"/>
  <c r="BI2743" i="12" s="1"/>
  <c r="BI2742" i="12" s="1"/>
  <c r="G2748" i="12"/>
  <c r="H2748" i="12"/>
  <c r="BI2748" i="12"/>
  <c r="BI2747" i="12" s="1"/>
  <c r="BI2746" i="12" s="1"/>
  <c r="G2753" i="12"/>
  <c r="H2753" i="12"/>
  <c r="BI2753" i="12"/>
  <c r="BI2752" i="12" s="1"/>
  <c r="BI2751" i="12" s="1"/>
  <c r="G2757" i="12"/>
  <c r="H2757" i="12"/>
  <c r="BI2757" i="12"/>
  <c r="BI2756" i="12" s="1"/>
  <c r="G2760" i="12"/>
  <c r="H2760" i="12"/>
  <c r="BI2760" i="12"/>
  <c r="BI2759" i="12" s="1"/>
  <c r="G2766" i="12"/>
  <c r="H2766" i="12"/>
  <c r="BI2766" i="12"/>
  <c r="BI2765" i="12" s="1"/>
  <c r="BI2764" i="12" s="1"/>
  <c r="BI2763" i="12" s="1"/>
  <c r="G2771" i="12"/>
  <c r="H2771" i="12"/>
  <c r="BI2771" i="12"/>
  <c r="BI2770" i="12" s="1"/>
  <c r="BI2769" i="12" s="1"/>
  <c r="G2775" i="12"/>
  <c r="H2775" i="12"/>
  <c r="BI2775" i="12"/>
  <c r="BI2774" i="12" s="1"/>
  <c r="G2778" i="12"/>
  <c r="H2778" i="12"/>
  <c r="BI2778" i="12"/>
  <c r="BI2777" i="12" s="1"/>
  <c r="G2781" i="12"/>
  <c r="H2781" i="12"/>
  <c r="BI2781" i="12"/>
  <c r="BI2780" i="12" s="1"/>
  <c r="G2787" i="12"/>
  <c r="H2787" i="12"/>
  <c r="BI2787" i="12"/>
  <c r="BI2786" i="12" s="1"/>
  <c r="BI2785" i="12" s="1"/>
  <c r="BI2784" i="12" s="1"/>
  <c r="G2792" i="12"/>
  <c r="H2792" i="12"/>
  <c r="BI2792" i="12"/>
  <c r="BI2791" i="12" s="1"/>
  <c r="BI2790" i="12" s="1"/>
  <c r="G2796" i="12"/>
  <c r="H2796" i="12"/>
  <c r="BI2796" i="12"/>
  <c r="BI2795" i="12" s="1"/>
  <c r="G2799" i="12"/>
  <c r="H2799" i="12"/>
  <c r="BI2799" i="12"/>
  <c r="BI2798" i="12" s="1"/>
  <c r="G2805" i="12"/>
  <c r="H2805" i="12"/>
  <c r="BI2805" i="12"/>
  <c r="BI2804" i="12" s="1"/>
  <c r="BI2803" i="12" s="1"/>
  <c r="BI2802" i="12" s="1"/>
  <c r="G2810" i="12"/>
  <c r="H2810" i="12"/>
  <c r="BI2810" i="12"/>
  <c r="BI2809" i="12" s="1"/>
  <c r="BI2808" i="12" s="1"/>
  <c r="G2814" i="12"/>
  <c r="H2814" i="12"/>
  <c r="BI2814" i="12"/>
  <c r="BI2813" i="12" s="1"/>
  <c r="G2817" i="12"/>
  <c r="H2817" i="12"/>
  <c r="BI2817" i="12"/>
  <c r="BI2816" i="12" s="1"/>
  <c r="G2820" i="12"/>
  <c r="H2820" i="12"/>
  <c r="BI2820" i="12"/>
  <c r="BI2819" i="12" s="1"/>
  <c r="G2825" i="12"/>
  <c r="H2825" i="12"/>
  <c r="BI2825" i="12"/>
  <c r="BI2824" i="12" s="1"/>
  <c r="BI2823" i="12" s="1"/>
  <c r="G2838" i="12"/>
  <c r="H2838" i="12"/>
  <c r="BI2838" i="12"/>
  <c r="BI2837" i="12" s="1"/>
  <c r="G2848" i="12"/>
  <c r="H2848" i="12"/>
  <c r="BI2848" i="12"/>
  <c r="BI2847" i="12" s="1"/>
  <c r="G2860" i="12"/>
  <c r="H2860" i="12"/>
  <c r="BI2859" i="12"/>
  <c r="G2868" i="12"/>
  <c r="H2868" i="12"/>
  <c r="BI2868" i="12"/>
  <c r="BI2867" i="12" s="1"/>
  <c r="BI2866" i="12" s="1"/>
  <c r="G2872" i="12"/>
  <c r="H2872" i="12"/>
  <c r="BI2872" i="12"/>
  <c r="BI2871" i="12" s="1"/>
  <c r="G2875" i="12"/>
  <c r="H2875" i="12"/>
  <c r="BI2875" i="12"/>
  <c r="BI2874" i="12" s="1"/>
  <c r="G2878" i="12"/>
  <c r="H2878" i="12"/>
  <c r="BI2878" i="12"/>
  <c r="BI2877" i="12" s="1"/>
  <c r="G2881" i="12"/>
  <c r="H2881" i="12"/>
  <c r="BI2881" i="12"/>
  <c r="BI2880" i="12" s="1"/>
  <c r="G2887" i="12"/>
  <c r="H2887" i="12"/>
  <c r="BI2887" i="12"/>
  <c r="BI2886" i="12" s="1"/>
  <c r="G2890" i="12"/>
  <c r="H2890" i="12"/>
  <c r="BI2890" i="12"/>
  <c r="BI2889" i="12" s="1"/>
  <c r="G2900" i="12"/>
  <c r="H2900" i="12"/>
  <c r="BI2900" i="12"/>
  <c r="BI2899" i="12" s="1"/>
  <c r="BI2898" i="12" s="1"/>
  <c r="BI2897" i="12" s="1"/>
  <c r="G2905" i="12"/>
  <c r="H2905" i="12"/>
  <c r="BI2905" i="12"/>
  <c r="BI2904" i="12" s="1"/>
  <c r="G2918" i="12"/>
  <c r="H2918" i="12"/>
  <c r="BI2918" i="12"/>
  <c r="BI2917" i="12" s="1"/>
  <c r="G2924" i="12"/>
  <c r="H2924" i="12"/>
  <c r="BI2924" i="12"/>
  <c r="BI2923" i="12" s="1"/>
  <c r="G2927" i="12"/>
  <c r="H2927" i="12"/>
  <c r="BI2927" i="12"/>
  <c r="BI2926" i="12" s="1"/>
  <c r="G2933" i="12"/>
  <c r="H2933" i="12"/>
  <c r="BI2933" i="12"/>
  <c r="BI2929" i="12" s="1"/>
  <c r="BI2308" i="12" l="1"/>
  <c r="BI2307" i="12" s="1"/>
  <c r="BI2306" i="12" s="1"/>
  <c r="BI2305" i="12" s="1"/>
  <c r="BI1433" i="12"/>
  <c r="BI2122" i="12"/>
  <c r="BI1901" i="12"/>
  <c r="BI1104" i="12"/>
  <c r="BI1103" i="12" s="1"/>
  <c r="BI2205" i="12"/>
  <c r="BI2204" i="12" s="1"/>
  <c r="H2917" i="12"/>
  <c r="N2917" i="12" s="1"/>
  <c r="T2917" i="12" s="1"/>
  <c r="Z2917" i="12" s="1"/>
  <c r="AF2917" i="12" s="1"/>
  <c r="AJ2917" i="12" s="1"/>
  <c r="AP2917" i="12" s="1"/>
  <c r="AX2917" i="12" s="1"/>
  <c r="BH2917" i="12" s="1"/>
  <c r="N2918" i="12"/>
  <c r="T2918" i="12" s="1"/>
  <c r="Z2918" i="12" s="1"/>
  <c r="AF2918" i="12" s="1"/>
  <c r="AJ2918" i="12" s="1"/>
  <c r="AP2918" i="12" s="1"/>
  <c r="AX2918" i="12" s="1"/>
  <c r="BH2918" i="12" s="1"/>
  <c r="H2886" i="12"/>
  <c r="N2886" i="12" s="1"/>
  <c r="T2886" i="12" s="1"/>
  <c r="Z2886" i="12" s="1"/>
  <c r="AF2886" i="12" s="1"/>
  <c r="AJ2886" i="12" s="1"/>
  <c r="AP2886" i="12" s="1"/>
  <c r="AX2886" i="12" s="1"/>
  <c r="BH2886" i="12" s="1"/>
  <c r="N2887" i="12"/>
  <c r="T2887" i="12" s="1"/>
  <c r="Z2887" i="12" s="1"/>
  <c r="AF2887" i="12" s="1"/>
  <c r="AJ2887" i="12" s="1"/>
  <c r="AP2887" i="12" s="1"/>
  <c r="AX2887" i="12" s="1"/>
  <c r="BH2887" i="12" s="1"/>
  <c r="H2871" i="12"/>
  <c r="N2871" i="12" s="1"/>
  <c r="T2871" i="12" s="1"/>
  <c r="Z2871" i="12" s="1"/>
  <c r="AF2871" i="12" s="1"/>
  <c r="AJ2871" i="12" s="1"/>
  <c r="AP2871" i="12" s="1"/>
  <c r="AX2871" i="12" s="1"/>
  <c r="BH2871" i="12" s="1"/>
  <c r="N2872" i="12"/>
  <c r="T2872" i="12" s="1"/>
  <c r="Z2872" i="12" s="1"/>
  <c r="AF2872" i="12" s="1"/>
  <c r="AJ2872" i="12" s="1"/>
  <c r="AP2872" i="12" s="1"/>
  <c r="AX2872" i="12" s="1"/>
  <c r="BH2872" i="12" s="1"/>
  <c r="H2837" i="12"/>
  <c r="N2837" i="12" s="1"/>
  <c r="T2837" i="12" s="1"/>
  <c r="Z2837" i="12" s="1"/>
  <c r="AF2837" i="12" s="1"/>
  <c r="AJ2837" i="12" s="1"/>
  <c r="AP2837" i="12" s="1"/>
  <c r="AX2837" i="12" s="1"/>
  <c r="BH2837" i="12" s="1"/>
  <c r="N2838" i="12"/>
  <c r="T2838" i="12" s="1"/>
  <c r="Z2838" i="12" s="1"/>
  <c r="AF2838" i="12" s="1"/>
  <c r="AJ2838" i="12" s="1"/>
  <c r="AP2838" i="12" s="1"/>
  <c r="AX2838" i="12" s="1"/>
  <c r="BH2838" i="12" s="1"/>
  <c r="H2813" i="12"/>
  <c r="N2813" i="12" s="1"/>
  <c r="T2813" i="12" s="1"/>
  <c r="Z2813" i="12" s="1"/>
  <c r="AF2813" i="12" s="1"/>
  <c r="AJ2813" i="12" s="1"/>
  <c r="AP2813" i="12" s="1"/>
  <c r="AX2813" i="12" s="1"/>
  <c r="BH2813" i="12" s="1"/>
  <c r="N2814" i="12"/>
  <c r="T2814" i="12" s="1"/>
  <c r="Z2814" i="12" s="1"/>
  <c r="AF2814" i="12" s="1"/>
  <c r="AJ2814" i="12" s="1"/>
  <c r="AP2814" i="12" s="1"/>
  <c r="AX2814" i="12" s="1"/>
  <c r="BH2814" i="12" s="1"/>
  <c r="G2756" i="12"/>
  <c r="M2756" i="12" s="1"/>
  <c r="S2756" i="12" s="1"/>
  <c r="Y2756" i="12" s="1"/>
  <c r="AE2756" i="12" s="1"/>
  <c r="AI2756" i="12" s="1"/>
  <c r="AO2756" i="12" s="1"/>
  <c r="AW2756" i="12" s="1"/>
  <c r="BB2756" i="12" s="1"/>
  <c r="BG2756" i="12" s="1"/>
  <c r="M2757" i="12"/>
  <c r="S2757" i="12" s="1"/>
  <c r="Y2757" i="12" s="1"/>
  <c r="AE2757" i="12" s="1"/>
  <c r="AI2757" i="12" s="1"/>
  <c r="AO2757" i="12" s="1"/>
  <c r="AW2757" i="12" s="1"/>
  <c r="BB2757" i="12" s="1"/>
  <c r="BG2757" i="12" s="1"/>
  <c r="H2743" i="12"/>
  <c r="N2744" i="12"/>
  <c r="T2744" i="12" s="1"/>
  <c r="Z2744" i="12" s="1"/>
  <c r="AF2744" i="12" s="1"/>
  <c r="AJ2744" i="12" s="1"/>
  <c r="AP2744" i="12" s="1"/>
  <c r="AX2744" i="12" s="1"/>
  <c r="BH2744" i="12" s="1"/>
  <c r="H2724" i="12"/>
  <c r="N2725" i="12"/>
  <c r="T2725" i="12" s="1"/>
  <c r="Z2725" i="12" s="1"/>
  <c r="AF2725" i="12" s="1"/>
  <c r="AJ2725" i="12" s="1"/>
  <c r="AP2725" i="12" s="1"/>
  <c r="AX2725" i="12" s="1"/>
  <c r="BH2725" i="12" s="1"/>
  <c r="G2673" i="12"/>
  <c r="M2674" i="12"/>
  <c r="S2674" i="12" s="1"/>
  <c r="Y2674" i="12" s="1"/>
  <c r="AE2674" i="12" s="1"/>
  <c r="AI2674" i="12" s="1"/>
  <c r="AO2674" i="12" s="1"/>
  <c r="AW2674" i="12" s="1"/>
  <c r="BB2674" i="12" s="1"/>
  <c r="BG2674" i="12" s="1"/>
  <c r="H2565" i="12"/>
  <c r="N2565" i="12" s="1"/>
  <c r="T2565" i="12" s="1"/>
  <c r="Z2565" i="12" s="1"/>
  <c r="AF2565" i="12" s="1"/>
  <c r="AJ2565" i="12" s="1"/>
  <c r="AP2565" i="12" s="1"/>
  <c r="AX2565" i="12" s="1"/>
  <c r="BH2565" i="12" s="1"/>
  <c r="N2566" i="12"/>
  <c r="T2566" i="12" s="1"/>
  <c r="Z2566" i="12" s="1"/>
  <c r="AF2566" i="12" s="1"/>
  <c r="AJ2566" i="12" s="1"/>
  <c r="AP2566" i="12" s="1"/>
  <c r="AX2566" i="12" s="1"/>
  <c r="BH2566" i="12" s="1"/>
  <c r="H2548" i="12"/>
  <c r="N2548" i="12" s="1"/>
  <c r="T2548" i="12" s="1"/>
  <c r="Z2548" i="12" s="1"/>
  <c r="AF2548" i="12" s="1"/>
  <c r="AJ2548" i="12" s="1"/>
  <c r="AP2548" i="12" s="1"/>
  <c r="AX2548" i="12" s="1"/>
  <c r="BH2548" i="12" s="1"/>
  <c r="N2549" i="12"/>
  <c r="T2549" i="12" s="1"/>
  <c r="Z2549" i="12" s="1"/>
  <c r="AF2549" i="12" s="1"/>
  <c r="AJ2549" i="12" s="1"/>
  <c r="AP2549" i="12" s="1"/>
  <c r="AX2549" i="12" s="1"/>
  <c r="BH2549" i="12" s="1"/>
  <c r="H2535" i="12"/>
  <c r="N2535" i="12" s="1"/>
  <c r="T2535" i="12" s="1"/>
  <c r="Z2535" i="12" s="1"/>
  <c r="AF2535" i="12" s="1"/>
  <c r="AJ2535" i="12" s="1"/>
  <c r="AP2535" i="12" s="1"/>
  <c r="AX2535" i="12" s="1"/>
  <c r="BH2535" i="12" s="1"/>
  <c r="N2536" i="12"/>
  <c r="T2536" i="12" s="1"/>
  <c r="Z2536" i="12" s="1"/>
  <c r="AF2536" i="12" s="1"/>
  <c r="AJ2536" i="12" s="1"/>
  <c r="AP2536" i="12" s="1"/>
  <c r="AX2536" i="12" s="1"/>
  <c r="BH2536" i="12" s="1"/>
  <c r="H2517" i="12"/>
  <c r="N2517" i="12" s="1"/>
  <c r="T2517" i="12" s="1"/>
  <c r="Z2517" i="12" s="1"/>
  <c r="AF2517" i="12" s="1"/>
  <c r="AJ2517" i="12" s="1"/>
  <c r="AP2517" i="12" s="1"/>
  <c r="AX2517" i="12" s="1"/>
  <c r="BH2517" i="12" s="1"/>
  <c r="N2518" i="12"/>
  <c r="T2518" i="12" s="1"/>
  <c r="Z2518" i="12" s="1"/>
  <c r="AF2518" i="12" s="1"/>
  <c r="AJ2518" i="12" s="1"/>
  <c r="AP2518" i="12" s="1"/>
  <c r="AX2518" i="12" s="1"/>
  <c r="BH2518" i="12" s="1"/>
  <c r="H2466" i="12"/>
  <c r="N2467" i="12"/>
  <c r="T2467" i="12" s="1"/>
  <c r="Z2467" i="12" s="1"/>
  <c r="AF2467" i="12" s="1"/>
  <c r="AJ2467" i="12" s="1"/>
  <c r="AP2467" i="12" s="1"/>
  <c r="AX2467" i="12" s="1"/>
  <c r="BH2467" i="12" s="1"/>
  <c r="G2358" i="12"/>
  <c r="M2359" i="12"/>
  <c r="S2359" i="12" s="1"/>
  <c r="Y2359" i="12" s="1"/>
  <c r="AE2359" i="12" s="1"/>
  <c r="AI2359" i="12" s="1"/>
  <c r="AO2359" i="12" s="1"/>
  <c r="AW2359" i="12" s="1"/>
  <c r="BB2359" i="12" s="1"/>
  <c r="BG2359" i="12" s="1"/>
  <c r="H2326" i="12"/>
  <c r="N2327" i="12"/>
  <c r="T2327" i="12" s="1"/>
  <c r="Z2327" i="12" s="1"/>
  <c r="AF2327" i="12" s="1"/>
  <c r="AJ2327" i="12" s="1"/>
  <c r="AP2327" i="12" s="1"/>
  <c r="AX2327" i="12" s="1"/>
  <c r="BH2327" i="12" s="1"/>
  <c r="G2261" i="12"/>
  <c r="M2261" i="12" s="1"/>
  <c r="S2261" i="12" s="1"/>
  <c r="Y2261" i="12" s="1"/>
  <c r="AE2261" i="12" s="1"/>
  <c r="AI2261" i="12" s="1"/>
  <c r="AO2261" i="12" s="1"/>
  <c r="AW2261" i="12" s="1"/>
  <c r="BB2261" i="12" s="1"/>
  <c r="BG2261" i="12" s="1"/>
  <c r="M2262" i="12"/>
  <c r="S2262" i="12" s="1"/>
  <c r="Y2262" i="12" s="1"/>
  <c r="AE2262" i="12" s="1"/>
  <c r="AI2262" i="12" s="1"/>
  <c r="AO2262" i="12" s="1"/>
  <c r="AW2262" i="12" s="1"/>
  <c r="BB2262" i="12" s="1"/>
  <c r="BG2262" i="12" s="1"/>
  <c r="H2219" i="12"/>
  <c r="N2219" i="12" s="1"/>
  <c r="T2219" i="12" s="1"/>
  <c r="Z2219" i="12" s="1"/>
  <c r="AF2219" i="12" s="1"/>
  <c r="AJ2219" i="12" s="1"/>
  <c r="AP2219" i="12" s="1"/>
  <c r="AX2219" i="12" s="1"/>
  <c r="BH2219" i="12" s="1"/>
  <c r="N2220" i="12"/>
  <c r="T2220" i="12" s="1"/>
  <c r="Z2220" i="12" s="1"/>
  <c r="AF2220" i="12" s="1"/>
  <c r="AJ2220" i="12" s="1"/>
  <c r="AP2220" i="12" s="1"/>
  <c r="AX2220" i="12" s="1"/>
  <c r="BH2220" i="12" s="1"/>
  <c r="G2216" i="12"/>
  <c r="M2216" i="12" s="1"/>
  <c r="S2216" i="12" s="1"/>
  <c r="Y2216" i="12" s="1"/>
  <c r="AE2216" i="12" s="1"/>
  <c r="AI2216" i="12" s="1"/>
  <c r="AO2216" i="12" s="1"/>
  <c r="AW2216" i="12" s="1"/>
  <c r="BB2216" i="12" s="1"/>
  <c r="BG2216" i="12" s="1"/>
  <c r="M2217" i="12"/>
  <c r="S2217" i="12" s="1"/>
  <c r="Y2217" i="12" s="1"/>
  <c r="AE2217" i="12" s="1"/>
  <c r="AI2217" i="12" s="1"/>
  <c r="AO2217" i="12" s="1"/>
  <c r="AW2217" i="12" s="1"/>
  <c r="BB2217" i="12" s="1"/>
  <c r="BG2217" i="12" s="1"/>
  <c r="H2190" i="12"/>
  <c r="N2190" i="12" s="1"/>
  <c r="T2190" i="12" s="1"/>
  <c r="Z2190" i="12" s="1"/>
  <c r="AF2190" i="12" s="1"/>
  <c r="AJ2190" i="12" s="1"/>
  <c r="AP2190" i="12" s="1"/>
  <c r="AX2190" i="12" s="1"/>
  <c r="BH2190" i="12" s="1"/>
  <c r="N2191" i="12"/>
  <c r="T2191" i="12" s="1"/>
  <c r="Z2191" i="12" s="1"/>
  <c r="AF2191" i="12" s="1"/>
  <c r="AJ2191" i="12" s="1"/>
  <c r="AP2191" i="12" s="1"/>
  <c r="AX2191" i="12" s="1"/>
  <c r="BH2191" i="12" s="1"/>
  <c r="G2187" i="12"/>
  <c r="M2187" i="12" s="1"/>
  <c r="S2187" i="12" s="1"/>
  <c r="Y2187" i="12" s="1"/>
  <c r="AE2187" i="12" s="1"/>
  <c r="AI2187" i="12" s="1"/>
  <c r="AO2187" i="12" s="1"/>
  <c r="AW2187" i="12" s="1"/>
  <c r="BB2187" i="12" s="1"/>
  <c r="BG2187" i="12" s="1"/>
  <c r="M2188" i="12"/>
  <c r="S2188" i="12" s="1"/>
  <c r="Y2188" i="12" s="1"/>
  <c r="AE2188" i="12" s="1"/>
  <c r="AI2188" i="12" s="1"/>
  <c r="AO2188" i="12" s="1"/>
  <c r="AW2188" i="12" s="1"/>
  <c r="BB2188" i="12" s="1"/>
  <c r="BG2188" i="12" s="1"/>
  <c r="H2164" i="12"/>
  <c r="N2164" i="12" s="1"/>
  <c r="T2164" i="12" s="1"/>
  <c r="Z2164" i="12" s="1"/>
  <c r="AF2164" i="12" s="1"/>
  <c r="AJ2164" i="12" s="1"/>
  <c r="AP2164" i="12" s="1"/>
  <c r="AX2164" i="12" s="1"/>
  <c r="BH2164" i="12" s="1"/>
  <c r="N2165" i="12"/>
  <c r="T2165" i="12" s="1"/>
  <c r="Z2165" i="12" s="1"/>
  <c r="AF2165" i="12" s="1"/>
  <c r="AJ2165" i="12" s="1"/>
  <c r="AP2165" i="12" s="1"/>
  <c r="AX2165" i="12" s="1"/>
  <c r="BH2165" i="12" s="1"/>
  <c r="G2161" i="12"/>
  <c r="M2161" i="12" s="1"/>
  <c r="S2161" i="12" s="1"/>
  <c r="Y2161" i="12" s="1"/>
  <c r="AE2161" i="12" s="1"/>
  <c r="AI2161" i="12" s="1"/>
  <c r="AO2161" i="12" s="1"/>
  <c r="AW2161" i="12" s="1"/>
  <c r="BB2161" i="12" s="1"/>
  <c r="BG2161" i="12" s="1"/>
  <c r="M2162" i="12"/>
  <c r="S2162" i="12" s="1"/>
  <c r="Y2162" i="12" s="1"/>
  <c r="AE2162" i="12" s="1"/>
  <c r="AI2162" i="12" s="1"/>
  <c r="AO2162" i="12" s="1"/>
  <c r="AW2162" i="12" s="1"/>
  <c r="BB2162" i="12" s="1"/>
  <c r="BG2162" i="12" s="1"/>
  <c r="H2148" i="12"/>
  <c r="N2148" i="12" s="1"/>
  <c r="T2148" i="12" s="1"/>
  <c r="Z2148" i="12" s="1"/>
  <c r="AF2148" i="12" s="1"/>
  <c r="AJ2148" i="12" s="1"/>
  <c r="AP2148" i="12" s="1"/>
  <c r="AX2148" i="12" s="1"/>
  <c r="BH2148" i="12" s="1"/>
  <c r="N2149" i="12"/>
  <c r="T2149" i="12" s="1"/>
  <c r="Z2149" i="12" s="1"/>
  <c r="AF2149" i="12" s="1"/>
  <c r="AJ2149" i="12" s="1"/>
  <c r="AP2149" i="12" s="1"/>
  <c r="AX2149" i="12" s="1"/>
  <c r="BH2149" i="12" s="1"/>
  <c r="H2128" i="12"/>
  <c r="N2129" i="12"/>
  <c r="T2129" i="12" s="1"/>
  <c r="Z2129" i="12" s="1"/>
  <c r="AF2129" i="12" s="1"/>
  <c r="AJ2129" i="12" s="1"/>
  <c r="AP2129" i="12" s="1"/>
  <c r="AX2129" i="12" s="1"/>
  <c r="BH2129" i="12" s="1"/>
  <c r="G2063" i="12"/>
  <c r="M2064" i="12"/>
  <c r="S2064" i="12" s="1"/>
  <c r="Y2064" i="12" s="1"/>
  <c r="AE2064" i="12" s="1"/>
  <c r="AI2064" i="12" s="1"/>
  <c r="AO2064" i="12" s="1"/>
  <c r="AW2064" i="12" s="1"/>
  <c r="BB2064" i="12" s="1"/>
  <c r="BG2064" i="12" s="1"/>
  <c r="G2044" i="12"/>
  <c r="M2045" i="12"/>
  <c r="S2045" i="12" s="1"/>
  <c r="Y2045" i="12" s="1"/>
  <c r="AE2045" i="12" s="1"/>
  <c r="AI2045" i="12" s="1"/>
  <c r="AO2045" i="12" s="1"/>
  <c r="AW2045" i="12" s="1"/>
  <c r="BB2045" i="12" s="1"/>
  <c r="BG2045" i="12" s="1"/>
  <c r="H2034" i="12"/>
  <c r="N2034" i="12" s="1"/>
  <c r="T2034" i="12" s="1"/>
  <c r="Z2034" i="12" s="1"/>
  <c r="AF2034" i="12" s="1"/>
  <c r="AJ2034" i="12" s="1"/>
  <c r="AP2034" i="12" s="1"/>
  <c r="AX2034" i="12" s="1"/>
  <c r="BH2034" i="12" s="1"/>
  <c r="N2035" i="12"/>
  <c r="T2035" i="12" s="1"/>
  <c r="Z2035" i="12" s="1"/>
  <c r="AF2035" i="12" s="1"/>
  <c r="AJ2035" i="12" s="1"/>
  <c r="AP2035" i="12" s="1"/>
  <c r="AX2035" i="12" s="1"/>
  <c r="BH2035" i="12" s="1"/>
  <c r="G1948" i="12"/>
  <c r="M1948" i="12" s="1"/>
  <c r="S1948" i="12" s="1"/>
  <c r="Y1948" i="12" s="1"/>
  <c r="AE1948" i="12" s="1"/>
  <c r="AI1948" i="12" s="1"/>
  <c r="AO1948" i="12" s="1"/>
  <c r="AW1948" i="12" s="1"/>
  <c r="BB1948" i="12" s="1"/>
  <c r="BG1948" i="12" s="1"/>
  <c r="M1949" i="12"/>
  <c r="S1949" i="12" s="1"/>
  <c r="Y1949" i="12" s="1"/>
  <c r="AE1949" i="12" s="1"/>
  <c r="AI1949" i="12" s="1"/>
  <c r="AO1949" i="12" s="1"/>
  <c r="AW1949" i="12" s="1"/>
  <c r="BB1949" i="12" s="1"/>
  <c r="BG1949" i="12" s="1"/>
  <c r="H1938" i="12"/>
  <c r="N1938" i="12" s="1"/>
  <c r="T1938" i="12" s="1"/>
  <c r="Z1938" i="12" s="1"/>
  <c r="AF1938" i="12" s="1"/>
  <c r="AJ1938" i="12" s="1"/>
  <c r="AP1938" i="12" s="1"/>
  <c r="AX1938" i="12" s="1"/>
  <c r="BH1938" i="12" s="1"/>
  <c r="N1939" i="12"/>
  <c r="T1939" i="12" s="1"/>
  <c r="Z1939" i="12" s="1"/>
  <c r="AF1939" i="12" s="1"/>
  <c r="AJ1939" i="12" s="1"/>
  <c r="AP1939" i="12" s="1"/>
  <c r="AX1939" i="12" s="1"/>
  <c r="BH1939" i="12" s="1"/>
  <c r="H1920" i="12"/>
  <c r="N1921" i="12"/>
  <c r="T1921" i="12" s="1"/>
  <c r="Z1921" i="12" s="1"/>
  <c r="AF1921" i="12" s="1"/>
  <c r="AJ1921" i="12" s="1"/>
  <c r="AP1921" i="12" s="1"/>
  <c r="AX1921" i="12" s="1"/>
  <c r="BH1921" i="12" s="1"/>
  <c r="G1669" i="12"/>
  <c r="M1670" i="12"/>
  <c r="S1670" i="12" s="1"/>
  <c r="Y1670" i="12" s="1"/>
  <c r="AE1670" i="12" s="1"/>
  <c r="AI1670" i="12" s="1"/>
  <c r="AO1670" i="12" s="1"/>
  <c r="AW1670" i="12" s="1"/>
  <c r="BB1670" i="12" s="1"/>
  <c r="BG1670" i="12" s="1"/>
  <c r="G1587" i="12"/>
  <c r="M1588" i="12"/>
  <c r="S1588" i="12" s="1"/>
  <c r="Y1588" i="12" s="1"/>
  <c r="AE1588" i="12" s="1"/>
  <c r="AI1588" i="12" s="1"/>
  <c r="AO1588" i="12" s="1"/>
  <c r="AW1588" i="12" s="1"/>
  <c r="BB1588" i="12" s="1"/>
  <c r="BG1588" i="12" s="1"/>
  <c r="G1461" i="12"/>
  <c r="M1462" i="12"/>
  <c r="S1462" i="12" s="1"/>
  <c r="Y1462" i="12" s="1"/>
  <c r="AE1462" i="12" s="1"/>
  <c r="AI1462" i="12" s="1"/>
  <c r="AO1462" i="12" s="1"/>
  <c r="AW1462" i="12" s="1"/>
  <c r="BB1462" i="12" s="1"/>
  <c r="BG1462" i="12" s="1"/>
  <c r="G1239" i="12"/>
  <c r="M1240" i="12"/>
  <c r="S1240" i="12" s="1"/>
  <c r="Y1240" i="12" s="1"/>
  <c r="AE1240" i="12" s="1"/>
  <c r="AI1240" i="12" s="1"/>
  <c r="AO1240" i="12" s="1"/>
  <c r="AW1240" i="12" s="1"/>
  <c r="BB1240" i="12" s="1"/>
  <c r="BG1240" i="12" s="1"/>
  <c r="H1138" i="12"/>
  <c r="N1139" i="12"/>
  <c r="T1139" i="12" s="1"/>
  <c r="Z1139" i="12" s="1"/>
  <c r="AF1139" i="12" s="1"/>
  <c r="AJ1139" i="12" s="1"/>
  <c r="AP1139" i="12" s="1"/>
  <c r="AX1139" i="12" s="1"/>
  <c r="BH1139" i="12" s="1"/>
  <c r="G1134" i="12"/>
  <c r="M1135" i="12"/>
  <c r="S1135" i="12" s="1"/>
  <c r="Y1135" i="12" s="1"/>
  <c r="AE1135" i="12" s="1"/>
  <c r="AI1135" i="12" s="1"/>
  <c r="AO1135" i="12" s="1"/>
  <c r="AW1135" i="12" s="1"/>
  <c r="BB1135" i="12" s="1"/>
  <c r="BG1135" i="12" s="1"/>
  <c r="H1122" i="12"/>
  <c r="N1123" i="12"/>
  <c r="T1123" i="12" s="1"/>
  <c r="Z1123" i="12" s="1"/>
  <c r="AF1123" i="12" s="1"/>
  <c r="AJ1123" i="12" s="1"/>
  <c r="AP1123" i="12" s="1"/>
  <c r="AX1123" i="12" s="1"/>
  <c r="BH1123" i="12" s="1"/>
  <c r="G1114" i="12"/>
  <c r="M1115" i="12"/>
  <c r="S1115" i="12" s="1"/>
  <c r="Y1115" i="12" s="1"/>
  <c r="AE1115" i="12" s="1"/>
  <c r="AI1115" i="12" s="1"/>
  <c r="AO1115" i="12" s="1"/>
  <c r="AW1115" i="12" s="1"/>
  <c r="BB1115" i="12" s="1"/>
  <c r="BG1115" i="12" s="1"/>
  <c r="G1087" i="12"/>
  <c r="M1087" i="12" s="1"/>
  <c r="S1087" i="12" s="1"/>
  <c r="Y1087" i="12" s="1"/>
  <c r="AE1087" i="12" s="1"/>
  <c r="AI1087" i="12" s="1"/>
  <c r="AO1087" i="12" s="1"/>
  <c r="AW1087" i="12" s="1"/>
  <c r="BB1087" i="12" s="1"/>
  <c r="BG1087" i="12" s="1"/>
  <c r="M1088" i="12"/>
  <c r="S1088" i="12" s="1"/>
  <c r="Y1088" i="12" s="1"/>
  <c r="AE1088" i="12" s="1"/>
  <c r="AI1088" i="12" s="1"/>
  <c r="AO1088" i="12" s="1"/>
  <c r="AW1088" i="12" s="1"/>
  <c r="BB1088" i="12" s="1"/>
  <c r="BG1088" i="12" s="1"/>
  <c r="G1041" i="12"/>
  <c r="M1042" i="12"/>
  <c r="S1042" i="12" s="1"/>
  <c r="Y1042" i="12" s="1"/>
  <c r="AE1042" i="12" s="1"/>
  <c r="AI1042" i="12" s="1"/>
  <c r="AO1042" i="12" s="1"/>
  <c r="AW1042" i="12" s="1"/>
  <c r="BB1042" i="12" s="1"/>
  <c r="BG1042" i="12" s="1"/>
  <c r="G1024" i="12"/>
  <c r="M1024" i="12" s="1"/>
  <c r="S1024" i="12" s="1"/>
  <c r="Y1024" i="12" s="1"/>
  <c r="AE1024" i="12" s="1"/>
  <c r="AI1024" i="12" s="1"/>
  <c r="AO1024" i="12" s="1"/>
  <c r="AW1024" i="12" s="1"/>
  <c r="BB1024" i="12" s="1"/>
  <c r="BG1024" i="12" s="1"/>
  <c r="M1025" i="12"/>
  <c r="S1025" i="12" s="1"/>
  <c r="Y1025" i="12" s="1"/>
  <c r="AE1025" i="12" s="1"/>
  <c r="AI1025" i="12" s="1"/>
  <c r="AO1025" i="12" s="1"/>
  <c r="AW1025" i="12" s="1"/>
  <c r="BB1025" i="12" s="1"/>
  <c r="BG1025" i="12" s="1"/>
  <c r="G813" i="12"/>
  <c r="M814" i="12"/>
  <c r="S814" i="12" s="1"/>
  <c r="Y814" i="12" s="1"/>
  <c r="AE814" i="12" s="1"/>
  <c r="AI814" i="12" s="1"/>
  <c r="AO814" i="12" s="1"/>
  <c r="AW814" i="12" s="1"/>
  <c r="BB814" i="12" s="1"/>
  <c r="BG814" i="12" s="1"/>
  <c r="G797" i="12"/>
  <c r="M797" i="12" s="1"/>
  <c r="S797" i="12" s="1"/>
  <c r="Y797" i="12" s="1"/>
  <c r="AE797" i="12" s="1"/>
  <c r="AI797" i="12" s="1"/>
  <c r="AO797" i="12" s="1"/>
  <c r="AW797" i="12" s="1"/>
  <c r="BB797" i="12" s="1"/>
  <c r="BG797" i="12" s="1"/>
  <c r="M798" i="12"/>
  <c r="S798" i="12" s="1"/>
  <c r="Y798" i="12" s="1"/>
  <c r="AE798" i="12" s="1"/>
  <c r="AI798" i="12" s="1"/>
  <c r="AO798" i="12" s="1"/>
  <c r="AW798" i="12" s="1"/>
  <c r="BB798" i="12" s="1"/>
  <c r="BG798" i="12" s="1"/>
  <c r="G764" i="12"/>
  <c r="M764" i="12" s="1"/>
  <c r="S764" i="12" s="1"/>
  <c r="Y764" i="12" s="1"/>
  <c r="AE764" i="12" s="1"/>
  <c r="AI764" i="12" s="1"/>
  <c r="AO764" i="12" s="1"/>
  <c r="AW764" i="12" s="1"/>
  <c r="BB764" i="12" s="1"/>
  <c r="BG764" i="12" s="1"/>
  <c r="M765" i="12"/>
  <c r="S765" i="12" s="1"/>
  <c r="Y765" i="12" s="1"/>
  <c r="AE765" i="12" s="1"/>
  <c r="AI765" i="12" s="1"/>
  <c r="AO765" i="12" s="1"/>
  <c r="AW765" i="12" s="1"/>
  <c r="BB765" i="12" s="1"/>
  <c r="BG765" i="12" s="1"/>
  <c r="G745" i="12"/>
  <c r="M745" i="12" s="1"/>
  <c r="S745" i="12" s="1"/>
  <c r="Y745" i="12" s="1"/>
  <c r="AE745" i="12" s="1"/>
  <c r="AI745" i="12" s="1"/>
  <c r="AO745" i="12" s="1"/>
  <c r="AW745" i="12" s="1"/>
  <c r="BB745" i="12" s="1"/>
  <c r="BG745" i="12" s="1"/>
  <c r="M746" i="12"/>
  <c r="S746" i="12" s="1"/>
  <c r="Y746" i="12" s="1"/>
  <c r="AE746" i="12" s="1"/>
  <c r="AI746" i="12" s="1"/>
  <c r="AO746" i="12" s="1"/>
  <c r="AW746" i="12" s="1"/>
  <c r="BB746" i="12" s="1"/>
  <c r="BG746" i="12" s="1"/>
  <c r="G691" i="12"/>
  <c r="M692" i="12"/>
  <c r="S692" i="12" s="1"/>
  <c r="Y692" i="12" s="1"/>
  <c r="AE692" i="12" s="1"/>
  <c r="AI692" i="12" s="1"/>
  <c r="AO692" i="12" s="1"/>
  <c r="AW692" i="12" s="1"/>
  <c r="BB692" i="12" s="1"/>
  <c r="BG692" i="12" s="1"/>
  <c r="G676" i="12"/>
  <c r="M676" i="12" s="1"/>
  <c r="S676" i="12" s="1"/>
  <c r="Y676" i="12" s="1"/>
  <c r="AE676" i="12" s="1"/>
  <c r="AI676" i="12" s="1"/>
  <c r="AO676" i="12" s="1"/>
  <c r="AW676" i="12" s="1"/>
  <c r="BB676" i="12" s="1"/>
  <c r="BG676" i="12" s="1"/>
  <c r="M677" i="12"/>
  <c r="S677" i="12" s="1"/>
  <c r="Y677" i="12" s="1"/>
  <c r="AE677" i="12" s="1"/>
  <c r="AI677" i="12" s="1"/>
  <c r="AO677" i="12" s="1"/>
  <c r="AW677" i="12" s="1"/>
  <c r="BB677" i="12" s="1"/>
  <c r="BG677" i="12" s="1"/>
  <c r="H665" i="12"/>
  <c r="N666" i="12"/>
  <c r="T666" i="12" s="1"/>
  <c r="Z666" i="12" s="1"/>
  <c r="AF666" i="12" s="1"/>
  <c r="AJ666" i="12" s="1"/>
  <c r="AP666" i="12" s="1"/>
  <c r="AX666" i="12" s="1"/>
  <c r="BH666" i="12" s="1"/>
  <c r="H646" i="12"/>
  <c r="N647" i="12"/>
  <c r="T647" i="12" s="1"/>
  <c r="Z647" i="12" s="1"/>
  <c r="AF647" i="12" s="1"/>
  <c r="AJ647" i="12" s="1"/>
  <c r="AP647" i="12" s="1"/>
  <c r="AX647" i="12" s="1"/>
  <c r="BH647" i="12" s="1"/>
  <c r="G441" i="12"/>
  <c r="M442" i="12"/>
  <c r="S442" i="12" s="1"/>
  <c r="Y442" i="12" s="1"/>
  <c r="AE442" i="12" s="1"/>
  <c r="AI442" i="12" s="1"/>
  <c r="AO442" i="12" s="1"/>
  <c r="AW442" i="12" s="1"/>
  <c r="BB442" i="12" s="1"/>
  <c r="BG442" i="12" s="1"/>
  <c r="H428" i="12"/>
  <c r="N428" i="12" s="1"/>
  <c r="T428" i="12" s="1"/>
  <c r="Z428" i="12" s="1"/>
  <c r="AF428" i="12" s="1"/>
  <c r="AJ428" i="12" s="1"/>
  <c r="AP428" i="12" s="1"/>
  <c r="AX428" i="12" s="1"/>
  <c r="BH428" i="12" s="1"/>
  <c r="N429" i="12"/>
  <c r="T429" i="12" s="1"/>
  <c r="Z429" i="12" s="1"/>
  <c r="AF429" i="12" s="1"/>
  <c r="AJ429" i="12" s="1"/>
  <c r="AP429" i="12" s="1"/>
  <c r="AX429" i="12" s="1"/>
  <c r="BH429" i="12" s="1"/>
  <c r="G266" i="12"/>
  <c r="M267" i="12"/>
  <c r="S267" i="12" s="1"/>
  <c r="Y267" i="12" s="1"/>
  <c r="AE267" i="12" s="1"/>
  <c r="AI267" i="12" s="1"/>
  <c r="AO267" i="12" s="1"/>
  <c r="AW267" i="12" s="1"/>
  <c r="BB267" i="12" s="1"/>
  <c r="BG267" i="12" s="1"/>
  <c r="H254" i="12"/>
  <c r="N255" i="12"/>
  <c r="T255" i="12" s="1"/>
  <c r="Z255" i="12" s="1"/>
  <c r="AF255" i="12" s="1"/>
  <c r="AJ255" i="12" s="1"/>
  <c r="AP255" i="12" s="1"/>
  <c r="AX255" i="12" s="1"/>
  <c r="BH255" i="12" s="1"/>
  <c r="G250" i="12"/>
  <c r="M251" i="12"/>
  <c r="S251" i="12" s="1"/>
  <c r="Y251" i="12" s="1"/>
  <c r="AE251" i="12" s="1"/>
  <c r="AI251" i="12" s="1"/>
  <c r="AO251" i="12" s="1"/>
  <c r="AW251" i="12" s="1"/>
  <c r="BB251" i="12" s="1"/>
  <c r="BG251" i="12" s="1"/>
  <c r="G234" i="12"/>
  <c r="M235" i="12"/>
  <c r="S235" i="12" s="1"/>
  <c r="Y235" i="12" s="1"/>
  <c r="AE235" i="12" s="1"/>
  <c r="AI235" i="12" s="1"/>
  <c r="AO235" i="12" s="1"/>
  <c r="AW235" i="12" s="1"/>
  <c r="BB235" i="12" s="1"/>
  <c r="BG235" i="12" s="1"/>
  <c r="G218" i="12"/>
  <c r="M219" i="12"/>
  <c r="S219" i="12" s="1"/>
  <c r="Y219" i="12" s="1"/>
  <c r="AE219" i="12" s="1"/>
  <c r="AI219" i="12" s="1"/>
  <c r="AO219" i="12" s="1"/>
  <c r="AW219" i="12" s="1"/>
  <c r="BB219" i="12" s="1"/>
  <c r="BG219" i="12" s="1"/>
  <c r="H2132" i="12"/>
  <c r="N2133" i="12"/>
  <c r="T2133" i="12" s="1"/>
  <c r="Z2133" i="12" s="1"/>
  <c r="AF2133" i="12" s="1"/>
  <c r="AJ2133" i="12" s="1"/>
  <c r="AP2133" i="12" s="1"/>
  <c r="AX2133" i="12" s="1"/>
  <c r="BH2133" i="12" s="1"/>
  <c r="G2128" i="12"/>
  <c r="M2129" i="12"/>
  <c r="S2129" i="12" s="1"/>
  <c r="Y2129" i="12" s="1"/>
  <c r="AE2129" i="12" s="1"/>
  <c r="AI2129" i="12" s="1"/>
  <c r="AO2129" i="12" s="1"/>
  <c r="AW2129" i="12" s="1"/>
  <c r="BB2129" i="12" s="1"/>
  <c r="BG2129" i="12" s="1"/>
  <c r="H2103" i="12"/>
  <c r="N2103" i="12" s="1"/>
  <c r="T2103" i="12" s="1"/>
  <c r="Z2103" i="12" s="1"/>
  <c r="AF2103" i="12" s="1"/>
  <c r="AJ2103" i="12" s="1"/>
  <c r="AP2103" i="12" s="1"/>
  <c r="AX2103" i="12" s="1"/>
  <c r="BH2103" i="12" s="1"/>
  <c r="N2104" i="12"/>
  <c r="T2104" i="12" s="1"/>
  <c r="Z2104" i="12" s="1"/>
  <c r="AF2104" i="12" s="1"/>
  <c r="AJ2104" i="12" s="1"/>
  <c r="AP2104" i="12" s="1"/>
  <c r="AX2104" i="12" s="1"/>
  <c r="BH2104" i="12" s="1"/>
  <c r="G2100" i="12"/>
  <c r="M2100" i="12" s="1"/>
  <c r="S2100" i="12" s="1"/>
  <c r="Y2100" i="12" s="1"/>
  <c r="AE2100" i="12" s="1"/>
  <c r="AI2100" i="12" s="1"/>
  <c r="AO2100" i="12" s="1"/>
  <c r="AW2100" i="12" s="1"/>
  <c r="BB2100" i="12" s="1"/>
  <c r="BG2100" i="12" s="1"/>
  <c r="M2101" i="12"/>
  <c r="S2101" i="12" s="1"/>
  <c r="Y2101" i="12" s="1"/>
  <c r="AE2101" i="12" s="1"/>
  <c r="AI2101" i="12" s="1"/>
  <c r="AO2101" i="12" s="1"/>
  <c r="AW2101" i="12" s="1"/>
  <c r="BB2101" i="12" s="1"/>
  <c r="BG2101" i="12" s="1"/>
  <c r="H2071" i="12"/>
  <c r="N2072" i="12"/>
  <c r="T2072" i="12" s="1"/>
  <c r="Z2072" i="12" s="1"/>
  <c r="AF2072" i="12" s="1"/>
  <c r="AJ2072" i="12" s="1"/>
  <c r="AP2072" i="12" s="1"/>
  <c r="AX2072" i="12" s="1"/>
  <c r="BH2072" i="12" s="1"/>
  <c r="G2067" i="12"/>
  <c r="M2068" i="12"/>
  <c r="S2068" i="12" s="1"/>
  <c r="Y2068" i="12" s="1"/>
  <c r="AE2068" i="12" s="1"/>
  <c r="AI2068" i="12" s="1"/>
  <c r="AO2068" i="12" s="1"/>
  <c r="AW2068" i="12" s="1"/>
  <c r="BB2068" i="12" s="1"/>
  <c r="BG2068" i="12" s="1"/>
  <c r="H2055" i="12"/>
  <c r="N2056" i="12"/>
  <c r="T2056" i="12" s="1"/>
  <c r="Z2056" i="12" s="1"/>
  <c r="AF2056" i="12" s="1"/>
  <c r="AJ2056" i="12" s="1"/>
  <c r="AP2056" i="12" s="1"/>
  <c r="AX2056" i="12" s="1"/>
  <c r="BH2056" i="12" s="1"/>
  <c r="G2048" i="12"/>
  <c r="M2049" i="12"/>
  <c r="S2049" i="12" s="1"/>
  <c r="Y2049" i="12" s="1"/>
  <c r="AE2049" i="12" s="1"/>
  <c r="AI2049" i="12" s="1"/>
  <c r="AO2049" i="12" s="1"/>
  <c r="AW2049" i="12" s="1"/>
  <c r="BB2049" i="12" s="1"/>
  <c r="BG2049" i="12" s="1"/>
  <c r="H2037" i="12"/>
  <c r="N2037" i="12" s="1"/>
  <c r="T2037" i="12" s="1"/>
  <c r="Z2037" i="12" s="1"/>
  <c r="AF2037" i="12" s="1"/>
  <c r="AJ2037" i="12" s="1"/>
  <c r="AP2037" i="12" s="1"/>
  <c r="AX2037" i="12" s="1"/>
  <c r="BH2037" i="12" s="1"/>
  <c r="N2038" i="12"/>
  <c r="T2038" i="12" s="1"/>
  <c r="Z2038" i="12" s="1"/>
  <c r="AF2038" i="12" s="1"/>
  <c r="AJ2038" i="12" s="1"/>
  <c r="AP2038" i="12" s="1"/>
  <c r="AX2038" i="12" s="1"/>
  <c r="BH2038" i="12" s="1"/>
  <c r="G2034" i="12"/>
  <c r="M2034" i="12" s="1"/>
  <c r="S2034" i="12" s="1"/>
  <c r="Y2034" i="12" s="1"/>
  <c r="AE2034" i="12" s="1"/>
  <c r="AI2034" i="12" s="1"/>
  <c r="AO2034" i="12" s="1"/>
  <c r="AW2034" i="12" s="1"/>
  <c r="BB2034" i="12" s="1"/>
  <c r="BG2034" i="12" s="1"/>
  <c r="M2035" i="12"/>
  <c r="S2035" i="12" s="1"/>
  <c r="Y2035" i="12" s="1"/>
  <c r="AE2035" i="12" s="1"/>
  <c r="AI2035" i="12" s="1"/>
  <c r="AO2035" i="12" s="1"/>
  <c r="AW2035" i="12" s="1"/>
  <c r="BB2035" i="12" s="1"/>
  <c r="BG2035" i="12" s="1"/>
  <c r="H2023" i="12"/>
  <c r="N2023" i="12" s="1"/>
  <c r="T2023" i="12" s="1"/>
  <c r="Z2023" i="12" s="1"/>
  <c r="AF2023" i="12" s="1"/>
  <c r="AJ2023" i="12" s="1"/>
  <c r="AP2023" i="12" s="1"/>
  <c r="AX2023" i="12" s="1"/>
  <c r="BH2023" i="12" s="1"/>
  <c r="N2024" i="12"/>
  <c r="T2024" i="12" s="1"/>
  <c r="Z2024" i="12" s="1"/>
  <c r="AF2024" i="12" s="1"/>
  <c r="AJ2024" i="12" s="1"/>
  <c r="AP2024" i="12" s="1"/>
  <c r="AX2024" i="12" s="1"/>
  <c r="BH2024" i="12" s="1"/>
  <c r="G2019" i="12"/>
  <c r="M2020" i="12"/>
  <c r="S2020" i="12" s="1"/>
  <c r="Y2020" i="12" s="1"/>
  <c r="AE2020" i="12" s="1"/>
  <c r="AI2020" i="12" s="1"/>
  <c r="AO2020" i="12" s="1"/>
  <c r="AW2020" i="12" s="1"/>
  <c r="BB2020" i="12" s="1"/>
  <c r="BG2020" i="12" s="1"/>
  <c r="H2007" i="12"/>
  <c r="N2007" i="12" s="1"/>
  <c r="T2007" i="12" s="1"/>
  <c r="Z2007" i="12" s="1"/>
  <c r="AF2007" i="12" s="1"/>
  <c r="AJ2007" i="12" s="1"/>
  <c r="AP2007" i="12" s="1"/>
  <c r="AX2007" i="12" s="1"/>
  <c r="BH2007" i="12" s="1"/>
  <c r="N2008" i="12"/>
  <c r="T2008" i="12" s="1"/>
  <c r="Z2008" i="12" s="1"/>
  <c r="AF2008" i="12" s="1"/>
  <c r="AJ2008" i="12" s="1"/>
  <c r="AP2008" i="12" s="1"/>
  <c r="AX2008" i="12" s="1"/>
  <c r="BH2008" i="12" s="1"/>
  <c r="G1951" i="12"/>
  <c r="M1951" i="12" s="1"/>
  <c r="S1951" i="12" s="1"/>
  <c r="Y1951" i="12" s="1"/>
  <c r="AE1951" i="12" s="1"/>
  <c r="AI1951" i="12" s="1"/>
  <c r="AO1951" i="12" s="1"/>
  <c r="AW1951" i="12" s="1"/>
  <c r="BB1951" i="12" s="1"/>
  <c r="BG1951" i="12" s="1"/>
  <c r="M1952" i="12"/>
  <c r="S1952" i="12" s="1"/>
  <c r="Y1952" i="12" s="1"/>
  <c r="AE1952" i="12" s="1"/>
  <c r="AI1952" i="12" s="1"/>
  <c r="AO1952" i="12" s="1"/>
  <c r="AW1952" i="12" s="1"/>
  <c r="BB1952" i="12" s="1"/>
  <c r="BG1952" i="12" s="1"/>
  <c r="H1941" i="12"/>
  <c r="N1941" i="12" s="1"/>
  <c r="T1941" i="12" s="1"/>
  <c r="Z1941" i="12" s="1"/>
  <c r="AF1941" i="12" s="1"/>
  <c r="AJ1941" i="12" s="1"/>
  <c r="AP1941" i="12" s="1"/>
  <c r="AX1941" i="12" s="1"/>
  <c r="BH1941" i="12" s="1"/>
  <c r="N1942" i="12"/>
  <c r="T1942" i="12" s="1"/>
  <c r="Z1942" i="12" s="1"/>
  <c r="AF1942" i="12" s="1"/>
  <c r="AJ1942" i="12" s="1"/>
  <c r="AP1942" i="12" s="1"/>
  <c r="AX1942" i="12" s="1"/>
  <c r="BH1942" i="12" s="1"/>
  <c r="G1938" i="12"/>
  <c r="M1938" i="12" s="1"/>
  <c r="S1938" i="12" s="1"/>
  <c r="Y1938" i="12" s="1"/>
  <c r="AE1938" i="12" s="1"/>
  <c r="AI1938" i="12" s="1"/>
  <c r="AO1938" i="12" s="1"/>
  <c r="AW1938" i="12" s="1"/>
  <c r="BB1938" i="12" s="1"/>
  <c r="BG1938" i="12" s="1"/>
  <c r="M1939" i="12"/>
  <c r="S1939" i="12" s="1"/>
  <c r="Y1939" i="12" s="1"/>
  <c r="AE1939" i="12" s="1"/>
  <c r="AI1939" i="12" s="1"/>
  <c r="AO1939" i="12" s="1"/>
  <c r="AW1939" i="12" s="1"/>
  <c r="BB1939" i="12" s="1"/>
  <c r="BG1939" i="12" s="1"/>
  <c r="H1924" i="12"/>
  <c r="N1925" i="12"/>
  <c r="T1925" i="12" s="1"/>
  <c r="Z1925" i="12" s="1"/>
  <c r="AF1925" i="12" s="1"/>
  <c r="AJ1925" i="12" s="1"/>
  <c r="AP1925" i="12" s="1"/>
  <c r="AX1925" i="12" s="1"/>
  <c r="BH1925" i="12" s="1"/>
  <c r="G1920" i="12"/>
  <c r="M1921" i="12"/>
  <c r="S1921" i="12" s="1"/>
  <c r="Y1921" i="12" s="1"/>
  <c r="AE1921" i="12" s="1"/>
  <c r="AI1921" i="12" s="1"/>
  <c r="AO1921" i="12" s="1"/>
  <c r="AW1921" i="12" s="1"/>
  <c r="BB1921" i="12" s="1"/>
  <c r="BG1921" i="12" s="1"/>
  <c r="H1896" i="12"/>
  <c r="N1897" i="12"/>
  <c r="T1897" i="12" s="1"/>
  <c r="Z1897" i="12" s="1"/>
  <c r="AF1897" i="12" s="1"/>
  <c r="AJ1897" i="12" s="1"/>
  <c r="AP1897" i="12" s="1"/>
  <c r="AX1897" i="12" s="1"/>
  <c r="BH1897" i="12" s="1"/>
  <c r="G1891" i="12"/>
  <c r="M1892" i="12"/>
  <c r="S1892" i="12" s="1"/>
  <c r="Y1892" i="12" s="1"/>
  <c r="AE1892" i="12" s="1"/>
  <c r="AI1892" i="12" s="1"/>
  <c r="AO1892" i="12" s="1"/>
  <c r="AW1892" i="12" s="1"/>
  <c r="BB1892" i="12" s="1"/>
  <c r="BG1892" i="12" s="1"/>
  <c r="H1881" i="12"/>
  <c r="N1881" i="12" s="1"/>
  <c r="T1881" i="12" s="1"/>
  <c r="Z1881" i="12" s="1"/>
  <c r="AF1881" i="12" s="1"/>
  <c r="AJ1881" i="12" s="1"/>
  <c r="AP1881" i="12" s="1"/>
  <c r="AX1881" i="12" s="1"/>
  <c r="BH1881" i="12" s="1"/>
  <c r="N1882" i="12"/>
  <c r="T1882" i="12" s="1"/>
  <c r="Z1882" i="12" s="1"/>
  <c r="AF1882" i="12" s="1"/>
  <c r="AJ1882" i="12" s="1"/>
  <c r="AP1882" i="12" s="1"/>
  <c r="AX1882" i="12" s="1"/>
  <c r="BH1882" i="12" s="1"/>
  <c r="G1876" i="12"/>
  <c r="M1877" i="12"/>
  <c r="S1877" i="12" s="1"/>
  <c r="Y1877" i="12" s="1"/>
  <c r="AE1877" i="12" s="1"/>
  <c r="AI1877" i="12" s="1"/>
  <c r="AO1877" i="12" s="1"/>
  <c r="AW1877" i="12" s="1"/>
  <c r="BB1877" i="12" s="1"/>
  <c r="BG1877" i="12" s="1"/>
  <c r="H1801" i="12"/>
  <c r="N1802" i="12"/>
  <c r="T1802" i="12" s="1"/>
  <c r="Z1802" i="12" s="1"/>
  <c r="AF1802" i="12" s="1"/>
  <c r="AJ1802" i="12" s="1"/>
  <c r="AP1802" i="12" s="1"/>
  <c r="AX1802" i="12" s="1"/>
  <c r="BH1802" i="12" s="1"/>
  <c r="G1796" i="12"/>
  <c r="M1797" i="12"/>
  <c r="S1797" i="12" s="1"/>
  <c r="Y1797" i="12" s="1"/>
  <c r="AE1797" i="12" s="1"/>
  <c r="AI1797" i="12" s="1"/>
  <c r="AO1797" i="12" s="1"/>
  <c r="AW1797" i="12" s="1"/>
  <c r="BB1797" i="12" s="1"/>
  <c r="BG1797" i="12" s="1"/>
  <c r="H1782" i="12"/>
  <c r="N1783" i="12"/>
  <c r="T1783" i="12" s="1"/>
  <c r="Z1783" i="12" s="1"/>
  <c r="AF1783" i="12" s="1"/>
  <c r="AJ1783" i="12" s="1"/>
  <c r="AP1783" i="12" s="1"/>
  <c r="AX1783" i="12" s="1"/>
  <c r="BH1783" i="12" s="1"/>
  <c r="G1777" i="12"/>
  <c r="M1778" i="12"/>
  <c r="S1778" i="12" s="1"/>
  <c r="Y1778" i="12" s="1"/>
  <c r="AE1778" i="12" s="1"/>
  <c r="AI1778" i="12" s="1"/>
  <c r="AO1778" i="12" s="1"/>
  <c r="AW1778" i="12" s="1"/>
  <c r="BB1778" i="12" s="1"/>
  <c r="BG1778" i="12" s="1"/>
  <c r="H1678" i="12"/>
  <c r="N1679" i="12"/>
  <c r="T1679" i="12" s="1"/>
  <c r="Z1679" i="12" s="1"/>
  <c r="AF1679" i="12" s="1"/>
  <c r="AJ1679" i="12" s="1"/>
  <c r="AP1679" i="12" s="1"/>
  <c r="AX1679" i="12" s="1"/>
  <c r="BH1679" i="12" s="1"/>
  <c r="G1673" i="12"/>
  <c r="M1674" i="12"/>
  <c r="S1674" i="12" s="1"/>
  <c r="Y1674" i="12" s="1"/>
  <c r="AE1674" i="12" s="1"/>
  <c r="AI1674" i="12" s="1"/>
  <c r="AO1674" i="12" s="1"/>
  <c r="AW1674" i="12" s="1"/>
  <c r="BB1674" i="12" s="1"/>
  <c r="BG1674" i="12" s="1"/>
  <c r="H1632" i="12"/>
  <c r="N1633" i="12"/>
  <c r="T1633" i="12" s="1"/>
  <c r="Z1633" i="12" s="1"/>
  <c r="AF1633" i="12" s="1"/>
  <c r="AJ1633" i="12" s="1"/>
  <c r="AP1633" i="12" s="1"/>
  <c r="AX1633" i="12" s="1"/>
  <c r="BH1633" i="12" s="1"/>
  <c r="G1628" i="12"/>
  <c r="M1629" i="12"/>
  <c r="S1629" i="12" s="1"/>
  <c r="Y1629" i="12" s="1"/>
  <c r="AE1629" i="12" s="1"/>
  <c r="AI1629" i="12" s="1"/>
  <c r="AO1629" i="12" s="1"/>
  <c r="AW1629" i="12" s="1"/>
  <c r="BB1629" i="12" s="1"/>
  <c r="BG1629" i="12" s="1"/>
  <c r="H1616" i="12"/>
  <c r="N1617" i="12"/>
  <c r="T1617" i="12" s="1"/>
  <c r="Z1617" i="12" s="1"/>
  <c r="AF1617" i="12" s="1"/>
  <c r="AJ1617" i="12" s="1"/>
  <c r="AP1617" i="12" s="1"/>
  <c r="AX1617" i="12" s="1"/>
  <c r="BH1617" i="12" s="1"/>
  <c r="G1612" i="12"/>
  <c r="M1613" i="12"/>
  <c r="S1613" i="12" s="1"/>
  <c r="Y1613" i="12" s="1"/>
  <c r="AE1613" i="12" s="1"/>
  <c r="AI1613" i="12" s="1"/>
  <c r="AO1613" i="12" s="1"/>
  <c r="AW1613" i="12" s="1"/>
  <c r="BB1613" i="12" s="1"/>
  <c r="BG1613" i="12" s="1"/>
  <c r="H1600" i="12"/>
  <c r="N1601" i="12"/>
  <c r="T1601" i="12" s="1"/>
  <c r="Z1601" i="12" s="1"/>
  <c r="AF1601" i="12" s="1"/>
  <c r="AJ1601" i="12" s="1"/>
  <c r="AP1601" i="12" s="1"/>
  <c r="AX1601" i="12" s="1"/>
  <c r="BH1601" i="12" s="1"/>
  <c r="G1596" i="12"/>
  <c r="M1597" i="12"/>
  <c r="S1597" i="12" s="1"/>
  <c r="Y1597" i="12" s="1"/>
  <c r="AE1597" i="12" s="1"/>
  <c r="AI1597" i="12" s="1"/>
  <c r="AO1597" i="12" s="1"/>
  <c r="AW1597" i="12" s="1"/>
  <c r="BB1597" i="12" s="1"/>
  <c r="BG1597" i="12" s="1"/>
  <c r="H1577" i="12"/>
  <c r="N1578" i="12"/>
  <c r="T1578" i="12" s="1"/>
  <c r="Z1578" i="12" s="1"/>
  <c r="AF1578" i="12" s="1"/>
  <c r="AJ1578" i="12" s="1"/>
  <c r="AP1578" i="12" s="1"/>
  <c r="AX1578" i="12" s="1"/>
  <c r="BH1578" i="12" s="1"/>
  <c r="G1565" i="12"/>
  <c r="M1565" i="12" s="1"/>
  <c r="S1565" i="12" s="1"/>
  <c r="Y1565" i="12" s="1"/>
  <c r="AE1565" i="12" s="1"/>
  <c r="AI1565" i="12" s="1"/>
  <c r="AO1565" i="12" s="1"/>
  <c r="AW1565" i="12" s="1"/>
  <c r="BB1565" i="12" s="1"/>
  <c r="BG1565" i="12" s="1"/>
  <c r="M1566" i="12"/>
  <c r="S1566" i="12" s="1"/>
  <c r="Y1566" i="12" s="1"/>
  <c r="AE1566" i="12" s="1"/>
  <c r="AI1566" i="12" s="1"/>
  <c r="AO1566" i="12" s="1"/>
  <c r="AW1566" i="12" s="1"/>
  <c r="BB1566" i="12" s="1"/>
  <c r="BG1566" i="12" s="1"/>
  <c r="H1469" i="12"/>
  <c r="N1469" i="12" s="1"/>
  <c r="T1469" i="12" s="1"/>
  <c r="Z1469" i="12" s="1"/>
  <c r="AF1469" i="12" s="1"/>
  <c r="AJ1469" i="12" s="1"/>
  <c r="AP1469" i="12" s="1"/>
  <c r="AX1469" i="12" s="1"/>
  <c r="BH1469" i="12" s="1"/>
  <c r="N1470" i="12"/>
  <c r="T1470" i="12" s="1"/>
  <c r="Z1470" i="12" s="1"/>
  <c r="AF1470" i="12" s="1"/>
  <c r="AJ1470" i="12" s="1"/>
  <c r="AP1470" i="12" s="1"/>
  <c r="AX1470" i="12" s="1"/>
  <c r="BH1470" i="12" s="1"/>
  <c r="G1465" i="12"/>
  <c r="M1466" i="12"/>
  <c r="S1466" i="12" s="1"/>
  <c r="Y1466" i="12" s="1"/>
  <c r="AE1466" i="12" s="1"/>
  <c r="AI1466" i="12" s="1"/>
  <c r="AO1466" i="12" s="1"/>
  <c r="AW1466" i="12" s="1"/>
  <c r="BB1466" i="12" s="1"/>
  <c r="BG1466" i="12" s="1"/>
  <c r="H1452" i="12"/>
  <c r="N1453" i="12"/>
  <c r="T1453" i="12" s="1"/>
  <c r="Z1453" i="12" s="1"/>
  <c r="AF1453" i="12" s="1"/>
  <c r="AJ1453" i="12" s="1"/>
  <c r="AP1453" i="12" s="1"/>
  <c r="AX1453" i="12" s="1"/>
  <c r="BH1453" i="12" s="1"/>
  <c r="G1447" i="12"/>
  <c r="M1448" i="12"/>
  <c r="S1448" i="12" s="1"/>
  <c r="Y1448" i="12" s="1"/>
  <c r="AE1448" i="12" s="1"/>
  <c r="AI1448" i="12" s="1"/>
  <c r="AO1448" i="12" s="1"/>
  <c r="AW1448" i="12" s="1"/>
  <c r="BB1448" i="12" s="1"/>
  <c r="BG1448" i="12" s="1"/>
  <c r="H1357" i="12"/>
  <c r="N1358" i="12"/>
  <c r="T1358" i="12" s="1"/>
  <c r="Z1358" i="12" s="1"/>
  <c r="AF1358" i="12" s="1"/>
  <c r="AJ1358" i="12" s="1"/>
  <c r="AP1358" i="12" s="1"/>
  <c r="AX1358" i="12" s="1"/>
  <c r="BH1358" i="12" s="1"/>
  <c r="G1350" i="12"/>
  <c r="M1351" i="12"/>
  <c r="S1351" i="12" s="1"/>
  <c r="Y1351" i="12" s="1"/>
  <c r="AE1351" i="12" s="1"/>
  <c r="AI1351" i="12" s="1"/>
  <c r="AO1351" i="12" s="1"/>
  <c r="AW1351" i="12" s="1"/>
  <c r="BB1351" i="12" s="1"/>
  <c r="BG1351" i="12" s="1"/>
  <c r="H1322" i="12"/>
  <c r="N1323" i="12"/>
  <c r="T1323" i="12" s="1"/>
  <c r="Z1323" i="12" s="1"/>
  <c r="AF1323" i="12" s="1"/>
  <c r="AJ1323" i="12" s="1"/>
  <c r="AP1323" i="12" s="1"/>
  <c r="AX1323" i="12" s="1"/>
  <c r="BH1323" i="12" s="1"/>
  <c r="G1273" i="12"/>
  <c r="M1274" i="12"/>
  <c r="S1274" i="12" s="1"/>
  <c r="Y1274" i="12" s="1"/>
  <c r="AE1274" i="12" s="1"/>
  <c r="AI1274" i="12" s="1"/>
  <c r="AO1274" i="12" s="1"/>
  <c r="AW1274" i="12" s="1"/>
  <c r="BB1274" i="12" s="1"/>
  <c r="BG1274" i="12" s="1"/>
  <c r="G1255" i="12"/>
  <c r="M1256" i="12"/>
  <c r="S1256" i="12" s="1"/>
  <c r="Y1256" i="12" s="1"/>
  <c r="AE1256" i="12" s="1"/>
  <c r="AI1256" i="12" s="1"/>
  <c r="AO1256" i="12" s="1"/>
  <c r="AW1256" i="12" s="1"/>
  <c r="BB1256" i="12" s="1"/>
  <c r="BG1256" i="12" s="1"/>
  <c r="G1225" i="12"/>
  <c r="M1226" i="12"/>
  <c r="S1226" i="12" s="1"/>
  <c r="Y1226" i="12" s="1"/>
  <c r="AE1226" i="12" s="1"/>
  <c r="AI1226" i="12" s="1"/>
  <c r="AO1226" i="12" s="1"/>
  <c r="AW1226" i="12" s="1"/>
  <c r="BB1226" i="12" s="1"/>
  <c r="BG1226" i="12" s="1"/>
  <c r="H1213" i="12"/>
  <c r="N1214" i="12"/>
  <c r="T1214" i="12" s="1"/>
  <c r="Z1214" i="12" s="1"/>
  <c r="AF1214" i="12" s="1"/>
  <c r="AJ1214" i="12" s="1"/>
  <c r="AP1214" i="12" s="1"/>
  <c r="AX1214" i="12" s="1"/>
  <c r="BH1214" i="12" s="1"/>
  <c r="G1209" i="12"/>
  <c r="M1210" i="12"/>
  <c r="S1210" i="12" s="1"/>
  <c r="Y1210" i="12" s="1"/>
  <c r="AE1210" i="12" s="1"/>
  <c r="AI1210" i="12" s="1"/>
  <c r="AO1210" i="12" s="1"/>
  <c r="AW1210" i="12" s="1"/>
  <c r="BB1210" i="12" s="1"/>
  <c r="BG1210" i="12" s="1"/>
  <c r="H1197" i="12"/>
  <c r="N1198" i="12"/>
  <c r="T1198" i="12" s="1"/>
  <c r="Z1198" i="12" s="1"/>
  <c r="AF1198" i="12" s="1"/>
  <c r="AJ1198" i="12" s="1"/>
  <c r="AP1198" i="12" s="1"/>
  <c r="AX1198" i="12" s="1"/>
  <c r="BH1198" i="12" s="1"/>
  <c r="G1192" i="12"/>
  <c r="M1193" i="12"/>
  <c r="S1193" i="12" s="1"/>
  <c r="Y1193" i="12" s="1"/>
  <c r="AE1193" i="12" s="1"/>
  <c r="AI1193" i="12" s="1"/>
  <c r="AO1193" i="12" s="1"/>
  <c r="AW1193" i="12" s="1"/>
  <c r="BB1193" i="12" s="1"/>
  <c r="BG1193" i="12" s="1"/>
  <c r="G1178" i="12"/>
  <c r="M1179" i="12"/>
  <c r="S1179" i="12" s="1"/>
  <c r="Y1179" i="12" s="1"/>
  <c r="AE1179" i="12" s="1"/>
  <c r="AI1179" i="12" s="1"/>
  <c r="AO1179" i="12" s="1"/>
  <c r="AW1179" i="12" s="1"/>
  <c r="BB1179" i="12" s="1"/>
  <c r="BG1179" i="12" s="1"/>
  <c r="H1168" i="12"/>
  <c r="N1169" i="12"/>
  <c r="T1169" i="12" s="1"/>
  <c r="Z1169" i="12" s="1"/>
  <c r="AF1169" i="12" s="1"/>
  <c r="AJ1169" i="12" s="1"/>
  <c r="AP1169" i="12" s="1"/>
  <c r="AX1169" i="12" s="1"/>
  <c r="BH1169" i="12" s="1"/>
  <c r="H1142" i="12"/>
  <c r="N1143" i="12"/>
  <c r="T1143" i="12" s="1"/>
  <c r="Z1143" i="12" s="1"/>
  <c r="AF1143" i="12" s="1"/>
  <c r="AJ1143" i="12" s="1"/>
  <c r="AP1143" i="12" s="1"/>
  <c r="AX1143" i="12" s="1"/>
  <c r="BH1143" i="12" s="1"/>
  <c r="G1138" i="12"/>
  <c r="M1139" i="12"/>
  <c r="S1139" i="12" s="1"/>
  <c r="Y1139" i="12" s="1"/>
  <c r="AE1139" i="12" s="1"/>
  <c r="AI1139" i="12" s="1"/>
  <c r="AO1139" i="12" s="1"/>
  <c r="AW1139" i="12" s="1"/>
  <c r="BB1139" i="12" s="1"/>
  <c r="BG1139" i="12" s="1"/>
  <c r="H1126" i="12"/>
  <c r="N1127" i="12"/>
  <c r="T1127" i="12" s="1"/>
  <c r="Z1127" i="12" s="1"/>
  <c r="AF1127" i="12" s="1"/>
  <c r="AJ1127" i="12" s="1"/>
  <c r="AP1127" i="12" s="1"/>
  <c r="AX1127" i="12" s="1"/>
  <c r="BH1127" i="12" s="1"/>
  <c r="G1122" i="12"/>
  <c r="M1123" i="12"/>
  <c r="S1123" i="12" s="1"/>
  <c r="Y1123" i="12" s="1"/>
  <c r="AE1123" i="12" s="1"/>
  <c r="AI1123" i="12" s="1"/>
  <c r="AO1123" i="12" s="1"/>
  <c r="AW1123" i="12" s="1"/>
  <c r="BB1123" i="12" s="1"/>
  <c r="BG1123" i="12" s="1"/>
  <c r="H1094" i="12"/>
  <c r="N1095" i="12"/>
  <c r="T1095" i="12" s="1"/>
  <c r="Z1095" i="12" s="1"/>
  <c r="AF1095" i="12" s="1"/>
  <c r="AJ1095" i="12" s="1"/>
  <c r="AP1095" i="12" s="1"/>
  <c r="AX1095" i="12" s="1"/>
  <c r="BH1095" i="12" s="1"/>
  <c r="G1090" i="12"/>
  <c r="M1090" i="12" s="1"/>
  <c r="S1090" i="12" s="1"/>
  <c r="Y1090" i="12" s="1"/>
  <c r="AE1090" i="12" s="1"/>
  <c r="AI1090" i="12" s="1"/>
  <c r="AO1090" i="12" s="1"/>
  <c r="AW1090" i="12" s="1"/>
  <c r="BB1090" i="12" s="1"/>
  <c r="BG1090" i="12" s="1"/>
  <c r="M1091" i="12"/>
  <c r="S1091" i="12" s="1"/>
  <c r="Y1091" i="12" s="1"/>
  <c r="AE1091" i="12" s="1"/>
  <c r="AI1091" i="12" s="1"/>
  <c r="AO1091" i="12" s="1"/>
  <c r="AW1091" i="12" s="1"/>
  <c r="BB1091" i="12" s="1"/>
  <c r="BG1091" i="12" s="1"/>
  <c r="H1067" i="12"/>
  <c r="N1068" i="12"/>
  <c r="T1068" i="12" s="1"/>
  <c r="Z1068" i="12" s="1"/>
  <c r="AF1068" i="12" s="1"/>
  <c r="AJ1068" i="12" s="1"/>
  <c r="AP1068" i="12" s="1"/>
  <c r="AX1068" i="12" s="1"/>
  <c r="BH1068" i="12" s="1"/>
  <c r="G1060" i="12"/>
  <c r="M1060" i="12" s="1"/>
  <c r="S1060" i="12" s="1"/>
  <c r="Y1060" i="12" s="1"/>
  <c r="AE1060" i="12" s="1"/>
  <c r="AI1060" i="12" s="1"/>
  <c r="AO1060" i="12" s="1"/>
  <c r="AW1060" i="12" s="1"/>
  <c r="BB1060" i="12" s="1"/>
  <c r="BG1060" i="12" s="1"/>
  <c r="M1061" i="12"/>
  <c r="S1061" i="12" s="1"/>
  <c r="Y1061" i="12" s="1"/>
  <c r="AE1061" i="12" s="1"/>
  <c r="AI1061" i="12" s="1"/>
  <c r="AO1061" i="12" s="1"/>
  <c r="AW1061" i="12" s="1"/>
  <c r="BB1061" i="12" s="1"/>
  <c r="BG1061" i="12" s="1"/>
  <c r="H1050" i="12"/>
  <c r="N1050" i="12" s="1"/>
  <c r="T1050" i="12" s="1"/>
  <c r="Z1050" i="12" s="1"/>
  <c r="AF1050" i="12" s="1"/>
  <c r="AJ1050" i="12" s="1"/>
  <c r="AP1050" i="12" s="1"/>
  <c r="AX1050" i="12" s="1"/>
  <c r="BH1050" i="12" s="1"/>
  <c r="N1051" i="12"/>
  <c r="T1051" i="12" s="1"/>
  <c r="Z1051" i="12" s="1"/>
  <c r="AF1051" i="12" s="1"/>
  <c r="AJ1051" i="12" s="1"/>
  <c r="AP1051" i="12" s="1"/>
  <c r="AX1051" i="12" s="1"/>
  <c r="BH1051" i="12" s="1"/>
  <c r="G1045" i="12"/>
  <c r="M1046" i="12"/>
  <c r="S1046" i="12" s="1"/>
  <c r="Y1046" i="12" s="1"/>
  <c r="AE1046" i="12" s="1"/>
  <c r="AI1046" i="12" s="1"/>
  <c r="AO1046" i="12" s="1"/>
  <c r="AW1046" i="12" s="1"/>
  <c r="BB1046" i="12" s="1"/>
  <c r="BG1046" i="12" s="1"/>
  <c r="H1033" i="12"/>
  <c r="N1033" i="12" s="1"/>
  <c r="T1033" i="12" s="1"/>
  <c r="Z1033" i="12" s="1"/>
  <c r="AF1033" i="12" s="1"/>
  <c r="AJ1033" i="12" s="1"/>
  <c r="AP1033" i="12" s="1"/>
  <c r="AX1033" i="12" s="1"/>
  <c r="BH1033" i="12" s="1"/>
  <c r="N1034" i="12"/>
  <c r="T1034" i="12" s="1"/>
  <c r="Z1034" i="12" s="1"/>
  <c r="AF1034" i="12" s="1"/>
  <c r="AJ1034" i="12" s="1"/>
  <c r="AP1034" i="12" s="1"/>
  <c r="AX1034" i="12" s="1"/>
  <c r="BH1034" i="12" s="1"/>
  <c r="G1030" i="12"/>
  <c r="M1030" i="12" s="1"/>
  <c r="S1030" i="12" s="1"/>
  <c r="Y1030" i="12" s="1"/>
  <c r="AE1030" i="12" s="1"/>
  <c r="AI1030" i="12" s="1"/>
  <c r="AO1030" i="12" s="1"/>
  <c r="AW1030" i="12" s="1"/>
  <c r="BB1030" i="12" s="1"/>
  <c r="BG1030" i="12" s="1"/>
  <c r="M1031" i="12"/>
  <c r="S1031" i="12" s="1"/>
  <c r="Y1031" i="12" s="1"/>
  <c r="AE1031" i="12" s="1"/>
  <c r="AI1031" i="12" s="1"/>
  <c r="AO1031" i="12" s="1"/>
  <c r="AW1031" i="12" s="1"/>
  <c r="BB1031" i="12" s="1"/>
  <c r="BG1031" i="12" s="1"/>
  <c r="H1004" i="12"/>
  <c r="N1004" i="12" s="1"/>
  <c r="T1004" i="12" s="1"/>
  <c r="Z1004" i="12" s="1"/>
  <c r="AF1004" i="12" s="1"/>
  <c r="AJ1004" i="12" s="1"/>
  <c r="AP1004" i="12" s="1"/>
  <c r="AX1004" i="12" s="1"/>
  <c r="BH1004" i="12" s="1"/>
  <c r="N1005" i="12"/>
  <c r="T1005" i="12" s="1"/>
  <c r="Z1005" i="12" s="1"/>
  <c r="AF1005" i="12" s="1"/>
  <c r="AJ1005" i="12" s="1"/>
  <c r="AP1005" i="12" s="1"/>
  <c r="AX1005" i="12" s="1"/>
  <c r="BH1005" i="12" s="1"/>
  <c r="G1001" i="12"/>
  <c r="M1001" i="12" s="1"/>
  <c r="S1001" i="12" s="1"/>
  <c r="Y1001" i="12" s="1"/>
  <c r="AE1001" i="12" s="1"/>
  <c r="AI1001" i="12" s="1"/>
  <c r="AO1001" i="12" s="1"/>
  <c r="AW1001" i="12" s="1"/>
  <c r="BB1001" i="12" s="1"/>
  <c r="BG1001" i="12" s="1"/>
  <c r="M1002" i="12"/>
  <c r="S1002" i="12" s="1"/>
  <c r="Y1002" i="12" s="1"/>
  <c r="AE1002" i="12" s="1"/>
  <c r="AI1002" i="12" s="1"/>
  <c r="AO1002" i="12" s="1"/>
  <c r="AW1002" i="12" s="1"/>
  <c r="BB1002" i="12" s="1"/>
  <c r="BG1002" i="12" s="1"/>
  <c r="H991" i="12"/>
  <c r="N992" i="12"/>
  <c r="T992" i="12" s="1"/>
  <c r="Z992" i="12" s="1"/>
  <c r="AF992" i="12" s="1"/>
  <c r="AJ992" i="12" s="1"/>
  <c r="AP992" i="12" s="1"/>
  <c r="AX992" i="12" s="1"/>
  <c r="BH992" i="12" s="1"/>
  <c r="H973" i="12"/>
  <c r="N973" i="12" s="1"/>
  <c r="T973" i="12" s="1"/>
  <c r="Z973" i="12" s="1"/>
  <c r="AF973" i="12" s="1"/>
  <c r="AJ973" i="12" s="1"/>
  <c r="AP973" i="12" s="1"/>
  <c r="AX973" i="12" s="1"/>
  <c r="BH973" i="12" s="1"/>
  <c r="N974" i="12"/>
  <c r="T974" i="12" s="1"/>
  <c r="Z974" i="12" s="1"/>
  <c r="AF974" i="12" s="1"/>
  <c r="AJ974" i="12" s="1"/>
  <c r="AP974" i="12" s="1"/>
  <c r="AX974" i="12" s="1"/>
  <c r="BH974" i="12" s="1"/>
  <c r="H961" i="12"/>
  <c r="N961" i="12" s="1"/>
  <c r="T961" i="12" s="1"/>
  <c r="Z961" i="12" s="1"/>
  <c r="AF961" i="12" s="1"/>
  <c r="AJ961" i="12" s="1"/>
  <c r="AP961" i="12" s="1"/>
  <c r="AX961" i="12" s="1"/>
  <c r="BH961" i="12" s="1"/>
  <c r="N962" i="12"/>
  <c r="T962" i="12" s="1"/>
  <c r="Z962" i="12" s="1"/>
  <c r="AF962" i="12" s="1"/>
  <c r="AJ962" i="12" s="1"/>
  <c r="AP962" i="12" s="1"/>
  <c r="AX962" i="12" s="1"/>
  <c r="BH962" i="12" s="1"/>
  <c r="G954" i="12"/>
  <c r="M954" i="12" s="1"/>
  <c r="S954" i="12" s="1"/>
  <c r="Y954" i="12" s="1"/>
  <c r="AE954" i="12" s="1"/>
  <c r="AI954" i="12" s="1"/>
  <c r="AO954" i="12" s="1"/>
  <c r="AW954" i="12" s="1"/>
  <c r="BB954" i="12" s="1"/>
  <c r="BG954" i="12" s="1"/>
  <c r="M955" i="12"/>
  <c r="S955" i="12" s="1"/>
  <c r="Y955" i="12" s="1"/>
  <c r="AE955" i="12" s="1"/>
  <c r="AI955" i="12" s="1"/>
  <c r="AO955" i="12" s="1"/>
  <c r="AW955" i="12" s="1"/>
  <c r="BB955" i="12" s="1"/>
  <c r="BG955" i="12" s="1"/>
  <c r="H933" i="12"/>
  <c r="N933" i="12" s="1"/>
  <c r="T933" i="12" s="1"/>
  <c r="Z933" i="12" s="1"/>
  <c r="AF933" i="12" s="1"/>
  <c r="AJ933" i="12" s="1"/>
  <c r="AP933" i="12" s="1"/>
  <c r="AX933" i="12" s="1"/>
  <c r="BH933" i="12" s="1"/>
  <c r="N934" i="12"/>
  <c r="T934" i="12" s="1"/>
  <c r="Z934" i="12" s="1"/>
  <c r="AF934" i="12" s="1"/>
  <c r="AJ934" i="12" s="1"/>
  <c r="AP934" i="12" s="1"/>
  <c r="AX934" i="12" s="1"/>
  <c r="BH934" i="12" s="1"/>
  <c r="H922" i="12"/>
  <c r="N922" i="12" s="1"/>
  <c r="T922" i="12" s="1"/>
  <c r="Z922" i="12" s="1"/>
  <c r="AF922" i="12" s="1"/>
  <c r="AJ922" i="12" s="1"/>
  <c r="AP922" i="12" s="1"/>
  <c r="AX922" i="12" s="1"/>
  <c r="BH922" i="12" s="1"/>
  <c r="N923" i="12"/>
  <c r="T923" i="12" s="1"/>
  <c r="Z923" i="12" s="1"/>
  <c r="AF923" i="12" s="1"/>
  <c r="AJ923" i="12" s="1"/>
  <c r="AP923" i="12" s="1"/>
  <c r="AX923" i="12" s="1"/>
  <c r="BH923" i="12" s="1"/>
  <c r="H895" i="12"/>
  <c r="N895" i="12" s="1"/>
  <c r="T895" i="12" s="1"/>
  <c r="Z895" i="12" s="1"/>
  <c r="AF895" i="12" s="1"/>
  <c r="AJ895" i="12" s="1"/>
  <c r="AP895" i="12" s="1"/>
  <c r="AX895" i="12" s="1"/>
  <c r="BH895" i="12" s="1"/>
  <c r="N896" i="12"/>
  <c r="T896" i="12" s="1"/>
  <c r="Z896" i="12" s="1"/>
  <c r="AF896" i="12" s="1"/>
  <c r="AJ896" i="12" s="1"/>
  <c r="AP896" i="12" s="1"/>
  <c r="AX896" i="12" s="1"/>
  <c r="BH896" i="12" s="1"/>
  <c r="H882" i="12"/>
  <c r="N882" i="12" s="1"/>
  <c r="T882" i="12" s="1"/>
  <c r="Z882" i="12" s="1"/>
  <c r="AF882" i="12" s="1"/>
  <c r="AJ882" i="12" s="1"/>
  <c r="AP882" i="12" s="1"/>
  <c r="AX882" i="12" s="1"/>
  <c r="BH882" i="12" s="1"/>
  <c r="N883" i="12"/>
  <c r="T883" i="12" s="1"/>
  <c r="Z883" i="12" s="1"/>
  <c r="AF883" i="12" s="1"/>
  <c r="AJ883" i="12" s="1"/>
  <c r="AP883" i="12" s="1"/>
  <c r="AX883" i="12" s="1"/>
  <c r="BH883" i="12" s="1"/>
  <c r="G833" i="12"/>
  <c r="M833" i="12" s="1"/>
  <c r="S833" i="12" s="1"/>
  <c r="Y833" i="12" s="1"/>
  <c r="AE833" i="12" s="1"/>
  <c r="AI833" i="12" s="1"/>
  <c r="AO833" i="12" s="1"/>
  <c r="AW833" i="12" s="1"/>
  <c r="BB833" i="12" s="1"/>
  <c r="BG833" i="12" s="1"/>
  <c r="M834" i="12"/>
  <c r="S834" i="12" s="1"/>
  <c r="Y834" i="12" s="1"/>
  <c r="AE834" i="12" s="1"/>
  <c r="AI834" i="12" s="1"/>
  <c r="AO834" i="12" s="1"/>
  <c r="AW834" i="12" s="1"/>
  <c r="BB834" i="12" s="1"/>
  <c r="BG834" i="12" s="1"/>
  <c r="H805" i="12"/>
  <c r="N805" i="12" s="1"/>
  <c r="T805" i="12" s="1"/>
  <c r="Z805" i="12" s="1"/>
  <c r="AF805" i="12" s="1"/>
  <c r="AJ805" i="12" s="1"/>
  <c r="AP805" i="12" s="1"/>
  <c r="AX805" i="12" s="1"/>
  <c r="BH805" i="12" s="1"/>
  <c r="N806" i="12"/>
  <c r="T806" i="12" s="1"/>
  <c r="Z806" i="12" s="1"/>
  <c r="AF806" i="12" s="1"/>
  <c r="AJ806" i="12" s="1"/>
  <c r="AP806" i="12" s="1"/>
  <c r="AX806" i="12" s="1"/>
  <c r="BH806" i="12" s="1"/>
  <c r="G800" i="12"/>
  <c r="M800" i="12" s="1"/>
  <c r="S800" i="12" s="1"/>
  <c r="Y800" i="12" s="1"/>
  <c r="AE800" i="12" s="1"/>
  <c r="AI800" i="12" s="1"/>
  <c r="AO800" i="12" s="1"/>
  <c r="AW800" i="12" s="1"/>
  <c r="BB800" i="12" s="1"/>
  <c r="BG800" i="12" s="1"/>
  <c r="M801" i="12"/>
  <c r="S801" i="12" s="1"/>
  <c r="Y801" i="12" s="1"/>
  <c r="AE801" i="12" s="1"/>
  <c r="AI801" i="12" s="1"/>
  <c r="AO801" i="12" s="1"/>
  <c r="AW801" i="12" s="1"/>
  <c r="BB801" i="12" s="1"/>
  <c r="BG801" i="12" s="1"/>
  <c r="H770" i="12"/>
  <c r="N770" i="12" s="1"/>
  <c r="T770" i="12" s="1"/>
  <c r="Z770" i="12" s="1"/>
  <c r="AF770" i="12" s="1"/>
  <c r="AJ770" i="12" s="1"/>
  <c r="AP770" i="12" s="1"/>
  <c r="AX770" i="12" s="1"/>
  <c r="BH770" i="12" s="1"/>
  <c r="N771" i="12"/>
  <c r="T771" i="12" s="1"/>
  <c r="Z771" i="12" s="1"/>
  <c r="AF771" i="12" s="1"/>
  <c r="AJ771" i="12" s="1"/>
  <c r="AP771" i="12" s="1"/>
  <c r="AX771" i="12" s="1"/>
  <c r="BH771" i="12" s="1"/>
  <c r="G767" i="12"/>
  <c r="M767" i="12" s="1"/>
  <c r="S767" i="12" s="1"/>
  <c r="Y767" i="12" s="1"/>
  <c r="AE767" i="12" s="1"/>
  <c r="AI767" i="12" s="1"/>
  <c r="AO767" i="12" s="1"/>
  <c r="AW767" i="12" s="1"/>
  <c r="BB767" i="12" s="1"/>
  <c r="BG767" i="12" s="1"/>
  <c r="M768" i="12"/>
  <c r="S768" i="12" s="1"/>
  <c r="Y768" i="12" s="1"/>
  <c r="AE768" i="12" s="1"/>
  <c r="AI768" i="12" s="1"/>
  <c r="AO768" i="12" s="1"/>
  <c r="AW768" i="12" s="1"/>
  <c r="BB768" i="12" s="1"/>
  <c r="BG768" i="12" s="1"/>
  <c r="H755" i="12"/>
  <c r="N755" i="12" s="1"/>
  <c r="T755" i="12" s="1"/>
  <c r="Z755" i="12" s="1"/>
  <c r="AF755" i="12" s="1"/>
  <c r="AJ755" i="12" s="1"/>
  <c r="AP755" i="12" s="1"/>
  <c r="AX755" i="12" s="1"/>
  <c r="BH755" i="12" s="1"/>
  <c r="N756" i="12"/>
  <c r="T756" i="12" s="1"/>
  <c r="Z756" i="12" s="1"/>
  <c r="AF756" i="12" s="1"/>
  <c r="AJ756" i="12" s="1"/>
  <c r="AP756" i="12" s="1"/>
  <c r="AX756" i="12" s="1"/>
  <c r="BH756" i="12" s="1"/>
  <c r="G750" i="12"/>
  <c r="M751" i="12"/>
  <c r="S751" i="12" s="1"/>
  <c r="Y751" i="12" s="1"/>
  <c r="AE751" i="12" s="1"/>
  <c r="AI751" i="12" s="1"/>
  <c r="AO751" i="12" s="1"/>
  <c r="AW751" i="12" s="1"/>
  <c r="BB751" i="12" s="1"/>
  <c r="BG751" i="12" s="1"/>
  <c r="H736" i="12"/>
  <c r="N737" i="12"/>
  <c r="T737" i="12" s="1"/>
  <c r="Z737" i="12" s="1"/>
  <c r="AF737" i="12" s="1"/>
  <c r="AJ737" i="12" s="1"/>
  <c r="AP737" i="12" s="1"/>
  <c r="AX737" i="12" s="1"/>
  <c r="BH737" i="12" s="1"/>
  <c r="H715" i="12"/>
  <c r="N716" i="12"/>
  <c r="T716" i="12" s="1"/>
  <c r="Z716" i="12" s="1"/>
  <c r="AF716" i="12" s="1"/>
  <c r="AJ716" i="12" s="1"/>
  <c r="AP716" i="12" s="1"/>
  <c r="AX716" i="12" s="1"/>
  <c r="BH716" i="12" s="1"/>
  <c r="G711" i="12"/>
  <c r="M711" i="12" s="1"/>
  <c r="S711" i="12" s="1"/>
  <c r="Y711" i="12" s="1"/>
  <c r="AE711" i="12" s="1"/>
  <c r="AI711" i="12" s="1"/>
  <c r="AO711" i="12" s="1"/>
  <c r="AW711" i="12" s="1"/>
  <c r="BB711" i="12" s="1"/>
  <c r="BG711" i="12" s="1"/>
  <c r="M712" i="12"/>
  <c r="S712" i="12" s="1"/>
  <c r="Y712" i="12" s="1"/>
  <c r="AE712" i="12" s="1"/>
  <c r="AI712" i="12" s="1"/>
  <c r="AO712" i="12" s="1"/>
  <c r="AW712" i="12" s="1"/>
  <c r="BB712" i="12" s="1"/>
  <c r="BG712" i="12" s="1"/>
  <c r="G695" i="12"/>
  <c r="M695" i="12" s="1"/>
  <c r="S695" i="12" s="1"/>
  <c r="Y695" i="12" s="1"/>
  <c r="AE695" i="12" s="1"/>
  <c r="AI695" i="12" s="1"/>
  <c r="AO695" i="12" s="1"/>
  <c r="AW695" i="12" s="1"/>
  <c r="BB695" i="12" s="1"/>
  <c r="BG695" i="12" s="1"/>
  <c r="M696" i="12"/>
  <c r="S696" i="12" s="1"/>
  <c r="Y696" i="12" s="1"/>
  <c r="AE696" i="12" s="1"/>
  <c r="AI696" i="12" s="1"/>
  <c r="AO696" i="12" s="1"/>
  <c r="AW696" i="12" s="1"/>
  <c r="BB696" i="12" s="1"/>
  <c r="BG696" i="12" s="1"/>
  <c r="H683" i="12"/>
  <c r="N684" i="12"/>
  <c r="T684" i="12" s="1"/>
  <c r="Z684" i="12" s="1"/>
  <c r="AF684" i="12" s="1"/>
  <c r="AJ684" i="12" s="1"/>
  <c r="AP684" i="12" s="1"/>
  <c r="AX684" i="12" s="1"/>
  <c r="BH684" i="12" s="1"/>
  <c r="G679" i="12"/>
  <c r="M679" i="12" s="1"/>
  <c r="S679" i="12" s="1"/>
  <c r="Y679" i="12" s="1"/>
  <c r="AE679" i="12" s="1"/>
  <c r="AI679" i="12" s="1"/>
  <c r="AO679" i="12" s="1"/>
  <c r="AW679" i="12" s="1"/>
  <c r="BB679" i="12" s="1"/>
  <c r="BG679" i="12" s="1"/>
  <c r="M680" i="12"/>
  <c r="S680" i="12" s="1"/>
  <c r="Y680" i="12" s="1"/>
  <c r="AE680" i="12" s="1"/>
  <c r="AI680" i="12" s="1"/>
  <c r="AO680" i="12" s="1"/>
  <c r="AW680" i="12" s="1"/>
  <c r="BB680" i="12" s="1"/>
  <c r="BG680" i="12" s="1"/>
  <c r="H669" i="12"/>
  <c r="N669" i="12" s="1"/>
  <c r="T669" i="12" s="1"/>
  <c r="Z669" i="12" s="1"/>
  <c r="AF669" i="12" s="1"/>
  <c r="AJ669" i="12" s="1"/>
  <c r="AP669" i="12" s="1"/>
  <c r="AX669" i="12" s="1"/>
  <c r="BH669" i="12" s="1"/>
  <c r="N670" i="12"/>
  <c r="T670" i="12" s="1"/>
  <c r="Z670" i="12" s="1"/>
  <c r="AF670" i="12" s="1"/>
  <c r="AJ670" i="12" s="1"/>
  <c r="AP670" i="12" s="1"/>
  <c r="AX670" i="12" s="1"/>
  <c r="BH670" i="12" s="1"/>
  <c r="G665" i="12"/>
  <c r="M666" i="12"/>
  <c r="S666" i="12" s="1"/>
  <c r="Y666" i="12" s="1"/>
  <c r="AE666" i="12" s="1"/>
  <c r="AI666" i="12" s="1"/>
  <c r="AO666" i="12" s="1"/>
  <c r="AW666" i="12" s="1"/>
  <c r="BB666" i="12" s="1"/>
  <c r="BG666" i="12" s="1"/>
  <c r="H650" i="12"/>
  <c r="N651" i="12"/>
  <c r="T651" i="12" s="1"/>
  <c r="Z651" i="12" s="1"/>
  <c r="AF651" i="12" s="1"/>
  <c r="AJ651" i="12" s="1"/>
  <c r="AP651" i="12" s="1"/>
  <c r="AX651" i="12" s="1"/>
  <c r="BH651" i="12" s="1"/>
  <c r="G646" i="12"/>
  <c r="M647" i="12"/>
  <c r="S647" i="12" s="1"/>
  <c r="Y647" i="12" s="1"/>
  <c r="AE647" i="12" s="1"/>
  <c r="AI647" i="12" s="1"/>
  <c r="AO647" i="12" s="1"/>
  <c r="AW647" i="12" s="1"/>
  <c r="BB647" i="12" s="1"/>
  <c r="BG647" i="12" s="1"/>
  <c r="H636" i="12"/>
  <c r="N636" i="12" s="1"/>
  <c r="T636" i="12" s="1"/>
  <c r="Z636" i="12" s="1"/>
  <c r="AF636" i="12" s="1"/>
  <c r="AJ636" i="12" s="1"/>
  <c r="AP636" i="12" s="1"/>
  <c r="AX636" i="12" s="1"/>
  <c r="BH636" i="12" s="1"/>
  <c r="N637" i="12"/>
  <c r="T637" i="12" s="1"/>
  <c r="Z637" i="12" s="1"/>
  <c r="AF637" i="12" s="1"/>
  <c r="AJ637" i="12" s="1"/>
  <c r="AP637" i="12" s="1"/>
  <c r="AX637" i="12" s="1"/>
  <c r="BH637" i="12" s="1"/>
  <c r="H570" i="12"/>
  <c r="N571" i="12"/>
  <c r="T571" i="12" s="1"/>
  <c r="Z571" i="12" s="1"/>
  <c r="AF571" i="12" s="1"/>
  <c r="AJ571" i="12" s="1"/>
  <c r="AP571" i="12" s="1"/>
  <c r="AX571" i="12" s="1"/>
  <c r="BH571" i="12" s="1"/>
  <c r="H527" i="12"/>
  <c r="N528" i="12"/>
  <c r="T528" i="12" s="1"/>
  <c r="Z528" i="12" s="1"/>
  <c r="AF528" i="12" s="1"/>
  <c r="AJ528" i="12" s="1"/>
  <c r="AP528" i="12" s="1"/>
  <c r="AX528" i="12" s="1"/>
  <c r="BH528" i="12" s="1"/>
  <c r="G523" i="12"/>
  <c r="M524" i="12"/>
  <c r="S524" i="12" s="1"/>
  <c r="Y524" i="12" s="1"/>
  <c r="AE524" i="12" s="1"/>
  <c r="AI524" i="12" s="1"/>
  <c r="AO524" i="12" s="1"/>
  <c r="AW524" i="12" s="1"/>
  <c r="BB524" i="12" s="1"/>
  <c r="BG524" i="12" s="1"/>
  <c r="H513" i="12"/>
  <c r="N514" i="12"/>
  <c r="T514" i="12" s="1"/>
  <c r="Z514" i="12" s="1"/>
  <c r="AF514" i="12" s="1"/>
  <c r="AJ514" i="12" s="1"/>
  <c r="AP514" i="12" s="1"/>
  <c r="AX514" i="12" s="1"/>
  <c r="BH514" i="12" s="1"/>
  <c r="G505" i="12"/>
  <c r="M506" i="12"/>
  <c r="S506" i="12" s="1"/>
  <c r="Y506" i="12" s="1"/>
  <c r="AE506" i="12" s="1"/>
  <c r="AI506" i="12" s="1"/>
  <c r="AO506" i="12" s="1"/>
  <c r="AW506" i="12" s="1"/>
  <c r="BB506" i="12" s="1"/>
  <c r="BG506" i="12" s="1"/>
  <c r="H474" i="12"/>
  <c r="N474" i="12" s="1"/>
  <c r="T474" i="12" s="1"/>
  <c r="Z474" i="12" s="1"/>
  <c r="AF474" i="12" s="1"/>
  <c r="AJ474" i="12" s="1"/>
  <c r="AP474" i="12" s="1"/>
  <c r="AX474" i="12" s="1"/>
  <c r="BH474" i="12" s="1"/>
  <c r="N475" i="12"/>
  <c r="T475" i="12" s="1"/>
  <c r="Z475" i="12" s="1"/>
  <c r="AF475" i="12" s="1"/>
  <c r="AJ475" i="12" s="1"/>
  <c r="AP475" i="12" s="1"/>
  <c r="AX475" i="12" s="1"/>
  <c r="BH475" i="12" s="1"/>
  <c r="G471" i="12"/>
  <c r="M471" i="12" s="1"/>
  <c r="S471" i="12" s="1"/>
  <c r="Y471" i="12" s="1"/>
  <c r="AE471" i="12" s="1"/>
  <c r="AI471" i="12" s="1"/>
  <c r="AO471" i="12" s="1"/>
  <c r="AW471" i="12" s="1"/>
  <c r="BB471" i="12" s="1"/>
  <c r="BG471" i="12" s="1"/>
  <c r="M472" i="12"/>
  <c r="S472" i="12" s="1"/>
  <c r="Y472" i="12" s="1"/>
  <c r="AE472" i="12" s="1"/>
  <c r="AI472" i="12" s="1"/>
  <c r="AO472" i="12" s="1"/>
  <c r="AW472" i="12" s="1"/>
  <c r="BB472" i="12" s="1"/>
  <c r="BG472" i="12" s="1"/>
  <c r="H456" i="12"/>
  <c r="N457" i="12"/>
  <c r="T457" i="12" s="1"/>
  <c r="Z457" i="12" s="1"/>
  <c r="AF457" i="12" s="1"/>
  <c r="AJ457" i="12" s="1"/>
  <c r="AP457" i="12" s="1"/>
  <c r="AX457" i="12" s="1"/>
  <c r="BH457" i="12" s="1"/>
  <c r="G452" i="12"/>
  <c r="M453" i="12"/>
  <c r="S453" i="12" s="1"/>
  <c r="Y453" i="12" s="1"/>
  <c r="AE453" i="12" s="1"/>
  <c r="AI453" i="12" s="1"/>
  <c r="AO453" i="12" s="1"/>
  <c r="AW453" i="12" s="1"/>
  <c r="BB453" i="12" s="1"/>
  <c r="BG453" i="12" s="1"/>
  <c r="H432" i="12"/>
  <c r="N433" i="12"/>
  <c r="T433" i="12" s="1"/>
  <c r="Z433" i="12" s="1"/>
  <c r="AF433" i="12" s="1"/>
  <c r="AJ433" i="12" s="1"/>
  <c r="AP433" i="12" s="1"/>
  <c r="AX433" i="12" s="1"/>
  <c r="BH433" i="12" s="1"/>
  <c r="G428" i="12"/>
  <c r="M428" i="12" s="1"/>
  <c r="S428" i="12" s="1"/>
  <c r="Y428" i="12" s="1"/>
  <c r="AE428" i="12" s="1"/>
  <c r="AI428" i="12" s="1"/>
  <c r="AO428" i="12" s="1"/>
  <c r="AW428" i="12" s="1"/>
  <c r="BB428" i="12" s="1"/>
  <c r="BG428" i="12" s="1"/>
  <c r="M429" i="12"/>
  <c r="S429" i="12" s="1"/>
  <c r="Y429" i="12" s="1"/>
  <c r="AE429" i="12" s="1"/>
  <c r="AI429" i="12" s="1"/>
  <c r="AO429" i="12" s="1"/>
  <c r="AW429" i="12" s="1"/>
  <c r="BB429" i="12" s="1"/>
  <c r="BG429" i="12" s="1"/>
  <c r="H417" i="12"/>
  <c r="N418" i="12"/>
  <c r="T418" i="12" s="1"/>
  <c r="Z418" i="12" s="1"/>
  <c r="AF418" i="12" s="1"/>
  <c r="AJ418" i="12" s="1"/>
  <c r="AP418" i="12" s="1"/>
  <c r="AX418" i="12" s="1"/>
  <c r="BH418" i="12" s="1"/>
  <c r="G413" i="12"/>
  <c r="M414" i="12"/>
  <c r="S414" i="12" s="1"/>
  <c r="Y414" i="12" s="1"/>
  <c r="AE414" i="12" s="1"/>
  <c r="AI414" i="12" s="1"/>
  <c r="AO414" i="12" s="1"/>
  <c r="AW414" i="12" s="1"/>
  <c r="BB414" i="12" s="1"/>
  <c r="BG414" i="12" s="1"/>
  <c r="H394" i="12"/>
  <c r="N395" i="12"/>
  <c r="T395" i="12" s="1"/>
  <c r="Z395" i="12" s="1"/>
  <c r="AF395" i="12" s="1"/>
  <c r="AJ395" i="12" s="1"/>
  <c r="AP395" i="12" s="1"/>
  <c r="AX395" i="12" s="1"/>
  <c r="BH395" i="12" s="1"/>
  <c r="H354" i="12"/>
  <c r="N355" i="12"/>
  <c r="T355" i="12" s="1"/>
  <c r="Z355" i="12" s="1"/>
  <c r="AF355" i="12" s="1"/>
  <c r="AJ355" i="12" s="1"/>
  <c r="AP355" i="12" s="1"/>
  <c r="AX355" i="12" s="1"/>
  <c r="BH355" i="12" s="1"/>
  <c r="H306" i="12"/>
  <c r="N307" i="12"/>
  <c r="T307" i="12" s="1"/>
  <c r="Z307" i="12" s="1"/>
  <c r="AF307" i="12" s="1"/>
  <c r="AJ307" i="12" s="1"/>
  <c r="AP307" i="12" s="1"/>
  <c r="AX307" i="12" s="1"/>
  <c r="BH307" i="12" s="1"/>
  <c r="G302" i="12"/>
  <c r="M302" i="12" s="1"/>
  <c r="S302" i="12" s="1"/>
  <c r="Y302" i="12" s="1"/>
  <c r="AE302" i="12" s="1"/>
  <c r="AI302" i="12" s="1"/>
  <c r="AO302" i="12" s="1"/>
  <c r="AW302" i="12" s="1"/>
  <c r="BB302" i="12" s="1"/>
  <c r="BG302" i="12" s="1"/>
  <c r="M303" i="12"/>
  <c r="S303" i="12" s="1"/>
  <c r="Y303" i="12" s="1"/>
  <c r="AE303" i="12" s="1"/>
  <c r="AI303" i="12" s="1"/>
  <c r="AO303" i="12" s="1"/>
  <c r="AW303" i="12" s="1"/>
  <c r="BB303" i="12" s="1"/>
  <c r="BG303" i="12" s="1"/>
  <c r="G270" i="12"/>
  <c r="M271" i="12"/>
  <c r="S271" i="12" s="1"/>
  <c r="Y271" i="12" s="1"/>
  <c r="AE271" i="12" s="1"/>
  <c r="AI271" i="12" s="1"/>
  <c r="AO271" i="12" s="1"/>
  <c r="AW271" i="12" s="1"/>
  <c r="BB271" i="12" s="1"/>
  <c r="BG271" i="12" s="1"/>
  <c r="H258" i="12"/>
  <c r="N259" i="12"/>
  <c r="T259" i="12" s="1"/>
  <c r="Z259" i="12" s="1"/>
  <c r="AF259" i="12" s="1"/>
  <c r="AJ259" i="12" s="1"/>
  <c r="AP259" i="12" s="1"/>
  <c r="AX259" i="12" s="1"/>
  <c r="BH259" i="12" s="1"/>
  <c r="G254" i="12"/>
  <c r="M255" i="12"/>
  <c r="S255" i="12" s="1"/>
  <c r="Y255" i="12" s="1"/>
  <c r="AE255" i="12" s="1"/>
  <c r="AI255" i="12" s="1"/>
  <c r="AO255" i="12" s="1"/>
  <c r="AW255" i="12" s="1"/>
  <c r="BB255" i="12" s="1"/>
  <c r="BG255" i="12" s="1"/>
  <c r="H242" i="12"/>
  <c r="N243" i="12"/>
  <c r="T243" i="12" s="1"/>
  <c r="Z243" i="12" s="1"/>
  <c r="AF243" i="12" s="1"/>
  <c r="AJ243" i="12" s="1"/>
  <c r="AP243" i="12" s="1"/>
  <c r="AX243" i="12" s="1"/>
  <c r="BH243" i="12" s="1"/>
  <c r="G238" i="12"/>
  <c r="M239" i="12"/>
  <c r="S239" i="12" s="1"/>
  <c r="Y239" i="12" s="1"/>
  <c r="AE239" i="12" s="1"/>
  <c r="AI239" i="12" s="1"/>
  <c r="AO239" i="12" s="1"/>
  <c r="AW239" i="12" s="1"/>
  <c r="BB239" i="12" s="1"/>
  <c r="BG239" i="12" s="1"/>
  <c r="H226" i="12"/>
  <c r="N227" i="12"/>
  <c r="T227" i="12" s="1"/>
  <c r="Z227" i="12" s="1"/>
  <c r="AF227" i="12" s="1"/>
  <c r="AJ227" i="12" s="1"/>
  <c r="AP227" i="12" s="1"/>
  <c r="AX227" i="12" s="1"/>
  <c r="BH227" i="12" s="1"/>
  <c r="G222" i="12"/>
  <c r="M223" i="12"/>
  <c r="S223" i="12" s="1"/>
  <c r="Y223" i="12" s="1"/>
  <c r="AE223" i="12" s="1"/>
  <c r="AI223" i="12" s="1"/>
  <c r="AO223" i="12" s="1"/>
  <c r="AW223" i="12" s="1"/>
  <c r="BB223" i="12" s="1"/>
  <c r="BG223" i="12" s="1"/>
  <c r="H210" i="12"/>
  <c r="N211" i="12"/>
  <c r="T211" i="12" s="1"/>
  <c r="Z211" i="12" s="1"/>
  <c r="AF211" i="12" s="1"/>
  <c r="AJ211" i="12" s="1"/>
  <c r="AP211" i="12" s="1"/>
  <c r="AX211" i="12" s="1"/>
  <c r="BH211" i="12" s="1"/>
  <c r="G201" i="12"/>
  <c r="M201" i="12" s="1"/>
  <c r="S201" i="12" s="1"/>
  <c r="Y201" i="12" s="1"/>
  <c r="AE201" i="12" s="1"/>
  <c r="AI201" i="12" s="1"/>
  <c r="AO201" i="12" s="1"/>
  <c r="AW201" i="12" s="1"/>
  <c r="BB201" i="12" s="1"/>
  <c r="BG201" i="12" s="1"/>
  <c r="M202" i="12"/>
  <c r="S202" i="12" s="1"/>
  <c r="Y202" i="12" s="1"/>
  <c r="AE202" i="12" s="1"/>
  <c r="AI202" i="12" s="1"/>
  <c r="AO202" i="12" s="1"/>
  <c r="AW202" i="12" s="1"/>
  <c r="BB202" i="12" s="1"/>
  <c r="BG202" i="12" s="1"/>
  <c r="H186" i="12"/>
  <c r="N186" i="12" s="1"/>
  <c r="T186" i="12" s="1"/>
  <c r="Z186" i="12" s="1"/>
  <c r="AF186" i="12" s="1"/>
  <c r="AJ186" i="12" s="1"/>
  <c r="AP186" i="12" s="1"/>
  <c r="AX186" i="12" s="1"/>
  <c r="BH186" i="12" s="1"/>
  <c r="N187" i="12"/>
  <c r="T187" i="12" s="1"/>
  <c r="Z187" i="12" s="1"/>
  <c r="AF187" i="12" s="1"/>
  <c r="AJ187" i="12" s="1"/>
  <c r="AP187" i="12" s="1"/>
  <c r="AX187" i="12" s="1"/>
  <c r="BH187" i="12" s="1"/>
  <c r="G182" i="12"/>
  <c r="M183" i="12"/>
  <c r="S183" i="12" s="1"/>
  <c r="Y183" i="12" s="1"/>
  <c r="AE183" i="12" s="1"/>
  <c r="AI183" i="12" s="1"/>
  <c r="AO183" i="12" s="1"/>
  <c r="AW183" i="12" s="1"/>
  <c r="BB183" i="12" s="1"/>
  <c r="BG183" i="12" s="1"/>
  <c r="H167" i="12"/>
  <c r="N167" i="12" s="1"/>
  <c r="T167" i="12" s="1"/>
  <c r="Z167" i="12" s="1"/>
  <c r="AF167" i="12" s="1"/>
  <c r="AJ167" i="12" s="1"/>
  <c r="AP167" i="12" s="1"/>
  <c r="AX167" i="12" s="1"/>
  <c r="BH167" i="12" s="1"/>
  <c r="N168" i="12"/>
  <c r="T168" i="12" s="1"/>
  <c r="Z168" i="12" s="1"/>
  <c r="AF168" i="12" s="1"/>
  <c r="AJ168" i="12" s="1"/>
  <c r="AP168" i="12" s="1"/>
  <c r="AX168" i="12" s="1"/>
  <c r="BH168" i="12" s="1"/>
  <c r="H141" i="12"/>
  <c r="N141" i="12" s="1"/>
  <c r="T141" i="12" s="1"/>
  <c r="Z141" i="12" s="1"/>
  <c r="AF141" i="12" s="1"/>
  <c r="AJ141" i="12" s="1"/>
  <c r="AP141" i="12" s="1"/>
  <c r="AX141" i="12" s="1"/>
  <c r="BH141" i="12" s="1"/>
  <c r="N142" i="12"/>
  <c r="T142" i="12" s="1"/>
  <c r="Z142" i="12" s="1"/>
  <c r="AF142" i="12" s="1"/>
  <c r="AJ142" i="12" s="1"/>
  <c r="AP142" i="12" s="1"/>
  <c r="AX142" i="12" s="1"/>
  <c r="BH142" i="12" s="1"/>
  <c r="G138" i="12"/>
  <c r="M138" i="12" s="1"/>
  <c r="S138" i="12" s="1"/>
  <c r="Y138" i="12" s="1"/>
  <c r="AE138" i="12" s="1"/>
  <c r="AI138" i="12" s="1"/>
  <c r="AO138" i="12" s="1"/>
  <c r="AW138" i="12" s="1"/>
  <c r="BB138" i="12" s="1"/>
  <c r="BG138" i="12" s="1"/>
  <c r="M139" i="12"/>
  <c r="S139" i="12" s="1"/>
  <c r="Y139" i="12" s="1"/>
  <c r="AE139" i="12" s="1"/>
  <c r="AI139" i="12" s="1"/>
  <c r="AO139" i="12" s="1"/>
  <c r="AW139" i="12" s="1"/>
  <c r="BB139" i="12" s="1"/>
  <c r="BG139" i="12" s="1"/>
  <c r="H107" i="12"/>
  <c r="N107" i="12" s="1"/>
  <c r="T107" i="12" s="1"/>
  <c r="Z107" i="12" s="1"/>
  <c r="AF107" i="12" s="1"/>
  <c r="AJ107" i="12" s="1"/>
  <c r="AP107" i="12" s="1"/>
  <c r="AX107" i="12" s="1"/>
  <c r="BH107" i="12" s="1"/>
  <c r="N108" i="12"/>
  <c r="T108" i="12" s="1"/>
  <c r="Z108" i="12" s="1"/>
  <c r="AF108" i="12" s="1"/>
  <c r="AJ108" i="12" s="1"/>
  <c r="AP108" i="12" s="1"/>
  <c r="AX108" i="12" s="1"/>
  <c r="BH108" i="12" s="1"/>
  <c r="H87" i="12"/>
  <c r="N87" i="12" s="1"/>
  <c r="T87" i="12" s="1"/>
  <c r="Z87" i="12" s="1"/>
  <c r="AF87" i="12" s="1"/>
  <c r="AJ87" i="12" s="1"/>
  <c r="AP87" i="12" s="1"/>
  <c r="AX87" i="12" s="1"/>
  <c r="BH87" i="12" s="1"/>
  <c r="N88" i="12"/>
  <c r="T88" i="12" s="1"/>
  <c r="Z88" i="12" s="1"/>
  <c r="AF88" i="12" s="1"/>
  <c r="AJ88" i="12" s="1"/>
  <c r="AP88" i="12" s="1"/>
  <c r="AX88" i="12" s="1"/>
  <c r="BH88" i="12" s="1"/>
  <c r="H59" i="12"/>
  <c r="N59" i="12" s="1"/>
  <c r="T59" i="12" s="1"/>
  <c r="Z59" i="12" s="1"/>
  <c r="AF59" i="12" s="1"/>
  <c r="AJ59" i="12" s="1"/>
  <c r="AP59" i="12" s="1"/>
  <c r="AX59" i="12" s="1"/>
  <c r="BH59" i="12" s="1"/>
  <c r="N60" i="12"/>
  <c r="T60" i="12" s="1"/>
  <c r="Z60" i="12" s="1"/>
  <c r="AF60" i="12" s="1"/>
  <c r="AJ60" i="12" s="1"/>
  <c r="AP60" i="12" s="1"/>
  <c r="AX60" i="12" s="1"/>
  <c r="BH60" i="12" s="1"/>
  <c r="G56" i="12"/>
  <c r="M56" i="12" s="1"/>
  <c r="S56" i="12" s="1"/>
  <c r="Y56" i="12" s="1"/>
  <c r="AE56" i="12" s="1"/>
  <c r="AI56" i="12" s="1"/>
  <c r="AO56" i="12" s="1"/>
  <c r="AW56" i="12" s="1"/>
  <c r="BB56" i="12" s="1"/>
  <c r="BG56" i="12" s="1"/>
  <c r="M57" i="12"/>
  <c r="S57" i="12" s="1"/>
  <c r="Y57" i="12" s="1"/>
  <c r="AE57" i="12" s="1"/>
  <c r="AI57" i="12" s="1"/>
  <c r="AO57" i="12" s="1"/>
  <c r="AW57" i="12" s="1"/>
  <c r="BB57" i="12" s="1"/>
  <c r="BG57" i="12" s="1"/>
  <c r="H43" i="12"/>
  <c r="N44" i="12"/>
  <c r="T44" i="12" s="1"/>
  <c r="Z44" i="12" s="1"/>
  <c r="AF44" i="12" s="1"/>
  <c r="AJ44" i="12" s="1"/>
  <c r="AP44" i="12" s="1"/>
  <c r="AX44" i="12" s="1"/>
  <c r="BH44" i="12" s="1"/>
  <c r="G34" i="12"/>
  <c r="M35" i="12"/>
  <c r="S35" i="12" s="1"/>
  <c r="Y35" i="12" s="1"/>
  <c r="AE35" i="12" s="1"/>
  <c r="AI35" i="12" s="1"/>
  <c r="AO35" i="12" s="1"/>
  <c r="AW35" i="12" s="1"/>
  <c r="BB35" i="12" s="1"/>
  <c r="BG35" i="12" s="1"/>
  <c r="H22" i="12"/>
  <c r="N22" i="12" s="1"/>
  <c r="T22" i="12" s="1"/>
  <c r="Z22" i="12" s="1"/>
  <c r="AF22" i="12" s="1"/>
  <c r="AJ22" i="12" s="1"/>
  <c r="AP22" i="12" s="1"/>
  <c r="AX22" i="12" s="1"/>
  <c r="BH22" i="12" s="1"/>
  <c r="N23" i="12"/>
  <c r="T23" i="12" s="1"/>
  <c r="Z23" i="12" s="1"/>
  <c r="AF23" i="12" s="1"/>
  <c r="AJ23" i="12" s="1"/>
  <c r="AP23" i="12" s="1"/>
  <c r="AX23" i="12" s="1"/>
  <c r="BH23" i="12" s="1"/>
  <c r="G19" i="12"/>
  <c r="M19" i="12" s="1"/>
  <c r="S19" i="12" s="1"/>
  <c r="Y19" i="12" s="1"/>
  <c r="AE19" i="12" s="1"/>
  <c r="AI19" i="12" s="1"/>
  <c r="AO19" i="12" s="1"/>
  <c r="AW19" i="12" s="1"/>
  <c r="BB19" i="12" s="1"/>
  <c r="BG19" i="12" s="1"/>
  <c r="M20" i="12"/>
  <c r="S20" i="12" s="1"/>
  <c r="Y20" i="12" s="1"/>
  <c r="AE20" i="12" s="1"/>
  <c r="AI20" i="12" s="1"/>
  <c r="AO20" i="12" s="1"/>
  <c r="AW20" i="12" s="1"/>
  <c r="BB20" i="12" s="1"/>
  <c r="BG20" i="12" s="1"/>
  <c r="G2904" i="12"/>
  <c r="M2904" i="12" s="1"/>
  <c r="S2904" i="12" s="1"/>
  <c r="Y2904" i="12" s="1"/>
  <c r="AE2904" i="12" s="1"/>
  <c r="AI2904" i="12" s="1"/>
  <c r="AO2904" i="12" s="1"/>
  <c r="AW2904" i="12" s="1"/>
  <c r="BB2904" i="12" s="1"/>
  <c r="BG2904" i="12" s="1"/>
  <c r="M2905" i="12"/>
  <c r="S2905" i="12" s="1"/>
  <c r="Y2905" i="12" s="1"/>
  <c r="AE2905" i="12" s="1"/>
  <c r="AI2905" i="12" s="1"/>
  <c r="AO2905" i="12" s="1"/>
  <c r="AW2905" i="12" s="1"/>
  <c r="BB2905" i="12" s="1"/>
  <c r="BG2905" i="12" s="1"/>
  <c r="G2809" i="12"/>
  <c r="M2810" i="12"/>
  <c r="S2810" i="12" s="1"/>
  <c r="Y2810" i="12" s="1"/>
  <c r="AE2810" i="12" s="1"/>
  <c r="AI2810" i="12" s="1"/>
  <c r="AO2810" i="12" s="1"/>
  <c r="AW2810" i="12" s="1"/>
  <c r="BB2810" i="12" s="1"/>
  <c r="BG2810" i="12" s="1"/>
  <c r="H2795" i="12"/>
  <c r="N2795" i="12" s="1"/>
  <c r="T2795" i="12" s="1"/>
  <c r="Z2795" i="12" s="1"/>
  <c r="AF2795" i="12" s="1"/>
  <c r="AJ2795" i="12" s="1"/>
  <c r="AP2795" i="12" s="1"/>
  <c r="AX2795" i="12" s="1"/>
  <c r="BH2795" i="12" s="1"/>
  <c r="N2796" i="12"/>
  <c r="T2796" i="12" s="1"/>
  <c r="Z2796" i="12" s="1"/>
  <c r="AF2796" i="12" s="1"/>
  <c r="AJ2796" i="12" s="1"/>
  <c r="AP2796" i="12" s="1"/>
  <c r="AX2796" i="12" s="1"/>
  <c r="BH2796" i="12" s="1"/>
  <c r="G2791" i="12"/>
  <c r="M2792" i="12"/>
  <c r="S2792" i="12" s="1"/>
  <c r="Y2792" i="12" s="1"/>
  <c r="AE2792" i="12" s="1"/>
  <c r="AI2792" i="12" s="1"/>
  <c r="AO2792" i="12" s="1"/>
  <c r="AW2792" i="12" s="1"/>
  <c r="BB2792" i="12" s="1"/>
  <c r="BG2792" i="12" s="1"/>
  <c r="H2777" i="12"/>
  <c r="N2777" i="12" s="1"/>
  <c r="T2777" i="12" s="1"/>
  <c r="Z2777" i="12" s="1"/>
  <c r="AF2777" i="12" s="1"/>
  <c r="AJ2777" i="12" s="1"/>
  <c r="AP2777" i="12" s="1"/>
  <c r="AX2777" i="12" s="1"/>
  <c r="BH2777" i="12" s="1"/>
  <c r="N2778" i="12"/>
  <c r="T2778" i="12" s="1"/>
  <c r="Z2778" i="12" s="1"/>
  <c r="AF2778" i="12" s="1"/>
  <c r="AJ2778" i="12" s="1"/>
  <c r="AP2778" i="12" s="1"/>
  <c r="AX2778" i="12" s="1"/>
  <c r="BH2778" i="12" s="1"/>
  <c r="H2759" i="12"/>
  <c r="N2759" i="12" s="1"/>
  <c r="T2759" i="12" s="1"/>
  <c r="Z2759" i="12" s="1"/>
  <c r="AF2759" i="12" s="1"/>
  <c r="AJ2759" i="12" s="1"/>
  <c r="AP2759" i="12" s="1"/>
  <c r="AX2759" i="12" s="1"/>
  <c r="BH2759" i="12" s="1"/>
  <c r="N2760" i="12"/>
  <c r="T2760" i="12" s="1"/>
  <c r="Z2760" i="12" s="1"/>
  <c r="AF2760" i="12" s="1"/>
  <c r="AJ2760" i="12" s="1"/>
  <c r="AP2760" i="12" s="1"/>
  <c r="AX2760" i="12" s="1"/>
  <c r="BH2760" i="12" s="1"/>
  <c r="H2709" i="12"/>
  <c r="N2709" i="12" s="1"/>
  <c r="T2709" i="12" s="1"/>
  <c r="Z2709" i="12" s="1"/>
  <c r="AF2709" i="12" s="1"/>
  <c r="AJ2709" i="12" s="1"/>
  <c r="AP2709" i="12" s="1"/>
  <c r="AX2709" i="12" s="1"/>
  <c r="BH2709" i="12" s="1"/>
  <c r="N2710" i="12"/>
  <c r="T2710" i="12" s="1"/>
  <c r="Z2710" i="12" s="1"/>
  <c r="AF2710" i="12" s="1"/>
  <c r="AJ2710" i="12" s="1"/>
  <c r="AP2710" i="12" s="1"/>
  <c r="AX2710" i="12" s="1"/>
  <c r="BH2710" i="12" s="1"/>
  <c r="H2677" i="12"/>
  <c r="N2678" i="12"/>
  <c r="T2678" i="12" s="1"/>
  <c r="Z2678" i="12" s="1"/>
  <c r="AF2678" i="12" s="1"/>
  <c r="AJ2678" i="12" s="1"/>
  <c r="AP2678" i="12" s="1"/>
  <c r="AX2678" i="12" s="1"/>
  <c r="BH2678" i="12" s="1"/>
  <c r="H2628" i="12"/>
  <c r="N2629" i="12"/>
  <c r="T2629" i="12" s="1"/>
  <c r="Z2629" i="12" s="1"/>
  <c r="AF2629" i="12" s="1"/>
  <c r="AJ2629" i="12" s="1"/>
  <c r="AP2629" i="12" s="1"/>
  <c r="AX2629" i="12" s="1"/>
  <c r="BH2629" i="12" s="1"/>
  <c r="G2610" i="12"/>
  <c r="M2610" i="12" s="1"/>
  <c r="S2610" i="12" s="1"/>
  <c r="Y2610" i="12" s="1"/>
  <c r="AE2610" i="12" s="1"/>
  <c r="AI2610" i="12" s="1"/>
  <c r="AO2610" i="12" s="1"/>
  <c r="AW2610" i="12" s="1"/>
  <c r="BB2610" i="12" s="1"/>
  <c r="BG2610" i="12" s="1"/>
  <c r="M2611" i="12"/>
  <c r="S2611" i="12" s="1"/>
  <c r="Y2611" i="12" s="1"/>
  <c r="AE2611" i="12" s="1"/>
  <c r="AI2611" i="12" s="1"/>
  <c r="AO2611" i="12" s="1"/>
  <c r="AW2611" i="12" s="1"/>
  <c r="BB2611" i="12" s="1"/>
  <c r="BG2611" i="12" s="1"/>
  <c r="H2600" i="12"/>
  <c r="N2600" i="12" s="1"/>
  <c r="T2600" i="12" s="1"/>
  <c r="Z2600" i="12" s="1"/>
  <c r="AF2600" i="12" s="1"/>
  <c r="AJ2600" i="12" s="1"/>
  <c r="AP2600" i="12" s="1"/>
  <c r="AX2600" i="12" s="1"/>
  <c r="BH2600" i="12" s="1"/>
  <c r="N2601" i="12"/>
  <c r="T2601" i="12" s="1"/>
  <c r="Z2601" i="12" s="1"/>
  <c r="AF2601" i="12" s="1"/>
  <c r="AJ2601" i="12" s="1"/>
  <c r="AP2601" i="12" s="1"/>
  <c r="AX2601" i="12" s="1"/>
  <c r="BH2601" i="12" s="1"/>
  <c r="G2597" i="12"/>
  <c r="M2597" i="12" s="1"/>
  <c r="S2597" i="12" s="1"/>
  <c r="Y2597" i="12" s="1"/>
  <c r="AE2597" i="12" s="1"/>
  <c r="AI2597" i="12" s="1"/>
  <c r="AO2597" i="12" s="1"/>
  <c r="AW2597" i="12" s="1"/>
  <c r="BB2597" i="12" s="1"/>
  <c r="BG2597" i="12" s="1"/>
  <c r="M2598" i="12"/>
  <c r="S2598" i="12" s="1"/>
  <c r="Y2598" i="12" s="1"/>
  <c r="AE2598" i="12" s="1"/>
  <c r="AI2598" i="12" s="1"/>
  <c r="AO2598" i="12" s="1"/>
  <c r="AW2598" i="12" s="1"/>
  <c r="BB2598" i="12" s="1"/>
  <c r="BG2598" i="12" s="1"/>
  <c r="H2585" i="12"/>
  <c r="N2586" i="12"/>
  <c r="T2586" i="12" s="1"/>
  <c r="Z2586" i="12" s="1"/>
  <c r="AF2586" i="12" s="1"/>
  <c r="AJ2586" i="12" s="1"/>
  <c r="AP2586" i="12" s="1"/>
  <c r="AX2586" i="12" s="1"/>
  <c r="BH2586" i="12" s="1"/>
  <c r="G2559" i="12"/>
  <c r="M2559" i="12" s="1"/>
  <c r="S2559" i="12" s="1"/>
  <c r="Y2559" i="12" s="1"/>
  <c r="AE2559" i="12" s="1"/>
  <c r="AI2559" i="12" s="1"/>
  <c r="AO2559" i="12" s="1"/>
  <c r="AW2559" i="12" s="1"/>
  <c r="BB2559" i="12" s="1"/>
  <c r="BG2559" i="12" s="1"/>
  <c r="M2560" i="12"/>
  <c r="S2560" i="12" s="1"/>
  <c r="Y2560" i="12" s="1"/>
  <c r="AE2560" i="12" s="1"/>
  <c r="AI2560" i="12" s="1"/>
  <c r="AO2560" i="12" s="1"/>
  <c r="AW2560" i="12" s="1"/>
  <c r="BB2560" i="12" s="1"/>
  <c r="BG2560" i="12" s="1"/>
  <c r="G2514" i="12"/>
  <c r="M2514" i="12" s="1"/>
  <c r="S2514" i="12" s="1"/>
  <c r="Y2514" i="12" s="1"/>
  <c r="AE2514" i="12" s="1"/>
  <c r="AI2514" i="12" s="1"/>
  <c r="AO2514" i="12" s="1"/>
  <c r="AW2514" i="12" s="1"/>
  <c r="BB2514" i="12" s="1"/>
  <c r="BG2514" i="12" s="1"/>
  <c r="M2515" i="12"/>
  <c r="S2515" i="12" s="1"/>
  <c r="Y2515" i="12" s="1"/>
  <c r="AE2515" i="12" s="1"/>
  <c r="AI2515" i="12" s="1"/>
  <c r="AO2515" i="12" s="1"/>
  <c r="AW2515" i="12" s="1"/>
  <c r="BB2515" i="12" s="1"/>
  <c r="BG2515" i="12" s="1"/>
  <c r="H2504" i="12"/>
  <c r="N2504" i="12" s="1"/>
  <c r="T2504" i="12" s="1"/>
  <c r="Z2504" i="12" s="1"/>
  <c r="AF2504" i="12" s="1"/>
  <c r="AJ2504" i="12" s="1"/>
  <c r="AP2504" i="12" s="1"/>
  <c r="AX2504" i="12" s="1"/>
  <c r="BH2504" i="12" s="1"/>
  <c r="N2505" i="12"/>
  <c r="T2505" i="12" s="1"/>
  <c r="Z2505" i="12" s="1"/>
  <c r="AF2505" i="12" s="1"/>
  <c r="AJ2505" i="12" s="1"/>
  <c r="AP2505" i="12" s="1"/>
  <c r="AX2505" i="12" s="1"/>
  <c r="BH2505" i="12" s="1"/>
  <c r="G2499" i="12"/>
  <c r="M2499" i="12" s="1"/>
  <c r="S2499" i="12" s="1"/>
  <c r="Y2499" i="12" s="1"/>
  <c r="AE2499" i="12" s="1"/>
  <c r="AI2499" i="12" s="1"/>
  <c r="AO2499" i="12" s="1"/>
  <c r="AW2499" i="12" s="1"/>
  <c r="BB2499" i="12" s="1"/>
  <c r="BG2499" i="12" s="1"/>
  <c r="M2500" i="12"/>
  <c r="S2500" i="12" s="1"/>
  <c r="Y2500" i="12" s="1"/>
  <c r="AE2500" i="12" s="1"/>
  <c r="AI2500" i="12" s="1"/>
  <c r="AO2500" i="12" s="1"/>
  <c r="AW2500" i="12" s="1"/>
  <c r="BB2500" i="12" s="1"/>
  <c r="BG2500" i="12" s="1"/>
  <c r="H2488" i="12"/>
  <c r="N2488" i="12" s="1"/>
  <c r="T2488" i="12" s="1"/>
  <c r="Z2488" i="12" s="1"/>
  <c r="AF2488" i="12" s="1"/>
  <c r="AJ2488" i="12" s="1"/>
  <c r="AP2488" i="12" s="1"/>
  <c r="AX2488" i="12" s="1"/>
  <c r="BH2488" i="12" s="1"/>
  <c r="N2489" i="12"/>
  <c r="T2489" i="12" s="1"/>
  <c r="Z2489" i="12" s="1"/>
  <c r="AF2489" i="12" s="1"/>
  <c r="AJ2489" i="12" s="1"/>
  <c r="AP2489" i="12" s="1"/>
  <c r="AX2489" i="12" s="1"/>
  <c r="BH2489" i="12" s="1"/>
  <c r="G2485" i="12"/>
  <c r="M2485" i="12" s="1"/>
  <c r="S2485" i="12" s="1"/>
  <c r="Y2485" i="12" s="1"/>
  <c r="AE2485" i="12" s="1"/>
  <c r="AI2485" i="12" s="1"/>
  <c r="AO2485" i="12" s="1"/>
  <c r="AW2485" i="12" s="1"/>
  <c r="BB2485" i="12" s="1"/>
  <c r="BG2485" i="12" s="1"/>
  <c r="M2486" i="12"/>
  <c r="S2486" i="12" s="1"/>
  <c r="Y2486" i="12" s="1"/>
  <c r="AE2486" i="12" s="1"/>
  <c r="AI2486" i="12" s="1"/>
  <c r="AO2486" i="12" s="1"/>
  <c r="AW2486" i="12" s="1"/>
  <c r="BB2486" i="12" s="1"/>
  <c r="BG2486" i="12" s="1"/>
  <c r="G2462" i="12"/>
  <c r="M2463" i="12"/>
  <c r="S2463" i="12" s="1"/>
  <c r="Y2463" i="12" s="1"/>
  <c r="AE2463" i="12" s="1"/>
  <c r="AI2463" i="12" s="1"/>
  <c r="AO2463" i="12" s="1"/>
  <c r="AW2463" i="12" s="1"/>
  <c r="BB2463" i="12" s="1"/>
  <c r="BG2463" i="12" s="1"/>
  <c r="H2382" i="12"/>
  <c r="N2383" i="12"/>
  <c r="T2383" i="12" s="1"/>
  <c r="Z2383" i="12" s="1"/>
  <c r="AF2383" i="12" s="1"/>
  <c r="AJ2383" i="12" s="1"/>
  <c r="AP2383" i="12" s="1"/>
  <c r="AX2383" i="12" s="1"/>
  <c r="BH2383" i="12" s="1"/>
  <c r="H2362" i="12"/>
  <c r="N2363" i="12"/>
  <c r="T2363" i="12" s="1"/>
  <c r="Z2363" i="12" s="1"/>
  <c r="AF2363" i="12" s="1"/>
  <c r="AJ2363" i="12" s="1"/>
  <c r="AP2363" i="12" s="1"/>
  <c r="AX2363" i="12" s="1"/>
  <c r="BH2363" i="12" s="1"/>
  <c r="G2297" i="12"/>
  <c r="M2298" i="12"/>
  <c r="S2298" i="12" s="1"/>
  <c r="Y2298" i="12" s="1"/>
  <c r="AE2298" i="12" s="1"/>
  <c r="AI2298" i="12" s="1"/>
  <c r="AO2298" i="12" s="1"/>
  <c r="AW2298" i="12" s="1"/>
  <c r="BB2298" i="12" s="1"/>
  <c r="BG2298" i="12" s="1"/>
  <c r="H2251" i="12"/>
  <c r="N2251" i="12" s="1"/>
  <c r="T2251" i="12" s="1"/>
  <c r="Z2251" i="12" s="1"/>
  <c r="AF2251" i="12" s="1"/>
  <c r="AJ2251" i="12" s="1"/>
  <c r="AP2251" i="12" s="1"/>
  <c r="AX2251" i="12" s="1"/>
  <c r="BH2251" i="12" s="1"/>
  <c r="N2252" i="12"/>
  <c r="T2252" i="12" s="1"/>
  <c r="Z2252" i="12" s="1"/>
  <c r="AF2252" i="12" s="1"/>
  <c r="AJ2252" i="12" s="1"/>
  <c r="AP2252" i="12" s="1"/>
  <c r="AX2252" i="12" s="1"/>
  <c r="BH2252" i="12" s="1"/>
  <c r="G2143" i="12"/>
  <c r="M2144" i="12"/>
  <c r="S2144" i="12" s="1"/>
  <c r="Y2144" i="12" s="1"/>
  <c r="AE2144" i="12" s="1"/>
  <c r="AI2144" i="12" s="1"/>
  <c r="AO2144" i="12" s="1"/>
  <c r="AW2144" i="12" s="1"/>
  <c r="BB2144" i="12" s="1"/>
  <c r="BG2144" i="12" s="1"/>
  <c r="G2119" i="12"/>
  <c r="M2120" i="12"/>
  <c r="S2120" i="12" s="1"/>
  <c r="Y2120" i="12" s="1"/>
  <c r="AE2120" i="12" s="1"/>
  <c r="AI2120" i="12" s="1"/>
  <c r="AO2120" i="12" s="1"/>
  <c r="AW2120" i="12" s="1"/>
  <c r="BB2120" i="12" s="1"/>
  <c r="BG2120" i="12" s="1"/>
  <c r="H2100" i="12"/>
  <c r="N2100" i="12" s="1"/>
  <c r="T2100" i="12" s="1"/>
  <c r="Z2100" i="12" s="1"/>
  <c r="AF2100" i="12" s="1"/>
  <c r="AJ2100" i="12" s="1"/>
  <c r="AP2100" i="12" s="1"/>
  <c r="AX2100" i="12" s="1"/>
  <c r="BH2100" i="12" s="1"/>
  <c r="N2101" i="12"/>
  <c r="T2101" i="12" s="1"/>
  <c r="Z2101" i="12" s="1"/>
  <c r="AF2101" i="12" s="1"/>
  <c r="AJ2101" i="12" s="1"/>
  <c r="AP2101" i="12" s="1"/>
  <c r="AX2101" i="12" s="1"/>
  <c r="BH2101" i="12" s="1"/>
  <c r="H2048" i="12"/>
  <c r="N2049" i="12"/>
  <c r="T2049" i="12" s="1"/>
  <c r="Z2049" i="12" s="1"/>
  <c r="AF2049" i="12" s="1"/>
  <c r="AJ2049" i="12" s="1"/>
  <c r="AP2049" i="12" s="1"/>
  <c r="AX2049" i="12" s="1"/>
  <c r="BH2049" i="12" s="1"/>
  <c r="G1932" i="12"/>
  <c r="M1933" i="12"/>
  <c r="S1933" i="12" s="1"/>
  <c r="Y1933" i="12" s="1"/>
  <c r="AE1933" i="12" s="1"/>
  <c r="AI1933" i="12" s="1"/>
  <c r="AO1933" i="12" s="1"/>
  <c r="AW1933" i="12" s="1"/>
  <c r="BB1933" i="12" s="1"/>
  <c r="BG1933" i="12" s="1"/>
  <c r="H1891" i="12"/>
  <c r="N1892" i="12"/>
  <c r="T1892" i="12" s="1"/>
  <c r="Z1892" i="12" s="1"/>
  <c r="AF1892" i="12" s="1"/>
  <c r="AJ1892" i="12" s="1"/>
  <c r="AP1892" i="12" s="1"/>
  <c r="AX1892" i="12" s="1"/>
  <c r="BH1892" i="12" s="1"/>
  <c r="G1887" i="12"/>
  <c r="M1887" i="12" s="1"/>
  <c r="S1887" i="12" s="1"/>
  <c r="Y1887" i="12" s="1"/>
  <c r="AE1887" i="12" s="1"/>
  <c r="AI1887" i="12" s="1"/>
  <c r="AO1887" i="12" s="1"/>
  <c r="AW1887" i="12" s="1"/>
  <c r="BB1887" i="12" s="1"/>
  <c r="BG1887" i="12" s="1"/>
  <c r="M1888" i="12"/>
  <c r="S1888" i="12" s="1"/>
  <c r="Y1888" i="12" s="1"/>
  <c r="AE1888" i="12" s="1"/>
  <c r="AI1888" i="12" s="1"/>
  <c r="AO1888" i="12" s="1"/>
  <c r="AW1888" i="12" s="1"/>
  <c r="BB1888" i="12" s="1"/>
  <c r="BG1888" i="12" s="1"/>
  <c r="H1876" i="12"/>
  <c r="N1877" i="12"/>
  <c r="T1877" i="12" s="1"/>
  <c r="Z1877" i="12" s="1"/>
  <c r="AF1877" i="12" s="1"/>
  <c r="AJ1877" i="12" s="1"/>
  <c r="AP1877" i="12" s="1"/>
  <c r="AX1877" i="12" s="1"/>
  <c r="BH1877" i="12" s="1"/>
  <c r="G1812" i="12"/>
  <c r="M1812" i="12" s="1"/>
  <c r="S1812" i="12" s="1"/>
  <c r="Y1812" i="12" s="1"/>
  <c r="AE1812" i="12" s="1"/>
  <c r="AI1812" i="12" s="1"/>
  <c r="AO1812" i="12" s="1"/>
  <c r="AW1812" i="12" s="1"/>
  <c r="BB1812" i="12" s="1"/>
  <c r="BG1812" i="12" s="1"/>
  <c r="M1813" i="12"/>
  <c r="S1813" i="12" s="1"/>
  <c r="Y1813" i="12" s="1"/>
  <c r="AE1813" i="12" s="1"/>
  <c r="AI1813" i="12" s="1"/>
  <c r="AO1813" i="12" s="1"/>
  <c r="AW1813" i="12" s="1"/>
  <c r="BB1813" i="12" s="1"/>
  <c r="BG1813" i="12" s="1"/>
  <c r="H1796" i="12"/>
  <c r="N1797" i="12"/>
  <c r="T1797" i="12" s="1"/>
  <c r="Z1797" i="12" s="1"/>
  <c r="AF1797" i="12" s="1"/>
  <c r="AJ1797" i="12" s="1"/>
  <c r="AP1797" i="12" s="1"/>
  <c r="AX1797" i="12" s="1"/>
  <c r="BH1797" i="12" s="1"/>
  <c r="G1792" i="12"/>
  <c r="M1793" i="12"/>
  <c r="S1793" i="12" s="1"/>
  <c r="Y1793" i="12" s="1"/>
  <c r="AE1793" i="12" s="1"/>
  <c r="AI1793" i="12" s="1"/>
  <c r="AO1793" i="12" s="1"/>
  <c r="AW1793" i="12" s="1"/>
  <c r="BB1793" i="12" s="1"/>
  <c r="BG1793" i="12" s="1"/>
  <c r="G1688" i="12"/>
  <c r="M1689" i="12"/>
  <c r="S1689" i="12" s="1"/>
  <c r="Y1689" i="12" s="1"/>
  <c r="AE1689" i="12" s="1"/>
  <c r="AI1689" i="12" s="1"/>
  <c r="AO1689" i="12" s="1"/>
  <c r="AW1689" i="12" s="1"/>
  <c r="BB1689" i="12" s="1"/>
  <c r="BG1689" i="12" s="1"/>
  <c r="H1628" i="12"/>
  <c r="N1629" i="12"/>
  <c r="T1629" i="12" s="1"/>
  <c r="Z1629" i="12" s="1"/>
  <c r="AF1629" i="12" s="1"/>
  <c r="AJ1629" i="12" s="1"/>
  <c r="AP1629" i="12" s="1"/>
  <c r="AX1629" i="12" s="1"/>
  <c r="BH1629" i="12" s="1"/>
  <c r="G1624" i="12"/>
  <c r="M1625" i="12"/>
  <c r="S1625" i="12" s="1"/>
  <c r="Y1625" i="12" s="1"/>
  <c r="AE1625" i="12" s="1"/>
  <c r="AI1625" i="12" s="1"/>
  <c r="AO1625" i="12" s="1"/>
  <c r="AW1625" i="12" s="1"/>
  <c r="BB1625" i="12" s="1"/>
  <c r="BG1625" i="12" s="1"/>
  <c r="G1608" i="12"/>
  <c r="M1609" i="12"/>
  <c r="S1609" i="12" s="1"/>
  <c r="Y1609" i="12" s="1"/>
  <c r="AE1609" i="12" s="1"/>
  <c r="AI1609" i="12" s="1"/>
  <c r="AO1609" i="12" s="1"/>
  <c r="AW1609" i="12" s="1"/>
  <c r="BB1609" i="12" s="1"/>
  <c r="BG1609" i="12" s="1"/>
  <c r="G1516" i="12"/>
  <c r="M1517" i="12"/>
  <c r="S1517" i="12" s="1"/>
  <c r="Y1517" i="12" s="1"/>
  <c r="AE1517" i="12" s="1"/>
  <c r="AI1517" i="12" s="1"/>
  <c r="AO1517" i="12" s="1"/>
  <c r="AW1517" i="12" s="1"/>
  <c r="BB1517" i="12" s="1"/>
  <c r="BG1517" i="12" s="1"/>
  <c r="H1465" i="12"/>
  <c r="N1466" i="12"/>
  <c r="T1466" i="12" s="1"/>
  <c r="Z1466" i="12" s="1"/>
  <c r="AF1466" i="12" s="1"/>
  <c r="AJ1466" i="12" s="1"/>
  <c r="AP1466" i="12" s="1"/>
  <c r="AX1466" i="12" s="1"/>
  <c r="BH1466" i="12" s="1"/>
  <c r="H1447" i="12"/>
  <c r="N1448" i="12"/>
  <c r="T1448" i="12" s="1"/>
  <c r="Z1448" i="12" s="1"/>
  <c r="AF1448" i="12" s="1"/>
  <c r="AJ1448" i="12" s="1"/>
  <c r="AP1448" i="12" s="1"/>
  <c r="AX1448" i="12" s="1"/>
  <c r="BH1448" i="12" s="1"/>
  <c r="G1439" i="12"/>
  <c r="M1440" i="12"/>
  <c r="S1440" i="12" s="1"/>
  <c r="Y1440" i="12" s="1"/>
  <c r="AE1440" i="12" s="1"/>
  <c r="AI1440" i="12" s="1"/>
  <c r="AO1440" i="12" s="1"/>
  <c r="AW1440" i="12" s="1"/>
  <c r="BB1440" i="12" s="1"/>
  <c r="BG1440" i="12" s="1"/>
  <c r="H1350" i="12"/>
  <c r="N1351" i="12"/>
  <c r="T1351" i="12" s="1"/>
  <c r="Z1351" i="12" s="1"/>
  <c r="AF1351" i="12" s="1"/>
  <c r="AJ1351" i="12" s="1"/>
  <c r="AP1351" i="12" s="1"/>
  <c r="AX1351" i="12" s="1"/>
  <c r="BH1351" i="12" s="1"/>
  <c r="H1273" i="12"/>
  <c r="N1274" i="12"/>
  <c r="T1274" i="12" s="1"/>
  <c r="Z1274" i="12" s="1"/>
  <c r="AF1274" i="12" s="1"/>
  <c r="AJ1274" i="12" s="1"/>
  <c r="AP1274" i="12" s="1"/>
  <c r="AX1274" i="12" s="1"/>
  <c r="BH1274" i="12" s="1"/>
  <c r="H1225" i="12"/>
  <c r="N1226" i="12"/>
  <c r="T1226" i="12" s="1"/>
  <c r="Z1226" i="12" s="1"/>
  <c r="AF1226" i="12" s="1"/>
  <c r="AJ1226" i="12" s="1"/>
  <c r="AP1226" i="12" s="1"/>
  <c r="AX1226" i="12" s="1"/>
  <c r="BH1226" i="12" s="1"/>
  <c r="G1221" i="12"/>
  <c r="M1222" i="12"/>
  <c r="S1222" i="12" s="1"/>
  <c r="Y1222" i="12" s="1"/>
  <c r="AE1222" i="12" s="1"/>
  <c r="AI1222" i="12" s="1"/>
  <c r="AO1222" i="12" s="1"/>
  <c r="AW1222" i="12" s="1"/>
  <c r="BB1222" i="12" s="1"/>
  <c r="BG1222" i="12" s="1"/>
  <c r="H1209" i="12"/>
  <c r="N1210" i="12"/>
  <c r="T1210" i="12" s="1"/>
  <c r="Z1210" i="12" s="1"/>
  <c r="AF1210" i="12" s="1"/>
  <c r="AJ1210" i="12" s="1"/>
  <c r="AP1210" i="12" s="1"/>
  <c r="AX1210" i="12" s="1"/>
  <c r="BH1210" i="12" s="1"/>
  <c r="G1205" i="12"/>
  <c r="M1206" i="12"/>
  <c r="S1206" i="12" s="1"/>
  <c r="Y1206" i="12" s="1"/>
  <c r="AE1206" i="12" s="1"/>
  <c r="AI1206" i="12" s="1"/>
  <c r="AO1206" i="12" s="1"/>
  <c r="AW1206" i="12" s="1"/>
  <c r="BB1206" i="12" s="1"/>
  <c r="BG1206" i="12" s="1"/>
  <c r="G1188" i="12"/>
  <c r="M1189" i="12"/>
  <c r="S1189" i="12" s="1"/>
  <c r="Y1189" i="12" s="1"/>
  <c r="AE1189" i="12" s="1"/>
  <c r="AI1189" i="12" s="1"/>
  <c r="AO1189" i="12" s="1"/>
  <c r="AW1189" i="12" s="1"/>
  <c r="BB1189" i="12" s="1"/>
  <c r="BG1189" i="12" s="1"/>
  <c r="H1178" i="12"/>
  <c r="N1179" i="12"/>
  <c r="T1179" i="12" s="1"/>
  <c r="Z1179" i="12" s="1"/>
  <c r="AF1179" i="12" s="1"/>
  <c r="AJ1179" i="12" s="1"/>
  <c r="AP1179" i="12" s="1"/>
  <c r="AX1179" i="12" s="1"/>
  <c r="BH1179" i="12" s="1"/>
  <c r="G1056" i="12"/>
  <c r="M1056" i="12" s="1"/>
  <c r="S1056" i="12" s="1"/>
  <c r="Y1056" i="12" s="1"/>
  <c r="AE1056" i="12" s="1"/>
  <c r="AI1056" i="12" s="1"/>
  <c r="AO1056" i="12" s="1"/>
  <c r="AW1056" i="12" s="1"/>
  <c r="BB1056" i="12" s="1"/>
  <c r="BG1056" i="12" s="1"/>
  <c r="M1057" i="12"/>
  <c r="S1057" i="12" s="1"/>
  <c r="Y1057" i="12" s="1"/>
  <c r="AE1057" i="12" s="1"/>
  <c r="AI1057" i="12" s="1"/>
  <c r="AO1057" i="12" s="1"/>
  <c r="AW1057" i="12" s="1"/>
  <c r="BB1057" i="12" s="1"/>
  <c r="BG1057" i="12" s="1"/>
  <c r="H1045" i="12"/>
  <c r="N1046" i="12"/>
  <c r="T1046" i="12" s="1"/>
  <c r="Z1046" i="12" s="1"/>
  <c r="AF1046" i="12" s="1"/>
  <c r="AJ1046" i="12" s="1"/>
  <c r="AP1046" i="12" s="1"/>
  <c r="AX1046" i="12" s="1"/>
  <c r="BH1046" i="12" s="1"/>
  <c r="H1030" i="12"/>
  <c r="N1030" i="12" s="1"/>
  <c r="T1030" i="12" s="1"/>
  <c r="Z1030" i="12" s="1"/>
  <c r="AF1030" i="12" s="1"/>
  <c r="AJ1030" i="12" s="1"/>
  <c r="AP1030" i="12" s="1"/>
  <c r="AX1030" i="12" s="1"/>
  <c r="BH1030" i="12" s="1"/>
  <c r="N1031" i="12"/>
  <c r="T1031" i="12" s="1"/>
  <c r="Z1031" i="12" s="1"/>
  <c r="AF1031" i="12" s="1"/>
  <c r="AJ1031" i="12" s="1"/>
  <c r="AP1031" i="12" s="1"/>
  <c r="AX1031" i="12" s="1"/>
  <c r="BH1031" i="12" s="1"/>
  <c r="H1001" i="12"/>
  <c r="N1001" i="12" s="1"/>
  <c r="T1001" i="12" s="1"/>
  <c r="Z1001" i="12" s="1"/>
  <c r="AF1001" i="12" s="1"/>
  <c r="AJ1001" i="12" s="1"/>
  <c r="AP1001" i="12" s="1"/>
  <c r="AX1001" i="12" s="1"/>
  <c r="BH1001" i="12" s="1"/>
  <c r="N1002" i="12"/>
  <c r="T1002" i="12" s="1"/>
  <c r="Z1002" i="12" s="1"/>
  <c r="AF1002" i="12" s="1"/>
  <c r="AJ1002" i="12" s="1"/>
  <c r="AP1002" i="12" s="1"/>
  <c r="AX1002" i="12" s="1"/>
  <c r="BH1002" i="12" s="1"/>
  <c r="G861" i="12"/>
  <c r="M862" i="12"/>
  <c r="S862" i="12" s="1"/>
  <c r="Y862" i="12" s="1"/>
  <c r="AE862" i="12" s="1"/>
  <c r="AI862" i="12" s="1"/>
  <c r="AO862" i="12" s="1"/>
  <c r="AW862" i="12" s="1"/>
  <c r="BB862" i="12" s="1"/>
  <c r="BG862" i="12" s="1"/>
  <c r="G845" i="12"/>
  <c r="M846" i="12"/>
  <c r="S846" i="12" s="1"/>
  <c r="Y846" i="12" s="1"/>
  <c r="AE846" i="12" s="1"/>
  <c r="AI846" i="12" s="1"/>
  <c r="AO846" i="12" s="1"/>
  <c r="AW846" i="12" s="1"/>
  <c r="BB846" i="12" s="1"/>
  <c r="BG846" i="12" s="1"/>
  <c r="G830" i="12"/>
  <c r="M830" i="12" s="1"/>
  <c r="S830" i="12" s="1"/>
  <c r="Y830" i="12" s="1"/>
  <c r="AE830" i="12" s="1"/>
  <c r="AI830" i="12" s="1"/>
  <c r="AO830" i="12" s="1"/>
  <c r="AW830" i="12" s="1"/>
  <c r="BB830" i="12" s="1"/>
  <c r="BG830" i="12" s="1"/>
  <c r="M831" i="12"/>
  <c r="S831" i="12" s="1"/>
  <c r="Y831" i="12" s="1"/>
  <c r="AE831" i="12" s="1"/>
  <c r="AI831" i="12" s="1"/>
  <c r="AO831" i="12" s="1"/>
  <c r="AW831" i="12" s="1"/>
  <c r="BB831" i="12" s="1"/>
  <c r="BG831" i="12" s="1"/>
  <c r="G776" i="12"/>
  <c r="M776" i="12" s="1"/>
  <c r="S776" i="12" s="1"/>
  <c r="Y776" i="12" s="1"/>
  <c r="AE776" i="12" s="1"/>
  <c r="AI776" i="12" s="1"/>
  <c r="AO776" i="12" s="1"/>
  <c r="AW776" i="12" s="1"/>
  <c r="BB776" i="12" s="1"/>
  <c r="BG776" i="12" s="1"/>
  <c r="M777" i="12"/>
  <c r="S777" i="12" s="1"/>
  <c r="Y777" i="12" s="1"/>
  <c r="AE777" i="12" s="1"/>
  <c r="AI777" i="12" s="1"/>
  <c r="AO777" i="12" s="1"/>
  <c r="AW777" i="12" s="1"/>
  <c r="BB777" i="12" s="1"/>
  <c r="BG777" i="12" s="1"/>
  <c r="H750" i="12"/>
  <c r="N751" i="12"/>
  <c r="T751" i="12" s="1"/>
  <c r="Z751" i="12" s="1"/>
  <c r="AF751" i="12" s="1"/>
  <c r="AJ751" i="12" s="1"/>
  <c r="AP751" i="12" s="1"/>
  <c r="AX751" i="12" s="1"/>
  <c r="BH751" i="12" s="1"/>
  <c r="H711" i="12"/>
  <c r="N711" i="12" s="1"/>
  <c r="T711" i="12" s="1"/>
  <c r="Z711" i="12" s="1"/>
  <c r="AF711" i="12" s="1"/>
  <c r="AJ711" i="12" s="1"/>
  <c r="AP711" i="12" s="1"/>
  <c r="AX711" i="12" s="1"/>
  <c r="BH711" i="12" s="1"/>
  <c r="N712" i="12"/>
  <c r="T712" i="12" s="1"/>
  <c r="Z712" i="12" s="1"/>
  <c r="AF712" i="12" s="1"/>
  <c r="AJ712" i="12" s="1"/>
  <c r="AP712" i="12" s="1"/>
  <c r="AX712" i="12" s="1"/>
  <c r="BH712" i="12" s="1"/>
  <c r="G658" i="12"/>
  <c r="M659" i="12"/>
  <c r="S659" i="12" s="1"/>
  <c r="Y659" i="12" s="1"/>
  <c r="AE659" i="12" s="1"/>
  <c r="AI659" i="12" s="1"/>
  <c r="AO659" i="12" s="1"/>
  <c r="AW659" i="12" s="1"/>
  <c r="BB659" i="12" s="1"/>
  <c r="BG659" i="12" s="1"/>
  <c r="G498" i="12"/>
  <c r="M499" i="12"/>
  <c r="S499" i="12" s="1"/>
  <c r="Y499" i="12" s="1"/>
  <c r="AE499" i="12" s="1"/>
  <c r="AI499" i="12" s="1"/>
  <c r="AO499" i="12" s="1"/>
  <c r="AW499" i="12" s="1"/>
  <c r="BB499" i="12" s="1"/>
  <c r="BG499" i="12" s="1"/>
  <c r="G481" i="12"/>
  <c r="M482" i="12"/>
  <c r="S482" i="12" s="1"/>
  <c r="Y482" i="12" s="1"/>
  <c r="AE482" i="12" s="1"/>
  <c r="AI482" i="12" s="1"/>
  <c r="AO482" i="12" s="1"/>
  <c r="AW482" i="12" s="1"/>
  <c r="BB482" i="12" s="1"/>
  <c r="BG482" i="12" s="1"/>
  <c r="H471" i="12"/>
  <c r="N471" i="12" s="1"/>
  <c r="T471" i="12" s="1"/>
  <c r="Z471" i="12" s="1"/>
  <c r="AF471" i="12" s="1"/>
  <c r="AJ471" i="12" s="1"/>
  <c r="AP471" i="12" s="1"/>
  <c r="AX471" i="12" s="1"/>
  <c r="BH471" i="12" s="1"/>
  <c r="N472" i="12"/>
  <c r="T472" i="12" s="1"/>
  <c r="Z472" i="12" s="1"/>
  <c r="AF472" i="12" s="1"/>
  <c r="AJ472" i="12" s="1"/>
  <c r="AP472" i="12" s="1"/>
  <c r="AX472" i="12" s="1"/>
  <c r="BH472" i="12" s="1"/>
  <c r="G467" i="12"/>
  <c r="M468" i="12"/>
  <c r="S468" i="12" s="1"/>
  <c r="Y468" i="12" s="1"/>
  <c r="AE468" i="12" s="1"/>
  <c r="AI468" i="12" s="1"/>
  <c r="AO468" i="12" s="1"/>
  <c r="AW468" i="12" s="1"/>
  <c r="BB468" i="12" s="1"/>
  <c r="BG468" i="12" s="1"/>
  <c r="H452" i="12"/>
  <c r="N453" i="12"/>
  <c r="T453" i="12" s="1"/>
  <c r="Z453" i="12" s="1"/>
  <c r="AF453" i="12" s="1"/>
  <c r="AJ453" i="12" s="1"/>
  <c r="AP453" i="12" s="1"/>
  <c r="AX453" i="12" s="1"/>
  <c r="BH453" i="12" s="1"/>
  <c r="G407" i="12"/>
  <c r="M408" i="12"/>
  <c r="S408" i="12" s="1"/>
  <c r="Y408" i="12" s="1"/>
  <c r="AE408" i="12" s="1"/>
  <c r="AI408" i="12" s="1"/>
  <c r="AO408" i="12" s="1"/>
  <c r="AW408" i="12" s="1"/>
  <c r="BB408" i="12" s="1"/>
  <c r="BG408" i="12" s="1"/>
  <c r="H302" i="12"/>
  <c r="N302" i="12" s="1"/>
  <c r="T302" i="12" s="1"/>
  <c r="Z302" i="12" s="1"/>
  <c r="AF302" i="12" s="1"/>
  <c r="AJ302" i="12" s="1"/>
  <c r="AP302" i="12" s="1"/>
  <c r="AX302" i="12" s="1"/>
  <c r="BH302" i="12" s="1"/>
  <c r="N303" i="12"/>
  <c r="T303" i="12" s="1"/>
  <c r="Z303" i="12" s="1"/>
  <c r="AF303" i="12" s="1"/>
  <c r="AJ303" i="12" s="1"/>
  <c r="AP303" i="12" s="1"/>
  <c r="AX303" i="12" s="1"/>
  <c r="BH303" i="12" s="1"/>
  <c r="G299" i="12"/>
  <c r="M299" i="12" s="1"/>
  <c r="S299" i="12" s="1"/>
  <c r="Y299" i="12" s="1"/>
  <c r="AE299" i="12" s="1"/>
  <c r="AI299" i="12" s="1"/>
  <c r="AO299" i="12" s="1"/>
  <c r="AW299" i="12" s="1"/>
  <c r="BB299" i="12" s="1"/>
  <c r="BG299" i="12" s="1"/>
  <c r="M300" i="12"/>
  <c r="S300" i="12" s="1"/>
  <c r="Y300" i="12" s="1"/>
  <c r="AE300" i="12" s="1"/>
  <c r="AI300" i="12" s="1"/>
  <c r="AO300" i="12" s="1"/>
  <c r="AW300" i="12" s="1"/>
  <c r="BB300" i="12" s="1"/>
  <c r="BG300" i="12" s="1"/>
  <c r="H270" i="12"/>
  <c r="N271" i="12"/>
  <c r="T271" i="12" s="1"/>
  <c r="Z271" i="12" s="1"/>
  <c r="AF271" i="12" s="1"/>
  <c r="AJ271" i="12" s="1"/>
  <c r="AP271" i="12" s="1"/>
  <c r="AX271" i="12" s="1"/>
  <c r="BH271" i="12" s="1"/>
  <c r="H238" i="12"/>
  <c r="N239" i="12"/>
  <c r="T239" i="12" s="1"/>
  <c r="Z239" i="12" s="1"/>
  <c r="AF239" i="12" s="1"/>
  <c r="AJ239" i="12" s="1"/>
  <c r="AP239" i="12" s="1"/>
  <c r="AX239" i="12" s="1"/>
  <c r="BH239" i="12" s="1"/>
  <c r="H222" i="12"/>
  <c r="N223" i="12"/>
  <c r="T223" i="12" s="1"/>
  <c r="Z223" i="12" s="1"/>
  <c r="AF223" i="12" s="1"/>
  <c r="AJ223" i="12" s="1"/>
  <c r="AP223" i="12" s="1"/>
  <c r="AX223" i="12" s="1"/>
  <c r="BH223" i="12" s="1"/>
  <c r="H182" i="12"/>
  <c r="N183" i="12"/>
  <c r="T183" i="12" s="1"/>
  <c r="Z183" i="12" s="1"/>
  <c r="AF183" i="12" s="1"/>
  <c r="AJ183" i="12" s="1"/>
  <c r="AP183" i="12" s="1"/>
  <c r="AX183" i="12" s="1"/>
  <c r="BH183" i="12" s="1"/>
  <c r="G134" i="12"/>
  <c r="M134" i="12" s="1"/>
  <c r="S134" i="12" s="1"/>
  <c r="Y134" i="12" s="1"/>
  <c r="AE134" i="12" s="1"/>
  <c r="AI134" i="12" s="1"/>
  <c r="AO134" i="12" s="1"/>
  <c r="AW134" i="12" s="1"/>
  <c r="BB134" i="12" s="1"/>
  <c r="BG134" i="12" s="1"/>
  <c r="M135" i="12"/>
  <c r="S135" i="12" s="1"/>
  <c r="Y135" i="12" s="1"/>
  <c r="AE135" i="12" s="1"/>
  <c r="AI135" i="12" s="1"/>
  <c r="AO135" i="12" s="1"/>
  <c r="AW135" i="12" s="1"/>
  <c r="BB135" i="12" s="1"/>
  <c r="BG135" i="12" s="1"/>
  <c r="G2886" i="12"/>
  <c r="M2886" i="12" s="1"/>
  <c r="S2886" i="12" s="1"/>
  <c r="Y2886" i="12" s="1"/>
  <c r="AE2886" i="12" s="1"/>
  <c r="AI2886" i="12" s="1"/>
  <c r="AO2886" i="12" s="1"/>
  <c r="AW2886" i="12" s="1"/>
  <c r="BB2886" i="12" s="1"/>
  <c r="BG2886" i="12" s="1"/>
  <c r="M2887" i="12"/>
  <c r="S2887" i="12" s="1"/>
  <c r="Y2887" i="12" s="1"/>
  <c r="AE2887" i="12" s="1"/>
  <c r="AI2887" i="12" s="1"/>
  <c r="AO2887" i="12" s="1"/>
  <c r="AW2887" i="12" s="1"/>
  <c r="BB2887" i="12" s="1"/>
  <c r="BG2887" i="12" s="1"/>
  <c r="H2874" i="12"/>
  <c r="N2874" i="12" s="1"/>
  <c r="T2874" i="12" s="1"/>
  <c r="Z2874" i="12" s="1"/>
  <c r="AF2874" i="12" s="1"/>
  <c r="AJ2874" i="12" s="1"/>
  <c r="AP2874" i="12" s="1"/>
  <c r="AX2874" i="12" s="1"/>
  <c r="BH2874" i="12" s="1"/>
  <c r="N2875" i="12"/>
  <c r="T2875" i="12" s="1"/>
  <c r="Z2875" i="12" s="1"/>
  <c r="AF2875" i="12" s="1"/>
  <c r="AJ2875" i="12" s="1"/>
  <c r="AP2875" i="12" s="1"/>
  <c r="AX2875" i="12" s="1"/>
  <c r="BH2875" i="12" s="1"/>
  <c r="H2847" i="12"/>
  <c r="N2847" i="12" s="1"/>
  <c r="T2847" i="12" s="1"/>
  <c r="Z2847" i="12" s="1"/>
  <c r="AF2847" i="12" s="1"/>
  <c r="AJ2847" i="12" s="1"/>
  <c r="AP2847" i="12" s="1"/>
  <c r="AX2847" i="12" s="1"/>
  <c r="BH2847" i="12" s="1"/>
  <c r="N2848" i="12"/>
  <c r="T2848" i="12" s="1"/>
  <c r="Z2848" i="12" s="1"/>
  <c r="AF2848" i="12" s="1"/>
  <c r="AJ2848" i="12" s="1"/>
  <c r="AP2848" i="12" s="1"/>
  <c r="AX2848" i="12" s="1"/>
  <c r="BH2848" i="12" s="1"/>
  <c r="H2798" i="12"/>
  <c r="N2798" i="12" s="1"/>
  <c r="T2798" i="12" s="1"/>
  <c r="Z2798" i="12" s="1"/>
  <c r="AF2798" i="12" s="1"/>
  <c r="AJ2798" i="12" s="1"/>
  <c r="AP2798" i="12" s="1"/>
  <c r="AX2798" i="12" s="1"/>
  <c r="BH2798" i="12" s="1"/>
  <c r="N2799" i="12"/>
  <c r="T2799" i="12" s="1"/>
  <c r="Z2799" i="12" s="1"/>
  <c r="AF2799" i="12" s="1"/>
  <c r="AJ2799" i="12" s="1"/>
  <c r="AP2799" i="12" s="1"/>
  <c r="AX2799" i="12" s="1"/>
  <c r="BH2799" i="12" s="1"/>
  <c r="G2795" i="12"/>
  <c r="M2795" i="12" s="1"/>
  <c r="S2795" i="12" s="1"/>
  <c r="Y2795" i="12" s="1"/>
  <c r="AE2795" i="12" s="1"/>
  <c r="AI2795" i="12" s="1"/>
  <c r="AO2795" i="12" s="1"/>
  <c r="AW2795" i="12" s="1"/>
  <c r="BB2795" i="12" s="1"/>
  <c r="BG2795" i="12" s="1"/>
  <c r="M2796" i="12"/>
  <c r="S2796" i="12" s="1"/>
  <c r="Y2796" i="12" s="1"/>
  <c r="AE2796" i="12" s="1"/>
  <c r="AI2796" i="12" s="1"/>
  <c r="AO2796" i="12" s="1"/>
  <c r="AW2796" i="12" s="1"/>
  <c r="BB2796" i="12" s="1"/>
  <c r="BG2796" i="12" s="1"/>
  <c r="H2780" i="12"/>
  <c r="N2780" i="12" s="1"/>
  <c r="T2780" i="12" s="1"/>
  <c r="Z2780" i="12" s="1"/>
  <c r="AF2780" i="12" s="1"/>
  <c r="AJ2780" i="12" s="1"/>
  <c r="AP2780" i="12" s="1"/>
  <c r="AX2780" i="12" s="1"/>
  <c r="BH2780" i="12" s="1"/>
  <c r="N2781" i="12"/>
  <c r="T2781" i="12" s="1"/>
  <c r="Z2781" i="12" s="1"/>
  <c r="AF2781" i="12" s="1"/>
  <c r="AJ2781" i="12" s="1"/>
  <c r="AP2781" i="12" s="1"/>
  <c r="AX2781" i="12" s="1"/>
  <c r="BH2781" i="12" s="1"/>
  <c r="G2777" i="12"/>
  <c r="M2777" i="12" s="1"/>
  <c r="S2777" i="12" s="1"/>
  <c r="Y2777" i="12" s="1"/>
  <c r="AE2777" i="12" s="1"/>
  <c r="AI2777" i="12" s="1"/>
  <c r="AO2777" i="12" s="1"/>
  <c r="AW2777" i="12" s="1"/>
  <c r="BB2777" i="12" s="1"/>
  <c r="BG2777" i="12" s="1"/>
  <c r="M2778" i="12"/>
  <c r="S2778" i="12" s="1"/>
  <c r="Y2778" i="12" s="1"/>
  <c r="AE2778" i="12" s="1"/>
  <c r="AI2778" i="12" s="1"/>
  <c r="AO2778" i="12" s="1"/>
  <c r="AW2778" i="12" s="1"/>
  <c r="BB2778" i="12" s="1"/>
  <c r="BG2778" i="12" s="1"/>
  <c r="H2728" i="12"/>
  <c r="N2729" i="12"/>
  <c r="T2729" i="12" s="1"/>
  <c r="Z2729" i="12" s="1"/>
  <c r="AF2729" i="12" s="1"/>
  <c r="AJ2729" i="12" s="1"/>
  <c r="AP2729" i="12" s="1"/>
  <c r="AX2729" i="12" s="1"/>
  <c r="BH2729" i="12" s="1"/>
  <c r="G2724" i="12"/>
  <c r="M2725" i="12"/>
  <c r="S2725" i="12" s="1"/>
  <c r="Y2725" i="12" s="1"/>
  <c r="AE2725" i="12" s="1"/>
  <c r="AI2725" i="12" s="1"/>
  <c r="AO2725" i="12" s="1"/>
  <c r="AW2725" i="12" s="1"/>
  <c r="BB2725" i="12" s="1"/>
  <c r="BG2725" i="12" s="1"/>
  <c r="H2712" i="12"/>
  <c r="N2712" i="12" s="1"/>
  <c r="T2712" i="12" s="1"/>
  <c r="Z2712" i="12" s="1"/>
  <c r="AF2712" i="12" s="1"/>
  <c r="AJ2712" i="12" s="1"/>
  <c r="AP2712" i="12" s="1"/>
  <c r="AX2712" i="12" s="1"/>
  <c r="BH2712" i="12" s="1"/>
  <c r="N2713" i="12"/>
  <c r="T2713" i="12" s="1"/>
  <c r="Z2713" i="12" s="1"/>
  <c r="AF2713" i="12" s="1"/>
  <c r="AJ2713" i="12" s="1"/>
  <c r="AP2713" i="12" s="1"/>
  <c r="AX2713" i="12" s="1"/>
  <c r="BH2713" i="12" s="1"/>
  <c r="H2698" i="12"/>
  <c r="N2699" i="12"/>
  <c r="T2699" i="12" s="1"/>
  <c r="Z2699" i="12" s="1"/>
  <c r="AF2699" i="12" s="1"/>
  <c r="AJ2699" i="12" s="1"/>
  <c r="AP2699" i="12" s="1"/>
  <c r="AX2699" i="12" s="1"/>
  <c r="BH2699" i="12" s="1"/>
  <c r="H2681" i="12"/>
  <c r="N2681" i="12" s="1"/>
  <c r="T2681" i="12" s="1"/>
  <c r="Z2681" i="12" s="1"/>
  <c r="AF2681" i="12" s="1"/>
  <c r="AJ2681" i="12" s="1"/>
  <c r="AP2681" i="12" s="1"/>
  <c r="AX2681" i="12" s="1"/>
  <c r="BH2681" i="12" s="1"/>
  <c r="N2682" i="12"/>
  <c r="T2682" i="12" s="1"/>
  <c r="Z2682" i="12" s="1"/>
  <c r="AF2682" i="12" s="1"/>
  <c r="AJ2682" i="12" s="1"/>
  <c r="AP2682" i="12" s="1"/>
  <c r="AX2682" i="12" s="1"/>
  <c r="BH2682" i="12" s="1"/>
  <c r="G2677" i="12"/>
  <c r="M2678" i="12"/>
  <c r="S2678" i="12" s="1"/>
  <c r="Y2678" i="12" s="1"/>
  <c r="AE2678" i="12" s="1"/>
  <c r="AI2678" i="12" s="1"/>
  <c r="AO2678" i="12" s="1"/>
  <c r="AW2678" i="12" s="1"/>
  <c r="BB2678" i="12" s="1"/>
  <c r="BG2678" i="12" s="1"/>
  <c r="H2665" i="12"/>
  <c r="N2665" i="12" s="1"/>
  <c r="T2665" i="12" s="1"/>
  <c r="Z2665" i="12" s="1"/>
  <c r="AF2665" i="12" s="1"/>
  <c r="AJ2665" i="12" s="1"/>
  <c r="AP2665" i="12" s="1"/>
  <c r="AX2665" i="12" s="1"/>
  <c r="BH2665" i="12" s="1"/>
  <c r="N2666" i="12"/>
  <c r="T2666" i="12" s="1"/>
  <c r="Z2666" i="12" s="1"/>
  <c r="AF2666" i="12" s="1"/>
  <c r="AJ2666" i="12" s="1"/>
  <c r="AP2666" i="12" s="1"/>
  <c r="AX2666" i="12" s="1"/>
  <c r="BH2666" i="12" s="1"/>
  <c r="G2628" i="12"/>
  <c r="M2629" i="12"/>
  <c r="S2629" i="12" s="1"/>
  <c r="Y2629" i="12" s="1"/>
  <c r="AE2629" i="12" s="1"/>
  <c r="AI2629" i="12" s="1"/>
  <c r="AO2629" i="12" s="1"/>
  <c r="AW2629" i="12" s="1"/>
  <c r="BB2629" i="12" s="1"/>
  <c r="BG2629" i="12" s="1"/>
  <c r="G2614" i="12"/>
  <c r="M2615" i="12"/>
  <c r="S2615" i="12" s="1"/>
  <c r="Y2615" i="12" s="1"/>
  <c r="AE2615" i="12" s="1"/>
  <c r="AI2615" i="12" s="1"/>
  <c r="AO2615" i="12" s="1"/>
  <c r="AW2615" i="12" s="1"/>
  <c r="BB2615" i="12" s="1"/>
  <c r="BG2615" i="12" s="1"/>
  <c r="G2585" i="12"/>
  <c r="M2586" i="12"/>
  <c r="S2586" i="12" s="1"/>
  <c r="Y2586" i="12" s="1"/>
  <c r="AE2586" i="12" s="1"/>
  <c r="AI2586" i="12" s="1"/>
  <c r="AO2586" i="12" s="1"/>
  <c r="AW2586" i="12" s="1"/>
  <c r="BB2586" i="12" s="1"/>
  <c r="BG2586" i="12" s="1"/>
  <c r="H2552" i="12"/>
  <c r="N2552" i="12" s="1"/>
  <c r="T2552" i="12" s="1"/>
  <c r="Z2552" i="12" s="1"/>
  <c r="AF2552" i="12" s="1"/>
  <c r="AJ2552" i="12" s="1"/>
  <c r="AP2552" i="12" s="1"/>
  <c r="AX2552" i="12" s="1"/>
  <c r="BH2552" i="12" s="1"/>
  <c r="N2553" i="12"/>
  <c r="T2553" i="12" s="1"/>
  <c r="Z2553" i="12" s="1"/>
  <c r="AF2553" i="12" s="1"/>
  <c r="AJ2553" i="12" s="1"/>
  <c r="AP2553" i="12" s="1"/>
  <c r="AX2553" i="12" s="1"/>
  <c r="BH2553" i="12" s="1"/>
  <c r="H2538" i="12"/>
  <c r="N2538" i="12" s="1"/>
  <c r="T2538" i="12" s="1"/>
  <c r="Z2538" i="12" s="1"/>
  <c r="AF2538" i="12" s="1"/>
  <c r="AJ2538" i="12" s="1"/>
  <c r="AP2538" i="12" s="1"/>
  <c r="AX2538" i="12" s="1"/>
  <c r="BH2538" i="12" s="1"/>
  <c r="N2539" i="12"/>
  <c r="T2539" i="12" s="1"/>
  <c r="Z2539" i="12" s="1"/>
  <c r="AF2539" i="12" s="1"/>
  <c r="AJ2539" i="12" s="1"/>
  <c r="AP2539" i="12" s="1"/>
  <c r="AX2539" i="12" s="1"/>
  <c r="BH2539" i="12" s="1"/>
  <c r="G2535" i="12"/>
  <c r="M2535" i="12" s="1"/>
  <c r="S2535" i="12" s="1"/>
  <c r="Y2535" i="12" s="1"/>
  <c r="AE2535" i="12" s="1"/>
  <c r="AI2535" i="12" s="1"/>
  <c r="AO2535" i="12" s="1"/>
  <c r="AW2535" i="12" s="1"/>
  <c r="BB2535" i="12" s="1"/>
  <c r="BG2535" i="12" s="1"/>
  <c r="M2536" i="12"/>
  <c r="S2536" i="12" s="1"/>
  <c r="Y2536" i="12" s="1"/>
  <c r="AE2536" i="12" s="1"/>
  <c r="AI2536" i="12" s="1"/>
  <c r="AO2536" i="12" s="1"/>
  <c r="AW2536" i="12" s="1"/>
  <c r="BB2536" i="12" s="1"/>
  <c r="BG2536" i="12" s="1"/>
  <c r="H2521" i="12"/>
  <c r="N2522" i="12"/>
  <c r="T2522" i="12" s="1"/>
  <c r="Z2522" i="12" s="1"/>
  <c r="AF2522" i="12" s="1"/>
  <c r="AJ2522" i="12" s="1"/>
  <c r="AP2522" i="12" s="1"/>
  <c r="AX2522" i="12" s="1"/>
  <c r="BH2522" i="12" s="1"/>
  <c r="G2504" i="12"/>
  <c r="M2504" i="12" s="1"/>
  <c r="S2504" i="12" s="1"/>
  <c r="Y2504" i="12" s="1"/>
  <c r="AE2504" i="12" s="1"/>
  <c r="AI2504" i="12" s="1"/>
  <c r="AO2504" i="12" s="1"/>
  <c r="AW2504" i="12" s="1"/>
  <c r="BB2504" i="12" s="1"/>
  <c r="BG2504" i="12" s="1"/>
  <c r="M2505" i="12"/>
  <c r="S2505" i="12" s="1"/>
  <c r="Y2505" i="12" s="1"/>
  <c r="AE2505" i="12" s="1"/>
  <c r="AI2505" i="12" s="1"/>
  <c r="AO2505" i="12" s="1"/>
  <c r="AW2505" i="12" s="1"/>
  <c r="BB2505" i="12" s="1"/>
  <c r="BG2505" i="12" s="1"/>
  <c r="H2493" i="12"/>
  <c r="N2493" i="12" s="1"/>
  <c r="T2493" i="12" s="1"/>
  <c r="Z2493" i="12" s="1"/>
  <c r="AF2493" i="12" s="1"/>
  <c r="AJ2493" i="12" s="1"/>
  <c r="AP2493" i="12" s="1"/>
  <c r="AX2493" i="12" s="1"/>
  <c r="BH2493" i="12" s="1"/>
  <c r="N2494" i="12"/>
  <c r="T2494" i="12" s="1"/>
  <c r="Z2494" i="12" s="1"/>
  <c r="AF2494" i="12" s="1"/>
  <c r="AJ2494" i="12" s="1"/>
  <c r="AP2494" i="12" s="1"/>
  <c r="AX2494" i="12" s="1"/>
  <c r="BH2494" i="12" s="1"/>
  <c r="H2394" i="12"/>
  <c r="N2395" i="12"/>
  <c r="T2395" i="12" s="1"/>
  <c r="Z2395" i="12" s="1"/>
  <c r="AF2395" i="12" s="1"/>
  <c r="AJ2395" i="12" s="1"/>
  <c r="AP2395" i="12" s="1"/>
  <c r="AX2395" i="12" s="1"/>
  <c r="BH2395" i="12" s="1"/>
  <c r="G2382" i="12"/>
  <c r="M2383" i="12"/>
  <c r="S2383" i="12" s="1"/>
  <c r="Y2383" i="12" s="1"/>
  <c r="AE2383" i="12" s="1"/>
  <c r="AI2383" i="12" s="1"/>
  <c r="AO2383" i="12" s="1"/>
  <c r="AW2383" i="12" s="1"/>
  <c r="BB2383" i="12" s="1"/>
  <c r="BG2383" i="12" s="1"/>
  <c r="H2366" i="12"/>
  <c r="N2367" i="12"/>
  <c r="T2367" i="12" s="1"/>
  <c r="Z2367" i="12" s="1"/>
  <c r="AF2367" i="12" s="1"/>
  <c r="AJ2367" i="12" s="1"/>
  <c r="AP2367" i="12" s="1"/>
  <c r="AX2367" i="12" s="1"/>
  <c r="BH2367" i="12" s="1"/>
  <c r="H2350" i="12"/>
  <c r="N2351" i="12"/>
  <c r="T2351" i="12" s="1"/>
  <c r="Z2351" i="12" s="1"/>
  <c r="AF2351" i="12" s="1"/>
  <c r="AJ2351" i="12" s="1"/>
  <c r="AP2351" i="12" s="1"/>
  <c r="AX2351" i="12" s="1"/>
  <c r="BH2351" i="12" s="1"/>
  <c r="G2326" i="12"/>
  <c r="M2327" i="12"/>
  <c r="S2327" i="12" s="1"/>
  <c r="Y2327" i="12" s="1"/>
  <c r="AE2327" i="12" s="1"/>
  <c r="AI2327" i="12" s="1"/>
  <c r="AO2327" i="12" s="1"/>
  <c r="AW2327" i="12" s="1"/>
  <c r="BB2327" i="12" s="1"/>
  <c r="BG2327" i="12" s="1"/>
  <c r="H2308" i="12"/>
  <c r="N2311" i="12"/>
  <c r="T2311" i="12" s="1"/>
  <c r="Z2311" i="12" s="1"/>
  <c r="AF2311" i="12" s="1"/>
  <c r="AJ2311" i="12" s="1"/>
  <c r="AP2311" i="12" s="1"/>
  <c r="AX2311" i="12" s="1"/>
  <c r="BH2311" i="12" s="1"/>
  <c r="G2301" i="12"/>
  <c r="M2302" i="12"/>
  <c r="S2302" i="12" s="1"/>
  <c r="Y2302" i="12" s="1"/>
  <c r="AE2302" i="12" s="1"/>
  <c r="AI2302" i="12" s="1"/>
  <c r="AO2302" i="12" s="1"/>
  <c r="AW2302" i="12" s="1"/>
  <c r="BB2302" i="12" s="1"/>
  <c r="BG2302" i="12" s="1"/>
  <c r="H2281" i="12"/>
  <c r="N2281" i="12" s="1"/>
  <c r="T2281" i="12" s="1"/>
  <c r="Z2281" i="12" s="1"/>
  <c r="AF2281" i="12" s="1"/>
  <c r="AJ2281" i="12" s="1"/>
  <c r="AP2281" i="12" s="1"/>
  <c r="AX2281" i="12" s="1"/>
  <c r="BH2281" i="12" s="1"/>
  <c r="N2282" i="12"/>
  <c r="T2282" i="12" s="1"/>
  <c r="Z2282" i="12" s="1"/>
  <c r="AF2282" i="12" s="1"/>
  <c r="AJ2282" i="12" s="1"/>
  <c r="AP2282" i="12" s="1"/>
  <c r="AX2282" i="12" s="1"/>
  <c r="BH2282" i="12" s="1"/>
  <c r="G2278" i="12"/>
  <c r="M2278" i="12" s="1"/>
  <c r="S2278" i="12" s="1"/>
  <c r="Y2278" i="12" s="1"/>
  <c r="AE2278" i="12" s="1"/>
  <c r="AI2278" i="12" s="1"/>
  <c r="AO2278" i="12" s="1"/>
  <c r="AW2278" i="12" s="1"/>
  <c r="BB2278" i="12" s="1"/>
  <c r="BG2278" i="12" s="1"/>
  <c r="M2279" i="12"/>
  <c r="S2279" i="12" s="1"/>
  <c r="Y2279" i="12" s="1"/>
  <c r="AE2279" i="12" s="1"/>
  <c r="AI2279" i="12" s="1"/>
  <c r="AO2279" i="12" s="1"/>
  <c r="AW2279" i="12" s="1"/>
  <c r="BB2279" i="12" s="1"/>
  <c r="BG2279" i="12" s="1"/>
  <c r="G2251" i="12"/>
  <c r="M2251" i="12" s="1"/>
  <c r="S2251" i="12" s="1"/>
  <c r="Y2251" i="12" s="1"/>
  <c r="AE2251" i="12" s="1"/>
  <c r="AI2251" i="12" s="1"/>
  <c r="AO2251" i="12" s="1"/>
  <c r="AW2251" i="12" s="1"/>
  <c r="BB2251" i="12" s="1"/>
  <c r="BG2251" i="12" s="1"/>
  <c r="M2252" i="12"/>
  <c r="S2252" i="12" s="1"/>
  <c r="Y2252" i="12" s="1"/>
  <c r="AE2252" i="12" s="1"/>
  <c r="AI2252" i="12" s="1"/>
  <c r="AO2252" i="12" s="1"/>
  <c r="AW2252" i="12" s="1"/>
  <c r="BB2252" i="12" s="1"/>
  <c r="BG2252" i="12" s="1"/>
  <c r="H2222" i="12"/>
  <c r="N2222" i="12" s="1"/>
  <c r="T2222" i="12" s="1"/>
  <c r="Z2222" i="12" s="1"/>
  <c r="AF2222" i="12" s="1"/>
  <c r="AJ2222" i="12" s="1"/>
  <c r="AP2222" i="12" s="1"/>
  <c r="AX2222" i="12" s="1"/>
  <c r="BH2222" i="12" s="1"/>
  <c r="N2223" i="12"/>
  <c r="T2223" i="12" s="1"/>
  <c r="Z2223" i="12" s="1"/>
  <c r="AF2223" i="12" s="1"/>
  <c r="AJ2223" i="12" s="1"/>
  <c r="AP2223" i="12" s="1"/>
  <c r="AX2223" i="12" s="1"/>
  <c r="BH2223" i="12" s="1"/>
  <c r="G2219" i="12"/>
  <c r="M2219" i="12" s="1"/>
  <c r="S2219" i="12" s="1"/>
  <c r="Y2219" i="12" s="1"/>
  <c r="AE2219" i="12" s="1"/>
  <c r="AI2219" i="12" s="1"/>
  <c r="AO2219" i="12" s="1"/>
  <c r="AW2219" i="12" s="1"/>
  <c r="BB2219" i="12" s="1"/>
  <c r="BG2219" i="12" s="1"/>
  <c r="M2220" i="12"/>
  <c r="S2220" i="12" s="1"/>
  <c r="Y2220" i="12" s="1"/>
  <c r="AE2220" i="12" s="1"/>
  <c r="AI2220" i="12" s="1"/>
  <c r="AO2220" i="12" s="1"/>
  <c r="AW2220" i="12" s="1"/>
  <c r="BB2220" i="12" s="1"/>
  <c r="BG2220" i="12" s="1"/>
  <c r="H2194" i="12"/>
  <c r="N2195" i="12"/>
  <c r="T2195" i="12" s="1"/>
  <c r="Z2195" i="12" s="1"/>
  <c r="AF2195" i="12" s="1"/>
  <c r="AJ2195" i="12" s="1"/>
  <c r="AP2195" i="12" s="1"/>
  <c r="AX2195" i="12" s="1"/>
  <c r="BH2195" i="12" s="1"/>
  <c r="G2190" i="12"/>
  <c r="M2190" i="12" s="1"/>
  <c r="S2190" i="12" s="1"/>
  <c r="Y2190" i="12" s="1"/>
  <c r="AE2190" i="12" s="1"/>
  <c r="AI2190" i="12" s="1"/>
  <c r="AO2190" i="12" s="1"/>
  <c r="AW2190" i="12" s="1"/>
  <c r="BB2190" i="12" s="1"/>
  <c r="BG2190" i="12" s="1"/>
  <c r="M2191" i="12"/>
  <c r="S2191" i="12" s="1"/>
  <c r="Y2191" i="12" s="1"/>
  <c r="AE2191" i="12" s="1"/>
  <c r="AI2191" i="12" s="1"/>
  <c r="AO2191" i="12" s="1"/>
  <c r="AW2191" i="12" s="1"/>
  <c r="BB2191" i="12" s="1"/>
  <c r="BG2191" i="12" s="1"/>
  <c r="H2168" i="12"/>
  <c r="N2169" i="12"/>
  <c r="T2169" i="12" s="1"/>
  <c r="Z2169" i="12" s="1"/>
  <c r="AF2169" i="12" s="1"/>
  <c r="AJ2169" i="12" s="1"/>
  <c r="AP2169" i="12" s="1"/>
  <c r="AX2169" i="12" s="1"/>
  <c r="BH2169" i="12" s="1"/>
  <c r="G2164" i="12"/>
  <c r="M2164" i="12" s="1"/>
  <c r="S2164" i="12" s="1"/>
  <c r="Y2164" i="12" s="1"/>
  <c r="AE2164" i="12" s="1"/>
  <c r="AI2164" i="12" s="1"/>
  <c r="AO2164" i="12" s="1"/>
  <c r="AW2164" i="12" s="1"/>
  <c r="BB2164" i="12" s="1"/>
  <c r="BG2164" i="12" s="1"/>
  <c r="M2165" i="12"/>
  <c r="S2165" i="12" s="1"/>
  <c r="Y2165" i="12" s="1"/>
  <c r="AE2165" i="12" s="1"/>
  <c r="AI2165" i="12" s="1"/>
  <c r="AO2165" i="12" s="1"/>
  <c r="AW2165" i="12" s="1"/>
  <c r="BB2165" i="12" s="1"/>
  <c r="BG2165" i="12" s="1"/>
  <c r="H2151" i="12"/>
  <c r="N2151" i="12" s="1"/>
  <c r="T2151" i="12" s="1"/>
  <c r="Z2151" i="12" s="1"/>
  <c r="AF2151" i="12" s="1"/>
  <c r="AJ2151" i="12" s="1"/>
  <c r="AP2151" i="12" s="1"/>
  <c r="AX2151" i="12" s="1"/>
  <c r="BH2151" i="12" s="1"/>
  <c r="N2152" i="12"/>
  <c r="T2152" i="12" s="1"/>
  <c r="Z2152" i="12" s="1"/>
  <c r="AF2152" i="12" s="1"/>
  <c r="AJ2152" i="12" s="1"/>
  <c r="AP2152" i="12" s="1"/>
  <c r="AX2152" i="12" s="1"/>
  <c r="BH2152" i="12" s="1"/>
  <c r="G2148" i="12"/>
  <c r="M2148" i="12" s="1"/>
  <c r="S2148" i="12" s="1"/>
  <c r="Y2148" i="12" s="1"/>
  <c r="AE2148" i="12" s="1"/>
  <c r="AI2148" i="12" s="1"/>
  <c r="AO2148" i="12" s="1"/>
  <c r="AW2148" i="12" s="1"/>
  <c r="BB2148" i="12" s="1"/>
  <c r="BG2148" i="12" s="1"/>
  <c r="M2149" i="12"/>
  <c r="S2149" i="12" s="1"/>
  <c r="Y2149" i="12" s="1"/>
  <c r="AE2149" i="12" s="1"/>
  <c r="AI2149" i="12" s="1"/>
  <c r="AO2149" i="12" s="1"/>
  <c r="AW2149" i="12" s="1"/>
  <c r="BB2149" i="12" s="1"/>
  <c r="BG2149" i="12" s="1"/>
  <c r="G2923" i="12"/>
  <c r="M2923" i="12" s="1"/>
  <c r="S2923" i="12" s="1"/>
  <c r="Y2923" i="12" s="1"/>
  <c r="AE2923" i="12" s="1"/>
  <c r="AI2923" i="12" s="1"/>
  <c r="AO2923" i="12" s="1"/>
  <c r="AW2923" i="12" s="1"/>
  <c r="BB2923" i="12" s="1"/>
  <c r="BG2923" i="12" s="1"/>
  <c r="M2924" i="12"/>
  <c r="S2924" i="12" s="1"/>
  <c r="Y2924" i="12" s="1"/>
  <c r="AE2924" i="12" s="1"/>
  <c r="AI2924" i="12" s="1"/>
  <c r="AO2924" i="12" s="1"/>
  <c r="AW2924" i="12" s="1"/>
  <c r="BB2924" i="12" s="1"/>
  <c r="BG2924" i="12" s="1"/>
  <c r="H2899" i="12"/>
  <c r="N2900" i="12"/>
  <c r="T2900" i="12" s="1"/>
  <c r="Z2900" i="12" s="1"/>
  <c r="AF2900" i="12" s="1"/>
  <c r="AJ2900" i="12" s="1"/>
  <c r="AP2900" i="12" s="1"/>
  <c r="AX2900" i="12" s="1"/>
  <c r="BH2900" i="12" s="1"/>
  <c r="G2889" i="12"/>
  <c r="M2889" i="12" s="1"/>
  <c r="S2889" i="12" s="1"/>
  <c r="Y2889" i="12" s="1"/>
  <c r="AE2889" i="12" s="1"/>
  <c r="AI2889" i="12" s="1"/>
  <c r="AO2889" i="12" s="1"/>
  <c r="AW2889" i="12" s="1"/>
  <c r="BB2889" i="12" s="1"/>
  <c r="BG2889" i="12" s="1"/>
  <c r="M2890" i="12"/>
  <c r="S2890" i="12" s="1"/>
  <c r="Y2890" i="12" s="1"/>
  <c r="AE2890" i="12" s="1"/>
  <c r="AI2890" i="12" s="1"/>
  <c r="AO2890" i="12" s="1"/>
  <c r="AW2890" i="12" s="1"/>
  <c r="BB2890" i="12" s="1"/>
  <c r="BG2890" i="12" s="1"/>
  <c r="H2877" i="12"/>
  <c r="N2877" i="12" s="1"/>
  <c r="T2877" i="12" s="1"/>
  <c r="Z2877" i="12" s="1"/>
  <c r="AF2877" i="12" s="1"/>
  <c r="AJ2877" i="12" s="1"/>
  <c r="AP2877" i="12" s="1"/>
  <c r="AX2877" i="12" s="1"/>
  <c r="BH2877" i="12" s="1"/>
  <c r="N2878" i="12"/>
  <c r="T2878" i="12" s="1"/>
  <c r="Z2878" i="12" s="1"/>
  <c r="AF2878" i="12" s="1"/>
  <c r="AJ2878" i="12" s="1"/>
  <c r="AP2878" i="12" s="1"/>
  <c r="AX2878" i="12" s="1"/>
  <c r="BH2878" i="12" s="1"/>
  <c r="G2874" i="12"/>
  <c r="M2874" i="12" s="1"/>
  <c r="S2874" i="12" s="1"/>
  <c r="Y2874" i="12" s="1"/>
  <c r="AE2874" i="12" s="1"/>
  <c r="AI2874" i="12" s="1"/>
  <c r="AO2874" i="12" s="1"/>
  <c r="AW2874" i="12" s="1"/>
  <c r="BB2874" i="12" s="1"/>
  <c r="BG2874" i="12" s="1"/>
  <c r="M2875" i="12"/>
  <c r="S2875" i="12" s="1"/>
  <c r="Y2875" i="12" s="1"/>
  <c r="AE2875" i="12" s="1"/>
  <c r="AI2875" i="12" s="1"/>
  <c r="AO2875" i="12" s="1"/>
  <c r="AW2875" i="12" s="1"/>
  <c r="BB2875" i="12" s="1"/>
  <c r="BG2875" i="12" s="1"/>
  <c r="H2859" i="12"/>
  <c r="N2859" i="12" s="1"/>
  <c r="T2859" i="12" s="1"/>
  <c r="Z2859" i="12" s="1"/>
  <c r="AF2859" i="12" s="1"/>
  <c r="AJ2859" i="12" s="1"/>
  <c r="AP2859" i="12" s="1"/>
  <c r="AX2859" i="12" s="1"/>
  <c r="BH2859" i="12" s="1"/>
  <c r="N2860" i="12"/>
  <c r="T2860" i="12" s="1"/>
  <c r="Z2860" i="12" s="1"/>
  <c r="AF2860" i="12" s="1"/>
  <c r="AJ2860" i="12" s="1"/>
  <c r="AP2860" i="12" s="1"/>
  <c r="AX2860" i="12" s="1"/>
  <c r="BH2860" i="12" s="1"/>
  <c r="G2847" i="12"/>
  <c r="M2847" i="12" s="1"/>
  <c r="S2847" i="12" s="1"/>
  <c r="Y2847" i="12" s="1"/>
  <c r="AE2847" i="12" s="1"/>
  <c r="AI2847" i="12" s="1"/>
  <c r="AO2847" i="12" s="1"/>
  <c r="AW2847" i="12" s="1"/>
  <c r="BB2847" i="12" s="1"/>
  <c r="BG2847" i="12" s="1"/>
  <c r="M2848" i="12"/>
  <c r="S2848" i="12" s="1"/>
  <c r="Y2848" i="12" s="1"/>
  <c r="AE2848" i="12" s="1"/>
  <c r="AI2848" i="12" s="1"/>
  <c r="AO2848" i="12" s="1"/>
  <c r="AW2848" i="12" s="1"/>
  <c r="BB2848" i="12" s="1"/>
  <c r="BG2848" i="12" s="1"/>
  <c r="H2819" i="12"/>
  <c r="N2819" i="12" s="1"/>
  <c r="T2819" i="12" s="1"/>
  <c r="Z2819" i="12" s="1"/>
  <c r="AF2819" i="12" s="1"/>
  <c r="AJ2819" i="12" s="1"/>
  <c r="AP2819" i="12" s="1"/>
  <c r="AX2819" i="12" s="1"/>
  <c r="BH2819" i="12" s="1"/>
  <c r="N2820" i="12"/>
  <c r="T2820" i="12" s="1"/>
  <c r="Z2820" i="12" s="1"/>
  <c r="AF2820" i="12" s="1"/>
  <c r="AJ2820" i="12" s="1"/>
  <c r="AP2820" i="12" s="1"/>
  <c r="AX2820" i="12" s="1"/>
  <c r="BH2820" i="12" s="1"/>
  <c r="G2816" i="12"/>
  <c r="M2816" i="12" s="1"/>
  <c r="S2816" i="12" s="1"/>
  <c r="Y2816" i="12" s="1"/>
  <c r="AE2816" i="12" s="1"/>
  <c r="AI2816" i="12" s="1"/>
  <c r="AO2816" i="12" s="1"/>
  <c r="AW2816" i="12" s="1"/>
  <c r="BB2816" i="12" s="1"/>
  <c r="BG2816" i="12" s="1"/>
  <c r="M2817" i="12"/>
  <c r="S2817" i="12" s="1"/>
  <c r="Y2817" i="12" s="1"/>
  <c r="AE2817" i="12" s="1"/>
  <c r="AI2817" i="12" s="1"/>
  <c r="AO2817" i="12" s="1"/>
  <c r="AW2817" i="12" s="1"/>
  <c r="BB2817" i="12" s="1"/>
  <c r="BG2817" i="12" s="1"/>
  <c r="H2804" i="12"/>
  <c r="N2805" i="12"/>
  <c r="T2805" i="12" s="1"/>
  <c r="Z2805" i="12" s="1"/>
  <c r="AF2805" i="12" s="1"/>
  <c r="AJ2805" i="12" s="1"/>
  <c r="AP2805" i="12" s="1"/>
  <c r="AX2805" i="12" s="1"/>
  <c r="BH2805" i="12" s="1"/>
  <c r="G2798" i="12"/>
  <c r="M2798" i="12" s="1"/>
  <c r="S2798" i="12" s="1"/>
  <c r="Y2798" i="12" s="1"/>
  <c r="AE2798" i="12" s="1"/>
  <c r="AI2798" i="12" s="1"/>
  <c r="AO2798" i="12" s="1"/>
  <c r="AW2798" i="12" s="1"/>
  <c r="BB2798" i="12" s="1"/>
  <c r="BG2798" i="12" s="1"/>
  <c r="M2799" i="12"/>
  <c r="S2799" i="12" s="1"/>
  <c r="Y2799" i="12" s="1"/>
  <c r="AE2799" i="12" s="1"/>
  <c r="AI2799" i="12" s="1"/>
  <c r="AO2799" i="12" s="1"/>
  <c r="AW2799" i="12" s="1"/>
  <c r="BB2799" i="12" s="1"/>
  <c r="BG2799" i="12" s="1"/>
  <c r="H2786" i="12"/>
  <c r="N2787" i="12"/>
  <c r="T2787" i="12" s="1"/>
  <c r="Z2787" i="12" s="1"/>
  <c r="AF2787" i="12" s="1"/>
  <c r="AJ2787" i="12" s="1"/>
  <c r="AP2787" i="12" s="1"/>
  <c r="AX2787" i="12" s="1"/>
  <c r="BH2787" i="12" s="1"/>
  <c r="G2780" i="12"/>
  <c r="M2780" i="12" s="1"/>
  <c r="S2780" i="12" s="1"/>
  <c r="Y2780" i="12" s="1"/>
  <c r="AE2780" i="12" s="1"/>
  <c r="AI2780" i="12" s="1"/>
  <c r="AO2780" i="12" s="1"/>
  <c r="AW2780" i="12" s="1"/>
  <c r="BB2780" i="12" s="1"/>
  <c r="BG2780" i="12" s="1"/>
  <c r="M2781" i="12"/>
  <c r="S2781" i="12" s="1"/>
  <c r="Y2781" i="12" s="1"/>
  <c r="AE2781" i="12" s="1"/>
  <c r="AI2781" i="12" s="1"/>
  <c r="AO2781" i="12" s="1"/>
  <c r="AW2781" i="12" s="1"/>
  <c r="BB2781" i="12" s="1"/>
  <c r="BG2781" i="12" s="1"/>
  <c r="H2770" i="12"/>
  <c r="N2771" i="12"/>
  <c r="T2771" i="12" s="1"/>
  <c r="Z2771" i="12" s="1"/>
  <c r="AF2771" i="12" s="1"/>
  <c r="AJ2771" i="12" s="1"/>
  <c r="AP2771" i="12" s="1"/>
  <c r="AX2771" i="12" s="1"/>
  <c r="BH2771" i="12" s="1"/>
  <c r="G2765" i="12"/>
  <c r="M2766" i="12"/>
  <c r="S2766" i="12" s="1"/>
  <c r="Y2766" i="12" s="1"/>
  <c r="AE2766" i="12" s="1"/>
  <c r="AI2766" i="12" s="1"/>
  <c r="AO2766" i="12" s="1"/>
  <c r="AW2766" i="12" s="1"/>
  <c r="BB2766" i="12" s="1"/>
  <c r="BG2766" i="12" s="1"/>
  <c r="H2752" i="12"/>
  <c r="N2753" i="12"/>
  <c r="T2753" i="12" s="1"/>
  <c r="Z2753" i="12" s="1"/>
  <c r="AF2753" i="12" s="1"/>
  <c r="AJ2753" i="12" s="1"/>
  <c r="AP2753" i="12" s="1"/>
  <c r="AX2753" i="12" s="1"/>
  <c r="BH2753" i="12" s="1"/>
  <c r="G2747" i="12"/>
  <c r="M2748" i="12"/>
  <c r="S2748" i="12" s="1"/>
  <c r="Y2748" i="12" s="1"/>
  <c r="AE2748" i="12" s="1"/>
  <c r="AI2748" i="12" s="1"/>
  <c r="AO2748" i="12" s="1"/>
  <c r="AW2748" i="12" s="1"/>
  <c r="BB2748" i="12" s="1"/>
  <c r="BG2748" i="12" s="1"/>
  <c r="H2732" i="12"/>
  <c r="N2732" i="12" s="1"/>
  <c r="T2732" i="12" s="1"/>
  <c r="Z2732" i="12" s="1"/>
  <c r="AF2732" i="12" s="1"/>
  <c r="AJ2732" i="12" s="1"/>
  <c r="AP2732" i="12" s="1"/>
  <c r="AX2732" i="12" s="1"/>
  <c r="BH2732" i="12" s="1"/>
  <c r="N2733" i="12"/>
  <c r="T2733" i="12" s="1"/>
  <c r="Z2733" i="12" s="1"/>
  <c r="AF2733" i="12" s="1"/>
  <c r="AJ2733" i="12" s="1"/>
  <c r="AP2733" i="12" s="1"/>
  <c r="AX2733" i="12" s="1"/>
  <c r="BH2733" i="12" s="1"/>
  <c r="G2728" i="12"/>
  <c r="M2729" i="12"/>
  <c r="S2729" i="12" s="1"/>
  <c r="Y2729" i="12" s="1"/>
  <c r="AE2729" i="12" s="1"/>
  <c r="AI2729" i="12" s="1"/>
  <c r="AO2729" i="12" s="1"/>
  <c r="AW2729" i="12" s="1"/>
  <c r="BB2729" i="12" s="1"/>
  <c r="BG2729" i="12" s="1"/>
  <c r="H2716" i="12"/>
  <c r="N2717" i="12"/>
  <c r="T2717" i="12" s="1"/>
  <c r="Z2717" i="12" s="1"/>
  <c r="AF2717" i="12" s="1"/>
  <c r="AJ2717" i="12" s="1"/>
  <c r="AP2717" i="12" s="1"/>
  <c r="AX2717" i="12" s="1"/>
  <c r="BH2717" i="12" s="1"/>
  <c r="G2712" i="12"/>
  <c r="M2712" i="12" s="1"/>
  <c r="S2712" i="12" s="1"/>
  <c r="Y2712" i="12" s="1"/>
  <c r="AE2712" i="12" s="1"/>
  <c r="AI2712" i="12" s="1"/>
  <c r="AO2712" i="12" s="1"/>
  <c r="AW2712" i="12" s="1"/>
  <c r="BB2712" i="12" s="1"/>
  <c r="BG2712" i="12" s="1"/>
  <c r="M2713" i="12"/>
  <c r="S2713" i="12" s="1"/>
  <c r="Y2713" i="12" s="1"/>
  <c r="AE2713" i="12" s="1"/>
  <c r="AI2713" i="12" s="1"/>
  <c r="AO2713" i="12" s="1"/>
  <c r="AW2713" i="12" s="1"/>
  <c r="BB2713" i="12" s="1"/>
  <c r="BG2713" i="12" s="1"/>
  <c r="H2702" i="12"/>
  <c r="N2703" i="12"/>
  <c r="T2703" i="12" s="1"/>
  <c r="Z2703" i="12" s="1"/>
  <c r="AF2703" i="12" s="1"/>
  <c r="AJ2703" i="12" s="1"/>
  <c r="AP2703" i="12" s="1"/>
  <c r="AX2703" i="12" s="1"/>
  <c r="BH2703" i="12" s="1"/>
  <c r="G2698" i="12"/>
  <c r="M2699" i="12"/>
  <c r="S2699" i="12" s="1"/>
  <c r="Y2699" i="12" s="1"/>
  <c r="AE2699" i="12" s="1"/>
  <c r="AI2699" i="12" s="1"/>
  <c r="AO2699" i="12" s="1"/>
  <c r="AW2699" i="12" s="1"/>
  <c r="BB2699" i="12" s="1"/>
  <c r="BG2699" i="12" s="1"/>
  <c r="H2684" i="12"/>
  <c r="N2684" i="12" s="1"/>
  <c r="T2684" i="12" s="1"/>
  <c r="Z2684" i="12" s="1"/>
  <c r="AF2684" i="12" s="1"/>
  <c r="AJ2684" i="12" s="1"/>
  <c r="AP2684" i="12" s="1"/>
  <c r="AX2684" i="12" s="1"/>
  <c r="BH2684" i="12" s="1"/>
  <c r="N2685" i="12"/>
  <c r="T2685" i="12" s="1"/>
  <c r="Z2685" i="12" s="1"/>
  <c r="AF2685" i="12" s="1"/>
  <c r="AJ2685" i="12" s="1"/>
  <c r="AP2685" i="12" s="1"/>
  <c r="AX2685" i="12" s="1"/>
  <c r="BH2685" i="12" s="1"/>
  <c r="G2681" i="12"/>
  <c r="M2681" i="12" s="1"/>
  <c r="S2681" i="12" s="1"/>
  <c r="Y2681" i="12" s="1"/>
  <c r="AE2681" i="12" s="1"/>
  <c r="AI2681" i="12" s="1"/>
  <c r="AO2681" i="12" s="1"/>
  <c r="AW2681" i="12" s="1"/>
  <c r="BB2681" i="12" s="1"/>
  <c r="BG2681" i="12" s="1"/>
  <c r="M2682" i="12"/>
  <c r="S2682" i="12" s="1"/>
  <c r="Y2682" i="12" s="1"/>
  <c r="AE2682" i="12" s="1"/>
  <c r="AI2682" i="12" s="1"/>
  <c r="AO2682" i="12" s="1"/>
  <c r="AW2682" i="12" s="1"/>
  <c r="BB2682" i="12" s="1"/>
  <c r="BG2682" i="12" s="1"/>
  <c r="H2669" i="12"/>
  <c r="N2670" i="12"/>
  <c r="T2670" i="12" s="1"/>
  <c r="Z2670" i="12" s="1"/>
  <c r="AF2670" i="12" s="1"/>
  <c r="AJ2670" i="12" s="1"/>
  <c r="AP2670" i="12" s="1"/>
  <c r="AX2670" i="12" s="1"/>
  <c r="BH2670" i="12" s="1"/>
  <c r="G2665" i="12"/>
  <c r="M2665" i="12" s="1"/>
  <c r="S2665" i="12" s="1"/>
  <c r="Y2665" i="12" s="1"/>
  <c r="AE2665" i="12" s="1"/>
  <c r="AI2665" i="12" s="1"/>
  <c r="AO2665" i="12" s="1"/>
  <c r="AW2665" i="12" s="1"/>
  <c r="BB2665" i="12" s="1"/>
  <c r="BG2665" i="12" s="1"/>
  <c r="M2666" i="12"/>
  <c r="S2666" i="12" s="1"/>
  <c r="Y2666" i="12" s="1"/>
  <c r="AE2666" i="12" s="1"/>
  <c r="AI2666" i="12" s="1"/>
  <c r="AO2666" i="12" s="1"/>
  <c r="AW2666" i="12" s="1"/>
  <c r="BB2666" i="12" s="1"/>
  <c r="BG2666" i="12" s="1"/>
  <c r="H2656" i="12"/>
  <c r="N2656" i="12" s="1"/>
  <c r="T2656" i="12" s="1"/>
  <c r="Z2656" i="12" s="1"/>
  <c r="AF2656" i="12" s="1"/>
  <c r="AJ2656" i="12" s="1"/>
  <c r="AP2656" i="12" s="1"/>
  <c r="AX2656" i="12" s="1"/>
  <c r="BH2656" i="12" s="1"/>
  <c r="N2657" i="12"/>
  <c r="T2657" i="12" s="1"/>
  <c r="Z2657" i="12" s="1"/>
  <c r="AF2657" i="12" s="1"/>
  <c r="AJ2657" i="12" s="1"/>
  <c r="AP2657" i="12" s="1"/>
  <c r="AX2657" i="12" s="1"/>
  <c r="BH2657" i="12" s="1"/>
  <c r="H2636" i="12"/>
  <c r="N2637" i="12"/>
  <c r="T2637" i="12" s="1"/>
  <c r="Z2637" i="12" s="1"/>
  <c r="AF2637" i="12" s="1"/>
  <c r="AJ2637" i="12" s="1"/>
  <c r="AP2637" i="12" s="1"/>
  <c r="AX2637" i="12" s="1"/>
  <c r="BH2637" i="12" s="1"/>
  <c r="G2632" i="12"/>
  <c r="M2633" i="12"/>
  <c r="S2633" i="12" s="1"/>
  <c r="Y2633" i="12" s="1"/>
  <c r="AE2633" i="12" s="1"/>
  <c r="AI2633" i="12" s="1"/>
  <c r="AO2633" i="12" s="1"/>
  <c r="AW2633" i="12" s="1"/>
  <c r="BB2633" i="12" s="1"/>
  <c r="BG2633" i="12" s="1"/>
  <c r="G2618" i="12"/>
  <c r="M2619" i="12"/>
  <c r="S2619" i="12" s="1"/>
  <c r="Y2619" i="12" s="1"/>
  <c r="AE2619" i="12" s="1"/>
  <c r="AI2619" i="12" s="1"/>
  <c r="AO2619" i="12" s="1"/>
  <c r="AW2619" i="12" s="1"/>
  <c r="BB2619" i="12" s="1"/>
  <c r="BG2619" i="12" s="1"/>
  <c r="H2607" i="12"/>
  <c r="N2607" i="12" s="1"/>
  <c r="T2607" i="12" s="1"/>
  <c r="Z2607" i="12" s="1"/>
  <c r="AF2607" i="12" s="1"/>
  <c r="AJ2607" i="12" s="1"/>
  <c r="AP2607" i="12" s="1"/>
  <c r="AX2607" i="12" s="1"/>
  <c r="BH2607" i="12" s="1"/>
  <c r="N2608" i="12"/>
  <c r="T2608" i="12" s="1"/>
  <c r="Z2608" i="12" s="1"/>
  <c r="AF2608" i="12" s="1"/>
  <c r="AJ2608" i="12" s="1"/>
  <c r="AP2608" i="12" s="1"/>
  <c r="AX2608" i="12" s="1"/>
  <c r="BH2608" i="12" s="1"/>
  <c r="G2604" i="12"/>
  <c r="M2604" i="12" s="1"/>
  <c r="S2604" i="12" s="1"/>
  <c r="Y2604" i="12" s="1"/>
  <c r="AE2604" i="12" s="1"/>
  <c r="AI2604" i="12" s="1"/>
  <c r="AO2604" i="12" s="1"/>
  <c r="AW2604" i="12" s="1"/>
  <c r="BB2604" i="12" s="1"/>
  <c r="BG2604" i="12" s="1"/>
  <c r="M2605" i="12"/>
  <c r="S2605" i="12" s="1"/>
  <c r="Y2605" i="12" s="1"/>
  <c r="AE2605" i="12" s="1"/>
  <c r="AI2605" i="12" s="1"/>
  <c r="AO2605" i="12" s="1"/>
  <c r="AW2605" i="12" s="1"/>
  <c r="BB2605" i="12" s="1"/>
  <c r="BG2605" i="12" s="1"/>
  <c r="H2593" i="12"/>
  <c r="N2594" i="12"/>
  <c r="T2594" i="12" s="1"/>
  <c r="Z2594" i="12" s="1"/>
  <c r="AF2594" i="12" s="1"/>
  <c r="AJ2594" i="12" s="1"/>
  <c r="AP2594" i="12" s="1"/>
  <c r="AX2594" i="12" s="1"/>
  <c r="BH2594" i="12" s="1"/>
  <c r="G2589" i="12"/>
  <c r="M2590" i="12"/>
  <c r="S2590" i="12" s="1"/>
  <c r="Y2590" i="12" s="1"/>
  <c r="AE2590" i="12" s="1"/>
  <c r="AI2590" i="12" s="1"/>
  <c r="AO2590" i="12" s="1"/>
  <c r="AW2590" i="12" s="1"/>
  <c r="BB2590" i="12" s="1"/>
  <c r="BG2590" i="12" s="1"/>
  <c r="H2577" i="12"/>
  <c r="N2578" i="12"/>
  <c r="T2578" i="12" s="1"/>
  <c r="Z2578" i="12" s="1"/>
  <c r="AF2578" i="12" s="1"/>
  <c r="AJ2578" i="12" s="1"/>
  <c r="AP2578" i="12" s="1"/>
  <c r="AX2578" i="12" s="1"/>
  <c r="BH2578" i="12" s="1"/>
  <c r="G2571" i="12"/>
  <c r="M2571" i="12" s="1"/>
  <c r="S2571" i="12" s="1"/>
  <c r="Y2571" i="12" s="1"/>
  <c r="AE2571" i="12" s="1"/>
  <c r="AI2571" i="12" s="1"/>
  <c r="AO2571" i="12" s="1"/>
  <c r="AW2571" i="12" s="1"/>
  <c r="BB2571" i="12" s="1"/>
  <c r="BG2571" i="12" s="1"/>
  <c r="M2572" i="12"/>
  <c r="S2572" i="12" s="1"/>
  <c r="Y2572" i="12" s="1"/>
  <c r="AE2572" i="12" s="1"/>
  <c r="AI2572" i="12" s="1"/>
  <c r="AO2572" i="12" s="1"/>
  <c r="AW2572" i="12" s="1"/>
  <c r="BB2572" i="12" s="1"/>
  <c r="BG2572" i="12" s="1"/>
  <c r="H2555" i="12"/>
  <c r="N2555" i="12" s="1"/>
  <c r="T2555" i="12" s="1"/>
  <c r="Z2555" i="12" s="1"/>
  <c r="AF2555" i="12" s="1"/>
  <c r="AJ2555" i="12" s="1"/>
  <c r="AP2555" i="12" s="1"/>
  <c r="AX2555" i="12" s="1"/>
  <c r="BH2555" i="12" s="1"/>
  <c r="N2556" i="12"/>
  <c r="T2556" i="12" s="1"/>
  <c r="Z2556" i="12" s="1"/>
  <c r="AF2556" i="12" s="1"/>
  <c r="AJ2556" i="12" s="1"/>
  <c r="AP2556" i="12" s="1"/>
  <c r="AX2556" i="12" s="1"/>
  <c r="BH2556" i="12" s="1"/>
  <c r="G2552" i="12"/>
  <c r="M2552" i="12" s="1"/>
  <c r="S2552" i="12" s="1"/>
  <c r="Y2552" i="12" s="1"/>
  <c r="AE2552" i="12" s="1"/>
  <c r="AI2552" i="12" s="1"/>
  <c r="AO2552" i="12" s="1"/>
  <c r="AW2552" i="12" s="1"/>
  <c r="BB2552" i="12" s="1"/>
  <c r="BG2552" i="12" s="1"/>
  <c r="M2553" i="12"/>
  <c r="S2553" i="12" s="1"/>
  <c r="Y2553" i="12" s="1"/>
  <c r="AE2553" i="12" s="1"/>
  <c r="AI2553" i="12" s="1"/>
  <c r="AO2553" i="12" s="1"/>
  <c r="AW2553" i="12" s="1"/>
  <c r="BB2553" i="12" s="1"/>
  <c r="BG2553" i="12" s="1"/>
  <c r="H2541" i="12"/>
  <c r="N2541" i="12" s="1"/>
  <c r="T2541" i="12" s="1"/>
  <c r="Z2541" i="12" s="1"/>
  <c r="AF2541" i="12" s="1"/>
  <c r="AJ2541" i="12" s="1"/>
  <c r="AP2541" i="12" s="1"/>
  <c r="AX2541" i="12" s="1"/>
  <c r="BH2541" i="12" s="1"/>
  <c r="N2542" i="12"/>
  <c r="T2542" i="12" s="1"/>
  <c r="Z2542" i="12" s="1"/>
  <c r="AF2542" i="12" s="1"/>
  <c r="AJ2542" i="12" s="1"/>
  <c r="AP2542" i="12" s="1"/>
  <c r="AX2542" i="12" s="1"/>
  <c r="BH2542" i="12" s="1"/>
  <c r="G2538" i="12"/>
  <c r="M2538" i="12" s="1"/>
  <c r="S2538" i="12" s="1"/>
  <c r="Y2538" i="12" s="1"/>
  <c r="AE2538" i="12" s="1"/>
  <c r="AI2538" i="12" s="1"/>
  <c r="AO2538" i="12" s="1"/>
  <c r="AW2538" i="12" s="1"/>
  <c r="BB2538" i="12" s="1"/>
  <c r="BG2538" i="12" s="1"/>
  <c r="M2539" i="12"/>
  <c r="S2539" i="12" s="1"/>
  <c r="Y2539" i="12" s="1"/>
  <c r="AE2539" i="12" s="1"/>
  <c r="AI2539" i="12" s="1"/>
  <c r="AO2539" i="12" s="1"/>
  <c r="AW2539" i="12" s="1"/>
  <c r="BB2539" i="12" s="1"/>
  <c r="BG2539" i="12" s="1"/>
  <c r="H2526" i="12"/>
  <c r="N2527" i="12"/>
  <c r="T2527" i="12" s="1"/>
  <c r="Z2527" i="12" s="1"/>
  <c r="AF2527" i="12" s="1"/>
  <c r="AJ2527" i="12" s="1"/>
  <c r="AP2527" i="12" s="1"/>
  <c r="AX2527" i="12" s="1"/>
  <c r="BH2527" i="12" s="1"/>
  <c r="G2521" i="12"/>
  <c r="M2522" i="12"/>
  <c r="S2522" i="12" s="1"/>
  <c r="Y2522" i="12" s="1"/>
  <c r="AE2522" i="12" s="1"/>
  <c r="AI2522" i="12" s="1"/>
  <c r="AO2522" i="12" s="1"/>
  <c r="AW2522" i="12" s="1"/>
  <c r="BB2522" i="12" s="1"/>
  <c r="BG2522" i="12" s="1"/>
  <c r="H2510" i="12"/>
  <c r="N2510" i="12" s="1"/>
  <c r="T2510" i="12" s="1"/>
  <c r="Z2510" i="12" s="1"/>
  <c r="AF2510" i="12" s="1"/>
  <c r="AJ2510" i="12" s="1"/>
  <c r="AP2510" i="12" s="1"/>
  <c r="AX2510" i="12" s="1"/>
  <c r="BH2510" i="12" s="1"/>
  <c r="N2511" i="12"/>
  <c r="T2511" i="12" s="1"/>
  <c r="Z2511" i="12" s="1"/>
  <c r="AF2511" i="12" s="1"/>
  <c r="AJ2511" i="12" s="1"/>
  <c r="AP2511" i="12" s="1"/>
  <c r="AX2511" i="12" s="1"/>
  <c r="BH2511" i="12" s="1"/>
  <c r="G2507" i="12"/>
  <c r="M2507" i="12" s="1"/>
  <c r="S2507" i="12" s="1"/>
  <c r="Y2507" i="12" s="1"/>
  <c r="AE2507" i="12" s="1"/>
  <c r="AI2507" i="12" s="1"/>
  <c r="AO2507" i="12" s="1"/>
  <c r="AW2507" i="12" s="1"/>
  <c r="BB2507" i="12" s="1"/>
  <c r="BG2507" i="12" s="1"/>
  <c r="M2508" i="12"/>
  <c r="S2508" i="12" s="1"/>
  <c r="Y2508" i="12" s="1"/>
  <c r="AE2508" i="12" s="1"/>
  <c r="AI2508" i="12" s="1"/>
  <c r="AO2508" i="12" s="1"/>
  <c r="AW2508" i="12" s="1"/>
  <c r="BB2508" i="12" s="1"/>
  <c r="BG2508" i="12" s="1"/>
  <c r="H2496" i="12"/>
  <c r="N2496" i="12" s="1"/>
  <c r="T2496" i="12" s="1"/>
  <c r="Z2496" i="12" s="1"/>
  <c r="AF2496" i="12" s="1"/>
  <c r="AJ2496" i="12" s="1"/>
  <c r="AP2496" i="12" s="1"/>
  <c r="AX2496" i="12" s="1"/>
  <c r="BH2496" i="12" s="1"/>
  <c r="N2497" i="12"/>
  <c r="T2497" i="12" s="1"/>
  <c r="Z2497" i="12" s="1"/>
  <c r="AF2497" i="12" s="1"/>
  <c r="AJ2497" i="12" s="1"/>
  <c r="AP2497" i="12" s="1"/>
  <c r="AX2497" i="12" s="1"/>
  <c r="BH2497" i="12" s="1"/>
  <c r="G2493" i="12"/>
  <c r="M2493" i="12" s="1"/>
  <c r="S2493" i="12" s="1"/>
  <c r="Y2493" i="12" s="1"/>
  <c r="AE2493" i="12" s="1"/>
  <c r="AI2493" i="12" s="1"/>
  <c r="AO2493" i="12" s="1"/>
  <c r="AW2493" i="12" s="1"/>
  <c r="BB2493" i="12" s="1"/>
  <c r="BG2493" i="12" s="1"/>
  <c r="M2494" i="12"/>
  <c r="S2494" i="12" s="1"/>
  <c r="Y2494" i="12" s="1"/>
  <c r="AE2494" i="12" s="1"/>
  <c r="AI2494" i="12" s="1"/>
  <c r="AO2494" i="12" s="1"/>
  <c r="AW2494" i="12" s="1"/>
  <c r="BB2494" i="12" s="1"/>
  <c r="BG2494" i="12" s="1"/>
  <c r="H2478" i="12"/>
  <c r="N2478" i="12" s="1"/>
  <c r="T2478" i="12" s="1"/>
  <c r="Z2478" i="12" s="1"/>
  <c r="AF2478" i="12" s="1"/>
  <c r="AJ2478" i="12" s="1"/>
  <c r="AP2478" i="12" s="1"/>
  <c r="AX2478" i="12" s="1"/>
  <c r="BH2478" i="12" s="1"/>
  <c r="N2479" i="12"/>
  <c r="T2479" i="12" s="1"/>
  <c r="Z2479" i="12" s="1"/>
  <c r="AF2479" i="12" s="1"/>
  <c r="AJ2479" i="12" s="1"/>
  <c r="AP2479" i="12" s="1"/>
  <c r="AX2479" i="12" s="1"/>
  <c r="BH2479" i="12" s="1"/>
  <c r="G2472" i="12"/>
  <c r="M2472" i="12" s="1"/>
  <c r="S2472" i="12" s="1"/>
  <c r="Y2472" i="12" s="1"/>
  <c r="AE2472" i="12" s="1"/>
  <c r="AI2472" i="12" s="1"/>
  <c r="AO2472" i="12" s="1"/>
  <c r="AW2472" i="12" s="1"/>
  <c r="BB2472" i="12" s="1"/>
  <c r="BG2472" i="12" s="1"/>
  <c r="M2473" i="12"/>
  <c r="S2473" i="12" s="1"/>
  <c r="Y2473" i="12" s="1"/>
  <c r="AE2473" i="12" s="1"/>
  <c r="AI2473" i="12" s="1"/>
  <c r="AO2473" i="12" s="1"/>
  <c r="AW2473" i="12" s="1"/>
  <c r="BB2473" i="12" s="1"/>
  <c r="BG2473" i="12" s="1"/>
  <c r="H2458" i="12"/>
  <c r="N2459" i="12"/>
  <c r="T2459" i="12" s="1"/>
  <c r="Z2459" i="12" s="1"/>
  <c r="AF2459" i="12" s="1"/>
  <c r="AJ2459" i="12" s="1"/>
  <c r="AP2459" i="12" s="1"/>
  <c r="AX2459" i="12" s="1"/>
  <c r="BH2459" i="12" s="1"/>
  <c r="G2454" i="12"/>
  <c r="M2455" i="12"/>
  <c r="S2455" i="12" s="1"/>
  <c r="Y2455" i="12" s="1"/>
  <c r="AE2455" i="12" s="1"/>
  <c r="AI2455" i="12" s="1"/>
  <c r="AO2455" i="12" s="1"/>
  <c r="AW2455" i="12" s="1"/>
  <c r="BB2455" i="12" s="1"/>
  <c r="BG2455" i="12" s="1"/>
  <c r="H2398" i="12"/>
  <c r="N2399" i="12"/>
  <c r="T2399" i="12" s="1"/>
  <c r="Z2399" i="12" s="1"/>
  <c r="AF2399" i="12" s="1"/>
  <c r="AJ2399" i="12" s="1"/>
  <c r="AP2399" i="12" s="1"/>
  <c r="AX2399" i="12" s="1"/>
  <c r="BH2399" i="12" s="1"/>
  <c r="G2394" i="12"/>
  <c r="M2395" i="12"/>
  <c r="S2395" i="12" s="1"/>
  <c r="Y2395" i="12" s="1"/>
  <c r="AE2395" i="12" s="1"/>
  <c r="AI2395" i="12" s="1"/>
  <c r="AO2395" i="12" s="1"/>
  <c r="AW2395" i="12" s="1"/>
  <c r="BB2395" i="12" s="1"/>
  <c r="BG2395" i="12" s="1"/>
  <c r="H2370" i="12"/>
  <c r="N2371" i="12"/>
  <c r="T2371" i="12" s="1"/>
  <c r="Z2371" i="12" s="1"/>
  <c r="AF2371" i="12" s="1"/>
  <c r="AJ2371" i="12" s="1"/>
  <c r="AP2371" i="12" s="1"/>
  <c r="AX2371" i="12" s="1"/>
  <c r="BH2371" i="12" s="1"/>
  <c r="G2366" i="12"/>
  <c r="M2367" i="12"/>
  <c r="S2367" i="12" s="1"/>
  <c r="Y2367" i="12" s="1"/>
  <c r="AE2367" i="12" s="1"/>
  <c r="AI2367" i="12" s="1"/>
  <c r="AO2367" i="12" s="1"/>
  <c r="AW2367" i="12" s="1"/>
  <c r="BB2367" i="12" s="1"/>
  <c r="BG2367" i="12" s="1"/>
  <c r="H2354" i="12"/>
  <c r="N2355" i="12"/>
  <c r="T2355" i="12" s="1"/>
  <c r="Z2355" i="12" s="1"/>
  <c r="AF2355" i="12" s="1"/>
  <c r="AJ2355" i="12" s="1"/>
  <c r="AP2355" i="12" s="1"/>
  <c r="AX2355" i="12" s="1"/>
  <c r="BH2355" i="12" s="1"/>
  <c r="G2350" i="12"/>
  <c r="M2351" i="12"/>
  <c r="S2351" i="12" s="1"/>
  <c r="Y2351" i="12" s="1"/>
  <c r="AE2351" i="12" s="1"/>
  <c r="AI2351" i="12" s="1"/>
  <c r="AO2351" i="12" s="1"/>
  <c r="AW2351" i="12" s="1"/>
  <c r="BB2351" i="12" s="1"/>
  <c r="BG2351" i="12" s="1"/>
  <c r="H2314" i="12"/>
  <c r="N2315" i="12"/>
  <c r="T2315" i="12" s="1"/>
  <c r="Z2315" i="12" s="1"/>
  <c r="AF2315" i="12" s="1"/>
  <c r="AJ2315" i="12" s="1"/>
  <c r="AP2315" i="12" s="1"/>
  <c r="AX2315" i="12" s="1"/>
  <c r="BH2315" i="12" s="1"/>
  <c r="G2308" i="12"/>
  <c r="M2311" i="12"/>
  <c r="S2311" i="12" s="1"/>
  <c r="Y2311" i="12" s="1"/>
  <c r="AE2311" i="12" s="1"/>
  <c r="AI2311" i="12" s="1"/>
  <c r="AO2311" i="12" s="1"/>
  <c r="AW2311" i="12" s="1"/>
  <c r="BB2311" i="12" s="1"/>
  <c r="BG2311" i="12" s="1"/>
  <c r="H2291" i="12"/>
  <c r="N2292" i="12"/>
  <c r="T2292" i="12" s="1"/>
  <c r="Z2292" i="12" s="1"/>
  <c r="AF2292" i="12" s="1"/>
  <c r="AJ2292" i="12" s="1"/>
  <c r="AP2292" i="12" s="1"/>
  <c r="AX2292" i="12" s="1"/>
  <c r="BH2292" i="12" s="1"/>
  <c r="G2281" i="12"/>
  <c r="M2281" i="12" s="1"/>
  <c r="S2281" i="12" s="1"/>
  <c r="Y2281" i="12" s="1"/>
  <c r="AE2281" i="12" s="1"/>
  <c r="AI2281" i="12" s="1"/>
  <c r="AO2281" i="12" s="1"/>
  <c r="AW2281" i="12" s="1"/>
  <c r="BB2281" i="12" s="1"/>
  <c r="BG2281" i="12" s="1"/>
  <c r="M2282" i="12"/>
  <c r="S2282" i="12" s="1"/>
  <c r="Y2282" i="12" s="1"/>
  <c r="AE2282" i="12" s="1"/>
  <c r="AI2282" i="12" s="1"/>
  <c r="AO2282" i="12" s="1"/>
  <c r="AW2282" i="12" s="1"/>
  <c r="BB2282" i="12" s="1"/>
  <c r="BG2282" i="12" s="1"/>
  <c r="H2258" i="12"/>
  <c r="N2258" i="12" s="1"/>
  <c r="T2258" i="12" s="1"/>
  <c r="Z2258" i="12" s="1"/>
  <c r="AF2258" i="12" s="1"/>
  <c r="AJ2258" i="12" s="1"/>
  <c r="AP2258" i="12" s="1"/>
  <c r="AX2258" i="12" s="1"/>
  <c r="BH2258" i="12" s="1"/>
  <c r="N2259" i="12"/>
  <c r="T2259" i="12" s="1"/>
  <c r="Z2259" i="12" s="1"/>
  <c r="AF2259" i="12" s="1"/>
  <c r="AJ2259" i="12" s="1"/>
  <c r="AP2259" i="12" s="1"/>
  <c r="AX2259" i="12" s="1"/>
  <c r="BH2259" i="12" s="1"/>
  <c r="G2254" i="12"/>
  <c r="M2254" i="12" s="1"/>
  <c r="S2254" i="12" s="1"/>
  <c r="Y2254" i="12" s="1"/>
  <c r="AE2254" i="12" s="1"/>
  <c r="AI2254" i="12" s="1"/>
  <c r="AO2254" i="12" s="1"/>
  <c r="AW2254" i="12" s="1"/>
  <c r="BB2254" i="12" s="1"/>
  <c r="BG2254" i="12" s="1"/>
  <c r="M2255" i="12"/>
  <c r="S2255" i="12" s="1"/>
  <c r="Y2255" i="12" s="1"/>
  <c r="AE2255" i="12" s="1"/>
  <c r="AI2255" i="12" s="1"/>
  <c r="AO2255" i="12" s="1"/>
  <c r="AW2255" i="12" s="1"/>
  <c r="BB2255" i="12" s="1"/>
  <c r="BG2255" i="12" s="1"/>
  <c r="H2225" i="12"/>
  <c r="N2225" i="12" s="1"/>
  <c r="T2225" i="12" s="1"/>
  <c r="Z2225" i="12" s="1"/>
  <c r="AF2225" i="12" s="1"/>
  <c r="AJ2225" i="12" s="1"/>
  <c r="AP2225" i="12" s="1"/>
  <c r="AX2225" i="12" s="1"/>
  <c r="BH2225" i="12" s="1"/>
  <c r="N2226" i="12"/>
  <c r="T2226" i="12" s="1"/>
  <c r="Z2226" i="12" s="1"/>
  <c r="AF2226" i="12" s="1"/>
  <c r="AJ2226" i="12" s="1"/>
  <c r="AP2226" i="12" s="1"/>
  <c r="AX2226" i="12" s="1"/>
  <c r="BH2226" i="12" s="1"/>
  <c r="G2222" i="12"/>
  <c r="M2222" i="12" s="1"/>
  <c r="S2222" i="12" s="1"/>
  <c r="Y2222" i="12" s="1"/>
  <c r="AE2222" i="12" s="1"/>
  <c r="AI2222" i="12" s="1"/>
  <c r="AO2222" i="12" s="1"/>
  <c r="AW2222" i="12" s="1"/>
  <c r="BB2222" i="12" s="1"/>
  <c r="BG2222" i="12" s="1"/>
  <c r="M2223" i="12"/>
  <c r="S2223" i="12" s="1"/>
  <c r="Y2223" i="12" s="1"/>
  <c r="AE2223" i="12" s="1"/>
  <c r="AI2223" i="12" s="1"/>
  <c r="AO2223" i="12" s="1"/>
  <c r="AW2223" i="12" s="1"/>
  <c r="BB2223" i="12" s="1"/>
  <c r="BG2223" i="12" s="1"/>
  <c r="H2206" i="12"/>
  <c r="N2207" i="12"/>
  <c r="T2207" i="12" s="1"/>
  <c r="Z2207" i="12" s="1"/>
  <c r="AF2207" i="12" s="1"/>
  <c r="AJ2207" i="12" s="1"/>
  <c r="AP2207" i="12" s="1"/>
  <c r="AX2207" i="12" s="1"/>
  <c r="BH2207" i="12" s="1"/>
  <c r="G2194" i="12"/>
  <c r="M2195" i="12"/>
  <c r="S2195" i="12" s="1"/>
  <c r="Y2195" i="12" s="1"/>
  <c r="AE2195" i="12" s="1"/>
  <c r="AI2195" i="12" s="1"/>
  <c r="AO2195" i="12" s="1"/>
  <c r="AW2195" i="12" s="1"/>
  <c r="BB2195" i="12" s="1"/>
  <c r="BG2195" i="12" s="1"/>
  <c r="H2182" i="12"/>
  <c r="N2183" i="12"/>
  <c r="T2183" i="12" s="1"/>
  <c r="Z2183" i="12" s="1"/>
  <c r="AF2183" i="12" s="1"/>
  <c r="AJ2183" i="12" s="1"/>
  <c r="AP2183" i="12" s="1"/>
  <c r="AX2183" i="12" s="1"/>
  <c r="BH2183" i="12" s="1"/>
  <c r="G2168" i="12"/>
  <c r="M2169" i="12"/>
  <c r="S2169" i="12" s="1"/>
  <c r="Y2169" i="12" s="1"/>
  <c r="AE2169" i="12" s="1"/>
  <c r="AI2169" i="12" s="1"/>
  <c r="AO2169" i="12" s="1"/>
  <c r="AW2169" i="12" s="1"/>
  <c r="BB2169" i="12" s="1"/>
  <c r="BG2169" i="12" s="1"/>
  <c r="H2158" i="12"/>
  <c r="N2158" i="12" s="1"/>
  <c r="T2158" i="12" s="1"/>
  <c r="Z2158" i="12" s="1"/>
  <c r="AF2158" i="12" s="1"/>
  <c r="AJ2158" i="12" s="1"/>
  <c r="AP2158" i="12" s="1"/>
  <c r="AX2158" i="12" s="1"/>
  <c r="BH2158" i="12" s="1"/>
  <c r="N2159" i="12"/>
  <c r="T2159" i="12" s="1"/>
  <c r="Z2159" i="12" s="1"/>
  <c r="AF2159" i="12" s="1"/>
  <c r="AJ2159" i="12" s="1"/>
  <c r="AP2159" i="12" s="1"/>
  <c r="AX2159" i="12" s="1"/>
  <c r="BH2159" i="12" s="1"/>
  <c r="G2151" i="12"/>
  <c r="M2151" i="12" s="1"/>
  <c r="S2151" i="12" s="1"/>
  <c r="Y2151" i="12" s="1"/>
  <c r="AE2151" i="12" s="1"/>
  <c r="AI2151" i="12" s="1"/>
  <c r="AO2151" i="12" s="1"/>
  <c r="AW2151" i="12" s="1"/>
  <c r="BB2151" i="12" s="1"/>
  <c r="BG2151" i="12" s="1"/>
  <c r="M2152" i="12"/>
  <c r="S2152" i="12" s="1"/>
  <c r="Y2152" i="12" s="1"/>
  <c r="AE2152" i="12" s="1"/>
  <c r="AI2152" i="12" s="1"/>
  <c r="AO2152" i="12" s="1"/>
  <c r="AW2152" i="12" s="1"/>
  <c r="BB2152" i="12" s="1"/>
  <c r="BG2152" i="12" s="1"/>
  <c r="H2138" i="12"/>
  <c r="N2139" i="12"/>
  <c r="T2139" i="12" s="1"/>
  <c r="Z2139" i="12" s="1"/>
  <c r="AF2139" i="12" s="1"/>
  <c r="AJ2139" i="12" s="1"/>
  <c r="AP2139" i="12" s="1"/>
  <c r="AX2139" i="12" s="1"/>
  <c r="BH2139" i="12" s="1"/>
  <c r="G2132" i="12"/>
  <c r="M2133" i="12"/>
  <c r="S2133" i="12" s="1"/>
  <c r="Y2133" i="12" s="1"/>
  <c r="AE2133" i="12" s="1"/>
  <c r="AI2133" i="12" s="1"/>
  <c r="AO2133" i="12" s="1"/>
  <c r="AW2133" i="12" s="1"/>
  <c r="BB2133" i="12" s="1"/>
  <c r="BG2133" i="12" s="1"/>
  <c r="H2108" i="12"/>
  <c r="N2109" i="12"/>
  <c r="T2109" i="12" s="1"/>
  <c r="Z2109" i="12" s="1"/>
  <c r="AF2109" i="12" s="1"/>
  <c r="AJ2109" i="12" s="1"/>
  <c r="AP2109" i="12" s="1"/>
  <c r="AX2109" i="12" s="1"/>
  <c r="BH2109" i="12" s="1"/>
  <c r="G2103" i="12"/>
  <c r="M2103" i="12" s="1"/>
  <c r="S2103" i="12" s="1"/>
  <c r="Y2103" i="12" s="1"/>
  <c r="AE2103" i="12" s="1"/>
  <c r="AI2103" i="12" s="1"/>
  <c r="AO2103" i="12" s="1"/>
  <c r="AW2103" i="12" s="1"/>
  <c r="BB2103" i="12" s="1"/>
  <c r="BG2103" i="12" s="1"/>
  <c r="M2104" i="12"/>
  <c r="S2104" i="12" s="1"/>
  <c r="Y2104" i="12" s="1"/>
  <c r="AE2104" i="12" s="1"/>
  <c r="AI2104" i="12" s="1"/>
  <c r="AO2104" i="12" s="1"/>
  <c r="AW2104" i="12" s="1"/>
  <c r="BB2104" i="12" s="1"/>
  <c r="BG2104" i="12" s="1"/>
  <c r="H2075" i="12"/>
  <c r="N2076" i="12"/>
  <c r="T2076" i="12" s="1"/>
  <c r="Z2076" i="12" s="1"/>
  <c r="AF2076" i="12" s="1"/>
  <c r="AJ2076" i="12" s="1"/>
  <c r="AP2076" i="12" s="1"/>
  <c r="AX2076" i="12" s="1"/>
  <c r="BH2076" i="12" s="1"/>
  <c r="G2071" i="12"/>
  <c r="M2072" i="12"/>
  <c r="S2072" i="12" s="1"/>
  <c r="Y2072" i="12" s="1"/>
  <c r="AE2072" i="12" s="1"/>
  <c r="AI2072" i="12" s="1"/>
  <c r="AO2072" i="12" s="1"/>
  <c r="AW2072" i="12" s="1"/>
  <c r="BB2072" i="12" s="1"/>
  <c r="BG2072" i="12" s="1"/>
  <c r="H2059" i="12"/>
  <c r="N2060" i="12"/>
  <c r="T2060" i="12" s="1"/>
  <c r="Z2060" i="12" s="1"/>
  <c r="AF2060" i="12" s="1"/>
  <c r="AJ2060" i="12" s="1"/>
  <c r="AP2060" i="12" s="1"/>
  <c r="AX2060" i="12" s="1"/>
  <c r="BH2060" i="12" s="1"/>
  <c r="G2055" i="12"/>
  <c r="M2056" i="12"/>
  <c r="S2056" i="12" s="1"/>
  <c r="Y2056" i="12" s="1"/>
  <c r="AE2056" i="12" s="1"/>
  <c r="AI2056" i="12" s="1"/>
  <c r="AO2056" i="12" s="1"/>
  <c r="AW2056" i="12" s="1"/>
  <c r="BB2056" i="12" s="1"/>
  <c r="BG2056" i="12" s="1"/>
  <c r="H2040" i="12"/>
  <c r="N2040" i="12" s="1"/>
  <c r="T2040" i="12" s="1"/>
  <c r="Z2040" i="12" s="1"/>
  <c r="AF2040" i="12" s="1"/>
  <c r="AJ2040" i="12" s="1"/>
  <c r="AP2040" i="12" s="1"/>
  <c r="AX2040" i="12" s="1"/>
  <c r="BH2040" i="12" s="1"/>
  <c r="N2041" i="12"/>
  <c r="T2041" i="12" s="1"/>
  <c r="Z2041" i="12" s="1"/>
  <c r="AF2041" i="12" s="1"/>
  <c r="AJ2041" i="12" s="1"/>
  <c r="AP2041" i="12" s="1"/>
  <c r="AX2041" i="12" s="1"/>
  <c r="BH2041" i="12" s="1"/>
  <c r="G2037" i="12"/>
  <c r="M2037" i="12" s="1"/>
  <c r="S2037" i="12" s="1"/>
  <c r="Y2037" i="12" s="1"/>
  <c r="AE2037" i="12" s="1"/>
  <c r="AI2037" i="12" s="1"/>
  <c r="AO2037" i="12" s="1"/>
  <c r="AW2037" i="12" s="1"/>
  <c r="BB2037" i="12" s="1"/>
  <c r="BG2037" i="12" s="1"/>
  <c r="M2038" i="12"/>
  <c r="S2038" i="12" s="1"/>
  <c r="Y2038" i="12" s="1"/>
  <c r="AE2038" i="12" s="1"/>
  <c r="AI2038" i="12" s="1"/>
  <c r="AO2038" i="12" s="1"/>
  <c r="AW2038" i="12" s="1"/>
  <c r="BB2038" i="12" s="1"/>
  <c r="BG2038" i="12" s="1"/>
  <c r="G2023" i="12"/>
  <c r="M2023" i="12" s="1"/>
  <c r="S2023" i="12" s="1"/>
  <c r="Y2023" i="12" s="1"/>
  <c r="AE2023" i="12" s="1"/>
  <c r="AI2023" i="12" s="1"/>
  <c r="AO2023" i="12" s="1"/>
  <c r="AW2023" i="12" s="1"/>
  <c r="BB2023" i="12" s="1"/>
  <c r="BG2023" i="12" s="1"/>
  <c r="M2024" i="12"/>
  <c r="S2024" i="12" s="1"/>
  <c r="Y2024" i="12" s="1"/>
  <c r="AE2024" i="12" s="1"/>
  <c r="AI2024" i="12" s="1"/>
  <c r="AO2024" i="12" s="1"/>
  <c r="AW2024" i="12" s="1"/>
  <c r="BB2024" i="12" s="1"/>
  <c r="BG2024" i="12" s="1"/>
  <c r="G2007" i="12"/>
  <c r="M2007" i="12" s="1"/>
  <c r="S2007" i="12" s="1"/>
  <c r="Y2007" i="12" s="1"/>
  <c r="AE2007" i="12" s="1"/>
  <c r="AI2007" i="12" s="1"/>
  <c r="AO2007" i="12" s="1"/>
  <c r="AW2007" i="12" s="1"/>
  <c r="BB2007" i="12" s="1"/>
  <c r="BG2007" i="12" s="1"/>
  <c r="M2008" i="12"/>
  <c r="S2008" i="12" s="1"/>
  <c r="Y2008" i="12" s="1"/>
  <c r="AE2008" i="12" s="1"/>
  <c r="AI2008" i="12" s="1"/>
  <c r="AO2008" i="12" s="1"/>
  <c r="AW2008" i="12" s="1"/>
  <c r="BB2008" i="12" s="1"/>
  <c r="BG2008" i="12" s="1"/>
  <c r="H1944" i="12"/>
  <c r="N1944" i="12" s="1"/>
  <c r="T1944" i="12" s="1"/>
  <c r="Z1944" i="12" s="1"/>
  <c r="AF1944" i="12" s="1"/>
  <c r="AJ1944" i="12" s="1"/>
  <c r="AP1944" i="12" s="1"/>
  <c r="AX1944" i="12" s="1"/>
  <c r="BH1944" i="12" s="1"/>
  <c r="N1945" i="12"/>
  <c r="T1945" i="12" s="1"/>
  <c r="Z1945" i="12" s="1"/>
  <c r="AF1945" i="12" s="1"/>
  <c r="AJ1945" i="12" s="1"/>
  <c r="AP1945" i="12" s="1"/>
  <c r="AX1945" i="12" s="1"/>
  <c r="BH1945" i="12" s="1"/>
  <c r="G1941" i="12"/>
  <c r="M1941" i="12" s="1"/>
  <c r="S1941" i="12" s="1"/>
  <c r="Y1941" i="12" s="1"/>
  <c r="AE1941" i="12" s="1"/>
  <c r="AI1941" i="12" s="1"/>
  <c r="AO1941" i="12" s="1"/>
  <c r="AW1941" i="12" s="1"/>
  <c r="BB1941" i="12" s="1"/>
  <c r="BG1941" i="12" s="1"/>
  <c r="M1942" i="12"/>
  <c r="S1942" i="12" s="1"/>
  <c r="Y1942" i="12" s="1"/>
  <c r="AE1942" i="12" s="1"/>
  <c r="AI1942" i="12" s="1"/>
  <c r="AO1942" i="12" s="1"/>
  <c r="AW1942" i="12" s="1"/>
  <c r="BB1942" i="12" s="1"/>
  <c r="BG1942" i="12" s="1"/>
  <c r="H1928" i="12"/>
  <c r="N1929" i="12"/>
  <c r="T1929" i="12" s="1"/>
  <c r="Z1929" i="12" s="1"/>
  <c r="AF1929" i="12" s="1"/>
  <c r="AJ1929" i="12" s="1"/>
  <c r="AP1929" i="12" s="1"/>
  <c r="AX1929" i="12" s="1"/>
  <c r="BH1929" i="12" s="1"/>
  <c r="G1924" i="12"/>
  <c r="M1925" i="12"/>
  <c r="S1925" i="12" s="1"/>
  <c r="Y1925" i="12" s="1"/>
  <c r="AE1925" i="12" s="1"/>
  <c r="AI1925" i="12" s="1"/>
  <c r="AO1925" i="12" s="1"/>
  <c r="AW1925" i="12" s="1"/>
  <c r="BB1925" i="12" s="1"/>
  <c r="BG1925" i="12" s="1"/>
  <c r="H1903" i="12"/>
  <c r="N1904" i="12"/>
  <c r="T1904" i="12" s="1"/>
  <c r="Z1904" i="12" s="1"/>
  <c r="AF1904" i="12" s="1"/>
  <c r="AJ1904" i="12" s="1"/>
  <c r="AP1904" i="12" s="1"/>
  <c r="AX1904" i="12" s="1"/>
  <c r="BH1904" i="12" s="1"/>
  <c r="G1896" i="12"/>
  <c r="M1897" i="12"/>
  <c r="S1897" i="12" s="1"/>
  <c r="Y1897" i="12" s="1"/>
  <c r="AE1897" i="12" s="1"/>
  <c r="AI1897" i="12" s="1"/>
  <c r="AO1897" i="12" s="1"/>
  <c r="AW1897" i="12" s="1"/>
  <c r="BB1897" i="12" s="1"/>
  <c r="BG1897" i="12" s="1"/>
  <c r="H1884" i="12"/>
  <c r="N1884" i="12" s="1"/>
  <c r="T1884" i="12" s="1"/>
  <c r="Z1884" i="12" s="1"/>
  <c r="AF1884" i="12" s="1"/>
  <c r="AJ1884" i="12" s="1"/>
  <c r="AP1884" i="12" s="1"/>
  <c r="AX1884" i="12" s="1"/>
  <c r="BH1884" i="12" s="1"/>
  <c r="N1885" i="12"/>
  <c r="T1885" i="12" s="1"/>
  <c r="Z1885" i="12" s="1"/>
  <c r="AF1885" i="12" s="1"/>
  <c r="AJ1885" i="12" s="1"/>
  <c r="AP1885" i="12" s="1"/>
  <c r="AX1885" i="12" s="1"/>
  <c r="BH1885" i="12" s="1"/>
  <c r="G1881" i="12"/>
  <c r="M1881" i="12" s="1"/>
  <c r="S1881" i="12" s="1"/>
  <c r="Y1881" i="12" s="1"/>
  <c r="AE1881" i="12" s="1"/>
  <c r="AI1881" i="12" s="1"/>
  <c r="AO1881" i="12" s="1"/>
  <c r="AW1881" i="12" s="1"/>
  <c r="BB1881" i="12" s="1"/>
  <c r="BG1881" i="12" s="1"/>
  <c r="M1882" i="12"/>
  <c r="S1882" i="12" s="1"/>
  <c r="Y1882" i="12" s="1"/>
  <c r="AE1882" i="12" s="1"/>
  <c r="AI1882" i="12" s="1"/>
  <c r="AO1882" i="12" s="1"/>
  <c r="AW1882" i="12" s="1"/>
  <c r="BB1882" i="12" s="1"/>
  <c r="BG1882" i="12" s="1"/>
  <c r="H1805" i="12"/>
  <c r="N1806" i="12"/>
  <c r="T1806" i="12" s="1"/>
  <c r="Z1806" i="12" s="1"/>
  <c r="AF1806" i="12" s="1"/>
  <c r="AJ1806" i="12" s="1"/>
  <c r="AP1806" i="12" s="1"/>
  <c r="AX1806" i="12" s="1"/>
  <c r="BH1806" i="12" s="1"/>
  <c r="G1801" i="12"/>
  <c r="M1802" i="12"/>
  <c r="S1802" i="12" s="1"/>
  <c r="Y1802" i="12" s="1"/>
  <c r="AE1802" i="12" s="1"/>
  <c r="AI1802" i="12" s="1"/>
  <c r="AO1802" i="12" s="1"/>
  <c r="AW1802" i="12" s="1"/>
  <c r="BB1802" i="12" s="1"/>
  <c r="BG1802" i="12" s="1"/>
  <c r="H1788" i="12"/>
  <c r="N1789" i="12"/>
  <c r="T1789" i="12" s="1"/>
  <c r="Z1789" i="12" s="1"/>
  <c r="AF1789" i="12" s="1"/>
  <c r="AJ1789" i="12" s="1"/>
  <c r="AP1789" i="12" s="1"/>
  <c r="AX1789" i="12" s="1"/>
  <c r="BH1789" i="12" s="1"/>
  <c r="G1782" i="12"/>
  <c r="M1783" i="12"/>
  <c r="S1783" i="12" s="1"/>
  <c r="Y1783" i="12" s="1"/>
  <c r="AE1783" i="12" s="1"/>
  <c r="AI1783" i="12" s="1"/>
  <c r="AO1783" i="12" s="1"/>
  <c r="AW1783" i="12" s="1"/>
  <c r="BB1783" i="12" s="1"/>
  <c r="BG1783" i="12" s="1"/>
  <c r="H1683" i="12"/>
  <c r="N1684" i="12"/>
  <c r="T1684" i="12" s="1"/>
  <c r="Z1684" i="12" s="1"/>
  <c r="AF1684" i="12" s="1"/>
  <c r="AJ1684" i="12" s="1"/>
  <c r="AP1684" i="12" s="1"/>
  <c r="AX1684" i="12" s="1"/>
  <c r="BH1684" i="12" s="1"/>
  <c r="G1678" i="12"/>
  <c r="M1679" i="12"/>
  <c r="S1679" i="12" s="1"/>
  <c r="Y1679" i="12" s="1"/>
  <c r="AE1679" i="12" s="1"/>
  <c r="AI1679" i="12" s="1"/>
  <c r="AO1679" i="12" s="1"/>
  <c r="AW1679" i="12" s="1"/>
  <c r="BB1679" i="12" s="1"/>
  <c r="BG1679" i="12" s="1"/>
  <c r="H1645" i="12"/>
  <c r="N1646" i="12"/>
  <c r="T1646" i="12" s="1"/>
  <c r="Z1646" i="12" s="1"/>
  <c r="AF1646" i="12" s="1"/>
  <c r="AJ1646" i="12" s="1"/>
  <c r="AP1646" i="12" s="1"/>
  <c r="AX1646" i="12" s="1"/>
  <c r="BH1646" i="12" s="1"/>
  <c r="G1632" i="12"/>
  <c r="M1633" i="12"/>
  <c r="S1633" i="12" s="1"/>
  <c r="Y1633" i="12" s="1"/>
  <c r="AE1633" i="12" s="1"/>
  <c r="AI1633" i="12" s="1"/>
  <c r="AO1633" i="12" s="1"/>
  <c r="AW1633" i="12" s="1"/>
  <c r="BB1633" i="12" s="1"/>
  <c r="BG1633" i="12" s="1"/>
  <c r="H1620" i="12"/>
  <c r="N1621" i="12"/>
  <c r="T1621" i="12" s="1"/>
  <c r="Z1621" i="12" s="1"/>
  <c r="AF1621" i="12" s="1"/>
  <c r="AJ1621" i="12" s="1"/>
  <c r="AP1621" i="12" s="1"/>
  <c r="AX1621" i="12" s="1"/>
  <c r="BH1621" i="12" s="1"/>
  <c r="G1616" i="12"/>
  <c r="M1617" i="12"/>
  <c r="S1617" i="12" s="1"/>
  <c r="Y1617" i="12" s="1"/>
  <c r="AE1617" i="12" s="1"/>
  <c r="AI1617" i="12" s="1"/>
  <c r="AO1617" i="12" s="1"/>
  <c r="AW1617" i="12" s="1"/>
  <c r="BB1617" i="12" s="1"/>
  <c r="BG1617" i="12" s="1"/>
  <c r="H1604" i="12"/>
  <c r="N1605" i="12"/>
  <c r="T1605" i="12" s="1"/>
  <c r="Z1605" i="12" s="1"/>
  <c r="AF1605" i="12" s="1"/>
  <c r="AJ1605" i="12" s="1"/>
  <c r="AP1605" i="12" s="1"/>
  <c r="AX1605" i="12" s="1"/>
  <c r="BH1605" i="12" s="1"/>
  <c r="G1600" i="12"/>
  <c r="M1601" i="12"/>
  <c r="S1601" i="12" s="1"/>
  <c r="Y1601" i="12" s="1"/>
  <c r="AE1601" i="12" s="1"/>
  <c r="AI1601" i="12" s="1"/>
  <c r="AO1601" i="12" s="1"/>
  <c r="AW1601" i="12" s="1"/>
  <c r="BB1601" i="12" s="1"/>
  <c r="BG1601" i="12" s="1"/>
  <c r="H1582" i="12"/>
  <c r="N1583" i="12"/>
  <c r="T1583" i="12" s="1"/>
  <c r="Z1583" i="12" s="1"/>
  <c r="AF1583" i="12" s="1"/>
  <c r="AJ1583" i="12" s="1"/>
  <c r="AP1583" i="12" s="1"/>
  <c r="AX1583" i="12" s="1"/>
  <c r="BH1583" i="12" s="1"/>
  <c r="G1577" i="12"/>
  <c r="M1578" i="12"/>
  <c r="S1578" i="12" s="1"/>
  <c r="Y1578" i="12" s="1"/>
  <c r="AE1578" i="12" s="1"/>
  <c r="AI1578" i="12" s="1"/>
  <c r="AO1578" i="12" s="1"/>
  <c r="AW1578" i="12" s="1"/>
  <c r="BB1578" i="12" s="1"/>
  <c r="BG1578" i="12" s="1"/>
  <c r="H1472" i="12"/>
  <c r="N1472" i="12" s="1"/>
  <c r="T1472" i="12" s="1"/>
  <c r="Z1472" i="12" s="1"/>
  <c r="AF1472" i="12" s="1"/>
  <c r="AJ1472" i="12" s="1"/>
  <c r="AP1472" i="12" s="1"/>
  <c r="AX1472" i="12" s="1"/>
  <c r="BH1472" i="12" s="1"/>
  <c r="N1473" i="12"/>
  <c r="T1473" i="12" s="1"/>
  <c r="Z1473" i="12" s="1"/>
  <c r="AF1473" i="12" s="1"/>
  <c r="AJ1473" i="12" s="1"/>
  <c r="AP1473" i="12" s="1"/>
  <c r="AX1473" i="12" s="1"/>
  <c r="BH1473" i="12" s="1"/>
  <c r="G1469" i="12"/>
  <c r="M1469" i="12" s="1"/>
  <c r="S1469" i="12" s="1"/>
  <c r="Y1469" i="12" s="1"/>
  <c r="AE1469" i="12" s="1"/>
  <c r="AI1469" i="12" s="1"/>
  <c r="AO1469" i="12" s="1"/>
  <c r="AW1469" i="12" s="1"/>
  <c r="BB1469" i="12" s="1"/>
  <c r="BG1469" i="12" s="1"/>
  <c r="M1470" i="12"/>
  <c r="S1470" i="12" s="1"/>
  <c r="Y1470" i="12" s="1"/>
  <c r="AE1470" i="12" s="1"/>
  <c r="AI1470" i="12" s="1"/>
  <c r="AO1470" i="12" s="1"/>
  <c r="AW1470" i="12" s="1"/>
  <c r="BB1470" i="12" s="1"/>
  <c r="BG1470" i="12" s="1"/>
  <c r="H1457" i="12"/>
  <c r="N1458" i="12"/>
  <c r="T1458" i="12" s="1"/>
  <c r="Z1458" i="12" s="1"/>
  <c r="AF1458" i="12" s="1"/>
  <c r="AJ1458" i="12" s="1"/>
  <c r="AP1458" i="12" s="1"/>
  <c r="AX1458" i="12" s="1"/>
  <c r="BH1458" i="12" s="1"/>
  <c r="G1452" i="12"/>
  <c r="M1453" i="12"/>
  <c r="S1453" i="12" s="1"/>
  <c r="Y1453" i="12" s="1"/>
  <c r="AE1453" i="12" s="1"/>
  <c r="AI1453" i="12" s="1"/>
  <c r="AO1453" i="12" s="1"/>
  <c r="AW1453" i="12" s="1"/>
  <c r="BB1453" i="12" s="1"/>
  <c r="BG1453" i="12" s="1"/>
  <c r="H1435" i="12"/>
  <c r="N1436" i="12"/>
  <c r="T1436" i="12" s="1"/>
  <c r="Z1436" i="12" s="1"/>
  <c r="AF1436" i="12" s="1"/>
  <c r="AJ1436" i="12" s="1"/>
  <c r="AP1436" i="12" s="1"/>
  <c r="AX1436" i="12" s="1"/>
  <c r="BH1436" i="12" s="1"/>
  <c r="G1357" i="12"/>
  <c r="M1358" i="12"/>
  <c r="S1358" i="12" s="1"/>
  <c r="Y1358" i="12" s="1"/>
  <c r="AE1358" i="12" s="1"/>
  <c r="AI1358" i="12" s="1"/>
  <c r="AO1358" i="12" s="1"/>
  <c r="AW1358" i="12" s="1"/>
  <c r="BB1358" i="12" s="1"/>
  <c r="BG1358" i="12" s="1"/>
  <c r="H1340" i="12"/>
  <c r="N1341" i="12"/>
  <c r="T1341" i="12" s="1"/>
  <c r="Z1341" i="12" s="1"/>
  <c r="AF1341" i="12" s="1"/>
  <c r="AJ1341" i="12" s="1"/>
  <c r="AP1341" i="12" s="1"/>
  <c r="AX1341" i="12" s="1"/>
  <c r="BH1341" i="12" s="1"/>
  <c r="G1322" i="12"/>
  <c r="M1323" i="12"/>
  <c r="S1323" i="12" s="1"/>
  <c r="Y1323" i="12" s="1"/>
  <c r="AE1323" i="12" s="1"/>
  <c r="AI1323" i="12" s="1"/>
  <c r="AO1323" i="12" s="1"/>
  <c r="AW1323" i="12" s="1"/>
  <c r="BB1323" i="12" s="1"/>
  <c r="BG1323" i="12" s="1"/>
  <c r="H1235" i="12"/>
  <c r="N1236" i="12"/>
  <c r="T1236" i="12" s="1"/>
  <c r="Z1236" i="12" s="1"/>
  <c r="AF1236" i="12" s="1"/>
  <c r="AJ1236" i="12" s="1"/>
  <c r="AP1236" i="12" s="1"/>
  <c r="AX1236" i="12" s="1"/>
  <c r="BH1236" i="12" s="1"/>
  <c r="H1217" i="12"/>
  <c r="N1218" i="12"/>
  <c r="T1218" i="12" s="1"/>
  <c r="Z1218" i="12" s="1"/>
  <c r="AF1218" i="12" s="1"/>
  <c r="AJ1218" i="12" s="1"/>
  <c r="AP1218" i="12" s="1"/>
  <c r="AX1218" i="12" s="1"/>
  <c r="BH1218" i="12" s="1"/>
  <c r="G1213" i="12"/>
  <c r="M1214" i="12"/>
  <c r="S1214" i="12" s="1"/>
  <c r="Y1214" i="12" s="1"/>
  <c r="AE1214" i="12" s="1"/>
  <c r="AI1214" i="12" s="1"/>
  <c r="AO1214" i="12" s="1"/>
  <c r="AW1214" i="12" s="1"/>
  <c r="BB1214" i="12" s="1"/>
  <c r="BG1214" i="12" s="1"/>
  <c r="H1201" i="12"/>
  <c r="N1202" i="12"/>
  <c r="T1202" i="12" s="1"/>
  <c r="Z1202" i="12" s="1"/>
  <c r="AF1202" i="12" s="1"/>
  <c r="AJ1202" i="12" s="1"/>
  <c r="AP1202" i="12" s="1"/>
  <c r="AX1202" i="12" s="1"/>
  <c r="BH1202" i="12" s="1"/>
  <c r="G1197" i="12"/>
  <c r="M1198" i="12"/>
  <c r="S1198" i="12" s="1"/>
  <c r="Y1198" i="12" s="1"/>
  <c r="AE1198" i="12" s="1"/>
  <c r="AI1198" i="12" s="1"/>
  <c r="AO1198" i="12" s="1"/>
  <c r="AW1198" i="12" s="1"/>
  <c r="BB1198" i="12" s="1"/>
  <c r="BG1198" i="12" s="1"/>
  <c r="G1168" i="12"/>
  <c r="M1169" i="12"/>
  <c r="S1169" i="12" s="1"/>
  <c r="Y1169" i="12" s="1"/>
  <c r="AE1169" i="12" s="1"/>
  <c r="AI1169" i="12" s="1"/>
  <c r="AO1169" i="12" s="1"/>
  <c r="AW1169" i="12" s="1"/>
  <c r="BB1169" i="12" s="1"/>
  <c r="BG1169" i="12" s="1"/>
  <c r="H1146" i="12"/>
  <c r="N1147" i="12"/>
  <c r="T1147" i="12" s="1"/>
  <c r="Z1147" i="12" s="1"/>
  <c r="AF1147" i="12" s="1"/>
  <c r="AJ1147" i="12" s="1"/>
  <c r="AP1147" i="12" s="1"/>
  <c r="AX1147" i="12" s="1"/>
  <c r="BH1147" i="12" s="1"/>
  <c r="G1142" i="12"/>
  <c r="M1143" i="12"/>
  <c r="S1143" i="12" s="1"/>
  <c r="Y1143" i="12" s="1"/>
  <c r="AE1143" i="12" s="1"/>
  <c r="AI1143" i="12" s="1"/>
  <c r="AO1143" i="12" s="1"/>
  <c r="AW1143" i="12" s="1"/>
  <c r="BB1143" i="12" s="1"/>
  <c r="BG1143" i="12" s="1"/>
  <c r="H1130" i="12"/>
  <c r="N1131" i="12"/>
  <c r="T1131" i="12" s="1"/>
  <c r="Z1131" i="12" s="1"/>
  <c r="AF1131" i="12" s="1"/>
  <c r="AJ1131" i="12" s="1"/>
  <c r="AP1131" i="12" s="1"/>
  <c r="AX1131" i="12" s="1"/>
  <c r="BH1131" i="12" s="1"/>
  <c r="G1126" i="12"/>
  <c r="M1127" i="12"/>
  <c r="S1127" i="12" s="1"/>
  <c r="Y1127" i="12" s="1"/>
  <c r="AE1127" i="12" s="1"/>
  <c r="AI1127" i="12" s="1"/>
  <c r="AO1127" i="12" s="1"/>
  <c r="AW1127" i="12" s="1"/>
  <c r="BB1127" i="12" s="1"/>
  <c r="BG1127" i="12" s="1"/>
  <c r="H1104" i="12"/>
  <c r="N1105" i="12"/>
  <c r="T1105" i="12" s="1"/>
  <c r="Z1105" i="12" s="1"/>
  <c r="AF1105" i="12" s="1"/>
  <c r="AJ1105" i="12" s="1"/>
  <c r="AP1105" i="12" s="1"/>
  <c r="AX1105" i="12" s="1"/>
  <c r="BH1105" i="12" s="1"/>
  <c r="G1094" i="12"/>
  <c r="M1095" i="12"/>
  <c r="S1095" i="12" s="1"/>
  <c r="Y1095" i="12" s="1"/>
  <c r="AE1095" i="12" s="1"/>
  <c r="AI1095" i="12" s="1"/>
  <c r="AO1095" i="12" s="1"/>
  <c r="AW1095" i="12" s="1"/>
  <c r="BB1095" i="12" s="1"/>
  <c r="BG1095" i="12" s="1"/>
  <c r="H1071" i="12"/>
  <c r="N1072" i="12"/>
  <c r="T1072" i="12" s="1"/>
  <c r="Z1072" i="12" s="1"/>
  <c r="AF1072" i="12" s="1"/>
  <c r="AJ1072" i="12" s="1"/>
  <c r="AP1072" i="12" s="1"/>
  <c r="AX1072" i="12" s="1"/>
  <c r="BH1072" i="12" s="1"/>
  <c r="G1067" i="12"/>
  <c r="M1068" i="12"/>
  <c r="S1068" i="12" s="1"/>
  <c r="Y1068" i="12" s="1"/>
  <c r="AE1068" i="12" s="1"/>
  <c r="AI1068" i="12" s="1"/>
  <c r="AO1068" i="12" s="1"/>
  <c r="AW1068" i="12" s="1"/>
  <c r="BB1068" i="12" s="1"/>
  <c r="BG1068" i="12" s="1"/>
  <c r="H1053" i="12"/>
  <c r="N1053" i="12" s="1"/>
  <c r="T1053" i="12" s="1"/>
  <c r="Z1053" i="12" s="1"/>
  <c r="AF1053" i="12" s="1"/>
  <c r="AJ1053" i="12" s="1"/>
  <c r="AP1053" i="12" s="1"/>
  <c r="AX1053" i="12" s="1"/>
  <c r="BH1053" i="12" s="1"/>
  <c r="N1054" i="12"/>
  <c r="T1054" i="12" s="1"/>
  <c r="Z1054" i="12" s="1"/>
  <c r="AF1054" i="12" s="1"/>
  <c r="AJ1054" i="12" s="1"/>
  <c r="AP1054" i="12" s="1"/>
  <c r="AX1054" i="12" s="1"/>
  <c r="BH1054" i="12" s="1"/>
  <c r="G1050" i="12"/>
  <c r="M1050" i="12" s="1"/>
  <c r="S1050" i="12" s="1"/>
  <c r="Y1050" i="12" s="1"/>
  <c r="AE1050" i="12" s="1"/>
  <c r="AI1050" i="12" s="1"/>
  <c r="AO1050" i="12" s="1"/>
  <c r="AW1050" i="12" s="1"/>
  <c r="BB1050" i="12" s="1"/>
  <c r="BG1050" i="12" s="1"/>
  <c r="M1051" i="12"/>
  <c r="S1051" i="12" s="1"/>
  <c r="Y1051" i="12" s="1"/>
  <c r="AE1051" i="12" s="1"/>
  <c r="AI1051" i="12" s="1"/>
  <c r="AO1051" i="12" s="1"/>
  <c r="AW1051" i="12" s="1"/>
  <c r="BB1051" i="12" s="1"/>
  <c r="BG1051" i="12" s="1"/>
  <c r="H1037" i="12"/>
  <c r="N1038" i="12"/>
  <c r="T1038" i="12" s="1"/>
  <c r="Z1038" i="12" s="1"/>
  <c r="AF1038" i="12" s="1"/>
  <c r="AJ1038" i="12" s="1"/>
  <c r="AP1038" i="12" s="1"/>
  <c r="AX1038" i="12" s="1"/>
  <c r="BH1038" i="12" s="1"/>
  <c r="G1033" i="12"/>
  <c r="M1033" i="12" s="1"/>
  <c r="S1033" i="12" s="1"/>
  <c r="Y1033" i="12" s="1"/>
  <c r="AE1033" i="12" s="1"/>
  <c r="AI1033" i="12" s="1"/>
  <c r="AO1033" i="12" s="1"/>
  <c r="AW1033" i="12" s="1"/>
  <c r="BB1033" i="12" s="1"/>
  <c r="BG1033" i="12" s="1"/>
  <c r="M1034" i="12"/>
  <c r="S1034" i="12" s="1"/>
  <c r="Y1034" i="12" s="1"/>
  <c r="AE1034" i="12" s="1"/>
  <c r="AI1034" i="12" s="1"/>
  <c r="AO1034" i="12" s="1"/>
  <c r="AW1034" i="12" s="1"/>
  <c r="BB1034" i="12" s="1"/>
  <c r="BG1034" i="12" s="1"/>
  <c r="H1021" i="12"/>
  <c r="N1021" i="12" s="1"/>
  <c r="T1021" i="12" s="1"/>
  <c r="Z1021" i="12" s="1"/>
  <c r="AF1021" i="12" s="1"/>
  <c r="AJ1021" i="12" s="1"/>
  <c r="AP1021" i="12" s="1"/>
  <c r="AX1021" i="12" s="1"/>
  <c r="BH1021" i="12" s="1"/>
  <c r="N1022" i="12"/>
  <c r="T1022" i="12" s="1"/>
  <c r="Z1022" i="12" s="1"/>
  <c r="AF1022" i="12" s="1"/>
  <c r="AJ1022" i="12" s="1"/>
  <c r="AP1022" i="12" s="1"/>
  <c r="AX1022" i="12" s="1"/>
  <c r="BH1022" i="12" s="1"/>
  <c r="H1007" i="12"/>
  <c r="N1007" i="12" s="1"/>
  <c r="T1007" i="12" s="1"/>
  <c r="Z1007" i="12" s="1"/>
  <c r="AF1007" i="12" s="1"/>
  <c r="AJ1007" i="12" s="1"/>
  <c r="AP1007" i="12" s="1"/>
  <c r="AX1007" i="12" s="1"/>
  <c r="BH1007" i="12" s="1"/>
  <c r="N1008" i="12"/>
  <c r="T1008" i="12" s="1"/>
  <c r="Z1008" i="12" s="1"/>
  <c r="AF1008" i="12" s="1"/>
  <c r="AJ1008" i="12" s="1"/>
  <c r="AP1008" i="12" s="1"/>
  <c r="AX1008" i="12" s="1"/>
  <c r="BH1008" i="12" s="1"/>
  <c r="G1004" i="12"/>
  <c r="M1004" i="12" s="1"/>
  <c r="S1004" i="12" s="1"/>
  <c r="Y1004" i="12" s="1"/>
  <c r="AE1004" i="12" s="1"/>
  <c r="AI1004" i="12" s="1"/>
  <c r="AO1004" i="12" s="1"/>
  <c r="AW1004" i="12" s="1"/>
  <c r="BB1004" i="12" s="1"/>
  <c r="BG1004" i="12" s="1"/>
  <c r="M1005" i="12"/>
  <c r="S1005" i="12" s="1"/>
  <c r="Y1005" i="12" s="1"/>
  <c r="AE1005" i="12" s="1"/>
  <c r="AI1005" i="12" s="1"/>
  <c r="AO1005" i="12" s="1"/>
  <c r="AW1005" i="12" s="1"/>
  <c r="BB1005" i="12" s="1"/>
  <c r="BG1005" i="12" s="1"/>
  <c r="G991" i="12"/>
  <c r="M992" i="12"/>
  <c r="S992" i="12" s="1"/>
  <c r="Y992" i="12" s="1"/>
  <c r="AE992" i="12" s="1"/>
  <c r="AI992" i="12" s="1"/>
  <c r="AO992" i="12" s="1"/>
  <c r="AW992" i="12" s="1"/>
  <c r="BB992" i="12" s="1"/>
  <c r="BG992" i="12" s="1"/>
  <c r="G973" i="12"/>
  <c r="M973" i="12" s="1"/>
  <c r="S973" i="12" s="1"/>
  <c r="Y973" i="12" s="1"/>
  <c r="AE973" i="12" s="1"/>
  <c r="AI973" i="12" s="1"/>
  <c r="AO973" i="12" s="1"/>
  <c r="AW973" i="12" s="1"/>
  <c r="BB973" i="12" s="1"/>
  <c r="BG973" i="12" s="1"/>
  <c r="M974" i="12"/>
  <c r="S974" i="12" s="1"/>
  <c r="Y974" i="12" s="1"/>
  <c r="AE974" i="12" s="1"/>
  <c r="AI974" i="12" s="1"/>
  <c r="AO974" i="12" s="1"/>
  <c r="AW974" i="12" s="1"/>
  <c r="BB974" i="12" s="1"/>
  <c r="BG974" i="12" s="1"/>
  <c r="H964" i="12"/>
  <c r="N964" i="12" s="1"/>
  <c r="T964" i="12" s="1"/>
  <c r="Z964" i="12" s="1"/>
  <c r="AF964" i="12" s="1"/>
  <c r="AJ964" i="12" s="1"/>
  <c r="AP964" i="12" s="1"/>
  <c r="AX964" i="12" s="1"/>
  <c r="BH964" i="12" s="1"/>
  <c r="N965" i="12"/>
  <c r="T965" i="12" s="1"/>
  <c r="Z965" i="12" s="1"/>
  <c r="AF965" i="12" s="1"/>
  <c r="AJ965" i="12" s="1"/>
  <c r="AP965" i="12" s="1"/>
  <c r="AX965" i="12" s="1"/>
  <c r="BH965" i="12" s="1"/>
  <c r="G961" i="12"/>
  <c r="M961" i="12" s="1"/>
  <c r="S961" i="12" s="1"/>
  <c r="Y961" i="12" s="1"/>
  <c r="AE961" i="12" s="1"/>
  <c r="AI961" i="12" s="1"/>
  <c r="AO961" i="12" s="1"/>
  <c r="AW961" i="12" s="1"/>
  <c r="BB961" i="12" s="1"/>
  <c r="BG961" i="12" s="1"/>
  <c r="M962" i="12"/>
  <c r="S962" i="12" s="1"/>
  <c r="Y962" i="12" s="1"/>
  <c r="AE962" i="12" s="1"/>
  <c r="AI962" i="12" s="1"/>
  <c r="AO962" i="12" s="1"/>
  <c r="AW962" i="12" s="1"/>
  <c r="BB962" i="12" s="1"/>
  <c r="BG962" i="12" s="1"/>
  <c r="H937" i="12"/>
  <c r="N938" i="12"/>
  <c r="T938" i="12" s="1"/>
  <c r="Z938" i="12" s="1"/>
  <c r="AF938" i="12" s="1"/>
  <c r="AJ938" i="12" s="1"/>
  <c r="AP938" i="12" s="1"/>
  <c r="AX938" i="12" s="1"/>
  <c r="BH938" i="12" s="1"/>
  <c r="G933" i="12"/>
  <c r="M933" i="12" s="1"/>
  <c r="S933" i="12" s="1"/>
  <c r="Y933" i="12" s="1"/>
  <c r="AE933" i="12" s="1"/>
  <c r="AI933" i="12" s="1"/>
  <c r="AO933" i="12" s="1"/>
  <c r="AW933" i="12" s="1"/>
  <c r="BB933" i="12" s="1"/>
  <c r="BG933" i="12" s="1"/>
  <c r="M934" i="12"/>
  <c r="S934" i="12" s="1"/>
  <c r="Y934" i="12" s="1"/>
  <c r="AE934" i="12" s="1"/>
  <c r="AI934" i="12" s="1"/>
  <c r="AO934" i="12" s="1"/>
  <c r="AW934" i="12" s="1"/>
  <c r="BB934" i="12" s="1"/>
  <c r="BG934" i="12" s="1"/>
  <c r="H925" i="12"/>
  <c r="N925" i="12" s="1"/>
  <c r="T925" i="12" s="1"/>
  <c r="Z925" i="12" s="1"/>
  <c r="AF925" i="12" s="1"/>
  <c r="AJ925" i="12" s="1"/>
  <c r="AP925" i="12" s="1"/>
  <c r="AX925" i="12" s="1"/>
  <c r="BH925" i="12" s="1"/>
  <c r="N926" i="12"/>
  <c r="T926" i="12" s="1"/>
  <c r="Z926" i="12" s="1"/>
  <c r="AF926" i="12" s="1"/>
  <c r="AJ926" i="12" s="1"/>
  <c r="AP926" i="12" s="1"/>
  <c r="AX926" i="12" s="1"/>
  <c r="BH926" i="12" s="1"/>
  <c r="G922" i="12"/>
  <c r="M922" i="12" s="1"/>
  <c r="S922" i="12" s="1"/>
  <c r="Y922" i="12" s="1"/>
  <c r="AE922" i="12" s="1"/>
  <c r="AI922" i="12" s="1"/>
  <c r="AO922" i="12" s="1"/>
  <c r="AW922" i="12" s="1"/>
  <c r="BB922" i="12" s="1"/>
  <c r="BG922" i="12" s="1"/>
  <c r="M923" i="12"/>
  <c r="S923" i="12" s="1"/>
  <c r="Y923" i="12" s="1"/>
  <c r="AE923" i="12" s="1"/>
  <c r="AI923" i="12" s="1"/>
  <c r="AO923" i="12" s="1"/>
  <c r="AW923" i="12" s="1"/>
  <c r="BB923" i="12" s="1"/>
  <c r="BG923" i="12" s="1"/>
  <c r="H898" i="12"/>
  <c r="N898" i="12" s="1"/>
  <c r="T898" i="12" s="1"/>
  <c r="Z898" i="12" s="1"/>
  <c r="AF898" i="12" s="1"/>
  <c r="AJ898" i="12" s="1"/>
  <c r="AP898" i="12" s="1"/>
  <c r="AX898" i="12" s="1"/>
  <c r="BH898" i="12" s="1"/>
  <c r="N899" i="12"/>
  <c r="T899" i="12" s="1"/>
  <c r="Z899" i="12" s="1"/>
  <c r="AF899" i="12" s="1"/>
  <c r="AJ899" i="12" s="1"/>
  <c r="AP899" i="12" s="1"/>
  <c r="AX899" i="12" s="1"/>
  <c r="BH899" i="12" s="1"/>
  <c r="G895" i="12"/>
  <c r="M895" i="12" s="1"/>
  <c r="S895" i="12" s="1"/>
  <c r="Y895" i="12" s="1"/>
  <c r="AE895" i="12" s="1"/>
  <c r="AI895" i="12" s="1"/>
  <c r="AO895" i="12" s="1"/>
  <c r="AW895" i="12" s="1"/>
  <c r="BB895" i="12" s="1"/>
  <c r="BG895" i="12" s="1"/>
  <c r="M896" i="12"/>
  <c r="S896" i="12" s="1"/>
  <c r="Y896" i="12" s="1"/>
  <c r="AE896" i="12" s="1"/>
  <c r="AI896" i="12" s="1"/>
  <c r="AO896" i="12" s="1"/>
  <c r="AW896" i="12" s="1"/>
  <c r="BB896" i="12" s="1"/>
  <c r="BG896" i="12" s="1"/>
  <c r="G882" i="12"/>
  <c r="M882" i="12" s="1"/>
  <c r="S882" i="12" s="1"/>
  <c r="Y882" i="12" s="1"/>
  <c r="AE882" i="12" s="1"/>
  <c r="AI882" i="12" s="1"/>
  <c r="AO882" i="12" s="1"/>
  <c r="AW882" i="12" s="1"/>
  <c r="BB882" i="12" s="1"/>
  <c r="BG882" i="12" s="1"/>
  <c r="M883" i="12"/>
  <c r="S883" i="12" s="1"/>
  <c r="Y883" i="12" s="1"/>
  <c r="AE883" i="12" s="1"/>
  <c r="AI883" i="12" s="1"/>
  <c r="AO883" i="12" s="1"/>
  <c r="AW883" i="12" s="1"/>
  <c r="BB883" i="12" s="1"/>
  <c r="BG883" i="12" s="1"/>
  <c r="H871" i="12"/>
  <c r="N872" i="12"/>
  <c r="T872" i="12" s="1"/>
  <c r="Z872" i="12" s="1"/>
  <c r="AF872" i="12" s="1"/>
  <c r="AJ872" i="12" s="1"/>
  <c r="AP872" i="12" s="1"/>
  <c r="AX872" i="12" s="1"/>
  <c r="BH872" i="12" s="1"/>
  <c r="H857" i="12"/>
  <c r="N858" i="12"/>
  <c r="T858" i="12" s="1"/>
  <c r="Z858" i="12" s="1"/>
  <c r="AF858" i="12" s="1"/>
  <c r="AJ858" i="12" s="1"/>
  <c r="AP858" i="12" s="1"/>
  <c r="AX858" i="12" s="1"/>
  <c r="BH858" i="12" s="1"/>
  <c r="H827" i="12"/>
  <c r="N827" i="12" s="1"/>
  <c r="T827" i="12" s="1"/>
  <c r="Z827" i="12" s="1"/>
  <c r="AF827" i="12" s="1"/>
  <c r="AJ827" i="12" s="1"/>
  <c r="AP827" i="12" s="1"/>
  <c r="AX827" i="12" s="1"/>
  <c r="BH827" i="12" s="1"/>
  <c r="N828" i="12"/>
  <c r="T828" i="12" s="1"/>
  <c r="Z828" i="12" s="1"/>
  <c r="AF828" i="12" s="1"/>
  <c r="AJ828" i="12" s="1"/>
  <c r="AP828" i="12" s="1"/>
  <c r="AX828" i="12" s="1"/>
  <c r="BH828" i="12" s="1"/>
  <c r="H808" i="12"/>
  <c r="N808" i="12" s="1"/>
  <c r="T808" i="12" s="1"/>
  <c r="Z808" i="12" s="1"/>
  <c r="AF808" i="12" s="1"/>
  <c r="AJ808" i="12" s="1"/>
  <c r="AP808" i="12" s="1"/>
  <c r="AX808" i="12" s="1"/>
  <c r="BH808" i="12" s="1"/>
  <c r="N809" i="12"/>
  <c r="T809" i="12" s="1"/>
  <c r="Z809" i="12" s="1"/>
  <c r="AF809" i="12" s="1"/>
  <c r="AJ809" i="12" s="1"/>
  <c r="AP809" i="12" s="1"/>
  <c r="AX809" i="12" s="1"/>
  <c r="BH809" i="12" s="1"/>
  <c r="G805" i="12"/>
  <c r="M805" i="12" s="1"/>
  <c r="S805" i="12" s="1"/>
  <c r="Y805" i="12" s="1"/>
  <c r="AE805" i="12" s="1"/>
  <c r="AI805" i="12" s="1"/>
  <c r="AO805" i="12" s="1"/>
  <c r="AW805" i="12" s="1"/>
  <c r="BB805" i="12" s="1"/>
  <c r="BG805" i="12" s="1"/>
  <c r="M806" i="12"/>
  <c r="S806" i="12" s="1"/>
  <c r="Y806" i="12" s="1"/>
  <c r="AE806" i="12" s="1"/>
  <c r="AI806" i="12" s="1"/>
  <c r="AO806" i="12" s="1"/>
  <c r="AW806" i="12" s="1"/>
  <c r="BB806" i="12" s="1"/>
  <c r="BG806" i="12" s="1"/>
  <c r="H793" i="12"/>
  <c r="N794" i="12"/>
  <c r="T794" i="12" s="1"/>
  <c r="Z794" i="12" s="1"/>
  <c r="AF794" i="12" s="1"/>
  <c r="AJ794" i="12" s="1"/>
  <c r="AP794" i="12" s="1"/>
  <c r="AX794" i="12" s="1"/>
  <c r="BH794" i="12" s="1"/>
  <c r="H773" i="12"/>
  <c r="N773" i="12" s="1"/>
  <c r="T773" i="12" s="1"/>
  <c r="Z773" i="12" s="1"/>
  <c r="AF773" i="12" s="1"/>
  <c r="AJ773" i="12" s="1"/>
  <c r="AP773" i="12" s="1"/>
  <c r="AX773" i="12" s="1"/>
  <c r="BH773" i="12" s="1"/>
  <c r="N774" i="12"/>
  <c r="T774" i="12" s="1"/>
  <c r="Z774" i="12" s="1"/>
  <c r="AF774" i="12" s="1"/>
  <c r="AJ774" i="12" s="1"/>
  <c r="AP774" i="12" s="1"/>
  <c r="AX774" i="12" s="1"/>
  <c r="BH774" i="12" s="1"/>
  <c r="G770" i="12"/>
  <c r="M770" i="12" s="1"/>
  <c r="S770" i="12" s="1"/>
  <c r="Y770" i="12" s="1"/>
  <c r="AE770" i="12" s="1"/>
  <c r="AI770" i="12" s="1"/>
  <c r="AO770" i="12" s="1"/>
  <c r="AW770" i="12" s="1"/>
  <c r="BB770" i="12" s="1"/>
  <c r="BG770" i="12" s="1"/>
  <c r="M771" i="12"/>
  <c r="S771" i="12" s="1"/>
  <c r="Y771" i="12" s="1"/>
  <c r="AE771" i="12" s="1"/>
  <c r="AI771" i="12" s="1"/>
  <c r="AO771" i="12" s="1"/>
  <c r="AW771" i="12" s="1"/>
  <c r="BB771" i="12" s="1"/>
  <c r="BG771" i="12" s="1"/>
  <c r="H758" i="12"/>
  <c r="N758" i="12" s="1"/>
  <c r="T758" i="12" s="1"/>
  <c r="Z758" i="12" s="1"/>
  <c r="AF758" i="12" s="1"/>
  <c r="AJ758" i="12" s="1"/>
  <c r="AP758" i="12" s="1"/>
  <c r="AX758" i="12" s="1"/>
  <c r="BH758" i="12" s="1"/>
  <c r="N759" i="12"/>
  <c r="T759" i="12" s="1"/>
  <c r="Z759" i="12" s="1"/>
  <c r="AF759" i="12" s="1"/>
  <c r="AJ759" i="12" s="1"/>
  <c r="AP759" i="12" s="1"/>
  <c r="AX759" i="12" s="1"/>
  <c r="BH759" i="12" s="1"/>
  <c r="G755" i="12"/>
  <c r="M755" i="12" s="1"/>
  <c r="S755" i="12" s="1"/>
  <c r="Y755" i="12" s="1"/>
  <c r="AE755" i="12" s="1"/>
  <c r="AI755" i="12" s="1"/>
  <c r="AO755" i="12" s="1"/>
  <c r="AW755" i="12" s="1"/>
  <c r="BB755" i="12" s="1"/>
  <c r="BG755" i="12" s="1"/>
  <c r="M756" i="12"/>
  <c r="S756" i="12" s="1"/>
  <c r="Y756" i="12" s="1"/>
  <c r="AE756" i="12" s="1"/>
  <c r="AI756" i="12" s="1"/>
  <c r="AO756" i="12" s="1"/>
  <c r="AW756" i="12" s="1"/>
  <c r="BB756" i="12" s="1"/>
  <c r="BG756" i="12" s="1"/>
  <c r="H742" i="12"/>
  <c r="N742" i="12" s="1"/>
  <c r="T742" i="12" s="1"/>
  <c r="Z742" i="12" s="1"/>
  <c r="AF742" i="12" s="1"/>
  <c r="AJ742" i="12" s="1"/>
  <c r="AP742" i="12" s="1"/>
  <c r="AX742" i="12" s="1"/>
  <c r="BH742" i="12" s="1"/>
  <c r="N743" i="12"/>
  <c r="T743" i="12" s="1"/>
  <c r="Z743" i="12" s="1"/>
  <c r="AF743" i="12" s="1"/>
  <c r="AJ743" i="12" s="1"/>
  <c r="AP743" i="12" s="1"/>
  <c r="AX743" i="12" s="1"/>
  <c r="BH743" i="12" s="1"/>
  <c r="G736" i="12"/>
  <c r="M737" i="12"/>
  <c r="S737" i="12" s="1"/>
  <c r="Y737" i="12" s="1"/>
  <c r="AE737" i="12" s="1"/>
  <c r="AI737" i="12" s="1"/>
  <c r="AO737" i="12" s="1"/>
  <c r="AW737" i="12" s="1"/>
  <c r="BB737" i="12" s="1"/>
  <c r="BG737" i="12" s="1"/>
  <c r="H719" i="12"/>
  <c r="N720" i="12"/>
  <c r="T720" i="12" s="1"/>
  <c r="Z720" i="12" s="1"/>
  <c r="AF720" i="12" s="1"/>
  <c r="AJ720" i="12" s="1"/>
  <c r="AP720" i="12" s="1"/>
  <c r="AX720" i="12" s="1"/>
  <c r="BH720" i="12" s="1"/>
  <c r="G715" i="12"/>
  <c r="M716" i="12"/>
  <c r="S716" i="12" s="1"/>
  <c r="Y716" i="12" s="1"/>
  <c r="AE716" i="12" s="1"/>
  <c r="AI716" i="12" s="1"/>
  <c r="AO716" i="12" s="1"/>
  <c r="AW716" i="12" s="1"/>
  <c r="BB716" i="12" s="1"/>
  <c r="BG716" i="12" s="1"/>
  <c r="H687" i="12"/>
  <c r="N688" i="12"/>
  <c r="T688" i="12" s="1"/>
  <c r="Z688" i="12" s="1"/>
  <c r="AF688" i="12" s="1"/>
  <c r="AJ688" i="12" s="1"/>
  <c r="AP688" i="12" s="1"/>
  <c r="AX688" i="12" s="1"/>
  <c r="BH688" i="12" s="1"/>
  <c r="G683" i="12"/>
  <c r="M684" i="12"/>
  <c r="S684" i="12" s="1"/>
  <c r="Y684" i="12" s="1"/>
  <c r="AE684" i="12" s="1"/>
  <c r="AI684" i="12" s="1"/>
  <c r="AO684" i="12" s="1"/>
  <c r="AW684" i="12" s="1"/>
  <c r="BB684" i="12" s="1"/>
  <c r="BG684" i="12" s="1"/>
  <c r="H672" i="12"/>
  <c r="N672" i="12" s="1"/>
  <c r="T672" i="12" s="1"/>
  <c r="Z672" i="12" s="1"/>
  <c r="AF672" i="12" s="1"/>
  <c r="AJ672" i="12" s="1"/>
  <c r="AP672" i="12" s="1"/>
  <c r="AX672" i="12" s="1"/>
  <c r="BH672" i="12" s="1"/>
  <c r="N673" i="12"/>
  <c r="T673" i="12" s="1"/>
  <c r="Z673" i="12" s="1"/>
  <c r="AF673" i="12" s="1"/>
  <c r="AJ673" i="12" s="1"/>
  <c r="AP673" i="12" s="1"/>
  <c r="AX673" i="12" s="1"/>
  <c r="BH673" i="12" s="1"/>
  <c r="G669" i="12"/>
  <c r="M669" i="12" s="1"/>
  <c r="S669" i="12" s="1"/>
  <c r="Y669" i="12" s="1"/>
  <c r="AE669" i="12" s="1"/>
  <c r="AI669" i="12" s="1"/>
  <c r="AO669" i="12" s="1"/>
  <c r="AW669" i="12" s="1"/>
  <c r="BB669" i="12" s="1"/>
  <c r="BG669" i="12" s="1"/>
  <c r="M670" i="12"/>
  <c r="S670" i="12" s="1"/>
  <c r="Y670" i="12" s="1"/>
  <c r="AE670" i="12" s="1"/>
  <c r="AI670" i="12" s="1"/>
  <c r="AO670" i="12" s="1"/>
  <c r="AW670" i="12" s="1"/>
  <c r="BB670" i="12" s="1"/>
  <c r="BG670" i="12" s="1"/>
  <c r="H654" i="12"/>
  <c r="N655" i="12"/>
  <c r="T655" i="12" s="1"/>
  <c r="Z655" i="12" s="1"/>
  <c r="AF655" i="12" s="1"/>
  <c r="AJ655" i="12" s="1"/>
  <c r="AP655" i="12" s="1"/>
  <c r="AX655" i="12" s="1"/>
  <c r="BH655" i="12" s="1"/>
  <c r="G650" i="12"/>
  <c r="M651" i="12"/>
  <c r="S651" i="12" s="1"/>
  <c r="Y651" i="12" s="1"/>
  <c r="AE651" i="12" s="1"/>
  <c r="AI651" i="12" s="1"/>
  <c r="AO651" i="12" s="1"/>
  <c r="AW651" i="12" s="1"/>
  <c r="BB651" i="12" s="1"/>
  <c r="BG651" i="12" s="1"/>
  <c r="G636" i="12"/>
  <c r="M636" i="12" s="1"/>
  <c r="S636" i="12" s="1"/>
  <c r="Y636" i="12" s="1"/>
  <c r="AE636" i="12" s="1"/>
  <c r="AI636" i="12" s="1"/>
  <c r="AO636" i="12" s="1"/>
  <c r="AW636" i="12" s="1"/>
  <c r="BB636" i="12" s="1"/>
  <c r="BG636" i="12" s="1"/>
  <c r="M637" i="12"/>
  <c r="S637" i="12" s="1"/>
  <c r="Y637" i="12" s="1"/>
  <c r="AE637" i="12" s="1"/>
  <c r="AI637" i="12" s="1"/>
  <c r="AO637" i="12" s="1"/>
  <c r="AW637" i="12" s="1"/>
  <c r="BB637" i="12" s="1"/>
  <c r="BG637" i="12" s="1"/>
  <c r="H621" i="12"/>
  <c r="N622" i="12"/>
  <c r="T622" i="12" s="1"/>
  <c r="Z622" i="12" s="1"/>
  <c r="AF622" i="12" s="1"/>
  <c r="AJ622" i="12" s="1"/>
  <c r="AP622" i="12" s="1"/>
  <c r="AX622" i="12" s="1"/>
  <c r="BH622" i="12" s="1"/>
  <c r="G570" i="12"/>
  <c r="M571" i="12"/>
  <c r="S571" i="12" s="1"/>
  <c r="Y571" i="12" s="1"/>
  <c r="AE571" i="12" s="1"/>
  <c r="AI571" i="12" s="1"/>
  <c r="AO571" i="12" s="1"/>
  <c r="AW571" i="12" s="1"/>
  <c r="BB571" i="12" s="1"/>
  <c r="BG571" i="12" s="1"/>
  <c r="H535" i="12"/>
  <c r="N536" i="12"/>
  <c r="T536" i="12" s="1"/>
  <c r="Z536" i="12" s="1"/>
  <c r="AF536" i="12" s="1"/>
  <c r="AJ536" i="12" s="1"/>
  <c r="AP536" i="12" s="1"/>
  <c r="AX536" i="12" s="1"/>
  <c r="BH536" i="12" s="1"/>
  <c r="G527" i="12"/>
  <c r="M528" i="12"/>
  <c r="S528" i="12" s="1"/>
  <c r="Y528" i="12" s="1"/>
  <c r="AE528" i="12" s="1"/>
  <c r="AI528" i="12" s="1"/>
  <c r="AO528" i="12" s="1"/>
  <c r="AW528" i="12" s="1"/>
  <c r="BB528" i="12" s="1"/>
  <c r="BG528" i="12" s="1"/>
  <c r="G513" i="12"/>
  <c r="M514" i="12"/>
  <c r="S514" i="12" s="1"/>
  <c r="Y514" i="12" s="1"/>
  <c r="AE514" i="12" s="1"/>
  <c r="AI514" i="12" s="1"/>
  <c r="AO514" i="12" s="1"/>
  <c r="AW514" i="12" s="1"/>
  <c r="BB514" i="12" s="1"/>
  <c r="BG514" i="12" s="1"/>
  <c r="H494" i="12"/>
  <c r="N495" i="12"/>
  <c r="T495" i="12" s="1"/>
  <c r="Z495" i="12" s="1"/>
  <c r="AF495" i="12" s="1"/>
  <c r="AJ495" i="12" s="1"/>
  <c r="AP495" i="12" s="1"/>
  <c r="AX495" i="12" s="1"/>
  <c r="BH495" i="12" s="1"/>
  <c r="H477" i="12"/>
  <c r="N477" i="12" s="1"/>
  <c r="T477" i="12" s="1"/>
  <c r="Z477" i="12" s="1"/>
  <c r="AF477" i="12" s="1"/>
  <c r="AJ477" i="12" s="1"/>
  <c r="AP477" i="12" s="1"/>
  <c r="AX477" i="12" s="1"/>
  <c r="BH477" i="12" s="1"/>
  <c r="N478" i="12"/>
  <c r="T478" i="12" s="1"/>
  <c r="Z478" i="12" s="1"/>
  <c r="AF478" i="12" s="1"/>
  <c r="AJ478" i="12" s="1"/>
  <c r="AP478" i="12" s="1"/>
  <c r="AX478" i="12" s="1"/>
  <c r="BH478" i="12" s="1"/>
  <c r="G474" i="12"/>
  <c r="M474" i="12" s="1"/>
  <c r="S474" i="12" s="1"/>
  <c r="Y474" i="12" s="1"/>
  <c r="AE474" i="12" s="1"/>
  <c r="AI474" i="12" s="1"/>
  <c r="AO474" i="12" s="1"/>
  <c r="AW474" i="12" s="1"/>
  <c r="BB474" i="12" s="1"/>
  <c r="BG474" i="12" s="1"/>
  <c r="M475" i="12"/>
  <c r="S475" i="12" s="1"/>
  <c r="Y475" i="12" s="1"/>
  <c r="AE475" i="12" s="1"/>
  <c r="AI475" i="12" s="1"/>
  <c r="AO475" i="12" s="1"/>
  <c r="AW475" i="12" s="1"/>
  <c r="BB475" i="12" s="1"/>
  <c r="BG475" i="12" s="1"/>
  <c r="H463" i="12"/>
  <c r="N464" i="12"/>
  <c r="T464" i="12" s="1"/>
  <c r="Z464" i="12" s="1"/>
  <c r="AF464" i="12" s="1"/>
  <c r="AJ464" i="12" s="1"/>
  <c r="AP464" i="12" s="1"/>
  <c r="AX464" i="12" s="1"/>
  <c r="BH464" i="12" s="1"/>
  <c r="G456" i="12"/>
  <c r="M457" i="12"/>
  <c r="S457" i="12" s="1"/>
  <c r="Y457" i="12" s="1"/>
  <c r="AE457" i="12" s="1"/>
  <c r="AI457" i="12" s="1"/>
  <c r="AO457" i="12" s="1"/>
  <c r="AW457" i="12" s="1"/>
  <c r="BB457" i="12" s="1"/>
  <c r="BG457" i="12" s="1"/>
  <c r="H436" i="12"/>
  <c r="N437" i="12"/>
  <c r="T437" i="12" s="1"/>
  <c r="Z437" i="12" s="1"/>
  <c r="AF437" i="12" s="1"/>
  <c r="AJ437" i="12" s="1"/>
  <c r="AP437" i="12" s="1"/>
  <c r="AX437" i="12" s="1"/>
  <c r="BH437" i="12" s="1"/>
  <c r="G432" i="12"/>
  <c r="M433" i="12"/>
  <c r="S433" i="12" s="1"/>
  <c r="Y433" i="12" s="1"/>
  <c r="AE433" i="12" s="1"/>
  <c r="AI433" i="12" s="1"/>
  <c r="AO433" i="12" s="1"/>
  <c r="AW433" i="12" s="1"/>
  <c r="BB433" i="12" s="1"/>
  <c r="BG433" i="12" s="1"/>
  <c r="H421" i="12"/>
  <c r="N422" i="12"/>
  <c r="T422" i="12" s="1"/>
  <c r="Z422" i="12" s="1"/>
  <c r="AF422" i="12" s="1"/>
  <c r="AJ422" i="12" s="1"/>
  <c r="AP422" i="12" s="1"/>
  <c r="AX422" i="12" s="1"/>
  <c r="BH422" i="12" s="1"/>
  <c r="G417" i="12"/>
  <c r="M418" i="12"/>
  <c r="S418" i="12" s="1"/>
  <c r="Y418" i="12" s="1"/>
  <c r="AE418" i="12" s="1"/>
  <c r="AI418" i="12" s="1"/>
  <c r="AO418" i="12" s="1"/>
  <c r="AW418" i="12" s="1"/>
  <c r="BB418" i="12" s="1"/>
  <c r="BG418" i="12" s="1"/>
  <c r="H398" i="12"/>
  <c r="N399" i="12"/>
  <c r="T399" i="12" s="1"/>
  <c r="Z399" i="12" s="1"/>
  <c r="AF399" i="12" s="1"/>
  <c r="AJ399" i="12" s="1"/>
  <c r="AP399" i="12" s="1"/>
  <c r="AX399" i="12" s="1"/>
  <c r="BH399" i="12" s="1"/>
  <c r="G394" i="12"/>
  <c r="M395" i="12"/>
  <c r="S395" i="12" s="1"/>
  <c r="Y395" i="12" s="1"/>
  <c r="AE395" i="12" s="1"/>
  <c r="AI395" i="12" s="1"/>
  <c r="AO395" i="12" s="1"/>
  <c r="AW395" i="12" s="1"/>
  <c r="BB395" i="12" s="1"/>
  <c r="BG395" i="12" s="1"/>
  <c r="H365" i="12"/>
  <c r="N366" i="12"/>
  <c r="T366" i="12" s="1"/>
  <c r="Z366" i="12" s="1"/>
  <c r="AF366" i="12" s="1"/>
  <c r="AJ366" i="12" s="1"/>
  <c r="AP366" i="12" s="1"/>
  <c r="AX366" i="12" s="1"/>
  <c r="BH366" i="12" s="1"/>
  <c r="G354" i="12"/>
  <c r="M355" i="12"/>
  <c r="S355" i="12" s="1"/>
  <c r="Y355" i="12" s="1"/>
  <c r="AE355" i="12" s="1"/>
  <c r="AI355" i="12" s="1"/>
  <c r="AO355" i="12" s="1"/>
  <c r="AW355" i="12" s="1"/>
  <c r="BB355" i="12" s="1"/>
  <c r="BG355" i="12" s="1"/>
  <c r="H310" i="12"/>
  <c r="N313" i="12"/>
  <c r="T313" i="12" s="1"/>
  <c r="Z313" i="12" s="1"/>
  <c r="AF313" i="12" s="1"/>
  <c r="AJ313" i="12" s="1"/>
  <c r="AP313" i="12" s="1"/>
  <c r="AX313" i="12" s="1"/>
  <c r="BH313" i="12" s="1"/>
  <c r="G306" i="12"/>
  <c r="M307" i="12"/>
  <c r="S307" i="12" s="1"/>
  <c r="Y307" i="12" s="1"/>
  <c r="AE307" i="12" s="1"/>
  <c r="AI307" i="12" s="1"/>
  <c r="AO307" i="12" s="1"/>
  <c r="AW307" i="12" s="1"/>
  <c r="BB307" i="12" s="1"/>
  <c r="BG307" i="12" s="1"/>
  <c r="H262" i="12"/>
  <c r="N263" i="12"/>
  <c r="T263" i="12" s="1"/>
  <c r="Z263" i="12" s="1"/>
  <c r="AF263" i="12" s="1"/>
  <c r="AJ263" i="12" s="1"/>
  <c r="AP263" i="12" s="1"/>
  <c r="AX263" i="12" s="1"/>
  <c r="BH263" i="12" s="1"/>
  <c r="G258" i="12"/>
  <c r="M259" i="12"/>
  <c r="S259" i="12" s="1"/>
  <c r="Y259" i="12" s="1"/>
  <c r="AE259" i="12" s="1"/>
  <c r="AI259" i="12" s="1"/>
  <c r="AO259" i="12" s="1"/>
  <c r="AW259" i="12" s="1"/>
  <c r="BB259" i="12" s="1"/>
  <c r="BG259" i="12" s="1"/>
  <c r="H246" i="12"/>
  <c r="N247" i="12"/>
  <c r="T247" i="12" s="1"/>
  <c r="Z247" i="12" s="1"/>
  <c r="AF247" i="12" s="1"/>
  <c r="AJ247" i="12" s="1"/>
  <c r="AP247" i="12" s="1"/>
  <c r="AX247" i="12" s="1"/>
  <c r="BH247" i="12" s="1"/>
  <c r="G242" i="12"/>
  <c r="M243" i="12"/>
  <c r="S243" i="12" s="1"/>
  <c r="Y243" i="12" s="1"/>
  <c r="AE243" i="12" s="1"/>
  <c r="AI243" i="12" s="1"/>
  <c r="AO243" i="12" s="1"/>
  <c r="AW243" i="12" s="1"/>
  <c r="BB243" i="12" s="1"/>
  <c r="BG243" i="12" s="1"/>
  <c r="H230" i="12"/>
  <c r="N231" i="12"/>
  <c r="T231" i="12" s="1"/>
  <c r="Z231" i="12" s="1"/>
  <c r="AF231" i="12" s="1"/>
  <c r="AJ231" i="12" s="1"/>
  <c r="AP231" i="12" s="1"/>
  <c r="AX231" i="12" s="1"/>
  <c r="BH231" i="12" s="1"/>
  <c r="G226" i="12"/>
  <c r="M227" i="12"/>
  <c r="S227" i="12" s="1"/>
  <c r="Y227" i="12" s="1"/>
  <c r="AE227" i="12" s="1"/>
  <c r="AI227" i="12" s="1"/>
  <c r="AO227" i="12" s="1"/>
  <c r="AW227" i="12" s="1"/>
  <c r="BB227" i="12" s="1"/>
  <c r="BG227" i="12" s="1"/>
  <c r="H214" i="12"/>
  <c r="N215" i="12"/>
  <c r="T215" i="12" s="1"/>
  <c r="Z215" i="12" s="1"/>
  <c r="AF215" i="12" s="1"/>
  <c r="AJ215" i="12" s="1"/>
  <c r="AP215" i="12" s="1"/>
  <c r="AX215" i="12" s="1"/>
  <c r="BH215" i="12" s="1"/>
  <c r="G210" i="12"/>
  <c r="M211" i="12"/>
  <c r="S211" i="12" s="1"/>
  <c r="Y211" i="12" s="1"/>
  <c r="AE211" i="12" s="1"/>
  <c r="AI211" i="12" s="1"/>
  <c r="AO211" i="12" s="1"/>
  <c r="AW211" i="12" s="1"/>
  <c r="BB211" i="12" s="1"/>
  <c r="BG211" i="12" s="1"/>
  <c r="H194" i="12"/>
  <c r="N195" i="12"/>
  <c r="T195" i="12" s="1"/>
  <c r="Z195" i="12" s="1"/>
  <c r="AF195" i="12" s="1"/>
  <c r="AJ195" i="12" s="1"/>
  <c r="AP195" i="12" s="1"/>
  <c r="AX195" i="12" s="1"/>
  <c r="BH195" i="12" s="1"/>
  <c r="G186" i="12"/>
  <c r="M186" i="12" s="1"/>
  <c r="S186" i="12" s="1"/>
  <c r="Y186" i="12" s="1"/>
  <c r="AE186" i="12" s="1"/>
  <c r="AI186" i="12" s="1"/>
  <c r="AO186" i="12" s="1"/>
  <c r="AW186" i="12" s="1"/>
  <c r="BB186" i="12" s="1"/>
  <c r="BG186" i="12" s="1"/>
  <c r="M187" i="12"/>
  <c r="S187" i="12" s="1"/>
  <c r="Y187" i="12" s="1"/>
  <c r="AE187" i="12" s="1"/>
  <c r="AI187" i="12" s="1"/>
  <c r="AO187" i="12" s="1"/>
  <c r="AW187" i="12" s="1"/>
  <c r="BB187" i="12" s="1"/>
  <c r="BG187" i="12" s="1"/>
  <c r="G167" i="12"/>
  <c r="M167" i="12" s="1"/>
  <c r="S167" i="12" s="1"/>
  <c r="Y167" i="12" s="1"/>
  <c r="AE167" i="12" s="1"/>
  <c r="AI167" i="12" s="1"/>
  <c r="AO167" i="12" s="1"/>
  <c r="AW167" i="12" s="1"/>
  <c r="BB167" i="12" s="1"/>
  <c r="BG167" i="12" s="1"/>
  <c r="M168" i="12"/>
  <c r="S168" i="12" s="1"/>
  <c r="Y168" i="12" s="1"/>
  <c r="AE168" i="12" s="1"/>
  <c r="AI168" i="12" s="1"/>
  <c r="AO168" i="12" s="1"/>
  <c r="AW168" i="12" s="1"/>
  <c r="BB168" i="12" s="1"/>
  <c r="BG168" i="12" s="1"/>
  <c r="H145" i="12"/>
  <c r="N146" i="12"/>
  <c r="T146" i="12" s="1"/>
  <c r="Z146" i="12" s="1"/>
  <c r="AF146" i="12" s="1"/>
  <c r="AJ146" i="12" s="1"/>
  <c r="AP146" i="12" s="1"/>
  <c r="AX146" i="12" s="1"/>
  <c r="BH146" i="12" s="1"/>
  <c r="G141" i="12"/>
  <c r="M141" i="12" s="1"/>
  <c r="S141" i="12" s="1"/>
  <c r="Y141" i="12" s="1"/>
  <c r="AE141" i="12" s="1"/>
  <c r="AI141" i="12" s="1"/>
  <c r="AO141" i="12" s="1"/>
  <c r="AW141" i="12" s="1"/>
  <c r="BB141" i="12" s="1"/>
  <c r="BG141" i="12" s="1"/>
  <c r="M142" i="12"/>
  <c r="S142" i="12" s="1"/>
  <c r="Y142" i="12" s="1"/>
  <c r="AE142" i="12" s="1"/>
  <c r="AI142" i="12" s="1"/>
  <c r="AO142" i="12" s="1"/>
  <c r="AW142" i="12" s="1"/>
  <c r="BB142" i="12" s="1"/>
  <c r="BG142" i="12" s="1"/>
  <c r="H112" i="12"/>
  <c r="N113" i="12"/>
  <c r="T113" i="12" s="1"/>
  <c r="Z113" i="12" s="1"/>
  <c r="AF113" i="12" s="1"/>
  <c r="AJ113" i="12" s="1"/>
  <c r="AP113" i="12" s="1"/>
  <c r="AX113" i="12" s="1"/>
  <c r="BH113" i="12" s="1"/>
  <c r="G107" i="12"/>
  <c r="M107" i="12" s="1"/>
  <c r="S107" i="12" s="1"/>
  <c r="Y107" i="12" s="1"/>
  <c r="AE107" i="12" s="1"/>
  <c r="AI107" i="12" s="1"/>
  <c r="AO107" i="12" s="1"/>
  <c r="AW107" i="12" s="1"/>
  <c r="BB107" i="12" s="1"/>
  <c r="BG107" i="12" s="1"/>
  <c r="M108" i="12"/>
  <c r="S108" i="12" s="1"/>
  <c r="Y108" i="12" s="1"/>
  <c r="AE108" i="12" s="1"/>
  <c r="AI108" i="12" s="1"/>
  <c r="AO108" i="12" s="1"/>
  <c r="AW108" i="12" s="1"/>
  <c r="BB108" i="12" s="1"/>
  <c r="BG108" i="12" s="1"/>
  <c r="G87" i="12"/>
  <c r="M87" i="12" s="1"/>
  <c r="S87" i="12" s="1"/>
  <c r="Y87" i="12" s="1"/>
  <c r="AE87" i="12" s="1"/>
  <c r="AI87" i="12" s="1"/>
  <c r="AO87" i="12" s="1"/>
  <c r="AW87" i="12" s="1"/>
  <c r="BB87" i="12" s="1"/>
  <c r="BG87" i="12" s="1"/>
  <c r="M88" i="12"/>
  <c r="S88" i="12" s="1"/>
  <c r="Y88" i="12" s="1"/>
  <c r="AE88" i="12" s="1"/>
  <c r="AI88" i="12" s="1"/>
  <c r="AO88" i="12" s="1"/>
  <c r="AW88" i="12" s="1"/>
  <c r="BB88" i="12" s="1"/>
  <c r="BG88" i="12" s="1"/>
  <c r="H78" i="12"/>
  <c r="N78" i="12" s="1"/>
  <c r="T78" i="12" s="1"/>
  <c r="Z78" i="12" s="1"/>
  <c r="AF78" i="12" s="1"/>
  <c r="AJ78" i="12" s="1"/>
  <c r="AP78" i="12" s="1"/>
  <c r="AX78" i="12" s="1"/>
  <c r="BH78" i="12" s="1"/>
  <c r="N79" i="12"/>
  <c r="T79" i="12" s="1"/>
  <c r="Z79" i="12" s="1"/>
  <c r="AF79" i="12" s="1"/>
  <c r="AJ79" i="12" s="1"/>
  <c r="AP79" i="12" s="1"/>
  <c r="AX79" i="12" s="1"/>
  <c r="BH79" i="12" s="1"/>
  <c r="G59" i="12"/>
  <c r="M59" i="12" s="1"/>
  <c r="S59" i="12" s="1"/>
  <c r="Y59" i="12" s="1"/>
  <c r="AE59" i="12" s="1"/>
  <c r="AI59" i="12" s="1"/>
  <c r="AO59" i="12" s="1"/>
  <c r="AW59" i="12" s="1"/>
  <c r="BB59" i="12" s="1"/>
  <c r="BG59" i="12" s="1"/>
  <c r="M60" i="12"/>
  <c r="S60" i="12" s="1"/>
  <c r="Y60" i="12" s="1"/>
  <c r="AE60" i="12" s="1"/>
  <c r="AI60" i="12" s="1"/>
  <c r="AO60" i="12" s="1"/>
  <c r="AW60" i="12" s="1"/>
  <c r="BB60" i="12" s="1"/>
  <c r="BG60" i="12" s="1"/>
  <c r="H47" i="12"/>
  <c r="N48" i="12"/>
  <c r="T48" i="12" s="1"/>
  <c r="Z48" i="12" s="1"/>
  <c r="AF48" i="12" s="1"/>
  <c r="AJ48" i="12" s="1"/>
  <c r="AP48" i="12" s="1"/>
  <c r="AX48" i="12" s="1"/>
  <c r="BH48" i="12" s="1"/>
  <c r="G43" i="12"/>
  <c r="M44" i="12"/>
  <c r="S44" i="12" s="1"/>
  <c r="Y44" i="12" s="1"/>
  <c r="AE44" i="12" s="1"/>
  <c r="AI44" i="12" s="1"/>
  <c r="AO44" i="12" s="1"/>
  <c r="AW44" i="12" s="1"/>
  <c r="BB44" i="12" s="1"/>
  <c r="BG44" i="12" s="1"/>
  <c r="H26" i="12"/>
  <c r="N27" i="12"/>
  <c r="T27" i="12" s="1"/>
  <c r="Z27" i="12" s="1"/>
  <c r="AF27" i="12" s="1"/>
  <c r="AJ27" i="12" s="1"/>
  <c r="AP27" i="12" s="1"/>
  <c r="AX27" i="12" s="1"/>
  <c r="BH27" i="12" s="1"/>
  <c r="G22" i="12"/>
  <c r="M22" i="12" s="1"/>
  <c r="S22" i="12" s="1"/>
  <c r="Y22" i="12" s="1"/>
  <c r="AE22" i="12" s="1"/>
  <c r="AI22" i="12" s="1"/>
  <c r="AO22" i="12" s="1"/>
  <c r="AW22" i="12" s="1"/>
  <c r="BB22" i="12" s="1"/>
  <c r="BG22" i="12" s="1"/>
  <c r="M23" i="12"/>
  <c r="S23" i="12" s="1"/>
  <c r="Y23" i="12" s="1"/>
  <c r="AE23" i="12" s="1"/>
  <c r="AI23" i="12" s="1"/>
  <c r="AO23" i="12" s="1"/>
  <c r="AW23" i="12" s="1"/>
  <c r="BB23" i="12" s="1"/>
  <c r="BG23" i="12" s="1"/>
  <c r="G2929" i="12"/>
  <c r="M2929" i="12" s="1"/>
  <c r="S2929" i="12" s="1"/>
  <c r="Y2929" i="12" s="1"/>
  <c r="AE2929" i="12" s="1"/>
  <c r="AI2929" i="12" s="1"/>
  <c r="AO2929" i="12" s="1"/>
  <c r="AW2929" i="12" s="1"/>
  <c r="BB2929" i="12" s="1"/>
  <c r="BG2929" i="12" s="1"/>
  <c r="M2933" i="12"/>
  <c r="S2933" i="12" s="1"/>
  <c r="Y2933" i="12" s="1"/>
  <c r="AE2933" i="12" s="1"/>
  <c r="AI2933" i="12" s="1"/>
  <c r="AO2933" i="12" s="1"/>
  <c r="AW2933" i="12" s="1"/>
  <c r="BB2933" i="12" s="1"/>
  <c r="BG2933" i="12" s="1"/>
  <c r="G2880" i="12"/>
  <c r="M2880" i="12" s="1"/>
  <c r="S2880" i="12" s="1"/>
  <c r="Y2880" i="12" s="1"/>
  <c r="AE2880" i="12" s="1"/>
  <c r="AI2880" i="12" s="1"/>
  <c r="AO2880" i="12" s="1"/>
  <c r="AW2880" i="12" s="1"/>
  <c r="BB2880" i="12" s="1"/>
  <c r="BG2880" i="12" s="1"/>
  <c r="M2881" i="12"/>
  <c r="S2881" i="12" s="1"/>
  <c r="Y2881" i="12" s="1"/>
  <c r="AE2881" i="12" s="1"/>
  <c r="AI2881" i="12" s="1"/>
  <c r="AO2881" i="12" s="1"/>
  <c r="AW2881" i="12" s="1"/>
  <c r="BB2881" i="12" s="1"/>
  <c r="BG2881" i="12" s="1"/>
  <c r="G2867" i="12"/>
  <c r="M2868" i="12"/>
  <c r="S2868" i="12" s="1"/>
  <c r="Y2868" i="12" s="1"/>
  <c r="AE2868" i="12" s="1"/>
  <c r="AI2868" i="12" s="1"/>
  <c r="AO2868" i="12" s="1"/>
  <c r="AW2868" i="12" s="1"/>
  <c r="BB2868" i="12" s="1"/>
  <c r="BG2868" i="12" s="1"/>
  <c r="G2824" i="12"/>
  <c r="M2825" i="12"/>
  <c r="S2825" i="12" s="1"/>
  <c r="Y2825" i="12" s="1"/>
  <c r="AE2825" i="12" s="1"/>
  <c r="AI2825" i="12" s="1"/>
  <c r="AO2825" i="12" s="1"/>
  <c r="AW2825" i="12" s="1"/>
  <c r="BB2825" i="12" s="1"/>
  <c r="BG2825" i="12" s="1"/>
  <c r="G2774" i="12"/>
  <c r="M2774" i="12" s="1"/>
  <c r="S2774" i="12" s="1"/>
  <c r="Y2774" i="12" s="1"/>
  <c r="AE2774" i="12" s="1"/>
  <c r="AI2774" i="12" s="1"/>
  <c r="AO2774" i="12" s="1"/>
  <c r="AW2774" i="12" s="1"/>
  <c r="BB2774" i="12" s="1"/>
  <c r="BG2774" i="12" s="1"/>
  <c r="M2775" i="12"/>
  <c r="S2775" i="12" s="1"/>
  <c r="Y2775" i="12" s="1"/>
  <c r="AE2775" i="12" s="1"/>
  <c r="AI2775" i="12" s="1"/>
  <c r="AO2775" i="12" s="1"/>
  <c r="AW2775" i="12" s="1"/>
  <c r="BB2775" i="12" s="1"/>
  <c r="BG2775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G2735" i="12" s="1"/>
  <c r="M2738" i="12"/>
  <c r="S2738" i="12" s="1"/>
  <c r="Y2738" i="12" s="1"/>
  <c r="AE2738" i="12" s="1"/>
  <c r="AI2738" i="12" s="1"/>
  <c r="AO2738" i="12" s="1"/>
  <c r="AW2738" i="12" s="1"/>
  <c r="BB2738" i="12" s="1"/>
  <c r="BG2738" i="12" s="1"/>
  <c r="G2720" i="12"/>
  <c r="M2721" i="12"/>
  <c r="S2721" i="12" s="1"/>
  <c r="Y2721" i="12" s="1"/>
  <c r="AE2721" i="12" s="1"/>
  <c r="AI2721" i="12" s="1"/>
  <c r="AO2721" i="12" s="1"/>
  <c r="AW2721" i="12" s="1"/>
  <c r="BB2721" i="12" s="1"/>
  <c r="BG2721" i="12" s="1"/>
  <c r="G2706" i="12"/>
  <c r="M2706" i="12" s="1"/>
  <c r="S2706" i="12" s="1"/>
  <c r="Y2706" i="12" s="1"/>
  <c r="AE2706" i="12" s="1"/>
  <c r="AI2706" i="12" s="1"/>
  <c r="AO2706" i="12" s="1"/>
  <c r="AW2706" i="12" s="1"/>
  <c r="BB2706" i="12" s="1"/>
  <c r="BG2706" i="12" s="1"/>
  <c r="M2707" i="12"/>
  <c r="S2707" i="12" s="1"/>
  <c r="Y2707" i="12" s="1"/>
  <c r="AE2707" i="12" s="1"/>
  <c r="AI2707" i="12" s="1"/>
  <c r="AO2707" i="12" s="1"/>
  <c r="AW2707" i="12" s="1"/>
  <c r="BB2707" i="12" s="1"/>
  <c r="BG2707" i="12" s="1"/>
  <c r="G2647" i="12"/>
  <c r="M2648" i="12"/>
  <c r="S2648" i="12" s="1"/>
  <c r="Y2648" i="12" s="1"/>
  <c r="AE2648" i="12" s="1"/>
  <c r="AI2648" i="12" s="1"/>
  <c r="AO2648" i="12" s="1"/>
  <c r="AW2648" i="12" s="1"/>
  <c r="BB2648" i="12" s="1"/>
  <c r="BG2648" i="12" s="1"/>
  <c r="H2614" i="12"/>
  <c r="N2615" i="12"/>
  <c r="T2615" i="12" s="1"/>
  <c r="Z2615" i="12" s="1"/>
  <c r="AF2615" i="12" s="1"/>
  <c r="AJ2615" i="12" s="1"/>
  <c r="AP2615" i="12" s="1"/>
  <c r="AX2615" i="12" s="1"/>
  <c r="BH2615" i="12" s="1"/>
  <c r="G2581" i="12"/>
  <c r="M2582" i="12"/>
  <c r="S2582" i="12" s="1"/>
  <c r="Y2582" i="12" s="1"/>
  <c r="AE2582" i="12" s="1"/>
  <c r="AI2582" i="12" s="1"/>
  <c r="AO2582" i="12" s="1"/>
  <c r="AW2582" i="12" s="1"/>
  <c r="BB2582" i="12" s="1"/>
  <c r="BG2582" i="12" s="1"/>
  <c r="G2545" i="12"/>
  <c r="M2545" i="12" s="1"/>
  <c r="S2545" i="12" s="1"/>
  <c r="Y2545" i="12" s="1"/>
  <c r="AE2545" i="12" s="1"/>
  <c r="AI2545" i="12" s="1"/>
  <c r="AO2545" i="12" s="1"/>
  <c r="AW2545" i="12" s="1"/>
  <c r="BB2545" i="12" s="1"/>
  <c r="BG2545" i="12" s="1"/>
  <c r="M2546" i="12"/>
  <c r="S2546" i="12" s="1"/>
  <c r="Y2546" i="12" s="1"/>
  <c r="AE2546" i="12" s="1"/>
  <c r="AI2546" i="12" s="1"/>
  <c r="AO2546" i="12" s="1"/>
  <c r="AW2546" i="12" s="1"/>
  <c r="BB2546" i="12" s="1"/>
  <c r="BG2546" i="12" s="1"/>
  <c r="G2530" i="12"/>
  <c r="M2531" i="12"/>
  <c r="S2531" i="12" s="1"/>
  <c r="Y2531" i="12" s="1"/>
  <c r="AE2531" i="12" s="1"/>
  <c r="AI2531" i="12" s="1"/>
  <c r="AO2531" i="12" s="1"/>
  <c r="AW2531" i="12" s="1"/>
  <c r="BB2531" i="12" s="1"/>
  <c r="BG2531" i="12" s="1"/>
  <c r="H2406" i="12"/>
  <c r="N2407" i="12"/>
  <c r="T2407" i="12" s="1"/>
  <c r="Z2407" i="12" s="1"/>
  <c r="AF2407" i="12" s="1"/>
  <c r="AJ2407" i="12" s="1"/>
  <c r="AP2407" i="12" s="1"/>
  <c r="AX2407" i="12" s="1"/>
  <c r="BH2407" i="12" s="1"/>
  <c r="G2402" i="12"/>
  <c r="M2403" i="12"/>
  <c r="S2403" i="12" s="1"/>
  <c r="Y2403" i="12" s="1"/>
  <c r="AE2403" i="12" s="1"/>
  <c r="AI2403" i="12" s="1"/>
  <c r="AO2403" i="12" s="1"/>
  <c r="AW2403" i="12" s="1"/>
  <c r="BB2403" i="12" s="1"/>
  <c r="BG2403" i="12" s="1"/>
  <c r="G2378" i="12"/>
  <c r="M2379" i="12"/>
  <c r="S2379" i="12" s="1"/>
  <c r="Y2379" i="12" s="1"/>
  <c r="AE2379" i="12" s="1"/>
  <c r="AI2379" i="12" s="1"/>
  <c r="AO2379" i="12" s="1"/>
  <c r="AW2379" i="12" s="1"/>
  <c r="BB2379" i="12" s="1"/>
  <c r="BG2379" i="12" s="1"/>
  <c r="G2322" i="12"/>
  <c r="M2323" i="12"/>
  <c r="S2323" i="12" s="1"/>
  <c r="Y2323" i="12" s="1"/>
  <c r="AE2323" i="12" s="1"/>
  <c r="AI2323" i="12" s="1"/>
  <c r="AO2323" i="12" s="1"/>
  <c r="AW2323" i="12" s="1"/>
  <c r="BB2323" i="12" s="1"/>
  <c r="BG2323" i="12" s="1"/>
  <c r="H2301" i="12"/>
  <c r="N2302" i="12"/>
  <c r="T2302" i="12" s="1"/>
  <c r="Z2302" i="12" s="1"/>
  <c r="AF2302" i="12" s="1"/>
  <c r="AJ2302" i="12" s="1"/>
  <c r="AP2302" i="12" s="1"/>
  <c r="AX2302" i="12" s="1"/>
  <c r="BH2302" i="12" s="1"/>
  <c r="H2278" i="12"/>
  <c r="N2278" i="12" s="1"/>
  <c r="T2278" i="12" s="1"/>
  <c r="Z2278" i="12" s="1"/>
  <c r="AF2278" i="12" s="1"/>
  <c r="AJ2278" i="12" s="1"/>
  <c r="AP2278" i="12" s="1"/>
  <c r="AX2278" i="12" s="1"/>
  <c r="BH2278" i="12" s="1"/>
  <c r="N2279" i="12"/>
  <c r="T2279" i="12" s="1"/>
  <c r="Z2279" i="12" s="1"/>
  <c r="AF2279" i="12" s="1"/>
  <c r="AJ2279" i="12" s="1"/>
  <c r="AP2279" i="12" s="1"/>
  <c r="AX2279" i="12" s="1"/>
  <c r="BH2279" i="12" s="1"/>
  <c r="G2247" i="12"/>
  <c r="M2248" i="12"/>
  <c r="S2248" i="12" s="1"/>
  <c r="Y2248" i="12" s="1"/>
  <c r="AE2248" i="12" s="1"/>
  <c r="AI2248" i="12" s="1"/>
  <c r="AO2248" i="12" s="1"/>
  <c r="AW2248" i="12" s="1"/>
  <c r="BB2248" i="12" s="1"/>
  <c r="BG2248" i="12" s="1"/>
  <c r="G2083" i="12"/>
  <c r="M2084" i="12"/>
  <c r="S2084" i="12" s="1"/>
  <c r="Y2084" i="12" s="1"/>
  <c r="AE2084" i="12" s="1"/>
  <c r="AI2084" i="12" s="1"/>
  <c r="AO2084" i="12" s="1"/>
  <c r="AW2084" i="12" s="1"/>
  <c r="BB2084" i="12" s="1"/>
  <c r="BG2084" i="12" s="1"/>
  <c r="H2067" i="12"/>
  <c r="N2068" i="12"/>
  <c r="T2068" i="12" s="1"/>
  <c r="Z2068" i="12" s="1"/>
  <c r="AF2068" i="12" s="1"/>
  <c r="AJ2068" i="12" s="1"/>
  <c r="AP2068" i="12" s="1"/>
  <c r="AX2068" i="12" s="1"/>
  <c r="BH2068" i="12" s="1"/>
  <c r="H2019" i="12"/>
  <c r="N2020" i="12"/>
  <c r="T2020" i="12" s="1"/>
  <c r="Z2020" i="12" s="1"/>
  <c r="AF2020" i="12" s="1"/>
  <c r="AJ2020" i="12" s="1"/>
  <c r="AP2020" i="12" s="1"/>
  <c r="AX2020" i="12" s="1"/>
  <c r="BH2020" i="12" s="1"/>
  <c r="H1951" i="12"/>
  <c r="N1951" i="12" s="1"/>
  <c r="T1951" i="12" s="1"/>
  <c r="Z1951" i="12" s="1"/>
  <c r="AF1951" i="12" s="1"/>
  <c r="AJ1951" i="12" s="1"/>
  <c r="AP1951" i="12" s="1"/>
  <c r="AX1951" i="12" s="1"/>
  <c r="BH1951" i="12" s="1"/>
  <c r="N1952" i="12"/>
  <c r="T1952" i="12" s="1"/>
  <c r="Z1952" i="12" s="1"/>
  <c r="AF1952" i="12" s="1"/>
  <c r="AJ1952" i="12" s="1"/>
  <c r="AP1952" i="12" s="1"/>
  <c r="AX1952" i="12" s="1"/>
  <c r="BH1952" i="12" s="1"/>
  <c r="G1907" i="12"/>
  <c r="M1908" i="12"/>
  <c r="S1908" i="12" s="1"/>
  <c r="Y1908" i="12" s="1"/>
  <c r="AE1908" i="12" s="1"/>
  <c r="AI1908" i="12" s="1"/>
  <c r="AO1908" i="12" s="1"/>
  <c r="AW1908" i="12" s="1"/>
  <c r="BB1908" i="12" s="1"/>
  <c r="BG1908" i="12" s="1"/>
  <c r="H1777" i="12"/>
  <c r="N1778" i="12"/>
  <c r="T1778" i="12" s="1"/>
  <c r="Z1778" i="12" s="1"/>
  <c r="AF1778" i="12" s="1"/>
  <c r="AJ1778" i="12" s="1"/>
  <c r="AP1778" i="12" s="1"/>
  <c r="AX1778" i="12" s="1"/>
  <c r="BH1778" i="12" s="1"/>
  <c r="H1673" i="12"/>
  <c r="N1674" i="12"/>
  <c r="T1674" i="12" s="1"/>
  <c r="Z1674" i="12" s="1"/>
  <c r="AF1674" i="12" s="1"/>
  <c r="AJ1674" i="12" s="1"/>
  <c r="AP1674" i="12" s="1"/>
  <c r="AX1674" i="12" s="1"/>
  <c r="BH1674" i="12" s="1"/>
  <c r="H1612" i="12"/>
  <c r="N1613" i="12"/>
  <c r="T1613" i="12" s="1"/>
  <c r="Z1613" i="12" s="1"/>
  <c r="AF1613" i="12" s="1"/>
  <c r="AJ1613" i="12" s="1"/>
  <c r="AP1613" i="12" s="1"/>
  <c r="AX1613" i="12" s="1"/>
  <c r="BH1613" i="12" s="1"/>
  <c r="H1596" i="12"/>
  <c r="N1597" i="12"/>
  <c r="T1597" i="12" s="1"/>
  <c r="Z1597" i="12" s="1"/>
  <c r="AF1597" i="12" s="1"/>
  <c r="AJ1597" i="12" s="1"/>
  <c r="AP1597" i="12" s="1"/>
  <c r="AX1597" i="12" s="1"/>
  <c r="BH1597" i="12" s="1"/>
  <c r="H1565" i="12"/>
  <c r="N1565" i="12" s="1"/>
  <c r="T1565" i="12" s="1"/>
  <c r="Z1565" i="12" s="1"/>
  <c r="AF1565" i="12" s="1"/>
  <c r="AJ1565" i="12" s="1"/>
  <c r="AP1565" i="12" s="1"/>
  <c r="AX1565" i="12" s="1"/>
  <c r="BH1565" i="12" s="1"/>
  <c r="N1566" i="12"/>
  <c r="T1566" i="12" s="1"/>
  <c r="Z1566" i="12" s="1"/>
  <c r="AF1566" i="12" s="1"/>
  <c r="AJ1566" i="12" s="1"/>
  <c r="AP1566" i="12" s="1"/>
  <c r="AX1566" i="12" s="1"/>
  <c r="BH1566" i="12" s="1"/>
  <c r="G1345" i="12"/>
  <c r="M1346" i="12"/>
  <c r="S1346" i="12" s="1"/>
  <c r="Y1346" i="12" s="1"/>
  <c r="AE1346" i="12" s="1"/>
  <c r="AI1346" i="12" s="1"/>
  <c r="AO1346" i="12" s="1"/>
  <c r="AW1346" i="12" s="1"/>
  <c r="BB1346" i="12" s="1"/>
  <c r="BG1346" i="12" s="1"/>
  <c r="H1255" i="12"/>
  <c r="N1256" i="12"/>
  <c r="T1256" i="12" s="1"/>
  <c r="Z1256" i="12" s="1"/>
  <c r="AF1256" i="12" s="1"/>
  <c r="AJ1256" i="12" s="1"/>
  <c r="AP1256" i="12" s="1"/>
  <c r="AX1256" i="12" s="1"/>
  <c r="BH1256" i="12" s="1"/>
  <c r="H1192" i="12"/>
  <c r="N1193" i="12"/>
  <c r="T1193" i="12" s="1"/>
  <c r="Z1193" i="12" s="1"/>
  <c r="AF1193" i="12" s="1"/>
  <c r="AJ1193" i="12" s="1"/>
  <c r="AP1193" i="12" s="1"/>
  <c r="AX1193" i="12" s="1"/>
  <c r="BH1193" i="12" s="1"/>
  <c r="H1090" i="12"/>
  <c r="N1090" i="12" s="1"/>
  <c r="T1090" i="12" s="1"/>
  <c r="Z1090" i="12" s="1"/>
  <c r="AF1090" i="12" s="1"/>
  <c r="AJ1090" i="12" s="1"/>
  <c r="AP1090" i="12" s="1"/>
  <c r="AX1090" i="12" s="1"/>
  <c r="BH1090" i="12" s="1"/>
  <c r="N1091" i="12"/>
  <c r="T1091" i="12" s="1"/>
  <c r="Z1091" i="12" s="1"/>
  <c r="AF1091" i="12" s="1"/>
  <c r="AJ1091" i="12" s="1"/>
  <c r="AP1091" i="12" s="1"/>
  <c r="AX1091" i="12" s="1"/>
  <c r="BH1091" i="12" s="1"/>
  <c r="H1060" i="12"/>
  <c r="N1060" i="12" s="1"/>
  <c r="T1060" i="12" s="1"/>
  <c r="Z1060" i="12" s="1"/>
  <c r="AF1060" i="12" s="1"/>
  <c r="AJ1060" i="12" s="1"/>
  <c r="AP1060" i="12" s="1"/>
  <c r="AX1060" i="12" s="1"/>
  <c r="BH1060" i="12" s="1"/>
  <c r="N1061" i="12"/>
  <c r="T1061" i="12" s="1"/>
  <c r="Z1061" i="12" s="1"/>
  <c r="AF1061" i="12" s="1"/>
  <c r="AJ1061" i="12" s="1"/>
  <c r="AP1061" i="12" s="1"/>
  <c r="AX1061" i="12" s="1"/>
  <c r="BH1061" i="12" s="1"/>
  <c r="H954" i="12"/>
  <c r="N954" i="12" s="1"/>
  <c r="T954" i="12" s="1"/>
  <c r="Z954" i="12" s="1"/>
  <c r="AF954" i="12" s="1"/>
  <c r="AJ954" i="12" s="1"/>
  <c r="AP954" i="12" s="1"/>
  <c r="AX954" i="12" s="1"/>
  <c r="BH954" i="12" s="1"/>
  <c r="N955" i="12"/>
  <c r="T955" i="12" s="1"/>
  <c r="Z955" i="12" s="1"/>
  <c r="AF955" i="12" s="1"/>
  <c r="AJ955" i="12" s="1"/>
  <c r="AP955" i="12" s="1"/>
  <c r="AX955" i="12" s="1"/>
  <c r="BH955" i="12" s="1"/>
  <c r="G951" i="12"/>
  <c r="M951" i="12" s="1"/>
  <c r="S951" i="12" s="1"/>
  <c r="Y951" i="12" s="1"/>
  <c r="AE951" i="12" s="1"/>
  <c r="AI951" i="12" s="1"/>
  <c r="AO951" i="12" s="1"/>
  <c r="AW951" i="12" s="1"/>
  <c r="BB951" i="12" s="1"/>
  <c r="BG951" i="12" s="1"/>
  <c r="M952" i="12"/>
  <c r="S952" i="12" s="1"/>
  <c r="Y952" i="12" s="1"/>
  <c r="AE952" i="12" s="1"/>
  <c r="AI952" i="12" s="1"/>
  <c r="AO952" i="12" s="1"/>
  <c r="AW952" i="12" s="1"/>
  <c r="BB952" i="12" s="1"/>
  <c r="BG952" i="12" s="1"/>
  <c r="H833" i="12"/>
  <c r="N833" i="12" s="1"/>
  <c r="T833" i="12" s="1"/>
  <c r="Z833" i="12" s="1"/>
  <c r="AF833" i="12" s="1"/>
  <c r="AJ833" i="12" s="1"/>
  <c r="AP833" i="12" s="1"/>
  <c r="AX833" i="12" s="1"/>
  <c r="BH833" i="12" s="1"/>
  <c r="N834" i="12"/>
  <c r="T834" i="12" s="1"/>
  <c r="Z834" i="12" s="1"/>
  <c r="AF834" i="12" s="1"/>
  <c r="AJ834" i="12" s="1"/>
  <c r="AP834" i="12" s="1"/>
  <c r="AX834" i="12" s="1"/>
  <c r="BH834" i="12" s="1"/>
  <c r="H800" i="12"/>
  <c r="N800" i="12" s="1"/>
  <c r="T800" i="12" s="1"/>
  <c r="Z800" i="12" s="1"/>
  <c r="AF800" i="12" s="1"/>
  <c r="AJ800" i="12" s="1"/>
  <c r="AP800" i="12" s="1"/>
  <c r="AX800" i="12" s="1"/>
  <c r="BH800" i="12" s="1"/>
  <c r="N801" i="12"/>
  <c r="T801" i="12" s="1"/>
  <c r="Z801" i="12" s="1"/>
  <c r="AF801" i="12" s="1"/>
  <c r="AJ801" i="12" s="1"/>
  <c r="AP801" i="12" s="1"/>
  <c r="AX801" i="12" s="1"/>
  <c r="BH801" i="12" s="1"/>
  <c r="H767" i="12"/>
  <c r="N767" i="12" s="1"/>
  <c r="T767" i="12" s="1"/>
  <c r="Z767" i="12" s="1"/>
  <c r="AF767" i="12" s="1"/>
  <c r="AJ767" i="12" s="1"/>
  <c r="AP767" i="12" s="1"/>
  <c r="AX767" i="12" s="1"/>
  <c r="BH767" i="12" s="1"/>
  <c r="N768" i="12"/>
  <c r="T768" i="12" s="1"/>
  <c r="Z768" i="12" s="1"/>
  <c r="AF768" i="12" s="1"/>
  <c r="AJ768" i="12" s="1"/>
  <c r="AP768" i="12" s="1"/>
  <c r="AX768" i="12" s="1"/>
  <c r="BH768" i="12" s="1"/>
  <c r="G708" i="12"/>
  <c r="M708" i="12" s="1"/>
  <c r="S708" i="12" s="1"/>
  <c r="Y708" i="12" s="1"/>
  <c r="AE708" i="12" s="1"/>
  <c r="AI708" i="12" s="1"/>
  <c r="AO708" i="12" s="1"/>
  <c r="AW708" i="12" s="1"/>
  <c r="BB708" i="12" s="1"/>
  <c r="BG708" i="12" s="1"/>
  <c r="M709" i="12"/>
  <c r="S709" i="12" s="1"/>
  <c r="Y709" i="12" s="1"/>
  <c r="AE709" i="12" s="1"/>
  <c r="AI709" i="12" s="1"/>
  <c r="AO709" i="12" s="1"/>
  <c r="AW709" i="12" s="1"/>
  <c r="BB709" i="12" s="1"/>
  <c r="BG709" i="12" s="1"/>
  <c r="H695" i="12"/>
  <c r="N695" i="12" s="1"/>
  <c r="T695" i="12" s="1"/>
  <c r="Z695" i="12" s="1"/>
  <c r="AF695" i="12" s="1"/>
  <c r="AJ695" i="12" s="1"/>
  <c r="AP695" i="12" s="1"/>
  <c r="AX695" i="12" s="1"/>
  <c r="BH695" i="12" s="1"/>
  <c r="N696" i="12"/>
  <c r="T696" i="12" s="1"/>
  <c r="Z696" i="12" s="1"/>
  <c r="AF696" i="12" s="1"/>
  <c r="AJ696" i="12" s="1"/>
  <c r="AP696" i="12" s="1"/>
  <c r="AX696" i="12" s="1"/>
  <c r="BH696" i="12" s="1"/>
  <c r="H679" i="12"/>
  <c r="N679" i="12" s="1"/>
  <c r="T679" i="12" s="1"/>
  <c r="Z679" i="12" s="1"/>
  <c r="AF679" i="12" s="1"/>
  <c r="AJ679" i="12" s="1"/>
  <c r="AP679" i="12" s="1"/>
  <c r="AX679" i="12" s="1"/>
  <c r="BH679" i="12" s="1"/>
  <c r="N680" i="12"/>
  <c r="T680" i="12" s="1"/>
  <c r="Z680" i="12" s="1"/>
  <c r="AF680" i="12" s="1"/>
  <c r="AJ680" i="12" s="1"/>
  <c r="AP680" i="12" s="1"/>
  <c r="AX680" i="12" s="1"/>
  <c r="BH680" i="12" s="1"/>
  <c r="H523" i="12"/>
  <c r="N524" i="12"/>
  <c r="T524" i="12" s="1"/>
  <c r="Z524" i="12" s="1"/>
  <c r="AF524" i="12" s="1"/>
  <c r="AJ524" i="12" s="1"/>
  <c r="AP524" i="12" s="1"/>
  <c r="AX524" i="12" s="1"/>
  <c r="BH524" i="12" s="1"/>
  <c r="H505" i="12"/>
  <c r="N506" i="12"/>
  <c r="T506" i="12" s="1"/>
  <c r="Z506" i="12" s="1"/>
  <c r="AF506" i="12" s="1"/>
  <c r="AJ506" i="12" s="1"/>
  <c r="AP506" i="12" s="1"/>
  <c r="AX506" i="12" s="1"/>
  <c r="BH506" i="12" s="1"/>
  <c r="G425" i="12"/>
  <c r="M425" i="12" s="1"/>
  <c r="S425" i="12" s="1"/>
  <c r="Y425" i="12" s="1"/>
  <c r="AE425" i="12" s="1"/>
  <c r="AI425" i="12" s="1"/>
  <c r="AO425" i="12" s="1"/>
  <c r="AW425" i="12" s="1"/>
  <c r="BB425" i="12" s="1"/>
  <c r="BG425" i="12" s="1"/>
  <c r="M426" i="12"/>
  <c r="S426" i="12" s="1"/>
  <c r="Y426" i="12" s="1"/>
  <c r="AE426" i="12" s="1"/>
  <c r="AI426" i="12" s="1"/>
  <c r="AO426" i="12" s="1"/>
  <c r="AW426" i="12" s="1"/>
  <c r="BB426" i="12" s="1"/>
  <c r="BG426" i="12" s="1"/>
  <c r="H413" i="12"/>
  <c r="N414" i="12"/>
  <c r="T414" i="12" s="1"/>
  <c r="Z414" i="12" s="1"/>
  <c r="AF414" i="12" s="1"/>
  <c r="AJ414" i="12" s="1"/>
  <c r="AP414" i="12" s="1"/>
  <c r="AX414" i="12" s="1"/>
  <c r="BH414" i="12" s="1"/>
  <c r="H201" i="12"/>
  <c r="N201" i="12" s="1"/>
  <c r="T201" i="12" s="1"/>
  <c r="Z201" i="12" s="1"/>
  <c r="AF201" i="12" s="1"/>
  <c r="AJ201" i="12" s="1"/>
  <c r="AP201" i="12" s="1"/>
  <c r="AX201" i="12" s="1"/>
  <c r="BH201" i="12" s="1"/>
  <c r="N202" i="12"/>
  <c r="T202" i="12" s="1"/>
  <c r="Z202" i="12" s="1"/>
  <c r="AF202" i="12" s="1"/>
  <c r="AJ202" i="12" s="1"/>
  <c r="AP202" i="12" s="1"/>
  <c r="AX202" i="12" s="1"/>
  <c r="BH202" i="12" s="1"/>
  <c r="G198" i="12"/>
  <c r="M198" i="12" s="1"/>
  <c r="S198" i="12" s="1"/>
  <c r="Y198" i="12" s="1"/>
  <c r="AE198" i="12" s="1"/>
  <c r="AI198" i="12" s="1"/>
  <c r="AO198" i="12" s="1"/>
  <c r="AW198" i="12" s="1"/>
  <c r="BB198" i="12" s="1"/>
  <c r="BG198" i="12" s="1"/>
  <c r="M199" i="12"/>
  <c r="S199" i="12" s="1"/>
  <c r="Y199" i="12" s="1"/>
  <c r="AE199" i="12" s="1"/>
  <c r="AI199" i="12" s="1"/>
  <c r="AO199" i="12" s="1"/>
  <c r="AW199" i="12" s="1"/>
  <c r="BB199" i="12" s="1"/>
  <c r="BG199" i="12" s="1"/>
  <c r="H138" i="12"/>
  <c r="N138" i="12" s="1"/>
  <c r="T138" i="12" s="1"/>
  <c r="Z138" i="12" s="1"/>
  <c r="AF138" i="12" s="1"/>
  <c r="AJ138" i="12" s="1"/>
  <c r="AP138" i="12" s="1"/>
  <c r="AX138" i="12" s="1"/>
  <c r="BH138" i="12" s="1"/>
  <c r="N139" i="12"/>
  <c r="T139" i="12" s="1"/>
  <c r="Z139" i="12" s="1"/>
  <c r="AF139" i="12" s="1"/>
  <c r="AJ139" i="12" s="1"/>
  <c r="AP139" i="12" s="1"/>
  <c r="AX139" i="12" s="1"/>
  <c r="BH139" i="12" s="1"/>
  <c r="H56" i="12"/>
  <c r="N56" i="12" s="1"/>
  <c r="T56" i="12" s="1"/>
  <c r="Z56" i="12" s="1"/>
  <c r="AF56" i="12" s="1"/>
  <c r="AJ56" i="12" s="1"/>
  <c r="AP56" i="12" s="1"/>
  <c r="AX56" i="12" s="1"/>
  <c r="BH56" i="12" s="1"/>
  <c r="N57" i="12"/>
  <c r="T57" i="12" s="1"/>
  <c r="Z57" i="12" s="1"/>
  <c r="AF57" i="12" s="1"/>
  <c r="AJ57" i="12" s="1"/>
  <c r="AP57" i="12" s="1"/>
  <c r="AX57" i="12" s="1"/>
  <c r="BH57" i="12" s="1"/>
  <c r="G51" i="12"/>
  <c r="M52" i="12"/>
  <c r="S52" i="12" s="1"/>
  <c r="Y52" i="12" s="1"/>
  <c r="AE52" i="12" s="1"/>
  <c r="AI52" i="12" s="1"/>
  <c r="AO52" i="12" s="1"/>
  <c r="AW52" i="12" s="1"/>
  <c r="BB52" i="12" s="1"/>
  <c r="BG52" i="12" s="1"/>
  <c r="H34" i="12"/>
  <c r="N35" i="12"/>
  <c r="T35" i="12" s="1"/>
  <c r="Z35" i="12" s="1"/>
  <c r="AF35" i="12" s="1"/>
  <c r="AJ35" i="12" s="1"/>
  <c r="AP35" i="12" s="1"/>
  <c r="AX35" i="12" s="1"/>
  <c r="BH35" i="12" s="1"/>
  <c r="G30" i="12"/>
  <c r="M31" i="12"/>
  <c r="S31" i="12" s="1"/>
  <c r="Y31" i="12" s="1"/>
  <c r="AE31" i="12" s="1"/>
  <c r="AI31" i="12" s="1"/>
  <c r="AO31" i="12" s="1"/>
  <c r="AW31" i="12" s="1"/>
  <c r="BB31" i="12" s="1"/>
  <c r="BG31" i="12" s="1"/>
  <c r="H19" i="12"/>
  <c r="N19" i="12" s="1"/>
  <c r="T19" i="12" s="1"/>
  <c r="Z19" i="12" s="1"/>
  <c r="AF19" i="12" s="1"/>
  <c r="AJ19" i="12" s="1"/>
  <c r="AP19" i="12" s="1"/>
  <c r="AX19" i="12" s="1"/>
  <c r="BH19" i="12" s="1"/>
  <c r="N20" i="12"/>
  <c r="T20" i="12" s="1"/>
  <c r="Z20" i="12" s="1"/>
  <c r="AF20" i="12" s="1"/>
  <c r="AJ20" i="12" s="1"/>
  <c r="AP20" i="12" s="1"/>
  <c r="AX20" i="12" s="1"/>
  <c r="BH20" i="12" s="1"/>
  <c r="H2923" i="12"/>
  <c r="N2923" i="12" s="1"/>
  <c r="T2923" i="12" s="1"/>
  <c r="Z2923" i="12" s="1"/>
  <c r="AF2923" i="12" s="1"/>
  <c r="AJ2923" i="12" s="1"/>
  <c r="AP2923" i="12" s="1"/>
  <c r="AX2923" i="12" s="1"/>
  <c r="BH2923" i="12" s="1"/>
  <c r="N2924" i="12"/>
  <c r="T2924" i="12" s="1"/>
  <c r="Z2924" i="12" s="1"/>
  <c r="AF2924" i="12" s="1"/>
  <c r="AJ2924" i="12" s="1"/>
  <c r="AP2924" i="12" s="1"/>
  <c r="AX2924" i="12" s="1"/>
  <c r="BH2924" i="12" s="1"/>
  <c r="G2917" i="12"/>
  <c r="M2917" i="12" s="1"/>
  <c r="S2917" i="12" s="1"/>
  <c r="Y2917" i="12" s="1"/>
  <c r="AE2917" i="12" s="1"/>
  <c r="AI2917" i="12" s="1"/>
  <c r="AO2917" i="12" s="1"/>
  <c r="AW2917" i="12" s="1"/>
  <c r="BB2917" i="12" s="1"/>
  <c r="BG2917" i="12" s="1"/>
  <c r="M2918" i="12"/>
  <c r="S2918" i="12" s="1"/>
  <c r="Y2918" i="12" s="1"/>
  <c r="AE2918" i="12" s="1"/>
  <c r="AI2918" i="12" s="1"/>
  <c r="AO2918" i="12" s="1"/>
  <c r="AW2918" i="12" s="1"/>
  <c r="BB2918" i="12" s="1"/>
  <c r="BG2918" i="12" s="1"/>
  <c r="H2889" i="12"/>
  <c r="N2889" i="12" s="1"/>
  <c r="T2889" i="12" s="1"/>
  <c r="Z2889" i="12" s="1"/>
  <c r="AF2889" i="12" s="1"/>
  <c r="AJ2889" i="12" s="1"/>
  <c r="AP2889" i="12" s="1"/>
  <c r="AX2889" i="12" s="1"/>
  <c r="BH2889" i="12" s="1"/>
  <c r="N2890" i="12"/>
  <c r="T2890" i="12" s="1"/>
  <c r="Z2890" i="12" s="1"/>
  <c r="AF2890" i="12" s="1"/>
  <c r="AJ2890" i="12" s="1"/>
  <c r="AP2890" i="12" s="1"/>
  <c r="AX2890" i="12" s="1"/>
  <c r="BH2890" i="12" s="1"/>
  <c r="G2871" i="12"/>
  <c r="M2871" i="12" s="1"/>
  <c r="S2871" i="12" s="1"/>
  <c r="Y2871" i="12" s="1"/>
  <c r="AE2871" i="12" s="1"/>
  <c r="AI2871" i="12" s="1"/>
  <c r="AO2871" i="12" s="1"/>
  <c r="AW2871" i="12" s="1"/>
  <c r="BB2871" i="12" s="1"/>
  <c r="BG2871" i="12" s="1"/>
  <c r="M2872" i="12"/>
  <c r="S2872" i="12" s="1"/>
  <c r="Y2872" i="12" s="1"/>
  <c r="AE2872" i="12" s="1"/>
  <c r="AI2872" i="12" s="1"/>
  <c r="AO2872" i="12" s="1"/>
  <c r="AW2872" i="12" s="1"/>
  <c r="BB2872" i="12" s="1"/>
  <c r="BG2872" i="12" s="1"/>
  <c r="G2837" i="12"/>
  <c r="M2837" i="12" s="1"/>
  <c r="S2837" i="12" s="1"/>
  <c r="Y2837" i="12" s="1"/>
  <c r="AE2837" i="12" s="1"/>
  <c r="AI2837" i="12" s="1"/>
  <c r="AO2837" i="12" s="1"/>
  <c r="AW2837" i="12" s="1"/>
  <c r="BB2837" i="12" s="1"/>
  <c r="BG2837" i="12" s="1"/>
  <c r="M2838" i="12"/>
  <c r="S2838" i="12" s="1"/>
  <c r="Y2838" i="12" s="1"/>
  <c r="AE2838" i="12" s="1"/>
  <c r="AI2838" i="12" s="1"/>
  <c r="AO2838" i="12" s="1"/>
  <c r="AW2838" i="12" s="1"/>
  <c r="BB2838" i="12" s="1"/>
  <c r="BG2838" i="12" s="1"/>
  <c r="H2816" i="12"/>
  <c r="N2816" i="12" s="1"/>
  <c r="T2816" i="12" s="1"/>
  <c r="Z2816" i="12" s="1"/>
  <c r="AF2816" i="12" s="1"/>
  <c r="AJ2816" i="12" s="1"/>
  <c r="AP2816" i="12" s="1"/>
  <c r="AX2816" i="12" s="1"/>
  <c r="BH2816" i="12" s="1"/>
  <c r="N2817" i="12"/>
  <c r="T2817" i="12" s="1"/>
  <c r="Z2817" i="12" s="1"/>
  <c r="AF2817" i="12" s="1"/>
  <c r="AJ2817" i="12" s="1"/>
  <c r="AP2817" i="12" s="1"/>
  <c r="AX2817" i="12" s="1"/>
  <c r="BH2817" i="12" s="1"/>
  <c r="G2813" i="12"/>
  <c r="M2813" i="12" s="1"/>
  <c r="S2813" i="12" s="1"/>
  <c r="Y2813" i="12" s="1"/>
  <c r="AE2813" i="12" s="1"/>
  <c r="AI2813" i="12" s="1"/>
  <c r="AO2813" i="12" s="1"/>
  <c r="AW2813" i="12" s="1"/>
  <c r="BB2813" i="12" s="1"/>
  <c r="BG2813" i="12" s="1"/>
  <c r="M2814" i="12"/>
  <c r="S2814" i="12" s="1"/>
  <c r="Y2814" i="12" s="1"/>
  <c r="AE2814" i="12" s="1"/>
  <c r="AI2814" i="12" s="1"/>
  <c r="AO2814" i="12" s="1"/>
  <c r="AW2814" i="12" s="1"/>
  <c r="BB2814" i="12" s="1"/>
  <c r="BG2814" i="12" s="1"/>
  <c r="H2765" i="12"/>
  <c r="N2766" i="12"/>
  <c r="T2766" i="12" s="1"/>
  <c r="Z2766" i="12" s="1"/>
  <c r="AF2766" i="12" s="1"/>
  <c r="AJ2766" i="12" s="1"/>
  <c r="AP2766" i="12" s="1"/>
  <c r="AX2766" i="12" s="1"/>
  <c r="BH2766" i="12" s="1"/>
  <c r="G2759" i="12"/>
  <c r="M2759" i="12" s="1"/>
  <c r="S2759" i="12" s="1"/>
  <c r="Y2759" i="12" s="1"/>
  <c r="AE2759" i="12" s="1"/>
  <c r="AI2759" i="12" s="1"/>
  <c r="AO2759" i="12" s="1"/>
  <c r="AW2759" i="12" s="1"/>
  <c r="BB2759" i="12" s="1"/>
  <c r="BG2759" i="12" s="1"/>
  <c r="M2760" i="12"/>
  <c r="S2760" i="12" s="1"/>
  <c r="Y2760" i="12" s="1"/>
  <c r="AE2760" i="12" s="1"/>
  <c r="AI2760" i="12" s="1"/>
  <c r="AO2760" i="12" s="1"/>
  <c r="AW2760" i="12" s="1"/>
  <c r="BB2760" i="12" s="1"/>
  <c r="BG2760" i="12" s="1"/>
  <c r="H2747" i="12"/>
  <c r="N2748" i="12"/>
  <c r="T2748" i="12" s="1"/>
  <c r="Z2748" i="12" s="1"/>
  <c r="AF2748" i="12" s="1"/>
  <c r="AJ2748" i="12" s="1"/>
  <c r="AP2748" i="12" s="1"/>
  <c r="AX2748" i="12" s="1"/>
  <c r="BH2748" i="12" s="1"/>
  <c r="G2743" i="12"/>
  <c r="M2744" i="12"/>
  <c r="S2744" i="12" s="1"/>
  <c r="Y2744" i="12" s="1"/>
  <c r="AE2744" i="12" s="1"/>
  <c r="AI2744" i="12" s="1"/>
  <c r="AO2744" i="12" s="1"/>
  <c r="AW2744" i="12" s="1"/>
  <c r="BB2744" i="12" s="1"/>
  <c r="BG2744" i="12" s="1"/>
  <c r="G2709" i="12"/>
  <c r="M2709" i="12" s="1"/>
  <c r="S2709" i="12" s="1"/>
  <c r="Y2709" i="12" s="1"/>
  <c r="AE2709" i="12" s="1"/>
  <c r="AI2709" i="12" s="1"/>
  <c r="AO2709" i="12" s="1"/>
  <c r="AW2709" i="12" s="1"/>
  <c r="BB2709" i="12" s="1"/>
  <c r="BG2709" i="12" s="1"/>
  <c r="M2710" i="12"/>
  <c r="S2710" i="12" s="1"/>
  <c r="Y2710" i="12" s="1"/>
  <c r="AE2710" i="12" s="1"/>
  <c r="AI2710" i="12" s="1"/>
  <c r="AO2710" i="12" s="1"/>
  <c r="AW2710" i="12" s="1"/>
  <c r="BB2710" i="12" s="1"/>
  <c r="BG2710" i="12" s="1"/>
  <c r="H2632" i="12"/>
  <c r="N2633" i="12"/>
  <c r="T2633" i="12" s="1"/>
  <c r="Z2633" i="12" s="1"/>
  <c r="AF2633" i="12" s="1"/>
  <c r="AJ2633" i="12" s="1"/>
  <c r="AP2633" i="12" s="1"/>
  <c r="AX2633" i="12" s="1"/>
  <c r="BH2633" i="12" s="1"/>
  <c r="H2618" i="12"/>
  <c r="N2619" i="12"/>
  <c r="T2619" i="12" s="1"/>
  <c r="Z2619" i="12" s="1"/>
  <c r="AF2619" i="12" s="1"/>
  <c r="AJ2619" i="12" s="1"/>
  <c r="AP2619" i="12" s="1"/>
  <c r="AX2619" i="12" s="1"/>
  <c r="BH2619" i="12" s="1"/>
  <c r="H2604" i="12"/>
  <c r="N2604" i="12" s="1"/>
  <c r="T2604" i="12" s="1"/>
  <c r="Z2604" i="12" s="1"/>
  <c r="AF2604" i="12" s="1"/>
  <c r="AJ2604" i="12" s="1"/>
  <c r="AP2604" i="12" s="1"/>
  <c r="AX2604" i="12" s="1"/>
  <c r="BH2604" i="12" s="1"/>
  <c r="N2605" i="12"/>
  <c r="T2605" i="12" s="1"/>
  <c r="Z2605" i="12" s="1"/>
  <c r="AF2605" i="12" s="1"/>
  <c r="AJ2605" i="12" s="1"/>
  <c r="AP2605" i="12" s="1"/>
  <c r="AX2605" i="12" s="1"/>
  <c r="BH2605" i="12" s="1"/>
  <c r="G2600" i="12"/>
  <c r="M2600" i="12" s="1"/>
  <c r="S2600" i="12" s="1"/>
  <c r="Y2600" i="12" s="1"/>
  <c r="AE2600" i="12" s="1"/>
  <c r="AI2600" i="12" s="1"/>
  <c r="AO2600" i="12" s="1"/>
  <c r="AW2600" i="12" s="1"/>
  <c r="BB2600" i="12" s="1"/>
  <c r="BG2600" i="12" s="1"/>
  <c r="M2601" i="12"/>
  <c r="S2601" i="12" s="1"/>
  <c r="Y2601" i="12" s="1"/>
  <c r="AE2601" i="12" s="1"/>
  <c r="AI2601" i="12" s="1"/>
  <c r="AO2601" i="12" s="1"/>
  <c r="AW2601" i="12" s="1"/>
  <c r="BB2601" i="12" s="1"/>
  <c r="BG2601" i="12" s="1"/>
  <c r="H2589" i="12"/>
  <c r="N2590" i="12"/>
  <c r="T2590" i="12" s="1"/>
  <c r="Z2590" i="12" s="1"/>
  <c r="AF2590" i="12" s="1"/>
  <c r="AJ2590" i="12" s="1"/>
  <c r="AP2590" i="12" s="1"/>
  <c r="AX2590" i="12" s="1"/>
  <c r="BH2590" i="12" s="1"/>
  <c r="H2571" i="12"/>
  <c r="N2571" i="12" s="1"/>
  <c r="T2571" i="12" s="1"/>
  <c r="Z2571" i="12" s="1"/>
  <c r="AF2571" i="12" s="1"/>
  <c r="AJ2571" i="12" s="1"/>
  <c r="AP2571" i="12" s="1"/>
  <c r="AX2571" i="12" s="1"/>
  <c r="BH2571" i="12" s="1"/>
  <c r="N2572" i="12"/>
  <c r="T2572" i="12" s="1"/>
  <c r="Z2572" i="12" s="1"/>
  <c r="AF2572" i="12" s="1"/>
  <c r="AJ2572" i="12" s="1"/>
  <c r="AP2572" i="12" s="1"/>
  <c r="AX2572" i="12" s="1"/>
  <c r="BH2572" i="12" s="1"/>
  <c r="G2565" i="12"/>
  <c r="M2565" i="12" s="1"/>
  <c r="S2565" i="12" s="1"/>
  <c r="Y2565" i="12" s="1"/>
  <c r="AE2565" i="12" s="1"/>
  <c r="AI2565" i="12" s="1"/>
  <c r="AO2565" i="12" s="1"/>
  <c r="AW2565" i="12" s="1"/>
  <c r="BB2565" i="12" s="1"/>
  <c r="BG2565" i="12" s="1"/>
  <c r="M2566" i="12"/>
  <c r="S2566" i="12" s="1"/>
  <c r="Y2566" i="12" s="1"/>
  <c r="AE2566" i="12" s="1"/>
  <c r="AI2566" i="12" s="1"/>
  <c r="AO2566" i="12" s="1"/>
  <c r="AW2566" i="12" s="1"/>
  <c r="BB2566" i="12" s="1"/>
  <c r="BG2566" i="12" s="1"/>
  <c r="G2548" i="12"/>
  <c r="M2548" i="12" s="1"/>
  <c r="S2548" i="12" s="1"/>
  <c r="Y2548" i="12" s="1"/>
  <c r="AE2548" i="12" s="1"/>
  <c r="AI2548" i="12" s="1"/>
  <c r="AO2548" i="12" s="1"/>
  <c r="AW2548" i="12" s="1"/>
  <c r="BB2548" i="12" s="1"/>
  <c r="BG2548" i="12" s="1"/>
  <c r="M2549" i="12"/>
  <c r="S2549" i="12" s="1"/>
  <c r="Y2549" i="12" s="1"/>
  <c r="AE2549" i="12" s="1"/>
  <c r="AI2549" i="12" s="1"/>
  <c r="AO2549" i="12" s="1"/>
  <c r="AW2549" i="12" s="1"/>
  <c r="BB2549" i="12" s="1"/>
  <c r="BG2549" i="12" s="1"/>
  <c r="G2517" i="12"/>
  <c r="M2517" i="12" s="1"/>
  <c r="S2517" i="12" s="1"/>
  <c r="Y2517" i="12" s="1"/>
  <c r="AE2517" i="12" s="1"/>
  <c r="AI2517" i="12" s="1"/>
  <c r="AO2517" i="12" s="1"/>
  <c r="AW2517" i="12" s="1"/>
  <c r="BB2517" i="12" s="1"/>
  <c r="BG2517" i="12" s="1"/>
  <c r="M2518" i="12"/>
  <c r="S2518" i="12" s="1"/>
  <c r="Y2518" i="12" s="1"/>
  <c r="AE2518" i="12" s="1"/>
  <c r="AI2518" i="12" s="1"/>
  <c r="AO2518" i="12" s="1"/>
  <c r="AW2518" i="12" s="1"/>
  <c r="BB2518" i="12" s="1"/>
  <c r="BG2518" i="12" s="1"/>
  <c r="H2507" i="12"/>
  <c r="N2507" i="12" s="1"/>
  <c r="T2507" i="12" s="1"/>
  <c r="Z2507" i="12" s="1"/>
  <c r="AF2507" i="12" s="1"/>
  <c r="AJ2507" i="12" s="1"/>
  <c r="AP2507" i="12" s="1"/>
  <c r="AX2507" i="12" s="1"/>
  <c r="BH2507" i="12" s="1"/>
  <c r="N2508" i="12"/>
  <c r="T2508" i="12" s="1"/>
  <c r="Z2508" i="12" s="1"/>
  <c r="AF2508" i="12" s="1"/>
  <c r="AJ2508" i="12" s="1"/>
  <c r="AP2508" i="12" s="1"/>
  <c r="AX2508" i="12" s="1"/>
  <c r="BH2508" i="12" s="1"/>
  <c r="G2488" i="12"/>
  <c r="M2488" i="12" s="1"/>
  <c r="S2488" i="12" s="1"/>
  <c r="Y2488" i="12" s="1"/>
  <c r="AE2488" i="12" s="1"/>
  <c r="AI2488" i="12" s="1"/>
  <c r="AO2488" i="12" s="1"/>
  <c r="AW2488" i="12" s="1"/>
  <c r="BB2488" i="12" s="1"/>
  <c r="BG2488" i="12" s="1"/>
  <c r="M2489" i="12"/>
  <c r="S2489" i="12" s="1"/>
  <c r="Y2489" i="12" s="1"/>
  <c r="AE2489" i="12" s="1"/>
  <c r="AI2489" i="12" s="1"/>
  <c r="AO2489" i="12" s="1"/>
  <c r="AW2489" i="12" s="1"/>
  <c r="BB2489" i="12" s="1"/>
  <c r="BG2489" i="12" s="1"/>
  <c r="H2472" i="12"/>
  <c r="N2472" i="12" s="1"/>
  <c r="T2472" i="12" s="1"/>
  <c r="Z2472" i="12" s="1"/>
  <c r="AF2472" i="12" s="1"/>
  <c r="AJ2472" i="12" s="1"/>
  <c r="AP2472" i="12" s="1"/>
  <c r="AX2472" i="12" s="1"/>
  <c r="BH2472" i="12" s="1"/>
  <c r="N2473" i="12"/>
  <c r="T2473" i="12" s="1"/>
  <c r="Z2473" i="12" s="1"/>
  <c r="AF2473" i="12" s="1"/>
  <c r="AJ2473" i="12" s="1"/>
  <c r="AP2473" i="12" s="1"/>
  <c r="AX2473" i="12" s="1"/>
  <c r="BH2473" i="12" s="1"/>
  <c r="G2466" i="12"/>
  <c r="M2467" i="12"/>
  <c r="S2467" i="12" s="1"/>
  <c r="Y2467" i="12" s="1"/>
  <c r="AE2467" i="12" s="1"/>
  <c r="AI2467" i="12" s="1"/>
  <c r="AO2467" i="12" s="1"/>
  <c r="AW2467" i="12" s="1"/>
  <c r="BB2467" i="12" s="1"/>
  <c r="BG2467" i="12" s="1"/>
  <c r="H2454" i="12"/>
  <c r="N2455" i="12"/>
  <c r="T2455" i="12" s="1"/>
  <c r="Z2455" i="12" s="1"/>
  <c r="AF2455" i="12" s="1"/>
  <c r="AJ2455" i="12" s="1"/>
  <c r="AP2455" i="12" s="1"/>
  <c r="AX2455" i="12" s="1"/>
  <c r="BH2455" i="12" s="1"/>
  <c r="G2406" i="12"/>
  <c r="M2407" i="12"/>
  <c r="S2407" i="12" s="1"/>
  <c r="Y2407" i="12" s="1"/>
  <c r="AE2407" i="12" s="1"/>
  <c r="AI2407" i="12" s="1"/>
  <c r="AO2407" i="12" s="1"/>
  <c r="AW2407" i="12" s="1"/>
  <c r="BB2407" i="12" s="1"/>
  <c r="BG2407" i="12" s="1"/>
  <c r="G2362" i="12"/>
  <c r="M2363" i="12"/>
  <c r="S2363" i="12" s="1"/>
  <c r="Y2363" i="12" s="1"/>
  <c r="AE2363" i="12" s="1"/>
  <c r="AI2363" i="12" s="1"/>
  <c r="AO2363" i="12" s="1"/>
  <c r="AW2363" i="12" s="1"/>
  <c r="BB2363" i="12" s="1"/>
  <c r="BG2363" i="12" s="1"/>
  <c r="H2254" i="12"/>
  <c r="N2254" i="12" s="1"/>
  <c r="T2254" i="12" s="1"/>
  <c r="Z2254" i="12" s="1"/>
  <c r="AF2254" i="12" s="1"/>
  <c r="AJ2254" i="12" s="1"/>
  <c r="AP2254" i="12" s="1"/>
  <c r="AX2254" i="12" s="1"/>
  <c r="BH2254" i="12" s="1"/>
  <c r="N2255" i="12"/>
  <c r="T2255" i="12" s="1"/>
  <c r="Z2255" i="12" s="1"/>
  <c r="AF2255" i="12" s="1"/>
  <c r="AJ2255" i="12" s="1"/>
  <c r="AP2255" i="12" s="1"/>
  <c r="AX2255" i="12" s="1"/>
  <c r="BH2255" i="12" s="1"/>
  <c r="H2926" i="12"/>
  <c r="N2926" i="12" s="1"/>
  <c r="T2926" i="12" s="1"/>
  <c r="Z2926" i="12" s="1"/>
  <c r="AF2926" i="12" s="1"/>
  <c r="AJ2926" i="12" s="1"/>
  <c r="AP2926" i="12" s="1"/>
  <c r="AX2926" i="12" s="1"/>
  <c r="BH2926" i="12" s="1"/>
  <c r="N2927" i="12"/>
  <c r="T2927" i="12" s="1"/>
  <c r="Z2927" i="12" s="1"/>
  <c r="AF2927" i="12" s="1"/>
  <c r="AJ2927" i="12" s="1"/>
  <c r="AP2927" i="12" s="1"/>
  <c r="AX2927" i="12" s="1"/>
  <c r="BH2927" i="12" s="1"/>
  <c r="H2929" i="12"/>
  <c r="N2929" i="12" s="1"/>
  <c r="T2929" i="12" s="1"/>
  <c r="Z2929" i="12" s="1"/>
  <c r="AF2929" i="12" s="1"/>
  <c r="AJ2929" i="12" s="1"/>
  <c r="AP2929" i="12" s="1"/>
  <c r="AX2929" i="12" s="1"/>
  <c r="BH2929" i="12" s="1"/>
  <c r="N2933" i="12"/>
  <c r="T2933" i="12" s="1"/>
  <c r="Z2933" i="12" s="1"/>
  <c r="AF2933" i="12" s="1"/>
  <c r="AJ2933" i="12" s="1"/>
  <c r="AP2933" i="12" s="1"/>
  <c r="AX2933" i="12" s="1"/>
  <c r="BH2933" i="12" s="1"/>
  <c r="G2926" i="12"/>
  <c r="M2926" i="12" s="1"/>
  <c r="S2926" i="12" s="1"/>
  <c r="Y2926" i="12" s="1"/>
  <c r="AE2926" i="12" s="1"/>
  <c r="AI2926" i="12" s="1"/>
  <c r="AO2926" i="12" s="1"/>
  <c r="AW2926" i="12" s="1"/>
  <c r="BB2926" i="12" s="1"/>
  <c r="BG2926" i="12" s="1"/>
  <c r="M2927" i="12"/>
  <c r="S2927" i="12" s="1"/>
  <c r="Y2927" i="12" s="1"/>
  <c r="AE2927" i="12" s="1"/>
  <c r="AI2927" i="12" s="1"/>
  <c r="AO2927" i="12" s="1"/>
  <c r="AW2927" i="12" s="1"/>
  <c r="BB2927" i="12" s="1"/>
  <c r="BG2927" i="12" s="1"/>
  <c r="H2904" i="12"/>
  <c r="N2904" i="12" s="1"/>
  <c r="T2904" i="12" s="1"/>
  <c r="Z2904" i="12" s="1"/>
  <c r="AF2904" i="12" s="1"/>
  <c r="AJ2904" i="12" s="1"/>
  <c r="AP2904" i="12" s="1"/>
  <c r="AX2904" i="12" s="1"/>
  <c r="BH2904" i="12" s="1"/>
  <c r="N2905" i="12"/>
  <c r="T2905" i="12" s="1"/>
  <c r="Z2905" i="12" s="1"/>
  <c r="AF2905" i="12" s="1"/>
  <c r="AJ2905" i="12" s="1"/>
  <c r="AP2905" i="12" s="1"/>
  <c r="AX2905" i="12" s="1"/>
  <c r="BH2905" i="12" s="1"/>
  <c r="G2899" i="12"/>
  <c r="M2900" i="12"/>
  <c r="S2900" i="12" s="1"/>
  <c r="Y2900" i="12" s="1"/>
  <c r="AE2900" i="12" s="1"/>
  <c r="AI2900" i="12" s="1"/>
  <c r="AO2900" i="12" s="1"/>
  <c r="AW2900" i="12" s="1"/>
  <c r="BB2900" i="12" s="1"/>
  <c r="BG2900" i="12" s="1"/>
  <c r="H2880" i="12"/>
  <c r="N2880" i="12" s="1"/>
  <c r="T2880" i="12" s="1"/>
  <c r="Z2880" i="12" s="1"/>
  <c r="AF2880" i="12" s="1"/>
  <c r="AJ2880" i="12" s="1"/>
  <c r="AP2880" i="12" s="1"/>
  <c r="AX2880" i="12" s="1"/>
  <c r="BH2880" i="12" s="1"/>
  <c r="N2881" i="12"/>
  <c r="T2881" i="12" s="1"/>
  <c r="Z2881" i="12" s="1"/>
  <c r="AF2881" i="12" s="1"/>
  <c r="AJ2881" i="12" s="1"/>
  <c r="AP2881" i="12" s="1"/>
  <c r="AX2881" i="12" s="1"/>
  <c r="BH2881" i="12" s="1"/>
  <c r="G2877" i="12"/>
  <c r="M2877" i="12" s="1"/>
  <c r="S2877" i="12" s="1"/>
  <c r="Y2877" i="12" s="1"/>
  <c r="AE2877" i="12" s="1"/>
  <c r="AI2877" i="12" s="1"/>
  <c r="AO2877" i="12" s="1"/>
  <c r="AW2877" i="12" s="1"/>
  <c r="BB2877" i="12" s="1"/>
  <c r="BG2877" i="12" s="1"/>
  <c r="M2878" i="12"/>
  <c r="S2878" i="12" s="1"/>
  <c r="Y2878" i="12" s="1"/>
  <c r="AE2878" i="12" s="1"/>
  <c r="AI2878" i="12" s="1"/>
  <c r="AO2878" i="12" s="1"/>
  <c r="AW2878" i="12" s="1"/>
  <c r="BB2878" i="12" s="1"/>
  <c r="BG2878" i="12" s="1"/>
  <c r="H2867" i="12"/>
  <c r="N2868" i="12"/>
  <c r="T2868" i="12" s="1"/>
  <c r="Z2868" i="12" s="1"/>
  <c r="AF2868" i="12" s="1"/>
  <c r="AJ2868" i="12" s="1"/>
  <c r="AP2868" i="12" s="1"/>
  <c r="AX2868" i="12" s="1"/>
  <c r="BH2868" i="12" s="1"/>
  <c r="G2859" i="12"/>
  <c r="M2859" i="12" s="1"/>
  <c r="S2859" i="12" s="1"/>
  <c r="Y2859" i="12" s="1"/>
  <c r="AE2859" i="12" s="1"/>
  <c r="AI2859" i="12" s="1"/>
  <c r="AO2859" i="12" s="1"/>
  <c r="AW2859" i="12" s="1"/>
  <c r="BB2859" i="12" s="1"/>
  <c r="BG2859" i="12" s="1"/>
  <c r="M2860" i="12"/>
  <c r="S2860" i="12" s="1"/>
  <c r="Y2860" i="12" s="1"/>
  <c r="AE2860" i="12" s="1"/>
  <c r="AI2860" i="12" s="1"/>
  <c r="AO2860" i="12" s="1"/>
  <c r="AW2860" i="12" s="1"/>
  <c r="BB2860" i="12" s="1"/>
  <c r="BG2860" i="12" s="1"/>
  <c r="H2824" i="12"/>
  <c r="N2825" i="12"/>
  <c r="T2825" i="12" s="1"/>
  <c r="Z2825" i="12" s="1"/>
  <c r="AF2825" i="12" s="1"/>
  <c r="AJ2825" i="12" s="1"/>
  <c r="AP2825" i="12" s="1"/>
  <c r="AX2825" i="12" s="1"/>
  <c r="BH2825" i="12" s="1"/>
  <c r="G2819" i="12"/>
  <c r="M2819" i="12" s="1"/>
  <c r="S2819" i="12" s="1"/>
  <c r="Y2819" i="12" s="1"/>
  <c r="AE2819" i="12" s="1"/>
  <c r="AI2819" i="12" s="1"/>
  <c r="AO2819" i="12" s="1"/>
  <c r="AW2819" i="12" s="1"/>
  <c r="BB2819" i="12" s="1"/>
  <c r="BG2819" i="12" s="1"/>
  <c r="M2820" i="12"/>
  <c r="S2820" i="12" s="1"/>
  <c r="Y2820" i="12" s="1"/>
  <c r="AE2820" i="12" s="1"/>
  <c r="AI2820" i="12" s="1"/>
  <c r="AO2820" i="12" s="1"/>
  <c r="AW2820" i="12" s="1"/>
  <c r="BB2820" i="12" s="1"/>
  <c r="BG2820" i="12" s="1"/>
  <c r="H2809" i="12"/>
  <c r="N2810" i="12"/>
  <c r="T2810" i="12" s="1"/>
  <c r="Z2810" i="12" s="1"/>
  <c r="AF2810" i="12" s="1"/>
  <c r="AJ2810" i="12" s="1"/>
  <c r="AP2810" i="12" s="1"/>
  <c r="AX2810" i="12" s="1"/>
  <c r="BH2810" i="12" s="1"/>
  <c r="G2804" i="12"/>
  <c r="M2805" i="12"/>
  <c r="S2805" i="12" s="1"/>
  <c r="Y2805" i="12" s="1"/>
  <c r="AE2805" i="12" s="1"/>
  <c r="AI2805" i="12" s="1"/>
  <c r="AO2805" i="12" s="1"/>
  <c r="AW2805" i="12" s="1"/>
  <c r="BB2805" i="12" s="1"/>
  <c r="BG2805" i="12" s="1"/>
  <c r="H2791" i="12"/>
  <c r="N2792" i="12"/>
  <c r="T2792" i="12" s="1"/>
  <c r="Z2792" i="12" s="1"/>
  <c r="AF2792" i="12" s="1"/>
  <c r="AJ2792" i="12" s="1"/>
  <c r="AP2792" i="12" s="1"/>
  <c r="AX2792" i="12" s="1"/>
  <c r="BH2792" i="12" s="1"/>
  <c r="G2786" i="12"/>
  <c r="M2787" i="12"/>
  <c r="S2787" i="12" s="1"/>
  <c r="Y2787" i="12" s="1"/>
  <c r="AE2787" i="12" s="1"/>
  <c r="AI2787" i="12" s="1"/>
  <c r="AO2787" i="12" s="1"/>
  <c r="AW2787" i="12" s="1"/>
  <c r="BB2787" i="12" s="1"/>
  <c r="BG2787" i="12" s="1"/>
  <c r="H2774" i="12"/>
  <c r="N2774" i="12" s="1"/>
  <c r="T2774" i="12" s="1"/>
  <c r="Z2774" i="12" s="1"/>
  <c r="AF2774" i="12" s="1"/>
  <c r="AJ2774" i="12" s="1"/>
  <c r="AP2774" i="12" s="1"/>
  <c r="AX2774" i="12" s="1"/>
  <c r="BH2774" i="12" s="1"/>
  <c r="N2775" i="12"/>
  <c r="T2775" i="12" s="1"/>
  <c r="Z2775" i="12" s="1"/>
  <c r="AF2775" i="12" s="1"/>
  <c r="AJ2775" i="12" s="1"/>
  <c r="AP2775" i="12" s="1"/>
  <c r="AX2775" i="12" s="1"/>
  <c r="BH2775" i="12" s="1"/>
  <c r="G2770" i="12"/>
  <c r="M2771" i="12"/>
  <c r="S2771" i="12" s="1"/>
  <c r="Y2771" i="12" s="1"/>
  <c r="AE2771" i="12" s="1"/>
  <c r="AI2771" i="12" s="1"/>
  <c r="AO2771" i="12" s="1"/>
  <c r="AW2771" i="12" s="1"/>
  <c r="BB2771" i="12" s="1"/>
  <c r="BG2771" i="12" s="1"/>
  <c r="H2756" i="12"/>
  <c r="N2756" i="12" s="1"/>
  <c r="T2756" i="12" s="1"/>
  <c r="Z2756" i="12" s="1"/>
  <c r="AF2756" i="12" s="1"/>
  <c r="AJ2756" i="12" s="1"/>
  <c r="AP2756" i="12" s="1"/>
  <c r="AX2756" i="12" s="1"/>
  <c r="BH2756" i="12" s="1"/>
  <c r="N2757" i="12"/>
  <c r="T2757" i="12" s="1"/>
  <c r="Z2757" i="12" s="1"/>
  <c r="AF2757" i="12" s="1"/>
  <c r="AJ2757" i="12" s="1"/>
  <c r="AP2757" i="12" s="1"/>
  <c r="AX2757" i="12" s="1"/>
  <c r="BH2757" i="12" s="1"/>
  <c r="G2752" i="12"/>
  <c r="M2753" i="12"/>
  <c r="S2753" i="12" s="1"/>
  <c r="Y2753" i="12" s="1"/>
  <c r="AE2753" i="12" s="1"/>
  <c r="AI2753" i="12" s="1"/>
  <c r="AO2753" i="12" s="1"/>
  <c r="AW2753" i="12" s="1"/>
  <c r="BB2753" i="12" s="1"/>
  <c r="BG2753" i="12" s="1"/>
  <c r="H2735" i="12"/>
  <c r="N2735" i="12" s="1"/>
  <c r="T2735" i="12" s="1"/>
  <c r="Z2735" i="12" s="1"/>
  <c r="AF2735" i="12" s="1"/>
  <c r="AJ2735" i="12" s="1"/>
  <c r="AP2735" i="12" s="1"/>
  <c r="AX2735" i="12" s="1"/>
  <c r="BH2735" i="12" s="1"/>
  <c r="N2738" i="12"/>
  <c r="T2738" i="12" s="1"/>
  <c r="Z2738" i="12" s="1"/>
  <c r="AF2738" i="12" s="1"/>
  <c r="AJ2738" i="12" s="1"/>
  <c r="AP2738" i="12" s="1"/>
  <c r="AX2738" i="12" s="1"/>
  <c r="BH2738" i="12" s="1"/>
  <c r="G2732" i="12"/>
  <c r="M2732" i="12" s="1"/>
  <c r="S2732" i="12" s="1"/>
  <c r="Y2732" i="12" s="1"/>
  <c r="AE2732" i="12" s="1"/>
  <c r="AI2732" i="12" s="1"/>
  <c r="AO2732" i="12" s="1"/>
  <c r="AW2732" i="12" s="1"/>
  <c r="BB2732" i="12" s="1"/>
  <c r="BG2732" i="12" s="1"/>
  <c r="M2733" i="12"/>
  <c r="S2733" i="12" s="1"/>
  <c r="Y2733" i="12" s="1"/>
  <c r="AE2733" i="12" s="1"/>
  <c r="AI2733" i="12" s="1"/>
  <c r="AO2733" i="12" s="1"/>
  <c r="AW2733" i="12" s="1"/>
  <c r="BB2733" i="12" s="1"/>
  <c r="BG2733" i="12" s="1"/>
  <c r="H2720" i="12"/>
  <c r="N2721" i="12"/>
  <c r="T2721" i="12" s="1"/>
  <c r="Z2721" i="12" s="1"/>
  <c r="AF2721" i="12" s="1"/>
  <c r="AJ2721" i="12" s="1"/>
  <c r="AP2721" i="12" s="1"/>
  <c r="AX2721" i="12" s="1"/>
  <c r="BH2721" i="12" s="1"/>
  <c r="G2716" i="12"/>
  <c r="M2717" i="12"/>
  <c r="S2717" i="12" s="1"/>
  <c r="Y2717" i="12" s="1"/>
  <c r="AE2717" i="12" s="1"/>
  <c r="AI2717" i="12" s="1"/>
  <c r="AO2717" i="12" s="1"/>
  <c r="AW2717" i="12" s="1"/>
  <c r="BB2717" i="12" s="1"/>
  <c r="BG2717" i="12" s="1"/>
  <c r="H2706" i="12"/>
  <c r="N2706" i="12" s="1"/>
  <c r="T2706" i="12" s="1"/>
  <c r="Z2706" i="12" s="1"/>
  <c r="AF2706" i="12" s="1"/>
  <c r="AJ2706" i="12" s="1"/>
  <c r="AP2706" i="12" s="1"/>
  <c r="AX2706" i="12" s="1"/>
  <c r="BH2706" i="12" s="1"/>
  <c r="N2707" i="12"/>
  <c r="T2707" i="12" s="1"/>
  <c r="Z2707" i="12" s="1"/>
  <c r="AF2707" i="12" s="1"/>
  <c r="AJ2707" i="12" s="1"/>
  <c r="AP2707" i="12" s="1"/>
  <c r="AX2707" i="12" s="1"/>
  <c r="BH2707" i="12" s="1"/>
  <c r="G2702" i="12"/>
  <c r="M2703" i="12"/>
  <c r="S2703" i="12" s="1"/>
  <c r="Y2703" i="12" s="1"/>
  <c r="AE2703" i="12" s="1"/>
  <c r="AI2703" i="12" s="1"/>
  <c r="AO2703" i="12" s="1"/>
  <c r="AW2703" i="12" s="1"/>
  <c r="BB2703" i="12" s="1"/>
  <c r="BG2703" i="12" s="1"/>
  <c r="G2684" i="12"/>
  <c r="M2684" i="12" s="1"/>
  <c r="S2684" i="12" s="1"/>
  <c r="Y2684" i="12" s="1"/>
  <c r="AE2684" i="12" s="1"/>
  <c r="AI2684" i="12" s="1"/>
  <c r="AO2684" i="12" s="1"/>
  <c r="AW2684" i="12" s="1"/>
  <c r="BB2684" i="12" s="1"/>
  <c r="BG2684" i="12" s="1"/>
  <c r="M2685" i="12"/>
  <c r="S2685" i="12" s="1"/>
  <c r="Y2685" i="12" s="1"/>
  <c r="AE2685" i="12" s="1"/>
  <c r="AI2685" i="12" s="1"/>
  <c r="AO2685" i="12" s="1"/>
  <c r="AW2685" i="12" s="1"/>
  <c r="BB2685" i="12" s="1"/>
  <c r="BG2685" i="12" s="1"/>
  <c r="H2673" i="12"/>
  <c r="N2674" i="12"/>
  <c r="T2674" i="12" s="1"/>
  <c r="Z2674" i="12" s="1"/>
  <c r="AF2674" i="12" s="1"/>
  <c r="AJ2674" i="12" s="1"/>
  <c r="AP2674" i="12" s="1"/>
  <c r="AX2674" i="12" s="1"/>
  <c r="BH2674" i="12" s="1"/>
  <c r="G2669" i="12"/>
  <c r="M2670" i="12"/>
  <c r="S2670" i="12" s="1"/>
  <c r="Y2670" i="12" s="1"/>
  <c r="AE2670" i="12" s="1"/>
  <c r="AI2670" i="12" s="1"/>
  <c r="AO2670" i="12" s="1"/>
  <c r="AW2670" i="12" s="1"/>
  <c r="BB2670" i="12" s="1"/>
  <c r="BG2670" i="12" s="1"/>
  <c r="G2656" i="12"/>
  <c r="M2656" i="12" s="1"/>
  <c r="S2656" i="12" s="1"/>
  <c r="Y2656" i="12" s="1"/>
  <c r="AE2656" i="12" s="1"/>
  <c r="AI2656" i="12" s="1"/>
  <c r="AO2656" i="12" s="1"/>
  <c r="AW2656" i="12" s="1"/>
  <c r="BB2656" i="12" s="1"/>
  <c r="BG2656" i="12" s="1"/>
  <c r="M2657" i="12"/>
  <c r="S2657" i="12" s="1"/>
  <c r="Y2657" i="12" s="1"/>
  <c r="AE2657" i="12" s="1"/>
  <c r="AI2657" i="12" s="1"/>
  <c r="AO2657" i="12" s="1"/>
  <c r="AW2657" i="12" s="1"/>
  <c r="BB2657" i="12" s="1"/>
  <c r="BG2657" i="12" s="1"/>
  <c r="H2647" i="12"/>
  <c r="N2648" i="12"/>
  <c r="T2648" i="12" s="1"/>
  <c r="Z2648" i="12" s="1"/>
  <c r="AF2648" i="12" s="1"/>
  <c r="AJ2648" i="12" s="1"/>
  <c r="AP2648" i="12" s="1"/>
  <c r="AX2648" i="12" s="1"/>
  <c r="BH2648" i="12" s="1"/>
  <c r="G2636" i="12"/>
  <c r="M2637" i="12"/>
  <c r="S2637" i="12" s="1"/>
  <c r="Y2637" i="12" s="1"/>
  <c r="AE2637" i="12" s="1"/>
  <c r="AI2637" i="12" s="1"/>
  <c r="AO2637" i="12" s="1"/>
  <c r="AW2637" i="12" s="1"/>
  <c r="BB2637" i="12" s="1"/>
  <c r="BG2637" i="12" s="1"/>
  <c r="H2610" i="12"/>
  <c r="N2610" i="12" s="1"/>
  <c r="T2610" i="12" s="1"/>
  <c r="Z2610" i="12" s="1"/>
  <c r="AF2610" i="12" s="1"/>
  <c r="AJ2610" i="12" s="1"/>
  <c r="AP2610" i="12" s="1"/>
  <c r="AX2610" i="12" s="1"/>
  <c r="BH2610" i="12" s="1"/>
  <c r="N2611" i="12"/>
  <c r="T2611" i="12" s="1"/>
  <c r="Z2611" i="12" s="1"/>
  <c r="AF2611" i="12" s="1"/>
  <c r="AJ2611" i="12" s="1"/>
  <c r="AP2611" i="12" s="1"/>
  <c r="AX2611" i="12" s="1"/>
  <c r="BH2611" i="12" s="1"/>
  <c r="G2607" i="12"/>
  <c r="M2607" i="12" s="1"/>
  <c r="S2607" i="12" s="1"/>
  <c r="Y2607" i="12" s="1"/>
  <c r="AE2607" i="12" s="1"/>
  <c r="AI2607" i="12" s="1"/>
  <c r="AO2607" i="12" s="1"/>
  <c r="AW2607" i="12" s="1"/>
  <c r="BB2607" i="12" s="1"/>
  <c r="BG2607" i="12" s="1"/>
  <c r="M2608" i="12"/>
  <c r="S2608" i="12" s="1"/>
  <c r="Y2608" i="12" s="1"/>
  <c r="AE2608" i="12" s="1"/>
  <c r="AI2608" i="12" s="1"/>
  <c r="AO2608" i="12" s="1"/>
  <c r="AW2608" i="12" s="1"/>
  <c r="BB2608" i="12" s="1"/>
  <c r="BG2608" i="12" s="1"/>
  <c r="H2597" i="12"/>
  <c r="N2597" i="12" s="1"/>
  <c r="T2597" i="12" s="1"/>
  <c r="Z2597" i="12" s="1"/>
  <c r="AF2597" i="12" s="1"/>
  <c r="AJ2597" i="12" s="1"/>
  <c r="AP2597" i="12" s="1"/>
  <c r="AX2597" i="12" s="1"/>
  <c r="BH2597" i="12" s="1"/>
  <c r="N2598" i="12"/>
  <c r="T2598" i="12" s="1"/>
  <c r="Z2598" i="12" s="1"/>
  <c r="AF2598" i="12" s="1"/>
  <c r="AJ2598" i="12" s="1"/>
  <c r="AP2598" i="12" s="1"/>
  <c r="AX2598" i="12" s="1"/>
  <c r="BH2598" i="12" s="1"/>
  <c r="G2593" i="12"/>
  <c r="M2594" i="12"/>
  <c r="S2594" i="12" s="1"/>
  <c r="Y2594" i="12" s="1"/>
  <c r="AE2594" i="12" s="1"/>
  <c r="AI2594" i="12" s="1"/>
  <c r="AO2594" i="12" s="1"/>
  <c r="AW2594" i="12" s="1"/>
  <c r="BB2594" i="12" s="1"/>
  <c r="BG2594" i="12" s="1"/>
  <c r="H2581" i="12"/>
  <c r="N2582" i="12"/>
  <c r="T2582" i="12" s="1"/>
  <c r="Z2582" i="12" s="1"/>
  <c r="AF2582" i="12" s="1"/>
  <c r="AJ2582" i="12" s="1"/>
  <c r="AP2582" i="12" s="1"/>
  <c r="AX2582" i="12" s="1"/>
  <c r="BH2582" i="12" s="1"/>
  <c r="G2577" i="12"/>
  <c r="M2578" i="12"/>
  <c r="S2578" i="12" s="1"/>
  <c r="Y2578" i="12" s="1"/>
  <c r="AE2578" i="12" s="1"/>
  <c r="AI2578" i="12" s="1"/>
  <c r="AO2578" i="12" s="1"/>
  <c r="AW2578" i="12" s="1"/>
  <c r="BB2578" i="12" s="1"/>
  <c r="BG2578" i="12" s="1"/>
  <c r="H2559" i="12"/>
  <c r="N2559" i="12" s="1"/>
  <c r="T2559" i="12" s="1"/>
  <c r="Z2559" i="12" s="1"/>
  <c r="AF2559" i="12" s="1"/>
  <c r="AJ2559" i="12" s="1"/>
  <c r="AP2559" i="12" s="1"/>
  <c r="AX2559" i="12" s="1"/>
  <c r="BH2559" i="12" s="1"/>
  <c r="N2560" i="12"/>
  <c r="T2560" i="12" s="1"/>
  <c r="Z2560" i="12" s="1"/>
  <c r="AF2560" i="12" s="1"/>
  <c r="AJ2560" i="12" s="1"/>
  <c r="AP2560" i="12" s="1"/>
  <c r="AX2560" i="12" s="1"/>
  <c r="BH2560" i="12" s="1"/>
  <c r="G2555" i="12"/>
  <c r="M2555" i="12" s="1"/>
  <c r="S2555" i="12" s="1"/>
  <c r="Y2555" i="12" s="1"/>
  <c r="AE2555" i="12" s="1"/>
  <c r="AI2555" i="12" s="1"/>
  <c r="AO2555" i="12" s="1"/>
  <c r="AW2555" i="12" s="1"/>
  <c r="BB2555" i="12" s="1"/>
  <c r="BG2555" i="12" s="1"/>
  <c r="M2556" i="12"/>
  <c r="S2556" i="12" s="1"/>
  <c r="Y2556" i="12" s="1"/>
  <c r="AE2556" i="12" s="1"/>
  <c r="AI2556" i="12" s="1"/>
  <c r="AO2556" i="12" s="1"/>
  <c r="AW2556" i="12" s="1"/>
  <c r="BB2556" i="12" s="1"/>
  <c r="BG2556" i="12" s="1"/>
  <c r="H2545" i="12"/>
  <c r="N2545" i="12" s="1"/>
  <c r="T2545" i="12" s="1"/>
  <c r="Z2545" i="12" s="1"/>
  <c r="AF2545" i="12" s="1"/>
  <c r="AJ2545" i="12" s="1"/>
  <c r="AP2545" i="12" s="1"/>
  <c r="AX2545" i="12" s="1"/>
  <c r="BH2545" i="12" s="1"/>
  <c r="N2546" i="12"/>
  <c r="T2546" i="12" s="1"/>
  <c r="Z2546" i="12" s="1"/>
  <c r="AF2546" i="12" s="1"/>
  <c r="AJ2546" i="12" s="1"/>
  <c r="AP2546" i="12" s="1"/>
  <c r="AX2546" i="12" s="1"/>
  <c r="BH2546" i="12" s="1"/>
  <c r="G2541" i="12"/>
  <c r="M2541" i="12" s="1"/>
  <c r="S2541" i="12" s="1"/>
  <c r="Y2541" i="12" s="1"/>
  <c r="AE2541" i="12" s="1"/>
  <c r="AI2541" i="12" s="1"/>
  <c r="AO2541" i="12" s="1"/>
  <c r="AW2541" i="12" s="1"/>
  <c r="BB2541" i="12" s="1"/>
  <c r="BG2541" i="12" s="1"/>
  <c r="M2542" i="12"/>
  <c r="S2542" i="12" s="1"/>
  <c r="Y2542" i="12" s="1"/>
  <c r="AE2542" i="12" s="1"/>
  <c r="AI2542" i="12" s="1"/>
  <c r="AO2542" i="12" s="1"/>
  <c r="AW2542" i="12" s="1"/>
  <c r="BB2542" i="12" s="1"/>
  <c r="BG2542" i="12" s="1"/>
  <c r="H2530" i="12"/>
  <c r="N2531" i="12"/>
  <c r="T2531" i="12" s="1"/>
  <c r="Z2531" i="12" s="1"/>
  <c r="AF2531" i="12" s="1"/>
  <c r="AJ2531" i="12" s="1"/>
  <c r="AP2531" i="12" s="1"/>
  <c r="AX2531" i="12" s="1"/>
  <c r="BH2531" i="12" s="1"/>
  <c r="G2526" i="12"/>
  <c r="M2527" i="12"/>
  <c r="S2527" i="12" s="1"/>
  <c r="Y2527" i="12" s="1"/>
  <c r="AE2527" i="12" s="1"/>
  <c r="AI2527" i="12" s="1"/>
  <c r="AO2527" i="12" s="1"/>
  <c r="AW2527" i="12" s="1"/>
  <c r="BB2527" i="12" s="1"/>
  <c r="BG2527" i="12" s="1"/>
  <c r="H2514" i="12"/>
  <c r="N2514" i="12" s="1"/>
  <c r="T2514" i="12" s="1"/>
  <c r="Z2514" i="12" s="1"/>
  <c r="AF2514" i="12" s="1"/>
  <c r="AJ2514" i="12" s="1"/>
  <c r="AP2514" i="12" s="1"/>
  <c r="AX2514" i="12" s="1"/>
  <c r="BH2514" i="12" s="1"/>
  <c r="N2515" i="12"/>
  <c r="T2515" i="12" s="1"/>
  <c r="Z2515" i="12" s="1"/>
  <c r="AF2515" i="12" s="1"/>
  <c r="AJ2515" i="12" s="1"/>
  <c r="AP2515" i="12" s="1"/>
  <c r="AX2515" i="12" s="1"/>
  <c r="BH2515" i="12" s="1"/>
  <c r="G2510" i="12"/>
  <c r="M2510" i="12" s="1"/>
  <c r="S2510" i="12" s="1"/>
  <c r="Y2510" i="12" s="1"/>
  <c r="AE2510" i="12" s="1"/>
  <c r="AI2510" i="12" s="1"/>
  <c r="AO2510" i="12" s="1"/>
  <c r="AW2510" i="12" s="1"/>
  <c r="BB2510" i="12" s="1"/>
  <c r="BG2510" i="12" s="1"/>
  <c r="M2511" i="12"/>
  <c r="S2511" i="12" s="1"/>
  <c r="Y2511" i="12" s="1"/>
  <c r="AE2511" i="12" s="1"/>
  <c r="AI2511" i="12" s="1"/>
  <c r="AO2511" i="12" s="1"/>
  <c r="AW2511" i="12" s="1"/>
  <c r="BB2511" i="12" s="1"/>
  <c r="BG2511" i="12" s="1"/>
  <c r="H2499" i="12"/>
  <c r="N2499" i="12" s="1"/>
  <c r="T2499" i="12" s="1"/>
  <c r="Z2499" i="12" s="1"/>
  <c r="AF2499" i="12" s="1"/>
  <c r="AJ2499" i="12" s="1"/>
  <c r="AP2499" i="12" s="1"/>
  <c r="AX2499" i="12" s="1"/>
  <c r="BH2499" i="12" s="1"/>
  <c r="N2500" i="12"/>
  <c r="T2500" i="12" s="1"/>
  <c r="Z2500" i="12" s="1"/>
  <c r="AF2500" i="12" s="1"/>
  <c r="AJ2500" i="12" s="1"/>
  <c r="AP2500" i="12" s="1"/>
  <c r="AX2500" i="12" s="1"/>
  <c r="BH2500" i="12" s="1"/>
  <c r="G2496" i="12"/>
  <c r="M2496" i="12" s="1"/>
  <c r="S2496" i="12" s="1"/>
  <c r="Y2496" i="12" s="1"/>
  <c r="AE2496" i="12" s="1"/>
  <c r="AI2496" i="12" s="1"/>
  <c r="AO2496" i="12" s="1"/>
  <c r="AW2496" i="12" s="1"/>
  <c r="BB2496" i="12" s="1"/>
  <c r="BG2496" i="12" s="1"/>
  <c r="M2497" i="12"/>
  <c r="S2497" i="12" s="1"/>
  <c r="Y2497" i="12" s="1"/>
  <c r="AE2497" i="12" s="1"/>
  <c r="AI2497" i="12" s="1"/>
  <c r="AO2497" i="12" s="1"/>
  <c r="AW2497" i="12" s="1"/>
  <c r="BB2497" i="12" s="1"/>
  <c r="BG2497" i="12" s="1"/>
  <c r="H2485" i="12"/>
  <c r="N2485" i="12" s="1"/>
  <c r="T2485" i="12" s="1"/>
  <c r="Z2485" i="12" s="1"/>
  <c r="AF2485" i="12" s="1"/>
  <c r="AJ2485" i="12" s="1"/>
  <c r="AP2485" i="12" s="1"/>
  <c r="AX2485" i="12" s="1"/>
  <c r="BH2485" i="12" s="1"/>
  <c r="N2486" i="12"/>
  <c r="T2486" i="12" s="1"/>
  <c r="Z2486" i="12" s="1"/>
  <c r="AF2486" i="12" s="1"/>
  <c r="AJ2486" i="12" s="1"/>
  <c r="AP2486" i="12" s="1"/>
  <c r="AX2486" i="12" s="1"/>
  <c r="BH2486" i="12" s="1"/>
  <c r="G2478" i="12"/>
  <c r="M2478" i="12" s="1"/>
  <c r="S2478" i="12" s="1"/>
  <c r="Y2478" i="12" s="1"/>
  <c r="AE2478" i="12" s="1"/>
  <c r="AI2478" i="12" s="1"/>
  <c r="AO2478" i="12" s="1"/>
  <c r="AW2478" i="12" s="1"/>
  <c r="BB2478" i="12" s="1"/>
  <c r="BG2478" i="12" s="1"/>
  <c r="M2479" i="12"/>
  <c r="S2479" i="12" s="1"/>
  <c r="Y2479" i="12" s="1"/>
  <c r="AE2479" i="12" s="1"/>
  <c r="AI2479" i="12" s="1"/>
  <c r="AO2479" i="12" s="1"/>
  <c r="AW2479" i="12" s="1"/>
  <c r="BB2479" i="12" s="1"/>
  <c r="BG2479" i="12" s="1"/>
  <c r="H2462" i="12"/>
  <c r="N2463" i="12"/>
  <c r="T2463" i="12" s="1"/>
  <c r="Z2463" i="12" s="1"/>
  <c r="AF2463" i="12" s="1"/>
  <c r="AJ2463" i="12" s="1"/>
  <c r="AP2463" i="12" s="1"/>
  <c r="AX2463" i="12" s="1"/>
  <c r="BH2463" i="12" s="1"/>
  <c r="G2458" i="12"/>
  <c r="M2459" i="12"/>
  <c r="S2459" i="12" s="1"/>
  <c r="Y2459" i="12" s="1"/>
  <c r="AE2459" i="12" s="1"/>
  <c r="AI2459" i="12" s="1"/>
  <c r="AO2459" i="12" s="1"/>
  <c r="AW2459" i="12" s="1"/>
  <c r="BB2459" i="12" s="1"/>
  <c r="BG2459" i="12" s="1"/>
  <c r="H2402" i="12"/>
  <c r="N2403" i="12"/>
  <c r="T2403" i="12" s="1"/>
  <c r="Z2403" i="12" s="1"/>
  <c r="AF2403" i="12" s="1"/>
  <c r="AJ2403" i="12" s="1"/>
  <c r="AP2403" i="12" s="1"/>
  <c r="AX2403" i="12" s="1"/>
  <c r="BH2403" i="12" s="1"/>
  <c r="G2398" i="12"/>
  <c r="M2399" i="12"/>
  <c r="S2399" i="12" s="1"/>
  <c r="Y2399" i="12" s="1"/>
  <c r="AE2399" i="12" s="1"/>
  <c r="AI2399" i="12" s="1"/>
  <c r="AO2399" i="12" s="1"/>
  <c r="AW2399" i="12" s="1"/>
  <c r="BB2399" i="12" s="1"/>
  <c r="BG2399" i="12" s="1"/>
  <c r="H2378" i="12"/>
  <c r="N2379" i="12"/>
  <c r="T2379" i="12" s="1"/>
  <c r="Z2379" i="12" s="1"/>
  <c r="AF2379" i="12" s="1"/>
  <c r="AJ2379" i="12" s="1"/>
  <c r="AP2379" i="12" s="1"/>
  <c r="AX2379" i="12" s="1"/>
  <c r="BH2379" i="12" s="1"/>
  <c r="G2370" i="12"/>
  <c r="M2371" i="12"/>
  <c r="S2371" i="12" s="1"/>
  <c r="Y2371" i="12" s="1"/>
  <c r="AE2371" i="12" s="1"/>
  <c r="AI2371" i="12" s="1"/>
  <c r="AO2371" i="12" s="1"/>
  <c r="AW2371" i="12" s="1"/>
  <c r="BB2371" i="12" s="1"/>
  <c r="BG2371" i="12" s="1"/>
  <c r="H2358" i="12"/>
  <c r="N2359" i="12"/>
  <c r="T2359" i="12" s="1"/>
  <c r="Z2359" i="12" s="1"/>
  <c r="AF2359" i="12" s="1"/>
  <c r="AJ2359" i="12" s="1"/>
  <c r="AP2359" i="12" s="1"/>
  <c r="AX2359" i="12" s="1"/>
  <c r="BH2359" i="12" s="1"/>
  <c r="G2354" i="12"/>
  <c r="M2355" i="12"/>
  <c r="S2355" i="12" s="1"/>
  <c r="Y2355" i="12" s="1"/>
  <c r="AE2355" i="12" s="1"/>
  <c r="AI2355" i="12" s="1"/>
  <c r="AO2355" i="12" s="1"/>
  <c r="AW2355" i="12" s="1"/>
  <c r="BB2355" i="12" s="1"/>
  <c r="BG2355" i="12" s="1"/>
  <c r="H2322" i="12"/>
  <c r="N2323" i="12"/>
  <c r="T2323" i="12" s="1"/>
  <c r="Z2323" i="12" s="1"/>
  <c r="AF2323" i="12" s="1"/>
  <c r="AJ2323" i="12" s="1"/>
  <c r="AP2323" i="12" s="1"/>
  <c r="AX2323" i="12" s="1"/>
  <c r="BH2323" i="12" s="1"/>
  <c r="G2314" i="12"/>
  <c r="M2315" i="12"/>
  <c r="S2315" i="12" s="1"/>
  <c r="Y2315" i="12" s="1"/>
  <c r="AE2315" i="12" s="1"/>
  <c r="AI2315" i="12" s="1"/>
  <c r="AO2315" i="12" s="1"/>
  <c r="AW2315" i="12" s="1"/>
  <c r="BB2315" i="12" s="1"/>
  <c r="BG2315" i="12" s="1"/>
  <c r="H2297" i="12"/>
  <c r="N2298" i="12"/>
  <c r="T2298" i="12" s="1"/>
  <c r="Z2298" i="12" s="1"/>
  <c r="AF2298" i="12" s="1"/>
  <c r="AJ2298" i="12" s="1"/>
  <c r="AP2298" i="12" s="1"/>
  <c r="AX2298" i="12" s="1"/>
  <c r="BH2298" i="12" s="1"/>
  <c r="G2291" i="12"/>
  <c r="M2292" i="12"/>
  <c r="S2292" i="12" s="1"/>
  <c r="Y2292" i="12" s="1"/>
  <c r="AE2292" i="12" s="1"/>
  <c r="AI2292" i="12" s="1"/>
  <c r="AO2292" i="12" s="1"/>
  <c r="AW2292" i="12" s="1"/>
  <c r="BB2292" i="12" s="1"/>
  <c r="BG2292" i="12" s="1"/>
  <c r="H2261" i="12"/>
  <c r="N2261" i="12" s="1"/>
  <c r="T2261" i="12" s="1"/>
  <c r="Z2261" i="12" s="1"/>
  <c r="AF2261" i="12" s="1"/>
  <c r="AJ2261" i="12" s="1"/>
  <c r="AP2261" i="12" s="1"/>
  <c r="AX2261" i="12" s="1"/>
  <c r="BH2261" i="12" s="1"/>
  <c r="N2262" i="12"/>
  <c r="T2262" i="12" s="1"/>
  <c r="Z2262" i="12" s="1"/>
  <c r="AF2262" i="12" s="1"/>
  <c r="AJ2262" i="12" s="1"/>
  <c r="AP2262" i="12" s="1"/>
  <c r="AX2262" i="12" s="1"/>
  <c r="BH2262" i="12" s="1"/>
  <c r="G2258" i="12"/>
  <c r="M2258" i="12" s="1"/>
  <c r="S2258" i="12" s="1"/>
  <c r="Y2258" i="12" s="1"/>
  <c r="AE2258" i="12" s="1"/>
  <c r="AI2258" i="12" s="1"/>
  <c r="AO2258" i="12" s="1"/>
  <c r="AW2258" i="12" s="1"/>
  <c r="BB2258" i="12" s="1"/>
  <c r="BG2258" i="12" s="1"/>
  <c r="M2259" i="12"/>
  <c r="S2259" i="12" s="1"/>
  <c r="Y2259" i="12" s="1"/>
  <c r="AE2259" i="12" s="1"/>
  <c r="AI2259" i="12" s="1"/>
  <c r="AO2259" i="12" s="1"/>
  <c r="AW2259" i="12" s="1"/>
  <c r="BB2259" i="12" s="1"/>
  <c r="BG2259" i="12" s="1"/>
  <c r="H2247" i="12"/>
  <c r="N2248" i="12"/>
  <c r="T2248" i="12" s="1"/>
  <c r="Z2248" i="12" s="1"/>
  <c r="AF2248" i="12" s="1"/>
  <c r="AJ2248" i="12" s="1"/>
  <c r="AP2248" i="12" s="1"/>
  <c r="AX2248" i="12" s="1"/>
  <c r="BH2248" i="12" s="1"/>
  <c r="G2225" i="12"/>
  <c r="M2225" i="12" s="1"/>
  <c r="S2225" i="12" s="1"/>
  <c r="Y2225" i="12" s="1"/>
  <c r="AE2225" i="12" s="1"/>
  <c r="AI2225" i="12" s="1"/>
  <c r="AO2225" i="12" s="1"/>
  <c r="AW2225" i="12" s="1"/>
  <c r="BB2225" i="12" s="1"/>
  <c r="BG2225" i="12" s="1"/>
  <c r="M2226" i="12"/>
  <c r="S2226" i="12" s="1"/>
  <c r="Y2226" i="12" s="1"/>
  <c r="AE2226" i="12" s="1"/>
  <c r="AI2226" i="12" s="1"/>
  <c r="AO2226" i="12" s="1"/>
  <c r="AW2226" i="12" s="1"/>
  <c r="BB2226" i="12" s="1"/>
  <c r="BG2226" i="12" s="1"/>
  <c r="H2216" i="12"/>
  <c r="N2216" i="12" s="1"/>
  <c r="T2216" i="12" s="1"/>
  <c r="Z2216" i="12" s="1"/>
  <c r="AF2216" i="12" s="1"/>
  <c r="AJ2216" i="12" s="1"/>
  <c r="AP2216" i="12" s="1"/>
  <c r="AX2216" i="12" s="1"/>
  <c r="BH2216" i="12" s="1"/>
  <c r="N2217" i="12"/>
  <c r="T2217" i="12" s="1"/>
  <c r="Z2217" i="12" s="1"/>
  <c r="AF2217" i="12" s="1"/>
  <c r="AJ2217" i="12" s="1"/>
  <c r="AP2217" i="12" s="1"/>
  <c r="AX2217" i="12" s="1"/>
  <c r="BH2217" i="12" s="1"/>
  <c r="G2206" i="12"/>
  <c r="M2207" i="12"/>
  <c r="S2207" i="12" s="1"/>
  <c r="Y2207" i="12" s="1"/>
  <c r="AE2207" i="12" s="1"/>
  <c r="AI2207" i="12" s="1"/>
  <c r="AO2207" i="12" s="1"/>
  <c r="AW2207" i="12" s="1"/>
  <c r="BB2207" i="12" s="1"/>
  <c r="BG2207" i="12" s="1"/>
  <c r="H2187" i="12"/>
  <c r="N2187" i="12" s="1"/>
  <c r="T2187" i="12" s="1"/>
  <c r="Z2187" i="12" s="1"/>
  <c r="AF2187" i="12" s="1"/>
  <c r="AJ2187" i="12" s="1"/>
  <c r="AP2187" i="12" s="1"/>
  <c r="AX2187" i="12" s="1"/>
  <c r="BH2187" i="12" s="1"/>
  <c r="N2188" i="12"/>
  <c r="T2188" i="12" s="1"/>
  <c r="Z2188" i="12" s="1"/>
  <c r="AF2188" i="12" s="1"/>
  <c r="AJ2188" i="12" s="1"/>
  <c r="AP2188" i="12" s="1"/>
  <c r="AX2188" i="12" s="1"/>
  <c r="BH2188" i="12" s="1"/>
  <c r="G2182" i="12"/>
  <c r="M2183" i="12"/>
  <c r="S2183" i="12" s="1"/>
  <c r="Y2183" i="12" s="1"/>
  <c r="AE2183" i="12" s="1"/>
  <c r="AI2183" i="12" s="1"/>
  <c r="AO2183" i="12" s="1"/>
  <c r="AW2183" i="12" s="1"/>
  <c r="BB2183" i="12" s="1"/>
  <c r="BG2183" i="12" s="1"/>
  <c r="H2161" i="12"/>
  <c r="N2161" i="12" s="1"/>
  <c r="T2161" i="12" s="1"/>
  <c r="Z2161" i="12" s="1"/>
  <c r="AF2161" i="12" s="1"/>
  <c r="AJ2161" i="12" s="1"/>
  <c r="AP2161" i="12" s="1"/>
  <c r="AX2161" i="12" s="1"/>
  <c r="BH2161" i="12" s="1"/>
  <c r="N2162" i="12"/>
  <c r="T2162" i="12" s="1"/>
  <c r="Z2162" i="12" s="1"/>
  <c r="AF2162" i="12" s="1"/>
  <c r="AJ2162" i="12" s="1"/>
  <c r="AP2162" i="12" s="1"/>
  <c r="AX2162" i="12" s="1"/>
  <c r="BH2162" i="12" s="1"/>
  <c r="G2158" i="12"/>
  <c r="M2158" i="12" s="1"/>
  <c r="S2158" i="12" s="1"/>
  <c r="Y2158" i="12" s="1"/>
  <c r="AE2158" i="12" s="1"/>
  <c r="AI2158" i="12" s="1"/>
  <c r="AO2158" i="12" s="1"/>
  <c r="AW2158" i="12" s="1"/>
  <c r="BB2158" i="12" s="1"/>
  <c r="BG2158" i="12" s="1"/>
  <c r="M2159" i="12"/>
  <c r="S2159" i="12" s="1"/>
  <c r="Y2159" i="12" s="1"/>
  <c r="AE2159" i="12" s="1"/>
  <c r="AI2159" i="12" s="1"/>
  <c r="AO2159" i="12" s="1"/>
  <c r="AW2159" i="12" s="1"/>
  <c r="BB2159" i="12" s="1"/>
  <c r="BG2159" i="12" s="1"/>
  <c r="H2143" i="12"/>
  <c r="N2144" i="12"/>
  <c r="T2144" i="12" s="1"/>
  <c r="Z2144" i="12" s="1"/>
  <c r="AF2144" i="12" s="1"/>
  <c r="AJ2144" i="12" s="1"/>
  <c r="AP2144" i="12" s="1"/>
  <c r="AX2144" i="12" s="1"/>
  <c r="BH2144" i="12" s="1"/>
  <c r="G2138" i="12"/>
  <c r="M2139" i="12"/>
  <c r="S2139" i="12" s="1"/>
  <c r="Y2139" i="12" s="1"/>
  <c r="AE2139" i="12" s="1"/>
  <c r="AI2139" i="12" s="1"/>
  <c r="AO2139" i="12" s="1"/>
  <c r="AW2139" i="12" s="1"/>
  <c r="BB2139" i="12" s="1"/>
  <c r="BG2139" i="12" s="1"/>
  <c r="H2119" i="12"/>
  <c r="N2120" i="12"/>
  <c r="T2120" i="12" s="1"/>
  <c r="Z2120" i="12" s="1"/>
  <c r="AF2120" i="12" s="1"/>
  <c r="AJ2120" i="12" s="1"/>
  <c r="AP2120" i="12" s="1"/>
  <c r="AX2120" i="12" s="1"/>
  <c r="BH2120" i="12" s="1"/>
  <c r="G2108" i="12"/>
  <c r="M2109" i="12"/>
  <c r="S2109" i="12" s="1"/>
  <c r="Y2109" i="12" s="1"/>
  <c r="AE2109" i="12" s="1"/>
  <c r="AI2109" i="12" s="1"/>
  <c r="AO2109" i="12" s="1"/>
  <c r="AW2109" i="12" s="1"/>
  <c r="BB2109" i="12" s="1"/>
  <c r="BG2109" i="12" s="1"/>
  <c r="H2083" i="12"/>
  <c r="N2084" i="12"/>
  <c r="T2084" i="12" s="1"/>
  <c r="Z2084" i="12" s="1"/>
  <c r="AF2084" i="12" s="1"/>
  <c r="AJ2084" i="12" s="1"/>
  <c r="AP2084" i="12" s="1"/>
  <c r="AX2084" i="12" s="1"/>
  <c r="BH2084" i="12" s="1"/>
  <c r="G2075" i="12"/>
  <c r="M2076" i="12"/>
  <c r="S2076" i="12" s="1"/>
  <c r="Y2076" i="12" s="1"/>
  <c r="AE2076" i="12" s="1"/>
  <c r="AI2076" i="12" s="1"/>
  <c r="AO2076" i="12" s="1"/>
  <c r="AW2076" i="12" s="1"/>
  <c r="BB2076" i="12" s="1"/>
  <c r="BG2076" i="12" s="1"/>
  <c r="H2063" i="12"/>
  <c r="N2064" i="12"/>
  <c r="T2064" i="12" s="1"/>
  <c r="Z2064" i="12" s="1"/>
  <c r="AF2064" i="12" s="1"/>
  <c r="AJ2064" i="12" s="1"/>
  <c r="AP2064" i="12" s="1"/>
  <c r="AX2064" i="12" s="1"/>
  <c r="BH2064" i="12" s="1"/>
  <c r="G2059" i="12"/>
  <c r="M2060" i="12"/>
  <c r="S2060" i="12" s="1"/>
  <c r="Y2060" i="12" s="1"/>
  <c r="AE2060" i="12" s="1"/>
  <c r="AI2060" i="12" s="1"/>
  <c r="AO2060" i="12" s="1"/>
  <c r="AW2060" i="12" s="1"/>
  <c r="BB2060" i="12" s="1"/>
  <c r="BG2060" i="12" s="1"/>
  <c r="H2044" i="12"/>
  <c r="N2045" i="12"/>
  <c r="T2045" i="12" s="1"/>
  <c r="Z2045" i="12" s="1"/>
  <c r="AF2045" i="12" s="1"/>
  <c r="AJ2045" i="12" s="1"/>
  <c r="AP2045" i="12" s="1"/>
  <c r="AX2045" i="12" s="1"/>
  <c r="BH2045" i="12" s="1"/>
  <c r="G2040" i="12"/>
  <c r="M2040" i="12" s="1"/>
  <c r="S2040" i="12" s="1"/>
  <c r="Y2040" i="12" s="1"/>
  <c r="AE2040" i="12" s="1"/>
  <c r="AI2040" i="12" s="1"/>
  <c r="AO2040" i="12" s="1"/>
  <c r="AW2040" i="12" s="1"/>
  <c r="BB2040" i="12" s="1"/>
  <c r="BG2040" i="12" s="1"/>
  <c r="M2041" i="12"/>
  <c r="S2041" i="12" s="1"/>
  <c r="Y2041" i="12" s="1"/>
  <c r="AE2041" i="12" s="1"/>
  <c r="AI2041" i="12" s="1"/>
  <c r="AO2041" i="12" s="1"/>
  <c r="AW2041" i="12" s="1"/>
  <c r="BB2041" i="12" s="1"/>
  <c r="BG2041" i="12" s="1"/>
  <c r="H1948" i="12"/>
  <c r="N1948" i="12" s="1"/>
  <c r="T1948" i="12" s="1"/>
  <c r="Z1948" i="12" s="1"/>
  <c r="AF1948" i="12" s="1"/>
  <c r="AJ1948" i="12" s="1"/>
  <c r="AP1948" i="12" s="1"/>
  <c r="AX1948" i="12" s="1"/>
  <c r="BH1948" i="12" s="1"/>
  <c r="N1949" i="12"/>
  <c r="T1949" i="12" s="1"/>
  <c r="Z1949" i="12" s="1"/>
  <c r="AF1949" i="12" s="1"/>
  <c r="AJ1949" i="12" s="1"/>
  <c r="AP1949" i="12" s="1"/>
  <c r="AX1949" i="12" s="1"/>
  <c r="BH1949" i="12" s="1"/>
  <c r="G1944" i="12"/>
  <c r="M1944" i="12" s="1"/>
  <c r="S1944" i="12" s="1"/>
  <c r="Y1944" i="12" s="1"/>
  <c r="AE1944" i="12" s="1"/>
  <c r="AI1944" i="12" s="1"/>
  <c r="AO1944" i="12" s="1"/>
  <c r="AW1944" i="12" s="1"/>
  <c r="BB1944" i="12" s="1"/>
  <c r="BG1944" i="12" s="1"/>
  <c r="M1945" i="12"/>
  <c r="S1945" i="12" s="1"/>
  <c r="Y1945" i="12" s="1"/>
  <c r="AE1945" i="12" s="1"/>
  <c r="AI1945" i="12" s="1"/>
  <c r="AO1945" i="12" s="1"/>
  <c r="AW1945" i="12" s="1"/>
  <c r="BB1945" i="12" s="1"/>
  <c r="BG1945" i="12" s="1"/>
  <c r="H1932" i="12"/>
  <c r="N1933" i="12"/>
  <c r="T1933" i="12" s="1"/>
  <c r="Z1933" i="12" s="1"/>
  <c r="AF1933" i="12" s="1"/>
  <c r="AJ1933" i="12" s="1"/>
  <c r="AP1933" i="12" s="1"/>
  <c r="AX1933" i="12" s="1"/>
  <c r="BH1933" i="12" s="1"/>
  <c r="G1928" i="12"/>
  <c r="M1929" i="12"/>
  <c r="S1929" i="12" s="1"/>
  <c r="Y1929" i="12" s="1"/>
  <c r="AE1929" i="12" s="1"/>
  <c r="AI1929" i="12" s="1"/>
  <c r="AO1929" i="12" s="1"/>
  <c r="AW1929" i="12" s="1"/>
  <c r="BB1929" i="12" s="1"/>
  <c r="BG1929" i="12" s="1"/>
  <c r="H1907" i="12"/>
  <c r="N1908" i="12"/>
  <c r="T1908" i="12" s="1"/>
  <c r="Z1908" i="12" s="1"/>
  <c r="AF1908" i="12" s="1"/>
  <c r="AJ1908" i="12" s="1"/>
  <c r="AP1908" i="12" s="1"/>
  <c r="AX1908" i="12" s="1"/>
  <c r="BH1908" i="12" s="1"/>
  <c r="G1903" i="12"/>
  <c r="M1904" i="12"/>
  <c r="S1904" i="12" s="1"/>
  <c r="Y1904" i="12" s="1"/>
  <c r="AE1904" i="12" s="1"/>
  <c r="AI1904" i="12" s="1"/>
  <c r="AO1904" i="12" s="1"/>
  <c r="AW1904" i="12" s="1"/>
  <c r="BB1904" i="12" s="1"/>
  <c r="BG1904" i="12" s="1"/>
  <c r="H1887" i="12"/>
  <c r="N1887" i="12" s="1"/>
  <c r="T1887" i="12" s="1"/>
  <c r="Z1887" i="12" s="1"/>
  <c r="AF1887" i="12" s="1"/>
  <c r="AJ1887" i="12" s="1"/>
  <c r="AP1887" i="12" s="1"/>
  <c r="AX1887" i="12" s="1"/>
  <c r="BH1887" i="12" s="1"/>
  <c r="N1888" i="12"/>
  <c r="T1888" i="12" s="1"/>
  <c r="Z1888" i="12" s="1"/>
  <c r="AF1888" i="12" s="1"/>
  <c r="AJ1888" i="12" s="1"/>
  <c r="AP1888" i="12" s="1"/>
  <c r="AX1888" i="12" s="1"/>
  <c r="BH1888" i="12" s="1"/>
  <c r="G1884" i="12"/>
  <c r="M1884" i="12" s="1"/>
  <c r="S1884" i="12" s="1"/>
  <c r="Y1884" i="12" s="1"/>
  <c r="AE1884" i="12" s="1"/>
  <c r="AI1884" i="12" s="1"/>
  <c r="AO1884" i="12" s="1"/>
  <c r="AW1884" i="12" s="1"/>
  <c r="BB1884" i="12" s="1"/>
  <c r="BG1884" i="12" s="1"/>
  <c r="M1885" i="12"/>
  <c r="S1885" i="12" s="1"/>
  <c r="Y1885" i="12" s="1"/>
  <c r="AE1885" i="12" s="1"/>
  <c r="AI1885" i="12" s="1"/>
  <c r="AO1885" i="12" s="1"/>
  <c r="AW1885" i="12" s="1"/>
  <c r="BB1885" i="12" s="1"/>
  <c r="BG1885" i="12" s="1"/>
  <c r="H1812" i="12"/>
  <c r="N1812" i="12" s="1"/>
  <c r="T1812" i="12" s="1"/>
  <c r="Z1812" i="12" s="1"/>
  <c r="AF1812" i="12" s="1"/>
  <c r="AJ1812" i="12" s="1"/>
  <c r="AP1812" i="12" s="1"/>
  <c r="AX1812" i="12" s="1"/>
  <c r="BH1812" i="12" s="1"/>
  <c r="N1813" i="12"/>
  <c r="T1813" i="12" s="1"/>
  <c r="Z1813" i="12" s="1"/>
  <c r="AF1813" i="12" s="1"/>
  <c r="AJ1813" i="12" s="1"/>
  <c r="AP1813" i="12" s="1"/>
  <c r="AX1813" i="12" s="1"/>
  <c r="BH1813" i="12" s="1"/>
  <c r="G1805" i="12"/>
  <c r="M1806" i="12"/>
  <c r="S1806" i="12" s="1"/>
  <c r="Y1806" i="12" s="1"/>
  <c r="AE1806" i="12" s="1"/>
  <c r="AI1806" i="12" s="1"/>
  <c r="AO1806" i="12" s="1"/>
  <c r="AW1806" i="12" s="1"/>
  <c r="BB1806" i="12" s="1"/>
  <c r="BG1806" i="12" s="1"/>
  <c r="H1792" i="12"/>
  <c r="N1793" i="12"/>
  <c r="T1793" i="12" s="1"/>
  <c r="Z1793" i="12" s="1"/>
  <c r="AF1793" i="12" s="1"/>
  <c r="AJ1793" i="12" s="1"/>
  <c r="AP1793" i="12" s="1"/>
  <c r="AX1793" i="12" s="1"/>
  <c r="BH1793" i="12" s="1"/>
  <c r="G1788" i="12"/>
  <c r="M1789" i="12"/>
  <c r="S1789" i="12" s="1"/>
  <c r="Y1789" i="12" s="1"/>
  <c r="AE1789" i="12" s="1"/>
  <c r="AI1789" i="12" s="1"/>
  <c r="AO1789" i="12" s="1"/>
  <c r="AW1789" i="12" s="1"/>
  <c r="BB1789" i="12" s="1"/>
  <c r="BG1789" i="12" s="1"/>
  <c r="H1688" i="12"/>
  <c r="N1689" i="12"/>
  <c r="T1689" i="12" s="1"/>
  <c r="Z1689" i="12" s="1"/>
  <c r="AF1689" i="12" s="1"/>
  <c r="AJ1689" i="12" s="1"/>
  <c r="AP1689" i="12" s="1"/>
  <c r="AX1689" i="12" s="1"/>
  <c r="BH1689" i="12" s="1"/>
  <c r="G1683" i="12"/>
  <c r="M1684" i="12"/>
  <c r="S1684" i="12" s="1"/>
  <c r="Y1684" i="12" s="1"/>
  <c r="AE1684" i="12" s="1"/>
  <c r="AI1684" i="12" s="1"/>
  <c r="AO1684" i="12" s="1"/>
  <c r="AW1684" i="12" s="1"/>
  <c r="BB1684" i="12" s="1"/>
  <c r="BG1684" i="12" s="1"/>
  <c r="H1669" i="12"/>
  <c r="N1670" i="12"/>
  <c r="T1670" i="12" s="1"/>
  <c r="Z1670" i="12" s="1"/>
  <c r="AF1670" i="12" s="1"/>
  <c r="AJ1670" i="12" s="1"/>
  <c r="AP1670" i="12" s="1"/>
  <c r="AX1670" i="12" s="1"/>
  <c r="BH1670" i="12" s="1"/>
  <c r="G1645" i="12"/>
  <c r="M1646" i="12"/>
  <c r="S1646" i="12" s="1"/>
  <c r="Y1646" i="12" s="1"/>
  <c r="AE1646" i="12" s="1"/>
  <c r="AI1646" i="12" s="1"/>
  <c r="AO1646" i="12" s="1"/>
  <c r="AW1646" i="12" s="1"/>
  <c r="BB1646" i="12" s="1"/>
  <c r="BG1646" i="12" s="1"/>
  <c r="H1624" i="12"/>
  <c r="N1625" i="12"/>
  <c r="T1625" i="12" s="1"/>
  <c r="Z1625" i="12" s="1"/>
  <c r="AF1625" i="12" s="1"/>
  <c r="AJ1625" i="12" s="1"/>
  <c r="AP1625" i="12" s="1"/>
  <c r="AX1625" i="12" s="1"/>
  <c r="BH1625" i="12" s="1"/>
  <c r="G1620" i="12"/>
  <c r="M1621" i="12"/>
  <c r="S1621" i="12" s="1"/>
  <c r="Y1621" i="12" s="1"/>
  <c r="AE1621" i="12" s="1"/>
  <c r="AI1621" i="12" s="1"/>
  <c r="AO1621" i="12" s="1"/>
  <c r="AW1621" i="12" s="1"/>
  <c r="BB1621" i="12" s="1"/>
  <c r="BG1621" i="12" s="1"/>
  <c r="H1608" i="12"/>
  <c r="N1609" i="12"/>
  <c r="T1609" i="12" s="1"/>
  <c r="Z1609" i="12" s="1"/>
  <c r="AF1609" i="12" s="1"/>
  <c r="AJ1609" i="12" s="1"/>
  <c r="AP1609" i="12" s="1"/>
  <c r="AX1609" i="12" s="1"/>
  <c r="BH1609" i="12" s="1"/>
  <c r="G1604" i="12"/>
  <c r="M1605" i="12"/>
  <c r="S1605" i="12" s="1"/>
  <c r="Y1605" i="12" s="1"/>
  <c r="AE1605" i="12" s="1"/>
  <c r="AI1605" i="12" s="1"/>
  <c r="AO1605" i="12" s="1"/>
  <c r="AW1605" i="12" s="1"/>
  <c r="BB1605" i="12" s="1"/>
  <c r="BG1605" i="12" s="1"/>
  <c r="H1587" i="12"/>
  <c r="N1588" i="12"/>
  <c r="T1588" i="12" s="1"/>
  <c r="Z1588" i="12" s="1"/>
  <c r="AF1588" i="12" s="1"/>
  <c r="AJ1588" i="12" s="1"/>
  <c r="AP1588" i="12" s="1"/>
  <c r="AX1588" i="12" s="1"/>
  <c r="BH1588" i="12" s="1"/>
  <c r="G1582" i="12"/>
  <c r="M1583" i="12"/>
  <c r="S1583" i="12" s="1"/>
  <c r="Y1583" i="12" s="1"/>
  <c r="AE1583" i="12" s="1"/>
  <c r="AI1583" i="12" s="1"/>
  <c r="AO1583" i="12" s="1"/>
  <c r="AW1583" i="12" s="1"/>
  <c r="BB1583" i="12" s="1"/>
  <c r="BG1583" i="12" s="1"/>
  <c r="H1516" i="12"/>
  <c r="N1517" i="12"/>
  <c r="T1517" i="12" s="1"/>
  <c r="Z1517" i="12" s="1"/>
  <c r="AF1517" i="12" s="1"/>
  <c r="AJ1517" i="12" s="1"/>
  <c r="AP1517" i="12" s="1"/>
  <c r="AX1517" i="12" s="1"/>
  <c r="BH1517" i="12" s="1"/>
  <c r="G1472" i="12"/>
  <c r="M1472" i="12" s="1"/>
  <c r="S1472" i="12" s="1"/>
  <c r="Y1472" i="12" s="1"/>
  <c r="AE1472" i="12" s="1"/>
  <c r="AI1472" i="12" s="1"/>
  <c r="AO1472" i="12" s="1"/>
  <c r="AW1472" i="12" s="1"/>
  <c r="BB1472" i="12" s="1"/>
  <c r="BG1472" i="12" s="1"/>
  <c r="M1473" i="12"/>
  <c r="S1473" i="12" s="1"/>
  <c r="Y1473" i="12" s="1"/>
  <c r="AE1473" i="12" s="1"/>
  <c r="AI1473" i="12" s="1"/>
  <c r="AO1473" i="12" s="1"/>
  <c r="AW1473" i="12" s="1"/>
  <c r="BB1473" i="12" s="1"/>
  <c r="BG1473" i="12" s="1"/>
  <c r="H1461" i="12"/>
  <c r="N1462" i="12"/>
  <c r="T1462" i="12" s="1"/>
  <c r="Z1462" i="12" s="1"/>
  <c r="AF1462" i="12" s="1"/>
  <c r="AJ1462" i="12" s="1"/>
  <c r="AP1462" i="12" s="1"/>
  <c r="AX1462" i="12" s="1"/>
  <c r="BH1462" i="12" s="1"/>
  <c r="G1457" i="12"/>
  <c r="M1458" i="12"/>
  <c r="S1458" i="12" s="1"/>
  <c r="Y1458" i="12" s="1"/>
  <c r="AE1458" i="12" s="1"/>
  <c r="AI1458" i="12" s="1"/>
  <c r="AO1458" i="12" s="1"/>
  <c r="AW1458" i="12" s="1"/>
  <c r="BB1458" i="12" s="1"/>
  <c r="BG1458" i="12" s="1"/>
  <c r="H1439" i="12"/>
  <c r="N1440" i="12"/>
  <c r="T1440" i="12" s="1"/>
  <c r="Z1440" i="12" s="1"/>
  <c r="AF1440" i="12" s="1"/>
  <c r="AJ1440" i="12" s="1"/>
  <c r="AP1440" i="12" s="1"/>
  <c r="AX1440" i="12" s="1"/>
  <c r="BH1440" i="12" s="1"/>
  <c r="G1435" i="12"/>
  <c r="M1436" i="12"/>
  <c r="S1436" i="12" s="1"/>
  <c r="Y1436" i="12" s="1"/>
  <c r="AE1436" i="12" s="1"/>
  <c r="AI1436" i="12" s="1"/>
  <c r="AO1436" i="12" s="1"/>
  <c r="AW1436" i="12" s="1"/>
  <c r="BB1436" i="12" s="1"/>
  <c r="BG1436" i="12" s="1"/>
  <c r="H1345" i="12"/>
  <c r="N1346" i="12"/>
  <c r="T1346" i="12" s="1"/>
  <c r="Z1346" i="12" s="1"/>
  <c r="AF1346" i="12" s="1"/>
  <c r="AJ1346" i="12" s="1"/>
  <c r="AP1346" i="12" s="1"/>
  <c r="AX1346" i="12" s="1"/>
  <c r="BH1346" i="12" s="1"/>
  <c r="G1340" i="12"/>
  <c r="M1341" i="12"/>
  <c r="S1341" i="12" s="1"/>
  <c r="Y1341" i="12" s="1"/>
  <c r="AE1341" i="12" s="1"/>
  <c r="AI1341" i="12" s="1"/>
  <c r="AO1341" i="12" s="1"/>
  <c r="AW1341" i="12" s="1"/>
  <c r="BB1341" i="12" s="1"/>
  <c r="BG1341" i="12" s="1"/>
  <c r="H1239" i="12"/>
  <c r="N1240" i="12"/>
  <c r="T1240" i="12" s="1"/>
  <c r="Z1240" i="12" s="1"/>
  <c r="AF1240" i="12" s="1"/>
  <c r="AJ1240" i="12" s="1"/>
  <c r="AP1240" i="12" s="1"/>
  <c r="AX1240" i="12" s="1"/>
  <c r="BH1240" i="12" s="1"/>
  <c r="G1235" i="12"/>
  <c r="M1236" i="12"/>
  <c r="S1236" i="12" s="1"/>
  <c r="Y1236" i="12" s="1"/>
  <c r="AE1236" i="12" s="1"/>
  <c r="AI1236" i="12" s="1"/>
  <c r="AO1236" i="12" s="1"/>
  <c r="AW1236" i="12" s="1"/>
  <c r="BB1236" i="12" s="1"/>
  <c r="BG1236" i="12" s="1"/>
  <c r="H1221" i="12"/>
  <c r="N1222" i="12"/>
  <c r="T1222" i="12" s="1"/>
  <c r="Z1222" i="12" s="1"/>
  <c r="AF1222" i="12" s="1"/>
  <c r="AJ1222" i="12" s="1"/>
  <c r="AP1222" i="12" s="1"/>
  <c r="AX1222" i="12" s="1"/>
  <c r="BH1222" i="12" s="1"/>
  <c r="G1217" i="12"/>
  <c r="M1218" i="12"/>
  <c r="S1218" i="12" s="1"/>
  <c r="Y1218" i="12" s="1"/>
  <c r="AE1218" i="12" s="1"/>
  <c r="AI1218" i="12" s="1"/>
  <c r="AO1218" i="12" s="1"/>
  <c r="AW1218" i="12" s="1"/>
  <c r="BB1218" i="12" s="1"/>
  <c r="BG1218" i="12" s="1"/>
  <c r="H1205" i="12"/>
  <c r="N1206" i="12"/>
  <c r="T1206" i="12" s="1"/>
  <c r="Z1206" i="12" s="1"/>
  <c r="AF1206" i="12" s="1"/>
  <c r="AJ1206" i="12" s="1"/>
  <c r="AP1206" i="12" s="1"/>
  <c r="AX1206" i="12" s="1"/>
  <c r="BH1206" i="12" s="1"/>
  <c r="G1201" i="12"/>
  <c r="M1202" i="12"/>
  <c r="S1202" i="12" s="1"/>
  <c r="Y1202" i="12" s="1"/>
  <c r="AE1202" i="12" s="1"/>
  <c r="AI1202" i="12" s="1"/>
  <c r="AO1202" i="12" s="1"/>
  <c r="AW1202" i="12" s="1"/>
  <c r="BB1202" i="12" s="1"/>
  <c r="BG1202" i="12" s="1"/>
  <c r="H1188" i="12"/>
  <c r="N1189" i="12"/>
  <c r="T1189" i="12" s="1"/>
  <c r="Z1189" i="12" s="1"/>
  <c r="AF1189" i="12" s="1"/>
  <c r="AJ1189" i="12" s="1"/>
  <c r="AP1189" i="12" s="1"/>
  <c r="AX1189" i="12" s="1"/>
  <c r="BH1189" i="12" s="1"/>
  <c r="G1146" i="12"/>
  <c r="M1147" i="12"/>
  <c r="S1147" i="12" s="1"/>
  <c r="Y1147" i="12" s="1"/>
  <c r="AE1147" i="12" s="1"/>
  <c r="AI1147" i="12" s="1"/>
  <c r="AO1147" i="12" s="1"/>
  <c r="AW1147" i="12" s="1"/>
  <c r="BB1147" i="12" s="1"/>
  <c r="BG1147" i="12" s="1"/>
  <c r="H1134" i="12"/>
  <c r="N1135" i="12"/>
  <c r="T1135" i="12" s="1"/>
  <c r="Z1135" i="12" s="1"/>
  <c r="AF1135" i="12" s="1"/>
  <c r="AJ1135" i="12" s="1"/>
  <c r="AP1135" i="12" s="1"/>
  <c r="AX1135" i="12" s="1"/>
  <c r="BH1135" i="12" s="1"/>
  <c r="G1130" i="12"/>
  <c r="M1131" i="12"/>
  <c r="S1131" i="12" s="1"/>
  <c r="Y1131" i="12" s="1"/>
  <c r="AE1131" i="12" s="1"/>
  <c r="AI1131" i="12" s="1"/>
  <c r="AO1131" i="12" s="1"/>
  <c r="AW1131" i="12" s="1"/>
  <c r="BB1131" i="12" s="1"/>
  <c r="BG1131" i="12" s="1"/>
  <c r="H1114" i="12"/>
  <c r="N1115" i="12"/>
  <c r="T1115" i="12" s="1"/>
  <c r="Z1115" i="12" s="1"/>
  <c r="AF1115" i="12" s="1"/>
  <c r="AJ1115" i="12" s="1"/>
  <c r="AP1115" i="12" s="1"/>
  <c r="AX1115" i="12" s="1"/>
  <c r="BH1115" i="12" s="1"/>
  <c r="G1104" i="12"/>
  <c r="M1105" i="12"/>
  <c r="S1105" i="12" s="1"/>
  <c r="Y1105" i="12" s="1"/>
  <c r="AE1105" i="12" s="1"/>
  <c r="AI1105" i="12" s="1"/>
  <c r="AO1105" i="12" s="1"/>
  <c r="AW1105" i="12" s="1"/>
  <c r="BB1105" i="12" s="1"/>
  <c r="BG1105" i="12" s="1"/>
  <c r="H1087" i="12"/>
  <c r="N1087" i="12" s="1"/>
  <c r="T1087" i="12" s="1"/>
  <c r="Z1087" i="12" s="1"/>
  <c r="AF1087" i="12" s="1"/>
  <c r="AJ1087" i="12" s="1"/>
  <c r="AP1087" i="12" s="1"/>
  <c r="AX1087" i="12" s="1"/>
  <c r="BH1087" i="12" s="1"/>
  <c r="N1088" i="12"/>
  <c r="T1088" i="12" s="1"/>
  <c r="Z1088" i="12" s="1"/>
  <c r="AF1088" i="12" s="1"/>
  <c r="AJ1088" i="12" s="1"/>
  <c r="AP1088" i="12" s="1"/>
  <c r="AX1088" i="12" s="1"/>
  <c r="BH1088" i="12" s="1"/>
  <c r="G1071" i="12"/>
  <c r="M1072" i="12"/>
  <c r="S1072" i="12" s="1"/>
  <c r="Y1072" i="12" s="1"/>
  <c r="AE1072" i="12" s="1"/>
  <c r="AI1072" i="12" s="1"/>
  <c r="AO1072" i="12" s="1"/>
  <c r="AW1072" i="12" s="1"/>
  <c r="BB1072" i="12" s="1"/>
  <c r="BG1072" i="12" s="1"/>
  <c r="H1056" i="12"/>
  <c r="N1056" i="12" s="1"/>
  <c r="T1056" i="12" s="1"/>
  <c r="Z1056" i="12" s="1"/>
  <c r="AF1056" i="12" s="1"/>
  <c r="AJ1056" i="12" s="1"/>
  <c r="AP1056" i="12" s="1"/>
  <c r="AX1056" i="12" s="1"/>
  <c r="BH1056" i="12" s="1"/>
  <c r="N1057" i="12"/>
  <c r="T1057" i="12" s="1"/>
  <c r="Z1057" i="12" s="1"/>
  <c r="AF1057" i="12" s="1"/>
  <c r="AJ1057" i="12" s="1"/>
  <c r="AP1057" i="12" s="1"/>
  <c r="AX1057" i="12" s="1"/>
  <c r="BH1057" i="12" s="1"/>
  <c r="G1053" i="12"/>
  <c r="M1053" i="12" s="1"/>
  <c r="S1053" i="12" s="1"/>
  <c r="Y1053" i="12" s="1"/>
  <c r="AE1053" i="12" s="1"/>
  <c r="AI1053" i="12" s="1"/>
  <c r="AO1053" i="12" s="1"/>
  <c r="AW1053" i="12" s="1"/>
  <c r="BB1053" i="12" s="1"/>
  <c r="BG1053" i="12" s="1"/>
  <c r="M1054" i="12"/>
  <c r="S1054" i="12" s="1"/>
  <c r="Y1054" i="12" s="1"/>
  <c r="AE1054" i="12" s="1"/>
  <c r="AI1054" i="12" s="1"/>
  <c r="AO1054" i="12" s="1"/>
  <c r="AW1054" i="12" s="1"/>
  <c r="BB1054" i="12" s="1"/>
  <c r="BG1054" i="12" s="1"/>
  <c r="H1041" i="12"/>
  <c r="N1042" i="12"/>
  <c r="T1042" i="12" s="1"/>
  <c r="Z1042" i="12" s="1"/>
  <c r="AF1042" i="12" s="1"/>
  <c r="AJ1042" i="12" s="1"/>
  <c r="AP1042" i="12" s="1"/>
  <c r="AX1042" i="12" s="1"/>
  <c r="BH1042" i="12" s="1"/>
  <c r="G1037" i="12"/>
  <c r="M1038" i="12"/>
  <c r="S1038" i="12" s="1"/>
  <c r="Y1038" i="12" s="1"/>
  <c r="AE1038" i="12" s="1"/>
  <c r="AI1038" i="12" s="1"/>
  <c r="AO1038" i="12" s="1"/>
  <c r="AW1038" i="12" s="1"/>
  <c r="BB1038" i="12" s="1"/>
  <c r="BG1038" i="12" s="1"/>
  <c r="H1024" i="12"/>
  <c r="N1024" i="12" s="1"/>
  <c r="T1024" i="12" s="1"/>
  <c r="Z1024" i="12" s="1"/>
  <c r="AF1024" i="12" s="1"/>
  <c r="AJ1024" i="12" s="1"/>
  <c r="AP1024" i="12" s="1"/>
  <c r="AX1024" i="12" s="1"/>
  <c r="BH1024" i="12" s="1"/>
  <c r="N1025" i="12"/>
  <c r="T1025" i="12" s="1"/>
  <c r="Z1025" i="12" s="1"/>
  <c r="AF1025" i="12" s="1"/>
  <c r="AJ1025" i="12" s="1"/>
  <c r="AP1025" i="12" s="1"/>
  <c r="AX1025" i="12" s="1"/>
  <c r="BH1025" i="12" s="1"/>
  <c r="G1021" i="12"/>
  <c r="M1021" i="12" s="1"/>
  <c r="S1021" i="12" s="1"/>
  <c r="Y1021" i="12" s="1"/>
  <c r="AE1021" i="12" s="1"/>
  <c r="AI1021" i="12" s="1"/>
  <c r="AO1021" i="12" s="1"/>
  <c r="AW1021" i="12" s="1"/>
  <c r="BB1021" i="12" s="1"/>
  <c r="BG1021" i="12" s="1"/>
  <c r="M1022" i="12"/>
  <c r="S1022" i="12" s="1"/>
  <c r="Y1022" i="12" s="1"/>
  <c r="AE1022" i="12" s="1"/>
  <c r="AI1022" i="12" s="1"/>
  <c r="AO1022" i="12" s="1"/>
  <c r="AW1022" i="12" s="1"/>
  <c r="BB1022" i="12" s="1"/>
  <c r="BG1022" i="12" s="1"/>
  <c r="G1007" i="12"/>
  <c r="M1007" i="12" s="1"/>
  <c r="S1007" i="12" s="1"/>
  <c r="Y1007" i="12" s="1"/>
  <c r="AE1007" i="12" s="1"/>
  <c r="AI1007" i="12" s="1"/>
  <c r="AO1007" i="12" s="1"/>
  <c r="AW1007" i="12" s="1"/>
  <c r="BB1007" i="12" s="1"/>
  <c r="BG1007" i="12" s="1"/>
  <c r="M1008" i="12"/>
  <c r="S1008" i="12" s="1"/>
  <c r="Y1008" i="12" s="1"/>
  <c r="AE1008" i="12" s="1"/>
  <c r="AI1008" i="12" s="1"/>
  <c r="AO1008" i="12" s="1"/>
  <c r="AW1008" i="12" s="1"/>
  <c r="BB1008" i="12" s="1"/>
  <c r="BG1008" i="12" s="1"/>
  <c r="G964" i="12"/>
  <c r="M964" i="12" s="1"/>
  <c r="S964" i="12" s="1"/>
  <c r="Y964" i="12" s="1"/>
  <c r="AE964" i="12" s="1"/>
  <c r="AI964" i="12" s="1"/>
  <c r="AO964" i="12" s="1"/>
  <c r="AW964" i="12" s="1"/>
  <c r="BB964" i="12" s="1"/>
  <c r="BG964" i="12" s="1"/>
  <c r="M965" i="12"/>
  <c r="S965" i="12" s="1"/>
  <c r="Y965" i="12" s="1"/>
  <c r="AE965" i="12" s="1"/>
  <c r="AI965" i="12" s="1"/>
  <c r="AO965" i="12" s="1"/>
  <c r="AW965" i="12" s="1"/>
  <c r="BB965" i="12" s="1"/>
  <c r="BG965" i="12" s="1"/>
  <c r="H951" i="12"/>
  <c r="N951" i="12" s="1"/>
  <c r="T951" i="12" s="1"/>
  <c r="Z951" i="12" s="1"/>
  <c r="AF951" i="12" s="1"/>
  <c r="AJ951" i="12" s="1"/>
  <c r="AP951" i="12" s="1"/>
  <c r="AX951" i="12" s="1"/>
  <c r="BH951" i="12" s="1"/>
  <c r="N952" i="12"/>
  <c r="T952" i="12" s="1"/>
  <c r="Z952" i="12" s="1"/>
  <c r="AF952" i="12" s="1"/>
  <c r="AJ952" i="12" s="1"/>
  <c r="AP952" i="12" s="1"/>
  <c r="AX952" i="12" s="1"/>
  <c r="BH952" i="12" s="1"/>
  <c r="G937" i="12"/>
  <c r="M938" i="12"/>
  <c r="S938" i="12" s="1"/>
  <c r="Y938" i="12" s="1"/>
  <c r="AE938" i="12" s="1"/>
  <c r="AI938" i="12" s="1"/>
  <c r="AO938" i="12" s="1"/>
  <c r="AW938" i="12" s="1"/>
  <c r="BB938" i="12" s="1"/>
  <c r="BG938" i="12" s="1"/>
  <c r="G925" i="12"/>
  <c r="M925" i="12" s="1"/>
  <c r="S925" i="12" s="1"/>
  <c r="Y925" i="12" s="1"/>
  <c r="AE925" i="12" s="1"/>
  <c r="AI925" i="12" s="1"/>
  <c r="AO925" i="12" s="1"/>
  <c r="AW925" i="12" s="1"/>
  <c r="BB925" i="12" s="1"/>
  <c r="BG925" i="12" s="1"/>
  <c r="M926" i="12"/>
  <c r="S926" i="12" s="1"/>
  <c r="Y926" i="12" s="1"/>
  <c r="AE926" i="12" s="1"/>
  <c r="AI926" i="12" s="1"/>
  <c r="AO926" i="12" s="1"/>
  <c r="AW926" i="12" s="1"/>
  <c r="BB926" i="12" s="1"/>
  <c r="BG926" i="12" s="1"/>
  <c r="G898" i="12"/>
  <c r="M898" i="12" s="1"/>
  <c r="S898" i="12" s="1"/>
  <c r="Y898" i="12" s="1"/>
  <c r="AE898" i="12" s="1"/>
  <c r="AI898" i="12" s="1"/>
  <c r="AO898" i="12" s="1"/>
  <c r="AW898" i="12" s="1"/>
  <c r="BB898" i="12" s="1"/>
  <c r="BG898" i="12" s="1"/>
  <c r="M899" i="12"/>
  <c r="S899" i="12" s="1"/>
  <c r="Y899" i="12" s="1"/>
  <c r="AE899" i="12" s="1"/>
  <c r="AI899" i="12" s="1"/>
  <c r="AO899" i="12" s="1"/>
  <c r="AW899" i="12" s="1"/>
  <c r="BB899" i="12" s="1"/>
  <c r="BG899" i="12" s="1"/>
  <c r="G871" i="12"/>
  <c r="M872" i="12"/>
  <c r="S872" i="12" s="1"/>
  <c r="Y872" i="12" s="1"/>
  <c r="AE872" i="12" s="1"/>
  <c r="AI872" i="12" s="1"/>
  <c r="AO872" i="12" s="1"/>
  <c r="AW872" i="12" s="1"/>
  <c r="BB872" i="12" s="1"/>
  <c r="BG872" i="12" s="1"/>
  <c r="H861" i="12"/>
  <c r="N862" i="12"/>
  <c r="T862" i="12" s="1"/>
  <c r="Z862" i="12" s="1"/>
  <c r="AF862" i="12" s="1"/>
  <c r="AJ862" i="12" s="1"/>
  <c r="AP862" i="12" s="1"/>
  <c r="AX862" i="12" s="1"/>
  <c r="BH862" i="12" s="1"/>
  <c r="G857" i="12"/>
  <c r="M858" i="12"/>
  <c r="S858" i="12" s="1"/>
  <c r="Y858" i="12" s="1"/>
  <c r="AE858" i="12" s="1"/>
  <c r="AI858" i="12" s="1"/>
  <c r="AO858" i="12" s="1"/>
  <c r="AW858" i="12" s="1"/>
  <c r="BB858" i="12" s="1"/>
  <c r="BG858" i="12" s="1"/>
  <c r="H845" i="12"/>
  <c r="N846" i="12"/>
  <c r="T846" i="12" s="1"/>
  <c r="Z846" i="12" s="1"/>
  <c r="AF846" i="12" s="1"/>
  <c r="AJ846" i="12" s="1"/>
  <c r="AP846" i="12" s="1"/>
  <c r="AX846" i="12" s="1"/>
  <c r="BH846" i="12" s="1"/>
  <c r="H830" i="12"/>
  <c r="N830" i="12" s="1"/>
  <c r="T830" i="12" s="1"/>
  <c r="Z830" i="12" s="1"/>
  <c r="AF830" i="12" s="1"/>
  <c r="AJ830" i="12" s="1"/>
  <c r="AP830" i="12" s="1"/>
  <c r="AX830" i="12" s="1"/>
  <c r="BH830" i="12" s="1"/>
  <c r="N831" i="12"/>
  <c r="T831" i="12" s="1"/>
  <c r="Z831" i="12" s="1"/>
  <c r="AF831" i="12" s="1"/>
  <c r="AJ831" i="12" s="1"/>
  <c r="AP831" i="12" s="1"/>
  <c r="AX831" i="12" s="1"/>
  <c r="BH831" i="12" s="1"/>
  <c r="G827" i="12"/>
  <c r="M827" i="12" s="1"/>
  <c r="S827" i="12" s="1"/>
  <c r="Y827" i="12" s="1"/>
  <c r="AE827" i="12" s="1"/>
  <c r="AI827" i="12" s="1"/>
  <c r="AO827" i="12" s="1"/>
  <c r="AW827" i="12" s="1"/>
  <c r="BB827" i="12" s="1"/>
  <c r="BG827" i="12" s="1"/>
  <c r="M828" i="12"/>
  <c r="S828" i="12" s="1"/>
  <c r="Y828" i="12" s="1"/>
  <c r="AE828" i="12" s="1"/>
  <c r="AI828" i="12" s="1"/>
  <c r="AO828" i="12" s="1"/>
  <c r="AW828" i="12" s="1"/>
  <c r="BB828" i="12" s="1"/>
  <c r="BG828" i="12" s="1"/>
  <c r="H813" i="12"/>
  <c r="N814" i="12"/>
  <c r="T814" i="12" s="1"/>
  <c r="Z814" i="12" s="1"/>
  <c r="AF814" i="12" s="1"/>
  <c r="AJ814" i="12" s="1"/>
  <c r="AP814" i="12" s="1"/>
  <c r="AX814" i="12" s="1"/>
  <c r="BH814" i="12" s="1"/>
  <c r="G808" i="12"/>
  <c r="M808" i="12" s="1"/>
  <c r="S808" i="12" s="1"/>
  <c r="Y808" i="12" s="1"/>
  <c r="AE808" i="12" s="1"/>
  <c r="AI808" i="12" s="1"/>
  <c r="AO808" i="12" s="1"/>
  <c r="AW808" i="12" s="1"/>
  <c r="BB808" i="12" s="1"/>
  <c r="BG808" i="12" s="1"/>
  <c r="M809" i="12"/>
  <c r="S809" i="12" s="1"/>
  <c r="Y809" i="12" s="1"/>
  <c r="AE809" i="12" s="1"/>
  <c r="AI809" i="12" s="1"/>
  <c r="AO809" i="12" s="1"/>
  <c r="AW809" i="12" s="1"/>
  <c r="BB809" i="12" s="1"/>
  <c r="BG809" i="12" s="1"/>
  <c r="H797" i="12"/>
  <c r="N797" i="12" s="1"/>
  <c r="T797" i="12" s="1"/>
  <c r="Z797" i="12" s="1"/>
  <c r="AF797" i="12" s="1"/>
  <c r="AJ797" i="12" s="1"/>
  <c r="AP797" i="12" s="1"/>
  <c r="AX797" i="12" s="1"/>
  <c r="BH797" i="12" s="1"/>
  <c r="N798" i="12"/>
  <c r="T798" i="12" s="1"/>
  <c r="Z798" i="12" s="1"/>
  <c r="AF798" i="12" s="1"/>
  <c r="AJ798" i="12" s="1"/>
  <c r="AP798" i="12" s="1"/>
  <c r="AX798" i="12" s="1"/>
  <c r="BH798" i="12" s="1"/>
  <c r="G793" i="12"/>
  <c r="M794" i="12"/>
  <c r="S794" i="12" s="1"/>
  <c r="Y794" i="12" s="1"/>
  <c r="AE794" i="12" s="1"/>
  <c r="AI794" i="12" s="1"/>
  <c r="AO794" i="12" s="1"/>
  <c r="AW794" i="12" s="1"/>
  <c r="BB794" i="12" s="1"/>
  <c r="BG794" i="12" s="1"/>
  <c r="H776" i="12"/>
  <c r="N776" i="12" s="1"/>
  <c r="T776" i="12" s="1"/>
  <c r="Z776" i="12" s="1"/>
  <c r="AF776" i="12" s="1"/>
  <c r="AJ776" i="12" s="1"/>
  <c r="AP776" i="12" s="1"/>
  <c r="AX776" i="12" s="1"/>
  <c r="BH776" i="12" s="1"/>
  <c r="N777" i="12"/>
  <c r="T777" i="12" s="1"/>
  <c r="Z777" i="12" s="1"/>
  <c r="AF777" i="12" s="1"/>
  <c r="AJ777" i="12" s="1"/>
  <c r="AP777" i="12" s="1"/>
  <c r="AX777" i="12" s="1"/>
  <c r="BH777" i="12" s="1"/>
  <c r="G773" i="12"/>
  <c r="M773" i="12" s="1"/>
  <c r="S773" i="12" s="1"/>
  <c r="Y773" i="12" s="1"/>
  <c r="AE773" i="12" s="1"/>
  <c r="AI773" i="12" s="1"/>
  <c r="AO773" i="12" s="1"/>
  <c r="AW773" i="12" s="1"/>
  <c r="BB773" i="12" s="1"/>
  <c r="BG773" i="12" s="1"/>
  <c r="M774" i="12"/>
  <c r="S774" i="12" s="1"/>
  <c r="Y774" i="12" s="1"/>
  <c r="AE774" i="12" s="1"/>
  <c r="AI774" i="12" s="1"/>
  <c r="AO774" i="12" s="1"/>
  <c r="AW774" i="12" s="1"/>
  <c r="BB774" i="12" s="1"/>
  <c r="BG774" i="12" s="1"/>
  <c r="H764" i="12"/>
  <c r="N764" i="12" s="1"/>
  <c r="T764" i="12" s="1"/>
  <c r="Z764" i="12" s="1"/>
  <c r="AF764" i="12" s="1"/>
  <c r="AJ764" i="12" s="1"/>
  <c r="AP764" i="12" s="1"/>
  <c r="AX764" i="12" s="1"/>
  <c r="BH764" i="12" s="1"/>
  <c r="N765" i="12"/>
  <c r="T765" i="12" s="1"/>
  <c r="Z765" i="12" s="1"/>
  <c r="AF765" i="12" s="1"/>
  <c r="AJ765" i="12" s="1"/>
  <c r="AP765" i="12" s="1"/>
  <c r="AX765" i="12" s="1"/>
  <c r="BH765" i="12" s="1"/>
  <c r="G758" i="12"/>
  <c r="M758" i="12" s="1"/>
  <c r="S758" i="12" s="1"/>
  <c r="Y758" i="12" s="1"/>
  <c r="AE758" i="12" s="1"/>
  <c r="AI758" i="12" s="1"/>
  <c r="AO758" i="12" s="1"/>
  <c r="AW758" i="12" s="1"/>
  <c r="BB758" i="12" s="1"/>
  <c r="BG758" i="12" s="1"/>
  <c r="M759" i="12"/>
  <c r="S759" i="12" s="1"/>
  <c r="Y759" i="12" s="1"/>
  <c r="AE759" i="12" s="1"/>
  <c r="AI759" i="12" s="1"/>
  <c r="AO759" i="12" s="1"/>
  <c r="AW759" i="12" s="1"/>
  <c r="BB759" i="12" s="1"/>
  <c r="BG759" i="12" s="1"/>
  <c r="H745" i="12"/>
  <c r="N745" i="12" s="1"/>
  <c r="T745" i="12" s="1"/>
  <c r="Z745" i="12" s="1"/>
  <c r="AF745" i="12" s="1"/>
  <c r="AJ745" i="12" s="1"/>
  <c r="AP745" i="12" s="1"/>
  <c r="AX745" i="12" s="1"/>
  <c r="BH745" i="12" s="1"/>
  <c r="N746" i="12"/>
  <c r="T746" i="12" s="1"/>
  <c r="Z746" i="12" s="1"/>
  <c r="AF746" i="12" s="1"/>
  <c r="AJ746" i="12" s="1"/>
  <c r="AP746" i="12" s="1"/>
  <c r="AX746" i="12" s="1"/>
  <c r="BH746" i="12" s="1"/>
  <c r="G742" i="12"/>
  <c r="M742" i="12" s="1"/>
  <c r="S742" i="12" s="1"/>
  <c r="Y742" i="12" s="1"/>
  <c r="AE742" i="12" s="1"/>
  <c r="AI742" i="12" s="1"/>
  <c r="AO742" i="12" s="1"/>
  <c r="AW742" i="12" s="1"/>
  <c r="BB742" i="12" s="1"/>
  <c r="BG742" i="12" s="1"/>
  <c r="M743" i="12"/>
  <c r="S743" i="12" s="1"/>
  <c r="Y743" i="12" s="1"/>
  <c r="AE743" i="12" s="1"/>
  <c r="AI743" i="12" s="1"/>
  <c r="AO743" i="12" s="1"/>
  <c r="AW743" i="12" s="1"/>
  <c r="BB743" i="12" s="1"/>
  <c r="BG743" i="12" s="1"/>
  <c r="G719" i="12"/>
  <c r="M720" i="12"/>
  <c r="S720" i="12" s="1"/>
  <c r="Y720" i="12" s="1"/>
  <c r="AE720" i="12" s="1"/>
  <c r="AI720" i="12" s="1"/>
  <c r="AO720" i="12" s="1"/>
  <c r="AW720" i="12" s="1"/>
  <c r="BB720" i="12" s="1"/>
  <c r="BG720" i="12" s="1"/>
  <c r="H708" i="12"/>
  <c r="N708" i="12" s="1"/>
  <c r="T708" i="12" s="1"/>
  <c r="Z708" i="12" s="1"/>
  <c r="AF708" i="12" s="1"/>
  <c r="AJ708" i="12" s="1"/>
  <c r="AP708" i="12" s="1"/>
  <c r="AX708" i="12" s="1"/>
  <c r="BH708" i="12" s="1"/>
  <c r="N709" i="12"/>
  <c r="T709" i="12" s="1"/>
  <c r="Z709" i="12" s="1"/>
  <c r="AF709" i="12" s="1"/>
  <c r="AJ709" i="12" s="1"/>
  <c r="AP709" i="12" s="1"/>
  <c r="AX709" i="12" s="1"/>
  <c r="BH709" i="12" s="1"/>
  <c r="H691" i="12"/>
  <c r="N692" i="12"/>
  <c r="T692" i="12" s="1"/>
  <c r="Z692" i="12" s="1"/>
  <c r="AF692" i="12" s="1"/>
  <c r="AJ692" i="12" s="1"/>
  <c r="AP692" i="12" s="1"/>
  <c r="AX692" i="12" s="1"/>
  <c r="BH692" i="12" s="1"/>
  <c r="G687" i="12"/>
  <c r="M688" i="12"/>
  <c r="S688" i="12" s="1"/>
  <c r="Y688" i="12" s="1"/>
  <c r="AE688" i="12" s="1"/>
  <c r="AI688" i="12" s="1"/>
  <c r="AO688" i="12" s="1"/>
  <c r="AW688" i="12" s="1"/>
  <c r="BB688" i="12" s="1"/>
  <c r="BG688" i="12" s="1"/>
  <c r="H676" i="12"/>
  <c r="N676" i="12" s="1"/>
  <c r="T676" i="12" s="1"/>
  <c r="Z676" i="12" s="1"/>
  <c r="AF676" i="12" s="1"/>
  <c r="AJ676" i="12" s="1"/>
  <c r="AP676" i="12" s="1"/>
  <c r="AX676" i="12" s="1"/>
  <c r="BH676" i="12" s="1"/>
  <c r="N677" i="12"/>
  <c r="T677" i="12" s="1"/>
  <c r="Z677" i="12" s="1"/>
  <c r="AF677" i="12" s="1"/>
  <c r="AJ677" i="12" s="1"/>
  <c r="AP677" i="12" s="1"/>
  <c r="AX677" i="12" s="1"/>
  <c r="BH677" i="12" s="1"/>
  <c r="G672" i="12"/>
  <c r="M672" i="12" s="1"/>
  <c r="S672" i="12" s="1"/>
  <c r="Y672" i="12" s="1"/>
  <c r="AE672" i="12" s="1"/>
  <c r="AI672" i="12" s="1"/>
  <c r="AO672" i="12" s="1"/>
  <c r="AW672" i="12" s="1"/>
  <c r="BB672" i="12" s="1"/>
  <c r="BG672" i="12" s="1"/>
  <c r="M673" i="12"/>
  <c r="S673" i="12" s="1"/>
  <c r="Y673" i="12" s="1"/>
  <c r="AE673" i="12" s="1"/>
  <c r="AI673" i="12" s="1"/>
  <c r="AO673" i="12" s="1"/>
  <c r="AW673" i="12" s="1"/>
  <c r="BB673" i="12" s="1"/>
  <c r="BG673" i="12" s="1"/>
  <c r="H658" i="12"/>
  <c r="N659" i="12"/>
  <c r="T659" i="12" s="1"/>
  <c r="Z659" i="12" s="1"/>
  <c r="AF659" i="12" s="1"/>
  <c r="AJ659" i="12" s="1"/>
  <c r="AP659" i="12" s="1"/>
  <c r="AX659" i="12" s="1"/>
  <c r="BH659" i="12" s="1"/>
  <c r="G654" i="12"/>
  <c r="M655" i="12"/>
  <c r="S655" i="12" s="1"/>
  <c r="Y655" i="12" s="1"/>
  <c r="AE655" i="12" s="1"/>
  <c r="AI655" i="12" s="1"/>
  <c r="AO655" i="12" s="1"/>
  <c r="AW655" i="12" s="1"/>
  <c r="BB655" i="12" s="1"/>
  <c r="BG655" i="12" s="1"/>
  <c r="G621" i="12"/>
  <c r="M622" i="12"/>
  <c r="S622" i="12" s="1"/>
  <c r="Y622" i="12" s="1"/>
  <c r="AE622" i="12" s="1"/>
  <c r="AI622" i="12" s="1"/>
  <c r="AO622" i="12" s="1"/>
  <c r="AW622" i="12" s="1"/>
  <c r="BB622" i="12" s="1"/>
  <c r="BG622" i="12" s="1"/>
  <c r="G535" i="12"/>
  <c r="M536" i="12"/>
  <c r="S536" i="12" s="1"/>
  <c r="Y536" i="12" s="1"/>
  <c r="AE536" i="12" s="1"/>
  <c r="AI536" i="12" s="1"/>
  <c r="AO536" i="12" s="1"/>
  <c r="AW536" i="12" s="1"/>
  <c r="BB536" i="12" s="1"/>
  <c r="BG536" i="12" s="1"/>
  <c r="H498" i="12"/>
  <c r="N499" i="12"/>
  <c r="T499" i="12" s="1"/>
  <c r="Z499" i="12" s="1"/>
  <c r="AF499" i="12" s="1"/>
  <c r="AJ499" i="12" s="1"/>
  <c r="AP499" i="12" s="1"/>
  <c r="AX499" i="12" s="1"/>
  <c r="BH499" i="12" s="1"/>
  <c r="G494" i="12"/>
  <c r="M495" i="12"/>
  <c r="S495" i="12" s="1"/>
  <c r="Y495" i="12" s="1"/>
  <c r="AE495" i="12" s="1"/>
  <c r="AI495" i="12" s="1"/>
  <c r="AO495" i="12" s="1"/>
  <c r="AW495" i="12" s="1"/>
  <c r="BB495" i="12" s="1"/>
  <c r="BG495" i="12" s="1"/>
  <c r="H481" i="12"/>
  <c r="N482" i="12"/>
  <c r="T482" i="12" s="1"/>
  <c r="Z482" i="12" s="1"/>
  <c r="AF482" i="12" s="1"/>
  <c r="AJ482" i="12" s="1"/>
  <c r="AP482" i="12" s="1"/>
  <c r="AX482" i="12" s="1"/>
  <c r="BH482" i="12" s="1"/>
  <c r="G477" i="12"/>
  <c r="M477" i="12" s="1"/>
  <c r="S477" i="12" s="1"/>
  <c r="Y477" i="12" s="1"/>
  <c r="AE477" i="12" s="1"/>
  <c r="AI477" i="12" s="1"/>
  <c r="AO477" i="12" s="1"/>
  <c r="AW477" i="12" s="1"/>
  <c r="BB477" i="12" s="1"/>
  <c r="BG477" i="12" s="1"/>
  <c r="M478" i="12"/>
  <c r="S478" i="12" s="1"/>
  <c r="Y478" i="12" s="1"/>
  <c r="AE478" i="12" s="1"/>
  <c r="AI478" i="12" s="1"/>
  <c r="AO478" i="12" s="1"/>
  <c r="AW478" i="12" s="1"/>
  <c r="BB478" i="12" s="1"/>
  <c r="BG478" i="12" s="1"/>
  <c r="H467" i="12"/>
  <c r="N468" i="12"/>
  <c r="T468" i="12" s="1"/>
  <c r="Z468" i="12" s="1"/>
  <c r="AF468" i="12" s="1"/>
  <c r="AJ468" i="12" s="1"/>
  <c r="AP468" i="12" s="1"/>
  <c r="AX468" i="12" s="1"/>
  <c r="BH468" i="12" s="1"/>
  <c r="G463" i="12"/>
  <c r="M464" i="12"/>
  <c r="S464" i="12" s="1"/>
  <c r="Y464" i="12" s="1"/>
  <c r="AE464" i="12" s="1"/>
  <c r="AI464" i="12" s="1"/>
  <c r="AO464" i="12" s="1"/>
  <c r="AW464" i="12" s="1"/>
  <c r="BB464" i="12" s="1"/>
  <c r="BG464" i="12" s="1"/>
  <c r="H441" i="12"/>
  <c r="N442" i="12"/>
  <c r="T442" i="12" s="1"/>
  <c r="Z442" i="12" s="1"/>
  <c r="AF442" i="12" s="1"/>
  <c r="AJ442" i="12" s="1"/>
  <c r="AP442" i="12" s="1"/>
  <c r="AX442" i="12" s="1"/>
  <c r="BH442" i="12" s="1"/>
  <c r="G436" i="12"/>
  <c r="M437" i="12"/>
  <c r="S437" i="12" s="1"/>
  <c r="Y437" i="12" s="1"/>
  <c r="AE437" i="12" s="1"/>
  <c r="AI437" i="12" s="1"/>
  <c r="AO437" i="12" s="1"/>
  <c r="AW437" i="12" s="1"/>
  <c r="BB437" i="12" s="1"/>
  <c r="BG437" i="12" s="1"/>
  <c r="H425" i="12"/>
  <c r="N425" i="12" s="1"/>
  <c r="T425" i="12" s="1"/>
  <c r="Z425" i="12" s="1"/>
  <c r="AF425" i="12" s="1"/>
  <c r="AJ425" i="12" s="1"/>
  <c r="AP425" i="12" s="1"/>
  <c r="AX425" i="12" s="1"/>
  <c r="BH425" i="12" s="1"/>
  <c r="N426" i="12"/>
  <c r="T426" i="12" s="1"/>
  <c r="Z426" i="12" s="1"/>
  <c r="AF426" i="12" s="1"/>
  <c r="AJ426" i="12" s="1"/>
  <c r="AP426" i="12" s="1"/>
  <c r="AX426" i="12" s="1"/>
  <c r="BH426" i="12" s="1"/>
  <c r="G421" i="12"/>
  <c r="M422" i="12"/>
  <c r="S422" i="12" s="1"/>
  <c r="Y422" i="12" s="1"/>
  <c r="AE422" i="12" s="1"/>
  <c r="AI422" i="12" s="1"/>
  <c r="AO422" i="12" s="1"/>
  <c r="AW422" i="12" s="1"/>
  <c r="BB422" i="12" s="1"/>
  <c r="BG422" i="12" s="1"/>
  <c r="H407" i="12"/>
  <c r="N408" i="12"/>
  <c r="T408" i="12" s="1"/>
  <c r="Z408" i="12" s="1"/>
  <c r="AF408" i="12" s="1"/>
  <c r="AJ408" i="12" s="1"/>
  <c r="AP408" i="12" s="1"/>
  <c r="AX408" i="12" s="1"/>
  <c r="BH408" i="12" s="1"/>
  <c r="G398" i="12"/>
  <c r="M399" i="12"/>
  <c r="S399" i="12" s="1"/>
  <c r="Y399" i="12" s="1"/>
  <c r="AE399" i="12" s="1"/>
  <c r="AI399" i="12" s="1"/>
  <c r="AO399" i="12" s="1"/>
  <c r="AW399" i="12" s="1"/>
  <c r="BB399" i="12" s="1"/>
  <c r="BG399" i="12" s="1"/>
  <c r="G365" i="12"/>
  <c r="M366" i="12"/>
  <c r="S366" i="12" s="1"/>
  <c r="Y366" i="12" s="1"/>
  <c r="AE366" i="12" s="1"/>
  <c r="AI366" i="12" s="1"/>
  <c r="AO366" i="12" s="1"/>
  <c r="AW366" i="12" s="1"/>
  <c r="BB366" i="12" s="1"/>
  <c r="BG366" i="12" s="1"/>
  <c r="G310" i="12"/>
  <c r="M313" i="12"/>
  <c r="S313" i="12" s="1"/>
  <c r="Y313" i="12" s="1"/>
  <c r="AE313" i="12" s="1"/>
  <c r="AI313" i="12" s="1"/>
  <c r="AO313" i="12" s="1"/>
  <c r="AW313" i="12" s="1"/>
  <c r="BB313" i="12" s="1"/>
  <c r="BG313" i="12" s="1"/>
  <c r="H299" i="12"/>
  <c r="N299" i="12" s="1"/>
  <c r="T299" i="12" s="1"/>
  <c r="Z299" i="12" s="1"/>
  <c r="AF299" i="12" s="1"/>
  <c r="AJ299" i="12" s="1"/>
  <c r="AP299" i="12" s="1"/>
  <c r="AX299" i="12" s="1"/>
  <c r="BH299" i="12" s="1"/>
  <c r="N300" i="12"/>
  <c r="T300" i="12" s="1"/>
  <c r="Z300" i="12" s="1"/>
  <c r="AF300" i="12" s="1"/>
  <c r="AJ300" i="12" s="1"/>
  <c r="AP300" i="12" s="1"/>
  <c r="AX300" i="12" s="1"/>
  <c r="BH300" i="12" s="1"/>
  <c r="H266" i="12"/>
  <c r="N267" i="12"/>
  <c r="T267" i="12" s="1"/>
  <c r="Z267" i="12" s="1"/>
  <c r="AF267" i="12" s="1"/>
  <c r="AJ267" i="12" s="1"/>
  <c r="AP267" i="12" s="1"/>
  <c r="AX267" i="12" s="1"/>
  <c r="BH267" i="12" s="1"/>
  <c r="G262" i="12"/>
  <c r="M263" i="12"/>
  <c r="S263" i="12" s="1"/>
  <c r="Y263" i="12" s="1"/>
  <c r="AE263" i="12" s="1"/>
  <c r="AI263" i="12" s="1"/>
  <c r="AO263" i="12" s="1"/>
  <c r="AW263" i="12" s="1"/>
  <c r="BB263" i="12" s="1"/>
  <c r="BG263" i="12" s="1"/>
  <c r="H250" i="12"/>
  <c r="N251" i="12"/>
  <c r="T251" i="12" s="1"/>
  <c r="Z251" i="12" s="1"/>
  <c r="AF251" i="12" s="1"/>
  <c r="AJ251" i="12" s="1"/>
  <c r="AP251" i="12" s="1"/>
  <c r="AX251" i="12" s="1"/>
  <c r="BH251" i="12" s="1"/>
  <c r="G246" i="12"/>
  <c r="M247" i="12"/>
  <c r="S247" i="12" s="1"/>
  <c r="Y247" i="12" s="1"/>
  <c r="AE247" i="12" s="1"/>
  <c r="AI247" i="12" s="1"/>
  <c r="AO247" i="12" s="1"/>
  <c r="AW247" i="12" s="1"/>
  <c r="BB247" i="12" s="1"/>
  <c r="BG247" i="12" s="1"/>
  <c r="H234" i="12"/>
  <c r="N235" i="12"/>
  <c r="T235" i="12" s="1"/>
  <c r="Z235" i="12" s="1"/>
  <c r="AF235" i="12" s="1"/>
  <c r="AJ235" i="12" s="1"/>
  <c r="AP235" i="12" s="1"/>
  <c r="AX235" i="12" s="1"/>
  <c r="BH235" i="12" s="1"/>
  <c r="G230" i="12"/>
  <c r="M231" i="12"/>
  <c r="S231" i="12" s="1"/>
  <c r="Y231" i="12" s="1"/>
  <c r="AE231" i="12" s="1"/>
  <c r="AI231" i="12" s="1"/>
  <c r="AO231" i="12" s="1"/>
  <c r="AW231" i="12" s="1"/>
  <c r="BB231" i="12" s="1"/>
  <c r="BG231" i="12" s="1"/>
  <c r="H218" i="12"/>
  <c r="N219" i="12"/>
  <c r="T219" i="12" s="1"/>
  <c r="Z219" i="12" s="1"/>
  <c r="AF219" i="12" s="1"/>
  <c r="AJ219" i="12" s="1"/>
  <c r="AP219" i="12" s="1"/>
  <c r="AX219" i="12" s="1"/>
  <c r="BH219" i="12" s="1"/>
  <c r="G214" i="12"/>
  <c r="M215" i="12"/>
  <c r="S215" i="12" s="1"/>
  <c r="Y215" i="12" s="1"/>
  <c r="AE215" i="12" s="1"/>
  <c r="AI215" i="12" s="1"/>
  <c r="AO215" i="12" s="1"/>
  <c r="AW215" i="12" s="1"/>
  <c r="BB215" i="12" s="1"/>
  <c r="BG215" i="12" s="1"/>
  <c r="H198" i="12"/>
  <c r="N198" i="12" s="1"/>
  <c r="T198" i="12" s="1"/>
  <c r="Z198" i="12" s="1"/>
  <c r="AF198" i="12" s="1"/>
  <c r="AJ198" i="12" s="1"/>
  <c r="AP198" i="12" s="1"/>
  <c r="AX198" i="12" s="1"/>
  <c r="BH198" i="12" s="1"/>
  <c r="N199" i="12"/>
  <c r="T199" i="12" s="1"/>
  <c r="Z199" i="12" s="1"/>
  <c r="AF199" i="12" s="1"/>
  <c r="AJ199" i="12" s="1"/>
  <c r="AP199" i="12" s="1"/>
  <c r="AX199" i="12" s="1"/>
  <c r="BH199" i="12" s="1"/>
  <c r="G194" i="12"/>
  <c r="M195" i="12"/>
  <c r="S195" i="12" s="1"/>
  <c r="Y195" i="12" s="1"/>
  <c r="AE195" i="12" s="1"/>
  <c r="AI195" i="12" s="1"/>
  <c r="AO195" i="12" s="1"/>
  <c r="AW195" i="12" s="1"/>
  <c r="BB195" i="12" s="1"/>
  <c r="BG195" i="12" s="1"/>
  <c r="G145" i="12"/>
  <c r="M146" i="12"/>
  <c r="S146" i="12" s="1"/>
  <c r="Y146" i="12" s="1"/>
  <c r="AE146" i="12" s="1"/>
  <c r="AI146" i="12" s="1"/>
  <c r="AO146" i="12" s="1"/>
  <c r="AW146" i="12" s="1"/>
  <c r="BB146" i="12" s="1"/>
  <c r="BG146" i="12" s="1"/>
  <c r="H134" i="12"/>
  <c r="N134" i="12" s="1"/>
  <c r="T134" i="12" s="1"/>
  <c r="Z134" i="12" s="1"/>
  <c r="AF134" i="12" s="1"/>
  <c r="AJ134" i="12" s="1"/>
  <c r="AP134" i="12" s="1"/>
  <c r="AX134" i="12" s="1"/>
  <c r="BH134" i="12" s="1"/>
  <c r="N135" i="12"/>
  <c r="T135" i="12" s="1"/>
  <c r="Z135" i="12" s="1"/>
  <c r="AF135" i="12" s="1"/>
  <c r="AJ135" i="12" s="1"/>
  <c r="AP135" i="12" s="1"/>
  <c r="AX135" i="12" s="1"/>
  <c r="BH135" i="12" s="1"/>
  <c r="G112" i="12"/>
  <c r="M113" i="12"/>
  <c r="S113" i="12" s="1"/>
  <c r="Y113" i="12" s="1"/>
  <c r="AE113" i="12" s="1"/>
  <c r="AI113" i="12" s="1"/>
  <c r="AO113" i="12" s="1"/>
  <c r="AW113" i="12" s="1"/>
  <c r="BB113" i="12" s="1"/>
  <c r="BG113" i="12" s="1"/>
  <c r="G78" i="12"/>
  <c r="M78" i="12" s="1"/>
  <c r="S78" i="12" s="1"/>
  <c r="Y78" i="12" s="1"/>
  <c r="AE78" i="12" s="1"/>
  <c r="AI78" i="12" s="1"/>
  <c r="AO78" i="12" s="1"/>
  <c r="AW78" i="12" s="1"/>
  <c r="BB78" i="12" s="1"/>
  <c r="BG78" i="12" s="1"/>
  <c r="M79" i="12"/>
  <c r="S79" i="12" s="1"/>
  <c r="Y79" i="12" s="1"/>
  <c r="AE79" i="12" s="1"/>
  <c r="AI79" i="12" s="1"/>
  <c r="AO79" i="12" s="1"/>
  <c r="AW79" i="12" s="1"/>
  <c r="BB79" i="12" s="1"/>
  <c r="BG79" i="12" s="1"/>
  <c r="H51" i="12"/>
  <c r="N52" i="12"/>
  <c r="T52" i="12" s="1"/>
  <c r="Z52" i="12" s="1"/>
  <c r="AF52" i="12" s="1"/>
  <c r="AJ52" i="12" s="1"/>
  <c r="AP52" i="12" s="1"/>
  <c r="AX52" i="12" s="1"/>
  <c r="BH52" i="12" s="1"/>
  <c r="G47" i="12"/>
  <c r="M48" i="12"/>
  <c r="S48" i="12" s="1"/>
  <c r="Y48" i="12" s="1"/>
  <c r="AE48" i="12" s="1"/>
  <c r="AI48" i="12" s="1"/>
  <c r="AO48" i="12" s="1"/>
  <c r="AW48" i="12" s="1"/>
  <c r="BB48" i="12" s="1"/>
  <c r="BG48" i="12" s="1"/>
  <c r="H30" i="12"/>
  <c r="N31" i="12"/>
  <c r="T31" i="12" s="1"/>
  <c r="Z31" i="12" s="1"/>
  <c r="AF31" i="12" s="1"/>
  <c r="AJ31" i="12" s="1"/>
  <c r="AP31" i="12" s="1"/>
  <c r="AX31" i="12" s="1"/>
  <c r="BH31" i="12" s="1"/>
  <c r="G26" i="12"/>
  <c r="M27" i="12"/>
  <c r="S27" i="12" s="1"/>
  <c r="Y27" i="12" s="1"/>
  <c r="AE27" i="12" s="1"/>
  <c r="AI27" i="12" s="1"/>
  <c r="AO27" i="12" s="1"/>
  <c r="AW27" i="12" s="1"/>
  <c r="BB27" i="12" s="1"/>
  <c r="BG27" i="12" s="1"/>
  <c r="BI1594" i="12"/>
  <c r="G1260" i="12"/>
  <c r="BI1260" i="12"/>
  <c r="BI1259" i="12" s="1"/>
  <c r="H1260" i="12"/>
  <c r="BI208" i="12"/>
  <c r="BI2053" i="12"/>
  <c r="BI1811" i="12"/>
  <c r="BI1810" i="12" s="1"/>
  <c r="BI1809" i="12" s="1"/>
  <c r="BI1564" i="12"/>
  <c r="BI1563" i="12" s="1"/>
  <c r="G1229" i="12"/>
  <c r="BI1229" i="12"/>
  <c r="BI1228" i="12" s="1"/>
  <c r="H1229" i="12"/>
  <c r="BI103" i="12"/>
  <c r="BI102" i="12" s="1"/>
  <c r="G595" i="12"/>
  <c r="H387" i="12"/>
  <c r="H639" i="12"/>
  <c r="G2622" i="12"/>
  <c r="H820" i="12"/>
  <c r="BI626" i="12"/>
  <c r="BI625" i="12" s="1"/>
  <c r="H1182" i="12"/>
  <c r="G908" i="12"/>
  <c r="G329" i="12"/>
  <c r="G865" i="12"/>
  <c r="G820" i="12"/>
  <c r="H1243" i="12"/>
  <c r="H851" i="12"/>
  <c r="H342" i="12"/>
  <c r="H329" i="12"/>
  <c r="BI2660" i="12"/>
  <c r="BI2659" i="12" s="1"/>
  <c r="BI668" i="12"/>
  <c r="H486" i="12"/>
  <c r="BI376" i="12"/>
  <c r="BI375" i="12" s="1"/>
  <c r="G348" i="12"/>
  <c r="G1249" i="12"/>
  <c r="BI1172" i="12"/>
  <c r="BI1171" i="12" s="1"/>
  <c r="BI928" i="12"/>
  <c r="BI921" i="12" s="1"/>
  <c r="BI851" i="12"/>
  <c r="BI850" i="12" s="1"/>
  <c r="G287" i="12"/>
  <c r="G2660" i="12"/>
  <c r="BI725" i="12"/>
  <c r="BI724" i="12" s="1"/>
  <c r="BI723" i="12" s="1"/>
  <c r="BI722" i="12" s="1"/>
  <c r="G701" i="12"/>
  <c r="BI298" i="12"/>
  <c r="H2660" i="12"/>
  <c r="BI2513" i="12"/>
  <c r="BI2277" i="12"/>
  <c r="G2026" i="12"/>
  <c r="H2010" i="12"/>
  <c r="BI1182" i="12"/>
  <c r="BI1181" i="12" s="1"/>
  <c r="H781" i="12"/>
  <c r="H81" i="12"/>
  <c r="BI2099" i="12"/>
  <c r="BI2098" i="12" s="1"/>
  <c r="H2026" i="12"/>
  <c r="G914" i="12"/>
  <c r="BI908" i="12"/>
  <c r="BI907" i="12" s="1"/>
  <c r="G836" i="12"/>
  <c r="G781" i="12"/>
  <c r="G171" i="12"/>
  <c r="M171" i="12" s="1"/>
  <c r="S171" i="12" s="1"/>
  <c r="Y171" i="12" s="1"/>
  <c r="AE171" i="12" s="1"/>
  <c r="AI171" i="12" s="1"/>
  <c r="AO171" i="12" s="1"/>
  <c r="AW171" i="12" s="1"/>
  <c r="BB171" i="12" s="1"/>
  <c r="BG171" i="12" s="1"/>
  <c r="BI2551" i="12"/>
  <c r="H984" i="12"/>
  <c r="G967" i="12"/>
  <c r="BI836" i="12"/>
  <c r="BI826" i="12" s="1"/>
  <c r="BI825" i="12" s="1"/>
  <c r="H595" i="12"/>
  <c r="G589" i="12"/>
  <c r="G376" i="12"/>
  <c r="BI323" i="12"/>
  <c r="BI322" i="12" s="1"/>
  <c r="BI281" i="12"/>
  <c r="BI280" i="12" s="1"/>
  <c r="H2688" i="12"/>
  <c r="H2622" i="12"/>
  <c r="G984" i="12"/>
  <c r="H914" i="12"/>
  <c r="H836" i="12"/>
  <c r="BI781" i="12"/>
  <c r="BI780" i="12" s="1"/>
  <c r="BI701" i="12"/>
  <c r="BI694" i="12" s="1"/>
  <c r="BI639" i="12"/>
  <c r="BI635" i="12" s="1"/>
  <c r="G582" i="12"/>
  <c r="H369" i="12"/>
  <c r="H335" i="12"/>
  <c r="G281" i="12"/>
  <c r="BI2544" i="12"/>
  <c r="H967" i="12"/>
  <c r="BI2812" i="12"/>
  <c r="BI2807" i="12" s="1"/>
  <c r="BI2731" i="12"/>
  <c r="BI2524" i="12"/>
  <c r="H517" i="12"/>
  <c r="BI2885" i="12"/>
  <c r="BI2884" i="12" s="1"/>
  <c r="BI2836" i="12"/>
  <c r="BI2822" i="12" s="1"/>
  <c r="G2651" i="12"/>
  <c r="BI2484" i="12"/>
  <c r="BI2010" i="12"/>
  <c r="BI2006" i="12" s="1"/>
  <c r="BI2005" i="12" s="1"/>
  <c r="BI2004" i="12" s="1"/>
  <c r="H1249" i="12"/>
  <c r="BI1020" i="12"/>
  <c r="BI1019" i="12" s="1"/>
  <c r="BI902" i="12"/>
  <c r="BI901" i="12" s="1"/>
  <c r="BI820" i="12"/>
  <c r="BI819" i="12" s="1"/>
  <c r="BI818" i="12" s="1"/>
  <c r="BI796" i="12"/>
  <c r="BI613" i="12"/>
  <c r="BI612" i="12" s="1"/>
  <c r="BI611" i="12" s="1"/>
  <c r="H582" i="12"/>
  <c r="H550" i="12"/>
  <c r="G550" i="12"/>
  <c r="H376" i="12"/>
  <c r="G369" i="12"/>
  <c r="H348" i="12"/>
  <c r="BI342" i="12"/>
  <c r="BI341" i="12" s="1"/>
  <c r="G293" i="12"/>
  <c r="H287" i="12"/>
  <c r="G117" i="12"/>
  <c r="BI2033" i="12"/>
  <c r="BI2032" i="12" s="1"/>
  <c r="BI2031" i="12" s="1"/>
  <c r="G2010" i="12"/>
  <c r="BI1947" i="12"/>
  <c r="G1182" i="12"/>
  <c r="G902" i="12"/>
  <c r="G626" i="12"/>
  <c r="BI544" i="12"/>
  <c r="BI543" i="12" s="1"/>
  <c r="BI517" i="12"/>
  <c r="BI516" i="12" s="1"/>
  <c r="BI503" i="12" s="1"/>
  <c r="BI424" i="12"/>
  <c r="BI411" i="12" s="1"/>
  <c r="BI410" i="12" s="1"/>
  <c r="BI387" i="12"/>
  <c r="BI386" i="12" s="1"/>
  <c r="BI329" i="12"/>
  <c r="BI328" i="12" s="1"/>
  <c r="H323" i="12"/>
  <c r="G323" i="12"/>
  <c r="G91" i="12"/>
  <c r="BI81" i="12"/>
  <c r="BI77" i="12" s="1"/>
  <c r="BI2157" i="12"/>
  <c r="BI2156" i="12" s="1"/>
  <c r="BI2026" i="12"/>
  <c r="BI2022" i="12" s="1"/>
  <c r="BI2017" i="12" s="1"/>
  <c r="BI2016" i="12" s="1"/>
  <c r="BI1249" i="12"/>
  <c r="BI1248" i="12" s="1"/>
  <c r="H1172" i="12"/>
  <c r="G1012" i="12"/>
  <c r="G995" i="12"/>
  <c r="G977" i="12"/>
  <c r="BI894" i="12"/>
  <c r="G875" i="12"/>
  <c r="BI754" i="12"/>
  <c r="BI753" i="12" s="1"/>
  <c r="H725" i="12"/>
  <c r="H613" i="12"/>
  <c r="G613" i="12"/>
  <c r="BI550" i="12"/>
  <c r="BI549" i="12" s="1"/>
  <c r="BI348" i="12"/>
  <c r="BI347" i="12" s="1"/>
  <c r="G342" i="12"/>
  <c r="BI335" i="12"/>
  <c r="BI334" i="12" s="1"/>
  <c r="H293" i="12"/>
  <c r="BI2794" i="12"/>
  <c r="BI2789" i="12" s="1"/>
  <c r="BI2783" i="12" s="1"/>
  <c r="BI2622" i="12"/>
  <c r="BI2621" i="12" s="1"/>
  <c r="BI2534" i="12"/>
  <c r="BI2116" i="12"/>
  <c r="BI2147" i="12"/>
  <c r="BI2146" i="12" s="1"/>
  <c r="BI2135" i="12" s="1"/>
  <c r="BI1774" i="12"/>
  <c r="BI2903" i="12"/>
  <c r="BI2902" i="12" s="1"/>
  <c r="BI2755" i="12"/>
  <c r="BI2750" i="12" s="1"/>
  <c r="BI2596" i="12"/>
  <c r="BI2773" i="12"/>
  <c r="BI2768" i="12" s="1"/>
  <c r="BI2762" i="12" s="1"/>
  <c r="BI2922" i="12"/>
  <c r="BI2921" i="12" s="1"/>
  <c r="BI2920" i="12" s="1"/>
  <c r="BI2741" i="12"/>
  <c r="BI2688" i="12"/>
  <c r="BI2687" i="12" s="1"/>
  <c r="BI2295" i="12"/>
  <c r="BI2294" i="12" s="1"/>
  <c r="BI1086" i="12"/>
  <c r="BI1065" i="12" s="1"/>
  <c r="BI804" i="12"/>
  <c r="BI803" i="12" s="1"/>
  <c r="BI1880" i="12"/>
  <c r="BI1879" i="12" s="1"/>
  <c r="BI1873" i="12" s="1"/>
  <c r="G1266" i="12"/>
  <c r="G1243" i="12"/>
  <c r="BI1162" i="12"/>
  <c r="BI1161" i="12" s="1"/>
  <c r="H928" i="12"/>
  <c r="BI914" i="12"/>
  <c r="BI913" i="12" s="1"/>
  <c r="H875" i="12"/>
  <c r="BI589" i="12"/>
  <c r="BI588" i="12" s="1"/>
  <c r="BI18" i="12"/>
  <c r="BI17" i="12" s="1"/>
  <c r="BI2257" i="12"/>
  <c r="BI2250" i="12" s="1"/>
  <c r="BI2244" i="12" s="1"/>
  <c r="BI1468" i="12"/>
  <c r="BI1455" i="12" s="1"/>
  <c r="BI995" i="12"/>
  <c r="BI994" i="12" s="1"/>
  <c r="BI977" i="12"/>
  <c r="BI976" i="12" s="1"/>
  <c r="BI967" i="12"/>
  <c r="BI960" i="12" s="1"/>
  <c r="BI885" i="12"/>
  <c r="BI881" i="12" s="1"/>
  <c r="G851" i="12"/>
  <c r="H557" i="12"/>
  <c r="BI486" i="12"/>
  <c r="BI485" i="12" s="1"/>
  <c r="BI484" i="12" s="1"/>
  <c r="BI287" i="12"/>
  <c r="BI286" i="12" s="1"/>
  <c r="BI2705" i="12"/>
  <c r="G2688" i="12"/>
  <c r="BI2680" i="12"/>
  <c r="BI2651" i="12"/>
  <c r="BI2650" i="12" s="1"/>
  <c r="H2651" i="12"/>
  <c r="BI2603" i="12"/>
  <c r="BI1799" i="12"/>
  <c r="BI1266" i="12"/>
  <c r="BI1265" i="12" s="1"/>
  <c r="H1266" i="12"/>
  <c r="BI1243" i="12"/>
  <c r="BI1242" i="12" s="1"/>
  <c r="G1172" i="12"/>
  <c r="H1162" i="12"/>
  <c r="G1162" i="12"/>
  <c r="H1012" i="12"/>
  <c r="H995" i="12"/>
  <c r="H977" i="12"/>
  <c r="H908" i="12"/>
  <c r="BI875" i="12"/>
  <c r="BI874" i="12" s="1"/>
  <c r="G517" i="12"/>
  <c r="BI369" i="12"/>
  <c r="BI368" i="12" s="1"/>
  <c r="G335" i="12"/>
  <c r="BI137" i="12"/>
  <c r="BI950" i="12"/>
  <c r="G928" i="12"/>
  <c r="H885" i="12"/>
  <c r="G885" i="12"/>
  <c r="BI865" i="12"/>
  <c r="BI864" i="12" s="1"/>
  <c r="H865" i="12"/>
  <c r="H626" i="12"/>
  <c r="BI595" i="12"/>
  <c r="BI594" i="12" s="1"/>
  <c r="H589" i="12"/>
  <c r="BI293" i="12"/>
  <c r="BI292" i="12" s="1"/>
  <c r="BI117" i="12"/>
  <c r="BI116" i="12" s="1"/>
  <c r="BI115" i="12" s="1"/>
  <c r="H902" i="12"/>
  <c r="G725" i="12"/>
  <c r="BI707" i="12"/>
  <c r="BI706" i="12" s="1"/>
  <c r="H701" i="12"/>
  <c r="G639" i="12"/>
  <c r="BI582" i="12"/>
  <c r="BI581" i="12" s="1"/>
  <c r="BI562" i="12" s="1"/>
  <c r="BI557" i="12"/>
  <c r="BI556" i="12" s="1"/>
  <c r="H544" i="12"/>
  <c r="G544" i="12"/>
  <c r="G486" i="12"/>
  <c r="BI470" i="12"/>
  <c r="BI461" i="12" s="1"/>
  <c r="G387" i="12"/>
  <c r="BI158" i="12"/>
  <c r="BI91" i="12"/>
  <c r="BI86" i="12" s="1"/>
  <c r="G81" i="12"/>
  <c r="BI2870" i="12"/>
  <c r="BI2865" i="12" s="1"/>
  <c r="BI1338" i="12"/>
  <c r="BI1276" i="12" s="1"/>
  <c r="BI2558" i="12"/>
  <c r="BI2503" i="12"/>
  <c r="BI2186" i="12"/>
  <c r="BI1937" i="12"/>
  <c r="BI2492" i="12"/>
  <c r="BI2491" i="12" s="1"/>
  <c r="BI2452" i="12"/>
  <c r="BI2451" i="12" s="1"/>
  <c r="BI2471" i="12"/>
  <c r="BI2215" i="12"/>
  <c r="BI2214" i="12" s="1"/>
  <c r="BI2213" i="12" s="1"/>
  <c r="BI1786" i="12"/>
  <c r="BI1667" i="12"/>
  <c r="BI1666" i="12" s="1"/>
  <c r="BI1918" i="12"/>
  <c r="BI1029" i="12"/>
  <c r="BI1028" i="12" s="1"/>
  <c r="BI1000" i="12"/>
  <c r="BI984" i="12"/>
  <c r="BI983" i="12" s="1"/>
  <c r="BI1049" i="12"/>
  <c r="BI1048" i="12" s="1"/>
  <c r="BI741" i="12"/>
  <c r="BI740" i="12" s="1"/>
  <c r="BI1012" i="12"/>
  <c r="BI1011" i="12" s="1"/>
  <c r="BI1010" i="12" s="1"/>
  <c r="BI763" i="12"/>
  <c r="BI762" i="12" s="1"/>
  <c r="G557" i="12"/>
  <c r="BI492" i="12"/>
  <c r="BI491" i="12" s="1"/>
  <c r="BI675" i="12"/>
  <c r="BI450" i="12"/>
  <c r="BI449" i="12" s="1"/>
  <c r="BI171" i="12"/>
  <c r="BI125" i="12"/>
  <c r="H91" i="12"/>
  <c r="BI55" i="12"/>
  <c r="BI54" i="12" s="1"/>
  <c r="BI180" i="12"/>
  <c r="H171" i="12"/>
  <c r="N171" i="12" s="1"/>
  <c r="T171" i="12" s="1"/>
  <c r="Z171" i="12" s="1"/>
  <c r="AF171" i="12" s="1"/>
  <c r="AJ171" i="12" s="1"/>
  <c r="AP171" i="12" s="1"/>
  <c r="AX171" i="12" s="1"/>
  <c r="BH171" i="12" s="1"/>
  <c r="BI41" i="12"/>
  <c r="H281" i="12"/>
  <c r="BI197" i="12"/>
  <c r="BI192" i="12" s="1"/>
  <c r="H117" i="12"/>
  <c r="F20" i="12"/>
  <c r="F23" i="12"/>
  <c r="F27" i="12"/>
  <c r="F31" i="12"/>
  <c r="F35" i="12"/>
  <c r="F44" i="12"/>
  <c r="F48" i="12"/>
  <c r="F52" i="12"/>
  <c r="F57" i="12"/>
  <c r="F60" i="12"/>
  <c r="F79" i="12"/>
  <c r="F82" i="12"/>
  <c r="L82" i="12" s="1"/>
  <c r="R82" i="12" s="1"/>
  <c r="X82" i="12" s="1"/>
  <c r="AD82" i="12" s="1"/>
  <c r="AH82" i="12" s="1"/>
  <c r="AN82" i="12" s="1"/>
  <c r="AR82" i="12" s="1"/>
  <c r="AV82" i="12" s="1"/>
  <c r="BA82" i="12" s="1"/>
  <c r="BF82" i="12" s="1"/>
  <c r="F84" i="12"/>
  <c r="L84" i="12" s="1"/>
  <c r="R84" i="12" s="1"/>
  <c r="X84" i="12" s="1"/>
  <c r="AD84" i="12" s="1"/>
  <c r="AH84" i="12" s="1"/>
  <c r="AN84" i="12" s="1"/>
  <c r="AR84" i="12" s="1"/>
  <c r="AV84" i="12" s="1"/>
  <c r="BA84" i="12" s="1"/>
  <c r="BF84" i="12" s="1"/>
  <c r="F88" i="12"/>
  <c r="F92" i="12"/>
  <c r="L92" i="12" s="1"/>
  <c r="R92" i="12" s="1"/>
  <c r="X92" i="12" s="1"/>
  <c r="AD92" i="12" s="1"/>
  <c r="AH92" i="12" s="1"/>
  <c r="AN92" i="12" s="1"/>
  <c r="AR92" i="12" s="1"/>
  <c r="AV92" i="12" s="1"/>
  <c r="BA92" i="12" s="1"/>
  <c r="BF92" i="12" s="1"/>
  <c r="F95" i="12"/>
  <c r="L95" i="12" s="1"/>
  <c r="R95" i="12" s="1"/>
  <c r="X95" i="12" s="1"/>
  <c r="AD95" i="12" s="1"/>
  <c r="AH95" i="12" s="1"/>
  <c r="AN95" i="12" s="1"/>
  <c r="AR95" i="12" s="1"/>
  <c r="AV95" i="12" s="1"/>
  <c r="BA95" i="12" s="1"/>
  <c r="BF95" i="12" s="1"/>
  <c r="F98" i="12"/>
  <c r="L98" i="12" s="1"/>
  <c r="R98" i="12" s="1"/>
  <c r="X98" i="12" s="1"/>
  <c r="AD98" i="12" s="1"/>
  <c r="AH98" i="12" s="1"/>
  <c r="AN98" i="12" s="1"/>
  <c r="AR98" i="12" s="1"/>
  <c r="AV98" i="12" s="1"/>
  <c r="BA98" i="12" s="1"/>
  <c r="BF98" i="12" s="1"/>
  <c r="F108" i="12"/>
  <c r="F113" i="12"/>
  <c r="F118" i="12"/>
  <c r="L118" i="12" s="1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F120" i="12"/>
  <c r="L120" i="12" s="1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F130" i="12"/>
  <c r="L130" i="12" s="1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F135" i="12"/>
  <c r="F139" i="12"/>
  <c r="F142" i="12"/>
  <c r="F146" i="12"/>
  <c r="F159" i="12"/>
  <c r="L159" i="12" s="1"/>
  <c r="R159" i="12" s="1"/>
  <c r="X159" i="12" s="1"/>
  <c r="AD159" i="12" s="1"/>
  <c r="AH159" i="12" s="1"/>
  <c r="AN159" i="12" s="1"/>
  <c r="AR159" i="12" s="1"/>
  <c r="AV159" i="12" s="1"/>
  <c r="BA159" i="12" s="1"/>
  <c r="BF159" i="12" s="1"/>
  <c r="F163" i="12"/>
  <c r="L163" i="12" s="1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F168" i="12"/>
  <c r="F172" i="12"/>
  <c r="L172" i="12" s="1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F176" i="12"/>
  <c r="L176" i="12" s="1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F183" i="12"/>
  <c r="F187" i="12"/>
  <c r="F195" i="12"/>
  <c r="F199" i="12"/>
  <c r="F202" i="12"/>
  <c r="F211" i="12"/>
  <c r="F215" i="12"/>
  <c r="F219" i="12"/>
  <c r="F223" i="12"/>
  <c r="F227" i="12"/>
  <c r="F231" i="12"/>
  <c r="F235" i="12"/>
  <c r="F239" i="12"/>
  <c r="F243" i="12"/>
  <c r="F247" i="12"/>
  <c r="F251" i="12"/>
  <c r="F255" i="12"/>
  <c r="F259" i="12"/>
  <c r="F263" i="12"/>
  <c r="F267" i="12"/>
  <c r="F271" i="12"/>
  <c r="F282" i="12"/>
  <c r="L282" i="12" s="1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F284" i="12"/>
  <c r="L284" i="12" s="1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F288" i="12"/>
  <c r="L288" i="12" s="1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F290" i="12"/>
  <c r="L290" i="12" s="1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F294" i="12"/>
  <c r="L294" i="12" s="1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F296" i="12"/>
  <c r="L296" i="12" s="1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F300" i="12"/>
  <c r="F303" i="12"/>
  <c r="F307" i="12"/>
  <c r="F313" i="12"/>
  <c r="F324" i="12"/>
  <c r="L324" i="12" s="1"/>
  <c r="R324" i="12" s="1"/>
  <c r="X324" i="12" s="1"/>
  <c r="AD324" i="12" s="1"/>
  <c r="AH324" i="12" s="1"/>
  <c r="AN324" i="12" s="1"/>
  <c r="AR324" i="12" s="1"/>
  <c r="AV324" i="12" s="1"/>
  <c r="BA324" i="12" s="1"/>
  <c r="BF324" i="12" s="1"/>
  <c r="F326" i="12"/>
  <c r="L326" i="12" s="1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F330" i="12"/>
  <c r="L330" i="12" s="1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F332" i="12"/>
  <c r="L332" i="12" s="1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F336" i="12"/>
  <c r="L336" i="12" s="1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F338" i="12"/>
  <c r="L338" i="12" s="1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F343" i="12"/>
  <c r="L343" i="12" s="1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F345" i="12"/>
  <c r="L345" i="12" s="1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F349" i="12"/>
  <c r="L349" i="12" s="1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F351" i="12"/>
  <c r="L351" i="12" s="1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F355" i="12"/>
  <c r="F366" i="12"/>
  <c r="F370" i="12"/>
  <c r="L370" i="12" s="1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F372" i="12"/>
  <c r="L372" i="12" s="1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F377" i="12"/>
  <c r="L377" i="12" s="1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F379" i="12"/>
  <c r="L379" i="12" s="1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F388" i="12"/>
  <c r="L388" i="12" s="1"/>
  <c r="R388" i="12" s="1"/>
  <c r="X388" i="12" s="1"/>
  <c r="AD388" i="12" s="1"/>
  <c r="AH388" i="12" s="1"/>
  <c r="AN388" i="12" s="1"/>
  <c r="AR388" i="12" s="1"/>
  <c r="AV388" i="12" s="1"/>
  <c r="BA388" i="12" s="1"/>
  <c r="BF388" i="12" s="1"/>
  <c r="F390" i="12"/>
  <c r="L390" i="12" s="1"/>
  <c r="R390" i="12" s="1"/>
  <c r="X390" i="12" s="1"/>
  <c r="AD390" i="12" s="1"/>
  <c r="AH390" i="12" s="1"/>
  <c r="AN390" i="12" s="1"/>
  <c r="AR390" i="12" s="1"/>
  <c r="AV390" i="12" s="1"/>
  <c r="BA390" i="12" s="1"/>
  <c r="BF390" i="12" s="1"/>
  <c r="F395" i="12"/>
  <c r="F399" i="12"/>
  <c r="F408" i="12"/>
  <c r="F414" i="12"/>
  <c r="F418" i="12"/>
  <c r="F422" i="12"/>
  <c r="F426" i="12"/>
  <c r="F429" i="12"/>
  <c r="F433" i="12"/>
  <c r="F437" i="12"/>
  <c r="F442" i="12"/>
  <c r="F453" i="12"/>
  <c r="F457" i="12"/>
  <c r="F464" i="12"/>
  <c r="F468" i="12"/>
  <c r="F472" i="12"/>
  <c r="F475" i="12"/>
  <c r="F478" i="12"/>
  <c r="F482" i="12"/>
  <c r="F487" i="12"/>
  <c r="L487" i="12" s="1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F489" i="12"/>
  <c r="L489" i="12" s="1"/>
  <c r="R489" i="12" s="1"/>
  <c r="X489" i="12" s="1"/>
  <c r="AD489" i="12" s="1"/>
  <c r="AH489" i="12" s="1"/>
  <c r="AN489" i="12" s="1"/>
  <c r="AR489" i="12" s="1"/>
  <c r="AV489" i="12" s="1"/>
  <c r="BA489" i="12" s="1"/>
  <c r="BF489" i="12" s="1"/>
  <c r="F495" i="12"/>
  <c r="F499" i="12"/>
  <c r="F506" i="12"/>
  <c r="F514" i="12"/>
  <c r="F518" i="12"/>
  <c r="L518" i="12" s="1"/>
  <c r="R518" i="12" s="1"/>
  <c r="X518" i="12" s="1"/>
  <c r="AD518" i="12" s="1"/>
  <c r="AH518" i="12" s="1"/>
  <c r="AN518" i="12" s="1"/>
  <c r="AR518" i="12" s="1"/>
  <c r="AV518" i="12" s="1"/>
  <c r="BA518" i="12" s="1"/>
  <c r="BF518" i="12" s="1"/>
  <c r="F520" i="12"/>
  <c r="L520" i="12" s="1"/>
  <c r="R520" i="12" s="1"/>
  <c r="X520" i="12" s="1"/>
  <c r="AD520" i="12" s="1"/>
  <c r="AH520" i="12" s="1"/>
  <c r="AN520" i="12" s="1"/>
  <c r="AR520" i="12" s="1"/>
  <c r="AV520" i="12" s="1"/>
  <c r="BA520" i="12" s="1"/>
  <c r="BF520" i="12" s="1"/>
  <c r="F524" i="12"/>
  <c r="F528" i="12"/>
  <c r="F536" i="12"/>
  <c r="F545" i="12"/>
  <c r="L545" i="12" s="1"/>
  <c r="R545" i="12" s="1"/>
  <c r="X545" i="12" s="1"/>
  <c r="AD545" i="12" s="1"/>
  <c r="AH545" i="12" s="1"/>
  <c r="AN545" i="12" s="1"/>
  <c r="AR545" i="12" s="1"/>
  <c r="AV545" i="12" s="1"/>
  <c r="BA545" i="12" s="1"/>
  <c r="BF545" i="12" s="1"/>
  <c r="F547" i="12"/>
  <c r="L547" i="12" s="1"/>
  <c r="R547" i="12" s="1"/>
  <c r="X547" i="12" s="1"/>
  <c r="AD547" i="12" s="1"/>
  <c r="AH547" i="12" s="1"/>
  <c r="AN547" i="12" s="1"/>
  <c r="AR547" i="12" s="1"/>
  <c r="AV547" i="12" s="1"/>
  <c r="BA547" i="12" s="1"/>
  <c r="BF547" i="12" s="1"/>
  <c r="F551" i="12"/>
  <c r="L551" i="12" s="1"/>
  <c r="R551" i="12" s="1"/>
  <c r="X551" i="12" s="1"/>
  <c r="AD551" i="12" s="1"/>
  <c r="AH551" i="12" s="1"/>
  <c r="AN551" i="12" s="1"/>
  <c r="AR551" i="12" s="1"/>
  <c r="AV551" i="12" s="1"/>
  <c r="BA551" i="12" s="1"/>
  <c r="BF551" i="12" s="1"/>
  <c r="F553" i="12"/>
  <c r="L553" i="12" s="1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F558" i="12"/>
  <c r="L558" i="12" s="1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F571" i="12"/>
  <c r="F583" i="12"/>
  <c r="L583" i="12" s="1"/>
  <c r="R583" i="12" s="1"/>
  <c r="X583" i="12" s="1"/>
  <c r="AD583" i="12" s="1"/>
  <c r="AH583" i="12" s="1"/>
  <c r="AN583" i="12" s="1"/>
  <c r="AR583" i="12" s="1"/>
  <c r="AV583" i="12" s="1"/>
  <c r="BA583" i="12" s="1"/>
  <c r="BF583" i="12" s="1"/>
  <c r="F585" i="12"/>
  <c r="L585" i="12" s="1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F590" i="12"/>
  <c r="L590" i="12" s="1"/>
  <c r="R590" i="12" s="1"/>
  <c r="X590" i="12" s="1"/>
  <c r="AD590" i="12" s="1"/>
  <c r="AH590" i="12" s="1"/>
  <c r="AN590" i="12" s="1"/>
  <c r="AR590" i="12" s="1"/>
  <c r="AV590" i="12" s="1"/>
  <c r="BA590" i="12" s="1"/>
  <c r="BF590" i="12" s="1"/>
  <c r="F592" i="12"/>
  <c r="L592" i="12" s="1"/>
  <c r="R592" i="12" s="1"/>
  <c r="X592" i="12" s="1"/>
  <c r="AD592" i="12" s="1"/>
  <c r="AH592" i="12" s="1"/>
  <c r="AN592" i="12" s="1"/>
  <c r="AR592" i="12" s="1"/>
  <c r="AV592" i="12" s="1"/>
  <c r="BA592" i="12" s="1"/>
  <c r="BF592" i="12" s="1"/>
  <c r="F596" i="12"/>
  <c r="L596" i="12" s="1"/>
  <c r="R596" i="12" s="1"/>
  <c r="X596" i="12" s="1"/>
  <c r="AD596" i="12" s="1"/>
  <c r="AH596" i="12" s="1"/>
  <c r="AN596" i="12" s="1"/>
  <c r="AR596" i="12" s="1"/>
  <c r="AV596" i="12" s="1"/>
  <c r="BA596" i="12" s="1"/>
  <c r="BF596" i="12" s="1"/>
  <c r="F598" i="12"/>
  <c r="L598" i="12" s="1"/>
  <c r="R598" i="12" s="1"/>
  <c r="X598" i="12" s="1"/>
  <c r="AD598" i="12" s="1"/>
  <c r="AH598" i="12" s="1"/>
  <c r="AN598" i="12" s="1"/>
  <c r="AR598" i="12" s="1"/>
  <c r="AV598" i="12" s="1"/>
  <c r="BA598" i="12" s="1"/>
  <c r="BF598" i="12" s="1"/>
  <c r="F614" i="12"/>
  <c r="L614" i="12" s="1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F616" i="12"/>
  <c r="L616" i="12" s="1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F622" i="12"/>
  <c r="F627" i="12"/>
  <c r="L627" i="12" s="1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F629" i="12"/>
  <c r="L629" i="12" s="1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F637" i="12"/>
  <c r="F640" i="12"/>
  <c r="L640" i="12" s="1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F642" i="12"/>
  <c r="L642" i="12" s="1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F647" i="12"/>
  <c r="F651" i="12"/>
  <c r="F655" i="12"/>
  <c r="F659" i="12"/>
  <c r="F666" i="12"/>
  <c r="F670" i="12"/>
  <c r="F673" i="12"/>
  <c r="F677" i="12"/>
  <c r="F680" i="12"/>
  <c r="F684" i="12"/>
  <c r="F688" i="12"/>
  <c r="F692" i="12"/>
  <c r="F696" i="12"/>
  <c r="F702" i="12"/>
  <c r="L702" i="12" s="1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F704" i="12"/>
  <c r="L704" i="12" s="1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F709" i="12"/>
  <c r="F712" i="12"/>
  <c r="F716" i="12"/>
  <c r="F720" i="12"/>
  <c r="F726" i="12"/>
  <c r="L726" i="12" s="1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F730" i="12"/>
  <c r="L730" i="12" s="1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F737" i="12"/>
  <c r="F743" i="12"/>
  <c r="F746" i="12"/>
  <c r="F751" i="12"/>
  <c r="F756" i="12"/>
  <c r="F759" i="12"/>
  <c r="F765" i="12"/>
  <c r="F768" i="12"/>
  <c r="F771" i="12"/>
  <c r="F774" i="12"/>
  <c r="F777" i="12"/>
  <c r="F782" i="12"/>
  <c r="L782" i="12" s="1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F784" i="12"/>
  <c r="L784" i="12" s="1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F794" i="12"/>
  <c r="F798" i="12"/>
  <c r="F801" i="12"/>
  <c r="F806" i="12"/>
  <c r="F809" i="12"/>
  <c r="F814" i="12"/>
  <c r="F821" i="12"/>
  <c r="L821" i="12" s="1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F823" i="12"/>
  <c r="L823" i="12" s="1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F828" i="12"/>
  <c r="F831" i="12"/>
  <c r="F834" i="12"/>
  <c r="F837" i="12"/>
  <c r="L837" i="12" s="1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F840" i="12"/>
  <c r="L840" i="12" s="1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F846" i="12"/>
  <c r="F852" i="12"/>
  <c r="L852" i="12" s="1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F854" i="12"/>
  <c r="L854" i="12" s="1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F858" i="12"/>
  <c r="F862" i="12"/>
  <c r="F866" i="12"/>
  <c r="L866" i="12" s="1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F868" i="12"/>
  <c r="L868" i="12" s="1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F872" i="12"/>
  <c r="F876" i="12"/>
  <c r="L876" i="12" s="1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F878" i="12"/>
  <c r="L878" i="12" s="1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F883" i="12"/>
  <c r="F886" i="12"/>
  <c r="L886" i="12" s="1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F889" i="12"/>
  <c r="L889" i="12" s="1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F892" i="12"/>
  <c r="L892" i="12" s="1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F896" i="12"/>
  <c r="F899" i="12"/>
  <c r="F903" i="12"/>
  <c r="L903" i="12" s="1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F905" i="12"/>
  <c r="L905" i="12" s="1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F909" i="12"/>
  <c r="L909" i="12" s="1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F911" i="12"/>
  <c r="L911" i="12" s="1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F915" i="12"/>
  <c r="L915" i="12" s="1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F917" i="12"/>
  <c r="L917" i="12" s="1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F923" i="12"/>
  <c r="F926" i="12"/>
  <c r="F929" i="12"/>
  <c r="L929" i="12" s="1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F931" i="12"/>
  <c r="L931" i="12" s="1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F934" i="12"/>
  <c r="F938" i="12"/>
  <c r="F952" i="12"/>
  <c r="F955" i="12"/>
  <c r="F962" i="12"/>
  <c r="F965" i="12"/>
  <c r="F968" i="12"/>
  <c r="L968" i="12" s="1"/>
  <c r="R968" i="12" s="1"/>
  <c r="X968" i="12" s="1"/>
  <c r="AD968" i="12" s="1"/>
  <c r="AH968" i="12" s="1"/>
  <c r="AN968" i="12" s="1"/>
  <c r="AR968" i="12" s="1"/>
  <c r="AV968" i="12" s="1"/>
  <c r="BA968" i="12" s="1"/>
  <c r="BF968" i="12" s="1"/>
  <c r="F970" i="12"/>
  <c r="L970" i="12" s="1"/>
  <c r="R970" i="12" s="1"/>
  <c r="X970" i="12" s="1"/>
  <c r="AD970" i="12" s="1"/>
  <c r="AH970" i="12" s="1"/>
  <c r="AN970" i="12" s="1"/>
  <c r="AR970" i="12" s="1"/>
  <c r="AV970" i="12" s="1"/>
  <c r="BA970" i="12" s="1"/>
  <c r="BF970" i="12" s="1"/>
  <c r="F974" i="12"/>
  <c r="F978" i="12"/>
  <c r="L978" i="12" s="1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F985" i="12"/>
  <c r="L985" i="12" s="1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F987" i="12"/>
  <c r="L987" i="12" s="1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F992" i="12"/>
  <c r="F996" i="12"/>
  <c r="L996" i="12" s="1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F998" i="12"/>
  <c r="L998" i="12" s="1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F1002" i="12"/>
  <c r="F1005" i="12"/>
  <c r="F1008" i="12"/>
  <c r="F1013" i="12"/>
  <c r="L1013" i="12" s="1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F1017" i="12"/>
  <c r="L1017" i="12" s="1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F1022" i="12"/>
  <c r="F1025" i="12"/>
  <c r="F1031" i="12"/>
  <c r="F1034" i="12"/>
  <c r="F1038" i="12"/>
  <c r="F1042" i="12"/>
  <c r="F1046" i="12"/>
  <c r="F1051" i="12"/>
  <c r="F1054" i="12"/>
  <c r="F1057" i="12"/>
  <c r="F1061" i="12"/>
  <c r="F1068" i="12"/>
  <c r="F1072" i="12"/>
  <c r="F1088" i="12"/>
  <c r="F1091" i="12"/>
  <c r="F1095" i="12"/>
  <c r="F1105" i="12"/>
  <c r="F1115" i="12"/>
  <c r="F1123" i="12"/>
  <c r="F1127" i="12"/>
  <c r="F1131" i="12"/>
  <c r="F1135" i="12"/>
  <c r="F1139" i="12"/>
  <c r="F1143" i="12"/>
  <c r="F1147" i="12"/>
  <c r="F1163" i="12"/>
  <c r="L1163" i="12" s="1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F1165" i="12"/>
  <c r="L1165" i="12" s="1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F1169" i="12"/>
  <c r="F1173" i="12"/>
  <c r="L1173" i="12" s="1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F1175" i="12"/>
  <c r="L1175" i="12" s="1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F1179" i="12"/>
  <c r="F1183" i="12"/>
  <c r="L1183" i="12" s="1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F1185" i="12"/>
  <c r="L1185" i="12" s="1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F1189" i="12"/>
  <c r="F1193" i="12"/>
  <c r="F1198" i="12"/>
  <c r="F1202" i="12"/>
  <c r="F1206" i="12"/>
  <c r="F1210" i="12"/>
  <c r="F1214" i="12"/>
  <c r="F1218" i="12"/>
  <c r="F1222" i="12"/>
  <c r="F1226" i="12"/>
  <c r="F1230" i="12"/>
  <c r="L1230" i="12" s="1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F1236" i="12"/>
  <c r="F1240" i="12"/>
  <c r="F1244" i="12"/>
  <c r="L1244" i="12" s="1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F1246" i="12"/>
  <c r="L1246" i="12" s="1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F1250" i="12"/>
  <c r="L1250" i="12" s="1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F1252" i="12"/>
  <c r="L1252" i="12" s="1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F1256" i="12"/>
  <c r="F1261" i="12"/>
  <c r="L1261" i="12" s="1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F1267" i="12"/>
  <c r="L1267" i="12" s="1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F1269" i="12"/>
  <c r="L1269" i="12" s="1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F1274" i="12"/>
  <c r="F1323" i="12"/>
  <c r="F1341" i="12"/>
  <c r="F1346" i="12"/>
  <c r="F1351" i="12"/>
  <c r="F1358" i="12"/>
  <c r="F1436" i="12"/>
  <c r="F1440" i="12"/>
  <c r="F1448" i="12"/>
  <c r="F1453" i="12"/>
  <c r="F1458" i="12"/>
  <c r="F1462" i="12"/>
  <c r="F1466" i="12"/>
  <c r="F1470" i="12"/>
  <c r="F1473" i="12"/>
  <c r="F1517" i="12"/>
  <c r="F1566" i="12"/>
  <c r="F1578" i="12"/>
  <c r="F1583" i="12"/>
  <c r="F1588" i="12"/>
  <c r="F1597" i="12"/>
  <c r="F1601" i="12"/>
  <c r="F1605" i="12"/>
  <c r="F1609" i="12"/>
  <c r="F1613" i="12"/>
  <c r="F1617" i="12"/>
  <c r="F1621" i="12"/>
  <c r="F1625" i="12"/>
  <c r="F1629" i="12"/>
  <c r="F1633" i="12"/>
  <c r="F1646" i="12"/>
  <c r="F1670" i="12"/>
  <c r="F1674" i="12"/>
  <c r="F1679" i="12"/>
  <c r="F1684" i="12"/>
  <c r="F1689" i="12"/>
  <c r="F1778" i="12"/>
  <c r="F1783" i="12"/>
  <c r="F1789" i="12"/>
  <c r="F1793" i="12"/>
  <c r="F1797" i="12"/>
  <c r="F1802" i="12"/>
  <c r="F1806" i="12"/>
  <c r="F1813" i="12"/>
  <c r="F1877" i="12"/>
  <c r="F1882" i="12"/>
  <c r="F1885" i="12"/>
  <c r="F1888" i="12"/>
  <c r="F1892" i="12"/>
  <c r="F1897" i="12"/>
  <c r="F1904" i="12"/>
  <c r="F1908" i="12"/>
  <c r="F1921" i="12"/>
  <c r="F1925" i="12"/>
  <c r="F1929" i="12"/>
  <c r="F1933" i="12"/>
  <c r="F1939" i="12"/>
  <c r="F1942" i="12"/>
  <c r="F1945" i="12"/>
  <c r="F1949" i="12"/>
  <c r="F1952" i="12"/>
  <c r="F2008" i="12"/>
  <c r="F2011" i="12"/>
  <c r="L2011" i="12" s="1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F2013" i="12"/>
  <c r="L2013" i="12" s="1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F2020" i="12"/>
  <c r="F2024" i="12"/>
  <c r="F2027" i="12"/>
  <c r="L2027" i="12" s="1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F2029" i="12"/>
  <c r="L2029" i="12" s="1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F2035" i="12"/>
  <c r="F2038" i="12"/>
  <c r="F2041" i="12"/>
  <c r="F2045" i="12"/>
  <c r="F2049" i="12"/>
  <c r="F2056" i="12"/>
  <c r="F2060" i="12"/>
  <c r="F2064" i="12"/>
  <c r="F2068" i="12"/>
  <c r="F2072" i="12"/>
  <c r="F2076" i="12"/>
  <c r="F2084" i="12"/>
  <c r="F2101" i="12"/>
  <c r="F2104" i="12"/>
  <c r="F2109" i="12"/>
  <c r="F2120" i="12"/>
  <c r="F2129" i="12"/>
  <c r="F2133" i="12"/>
  <c r="F2139" i="12"/>
  <c r="F2144" i="12"/>
  <c r="F2149" i="12"/>
  <c r="F2152" i="12"/>
  <c r="F2159" i="12"/>
  <c r="F2162" i="12"/>
  <c r="F2165" i="12"/>
  <c r="F2169" i="12"/>
  <c r="F2183" i="12"/>
  <c r="F2188" i="12"/>
  <c r="F2191" i="12"/>
  <c r="F2195" i="12"/>
  <c r="F2207" i="12"/>
  <c r="F2217" i="12"/>
  <c r="F2220" i="12"/>
  <c r="F2223" i="12"/>
  <c r="F2226" i="12"/>
  <c r="F2248" i="12"/>
  <c r="F2252" i="12"/>
  <c r="F2255" i="12"/>
  <c r="F2259" i="12"/>
  <c r="F2262" i="12"/>
  <c r="F2279" i="12"/>
  <c r="F2282" i="12"/>
  <c r="F2292" i="12"/>
  <c r="F2298" i="12"/>
  <c r="F2302" i="12"/>
  <c r="F2311" i="12"/>
  <c r="F2315" i="12"/>
  <c r="F2323" i="12"/>
  <c r="F2327" i="12"/>
  <c r="F2351" i="12"/>
  <c r="F2355" i="12"/>
  <c r="F2359" i="12"/>
  <c r="F2363" i="12"/>
  <c r="F2367" i="12"/>
  <c r="F2371" i="12"/>
  <c r="F2379" i="12"/>
  <c r="F2383" i="12"/>
  <c r="F2395" i="12"/>
  <c r="F2399" i="12"/>
  <c r="F2403" i="12"/>
  <c r="F2407" i="12"/>
  <c r="F2455" i="12"/>
  <c r="F2459" i="12"/>
  <c r="F2463" i="12"/>
  <c r="F2467" i="12"/>
  <c r="F2473" i="12"/>
  <c r="F2479" i="12"/>
  <c r="F2486" i="12"/>
  <c r="F2489" i="12"/>
  <c r="F2494" i="12"/>
  <c r="F2497" i="12"/>
  <c r="F2500" i="12"/>
  <c r="F2505" i="12"/>
  <c r="F2508" i="12"/>
  <c r="F2511" i="12"/>
  <c r="F2515" i="12"/>
  <c r="F2518" i="12"/>
  <c r="F2522" i="12"/>
  <c r="F2527" i="12"/>
  <c r="F2531" i="12"/>
  <c r="F2536" i="12"/>
  <c r="F2539" i="12"/>
  <c r="F2542" i="12"/>
  <c r="F2546" i="12"/>
  <c r="F2549" i="12"/>
  <c r="F2553" i="12"/>
  <c r="F2556" i="12"/>
  <c r="F2560" i="12"/>
  <c r="F2566" i="12"/>
  <c r="F2572" i="12"/>
  <c r="F2578" i="12"/>
  <c r="F2582" i="12"/>
  <c r="F2586" i="12"/>
  <c r="F2590" i="12"/>
  <c r="F2594" i="12"/>
  <c r="F2598" i="12"/>
  <c r="F2601" i="12"/>
  <c r="F2605" i="12"/>
  <c r="F2608" i="12"/>
  <c r="F2611" i="12"/>
  <c r="F2615" i="12"/>
  <c r="F2619" i="12"/>
  <c r="F2623" i="12"/>
  <c r="L2623" i="12" s="1"/>
  <c r="R2623" i="12" s="1"/>
  <c r="X2623" i="12" s="1"/>
  <c r="AD2623" i="12" s="1"/>
  <c r="AH2623" i="12" s="1"/>
  <c r="AN2623" i="12" s="1"/>
  <c r="AR2623" i="12" s="1"/>
  <c r="AV2623" i="12" s="1"/>
  <c r="BA2623" i="12" s="1"/>
  <c r="BF2623" i="12" s="1"/>
  <c r="F2625" i="12"/>
  <c r="L2625" i="12" s="1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F2629" i="12"/>
  <c r="F2633" i="12"/>
  <c r="F2637" i="12"/>
  <c r="F2648" i="12"/>
  <c r="F2652" i="12"/>
  <c r="L2652" i="12" s="1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F2654" i="12"/>
  <c r="L2654" i="12" s="1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F2657" i="12"/>
  <c r="F2661" i="12"/>
  <c r="L2661" i="12" s="1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F2663" i="12"/>
  <c r="L2663" i="12" s="1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F2666" i="12"/>
  <c r="F2670" i="12"/>
  <c r="F2674" i="12"/>
  <c r="F2678" i="12"/>
  <c r="F2682" i="12"/>
  <c r="F2685" i="12"/>
  <c r="F2689" i="12"/>
  <c r="L2689" i="12" s="1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F2691" i="12"/>
  <c r="L2691" i="12" s="1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F2699" i="12"/>
  <c r="F2703" i="12"/>
  <c r="F2707" i="12"/>
  <c r="F2710" i="12"/>
  <c r="F2713" i="12"/>
  <c r="F2717" i="12"/>
  <c r="F2721" i="12"/>
  <c r="F2725" i="12"/>
  <c r="F2729" i="12"/>
  <c r="F2733" i="12"/>
  <c r="F2738" i="12"/>
  <c r="F2744" i="12"/>
  <c r="F2748" i="12"/>
  <c r="F2753" i="12"/>
  <c r="F2757" i="12"/>
  <c r="F2760" i="12"/>
  <c r="F2766" i="12"/>
  <c r="F2771" i="12"/>
  <c r="F2775" i="12"/>
  <c r="F2778" i="12"/>
  <c r="F2781" i="12"/>
  <c r="F2787" i="12"/>
  <c r="F2792" i="12"/>
  <c r="F2796" i="12"/>
  <c r="F2799" i="12"/>
  <c r="F2805" i="12"/>
  <c r="F2810" i="12"/>
  <c r="F2814" i="12"/>
  <c r="F2817" i="12"/>
  <c r="F2820" i="12"/>
  <c r="F2825" i="12"/>
  <c r="F2838" i="12"/>
  <c r="F2848" i="12"/>
  <c r="F2860" i="12"/>
  <c r="F2868" i="12"/>
  <c r="F2872" i="12"/>
  <c r="F2875" i="12"/>
  <c r="F2878" i="12"/>
  <c r="F2881" i="12"/>
  <c r="F2887" i="12"/>
  <c r="F2890" i="12"/>
  <c r="F2900" i="12"/>
  <c r="F2905" i="12"/>
  <c r="F2918" i="12"/>
  <c r="F2924" i="12"/>
  <c r="F2927" i="12"/>
  <c r="F2933" i="12"/>
  <c r="BI2052" i="12" l="1"/>
  <c r="BI16" i="12"/>
  <c r="BI2575" i="12"/>
  <c r="BI1098" i="12"/>
  <c r="BI2155" i="12"/>
  <c r="G1811" i="12"/>
  <c r="G1810" i="12" s="1"/>
  <c r="BI363" i="12"/>
  <c r="BI362" i="12" s="1"/>
  <c r="G197" i="12"/>
  <c r="M197" i="12" s="1"/>
  <c r="S197" i="12" s="1"/>
  <c r="Y197" i="12" s="1"/>
  <c r="AE197" i="12" s="1"/>
  <c r="AI197" i="12" s="1"/>
  <c r="AO197" i="12" s="1"/>
  <c r="AW197" i="12" s="1"/>
  <c r="BB197" i="12" s="1"/>
  <c r="BG197" i="12" s="1"/>
  <c r="G2277" i="12"/>
  <c r="M2277" i="12" s="1"/>
  <c r="S2277" i="12" s="1"/>
  <c r="Y2277" i="12" s="1"/>
  <c r="AE2277" i="12" s="1"/>
  <c r="AI2277" i="12" s="1"/>
  <c r="AO2277" i="12" s="1"/>
  <c r="AW2277" i="12" s="1"/>
  <c r="BB2277" i="12" s="1"/>
  <c r="BG2277" i="12" s="1"/>
  <c r="G2471" i="12"/>
  <c r="M2471" i="12" s="1"/>
  <c r="S2471" i="12" s="1"/>
  <c r="Y2471" i="12" s="1"/>
  <c r="AE2471" i="12" s="1"/>
  <c r="AI2471" i="12" s="1"/>
  <c r="AO2471" i="12" s="1"/>
  <c r="AW2471" i="12" s="1"/>
  <c r="BB2471" i="12" s="1"/>
  <c r="BG2471" i="12" s="1"/>
  <c r="G103" i="12"/>
  <c r="G102" i="12" s="1"/>
  <c r="M102" i="12" s="1"/>
  <c r="S102" i="12" s="1"/>
  <c r="Y102" i="12" s="1"/>
  <c r="AE102" i="12" s="1"/>
  <c r="AI102" i="12" s="1"/>
  <c r="AO102" i="12" s="1"/>
  <c r="AW102" i="12" s="1"/>
  <c r="BB102" i="12" s="1"/>
  <c r="BG102" i="12" s="1"/>
  <c r="H2794" i="12"/>
  <c r="N2794" i="12" s="1"/>
  <c r="T2794" i="12" s="1"/>
  <c r="Z2794" i="12" s="1"/>
  <c r="AF2794" i="12" s="1"/>
  <c r="AJ2794" i="12" s="1"/>
  <c r="AP2794" i="12" s="1"/>
  <c r="AX2794" i="12" s="1"/>
  <c r="BH2794" i="12" s="1"/>
  <c r="G2903" i="12"/>
  <c r="M2903" i="12" s="1"/>
  <c r="S2903" i="12" s="1"/>
  <c r="Y2903" i="12" s="1"/>
  <c r="AE2903" i="12" s="1"/>
  <c r="AI2903" i="12" s="1"/>
  <c r="AO2903" i="12" s="1"/>
  <c r="AW2903" i="12" s="1"/>
  <c r="BB2903" i="12" s="1"/>
  <c r="BG2903" i="12" s="1"/>
  <c r="H103" i="12"/>
  <c r="H102" i="12" s="1"/>
  <c r="N102" i="12" s="1"/>
  <c r="T102" i="12" s="1"/>
  <c r="Z102" i="12" s="1"/>
  <c r="AF102" i="12" s="1"/>
  <c r="AJ102" i="12" s="1"/>
  <c r="AP102" i="12" s="1"/>
  <c r="AX102" i="12" s="1"/>
  <c r="BH102" i="12" s="1"/>
  <c r="G2922" i="12"/>
  <c r="M2922" i="12" s="1"/>
  <c r="S2922" i="12" s="1"/>
  <c r="Y2922" i="12" s="1"/>
  <c r="AE2922" i="12" s="1"/>
  <c r="AI2922" i="12" s="1"/>
  <c r="AO2922" i="12" s="1"/>
  <c r="AW2922" i="12" s="1"/>
  <c r="BB2922" i="12" s="1"/>
  <c r="BG2922" i="12" s="1"/>
  <c r="G1947" i="12"/>
  <c r="M1947" i="12" s="1"/>
  <c r="S1947" i="12" s="1"/>
  <c r="Y1947" i="12" s="1"/>
  <c r="AE1947" i="12" s="1"/>
  <c r="AI1947" i="12" s="1"/>
  <c r="AO1947" i="12" s="1"/>
  <c r="AW1947" i="12" s="1"/>
  <c r="BB1947" i="12" s="1"/>
  <c r="BG1947" i="12" s="1"/>
  <c r="G158" i="12"/>
  <c r="M158" i="12" s="1"/>
  <c r="S158" i="12" s="1"/>
  <c r="Y158" i="12" s="1"/>
  <c r="AE158" i="12" s="1"/>
  <c r="AI158" i="12" s="1"/>
  <c r="AO158" i="12" s="1"/>
  <c r="AW158" i="12" s="1"/>
  <c r="BB158" i="12" s="1"/>
  <c r="BG158" i="12" s="1"/>
  <c r="G1937" i="12"/>
  <c r="M1937" i="12" s="1"/>
  <c r="S1937" i="12" s="1"/>
  <c r="Y1937" i="12" s="1"/>
  <c r="AE1937" i="12" s="1"/>
  <c r="AI1937" i="12" s="1"/>
  <c r="AO1937" i="12" s="1"/>
  <c r="AW1937" i="12" s="1"/>
  <c r="BB1937" i="12" s="1"/>
  <c r="BG1937" i="12" s="1"/>
  <c r="G2099" i="12"/>
  <c r="G2098" i="12" s="1"/>
  <c r="M2098" i="12" s="1"/>
  <c r="S2098" i="12" s="1"/>
  <c r="Y2098" i="12" s="1"/>
  <c r="AE2098" i="12" s="1"/>
  <c r="AI2098" i="12" s="1"/>
  <c r="AO2098" i="12" s="1"/>
  <c r="AW2098" i="12" s="1"/>
  <c r="BB2098" i="12" s="1"/>
  <c r="BG2098" i="12" s="1"/>
  <c r="H668" i="12"/>
  <c r="N668" i="12" s="1"/>
  <c r="T668" i="12" s="1"/>
  <c r="Z668" i="12" s="1"/>
  <c r="AF668" i="12" s="1"/>
  <c r="AJ668" i="12" s="1"/>
  <c r="AP668" i="12" s="1"/>
  <c r="AX668" i="12" s="1"/>
  <c r="BH668" i="12" s="1"/>
  <c r="G1564" i="12"/>
  <c r="M1564" i="12" s="1"/>
  <c r="S1564" i="12" s="1"/>
  <c r="Y1564" i="12" s="1"/>
  <c r="AE1564" i="12" s="1"/>
  <c r="AI1564" i="12" s="1"/>
  <c r="AO1564" i="12" s="1"/>
  <c r="AW1564" i="12" s="1"/>
  <c r="BB1564" i="12" s="1"/>
  <c r="BG1564" i="12" s="1"/>
  <c r="G1029" i="12"/>
  <c r="M1029" i="12" s="1"/>
  <c r="S1029" i="12" s="1"/>
  <c r="Y1029" i="12" s="1"/>
  <c r="AE1029" i="12" s="1"/>
  <c r="AI1029" i="12" s="1"/>
  <c r="AO1029" i="12" s="1"/>
  <c r="AW1029" i="12" s="1"/>
  <c r="BB1029" i="12" s="1"/>
  <c r="BG1029" i="12" s="1"/>
  <c r="H18" i="12"/>
  <c r="N18" i="12" s="1"/>
  <c r="T18" i="12" s="1"/>
  <c r="Z18" i="12" s="1"/>
  <c r="AF18" i="12" s="1"/>
  <c r="AJ18" i="12" s="1"/>
  <c r="AP18" i="12" s="1"/>
  <c r="AX18" i="12" s="1"/>
  <c r="BH18" i="12" s="1"/>
  <c r="H470" i="12"/>
  <c r="G707" i="12"/>
  <c r="M707" i="12" s="1"/>
  <c r="S707" i="12" s="1"/>
  <c r="Y707" i="12" s="1"/>
  <c r="AE707" i="12" s="1"/>
  <c r="AI707" i="12" s="1"/>
  <c r="AO707" i="12" s="1"/>
  <c r="AW707" i="12" s="1"/>
  <c r="BB707" i="12" s="1"/>
  <c r="BG707" i="12" s="1"/>
  <c r="H55" i="12"/>
  <c r="H54" i="12" s="1"/>
  <c r="N54" i="12" s="1"/>
  <c r="T54" i="12" s="1"/>
  <c r="Z54" i="12" s="1"/>
  <c r="AF54" i="12" s="1"/>
  <c r="AJ54" i="12" s="1"/>
  <c r="AP54" i="12" s="1"/>
  <c r="AX54" i="12" s="1"/>
  <c r="BH54" i="12" s="1"/>
  <c r="G668" i="12"/>
  <c r="M668" i="12" s="1"/>
  <c r="S668" i="12" s="1"/>
  <c r="Y668" i="12" s="1"/>
  <c r="AE668" i="12" s="1"/>
  <c r="AI668" i="12" s="1"/>
  <c r="AO668" i="12" s="1"/>
  <c r="AW668" i="12" s="1"/>
  <c r="BB668" i="12" s="1"/>
  <c r="BG668" i="12" s="1"/>
  <c r="H804" i="12"/>
  <c r="N804" i="12" s="1"/>
  <c r="T804" i="12" s="1"/>
  <c r="Z804" i="12" s="1"/>
  <c r="AF804" i="12" s="1"/>
  <c r="AJ804" i="12" s="1"/>
  <c r="AP804" i="12" s="1"/>
  <c r="AX804" i="12" s="1"/>
  <c r="BH804" i="12" s="1"/>
  <c r="G125" i="12"/>
  <c r="M125" i="12" s="1"/>
  <c r="S125" i="12" s="1"/>
  <c r="Y125" i="12" s="1"/>
  <c r="AE125" i="12" s="1"/>
  <c r="AI125" i="12" s="1"/>
  <c r="AO125" i="12" s="1"/>
  <c r="AW125" i="12" s="1"/>
  <c r="BB125" i="12" s="1"/>
  <c r="BG125" i="12" s="1"/>
  <c r="G2257" i="12"/>
  <c r="M2257" i="12" s="1"/>
  <c r="S2257" i="12" s="1"/>
  <c r="Y2257" i="12" s="1"/>
  <c r="AE2257" i="12" s="1"/>
  <c r="AI2257" i="12" s="1"/>
  <c r="AO2257" i="12" s="1"/>
  <c r="AW2257" i="12" s="1"/>
  <c r="BB2257" i="12" s="1"/>
  <c r="BG2257" i="12" s="1"/>
  <c r="G950" i="12"/>
  <c r="M950" i="12" s="1"/>
  <c r="S950" i="12" s="1"/>
  <c r="Y950" i="12" s="1"/>
  <c r="AE950" i="12" s="1"/>
  <c r="AI950" i="12" s="1"/>
  <c r="AO950" i="12" s="1"/>
  <c r="AW950" i="12" s="1"/>
  <c r="BB950" i="12" s="1"/>
  <c r="BG950" i="12" s="1"/>
  <c r="BI920" i="12"/>
  <c r="BI919" i="12" s="1"/>
  <c r="G2551" i="12"/>
  <c r="M2551" i="12" s="1"/>
  <c r="S2551" i="12" s="1"/>
  <c r="Y2551" i="12" s="1"/>
  <c r="AE2551" i="12" s="1"/>
  <c r="AI2551" i="12" s="1"/>
  <c r="AO2551" i="12" s="1"/>
  <c r="AW2551" i="12" s="1"/>
  <c r="BB2551" i="12" s="1"/>
  <c r="BG2551" i="12" s="1"/>
  <c r="G2534" i="12"/>
  <c r="M2534" i="12" s="1"/>
  <c r="S2534" i="12" s="1"/>
  <c r="Y2534" i="12" s="1"/>
  <c r="AE2534" i="12" s="1"/>
  <c r="AI2534" i="12" s="1"/>
  <c r="AO2534" i="12" s="1"/>
  <c r="AW2534" i="12" s="1"/>
  <c r="BB2534" i="12" s="1"/>
  <c r="BG2534" i="12" s="1"/>
  <c r="G2033" i="12"/>
  <c r="M2033" i="12" s="1"/>
  <c r="S2033" i="12" s="1"/>
  <c r="Y2033" i="12" s="1"/>
  <c r="AE2033" i="12" s="1"/>
  <c r="AI2033" i="12" s="1"/>
  <c r="AO2033" i="12" s="1"/>
  <c r="AW2033" i="12" s="1"/>
  <c r="BB2033" i="12" s="1"/>
  <c r="BG2033" i="12" s="1"/>
  <c r="G1880" i="12"/>
  <c r="M1880" i="12" s="1"/>
  <c r="S1880" i="12" s="1"/>
  <c r="Y1880" i="12" s="1"/>
  <c r="AE1880" i="12" s="1"/>
  <c r="AI1880" i="12" s="1"/>
  <c r="AO1880" i="12" s="1"/>
  <c r="AW1880" i="12" s="1"/>
  <c r="BB1880" i="12" s="1"/>
  <c r="BG1880" i="12" s="1"/>
  <c r="G2492" i="12"/>
  <c r="M2492" i="12" s="1"/>
  <c r="S2492" i="12" s="1"/>
  <c r="Y2492" i="12" s="1"/>
  <c r="AE2492" i="12" s="1"/>
  <c r="AI2492" i="12" s="1"/>
  <c r="AO2492" i="12" s="1"/>
  <c r="AW2492" i="12" s="1"/>
  <c r="BB2492" i="12" s="1"/>
  <c r="BG2492" i="12" s="1"/>
  <c r="G754" i="12"/>
  <c r="G753" i="12" s="1"/>
  <c r="M753" i="12" s="1"/>
  <c r="S753" i="12" s="1"/>
  <c r="Y753" i="12" s="1"/>
  <c r="AE753" i="12" s="1"/>
  <c r="AI753" i="12" s="1"/>
  <c r="AO753" i="12" s="1"/>
  <c r="AW753" i="12" s="1"/>
  <c r="BB753" i="12" s="1"/>
  <c r="BG753" i="12" s="1"/>
  <c r="H707" i="12"/>
  <c r="N707" i="12" s="1"/>
  <c r="T707" i="12" s="1"/>
  <c r="Z707" i="12" s="1"/>
  <c r="AF707" i="12" s="1"/>
  <c r="AJ707" i="12" s="1"/>
  <c r="AP707" i="12" s="1"/>
  <c r="AX707" i="12" s="1"/>
  <c r="BH707" i="12" s="1"/>
  <c r="G2503" i="12"/>
  <c r="M2503" i="12" s="1"/>
  <c r="S2503" i="12" s="1"/>
  <c r="Y2503" i="12" s="1"/>
  <c r="AE2503" i="12" s="1"/>
  <c r="AI2503" i="12" s="1"/>
  <c r="AO2503" i="12" s="1"/>
  <c r="AW2503" i="12" s="1"/>
  <c r="BB2503" i="12" s="1"/>
  <c r="BG2503" i="12" s="1"/>
  <c r="BI1064" i="12"/>
  <c r="G1049" i="12"/>
  <c r="G1048" i="12" s="1"/>
  <c r="M1048" i="12" s="1"/>
  <c r="S1048" i="12" s="1"/>
  <c r="Y1048" i="12" s="1"/>
  <c r="AE1048" i="12" s="1"/>
  <c r="AI1048" i="12" s="1"/>
  <c r="AO1048" i="12" s="1"/>
  <c r="AW1048" i="12" s="1"/>
  <c r="BB1048" i="12" s="1"/>
  <c r="BG1048" i="12" s="1"/>
  <c r="H796" i="12"/>
  <c r="N796" i="12" s="1"/>
  <c r="T796" i="12" s="1"/>
  <c r="Z796" i="12" s="1"/>
  <c r="AF796" i="12" s="1"/>
  <c r="AJ796" i="12" s="1"/>
  <c r="AP796" i="12" s="1"/>
  <c r="AX796" i="12" s="1"/>
  <c r="BH796" i="12" s="1"/>
  <c r="H2558" i="12"/>
  <c r="N2558" i="12" s="1"/>
  <c r="T2558" i="12" s="1"/>
  <c r="Z2558" i="12" s="1"/>
  <c r="AF2558" i="12" s="1"/>
  <c r="AJ2558" i="12" s="1"/>
  <c r="AP2558" i="12" s="1"/>
  <c r="AX2558" i="12" s="1"/>
  <c r="BH2558" i="12" s="1"/>
  <c r="G1468" i="12"/>
  <c r="M1468" i="12" s="1"/>
  <c r="S1468" i="12" s="1"/>
  <c r="Y1468" i="12" s="1"/>
  <c r="AE1468" i="12" s="1"/>
  <c r="AI1468" i="12" s="1"/>
  <c r="AO1468" i="12" s="1"/>
  <c r="AW1468" i="12" s="1"/>
  <c r="BB1468" i="12" s="1"/>
  <c r="BG1468" i="12" s="1"/>
  <c r="H741" i="12"/>
  <c r="H740" i="12" s="1"/>
  <c r="N740" i="12" s="1"/>
  <c r="T740" i="12" s="1"/>
  <c r="Z740" i="12" s="1"/>
  <c r="AF740" i="12" s="1"/>
  <c r="AJ740" i="12" s="1"/>
  <c r="AP740" i="12" s="1"/>
  <c r="AX740" i="12" s="1"/>
  <c r="BH740" i="12" s="1"/>
  <c r="G298" i="12"/>
  <c r="M298" i="12" s="1"/>
  <c r="S298" i="12" s="1"/>
  <c r="Y298" i="12" s="1"/>
  <c r="AE298" i="12" s="1"/>
  <c r="AI298" i="12" s="1"/>
  <c r="AO298" i="12" s="1"/>
  <c r="AW298" i="12" s="1"/>
  <c r="BB298" i="12" s="1"/>
  <c r="BG298" i="12" s="1"/>
  <c r="G2603" i="12"/>
  <c r="M2603" i="12" s="1"/>
  <c r="S2603" i="12" s="1"/>
  <c r="Y2603" i="12" s="1"/>
  <c r="AE2603" i="12" s="1"/>
  <c r="AI2603" i="12" s="1"/>
  <c r="AO2603" i="12" s="1"/>
  <c r="AW2603" i="12" s="1"/>
  <c r="BB2603" i="12" s="1"/>
  <c r="BG2603" i="12" s="1"/>
  <c r="G2544" i="12"/>
  <c r="M2544" i="12" s="1"/>
  <c r="S2544" i="12" s="1"/>
  <c r="Y2544" i="12" s="1"/>
  <c r="AE2544" i="12" s="1"/>
  <c r="AI2544" i="12" s="1"/>
  <c r="AO2544" i="12" s="1"/>
  <c r="AW2544" i="12" s="1"/>
  <c r="BB2544" i="12" s="1"/>
  <c r="BG2544" i="12" s="1"/>
  <c r="H2513" i="12"/>
  <c r="N2513" i="12" s="1"/>
  <c r="T2513" i="12" s="1"/>
  <c r="Z2513" i="12" s="1"/>
  <c r="AF2513" i="12" s="1"/>
  <c r="AJ2513" i="12" s="1"/>
  <c r="AP2513" i="12" s="1"/>
  <c r="AX2513" i="12" s="1"/>
  <c r="BH2513" i="12" s="1"/>
  <c r="H2157" i="12"/>
  <c r="N2157" i="12" s="1"/>
  <c r="T2157" i="12" s="1"/>
  <c r="Z2157" i="12" s="1"/>
  <c r="AF2157" i="12" s="1"/>
  <c r="AJ2157" i="12" s="1"/>
  <c r="AP2157" i="12" s="1"/>
  <c r="AX2157" i="12" s="1"/>
  <c r="BH2157" i="12" s="1"/>
  <c r="H2186" i="12"/>
  <c r="N2186" i="12" s="1"/>
  <c r="T2186" i="12" s="1"/>
  <c r="Z2186" i="12" s="1"/>
  <c r="AF2186" i="12" s="1"/>
  <c r="AJ2186" i="12" s="1"/>
  <c r="AP2186" i="12" s="1"/>
  <c r="AX2186" i="12" s="1"/>
  <c r="BH2186" i="12" s="1"/>
  <c r="G796" i="12"/>
  <c r="M796" i="12" s="1"/>
  <c r="S796" i="12" s="1"/>
  <c r="Y796" i="12" s="1"/>
  <c r="AE796" i="12" s="1"/>
  <c r="AI796" i="12" s="1"/>
  <c r="AO796" i="12" s="1"/>
  <c r="AW796" i="12" s="1"/>
  <c r="BB796" i="12" s="1"/>
  <c r="BG796" i="12" s="1"/>
  <c r="G741" i="12"/>
  <c r="M741" i="12" s="1"/>
  <c r="S741" i="12" s="1"/>
  <c r="Y741" i="12" s="1"/>
  <c r="AE741" i="12" s="1"/>
  <c r="AI741" i="12" s="1"/>
  <c r="AO741" i="12" s="1"/>
  <c r="AW741" i="12" s="1"/>
  <c r="BB741" i="12" s="1"/>
  <c r="BG741" i="12" s="1"/>
  <c r="H2277" i="12"/>
  <c r="N2277" i="12" s="1"/>
  <c r="T2277" i="12" s="1"/>
  <c r="Z2277" i="12" s="1"/>
  <c r="AF2277" i="12" s="1"/>
  <c r="AJ2277" i="12" s="1"/>
  <c r="AP2277" i="12" s="1"/>
  <c r="AX2277" i="12" s="1"/>
  <c r="BH2277" i="12" s="1"/>
  <c r="H2680" i="12"/>
  <c r="N2680" i="12" s="1"/>
  <c r="T2680" i="12" s="1"/>
  <c r="Z2680" i="12" s="1"/>
  <c r="AF2680" i="12" s="1"/>
  <c r="AJ2680" i="12" s="1"/>
  <c r="AP2680" i="12" s="1"/>
  <c r="AX2680" i="12" s="1"/>
  <c r="BH2680" i="12" s="1"/>
  <c r="G137" i="12"/>
  <c r="M137" i="12" s="1"/>
  <c r="S137" i="12" s="1"/>
  <c r="Y137" i="12" s="1"/>
  <c r="AE137" i="12" s="1"/>
  <c r="AI137" i="12" s="1"/>
  <c r="AO137" i="12" s="1"/>
  <c r="AW137" i="12" s="1"/>
  <c r="BB137" i="12" s="1"/>
  <c r="BG137" i="12" s="1"/>
  <c r="H2885" i="12"/>
  <c r="N2885" i="12" s="1"/>
  <c r="T2885" i="12" s="1"/>
  <c r="Z2885" i="12" s="1"/>
  <c r="AF2885" i="12" s="1"/>
  <c r="AJ2885" i="12" s="1"/>
  <c r="AP2885" i="12" s="1"/>
  <c r="AX2885" i="12" s="1"/>
  <c r="BH2885" i="12" s="1"/>
  <c r="H2812" i="12"/>
  <c r="N2812" i="12" s="1"/>
  <c r="T2812" i="12" s="1"/>
  <c r="Z2812" i="12" s="1"/>
  <c r="AF2812" i="12" s="1"/>
  <c r="AJ2812" i="12" s="1"/>
  <c r="AP2812" i="12" s="1"/>
  <c r="AX2812" i="12" s="1"/>
  <c r="BH2812" i="12" s="1"/>
  <c r="H2603" i="12"/>
  <c r="N2603" i="12" s="1"/>
  <c r="T2603" i="12" s="1"/>
  <c r="Z2603" i="12" s="1"/>
  <c r="AF2603" i="12" s="1"/>
  <c r="AJ2603" i="12" s="1"/>
  <c r="AP2603" i="12" s="1"/>
  <c r="AX2603" i="12" s="1"/>
  <c r="BH2603" i="12" s="1"/>
  <c r="H2551" i="12"/>
  <c r="N2551" i="12" s="1"/>
  <c r="T2551" i="12" s="1"/>
  <c r="Z2551" i="12" s="1"/>
  <c r="AF2551" i="12" s="1"/>
  <c r="AJ2551" i="12" s="1"/>
  <c r="AP2551" i="12" s="1"/>
  <c r="AX2551" i="12" s="1"/>
  <c r="BH2551" i="12" s="1"/>
  <c r="H2596" i="12"/>
  <c r="N2596" i="12" s="1"/>
  <c r="T2596" i="12" s="1"/>
  <c r="Z2596" i="12" s="1"/>
  <c r="AF2596" i="12" s="1"/>
  <c r="AJ2596" i="12" s="1"/>
  <c r="AP2596" i="12" s="1"/>
  <c r="AX2596" i="12" s="1"/>
  <c r="BH2596" i="12" s="1"/>
  <c r="H950" i="12"/>
  <c r="N950" i="12" s="1"/>
  <c r="T950" i="12" s="1"/>
  <c r="Z950" i="12" s="1"/>
  <c r="AF950" i="12" s="1"/>
  <c r="AJ950" i="12" s="1"/>
  <c r="AP950" i="12" s="1"/>
  <c r="AX950" i="12" s="1"/>
  <c r="BH950" i="12" s="1"/>
  <c r="G763" i="12"/>
  <c r="G762" i="12" s="1"/>
  <c r="M762" i="12" s="1"/>
  <c r="S762" i="12" s="1"/>
  <c r="Y762" i="12" s="1"/>
  <c r="AE762" i="12" s="1"/>
  <c r="AI762" i="12" s="1"/>
  <c r="AO762" i="12" s="1"/>
  <c r="AW762" i="12" s="1"/>
  <c r="BB762" i="12" s="1"/>
  <c r="BG762" i="12" s="1"/>
  <c r="H1020" i="12"/>
  <c r="H1019" i="12" s="1"/>
  <c r="N1019" i="12" s="1"/>
  <c r="T1019" i="12" s="1"/>
  <c r="Z1019" i="12" s="1"/>
  <c r="AF1019" i="12" s="1"/>
  <c r="AJ1019" i="12" s="1"/>
  <c r="AP1019" i="12" s="1"/>
  <c r="AX1019" i="12" s="1"/>
  <c r="BH1019" i="12" s="1"/>
  <c r="H1880" i="12"/>
  <c r="N1880" i="12" s="1"/>
  <c r="T1880" i="12" s="1"/>
  <c r="Z1880" i="12" s="1"/>
  <c r="AF1880" i="12" s="1"/>
  <c r="AJ1880" i="12" s="1"/>
  <c r="AP1880" i="12" s="1"/>
  <c r="AX1880" i="12" s="1"/>
  <c r="BH1880" i="12" s="1"/>
  <c r="H2257" i="12"/>
  <c r="H2250" i="12" s="1"/>
  <c r="G2755" i="12"/>
  <c r="M2755" i="12" s="1"/>
  <c r="S2755" i="12" s="1"/>
  <c r="Y2755" i="12" s="1"/>
  <c r="AE2755" i="12" s="1"/>
  <c r="AI2755" i="12" s="1"/>
  <c r="AO2755" i="12" s="1"/>
  <c r="AW2755" i="12" s="1"/>
  <c r="BB2755" i="12" s="1"/>
  <c r="BG2755" i="12" s="1"/>
  <c r="H1947" i="12"/>
  <c r="N1947" i="12" s="1"/>
  <c r="T1947" i="12" s="1"/>
  <c r="Z1947" i="12" s="1"/>
  <c r="AF1947" i="12" s="1"/>
  <c r="AJ1947" i="12" s="1"/>
  <c r="AP1947" i="12" s="1"/>
  <c r="AX1947" i="12" s="1"/>
  <c r="BH1947" i="12" s="1"/>
  <c r="H2870" i="12"/>
  <c r="N2870" i="12" s="1"/>
  <c r="T2870" i="12" s="1"/>
  <c r="Z2870" i="12" s="1"/>
  <c r="AF2870" i="12" s="1"/>
  <c r="AJ2870" i="12" s="1"/>
  <c r="AP2870" i="12" s="1"/>
  <c r="AX2870" i="12" s="1"/>
  <c r="BH2870" i="12" s="1"/>
  <c r="H2215" i="12"/>
  <c r="H2214" i="12" s="1"/>
  <c r="H2731" i="12"/>
  <c r="N2731" i="12" s="1"/>
  <c r="T2731" i="12" s="1"/>
  <c r="Z2731" i="12" s="1"/>
  <c r="AF2731" i="12" s="1"/>
  <c r="AJ2731" i="12" s="1"/>
  <c r="AP2731" i="12" s="1"/>
  <c r="AX2731" i="12" s="1"/>
  <c r="BH2731" i="12" s="1"/>
  <c r="G470" i="12"/>
  <c r="M470" i="12" s="1"/>
  <c r="S470" i="12" s="1"/>
  <c r="Y470" i="12" s="1"/>
  <c r="AE470" i="12" s="1"/>
  <c r="AI470" i="12" s="1"/>
  <c r="AO470" i="12" s="1"/>
  <c r="AW470" i="12" s="1"/>
  <c r="BB470" i="12" s="1"/>
  <c r="BG470" i="12" s="1"/>
  <c r="G55" i="12"/>
  <c r="M55" i="12" s="1"/>
  <c r="S55" i="12" s="1"/>
  <c r="Y55" i="12" s="1"/>
  <c r="AE55" i="12" s="1"/>
  <c r="AI55" i="12" s="1"/>
  <c r="AO55" i="12" s="1"/>
  <c r="AW55" i="12" s="1"/>
  <c r="BB55" i="12" s="1"/>
  <c r="BG55" i="12" s="1"/>
  <c r="G2680" i="12"/>
  <c r="M2680" i="12" s="1"/>
  <c r="S2680" i="12" s="1"/>
  <c r="Y2680" i="12" s="1"/>
  <c r="AE2680" i="12" s="1"/>
  <c r="AI2680" i="12" s="1"/>
  <c r="AO2680" i="12" s="1"/>
  <c r="AW2680" i="12" s="1"/>
  <c r="BB2680" i="12" s="1"/>
  <c r="BG2680" i="12" s="1"/>
  <c r="G2186" i="12"/>
  <c r="M2186" i="12" s="1"/>
  <c r="S2186" i="12" s="1"/>
  <c r="Y2186" i="12" s="1"/>
  <c r="AE2186" i="12" s="1"/>
  <c r="AI2186" i="12" s="1"/>
  <c r="AO2186" i="12" s="1"/>
  <c r="AW2186" i="12" s="1"/>
  <c r="BB2186" i="12" s="1"/>
  <c r="BG2186" i="12" s="1"/>
  <c r="G804" i="12"/>
  <c r="G803" i="12" s="1"/>
  <c r="M803" i="12" s="1"/>
  <c r="S803" i="12" s="1"/>
  <c r="Y803" i="12" s="1"/>
  <c r="AE803" i="12" s="1"/>
  <c r="AI803" i="12" s="1"/>
  <c r="AO803" i="12" s="1"/>
  <c r="AW803" i="12" s="1"/>
  <c r="BB803" i="12" s="1"/>
  <c r="BG803" i="12" s="1"/>
  <c r="G424" i="12"/>
  <c r="M424" i="12" s="1"/>
  <c r="S424" i="12" s="1"/>
  <c r="Y424" i="12" s="1"/>
  <c r="AE424" i="12" s="1"/>
  <c r="AI424" i="12" s="1"/>
  <c r="AO424" i="12" s="1"/>
  <c r="AW424" i="12" s="1"/>
  <c r="BB424" i="12" s="1"/>
  <c r="BG424" i="12" s="1"/>
  <c r="H2033" i="12"/>
  <c r="G2513" i="12"/>
  <c r="M2513" i="12" s="1"/>
  <c r="S2513" i="12" s="1"/>
  <c r="Y2513" i="12" s="1"/>
  <c r="AE2513" i="12" s="1"/>
  <c r="AI2513" i="12" s="1"/>
  <c r="AO2513" i="12" s="1"/>
  <c r="AW2513" i="12" s="1"/>
  <c r="BB2513" i="12" s="1"/>
  <c r="BG2513" i="12" s="1"/>
  <c r="H2471" i="12"/>
  <c r="N2471" i="12" s="1"/>
  <c r="T2471" i="12" s="1"/>
  <c r="Z2471" i="12" s="1"/>
  <c r="AF2471" i="12" s="1"/>
  <c r="AJ2471" i="12" s="1"/>
  <c r="AP2471" i="12" s="1"/>
  <c r="AX2471" i="12" s="1"/>
  <c r="BH2471" i="12" s="1"/>
  <c r="G2484" i="12"/>
  <c r="M2484" i="12" s="1"/>
  <c r="S2484" i="12" s="1"/>
  <c r="Y2484" i="12" s="1"/>
  <c r="AE2484" i="12" s="1"/>
  <c r="AI2484" i="12" s="1"/>
  <c r="AO2484" i="12" s="1"/>
  <c r="AW2484" i="12" s="1"/>
  <c r="BB2484" i="12" s="1"/>
  <c r="BG2484" i="12" s="1"/>
  <c r="H2484" i="12"/>
  <c r="N2484" i="12" s="1"/>
  <c r="T2484" i="12" s="1"/>
  <c r="Z2484" i="12" s="1"/>
  <c r="AF2484" i="12" s="1"/>
  <c r="AJ2484" i="12" s="1"/>
  <c r="AP2484" i="12" s="1"/>
  <c r="AX2484" i="12" s="1"/>
  <c r="BH2484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G2558" i="12" s="1"/>
  <c r="H197" i="12"/>
  <c r="N197" i="12" s="1"/>
  <c r="T197" i="12" s="1"/>
  <c r="Z197" i="12" s="1"/>
  <c r="AF197" i="12" s="1"/>
  <c r="AJ197" i="12" s="1"/>
  <c r="AP197" i="12" s="1"/>
  <c r="AX197" i="12" s="1"/>
  <c r="BH197" i="12" s="1"/>
  <c r="H137" i="12"/>
  <c r="N137" i="12" s="1"/>
  <c r="T137" i="12" s="1"/>
  <c r="Z137" i="12" s="1"/>
  <c r="AF137" i="12" s="1"/>
  <c r="AJ137" i="12" s="1"/>
  <c r="AP137" i="12" s="1"/>
  <c r="AX137" i="12" s="1"/>
  <c r="BH137" i="12" s="1"/>
  <c r="H298" i="12"/>
  <c r="N298" i="12" s="1"/>
  <c r="T298" i="12" s="1"/>
  <c r="Z298" i="12" s="1"/>
  <c r="AF298" i="12" s="1"/>
  <c r="AJ298" i="12" s="1"/>
  <c r="AP298" i="12" s="1"/>
  <c r="AX298" i="12" s="1"/>
  <c r="BH298" i="12" s="1"/>
  <c r="H754" i="12"/>
  <c r="H753" i="12" s="1"/>
  <c r="N753" i="12" s="1"/>
  <c r="T753" i="12" s="1"/>
  <c r="Z753" i="12" s="1"/>
  <c r="AF753" i="12" s="1"/>
  <c r="AJ753" i="12" s="1"/>
  <c r="AP753" i="12" s="1"/>
  <c r="AX753" i="12" s="1"/>
  <c r="BH753" i="12" s="1"/>
  <c r="H1049" i="12"/>
  <c r="H1048" i="12" s="1"/>
  <c r="N1048" i="12" s="1"/>
  <c r="T1048" i="12" s="1"/>
  <c r="Z1048" i="12" s="1"/>
  <c r="AF1048" i="12" s="1"/>
  <c r="AJ1048" i="12" s="1"/>
  <c r="AP1048" i="12" s="1"/>
  <c r="AX1048" i="12" s="1"/>
  <c r="BH1048" i="12" s="1"/>
  <c r="H2099" i="12"/>
  <c r="H2098" i="12" s="1"/>
  <c r="N2098" i="12" s="1"/>
  <c r="T2098" i="12" s="1"/>
  <c r="Z2098" i="12" s="1"/>
  <c r="AF2098" i="12" s="1"/>
  <c r="AJ2098" i="12" s="1"/>
  <c r="AP2098" i="12" s="1"/>
  <c r="AX2098" i="12" s="1"/>
  <c r="BH2098" i="12" s="1"/>
  <c r="G2215" i="12"/>
  <c r="M2215" i="12" s="1"/>
  <c r="S2215" i="12" s="1"/>
  <c r="Y2215" i="12" s="1"/>
  <c r="AE2215" i="12" s="1"/>
  <c r="AI2215" i="12" s="1"/>
  <c r="AO2215" i="12" s="1"/>
  <c r="AW2215" i="12" s="1"/>
  <c r="BB2215" i="12" s="1"/>
  <c r="BG2215" i="12" s="1"/>
  <c r="G2812" i="12"/>
  <c r="M2812" i="12" s="1"/>
  <c r="S2812" i="12" s="1"/>
  <c r="Y2812" i="12" s="1"/>
  <c r="AE2812" i="12" s="1"/>
  <c r="AI2812" i="12" s="1"/>
  <c r="AO2812" i="12" s="1"/>
  <c r="AW2812" i="12" s="1"/>
  <c r="BB2812" i="12" s="1"/>
  <c r="BG2812" i="12" s="1"/>
  <c r="H2534" i="12"/>
  <c r="N2534" i="12" s="1"/>
  <c r="T2534" i="12" s="1"/>
  <c r="Z2534" i="12" s="1"/>
  <c r="AF2534" i="12" s="1"/>
  <c r="AJ2534" i="12" s="1"/>
  <c r="AP2534" i="12" s="1"/>
  <c r="AX2534" i="12" s="1"/>
  <c r="BH2534" i="12" s="1"/>
  <c r="G2773" i="12"/>
  <c r="M2773" i="12" s="1"/>
  <c r="S2773" i="12" s="1"/>
  <c r="Y2773" i="12" s="1"/>
  <c r="AE2773" i="12" s="1"/>
  <c r="AI2773" i="12" s="1"/>
  <c r="AO2773" i="12" s="1"/>
  <c r="AW2773" i="12" s="1"/>
  <c r="BB2773" i="12" s="1"/>
  <c r="BG2773" i="12" s="1"/>
  <c r="H424" i="12"/>
  <c r="N424" i="12" s="1"/>
  <c r="T424" i="12" s="1"/>
  <c r="Z424" i="12" s="1"/>
  <c r="AF424" i="12" s="1"/>
  <c r="AJ424" i="12" s="1"/>
  <c r="AP424" i="12" s="1"/>
  <c r="AX424" i="12" s="1"/>
  <c r="BH424" i="12" s="1"/>
  <c r="G2870" i="12"/>
  <c r="M2870" i="12" s="1"/>
  <c r="S2870" i="12" s="1"/>
  <c r="Y2870" i="12" s="1"/>
  <c r="AE2870" i="12" s="1"/>
  <c r="AI2870" i="12" s="1"/>
  <c r="AO2870" i="12" s="1"/>
  <c r="AW2870" i="12" s="1"/>
  <c r="BB2870" i="12" s="1"/>
  <c r="BG2870" i="12" s="1"/>
  <c r="H2544" i="12"/>
  <c r="N2544" i="12" s="1"/>
  <c r="T2544" i="12" s="1"/>
  <c r="Z2544" i="12" s="1"/>
  <c r="AF2544" i="12" s="1"/>
  <c r="AJ2544" i="12" s="1"/>
  <c r="AP2544" i="12" s="1"/>
  <c r="AX2544" i="12" s="1"/>
  <c r="BH2544" i="12" s="1"/>
  <c r="H2755" i="12"/>
  <c r="N2755" i="12" s="1"/>
  <c r="T2755" i="12" s="1"/>
  <c r="Z2755" i="12" s="1"/>
  <c r="AF2755" i="12" s="1"/>
  <c r="AJ2755" i="12" s="1"/>
  <c r="AP2755" i="12" s="1"/>
  <c r="AX2755" i="12" s="1"/>
  <c r="BH2755" i="12" s="1"/>
  <c r="G2836" i="12"/>
  <c r="M2836" i="12" s="1"/>
  <c r="S2836" i="12" s="1"/>
  <c r="Y2836" i="12" s="1"/>
  <c r="AE2836" i="12" s="1"/>
  <c r="AI2836" i="12" s="1"/>
  <c r="AO2836" i="12" s="1"/>
  <c r="AW2836" i="12" s="1"/>
  <c r="BB2836" i="12" s="1"/>
  <c r="BG2836" i="12" s="1"/>
  <c r="G1000" i="12"/>
  <c r="M1000" i="12" s="1"/>
  <c r="S1000" i="12" s="1"/>
  <c r="Y1000" i="12" s="1"/>
  <c r="AE1000" i="12" s="1"/>
  <c r="AI1000" i="12" s="1"/>
  <c r="AO1000" i="12" s="1"/>
  <c r="AW1000" i="12" s="1"/>
  <c r="BB1000" i="12" s="1"/>
  <c r="BG1000" i="12" s="1"/>
  <c r="G2705" i="12"/>
  <c r="M2705" i="12" s="1"/>
  <c r="S2705" i="12" s="1"/>
  <c r="Y2705" i="12" s="1"/>
  <c r="AE2705" i="12" s="1"/>
  <c r="AI2705" i="12" s="1"/>
  <c r="AO2705" i="12" s="1"/>
  <c r="AW2705" i="12" s="1"/>
  <c r="BB2705" i="12" s="1"/>
  <c r="BG2705" i="12" s="1"/>
  <c r="G2731" i="12"/>
  <c r="M2731" i="12" s="1"/>
  <c r="S2731" i="12" s="1"/>
  <c r="Y2731" i="12" s="1"/>
  <c r="AE2731" i="12" s="1"/>
  <c r="AI2731" i="12" s="1"/>
  <c r="AO2731" i="12" s="1"/>
  <c r="AW2731" i="12" s="1"/>
  <c r="BB2731" i="12" s="1"/>
  <c r="BG2731" i="12" s="1"/>
  <c r="H2147" i="12"/>
  <c r="N2147" i="12" s="1"/>
  <c r="T2147" i="12" s="1"/>
  <c r="Z2147" i="12" s="1"/>
  <c r="AF2147" i="12" s="1"/>
  <c r="AJ2147" i="12" s="1"/>
  <c r="AP2147" i="12" s="1"/>
  <c r="AX2147" i="12" s="1"/>
  <c r="BH2147" i="12" s="1"/>
  <c r="H2922" i="12"/>
  <c r="N2922" i="12" s="1"/>
  <c r="T2922" i="12" s="1"/>
  <c r="Z2922" i="12" s="1"/>
  <c r="AF2922" i="12" s="1"/>
  <c r="AJ2922" i="12" s="1"/>
  <c r="AP2922" i="12" s="1"/>
  <c r="AX2922" i="12" s="1"/>
  <c r="BH2922" i="12" s="1"/>
  <c r="H2705" i="12"/>
  <c r="N2705" i="12" s="1"/>
  <c r="T2705" i="12" s="1"/>
  <c r="Z2705" i="12" s="1"/>
  <c r="AF2705" i="12" s="1"/>
  <c r="AJ2705" i="12" s="1"/>
  <c r="AP2705" i="12" s="1"/>
  <c r="AX2705" i="12" s="1"/>
  <c r="BH2705" i="12" s="1"/>
  <c r="H1564" i="12"/>
  <c r="N1564" i="12" s="1"/>
  <c r="T1564" i="12" s="1"/>
  <c r="Z1564" i="12" s="1"/>
  <c r="AF1564" i="12" s="1"/>
  <c r="AJ1564" i="12" s="1"/>
  <c r="AP1564" i="12" s="1"/>
  <c r="AX1564" i="12" s="1"/>
  <c r="BH1564" i="12" s="1"/>
  <c r="H158" i="12"/>
  <c r="N158" i="12" s="1"/>
  <c r="T158" i="12" s="1"/>
  <c r="Z158" i="12" s="1"/>
  <c r="AF158" i="12" s="1"/>
  <c r="AJ158" i="12" s="1"/>
  <c r="AP158" i="12" s="1"/>
  <c r="AX158" i="12" s="1"/>
  <c r="BH158" i="12" s="1"/>
  <c r="G18" i="12"/>
  <c r="M18" i="12" s="1"/>
  <c r="S18" i="12" s="1"/>
  <c r="Y18" i="12" s="1"/>
  <c r="AE18" i="12" s="1"/>
  <c r="AI18" i="12" s="1"/>
  <c r="AO18" i="12" s="1"/>
  <c r="AW18" i="12" s="1"/>
  <c r="BB18" i="12" s="1"/>
  <c r="BG18" i="12" s="1"/>
  <c r="G675" i="12"/>
  <c r="M675" i="12" s="1"/>
  <c r="S675" i="12" s="1"/>
  <c r="Y675" i="12" s="1"/>
  <c r="AE675" i="12" s="1"/>
  <c r="AI675" i="12" s="1"/>
  <c r="AO675" i="12" s="1"/>
  <c r="AW675" i="12" s="1"/>
  <c r="BB675" i="12" s="1"/>
  <c r="BG675" i="12" s="1"/>
  <c r="H763" i="12"/>
  <c r="N763" i="12" s="1"/>
  <c r="T763" i="12" s="1"/>
  <c r="Z763" i="12" s="1"/>
  <c r="AF763" i="12" s="1"/>
  <c r="AJ763" i="12" s="1"/>
  <c r="AP763" i="12" s="1"/>
  <c r="AX763" i="12" s="1"/>
  <c r="BH763" i="12" s="1"/>
  <c r="G1086" i="12"/>
  <c r="M1086" i="12" s="1"/>
  <c r="S1086" i="12" s="1"/>
  <c r="Y1086" i="12" s="1"/>
  <c r="AE1086" i="12" s="1"/>
  <c r="AI1086" i="12" s="1"/>
  <c r="AO1086" i="12" s="1"/>
  <c r="AW1086" i="12" s="1"/>
  <c r="BB1086" i="12" s="1"/>
  <c r="BG1086" i="12" s="1"/>
  <c r="H675" i="12"/>
  <c r="N675" i="12" s="1"/>
  <c r="T675" i="12" s="1"/>
  <c r="Z675" i="12" s="1"/>
  <c r="AF675" i="12" s="1"/>
  <c r="AJ675" i="12" s="1"/>
  <c r="AP675" i="12" s="1"/>
  <c r="AX675" i="12" s="1"/>
  <c r="BH675" i="12" s="1"/>
  <c r="G1020" i="12"/>
  <c r="G1019" i="12" s="1"/>
  <c r="M1019" i="12" s="1"/>
  <c r="S1019" i="12" s="1"/>
  <c r="Y1019" i="12" s="1"/>
  <c r="AE1019" i="12" s="1"/>
  <c r="AI1019" i="12" s="1"/>
  <c r="AO1019" i="12" s="1"/>
  <c r="AW1019" i="12" s="1"/>
  <c r="BB1019" i="12" s="1"/>
  <c r="BG1019" i="12" s="1"/>
  <c r="H1937" i="12"/>
  <c r="N1937" i="12" s="1"/>
  <c r="T1937" i="12" s="1"/>
  <c r="Z1937" i="12" s="1"/>
  <c r="AF1937" i="12" s="1"/>
  <c r="AJ1937" i="12" s="1"/>
  <c r="AP1937" i="12" s="1"/>
  <c r="AX1937" i="12" s="1"/>
  <c r="BH1937" i="12" s="1"/>
  <c r="G2147" i="12"/>
  <c r="G2146" i="12" s="1"/>
  <c r="H2492" i="12"/>
  <c r="N2492" i="12" s="1"/>
  <c r="T2492" i="12" s="1"/>
  <c r="Z2492" i="12" s="1"/>
  <c r="AF2492" i="12" s="1"/>
  <c r="AJ2492" i="12" s="1"/>
  <c r="AP2492" i="12" s="1"/>
  <c r="AX2492" i="12" s="1"/>
  <c r="BH2492" i="12" s="1"/>
  <c r="H2503" i="12"/>
  <c r="N2503" i="12" s="1"/>
  <c r="T2503" i="12" s="1"/>
  <c r="Z2503" i="12" s="1"/>
  <c r="AF2503" i="12" s="1"/>
  <c r="AJ2503" i="12" s="1"/>
  <c r="AP2503" i="12" s="1"/>
  <c r="AX2503" i="12" s="1"/>
  <c r="BH2503" i="12" s="1"/>
  <c r="H894" i="12"/>
  <c r="N894" i="12" s="1"/>
  <c r="T894" i="12" s="1"/>
  <c r="Z894" i="12" s="1"/>
  <c r="AF894" i="12" s="1"/>
  <c r="AJ894" i="12" s="1"/>
  <c r="AP894" i="12" s="1"/>
  <c r="AX894" i="12" s="1"/>
  <c r="BH894" i="12" s="1"/>
  <c r="G2157" i="12"/>
  <c r="M2157" i="12" s="1"/>
  <c r="S2157" i="12" s="1"/>
  <c r="Y2157" i="12" s="1"/>
  <c r="AE2157" i="12" s="1"/>
  <c r="AI2157" i="12" s="1"/>
  <c r="AO2157" i="12" s="1"/>
  <c r="AW2157" i="12" s="1"/>
  <c r="BB2157" i="12" s="1"/>
  <c r="BG2157" i="12" s="1"/>
  <c r="G2794" i="12"/>
  <c r="M2794" i="12" s="1"/>
  <c r="S2794" i="12" s="1"/>
  <c r="Y2794" i="12" s="1"/>
  <c r="AE2794" i="12" s="1"/>
  <c r="AI2794" i="12" s="1"/>
  <c r="AO2794" i="12" s="1"/>
  <c r="AW2794" i="12" s="1"/>
  <c r="BB2794" i="12" s="1"/>
  <c r="BG2794" i="12" s="1"/>
  <c r="G894" i="12"/>
  <c r="M894" i="12" s="1"/>
  <c r="S894" i="12" s="1"/>
  <c r="Y894" i="12" s="1"/>
  <c r="AE894" i="12" s="1"/>
  <c r="AI894" i="12" s="1"/>
  <c r="AO894" i="12" s="1"/>
  <c r="AW894" i="12" s="1"/>
  <c r="BB894" i="12" s="1"/>
  <c r="BG894" i="12" s="1"/>
  <c r="H1000" i="12"/>
  <c r="N1000" i="12" s="1"/>
  <c r="T1000" i="12" s="1"/>
  <c r="Z1000" i="12" s="1"/>
  <c r="AF1000" i="12" s="1"/>
  <c r="AJ1000" i="12" s="1"/>
  <c r="AP1000" i="12" s="1"/>
  <c r="AX1000" i="12" s="1"/>
  <c r="BH1000" i="12" s="1"/>
  <c r="H2836" i="12"/>
  <c r="N2836" i="12" s="1"/>
  <c r="T2836" i="12" s="1"/>
  <c r="Z2836" i="12" s="1"/>
  <c r="AF2836" i="12" s="1"/>
  <c r="AJ2836" i="12" s="1"/>
  <c r="AP2836" i="12" s="1"/>
  <c r="AX2836" i="12" s="1"/>
  <c r="BH2836" i="12" s="1"/>
  <c r="H1086" i="12"/>
  <c r="N1086" i="12" s="1"/>
  <c r="T1086" i="12" s="1"/>
  <c r="Z1086" i="12" s="1"/>
  <c r="AF1086" i="12" s="1"/>
  <c r="AJ1086" i="12" s="1"/>
  <c r="AP1086" i="12" s="1"/>
  <c r="AX1086" i="12" s="1"/>
  <c r="BH1086" i="12" s="1"/>
  <c r="H125" i="12"/>
  <c r="N125" i="12" s="1"/>
  <c r="T125" i="12" s="1"/>
  <c r="Z125" i="12" s="1"/>
  <c r="AF125" i="12" s="1"/>
  <c r="AJ125" i="12" s="1"/>
  <c r="AP125" i="12" s="1"/>
  <c r="AX125" i="12" s="1"/>
  <c r="BH125" i="12" s="1"/>
  <c r="H2903" i="12"/>
  <c r="H2902" i="12" s="1"/>
  <c r="N2902" i="12" s="1"/>
  <c r="T2902" i="12" s="1"/>
  <c r="Z2902" i="12" s="1"/>
  <c r="AF2902" i="12" s="1"/>
  <c r="AJ2902" i="12" s="1"/>
  <c r="AP2902" i="12" s="1"/>
  <c r="AX2902" i="12" s="1"/>
  <c r="BH2902" i="12" s="1"/>
  <c r="H2773" i="12"/>
  <c r="N2773" i="12" s="1"/>
  <c r="T2773" i="12" s="1"/>
  <c r="Z2773" i="12" s="1"/>
  <c r="AF2773" i="12" s="1"/>
  <c r="AJ2773" i="12" s="1"/>
  <c r="AP2773" i="12" s="1"/>
  <c r="AX2773" i="12" s="1"/>
  <c r="BH2773" i="12" s="1"/>
  <c r="G2885" i="12"/>
  <c r="M2885" i="12" s="1"/>
  <c r="S2885" i="12" s="1"/>
  <c r="Y2885" i="12" s="1"/>
  <c r="AE2885" i="12" s="1"/>
  <c r="AI2885" i="12" s="1"/>
  <c r="AO2885" i="12" s="1"/>
  <c r="AW2885" i="12" s="1"/>
  <c r="BB2885" i="12" s="1"/>
  <c r="BG2885" i="12" s="1"/>
  <c r="H1029" i="12"/>
  <c r="N1029" i="12" s="1"/>
  <c r="T1029" i="12" s="1"/>
  <c r="Z1029" i="12" s="1"/>
  <c r="AF1029" i="12" s="1"/>
  <c r="AJ1029" i="12" s="1"/>
  <c r="AP1029" i="12" s="1"/>
  <c r="AX1029" i="12" s="1"/>
  <c r="BH1029" i="12" s="1"/>
  <c r="H1468" i="12"/>
  <c r="N1468" i="12" s="1"/>
  <c r="T1468" i="12" s="1"/>
  <c r="Z1468" i="12" s="1"/>
  <c r="AF1468" i="12" s="1"/>
  <c r="AJ1468" i="12" s="1"/>
  <c r="AP1468" i="12" s="1"/>
  <c r="AX1468" i="12" s="1"/>
  <c r="BH1468" i="12" s="1"/>
  <c r="G2596" i="12"/>
  <c r="M2596" i="12" s="1"/>
  <c r="S2596" i="12" s="1"/>
  <c r="Y2596" i="12" s="1"/>
  <c r="AE2596" i="12" s="1"/>
  <c r="AI2596" i="12" s="1"/>
  <c r="AO2596" i="12" s="1"/>
  <c r="AW2596" i="12" s="1"/>
  <c r="BB2596" i="12" s="1"/>
  <c r="BG2596" i="12" s="1"/>
  <c r="F2837" i="12"/>
  <c r="L2837" i="12" s="1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L2838" i="12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F2777" i="12"/>
  <c r="L2777" i="12" s="1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L2778" i="12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F2724" i="12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L2601" i="12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F2548" i="12"/>
  <c r="L2548" i="12" s="1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L2549" i="12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F2504" i="12"/>
  <c r="L2504" i="12" s="1"/>
  <c r="R2504" i="12" s="1"/>
  <c r="X2504" i="12" s="1"/>
  <c r="AD2504" i="12" s="1"/>
  <c r="AH2504" i="12" s="1"/>
  <c r="AN2504" i="12" s="1"/>
  <c r="AR2504" i="12" s="1"/>
  <c r="AV2504" i="12" s="1"/>
  <c r="BA2504" i="12" s="1"/>
  <c r="BF2504" i="12" s="1"/>
  <c r="L2505" i="12"/>
  <c r="R2505" i="12" s="1"/>
  <c r="X2505" i="12" s="1"/>
  <c r="AD2505" i="12" s="1"/>
  <c r="AH2505" i="12" s="1"/>
  <c r="AN2505" i="12" s="1"/>
  <c r="AR2505" i="12" s="1"/>
  <c r="AV2505" i="12" s="1"/>
  <c r="BA2505" i="12" s="1"/>
  <c r="BF2505" i="12" s="1"/>
  <c r="F2382" i="12"/>
  <c r="L2383" i="12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F2301" i="12"/>
  <c r="L2302" i="12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F2219" i="12"/>
  <c r="L2219" i="12" s="1"/>
  <c r="R2219" i="12" s="1"/>
  <c r="X2219" i="12" s="1"/>
  <c r="AD2219" i="12" s="1"/>
  <c r="AH2219" i="12" s="1"/>
  <c r="AN2219" i="12" s="1"/>
  <c r="AR2219" i="12" s="1"/>
  <c r="AV2219" i="12" s="1"/>
  <c r="BA2219" i="12" s="1"/>
  <c r="BF2219" i="12" s="1"/>
  <c r="L2220" i="12"/>
  <c r="R2220" i="12" s="1"/>
  <c r="X2220" i="12" s="1"/>
  <c r="AD2220" i="12" s="1"/>
  <c r="AH2220" i="12" s="1"/>
  <c r="AN2220" i="12" s="1"/>
  <c r="AR2220" i="12" s="1"/>
  <c r="AV2220" i="12" s="1"/>
  <c r="BA2220" i="12" s="1"/>
  <c r="BF2220" i="12" s="1"/>
  <c r="F2148" i="12"/>
  <c r="L2148" i="12" s="1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L2149" i="12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F2034" i="12"/>
  <c r="L2034" i="12" s="1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L2035" i="12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F1938" i="12"/>
  <c r="L1938" i="12" s="1"/>
  <c r="R1938" i="12" s="1"/>
  <c r="X1938" i="12" s="1"/>
  <c r="AD1938" i="12" s="1"/>
  <c r="AH1938" i="12" s="1"/>
  <c r="AN1938" i="12" s="1"/>
  <c r="AR1938" i="12" s="1"/>
  <c r="AV1938" i="12" s="1"/>
  <c r="BA1938" i="12" s="1"/>
  <c r="BF1938" i="12" s="1"/>
  <c r="L1939" i="12"/>
  <c r="R1939" i="12" s="1"/>
  <c r="X1939" i="12" s="1"/>
  <c r="AD1939" i="12" s="1"/>
  <c r="AH1939" i="12" s="1"/>
  <c r="AN1939" i="12" s="1"/>
  <c r="AR1939" i="12" s="1"/>
  <c r="AV1939" i="12" s="1"/>
  <c r="BA1939" i="12" s="1"/>
  <c r="BF1939" i="12" s="1"/>
  <c r="F1876" i="12"/>
  <c r="L1877" i="12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F1628" i="12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F1565" i="12"/>
  <c r="L1566" i="12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F1350" i="12"/>
  <c r="L1351" i="12"/>
  <c r="R1351" i="12" s="1"/>
  <c r="X1351" i="12" s="1"/>
  <c r="AD1351" i="12" s="1"/>
  <c r="AH1351" i="12" s="1"/>
  <c r="AN1351" i="12" s="1"/>
  <c r="AR1351" i="12" s="1"/>
  <c r="AV1351" i="12" s="1"/>
  <c r="BA1351" i="12" s="1"/>
  <c r="BF1351" i="12" s="1"/>
  <c r="F1255" i="12"/>
  <c r="L1256" i="12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F1192" i="12"/>
  <c r="L1193" i="12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F1138" i="12"/>
  <c r="L1139" i="12"/>
  <c r="R1139" i="12" s="1"/>
  <c r="X1139" i="12" s="1"/>
  <c r="AD1139" i="12" s="1"/>
  <c r="AH1139" i="12" s="1"/>
  <c r="AN1139" i="12" s="1"/>
  <c r="AR1139" i="12" s="1"/>
  <c r="AV1139" i="12" s="1"/>
  <c r="BA1139" i="12" s="1"/>
  <c r="BF1139" i="12" s="1"/>
  <c r="F1045" i="12"/>
  <c r="L1046" i="12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F695" i="12"/>
  <c r="L695" i="12" s="1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L696" i="12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F523" i="12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F471" i="12"/>
  <c r="L471" i="12" s="1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L472" i="12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F413" i="12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F238" i="12"/>
  <c r="L239" i="12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F56" i="12"/>
  <c r="L56" i="12" s="1"/>
  <c r="R56" i="12" s="1"/>
  <c r="X56" i="12" s="1"/>
  <c r="AD56" i="12" s="1"/>
  <c r="AH56" i="12" s="1"/>
  <c r="AN56" i="12" s="1"/>
  <c r="AR56" i="12" s="1"/>
  <c r="AV56" i="12" s="1"/>
  <c r="BA56" i="12" s="1"/>
  <c r="BF56" i="12" s="1"/>
  <c r="L57" i="12"/>
  <c r="R57" i="12" s="1"/>
  <c r="X57" i="12" s="1"/>
  <c r="AD57" i="12" s="1"/>
  <c r="AH57" i="12" s="1"/>
  <c r="AN57" i="12" s="1"/>
  <c r="AR57" i="12" s="1"/>
  <c r="AV57" i="12" s="1"/>
  <c r="BA57" i="12" s="1"/>
  <c r="BF57" i="12" s="1"/>
  <c r="F19" i="12"/>
  <c r="L19" i="12" s="1"/>
  <c r="R19" i="12" s="1"/>
  <c r="X19" i="12" s="1"/>
  <c r="AD19" i="12" s="1"/>
  <c r="AH19" i="12" s="1"/>
  <c r="AN19" i="12" s="1"/>
  <c r="AR19" i="12" s="1"/>
  <c r="AV19" i="12" s="1"/>
  <c r="BA19" i="12" s="1"/>
  <c r="BF19" i="12" s="1"/>
  <c r="L20" i="12"/>
  <c r="R20" i="12" s="1"/>
  <c r="X20" i="12" s="1"/>
  <c r="AD20" i="12" s="1"/>
  <c r="AH20" i="12" s="1"/>
  <c r="AN20" i="12" s="1"/>
  <c r="AR20" i="12" s="1"/>
  <c r="AV20" i="12" s="1"/>
  <c r="BA20" i="12" s="1"/>
  <c r="BF20" i="12" s="1"/>
  <c r="H86" i="12"/>
  <c r="N86" i="12" s="1"/>
  <c r="T86" i="12" s="1"/>
  <c r="Z86" i="12" s="1"/>
  <c r="AF86" i="12" s="1"/>
  <c r="AJ86" i="12" s="1"/>
  <c r="AP86" i="12" s="1"/>
  <c r="AX86" i="12" s="1"/>
  <c r="BH86" i="12" s="1"/>
  <c r="N91" i="12"/>
  <c r="T91" i="12" s="1"/>
  <c r="Z91" i="12" s="1"/>
  <c r="AF91" i="12" s="1"/>
  <c r="AJ91" i="12" s="1"/>
  <c r="AP91" i="12" s="1"/>
  <c r="AX91" i="12" s="1"/>
  <c r="BH91" i="12" s="1"/>
  <c r="G77" i="12"/>
  <c r="M77" i="12" s="1"/>
  <c r="S77" i="12" s="1"/>
  <c r="Y77" i="12" s="1"/>
  <c r="AE77" i="12" s="1"/>
  <c r="AI77" i="12" s="1"/>
  <c r="AO77" i="12" s="1"/>
  <c r="AW77" i="12" s="1"/>
  <c r="BB77" i="12" s="1"/>
  <c r="BG77" i="12" s="1"/>
  <c r="M81" i="12"/>
  <c r="S81" i="12" s="1"/>
  <c r="Y81" i="12" s="1"/>
  <c r="AE81" i="12" s="1"/>
  <c r="AI81" i="12" s="1"/>
  <c r="AO81" i="12" s="1"/>
  <c r="AW81" i="12" s="1"/>
  <c r="BB81" i="12" s="1"/>
  <c r="BG81" i="12" s="1"/>
  <c r="H694" i="12"/>
  <c r="N694" i="12" s="1"/>
  <c r="T694" i="12" s="1"/>
  <c r="Z694" i="12" s="1"/>
  <c r="AF694" i="12" s="1"/>
  <c r="AJ694" i="12" s="1"/>
  <c r="AP694" i="12" s="1"/>
  <c r="AX694" i="12" s="1"/>
  <c r="BH694" i="12" s="1"/>
  <c r="N701" i="12"/>
  <c r="T701" i="12" s="1"/>
  <c r="Z701" i="12" s="1"/>
  <c r="AF701" i="12" s="1"/>
  <c r="AJ701" i="12" s="1"/>
  <c r="AP701" i="12" s="1"/>
  <c r="AX701" i="12" s="1"/>
  <c r="BH701" i="12" s="1"/>
  <c r="H901" i="12"/>
  <c r="N901" i="12" s="1"/>
  <c r="T901" i="12" s="1"/>
  <c r="Z901" i="12" s="1"/>
  <c r="AF901" i="12" s="1"/>
  <c r="AJ901" i="12" s="1"/>
  <c r="AP901" i="12" s="1"/>
  <c r="AX901" i="12" s="1"/>
  <c r="BH901" i="12" s="1"/>
  <c r="N902" i="12"/>
  <c r="T902" i="12" s="1"/>
  <c r="Z902" i="12" s="1"/>
  <c r="AF902" i="12" s="1"/>
  <c r="AJ902" i="12" s="1"/>
  <c r="AP902" i="12" s="1"/>
  <c r="AX902" i="12" s="1"/>
  <c r="BH902" i="12" s="1"/>
  <c r="H881" i="12"/>
  <c r="N881" i="12" s="1"/>
  <c r="T881" i="12" s="1"/>
  <c r="Z881" i="12" s="1"/>
  <c r="AF881" i="12" s="1"/>
  <c r="AJ881" i="12" s="1"/>
  <c r="AP881" i="12" s="1"/>
  <c r="AX881" i="12" s="1"/>
  <c r="BH881" i="12" s="1"/>
  <c r="N885" i="12"/>
  <c r="T885" i="12" s="1"/>
  <c r="Z885" i="12" s="1"/>
  <c r="AF885" i="12" s="1"/>
  <c r="AJ885" i="12" s="1"/>
  <c r="AP885" i="12" s="1"/>
  <c r="AX885" i="12" s="1"/>
  <c r="BH885" i="12" s="1"/>
  <c r="H994" i="12"/>
  <c r="N994" i="12" s="1"/>
  <c r="T994" i="12" s="1"/>
  <c r="Z994" i="12" s="1"/>
  <c r="AF994" i="12" s="1"/>
  <c r="AJ994" i="12" s="1"/>
  <c r="AP994" i="12" s="1"/>
  <c r="AX994" i="12" s="1"/>
  <c r="BH994" i="12" s="1"/>
  <c r="N995" i="12"/>
  <c r="T995" i="12" s="1"/>
  <c r="Z995" i="12" s="1"/>
  <c r="AF995" i="12" s="1"/>
  <c r="AJ995" i="12" s="1"/>
  <c r="AP995" i="12" s="1"/>
  <c r="AX995" i="12" s="1"/>
  <c r="BH995" i="12" s="1"/>
  <c r="G850" i="12"/>
  <c r="M850" i="12" s="1"/>
  <c r="S850" i="12" s="1"/>
  <c r="Y850" i="12" s="1"/>
  <c r="AE850" i="12" s="1"/>
  <c r="AI850" i="12" s="1"/>
  <c r="AO850" i="12" s="1"/>
  <c r="AW850" i="12" s="1"/>
  <c r="BB850" i="12" s="1"/>
  <c r="BG850" i="12" s="1"/>
  <c r="M851" i="12"/>
  <c r="S851" i="12" s="1"/>
  <c r="Y851" i="12" s="1"/>
  <c r="AE851" i="12" s="1"/>
  <c r="AI851" i="12" s="1"/>
  <c r="AO851" i="12" s="1"/>
  <c r="AW851" i="12" s="1"/>
  <c r="BB851" i="12" s="1"/>
  <c r="BG851" i="12" s="1"/>
  <c r="G901" i="12"/>
  <c r="M901" i="12" s="1"/>
  <c r="S901" i="12" s="1"/>
  <c r="Y901" i="12" s="1"/>
  <c r="AE901" i="12" s="1"/>
  <c r="AI901" i="12" s="1"/>
  <c r="AO901" i="12" s="1"/>
  <c r="AW901" i="12" s="1"/>
  <c r="BB901" i="12" s="1"/>
  <c r="BG901" i="12" s="1"/>
  <c r="M902" i="12"/>
  <c r="S902" i="12" s="1"/>
  <c r="Y902" i="12" s="1"/>
  <c r="AE902" i="12" s="1"/>
  <c r="AI902" i="12" s="1"/>
  <c r="AO902" i="12" s="1"/>
  <c r="AW902" i="12" s="1"/>
  <c r="BB902" i="12" s="1"/>
  <c r="BG902" i="12" s="1"/>
  <c r="H347" i="12"/>
  <c r="N347" i="12" s="1"/>
  <c r="T347" i="12" s="1"/>
  <c r="Z347" i="12" s="1"/>
  <c r="AF347" i="12" s="1"/>
  <c r="AJ347" i="12" s="1"/>
  <c r="AP347" i="12" s="1"/>
  <c r="AX347" i="12" s="1"/>
  <c r="BH347" i="12" s="1"/>
  <c r="N348" i="12"/>
  <c r="T348" i="12" s="1"/>
  <c r="Z348" i="12" s="1"/>
  <c r="AF348" i="12" s="1"/>
  <c r="AJ348" i="12" s="1"/>
  <c r="AP348" i="12" s="1"/>
  <c r="AX348" i="12" s="1"/>
  <c r="BH348" i="12" s="1"/>
  <c r="H516" i="12"/>
  <c r="N517" i="12"/>
  <c r="T517" i="12" s="1"/>
  <c r="Z517" i="12" s="1"/>
  <c r="AF517" i="12" s="1"/>
  <c r="AJ517" i="12" s="1"/>
  <c r="AP517" i="12" s="1"/>
  <c r="AX517" i="12" s="1"/>
  <c r="BH517" i="12" s="1"/>
  <c r="H368" i="12"/>
  <c r="N368" i="12" s="1"/>
  <c r="T368" i="12" s="1"/>
  <c r="Z368" i="12" s="1"/>
  <c r="AF368" i="12" s="1"/>
  <c r="AJ368" i="12" s="1"/>
  <c r="AP368" i="12" s="1"/>
  <c r="AX368" i="12" s="1"/>
  <c r="BH368" i="12" s="1"/>
  <c r="N369" i="12"/>
  <c r="T369" i="12" s="1"/>
  <c r="Z369" i="12" s="1"/>
  <c r="AF369" i="12" s="1"/>
  <c r="AJ369" i="12" s="1"/>
  <c r="AP369" i="12" s="1"/>
  <c r="AX369" i="12" s="1"/>
  <c r="BH369" i="12" s="1"/>
  <c r="H780" i="12"/>
  <c r="N780" i="12" s="1"/>
  <c r="T780" i="12" s="1"/>
  <c r="Z780" i="12" s="1"/>
  <c r="AF780" i="12" s="1"/>
  <c r="AJ780" i="12" s="1"/>
  <c r="AP780" i="12" s="1"/>
  <c r="AX780" i="12" s="1"/>
  <c r="BH780" i="12" s="1"/>
  <c r="N781" i="12"/>
  <c r="T781" i="12" s="1"/>
  <c r="Z781" i="12" s="1"/>
  <c r="AF781" i="12" s="1"/>
  <c r="AJ781" i="12" s="1"/>
  <c r="AP781" i="12" s="1"/>
  <c r="AX781" i="12" s="1"/>
  <c r="BH781" i="12" s="1"/>
  <c r="G694" i="12"/>
  <c r="M694" i="12" s="1"/>
  <c r="S694" i="12" s="1"/>
  <c r="Y694" i="12" s="1"/>
  <c r="AE694" i="12" s="1"/>
  <c r="AI694" i="12" s="1"/>
  <c r="AO694" i="12" s="1"/>
  <c r="AW694" i="12" s="1"/>
  <c r="BB694" i="12" s="1"/>
  <c r="BG694" i="12" s="1"/>
  <c r="M701" i="12"/>
  <c r="S701" i="12" s="1"/>
  <c r="Y701" i="12" s="1"/>
  <c r="AE701" i="12" s="1"/>
  <c r="AI701" i="12" s="1"/>
  <c r="AO701" i="12" s="1"/>
  <c r="AW701" i="12" s="1"/>
  <c r="BB701" i="12" s="1"/>
  <c r="BG701" i="12" s="1"/>
  <c r="H328" i="12"/>
  <c r="N328" i="12" s="1"/>
  <c r="T328" i="12" s="1"/>
  <c r="Z328" i="12" s="1"/>
  <c r="AF328" i="12" s="1"/>
  <c r="AJ328" i="12" s="1"/>
  <c r="AP328" i="12" s="1"/>
  <c r="AX328" i="12" s="1"/>
  <c r="BH328" i="12" s="1"/>
  <c r="N329" i="12"/>
  <c r="T329" i="12" s="1"/>
  <c r="Z329" i="12" s="1"/>
  <c r="AF329" i="12" s="1"/>
  <c r="AJ329" i="12" s="1"/>
  <c r="AP329" i="12" s="1"/>
  <c r="AX329" i="12" s="1"/>
  <c r="BH329" i="12" s="1"/>
  <c r="F2867" i="12"/>
  <c r="L2868" i="12"/>
  <c r="R2868" i="12" s="1"/>
  <c r="X2868" i="12" s="1"/>
  <c r="AD2868" i="12" s="1"/>
  <c r="AH2868" i="12" s="1"/>
  <c r="AN2868" i="12" s="1"/>
  <c r="AR2868" i="12" s="1"/>
  <c r="AV2868" i="12" s="1"/>
  <c r="BA2868" i="12" s="1"/>
  <c r="BF2868" i="12" s="1"/>
  <c r="F2545" i="12"/>
  <c r="L2545" i="12" s="1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L2546" i="12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F2261" i="12"/>
  <c r="L2261" i="12" s="1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L2262" i="12"/>
  <c r="R2262" i="12" s="1"/>
  <c r="X2262" i="12" s="1"/>
  <c r="AD2262" i="12" s="1"/>
  <c r="AH2262" i="12" s="1"/>
  <c r="AN2262" i="12" s="1"/>
  <c r="AR2262" i="12" s="1"/>
  <c r="AV2262" i="12" s="1"/>
  <c r="BA2262" i="12" s="1"/>
  <c r="BF2262" i="12" s="1"/>
  <c r="F2044" i="12"/>
  <c r="L2045" i="12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F1812" i="12"/>
  <c r="L1812" i="12" s="1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F1461" i="12"/>
  <c r="L1462" i="12"/>
  <c r="R1462" i="12" s="1"/>
  <c r="X1462" i="12" s="1"/>
  <c r="AD1462" i="12" s="1"/>
  <c r="AH1462" i="12" s="1"/>
  <c r="AN1462" i="12" s="1"/>
  <c r="AR1462" i="12" s="1"/>
  <c r="AV1462" i="12" s="1"/>
  <c r="BA1462" i="12" s="1"/>
  <c r="BF1462" i="12" s="1"/>
  <c r="F1221" i="12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F1114" i="12"/>
  <c r="L1115" i="12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F845" i="12"/>
  <c r="L846" i="12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L765" i="12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F708" i="12"/>
  <c r="L708" i="12" s="1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L709" i="12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F658" i="12"/>
  <c r="L659" i="12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F467" i="12"/>
  <c r="L468" i="12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F407" i="12"/>
  <c r="L408" i="12"/>
  <c r="R408" i="12" s="1"/>
  <c r="X408" i="12" s="1"/>
  <c r="AD408" i="12" s="1"/>
  <c r="AH408" i="12" s="1"/>
  <c r="AN408" i="12" s="1"/>
  <c r="AR408" i="12" s="1"/>
  <c r="AV408" i="12" s="1"/>
  <c r="BA408" i="12" s="1"/>
  <c r="BF408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L300" i="12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F266" i="12"/>
  <c r="L267" i="12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F234" i="12"/>
  <c r="L235" i="12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F218" i="12"/>
  <c r="L219" i="12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F198" i="12"/>
  <c r="L198" i="12" s="1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F134" i="12"/>
  <c r="L134" i="12" s="1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F51" i="12"/>
  <c r="L52" i="12"/>
  <c r="R52" i="12" s="1"/>
  <c r="X52" i="12" s="1"/>
  <c r="AD52" i="12" s="1"/>
  <c r="AH52" i="12" s="1"/>
  <c r="AN52" i="12" s="1"/>
  <c r="AR52" i="12" s="1"/>
  <c r="AV52" i="12" s="1"/>
  <c r="BA52" i="12" s="1"/>
  <c r="BF52" i="12" s="1"/>
  <c r="F30" i="12"/>
  <c r="L31" i="12"/>
  <c r="R31" i="12" s="1"/>
  <c r="X31" i="12" s="1"/>
  <c r="AD31" i="12" s="1"/>
  <c r="AH31" i="12" s="1"/>
  <c r="AN31" i="12" s="1"/>
  <c r="AR31" i="12" s="1"/>
  <c r="AV31" i="12" s="1"/>
  <c r="BA31" i="12" s="1"/>
  <c r="BF31" i="12" s="1"/>
  <c r="G2250" i="12"/>
  <c r="H625" i="12"/>
  <c r="N625" i="12" s="1"/>
  <c r="T625" i="12" s="1"/>
  <c r="Z625" i="12" s="1"/>
  <c r="AF625" i="12" s="1"/>
  <c r="AJ625" i="12" s="1"/>
  <c r="AP625" i="12" s="1"/>
  <c r="AX625" i="12" s="1"/>
  <c r="BH625" i="12" s="1"/>
  <c r="N626" i="12"/>
  <c r="T626" i="12" s="1"/>
  <c r="Z626" i="12" s="1"/>
  <c r="AF626" i="12" s="1"/>
  <c r="AJ626" i="12" s="1"/>
  <c r="AP626" i="12" s="1"/>
  <c r="AX626" i="12" s="1"/>
  <c r="BH626" i="12" s="1"/>
  <c r="H864" i="12"/>
  <c r="N864" i="12" s="1"/>
  <c r="T864" i="12" s="1"/>
  <c r="Z864" i="12" s="1"/>
  <c r="AF864" i="12" s="1"/>
  <c r="AJ864" i="12" s="1"/>
  <c r="AP864" i="12" s="1"/>
  <c r="AX864" i="12" s="1"/>
  <c r="BH864" i="12" s="1"/>
  <c r="N865" i="12"/>
  <c r="T865" i="12" s="1"/>
  <c r="Z865" i="12" s="1"/>
  <c r="AF865" i="12" s="1"/>
  <c r="AJ865" i="12" s="1"/>
  <c r="AP865" i="12" s="1"/>
  <c r="AX865" i="12" s="1"/>
  <c r="BH865" i="12" s="1"/>
  <c r="G921" i="12"/>
  <c r="M921" i="12" s="1"/>
  <c r="S921" i="12" s="1"/>
  <c r="Y921" i="12" s="1"/>
  <c r="AE921" i="12" s="1"/>
  <c r="AI921" i="12" s="1"/>
  <c r="AO921" i="12" s="1"/>
  <c r="AW921" i="12" s="1"/>
  <c r="BB921" i="12" s="1"/>
  <c r="BG921" i="12" s="1"/>
  <c r="M928" i="12"/>
  <c r="S928" i="12" s="1"/>
  <c r="Y928" i="12" s="1"/>
  <c r="AE928" i="12" s="1"/>
  <c r="AI928" i="12" s="1"/>
  <c r="AO928" i="12" s="1"/>
  <c r="AW928" i="12" s="1"/>
  <c r="BB928" i="12" s="1"/>
  <c r="BG928" i="12" s="1"/>
  <c r="H1011" i="12"/>
  <c r="N1012" i="12"/>
  <c r="T1012" i="12" s="1"/>
  <c r="Z1012" i="12" s="1"/>
  <c r="AF1012" i="12" s="1"/>
  <c r="AJ1012" i="12" s="1"/>
  <c r="AP1012" i="12" s="1"/>
  <c r="AX1012" i="12" s="1"/>
  <c r="BH1012" i="12" s="1"/>
  <c r="G1242" i="12"/>
  <c r="M1242" i="12" s="1"/>
  <c r="S1242" i="12" s="1"/>
  <c r="Y1242" i="12" s="1"/>
  <c r="AE1242" i="12" s="1"/>
  <c r="AI1242" i="12" s="1"/>
  <c r="AO1242" i="12" s="1"/>
  <c r="AW1242" i="12" s="1"/>
  <c r="BB1242" i="12" s="1"/>
  <c r="BG1242" i="12" s="1"/>
  <c r="M1243" i="12"/>
  <c r="S1243" i="12" s="1"/>
  <c r="Y1243" i="12" s="1"/>
  <c r="AE1243" i="12" s="1"/>
  <c r="AI1243" i="12" s="1"/>
  <c r="AO1243" i="12" s="1"/>
  <c r="AW1243" i="12" s="1"/>
  <c r="BB1243" i="12" s="1"/>
  <c r="BG1243" i="12" s="1"/>
  <c r="H292" i="12"/>
  <c r="N292" i="12" s="1"/>
  <c r="T292" i="12" s="1"/>
  <c r="Z292" i="12" s="1"/>
  <c r="AF292" i="12" s="1"/>
  <c r="AJ292" i="12" s="1"/>
  <c r="AP292" i="12" s="1"/>
  <c r="AX292" i="12" s="1"/>
  <c r="BH292" i="12" s="1"/>
  <c r="N293" i="12"/>
  <c r="T293" i="12" s="1"/>
  <c r="Z293" i="12" s="1"/>
  <c r="AF293" i="12" s="1"/>
  <c r="AJ293" i="12" s="1"/>
  <c r="AP293" i="12" s="1"/>
  <c r="AX293" i="12" s="1"/>
  <c r="BH293" i="12" s="1"/>
  <c r="G994" i="12"/>
  <c r="M994" i="12" s="1"/>
  <c r="S994" i="12" s="1"/>
  <c r="Y994" i="12" s="1"/>
  <c r="AE994" i="12" s="1"/>
  <c r="AI994" i="12" s="1"/>
  <c r="AO994" i="12" s="1"/>
  <c r="AW994" i="12" s="1"/>
  <c r="BB994" i="12" s="1"/>
  <c r="BG994" i="12" s="1"/>
  <c r="M995" i="12"/>
  <c r="S995" i="12" s="1"/>
  <c r="Y995" i="12" s="1"/>
  <c r="AE995" i="12" s="1"/>
  <c r="AI995" i="12" s="1"/>
  <c r="AO995" i="12" s="1"/>
  <c r="AW995" i="12" s="1"/>
  <c r="BB995" i="12" s="1"/>
  <c r="BG995" i="12" s="1"/>
  <c r="H322" i="12"/>
  <c r="N322" i="12" s="1"/>
  <c r="T322" i="12" s="1"/>
  <c r="Z322" i="12" s="1"/>
  <c r="AF322" i="12" s="1"/>
  <c r="AJ322" i="12" s="1"/>
  <c r="AP322" i="12" s="1"/>
  <c r="AX322" i="12" s="1"/>
  <c r="BH322" i="12" s="1"/>
  <c r="N323" i="12"/>
  <c r="T323" i="12" s="1"/>
  <c r="Z323" i="12" s="1"/>
  <c r="AF323" i="12" s="1"/>
  <c r="AJ323" i="12" s="1"/>
  <c r="AP323" i="12" s="1"/>
  <c r="AX323" i="12" s="1"/>
  <c r="BH323" i="12" s="1"/>
  <c r="G1181" i="12"/>
  <c r="M1181" i="12" s="1"/>
  <c r="S1181" i="12" s="1"/>
  <c r="Y1181" i="12" s="1"/>
  <c r="AE1181" i="12" s="1"/>
  <c r="AI1181" i="12" s="1"/>
  <c r="AO1181" i="12" s="1"/>
  <c r="AW1181" i="12" s="1"/>
  <c r="BB1181" i="12" s="1"/>
  <c r="BG1181" i="12" s="1"/>
  <c r="M1182" i="12"/>
  <c r="S1182" i="12" s="1"/>
  <c r="Y1182" i="12" s="1"/>
  <c r="AE1182" i="12" s="1"/>
  <c r="AI1182" i="12" s="1"/>
  <c r="AO1182" i="12" s="1"/>
  <c r="AW1182" i="12" s="1"/>
  <c r="BB1182" i="12" s="1"/>
  <c r="BG1182" i="12" s="1"/>
  <c r="H286" i="12"/>
  <c r="N286" i="12" s="1"/>
  <c r="T286" i="12" s="1"/>
  <c r="Z286" i="12" s="1"/>
  <c r="AF286" i="12" s="1"/>
  <c r="AJ286" i="12" s="1"/>
  <c r="AP286" i="12" s="1"/>
  <c r="AX286" i="12" s="1"/>
  <c r="BH286" i="12" s="1"/>
  <c r="N287" i="12"/>
  <c r="T287" i="12" s="1"/>
  <c r="Z287" i="12" s="1"/>
  <c r="AF287" i="12" s="1"/>
  <c r="AJ287" i="12" s="1"/>
  <c r="AP287" i="12" s="1"/>
  <c r="AX287" i="12" s="1"/>
  <c r="BH287" i="12" s="1"/>
  <c r="G368" i="12"/>
  <c r="M368" i="12" s="1"/>
  <c r="S368" i="12" s="1"/>
  <c r="Y368" i="12" s="1"/>
  <c r="AE368" i="12" s="1"/>
  <c r="AI368" i="12" s="1"/>
  <c r="AO368" i="12" s="1"/>
  <c r="AW368" i="12" s="1"/>
  <c r="BB368" i="12" s="1"/>
  <c r="BG368" i="12" s="1"/>
  <c r="M369" i="12"/>
  <c r="S369" i="12" s="1"/>
  <c r="Y369" i="12" s="1"/>
  <c r="AE369" i="12" s="1"/>
  <c r="AI369" i="12" s="1"/>
  <c r="AO369" i="12" s="1"/>
  <c r="AW369" i="12" s="1"/>
  <c r="BB369" i="12" s="1"/>
  <c r="BG369" i="12" s="1"/>
  <c r="G549" i="12"/>
  <c r="M549" i="12" s="1"/>
  <c r="S549" i="12" s="1"/>
  <c r="Y549" i="12" s="1"/>
  <c r="AE549" i="12" s="1"/>
  <c r="AI549" i="12" s="1"/>
  <c r="AO549" i="12" s="1"/>
  <c r="AW549" i="12" s="1"/>
  <c r="BB549" i="12" s="1"/>
  <c r="BG549" i="12" s="1"/>
  <c r="M550" i="12"/>
  <c r="S550" i="12" s="1"/>
  <c r="Y550" i="12" s="1"/>
  <c r="AE550" i="12" s="1"/>
  <c r="AI550" i="12" s="1"/>
  <c r="AO550" i="12" s="1"/>
  <c r="AW550" i="12" s="1"/>
  <c r="BB550" i="12" s="1"/>
  <c r="BG550" i="12" s="1"/>
  <c r="G581" i="12"/>
  <c r="M582" i="12"/>
  <c r="S582" i="12" s="1"/>
  <c r="Y582" i="12" s="1"/>
  <c r="AE582" i="12" s="1"/>
  <c r="AI582" i="12" s="1"/>
  <c r="AO582" i="12" s="1"/>
  <c r="AW582" i="12" s="1"/>
  <c r="BB582" i="12" s="1"/>
  <c r="BG582" i="12" s="1"/>
  <c r="H826" i="12"/>
  <c r="N836" i="12"/>
  <c r="T836" i="12" s="1"/>
  <c r="Z836" i="12" s="1"/>
  <c r="AF836" i="12" s="1"/>
  <c r="AJ836" i="12" s="1"/>
  <c r="AP836" i="12" s="1"/>
  <c r="AX836" i="12" s="1"/>
  <c r="BH836" i="12" s="1"/>
  <c r="H594" i="12"/>
  <c r="N594" i="12" s="1"/>
  <c r="T594" i="12" s="1"/>
  <c r="Z594" i="12" s="1"/>
  <c r="AF594" i="12" s="1"/>
  <c r="AJ594" i="12" s="1"/>
  <c r="AP594" i="12" s="1"/>
  <c r="AX594" i="12" s="1"/>
  <c r="BH594" i="12" s="1"/>
  <c r="N595" i="12"/>
  <c r="T595" i="12" s="1"/>
  <c r="Z595" i="12" s="1"/>
  <c r="AF595" i="12" s="1"/>
  <c r="AJ595" i="12" s="1"/>
  <c r="AP595" i="12" s="1"/>
  <c r="AX595" i="12" s="1"/>
  <c r="BH595" i="12" s="1"/>
  <c r="H983" i="12"/>
  <c r="N983" i="12" s="1"/>
  <c r="T983" i="12" s="1"/>
  <c r="Z983" i="12" s="1"/>
  <c r="AF983" i="12" s="1"/>
  <c r="AJ983" i="12" s="1"/>
  <c r="AP983" i="12" s="1"/>
  <c r="AX983" i="12" s="1"/>
  <c r="BH983" i="12" s="1"/>
  <c r="N984" i="12"/>
  <c r="T984" i="12" s="1"/>
  <c r="Z984" i="12" s="1"/>
  <c r="AF984" i="12" s="1"/>
  <c r="AJ984" i="12" s="1"/>
  <c r="AP984" i="12" s="1"/>
  <c r="AX984" i="12" s="1"/>
  <c r="BH984" i="12" s="1"/>
  <c r="G780" i="12"/>
  <c r="M780" i="12" s="1"/>
  <c r="S780" i="12" s="1"/>
  <c r="Y780" i="12" s="1"/>
  <c r="AE780" i="12" s="1"/>
  <c r="AI780" i="12" s="1"/>
  <c r="AO780" i="12" s="1"/>
  <c r="AW780" i="12" s="1"/>
  <c r="BB780" i="12" s="1"/>
  <c r="BG780" i="12" s="1"/>
  <c r="M781" i="12"/>
  <c r="S781" i="12" s="1"/>
  <c r="Y781" i="12" s="1"/>
  <c r="AE781" i="12" s="1"/>
  <c r="AI781" i="12" s="1"/>
  <c r="AO781" i="12" s="1"/>
  <c r="AW781" i="12" s="1"/>
  <c r="BB781" i="12" s="1"/>
  <c r="BG781" i="12" s="1"/>
  <c r="G286" i="12"/>
  <c r="M286" i="12" s="1"/>
  <c r="S286" i="12" s="1"/>
  <c r="Y286" i="12" s="1"/>
  <c r="AE286" i="12" s="1"/>
  <c r="AI286" i="12" s="1"/>
  <c r="AO286" i="12" s="1"/>
  <c r="AW286" i="12" s="1"/>
  <c r="BB286" i="12" s="1"/>
  <c r="BG286" i="12" s="1"/>
  <c r="M287" i="12"/>
  <c r="S287" i="12" s="1"/>
  <c r="Y287" i="12" s="1"/>
  <c r="AE287" i="12" s="1"/>
  <c r="AI287" i="12" s="1"/>
  <c r="AO287" i="12" s="1"/>
  <c r="AW287" i="12" s="1"/>
  <c r="BB287" i="12" s="1"/>
  <c r="BG287" i="12" s="1"/>
  <c r="G1248" i="12"/>
  <c r="M1248" i="12" s="1"/>
  <c r="S1248" i="12" s="1"/>
  <c r="Y1248" i="12" s="1"/>
  <c r="AE1248" i="12" s="1"/>
  <c r="AI1248" i="12" s="1"/>
  <c r="AO1248" i="12" s="1"/>
  <c r="AW1248" i="12" s="1"/>
  <c r="BB1248" i="12" s="1"/>
  <c r="BG1248" i="12" s="1"/>
  <c r="M1249" i="12"/>
  <c r="S1249" i="12" s="1"/>
  <c r="Y1249" i="12" s="1"/>
  <c r="AE1249" i="12" s="1"/>
  <c r="AI1249" i="12" s="1"/>
  <c r="AO1249" i="12" s="1"/>
  <c r="AW1249" i="12" s="1"/>
  <c r="BB1249" i="12" s="1"/>
  <c r="BG1249" i="12" s="1"/>
  <c r="H485" i="12"/>
  <c r="N486" i="12"/>
  <c r="T486" i="12" s="1"/>
  <c r="Z486" i="12" s="1"/>
  <c r="AF486" i="12" s="1"/>
  <c r="AJ486" i="12" s="1"/>
  <c r="AP486" i="12" s="1"/>
  <c r="AX486" i="12" s="1"/>
  <c r="BH486" i="12" s="1"/>
  <c r="G819" i="12"/>
  <c r="M820" i="12"/>
  <c r="S820" i="12" s="1"/>
  <c r="Y820" i="12" s="1"/>
  <c r="AE820" i="12" s="1"/>
  <c r="AI820" i="12" s="1"/>
  <c r="AO820" i="12" s="1"/>
  <c r="AW820" i="12" s="1"/>
  <c r="BB820" i="12" s="1"/>
  <c r="BG820" i="12" s="1"/>
  <c r="H1181" i="12"/>
  <c r="N1181" i="12" s="1"/>
  <c r="T1181" i="12" s="1"/>
  <c r="Z1181" i="12" s="1"/>
  <c r="AF1181" i="12" s="1"/>
  <c r="AJ1181" i="12" s="1"/>
  <c r="AP1181" i="12" s="1"/>
  <c r="AX1181" i="12" s="1"/>
  <c r="BH1181" i="12" s="1"/>
  <c r="N1182" i="12"/>
  <c r="T1182" i="12" s="1"/>
  <c r="Z1182" i="12" s="1"/>
  <c r="AF1182" i="12" s="1"/>
  <c r="AJ1182" i="12" s="1"/>
  <c r="AP1182" i="12" s="1"/>
  <c r="AX1182" i="12" s="1"/>
  <c r="BH1182" i="12" s="1"/>
  <c r="G2621" i="12"/>
  <c r="M2621" i="12" s="1"/>
  <c r="S2621" i="12" s="1"/>
  <c r="Y2621" i="12" s="1"/>
  <c r="AE2621" i="12" s="1"/>
  <c r="AI2621" i="12" s="1"/>
  <c r="AO2621" i="12" s="1"/>
  <c r="AW2621" i="12" s="1"/>
  <c r="BB2621" i="12" s="1"/>
  <c r="BG2621" i="12" s="1"/>
  <c r="M2622" i="12"/>
  <c r="S2622" i="12" s="1"/>
  <c r="Y2622" i="12" s="1"/>
  <c r="AE2622" i="12" s="1"/>
  <c r="AI2622" i="12" s="1"/>
  <c r="AO2622" i="12" s="1"/>
  <c r="AW2622" i="12" s="1"/>
  <c r="BB2622" i="12" s="1"/>
  <c r="BG2622" i="12" s="1"/>
  <c r="G25" i="12"/>
  <c r="M25" i="12" s="1"/>
  <c r="S25" i="12" s="1"/>
  <c r="Y25" i="12" s="1"/>
  <c r="AE25" i="12" s="1"/>
  <c r="AI25" i="12" s="1"/>
  <c r="AO25" i="12" s="1"/>
  <c r="AW25" i="12" s="1"/>
  <c r="BB25" i="12" s="1"/>
  <c r="BG25" i="12" s="1"/>
  <c r="M26" i="12"/>
  <c r="S26" i="12" s="1"/>
  <c r="Y26" i="12" s="1"/>
  <c r="AE26" i="12" s="1"/>
  <c r="AI26" i="12" s="1"/>
  <c r="AO26" i="12" s="1"/>
  <c r="AW26" i="12" s="1"/>
  <c r="BB26" i="12" s="1"/>
  <c r="BG26" i="12" s="1"/>
  <c r="G46" i="12"/>
  <c r="M46" i="12" s="1"/>
  <c r="S46" i="12" s="1"/>
  <c r="Y46" i="12" s="1"/>
  <c r="AE46" i="12" s="1"/>
  <c r="AI46" i="12" s="1"/>
  <c r="AO46" i="12" s="1"/>
  <c r="AW46" i="12" s="1"/>
  <c r="BB46" i="12" s="1"/>
  <c r="BG46" i="12" s="1"/>
  <c r="M47" i="12"/>
  <c r="S47" i="12" s="1"/>
  <c r="Y47" i="12" s="1"/>
  <c r="AE47" i="12" s="1"/>
  <c r="AI47" i="12" s="1"/>
  <c r="AO47" i="12" s="1"/>
  <c r="AW47" i="12" s="1"/>
  <c r="BB47" i="12" s="1"/>
  <c r="BG47" i="12" s="1"/>
  <c r="G193" i="12"/>
  <c r="M193" i="12" s="1"/>
  <c r="S193" i="12" s="1"/>
  <c r="Y193" i="12" s="1"/>
  <c r="AE193" i="12" s="1"/>
  <c r="AI193" i="12" s="1"/>
  <c r="AO193" i="12" s="1"/>
  <c r="AW193" i="12" s="1"/>
  <c r="BB193" i="12" s="1"/>
  <c r="BG193" i="12" s="1"/>
  <c r="M194" i="12"/>
  <c r="S194" i="12" s="1"/>
  <c r="Y194" i="12" s="1"/>
  <c r="AE194" i="12" s="1"/>
  <c r="AI194" i="12" s="1"/>
  <c r="AO194" i="12" s="1"/>
  <c r="AW194" i="12" s="1"/>
  <c r="BB194" i="12" s="1"/>
  <c r="BG194" i="12" s="1"/>
  <c r="G213" i="12"/>
  <c r="M213" i="12" s="1"/>
  <c r="S213" i="12" s="1"/>
  <c r="Y213" i="12" s="1"/>
  <c r="AE213" i="12" s="1"/>
  <c r="AI213" i="12" s="1"/>
  <c r="AO213" i="12" s="1"/>
  <c r="AW213" i="12" s="1"/>
  <c r="BB213" i="12" s="1"/>
  <c r="BG213" i="12" s="1"/>
  <c r="M214" i="12"/>
  <c r="S214" i="12" s="1"/>
  <c r="Y214" i="12" s="1"/>
  <c r="AE214" i="12" s="1"/>
  <c r="AI214" i="12" s="1"/>
  <c r="AO214" i="12" s="1"/>
  <c r="AW214" i="12" s="1"/>
  <c r="BB214" i="12" s="1"/>
  <c r="BG214" i="12" s="1"/>
  <c r="G229" i="12"/>
  <c r="M229" i="12" s="1"/>
  <c r="S229" i="12" s="1"/>
  <c r="Y229" i="12" s="1"/>
  <c r="AE229" i="12" s="1"/>
  <c r="AI229" i="12" s="1"/>
  <c r="AO229" i="12" s="1"/>
  <c r="AW229" i="12" s="1"/>
  <c r="BB229" i="12" s="1"/>
  <c r="BG229" i="12" s="1"/>
  <c r="M230" i="12"/>
  <c r="S230" i="12" s="1"/>
  <c r="Y230" i="12" s="1"/>
  <c r="AE230" i="12" s="1"/>
  <c r="AI230" i="12" s="1"/>
  <c r="AO230" i="12" s="1"/>
  <c r="AW230" i="12" s="1"/>
  <c r="BB230" i="12" s="1"/>
  <c r="BG230" i="12" s="1"/>
  <c r="G245" i="12"/>
  <c r="M245" i="12" s="1"/>
  <c r="S245" i="12" s="1"/>
  <c r="Y245" i="12" s="1"/>
  <c r="AE245" i="12" s="1"/>
  <c r="AI245" i="12" s="1"/>
  <c r="AO245" i="12" s="1"/>
  <c r="AW245" i="12" s="1"/>
  <c r="BB245" i="12" s="1"/>
  <c r="BG245" i="12" s="1"/>
  <c r="M246" i="12"/>
  <c r="S246" i="12" s="1"/>
  <c r="Y246" i="12" s="1"/>
  <c r="AE246" i="12" s="1"/>
  <c r="AI246" i="12" s="1"/>
  <c r="AO246" i="12" s="1"/>
  <c r="AW246" i="12" s="1"/>
  <c r="BB246" i="12" s="1"/>
  <c r="BG246" i="12" s="1"/>
  <c r="G261" i="12"/>
  <c r="M261" i="12" s="1"/>
  <c r="S261" i="12" s="1"/>
  <c r="Y261" i="12" s="1"/>
  <c r="AE261" i="12" s="1"/>
  <c r="AI261" i="12" s="1"/>
  <c r="AO261" i="12" s="1"/>
  <c r="AW261" i="12" s="1"/>
  <c r="BB261" i="12" s="1"/>
  <c r="BG261" i="12" s="1"/>
  <c r="M262" i="12"/>
  <c r="S262" i="12" s="1"/>
  <c r="Y262" i="12" s="1"/>
  <c r="AE262" i="12" s="1"/>
  <c r="AI262" i="12" s="1"/>
  <c r="AO262" i="12" s="1"/>
  <c r="AW262" i="12" s="1"/>
  <c r="BB262" i="12" s="1"/>
  <c r="BG262" i="12" s="1"/>
  <c r="G364" i="12"/>
  <c r="M364" i="12" s="1"/>
  <c r="S364" i="12" s="1"/>
  <c r="Y364" i="12" s="1"/>
  <c r="AE364" i="12" s="1"/>
  <c r="AI364" i="12" s="1"/>
  <c r="AO364" i="12" s="1"/>
  <c r="AW364" i="12" s="1"/>
  <c r="BB364" i="12" s="1"/>
  <c r="BG364" i="12" s="1"/>
  <c r="M365" i="12"/>
  <c r="S365" i="12" s="1"/>
  <c r="Y365" i="12" s="1"/>
  <c r="AE365" i="12" s="1"/>
  <c r="AI365" i="12" s="1"/>
  <c r="AO365" i="12" s="1"/>
  <c r="AW365" i="12" s="1"/>
  <c r="BB365" i="12" s="1"/>
  <c r="BG365" i="12" s="1"/>
  <c r="H406" i="12"/>
  <c r="N407" i="12"/>
  <c r="T407" i="12" s="1"/>
  <c r="Z407" i="12" s="1"/>
  <c r="AF407" i="12" s="1"/>
  <c r="AJ407" i="12" s="1"/>
  <c r="AP407" i="12" s="1"/>
  <c r="AX407" i="12" s="1"/>
  <c r="BH407" i="12" s="1"/>
  <c r="H440" i="12"/>
  <c r="N440" i="12" s="1"/>
  <c r="T440" i="12" s="1"/>
  <c r="Z440" i="12" s="1"/>
  <c r="AF440" i="12" s="1"/>
  <c r="AJ440" i="12" s="1"/>
  <c r="AP440" i="12" s="1"/>
  <c r="AX440" i="12" s="1"/>
  <c r="BH440" i="12" s="1"/>
  <c r="N441" i="12"/>
  <c r="T441" i="12" s="1"/>
  <c r="Z441" i="12" s="1"/>
  <c r="AF441" i="12" s="1"/>
  <c r="AJ441" i="12" s="1"/>
  <c r="AP441" i="12" s="1"/>
  <c r="AX441" i="12" s="1"/>
  <c r="BH441" i="12" s="1"/>
  <c r="H466" i="12"/>
  <c r="N466" i="12" s="1"/>
  <c r="T466" i="12" s="1"/>
  <c r="Z466" i="12" s="1"/>
  <c r="AF466" i="12" s="1"/>
  <c r="AJ466" i="12" s="1"/>
  <c r="AP466" i="12" s="1"/>
  <c r="AX466" i="12" s="1"/>
  <c r="BH466" i="12" s="1"/>
  <c r="N467" i="12"/>
  <c r="T467" i="12" s="1"/>
  <c r="Z467" i="12" s="1"/>
  <c r="AF467" i="12" s="1"/>
  <c r="AJ467" i="12" s="1"/>
  <c r="AP467" i="12" s="1"/>
  <c r="AX467" i="12" s="1"/>
  <c r="BH467" i="12" s="1"/>
  <c r="H480" i="12"/>
  <c r="N480" i="12" s="1"/>
  <c r="T480" i="12" s="1"/>
  <c r="Z480" i="12" s="1"/>
  <c r="AF480" i="12" s="1"/>
  <c r="AJ480" i="12" s="1"/>
  <c r="AP480" i="12" s="1"/>
  <c r="AX480" i="12" s="1"/>
  <c r="BH480" i="12" s="1"/>
  <c r="N481" i="12"/>
  <c r="T481" i="12" s="1"/>
  <c r="Z481" i="12" s="1"/>
  <c r="AF481" i="12" s="1"/>
  <c r="AJ481" i="12" s="1"/>
  <c r="AP481" i="12" s="1"/>
  <c r="AX481" i="12" s="1"/>
  <c r="BH481" i="12" s="1"/>
  <c r="H497" i="12"/>
  <c r="N497" i="12" s="1"/>
  <c r="T497" i="12" s="1"/>
  <c r="Z497" i="12" s="1"/>
  <c r="AF497" i="12" s="1"/>
  <c r="AJ497" i="12" s="1"/>
  <c r="AP497" i="12" s="1"/>
  <c r="AX497" i="12" s="1"/>
  <c r="BH497" i="12" s="1"/>
  <c r="N498" i="12"/>
  <c r="T498" i="12" s="1"/>
  <c r="Z498" i="12" s="1"/>
  <c r="AF498" i="12" s="1"/>
  <c r="AJ498" i="12" s="1"/>
  <c r="AP498" i="12" s="1"/>
  <c r="AX498" i="12" s="1"/>
  <c r="BH498" i="12" s="1"/>
  <c r="G620" i="12"/>
  <c r="M621" i="12"/>
  <c r="S621" i="12" s="1"/>
  <c r="Y621" i="12" s="1"/>
  <c r="AE621" i="12" s="1"/>
  <c r="AI621" i="12" s="1"/>
  <c r="AO621" i="12" s="1"/>
  <c r="AW621" i="12" s="1"/>
  <c r="BB621" i="12" s="1"/>
  <c r="BG621" i="12" s="1"/>
  <c r="H657" i="12"/>
  <c r="N657" i="12" s="1"/>
  <c r="T657" i="12" s="1"/>
  <c r="Z657" i="12" s="1"/>
  <c r="AF657" i="12" s="1"/>
  <c r="AJ657" i="12" s="1"/>
  <c r="AP657" i="12" s="1"/>
  <c r="AX657" i="12" s="1"/>
  <c r="BH657" i="12" s="1"/>
  <c r="N658" i="12"/>
  <c r="T658" i="12" s="1"/>
  <c r="Z658" i="12" s="1"/>
  <c r="AF658" i="12" s="1"/>
  <c r="AJ658" i="12" s="1"/>
  <c r="AP658" i="12" s="1"/>
  <c r="AX658" i="12" s="1"/>
  <c r="BH658" i="12" s="1"/>
  <c r="H690" i="12"/>
  <c r="N690" i="12" s="1"/>
  <c r="T690" i="12" s="1"/>
  <c r="Z690" i="12" s="1"/>
  <c r="AF690" i="12" s="1"/>
  <c r="AJ690" i="12" s="1"/>
  <c r="AP690" i="12" s="1"/>
  <c r="AX690" i="12" s="1"/>
  <c r="BH690" i="12" s="1"/>
  <c r="N691" i="12"/>
  <c r="T691" i="12" s="1"/>
  <c r="Z691" i="12" s="1"/>
  <c r="AF691" i="12" s="1"/>
  <c r="AJ691" i="12" s="1"/>
  <c r="AP691" i="12" s="1"/>
  <c r="AX691" i="12" s="1"/>
  <c r="BH691" i="12" s="1"/>
  <c r="G718" i="12"/>
  <c r="M718" i="12" s="1"/>
  <c r="S718" i="12" s="1"/>
  <c r="Y718" i="12" s="1"/>
  <c r="AE718" i="12" s="1"/>
  <c r="AI718" i="12" s="1"/>
  <c r="AO718" i="12" s="1"/>
  <c r="AW718" i="12" s="1"/>
  <c r="BB718" i="12" s="1"/>
  <c r="BG718" i="12" s="1"/>
  <c r="M719" i="12"/>
  <c r="S719" i="12" s="1"/>
  <c r="Y719" i="12" s="1"/>
  <c r="AE719" i="12" s="1"/>
  <c r="AI719" i="12" s="1"/>
  <c r="AO719" i="12" s="1"/>
  <c r="AW719" i="12" s="1"/>
  <c r="BB719" i="12" s="1"/>
  <c r="BG719" i="12" s="1"/>
  <c r="H812" i="12"/>
  <c r="N813" i="12"/>
  <c r="T813" i="12" s="1"/>
  <c r="Z813" i="12" s="1"/>
  <c r="AF813" i="12" s="1"/>
  <c r="AJ813" i="12" s="1"/>
  <c r="AP813" i="12" s="1"/>
  <c r="AX813" i="12" s="1"/>
  <c r="BH813" i="12" s="1"/>
  <c r="G856" i="12"/>
  <c r="M856" i="12" s="1"/>
  <c r="S856" i="12" s="1"/>
  <c r="Y856" i="12" s="1"/>
  <c r="AE856" i="12" s="1"/>
  <c r="AI856" i="12" s="1"/>
  <c r="AO856" i="12" s="1"/>
  <c r="AW856" i="12" s="1"/>
  <c r="BB856" i="12" s="1"/>
  <c r="BG856" i="12" s="1"/>
  <c r="M857" i="12"/>
  <c r="S857" i="12" s="1"/>
  <c r="Y857" i="12" s="1"/>
  <c r="AE857" i="12" s="1"/>
  <c r="AI857" i="12" s="1"/>
  <c r="AO857" i="12" s="1"/>
  <c r="AW857" i="12" s="1"/>
  <c r="BB857" i="12" s="1"/>
  <c r="BG857" i="12" s="1"/>
  <c r="G870" i="12"/>
  <c r="M870" i="12" s="1"/>
  <c r="S870" i="12" s="1"/>
  <c r="Y870" i="12" s="1"/>
  <c r="AE870" i="12" s="1"/>
  <c r="AI870" i="12" s="1"/>
  <c r="AO870" i="12" s="1"/>
  <c r="AW870" i="12" s="1"/>
  <c r="BB870" i="12" s="1"/>
  <c r="BG870" i="12" s="1"/>
  <c r="M871" i="12"/>
  <c r="S871" i="12" s="1"/>
  <c r="Y871" i="12" s="1"/>
  <c r="AE871" i="12" s="1"/>
  <c r="AI871" i="12" s="1"/>
  <c r="AO871" i="12" s="1"/>
  <c r="AW871" i="12" s="1"/>
  <c r="BB871" i="12" s="1"/>
  <c r="BG871" i="12" s="1"/>
  <c r="H1040" i="12"/>
  <c r="N1040" i="12" s="1"/>
  <c r="T1040" i="12" s="1"/>
  <c r="Z1040" i="12" s="1"/>
  <c r="AF1040" i="12" s="1"/>
  <c r="AJ1040" i="12" s="1"/>
  <c r="AP1040" i="12" s="1"/>
  <c r="AX1040" i="12" s="1"/>
  <c r="BH1040" i="12" s="1"/>
  <c r="N1041" i="12"/>
  <c r="T1041" i="12" s="1"/>
  <c r="Z1041" i="12" s="1"/>
  <c r="AF1041" i="12" s="1"/>
  <c r="AJ1041" i="12" s="1"/>
  <c r="AP1041" i="12" s="1"/>
  <c r="AX1041" i="12" s="1"/>
  <c r="BH1041" i="12" s="1"/>
  <c r="H1113" i="12"/>
  <c r="N1113" i="12" s="1"/>
  <c r="T1113" i="12" s="1"/>
  <c r="Z1113" i="12" s="1"/>
  <c r="AF1113" i="12" s="1"/>
  <c r="AJ1113" i="12" s="1"/>
  <c r="AP1113" i="12" s="1"/>
  <c r="AX1113" i="12" s="1"/>
  <c r="BH1113" i="12" s="1"/>
  <c r="N1114" i="12"/>
  <c r="T1114" i="12" s="1"/>
  <c r="Z1114" i="12" s="1"/>
  <c r="AF1114" i="12" s="1"/>
  <c r="AJ1114" i="12" s="1"/>
  <c r="AP1114" i="12" s="1"/>
  <c r="AX1114" i="12" s="1"/>
  <c r="BH1114" i="12" s="1"/>
  <c r="H1133" i="12"/>
  <c r="N1133" i="12" s="1"/>
  <c r="T1133" i="12" s="1"/>
  <c r="Z1133" i="12" s="1"/>
  <c r="AF1133" i="12" s="1"/>
  <c r="AJ1133" i="12" s="1"/>
  <c r="AP1133" i="12" s="1"/>
  <c r="AX1133" i="12" s="1"/>
  <c r="BH1133" i="12" s="1"/>
  <c r="N1134" i="12"/>
  <c r="T1134" i="12" s="1"/>
  <c r="Z1134" i="12" s="1"/>
  <c r="AF1134" i="12" s="1"/>
  <c r="AJ1134" i="12" s="1"/>
  <c r="AP1134" i="12" s="1"/>
  <c r="AX1134" i="12" s="1"/>
  <c r="BH1134" i="12" s="1"/>
  <c r="H1187" i="12"/>
  <c r="N1187" i="12" s="1"/>
  <c r="T1187" i="12" s="1"/>
  <c r="Z1187" i="12" s="1"/>
  <c r="AF1187" i="12" s="1"/>
  <c r="AJ1187" i="12" s="1"/>
  <c r="AP1187" i="12" s="1"/>
  <c r="AX1187" i="12" s="1"/>
  <c r="BH1187" i="12" s="1"/>
  <c r="N1188" i="12"/>
  <c r="T1188" i="12" s="1"/>
  <c r="Z1188" i="12" s="1"/>
  <c r="AF1188" i="12" s="1"/>
  <c r="AJ1188" i="12" s="1"/>
  <c r="AP1188" i="12" s="1"/>
  <c r="AX1188" i="12" s="1"/>
  <c r="BH1188" i="12" s="1"/>
  <c r="H1204" i="12"/>
  <c r="N1204" i="12" s="1"/>
  <c r="T1204" i="12" s="1"/>
  <c r="Z1204" i="12" s="1"/>
  <c r="AF1204" i="12" s="1"/>
  <c r="AJ1204" i="12" s="1"/>
  <c r="AP1204" i="12" s="1"/>
  <c r="AX1204" i="12" s="1"/>
  <c r="BH1204" i="12" s="1"/>
  <c r="N1205" i="12"/>
  <c r="T1205" i="12" s="1"/>
  <c r="Z1205" i="12" s="1"/>
  <c r="AF1205" i="12" s="1"/>
  <c r="AJ1205" i="12" s="1"/>
  <c r="AP1205" i="12" s="1"/>
  <c r="AX1205" i="12" s="1"/>
  <c r="BH1205" i="12" s="1"/>
  <c r="H1220" i="12"/>
  <c r="N1220" i="12" s="1"/>
  <c r="T1220" i="12" s="1"/>
  <c r="Z1220" i="12" s="1"/>
  <c r="AF1220" i="12" s="1"/>
  <c r="AJ1220" i="12" s="1"/>
  <c r="AP1220" i="12" s="1"/>
  <c r="AX1220" i="12" s="1"/>
  <c r="BH1220" i="12" s="1"/>
  <c r="N1221" i="12"/>
  <c r="T1221" i="12" s="1"/>
  <c r="Z1221" i="12" s="1"/>
  <c r="AF1221" i="12" s="1"/>
  <c r="AJ1221" i="12" s="1"/>
  <c r="AP1221" i="12" s="1"/>
  <c r="AX1221" i="12" s="1"/>
  <c r="BH1221" i="12" s="1"/>
  <c r="H1238" i="12"/>
  <c r="N1238" i="12" s="1"/>
  <c r="T1238" i="12" s="1"/>
  <c r="Z1238" i="12" s="1"/>
  <c r="AF1238" i="12" s="1"/>
  <c r="AJ1238" i="12" s="1"/>
  <c r="AP1238" i="12" s="1"/>
  <c r="AX1238" i="12" s="1"/>
  <c r="BH1238" i="12" s="1"/>
  <c r="N1239" i="12"/>
  <c r="T1239" i="12" s="1"/>
  <c r="Z1239" i="12" s="1"/>
  <c r="AF1239" i="12" s="1"/>
  <c r="AJ1239" i="12" s="1"/>
  <c r="AP1239" i="12" s="1"/>
  <c r="AX1239" i="12" s="1"/>
  <c r="BH1239" i="12" s="1"/>
  <c r="H1344" i="12"/>
  <c r="N1344" i="12" s="1"/>
  <c r="T1344" i="12" s="1"/>
  <c r="Z1344" i="12" s="1"/>
  <c r="AF1344" i="12" s="1"/>
  <c r="AJ1344" i="12" s="1"/>
  <c r="AP1344" i="12" s="1"/>
  <c r="AX1344" i="12" s="1"/>
  <c r="BH1344" i="12" s="1"/>
  <c r="N1345" i="12"/>
  <c r="T1345" i="12" s="1"/>
  <c r="Z1345" i="12" s="1"/>
  <c r="AF1345" i="12" s="1"/>
  <c r="AJ1345" i="12" s="1"/>
  <c r="AP1345" i="12" s="1"/>
  <c r="AX1345" i="12" s="1"/>
  <c r="BH1345" i="12" s="1"/>
  <c r="H1438" i="12"/>
  <c r="N1438" i="12" s="1"/>
  <c r="T1438" i="12" s="1"/>
  <c r="Z1438" i="12" s="1"/>
  <c r="AF1438" i="12" s="1"/>
  <c r="AJ1438" i="12" s="1"/>
  <c r="AP1438" i="12" s="1"/>
  <c r="AX1438" i="12" s="1"/>
  <c r="BH1438" i="12" s="1"/>
  <c r="N1439" i="12"/>
  <c r="T1439" i="12" s="1"/>
  <c r="Z1439" i="12" s="1"/>
  <c r="AF1439" i="12" s="1"/>
  <c r="AJ1439" i="12" s="1"/>
  <c r="AP1439" i="12" s="1"/>
  <c r="AX1439" i="12" s="1"/>
  <c r="BH1439" i="12" s="1"/>
  <c r="H1460" i="12"/>
  <c r="N1460" i="12" s="1"/>
  <c r="T1460" i="12" s="1"/>
  <c r="Z1460" i="12" s="1"/>
  <c r="AF1460" i="12" s="1"/>
  <c r="AJ1460" i="12" s="1"/>
  <c r="AP1460" i="12" s="1"/>
  <c r="AX1460" i="12" s="1"/>
  <c r="BH1460" i="12" s="1"/>
  <c r="N1461" i="12"/>
  <c r="T1461" i="12" s="1"/>
  <c r="Z1461" i="12" s="1"/>
  <c r="AF1461" i="12" s="1"/>
  <c r="AJ1461" i="12" s="1"/>
  <c r="AP1461" i="12" s="1"/>
  <c r="AX1461" i="12" s="1"/>
  <c r="BH1461" i="12" s="1"/>
  <c r="H1515" i="12"/>
  <c r="N1516" i="12"/>
  <c r="T1516" i="12" s="1"/>
  <c r="Z1516" i="12" s="1"/>
  <c r="AF1516" i="12" s="1"/>
  <c r="AJ1516" i="12" s="1"/>
  <c r="AP1516" i="12" s="1"/>
  <c r="AX1516" i="12" s="1"/>
  <c r="BH1516" i="12" s="1"/>
  <c r="H1586" i="12"/>
  <c r="N1587" i="12"/>
  <c r="T1587" i="12" s="1"/>
  <c r="Z1587" i="12" s="1"/>
  <c r="AF1587" i="12" s="1"/>
  <c r="AJ1587" i="12" s="1"/>
  <c r="AP1587" i="12" s="1"/>
  <c r="AX1587" i="12" s="1"/>
  <c r="BH1587" i="12" s="1"/>
  <c r="H1607" i="12"/>
  <c r="N1607" i="12" s="1"/>
  <c r="T1607" i="12" s="1"/>
  <c r="Z1607" i="12" s="1"/>
  <c r="AF1607" i="12" s="1"/>
  <c r="AJ1607" i="12" s="1"/>
  <c r="AP1607" i="12" s="1"/>
  <c r="AX1607" i="12" s="1"/>
  <c r="BH1607" i="12" s="1"/>
  <c r="N1608" i="12"/>
  <c r="T1608" i="12" s="1"/>
  <c r="Z1608" i="12" s="1"/>
  <c r="AF1608" i="12" s="1"/>
  <c r="AJ1608" i="12" s="1"/>
  <c r="AP1608" i="12" s="1"/>
  <c r="AX1608" i="12" s="1"/>
  <c r="BH1608" i="12" s="1"/>
  <c r="H1623" i="12"/>
  <c r="N1623" i="12" s="1"/>
  <c r="T1623" i="12" s="1"/>
  <c r="Z1623" i="12" s="1"/>
  <c r="AF1623" i="12" s="1"/>
  <c r="AJ1623" i="12" s="1"/>
  <c r="AP1623" i="12" s="1"/>
  <c r="AX1623" i="12" s="1"/>
  <c r="BH1623" i="12" s="1"/>
  <c r="N1624" i="12"/>
  <c r="T1624" i="12" s="1"/>
  <c r="Z1624" i="12" s="1"/>
  <c r="AF1624" i="12" s="1"/>
  <c r="AJ1624" i="12" s="1"/>
  <c r="AP1624" i="12" s="1"/>
  <c r="AX1624" i="12" s="1"/>
  <c r="BH1624" i="12" s="1"/>
  <c r="H1668" i="12"/>
  <c r="N1669" i="12"/>
  <c r="T1669" i="12" s="1"/>
  <c r="Z1669" i="12" s="1"/>
  <c r="AF1669" i="12" s="1"/>
  <c r="AJ1669" i="12" s="1"/>
  <c r="AP1669" i="12" s="1"/>
  <c r="AX1669" i="12" s="1"/>
  <c r="BH1669" i="12" s="1"/>
  <c r="H1687" i="12"/>
  <c r="N1688" i="12"/>
  <c r="T1688" i="12" s="1"/>
  <c r="Z1688" i="12" s="1"/>
  <c r="AF1688" i="12" s="1"/>
  <c r="AJ1688" i="12" s="1"/>
  <c r="AP1688" i="12" s="1"/>
  <c r="AX1688" i="12" s="1"/>
  <c r="BH1688" i="12" s="1"/>
  <c r="H1791" i="12"/>
  <c r="N1792" i="12"/>
  <c r="T1792" i="12" s="1"/>
  <c r="Z1792" i="12" s="1"/>
  <c r="AF1792" i="12" s="1"/>
  <c r="AJ1792" i="12" s="1"/>
  <c r="AP1792" i="12" s="1"/>
  <c r="AX1792" i="12" s="1"/>
  <c r="BH1792" i="12" s="1"/>
  <c r="H1906" i="12"/>
  <c r="N1906" i="12" s="1"/>
  <c r="T1906" i="12" s="1"/>
  <c r="Z1906" i="12" s="1"/>
  <c r="AF1906" i="12" s="1"/>
  <c r="AJ1906" i="12" s="1"/>
  <c r="AP1906" i="12" s="1"/>
  <c r="AX1906" i="12" s="1"/>
  <c r="BH1906" i="12" s="1"/>
  <c r="N1907" i="12"/>
  <c r="T1907" i="12" s="1"/>
  <c r="Z1907" i="12" s="1"/>
  <c r="AF1907" i="12" s="1"/>
  <c r="AJ1907" i="12" s="1"/>
  <c r="AP1907" i="12" s="1"/>
  <c r="AX1907" i="12" s="1"/>
  <c r="BH1907" i="12" s="1"/>
  <c r="H1931" i="12"/>
  <c r="N1931" i="12" s="1"/>
  <c r="T1931" i="12" s="1"/>
  <c r="Z1931" i="12" s="1"/>
  <c r="AF1931" i="12" s="1"/>
  <c r="AJ1931" i="12" s="1"/>
  <c r="AP1931" i="12" s="1"/>
  <c r="AX1931" i="12" s="1"/>
  <c r="BH1931" i="12" s="1"/>
  <c r="N1932" i="12"/>
  <c r="T1932" i="12" s="1"/>
  <c r="Z1932" i="12" s="1"/>
  <c r="AF1932" i="12" s="1"/>
  <c r="AJ1932" i="12" s="1"/>
  <c r="AP1932" i="12" s="1"/>
  <c r="AX1932" i="12" s="1"/>
  <c r="BH1932" i="12" s="1"/>
  <c r="H2043" i="12"/>
  <c r="N2043" i="12" s="1"/>
  <c r="T2043" i="12" s="1"/>
  <c r="Z2043" i="12" s="1"/>
  <c r="AF2043" i="12" s="1"/>
  <c r="AJ2043" i="12" s="1"/>
  <c r="AP2043" i="12" s="1"/>
  <c r="AX2043" i="12" s="1"/>
  <c r="BH2043" i="12" s="1"/>
  <c r="N2044" i="12"/>
  <c r="T2044" i="12" s="1"/>
  <c r="Z2044" i="12" s="1"/>
  <c r="AF2044" i="12" s="1"/>
  <c r="AJ2044" i="12" s="1"/>
  <c r="AP2044" i="12" s="1"/>
  <c r="AX2044" i="12" s="1"/>
  <c r="BH2044" i="12" s="1"/>
  <c r="H2062" i="12"/>
  <c r="N2062" i="12" s="1"/>
  <c r="T2062" i="12" s="1"/>
  <c r="Z2062" i="12" s="1"/>
  <c r="AF2062" i="12" s="1"/>
  <c r="AJ2062" i="12" s="1"/>
  <c r="AP2062" i="12" s="1"/>
  <c r="AX2062" i="12" s="1"/>
  <c r="BH2062" i="12" s="1"/>
  <c r="N2063" i="12"/>
  <c r="T2063" i="12" s="1"/>
  <c r="Z2063" i="12" s="1"/>
  <c r="AF2063" i="12" s="1"/>
  <c r="AJ2063" i="12" s="1"/>
  <c r="AP2063" i="12" s="1"/>
  <c r="AX2063" i="12" s="1"/>
  <c r="BH2063" i="12" s="1"/>
  <c r="H2082" i="12"/>
  <c r="N2082" i="12" s="1"/>
  <c r="T2082" i="12" s="1"/>
  <c r="Z2082" i="12" s="1"/>
  <c r="AF2082" i="12" s="1"/>
  <c r="AJ2082" i="12" s="1"/>
  <c r="AP2082" i="12" s="1"/>
  <c r="AX2082" i="12" s="1"/>
  <c r="BH2082" i="12" s="1"/>
  <c r="N2083" i="12"/>
  <c r="T2083" i="12" s="1"/>
  <c r="Z2083" i="12" s="1"/>
  <c r="AF2083" i="12" s="1"/>
  <c r="AJ2083" i="12" s="1"/>
  <c r="AP2083" i="12" s="1"/>
  <c r="AX2083" i="12" s="1"/>
  <c r="BH2083" i="12" s="1"/>
  <c r="H2118" i="12"/>
  <c r="N2119" i="12"/>
  <c r="T2119" i="12" s="1"/>
  <c r="Z2119" i="12" s="1"/>
  <c r="AF2119" i="12" s="1"/>
  <c r="AJ2119" i="12" s="1"/>
  <c r="AP2119" i="12" s="1"/>
  <c r="AX2119" i="12" s="1"/>
  <c r="BH2119" i="12" s="1"/>
  <c r="H2142" i="12"/>
  <c r="N2143" i="12"/>
  <c r="T2143" i="12" s="1"/>
  <c r="Z2143" i="12" s="1"/>
  <c r="AF2143" i="12" s="1"/>
  <c r="AJ2143" i="12" s="1"/>
  <c r="AP2143" i="12" s="1"/>
  <c r="AX2143" i="12" s="1"/>
  <c r="BH2143" i="12" s="1"/>
  <c r="H2246" i="12"/>
  <c r="N2247" i="12"/>
  <c r="T2247" i="12" s="1"/>
  <c r="Z2247" i="12" s="1"/>
  <c r="AF2247" i="12" s="1"/>
  <c r="AJ2247" i="12" s="1"/>
  <c r="AP2247" i="12" s="1"/>
  <c r="AX2247" i="12" s="1"/>
  <c r="BH2247" i="12" s="1"/>
  <c r="H2296" i="12"/>
  <c r="N2297" i="12"/>
  <c r="T2297" i="12" s="1"/>
  <c r="Z2297" i="12" s="1"/>
  <c r="AF2297" i="12" s="1"/>
  <c r="AJ2297" i="12" s="1"/>
  <c r="AP2297" i="12" s="1"/>
  <c r="AX2297" i="12" s="1"/>
  <c r="BH2297" i="12" s="1"/>
  <c r="H2321" i="12"/>
  <c r="N2321" i="12" s="1"/>
  <c r="T2321" i="12" s="1"/>
  <c r="Z2321" i="12" s="1"/>
  <c r="AF2321" i="12" s="1"/>
  <c r="AJ2321" i="12" s="1"/>
  <c r="AP2321" i="12" s="1"/>
  <c r="AX2321" i="12" s="1"/>
  <c r="BH2321" i="12" s="1"/>
  <c r="N2322" i="12"/>
  <c r="T2322" i="12" s="1"/>
  <c r="Z2322" i="12" s="1"/>
  <c r="AF2322" i="12" s="1"/>
  <c r="AJ2322" i="12" s="1"/>
  <c r="AP2322" i="12" s="1"/>
  <c r="AX2322" i="12" s="1"/>
  <c r="BH2322" i="12" s="1"/>
  <c r="H2357" i="12"/>
  <c r="N2357" i="12" s="1"/>
  <c r="T2357" i="12" s="1"/>
  <c r="Z2357" i="12" s="1"/>
  <c r="AF2357" i="12" s="1"/>
  <c r="AJ2357" i="12" s="1"/>
  <c r="AP2357" i="12" s="1"/>
  <c r="AX2357" i="12" s="1"/>
  <c r="BH2357" i="12" s="1"/>
  <c r="N2358" i="12"/>
  <c r="T2358" i="12" s="1"/>
  <c r="Z2358" i="12" s="1"/>
  <c r="AF2358" i="12" s="1"/>
  <c r="AJ2358" i="12" s="1"/>
  <c r="AP2358" i="12" s="1"/>
  <c r="AX2358" i="12" s="1"/>
  <c r="BH2358" i="12" s="1"/>
  <c r="H2377" i="12"/>
  <c r="N2377" i="12" s="1"/>
  <c r="T2377" i="12" s="1"/>
  <c r="Z2377" i="12" s="1"/>
  <c r="AF2377" i="12" s="1"/>
  <c r="AJ2377" i="12" s="1"/>
  <c r="AP2377" i="12" s="1"/>
  <c r="AX2377" i="12" s="1"/>
  <c r="BH2377" i="12" s="1"/>
  <c r="N2378" i="12"/>
  <c r="T2378" i="12" s="1"/>
  <c r="Z2378" i="12" s="1"/>
  <c r="AF2378" i="12" s="1"/>
  <c r="AJ2378" i="12" s="1"/>
  <c r="AP2378" i="12" s="1"/>
  <c r="AX2378" i="12" s="1"/>
  <c r="BH2378" i="12" s="1"/>
  <c r="H2401" i="12"/>
  <c r="N2401" i="12" s="1"/>
  <c r="T2401" i="12" s="1"/>
  <c r="Z2401" i="12" s="1"/>
  <c r="AF2401" i="12" s="1"/>
  <c r="AJ2401" i="12" s="1"/>
  <c r="AP2401" i="12" s="1"/>
  <c r="AX2401" i="12" s="1"/>
  <c r="BH2401" i="12" s="1"/>
  <c r="N2402" i="12"/>
  <c r="T2402" i="12" s="1"/>
  <c r="Z2402" i="12" s="1"/>
  <c r="AF2402" i="12" s="1"/>
  <c r="AJ2402" i="12" s="1"/>
  <c r="AP2402" i="12" s="1"/>
  <c r="AX2402" i="12" s="1"/>
  <c r="BH2402" i="12" s="1"/>
  <c r="H2461" i="12"/>
  <c r="N2461" i="12" s="1"/>
  <c r="T2461" i="12" s="1"/>
  <c r="Z2461" i="12" s="1"/>
  <c r="AF2461" i="12" s="1"/>
  <c r="AJ2461" i="12" s="1"/>
  <c r="AP2461" i="12" s="1"/>
  <c r="AX2461" i="12" s="1"/>
  <c r="BH2461" i="12" s="1"/>
  <c r="N2462" i="12"/>
  <c r="T2462" i="12" s="1"/>
  <c r="Z2462" i="12" s="1"/>
  <c r="AF2462" i="12" s="1"/>
  <c r="AJ2462" i="12" s="1"/>
  <c r="AP2462" i="12" s="1"/>
  <c r="AX2462" i="12" s="1"/>
  <c r="BH2462" i="12" s="1"/>
  <c r="H2529" i="12"/>
  <c r="N2529" i="12" s="1"/>
  <c r="T2529" i="12" s="1"/>
  <c r="Z2529" i="12" s="1"/>
  <c r="AF2529" i="12" s="1"/>
  <c r="AJ2529" i="12" s="1"/>
  <c r="AP2529" i="12" s="1"/>
  <c r="AX2529" i="12" s="1"/>
  <c r="BH2529" i="12" s="1"/>
  <c r="N2530" i="12"/>
  <c r="T2530" i="12" s="1"/>
  <c r="Z2530" i="12" s="1"/>
  <c r="AF2530" i="12" s="1"/>
  <c r="AJ2530" i="12" s="1"/>
  <c r="AP2530" i="12" s="1"/>
  <c r="AX2530" i="12" s="1"/>
  <c r="BH2530" i="12" s="1"/>
  <c r="H2580" i="12"/>
  <c r="N2580" i="12" s="1"/>
  <c r="T2580" i="12" s="1"/>
  <c r="Z2580" i="12" s="1"/>
  <c r="AF2580" i="12" s="1"/>
  <c r="AJ2580" i="12" s="1"/>
  <c r="AP2580" i="12" s="1"/>
  <c r="AX2580" i="12" s="1"/>
  <c r="BH2580" i="12" s="1"/>
  <c r="N2581" i="12"/>
  <c r="T2581" i="12" s="1"/>
  <c r="Z2581" i="12" s="1"/>
  <c r="AF2581" i="12" s="1"/>
  <c r="AJ2581" i="12" s="1"/>
  <c r="AP2581" i="12" s="1"/>
  <c r="AX2581" i="12" s="1"/>
  <c r="BH2581" i="12" s="1"/>
  <c r="H2646" i="12"/>
  <c r="N2646" i="12" s="1"/>
  <c r="T2646" i="12" s="1"/>
  <c r="Z2646" i="12" s="1"/>
  <c r="AF2646" i="12" s="1"/>
  <c r="AJ2646" i="12" s="1"/>
  <c r="AP2646" i="12" s="1"/>
  <c r="AX2646" i="12" s="1"/>
  <c r="BH2646" i="12" s="1"/>
  <c r="N2647" i="12"/>
  <c r="T2647" i="12" s="1"/>
  <c r="Z2647" i="12" s="1"/>
  <c r="AF2647" i="12" s="1"/>
  <c r="AJ2647" i="12" s="1"/>
  <c r="AP2647" i="12" s="1"/>
  <c r="AX2647" i="12" s="1"/>
  <c r="BH2647" i="12" s="1"/>
  <c r="G2668" i="12"/>
  <c r="M2668" i="12" s="1"/>
  <c r="S2668" i="12" s="1"/>
  <c r="Y2668" i="12" s="1"/>
  <c r="AE2668" i="12" s="1"/>
  <c r="AI2668" i="12" s="1"/>
  <c r="AO2668" i="12" s="1"/>
  <c r="AW2668" i="12" s="1"/>
  <c r="BB2668" i="12" s="1"/>
  <c r="BG2668" i="12" s="1"/>
  <c r="M2669" i="12"/>
  <c r="S2669" i="12" s="1"/>
  <c r="Y2669" i="12" s="1"/>
  <c r="AE2669" i="12" s="1"/>
  <c r="AI2669" i="12" s="1"/>
  <c r="AO2669" i="12" s="1"/>
  <c r="AW2669" i="12" s="1"/>
  <c r="BB2669" i="12" s="1"/>
  <c r="BG2669" i="12" s="1"/>
  <c r="H2719" i="12"/>
  <c r="N2719" i="12" s="1"/>
  <c r="T2719" i="12" s="1"/>
  <c r="Z2719" i="12" s="1"/>
  <c r="AF2719" i="12" s="1"/>
  <c r="AJ2719" i="12" s="1"/>
  <c r="AP2719" i="12" s="1"/>
  <c r="AX2719" i="12" s="1"/>
  <c r="BH2719" i="12" s="1"/>
  <c r="N2720" i="12"/>
  <c r="T2720" i="12" s="1"/>
  <c r="Z2720" i="12" s="1"/>
  <c r="AF2720" i="12" s="1"/>
  <c r="AJ2720" i="12" s="1"/>
  <c r="AP2720" i="12" s="1"/>
  <c r="AX2720" i="12" s="1"/>
  <c r="BH2720" i="12" s="1"/>
  <c r="H2790" i="12"/>
  <c r="N2790" i="12" s="1"/>
  <c r="T2790" i="12" s="1"/>
  <c r="Z2790" i="12" s="1"/>
  <c r="AF2790" i="12" s="1"/>
  <c r="AJ2790" i="12" s="1"/>
  <c r="AP2790" i="12" s="1"/>
  <c r="AX2790" i="12" s="1"/>
  <c r="BH2790" i="12" s="1"/>
  <c r="N2791" i="12"/>
  <c r="T2791" i="12" s="1"/>
  <c r="Z2791" i="12" s="1"/>
  <c r="AF2791" i="12" s="1"/>
  <c r="AJ2791" i="12" s="1"/>
  <c r="AP2791" i="12" s="1"/>
  <c r="AX2791" i="12" s="1"/>
  <c r="BH2791" i="12" s="1"/>
  <c r="H2808" i="12"/>
  <c r="N2808" i="12" s="1"/>
  <c r="T2808" i="12" s="1"/>
  <c r="Z2808" i="12" s="1"/>
  <c r="AF2808" i="12" s="1"/>
  <c r="AJ2808" i="12" s="1"/>
  <c r="AP2808" i="12" s="1"/>
  <c r="AX2808" i="12" s="1"/>
  <c r="BH2808" i="12" s="1"/>
  <c r="N2809" i="12"/>
  <c r="T2809" i="12" s="1"/>
  <c r="Z2809" i="12" s="1"/>
  <c r="AF2809" i="12" s="1"/>
  <c r="AJ2809" i="12" s="1"/>
  <c r="AP2809" i="12" s="1"/>
  <c r="AX2809" i="12" s="1"/>
  <c r="BH2809" i="12" s="1"/>
  <c r="H2823" i="12"/>
  <c r="N2823" i="12" s="1"/>
  <c r="T2823" i="12" s="1"/>
  <c r="Z2823" i="12" s="1"/>
  <c r="AF2823" i="12" s="1"/>
  <c r="AJ2823" i="12" s="1"/>
  <c r="AP2823" i="12" s="1"/>
  <c r="AX2823" i="12" s="1"/>
  <c r="BH2823" i="12" s="1"/>
  <c r="N2824" i="12"/>
  <c r="T2824" i="12" s="1"/>
  <c r="Z2824" i="12" s="1"/>
  <c r="AF2824" i="12" s="1"/>
  <c r="AJ2824" i="12" s="1"/>
  <c r="AP2824" i="12" s="1"/>
  <c r="AX2824" i="12" s="1"/>
  <c r="BH2824" i="12" s="1"/>
  <c r="H2866" i="12"/>
  <c r="N2866" i="12" s="1"/>
  <c r="T2866" i="12" s="1"/>
  <c r="Z2866" i="12" s="1"/>
  <c r="AF2866" i="12" s="1"/>
  <c r="AJ2866" i="12" s="1"/>
  <c r="AP2866" i="12" s="1"/>
  <c r="AX2866" i="12" s="1"/>
  <c r="BH2866" i="12" s="1"/>
  <c r="N2867" i="12"/>
  <c r="T2867" i="12" s="1"/>
  <c r="Z2867" i="12" s="1"/>
  <c r="AF2867" i="12" s="1"/>
  <c r="AJ2867" i="12" s="1"/>
  <c r="AP2867" i="12" s="1"/>
  <c r="AX2867" i="12" s="1"/>
  <c r="BH2867" i="12" s="1"/>
  <c r="G2405" i="12"/>
  <c r="M2405" i="12" s="1"/>
  <c r="S2405" i="12" s="1"/>
  <c r="Y2405" i="12" s="1"/>
  <c r="AE2405" i="12" s="1"/>
  <c r="AI2405" i="12" s="1"/>
  <c r="AO2405" i="12" s="1"/>
  <c r="AW2405" i="12" s="1"/>
  <c r="BB2405" i="12" s="1"/>
  <c r="BG2405" i="12" s="1"/>
  <c r="M2406" i="12"/>
  <c r="S2406" i="12" s="1"/>
  <c r="Y2406" i="12" s="1"/>
  <c r="AE2406" i="12" s="1"/>
  <c r="AI2406" i="12" s="1"/>
  <c r="AO2406" i="12" s="1"/>
  <c r="AW2406" i="12" s="1"/>
  <c r="BB2406" i="12" s="1"/>
  <c r="BG2406" i="12" s="1"/>
  <c r="G2465" i="12"/>
  <c r="M2465" i="12" s="1"/>
  <c r="S2465" i="12" s="1"/>
  <c r="Y2465" i="12" s="1"/>
  <c r="AE2465" i="12" s="1"/>
  <c r="AI2465" i="12" s="1"/>
  <c r="AO2465" i="12" s="1"/>
  <c r="AW2465" i="12" s="1"/>
  <c r="BB2465" i="12" s="1"/>
  <c r="BG2465" i="12" s="1"/>
  <c r="M2466" i="12"/>
  <c r="S2466" i="12" s="1"/>
  <c r="Y2466" i="12" s="1"/>
  <c r="AE2466" i="12" s="1"/>
  <c r="AI2466" i="12" s="1"/>
  <c r="AO2466" i="12" s="1"/>
  <c r="AW2466" i="12" s="1"/>
  <c r="BB2466" i="12" s="1"/>
  <c r="BG2466" i="12" s="1"/>
  <c r="H2588" i="12"/>
  <c r="N2588" i="12" s="1"/>
  <c r="T2588" i="12" s="1"/>
  <c r="Z2588" i="12" s="1"/>
  <c r="AF2588" i="12" s="1"/>
  <c r="AJ2588" i="12" s="1"/>
  <c r="AP2588" i="12" s="1"/>
  <c r="AX2588" i="12" s="1"/>
  <c r="BH2588" i="12" s="1"/>
  <c r="N2589" i="12"/>
  <c r="T2589" i="12" s="1"/>
  <c r="Z2589" i="12" s="1"/>
  <c r="AF2589" i="12" s="1"/>
  <c r="AJ2589" i="12" s="1"/>
  <c r="AP2589" i="12" s="1"/>
  <c r="AX2589" i="12" s="1"/>
  <c r="BH2589" i="12" s="1"/>
  <c r="H2631" i="12"/>
  <c r="N2631" i="12" s="1"/>
  <c r="T2631" i="12" s="1"/>
  <c r="Z2631" i="12" s="1"/>
  <c r="AF2631" i="12" s="1"/>
  <c r="AJ2631" i="12" s="1"/>
  <c r="AP2631" i="12" s="1"/>
  <c r="AX2631" i="12" s="1"/>
  <c r="BH2631" i="12" s="1"/>
  <c r="N2632" i="12"/>
  <c r="T2632" i="12" s="1"/>
  <c r="Z2632" i="12" s="1"/>
  <c r="AF2632" i="12" s="1"/>
  <c r="AJ2632" i="12" s="1"/>
  <c r="AP2632" i="12" s="1"/>
  <c r="AX2632" i="12" s="1"/>
  <c r="BH2632" i="12" s="1"/>
  <c r="G2742" i="12"/>
  <c r="M2743" i="12"/>
  <c r="S2743" i="12" s="1"/>
  <c r="Y2743" i="12" s="1"/>
  <c r="AE2743" i="12" s="1"/>
  <c r="AI2743" i="12" s="1"/>
  <c r="AO2743" i="12" s="1"/>
  <c r="AW2743" i="12" s="1"/>
  <c r="BB2743" i="12" s="1"/>
  <c r="BG2743" i="12" s="1"/>
  <c r="G29" i="12"/>
  <c r="M29" i="12" s="1"/>
  <c r="S29" i="12" s="1"/>
  <c r="Y29" i="12" s="1"/>
  <c r="AE29" i="12" s="1"/>
  <c r="AI29" i="12" s="1"/>
  <c r="AO29" i="12" s="1"/>
  <c r="AW29" i="12" s="1"/>
  <c r="BB29" i="12" s="1"/>
  <c r="BG29" i="12" s="1"/>
  <c r="M30" i="12"/>
  <c r="S30" i="12" s="1"/>
  <c r="Y30" i="12" s="1"/>
  <c r="AE30" i="12" s="1"/>
  <c r="AI30" i="12" s="1"/>
  <c r="AO30" i="12" s="1"/>
  <c r="AW30" i="12" s="1"/>
  <c r="BB30" i="12" s="1"/>
  <c r="BG30" i="12" s="1"/>
  <c r="G50" i="12"/>
  <c r="M50" i="12" s="1"/>
  <c r="S50" i="12" s="1"/>
  <c r="Y50" i="12" s="1"/>
  <c r="AE50" i="12" s="1"/>
  <c r="AI50" i="12" s="1"/>
  <c r="AO50" i="12" s="1"/>
  <c r="AW50" i="12" s="1"/>
  <c r="BB50" i="12" s="1"/>
  <c r="BG50" i="12" s="1"/>
  <c r="M51" i="12"/>
  <c r="S51" i="12" s="1"/>
  <c r="Y51" i="12" s="1"/>
  <c r="AE51" i="12" s="1"/>
  <c r="AI51" i="12" s="1"/>
  <c r="AO51" i="12" s="1"/>
  <c r="AW51" i="12" s="1"/>
  <c r="BB51" i="12" s="1"/>
  <c r="BG51" i="12" s="1"/>
  <c r="H522" i="12"/>
  <c r="N522" i="12" s="1"/>
  <c r="T522" i="12" s="1"/>
  <c r="Z522" i="12" s="1"/>
  <c r="AF522" i="12" s="1"/>
  <c r="AJ522" i="12" s="1"/>
  <c r="AP522" i="12" s="1"/>
  <c r="AX522" i="12" s="1"/>
  <c r="BH522" i="12" s="1"/>
  <c r="N523" i="12"/>
  <c r="T523" i="12" s="1"/>
  <c r="Z523" i="12" s="1"/>
  <c r="AF523" i="12" s="1"/>
  <c r="AJ523" i="12" s="1"/>
  <c r="AP523" i="12" s="1"/>
  <c r="AX523" i="12" s="1"/>
  <c r="BH523" i="12" s="1"/>
  <c r="H1254" i="12"/>
  <c r="N1254" i="12" s="1"/>
  <c r="T1254" i="12" s="1"/>
  <c r="Z1254" i="12" s="1"/>
  <c r="AF1254" i="12" s="1"/>
  <c r="AJ1254" i="12" s="1"/>
  <c r="AP1254" i="12" s="1"/>
  <c r="AX1254" i="12" s="1"/>
  <c r="BH1254" i="12" s="1"/>
  <c r="N1255" i="12"/>
  <c r="T1255" i="12" s="1"/>
  <c r="Z1255" i="12" s="1"/>
  <c r="AF1255" i="12" s="1"/>
  <c r="AJ1255" i="12" s="1"/>
  <c r="AP1255" i="12" s="1"/>
  <c r="AX1255" i="12" s="1"/>
  <c r="BH1255" i="12" s="1"/>
  <c r="H1611" i="12"/>
  <c r="N1611" i="12" s="1"/>
  <c r="T1611" i="12" s="1"/>
  <c r="Z1611" i="12" s="1"/>
  <c r="AF1611" i="12" s="1"/>
  <c r="AJ1611" i="12" s="1"/>
  <c r="AP1611" i="12" s="1"/>
  <c r="AX1611" i="12" s="1"/>
  <c r="BH1611" i="12" s="1"/>
  <c r="N1612" i="12"/>
  <c r="T1612" i="12" s="1"/>
  <c r="Z1612" i="12" s="1"/>
  <c r="AF1612" i="12" s="1"/>
  <c r="AJ1612" i="12" s="1"/>
  <c r="AP1612" i="12" s="1"/>
  <c r="AX1612" i="12" s="1"/>
  <c r="BH1612" i="12" s="1"/>
  <c r="H1776" i="12"/>
  <c r="N1777" i="12"/>
  <c r="T1777" i="12" s="1"/>
  <c r="Z1777" i="12" s="1"/>
  <c r="AF1777" i="12" s="1"/>
  <c r="AJ1777" i="12" s="1"/>
  <c r="AP1777" i="12" s="1"/>
  <c r="AX1777" i="12" s="1"/>
  <c r="BH1777" i="12" s="1"/>
  <c r="H2066" i="12"/>
  <c r="N2066" i="12" s="1"/>
  <c r="T2066" i="12" s="1"/>
  <c r="Z2066" i="12" s="1"/>
  <c r="AF2066" i="12" s="1"/>
  <c r="AJ2066" i="12" s="1"/>
  <c r="AP2066" i="12" s="1"/>
  <c r="AX2066" i="12" s="1"/>
  <c r="BH2066" i="12" s="1"/>
  <c r="N2067" i="12"/>
  <c r="T2067" i="12" s="1"/>
  <c r="Z2067" i="12" s="1"/>
  <c r="AF2067" i="12" s="1"/>
  <c r="AJ2067" i="12" s="1"/>
  <c r="AP2067" i="12" s="1"/>
  <c r="AX2067" i="12" s="1"/>
  <c r="BH2067" i="12" s="1"/>
  <c r="G2246" i="12"/>
  <c r="M2247" i="12"/>
  <c r="S2247" i="12" s="1"/>
  <c r="Y2247" i="12" s="1"/>
  <c r="AE2247" i="12" s="1"/>
  <c r="AI2247" i="12" s="1"/>
  <c r="AO2247" i="12" s="1"/>
  <c r="AW2247" i="12" s="1"/>
  <c r="BB2247" i="12" s="1"/>
  <c r="BG2247" i="12" s="1"/>
  <c r="H2300" i="12"/>
  <c r="N2300" i="12" s="1"/>
  <c r="T2300" i="12" s="1"/>
  <c r="Z2300" i="12" s="1"/>
  <c r="AF2300" i="12" s="1"/>
  <c r="AJ2300" i="12" s="1"/>
  <c r="AP2300" i="12" s="1"/>
  <c r="AX2300" i="12" s="1"/>
  <c r="BH2300" i="12" s="1"/>
  <c r="N2301" i="12"/>
  <c r="T2301" i="12" s="1"/>
  <c r="Z2301" i="12" s="1"/>
  <c r="AF2301" i="12" s="1"/>
  <c r="AJ2301" i="12" s="1"/>
  <c r="AP2301" i="12" s="1"/>
  <c r="AX2301" i="12" s="1"/>
  <c r="BH2301" i="12" s="1"/>
  <c r="G2377" i="12"/>
  <c r="M2377" i="12" s="1"/>
  <c r="S2377" i="12" s="1"/>
  <c r="Y2377" i="12" s="1"/>
  <c r="AE2377" i="12" s="1"/>
  <c r="AI2377" i="12" s="1"/>
  <c r="AO2377" i="12" s="1"/>
  <c r="AW2377" i="12" s="1"/>
  <c r="BB2377" i="12" s="1"/>
  <c r="BG2377" i="12" s="1"/>
  <c r="M2378" i="12"/>
  <c r="S2378" i="12" s="1"/>
  <c r="Y2378" i="12" s="1"/>
  <c r="AE2378" i="12" s="1"/>
  <c r="AI2378" i="12" s="1"/>
  <c r="AO2378" i="12" s="1"/>
  <c r="AW2378" i="12" s="1"/>
  <c r="BB2378" i="12" s="1"/>
  <c r="BG2378" i="12" s="1"/>
  <c r="H2405" i="12"/>
  <c r="N2405" i="12" s="1"/>
  <c r="T2405" i="12" s="1"/>
  <c r="Z2405" i="12" s="1"/>
  <c r="AF2405" i="12" s="1"/>
  <c r="AJ2405" i="12" s="1"/>
  <c r="AP2405" i="12" s="1"/>
  <c r="AX2405" i="12" s="1"/>
  <c r="BH2405" i="12" s="1"/>
  <c r="N2406" i="12"/>
  <c r="T2406" i="12" s="1"/>
  <c r="Z2406" i="12" s="1"/>
  <c r="AF2406" i="12" s="1"/>
  <c r="AJ2406" i="12" s="1"/>
  <c r="AP2406" i="12" s="1"/>
  <c r="AX2406" i="12" s="1"/>
  <c r="BH2406" i="12" s="1"/>
  <c r="H2613" i="12"/>
  <c r="N2613" i="12" s="1"/>
  <c r="T2613" i="12" s="1"/>
  <c r="Z2613" i="12" s="1"/>
  <c r="AF2613" i="12" s="1"/>
  <c r="AJ2613" i="12" s="1"/>
  <c r="AP2613" i="12" s="1"/>
  <c r="AX2613" i="12" s="1"/>
  <c r="BH2613" i="12" s="1"/>
  <c r="N2614" i="12"/>
  <c r="T2614" i="12" s="1"/>
  <c r="Z2614" i="12" s="1"/>
  <c r="AF2614" i="12" s="1"/>
  <c r="AJ2614" i="12" s="1"/>
  <c r="AP2614" i="12" s="1"/>
  <c r="AX2614" i="12" s="1"/>
  <c r="BH2614" i="12" s="1"/>
  <c r="G2823" i="12"/>
  <c r="M2823" i="12" s="1"/>
  <c r="S2823" i="12" s="1"/>
  <c r="Y2823" i="12" s="1"/>
  <c r="AE2823" i="12" s="1"/>
  <c r="AI2823" i="12" s="1"/>
  <c r="AO2823" i="12" s="1"/>
  <c r="AW2823" i="12" s="1"/>
  <c r="BB2823" i="12" s="1"/>
  <c r="BG2823" i="12" s="1"/>
  <c r="M2824" i="12"/>
  <c r="S2824" i="12" s="1"/>
  <c r="Y2824" i="12" s="1"/>
  <c r="AE2824" i="12" s="1"/>
  <c r="AI2824" i="12" s="1"/>
  <c r="AO2824" i="12" s="1"/>
  <c r="AW2824" i="12" s="1"/>
  <c r="BB2824" i="12" s="1"/>
  <c r="BG2824" i="12" s="1"/>
  <c r="G42" i="12"/>
  <c r="M43" i="12"/>
  <c r="S43" i="12" s="1"/>
  <c r="Y43" i="12" s="1"/>
  <c r="AE43" i="12" s="1"/>
  <c r="AI43" i="12" s="1"/>
  <c r="AO43" i="12" s="1"/>
  <c r="AW43" i="12" s="1"/>
  <c r="BB43" i="12" s="1"/>
  <c r="BG43" i="12" s="1"/>
  <c r="H111" i="12"/>
  <c r="N112" i="12"/>
  <c r="T112" i="12" s="1"/>
  <c r="Z112" i="12" s="1"/>
  <c r="AF112" i="12" s="1"/>
  <c r="AJ112" i="12" s="1"/>
  <c r="AP112" i="12" s="1"/>
  <c r="AX112" i="12" s="1"/>
  <c r="BH112" i="12" s="1"/>
  <c r="H144" i="12"/>
  <c r="N144" i="12" s="1"/>
  <c r="T144" i="12" s="1"/>
  <c r="Z144" i="12" s="1"/>
  <c r="AF144" i="12" s="1"/>
  <c r="AJ144" i="12" s="1"/>
  <c r="AP144" i="12" s="1"/>
  <c r="AX144" i="12" s="1"/>
  <c r="BH144" i="12" s="1"/>
  <c r="N145" i="12"/>
  <c r="T145" i="12" s="1"/>
  <c r="Z145" i="12" s="1"/>
  <c r="AF145" i="12" s="1"/>
  <c r="AJ145" i="12" s="1"/>
  <c r="AP145" i="12" s="1"/>
  <c r="AX145" i="12" s="1"/>
  <c r="BH145" i="12" s="1"/>
  <c r="G209" i="12"/>
  <c r="M210" i="12"/>
  <c r="S210" i="12" s="1"/>
  <c r="Y210" i="12" s="1"/>
  <c r="AE210" i="12" s="1"/>
  <c r="AI210" i="12" s="1"/>
  <c r="AO210" i="12" s="1"/>
  <c r="AW210" i="12" s="1"/>
  <c r="BB210" i="12" s="1"/>
  <c r="BG210" i="12" s="1"/>
  <c r="G225" i="12"/>
  <c r="M225" i="12" s="1"/>
  <c r="S225" i="12" s="1"/>
  <c r="Y225" i="12" s="1"/>
  <c r="AE225" i="12" s="1"/>
  <c r="AI225" i="12" s="1"/>
  <c r="AO225" i="12" s="1"/>
  <c r="AW225" i="12" s="1"/>
  <c r="BB225" i="12" s="1"/>
  <c r="BG225" i="12" s="1"/>
  <c r="M226" i="12"/>
  <c r="S226" i="12" s="1"/>
  <c r="Y226" i="12" s="1"/>
  <c r="AE226" i="12" s="1"/>
  <c r="AI226" i="12" s="1"/>
  <c r="AO226" i="12" s="1"/>
  <c r="AW226" i="12" s="1"/>
  <c r="BB226" i="12" s="1"/>
  <c r="BG226" i="12" s="1"/>
  <c r="G241" i="12"/>
  <c r="M241" i="12" s="1"/>
  <c r="S241" i="12" s="1"/>
  <c r="Y241" i="12" s="1"/>
  <c r="AE241" i="12" s="1"/>
  <c r="AI241" i="12" s="1"/>
  <c r="AO241" i="12" s="1"/>
  <c r="AW241" i="12" s="1"/>
  <c r="BB241" i="12" s="1"/>
  <c r="BG241" i="12" s="1"/>
  <c r="M242" i="12"/>
  <c r="S242" i="12" s="1"/>
  <c r="Y242" i="12" s="1"/>
  <c r="AE242" i="12" s="1"/>
  <c r="AI242" i="12" s="1"/>
  <c r="AO242" i="12" s="1"/>
  <c r="AW242" i="12" s="1"/>
  <c r="BB242" i="12" s="1"/>
  <c r="BG242" i="12" s="1"/>
  <c r="G257" i="12"/>
  <c r="M257" i="12" s="1"/>
  <c r="S257" i="12" s="1"/>
  <c r="Y257" i="12" s="1"/>
  <c r="AE257" i="12" s="1"/>
  <c r="AI257" i="12" s="1"/>
  <c r="AO257" i="12" s="1"/>
  <c r="AW257" i="12" s="1"/>
  <c r="BB257" i="12" s="1"/>
  <c r="BG257" i="12" s="1"/>
  <c r="M258" i="12"/>
  <c r="S258" i="12" s="1"/>
  <c r="Y258" i="12" s="1"/>
  <c r="AE258" i="12" s="1"/>
  <c r="AI258" i="12" s="1"/>
  <c r="AO258" i="12" s="1"/>
  <c r="AW258" i="12" s="1"/>
  <c r="BB258" i="12" s="1"/>
  <c r="BG258" i="12" s="1"/>
  <c r="G305" i="12"/>
  <c r="M305" i="12" s="1"/>
  <c r="S305" i="12" s="1"/>
  <c r="Y305" i="12" s="1"/>
  <c r="AE305" i="12" s="1"/>
  <c r="AI305" i="12" s="1"/>
  <c r="AO305" i="12" s="1"/>
  <c r="AW305" i="12" s="1"/>
  <c r="BB305" i="12" s="1"/>
  <c r="BG305" i="12" s="1"/>
  <c r="M306" i="12"/>
  <c r="S306" i="12" s="1"/>
  <c r="Y306" i="12" s="1"/>
  <c r="AE306" i="12" s="1"/>
  <c r="AI306" i="12" s="1"/>
  <c r="AO306" i="12" s="1"/>
  <c r="AW306" i="12" s="1"/>
  <c r="BB306" i="12" s="1"/>
  <c r="BG306" i="12" s="1"/>
  <c r="G353" i="12"/>
  <c r="M353" i="12" s="1"/>
  <c r="S353" i="12" s="1"/>
  <c r="Y353" i="12" s="1"/>
  <c r="AE353" i="12" s="1"/>
  <c r="AI353" i="12" s="1"/>
  <c r="AO353" i="12" s="1"/>
  <c r="AW353" i="12" s="1"/>
  <c r="BB353" i="12" s="1"/>
  <c r="BG353" i="12" s="1"/>
  <c r="M354" i="12"/>
  <c r="S354" i="12" s="1"/>
  <c r="Y354" i="12" s="1"/>
  <c r="AE354" i="12" s="1"/>
  <c r="AI354" i="12" s="1"/>
  <c r="AO354" i="12" s="1"/>
  <c r="AW354" i="12" s="1"/>
  <c r="BB354" i="12" s="1"/>
  <c r="BG354" i="12" s="1"/>
  <c r="G393" i="12"/>
  <c r="M393" i="12" s="1"/>
  <c r="S393" i="12" s="1"/>
  <c r="Y393" i="12" s="1"/>
  <c r="AE393" i="12" s="1"/>
  <c r="AI393" i="12" s="1"/>
  <c r="AO393" i="12" s="1"/>
  <c r="AW393" i="12" s="1"/>
  <c r="BB393" i="12" s="1"/>
  <c r="BG393" i="12" s="1"/>
  <c r="M394" i="12"/>
  <c r="S394" i="12" s="1"/>
  <c r="Y394" i="12" s="1"/>
  <c r="AE394" i="12" s="1"/>
  <c r="AI394" i="12" s="1"/>
  <c r="AO394" i="12" s="1"/>
  <c r="AW394" i="12" s="1"/>
  <c r="BB394" i="12" s="1"/>
  <c r="BG394" i="12" s="1"/>
  <c r="G416" i="12"/>
  <c r="M416" i="12" s="1"/>
  <c r="S416" i="12" s="1"/>
  <c r="Y416" i="12" s="1"/>
  <c r="AE416" i="12" s="1"/>
  <c r="AI416" i="12" s="1"/>
  <c r="AO416" i="12" s="1"/>
  <c r="AW416" i="12" s="1"/>
  <c r="BB416" i="12" s="1"/>
  <c r="BG416" i="12" s="1"/>
  <c r="M417" i="12"/>
  <c r="S417" i="12" s="1"/>
  <c r="Y417" i="12" s="1"/>
  <c r="AE417" i="12" s="1"/>
  <c r="AI417" i="12" s="1"/>
  <c r="AO417" i="12" s="1"/>
  <c r="AW417" i="12" s="1"/>
  <c r="BB417" i="12" s="1"/>
  <c r="BG417" i="12" s="1"/>
  <c r="G431" i="12"/>
  <c r="M431" i="12" s="1"/>
  <c r="S431" i="12" s="1"/>
  <c r="Y431" i="12" s="1"/>
  <c r="AE431" i="12" s="1"/>
  <c r="AI431" i="12" s="1"/>
  <c r="AO431" i="12" s="1"/>
  <c r="AW431" i="12" s="1"/>
  <c r="BB431" i="12" s="1"/>
  <c r="BG431" i="12" s="1"/>
  <c r="M432" i="12"/>
  <c r="S432" i="12" s="1"/>
  <c r="Y432" i="12" s="1"/>
  <c r="AE432" i="12" s="1"/>
  <c r="AI432" i="12" s="1"/>
  <c r="AO432" i="12" s="1"/>
  <c r="AW432" i="12" s="1"/>
  <c r="BB432" i="12" s="1"/>
  <c r="BG432" i="12" s="1"/>
  <c r="G455" i="12"/>
  <c r="M455" i="12" s="1"/>
  <c r="S455" i="12" s="1"/>
  <c r="Y455" i="12" s="1"/>
  <c r="AE455" i="12" s="1"/>
  <c r="AI455" i="12" s="1"/>
  <c r="AO455" i="12" s="1"/>
  <c r="AW455" i="12" s="1"/>
  <c r="BB455" i="12" s="1"/>
  <c r="BG455" i="12" s="1"/>
  <c r="M456" i="12"/>
  <c r="S456" i="12" s="1"/>
  <c r="Y456" i="12" s="1"/>
  <c r="AE456" i="12" s="1"/>
  <c r="AI456" i="12" s="1"/>
  <c r="AO456" i="12" s="1"/>
  <c r="AW456" i="12" s="1"/>
  <c r="BB456" i="12" s="1"/>
  <c r="BG456" i="12" s="1"/>
  <c r="H493" i="12"/>
  <c r="N494" i="12"/>
  <c r="T494" i="12" s="1"/>
  <c r="Z494" i="12" s="1"/>
  <c r="AF494" i="12" s="1"/>
  <c r="AJ494" i="12" s="1"/>
  <c r="AP494" i="12" s="1"/>
  <c r="AX494" i="12" s="1"/>
  <c r="BH494" i="12" s="1"/>
  <c r="G526" i="12"/>
  <c r="M526" i="12" s="1"/>
  <c r="S526" i="12" s="1"/>
  <c r="Y526" i="12" s="1"/>
  <c r="AE526" i="12" s="1"/>
  <c r="AI526" i="12" s="1"/>
  <c r="AO526" i="12" s="1"/>
  <c r="AW526" i="12" s="1"/>
  <c r="BB526" i="12" s="1"/>
  <c r="BG526" i="12" s="1"/>
  <c r="M527" i="12"/>
  <c r="S527" i="12" s="1"/>
  <c r="Y527" i="12" s="1"/>
  <c r="AE527" i="12" s="1"/>
  <c r="AI527" i="12" s="1"/>
  <c r="AO527" i="12" s="1"/>
  <c r="AW527" i="12" s="1"/>
  <c r="BB527" i="12" s="1"/>
  <c r="BG527" i="12" s="1"/>
  <c r="G569" i="12"/>
  <c r="M569" i="12" s="1"/>
  <c r="S569" i="12" s="1"/>
  <c r="Y569" i="12" s="1"/>
  <c r="AE569" i="12" s="1"/>
  <c r="AI569" i="12" s="1"/>
  <c r="AO569" i="12" s="1"/>
  <c r="AW569" i="12" s="1"/>
  <c r="BB569" i="12" s="1"/>
  <c r="BG569" i="12" s="1"/>
  <c r="M570" i="12"/>
  <c r="S570" i="12" s="1"/>
  <c r="Y570" i="12" s="1"/>
  <c r="AE570" i="12" s="1"/>
  <c r="AI570" i="12" s="1"/>
  <c r="AO570" i="12" s="1"/>
  <c r="AW570" i="12" s="1"/>
  <c r="BB570" i="12" s="1"/>
  <c r="BG570" i="12" s="1"/>
  <c r="H653" i="12"/>
  <c r="N653" i="12" s="1"/>
  <c r="T653" i="12" s="1"/>
  <c r="Z653" i="12" s="1"/>
  <c r="AF653" i="12" s="1"/>
  <c r="AJ653" i="12" s="1"/>
  <c r="AP653" i="12" s="1"/>
  <c r="AX653" i="12" s="1"/>
  <c r="BH653" i="12" s="1"/>
  <c r="N654" i="12"/>
  <c r="T654" i="12" s="1"/>
  <c r="Z654" i="12" s="1"/>
  <c r="AF654" i="12" s="1"/>
  <c r="AJ654" i="12" s="1"/>
  <c r="AP654" i="12" s="1"/>
  <c r="AX654" i="12" s="1"/>
  <c r="BH654" i="12" s="1"/>
  <c r="H686" i="12"/>
  <c r="N686" i="12" s="1"/>
  <c r="T686" i="12" s="1"/>
  <c r="Z686" i="12" s="1"/>
  <c r="AF686" i="12" s="1"/>
  <c r="AJ686" i="12" s="1"/>
  <c r="AP686" i="12" s="1"/>
  <c r="AX686" i="12" s="1"/>
  <c r="BH686" i="12" s="1"/>
  <c r="N687" i="12"/>
  <c r="T687" i="12" s="1"/>
  <c r="Z687" i="12" s="1"/>
  <c r="AF687" i="12" s="1"/>
  <c r="AJ687" i="12" s="1"/>
  <c r="AP687" i="12" s="1"/>
  <c r="AX687" i="12" s="1"/>
  <c r="BH687" i="12" s="1"/>
  <c r="H718" i="12"/>
  <c r="N718" i="12" s="1"/>
  <c r="T718" i="12" s="1"/>
  <c r="Z718" i="12" s="1"/>
  <c r="AF718" i="12" s="1"/>
  <c r="AJ718" i="12" s="1"/>
  <c r="AP718" i="12" s="1"/>
  <c r="AX718" i="12" s="1"/>
  <c r="BH718" i="12" s="1"/>
  <c r="N719" i="12"/>
  <c r="T719" i="12" s="1"/>
  <c r="Z719" i="12" s="1"/>
  <c r="AF719" i="12" s="1"/>
  <c r="AJ719" i="12" s="1"/>
  <c r="AP719" i="12" s="1"/>
  <c r="AX719" i="12" s="1"/>
  <c r="BH719" i="12" s="1"/>
  <c r="H870" i="12"/>
  <c r="N870" i="12" s="1"/>
  <c r="T870" i="12" s="1"/>
  <c r="Z870" i="12" s="1"/>
  <c r="AF870" i="12" s="1"/>
  <c r="AJ870" i="12" s="1"/>
  <c r="AP870" i="12" s="1"/>
  <c r="AX870" i="12" s="1"/>
  <c r="BH870" i="12" s="1"/>
  <c r="N871" i="12"/>
  <c r="T871" i="12" s="1"/>
  <c r="Z871" i="12" s="1"/>
  <c r="AF871" i="12" s="1"/>
  <c r="AJ871" i="12" s="1"/>
  <c r="AP871" i="12" s="1"/>
  <c r="AX871" i="12" s="1"/>
  <c r="BH871" i="12" s="1"/>
  <c r="H1036" i="12"/>
  <c r="N1036" i="12" s="1"/>
  <c r="T1036" i="12" s="1"/>
  <c r="Z1036" i="12" s="1"/>
  <c r="AF1036" i="12" s="1"/>
  <c r="AJ1036" i="12" s="1"/>
  <c r="AP1036" i="12" s="1"/>
  <c r="AX1036" i="12" s="1"/>
  <c r="BH1036" i="12" s="1"/>
  <c r="N1037" i="12"/>
  <c r="T1037" i="12" s="1"/>
  <c r="Z1037" i="12" s="1"/>
  <c r="AF1037" i="12" s="1"/>
  <c r="AJ1037" i="12" s="1"/>
  <c r="AP1037" i="12" s="1"/>
  <c r="AX1037" i="12" s="1"/>
  <c r="BH1037" i="12" s="1"/>
  <c r="H1070" i="12"/>
  <c r="N1070" i="12" s="1"/>
  <c r="T1070" i="12" s="1"/>
  <c r="Z1070" i="12" s="1"/>
  <c r="AF1070" i="12" s="1"/>
  <c r="AJ1070" i="12" s="1"/>
  <c r="AP1070" i="12" s="1"/>
  <c r="AX1070" i="12" s="1"/>
  <c r="BH1070" i="12" s="1"/>
  <c r="N1071" i="12"/>
  <c r="T1071" i="12" s="1"/>
  <c r="Z1071" i="12" s="1"/>
  <c r="AF1071" i="12" s="1"/>
  <c r="AJ1071" i="12" s="1"/>
  <c r="AP1071" i="12" s="1"/>
  <c r="AX1071" i="12" s="1"/>
  <c r="BH1071" i="12" s="1"/>
  <c r="H1103" i="12"/>
  <c r="N1103" i="12" s="1"/>
  <c r="T1103" i="12" s="1"/>
  <c r="Z1103" i="12" s="1"/>
  <c r="AF1103" i="12" s="1"/>
  <c r="AJ1103" i="12" s="1"/>
  <c r="AP1103" i="12" s="1"/>
  <c r="AX1103" i="12" s="1"/>
  <c r="BH1103" i="12" s="1"/>
  <c r="N1104" i="12"/>
  <c r="T1104" i="12" s="1"/>
  <c r="Z1104" i="12" s="1"/>
  <c r="AF1104" i="12" s="1"/>
  <c r="AJ1104" i="12" s="1"/>
  <c r="AP1104" i="12" s="1"/>
  <c r="AX1104" i="12" s="1"/>
  <c r="BH1104" i="12" s="1"/>
  <c r="H1129" i="12"/>
  <c r="N1129" i="12" s="1"/>
  <c r="T1129" i="12" s="1"/>
  <c r="Z1129" i="12" s="1"/>
  <c r="AF1129" i="12" s="1"/>
  <c r="AJ1129" i="12" s="1"/>
  <c r="AP1129" i="12" s="1"/>
  <c r="AX1129" i="12" s="1"/>
  <c r="BH1129" i="12" s="1"/>
  <c r="N1130" i="12"/>
  <c r="T1130" i="12" s="1"/>
  <c r="Z1130" i="12" s="1"/>
  <c r="AF1130" i="12" s="1"/>
  <c r="AJ1130" i="12" s="1"/>
  <c r="AP1130" i="12" s="1"/>
  <c r="AX1130" i="12" s="1"/>
  <c r="BH1130" i="12" s="1"/>
  <c r="H1145" i="12"/>
  <c r="N1145" i="12" s="1"/>
  <c r="T1145" i="12" s="1"/>
  <c r="Z1145" i="12" s="1"/>
  <c r="AF1145" i="12" s="1"/>
  <c r="AJ1145" i="12" s="1"/>
  <c r="AP1145" i="12" s="1"/>
  <c r="AX1145" i="12" s="1"/>
  <c r="BH1145" i="12" s="1"/>
  <c r="N1146" i="12"/>
  <c r="T1146" i="12" s="1"/>
  <c r="Z1146" i="12" s="1"/>
  <c r="AF1146" i="12" s="1"/>
  <c r="AJ1146" i="12" s="1"/>
  <c r="AP1146" i="12" s="1"/>
  <c r="AX1146" i="12" s="1"/>
  <c r="BH1146" i="12" s="1"/>
  <c r="G1196" i="12"/>
  <c r="M1196" i="12" s="1"/>
  <c r="S1196" i="12" s="1"/>
  <c r="Y1196" i="12" s="1"/>
  <c r="AE1196" i="12" s="1"/>
  <c r="AI1196" i="12" s="1"/>
  <c r="AO1196" i="12" s="1"/>
  <c r="AW1196" i="12" s="1"/>
  <c r="BB1196" i="12" s="1"/>
  <c r="BG1196" i="12" s="1"/>
  <c r="M1197" i="12"/>
  <c r="S1197" i="12" s="1"/>
  <c r="Y1197" i="12" s="1"/>
  <c r="AE1197" i="12" s="1"/>
  <c r="AI1197" i="12" s="1"/>
  <c r="AO1197" i="12" s="1"/>
  <c r="AW1197" i="12" s="1"/>
  <c r="BB1197" i="12" s="1"/>
  <c r="BG1197" i="12" s="1"/>
  <c r="G1212" i="12"/>
  <c r="M1212" i="12" s="1"/>
  <c r="S1212" i="12" s="1"/>
  <c r="Y1212" i="12" s="1"/>
  <c r="AE1212" i="12" s="1"/>
  <c r="AI1212" i="12" s="1"/>
  <c r="AO1212" i="12" s="1"/>
  <c r="AW1212" i="12" s="1"/>
  <c r="BB1212" i="12" s="1"/>
  <c r="BG1212" i="12" s="1"/>
  <c r="M1213" i="12"/>
  <c r="S1213" i="12" s="1"/>
  <c r="Y1213" i="12" s="1"/>
  <c r="AE1213" i="12" s="1"/>
  <c r="AI1213" i="12" s="1"/>
  <c r="AO1213" i="12" s="1"/>
  <c r="AW1213" i="12" s="1"/>
  <c r="BB1213" i="12" s="1"/>
  <c r="BG1213" i="12" s="1"/>
  <c r="H1234" i="12"/>
  <c r="N1234" i="12" s="1"/>
  <c r="T1234" i="12" s="1"/>
  <c r="Z1234" i="12" s="1"/>
  <c r="AF1234" i="12" s="1"/>
  <c r="AJ1234" i="12" s="1"/>
  <c r="AP1234" i="12" s="1"/>
  <c r="AX1234" i="12" s="1"/>
  <c r="BH1234" i="12" s="1"/>
  <c r="N1235" i="12"/>
  <c r="T1235" i="12" s="1"/>
  <c r="Z1235" i="12" s="1"/>
  <c r="AF1235" i="12" s="1"/>
  <c r="AJ1235" i="12" s="1"/>
  <c r="AP1235" i="12" s="1"/>
  <c r="AX1235" i="12" s="1"/>
  <c r="BH1235" i="12" s="1"/>
  <c r="H1339" i="12"/>
  <c r="N1340" i="12"/>
  <c r="T1340" i="12" s="1"/>
  <c r="Z1340" i="12" s="1"/>
  <c r="AF1340" i="12" s="1"/>
  <c r="AJ1340" i="12" s="1"/>
  <c r="AP1340" i="12" s="1"/>
  <c r="AX1340" i="12" s="1"/>
  <c r="BH1340" i="12" s="1"/>
  <c r="H1434" i="12"/>
  <c r="N1435" i="12"/>
  <c r="T1435" i="12" s="1"/>
  <c r="Z1435" i="12" s="1"/>
  <c r="AF1435" i="12" s="1"/>
  <c r="AJ1435" i="12" s="1"/>
  <c r="AP1435" i="12" s="1"/>
  <c r="AX1435" i="12" s="1"/>
  <c r="BH1435" i="12" s="1"/>
  <c r="H1456" i="12"/>
  <c r="N1456" i="12" s="1"/>
  <c r="T1456" i="12" s="1"/>
  <c r="Z1456" i="12" s="1"/>
  <c r="AF1456" i="12" s="1"/>
  <c r="AJ1456" i="12" s="1"/>
  <c r="AP1456" i="12" s="1"/>
  <c r="AX1456" i="12" s="1"/>
  <c r="BH1456" i="12" s="1"/>
  <c r="N1457" i="12"/>
  <c r="T1457" i="12" s="1"/>
  <c r="Z1457" i="12" s="1"/>
  <c r="AF1457" i="12" s="1"/>
  <c r="AJ1457" i="12" s="1"/>
  <c r="AP1457" i="12" s="1"/>
  <c r="AX1457" i="12" s="1"/>
  <c r="BH1457" i="12" s="1"/>
  <c r="H1581" i="12"/>
  <c r="N1582" i="12"/>
  <c r="T1582" i="12" s="1"/>
  <c r="Z1582" i="12" s="1"/>
  <c r="AF1582" i="12" s="1"/>
  <c r="AJ1582" i="12" s="1"/>
  <c r="AP1582" i="12" s="1"/>
  <c r="AX1582" i="12" s="1"/>
  <c r="BH1582" i="12" s="1"/>
  <c r="H1603" i="12"/>
  <c r="N1603" i="12" s="1"/>
  <c r="T1603" i="12" s="1"/>
  <c r="Z1603" i="12" s="1"/>
  <c r="AF1603" i="12" s="1"/>
  <c r="AJ1603" i="12" s="1"/>
  <c r="AP1603" i="12" s="1"/>
  <c r="AX1603" i="12" s="1"/>
  <c r="BH1603" i="12" s="1"/>
  <c r="N1604" i="12"/>
  <c r="T1604" i="12" s="1"/>
  <c r="Z1604" i="12" s="1"/>
  <c r="AF1604" i="12" s="1"/>
  <c r="AJ1604" i="12" s="1"/>
  <c r="AP1604" i="12" s="1"/>
  <c r="AX1604" i="12" s="1"/>
  <c r="BH1604" i="12" s="1"/>
  <c r="H1619" i="12"/>
  <c r="N1619" i="12" s="1"/>
  <c r="T1619" i="12" s="1"/>
  <c r="Z1619" i="12" s="1"/>
  <c r="AF1619" i="12" s="1"/>
  <c r="AJ1619" i="12" s="1"/>
  <c r="AP1619" i="12" s="1"/>
  <c r="AX1619" i="12" s="1"/>
  <c r="BH1619" i="12" s="1"/>
  <c r="N1620" i="12"/>
  <c r="T1620" i="12" s="1"/>
  <c r="Z1620" i="12" s="1"/>
  <c r="AF1620" i="12" s="1"/>
  <c r="AJ1620" i="12" s="1"/>
  <c r="AP1620" i="12" s="1"/>
  <c r="AX1620" i="12" s="1"/>
  <c r="BH1620" i="12" s="1"/>
  <c r="H1644" i="12"/>
  <c r="N1645" i="12"/>
  <c r="T1645" i="12" s="1"/>
  <c r="Z1645" i="12" s="1"/>
  <c r="AF1645" i="12" s="1"/>
  <c r="AJ1645" i="12" s="1"/>
  <c r="AP1645" i="12" s="1"/>
  <c r="AX1645" i="12" s="1"/>
  <c r="BH1645" i="12" s="1"/>
  <c r="H1682" i="12"/>
  <c r="N1683" i="12"/>
  <c r="T1683" i="12" s="1"/>
  <c r="Z1683" i="12" s="1"/>
  <c r="AF1683" i="12" s="1"/>
  <c r="AJ1683" i="12" s="1"/>
  <c r="AP1683" i="12" s="1"/>
  <c r="AX1683" i="12" s="1"/>
  <c r="BH1683" i="12" s="1"/>
  <c r="H1787" i="12"/>
  <c r="N1787" i="12" s="1"/>
  <c r="T1787" i="12" s="1"/>
  <c r="Z1787" i="12" s="1"/>
  <c r="AF1787" i="12" s="1"/>
  <c r="AJ1787" i="12" s="1"/>
  <c r="AP1787" i="12" s="1"/>
  <c r="AX1787" i="12" s="1"/>
  <c r="BH1787" i="12" s="1"/>
  <c r="N1788" i="12"/>
  <c r="T1788" i="12" s="1"/>
  <c r="Z1788" i="12" s="1"/>
  <c r="AF1788" i="12" s="1"/>
  <c r="AJ1788" i="12" s="1"/>
  <c r="AP1788" i="12" s="1"/>
  <c r="AX1788" i="12" s="1"/>
  <c r="BH1788" i="12" s="1"/>
  <c r="H1804" i="12"/>
  <c r="N1804" i="12" s="1"/>
  <c r="T1804" i="12" s="1"/>
  <c r="Z1804" i="12" s="1"/>
  <c r="AF1804" i="12" s="1"/>
  <c r="AJ1804" i="12" s="1"/>
  <c r="AP1804" i="12" s="1"/>
  <c r="AX1804" i="12" s="1"/>
  <c r="BH1804" i="12" s="1"/>
  <c r="N1805" i="12"/>
  <c r="T1805" i="12" s="1"/>
  <c r="Z1805" i="12" s="1"/>
  <c r="AF1805" i="12" s="1"/>
  <c r="AJ1805" i="12" s="1"/>
  <c r="AP1805" i="12" s="1"/>
  <c r="AX1805" i="12" s="1"/>
  <c r="BH1805" i="12" s="1"/>
  <c r="H1902" i="12"/>
  <c r="N1903" i="12"/>
  <c r="T1903" i="12" s="1"/>
  <c r="Z1903" i="12" s="1"/>
  <c r="AF1903" i="12" s="1"/>
  <c r="AJ1903" i="12" s="1"/>
  <c r="AP1903" i="12" s="1"/>
  <c r="AX1903" i="12" s="1"/>
  <c r="BH1903" i="12" s="1"/>
  <c r="H1927" i="12"/>
  <c r="N1927" i="12" s="1"/>
  <c r="T1927" i="12" s="1"/>
  <c r="Z1927" i="12" s="1"/>
  <c r="AF1927" i="12" s="1"/>
  <c r="AJ1927" i="12" s="1"/>
  <c r="AP1927" i="12" s="1"/>
  <c r="AX1927" i="12" s="1"/>
  <c r="BH1927" i="12" s="1"/>
  <c r="N1928" i="12"/>
  <c r="T1928" i="12" s="1"/>
  <c r="Z1928" i="12" s="1"/>
  <c r="AF1928" i="12" s="1"/>
  <c r="AJ1928" i="12" s="1"/>
  <c r="AP1928" i="12" s="1"/>
  <c r="AX1928" i="12" s="1"/>
  <c r="BH1928" i="12" s="1"/>
  <c r="H2058" i="12"/>
  <c r="N2058" i="12" s="1"/>
  <c r="T2058" i="12" s="1"/>
  <c r="Z2058" i="12" s="1"/>
  <c r="AF2058" i="12" s="1"/>
  <c r="AJ2058" i="12" s="1"/>
  <c r="AP2058" i="12" s="1"/>
  <c r="AX2058" i="12" s="1"/>
  <c r="BH2058" i="12" s="1"/>
  <c r="N2059" i="12"/>
  <c r="T2059" i="12" s="1"/>
  <c r="Z2059" i="12" s="1"/>
  <c r="AF2059" i="12" s="1"/>
  <c r="AJ2059" i="12" s="1"/>
  <c r="AP2059" i="12" s="1"/>
  <c r="AX2059" i="12" s="1"/>
  <c r="BH2059" i="12" s="1"/>
  <c r="H2074" i="12"/>
  <c r="N2074" i="12" s="1"/>
  <c r="T2074" i="12" s="1"/>
  <c r="Z2074" i="12" s="1"/>
  <c r="AF2074" i="12" s="1"/>
  <c r="AJ2074" i="12" s="1"/>
  <c r="AP2074" i="12" s="1"/>
  <c r="AX2074" i="12" s="1"/>
  <c r="BH2074" i="12" s="1"/>
  <c r="N2075" i="12"/>
  <c r="T2075" i="12" s="1"/>
  <c r="Z2075" i="12" s="1"/>
  <c r="AF2075" i="12" s="1"/>
  <c r="AJ2075" i="12" s="1"/>
  <c r="AP2075" i="12" s="1"/>
  <c r="AX2075" i="12" s="1"/>
  <c r="BH2075" i="12" s="1"/>
  <c r="H2107" i="12"/>
  <c r="N2108" i="12"/>
  <c r="T2108" i="12" s="1"/>
  <c r="Z2108" i="12" s="1"/>
  <c r="AF2108" i="12" s="1"/>
  <c r="AJ2108" i="12" s="1"/>
  <c r="AP2108" i="12" s="1"/>
  <c r="AX2108" i="12" s="1"/>
  <c r="BH2108" i="12" s="1"/>
  <c r="H2137" i="12"/>
  <c r="N2138" i="12"/>
  <c r="T2138" i="12" s="1"/>
  <c r="Z2138" i="12" s="1"/>
  <c r="AF2138" i="12" s="1"/>
  <c r="AJ2138" i="12" s="1"/>
  <c r="AP2138" i="12" s="1"/>
  <c r="AX2138" i="12" s="1"/>
  <c r="BH2138" i="12" s="1"/>
  <c r="H2181" i="12"/>
  <c r="N2182" i="12"/>
  <c r="T2182" i="12" s="1"/>
  <c r="Z2182" i="12" s="1"/>
  <c r="AF2182" i="12" s="1"/>
  <c r="AJ2182" i="12" s="1"/>
  <c r="AP2182" i="12" s="1"/>
  <c r="AX2182" i="12" s="1"/>
  <c r="BH2182" i="12" s="1"/>
  <c r="H2205" i="12"/>
  <c r="N2206" i="12"/>
  <c r="T2206" i="12" s="1"/>
  <c r="Z2206" i="12" s="1"/>
  <c r="AF2206" i="12" s="1"/>
  <c r="AJ2206" i="12" s="1"/>
  <c r="AP2206" i="12" s="1"/>
  <c r="AX2206" i="12" s="1"/>
  <c r="BH2206" i="12" s="1"/>
  <c r="H2290" i="12"/>
  <c r="N2290" i="12" s="1"/>
  <c r="T2290" i="12" s="1"/>
  <c r="Z2290" i="12" s="1"/>
  <c r="AF2290" i="12" s="1"/>
  <c r="AJ2290" i="12" s="1"/>
  <c r="AP2290" i="12" s="1"/>
  <c r="AX2290" i="12" s="1"/>
  <c r="BH2290" i="12" s="1"/>
  <c r="N2291" i="12"/>
  <c r="T2291" i="12" s="1"/>
  <c r="Z2291" i="12" s="1"/>
  <c r="AF2291" i="12" s="1"/>
  <c r="AJ2291" i="12" s="1"/>
  <c r="AP2291" i="12" s="1"/>
  <c r="AX2291" i="12" s="1"/>
  <c r="BH2291" i="12" s="1"/>
  <c r="H2313" i="12"/>
  <c r="N2313" i="12" s="1"/>
  <c r="T2313" i="12" s="1"/>
  <c r="Z2313" i="12" s="1"/>
  <c r="AF2313" i="12" s="1"/>
  <c r="AJ2313" i="12" s="1"/>
  <c r="AP2313" i="12" s="1"/>
  <c r="AX2313" i="12" s="1"/>
  <c r="BH2313" i="12" s="1"/>
  <c r="N2314" i="12"/>
  <c r="T2314" i="12" s="1"/>
  <c r="Z2314" i="12" s="1"/>
  <c r="AF2314" i="12" s="1"/>
  <c r="AJ2314" i="12" s="1"/>
  <c r="AP2314" i="12" s="1"/>
  <c r="AX2314" i="12" s="1"/>
  <c r="BH2314" i="12" s="1"/>
  <c r="H2353" i="12"/>
  <c r="N2353" i="12" s="1"/>
  <c r="T2353" i="12" s="1"/>
  <c r="Z2353" i="12" s="1"/>
  <c r="AF2353" i="12" s="1"/>
  <c r="AJ2353" i="12" s="1"/>
  <c r="AP2353" i="12" s="1"/>
  <c r="AX2353" i="12" s="1"/>
  <c r="BH2353" i="12" s="1"/>
  <c r="N2354" i="12"/>
  <c r="T2354" i="12" s="1"/>
  <c r="Z2354" i="12" s="1"/>
  <c r="AF2354" i="12" s="1"/>
  <c r="AJ2354" i="12" s="1"/>
  <c r="AP2354" i="12" s="1"/>
  <c r="AX2354" i="12" s="1"/>
  <c r="BH2354" i="12" s="1"/>
  <c r="H2369" i="12"/>
  <c r="N2369" i="12" s="1"/>
  <c r="T2369" i="12" s="1"/>
  <c r="Z2369" i="12" s="1"/>
  <c r="AF2369" i="12" s="1"/>
  <c r="AJ2369" i="12" s="1"/>
  <c r="AP2369" i="12" s="1"/>
  <c r="AX2369" i="12" s="1"/>
  <c r="BH2369" i="12" s="1"/>
  <c r="N2370" i="12"/>
  <c r="T2370" i="12" s="1"/>
  <c r="Z2370" i="12" s="1"/>
  <c r="AF2370" i="12" s="1"/>
  <c r="AJ2370" i="12" s="1"/>
  <c r="AP2370" i="12" s="1"/>
  <c r="AX2370" i="12" s="1"/>
  <c r="BH2370" i="12" s="1"/>
  <c r="H2397" i="12"/>
  <c r="N2397" i="12" s="1"/>
  <c r="T2397" i="12" s="1"/>
  <c r="Z2397" i="12" s="1"/>
  <c r="AF2397" i="12" s="1"/>
  <c r="AJ2397" i="12" s="1"/>
  <c r="AP2397" i="12" s="1"/>
  <c r="AX2397" i="12" s="1"/>
  <c r="BH2397" i="12" s="1"/>
  <c r="N2398" i="12"/>
  <c r="T2398" i="12" s="1"/>
  <c r="Z2398" i="12" s="1"/>
  <c r="AF2398" i="12" s="1"/>
  <c r="AJ2398" i="12" s="1"/>
  <c r="AP2398" i="12" s="1"/>
  <c r="AX2398" i="12" s="1"/>
  <c r="BH2398" i="12" s="1"/>
  <c r="H2457" i="12"/>
  <c r="N2457" i="12" s="1"/>
  <c r="T2457" i="12" s="1"/>
  <c r="Z2457" i="12" s="1"/>
  <c r="AF2457" i="12" s="1"/>
  <c r="AJ2457" i="12" s="1"/>
  <c r="AP2457" i="12" s="1"/>
  <c r="AX2457" i="12" s="1"/>
  <c r="BH2457" i="12" s="1"/>
  <c r="N2458" i="12"/>
  <c r="T2458" i="12" s="1"/>
  <c r="Z2458" i="12" s="1"/>
  <c r="AF2458" i="12" s="1"/>
  <c r="AJ2458" i="12" s="1"/>
  <c r="AP2458" i="12" s="1"/>
  <c r="AX2458" i="12" s="1"/>
  <c r="BH2458" i="12" s="1"/>
  <c r="H2525" i="12"/>
  <c r="N2526" i="12"/>
  <c r="T2526" i="12" s="1"/>
  <c r="Z2526" i="12" s="1"/>
  <c r="AF2526" i="12" s="1"/>
  <c r="AJ2526" i="12" s="1"/>
  <c r="AP2526" i="12" s="1"/>
  <c r="AX2526" i="12" s="1"/>
  <c r="BH2526" i="12" s="1"/>
  <c r="H2576" i="12"/>
  <c r="N2576" i="12" s="1"/>
  <c r="T2576" i="12" s="1"/>
  <c r="Z2576" i="12" s="1"/>
  <c r="AF2576" i="12" s="1"/>
  <c r="AJ2576" i="12" s="1"/>
  <c r="AP2576" i="12" s="1"/>
  <c r="AX2576" i="12" s="1"/>
  <c r="BH2576" i="12" s="1"/>
  <c r="N2577" i="12"/>
  <c r="T2577" i="12" s="1"/>
  <c r="Z2577" i="12" s="1"/>
  <c r="AF2577" i="12" s="1"/>
  <c r="AJ2577" i="12" s="1"/>
  <c r="AP2577" i="12" s="1"/>
  <c r="AX2577" i="12" s="1"/>
  <c r="BH2577" i="12" s="1"/>
  <c r="H2592" i="12"/>
  <c r="N2592" i="12" s="1"/>
  <c r="T2592" i="12" s="1"/>
  <c r="Z2592" i="12" s="1"/>
  <c r="AF2592" i="12" s="1"/>
  <c r="AJ2592" i="12" s="1"/>
  <c r="AP2592" i="12" s="1"/>
  <c r="AX2592" i="12" s="1"/>
  <c r="BH2592" i="12" s="1"/>
  <c r="N2593" i="12"/>
  <c r="T2593" i="12" s="1"/>
  <c r="Z2593" i="12" s="1"/>
  <c r="AF2593" i="12" s="1"/>
  <c r="AJ2593" i="12" s="1"/>
  <c r="AP2593" i="12" s="1"/>
  <c r="AX2593" i="12" s="1"/>
  <c r="BH2593" i="12" s="1"/>
  <c r="G2631" i="12"/>
  <c r="M2631" i="12" s="1"/>
  <c r="S2631" i="12" s="1"/>
  <c r="Y2631" i="12" s="1"/>
  <c r="AE2631" i="12" s="1"/>
  <c r="AI2631" i="12" s="1"/>
  <c r="AO2631" i="12" s="1"/>
  <c r="AW2631" i="12" s="1"/>
  <c r="BB2631" i="12" s="1"/>
  <c r="BG2631" i="12" s="1"/>
  <c r="M2632" i="12"/>
  <c r="S2632" i="12" s="1"/>
  <c r="Y2632" i="12" s="1"/>
  <c r="AE2632" i="12" s="1"/>
  <c r="AI2632" i="12" s="1"/>
  <c r="AO2632" i="12" s="1"/>
  <c r="AW2632" i="12" s="1"/>
  <c r="BB2632" i="12" s="1"/>
  <c r="BG2632" i="12" s="1"/>
  <c r="H2668" i="12"/>
  <c r="N2668" i="12" s="1"/>
  <c r="T2668" i="12" s="1"/>
  <c r="Z2668" i="12" s="1"/>
  <c r="AF2668" i="12" s="1"/>
  <c r="AJ2668" i="12" s="1"/>
  <c r="AP2668" i="12" s="1"/>
  <c r="AX2668" i="12" s="1"/>
  <c r="BH2668" i="12" s="1"/>
  <c r="N2669" i="12"/>
  <c r="T2669" i="12" s="1"/>
  <c r="Z2669" i="12" s="1"/>
  <c r="AF2669" i="12" s="1"/>
  <c r="AJ2669" i="12" s="1"/>
  <c r="AP2669" i="12" s="1"/>
  <c r="AX2669" i="12" s="1"/>
  <c r="BH2669" i="12" s="1"/>
  <c r="H2701" i="12"/>
  <c r="N2701" i="12" s="1"/>
  <c r="T2701" i="12" s="1"/>
  <c r="Z2701" i="12" s="1"/>
  <c r="AF2701" i="12" s="1"/>
  <c r="AJ2701" i="12" s="1"/>
  <c r="AP2701" i="12" s="1"/>
  <c r="AX2701" i="12" s="1"/>
  <c r="BH2701" i="12" s="1"/>
  <c r="N2702" i="12"/>
  <c r="T2702" i="12" s="1"/>
  <c r="Z2702" i="12" s="1"/>
  <c r="AF2702" i="12" s="1"/>
  <c r="AJ2702" i="12" s="1"/>
  <c r="AP2702" i="12" s="1"/>
  <c r="AX2702" i="12" s="1"/>
  <c r="BH2702" i="12" s="1"/>
  <c r="H2715" i="12"/>
  <c r="N2715" i="12" s="1"/>
  <c r="T2715" i="12" s="1"/>
  <c r="Z2715" i="12" s="1"/>
  <c r="AF2715" i="12" s="1"/>
  <c r="AJ2715" i="12" s="1"/>
  <c r="AP2715" i="12" s="1"/>
  <c r="AX2715" i="12" s="1"/>
  <c r="BH2715" i="12" s="1"/>
  <c r="N2716" i="12"/>
  <c r="T2716" i="12" s="1"/>
  <c r="Z2716" i="12" s="1"/>
  <c r="AF2716" i="12" s="1"/>
  <c r="AJ2716" i="12" s="1"/>
  <c r="AP2716" i="12" s="1"/>
  <c r="AX2716" i="12" s="1"/>
  <c r="BH2716" i="12" s="1"/>
  <c r="H2751" i="12"/>
  <c r="N2751" i="12" s="1"/>
  <c r="T2751" i="12" s="1"/>
  <c r="Z2751" i="12" s="1"/>
  <c r="AF2751" i="12" s="1"/>
  <c r="AJ2751" i="12" s="1"/>
  <c r="AP2751" i="12" s="1"/>
  <c r="AX2751" i="12" s="1"/>
  <c r="BH2751" i="12" s="1"/>
  <c r="N2752" i="12"/>
  <c r="T2752" i="12" s="1"/>
  <c r="Z2752" i="12" s="1"/>
  <c r="AF2752" i="12" s="1"/>
  <c r="AJ2752" i="12" s="1"/>
  <c r="AP2752" i="12" s="1"/>
  <c r="AX2752" i="12" s="1"/>
  <c r="BH2752" i="12" s="1"/>
  <c r="H2769" i="12"/>
  <c r="N2769" i="12" s="1"/>
  <c r="T2769" i="12" s="1"/>
  <c r="Z2769" i="12" s="1"/>
  <c r="AF2769" i="12" s="1"/>
  <c r="AJ2769" i="12" s="1"/>
  <c r="AP2769" i="12" s="1"/>
  <c r="AX2769" i="12" s="1"/>
  <c r="BH2769" i="12" s="1"/>
  <c r="N2770" i="12"/>
  <c r="T2770" i="12" s="1"/>
  <c r="Z2770" i="12" s="1"/>
  <c r="AF2770" i="12" s="1"/>
  <c r="AJ2770" i="12" s="1"/>
  <c r="AP2770" i="12" s="1"/>
  <c r="AX2770" i="12" s="1"/>
  <c r="BH2770" i="12" s="1"/>
  <c r="H2785" i="12"/>
  <c r="N2786" i="12"/>
  <c r="T2786" i="12" s="1"/>
  <c r="Z2786" i="12" s="1"/>
  <c r="AF2786" i="12" s="1"/>
  <c r="AJ2786" i="12" s="1"/>
  <c r="AP2786" i="12" s="1"/>
  <c r="AX2786" i="12" s="1"/>
  <c r="BH2786" i="12" s="1"/>
  <c r="H2803" i="12"/>
  <c r="N2804" i="12"/>
  <c r="T2804" i="12" s="1"/>
  <c r="Z2804" i="12" s="1"/>
  <c r="AF2804" i="12" s="1"/>
  <c r="AJ2804" i="12" s="1"/>
  <c r="AP2804" i="12" s="1"/>
  <c r="AX2804" i="12" s="1"/>
  <c r="BH2804" i="12" s="1"/>
  <c r="H2898" i="12"/>
  <c r="N2899" i="12"/>
  <c r="T2899" i="12" s="1"/>
  <c r="Z2899" i="12" s="1"/>
  <c r="AF2899" i="12" s="1"/>
  <c r="AJ2899" i="12" s="1"/>
  <c r="AP2899" i="12" s="1"/>
  <c r="AX2899" i="12" s="1"/>
  <c r="BH2899" i="12" s="1"/>
  <c r="H2307" i="12"/>
  <c r="N2308" i="12"/>
  <c r="T2308" i="12" s="1"/>
  <c r="Z2308" i="12" s="1"/>
  <c r="AF2308" i="12" s="1"/>
  <c r="AJ2308" i="12" s="1"/>
  <c r="AP2308" i="12" s="1"/>
  <c r="AX2308" i="12" s="1"/>
  <c r="BH2308" i="12" s="1"/>
  <c r="H2349" i="12"/>
  <c r="N2349" i="12" s="1"/>
  <c r="T2349" i="12" s="1"/>
  <c r="Z2349" i="12" s="1"/>
  <c r="AF2349" i="12" s="1"/>
  <c r="AJ2349" i="12" s="1"/>
  <c r="AP2349" i="12" s="1"/>
  <c r="AX2349" i="12" s="1"/>
  <c r="BH2349" i="12" s="1"/>
  <c r="N2350" i="12"/>
  <c r="T2350" i="12" s="1"/>
  <c r="Z2350" i="12" s="1"/>
  <c r="AF2350" i="12" s="1"/>
  <c r="AJ2350" i="12" s="1"/>
  <c r="AP2350" i="12" s="1"/>
  <c r="AX2350" i="12" s="1"/>
  <c r="BH2350" i="12" s="1"/>
  <c r="G2381" i="12"/>
  <c r="M2381" i="12" s="1"/>
  <c r="S2381" i="12" s="1"/>
  <c r="Y2381" i="12" s="1"/>
  <c r="AE2381" i="12" s="1"/>
  <c r="AI2381" i="12" s="1"/>
  <c r="AO2381" i="12" s="1"/>
  <c r="AW2381" i="12" s="1"/>
  <c r="BB2381" i="12" s="1"/>
  <c r="BG2381" i="12" s="1"/>
  <c r="M2382" i="12"/>
  <c r="S2382" i="12" s="1"/>
  <c r="Y2382" i="12" s="1"/>
  <c r="AE2382" i="12" s="1"/>
  <c r="AI2382" i="12" s="1"/>
  <c r="AO2382" i="12" s="1"/>
  <c r="AW2382" i="12" s="1"/>
  <c r="BB2382" i="12" s="1"/>
  <c r="BG2382" i="12" s="1"/>
  <c r="H2520" i="12"/>
  <c r="N2520" i="12" s="1"/>
  <c r="T2520" i="12" s="1"/>
  <c r="Z2520" i="12" s="1"/>
  <c r="AF2520" i="12" s="1"/>
  <c r="AJ2520" i="12" s="1"/>
  <c r="AP2520" i="12" s="1"/>
  <c r="AX2520" i="12" s="1"/>
  <c r="BH2520" i="12" s="1"/>
  <c r="N2521" i="12"/>
  <c r="T2521" i="12" s="1"/>
  <c r="Z2521" i="12" s="1"/>
  <c r="AF2521" i="12" s="1"/>
  <c r="AJ2521" i="12" s="1"/>
  <c r="AP2521" i="12" s="1"/>
  <c r="AX2521" i="12" s="1"/>
  <c r="BH2521" i="12" s="1"/>
  <c r="G2584" i="12"/>
  <c r="M2584" i="12" s="1"/>
  <c r="S2584" i="12" s="1"/>
  <c r="Y2584" i="12" s="1"/>
  <c r="AE2584" i="12" s="1"/>
  <c r="AI2584" i="12" s="1"/>
  <c r="AO2584" i="12" s="1"/>
  <c r="AW2584" i="12" s="1"/>
  <c r="BB2584" i="12" s="1"/>
  <c r="BG2584" i="12" s="1"/>
  <c r="M2585" i="12"/>
  <c r="S2585" i="12" s="1"/>
  <c r="Y2585" i="12" s="1"/>
  <c r="AE2585" i="12" s="1"/>
  <c r="AI2585" i="12" s="1"/>
  <c r="AO2585" i="12" s="1"/>
  <c r="AW2585" i="12" s="1"/>
  <c r="BB2585" i="12" s="1"/>
  <c r="BG2585" i="12" s="1"/>
  <c r="G2627" i="12"/>
  <c r="M2627" i="12" s="1"/>
  <c r="S2627" i="12" s="1"/>
  <c r="Y2627" i="12" s="1"/>
  <c r="AE2627" i="12" s="1"/>
  <c r="AI2627" i="12" s="1"/>
  <c r="AO2627" i="12" s="1"/>
  <c r="AW2627" i="12" s="1"/>
  <c r="BB2627" i="12" s="1"/>
  <c r="BG2627" i="12" s="1"/>
  <c r="M2628" i="12"/>
  <c r="S2628" i="12" s="1"/>
  <c r="Y2628" i="12" s="1"/>
  <c r="AE2628" i="12" s="1"/>
  <c r="AI2628" i="12" s="1"/>
  <c r="AO2628" i="12" s="1"/>
  <c r="AW2628" i="12" s="1"/>
  <c r="BB2628" i="12" s="1"/>
  <c r="BG2628" i="12" s="1"/>
  <c r="G2676" i="12"/>
  <c r="M2676" i="12" s="1"/>
  <c r="S2676" i="12" s="1"/>
  <c r="Y2676" i="12" s="1"/>
  <c r="AE2676" i="12" s="1"/>
  <c r="AI2676" i="12" s="1"/>
  <c r="AO2676" i="12" s="1"/>
  <c r="AW2676" i="12" s="1"/>
  <c r="BB2676" i="12" s="1"/>
  <c r="BG2676" i="12" s="1"/>
  <c r="M2677" i="12"/>
  <c r="S2677" i="12" s="1"/>
  <c r="Y2677" i="12" s="1"/>
  <c r="AE2677" i="12" s="1"/>
  <c r="AI2677" i="12" s="1"/>
  <c r="AO2677" i="12" s="1"/>
  <c r="AW2677" i="12" s="1"/>
  <c r="BB2677" i="12" s="1"/>
  <c r="BG2677" i="12" s="1"/>
  <c r="H2697" i="12"/>
  <c r="N2697" i="12" s="1"/>
  <c r="T2697" i="12" s="1"/>
  <c r="Z2697" i="12" s="1"/>
  <c r="AF2697" i="12" s="1"/>
  <c r="AJ2697" i="12" s="1"/>
  <c r="AP2697" i="12" s="1"/>
  <c r="AX2697" i="12" s="1"/>
  <c r="BH2697" i="12" s="1"/>
  <c r="N2698" i="12"/>
  <c r="T2698" i="12" s="1"/>
  <c r="Z2698" i="12" s="1"/>
  <c r="AF2698" i="12" s="1"/>
  <c r="AJ2698" i="12" s="1"/>
  <c r="AP2698" i="12" s="1"/>
  <c r="AX2698" i="12" s="1"/>
  <c r="BH2698" i="12" s="1"/>
  <c r="G2723" i="12"/>
  <c r="M2723" i="12" s="1"/>
  <c r="S2723" i="12" s="1"/>
  <c r="Y2723" i="12" s="1"/>
  <c r="AE2723" i="12" s="1"/>
  <c r="AI2723" i="12" s="1"/>
  <c r="AO2723" i="12" s="1"/>
  <c r="AW2723" i="12" s="1"/>
  <c r="BB2723" i="12" s="1"/>
  <c r="BG2723" i="12" s="1"/>
  <c r="M2724" i="12"/>
  <c r="S2724" i="12" s="1"/>
  <c r="Y2724" i="12" s="1"/>
  <c r="AE2724" i="12" s="1"/>
  <c r="AI2724" i="12" s="1"/>
  <c r="AO2724" i="12" s="1"/>
  <c r="AW2724" i="12" s="1"/>
  <c r="BB2724" i="12" s="1"/>
  <c r="BG2724" i="12" s="1"/>
  <c r="H181" i="12"/>
  <c r="N182" i="12"/>
  <c r="T182" i="12" s="1"/>
  <c r="Z182" i="12" s="1"/>
  <c r="AF182" i="12" s="1"/>
  <c r="AJ182" i="12" s="1"/>
  <c r="AP182" i="12" s="1"/>
  <c r="AX182" i="12" s="1"/>
  <c r="BH182" i="12" s="1"/>
  <c r="H237" i="12"/>
  <c r="N237" i="12" s="1"/>
  <c r="T237" i="12" s="1"/>
  <c r="Z237" i="12" s="1"/>
  <c r="AF237" i="12" s="1"/>
  <c r="AJ237" i="12" s="1"/>
  <c r="AP237" i="12" s="1"/>
  <c r="AX237" i="12" s="1"/>
  <c r="BH237" i="12" s="1"/>
  <c r="N238" i="12"/>
  <c r="T238" i="12" s="1"/>
  <c r="Z238" i="12" s="1"/>
  <c r="AF238" i="12" s="1"/>
  <c r="AJ238" i="12" s="1"/>
  <c r="AP238" i="12" s="1"/>
  <c r="AX238" i="12" s="1"/>
  <c r="BH238" i="12" s="1"/>
  <c r="G406" i="12"/>
  <c r="M407" i="12"/>
  <c r="S407" i="12" s="1"/>
  <c r="Y407" i="12" s="1"/>
  <c r="AE407" i="12" s="1"/>
  <c r="AI407" i="12" s="1"/>
  <c r="AO407" i="12" s="1"/>
  <c r="AW407" i="12" s="1"/>
  <c r="BB407" i="12" s="1"/>
  <c r="BG407" i="12" s="1"/>
  <c r="G466" i="12"/>
  <c r="M466" i="12" s="1"/>
  <c r="S466" i="12" s="1"/>
  <c r="Y466" i="12" s="1"/>
  <c r="AE466" i="12" s="1"/>
  <c r="AI466" i="12" s="1"/>
  <c r="AO466" i="12" s="1"/>
  <c r="AW466" i="12" s="1"/>
  <c r="BB466" i="12" s="1"/>
  <c r="BG466" i="12" s="1"/>
  <c r="M467" i="12"/>
  <c r="S467" i="12" s="1"/>
  <c r="Y467" i="12" s="1"/>
  <c r="AE467" i="12" s="1"/>
  <c r="AI467" i="12" s="1"/>
  <c r="AO467" i="12" s="1"/>
  <c r="AW467" i="12" s="1"/>
  <c r="BB467" i="12" s="1"/>
  <c r="BG467" i="12" s="1"/>
  <c r="G480" i="12"/>
  <c r="M480" i="12" s="1"/>
  <c r="S480" i="12" s="1"/>
  <c r="Y480" i="12" s="1"/>
  <c r="AE480" i="12" s="1"/>
  <c r="AI480" i="12" s="1"/>
  <c r="AO480" i="12" s="1"/>
  <c r="AW480" i="12" s="1"/>
  <c r="BB480" i="12" s="1"/>
  <c r="BG480" i="12" s="1"/>
  <c r="M481" i="12"/>
  <c r="S481" i="12" s="1"/>
  <c r="Y481" i="12" s="1"/>
  <c r="AE481" i="12" s="1"/>
  <c r="AI481" i="12" s="1"/>
  <c r="AO481" i="12" s="1"/>
  <c r="AW481" i="12" s="1"/>
  <c r="BB481" i="12" s="1"/>
  <c r="BG481" i="12" s="1"/>
  <c r="G657" i="12"/>
  <c r="M657" i="12" s="1"/>
  <c r="S657" i="12" s="1"/>
  <c r="Y657" i="12" s="1"/>
  <c r="AE657" i="12" s="1"/>
  <c r="AI657" i="12" s="1"/>
  <c r="AO657" i="12" s="1"/>
  <c r="AW657" i="12" s="1"/>
  <c r="BB657" i="12" s="1"/>
  <c r="BG657" i="12" s="1"/>
  <c r="M658" i="12"/>
  <c r="S658" i="12" s="1"/>
  <c r="Y658" i="12" s="1"/>
  <c r="AE658" i="12" s="1"/>
  <c r="AI658" i="12" s="1"/>
  <c r="AO658" i="12" s="1"/>
  <c r="AW658" i="12" s="1"/>
  <c r="BB658" i="12" s="1"/>
  <c r="BG658" i="12" s="1"/>
  <c r="H749" i="12"/>
  <c r="N750" i="12"/>
  <c r="T750" i="12" s="1"/>
  <c r="Z750" i="12" s="1"/>
  <c r="AF750" i="12" s="1"/>
  <c r="AJ750" i="12" s="1"/>
  <c r="AP750" i="12" s="1"/>
  <c r="AX750" i="12" s="1"/>
  <c r="BH750" i="12" s="1"/>
  <c r="G860" i="12"/>
  <c r="M860" i="12" s="1"/>
  <c r="S860" i="12" s="1"/>
  <c r="Y860" i="12" s="1"/>
  <c r="AE860" i="12" s="1"/>
  <c r="AI860" i="12" s="1"/>
  <c r="AO860" i="12" s="1"/>
  <c r="AW860" i="12" s="1"/>
  <c r="BB860" i="12" s="1"/>
  <c r="BG860" i="12" s="1"/>
  <c r="M861" i="12"/>
  <c r="S861" i="12" s="1"/>
  <c r="Y861" i="12" s="1"/>
  <c r="AE861" i="12" s="1"/>
  <c r="AI861" i="12" s="1"/>
  <c r="AO861" i="12" s="1"/>
  <c r="AW861" i="12" s="1"/>
  <c r="BB861" i="12" s="1"/>
  <c r="BG861" i="12" s="1"/>
  <c r="G1187" i="12"/>
  <c r="M1187" i="12" s="1"/>
  <c r="S1187" i="12" s="1"/>
  <c r="Y1187" i="12" s="1"/>
  <c r="AE1187" i="12" s="1"/>
  <c r="AI1187" i="12" s="1"/>
  <c r="AO1187" i="12" s="1"/>
  <c r="AW1187" i="12" s="1"/>
  <c r="BB1187" i="12" s="1"/>
  <c r="BG1187" i="12" s="1"/>
  <c r="M1188" i="12"/>
  <c r="S1188" i="12" s="1"/>
  <c r="Y1188" i="12" s="1"/>
  <c r="AE1188" i="12" s="1"/>
  <c r="AI1188" i="12" s="1"/>
  <c r="AO1188" i="12" s="1"/>
  <c r="AW1188" i="12" s="1"/>
  <c r="BB1188" i="12" s="1"/>
  <c r="BG1188" i="12" s="1"/>
  <c r="H1208" i="12"/>
  <c r="N1208" i="12" s="1"/>
  <c r="T1208" i="12" s="1"/>
  <c r="Z1208" i="12" s="1"/>
  <c r="AF1208" i="12" s="1"/>
  <c r="AJ1208" i="12" s="1"/>
  <c r="AP1208" i="12" s="1"/>
  <c r="AX1208" i="12" s="1"/>
  <c r="BH1208" i="12" s="1"/>
  <c r="N1209" i="12"/>
  <c r="T1209" i="12" s="1"/>
  <c r="Z1209" i="12" s="1"/>
  <c r="AF1209" i="12" s="1"/>
  <c r="AJ1209" i="12" s="1"/>
  <c r="AP1209" i="12" s="1"/>
  <c r="AX1209" i="12" s="1"/>
  <c r="BH1209" i="12" s="1"/>
  <c r="H1224" i="12"/>
  <c r="N1224" i="12" s="1"/>
  <c r="T1224" i="12" s="1"/>
  <c r="Z1224" i="12" s="1"/>
  <c r="AF1224" i="12" s="1"/>
  <c r="AJ1224" i="12" s="1"/>
  <c r="AP1224" i="12" s="1"/>
  <c r="AX1224" i="12" s="1"/>
  <c r="BH1224" i="12" s="1"/>
  <c r="N1225" i="12"/>
  <c r="T1225" i="12" s="1"/>
  <c r="Z1225" i="12" s="1"/>
  <c r="AF1225" i="12" s="1"/>
  <c r="AJ1225" i="12" s="1"/>
  <c r="AP1225" i="12" s="1"/>
  <c r="AX1225" i="12" s="1"/>
  <c r="BH1225" i="12" s="1"/>
  <c r="H1349" i="12"/>
  <c r="N1350" i="12"/>
  <c r="T1350" i="12" s="1"/>
  <c r="Z1350" i="12" s="1"/>
  <c r="AF1350" i="12" s="1"/>
  <c r="AJ1350" i="12" s="1"/>
  <c r="AP1350" i="12" s="1"/>
  <c r="AX1350" i="12" s="1"/>
  <c r="BH1350" i="12" s="1"/>
  <c r="H1446" i="12"/>
  <c r="N1446" i="12" s="1"/>
  <c r="T1446" i="12" s="1"/>
  <c r="Z1446" i="12" s="1"/>
  <c r="AF1446" i="12" s="1"/>
  <c r="AJ1446" i="12" s="1"/>
  <c r="AP1446" i="12" s="1"/>
  <c r="AX1446" i="12" s="1"/>
  <c r="BH1446" i="12" s="1"/>
  <c r="N1447" i="12"/>
  <c r="T1447" i="12" s="1"/>
  <c r="Z1447" i="12" s="1"/>
  <c r="AF1447" i="12" s="1"/>
  <c r="AJ1447" i="12" s="1"/>
  <c r="AP1447" i="12" s="1"/>
  <c r="AX1447" i="12" s="1"/>
  <c r="BH1447" i="12" s="1"/>
  <c r="G1515" i="12"/>
  <c r="M1516" i="12"/>
  <c r="S1516" i="12" s="1"/>
  <c r="Y1516" i="12" s="1"/>
  <c r="AE1516" i="12" s="1"/>
  <c r="AI1516" i="12" s="1"/>
  <c r="AO1516" i="12" s="1"/>
  <c r="AW1516" i="12" s="1"/>
  <c r="BB1516" i="12" s="1"/>
  <c r="BG1516" i="12" s="1"/>
  <c r="G1623" i="12"/>
  <c r="M1623" i="12" s="1"/>
  <c r="S1623" i="12" s="1"/>
  <c r="Y1623" i="12" s="1"/>
  <c r="AE1623" i="12" s="1"/>
  <c r="AI1623" i="12" s="1"/>
  <c r="AO1623" i="12" s="1"/>
  <c r="AW1623" i="12" s="1"/>
  <c r="BB1623" i="12" s="1"/>
  <c r="BG1623" i="12" s="1"/>
  <c r="M1624" i="12"/>
  <c r="S1624" i="12" s="1"/>
  <c r="Y1624" i="12" s="1"/>
  <c r="AE1624" i="12" s="1"/>
  <c r="AI1624" i="12" s="1"/>
  <c r="AO1624" i="12" s="1"/>
  <c r="AW1624" i="12" s="1"/>
  <c r="BB1624" i="12" s="1"/>
  <c r="BG1624" i="12" s="1"/>
  <c r="G1687" i="12"/>
  <c r="M1688" i="12"/>
  <c r="S1688" i="12" s="1"/>
  <c r="Y1688" i="12" s="1"/>
  <c r="AE1688" i="12" s="1"/>
  <c r="AI1688" i="12" s="1"/>
  <c r="AO1688" i="12" s="1"/>
  <c r="AW1688" i="12" s="1"/>
  <c r="BB1688" i="12" s="1"/>
  <c r="BG1688" i="12" s="1"/>
  <c r="H1795" i="12"/>
  <c r="N1795" i="12" s="1"/>
  <c r="T1795" i="12" s="1"/>
  <c r="Z1795" i="12" s="1"/>
  <c r="AF1795" i="12" s="1"/>
  <c r="AJ1795" i="12" s="1"/>
  <c r="AP1795" i="12" s="1"/>
  <c r="AX1795" i="12" s="1"/>
  <c r="BH1795" i="12" s="1"/>
  <c r="N1796" i="12"/>
  <c r="T1796" i="12" s="1"/>
  <c r="Z1796" i="12" s="1"/>
  <c r="AF1796" i="12" s="1"/>
  <c r="AJ1796" i="12" s="1"/>
  <c r="AP1796" i="12" s="1"/>
  <c r="AX1796" i="12" s="1"/>
  <c r="BH1796" i="12" s="1"/>
  <c r="H1875" i="12"/>
  <c r="N1876" i="12"/>
  <c r="T1876" i="12" s="1"/>
  <c r="Z1876" i="12" s="1"/>
  <c r="AF1876" i="12" s="1"/>
  <c r="AJ1876" i="12" s="1"/>
  <c r="AP1876" i="12" s="1"/>
  <c r="AX1876" i="12" s="1"/>
  <c r="BH1876" i="12" s="1"/>
  <c r="H1890" i="12"/>
  <c r="N1890" i="12" s="1"/>
  <c r="T1890" i="12" s="1"/>
  <c r="Z1890" i="12" s="1"/>
  <c r="AF1890" i="12" s="1"/>
  <c r="AJ1890" i="12" s="1"/>
  <c r="AP1890" i="12" s="1"/>
  <c r="AX1890" i="12" s="1"/>
  <c r="BH1890" i="12" s="1"/>
  <c r="N1891" i="12"/>
  <c r="T1891" i="12" s="1"/>
  <c r="Z1891" i="12" s="1"/>
  <c r="AF1891" i="12" s="1"/>
  <c r="AJ1891" i="12" s="1"/>
  <c r="AP1891" i="12" s="1"/>
  <c r="AX1891" i="12" s="1"/>
  <c r="BH1891" i="12" s="1"/>
  <c r="H2047" i="12"/>
  <c r="N2047" i="12" s="1"/>
  <c r="T2047" i="12" s="1"/>
  <c r="Z2047" i="12" s="1"/>
  <c r="AF2047" i="12" s="1"/>
  <c r="AJ2047" i="12" s="1"/>
  <c r="AP2047" i="12" s="1"/>
  <c r="AX2047" i="12" s="1"/>
  <c r="BH2047" i="12" s="1"/>
  <c r="N2048" i="12"/>
  <c r="T2048" i="12" s="1"/>
  <c r="Z2048" i="12" s="1"/>
  <c r="AF2048" i="12" s="1"/>
  <c r="AJ2048" i="12" s="1"/>
  <c r="AP2048" i="12" s="1"/>
  <c r="AX2048" i="12" s="1"/>
  <c r="BH2048" i="12" s="1"/>
  <c r="G2118" i="12"/>
  <c r="M2119" i="12"/>
  <c r="S2119" i="12" s="1"/>
  <c r="Y2119" i="12" s="1"/>
  <c r="AE2119" i="12" s="1"/>
  <c r="AI2119" i="12" s="1"/>
  <c r="AO2119" i="12" s="1"/>
  <c r="AW2119" i="12" s="1"/>
  <c r="BB2119" i="12" s="1"/>
  <c r="BG2119" i="12" s="1"/>
  <c r="H2361" i="12"/>
  <c r="N2361" i="12" s="1"/>
  <c r="T2361" i="12" s="1"/>
  <c r="Z2361" i="12" s="1"/>
  <c r="AF2361" i="12" s="1"/>
  <c r="AJ2361" i="12" s="1"/>
  <c r="AP2361" i="12" s="1"/>
  <c r="AX2361" i="12" s="1"/>
  <c r="BH2361" i="12" s="1"/>
  <c r="N2362" i="12"/>
  <c r="T2362" i="12" s="1"/>
  <c r="Z2362" i="12" s="1"/>
  <c r="AF2362" i="12" s="1"/>
  <c r="AJ2362" i="12" s="1"/>
  <c r="AP2362" i="12" s="1"/>
  <c r="AX2362" i="12" s="1"/>
  <c r="BH2362" i="12" s="1"/>
  <c r="G2461" i="12"/>
  <c r="M2461" i="12" s="1"/>
  <c r="S2461" i="12" s="1"/>
  <c r="Y2461" i="12" s="1"/>
  <c r="AE2461" i="12" s="1"/>
  <c r="AI2461" i="12" s="1"/>
  <c r="AO2461" i="12" s="1"/>
  <c r="AW2461" i="12" s="1"/>
  <c r="BB2461" i="12" s="1"/>
  <c r="BG2461" i="12" s="1"/>
  <c r="M2462" i="12"/>
  <c r="S2462" i="12" s="1"/>
  <c r="Y2462" i="12" s="1"/>
  <c r="AE2462" i="12" s="1"/>
  <c r="AI2462" i="12" s="1"/>
  <c r="AO2462" i="12" s="1"/>
  <c r="AW2462" i="12" s="1"/>
  <c r="BB2462" i="12" s="1"/>
  <c r="BG2462" i="12" s="1"/>
  <c r="H2676" i="12"/>
  <c r="N2676" i="12" s="1"/>
  <c r="T2676" i="12" s="1"/>
  <c r="Z2676" i="12" s="1"/>
  <c r="AF2676" i="12" s="1"/>
  <c r="AJ2676" i="12" s="1"/>
  <c r="AP2676" i="12" s="1"/>
  <c r="AX2676" i="12" s="1"/>
  <c r="BH2676" i="12" s="1"/>
  <c r="N2677" i="12"/>
  <c r="T2677" i="12" s="1"/>
  <c r="Z2677" i="12" s="1"/>
  <c r="AF2677" i="12" s="1"/>
  <c r="AJ2677" i="12" s="1"/>
  <c r="AP2677" i="12" s="1"/>
  <c r="AX2677" i="12" s="1"/>
  <c r="BH2677" i="12" s="1"/>
  <c r="G2790" i="12"/>
  <c r="M2790" i="12" s="1"/>
  <c r="S2790" i="12" s="1"/>
  <c r="Y2790" i="12" s="1"/>
  <c r="AE2790" i="12" s="1"/>
  <c r="AI2790" i="12" s="1"/>
  <c r="AO2790" i="12" s="1"/>
  <c r="AW2790" i="12" s="1"/>
  <c r="BB2790" i="12" s="1"/>
  <c r="BG2790" i="12" s="1"/>
  <c r="M2791" i="12"/>
  <c r="S2791" i="12" s="1"/>
  <c r="Y2791" i="12" s="1"/>
  <c r="AE2791" i="12" s="1"/>
  <c r="AI2791" i="12" s="1"/>
  <c r="AO2791" i="12" s="1"/>
  <c r="AW2791" i="12" s="1"/>
  <c r="BB2791" i="12" s="1"/>
  <c r="BG2791" i="12" s="1"/>
  <c r="G2808" i="12"/>
  <c r="M2808" i="12" s="1"/>
  <c r="S2808" i="12" s="1"/>
  <c r="Y2808" i="12" s="1"/>
  <c r="AE2808" i="12" s="1"/>
  <c r="AI2808" i="12" s="1"/>
  <c r="AO2808" i="12" s="1"/>
  <c r="AW2808" i="12" s="1"/>
  <c r="BB2808" i="12" s="1"/>
  <c r="BG2808" i="12" s="1"/>
  <c r="M2809" i="12"/>
  <c r="S2809" i="12" s="1"/>
  <c r="Y2809" i="12" s="1"/>
  <c r="AE2809" i="12" s="1"/>
  <c r="AI2809" i="12" s="1"/>
  <c r="AO2809" i="12" s="1"/>
  <c r="AW2809" i="12" s="1"/>
  <c r="BB2809" i="12" s="1"/>
  <c r="BG2809" i="12" s="1"/>
  <c r="G33" i="12"/>
  <c r="M33" i="12" s="1"/>
  <c r="S33" i="12" s="1"/>
  <c r="Y33" i="12" s="1"/>
  <c r="AE33" i="12" s="1"/>
  <c r="AI33" i="12" s="1"/>
  <c r="AO33" i="12" s="1"/>
  <c r="AW33" i="12" s="1"/>
  <c r="BB33" i="12" s="1"/>
  <c r="BG33" i="12" s="1"/>
  <c r="M34" i="12"/>
  <c r="S34" i="12" s="1"/>
  <c r="Y34" i="12" s="1"/>
  <c r="AE34" i="12" s="1"/>
  <c r="AI34" i="12" s="1"/>
  <c r="AO34" i="12" s="1"/>
  <c r="AW34" i="12" s="1"/>
  <c r="BB34" i="12" s="1"/>
  <c r="BG34" i="12" s="1"/>
  <c r="H209" i="12"/>
  <c r="N210" i="12"/>
  <c r="T210" i="12" s="1"/>
  <c r="Z210" i="12" s="1"/>
  <c r="AF210" i="12" s="1"/>
  <c r="AJ210" i="12" s="1"/>
  <c r="AP210" i="12" s="1"/>
  <c r="AX210" i="12" s="1"/>
  <c r="BH210" i="12" s="1"/>
  <c r="H225" i="12"/>
  <c r="N225" i="12" s="1"/>
  <c r="T225" i="12" s="1"/>
  <c r="Z225" i="12" s="1"/>
  <c r="AF225" i="12" s="1"/>
  <c r="AJ225" i="12" s="1"/>
  <c r="AP225" i="12" s="1"/>
  <c r="AX225" i="12" s="1"/>
  <c r="BH225" i="12" s="1"/>
  <c r="N226" i="12"/>
  <c r="T226" i="12" s="1"/>
  <c r="Z226" i="12" s="1"/>
  <c r="AF226" i="12" s="1"/>
  <c r="AJ226" i="12" s="1"/>
  <c r="AP226" i="12" s="1"/>
  <c r="AX226" i="12" s="1"/>
  <c r="BH226" i="12" s="1"/>
  <c r="H241" i="12"/>
  <c r="N241" i="12" s="1"/>
  <c r="T241" i="12" s="1"/>
  <c r="Z241" i="12" s="1"/>
  <c r="AF241" i="12" s="1"/>
  <c r="AJ241" i="12" s="1"/>
  <c r="AP241" i="12" s="1"/>
  <c r="AX241" i="12" s="1"/>
  <c r="BH241" i="12" s="1"/>
  <c r="N242" i="12"/>
  <c r="T242" i="12" s="1"/>
  <c r="Z242" i="12" s="1"/>
  <c r="AF242" i="12" s="1"/>
  <c r="AJ242" i="12" s="1"/>
  <c r="AP242" i="12" s="1"/>
  <c r="AX242" i="12" s="1"/>
  <c r="BH242" i="12" s="1"/>
  <c r="H257" i="12"/>
  <c r="N257" i="12" s="1"/>
  <c r="T257" i="12" s="1"/>
  <c r="Z257" i="12" s="1"/>
  <c r="AF257" i="12" s="1"/>
  <c r="AJ257" i="12" s="1"/>
  <c r="AP257" i="12" s="1"/>
  <c r="AX257" i="12" s="1"/>
  <c r="BH257" i="12" s="1"/>
  <c r="N258" i="12"/>
  <c r="T258" i="12" s="1"/>
  <c r="Z258" i="12" s="1"/>
  <c r="AF258" i="12" s="1"/>
  <c r="AJ258" i="12" s="1"/>
  <c r="AP258" i="12" s="1"/>
  <c r="AX258" i="12" s="1"/>
  <c r="BH258" i="12" s="1"/>
  <c r="H353" i="12"/>
  <c r="N353" i="12" s="1"/>
  <c r="T353" i="12" s="1"/>
  <c r="Z353" i="12" s="1"/>
  <c r="AF353" i="12" s="1"/>
  <c r="AJ353" i="12" s="1"/>
  <c r="AP353" i="12" s="1"/>
  <c r="AX353" i="12" s="1"/>
  <c r="BH353" i="12" s="1"/>
  <c r="N354" i="12"/>
  <c r="T354" i="12" s="1"/>
  <c r="Z354" i="12" s="1"/>
  <c r="AF354" i="12" s="1"/>
  <c r="AJ354" i="12" s="1"/>
  <c r="AP354" i="12" s="1"/>
  <c r="AX354" i="12" s="1"/>
  <c r="BH354" i="12" s="1"/>
  <c r="G412" i="12"/>
  <c r="M412" i="12" s="1"/>
  <c r="S412" i="12" s="1"/>
  <c r="Y412" i="12" s="1"/>
  <c r="AE412" i="12" s="1"/>
  <c r="AI412" i="12" s="1"/>
  <c r="AO412" i="12" s="1"/>
  <c r="AW412" i="12" s="1"/>
  <c r="BB412" i="12" s="1"/>
  <c r="BG412" i="12" s="1"/>
  <c r="M413" i="12"/>
  <c r="S413" i="12" s="1"/>
  <c r="Y413" i="12" s="1"/>
  <c r="AE413" i="12" s="1"/>
  <c r="AI413" i="12" s="1"/>
  <c r="AO413" i="12" s="1"/>
  <c r="AW413" i="12" s="1"/>
  <c r="BB413" i="12" s="1"/>
  <c r="BG413" i="12" s="1"/>
  <c r="G451" i="12"/>
  <c r="M452" i="12"/>
  <c r="S452" i="12" s="1"/>
  <c r="Y452" i="12" s="1"/>
  <c r="AE452" i="12" s="1"/>
  <c r="AI452" i="12" s="1"/>
  <c r="AO452" i="12" s="1"/>
  <c r="AW452" i="12" s="1"/>
  <c r="BB452" i="12" s="1"/>
  <c r="BG452" i="12" s="1"/>
  <c r="G504" i="12"/>
  <c r="M504" i="12" s="1"/>
  <c r="S504" i="12" s="1"/>
  <c r="Y504" i="12" s="1"/>
  <c r="AE504" i="12" s="1"/>
  <c r="AI504" i="12" s="1"/>
  <c r="AO504" i="12" s="1"/>
  <c r="AW504" i="12" s="1"/>
  <c r="BB504" i="12" s="1"/>
  <c r="BG504" i="12" s="1"/>
  <c r="M505" i="12"/>
  <c r="S505" i="12" s="1"/>
  <c r="Y505" i="12" s="1"/>
  <c r="AE505" i="12" s="1"/>
  <c r="AI505" i="12" s="1"/>
  <c r="AO505" i="12" s="1"/>
  <c r="AW505" i="12" s="1"/>
  <c r="BB505" i="12" s="1"/>
  <c r="BG505" i="12" s="1"/>
  <c r="G522" i="12"/>
  <c r="M522" i="12" s="1"/>
  <c r="S522" i="12" s="1"/>
  <c r="Y522" i="12" s="1"/>
  <c r="AE522" i="12" s="1"/>
  <c r="AI522" i="12" s="1"/>
  <c r="AO522" i="12" s="1"/>
  <c r="AW522" i="12" s="1"/>
  <c r="BB522" i="12" s="1"/>
  <c r="BG522" i="12" s="1"/>
  <c r="M523" i="12"/>
  <c r="S523" i="12" s="1"/>
  <c r="Y523" i="12" s="1"/>
  <c r="AE523" i="12" s="1"/>
  <c r="AI523" i="12" s="1"/>
  <c r="AO523" i="12" s="1"/>
  <c r="AW523" i="12" s="1"/>
  <c r="BB523" i="12" s="1"/>
  <c r="BG523" i="12" s="1"/>
  <c r="H569" i="12"/>
  <c r="N569" i="12" s="1"/>
  <c r="T569" i="12" s="1"/>
  <c r="Z569" i="12" s="1"/>
  <c r="AF569" i="12" s="1"/>
  <c r="AJ569" i="12" s="1"/>
  <c r="AP569" i="12" s="1"/>
  <c r="AX569" i="12" s="1"/>
  <c r="BH569" i="12" s="1"/>
  <c r="N570" i="12"/>
  <c r="T570" i="12" s="1"/>
  <c r="Z570" i="12" s="1"/>
  <c r="AF570" i="12" s="1"/>
  <c r="AJ570" i="12" s="1"/>
  <c r="AP570" i="12" s="1"/>
  <c r="AX570" i="12" s="1"/>
  <c r="BH570" i="12" s="1"/>
  <c r="G645" i="12"/>
  <c r="M645" i="12" s="1"/>
  <c r="S645" i="12" s="1"/>
  <c r="Y645" i="12" s="1"/>
  <c r="AE645" i="12" s="1"/>
  <c r="AI645" i="12" s="1"/>
  <c r="AO645" i="12" s="1"/>
  <c r="AW645" i="12" s="1"/>
  <c r="BB645" i="12" s="1"/>
  <c r="BG645" i="12" s="1"/>
  <c r="M646" i="12"/>
  <c r="S646" i="12" s="1"/>
  <c r="Y646" i="12" s="1"/>
  <c r="AE646" i="12" s="1"/>
  <c r="AI646" i="12" s="1"/>
  <c r="AO646" i="12" s="1"/>
  <c r="AW646" i="12" s="1"/>
  <c r="BB646" i="12" s="1"/>
  <c r="BG646" i="12" s="1"/>
  <c r="G664" i="12"/>
  <c r="M664" i="12" s="1"/>
  <c r="S664" i="12" s="1"/>
  <c r="Y664" i="12" s="1"/>
  <c r="AE664" i="12" s="1"/>
  <c r="AI664" i="12" s="1"/>
  <c r="AO664" i="12" s="1"/>
  <c r="AW664" i="12" s="1"/>
  <c r="BB664" i="12" s="1"/>
  <c r="BG664" i="12" s="1"/>
  <c r="M665" i="12"/>
  <c r="S665" i="12" s="1"/>
  <c r="Y665" i="12" s="1"/>
  <c r="AE665" i="12" s="1"/>
  <c r="AI665" i="12" s="1"/>
  <c r="AO665" i="12" s="1"/>
  <c r="AW665" i="12" s="1"/>
  <c r="BB665" i="12" s="1"/>
  <c r="BG665" i="12" s="1"/>
  <c r="H714" i="12"/>
  <c r="N714" i="12" s="1"/>
  <c r="T714" i="12" s="1"/>
  <c r="Z714" i="12" s="1"/>
  <c r="AF714" i="12" s="1"/>
  <c r="AJ714" i="12" s="1"/>
  <c r="AP714" i="12" s="1"/>
  <c r="AX714" i="12" s="1"/>
  <c r="BH714" i="12" s="1"/>
  <c r="N715" i="12"/>
  <c r="T715" i="12" s="1"/>
  <c r="Z715" i="12" s="1"/>
  <c r="AF715" i="12" s="1"/>
  <c r="AJ715" i="12" s="1"/>
  <c r="AP715" i="12" s="1"/>
  <c r="AX715" i="12" s="1"/>
  <c r="BH715" i="12" s="1"/>
  <c r="G749" i="12"/>
  <c r="M750" i="12"/>
  <c r="S750" i="12" s="1"/>
  <c r="Y750" i="12" s="1"/>
  <c r="AE750" i="12" s="1"/>
  <c r="AI750" i="12" s="1"/>
  <c r="AO750" i="12" s="1"/>
  <c r="AW750" i="12" s="1"/>
  <c r="BB750" i="12" s="1"/>
  <c r="BG750" i="12" s="1"/>
  <c r="H990" i="12"/>
  <c r="N990" i="12" s="1"/>
  <c r="T990" i="12" s="1"/>
  <c r="Z990" i="12" s="1"/>
  <c r="AF990" i="12" s="1"/>
  <c r="AJ990" i="12" s="1"/>
  <c r="AP990" i="12" s="1"/>
  <c r="AX990" i="12" s="1"/>
  <c r="BH990" i="12" s="1"/>
  <c r="N991" i="12"/>
  <c r="T991" i="12" s="1"/>
  <c r="Z991" i="12" s="1"/>
  <c r="AF991" i="12" s="1"/>
  <c r="AJ991" i="12" s="1"/>
  <c r="AP991" i="12" s="1"/>
  <c r="AX991" i="12" s="1"/>
  <c r="BH991" i="12" s="1"/>
  <c r="H1066" i="12"/>
  <c r="N1066" i="12" s="1"/>
  <c r="T1066" i="12" s="1"/>
  <c r="Z1066" i="12" s="1"/>
  <c r="AF1066" i="12" s="1"/>
  <c r="AJ1066" i="12" s="1"/>
  <c r="AP1066" i="12" s="1"/>
  <c r="AX1066" i="12" s="1"/>
  <c r="BH1066" i="12" s="1"/>
  <c r="N1067" i="12"/>
  <c r="T1067" i="12" s="1"/>
  <c r="Z1067" i="12" s="1"/>
  <c r="AF1067" i="12" s="1"/>
  <c r="AJ1067" i="12" s="1"/>
  <c r="AP1067" i="12" s="1"/>
  <c r="AX1067" i="12" s="1"/>
  <c r="BH1067" i="12" s="1"/>
  <c r="H1093" i="12"/>
  <c r="N1093" i="12" s="1"/>
  <c r="T1093" i="12" s="1"/>
  <c r="Z1093" i="12" s="1"/>
  <c r="AF1093" i="12" s="1"/>
  <c r="AJ1093" i="12" s="1"/>
  <c r="AP1093" i="12" s="1"/>
  <c r="AX1093" i="12" s="1"/>
  <c r="BH1093" i="12" s="1"/>
  <c r="N1094" i="12"/>
  <c r="T1094" i="12" s="1"/>
  <c r="Z1094" i="12" s="1"/>
  <c r="AF1094" i="12" s="1"/>
  <c r="AJ1094" i="12" s="1"/>
  <c r="AP1094" i="12" s="1"/>
  <c r="AX1094" i="12" s="1"/>
  <c r="BH1094" i="12" s="1"/>
  <c r="H1125" i="12"/>
  <c r="N1125" i="12" s="1"/>
  <c r="T1125" i="12" s="1"/>
  <c r="Z1125" i="12" s="1"/>
  <c r="AF1125" i="12" s="1"/>
  <c r="AJ1125" i="12" s="1"/>
  <c r="AP1125" i="12" s="1"/>
  <c r="AX1125" i="12" s="1"/>
  <c r="BH1125" i="12" s="1"/>
  <c r="N1126" i="12"/>
  <c r="T1126" i="12" s="1"/>
  <c r="Z1126" i="12" s="1"/>
  <c r="AF1126" i="12" s="1"/>
  <c r="AJ1126" i="12" s="1"/>
  <c r="AP1126" i="12" s="1"/>
  <c r="AX1126" i="12" s="1"/>
  <c r="BH1126" i="12" s="1"/>
  <c r="H1141" i="12"/>
  <c r="N1141" i="12" s="1"/>
  <c r="T1141" i="12" s="1"/>
  <c r="Z1141" i="12" s="1"/>
  <c r="AF1141" i="12" s="1"/>
  <c r="AJ1141" i="12" s="1"/>
  <c r="AP1141" i="12" s="1"/>
  <c r="AX1141" i="12" s="1"/>
  <c r="BH1141" i="12" s="1"/>
  <c r="N1142" i="12"/>
  <c r="T1142" i="12" s="1"/>
  <c r="Z1142" i="12" s="1"/>
  <c r="AF1142" i="12" s="1"/>
  <c r="AJ1142" i="12" s="1"/>
  <c r="AP1142" i="12" s="1"/>
  <c r="AX1142" i="12" s="1"/>
  <c r="BH1142" i="12" s="1"/>
  <c r="G1177" i="12"/>
  <c r="M1177" i="12" s="1"/>
  <c r="S1177" i="12" s="1"/>
  <c r="Y1177" i="12" s="1"/>
  <c r="AE1177" i="12" s="1"/>
  <c r="AI1177" i="12" s="1"/>
  <c r="AO1177" i="12" s="1"/>
  <c r="AW1177" i="12" s="1"/>
  <c r="BB1177" i="12" s="1"/>
  <c r="BG1177" i="12" s="1"/>
  <c r="M1178" i="12"/>
  <c r="S1178" i="12" s="1"/>
  <c r="Y1178" i="12" s="1"/>
  <c r="AE1178" i="12" s="1"/>
  <c r="AI1178" i="12" s="1"/>
  <c r="AO1178" i="12" s="1"/>
  <c r="AW1178" i="12" s="1"/>
  <c r="BB1178" i="12" s="1"/>
  <c r="BG1178" i="12" s="1"/>
  <c r="H1196" i="12"/>
  <c r="N1196" i="12" s="1"/>
  <c r="T1196" i="12" s="1"/>
  <c r="Z1196" i="12" s="1"/>
  <c r="AF1196" i="12" s="1"/>
  <c r="AJ1196" i="12" s="1"/>
  <c r="AP1196" i="12" s="1"/>
  <c r="AX1196" i="12" s="1"/>
  <c r="BH1196" i="12" s="1"/>
  <c r="N1197" i="12"/>
  <c r="T1197" i="12" s="1"/>
  <c r="Z1197" i="12" s="1"/>
  <c r="AF1197" i="12" s="1"/>
  <c r="AJ1197" i="12" s="1"/>
  <c r="AP1197" i="12" s="1"/>
  <c r="AX1197" i="12" s="1"/>
  <c r="BH1197" i="12" s="1"/>
  <c r="H1212" i="12"/>
  <c r="N1212" i="12" s="1"/>
  <c r="T1212" i="12" s="1"/>
  <c r="Z1212" i="12" s="1"/>
  <c r="AF1212" i="12" s="1"/>
  <c r="AJ1212" i="12" s="1"/>
  <c r="AP1212" i="12" s="1"/>
  <c r="AX1212" i="12" s="1"/>
  <c r="BH1212" i="12" s="1"/>
  <c r="N1213" i="12"/>
  <c r="T1213" i="12" s="1"/>
  <c r="Z1213" i="12" s="1"/>
  <c r="AF1213" i="12" s="1"/>
  <c r="AJ1213" i="12" s="1"/>
  <c r="AP1213" i="12" s="1"/>
  <c r="AX1213" i="12" s="1"/>
  <c r="BH1213" i="12" s="1"/>
  <c r="G1254" i="12"/>
  <c r="M1254" i="12" s="1"/>
  <c r="S1254" i="12" s="1"/>
  <c r="Y1254" i="12" s="1"/>
  <c r="AE1254" i="12" s="1"/>
  <c r="AI1254" i="12" s="1"/>
  <c r="AO1254" i="12" s="1"/>
  <c r="AW1254" i="12" s="1"/>
  <c r="BB1254" i="12" s="1"/>
  <c r="BG1254" i="12" s="1"/>
  <c r="M1255" i="12"/>
  <c r="S1255" i="12" s="1"/>
  <c r="Y1255" i="12" s="1"/>
  <c r="AE1255" i="12" s="1"/>
  <c r="AI1255" i="12" s="1"/>
  <c r="AO1255" i="12" s="1"/>
  <c r="AW1255" i="12" s="1"/>
  <c r="BB1255" i="12" s="1"/>
  <c r="BG1255" i="12" s="1"/>
  <c r="H1321" i="12"/>
  <c r="N1322" i="12"/>
  <c r="T1322" i="12" s="1"/>
  <c r="Z1322" i="12" s="1"/>
  <c r="AF1322" i="12" s="1"/>
  <c r="AJ1322" i="12" s="1"/>
  <c r="AP1322" i="12" s="1"/>
  <c r="AX1322" i="12" s="1"/>
  <c r="BH1322" i="12" s="1"/>
  <c r="H1356" i="12"/>
  <c r="N1357" i="12"/>
  <c r="T1357" i="12" s="1"/>
  <c r="Z1357" i="12" s="1"/>
  <c r="AF1357" i="12" s="1"/>
  <c r="AJ1357" i="12" s="1"/>
  <c r="AP1357" i="12" s="1"/>
  <c r="AX1357" i="12" s="1"/>
  <c r="BH1357" i="12" s="1"/>
  <c r="H1451" i="12"/>
  <c r="N1452" i="12"/>
  <c r="T1452" i="12" s="1"/>
  <c r="Z1452" i="12" s="1"/>
  <c r="AF1452" i="12" s="1"/>
  <c r="AJ1452" i="12" s="1"/>
  <c r="AP1452" i="12" s="1"/>
  <c r="AX1452" i="12" s="1"/>
  <c r="BH1452" i="12" s="1"/>
  <c r="H1576" i="12"/>
  <c r="N1577" i="12"/>
  <c r="T1577" i="12" s="1"/>
  <c r="Z1577" i="12" s="1"/>
  <c r="AF1577" i="12" s="1"/>
  <c r="AJ1577" i="12" s="1"/>
  <c r="AP1577" i="12" s="1"/>
  <c r="AX1577" i="12" s="1"/>
  <c r="BH1577" i="12" s="1"/>
  <c r="H1599" i="12"/>
  <c r="N1599" i="12" s="1"/>
  <c r="T1599" i="12" s="1"/>
  <c r="Z1599" i="12" s="1"/>
  <c r="AF1599" i="12" s="1"/>
  <c r="AJ1599" i="12" s="1"/>
  <c r="AP1599" i="12" s="1"/>
  <c r="AX1599" i="12" s="1"/>
  <c r="BH1599" i="12" s="1"/>
  <c r="N1600" i="12"/>
  <c r="T1600" i="12" s="1"/>
  <c r="Z1600" i="12" s="1"/>
  <c r="AF1600" i="12" s="1"/>
  <c r="AJ1600" i="12" s="1"/>
  <c r="AP1600" i="12" s="1"/>
  <c r="AX1600" i="12" s="1"/>
  <c r="BH1600" i="12" s="1"/>
  <c r="H1615" i="12"/>
  <c r="N1615" i="12" s="1"/>
  <c r="T1615" i="12" s="1"/>
  <c r="Z1615" i="12" s="1"/>
  <c r="AF1615" i="12" s="1"/>
  <c r="AJ1615" i="12" s="1"/>
  <c r="AP1615" i="12" s="1"/>
  <c r="AX1615" i="12" s="1"/>
  <c r="BH1615" i="12" s="1"/>
  <c r="N1616" i="12"/>
  <c r="T1616" i="12" s="1"/>
  <c r="Z1616" i="12" s="1"/>
  <c r="AF1616" i="12" s="1"/>
  <c r="AJ1616" i="12" s="1"/>
  <c r="AP1616" i="12" s="1"/>
  <c r="AX1616" i="12" s="1"/>
  <c r="BH1616" i="12" s="1"/>
  <c r="H1631" i="12"/>
  <c r="N1631" i="12" s="1"/>
  <c r="T1631" i="12" s="1"/>
  <c r="Z1631" i="12" s="1"/>
  <c r="AF1631" i="12" s="1"/>
  <c r="AJ1631" i="12" s="1"/>
  <c r="AP1631" i="12" s="1"/>
  <c r="AX1631" i="12" s="1"/>
  <c r="BH1631" i="12" s="1"/>
  <c r="N1632" i="12"/>
  <c r="T1632" i="12" s="1"/>
  <c r="Z1632" i="12" s="1"/>
  <c r="AF1632" i="12" s="1"/>
  <c r="AJ1632" i="12" s="1"/>
  <c r="AP1632" i="12" s="1"/>
  <c r="AX1632" i="12" s="1"/>
  <c r="BH1632" i="12" s="1"/>
  <c r="H1677" i="12"/>
  <c r="N1678" i="12"/>
  <c r="T1678" i="12" s="1"/>
  <c r="Z1678" i="12" s="1"/>
  <c r="AF1678" i="12" s="1"/>
  <c r="AJ1678" i="12" s="1"/>
  <c r="AP1678" i="12" s="1"/>
  <c r="AX1678" i="12" s="1"/>
  <c r="BH1678" i="12" s="1"/>
  <c r="H1781" i="12"/>
  <c r="N1782" i="12"/>
  <c r="T1782" i="12" s="1"/>
  <c r="Z1782" i="12" s="1"/>
  <c r="AF1782" i="12" s="1"/>
  <c r="AJ1782" i="12" s="1"/>
  <c r="AP1782" i="12" s="1"/>
  <c r="AX1782" i="12" s="1"/>
  <c r="BH1782" i="12" s="1"/>
  <c r="H1800" i="12"/>
  <c r="N1801" i="12"/>
  <c r="T1801" i="12" s="1"/>
  <c r="Z1801" i="12" s="1"/>
  <c r="AF1801" i="12" s="1"/>
  <c r="AJ1801" i="12" s="1"/>
  <c r="AP1801" i="12" s="1"/>
  <c r="AX1801" i="12" s="1"/>
  <c r="BH1801" i="12" s="1"/>
  <c r="H1895" i="12"/>
  <c r="N1896" i="12"/>
  <c r="T1896" i="12" s="1"/>
  <c r="Z1896" i="12" s="1"/>
  <c r="AF1896" i="12" s="1"/>
  <c r="AJ1896" i="12" s="1"/>
  <c r="AP1896" i="12" s="1"/>
  <c r="AX1896" i="12" s="1"/>
  <c r="BH1896" i="12" s="1"/>
  <c r="H1923" i="12"/>
  <c r="N1924" i="12"/>
  <c r="T1924" i="12" s="1"/>
  <c r="Z1924" i="12" s="1"/>
  <c r="AF1924" i="12" s="1"/>
  <c r="AJ1924" i="12" s="1"/>
  <c r="AP1924" i="12" s="1"/>
  <c r="AX1924" i="12" s="1"/>
  <c r="BH1924" i="12" s="1"/>
  <c r="H2054" i="12"/>
  <c r="N2055" i="12"/>
  <c r="T2055" i="12" s="1"/>
  <c r="Z2055" i="12" s="1"/>
  <c r="AF2055" i="12" s="1"/>
  <c r="AJ2055" i="12" s="1"/>
  <c r="AP2055" i="12" s="1"/>
  <c r="AX2055" i="12" s="1"/>
  <c r="BH2055" i="12" s="1"/>
  <c r="H2070" i="12"/>
  <c r="N2070" i="12" s="1"/>
  <c r="T2070" i="12" s="1"/>
  <c r="Z2070" i="12" s="1"/>
  <c r="AF2070" i="12" s="1"/>
  <c r="AJ2070" i="12" s="1"/>
  <c r="AP2070" i="12" s="1"/>
  <c r="AX2070" i="12" s="1"/>
  <c r="BH2070" i="12" s="1"/>
  <c r="N2071" i="12"/>
  <c r="T2071" i="12" s="1"/>
  <c r="Z2071" i="12" s="1"/>
  <c r="AF2071" i="12" s="1"/>
  <c r="AJ2071" i="12" s="1"/>
  <c r="AP2071" i="12" s="1"/>
  <c r="AX2071" i="12" s="1"/>
  <c r="BH2071" i="12" s="1"/>
  <c r="H2131" i="12"/>
  <c r="N2132" i="12"/>
  <c r="T2132" i="12" s="1"/>
  <c r="Z2132" i="12" s="1"/>
  <c r="AF2132" i="12" s="1"/>
  <c r="AJ2132" i="12" s="1"/>
  <c r="AP2132" i="12" s="1"/>
  <c r="AX2132" i="12" s="1"/>
  <c r="BH2132" i="12" s="1"/>
  <c r="G233" i="12"/>
  <c r="M233" i="12" s="1"/>
  <c r="S233" i="12" s="1"/>
  <c r="Y233" i="12" s="1"/>
  <c r="AE233" i="12" s="1"/>
  <c r="AI233" i="12" s="1"/>
  <c r="AO233" i="12" s="1"/>
  <c r="AW233" i="12" s="1"/>
  <c r="BB233" i="12" s="1"/>
  <c r="BG233" i="12" s="1"/>
  <c r="M234" i="12"/>
  <c r="S234" i="12" s="1"/>
  <c r="Y234" i="12" s="1"/>
  <c r="AE234" i="12" s="1"/>
  <c r="AI234" i="12" s="1"/>
  <c r="AO234" i="12" s="1"/>
  <c r="AW234" i="12" s="1"/>
  <c r="BB234" i="12" s="1"/>
  <c r="BG234" i="12" s="1"/>
  <c r="H253" i="12"/>
  <c r="N253" i="12" s="1"/>
  <c r="T253" i="12" s="1"/>
  <c r="Z253" i="12" s="1"/>
  <c r="AF253" i="12" s="1"/>
  <c r="AJ253" i="12" s="1"/>
  <c r="AP253" i="12" s="1"/>
  <c r="AX253" i="12" s="1"/>
  <c r="BH253" i="12" s="1"/>
  <c r="N254" i="12"/>
  <c r="T254" i="12" s="1"/>
  <c r="Z254" i="12" s="1"/>
  <c r="AF254" i="12" s="1"/>
  <c r="AJ254" i="12" s="1"/>
  <c r="AP254" i="12" s="1"/>
  <c r="AX254" i="12" s="1"/>
  <c r="BH254" i="12" s="1"/>
  <c r="H645" i="12"/>
  <c r="N645" i="12" s="1"/>
  <c r="T645" i="12" s="1"/>
  <c r="Z645" i="12" s="1"/>
  <c r="AF645" i="12" s="1"/>
  <c r="AJ645" i="12" s="1"/>
  <c r="AP645" i="12" s="1"/>
  <c r="AX645" i="12" s="1"/>
  <c r="BH645" i="12" s="1"/>
  <c r="N646" i="12"/>
  <c r="T646" i="12" s="1"/>
  <c r="Z646" i="12" s="1"/>
  <c r="AF646" i="12" s="1"/>
  <c r="AJ646" i="12" s="1"/>
  <c r="AP646" i="12" s="1"/>
  <c r="AX646" i="12" s="1"/>
  <c r="BH646" i="12" s="1"/>
  <c r="H1121" i="12"/>
  <c r="N1121" i="12" s="1"/>
  <c r="T1121" i="12" s="1"/>
  <c r="Z1121" i="12" s="1"/>
  <c r="AF1121" i="12" s="1"/>
  <c r="AJ1121" i="12" s="1"/>
  <c r="AP1121" i="12" s="1"/>
  <c r="AX1121" i="12" s="1"/>
  <c r="BH1121" i="12" s="1"/>
  <c r="N1122" i="12"/>
  <c r="T1122" i="12" s="1"/>
  <c r="Z1122" i="12" s="1"/>
  <c r="AF1122" i="12" s="1"/>
  <c r="AJ1122" i="12" s="1"/>
  <c r="AP1122" i="12" s="1"/>
  <c r="AX1122" i="12" s="1"/>
  <c r="BH1122" i="12" s="1"/>
  <c r="H1137" i="12"/>
  <c r="N1137" i="12" s="1"/>
  <c r="T1137" i="12" s="1"/>
  <c r="Z1137" i="12" s="1"/>
  <c r="AF1137" i="12" s="1"/>
  <c r="AJ1137" i="12" s="1"/>
  <c r="AP1137" i="12" s="1"/>
  <c r="AX1137" i="12" s="1"/>
  <c r="BH1137" i="12" s="1"/>
  <c r="N1138" i="12"/>
  <c r="T1138" i="12" s="1"/>
  <c r="Z1138" i="12" s="1"/>
  <c r="AF1138" i="12" s="1"/>
  <c r="AJ1138" i="12" s="1"/>
  <c r="AP1138" i="12" s="1"/>
  <c r="AX1138" i="12" s="1"/>
  <c r="BH1138" i="12" s="1"/>
  <c r="G1460" i="12"/>
  <c r="M1460" i="12" s="1"/>
  <c r="S1460" i="12" s="1"/>
  <c r="Y1460" i="12" s="1"/>
  <c r="AE1460" i="12" s="1"/>
  <c r="AI1460" i="12" s="1"/>
  <c r="AO1460" i="12" s="1"/>
  <c r="AW1460" i="12" s="1"/>
  <c r="BB1460" i="12" s="1"/>
  <c r="BG1460" i="12" s="1"/>
  <c r="M1461" i="12"/>
  <c r="S1461" i="12" s="1"/>
  <c r="Y1461" i="12" s="1"/>
  <c r="AE1461" i="12" s="1"/>
  <c r="AI1461" i="12" s="1"/>
  <c r="AO1461" i="12" s="1"/>
  <c r="AW1461" i="12" s="1"/>
  <c r="BB1461" i="12" s="1"/>
  <c r="BG1461" i="12" s="1"/>
  <c r="G1668" i="12"/>
  <c r="M1669" i="12"/>
  <c r="S1669" i="12" s="1"/>
  <c r="Y1669" i="12" s="1"/>
  <c r="AE1669" i="12" s="1"/>
  <c r="AI1669" i="12" s="1"/>
  <c r="AO1669" i="12" s="1"/>
  <c r="AW1669" i="12" s="1"/>
  <c r="BB1669" i="12" s="1"/>
  <c r="BG1669" i="12" s="1"/>
  <c r="G2062" i="12"/>
  <c r="M2062" i="12" s="1"/>
  <c r="S2062" i="12" s="1"/>
  <c r="Y2062" i="12" s="1"/>
  <c r="AE2062" i="12" s="1"/>
  <c r="AI2062" i="12" s="1"/>
  <c r="AO2062" i="12" s="1"/>
  <c r="AW2062" i="12" s="1"/>
  <c r="BB2062" i="12" s="1"/>
  <c r="BG2062" i="12" s="1"/>
  <c r="M2063" i="12"/>
  <c r="S2063" i="12" s="1"/>
  <c r="Y2063" i="12" s="1"/>
  <c r="AE2063" i="12" s="1"/>
  <c r="AI2063" i="12" s="1"/>
  <c r="AO2063" i="12" s="1"/>
  <c r="AW2063" i="12" s="1"/>
  <c r="BB2063" i="12" s="1"/>
  <c r="BG2063" i="12" s="1"/>
  <c r="H2325" i="12"/>
  <c r="N2325" i="12" s="1"/>
  <c r="T2325" i="12" s="1"/>
  <c r="Z2325" i="12" s="1"/>
  <c r="AF2325" i="12" s="1"/>
  <c r="AJ2325" i="12" s="1"/>
  <c r="AP2325" i="12" s="1"/>
  <c r="AX2325" i="12" s="1"/>
  <c r="BH2325" i="12" s="1"/>
  <c r="N2326" i="12"/>
  <c r="T2326" i="12" s="1"/>
  <c r="Z2326" i="12" s="1"/>
  <c r="AF2326" i="12" s="1"/>
  <c r="AJ2326" i="12" s="1"/>
  <c r="AP2326" i="12" s="1"/>
  <c r="AX2326" i="12" s="1"/>
  <c r="BH2326" i="12" s="1"/>
  <c r="H2465" i="12"/>
  <c r="N2465" i="12" s="1"/>
  <c r="T2465" i="12" s="1"/>
  <c r="Z2465" i="12" s="1"/>
  <c r="AF2465" i="12" s="1"/>
  <c r="AJ2465" i="12" s="1"/>
  <c r="AP2465" i="12" s="1"/>
  <c r="AX2465" i="12" s="1"/>
  <c r="BH2465" i="12" s="1"/>
  <c r="N2466" i="12"/>
  <c r="T2466" i="12" s="1"/>
  <c r="Z2466" i="12" s="1"/>
  <c r="AF2466" i="12" s="1"/>
  <c r="AJ2466" i="12" s="1"/>
  <c r="AP2466" i="12" s="1"/>
  <c r="AX2466" i="12" s="1"/>
  <c r="BH2466" i="12" s="1"/>
  <c r="H2723" i="12"/>
  <c r="N2723" i="12" s="1"/>
  <c r="T2723" i="12" s="1"/>
  <c r="Z2723" i="12" s="1"/>
  <c r="AF2723" i="12" s="1"/>
  <c r="AJ2723" i="12" s="1"/>
  <c r="AP2723" i="12" s="1"/>
  <c r="AX2723" i="12" s="1"/>
  <c r="BH2723" i="12" s="1"/>
  <c r="N2724" i="12"/>
  <c r="T2724" i="12" s="1"/>
  <c r="Z2724" i="12" s="1"/>
  <c r="AF2724" i="12" s="1"/>
  <c r="AJ2724" i="12" s="1"/>
  <c r="AP2724" i="12" s="1"/>
  <c r="AX2724" i="12" s="1"/>
  <c r="BH2724" i="12" s="1"/>
  <c r="F2886" i="12"/>
  <c r="L2886" i="12" s="1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L2887" i="12"/>
  <c r="R2887" i="12" s="1"/>
  <c r="X2887" i="12" s="1"/>
  <c r="AD2887" i="12" s="1"/>
  <c r="AH2887" i="12" s="1"/>
  <c r="AN2887" i="12" s="1"/>
  <c r="AR2887" i="12" s="1"/>
  <c r="AV2887" i="12" s="1"/>
  <c r="BA2887" i="12" s="1"/>
  <c r="BF2887" i="12" s="1"/>
  <c r="F2813" i="12"/>
  <c r="L2813" i="12" s="1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L2814" i="12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F2759" i="12"/>
  <c r="L2759" i="12" s="1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L2760" i="12"/>
  <c r="R2760" i="12" s="1"/>
  <c r="X2760" i="12" s="1"/>
  <c r="AD2760" i="12" s="1"/>
  <c r="AH2760" i="12" s="1"/>
  <c r="AN2760" i="12" s="1"/>
  <c r="AR2760" i="12" s="1"/>
  <c r="AV2760" i="12" s="1"/>
  <c r="BA2760" i="12" s="1"/>
  <c r="BF2760" i="12" s="1"/>
  <c r="F2709" i="12"/>
  <c r="L2709" i="12" s="1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L2710" i="12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F2614" i="12"/>
  <c r="L2615" i="12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F2565" i="12"/>
  <c r="L2565" i="12" s="1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L2566" i="12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F2535" i="12"/>
  <c r="L2535" i="12" s="1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L2536" i="12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F2488" i="12"/>
  <c r="L2488" i="12" s="1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L2489" i="12"/>
  <c r="R2489" i="12" s="1"/>
  <c r="X2489" i="12" s="1"/>
  <c r="AD2489" i="12" s="1"/>
  <c r="AH2489" i="12" s="1"/>
  <c r="AN2489" i="12" s="1"/>
  <c r="AR2489" i="12" s="1"/>
  <c r="AV2489" i="12" s="1"/>
  <c r="BA2489" i="12" s="1"/>
  <c r="BF2489" i="12" s="1"/>
  <c r="F2406" i="12"/>
  <c r="L2407" i="12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F2326" i="12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F2251" i="12"/>
  <c r="L2251" i="12" s="1"/>
  <c r="R2251" i="12" s="1"/>
  <c r="X2251" i="12" s="1"/>
  <c r="AD2251" i="12" s="1"/>
  <c r="AH2251" i="12" s="1"/>
  <c r="AN2251" i="12" s="1"/>
  <c r="AR2251" i="12" s="1"/>
  <c r="AV2251" i="12" s="1"/>
  <c r="BA2251" i="12" s="1"/>
  <c r="BF2251" i="12" s="1"/>
  <c r="L2252" i="12"/>
  <c r="R2252" i="12" s="1"/>
  <c r="X2252" i="12" s="1"/>
  <c r="AD2252" i="12" s="1"/>
  <c r="AH2252" i="12" s="1"/>
  <c r="AN2252" i="12" s="1"/>
  <c r="AR2252" i="12" s="1"/>
  <c r="AV2252" i="12" s="1"/>
  <c r="BA2252" i="12" s="1"/>
  <c r="BF2252" i="12" s="1"/>
  <c r="F2164" i="12"/>
  <c r="L2164" i="12" s="1"/>
  <c r="R2164" i="12" s="1"/>
  <c r="X2164" i="12" s="1"/>
  <c r="AD2164" i="12" s="1"/>
  <c r="AH2164" i="12" s="1"/>
  <c r="AN2164" i="12" s="1"/>
  <c r="AR2164" i="12" s="1"/>
  <c r="AV2164" i="12" s="1"/>
  <c r="BA2164" i="12" s="1"/>
  <c r="BF2164" i="12" s="1"/>
  <c r="L2165" i="12"/>
  <c r="R2165" i="12" s="1"/>
  <c r="X2165" i="12" s="1"/>
  <c r="AD2165" i="12" s="1"/>
  <c r="AH2165" i="12" s="1"/>
  <c r="AN2165" i="12" s="1"/>
  <c r="AR2165" i="12" s="1"/>
  <c r="AV2165" i="12" s="1"/>
  <c r="BA2165" i="12" s="1"/>
  <c r="BF2165" i="12" s="1"/>
  <c r="F2100" i="12"/>
  <c r="L2100" i="12" s="1"/>
  <c r="R2100" i="12" s="1"/>
  <c r="X2100" i="12" s="1"/>
  <c r="AD2100" i="12" s="1"/>
  <c r="AH2100" i="12" s="1"/>
  <c r="AN2100" i="12" s="1"/>
  <c r="AR2100" i="12" s="1"/>
  <c r="AV2100" i="12" s="1"/>
  <c r="BA2100" i="12" s="1"/>
  <c r="BF2100" i="12" s="1"/>
  <c r="L2101" i="12"/>
  <c r="R2101" i="12" s="1"/>
  <c r="X2101" i="12" s="1"/>
  <c r="AD2101" i="12" s="1"/>
  <c r="AH2101" i="12" s="1"/>
  <c r="AN2101" i="12" s="1"/>
  <c r="AR2101" i="12" s="1"/>
  <c r="AV2101" i="12" s="1"/>
  <c r="BA2101" i="12" s="1"/>
  <c r="BF2101" i="12" s="1"/>
  <c r="F2048" i="12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F1951" i="12"/>
  <c r="L1951" i="12" s="1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L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F1891" i="12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F1777" i="12"/>
  <c r="L1778" i="12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F1673" i="12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F1596" i="12"/>
  <c r="L1597" i="12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F1447" i="12"/>
  <c r="L1448" i="12"/>
  <c r="R1448" i="12" s="1"/>
  <c r="X1448" i="12" s="1"/>
  <c r="AD1448" i="12" s="1"/>
  <c r="AH1448" i="12" s="1"/>
  <c r="AN1448" i="12" s="1"/>
  <c r="AR1448" i="12" s="1"/>
  <c r="AV1448" i="12" s="1"/>
  <c r="BA1448" i="12" s="1"/>
  <c r="BF1448" i="12" s="1"/>
  <c r="F1273" i="12"/>
  <c r="L1274" i="12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F1225" i="12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F1209" i="12"/>
  <c r="L1210" i="12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F1178" i="12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F1122" i="12"/>
  <c r="L1123" i="12"/>
  <c r="R1123" i="12" s="1"/>
  <c r="X1123" i="12" s="1"/>
  <c r="AD1123" i="12" s="1"/>
  <c r="AH1123" i="12" s="1"/>
  <c r="AN1123" i="12" s="1"/>
  <c r="AR1123" i="12" s="1"/>
  <c r="AV1123" i="12" s="1"/>
  <c r="BA1123" i="12" s="1"/>
  <c r="BF1123" i="12" s="1"/>
  <c r="F1060" i="12"/>
  <c r="L1060" i="12" s="1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L1061" i="12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F1030" i="12"/>
  <c r="L1030" i="12" s="1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L1031" i="12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F1001" i="12"/>
  <c r="L1001" i="12" s="1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L1002" i="12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F954" i="12"/>
  <c r="L954" i="12" s="1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L955" i="12"/>
  <c r="R955" i="12" s="1"/>
  <c r="X955" i="12" s="1"/>
  <c r="AD955" i="12" s="1"/>
  <c r="AH955" i="12" s="1"/>
  <c r="AN955" i="12" s="1"/>
  <c r="AR955" i="12" s="1"/>
  <c r="AV955" i="12" s="1"/>
  <c r="BA955" i="12" s="1"/>
  <c r="BF955" i="12" s="1"/>
  <c r="F833" i="12"/>
  <c r="L833" i="12" s="1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F800" i="12"/>
  <c r="L800" i="12" s="1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L801" i="12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F767" i="12"/>
  <c r="L767" i="12" s="1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F750" i="12"/>
  <c r="L751" i="12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F711" i="12"/>
  <c r="L711" i="12" s="1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L712" i="12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F665" i="12"/>
  <c r="L666" i="12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F646" i="12"/>
  <c r="L647" i="12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F428" i="12"/>
  <c r="L428" i="12" s="1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L429" i="12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F270" i="12"/>
  <c r="L271" i="12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F222" i="12"/>
  <c r="L223" i="12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F182" i="12"/>
  <c r="L183" i="12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F138" i="12"/>
  <c r="L138" i="12" s="1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L139" i="12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H543" i="12"/>
  <c r="N544" i="12"/>
  <c r="T544" i="12" s="1"/>
  <c r="Z544" i="12" s="1"/>
  <c r="AF544" i="12" s="1"/>
  <c r="AJ544" i="12" s="1"/>
  <c r="AP544" i="12" s="1"/>
  <c r="AX544" i="12" s="1"/>
  <c r="BH544" i="12" s="1"/>
  <c r="G2006" i="12"/>
  <c r="M2010" i="12"/>
  <c r="S2010" i="12" s="1"/>
  <c r="Y2010" i="12" s="1"/>
  <c r="AE2010" i="12" s="1"/>
  <c r="AI2010" i="12" s="1"/>
  <c r="AO2010" i="12" s="1"/>
  <c r="AW2010" i="12" s="1"/>
  <c r="BB2010" i="12" s="1"/>
  <c r="BG2010" i="12" s="1"/>
  <c r="G2902" i="12"/>
  <c r="M2902" i="12" s="1"/>
  <c r="S2902" i="12" s="1"/>
  <c r="Y2902" i="12" s="1"/>
  <c r="AE2902" i="12" s="1"/>
  <c r="AI2902" i="12" s="1"/>
  <c r="AO2902" i="12" s="1"/>
  <c r="AW2902" i="12" s="1"/>
  <c r="BB2902" i="12" s="1"/>
  <c r="BG2902" i="12" s="1"/>
  <c r="G960" i="12"/>
  <c r="M960" i="12" s="1"/>
  <c r="S960" i="12" s="1"/>
  <c r="Y960" i="12" s="1"/>
  <c r="AE960" i="12" s="1"/>
  <c r="AI960" i="12" s="1"/>
  <c r="AO960" i="12" s="1"/>
  <c r="AW960" i="12" s="1"/>
  <c r="BB960" i="12" s="1"/>
  <c r="BG960" i="12" s="1"/>
  <c r="M967" i="12"/>
  <c r="S967" i="12" s="1"/>
  <c r="Y967" i="12" s="1"/>
  <c r="AE967" i="12" s="1"/>
  <c r="AI967" i="12" s="1"/>
  <c r="AO967" i="12" s="1"/>
  <c r="AW967" i="12" s="1"/>
  <c r="BB967" i="12" s="1"/>
  <c r="BG967" i="12" s="1"/>
  <c r="H2022" i="12"/>
  <c r="N2026" i="12"/>
  <c r="T2026" i="12" s="1"/>
  <c r="Z2026" i="12" s="1"/>
  <c r="AF2026" i="12" s="1"/>
  <c r="AJ2026" i="12" s="1"/>
  <c r="AP2026" i="12" s="1"/>
  <c r="AX2026" i="12" s="1"/>
  <c r="BH2026" i="12" s="1"/>
  <c r="H2659" i="12"/>
  <c r="N2659" i="12" s="1"/>
  <c r="T2659" i="12" s="1"/>
  <c r="Z2659" i="12" s="1"/>
  <c r="AF2659" i="12" s="1"/>
  <c r="AJ2659" i="12" s="1"/>
  <c r="AP2659" i="12" s="1"/>
  <c r="AX2659" i="12" s="1"/>
  <c r="BH2659" i="12" s="1"/>
  <c r="N2660" i="12"/>
  <c r="T2660" i="12" s="1"/>
  <c r="Z2660" i="12" s="1"/>
  <c r="AF2660" i="12" s="1"/>
  <c r="AJ2660" i="12" s="1"/>
  <c r="AP2660" i="12" s="1"/>
  <c r="AX2660" i="12" s="1"/>
  <c r="BH2660" i="12" s="1"/>
  <c r="G2659" i="12"/>
  <c r="M2659" i="12" s="1"/>
  <c r="S2659" i="12" s="1"/>
  <c r="Y2659" i="12" s="1"/>
  <c r="AE2659" i="12" s="1"/>
  <c r="AI2659" i="12" s="1"/>
  <c r="AO2659" i="12" s="1"/>
  <c r="AW2659" i="12" s="1"/>
  <c r="BB2659" i="12" s="1"/>
  <c r="BG2659" i="12" s="1"/>
  <c r="M2660" i="12"/>
  <c r="S2660" i="12" s="1"/>
  <c r="Y2660" i="12" s="1"/>
  <c r="AE2660" i="12" s="1"/>
  <c r="AI2660" i="12" s="1"/>
  <c r="AO2660" i="12" s="1"/>
  <c r="AW2660" i="12" s="1"/>
  <c r="BB2660" i="12" s="1"/>
  <c r="BG2660" i="12" s="1"/>
  <c r="G1259" i="12"/>
  <c r="M1259" i="12" s="1"/>
  <c r="S1259" i="12" s="1"/>
  <c r="Y1259" i="12" s="1"/>
  <c r="AE1259" i="12" s="1"/>
  <c r="AI1259" i="12" s="1"/>
  <c r="AO1259" i="12" s="1"/>
  <c r="AW1259" i="12" s="1"/>
  <c r="BB1259" i="12" s="1"/>
  <c r="BG1259" i="12" s="1"/>
  <c r="M1260" i="12"/>
  <c r="S1260" i="12" s="1"/>
  <c r="Y1260" i="12" s="1"/>
  <c r="AE1260" i="12" s="1"/>
  <c r="AI1260" i="12" s="1"/>
  <c r="AO1260" i="12" s="1"/>
  <c r="AW1260" i="12" s="1"/>
  <c r="BB1260" i="12" s="1"/>
  <c r="BG1260" i="12" s="1"/>
  <c r="F2904" i="12"/>
  <c r="L2904" i="12" s="1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L2905" i="12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F2880" i="12"/>
  <c r="L2880" i="12" s="1"/>
  <c r="R2880" i="12" s="1"/>
  <c r="X2880" i="12" s="1"/>
  <c r="AD2880" i="12" s="1"/>
  <c r="AH2880" i="12" s="1"/>
  <c r="AN2880" i="12" s="1"/>
  <c r="AR2880" i="12" s="1"/>
  <c r="AV2880" i="12" s="1"/>
  <c r="BA2880" i="12" s="1"/>
  <c r="BF2880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F2791" i="12"/>
  <c r="L2792" i="12"/>
  <c r="R2792" i="12" s="1"/>
  <c r="X2792" i="12" s="1"/>
  <c r="AD2792" i="12" s="1"/>
  <c r="AH2792" i="12" s="1"/>
  <c r="AN2792" i="12" s="1"/>
  <c r="AR2792" i="12" s="1"/>
  <c r="AV2792" i="12" s="1"/>
  <c r="BA2792" i="12" s="1"/>
  <c r="BF2792" i="12" s="1"/>
  <c r="F2720" i="12"/>
  <c r="L2721" i="12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F2647" i="12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F2610" i="12"/>
  <c r="L2610" i="12" s="1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L2611" i="12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F2581" i="12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F2530" i="12"/>
  <c r="L2531" i="12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F2499" i="12"/>
  <c r="L2499" i="12" s="1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L2500" i="12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F2462" i="12"/>
  <c r="L2463" i="12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F2378" i="12"/>
  <c r="L2379" i="12"/>
  <c r="R2379" i="12" s="1"/>
  <c r="X2379" i="12" s="1"/>
  <c r="AD2379" i="12" s="1"/>
  <c r="AH2379" i="12" s="1"/>
  <c r="AN2379" i="12" s="1"/>
  <c r="AR2379" i="12" s="1"/>
  <c r="AV2379" i="12" s="1"/>
  <c r="BA2379" i="12" s="1"/>
  <c r="BF2379" i="12" s="1"/>
  <c r="F2322" i="12"/>
  <c r="L2323" i="12"/>
  <c r="R2323" i="12" s="1"/>
  <c r="X2323" i="12" s="1"/>
  <c r="AD2323" i="12" s="1"/>
  <c r="AH2323" i="12" s="1"/>
  <c r="AN2323" i="12" s="1"/>
  <c r="AR2323" i="12" s="1"/>
  <c r="AV2323" i="12" s="1"/>
  <c r="BA2323" i="12" s="1"/>
  <c r="BF2323" i="12" s="1"/>
  <c r="F2247" i="12"/>
  <c r="L2248" i="12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F2187" i="12"/>
  <c r="L2187" i="12" s="1"/>
  <c r="R2187" i="12" s="1"/>
  <c r="X2187" i="12" s="1"/>
  <c r="AD2187" i="12" s="1"/>
  <c r="AH2187" i="12" s="1"/>
  <c r="AN2187" i="12" s="1"/>
  <c r="AR2187" i="12" s="1"/>
  <c r="AV2187" i="12" s="1"/>
  <c r="BA2187" i="12" s="1"/>
  <c r="BF2187" i="12" s="1"/>
  <c r="L2188" i="12"/>
  <c r="R2188" i="12" s="1"/>
  <c r="X2188" i="12" s="1"/>
  <c r="AD2188" i="12" s="1"/>
  <c r="AH2188" i="12" s="1"/>
  <c r="AN2188" i="12" s="1"/>
  <c r="AR2188" i="12" s="1"/>
  <c r="AV2188" i="12" s="1"/>
  <c r="BA2188" i="12" s="1"/>
  <c r="BF2188" i="12" s="1"/>
  <c r="F2161" i="12"/>
  <c r="L2161" i="12" s="1"/>
  <c r="R2161" i="12" s="1"/>
  <c r="X2161" i="12" s="1"/>
  <c r="AD2161" i="12" s="1"/>
  <c r="AH2161" i="12" s="1"/>
  <c r="AN2161" i="12" s="1"/>
  <c r="AR2161" i="12" s="1"/>
  <c r="AV2161" i="12" s="1"/>
  <c r="BA2161" i="12" s="1"/>
  <c r="BF2161" i="12" s="1"/>
  <c r="L2162" i="12"/>
  <c r="R2162" i="12" s="1"/>
  <c r="X2162" i="12" s="1"/>
  <c r="AD2162" i="12" s="1"/>
  <c r="AH2162" i="12" s="1"/>
  <c r="AN2162" i="12" s="1"/>
  <c r="AR2162" i="12" s="1"/>
  <c r="AV2162" i="12" s="1"/>
  <c r="BA2162" i="12" s="1"/>
  <c r="BF2162" i="12" s="1"/>
  <c r="F2119" i="12"/>
  <c r="L2120" i="12"/>
  <c r="R2120" i="12" s="1"/>
  <c r="X2120" i="12" s="1"/>
  <c r="AD2120" i="12" s="1"/>
  <c r="AH2120" i="12" s="1"/>
  <c r="AN2120" i="12" s="1"/>
  <c r="AR2120" i="12" s="1"/>
  <c r="AV2120" i="12" s="1"/>
  <c r="BA2120" i="12" s="1"/>
  <c r="BF2120" i="12" s="1"/>
  <c r="F2063" i="12"/>
  <c r="L2064" i="12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F1932" i="12"/>
  <c r="L1933" i="12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F1887" i="12"/>
  <c r="L1887" i="12" s="1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L1888" i="12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F1792" i="12"/>
  <c r="L1793" i="12"/>
  <c r="R1793" i="12" s="1"/>
  <c r="X1793" i="12" s="1"/>
  <c r="AD1793" i="12" s="1"/>
  <c r="AH1793" i="12" s="1"/>
  <c r="AN1793" i="12" s="1"/>
  <c r="AR1793" i="12" s="1"/>
  <c r="AV1793" i="12" s="1"/>
  <c r="BA1793" i="12" s="1"/>
  <c r="BF1793" i="12" s="1"/>
  <c r="F1669" i="12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F1608" i="12"/>
  <c r="L1609" i="12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F1587" i="12"/>
  <c r="L1588" i="12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F1439" i="12"/>
  <c r="L1440" i="12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F1239" i="12"/>
  <c r="L1240" i="12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F1188" i="12"/>
  <c r="L1189" i="12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F1134" i="12"/>
  <c r="L1135" i="12"/>
  <c r="R1135" i="12" s="1"/>
  <c r="X1135" i="12" s="1"/>
  <c r="AD1135" i="12" s="1"/>
  <c r="AH1135" i="12" s="1"/>
  <c r="AN1135" i="12" s="1"/>
  <c r="AR1135" i="12" s="1"/>
  <c r="AV1135" i="12" s="1"/>
  <c r="BA1135" i="12" s="1"/>
  <c r="BF1135" i="12" s="1"/>
  <c r="F1087" i="12"/>
  <c r="L1087" i="12" s="1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L1088" i="12"/>
  <c r="R1088" i="12" s="1"/>
  <c r="X1088" i="12" s="1"/>
  <c r="AD1088" i="12" s="1"/>
  <c r="AH1088" i="12" s="1"/>
  <c r="AN1088" i="12" s="1"/>
  <c r="AR1088" i="12" s="1"/>
  <c r="AV1088" i="12" s="1"/>
  <c r="BA1088" i="12" s="1"/>
  <c r="BF1088" i="12" s="1"/>
  <c r="F1041" i="12"/>
  <c r="L1042" i="12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F1024" i="12"/>
  <c r="L1024" i="12" s="1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L1025" i="12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F951" i="12"/>
  <c r="L951" i="12" s="1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L952" i="12"/>
  <c r="R952" i="12" s="1"/>
  <c r="X952" i="12" s="1"/>
  <c r="AD952" i="12" s="1"/>
  <c r="AH952" i="12" s="1"/>
  <c r="AN952" i="12" s="1"/>
  <c r="AR952" i="12" s="1"/>
  <c r="AV952" i="12" s="1"/>
  <c r="BA952" i="12" s="1"/>
  <c r="BF952" i="12" s="1"/>
  <c r="F813" i="12"/>
  <c r="L814" i="12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F691" i="12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F498" i="12"/>
  <c r="L499" i="12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F481" i="12"/>
  <c r="L482" i="12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F441" i="12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F425" i="12"/>
  <c r="L425" i="12" s="1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L426" i="12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F2926" i="12"/>
  <c r="L2926" i="12" s="1"/>
  <c r="R2926" i="12" s="1"/>
  <c r="X2926" i="12" s="1"/>
  <c r="AD2926" i="12" s="1"/>
  <c r="AH2926" i="12" s="1"/>
  <c r="AN2926" i="12" s="1"/>
  <c r="AR2926" i="12" s="1"/>
  <c r="AV2926" i="12" s="1"/>
  <c r="BA2926" i="12" s="1"/>
  <c r="BF2926" i="12" s="1"/>
  <c r="L2927" i="12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F2899" i="12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F2877" i="12"/>
  <c r="L2877" i="12" s="1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L2878" i="12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F2859" i="12"/>
  <c r="L2859" i="12" s="1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L2860" i="12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F2819" i="12"/>
  <c r="L2819" i="12" s="1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L2820" i="12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F2804" i="12"/>
  <c r="L2805" i="12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F2786" i="12"/>
  <c r="L2787" i="12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F2770" i="12"/>
  <c r="L2771" i="12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F2752" i="12"/>
  <c r="L2753" i="12"/>
  <c r="R2753" i="12" s="1"/>
  <c r="X2753" i="12" s="1"/>
  <c r="AD2753" i="12" s="1"/>
  <c r="AH2753" i="12" s="1"/>
  <c r="AN2753" i="12" s="1"/>
  <c r="AR2753" i="12" s="1"/>
  <c r="AV2753" i="12" s="1"/>
  <c r="BA2753" i="12" s="1"/>
  <c r="BF2753" i="12" s="1"/>
  <c r="F2732" i="12"/>
  <c r="L2732" i="12" s="1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L2733" i="12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F2716" i="12"/>
  <c r="L2717" i="12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F2702" i="12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F2684" i="12"/>
  <c r="L2684" i="12" s="1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F2669" i="12"/>
  <c r="L2670" i="12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F2656" i="12"/>
  <c r="L2656" i="12" s="1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L2657" i="12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F2636" i="12"/>
  <c r="L2637" i="12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F2607" i="12"/>
  <c r="L2607" i="12" s="1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L2608" i="12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F2593" i="12"/>
  <c r="L2594" i="12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F2577" i="12"/>
  <c r="L2578" i="12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F2555" i="12"/>
  <c r="L2555" i="12" s="1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F2541" i="12"/>
  <c r="L2541" i="12" s="1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L2542" i="12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F2526" i="12"/>
  <c r="L2527" i="12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F2510" i="12"/>
  <c r="L2510" i="12" s="1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F2496" i="12"/>
  <c r="L2496" i="12" s="1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L2497" i="12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F2478" i="12"/>
  <c r="L2478" i="12" s="1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L2479" i="12"/>
  <c r="R2479" i="12" s="1"/>
  <c r="X2479" i="12" s="1"/>
  <c r="AD2479" i="12" s="1"/>
  <c r="AH2479" i="12" s="1"/>
  <c r="AN2479" i="12" s="1"/>
  <c r="AR2479" i="12" s="1"/>
  <c r="AV2479" i="12" s="1"/>
  <c r="BA2479" i="12" s="1"/>
  <c r="BF2479" i="12" s="1"/>
  <c r="F2458" i="12"/>
  <c r="L2459" i="12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F2398" i="12"/>
  <c r="L2399" i="12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F2370" i="12"/>
  <c r="L2371" i="12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F2354" i="12"/>
  <c r="L2355" i="12"/>
  <c r="R2355" i="12" s="1"/>
  <c r="X2355" i="12" s="1"/>
  <c r="AD2355" i="12" s="1"/>
  <c r="AH2355" i="12" s="1"/>
  <c r="AN2355" i="12" s="1"/>
  <c r="AR2355" i="12" s="1"/>
  <c r="AV2355" i="12" s="1"/>
  <c r="BA2355" i="12" s="1"/>
  <c r="BF2355" i="12" s="1"/>
  <c r="F2314" i="12"/>
  <c r="L2315" i="12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F2291" i="12"/>
  <c r="L2292" i="12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F2258" i="12"/>
  <c r="L2258" i="12" s="1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L2259" i="12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F2225" i="12"/>
  <c r="L2225" i="12" s="1"/>
  <c r="R2225" i="12" s="1"/>
  <c r="X2225" i="12" s="1"/>
  <c r="AD2225" i="12" s="1"/>
  <c r="AH2225" i="12" s="1"/>
  <c r="AN2225" i="12" s="1"/>
  <c r="AR2225" i="12" s="1"/>
  <c r="AV2225" i="12" s="1"/>
  <c r="BA2225" i="12" s="1"/>
  <c r="BF2225" i="12" s="1"/>
  <c r="L2226" i="12"/>
  <c r="R2226" i="12" s="1"/>
  <c r="X2226" i="12" s="1"/>
  <c r="AD2226" i="12" s="1"/>
  <c r="AH2226" i="12" s="1"/>
  <c r="AN2226" i="12" s="1"/>
  <c r="AR2226" i="12" s="1"/>
  <c r="AV2226" i="12" s="1"/>
  <c r="BA2226" i="12" s="1"/>
  <c r="BF2226" i="12" s="1"/>
  <c r="F2206" i="12"/>
  <c r="L2207" i="12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F2182" i="12"/>
  <c r="L2183" i="12"/>
  <c r="R2183" i="12" s="1"/>
  <c r="X2183" i="12" s="1"/>
  <c r="AD2183" i="12" s="1"/>
  <c r="AH2183" i="12" s="1"/>
  <c r="AN2183" i="12" s="1"/>
  <c r="AR2183" i="12" s="1"/>
  <c r="AV2183" i="12" s="1"/>
  <c r="BA2183" i="12" s="1"/>
  <c r="BF2183" i="12" s="1"/>
  <c r="F2158" i="12"/>
  <c r="L2158" i="12" s="1"/>
  <c r="R2158" i="12" s="1"/>
  <c r="X2158" i="12" s="1"/>
  <c r="AD2158" i="12" s="1"/>
  <c r="AH2158" i="12" s="1"/>
  <c r="AN2158" i="12" s="1"/>
  <c r="AR2158" i="12" s="1"/>
  <c r="AV2158" i="12" s="1"/>
  <c r="BA2158" i="12" s="1"/>
  <c r="BF2158" i="12" s="1"/>
  <c r="L2159" i="12"/>
  <c r="R2159" i="12" s="1"/>
  <c r="X2159" i="12" s="1"/>
  <c r="AD2159" i="12" s="1"/>
  <c r="AH2159" i="12" s="1"/>
  <c r="AN2159" i="12" s="1"/>
  <c r="AR2159" i="12" s="1"/>
  <c r="AV2159" i="12" s="1"/>
  <c r="BA2159" i="12" s="1"/>
  <c r="BF2159" i="12" s="1"/>
  <c r="F2138" i="12"/>
  <c r="L2139" i="12"/>
  <c r="R2139" i="12" s="1"/>
  <c r="X2139" i="12" s="1"/>
  <c r="AD2139" i="12" s="1"/>
  <c r="AH2139" i="12" s="1"/>
  <c r="AN2139" i="12" s="1"/>
  <c r="AR2139" i="12" s="1"/>
  <c r="AV2139" i="12" s="1"/>
  <c r="BA2139" i="12" s="1"/>
  <c r="BF2139" i="12" s="1"/>
  <c r="F2108" i="12"/>
  <c r="L2109" i="12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F2075" i="12"/>
  <c r="L2076" i="12"/>
  <c r="R2076" i="12" s="1"/>
  <c r="X2076" i="12" s="1"/>
  <c r="AD2076" i="12" s="1"/>
  <c r="AH2076" i="12" s="1"/>
  <c r="AN2076" i="12" s="1"/>
  <c r="AR2076" i="12" s="1"/>
  <c r="AV2076" i="12" s="1"/>
  <c r="BA2076" i="12" s="1"/>
  <c r="BF2076" i="12" s="1"/>
  <c r="F2059" i="12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F2040" i="12"/>
  <c r="L2040" i="12" s="1"/>
  <c r="R2040" i="12" s="1"/>
  <c r="X2040" i="12" s="1"/>
  <c r="AD2040" i="12" s="1"/>
  <c r="AH2040" i="12" s="1"/>
  <c r="AN2040" i="12" s="1"/>
  <c r="AR2040" i="12" s="1"/>
  <c r="AV2040" i="12" s="1"/>
  <c r="BA2040" i="12" s="1"/>
  <c r="BF2040" i="12" s="1"/>
  <c r="L2041" i="12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F1944" i="12"/>
  <c r="L1944" i="12" s="1"/>
  <c r="R1944" i="12" s="1"/>
  <c r="X1944" i="12" s="1"/>
  <c r="AD1944" i="12" s="1"/>
  <c r="AH1944" i="12" s="1"/>
  <c r="AN1944" i="12" s="1"/>
  <c r="AR1944" i="12" s="1"/>
  <c r="AV1944" i="12" s="1"/>
  <c r="BA1944" i="12" s="1"/>
  <c r="BF1944" i="12" s="1"/>
  <c r="L1945" i="12"/>
  <c r="R1945" i="12" s="1"/>
  <c r="X1945" i="12" s="1"/>
  <c r="AD1945" i="12" s="1"/>
  <c r="AH1945" i="12" s="1"/>
  <c r="AN1945" i="12" s="1"/>
  <c r="AR1945" i="12" s="1"/>
  <c r="AV1945" i="12" s="1"/>
  <c r="BA1945" i="12" s="1"/>
  <c r="BF1945" i="12" s="1"/>
  <c r="F1928" i="12"/>
  <c r="L1929" i="12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F1903" i="12"/>
  <c r="L1904" i="12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F1884" i="12"/>
  <c r="L1884" i="12" s="1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L1885" i="12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F1805" i="12"/>
  <c r="L1806" i="12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F1788" i="12"/>
  <c r="L1789" i="12"/>
  <c r="R1789" i="12" s="1"/>
  <c r="X1789" i="12" s="1"/>
  <c r="AD1789" i="12" s="1"/>
  <c r="AH1789" i="12" s="1"/>
  <c r="AN1789" i="12" s="1"/>
  <c r="AR1789" i="12" s="1"/>
  <c r="AV1789" i="12" s="1"/>
  <c r="BA1789" i="12" s="1"/>
  <c r="BF1789" i="12" s="1"/>
  <c r="F1683" i="12"/>
  <c r="L1684" i="12"/>
  <c r="R1684" i="12" s="1"/>
  <c r="X1684" i="12" s="1"/>
  <c r="AD1684" i="12" s="1"/>
  <c r="AH1684" i="12" s="1"/>
  <c r="AN1684" i="12" s="1"/>
  <c r="AR1684" i="12" s="1"/>
  <c r="AV1684" i="12" s="1"/>
  <c r="BA1684" i="12" s="1"/>
  <c r="BF1684" i="12" s="1"/>
  <c r="F1645" i="12"/>
  <c r="L1646" i="12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F1620" i="12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F1604" i="12"/>
  <c r="L1605" i="12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F1582" i="12"/>
  <c r="L1583" i="12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F1472" i="12"/>
  <c r="L1472" i="12" s="1"/>
  <c r="R1472" i="12" s="1"/>
  <c r="X1472" i="12" s="1"/>
  <c r="AD1472" i="12" s="1"/>
  <c r="AH1472" i="12" s="1"/>
  <c r="AN1472" i="12" s="1"/>
  <c r="AR1472" i="12" s="1"/>
  <c r="AV1472" i="12" s="1"/>
  <c r="BA1472" i="12" s="1"/>
  <c r="BF1472" i="12" s="1"/>
  <c r="L1473" i="12"/>
  <c r="R1473" i="12" s="1"/>
  <c r="X1473" i="12" s="1"/>
  <c r="AD1473" i="12" s="1"/>
  <c r="AH1473" i="12" s="1"/>
  <c r="AN1473" i="12" s="1"/>
  <c r="AR1473" i="12" s="1"/>
  <c r="AV1473" i="12" s="1"/>
  <c r="BA1473" i="12" s="1"/>
  <c r="BF1473" i="12" s="1"/>
  <c r="F1457" i="12"/>
  <c r="L1458" i="12"/>
  <c r="R1458" i="12" s="1"/>
  <c r="X1458" i="12" s="1"/>
  <c r="AD1458" i="12" s="1"/>
  <c r="AH1458" i="12" s="1"/>
  <c r="AN1458" i="12" s="1"/>
  <c r="AR1458" i="12" s="1"/>
  <c r="AV1458" i="12" s="1"/>
  <c r="BA1458" i="12" s="1"/>
  <c r="BF1458" i="12" s="1"/>
  <c r="F1435" i="12"/>
  <c r="L1436" i="12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F1340" i="12"/>
  <c r="L1341" i="12"/>
  <c r="R1341" i="12" s="1"/>
  <c r="X1341" i="12" s="1"/>
  <c r="AD1341" i="12" s="1"/>
  <c r="AH1341" i="12" s="1"/>
  <c r="AN1341" i="12" s="1"/>
  <c r="AR1341" i="12" s="1"/>
  <c r="AV1341" i="12" s="1"/>
  <c r="BA1341" i="12" s="1"/>
  <c r="BF1341" i="12" s="1"/>
  <c r="F1235" i="12"/>
  <c r="L1236" i="12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F1217" i="12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F1201" i="12"/>
  <c r="L1202" i="12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F1146" i="12"/>
  <c r="L1147" i="12"/>
  <c r="R1147" i="12" s="1"/>
  <c r="X1147" i="12" s="1"/>
  <c r="AD1147" i="12" s="1"/>
  <c r="AH1147" i="12" s="1"/>
  <c r="AN1147" i="12" s="1"/>
  <c r="AR1147" i="12" s="1"/>
  <c r="AV1147" i="12" s="1"/>
  <c r="BA1147" i="12" s="1"/>
  <c r="BF1147" i="12" s="1"/>
  <c r="F1130" i="12"/>
  <c r="L1131" i="12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F1104" i="12"/>
  <c r="L1105" i="12"/>
  <c r="R1105" i="12" s="1"/>
  <c r="X1105" i="12" s="1"/>
  <c r="AD1105" i="12" s="1"/>
  <c r="AH1105" i="12" s="1"/>
  <c r="AN1105" i="12" s="1"/>
  <c r="AR1105" i="12" s="1"/>
  <c r="AV1105" i="12" s="1"/>
  <c r="BA1105" i="12" s="1"/>
  <c r="BF1105" i="12" s="1"/>
  <c r="F1071" i="12"/>
  <c r="L1072" i="12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F1053" i="12"/>
  <c r="L1053" i="12" s="1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L1054" i="12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F1037" i="12"/>
  <c r="L1038" i="12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F1021" i="12"/>
  <c r="L1021" i="12" s="1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L1022" i="12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F1007" i="12"/>
  <c r="L1007" i="12" s="1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L1008" i="12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F964" i="12"/>
  <c r="L964" i="12" s="1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L965" i="12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F937" i="12"/>
  <c r="L938" i="12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F925" i="12"/>
  <c r="L925" i="12" s="1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L926" i="12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F898" i="12"/>
  <c r="L898" i="12" s="1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L899" i="12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F871" i="12"/>
  <c r="L872" i="12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F857" i="12"/>
  <c r="L858" i="12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F827" i="12"/>
  <c r="L827" i="12" s="1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L828" i="12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F808" i="12"/>
  <c r="L808" i="12" s="1"/>
  <c r="R808" i="12" s="1"/>
  <c r="X808" i="12" s="1"/>
  <c r="AD808" i="12" s="1"/>
  <c r="AH808" i="12" s="1"/>
  <c r="AN808" i="12" s="1"/>
  <c r="AR808" i="12" s="1"/>
  <c r="AV808" i="12" s="1"/>
  <c r="BA808" i="12" s="1"/>
  <c r="BF808" i="12" s="1"/>
  <c r="L809" i="12"/>
  <c r="R809" i="12" s="1"/>
  <c r="X809" i="12" s="1"/>
  <c r="AD809" i="12" s="1"/>
  <c r="AH809" i="12" s="1"/>
  <c r="AN809" i="12" s="1"/>
  <c r="AR809" i="12" s="1"/>
  <c r="AV809" i="12" s="1"/>
  <c r="BA809" i="12" s="1"/>
  <c r="BF809" i="12" s="1"/>
  <c r="F793" i="12"/>
  <c r="L794" i="12"/>
  <c r="R794" i="12" s="1"/>
  <c r="X794" i="12" s="1"/>
  <c r="AD794" i="12" s="1"/>
  <c r="AH794" i="12" s="1"/>
  <c r="AN794" i="12" s="1"/>
  <c r="AR794" i="12" s="1"/>
  <c r="AV794" i="12" s="1"/>
  <c r="BA794" i="12" s="1"/>
  <c r="BF794" i="12" s="1"/>
  <c r="F773" i="12"/>
  <c r="L773" i="12" s="1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L774" i="12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F758" i="12"/>
  <c r="L758" i="12" s="1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L759" i="12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F742" i="12"/>
  <c r="L742" i="12" s="1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L743" i="12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F719" i="12"/>
  <c r="L720" i="12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F687" i="12"/>
  <c r="L688" i="12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F672" i="12"/>
  <c r="L672" i="12" s="1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F654" i="12"/>
  <c r="L655" i="12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F621" i="12"/>
  <c r="L622" i="12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F535" i="12"/>
  <c r="L536" i="12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F494" i="12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F463" i="12"/>
  <c r="L464" i="12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F436" i="12"/>
  <c r="L437" i="12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F421" i="12"/>
  <c r="L422" i="12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F398" i="12"/>
  <c r="L399" i="12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F365" i="12"/>
  <c r="L366" i="12"/>
  <c r="R366" i="12" s="1"/>
  <c r="X366" i="12" s="1"/>
  <c r="AD366" i="12" s="1"/>
  <c r="AH366" i="12" s="1"/>
  <c r="AN366" i="12" s="1"/>
  <c r="AR366" i="12" s="1"/>
  <c r="AV366" i="12" s="1"/>
  <c r="BA366" i="12" s="1"/>
  <c r="BF366" i="12" s="1"/>
  <c r="F310" i="12"/>
  <c r="L310" i="12" s="1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L313" i="12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F262" i="12"/>
  <c r="L263" i="12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F246" i="12"/>
  <c r="L247" i="12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F230" i="12"/>
  <c r="L231" i="12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F214" i="12"/>
  <c r="L215" i="12"/>
  <c r="R215" i="12" s="1"/>
  <c r="X215" i="12" s="1"/>
  <c r="AD215" i="12" s="1"/>
  <c r="AH215" i="12" s="1"/>
  <c r="AN215" i="12" s="1"/>
  <c r="AR215" i="12" s="1"/>
  <c r="AV215" i="12" s="1"/>
  <c r="BA215" i="12" s="1"/>
  <c r="BF215" i="12" s="1"/>
  <c r="F194" i="12"/>
  <c r="L195" i="12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F145" i="12"/>
  <c r="L146" i="12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F112" i="12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F78" i="12"/>
  <c r="L78" i="12" s="1"/>
  <c r="R78" i="12" s="1"/>
  <c r="X78" i="12" s="1"/>
  <c r="AD78" i="12" s="1"/>
  <c r="AH78" i="12" s="1"/>
  <c r="AN78" i="12" s="1"/>
  <c r="AR78" i="12" s="1"/>
  <c r="AV78" i="12" s="1"/>
  <c r="BA78" i="12" s="1"/>
  <c r="BF78" i="12" s="1"/>
  <c r="L79" i="12"/>
  <c r="R79" i="12" s="1"/>
  <c r="X79" i="12" s="1"/>
  <c r="AD79" i="12" s="1"/>
  <c r="AH79" i="12" s="1"/>
  <c r="AN79" i="12" s="1"/>
  <c r="AR79" i="12" s="1"/>
  <c r="AV79" i="12" s="1"/>
  <c r="BA79" i="12" s="1"/>
  <c r="BF79" i="12" s="1"/>
  <c r="F47" i="12"/>
  <c r="L48" i="12"/>
  <c r="R48" i="12" s="1"/>
  <c r="X48" i="12" s="1"/>
  <c r="AD48" i="12" s="1"/>
  <c r="AH48" i="12" s="1"/>
  <c r="AN48" i="12" s="1"/>
  <c r="AR48" i="12" s="1"/>
  <c r="AV48" i="12" s="1"/>
  <c r="BA48" i="12" s="1"/>
  <c r="BF48" i="12" s="1"/>
  <c r="F26" i="12"/>
  <c r="L27" i="12"/>
  <c r="R27" i="12" s="1"/>
  <c r="X27" i="12" s="1"/>
  <c r="AD27" i="12" s="1"/>
  <c r="AH27" i="12" s="1"/>
  <c r="AN27" i="12" s="1"/>
  <c r="AR27" i="12" s="1"/>
  <c r="AV27" i="12" s="1"/>
  <c r="BA27" i="12" s="1"/>
  <c r="BF27" i="12" s="1"/>
  <c r="H116" i="12"/>
  <c r="N117" i="12"/>
  <c r="T117" i="12" s="1"/>
  <c r="Z117" i="12" s="1"/>
  <c r="AF117" i="12" s="1"/>
  <c r="AJ117" i="12" s="1"/>
  <c r="AP117" i="12" s="1"/>
  <c r="AX117" i="12" s="1"/>
  <c r="BH117" i="12" s="1"/>
  <c r="H280" i="12"/>
  <c r="N280" i="12" s="1"/>
  <c r="T280" i="12" s="1"/>
  <c r="Z280" i="12" s="1"/>
  <c r="AF280" i="12" s="1"/>
  <c r="AJ280" i="12" s="1"/>
  <c r="AP280" i="12" s="1"/>
  <c r="AX280" i="12" s="1"/>
  <c r="BH280" i="12" s="1"/>
  <c r="N281" i="12"/>
  <c r="T281" i="12" s="1"/>
  <c r="Z281" i="12" s="1"/>
  <c r="AF281" i="12" s="1"/>
  <c r="AJ281" i="12" s="1"/>
  <c r="AP281" i="12" s="1"/>
  <c r="AX281" i="12" s="1"/>
  <c r="BH281" i="12" s="1"/>
  <c r="N470" i="12"/>
  <c r="T470" i="12" s="1"/>
  <c r="Z470" i="12" s="1"/>
  <c r="AF470" i="12" s="1"/>
  <c r="AJ470" i="12" s="1"/>
  <c r="AP470" i="12" s="1"/>
  <c r="AX470" i="12" s="1"/>
  <c r="BH470" i="12" s="1"/>
  <c r="G485" i="12"/>
  <c r="M486" i="12"/>
  <c r="S486" i="12" s="1"/>
  <c r="Y486" i="12" s="1"/>
  <c r="AE486" i="12" s="1"/>
  <c r="AI486" i="12" s="1"/>
  <c r="AO486" i="12" s="1"/>
  <c r="AW486" i="12" s="1"/>
  <c r="BB486" i="12" s="1"/>
  <c r="BG486" i="12" s="1"/>
  <c r="G724" i="12"/>
  <c r="M725" i="12"/>
  <c r="S725" i="12" s="1"/>
  <c r="Y725" i="12" s="1"/>
  <c r="AE725" i="12" s="1"/>
  <c r="AI725" i="12" s="1"/>
  <c r="AO725" i="12" s="1"/>
  <c r="AW725" i="12" s="1"/>
  <c r="BB725" i="12" s="1"/>
  <c r="BG725" i="12" s="1"/>
  <c r="G516" i="12"/>
  <c r="M517" i="12"/>
  <c r="S517" i="12" s="1"/>
  <c r="Y517" i="12" s="1"/>
  <c r="AE517" i="12" s="1"/>
  <c r="AI517" i="12" s="1"/>
  <c r="AO517" i="12" s="1"/>
  <c r="AW517" i="12" s="1"/>
  <c r="BB517" i="12" s="1"/>
  <c r="BG517" i="12" s="1"/>
  <c r="H907" i="12"/>
  <c r="N907" i="12" s="1"/>
  <c r="T907" i="12" s="1"/>
  <c r="Z907" i="12" s="1"/>
  <c r="AF907" i="12" s="1"/>
  <c r="AJ907" i="12" s="1"/>
  <c r="AP907" i="12" s="1"/>
  <c r="AX907" i="12" s="1"/>
  <c r="BH907" i="12" s="1"/>
  <c r="N908" i="12"/>
  <c r="T908" i="12" s="1"/>
  <c r="Z908" i="12" s="1"/>
  <c r="AF908" i="12" s="1"/>
  <c r="AJ908" i="12" s="1"/>
  <c r="AP908" i="12" s="1"/>
  <c r="AX908" i="12" s="1"/>
  <c r="BH908" i="12" s="1"/>
  <c r="G1161" i="12"/>
  <c r="M1161" i="12" s="1"/>
  <c r="S1161" i="12" s="1"/>
  <c r="Y1161" i="12" s="1"/>
  <c r="AE1161" i="12" s="1"/>
  <c r="AI1161" i="12" s="1"/>
  <c r="AO1161" i="12" s="1"/>
  <c r="AW1161" i="12" s="1"/>
  <c r="BB1161" i="12" s="1"/>
  <c r="BG1161" i="12" s="1"/>
  <c r="M1162" i="12"/>
  <c r="S1162" i="12" s="1"/>
  <c r="Y1162" i="12" s="1"/>
  <c r="AE1162" i="12" s="1"/>
  <c r="AI1162" i="12" s="1"/>
  <c r="AO1162" i="12" s="1"/>
  <c r="AW1162" i="12" s="1"/>
  <c r="BB1162" i="12" s="1"/>
  <c r="BG1162" i="12" s="1"/>
  <c r="H1265" i="12"/>
  <c r="N1265" i="12" s="1"/>
  <c r="T1265" i="12" s="1"/>
  <c r="Z1265" i="12" s="1"/>
  <c r="AF1265" i="12" s="1"/>
  <c r="AJ1265" i="12" s="1"/>
  <c r="AP1265" i="12" s="1"/>
  <c r="AX1265" i="12" s="1"/>
  <c r="BH1265" i="12" s="1"/>
  <c r="N1266" i="12"/>
  <c r="T1266" i="12" s="1"/>
  <c r="Z1266" i="12" s="1"/>
  <c r="AF1266" i="12" s="1"/>
  <c r="AJ1266" i="12" s="1"/>
  <c r="AP1266" i="12" s="1"/>
  <c r="AX1266" i="12" s="1"/>
  <c r="BH1266" i="12" s="1"/>
  <c r="G2687" i="12"/>
  <c r="M2687" i="12" s="1"/>
  <c r="S2687" i="12" s="1"/>
  <c r="Y2687" i="12" s="1"/>
  <c r="AE2687" i="12" s="1"/>
  <c r="AI2687" i="12" s="1"/>
  <c r="AO2687" i="12" s="1"/>
  <c r="AW2687" i="12" s="1"/>
  <c r="BB2687" i="12" s="1"/>
  <c r="BG2687" i="12" s="1"/>
  <c r="M2688" i="12"/>
  <c r="S2688" i="12" s="1"/>
  <c r="Y2688" i="12" s="1"/>
  <c r="AE2688" i="12" s="1"/>
  <c r="AI2688" i="12" s="1"/>
  <c r="AO2688" i="12" s="1"/>
  <c r="AW2688" i="12" s="1"/>
  <c r="BB2688" i="12" s="1"/>
  <c r="BG2688" i="12" s="1"/>
  <c r="H921" i="12"/>
  <c r="N921" i="12" s="1"/>
  <c r="T921" i="12" s="1"/>
  <c r="Z921" i="12" s="1"/>
  <c r="AF921" i="12" s="1"/>
  <c r="AJ921" i="12" s="1"/>
  <c r="AP921" i="12" s="1"/>
  <c r="AX921" i="12" s="1"/>
  <c r="BH921" i="12" s="1"/>
  <c r="N928" i="12"/>
  <c r="T928" i="12" s="1"/>
  <c r="Z928" i="12" s="1"/>
  <c r="AF928" i="12" s="1"/>
  <c r="AJ928" i="12" s="1"/>
  <c r="AP928" i="12" s="1"/>
  <c r="AX928" i="12" s="1"/>
  <c r="BH928" i="12" s="1"/>
  <c r="G1265" i="12"/>
  <c r="M1265" i="12" s="1"/>
  <c r="S1265" i="12" s="1"/>
  <c r="Y1265" i="12" s="1"/>
  <c r="AE1265" i="12" s="1"/>
  <c r="AI1265" i="12" s="1"/>
  <c r="AO1265" i="12" s="1"/>
  <c r="AW1265" i="12" s="1"/>
  <c r="BB1265" i="12" s="1"/>
  <c r="BG1265" i="12" s="1"/>
  <c r="M1266" i="12"/>
  <c r="S1266" i="12" s="1"/>
  <c r="Y1266" i="12" s="1"/>
  <c r="AE1266" i="12" s="1"/>
  <c r="AI1266" i="12" s="1"/>
  <c r="AO1266" i="12" s="1"/>
  <c r="AW1266" i="12" s="1"/>
  <c r="BB1266" i="12" s="1"/>
  <c r="BG1266" i="12" s="1"/>
  <c r="G612" i="12"/>
  <c r="M613" i="12"/>
  <c r="S613" i="12" s="1"/>
  <c r="Y613" i="12" s="1"/>
  <c r="AE613" i="12" s="1"/>
  <c r="AI613" i="12" s="1"/>
  <c r="AO613" i="12" s="1"/>
  <c r="AW613" i="12" s="1"/>
  <c r="BB613" i="12" s="1"/>
  <c r="BG613" i="12" s="1"/>
  <c r="G874" i="12"/>
  <c r="M874" i="12" s="1"/>
  <c r="S874" i="12" s="1"/>
  <c r="Y874" i="12" s="1"/>
  <c r="AE874" i="12" s="1"/>
  <c r="AI874" i="12" s="1"/>
  <c r="AO874" i="12" s="1"/>
  <c r="AW874" i="12" s="1"/>
  <c r="BB874" i="12" s="1"/>
  <c r="BG874" i="12" s="1"/>
  <c r="M875" i="12"/>
  <c r="S875" i="12" s="1"/>
  <c r="Y875" i="12" s="1"/>
  <c r="AE875" i="12" s="1"/>
  <c r="AI875" i="12" s="1"/>
  <c r="AO875" i="12" s="1"/>
  <c r="AW875" i="12" s="1"/>
  <c r="BB875" i="12" s="1"/>
  <c r="BG875" i="12" s="1"/>
  <c r="G1011" i="12"/>
  <c r="M1012" i="12"/>
  <c r="S1012" i="12" s="1"/>
  <c r="Y1012" i="12" s="1"/>
  <c r="AE1012" i="12" s="1"/>
  <c r="AI1012" i="12" s="1"/>
  <c r="AO1012" i="12" s="1"/>
  <c r="AW1012" i="12" s="1"/>
  <c r="BB1012" i="12" s="1"/>
  <c r="BG1012" i="12" s="1"/>
  <c r="G86" i="12"/>
  <c r="M86" i="12" s="1"/>
  <c r="S86" i="12" s="1"/>
  <c r="Y86" i="12" s="1"/>
  <c r="AE86" i="12" s="1"/>
  <c r="AI86" i="12" s="1"/>
  <c r="AO86" i="12" s="1"/>
  <c r="AW86" i="12" s="1"/>
  <c r="BB86" i="12" s="1"/>
  <c r="BG86" i="12" s="1"/>
  <c r="M91" i="12"/>
  <c r="S91" i="12" s="1"/>
  <c r="Y91" i="12" s="1"/>
  <c r="AE91" i="12" s="1"/>
  <c r="AI91" i="12" s="1"/>
  <c r="AO91" i="12" s="1"/>
  <c r="AW91" i="12" s="1"/>
  <c r="BB91" i="12" s="1"/>
  <c r="BG91" i="12" s="1"/>
  <c r="G116" i="12"/>
  <c r="M117" i="12"/>
  <c r="S117" i="12" s="1"/>
  <c r="Y117" i="12" s="1"/>
  <c r="AE117" i="12" s="1"/>
  <c r="AI117" i="12" s="1"/>
  <c r="AO117" i="12" s="1"/>
  <c r="AW117" i="12" s="1"/>
  <c r="BB117" i="12" s="1"/>
  <c r="BG117" i="12" s="1"/>
  <c r="G292" i="12"/>
  <c r="M292" i="12" s="1"/>
  <c r="S292" i="12" s="1"/>
  <c r="Y292" i="12" s="1"/>
  <c r="AE292" i="12" s="1"/>
  <c r="AI292" i="12" s="1"/>
  <c r="AO292" i="12" s="1"/>
  <c r="AW292" i="12" s="1"/>
  <c r="BB292" i="12" s="1"/>
  <c r="BG292" i="12" s="1"/>
  <c r="M293" i="12"/>
  <c r="S293" i="12" s="1"/>
  <c r="Y293" i="12" s="1"/>
  <c r="AE293" i="12" s="1"/>
  <c r="AI293" i="12" s="1"/>
  <c r="AO293" i="12" s="1"/>
  <c r="AW293" i="12" s="1"/>
  <c r="BB293" i="12" s="1"/>
  <c r="BG293" i="12" s="1"/>
  <c r="H375" i="12"/>
  <c r="N375" i="12" s="1"/>
  <c r="T375" i="12" s="1"/>
  <c r="Z375" i="12" s="1"/>
  <c r="AF375" i="12" s="1"/>
  <c r="AJ375" i="12" s="1"/>
  <c r="AP375" i="12" s="1"/>
  <c r="AX375" i="12" s="1"/>
  <c r="BH375" i="12" s="1"/>
  <c r="N376" i="12"/>
  <c r="T376" i="12" s="1"/>
  <c r="Z376" i="12" s="1"/>
  <c r="AF376" i="12" s="1"/>
  <c r="AJ376" i="12" s="1"/>
  <c r="AP376" i="12" s="1"/>
  <c r="AX376" i="12" s="1"/>
  <c r="BH376" i="12" s="1"/>
  <c r="H549" i="12"/>
  <c r="N549" i="12" s="1"/>
  <c r="T549" i="12" s="1"/>
  <c r="Z549" i="12" s="1"/>
  <c r="AF549" i="12" s="1"/>
  <c r="AJ549" i="12" s="1"/>
  <c r="AP549" i="12" s="1"/>
  <c r="AX549" i="12" s="1"/>
  <c r="BH549" i="12" s="1"/>
  <c r="N550" i="12"/>
  <c r="T550" i="12" s="1"/>
  <c r="Z550" i="12" s="1"/>
  <c r="AF550" i="12" s="1"/>
  <c r="AJ550" i="12" s="1"/>
  <c r="AP550" i="12" s="1"/>
  <c r="AX550" i="12" s="1"/>
  <c r="BH550" i="12" s="1"/>
  <c r="H960" i="12"/>
  <c r="N960" i="12" s="1"/>
  <c r="T960" i="12" s="1"/>
  <c r="Z960" i="12" s="1"/>
  <c r="AF960" i="12" s="1"/>
  <c r="AJ960" i="12" s="1"/>
  <c r="AP960" i="12" s="1"/>
  <c r="AX960" i="12" s="1"/>
  <c r="BH960" i="12" s="1"/>
  <c r="N967" i="12"/>
  <c r="T967" i="12" s="1"/>
  <c r="Z967" i="12" s="1"/>
  <c r="AF967" i="12" s="1"/>
  <c r="AJ967" i="12" s="1"/>
  <c r="AP967" i="12" s="1"/>
  <c r="AX967" i="12" s="1"/>
  <c r="BH967" i="12" s="1"/>
  <c r="G280" i="12"/>
  <c r="M280" i="12" s="1"/>
  <c r="S280" i="12" s="1"/>
  <c r="Y280" i="12" s="1"/>
  <c r="AE280" i="12" s="1"/>
  <c r="AI280" i="12" s="1"/>
  <c r="AO280" i="12" s="1"/>
  <c r="AW280" i="12" s="1"/>
  <c r="BB280" i="12" s="1"/>
  <c r="BG280" i="12" s="1"/>
  <c r="M281" i="12"/>
  <c r="S281" i="12" s="1"/>
  <c r="Y281" i="12" s="1"/>
  <c r="AE281" i="12" s="1"/>
  <c r="AI281" i="12" s="1"/>
  <c r="AO281" i="12" s="1"/>
  <c r="AW281" i="12" s="1"/>
  <c r="BB281" i="12" s="1"/>
  <c r="BG281" i="12" s="1"/>
  <c r="H913" i="12"/>
  <c r="N913" i="12" s="1"/>
  <c r="T913" i="12" s="1"/>
  <c r="Z913" i="12" s="1"/>
  <c r="AF913" i="12" s="1"/>
  <c r="AJ913" i="12" s="1"/>
  <c r="AP913" i="12" s="1"/>
  <c r="AX913" i="12" s="1"/>
  <c r="BH913" i="12" s="1"/>
  <c r="N914" i="12"/>
  <c r="T914" i="12" s="1"/>
  <c r="Z914" i="12" s="1"/>
  <c r="AF914" i="12" s="1"/>
  <c r="AJ914" i="12" s="1"/>
  <c r="AP914" i="12" s="1"/>
  <c r="AX914" i="12" s="1"/>
  <c r="BH914" i="12" s="1"/>
  <c r="H2621" i="12"/>
  <c r="N2621" i="12" s="1"/>
  <c r="T2621" i="12" s="1"/>
  <c r="Z2621" i="12" s="1"/>
  <c r="AF2621" i="12" s="1"/>
  <c r="AJ2621" i="12" s="1"/>
  <c r="AP2621" i="12" s="1"/>
  <c r="AX2621" i="12" s="1"/>
  <c r="BH2621" i="12" s="1"/>
  <c r="N2622" i="12"/>
  <c r="T2622" i="12" s="1"/>
  <c r="Z2622" i="12" s="1"/>
  <c r="AF2622" i="12" s="1"/>
  <c r="AJ2622" i="12" s="1"/>
  <c r="AP2622" i="12" s="1"/>
  <c r="AX2622" i="12" s="1"/>
  <c r="BH2622" i="12" s="1"/>
  <c r="G826" i="12"/>
  <c r="M836" i="12"/>
  <c r="S836" i="12" s="1"/>
  <c r="Y836" i="12" s="1"/>
  <c r="AE836" i="12" s="1"/>
  <c r="AI836" i="12" s="1"/>
  <c r="AO836" i="12" s="1"/>
  <c r="AW836" i="12" s="1"/>
  <c r="BB836" i="12" s="1"/>
  <c r="BG836" i="12" s="1"/>
  <c r="H2006" i="12"/>
  <c r="N2010" i="12"/>
  <c r="T2010" i="12" s="1"/>
  <c r="Z2010" i="12" s="1"/>
  <c r="AF2010" i="12" s="1"/>
  <c r="AJ2010" i="12" s="1"/>
  <c r="AP2010" i="12" s="1"/>
  <c r="AX2010" i="12" s="1"/>
  <c r="BH2010" i="12" s="1"/>
  <c r="H341" i="12"/>
  <c r="N341" i="12" s="1"/>
  <c r="T341" i="12" s="1"/>
  <c r="Z341" i="12" s="1"/>
  <c r="AF341" i="12" s="1"/>
  <c r="AJ341" i="12" s="1"/>
  <c r="AP341" i="12" s="1"/>
  <c r="AX341" i="12" s="1"/>
  <c r="BH341" i="12" s="1"/>
  <c r="N342" i="12"/>
  <c r="T342" i="12" s="1"/>
  <c r="Z342" i="12" s="1"/>
  <c r="AF342" i="12" s="1"/>
  <c r="AJ342" i="12" s="1"/>
  <c r="AP342" i="12" s="1"/>
  <c r="AX342" i="12" s="1"/>
  <c r="BH342" i="12" s="1"/>
  <c r="G864" i="12"/>
  <c r="M864" i="12" s="1"/>
  <c r="S864" i="12" s="1"/>
  <c r="Y864" i="12" s="1"/>
  <c r="AE864" i="12" s="1"/>
  <c r="AI864" i="12" s="1"/>
  <c r="AO864" i="12" s="1"/>
  <c r="AW864" i="12" s="1"/>
  <c r="BB864" i="12" s="1"/>
  <c r="BG864" i="12" s="1"/>
  <c r="M865" i="12"/>
  <c r="S865" i="12" s="1"/>
  <c r="Y865" i="12" s="1"/>
  <c r="AE865" i="12" s="1"/>
  <c r="AI865" i="12" s="1"/>
  <c r="AO865" i="12" s="1"/>
  <c r="AW865" i="12" s="1"/>
  <c r="BB865" i="12" s="1"/>
  <c r="BG865" i="12" s="1"/>
  <c r="H635" i="12"/>
  <c r="N635" i="12" s="1"/>
  <c r="T635" i="12" s="1"/>
  <c r="Z635" i="12" s="1"/>
  <c r="AF635" i="12" s="1"/>
  <c r="AJ635" i="12" s="1"/>
  <c r="AP635" i="12" s="1"/>
  <c r="AX635" i="12" s="1"/>
  <c r="BH635" i="12" s="1"/>
  <c r="N639" i="12"/>
  <c r="T639" i="12" s="1"/>
  <c r="Z639" i="12" s="1"/>
  <c r="AF639" i="12" s="1"/>
  <c r="AJ639" i="12" s="1"/>
  <c r="AP639" i="12" s="1"/>
  <c r="AX639" i="12" s="1"/>
  <c r="BH639" i="12" s="1"/>
  <c r="G1228" i="12"/>
  <c r="M1228" i="12" s="1"/>
  <c r="S1228" i="12" s="1"/>
  <c r="Y1228" i="12" s="1"/>
  <c r="AE1228" i="12" s="1"/>
  <c r="AI1228" i="12" s="1"/>
  <c r="AO1228" i="12" s="1"/>
  <c r="AW1228" i="12" s="1"/>
  <c r="BB1228" i="12" s="1"/>
  <c r="BG1228" i="12" s="1"/>
  <c r="M1229" i="12"/>
  <c r="S1229" i="12" s="1"/>
  <c r="Y1229" i="12" s="1"/>
  <c r="AE1229" i="12" s="1"/>
  <c r="AI1229" i="12" s="1"/>
  <c r="AO1229" i="12" s="1"/>
  <c r="AW1229" i="12" s="1"/>
  <c r="BB1229" i="12" s="1"/>
  <c r="BG1229" i="12" s="1"/>
  <c r="H1811" i="12"/>
  <c r="H1259" i="12"/>
  <c r="N1259" i="12" s="1"/>
  <c r="T1259" i="12" s="1"/>
  <c r="Z1259" i="12" s="1"/>
  <c r="AF1259" i="12" s="1"/>
  <c r="AJ1259" i="12" s="1"/>
  <c r="AP1259" i="12" s="1"/>
  <c r="AX1259" i="12" s="1"/>
  <c r="BH1259" i="12" s="1"/>
  <c r="N1260" i="12"/>
  <c r="T1260" i="12" s="1"/>
  <c r="Z1260" i="12" s="1"/>
  <c r="AF1260" i="12" s="1"/>
  <c r="AJ1260" i="12" s="1"/>
  <c r="AP1260" i="12" s="1"/>
  <c r="AX1260" i="12" s="1"/>
  <c r="BH1260" i="12" s="1"/>
  <c r="F2917" i="12"/>
  <c r="L2917" i="12" s="1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F2871" i="12"/>
  <c r="L2871" i="12" s="1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L2872" i="12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F2795" i="12"/>
  <c r="L2795" i="12" s="1"/>
  <c r="R2795" i="12" s="1"/>
  <c r="X2795" i="12" s="1"/>
  <c r="AD2795" i="12" s="1"/>
  <c r="AH2795" i="12" s="1"/>
  <c r="AN2795" i="12" s="1"/>
  <c r="AR2795" i="12" s="1"/>
  <c r="AV2795" i="12" s="1"/>
  <c r="BA2795" i="12" s="1"/>
  <c r="BF2795" i="12" s="1"/>
  <c r="L2796" i="12"/>
  <c r="R2796" i="12" s="1"/>
  <c r="X2796" i="12" s="1"/>
  <c r="AD2796" i="12" s="1"/>
  <c r="AH2796" i="12" s="1"/>
  <c r="AN2796" i="12" s="1"/>
  <c r="AR2796" i="12" s="1"/>
  <c r="AV2796" i="12" s="1"/>
  <c r="BA2796" i="12" s="1"/>
  <c r="BF2796" i="12" s="1"/>
  <c r="F2743" i="12"/>
  <c r="L2744" i="12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F2677" i="12"/>
  <c r="L2678" i="12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F2628" i="12"/>
  <c r="L2629" i="12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F2585" i="12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F2517" i="12"/>
  <c r="L2517" i="12" s="1"/>
  <c r="R2517" i="12" s="1"/>
  <c r="X2517" i="12" s="1"/>
  <c r="AD2517" i="12" s="1"/>
  <c r="AH2517" i="12" s="1"/>
  <c r="AN2517" i="12" s="1"/>
  <c r="AR2517" i="12" s="1"/>
  <c r="AV2517" i="12" s="1"/>
  <c r="BA2517" i="12" s="1"/>
  <c r="BF2517" i="12" s="1"/>
  <c r="L2518" i="12"/>
  <c r="R2518" i="12" s="1"/>
  <c r="X2518" i="12" s="1"/>
  <c r="AD2518" i="12" s="1"/>
  <c r="AH2518" i="12" s="1"/>
  <c r="AN2518" i="12" s="1"/>
  <c r="AR2518" i="12" s="1"/>
  <c r="AV2518" i="12" s="1"/>
  <c r="BA2518" i="12" s="1"/>
  <c r="BF2518" i="12" s="1"/>
  <c r="F2466" i="12"/>
  <c r="L2467" i="12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F2362" i="12"/>
  <c r="L2363" i="12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F2278" i="12"/>
  <c r="L2278" i="12" s="1"/>
  <c r="R2278" i="12" s="1"/>
  <c r="X2278" i="12" s="1"/>
  <c r="AD2278" i="12" s="1"/>
  <c r="AH2278" i="12" s="1"/>
  <c r="AN2278" i="12" s="1"/>
  <c r="AR2278" i="12" s="1"/>
  <c r="AV2278" i="12" s="1"/>
  <c r="BA2278" i="12" s="1"/>
  <c r="BF2278" i="12" s="1"/>
  <c r="L2279" i="12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F2190" i="12"/>
  <c r="L2190" i="12" s="1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F2128" i="12"/>
  <c r="L2129" i="12"/>
  <c r="R2129" i="12" s="1"/>
  <c r="X2129" i="12" s="1"/>
  <c r="AD2129" i="12" s="1"/>
  <c r="AH2129" i="12" s="1"/>
  <c r="AN2129" i="12" s="1"/>
  <c r="AR2129" i="12" s="1"/>
  <c r="AV2129" i="12" s="1"/>
  <c r="BA2129" i="12" s="1"/>
  <c r="BF2129" i="12" s="1"/>
  <c r="F2067" i="12"/>
  <c r="L2068" i="12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F2019" i="12"/>
  <c r="L2020" i="12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F1920" i="12"/>
  <c r="L1921" i="12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F1796" i="12"/>
  <c r="L1797" i="12"/>
  <c r="R1797" i="12" s="1"/>
  <c r="X1797" i="12" s="1"/>
  <c r="AD1797" i="12" s="1"/>
  <c r="AH1797" i="12" s="1"/>
  <c r="AN1797" i="12" s="1"/>
  <c r="AR1797" i="12" s="1"/>
  <c r="AV1797" i="12" s="1"/>
  <c r="BA1797" i="12" s="1"/>
  <c r="BF1797" i="12" s="1"/>
  <c r="F1612" i="12"/>
  <c r="L1613" i="12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F1465" i="12"/>
  <c r="L1466" i="12"/>
  <c r="R1466" i="12" s="1"/>
  <c r="X1466" i="12" s="1"/>
  <c r="AD1466" i="12" s="1"/>
  <c r="AH1466" i="12" s="1"/>
  <c r="AN1466" i="12" s="1"/>
  <c r="AR1466" i="12" s="1"/>
  <c r="AV1466" i="12" s="1"/>
  <c r="BA1466" i="12" s="1"/>
  <c r="BF1466" i="12" s="1"/>
  <c r="F1090" i="12"/>
  <c r="L1090" i="12" s="1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L1091" i="12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F679" i="12"/>
  <c r="L679" i="12" s="1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L680" i="12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F505" i="12"/>
  <c r="L506" i="12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F452" i="12"/>
  <c r="L453" i="12"/>
  <c r="R453" i="12" s="1"/>
  <c r="X453" i="12" s="1"/>
  <c r="AD453" i="12" s="1"/>
  <c r="AH453" i="12" s="1"/>
  <c r="AN453" i="12" s="1"/>
  <c r="AR453" i="12" s="1"/>
  <c r="AV453" i="12" s="1"/>
  <c r="BA453" i="12" s="1"/>
  <c r="BF453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L303" i="12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F254" i="12"/>
  <c r="L255" i="12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F34" i="12"/>
  <c r="L35" i="12"/>
  <c r="R35" i="12" s="1"/>
  <c r="X35" i="12" s="1"/>
  <c r="AD35" i="12" s="1"/>
  <c r="AH35" i="12" s="1"/>
  <c r="AN35" i="12" s="1"/>
  <c r="AR35" i="12" s="1"/>
  <c r="AV35" i="12" s="1"/>
  <c r="BA35" i="12" s="1"/>
  <c r="BF35" i="12" s="1"/>
  <c r="H803" i="12"/>
  <c r="N803" i="12" s="1"/>
  <c r="T803" i="12" s="1"/>
  <c r="Z803" i="12" s="1"/>
  <c r="AF803" i="12" s="1"/>
  <c r="AJ803" i="12" s="1"/>
  <c r="AP803" i="12" s="1"/>
  <c r="AX803" i="12" s="1"/>
  <c r="BH803" i="12" s="1"/>
  <c r="G334" i="12"/>
  <c r="M334" i="12" s="1"/>
  <c r="S334" i="12" s="1"/>
  <c r="Y334" i="12" s="1"/>
  <c r="AE334" i="12" s="1"/>
  <c r="AI334" i="12" s="1"/>
  <c r="AO334" i="12" s="1"/>
  <c r="AW334" i="12" s="1"/>
  <c r="BB334" i="12" s="1"/>
  <c r="BG334" i="12" s="1"/>
  <c r="M335" i="12"/>
  <c r="S335" i="12" s="1"/>
  <c r="Y335" i="12" s="1"/>
  <c r="AE335" i="12" s="1"/>
  <c r="AI335" i="12" s="1"/>
  <c r="AO335" i="12" s="1"/>
  <c r="AW335" i="12" s="1"/>
  <c r="BB335" i="12" s="1"/>
  <c r="BG335" i="12" s="1"/>
  <c r="G1171" i="12"/>
  <c r="M1171" i="12" s="1"/>
  <c r="S1171" i="12" s="1"/>
  <c r="Y1171" i="12" s="1"/>
  <c r="AE1171" i="12" s="1"/>
  <c r="AI1171" i="12" s="1"/>
  <c r="AO1171" i="12" s="1"/>
  <c r="AW1171" i="12" s="1"/>
  <c r="BB1171" i="12" s="1"/>
  <c r="BG1171" i="12" s="1"/>
  <c r="M1172" i="12"/>
  <c r="S1172" i="12" s="1"/>
  <c r="Y1172" i="12" s="1"/>
  <c r="AE1172" i="12" s="1"/>
  <c r="AI1172" i="12" s="1"/>
  <c r="AO1172" i="12" s="1"/>
  <c r="AW1172" i="12" s="1"/>
  <c r="BB1172" i="12" s="1"/>
  <c r="BG1172" i="12" s="1"/>
  <c r="H874" i="12"/>
  <c r="N874" i="12" s="1"/>
  <c r="T874" i="12" s="1"/>
  <c r="Z874" i="12" s="1"/>
  <c r="AF874" i="12" s="1"/>
  <c r="AJ874" i="12" s="1"/>
  <c r="AP874" i="12" s="1"/>
  <c r="AX874" i="12" s="1"/>
  <c r="BH874" i="12" s="1"/>
  <c r="N875" i="12"/>
  <c r="T875" i="12" s="1"/>
  <c r="Z875" i="12" s="1"/>
  <c r="AF875" i="12" s="1"/>
  <c r="AJ875" i="12" s="1"/>
  <c r="AP875" i="12" s="1"/>
  <c r="AX875" i="12" s="1"/>
  <c r="BH875" i="12" s="1"/>
  <c r="H724" i="12"/>
  <c r="N725" i="12"/>
  <c r="T725" i="12" s="1"/>
  <c r="Z725" i="12" s="1"/>
  <c r="AF725" i="12" s="1"/>
  <c r="AJ725" i="12" s="1"/>
  <c r="AP725" i="12" s="1"/>
  <c r="AX725" i="12" s="1"/>
  <c r="BH725" i="12" s="1"/>
  <c r="G976" i="12"/>
  <c r="M976" i="12" s="1"/>
  <c r="S976" i="12" s="1"/>
  <c r="Y976" i="12" s="1"/>
  <c r="AE976" i="12" s="1"/>
  <c r="AI976" i="12" s="1"/>
  <c r="AO976" i="12" s="1"/>
  <c r="AW976" i="12" s="1"/>
  <c r="BB976" i="12" s="1"/>
  <c r="BG976" i="12" s="1"/>
  <c r="M977" i="12"/>
  <c r="S977" i="12" s="1"/>
  <c r="Y977" i="12" s="1"/>
  <c r="AE977" i="12" s="1"/>
  <c r="AI977" i="12" s="1"/>
  <c r="AO977" i="12" s="1"/>
  <c r="AW977" i="12" s="1"/>
  <c r="BB977" i="12" s="1"/>
  <c r="BG977" i="12" s="1"/>
  <c r="H1171" i="12"/>
  <c r="N1171" i="12" s="1"/>
  <c r="T1171" i="12" s="1"/>
  <c r="Z1171" i="12" s="1"/>
  <c r="AF1171" i="12" s="1"/>
  <c r="AJ1171" i="12" s="1"/>
  <c r="AP1171" i="12" s="1"/>
  <c r="AX1171" i="12" s="1"/>
  <c r="BH1171" i="12" s="1"/>
  <c r="N1172" i="12"/>
  <c r="T1172" i="12" s="1"/>
  <c r="Z1172" i="12" s="1"/>
  <c r="AF1172" i="12" s="1"/>
  <c r="AJ1172" i="12" s="1"/>
  <c r="AP1172" i="12" s="1"/>
  <c r="AX1172" i="12" s="1"/>
  <c r="BH1172" i="12" s="1"/>
  <c r="G322" i="12"/>
  <c r="M322" i="12" s="1"/>
  <c r="S322" i="12" s="1"/>
  <c r="Y322" i="12" s="1"/>
  <c r="AE322" i="12" s="1"/>
  <c r="AI322" i="12" s="1"/>
  <c r="AO322" i="12" s="1"/>
  <c r="AW322" i="12" s="1"/>
  <c r="BB322" i="12" s="1"/>
  <c r="BG322" i="12" s="1"/>
  <c r="M323" i="12"/>
  <c r="S323" i="12" s="1"/>
  <c r="Y323" i="12" s="1"/>
  <c r="AE323" i="12" s="1"/>
  <c r="AI323" i="12" s="1"/>
  <c r="AO323" i="12" s="1"/>
  <c r="AW323" i="12" s="1"/>
  <c r="BB323" i="12" s="1"/>
  <c r="BG323" i="12" s="1"/>
  <c r="G2650" i="12"/>
  <c r="M2650" i="12" s="1"/>
  <c r="S2650" i="12" s="1"/>
  <c r="Y2650" i="12" s="1"/>
  <c r="AE2650" i="12" s="1"/>
  <c r="AI2650" i="12" s="1"/>
  <c r="AO2650" i="12" s="1"/>
  <c r="AW2650" i="12" s="1"/>
  <c r="BB2650" i="12" s="1"/>
  <c r="BG2650" i="12" s="1"/>
  <c r="M2651" i="12"/>
  <c r="S2651" i="12" s="1"/>
  <c r="Y2651" i="12" s="1"/>
  <c r="AE2651" i="12" s="1"/>
  <c r="AI2651" i="12" s="1"/>
  <c r="AO2651" i="12" s="1"/>
  <c r="AW2651" i="12" s="1"/>
  <c r="BB2651" i="12" s="1"/>
  <c r="BG2651" i="12" s="1"/>
  <c r="G588" i="12"/>
  <c r="M588" i="12" s="1"/>
  <c r="S588" i="12" s="1"/>
  <c r="Y588" i="12" s="1"/>
  <c r="AE588" i="12" s="1"/>
  <c r="AI588" i="12" s="1"/>
  <c r="AO588" i="12" s="1"/>
  <c r="AW588" i="12" s="1"/>
  <c r="BB588" i="12" s="1"/>
  <c r="BG588" i="12" s="1"/>
  <c r="M589" i="12"/>
  <c r="S589" i="12" s="1"/>
  <c r="Y589" i="12" s="1"/>
  <c r="AE589" i="12" s="1"/>
  <c r="AI589" i="12" s="1"/>
  <c r="AO589" i="12" s="1"/>
  <c r="AW589" i="12" s="1"/>
  <c r="BB589" i="12" s="1"/>
  <c r="BG589" i="12" s="1"/>
  <c r="G913" i="12"/>
  <c r="M913" i="12" s="1"/>
  <c r="S913" i="12" s="1"/>
  <c r="Y913" i="12" s="1"/>
  <c r="AE913" i="12" s="1"/>
  <c r="AI913" i="12" s="1"/>
  <c r="AO913" i="12" s="1"/>
  <c r="AW913" i="12" s="1"/>
  <c r="BB913" i="12" s="1"/>
  <c r="BG913" i="12" s="1"/>
  <c r="M914" i="12"/>
  <c r="S914" i="12" s="1"/>
  <c r="Y914" i="12" s="1"/>
  <c r="AE914" i="12" s="1"/>
  <c r="AI914" i="12" s="1"/>
  <c r="AO914" i="12" s="1"/>
  <c r="AW914" i="12" s="1"/>
  <c r="BB914" i="12" s="1"/>
  <c r="BG914" i="12" s="1"/>
  <c r="H1242" i="12"/>
  <c r="N1242" i="12" s="1"/>
  <c r="T1242" i="12" s="1"/>
  <c r="Z1242" i="12" s="1"/>
  <c r="AF1242" i="12" s="1"/>
  <c r="AJ1242" i="12" s="1"/>
  <c r="AP1242" i="12" s="1"/>
  <c r="AX1242" i="12" s="1"/>
  <c r="BH1242" i="12" s="1"/>
  <c r="N1243" i="12"/>
  <c r="T1243" i="12" s="1"/>
  <c r="Z1243" i="12" s="1"/>
  <c r="AF1243" i="12" s="1"/>
  <c r="AJ1243" i="12" s="1"/>
  <c r="AP1243" i="12" s="1"/>
  <c r="AX1243" i="12" s="1"/>
  <c r="BH1243" i="12" s="1"/>
  <c r="G907" i="12"/>
  <c r="M907" i="12" s="1"/>
  <c r="S907" i="12" s="1"/>
  <c r="Y907" i="12" s="1"/>
  <c r="AE907" i="12" s="1"/>
  <c r="AI907" i="12" s="1"/>
  <c r="AO907" i="12" s="1"/>
  <c r="AW907" i="12" s="1"/>
  <c r="BB907" i="12" s="1"/>
  <c r="BG907" i="12" s="1"/>
  <c r="M908" i="12"/>
  <c r="S908" i="12" s="1"/>
  <c r="Y908" i="12" s="1"/>
  <c r="AE908" i="12" s="1"/>
  <c r="AI908" i="12" s="1"/>
  <c r="AO908" i="12" s="1"/>
  <c r="AW908" i="12" s="1"/>
  <c r="BB908" i="12" s="1"/>
  <c r="BG908" i="12" s="1"/>
  <c r="G594" i="12"/>
  <c r="M594" i="12" s="1"/>
  <c r="S594" i="12" s="1"/>
  <c r="Y594" i="12" s="1"/>
  <c r="AE594" i="12" s="1"/>
  <c r="AI594" i="12" s="1"/>
  <c r="AO594" i="12" s="1"/>
  <c r="AW594" i="12" s="1"/>
  <c r="BB594" i="12" s="1"/>
  <c r="BG594" i="12" s="1"/>
  <c r="M595" i="12"/>
  <c r="S595" i="12" s="1"/>
  <c r="Y595" i="12" s="1"/>
  <c r="AE595" i="12" s="1"/>
  <c r="AI595" i="12" s="1"/>
  <c r="AO595" i="12" s="1"/>
  <c r="AW595" i="12" s="1"/>
  <c r="BB595" i="12" s="1"/>
  <c r="BG595" i="12" s="1"/>
  <c r="H1228" i="12"/>
  <c r="N1228" i="12" s="1"/>
  <c r="T1228" i="12" s="1"/>
  <c r="Z1228" i="12" s="1"/>
  <c r="AF1228" i="12" s="1"/>
  <c r="AJ1228" i="12" s="1"/>
  <c r="AP1228" i="12" s="1"/>
  <c r="AX1228" i="12" s="1"/>
  <c r="BH1228" i="12" s="1"/>
  <c r="N1229" i="12"/>
  <c r="T1229" i="12" s="1"/>
  <c r="Z1229" i="12" s="1"/>
  <c r="AF1229" i="12" s="1"/>
  <c r="AJ1229" i="12" s="1"/>
  <c r="AP1229" i="12" s="1"/>
  <c r="AX1229" i="12" s="1"/>
  <c r="BH1229" i="12" s="1"/>
  <c r="F2929" i="12"/>
  <c r="L2929" i="12" s="1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L2933" i="12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F2824" i="12"/>
  <c r="L2825" i="12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F2809" i="12"/>
  <c r="L2810" i="12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F2774" i="12"/>
  <c r="L2774" i="12" s="1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L2775" i="12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F2756" i="12"/>
  <c r="L2756" i="12" s="1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L2757" i="12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L2738" i="12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F2706" i="12"/>
  <c r="L2706" i="12" s="1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L2707" i="12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F2673" i="12"/>
  <c r="L2674" i="12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F2597" i="12"/>
  <c r="L2597" i="12" s="1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F2559" i="12"/>
  <c r="L2559" i="12" s="1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L2560" i="12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F2514" i="12"/>
  <c r="L2514" i="12" s="1"/>
  <c r="R2514" i="12" s="1"/>
  <c r="X2514" i="12" s="1"/>
  <c r="AD2514" i="12" s="1"/>
  <c r="AH2514" i="12" s="1"/>
  <c r="AN2514" i="12" s="1"/>
  <c r="AR2514" i="12" s="1"/>
  <c r="AV2514" i="12" s="1"/>
  <c r="BA2514" i="12" s="1"/>
  <c r="BF2514" i="12" s="1"/>
  <c r="L2515" i="12"/>
  <c r="R2515" i="12" s="1"/>
  <c r="X2515" i="12" s="1"/>
  <c r="AD2515" i="12" s="1"/>
  <c r="AH2515" i="12" s="1"/>
  <c r="AN2515" i="12" s="1"/>
  <c r="AR2515" i="12" s="1"/>
  <c r="AV2515" i="12" s="1"/>
  <c r="BA2515" i="12" s="1"/>
  <c r="BF2515" i="12" s="1"/>
  <c r="F2485" i="12"/>
  <c r="L2485" i="12" s="1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L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F2402" i="12"/>
  <c r="L2403" i="12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F2358" i="12"/>
  <c r="L2359" i="12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F2297" i="12"/>
  <c r="L2298" i="12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F2216" i="12"/>
  <c r="L2216" i="12" s="1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L2217" i="12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F2143" i="12"/>
  <c r="L2144" i="12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F2083" i="12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F1948" i="12"/>
  <c r="L1948" i="12" s="1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L1949" i="12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F1907" i="12"/>
  <c r="L1908" i="12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F1688" i="12"/>
  <c r="L1689" i="12"/>
  <c r="R1689" i="12" s="1"/>
  <c r="X1689" i="12" s="1"/>
  <c r="AD1689" i="12" s="1"/>
  <c r="AH1689" i="12" s="1"/>
  <c r="AN1689" i="12" s="1"/>
  <c r="AR1689" i="12" s="1"/>
  <c r="AV1689" i="12" s="1"/>
  <c r="BA1689" i="12" s="1"/>
  <c r="BF1689" i="12" s="1"/>
  <c r="F1624" i="12"/>
  <c r="L1625" i="12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F1516" i="12"/>
  <c r="L1517" i="12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F1345" i="12"/>
  <c r="L1346" i="12"/>
  <c r="R1346" i="12" s="1"/>
  <c r="X1346" i="12" s="1"/>
  <c r="AD1346" i="12" s="1"/>
  <c r="AH1346" i="12" s="1"/>
  <c r="AN1346" i="12" s="1"/>
  <c r="AR1346" i="12" s="1"/>
  <c r="AV1346" i="12" s="1"/>
  <c r="BA1346" i="12" s="1"/>
  <c r="BF1346" i="12" s="1"/>
  <c r="F1205" i="12"/>
  <c r="L1206" i="12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F1056" i="12"/>
  <c r="L1056" i="12" s="1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L1057" i="12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F861" i="12"/>
  <c r="L862" i="12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F830" i="12"/>
  <c r="L830" i="12" s="1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F797" i="12"/>
  <c r="L797" i="12" s="1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L798" i="12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F776" i="12"/>
  <c r="L776" i="12" s="1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L777" i="12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F745" i="12"/>
  <c r="L745" i="12" s="1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F676" i="12"/>
  <c r="L676" i="12" s="1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F250" i="12"/>
  <c r="L251" i="12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F2923" i="12"/>
  <c r="L2923" i="12" s="1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L2924" i="12"/>
  <c r="R2924" i="12" s="1"/>
  <c r="X2924" i="12" s="1"/>
  <c r="AD2924" i="12" s="1"/>
  <c r="AH2924" i="12" s="1"/>
  <c r="AN2924" i="12" s="1"/>
  <c r="AR2924" i="12" s="1"/>
  <c r="AV2924" i="12" s="1"/>
  <c r="BA2924" i="12" s="1"/>
  <c r="BF2924" i="12" s="1"/>
  <c r="F2889" i="12"/>
  <c r="L2889" i="12" s="1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L2890" i="12"/>
  <c r="R2890" i="12" s="1"/>
  <c r="X2890" i="12" s="1"/>
  <c r="AD2890" i="12" s="1"/>
  <c r="AH2890" i="12" s="1"/>
  <c r="AN2890" i="12" s="1"/>
  <c r="AR2890" i="12" s="1"/>
  <c r="AV2890" i="12" s="1"/>
  <c r="BA2890" i="12" s="1"/>
  <c r="BF2890" i="12" s="1"/>
  <c r="F2874" i="12"/>
  <c r="L2874" i="12" s="1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L2875" i="12"/>
  <c r="R2875" i="12" s="1"/>
  <c r="X2875" i="12" s="1"/>
  <c r="AD2875" i="12" s="1"/>
  <c r="AH2875" i="12" s="1"/>
  <c r="AN2875" i="12" s="1"/>
  <c r="AR2875" i="12" s="1"/>
  <c r="AV2875" i="12" s="1"/>
  <c r="BA2875" i="12" s="1"/>
  <c r="BF2875" i="12" s="1"/>
  <c r="F2847" i="12"/>
  <c r="L2847" i="12" s="1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L2848" i="12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F2816" i="12"/>
  <c r="L2816" i="12" s="1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L2817" i="12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F2798" i="12"/>
  <c r="L2798" i="12" s="1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L2799" i="12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F2780" i="12"/>
  <c r="L2780" i="12" s="1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F2765" i="12"/>
  <c r="L2766" i="12"/>
  <c r="R2766" i="12" s="1"/>
  <c r="X2766" i="12" s="1"/>
  <c r="AD2766" i="12" s="1"/>
  <c r="AH2766" i="12" s="1"/>
  <c r="AN2766" i="12" s="1"/>
  <c r="AR2766" i="12" s="1"/>
  <c r="AV2766" i="12" s="1"/>
  <c r="BA2766" i="12" s="1"/>
  <c r="BF2766" i="12" s="1"/>
  <c r="F2747" i="12"/>
  <c r="L2748" i="12"/>
  <c r="R2748" i="12" s="1"/>
  <c r="X2748" i="12" s="1"/>
  <c r="AD2748" i="12" s="1"/>
  <c r="AH2748" i="12" s="1"/>
  <c r="AN2748" i="12" s="1"/>
  <c r="AR2748" i="12" s="1"/>
  <c r="AV2748" i="12" s="1"/>
  <c r="BA2748" i="12" s="1"/>
  <c r="BF2748" i="12" s="1"/>
  <c r="F2728" i="12"/>
  <c r="L2729" i="12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F2712" i="12"/>
  <c r="L2712" i="12" s="1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L2713" i="12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F2698" i="12"/>
  <c r="L2699" i="12"/>
  <c r="R2699" i="12" s="1"/>
  <c r="X2699" i="12" s="1"/>
  <c r="AD2699" i="12" s="1"/>
  <c r="AH2699" i="12" s="1"/>
  <c r="AN2699" i="12" s="1"/>
  <c r="AR2699" i="12" s="1"/>
  <c r="AV2699" i="12" s="1"/>
  <c r="BA2699" i="12" s="1"/>
  <c r="BF2699" i="12" s="1"/>
  <c r="F2681" i="12"/>
  <c r="L2681" i="12" s="1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L2682" i="12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F2665" i="12"/>
  <c r="L2665" i="12" s="1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L2666" i="12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F2632" i="12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F2618" i="12"/>
  <c r="L2619" i="12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F2604" i="12"/>
  <c r="L2604" i="12" s="1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L2605" i="12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F2589" i="12"/>
  <c r="L2590" i="12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F2571" i="12"/>
  <c r="L2571" i="12" s="1"/>
  <c r="R2571" i="12" s="1"/>
  <c r="X2571" i="12" s="1"/>
  <c r="AD2571" i="12" s="1"/>
  <c r="AH2571" i="12" s="1"/>
  <c r="AN2571" i="12" s="1"/>
  <c r="AR2571" i="12" s="1"/>
  <c r="AV2571" i="12" s="1"/>
  <c r="BA2571" i="12" s="1"/>
  <c r="BF2571" i="12" s="1"/>
  <c r="L2572" i="12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F2552" i="12"/>
  <c r="L2552" i="12" s="1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F2538" i="12"/>
  <c r="L2538" i="12" s="1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L2539" i="12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F2521" i="12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F2507" i="12"/>
  <c r="L2507" i="12" s="1"/>
  <c r="R2507" i="12" s="1"/>
  <c r="X2507" i="12" s="1"/>
  <c r="AD2507" i="12" s="1"/>
  <c r="AH2507" i="12" s="1"/>
  <c r="AN2507" i="12" s="1"/>
  <c r="AR2507" i="12" s="1"/>
  <c r="AV2507" i="12" s="1"/>
  <c r="BA2507" i="12" s="1"/>
  <c r="BF2507" i="12" s="1"/>
  <c r="L2508" i="12"/>
  <c r="R2508" i="12" s="1"/>
  <c r="X2508" i="12" s="1"/>
  <c r="AD2508" i="12" s="1"/>
  <c r="AH2508" i="12" s="1"/>
  <c r="AN2508" i="12" s="1"/>
  <c r="AR2508" i="12" s="1"/>
  <c r="AV2508" i="12" s="1"/>
  <c r="BA2508" i="12" s="1"/>
  <c r="BF2508" i="12" s="1"/>
  <c r="F2493" i="12"/>
  <c r="L2493" i="12" s="1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L2494" i="12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F2472" i="12"/>
  <c r="L2472" i="12" s="1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L2473" i="12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F2454" i="12"/>
  <c r="L2455" i="12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F2394" i="12"/>
  <c r="L2395" i="12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F2366" i="12"/>
  <c r="L2367" i="12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F2350" i="12"/>
  <c r="L2351" i="12"/>
  <c r="R2351" i="12" s="1"/>
  <c r="X2351" i="12" s="1"/>
  <c r="AD2351" i="12" s="1"/>
  <c r="AH2351" i="12" s="1"/>
  <c r="AN2351" i="12" s="1"/>
  <c r="AR2351" i="12" s="1"/>
  <c r="AV2351" i="12" s="1"/>
  <c r="BA2351" i="12" s="1"/>
  <c r="BF2351" i="12" s="1"/>
  <c r="F2308" i="12"/>
  <c r="L2311" i="12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F2281" i="12"/>
  <c r="L2281" i="12" s="1"/>
  <c r="R2281" i="12" s="1"/>
  <c r="X2281" i="12" s="1"/>
  <c r="AD2281" i="12" s="1"/>
  <c r="AH2281" i="12" s="1"/>
  <c r="AN2281" i="12" s="1"/>
  <c r="AR2281" i="12" s="1"/>
  <c r="AV2281" i="12" s="1"/>
  <c r="BA2281" i="12" s="1"/>
  <c r="BF2281" i="12" s="1"/>
  <c r="L2282" i="12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F2254" i="12"/>
  <c r="L2254" i="12" s="1"/>
  <c r="R2254" i="12" s="1"/>
  <c r="X2254" i="12" s="1"/>
  <c r="AD2254" i="12" s="1"/>
  <c r="AH2254" i="12" s="1"/>
  <c r="AN2254" i="12" s="1"/>
  <c r="AR2254" i="12" s="1"/>
  <c r="AV2254" i="12" s="1"/>
  <c r="BA2254" i="12" s="1"/>
  <c r="BF2254" i="12" s="1"/>
  <c r="L2255" i="12"/>
  <c r="R2255" i="12" s="1"/>
  <c r="X2255" i="12" s="1"/>
  <c r="AD2255" i="12" s="1"/>
  <c r="AH2255" i="12" s="1"/>
  <c r="AN2255" i="12" s="1"/>
  <c r="AR2255" i="12" s="1"/>
  <c r="AV2255" i="12" s="1"/>
  <c r="BA2255" i="12" s="1"/>
  <c r="BF2255" i="12" s="1"/>
  <c r="F2222" i="12"/>
  <c r="L2222" i="12" s="1"/>
  <c r="R2222" i="12" s="1"/>
  <c r="X2222" i="12" s="1"/>
  <c r="AD2222" i="12" s="1"/>
  <c r="AH2222" i="12" s="1"/>
  <c r="AN2222" i="12" s="1"/>
  <c r="AR2222" i="12" s="1"/>
  <c r="AV2222" i="12" s="1"/>
  <c r="BA2222" i="12" s="1"/>
  <c r="BF2222" i="12" s="1"/>
  <c r="L2223" i="12"/>
  <c r="R2223" i="12" s="1"/>
  <c r="X2223" i="12" s="1"/>
  <c r="AD2223" i="12" s="1"/>
  <c r="AH2223" i="12" s="1"/>
  <c r="AN2223" i="12" s="1"/>
  <c r="AR2223" i="12" s="1"/>
  <c r="AV2223" i="12" s="1"/>
  <c r="BA2223" i="12" s="1"/>
  <c r="BF2223" i="12" s="1"/>
  <c r="F2194" i="12"/>
  <c r="L2195" i="12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F2168" i="12"/>
  <c r="L2169" i="12"/>
  <c r="R2169" i="12" s="1"/>
  <c r="X2169" i="12" s="1"/>
  <c r="AD2169" i="12" s="1"/>
  <c r="AH2169" i="12" s="1"/>
  <c r="AN2169" i="12" s="1"/>
  <c r="AR2169" i="12" s="1"/>
  <c r="AV2169" i="12" s="1"/>
  <c r="BA2169" i="12" s="1"/>
  <c r="BF2169" i="12" s="1"/>
  <c r="F2151" i="12"/>
  <c r="L2151" i="12" s="1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L2152" i="12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F2132" i="12"/>
  <c r="L2133" i="12"/>
  <c r="R2133" i="12" s="1"/>
  <c r="X2133" i="12" s="1"/>
  <c r="AD2133" i="12" s="1"/>
  <c r="AH2133" i="12" s="1"/>
  <c r="AN2133" i="12" s="1"/>
  <c r="AR2133" i="12" s="1"/>
  <c r="AV2133" i="12" s="1"/>
  <c r="BA2133" i="12" s="1"/>
  <c r="BF2133" i="12" s="1"/>
  <c r="F2103" i="12"/>
  <c r="L2103" i="12" s="1"/>
  <c r="R2103" i="12" s="1"/>
  <c r="X2103" i="12" s="1"/>
  <c r="AD2103" i="12" s="1"/>
  <c r="AH2103" i="12" s="1"/>
  <c r="AN2103" i="12" s="1"/>
  <c r="AR2103" i="12" s="1"/>
  <c r="AV2103" i="12" s="1"/>
  <c r="BA2103" i="12" s="1"/>
  <c r="BF2103" i="12" s="1"/>
  <c r="L2104" i="12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F2071" i="12"/>
  <c r="L2072" i="12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F2055" i="12"/>
  <c r="L2056" i="12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F2037" i="12"/>
  <c r="L2037" i="12" s="1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L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F2023" i="12"/>
  <c r="L2023" i="12" s="1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L2024" i="12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F2007" i="12"/>
  <c r="L2007" i="12" s="1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L2008" i="12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F1941" i="12"/>
  <c r="L1941" i="12" s="1"/>
  <c r="R1941" i="12" s="1"/>
  <c r="X1941" i="12" s="1"/>
  <c r="AD1941" i="12" s="1"/>
  <c r="AH1941" i="12" s="1"/>
  <c r="AN1941" i="12" s="1"/>
  <c r="AR1941" i="12" s="1"/>
  <c r="AV1941" i="12" s="1"/>
  <c r="BA1941" i="12" s="1"/>
  <c r="BF1941" i="12" s="1"/>
  <c r="L1942" i="12"/>
  <c r="R1942" i="12" s="1"/>
  <c r="X1942" i="12" s="1"/>
  <c r="AD1942" i="12" s="1"/>
  <c r="AH1942" i="12" s="1"/>
  <c r="AN1942" i="12" s="1"/>
  <c r="AR1942" i="12" s="1"/>
  <c r="AV1942" i="12" s="1"/>
  <c r="BA1942" i="12" s="1"/>
  <c r="BF1942" i="12" s="1"/>
  <c r="F1924" i="12"/>
  <c r="L1925" i="12"/>
  <c r="R1925" i="12" s="1"/>
  <c r="X1925" i="12" s="1"/>
  <c r="AD1925" i="12" s="1"/>
  <c r="AH1925" i="12" s="1"/>
  <c r="AN1925" i="12" s="1"/>
  <c r="AR1925" i="12" s="1"/>
  <c r="AV1925" i="12" s="1"/>
  <c r="BA1925" i="12" s="1"/>
  <c r="BF1925" i="12" s="1"/>
  <c r="F1896" i="12"/>
  <c r="L1897" i="12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F1881" i="12"/>
  <c r="L1881" i="12" s="1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L1882" i="12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F1801" i="12"/>
  <c r="L1802" i="12"/>
  <c r="R1802" i="12" s="1"/>
  <c r="X1802" i="12" s="1"/>
  <c r="AD1802" i="12" s="1"/>
  <c r="AH1802" i="12" s="1"/>
  <c r="AN1802" i="12" s="1"/>
  <c r="AR1802" i="12" s="1"/>
  <c r="AV1802" i="12" s="1"/>
  <c r="BA1802" i="12" s="1"/>
  <c r="BF1802" i="12" s="1"/>
  <c r="F1782" i="12"/>
  <c r="L1783" i="12"/>
  <c r="R1783" i="12" s="1"/>
  <c r="X1783" i="12" s="1"/>
  <c r="AD1783" i="12" s="1"/>
  <c r="AH1783" i="12" s="1"/>
  <c r="AN1783" i="12" s="1"/>
  <c r="AR1783" i="12" s="1"/>
  <c r="AV1783" i="12" s="1"/>
  <c r="BA1783" i="12" s="1"/>
  <c r="BF1783" i="12" s="1"/>
  <c r="F1678" i="12"/>
  <c r="L1679" i="12"/>
  <c r="R1679" i="12" s="1"/>
  <c r="X1679" i="12" s="1"/>
  <c r="AD1679" i="12" s="1"/>
  <c r="AH1679" i="12" s="1"/>
  <c r="AN1679" i="12" s="1"/>
  <c r="AR1679" i="12" s="1"/>
  <c r="AV1679" i="12" s="1"/>
  <c r="BA1679" i="12" s="1"/>
  <c r="BF1679" i="12" s="1"/>
  <c r="F1632" i="12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F1616" i="12"/>
  <c r="L1617" i="12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F1600" i="12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F1577" i="12"/>
  <c r="L1578" i="12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F1469" i="12"/>
  <c r="L1469" i="12" s="1"/>
  <c r="R1469" i="12" s="1"/>
  <c r="X1469" i="12" s="1"/>
  <c r="AD1469" i="12" s="1"/>
  <c r="AH1469" i="12" s="1"/>
  <c r="AN1469" i="12" s="1"/>
  <c r="AR1469" i="12" s="1"/>
  <c r="AV1469" i="12" s="1"/>
  <c r="BA1469" i="12" s="1"/>
  <c r="BF1469" i="12" s="1"/>
  <c r="L1470" i="12"/>
  <c r="R1470" i="12" s="1"/>
  <c r="X1470" i="12" s="1"/>
  <c r="AD1470" i="12" s="1"/>
  <c r="AH1470" i="12" s="1"/>
  <c r="AN1470" i="12" s="1"/>
  <c r="AR1470" i="12" s="1"/>
  <c r="AV1470" i="12" s="1"/>
  <c r="BA1470" i="12" s="1"/>
  <c r="BF1470" i="12" s="1"/>
  <c r="F1452" i="12"/>
  <c r="L1453" i="12"/>
  <c r="R1453" i="12" s="1"/>
  <c r="X1453" i="12" s="1"/>
  <c r="AD1453" i="12" s="1"/>
  <c r="AH1453" i="12" s="1"/>
  <c r="AN1453" i="12" s="1"/>
  <c r="AR1453" i="12" s="1"/>
  <c r="AV1453" i="12" s="1"/>
  <c r="BA1453" i="12" s="1"/>
  <c r="BF1453" i="12" s="1"/>
  <c r="F1357" i="12"/>
  <c r="L1358" i="12"/>
  <c r="R1358" i="12" s="1"/>
  <c r="X1358" i="12" s="1"/>
  <c r="AD1358" i="12" s="1"/>
  <c r="AH1358" i="12" s="1"/>
  <c r="AN1358" i="12" s="1"/>
  <c r="AR1358" i="12" s="1"/>
  <c r="AV1358" i="12" s="1"/>
  <c r="BA1358" i="12" s="1"/>
  <c r="BF1358" i="12" s="1"/>
  <c r="F1322" i="12"/>
  <c r="L1323" i="12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F1213" i="12"/>
  <c r="L1214" i="12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F1197" i="12"/>
  <c r="L1198" i="12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F1168" i="12"/>
  <c r="L1169" i="12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F1142" i="12"/>
  <c r="L1143" i="12"/>
  <c r="R1143" i="12" s="1"/>
  <c r="X1143" i="12" s="1"/>
  <c r="AD1143" i="12" s="1"/>
  <c r="AH1143" i="12" s="1"/>
  <c r="AN1143" i="12" s="1"/>
  <c r="AR1143" i="12" s="1"/>
  <c r="AV1143" i="12" s="1"/>
  <c r="BA1143" i="12" s="1"/>
  <c r="BF1143" i="12" s="1"/>
  <c r="F1126" i="12"/>
  <c r="L1127" i="12"/>
  <c r="R1127" i="12" s="1"/>
  <c r="X1127" i="12" s="1"/>
  <c r="AD1127" i="12" s="1"/>
  <c r="AH1127" i="12" s="1"/>
  <c r="AN1127" i="12" s="1"/>
  <c r="AR1127" i="12" s="1"/>
  <c r="AV1127" i="12" s="1"/>
  <c r="BA1127" i="12" s="1"/>
  <c r="BF1127" i="12" s="1"/>
  <c r="F1094" i="12"/>
  <c r="L1095" i="12"/>
  <c r="R1095" i="12" s="1"/>
  <c r="X1095" i="12" s="1"/>
  <c r="AD1095" i="12" s="1"/>
  <c r="AH1095" i="12" s="1"/>
  <c r="AN1095" i="12" s="1"/>
  <c r="AR1095" i="12" s="1"/>
  <c r="AV1095" i="12" s="1"/>
  <c r="BA1095" i="12" s="1"/>
  <c r="BF1095" i="12" s="1"/>
  <c r="F1067" i="12"/>
  <c r="L1068" i="12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F1050" i="12"/>
  <c r="L1050" i="12" s="1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L1051" i="12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F1033" i="12"/>
  <c r="L1033" i="12" s="1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L1034" i="12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L1005" i="12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F991" i="12"/>
  <c r="L992" i="12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F973" i="12"/>
  <c r="L973" i="12" s="1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L974" i="12"/>
  <c r="R974" i="12" s="1"/>
  <c r="X974" i="12" s="1"/>
  <c r="AD974" i="12" s="1"/>
  <c r="AH974" i="12" s="1"/>
  <c r="AN974" i="12" s="1"/>
  <c r="AR974" i="12" s="1"/>
  <c r="AV974" i="12" s="1"/>
  <c r="BA974" i="12" s="1"/>
  <c r="BF974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BA961" i="12" s="1"/>
  <c r="BF961" i="12" s="1"/>
  <c r="L962" i="12"/>
  <c r="R962" i="12" s="1"/>
  <c r="X962" i="12" s="1"/>
  <c r="AD962" i="12" s="1"/>
  <c r="AH962" i="12" s="1"/>
  <c r="AN962" i="12" s="1"/>
  <c r="AR962" i="12" s="1"/>
  <c r="AV962" i="12" s="1"/>
  <c r="BA962" i="12" s="1"/>
  <c r="BF962" i="12" s="1"/>
  <c r="F933" i="12"/>
  <c r="L933" i="12" s="1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L934" i="12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F922" i="12"/>
  <c r="L922" i="12" s="1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L923" i="12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F895" i="12"/>
  <c r="L895" i="12" s="1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L896" i="12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F882" i="12"/>
  <c r="L882" i="12" s="1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L883" i="12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F805" i="12"/>
  <c r="L805" i="12" s="1"/>
  <c r="R805" i="12" s="1"/>
  <c r="X805" i="12" s="1"/>
  <c r="AD805" i="12" s="1"/>
  <c r="AH805" i="12" s="1"/>
  <c r="AN805" i="12" s="1"/>
  <c r="AR805" i="12" s="1"/>
  <c r="AV805" i="12" s="1"/>
  <c r="BA805" i="12" s="1"/>
  <c r="BF805" i="12" s="1"/>
  <c r="L806" i="12"/>
  <c r="R806" i="12" s="1"/>
  <c r="X806" i="12" s="1"/>
  <c r="AD806" i="12" s="1"/>
  <c r="AH806" i="12" s="1"/>
  <c r="AN806" i="12" s="1"/>
  <c r="AR806" i="12" s="1"/>
  <c r="AV806" i="12" s="1"/>
  <c r="BA806" i="12" s="1"/>
  <c r="BF806" i="12" s="1"/>
  <c r="F770" i="12"/>
  <c r="L770" i="12" s="1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F755" i="12"/>
  <c r="L755" i="12" s="1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L756" i="12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F736" i="12"/>
  <c r="L737" i="12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F715" i="12"/>
  <c r="L716" i="12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F683" i="12"/>
  <c r="L684" i="12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F669" i="12"/>
  <c r="L669" i="12" s="1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L670" i="12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F650" i="12"/>
  <c r="L651" i="12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F636" i="12"/>
  <c r="L636" i="12" s="1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L637" i="12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F570" i="12"/>
  <c r="L571" i="12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F527" i="12"/>
  <c r="L528" i="12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F513" i="12"/>
  <c r="L514" i="12"/>
  <c r="R514" i="12" s="1"/>
  <c r="X514" i="12" s="1"/>
  <c r="AD514" i="12" s="1"/>
  <c r="AH514" i="12" s="1"/>
  <c r="AN514" i="12" s="1"/>
  <c r="AR514" i="12" s="1"/>
  <c r="AV514" i="12" s="1"/>
  <c r="BA514" i="12" s="1"/>
  <c r="BF514" i="12" s="1"/>
  <c r="F474" i="12"/>
  <c r="L474" i="12" s="1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L475" i="12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F456" i="12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F432" i="12"/>
  <c r="L433" i="12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F417" i="12"/>
  <c r="L418" i="12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F394" i="12"/>
  <c r="L395" i="12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F354" i="12"/>
  <c r="L355" i="12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F306" i="12"/>
  <c r="L307" i="12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F258" i="12"/>
  <c r="L259" i="12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F242" i="12"/>
  <c r="L243" i="12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F226" i="12"/>
  <c r="L227" i="12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F210" i="12"/>
  <c r="L211" i="12"/>
  <c r="R211" i="12" s="1"/>
  <c r="X211" i="12" s="1"/>
  <c r="AD211" i="12" s="1"/>
  <c r="AH211" i="12" s="1"/>
  <c r="AN211" i="12" s="1"/>
  <c r="AR211" i="12" s="1"/>
  <c r="AV211" i="12" s="1"/>
  <c r="BA211" i="12" s="1"/>
  <c r="BF211" i="12" s="1"/>
  <c r="F186" i="12"/>
  <c r="L186" i="12" s="1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L187" i="12"/>
  <c r="R187" i="12" s="1"/>
  <c r="X187" i="12" s="1"/>
  <c r="AD187" i="12" s="1"/>
  <c r="AH187" i="12" s="1"/>
  <c r="AN187" i="12" s="1"/>
  <c r="AR187" i="12" s="1"/>
  <c r="AV187" i="12" s="1"/>
  <c r="BA187" i="12" s="1"/>
  <c r="BF187" i="12" s="1"/>
  <c r="F167" i="12"/>
  <c r="L167" i="12" s="1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F107" i="12"/>
  <c r="L107" i="12" s="1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F87" i="12"/>
  <c r="L87" i="12" s="1"/>
  <c r="R87" i="12" s="1"/>
  <c r="X87" i="12" s="1"/>
  <c r="AD87" i="12" s="1"/>
  <c r="AH87" i="12" s="1"/>
  <c r="AN87" i="12" s="1"/>
  <c r="AR87" i="12" s="1"/>
  <c r="AV87" i="12" s="1"/>
  <c r="BA87" i="12" s="1"/>
  <c r="BF87" i="12" s="1"/>
  <c r="L88" i="12"/>
  <c r="R88" i="12" s="1"/>
  <c r="X88" i="12" s="1"/>
  <c r="AD88" i="12" s="1"/>
  <c r="AH88" i="12" s="1"/>
  <c r="AN88" i="12" s="1"/>
  <c r="AR88" i="12" s="1"/>
  <c r="AV88" i="12" s="1"/>
  <c r="BA88" i="12" s="1"/>
  <c r="BF88" i="12" s="1"/>
  <c r="F59" i="12"/>
  <c r="L59" i="12" s="1"/>
  <c r="R59" i="12" s="1"/>
  <c r="X59" i="12" s="1"/>
  <c r="AD59" i="12" s="1"/>
  <c r="AH59" i="12" s="1"/>
  <c r="AN59" i="12" s="1"/>
  <c r="AR59" i="12" s="1"/>
  <c r="AV59" i="12" s="1"/>
  <c r="BA59" i="12" s="1"/>
  <c r="BF59" i="12" s="1"/>
  <c r="L60" i="12"/>
  <c r="R60" i="12" s="1"/>
  <c r="X60" i="12" s="1"/>
  <c r="AD60" i="12" s="1"/>
  <c r="AH60" i="12" s="1"/>
  <c r="AN60" i="12" s="1"/>
  <c r="AR60" i="12" s="1"/>
  <c r="AV60" i="12" s="1"/>
  <c r="BA60" i="12" s="1"/>
  <c r="BF60" i="12" s="1"/>
  <c r="F43" i="12"/>
  <c r="L44" i="12"/>
  <c r="R44" i="12" s="1"/>
  <c r="X44" i="12" s="1"/>
  <c r="AD44" i="12" s="1"/>
  <c r="AH44" i="12" s="1"/>
  <c r="AN44" i="12" s="1"/>
  <c r="AR44" i="12" s="1"/>
  <c r="AV44" i="12" s="1"/>
  <c r="BA44" i="12" s="1"/>
  <c r="BF44" i="12" s="1"/>
  <c r="F22" i="12"/>
  <c r="L22" i="12" s="1"/>
  <c r="R22" i="12" s="1"/>
  <c r="X22" i="12" s="1"/>
  <c r="AD22" i="12" s="1"/>
  <c r="AH22" i="12" s="1"/>
  <c r="AN22" i="12" s="1"/>
  <c r="AR22" i="12" s="1"/>
  <c r="AV22" i="12" s="1"/>
  <c r="BA22" i="12" s="1"/>
  <c r="BF22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G556" i="12"/>
  <c r="M556" i="12" s="1"/>
  <c r="S556" i="12" s="1"/>
  <c r="Y556" i="12" s="1"/>
  <c r="AE556" i="12" s="1"/>
  <c r="AI556" i="12" s="1"/>
  <c r="AO556" i="12" s="1"/>
  <c r="AW556" i="12" s="1"/>
  <c r="BB556" i="12" s="1"/>
  <c r="BG556" i="12" s="1"/>
  <c r="M557" i="12"/>
  <c r="S557" i="12" s="1"/>
  <c r="Y557" i="12" s="1"/>
  <c r="AE557" i="12" s="1"/>
  <c r="AI557" i="12" s="1"/>
  <c r="AO557" i="12" s="1"/>
  <c r="AW557" i="12" s="1"/>
  <c r="BB557" i="12" s="1"/>
  <c r="BG557" i="12" s="1"/>
  <c r="G386" i="12"/>
  <c r="M386" i="12" s="1"/>
  <c r="S386" i="12" s="1"/>
  <c r="Y386" i="12" s="1"/>
  <c r="AE386" i="12" s="1"/>
  <c r="AI386" i="12" s="1"/>
  <c r="AO386" i="12" s="1"/>
  <c r="AW386" i="12" s="1"/>
  <c r="BB386" i="12" s="1"/>
  <c r="BG386" i="12" s="1"/>
  <c r="M387" i="12"/>
  <c r="S387" i="12" s="1"/>
  <c r="Y387" i="12" s="1"/>
  <c r="AE387" i="12" s="1"/>
  <c r="AI387" i="12" s="1"/>
  <c r="AO387" i="12" s="1"/>
  <c r="AW387" i="12" s="1"/>
  <c r="BB387" i="12" s="1"/>
  <c r="BG387" i="12" s="1"/>
  <c r="G543" i="12"/>
  <c r="M543" i="12" s="1"/>
  <c r="S543" i="12" s="1"/>
  <c r="Y543" i="12" s="1"/>
  <c r="AE543" i="12" s="1"/>
  <c r="AI543" i="12" s="1"/>
  <c r="AO543" i="12" s="1"/>
  <c r="AW543" i="12" s="1"/>
  <c r="BB543" i="12" s="1"/>
  <c r="BG543" i="12" s="1"/>
  <c r="M544" i="12"/>
  <c r="S544" i="12" s="1"/>
  <c r="Y544" i="12" s="1"/>
  <c r="AE544" i="12" s="1"/>
  <c r="AI544" i="12" s="1"/>
  <c r="AO544" i="12" s="1"/>
  <c r="AW544" i="12" s="1"/>
  <c r="BB544" i="12" s="1"/>
  <c r="BG544" i="12" s="1"/>
  <c r="G635" i="12"/>
  <c r="M635" i="12" s="1"/>
  <c r="S635" i="12" s="1"/>
  <c r="Y635" i="12" s="1"/>
  <c r="AE635" i="12" s="1"/>
  <c r="AI635" i="12" s="1"/>
  <c r="AO635" i="12" s="1"/>
  <c r="AW635" i="12" s="1"/>
  <c r="BB635" i="12" s="1"/>
  <c r="BG635" i="12" s="1"/>
  <c r="M639" i="12"/>
  <c r="S639" i="12" s="1"/>
  <c r="Y639" i="12" s="1"/>
  <c r="AE639" i="12" s="1"/>
  <c r="AI639" i="12" s="1"/>
  <c r="AO639" i="12" s="1"/>
  <c r="AW639" i="12" s="1"/>
  <c r="BB639" i="12" s="1"/>
  <c r="BG639" i="12" s="1"/>
  <c r="H588" i="12"/>
  <c r="N588" i="12" s="1"/>
  <c r="T588" i="12" s="1"/>
  <c r="Z588" i="12" s="1"/>
  <c r="AF588" i="12" s="1"/>
  <c r="AJ588" i="12" s="1"/>
  <c r="AP588" i="12" s="1"/>
  <c r="AX588" i="12" s="1"/>
  <c r="BH588" i="12" s="1"/>
  <c r="N589" i="12"/>
  <c r="T589" i="12" s="1"/>
  <c r="Z589" i="12" s="1"/>
  <c r="AF589" i="12" s="1"/>
  <c r="AJ589" i="12" s="1"/>
  <c r="AP589" i="12" s="1"/>
  <c r="AX589" i="12" s="1"/>
  <c r="BH589" i="12" s="1"/>
  <c r="G881" i="12"/>
  <c r="M881" i="12" s="1"/>
  <c r="S881" i="12" s="1"/>
  <c r="Y881" i="12" s="1"/>
  <c r="AE881" i="12" s="1"/>
  <c r="AI881" i="12" s="1"/>
  <c r="AO881" i="12" s="1"/>
  <c r="AW881" i="12" s="1"/>
  <c r="BB881" i="12" s="1"/>
  <c r="BG881" i="12" s="1"/>
  <c r="M885" i="12"/>
  <c r="S885" i="12" s="1"/>
  <c r="Y885" i="12" s="1"/>
  <c r="AE885" i="12" s="1"/>
  <c r="AI885" i="12" s="1"/>
  <c r="AO885" i="12" s="1"/>
  <c r="AW885" i="12" s="1"/>
  <c r="BB885" i="12" s="1"/>
  <c r="BG885" i="12" s="1"/>
  <c r="H976" i="12"/>
  <c r="N976" i="12" s="1"/>
  <c r="T976" i="12" s="1"/>
  <c r="Z976" i="12" s="1"/>
  <c r="AF976" i="12" s="1"/>
  <c r="AJ976" i="12" s="1"/>
  <c r="AP976" i="12" s="1"/>
  <c r="AX976" i="12" s="1"/>
  <c r="BH976" i="12" s="1"/>
  <c r="N977" i="12"/>
  <c r="T977" i="12" s="1"/>
  <c r="Z977" i="12" s="1"/>
  <c r="AF977" i="12" s="1"/>
  <c r="AJ977" i="12" s="1"/>
  <c r="AP977" i="12" s="1"/>
  <c r="AX977" i="12" s="1"/>
  <c r="BH977" i="12" s="1"/>
  <c r="H1161" i="12"/>
  <c r="N1161" i="12" s="1"/>
  <c r="T1161" i="12" s="1"/>
  <c r="Z1161" i="12" s="1"/>
  <c r="AF1161" i="12" s="1"/>
  <c r="AJ1161" i="12" s="1"/>
  <c r="AP1161" i="12" s="1"/>
  <c r="AX1161" i="12" s="1"/>
  <c r="BH1161" i="12" s="1"/>
  <c r="N1162" i="12"/>
  <c r="T1162" i="12" s="1"/>
  <c r="Z1162" i="12" s="1"/>
  <c r="AF1162" i="12" s="1"/>
  <c r="AJ1162" i="12" s="1"/>
  <c r="AP1162" i="12" s="1"/>
  <c r="AX1162" i="12" s="1"/>
  <c r="BH1162" i="12" s="1"/>
  <c r="H2650" i="12"/>
  <c r="N2650" i="12" s="1"/>
  <c r="T2650" i="12" s="1"/>
  <c r="Z2650" i="12" s="1"/>
  <c r="AF2650" i="12" s="1"/>
  <c r="AJ2650" i="12" s="1"/>
  <c r="AP2650" i="12" s="1"/>
  <c r="AX2650" i="12" s="1"/>
  <c r="BH2650" i="12" s="1"/>
  <c r="N2651" i="12"/>
  <c r="T2651" i="12" s="1"/>
  <c r="Z2651" i="12" s="1"/>
  <c r="AF2651" i="12" s="1"/>
  <c r="AJ2651" i="12" s="1"/>
  <c r="AP2651" i="12" s="1"/>
  <c r="AX2651" i="12" s="1"/>
  <c r="BH2651" i="12" s="1"/>
  <c r="H556" i="12"/>
  <c r="N556" i="12" s="1"/>
  <c r="T556" i="12" s="1"/>
  <c r="Z556" i="12" s="1"/>
  <c r="AF556" i="12" s="1"/>
  <c r="AJ556" i="12" s="1"/>
  <c r="AP556" i="12" s="1"/>
  <c r="AX556" i="12" s="1"/>
  <c r="BH556" i="12" s="1"/>
  <c r="N557" i="12"/>
  <c r="T557" i="12" s="1"/>
  <c r="Z557" i="12" s="1"/>
  <c r="AF557" i="12" s="1"/>
  <c r="AJ557" i="12" s="1"/>
  <c r="AP557" i="12" s="1"/>
  <c r="AX557" i="12" s="1"/>
  <c r="BH557" i="12" s="1"/>
  <c r="G341" i="12"/>
  <c r="M341" i="12" s="1"/>
  <c r="S341" i="12" s="1"/>
  <c r="Y341" i="12" s="1"/>
  <c r="AE341" i="12" s="1"/>
  <c r="AI341" i="12" s="1"/>
  <c r="AO341" i="12" s="1"/>
  <c r="AW341" i="12" s="1"/>
  <c r="BB341" i="12" s="1"/>
  <c r="BG341" i="12" s="1"/>
  <c r="M342" i="12"/>
  <c r="S342" i="12" s="1"/>
  <c r="Y342" i="12" s="1"/>
  <c r="AE342" i="12" s="1"/>
  <c r="AI342" i="12" s="1"/>
  <c r="AO342" i="12" s="1"/>
  <c r="AW342" i="12" s="1"/>
  <c r="BB342" i="12" s="1"/>
  <c r="BG342" i="12" s="1"/>
  <c r="H612" i="12"/>
  <c r="N613" i="12"/>
  <c r="T613" i="12" s="1"/>
  <c r="Z613" i="12" s="1"/>
  <c r="AF613" i="12" s="1"/>
  <c r="AJ613" i="12" s="1"/>
  <c r="AP613" i="12" s="1"/>
  <c r="AX613" i="12" s="1"/>
  <c r="BH613" i="12" s="1"/>
  <c r="G625" i="12"/>
  <c r="M625" i="12" s="1"/>
  <c r="S625" i="12" s="1"/>
  <c r="Y625" i="12" s="1"/>
  <c r="AE625" i="12" s="1"/>
  <c r="AI625" i="12" s="1"/>
  <c r="AO625" i="12" s="1"/>
  <c r="AW625" i="12" s="1"/>
  <c r="BB625" i="12" s="1"/>
  <c r="BG625" i="12" s="1"/>
  <c r="M626" i="12"/>
  <c r="S626" i="12" s="1"/>
  <c r="Y626" i="12" s="1"/>
  <c r="AE626" i="12" s="1"/>
  <c r="AI626" i="12" s="1"/>
  <c r="AO626" i="12" s="1"/>
  <c r="AW626" i="12" s="1"/>
  <c r="BB626" i="12" s="1"/>
  <c r="BG626" i="12" s="1"/>
  <c r="H581" i="12"/>
  <c r="N582" i="12"/>
  <c r="T582" i="12" s="1"/>
  <c r="Z582" i="12" s="1"/>
  <c r="AF582" i="12" s="1"/>
  <c r="AJ582" i="12" s="1"/>
  <c r="AP582" i="12" s="1"/>
  <c r="AX582" i="12" s="1"/>
  <c r="BH582" i="12" s="1"/>
  <c r="H1248" i="12"/>
  <c r="N1248" i="12" s="1"/>
  <c r="T1248" i="12" s="1"/>
  <c r="Z1248" i="12" s="1"/>
  <c r="AF1248" i="12" s="1"/>
  <c r="AJ1248" i="12" s="1"/>
  <c r="AP1248" i="12" s="1"/>
  <c r="AX1248" i="12" s="1"/>
  <c r="BH1248" i="12" s="1"/>
  <c r="N1249" i="12"/>
  <c r="T1249" i="12" s="1"/>
  <c r="Z1249" i="12" s="1"/>
  <c r="AF1249" i="12" s="1"/>
  <c r="AJ1249" i="12" s="1"/>
  <c r="AP1249" i="12" s="1"/>
  <c r="AX1249" i="12" s="1"/>
  <c r="BH1249" i="12" s="1"/>
  <c r="H334" i="12"/>
  <c r="N334" i="12" s="1"/>
  <c r="T334" i="12" s="1"/>
  <c r="Z334" i="12" s="1"/>
  <c r="AF334" i="12" s="1"/>
  <c r="AJ334" i="12" s="1"/>
  <c r="AP334" i="12" s="1"/>
  <c r="AX334" i="12" s="1"/>
  <c r="BH334" i="12" s="1"/>
  <c r="N335" i="12"/>
  <c r="T335" i="12" s="1"/>
  <c r="Z335" i="12" s="1"/>
  <c r="AF335" i="12" s="1"/>
  <c r="AJ335" i="12" s="1"/>
  <c r="AP335" i="12" s="1"/>
  <c r="AX335" i="12" s="1"/>
  <c r="BH335" i="12" s="1"/>
  <c r="G983" i="12"/>
  <c r="M983" i="12" s="1"/>
  <c r="S983" i="12" s="1"/>
  <c r="Y983" i="12" s="1"/>
  <c r="AE983" i="12" s="1"/>
  <c r="AI983" i="12" s="1"/>
  <c r="AO983" i="12" s="1"/>
  <c r="AW983" i="12" s="1"/>
  <c r="BB983" i="12" s="1"/>
  <c r="BG983" i="12" s="1"/>
  <c r="M984" i="12"/>
  <c r="S984" i="12" s="1"/>
  <c r="Y984" i="12" s="1"/>
  <c r="AE984" i="12" s="1"/>
  <c r="AI984" i="12" s="1"/>
  <c r="AO984" i="12" s="1"/>
  <c r="AW984" i="12" s="1"/>
  <c r="BB984" i="12" s="1"/>
  <c r="BG984" i="12" s="1"/>
  <c r="H2687" i="12"/>
  <c r="N2687" i="12" s="1"/>
  <c r="T2687" i="12" s="1"/>
  <c r="Z2687" i="12" s="1"/>
  <c r="AF2687" i="12" s="1"/>
  <c r="AJ2687" i="12" s="1"/>
  <c r="AP2687" i="12" s="1"/>
  <c r="AX2687" i="12" s="1"/>
  <c r="BH2687" i="12" s="1"/>
  <c r="N2688" i="12"/>
  <c r="T2688" i="12" s="1"/>
  <c r="Z2688" i="12" s="1"/>
  <c r="AF2688" i="12" s="1"/>
  <c r="AJ2688" i="12" s="1"/>
  <c r="AP2688" i="12" s="1"/>
  <c r="AX2688" i="12" s="1"/>
  <c r="BH2688" i="12" s="1"/>
  <c r="G375" i="12"/>
  <c r="M375" i="12" s="1"/>
  <c r="S375" i="12" s="1"/>
  <c r="Y375" i="12" s="1"/>
  <c r="AE375" i="12" s="1"/>
  <c r="AI375" i="12" s="1"/>
  <c r="AO375" i="12" s="1"/>
  <c r="AW375" i="12" s="1"/>
  <c r="BB375" i="12" s="1"/>
  <c r="BG375" i="12" s="1"/>
  <c r="M376" i="12"/>
  <c r="S376" i="12" s="1"/>
  <c r="Y376" i="12" s="1"/>
  <c r="AE376" i="12" s="1"/>
  <c r="AI376" i="12" s="1"/>
  <c r="AO376" i="12" s="1"/>
  <c r="AW376" i="12" s="1"/>
  <c r="BB376" i="12" s="1"/>
  <c r="BG376" i="12" s="1"/>
  <c r="H77" i="12"/>
  <c r="N77" i="12" s="1"/>
  <c r="T77" i="12" s="1"/>
  <c r="Z77" i="12" s="1"/>
  <c r="AF77" i="12" s="1"/>
  <c r="AJ77" i="12" s="1"/>
  <c r="AP77" i="12" s="1"/>
  <c r="AX77" i="12" s="1"/>
  <c r="BH77" i="12" s="1"/>
  <c r="N81" i="12"/>
  <c r="T81" i="12" s="1"/>
  <c r="Z81" i="12" s="1"/>
  <c r="AF81" i="12" s="1"/>
  <c r="AJ81" i="12" s="1"/>
  <c r="AP81" i="12" s="1"/>
  <c r="AX81" i="12" s="1"/>
  <c r="BH81" i="12" s="1"/>
  <c r="G2022" i="12"/>
  <c r="M2026" i="12"/>
  <c r="S2026" i="12" s="1"/>
  <c r="Y2026" i="12" s="1"/>
  <c r="AE2026" i="12" s="1"/>
  <c r="AI2026" i="12" s="1"/>
  <c r="AO2026" i="12" s="1"/>
  <c r="AW2026" i="12" s="1"/>
  <c r="BB2026" i="12" s="1"/>
  <c r="BG2026" i="12" s="1"/>
  <c r="G347" i="12"/>
  <c r="M347" i="12" s="1"/>
  <c r="S347" i="12" s="1"/>
  <c r="Y347" i="12" s="1"/>
  <c r="AE347" i="12" s="1"/>
  <c r="AI347" i="12" s="1"/>
  <c r="AO347" i="12" s="1"/>
  <c r="AW347" i="12" s="1"/>
  <c r="BB347" i="12" s="1"/>
  <c r="BG347" i="12" s="1"/>
  <c r="M348" i="12"/>
  <c r="S348" i="12" s="1"/>
  <c r="Y348" i="12" s="1"/>
  <c r="AE348" i="12" s="1"/>
  <c r="AI348" i="12" s="1"/>
  <c r="AO348" i="12" s="1"/>
  <c r="AW348" i="12" s="1"/>
  <c r="BB348" i="12" s="1"/>
  <c r="BG348" i="12" s="1"/>
  <c r="H850" i="12"/>
  <c r="N850" i="12" s="1"/>
  <c r="T850" i="12" s="1"/>
  <c r="Z850" i="12" s="1"/>
  <c r="AF850" i="12" s="1"/>
  <c r="AJ850" i="12" s="1"/>
  <c r="AP850" i="12" s="1"/>
  <c r="AX850" i="12" s="1"/>
  <c r="BH850" i="12" s="1"/>
  <c r="N851" i="12"/>
  <c r="T851" i="12" s="1"/>
  <c r="Z851" i="12" s="1"/>
  <c r="AF851" i="12" s="1"/>
  <c r="AJ851" i="12" s="1"/>
  <c r="AP851" i="12" s="1"/>
  <c r="AX851" i="12" s="1"/>
  <c r="BH851" i="12" s="1"/>
  <c r="G328" i="12"/>
  <c r="M328" i="12" s="1"/>
  <c r="S328" i="12" s="1"/>
  <c r="Y328" i="12" s="1"/>
  <c r="AE328" i="12" s="1"/>
  <c r="AI328" i="12" s="1"/>
  <c r="AO328" i="12" s="1"/>
  <c r="AW328" i="12" s="1"/>
  <c r="BB328" i="12" s="1"/>
  <c r="BG328" i="12" s="1"/>
  <c r="M329" i="12"/>
  <c r="S329" i="12" s="1"/>
  <c r="Y329" i="12" s="1"/>
  <c r="AE329" i="12" s="1"/>
  <c r="AI329" i="12" s="1"/>
  <c r="AO329" i="12" s="1"/>
  <c r="AW329" i="12" s="1"/>
  <c r="BB329" i="12" s="1"/>
  <c r="BG329" i="12" s="1"/>
  <c r="H819" i="12"/>
  <c r="N820" i="12"/>
  <c r="T820" i="12" s="1"/>
  <c r="Z820" i="12" s="1"/>
  <c r="AF820" i="12" s="1"/>
  <c r="AJ820" i="12" s="1"/>
  <c r="AP820" i="12" s="1"/>
  <c r="AX820" i="12" s="1"/>
  <c r="BH820" i="12" s="1"/>
  <c r="H386" i="12"/>
  <c r="N386" i="12" s="1"/>
  <c r="T386" i="12" s="1"/>
  <c r="Z386" i="12" s="1"/>
  <c r="AF386" i="12" s="1"/>
  <c r="AJ386" i="12" s="1"/>
  <c r="AP386" i="12" s="1"/>
  <c r="AX386" i="12" s="1"/>
  <c r="BH386" i="12" s="1"/>
  <c r="N387" i="12"/>
  <c r="T387" i="12" s="1"/>
  <c r="Z387" i="12" s="1"/>
  <c r="AF387" i="12" s="1"/>
  <c r="AJ387" i="12" s="1"/>
  <c r="AP387" i="12" s="1"/>
  <c r="AX387" i="12" s="1"/>
  <c r="BH387" i="12" s="1"/>
  <c r="H29" i="12"/>
  <c r="N29" i="12" s="1"/>
  <c r="T29" i="12" s="1"/>
  <c r="Z29" i="12" s="1"/>
  <c r="AF29" i="12" s="1"/>
  <c r="AJ29" i="12" s="1"/>
  <c r="AP29" i="12" s="1"/>
  <c r="AX29" i="12" s="1"/>
  <c r="BH29" i="12" s="1"/>
  <c r="N30" i="12"/>
  <c r="T30" i="12" s="1"/>
  <c r="Z30" i="12" s="1"/>
  <c r="AF30" i="12" s="1"/>
  <c r="AJ30" i="12" s="1"/>
  <c r="AP30" i="12" s="1"/>
  <c r="AX30" i="12" s="1"/>
  <c r="BH30" i="12" s="1"/>
  <c r="H50" i="12"/>
  <c r="N50" i="12" s="1"/>
  <c r="T50" i="12" s="1"/>
  <c r="Z50" i="12" s="1"/>
  <c r="AF50" i="12" s="1"/>
  <c r="AJ50" i="12" s="1"/>
  <c r="AP50" i="12" s="1"/>
  <c r="AX50" i="12" s="1"/>
  <c r="BH50" i="12" s="1"/>
  <c r="N51" i="12"/>
  <c r="T51" i="12" s="1"/>
  <c r="Z51" i="12" s="1"/>
  <c r="AF51" i="12" s="1"/>
  <c r="AJ51" i="12" s="1"/>
  <c r="AP51" i="12" s="1"/>
  <c r="AX51" i="12" s="1"/>
  <c r="BH51" i="12" s="1"/>
  <c r="G111" i="12"/>
  <c r="M112" i="12"/>
  <c r="S112" i="12" s="1"/>
  <c r="Y112" i="12" s="1"/>
  <c r="AE112" i="12" s="1"/>
  <c r="AI112" i="12" s="1"/>
  <c r="AO112" i="12" s="1"/>
  <c r="AW112" i="12" s="1"/>
  <c r="BB112" i="12" s="1"/>
  <c r="BG112" i="12" s="1"/>
  <c r="G144" i="12"/>
  <c r="M144" i="12" s="1"/>
  <c r="S144" i="12" s="1"/>
  <c r="Y144" i="12" s="1"/>
  <c r="AE144" i="12" s="1"/>
  <c r="AI144" i="12" s="1"/>
  <c r="AO144" i="12" s="1"/>
  <c r="AW144" i="12" s="1"/>
  <c r="BB144" i="12" s="1"/>
  <c r="BG144" i="12" s="1"/>
  <c r="M145" i="12"/>
  <c r="S145" i="12" s="1"/>
  <c r="Y145" i="12" s="1"/>
  <c r="AE145" i="12" s="1"/>
  <c r="AI145" i="12" s="1"/>
  <c r="AO145" i="12" s="1"/>
  <c r="AW145" i="12" s="1"/>
  <c r="BB145" i="12" s="1"/>
  <c r="BG145" i="12" s="1"/>
  <c r="H217" i="12"/>
  <c r="N217" i="12" s="1"/>
  <c r="T217" i="12" s="1"/>
  <c r="Z217" i="12" s="1"/>
  <c r="AF217" i="12" s="1"/>
  <c r="AJ217" i="12" s="1"/>
  <c r="AP217" i="12" s="1"/>
  <c r="AX217" i="12" s="1"/>
  <c r="BH217" i="12" s="1"/>
  <c r="N218" i="12"/>
  <c r="T218" i="12" s="1"/>
  <c r="Z218" i="12" s="1"/>
  <c r="AF218" i="12" s="1"/>
  <c r="AJ218" i="12" s="1"/>
  <c r="AP218" i="12" s="1"/>
  <c r="AX218" i="12" s="1"/>
  <c r="BH218" i="12" s="1"/>
  <c r="H233" i="12"/>
  <c r="N233" i="12" s="1"/>
  <c r="T233" i="12" s="1"/>
  <c r="Z233" i="12" s="1"/>
  <c r="AF233" i="12" s="1"/>
  <c r="AJ233" i="12" s="1"/>
  <c r="AP233" i="12" s="1"/>
  <c r="AX233" i="12" s="1"/>
  <c r="BH233" i="12" s="1"/>
  <c r="N234" i="12"/>
  <c r="T234" i="12" s="1"/>
  <c r="Z234" i="12" s="1"/>
  <c r="AF234" i="12" s="1"/>
  <c r="AJ234" i="12" s="1"/>
  <c r="AP234" i="12" s="1"/>
  <c r="AX234" i="12" s="1"/>
  <c r="BH234" i="12" s="1"/>
  <c r="H249" i="12"/>
  <c r="N249" i="12" s="1"/>
  <c r="T249" i="12" s="1"/>
  <c r="Z249" i="12" s="1"/>
  <c r="AF249" i="12" s="1"/>
  <c r="AJ249" i="12" s="1"/>
  <c r="AP249" i="12" s="1"/>
  <c r="AX249" i="12" s="1"/>
  <c r="BH249" i="12" s="1"/>
  <c r="N250" i="12"/>
  <c r="T250" i="12" s="1"/>
  <c r="Z250" i="12" s="1"/>
  <c r="AF250" i="12" s="1"/>
  <c r="AJ250" i="12" s="1"/>
  <c r="AP250" i="12" s="1"/>
  <c r="AX250" i="12" s="1"/>
  <c r="BH250" i="12" s="1"/>
  <c r="H265" i="12"/>
  <c r="N265" i="12" s="1"/>
  <c r="T265" i="12" s="1"/>
  <c r="Z265" i="12" s="1"/>
  <c r="AF265" i="12" s="1"/>
  <c r="AJ265" i="12" s="1"/>
  <c r="AP265" i="12" s="1"/>
  <c r="AX265" i="12" s="1"/>
  <c r="BH265" i="12" s="1"/>
  <c r="N266" i="12"/>
  <c r="T266" i="12" s="1"/>
  <c r="Z266" i="12" s="1"/>
  <c r="AF266" i="12" s="1"/>
  <c r="AJ266" i="12" s="1"/>
  <c r="AP266" i="12" s="1"/>
  <c r="AX266" i="12" s="1"/>
  <c r="BH266" i="12" s="1"/>
  <c r="G309" i="12"/>
  <c r="M309" i="12" s="1"/>
  <c r="S309" i="12" s="1"/>
  <c r="Y309" i="12" s="1"/>
  <c r="AE309" i="12" s="1"/>
  <c r="AI309" i="12" s="1"/>
  <c r="AO309" i="12" s="1"/>
  <c r="AW309" i="12" s="1"/>
  <c r="BB309" i="12" s="1"/>
  <c r="BG309" i="12" s="1"/>
  <c r="M310" i="12"/>
  <c r="S310" i="12" s="1"/>
  <c r="Y310" i="12" s="1"/>
  <c r="AE310" i="12" s="1"/>
  <c r="AI310" i="12" s="1"/>
  <c r="AO310" i="12" s="1"/>
  <c r="AW310" i="12" s="1"/>
  <c r="BB310" i="12" s="1"/>
  <c r="BG310" i="12" s="1"/>
  <c r="G397" i="12"/>
  <c r="M397" i="12" s="1"/>
  <c r="S397" i="12" s="1"/>
  <c r="Y397" i="12" s="1"/>
  <c r="AE397" i="12" s="1"/>
  <c r="AI397" i="12" s="1"/>
  <c r="AO397" i="12" s="1"/>
  <c r="AW397" i="12" s="1"/>
  <c r="BB397" i="12" s="1"/>
  <c r="BG397" i="12" s="1"/>
  <c r="M398" i="12"/>
  <c r="S398" i="12" s="1"/>
  <c r="Y398" i="12" s="1"/>
  <c r="AE398" i="12" s="1"/>
  <c r="AI398" i="12" s="1"/>
  <c r="AO398" i="12" s="1"/>
  <c r="AW398" i="12" s="1"/>
  <c r="BB398" i="12" s="1"/>
  <c r="BG398" i="12" s="1"/>
  <c r="G420" i="12"/>
  <c r="M420" i="12" s="1"/>
  <c r="S420" i="12" s="1"/>
  <c r="Y420" i="12" s="1"/>
  <c r="AE420" i="12" s="1"/>
  <c r="AI420" i="12" s="1"/>
  <c r="AO420" i="12" s="1"/>
  <c r="AW420" i="12" s="1"/>
  <c r="BB420" i="12" s="1"/>
  <c r="BG420" i="12" s="1"/>
  <c r="M421" i="12"/>
  <c r="S421" i="12" s="1"/>
  <c r="Y421" i="12" s="1"/>
  <c r="AE421" i="12" s="1"/>
  <c r="AI421" i="12" s="1"/>
  <c r="AO421" i="12" s="1"/>
  <c r="AW421" i="12" s="1"/>
  <c r="BB421" i="12" s="1"/>
  <c r="BG421" i="12" s="1"/>
  <c r="G435" i="12"/>
  <c r="M435" i="12" s="1"/>
  <c r="S435" i="12" s="1"/>
  <c r="Y435" i="12" s="1"/>
  <c r="AE435" i="12" s="1"/>
  <c r="AI435" i="12" s="1"/>
  <c r="AO435" i="12" s="1"/>
  <c r="AW435" i="12" s="1"/>
  <c r="BB435" i="12" s="1"/>
  <c r="BG435" i="12" s="1"/>
  <c r="M436" i="12"/>
  <c r="S436" i="12" s="1"/>
  <c r="Y436" i="12" s="1"/>
  <c r="AE436" i="12" s="1"/>
  <c r="AI436" i="12" s="1"/>
  <c r="AO436" i="12" s="1"/>
  <c r="AW436" i="12" s="1"/>
  <c r="BB436" i="12" s="1"/>
  <c r="BG436" i="12" s="1"/>
  <c r="G462" i="12"/>
  <c r="M462" i="12" s="1"/>
  <c r="S462" i="12" s="1"/>
  <c r="Y462" i="12" s="1"/>
  <c r="AE462" i="12" s="1"/>
  <c r="AI462" i="12" s="1"/>
  <c r="AO462" i="12" s="1"/>
  <c r="AW462" i="12" s="1"/>
  <c r="BB462" i="12" s="1"/>
  <c r="BG462" i="12" s="1"/>
  <c r="M463" i="12"/>
  <c r="S463" i="12" s="1"/>
  <c r="Y463" i="12" s="1"/>
  <c r="AE463" i="12" s="1"/>
  <c r="AI463" i="12" s="1"/>
  <c r="AO463" i="12" s="1"/>
  <c r="AW463" i="12" s="1"/>
  <c r="BB463" i="12" s="1"/>
  <c r="BG463" i="12" s="1"/>
  <c r="G493" i="12"/>
  <c r="M494" i="12"/>
  <c r="S494" i="12" s="1"/>
  <c r="Y494" i="12" s="1"/>
  <c r="AE494" i="12" s="1"/>
  <c r="AI494" i="12" s="1"/>
  <c r="AO494" i="12" s="1"/>
  <c r="AW494" i="12" s="1"/>
  <c r="BB494" i="12" s="1"/>
  <c r="BG494" i="12" s="1"/>
  <c r="G534" i="12"/>
  <c r="M534" i="12" s="1"/>
  <c r="S534" i="12" s="1"/>
  <c r="Y534" i="12" s="1"/>
  <c r="AE534" i="12" s="1"/>
  <c r="AI534" i="12" s="1"/>
  <c r="AO534" i="12" s="1"/>
  <c r="AW534" i="12" s="1"/>
  <c r="BB534" i="12" s="1"/>
  <c r="BG534" i="12" s="1"/>
  <c r="M535" i="12"/>
  <c r="S535" i="12" s="1"/>
  <c r="Y535" i="12" s="1"/>
  <c r="AE535" i="12" s="1"/>
  <c r="AI535" i="12" s="1"/>
  <c r="AO535" i="12" s="1"/>
  <c r="AW535" i="12" s="1"/>
  <c r="BB535" i="12" s="1"/>
  <c r="BG535" i="12" s="1"/>
  <c r="G653" i="12"/>
  <c r="M653" i="12" s="1"/>
  <c r="S653" i="12" s="1"/>
  <c r="Y653" i="12" s="1"/>
  <c r="AE653" i="12" s="1"/>
  <c r="AI653" i="12" s="1"/>
  <c r="AO653" i="12" s="1"/>
  <c r="AW653" i="12" s="1"/>
  <c r="BB653" i="12" s="1"/>
  <c r="BG653" i="12" s="1"/>
  <c r="M654" i="12"/>
  <c r="S654" i="12" s="1"/>
  <c r="Y654" i="12" s="1"/>
  <c r="AE654" i="12" s="1"/>
  <c r="AI654" i="12" s="1"/>
  <c r="AO654" i="12" s="1"/>
  <c r="AW654" i="12" s="1"/>
  <c r="BB654" i="12" s="1"/>
  <c r="BG654" i="12" s="1"/>
  <c r="G686" i="12"/>
  <c r="M686" i="12" s="1"/>
  <c r="S686" i="12" s="1"/>
  <c r="Y686" i="12" s="1"/>
  <c r="AE686" i="12" s="1"/>
  <c r="AI686" i="12" s="1"/>
  <c r="AO686" i="12" s="1"/>
  <c r="AW686" i="12" s="1"/>
  <c r="BB686" i="12" s="1"/>
  <c r="BG686" i="12" s="1"/>
  <c r="M687" i="12"/>
  <c r="S687" i="12" s="1"/>
  <c r="Y687" i="12" s="1"/>
  <c r="AE687" i="12" s="1"/>
  <c r="AI687" i="12" s="1"/>
  <c r="AO687" i="12" s="1"/>
  <c r="AW687" i="12" s="1"/>
  <c r="BB687" i="12" s="1"/>
  <c r="BG687" i="12" s="1"/>
  <c r="G792" i="12"/>
  <c r="M792" i="12" s="1"/>
  <c r="S792" i="12" s="1"/>
  <c r="Y792" i="12" s="1"/>
  <c r="AE792" i="12" s="1"/>
  <c r="AI792" i="12" s="1"/>
  <c r="AO792" i="12" s="1"/>
  <c r="AW792" i="12" s="1"/>
  <c r="BB792" i="12" s="1"/>
  <c r="BG792" i="12" s="1"/>
  <c r="M793" i="12"/>
  <c r="S793" i="12" s="1"/>
  <c r="Y793" i="12" s="1"/>
  <c r="AE793" i="12" s="1"/>
  <c r="AI793" i="12" s="1"/>
  <c r="AO793" i="12" s="1"/>
  <c r="AW793" i="12" s="1"/>
  <c r="BB793" i="12" s="1"/>
  <c r="BG793" i="12" s="1"/>
  <c r="H844" i="12"/>
  <c r="N844" i="12" s="1"/>
  <c r="T844" i="12" s="1"/>
  <c r="Z844" i="12" s="1"/>
  <c r="AF844" i="12" s="1"/>
  <c r="AJ844" i="12" s="1"/>
  <c r="AP844" i="12" s="1"/>
  <c r="AX844" i="12" s="1"/>
  <c r="BH844" i="12" s="1"/>
  <c r="N845" i="12"/>
  <c r="T845" i="12" s="1"/>
  <c r="Z845" i="12" s="1"/>
  <c r="AF845" i="12" s="1"/>
  <c r="AJ845" i="12" s="1"/>
  <c r="AP845" i="12" s="1"/>
  <c r="AX845" i="12" s="1"/>
  <c r="BH845" i="12" s="1"/>
  <c r="H860" i="12"/>
  <c r="N860" i="12" s="1"/>
  <c r="T860" i="12" s="1"/>
  <c r="Z860" i="12" s="1"/>
  <c r="AF860" i="12" s="1"/>
  <c r="AJ860" i="12" s="1"/>
  <c r="AP860" i="12" s="1"/>
  <c r="AX860" i="12" s="1"/>
  <c r="BH860" i="12" s="1"/>
  <c r="N861" i="12"/>
  <c r="T861" i="12" s="1"/>
  <c r="Z861" i="12" s="1"/>
  <c r="AF861" i="12" s="1"/>
  <c r="AJ861" i="12" s="1"/>
  <c r="AP861" i="12" s="1"/>
  <c r="AX861" i="12" s="1"/>
  <c r="BH861" i="12" s="1"/>
  <c r="G936" i="12"/>
  <c r="M936" i="12" s="1"/>
  <c r="S936" i="12" s="1"/>
  <c r="Y936" i="12" s="1"/>
  <c r="AE936" i="12" s="1"/>
  <c r="AI936" i="12" s="1"/>
  <c r="AO936" i="12" s="1"/>
  <c r="AW936" i="12" s="1"/>
  <c r="BB936" i="12" s="1"/>
  <c r="BG936" i="12" s="1"/>
  <c r="M937" i="12"/>
  <c r="S937" i="12" s="1"/>
  <c r="Y937" i="12" s="1"/>
  <c r="AE937" i="12" s="1"/>
  <c r="AI937" i="12" s="1"/>
  <c r="AO937" i="12" s="1"/>
  <c r="AW937" i="12" s="1"/>
  <c r="BB937" i="12" s="1"/>
  <c r="BG937" i="12" s="1"/>
  <c r="G1036" i="12"/>
  <c r="M1036" i="12" s="1"/>
  <c r="S1036" i="12" s="1"/>
  <c r="Y1036" i="12" s="1"/>
  <c r="AE1036" i="12" s="1"/>
  <c r="AI1036" i="12" s="1"/>
  <c r="AO1036" i="12" s="1"/>
  <c r="AW1036" i="12" s="1"/>
  <c r="BB1036" i="12" s="1"/>
  <c r="BG1036" i="12" s="1"/>
  <c r="M1037" i="12"/>
  <c r="S1037" i="12" s="1"/>
  <c r="Y1037" i="12" s="1"/>
  <c r="AE1037" i="12" s="1"/>
  <c r="AI1037" i="12" s="1"/>
  <c r="AO1037" i="12" s="1"/>
  <c r="AW1037" i="12" s="1"/>
  <c r="BB1037" i="12" s="1"/>
  <c r="BG1037" i="12" s="1"/>
  <c r="G1070" i="12"/>
  <c r="M1070" i="12" s="1"/>
  <c r="S1070" i="12" s="1"/>
  <c r="Y1070" i="12" s="1"/>
  <c r="AE1070" i="12" s="1"/>
  <c r="AI1070" i="12" s="1"/>
  <c r="AO1070" i="12" s="1"/>
  <c r="AW1070" i="12" s="1"/>
  <c r="BB1070" i="12" s="1"/>
  <c r="BG1070" i="12" s="1"/>
  <c r="M1071" i="12"/>
  <c r="S1071" i="12" s="1"/>
  <c r="Y1071" i="12" s="1"/>
  <c r="AE1071" i="12" s="1"/>
  <c r="AI1071" i="12" s="1"/>
  <c r="AO1071" i="12" s="1"/>
  <c r="AW1071" i="12" s="1"/>
  <c r="BB1071" i="12" s="1"/>
  <c r="BG1071" i="12" s="1"/>
  <c r="G1103" i="12"/>
  <c r="M1103" i="12" s="1"/>
  <c r="S1103" i="12" s="1"/>
  <c r="Y1103" i="12" s="1"/>
  <c r="AE1103" i="12" s="1"/>
  <c r="AI1103" i="12" s="1"/>
  <c r="AO1103" i="12" s="1"/>
  <c r="AW1103" i="12" s="1"/>
  <c r="BB1103" i="12" s="1"/>
  <c r="BG1103" i="12" s="1"/>
  <c r="M1104" i="12"/>
  <c r="S1104" i="12" s="1"/>
  <c r="Y1104" i="12" s="1"/>
  <c r="AE1104" i="12" s="1"/>
  <c r="AI1104" i="12" s="1"/>
  <c r="AO1104" i="12" s="1"/>
  <c r="AW1104" i="12" s="1"/>
  <c r="BB1104" i="12" s="1"/>
  <c r="BG1104" i="12" s="1"/>
  <c r="G1129" i="12"/>
  <c r="M1129" i="12" s="1"/>
  <c r="S1129" i="12" s="1"/>
  <c r="Y1129" i="12" s="1"/>
  <c r="AE1129" i="12" s="1"/>
  <c r="AI1129" i="12" s="1"/>
  <c r="AO1129" i="12" s="1"/>
  <c r="AW1129" i="12" s="1"/>
  <c r="BB1129" i="12" s="1"/>
  <c r="BG1129" i="12" s="1"/>
  <c r="M1130" i="12"/>
  <c r="S1130" i="12" s="1"/>
  <c r="Y1130" i="12" s="1"/>
  <c r="AE1130" i="12" s="1"/>
  <c r="AI1130" i="12" s="1"/>
  <c r="AO1130" i="12" s="1"/>
  <c r="AW1130" i="12" s="1"/>
  <c r="BB1130" i="12" s="1"/>
  <c r="BG1130" i="12" s="1"/>
  <c r="G1145" i="12"/>
  <c r="M1145" i="12" s="1"/>
  <c r="S1145" i="12" s="1"/>
  <c r="Y1145" i="12" s="1"/>
  <c r="AE1145" i="12" s="1"/>
  <c r="AI1145" i="12" s="1"/>
  <c r="AO1145" i="12" s="1"/>
  <c r="AW1145" i="12" s="1"/>
  <c r="BB1145" i="12" s="1"/>
  <c r="BG1145" i="12" s="1"/>
  <c r="M1146" i="12"/>
  <c r="S1146" i="12" s="1"/>
  <c r="Y1146" i="12" s="1"/>
  <c r="AE1146" i="12" s="1"/>
  <c r="AI1146" i="12" s="1"/>
  <c r="AO1146" i="12" s="1"/>
  <c r="AW1146" i="12" s="1"/>
  <c r="BB1146" i="12" s="1"/>
  <c r="BG1146" i="12" s="1"/>
  <c r="G1200" i="12"/>
  <c r="M1200" i="12" s="1"/>
  <c r="S1200" i="12" s="1"/>
  <c r="Y1200" i="12" s="1"/>
  <c r="AE1200" i="12" s="1"/>
  <c r="AI1200" i="12" s="1"/>
  <c r="AO1200" i="12" s="1"/>
  <c r="AW1200" i="12" s="1"/>
  <c r="BB1200" i="12" s="1"/>
  <c r="BG1200" i="12" s="1"/>
  <c r="M1201" i="12"/>
  <c r="S1201" i="12" s="1"/>
  <c r="Y1201" i="12" s="1"/>
  <c r="AE1201" i="12" s="1"/>
  <c r="AI1201" i="12" s="1"/>
  <c r="AO1201" i="12" s="1"/>
  <c r="AW1201" i="12" s="1"/>
  <c r="BB1201" i="12" s="1"/>
  <c r="BG1201" i="12" s="1"/>
  <c r="G1216" i="12"/>
  <c r="M1216" i="12" s="1"/>
  <c r="S1216" i="12" s="1"/>
  <c r="Y1216" i="12" s="1"/>
  <c r="AE1216" i="12" s="1"/>
  <c r="AI1216" i="12" s="1"/>
  <c r="AO1216" i="12" s="1"/>
  <c r="AW1216" i="12" s="1"/>
  <c r="BB1216" i="12" s="1"/>
  <c r="BG1216" i="12" s="1"/>
  <c r="M1217" i="12"/>
  <c r="S1217" i="12" s="1"/>
  <c r="Y1217" i="12" s="1"/>
  <c r="AE1217" i="12" s="1"/>
  <c r="AI1217" i="12" s="1"/>
  <c r="AO1217" i="12" s="1"/>
  <c r="AW1217" i="12" s="1"/>
  <c r="BB1217" i="12" s="1"/>
  <c r="BG1217" i="12" s="1"/>
  <c r="G1234" i="12"/>
  <c r="M1234" i="12" s="1"/>
  <c r="S1234" i="12" s="1"/>
  <c r="Y1234" i="12" s="1"/>
  <c r="AE1234" i="12" s="1"/>
  <c r="AI1234" i="12" s="1"/>
  <c r="AO1234" i="12" s="1"/>
  <c r="AW1234" i="12" s="1"/>
  <c r="BB1234" i="12" s="1"/>
  <c r="BG1234" i="12" s="1"/>
  <c r="M1235" i="12"/>
  <c r="S1235" i="12" s="1"/>
  <c r="Y1235" i="12" s="1"/>
  <c r="AE1235" i="12" s="1"/>
  <c r="AI1235" i="12" s="1"/>
  <c r="AO1235" i="12" s="1"/>
  <c r="AW1235" i="12" s="1"/>
  <c r="BB1235" i="12" s="1"/>
  <c r="BG1235" i="12" s="1"/>
  <c r="G1339" i="12"/>
  <c r="M1340" i="12"/>
  <c r="S1340" i="12" s="1"/>
  <c r="Y1340" i="12" s="1"/>
  <c r="AE1340" i="12" s="1"/>
  <c r="AI1340" i="12" s="1"/>
  <c r="AO1340" i="12" s="1"/>
  <c r="AW1340" i="12" s="1"/>
  <c r="BB1340" i="12" s="1"/>
  <c r="BG1340" i="12" s="1"/>
  <c r="G1434" i="12"/>
  <c r="M1435" i="12"/>
  <c r="S1435" i="12" s="1"/>
  <c r="Y1435" i="12" s="1"/>
  <c r="AE1435" i="12" s="1"/>
  <c r="AI1435" i="12" s="1"/>
  <c r="AO1435" i="12" s="1"/>
  <c r="AW1435" i="12" s="1"/>
  <c r="BB1435" i="12" s="1"/>
  <c r="BG1435" i="12" s="1"/>
  <c r="G1456" i="12"/>
  <c r="M1456" i="12" s="1"/>
  <c r="S1456" i="12" s="1"/>
  <c r="Y1456" i="12" s="1"/>
  <c r="AE1456" i="12" s="1"/>
  <c r="AI1456" i="12" s="1"/>
  <c r="AO1456" i="12" s="1"/>
  <c r="AW1456" i="12" s="1"/>
  <c r="BB1456" i="12" s="1"/>
  <c r="BG1456" i="12" s="1"/>
  <c r="M1457" i="12"/>
  <c r="S1457" i="12" s="1"/>
  <c r="Y1457" i="12" s="1"/>
  <c r="AE1457" i="12" s="1"/>
  <c r="AI1457" i="12" s="1"/>
  <c r="AO1457" i="12" s="1"/>
  <c r="AW1457" i="12" s="1"/>
  <c r="BB1457" i="12" s="1"/>
  <c r="BG1457" i="12" s="1"/>
  <c r="G1581" i="12"/>
  <c r="M1582" i="12"/>
  <c r="S1582" i="12" s="1"/>
  <c r="Y1582" i="12" s="1"/>
  <c r="AE1582" i="12" s="1"/>
  <c r="AI1582" i="12" s="1"/>
  <c r="AO1582" i="12" s="1"/>
  <c r="AW1582" i="12" s="1"/>
  <c r="BB1582" i="12" s="1"/>
  <c r="BG1582" i="12" s="1"/>
  <c r="G1603" i="12"/>
  <c r="M1603" i="12" s="1"/>
  <c r="S1603" i="12" s="1"/>
  <c r="Y1603" i="12" s="1"/>
  <c r="AE1603" i="12" s="1"/>
  <c r="AI1603" i="12" s="1"/>
  <c r="AO1603" i="12" s="1"/>
  <c r="AW1603" i="12" s="1"/>
  <c r="BB1603" i="12" s="1"/>
  <c r="BG1603" i="12" s="1"/>
  <c r="M1604" i="12"/>
  <c r="S1604" i="12" s="1"/>
  <c r="Y1604" i="12" s="1"/>
  <c r="AE1604" i="12" s="1"/>
  <c r="AI1604" i="12" s="1"/>
  <c r="AO1604" i="12" s="1"/>
  <c r="AW1604" i="12" s="1"/>
  <c r="BB1604" i="12" s="1"/>
  <c r="BG1604" i="12" s="1"/>
  <c r="G1619" i="12"/>
  <c r="M1619" i="12" s="1"/>
  <c r="S1619" i="12" s="1"/>
  <c r="Y1619" i="12" s="1"/>
  <c r="AE1619" i="12" s="1"/>
  <c r="AI1619" i="12" s="1"/>
  <c r="AO1619" i="12" s="1"/>
  <c r="AW1619" i="12" s="1"/>
  <c r="BB1619" i="12" s="1"/>
  <c r="BG1619" i="12" s="1"/>
  <c r="M1620" i="12"/>
  <c r="S1620" i="12" s="1"/>
  <c r="Y1620" i="12" s="1"/>
  <c r="AE1620" i="12" s="1"/>
  <c r="AI1620" i="12" s="1"/>
  <c r="AO1620" i="12" s="1"/>
  <c r="AW1620" i="12" s="1"/>
  <c r="BB1620" i="12" s="1"/>
  <c r="BG1620" i="12" s="1"/>
  <c r="G1644" i="12"/>
  <c r="M1645" i="12"/>
  <c r="S1645" i="12" s="1"/>
  <c r="Y1645" i="12" s="1"/>
  <c r="AE1645" i="12" s="1"/>
  <c r="AI1645" i="12" s="1"/>
  <c r="AO1645" i="12" s="1"/>
  <c r="AW1645" i="12" s="1"/>
  <c r="BB1645" i="12" s="1"/>
  <c r="BG1645" i="12" s="1"/>
  <c r="G1682" i="12"/>
  <c r="M1683" i="12"/>
  <c r="S1683" i="12" s="1"/>
  <c r="Y1683" i="12" s="1"/>
  <c r="AE1683" i="12" s="1"/>
  <c r="AI1683" i="12" s="1"/>
  <c r="AO1683" i="12" s="1"/>
  <c r="AW1683" i="12" s="1"/>
  <c r="BB1683" i="12" s="1"/>
  <c r="BG1683" i="12" s="1"/>
  <c r="G1787" i="12"/>
  <c r="M1787" i="12" s="1"/>
  <c r="S1787" i="12" s="1"/>
  <c r="Y1787" i="12" s="1"/>
  <c r="AE1787" i="12" s="1"/>
  <c r="AI1787" i="12" s="1"/>
  <c r="AO1787" i="12" s="1"/>
  <c r="AW1787" i="12" s="1"/>
  <c r="BB1787" i="12" s="1"/>
  <c r="BG1787" i="12" s="1"/>
  <c r="M1788" i="12"/>
  <c r="S1788" i="12" s="1"/>
  <c r="Y1788" i="12" s="1"/>
  <c r="AE1788" i="12" s="1"/>
  <c r="AI1788" i="12" s="1"/>
  <c r="AO1788" i="12" s="1"/>
  <c r="AW1788" i="12" s="1"/>
  <c r="BB1788" i="12" s="1"/>
  <c r="BG1788" i="12" s="1"/>
  <c r="G1804" i="12"/>
  <c r="M1804" i="12" s="1"/>
  <c r="S1804" i="12" s="1"/>
  <c r="Y1804" i="12" s="1"/>
  <c r="AE1804" i="12" s="1"/>
  <c r="AI1804" i="12" s="1"/>
  <c r="AO1804" i="12" s="1"/>
  <c r="AW1804" i="12" s="1"/>
  <c r="BB1804" i="12" s="1"/>
  <c r="BG1804" i="12" s="1"/>
  <c r="M1805" i="12"/>
  <c r="S1805" i="12" s="1"/>
  <c r="Y1805" i="12" s="1"/>
  <c r="AE1805" i="12" s="1"/>
  <c r="AI1805" i="12" s="1"/>
  <c r="AO1805" i="12" s="1"/>
  <c r="AW1805" i="12" s="1"/>
  <c r="BB1805" i="12" s="1"/>
  <c r="BG1805" i="12" s="1"/>
  <c r="G1902" i="12"/>
  <c r="M1903" i="12"/>
  <c r="S1903" i="12" s="1"/>
  <c r="Y1903" i="12" s="1"/>
  <c r="AE1903" i="12" s="1"/>
  <c r="AI1903" i="12" s="1"/>
  <c r="AO1903" i="12" s="1"/>
  <c r="AW1903" i="12" s="1"/>
  <c r="BB1903" i="12" s="1"/>
  <c r="BG1903" i="12" s="1"/>
  <c r="G1927" i="12"/>
  <c r="M1927" i="12" s="1"/>
  <c r="S1927" i="12" s="1"/>
  <c r="Y1927" i="12" s="1"/>
  <c r="AE1927" i="12" s="1"/>
  <c r="AI1927" i="12" s="1"/>
  <c r="AO1927" i="12" s="1"/>
  <c r="AW1927" i="12" s="1"/>
  <c r="BB1927" i="12" s="1"/>
  <c r="BG1927" i="12" s="1"/>
  <c r="M1928" i="12"/>
  <c r="S1928" i="12" s="1"/>
  <c r="Y1928" i="12" s="1"/>
  <c r="AE1928" i="12" s="1"/>
  <c r="AI1928" i="12" s="1"/>
  <c r="AO1928" i="12" s="1"/>
  <c r="AW1928" i="12" s="1"/>
  <c r="BB1928" i="12" s="1"/>
  <c r="BG1928" i="12" s="1"/>
  <c r="G2058" i="12"/>
  <c r="M2058" i="12" s="1"/>
  <c r="S2058" i="12" s="1"/>
  <c r="Y2058" i="12" s="1"/>
  <c r="AE2058" i="12" s="1"/>
  <c r="AI2058" i="12" s="1"/>
  <c r="AO2058" i="12" s="1"/>
  <c r="AW2058" i="12" s="1"/>
  <c r="BB2058" i="12" s="1"/>
  <c r="BG2058" i="12" s="1"/>
  <c r="M2059" i="12"/>
  <c r="S2059" i="12" s="1"/>
  <c r="Y2059" i="12" s="1"/>
  <c r="AE2059" i="12" s="1"/>
  <c r="AI2059" i="12" s="1"/>
  <c r="AO2059" i="12" s="1"/>
  <c r="AW2059" i="12" s="1"/>
  <c r="BB2059" i="12" s="1"/>
  <c r="BG2059" i="12" s="1"/>
  <c r="G2074" i="12"/>
  <c r="M2074" i="12" s="1"/>
  <c r="S2074" i="12" s="1"/>
  <c r="Y2074" i="12" s="1"/>
  <c r="AE2074" i="12" s="1"/>
  <c r="AI2074" i="12" s="1"/>
  <c r="AO2074" i="12" s="1"/>
  <c r="AW2074" i="12" s="1"/>
  <c r="BB2074" i="12" s="1"/>
  <c r="BG2074" i="12" s="1"/>
  <c r="M2075" i="12"/>
  <c r="S2075" i="12" s="1"/>
  <c r="Y2075" i="12" s="1"/>
  <c r="AE2075" i="12" s="1"/>
  <c r="AI2075" i="12" s="1"/>
  <c r="AO2075" i="12" s="1"/>
  <c r="AW2075" i="12" s="1"/>
  <c r="BB2075" i="12" s="1"/>
  <c r="BG2075" i="12" s="1"/>
  <c r="G2107" i="12"/>
  <c r="M2108" i="12"/>
  <c r="S2108" i="12" s="1"/>
  <c r="Y2108" i="12" s="1"/>
  <c r="AE2108" i="12" s="1"/>
  <c r="AI2108" i="12" s="1"/>
  <c r="AO2108" i="12" s="1"/>
  <c r="AW2108" i="12" s="1"/>
  <c r="BB2108" i="12" s="1"/>
  <c r="BG2108" i="12" s="1"/>
  <c r="G2137" i="12"/>
  <c r="M2138" i="12"/>
  <c r="S2138" i="12" s="1"/>
  <c r="Y2138" i="12" s="1"/>
  <c r="AE2138" i="12" s="1"/>
  <c r="AI2138" i="12" s="1"/>
  <c r="AO2138" i="12" s="1"/>
  <c r="AW2138" i="12" s="1"/>
  <c r="BB2138" i="12" s="1"/>
  <c r="BG2138" i="12" s="1"/>
  <c r="G2181" i="12"/>
  <c r="M2182" i="12"/>
  <c r="S2182" i="12" s="1"/>
  <c r="Y2182" i="12" s="1"/>
  <c r="AE2182" i="12" s="1"/>
  <c r="AI2182" i="12" s="1"/>
  <c r="AO2182" i="12" s="1"/>
  <c r="AW2182" i="12" s="1"/>
  <c r="BB2182" i="12" s="1"/>
  <c r="BG2182" i="12" s="1"/>
  <c r="G2205" i="12"/>
  <c r="M2206" i="12"/>
  <c r="S2206" i="12" s="1"/>
  <c r="Y2206" i="12" s="1"/>
  <c r="AE2206" i="12" s="1"/>
  <c r="AI2206" i="12" s="1"/>
  <c r="AO2206" i="12" s="1"/>
  <c r="AW2206" i="12" s="1"/>
  <c r="BB2206" i="12" s="1"/>
  <c r="BG2206" i="12" s="1"/>
  <c r="G2290" i="12"/>
  <c r="M2290" i="12" s="1"/>
  <c r="S2290" i="12" s="1"/>
  <c r="Y2290" i="12" s="1"/>
  <c r="AE2290" i="12" s="1"/>
  <c r="AI2290" i="12" s="1"/>
  <c r="AO2290" i="12" s="1"/>
  <c r="AW2290" i="12" s="1"/>
  <c r="BB2290" i="12" s="1"/>
  <c r="BG2290" i="12" s="1"/>
  <c r="M2291" i="12"/>
  <c r="S2291" i="12" s="1"/>
  <c r="Y2291" i="12" s="1"/>
  <c r="AE2291" i="12" s="1"/>
  <c r="AI2291" i="12" s="1"/>
  <c r="AO2291" i="12" s="1"/>
  <c r="AW2291" i="12" s="1"/>
  <c r="BB2291" i="12" s="1"/>
  <c r="BG2291" i="12" s="1"/>
  <c r="G2313" i="12"/>
  <c r="M2313" i="12" s="1"/>
  <c r="S2313" i="12" s="1"/>
  <c r="Y2313" i="12" s="1"/>
  <c r="AE2313" i="12" s="1"/>
  <c r="AI2313" i="12" s="1"/>
  <c r="AO2313" i="12" s="1"/>
  <c r="AW2313" i="12" s="1"/>
  <c r="BB2313" i="12" s="1"/>
  <c r="BG2313" i="12" s="1"/>
  <c r="M2314" i="12"/>
  <c r="S2314" i="12" s="1"/>
  <c r="Y2314" i="12" s="1"/>
  <c r="AE2314" i="12" s="1"/>
  <c r="AI2314" i="12" s="1"/>
  <c r="AO2314" i="12" s="1"/>
  <c r="AW2314" i="12" s="1"/>
  <c r="BB2314" i="12" s="1"/>
  <c r="BG2314" i="12" s="1"/>
  <c r="G2353" i="12"/>
  <c r="M2353" i="12" s="1"/>
  <c r="S2353" i="12" s="1"/>
  <c r="Y2353" i="12" s="1"/>
  <c r="AE2353" i="12" s="1"/>
  <c r="AI2353" i="12" s="1"/>
  <c r="AO2353" i="12" s="1"/>
  <c r="AW2353" i="12" s="1"/>
  <c r="BB2353" i="12" s="1"/>
  <c r="BG2353" i="12" s="1"/>
  <c r="M2354" i="12"/>
  <c r="S2354" i="12" s="1"/>
  <c r="Y2354" i="12" s="1"/>
  <c r="AE2354" i="12" s="1"/>
  <c r="AI2354" i="12" s="1"/>
  <c r="AO2354" i="12" s="1"/>
  <c r="AW2354" i="12" s="1"/>
  <c r="BB2354" i="12" s="1"/>
  <c r="BG2354" i="12" s="1"/>
  <c r="G2369" i="12"/>
  <c r="M2369" i="12" s="1"/>
  <c r="S2369" i="12" s="1"/>
  <c r="Y2369" i="12" s="1"/>
  <c r="AE2369" i="12" s="1"/>
  <c r="AI2369" i="12" s="1"/>
  <c r="AO2369" i="12" s="1"/>
  <c r="AW2369" i="12" s="1"/>
  <c r="BB2369" i="12" s="1"/>
  <c r="BG2369" i="12" s="1"/>
  <c r="M2370" i="12"/>
  <c r="S2370" i="12" s="1"/>
  <c r="Y2370" i="12" s="1"/>
  <c r="AE2370" i="12" s="1"/>
  <c r="AI2370" i="12" s="1"/>
  <c r="AO2370" i="12" s="1"/>
  <c r="AW2370" i="12" s="1"/>
  <c r="BB2370" i="12" s="1"/>
  <c r="BG2370" i="12" s="1"/>
  <c r="G2397" i="12"/>
  <c r="M2397" i="12" s="1"/>
  <c r="S2397" i="12" s="1"/>
  <c r="Y2397" i="12" s="1"/>
  <c r="AE2397" i="12" s="1"/>
  <c r="AI2397" i="12" s="1"/>
  <c r="AO2397" i="12" s="1"/>
  <c r="AW2397" i="12" s="1"/>
  <c r="BB2397" i="12" s="1"/>
  <c r="BG2397" i="12" s="1"/>
  <c r="M2398" i="12"/>
  <c r="S2398" i="12" s="1"/>
  <c r="Y2398" i="12" s="1"/>
  <c r="AE2398" i="12" s="1"/>
  <c r="AI2398" i="12" s="1"/>
  <c r="AO2398" i="12" s="1"/>
  <c r="AW2398" i="12" s="1"/>
  <c r="BB2398" i="12" s="1"/>
  <c r="BG2398" i="12" s="1"/>
  <c r="G2457" i="12"/>
  <c r="M2457" i="12" s="1"/>
  <c r="S2457" i="12" s="1"/>
  <c r="Y2457" i="12" s="1"/>
  <c r="AE2457" i="12" s="1"/>
  <c r="AI2457" i="12" s="1"/>
  <c r="AO2457" i="12" s="1"/>
  <c r="AW2457" i="12" s="1"/>
  <c r="BB2457" i="12" s="1"/>
  <c r="BG2457" i="12" s="1"/>
  <c r="M2458" i="12"/>
  <c r="S2458" i="12" s="1"/>
  <c r="Y2458" i="12" s="1"/>
  <c r="AE2458" i="12" s="1"/>
  <c r="AI2458" i="12" s="1"/>
  <c r="AO2458" i="12" s="1"/>
  <c r="AW2458" i="12" s="1"/>
  <c r="BB2458" i="12" s="1"/>
  <c r="BG2458" i="12" s="1"/>
  <c r="G2525" i="12"/>
  <c r="M2526" i="12"/>
  <c r="S2526" i="12" s="1"/>
  <c r="Y2526" i="12" s="1"/>
  <c r="AE2526" i="12" s="1"/>
  <c r="AI2526" i="12" s="1"/>
  <c r="AO2526" i="12" s="1"/>
  <c r="AW2526" i="12" s="1"/>
  <c r="BB2526" i="12" s="1"/>
  <c r="BG2526" i="12" s="1"/>
  <c r="G2576" i="12"/>
  <c r="M2576" i="12" s="1"/>
  <c r="S2576" i="12" s="1"/>
  <c r="Y2576" i="12" s="1"/>
  <c r="AE2576" i="12" s="1"/>
  <c r="AI2576" i="12" s="1"/>
  <c r="AO2576" i="12" s="1"/>
  <c r="AW2576" i="12" s="1"/>
  <c r="BB2576" i="12" s="1"/>
  <c r="BG2576" i="12" s="1"/>
  <c r="M2577" i="12"/>
  <c r="S2577" i="12" s="1"/>
  <c r="Y2577" i="12" s="1"/>
  <c r="AE2577" i="12" s="1"/>
  <c r="AI2577" i="12" s="1"/>
  <c r="AO2577" i="12" s="1"/>
  <c r="AW2577" i="12" s="1"/>
  <c r="BB2577" i="12" s="1"/>
  <c r="BG2577" i="12" s="1"/>
  <c r="G2592" i="12"/>
  <c r="M2592" i="12" s="1"/>
  <c r="S2592" i="12" s="1"/>
  <c r="Y2592" i="12" s="1"/>
  <c r="AE2592" i="12" s="1"/>
  <c r="AI2592" i="12" s="1"/>
  <c r="AO2592" i="12" s="1"/>
  <c r="AW2592" i="12" s="1"/>
  <c r="BB2592" i="12" s="1"/>
  <c r="BG2592" i="12" s="1"/>
  <c r="M2593" i="12"/>
  <c r="S2593" i="12" s="1"/>
  <c r="Y2593" i="12" s="1"/>
  <c r="AE2593" i="12" s="1"/>
  <c r="AI2593" i="12" s="1"/>
  <c r="AO2593" i="12" s="1"/>
  <c r="AW2593" i="12" s="1"/>
  <c r="BB2593" i="12" s="1"/>
  <c r="BG2593" i="12" s="1"/>
  <c r="G2635" i="12"/>
  <c r="M2635" i="12" s="1"/>
  <c r="S2635" i="12" s="1"/>
  <c r="Y2635" i="12" s="1"/>
  <c r="AE2635" i="12" s="1"/>
  <c r="AI2635" i="12" s="1"/>
  <c r="AO2635" i="12" s="1"/>
  <c r="AW2635" i="12" s="1"/>
  <c r="BB2635" i="12" s="1"/>
  <c r="BG2635" i="12" s="1"/>
  <c r="M2636" i="12"/>
  <c r="S2636" i="12" s="1"/>
  <c r="Y2636" i="12" s="1"/>
  <c r="AE2636" i="12" s="1"/>
  <c r="AI2636" i="12" s="1"/>
  <c r="AO2636" i="12" s="1"/>
  <c r="AW2636" i="12" s="1"/>
  <c r="BB2636" i="12" s="1"/>
  <c r="BG2636" i="12" s="1"/>
  <c r="H2672" i="12"/>
  <c r="N2672" i="12" s="1"/>
  <c r="T2672" i="12" s="1"/>
  <c r="Z2672" i="12" s="1"/>
  <c r="AF2672" i="12" s="1"/>
  <c r="AJ2672" i="12" s="1"/>
  <c r="AP2672" i="12" s="1"/>
  <c r="AX2672" i="12" s="1"/>
  <c r="BH2672" i="12" s="1"/>
  <c r="N2673" i="12"/>
  <c r="T2673" i="12" s="1"/>
  <c r="Z2673" i="12" s="1"/>
  <c r="AF2673" i="12" s="1"/>
  <c r="AJ2673" i="12" s="1"/>
  <c r="AP2673" i="12" s="1"/>
  <c r="AX2673" i="12" s="1"/>
  <c r="BH2673" i="12" s="1"/>
  <c r="G2701" i="12"/>
  <c r="M2701" i="12" s="1"/>
  <c r="S2701" i="12" s="1"/>
  <c r="Y2701" i="12" s="1"/>
  <c r="AE2701" i="12" s="1"/>
  <c r="AI2701" i="12" s="1"/>
  <c r="AO2701" i="12" s="1"/>
  <c r="AW2701" i="12" s="1"/>
  <c r="BB2701" i="12" s="1"/>
  <c r="BG2701" i="12" s="1"/>
  <c r="M2702" i="12"/>
  <c r="S2702" i="12" s="1"/>
  <c r="Y2702" i="12" s="1"/>
  <c r="AE2702" i="12" s="1"/>
  <c r="AI2702" i="12" s="1"/>
  <c r="AO2702" i="12" s="1"/>
  <c r="AW2702" i="12" s="1"/>
  <c r="BB2702" i="12" s="1"/>
  <c r="BG2702" i="12" s="1"/>
  <c r="G2715" i="12"/>
  <c r="M2715" i="12" s="1"/>
  <c r="S2715" i="12" s="1"/>
  <c r="Y2715" i="12" s="1"/>
  <c r="AE2715" i="12" s="1"/>
  <c r="AI2715" i="12" s="1"/>
  <c r="AO2715" i="12" s="1"/>
  <c r="AW2715" i="12" s="1"/>
  <c r="BB2715" i="12" s="1"/>
  <c r="BG2715" i="12" s="1"/>
  <c r="M2716" i="12"/>
  <c r="S2716" i="12" s="1"/>
  <c r="Y2716" i="12" s="1"/>
  <c r="AE2716" i="12" s="1"/>
  <c r="AI2716" i="12" s="1"/>
  <c r="AO2716" i="12" s="1"/>
  <c r="AW2716" i="12" s="1"/>
  <c r="BB2716" i="12" s="1"/>
  <c r="BG2716" i="12" s="1"/>
  <c r="G2751" i="12"/>
  <c r="M2751" i="12" s="1"/>
  <c r="S2751" i="12" s="1"/>
  <c r="Y2751" i="12" s="1"/>
  <c r="AE2751" i="12" s="1"/>
  <c r="AI2751" i="12" s="1"/>
  <c r="AO2751" i="12" s="1"/>
  <c r="AW2751" i="12" s="1"/>
  <c r="BB2751" i="12" s="1"/>
  <c r="BG2751" i="12" s="1"/>
  <c r="M2752" i="12"/>
  <c r="S2752" i="12" s="1"/>
  <c r="Y2752" i="12" s="1"/>
  <c r="AE2752" i="12" s="1"/>
  <c r="AI2752" i="12" s="1"/>
  <c r="AO2752" i="12" s="1"/>
  <c r="AW2752" i="12" s="1"/>
  <c r="BB2752" i="12" s="1"/>
  <c r="BG2752" i="12" s="1"/>
  <c r="G2769" i="12"/>
  <c r="M2769" i="12" s="1"/>
  <c r="S2769" i="12" s="1"/>
  <c r="Y2769" i="12" s="1"/>
  <c r="AE2769" i="12" s="1"/>
  <c r="AI2769" i="12" s="1"/>
  <c r="AO2769" i="12" s="1"/>
  <c r="AW2769" i="12" s="1"/>
  <c r="BB2769" i="12" s="1"/>
  <c r="BG2769" i="12" s="1"/>
  <c r="M2770" i="12"/>
  <c r="S2770" i="12" s="1"/>
  <c r="Y2770" i="12" s="1"/>
  <c r="AE2770" i="12" s="1"/>
  <c r="AI2770" i="12" s="1"/>
  <c r="AO2770" i="12" s="1"/>
  <c r="AW2770" i="12" s="1"/>
  <c r="BB2770" i="12" s="1"/>
  <c r="BG2770" i="12" s="1"/>
  <c r="G2785" i="12"/>
  <c r="M2786" i="12"/>
  <c r="S2786" i="12" s="1"/>
  <c r="Y2786" i="12" s="1"/>
  <c r="AE2786" i="12" s="1"/>
  <c r="AI2786" i="12" s="1"/>
  <c r="AO2786" i="12" s="1"/>
  <c r="AW2786" i="12" s="1"/>
  <c r="BB2786" i="12" s="1"/>
  <c r="BG2786" i="12" s="1"/>
  <c r="G2803" i="12"/>
  <c r="M2804" i="12"/>
  <c r="S2804" i="12" s="1"/>
  <c r="Y2804" i="12" s="1"/>
  <c r="AE2804" i="12" s="1"/>
  <c r="AI2804" i="12" s="1"/>
  <c r="AO2804" i="12" s="1"/>
  <c r="AW2804" i="12" s="1"/>
  <c r="BB2804" i="12" s="1"/>
  <c r="BG2804" i="12" s="1"/>
  <c r="G2898" i="12"/>
  <c r="M2899" i="12"/>
  <c r="S2899" i="12" s="1"/>
  <c r="Y2899" i="12" s="1"/>
  <c r="AE2899" i="12" s="1"/>
  <c r="AI2899" i="12" s="1"/>
  <c r="AO2899" i="12" s="1"/>
  <c r="AW2899" i="12" s="1"/>
  <c r="BB2899" i="12" s="1"/>
  <c r="BG2899" i="12" s="1"/>
  <c r="G2361" i="12"/>
  <c r="M2361" i="12" s="1"/>
  <c r="S2361" i="12" s="1"/>
  <c r="Y2361" i="12" s="1"/>
  <c r="AE2361" i="12" s="1"/>
  <c r="AI2361" i="12" s="1"/>
  <c r="AO2361" i="12" s="1"/>
  <c r="AW2361" i="12" s="1"/>
  <c r="BB2361" i="12" s="1"/>
  <c r="BG2361" i="12" s="1"/>
  <c r="M2362" i="12"/>
  <c r="S2362" i="12" s="1"/>
  <c r="Y2362" i="12" s="1"/>
  <c r="AE2362" i="12" s="1"/>
  <c r="AI2362" i="12" s="1"/>
  <c r="AO2362" i="12" s="1"/>
  <c r="AW2362" i="12" s="1"/>
  <c r="BB2362" i="12" s="1"/>
  <c r="BG2362" i="12" s="1"/>
  <c r="H2453" i="12"/>
  <c r="N2454" i="12"/>
  <c r="T2454" i="12" s="1"/>
  <c r="Z2454" i="12" s="1"/>
  <c r="AF2454" i="12" s="1"/>
  <c r="AJ2454" i="12" s="1"/>
  <c r="AP2454" i="12" s="1"/>
  <c r="AX2454" i="12" s="1"/>
  <c r="BH2454" i="12" s="1"/>
  <c r="H2617" i="12"/>
  <c r="N2617" i="12" s="1"/>
  <c r="T2617" i="12" s="1"/>
  <c r="Z2617" i="12" s="1"/>
  <c r="AF2617" i="12" s="1"/>
  <c r="AJ2617" i="12" s="1"/>
  <c r="AP2617" i="12" s="1"/>
  <c r="AX2617" i="12" s="1"/>
  <c r="BH2617" i="12" s="1"/>
  <c r="N2618" i="12"/>
  <c r="T2618" i="12" s="1"/>
  <c r="Z2618" i="12" s="1"/>
  <c r="AF2618" i="12" s="1"/>
  <c r="AJ2618" i="12" s="1"/>
  <c r="AP2618" i="12" s="1"/>
  <c r="AX2618" i="12" s="1"/>
  <c r="BH2618" i="12" s="1"/>
  <c r="H2746" i="12"/>
  <c r="N2746" i="12" s="1"/>
  <c r="T2746" i="12" s="1"/>
  <c r="Z2746" i="12" s="1"/>
  <c r="AF2746" i="12" s="1"/>
  <c r="AJ2746" i="12" s="1"/>
  <c r="AP2746" i="12" s="1"/>
  <c r="AX2746" i="12" s="1"/>
  <c r="BH2746" i="12" s="1"/>
  <c r="N2747" i="12"/>
  <c r="T2747" i="12" s="1"/>
  <c r="Z2747" i="12" s="1"/>
  <c r="AF2747" i="12" s="1"/>
  <c r="AJ2747" i="12" s="1"/>
  <c r="AP2747" i="12" s="1"/>
  <c r="AX2747" i="12" s="1"/>
  <c r="BH2747" i="12" s="1"/>
  <c r="H2764" i="12"/>
  <c r="N2765" i="12"/>
  <c r="T2765" i="12" s="1"/>
  <c r="Z2765" i="12" s="1"/>
  <c r="AF2765" i="12" s="1"/>
  <c r="AJ2765" i="12" s="1"/>
  <c r="AP2765" i="12" s="1"/>
  <c r="AX2765" i="12" s="1"/>
  <c r="BH2765" i="12" s="1"/>
  <c r="H33" i="12"/>
  <c r="N33" i="12" s="1"/>
  <c r="T33" i="12" s="1"/>
  <c r="Z33" i="12" s="1"/>
  <c r="AF33" i="12" s="1"/>
  <c r="AJ33" i="12" s="1"/>
  <c r="AP33" i="12" s="1"/>
  <c r="AX33" i="12" s="1"/>
  <c r="BH33" i="12" s="1"/>
  <c r="N34" i="12"/>
  <c r="T34" i="12" s="1"/>
  <c r="Z34" i="12" s="1"/>
  <c r="AF34" i="12" s="1"/>
  <c r="AJ34" i="12" s="1"/>
  <c r="AP34" i="12" s="1"/>
  <c r="AX34" i="12" s="1"/>
  <c r="BH34" i="12" s="1"/>
  <c r="H412" i="12"/>
  <c r="N412" i="12" s="1"/>
  <c r="T412" i="12" s="1"/>
  <c r="Z412" i="12" s="1"/>
  <c r="AF412" i="12" s="1"/>
  <c r="AJ412" i="12" s="1"/>
  <c r="AP412" i="12" s="1"/>
  <c r="AX412" i="12" s="1"/>
  <c r="BH412" i="12" s="1"/>
  <c r="N413" i="12"/>
  <c r="T413" i="12" s="1"/>
  <c r="Z413" i="12" s="1"/>
  <c r="AF413" i="12" s="1"/>
  <c r="AJ413" i="12" s="1"/>
  <c r="AP413" i="12" s="1"/>
  <c r="AX413" i="12" s="1"/>
  <c r="BH413" i="12" s="1"/>
  <c r="H504" i="12"/>
  <c r="N504" i="12" s="1"/>
  <c r="T504" i="12" s="1"/>
  <c r="Z504" i="12" s="1"/>
  <c r="AF504" i="12" s="1"/>
  <c r="AJ504" i="12" s="1"/>
  <c r="AP504" i="12" s="1"/>
  <c r="AX504" i="12" s="1"/>
  <c r="BH504" i="12" s="1"/>
  <c r="N505" i="12"/>
  <c r="T505" i="12" s="1"/>
  <c r="Z505" i="12" s="1"/>
  <c r="AF505" i="12" s="1"/>
  <c r="AJ505" i="12" s="1"/>
  <c r="AP505" i="12" s="1"/>
  <c r="AX505" i="12" s="1"/>
  <c r="BH505" i="12" s="1"/>
  <c r="H1191" i="12"/>
  <c r="N1191" i="12" s="1"/>
  <c r="T1191" i="12" s="1"/>
  <c r="Z1191" i="12" s="1"/>
  <c r="AF1191" i="12" s="1"/>
  <c r="AJ1191" i="12" s="1"/>
  <c r="AP1191" i="12" s="1"/>
  <c r="AX1191" i="12" s="1"/>
  <c r="BH1191" i="12" s="1"/>
  <c r="N1192" i="12"/>
  <c r="T1192" i="12" s="1"/>
  <c r="Z1192" i="12" s="1"/>
  <c r="AF1192" i="12" s="1"/>
  <c r="AJ1192" i="12" s="1"/>
  <c r="AP1192" i="12" s="1"/>
  <c r="AX1192" i="12" s="1"/>
  <c r="BH1192" i="12" s="1"/>
  <c r="G1344" i="12"/>
  <c r="M1344" i="12" s="1"/>
  <c r="S1344" i="12" s="1"/>
  <c r="Y1344" i="12" s="1"/>
  <c r="AE1344" i="12" s="1"/>
  <c r="AI1344" i="12" s="1"/>
  <c r="AO1344" i="12" s="1"/>
  <c r="AW1344" i="12" s="1"/>
  <c r="BB1344" i="12" s="1"/>
  <c r="BG1344" i="12" s="1"/>
  <c r="M1345" i="12"/>
  <c r="S1345" i="12" s="1"/>
  <c r="Y1345" i="12" s="1"/>
  <c r="AE1345" i="12" s="1"/>
  <c r="AI1345" i="12" s="1"/>
  <c r="AO1345" i="12" s="1"/>
  <c r="AW1345" i="12" s="1"/>
  <c r="BB1345" i="12" s="1"/>
  <c r="BG1345" i="12" s="1"/>
  <c r="H1595" i="12"/>
  <c r="N1596" i="12"/>
  <c r="T1596" i="12" s="1"/>
  <c r="Z1596" i="12" s="1"/>
  <c r="AF1596" i="12" s="1"/>
  <c r="AJ1596" i="12" s="1"/>
  <c r="AP1596" i="12" s="1"/>
  <c r="AX1596" i="12" s="1"/>
  <c r="BH1596" i="12" s="1"/>
  <c r="H1672" i="12"/>
  <c r="N1672" i="12" s="1"/>
  <c r="T1672" i="12" s="1"/>
  <c r="Z1672" i="12" s="1"/>
  <c r="AF1672" i="12" s="1"/>
  <c r="AJ1672" i="12" s="1"/>
  <c r="AP1672" i="12" s="1"/>
  <c r="AX1672" i="12" s="1"/>
  <c r="BH1672" i="12" s="1"/>
  <c r="N1673" i="12"/>
  <c r="T1673" i="12" s="1"/>
  <c r="Z1673" i="12" s="1"/>
  <c r="AF1673" i="12" s="1"/>
  <c r="AJ1673" i="12" s="1"/>
  <c r="AP1673" i="12" s="1"/>
  <c r="AX1673" i="12" s="1"/>
  <c r="BH1673" i="12" s="1"/>
  <c r="G1906" i="12"/>
  <c r="M1906" i="12" s="1"/>
  <c r="S1906" i="12" s="1"/>
  <c r="Y1906" i="12" s="1"/>
  <c r="AE1906" i="12" s="1"/>
  <c r="AI1906" i="12" s="1"/>
  <c r="AO1906" i="12" s="1"/>
  <c r="AW1906" i="12" s="1"/>
  <c r="BB1906" i="12" s="1"/>
  <c r="BG1906" i="12" s="1"/>
  <c r="M1907" i="12"/>
  <c r="S1907" i="12" s="1"/>
  <c r="Y1907" i="12" s="1"/>
  <c r="AE1907" i="12" s="1"/>
  <c r="AI1907" i="12" s="1"/>
  <c r="AO1907" i="12" s="1"/>
  <c r="AW1907" i="12" s="1"/>
  <c r="BB1907" i="12" s="1"/>
  <c r="BG1907" i="12" s="1"/>
  <c r="H2018" i="12"/>
  <c r="N2018" i="12" s="1"/>
  <c r="T2018" i="12" s="1"/>
  <c r="Z2018" i="12" s="1"/>
  <c r="AF2018" i="12" s="1"/>
  <c r="AJ2018" i="12" s="1"/>
  <c r="AP2018" i="12" s="1"/>
  <c r="AX2018" i="12" s="1"/>
  <c r="BH2018" i="12" s="1"/>
  <c r="N2019" i="12"/>
  <c r="T2019" i="12" s="1"/>
  <c r="Z2019" i="12" s="1"/>
  <c r="AF2019" i="12" s="1"/>
  <c r="AJ2019" i="12" s="1"/>
  <c r="AP2019" i="12" s="1"/>
  <c r="AX2019" i="12" s="1"/>
  <c r="BH2019" i="12" s="1"/>
  <c r="G2082" i="12"/>
  <c r="M2082" i="12" s="1"/>
  <c r="S2082" i="12" s="1"/>
  <c r="Y2082" i="12" s="1"/>
  <c r="AE2082" i="12" s="1"/>
  <c r="AI2082" i="12" s="1"/>
  <c r="AO2082" i="12" s="1"/>
  <c r="AW2082" i="12" s="1"/>
  <c r="BB2082" i="12" s="1"/>
  <c r="BG2082" i="12" s="1"/>
  <c r="M2083" i="12"/>
  <c r="S2083" i="12" s="1"/>
  <c r="Y2083" i="12" s="1"/>
  <c r="AE2083" i="12" s="1"/>
  <c r="AI2083" i="12" s="1"/>
  <c r="AO2083" i="12" s="1"/>
  <c r="AW2083" i="12" s="1"/>
  <c r="BB2083" i="12" s="1"/>
  <c r="BG2083" i="12" s="1"/>
  <c r="G2321" i="12"/>
  <c r="M2321" i="12" s="1"/>
  <c r="S2321" i="12" s="1"/>
  <c r="Y2321" i="12" s="1"/>
  <c r="AE2321" i="12" s="1"/>
  <c r="AI2321" i="12" s="1"/>
  <c r="AO2321" i="12" s="1"/>
  <c r="AW2321" i="12" s="1"/>
  <c r="BB2321" i="12" s="1"/>
  <c r="BG2321" i="12" s="1"/>
  <c r="M2322" i="12"/>
  <c r="S2322" i="12" s="1"/>
  <c r="Y2322" i="12" s="1"/>
  <c r="AE2322" i="12" s="1"/>
  <c r="AI2322" i="12" s="1"/>
  <c r="AO2322" i="12" s="1"/>
  <c r="AW2322" i="12" s="1"/>
  <c r="BB2322" i="12" s="1"/>
  <c r="BG2322" i="12" s="1"/>
  <c r="G2401" i="12"/>
  <c r="M2401" i="12" s="1"/>
  <c r="S2401" i="12" s="1"/>
  <c r="Y2401" i="12" s="1"/>
  <c r="AE2401" i="12" s="1"/>
  <c r="AI2401" i="12" s="1"/>
  <c r="AO2401" i="12" s="1"/>
  <c r="AW2401" i="12" s="1"/>
  <c r="BB2401" i="12" s="1"/>
  <c r="BG2401" i="12" s="1"/>
  <c r="M2402" i="12"/>
  <c r="S2402" i="12" s="1"/>
  <c r="Y2402" i="12" s="1"/>
  <c r="AE2402" i="12" s="1"/>
  <c r="AI2402" i="12" s="1"/>
  <c r="AO2402" i="12" s="1"/>
  <c r="AW2402" i="12" s="1"/>
  <c r="BB2402" i="12" s="1"/>
  <c r="BG2402" i="12" s="1"/>
  <c r="G2529" i="12"/>
  <c r="M2529" i="12" s="1"/>
  <c r="S2529" i="12" s="1"/>
  <c r="Y2529" i="12" s="1"/>
  <c r="AE2529" i="12" s="1"/>
  <c r="AI2529" i="12" s="1"/>
  <c r="AO2529" i="12" s="1"/>
  <c r="AW2529" i="12" s="1"/>
  <c r="BB2529" i="12" s="1"/>
  <c r="BG2529" i="12" s="1"/>
  <c r="M2530" i="12"/>
  <c r="S2530" i="12" s="1"/>
  <c r="Y2530" i="12" s="1"/>
  <c r="AE2530" i="12" s="1"/>
  <c r="AI2530" i="12" s="1"/>
  <c r="AO2530" i="12" s="1"/>
  <c r="AW2530" i="12" s="1"/>
  <c r="BB2530" i="12" s="1"/>
  <c r="BG2530" i="12" s="1"/>
  <c r="G2580" i="12"/>
  <c r="M2580" i="12" s="1"/>
  <c r="S2580" i="12" s="1"/>
  <c r="Y2580" i="12" s="1"/>
  <c r="AE2580" i="12" s="1"/>
  <c r="AI2580" i="12" s="1"/>
  <c r="AO2580" i="12" s="1"/>
  <c r="AW2580" i="12" s="1"/>
  <c r="BB2580" i="12" s="1"/>
  <c r="BG2580" i="12" s="1"/>
  <c r="M2581" i="12"/>
  <c r="S2581" i="12" s="1"/>
  <c r="Y2581" i="12" s="1"/>
  <c r="AE2581" i="12" s="1"/>
  <c r="AI2581" i="12" s="1"/>
  <c r="AO2581" i="12" s="1"/>
  <c r="AW2581" i="12" s="1"/>
  <c r="BB2581" i="12" s="1"/>
  <c r="BG2581" i="12" s="1"/>
  <c r="G2646" i="12"/>
  <c r="M2646" i="12" s="1"/>
  <c r="S2646" i="12" s="1"/>
  <c r="Y2646" i="12" s="1"/>
  <c r="AE2646" i="12" s="1"/>
  <c r="AI2646" i="12" s="1"/>
  <c r="AO2646" i="12" s="1"/>
  <c r="AW2646" i="12" s="1"/>
  <c r="BB2646" i="12" s="1"/>
  <c r="BG2646" i="12" s="1"/>
  <c r="M2647" i="12"/>
  <c r="S2647" i="12" s="1"/>
  <c r="Y2647" i="12" s="1"/>
  <c r="AE2647" i="12" s="1"/>
  <c r="AI2647" i="12" s="1"/>
  <c r="AO2647" i="12" s="1"/>
  <c r="AW2647" i="12" s="1"/>
  <c r="BB2647" i="12" s="1"/>
  <c r="BG2647" i="12" s="1"/>
  <c r="G2719" i="12"/>
  <c r="M2719" i="12" s="1"/>
  <c r="S2719" i="12" s="1"/>
  <c r="Y2719" i="12" s="1"/>
  <c r="AE2719" i="12" s="1"/>
  <c r="AI2719" i="12" s="1"/>
  <c r="AO2719" i="12" s="1"/>
  <c r="AW2719" i="12" s="1"/>
  <c r="BB2719" i="12" s="1"/>
  <c r="BG2719" i="12" s="1"/>
  <c r="M2720" i="12"/>
  <c r="S2720" i="12" s="1"/>
  <c r="Y2720" i="12" s="1"/>
  <c r="AE2720" i="12" s="1"/>
  <c r="AI2720" i="12" s="1"/>
  <c r="AO2720" i="12" s="1"/>
  <c r="AW2720" i="12" s="1"/>
  <c r="BB2720" i="12" s="1"/>
  <c r="BG2720" i="12" s="1"/>
  <c r="G2866" i="12"/>
  <c r="M2866" i="12" s="1"/>
  <c r="S2866" i="12" s="1"/>
  <c r="Y2866" i="12" s="1"/>
  <c r="AE2866" i="12" s="1"/>
  <c r="AI2866" i="12" s="1"/>
  <c r="AO2866" i="12" s="1"/>
  <c r="AW2866" i="12" s="1"/>
  <c r="BB2866" i="12" s="1"/>
  <c r="BG2866" i="12" s="1"/>
  <c r="M2867" i="12"/>
  <c r="S2867" i="12" s="1"/>
  <c r="Y2867" i="12" s="1"/>
  <c r="AE2867" i="12" s="1"/>
  <c r="AI2867" i="12" s="1"/>
  <c r="AO2867" i="12" s="1"/>
  <c r="AW2867" i="12" s="1"/>
  <c r="BB2867" i="12" s="1"/>
  <c r="BG2867" i="12" s="1"/>
  <c r="H25" i="12"/>
  <c r="N25" i="12" s="1"/>
  <c r="T25" i="12" s="1"/>
  <c r="Z25" i="12" s="1"/>
  <c r="AF25" i="12" s="1"/>
  <c r="AJ25" i="12" s="1"/>
  <c r="AP25" i="12" s="1"/>
  <c r="AX25" i="12" s="1"/>
  <c r="BH25" i="12" s="1"/>
  <c r="N26" i="12"/>
  <c r="T26" i="12" s="1"/>
  <c r="Z26" i="12" s="1"/>
  <c r="AF26" i="12" s="1"/>
  <c r="AJ26" i="12" s="1"/>
  <c r="AP26" i="12" s="1"/>
  <c r="AX26" i="12" s="1"/>
  <c r="BH26" i="12" s="1"/>
  <c r="H46" i="12"/>
  <c r="N46" i="12" s="1"/>
  <c r="T46" i="12" s="1"/>
  <c r="Z46" i="12" s="1"/>
  <c r="AF46" i="12" s="1"/>
  <c r="AJ46" i="12" s="1"/>
  <c r="AP46" i="12" s="1"/>
  <c r="AX46" i="12" s="1"/>
  <c r="BH46" i="12" s="1"/>
  <c r="N47" i="12"/>
  <c r="T47" i="12" s="1"/>
  <c r="Z47" i="12" s="1"/>
  <c r="AF47" i="12" s="1"/>
  <c r="AJ47" i="12" s="1"/>
  <c r="AP47" i="12" s="1"/>
  <c r="AX47" i="12" s="1"/>
  <c r="BH47" i="12" s="1"/>
  <c r="H193" i="12"/>
  <c r="N193" i="12" s="1"/>
  <c r="T193" i="12" s="1"/>
  <c r="Z193" i="12" s="1"/>
  <c r="AF193" i="12" s="1"/>
  <c r="AJ193" i="12" s="1"/>
  <c r="AP193" i="12" s="1"/>
  <c r="AX193" i="12" s="1"/>
  <c r="BH193" i="12" s="1"/>
  <c r="N194" i="12"/>
  <c r="T194" i="12" s="1"/>
  <c r="Z194" i="12" s="1"/>
  <c r="AF194" i="12" s="1"/>
  <c r="AJ194" i="12" s="1"/>
  <c r="AP194" i="12" s="1"/>
  <c r="AX194" i="12" s="1"/>
  <c r="BH194" i="12" s="1"/>
  <c r="H213" i="12"/>
  <c r="N213" i="12" s="1"/>
  <c r="T213" i="12" s="1"/>
  <c r="Z213" i="12" s="1"/>
  <c r="AF213" i="12" s="1"/>
  <c r="AJ213" i="12" s="1"/>
  <c r="AP213" i="12" s="1"/>
  <c r="AX213" i="12" s="1"/>
  <c r="BH213" i="12" s="1"/>
  <c r="N214" i="12"/>
  <c r="T214" i="12" s="1"/>
  <c r="Z214" i="12" s="1"/>
  <c r="AF214" i="12" s="1"/>
  <c r="AJ214" i="12" s="1"/>
  <c r="AP214" i="12" s="1"/>
  <c r="AX214" i="12" s="1"/>
  <c r="BH214" i="12" s="1"/>
  <c r="H229" i="12"/>
  <c r="N229" i="12" s="1"/>
  <c r="T229" i="12" s="1"/>
  <c r="Z229" i="12" s="1"/>
  <c r="AF229" i="12" s="1"/>
  <c r="AJ229" i="12" s="1"/>
  <c r="AP229" i="12" s="1"/>
  <c r="AX229" i="12" s="1"/>
  <c r="BH229" i="12" s="1"/>
  <c r="N230" i="12"/>
  <c r="T230" i="12" s="1"/>
  <c r="Z230" i="12" s="1"/>
  <c r="AF230" i="12" s="1"/>
  <c r="AJ230" i="12" s="1"/>
  <c r="AP230" i="12" s="1"/>
  <c r="AX230" i="12" s="1"/>
  <c r="BH230" i="12" s="1"/>
  <c r="H245" i="12"/>
  <c r="N245" i="12" s="1"/>
  <c r="T245" i="12" s="1"/>
  <c r="Z245" i="12" s="1"/>
  <c r="AF245" i="12" s="1"/>
  <c r="AJ245" i="12" s="1"/>
  <c r="AP245" i="12" s="1"/>
  <c r="AX245" i="12" s="1"/>
  <c r="BH245" i="12" s="1"/>
  <c r="N246" i="12"/>
  <c r="T246" i="12" s="1"/>
  <c r="Z246" i="12" s="1"/>
  <c r="AF246" i="12" s="1"/>
  <c r="AJ246" i="12" s="1"/>
  <c r="AP246" i="12" s="1"/>
  <c r="AX246" i="12" s="1"/>
  <c r="BH246" i="12" s="1"/>
  <c r="H261" i="12"/>
  <c r="N261" i="12" s="1"/>
  <c r="T261" i="12" s="1"/>
  <c r="Z261" i="12" s="1"/>
  <c r="AF261" i="12" s="1"/>
  <c r="AJ261" i="12" s="1"/>
  <c r="AP261" i="12" s="1"/>
  <c r="AX261" i="12" s="1"/>
  <c r="BH261" i="12" s="1"/>
  <c r="N262" i="12"/>
  <c r="T262" i="12" s="1"/>
  <c r="Z262" i="12" s="1"/>
  <c r="AF262" i="12" s="1"/>
  <c r="AJ262" i="12" s="1"/>
  <c r="AP262" i="12" s="1"/>
  <c r="AX262" i="12" s="1"/>
  <c r="BH262" i="12" s="1"/>
  <c r="H309" i="12"/>
  <c r="N309" i="12" s="1"/>
  <c r="T309" i="12" s="1"/>
  <c r="Z309" i="12" s="1"/>
  <c r="AF309" i="12" s="1"/>
  <c r="AJ309" i="12" s="1"/>
  <c r="AP309" i="12" s="1"/>
  <c r="AX309" i="12" s="1"/>
  <c r="BH309" i="12" s="1"/>
  <c r="N310" i="12"/>
  <c r="T310" i="12" s="1"/>
  <c r="Z310" i="12" s="1"/>
  <c r="AF310" i="12" s="1"/>
  <c r="AJ310" i="12" s="1"/>
  <c r="AP310" i="12" s="1"/>
  <c r="AX310" i="12" s="1"/>
  <c r="BH310" i="12" s="1"/>
  <c r="H364" i="12"/>
  <c r="N364" i="12" s="1"/>
  <c r="T364" i="12" s="1"/>
  <c r="Z364" i="12" s="1"/>
  <c r="AF364" i="12" s="1"/>
  <c r="AJ364" i="12" s="1"/>
  <c r="AP364" i="12" s="1"/>
  <c r="AX364" i="12" s="1"/>
  <c r="BH364" i="12" s="1"/>
  <c r="N365" i="12"/>
  <c r="T365" i="12" s="1"/>
  <c r="Z365" i="12" s="1"/>
  <c r="AF365" i="12" s="1"/>
  <c r="AJ365" i="12" s="1"/>
  <c r="AP365" i="12" s="1"/>
  <c r="AX365" i="12" s="1"/>
  <c r="BH365" i="12" s="1"/>
  <c r="H397" i="12"/>
  <c r="N397" i="12" s="1"/>
  <c r="T397" i="12" s="1"/>
  <c r="Z397" i="12" s="1"/>
  <c r="AF397" i="12" s="1"/>
  <c r="AJ397" i="12" s="1"/>
  <c r="AP397" i="12" s="1"/>
  <c r="AX397" i="12" s="1"/>
  <c r="BH397" i="12" s="1"/>
  <c r="N398" i="12"/>
  <c r="T398" i="12" s="1"/>
  <c r="Z398" i="12" s="1"/>
  <c r="AF398" i="12" s="1"/>
  <c r="AJ398" i="12" s="1"/>
  <c r="AP398" i="12" s="1"/>
  <c r="AX398" i="12" s="1"/>
  <c r="BH398" i="12" s="1"/>
  <c r="H420" i="12"/>
  <c r="N420" i="12" s="1"/>
  <c r="T420" i="12" s="1"/>
  <c r="Z420" i="12" s="1"/>
  <c r="AF420" i="12" s="1"/>
  <c r="AJ420" i="12" s="1"/>
  <c r="AP420" i="12" s="1"/>
  <c r="AX420" i="12" s="1"/>
  <c r="BH420" i="12" s="1"/>
  <c r="N421" i="12"/>
  <c r="T421" i="12" s="1"/>
  <c r="Z421" i="12" s="1"/>
  <c r="AF421" i="12" s="1"/>
  <c r="AJ421" i="12" s="1"/>
  <c r="AP421" i="12" s="1"/>
  <c r="AX421" i="12" s="1"/>
  <c r="BH421" i="12" s="1"/>
  <c r="H435" i="12"/>
  <c r="N435" i="12" s="1"/>
  <c r="T435" i="12" s="1"/>
  <c r="Z435" i="12" s="1"/>
  <c r="AF435" i="12" s="1"/>
  <c r="AJ435" i="12" s="1"/>
  <c r="AP435" i="12" s="1"/>
  <c r="AX435" i="12" s="1"/>
  <c r="BH435" i="12" s="1"/>
  <c r="N436" i="12"/>
  <c r="T436" i="12" s="1"/>
  <c r="Z436" i="12" s="1"/>
  <c r="AF436" i="12" s="1"/>
  <c r="AJ436" i="12" s="1"/>
  <c r="AP436" i="12" s="1"/>
  <c r="AX436" i="12" s="1"/>
  <c r="BH436" i="12" s="1"/>
  <c r="H462" i="12"/>
  <c r="N462" i="12" s="1"/>
  <c r="T462" i="12" s="1"/>
  <c r="Z462" i="12" s="1"/>
  <c r="AF462" i="12" s="1"/>
  <c r="AJ462" i="12" s="1"/>
  <c r="AP462" i="12" s="1"/>
  <c r="AX462" i="12" s="1"/>
  <c r="BH462" i="12" s="1"/>
  <c r="N463" i="12"/>
  <c r="T463" i="12" s="1"/>
  <c r="Z463" i="12" s="1"/>
  <c r="AF463" i="12" s="1"/>
  <c r="AJ463" i="12" s="1"/>
  <c r="AP463" i="12" s="1"/>
  <c r="AX463" i="12" s="1"/>
  <c r="BH463" i="12" s="1"/>
  <c r="G512" i="12"/>
  <c r="M512" i="12" s="1"/>
  <c r="S512" i="12" s="1"/>
  <c r="Y512" i="12" s="1"/>
  <c r="AE512" i="12" s="1"/>
  <c r="AI512" i="12" s="1"/>
  <c r="AO512" i="12" s="1"/>
  <c r="AW512" i="12" s="1"/>
  <c r="BB512" i="12" s="1"/>
  <c r="BG512" i="12" s="1"/>
  <c r="M513" i="12"/>
  <c r="S513" i="12" s="1"/>
  <c r="Y513" i="12" s="1"/>
  <c r="AE513" i="12" s="1"/>
  <c r="AI513" i="12" s="1"/>
  <c r="AO513" i="12" s="1"/>
  <c r="AW513" i="12" s="1"/>
  <c r="BB513" i="12" s="1"/>
  <c r="BG513" i="12" s="1"/>
  <c r="H534" i="12"/>
  <c r="N534" i="12" s="1"/>
  <c r="T534" i="12" s="1"/>
  <c r="Z534" i="12" s="1"/>
  <c r="AF534" i="12" s="1"/>
  <c r="AJ534" i="12" s="1"/>
  <c r="AP534" i="12" s="1"/>
  <c r="AX534" i="12" s="1"/>
  <c r="BH534" i="12" s="1"/>
  <c r="N535" i="12"/>
  <c r="T535" i="12" s="1"/>
  <c r="Z535" i="12" s="1"/>
  <c r="AF535" i="12" s="1"/>
  <c r="AJ535" i="12" s="1"/>
  <c r="AP535" i="12" s="1"/>
  <c r="AX535" i="12" s="1"/>
  <c r="BH535" i="12" s="1"/>
  <c r="H620" i="12"/>
  <c r="N621" i="12"/>
  <c r="T621" i="12" s="1"/>
  <c r="Z621" i="12" s="1"/>
  <c r="AF621" i="12" s="1"/>
  <c r="AJ621" i="12" s="1"/>
  <c r="AP621" i="12" s="1"/>
  <c r="AX621" i="12" s="1"/>
  <c r="BH621" i="12" s="1"/>
  <c r="G649" i="12"/>
  <c r="M649" i="12" s="1"/>
  <c r="S649" i="12" s="1"/>
  <c r="Y649" i="12" s="1"/>
  <c r="AE649" i="12" s="1"/>
  <c r="AI649" i="12" s="1"/>
  <c r="AO649" i="12" s="1"/>
  <c r="AW649" i="12" s="1"/>
  <c r="BB649" i="12" s="1"/>
  <c r="BG649" i="12" s="1"/>
  <c r="M650" i="12"/>
  <c r="S650" i="12" s="1"/>
  <c r="Y650" i="12" s="1"/>
  <c r="AE650" i="12" s="1"/>
  <c r="AI650" i="12" s="1"/>
  <c r="AO650" i="12" s="1"/>
  <c r="AW650" i="12" s="1"/>
  <c r="BB650" i="12" s="1"/>
  <c r="BG650" i="12" s="1"/>
  <c r="G682" i="12"/>
  <c r="M682" i="12" s="1"/>
  <c r="S682" i="12" s="1"/>
  <c r="Y682" i="12" s="1"/>
  <c r="AE682" i="12" s="1"/>
  <c r="AI682" i="12" s="1"/>
  <c r="AO682" i="12" s="1"/>
  <c r="AW682" i="12" s="1"/>
  <c r="BB682" i="12" s="1"/>
  <c r="BG682" i="12" s="1"/>
  <c r="M683" i="12"/>
  <c r="S683" i="12" s="1"/>
  <c r="Y683" i="12" s="1"/>
  <c r="AE683" i="12" s="1"/>
  <c r="AI683" i="12" s="1"/>
  <c r="AO683" i="12" s="1"/>
  <c r="AW683" i="12" s="1"/>
  <c r="BB683" i="12" s="1"/>
  <c r="BG683" i="12" s="1"/>
  <c r="G714" i="12"/>
  <c r="M714" i="12" s="1"/>
  <c r="S714" i="12" s="1"/>
  <c r="Y714" i="12" s="1"/>
  <c r="AE714" i="12" s="1"/>
  <c r="AI714" i="12" s="1"/>
  <c r="AO714" i="12" s="1"/>
  <c r="AW714" i="12" s="1"/>
  <c r="BB714" i="12" s="1"/>
  <c r="BG714" i="12" s="1"/>
  <c r="M715" i="12"/>
  <c r="S715" i="12" s="1"/>
  <c r="Y715" i="12" s="1"/>
  <c r="AE715" i="12" s="1"/>
  <c r="AI715" i="12" s="1"/>
  <c r="AO715" i="12" s="1"/>
  <c r="AW715" i="12" s="1"/>
  <c r="BB715" i="12" s="1"/>
  <c r="BG715" i="12" s="1"/>
  <c r="G735" i="12"/>
  <c r="M735" i="12" s="1"/>
  <c r="S735" i="12" s="1"/>
  <c r="Y735" i="12" s="1"/>
  <c r="AE735" i="12" s="1"/>
  <c r="AI735" i="12" s="1"/>
  <c r="AO735" i="12" s="1"/>
  <c r="AW735" i="12" s="1"/>
  <c r="BB735" i="12" s="1"/>
  <c r="BG735" i="12" s="1"/>
  <c r="M736" i="12"/>
  <c r="S736" i="12" s="1"/>
  <c r="Y736" i="12" s="1"/>
  <c r="AE736" i="12" s="1"/>
  <c r="AI736" i="12" s="1"/>
  <c r="AO736" i="12" s="1"/>
  <c r="AW736" i="12" s="1"/>
  <c r="BB736" i="12" s="1"/>
  <c r="BG736" i="12" s="1"/>
  <c r="H792" i="12"/>
  <c r="N792" i="12" s="1"/>
  <c r="T792" i="12" s="1"/>
  <c r="Z792" i="12" s="1"/>
  <c r="AF792" i="12" s="1"/>
  <c r="AJ792" i="12" s="1"/>
  <c r="AP792" i="12" s="1"/>
  <c r="AX792" i="12" s="1"/>
  <c r="BH792" i="12" s="1"/>
  <c r="N793" i="12"/>
  <c r="T793" i="12" s="1"/>
  <c r="Z793" i="12" s="1"/>
  <c r="AF793" i="12" s="1"/>
  <c r="AJ793" i="12" s="1"/>
  <c r="AP793" i="12" s="1"/>
  <c r="AX793" i="12" s="1"/>
  <c r="BH793" i="12" s="1"/>
  <c r="H856" i="12"/>
  <c r="N856" i="12" s="1"/>
  <c r="T856" i="12" s="1"/>
  <c r="Z856" i="12" s="1"/>
  <c r="AF856" i="12" s="1"/>
  <c r="AJ856" i="12" s="1"/>
  <c r="AP856" i="12" s="1"/>
  <c r="AX856" i="12" s="1"/>
  <c r="BH856" i="12" s="1"/>
  <c r="N857" i="12"/>
  <c r="T857" i="12" s="1"/>
  <c r="Z857" i="12" s="1"/>
  <c r="AF857" i="12" s="1"/>
  <c r="AJ857" i="12" s="1"/>
  <c r="AP857" i="12" s="1"/>
  <c r="AX857" i="12" s="1"/>
  <c r="BH857" i="12" s="1"/>
  <c r="H936" i="12"/>
  <c r="N936" i="12" s="1"/>
  <c r="T936" i="12" s="1"/>
  <c r="Z936" i="12" s="1"/>
  <c r="AF936" i="12" s="1"/>
  <c r="AJ936" i="12" s="1"/>
  <c r="AP936" i="12" s="1"/>
  <c r="AX936" i="12" s="1"/>
  <c r="BH936" i="12" s="1"/>
  <c r="N937" i="12"/>
  <c r="T937" i="12" s="1"/>
  <c r="Z937" i="12" s="1"/>
  <c r="AF937" i="12" s="1"/>
  <c r="AJ937" i="12" s="1"/>
  <c r="AP937" i="12" s="1"/>
  <c r="AX937" i="12" s="1"/>
  <c r="BH937" i="12" s="1"/>
  <c r="G990" i="12"/>
  <c r="M990" i="12" s="1"/>
  <c r="S990" i="12" s="1"/>
  <c r="Y990" i="12" s="1"/>
  <c r="AE990" i="12" s="1"/>
  <c r="AI990" i="12" s="1"/>
  <c r="AO990" i="12" s="1"/>
  <c r="AW990" i="12" s="1"/>
  <c r="BB990" i="12" s="1"/>
  <c r="BG990" i="12" s="1"/>
  <c r="M991" i="12"/>
  <c r="S991" i="12" s="1"/>
  <c r="Y991" i="12" s="1"/>
  <c r="AE991" i="12" s="1"/>
  <c r="AI991" i="12" s="1"/>
  <c r="AO991" i="12" s="1"/>
  <c r="AW991" i="12" s="1"/>
  <c r="BB991" i="12" s="1"/>
  <c r="BG991" i="12" s="1"/>
  <c r="G1066" i="12"/>
  <c r="M1066" i="12" s="1"/>
  <c r="S1066" i="12" s="1"/>
  <c r="Y1066" i="12" s="1"/>
  <c r="AE1066" i="12" s="1"/>
  <c r="AI1066" i="12" s="1"/>
  <c r="AO1066" i="12" s="1"/>
  <c r="AW1066" i="12" s="1"/>
  <c r="BB1066" i="12" s="1"/>
  <c r="BG1066" i="12" s="1"/>
  <c r="M1067" i="12"/>
  <c r="S1067" i="12" s="1"/>
  <c r="Y1067" i="12" s="1"/>
  <c r="AE1067" i="12" s="1"/>
  <c r="AI1067" i="12" s="1"/>
  <c r="AO1067" i="12" s="1"/>
  <c r="AW1067" i="12" s="1"/>
  <c r="BB1067" i="12" s="1"/>
  <c r="BG1067" i="12" s="1"/>
  <c r="G1093" i="12"/>
  <c r="M1093" i="12" s="1"/>
  <c r="S1093" i="12" s="1"/>
  <c r="Y1093" i="12" s="1"/>
  <c r="AE1093" i="12" s="1"/>
  <c r="AI1093" i="12" s="1"/>
  <c r="AO1093" i="12" s="1"/>
  <c r="AW1093" i="12" s="1"/>
  <c r="BB1093" i="12" s="1"/>
  <c r="BG1093" i="12" s="1"/>
  <c r="M1094" i="12"/>
  <c r="S1094" i="12" s="1"/>
  <c r="Y1094" i="12" s="1"/>
  <c r="AE1094" i="12" s="1"/>
  <c r="AI1094" i="12" s="1"/>
  <c r="AO1094" i="12" s="1"/>
  <c r="AW1094" i="12" s="1"/>
  <c r="BB1094" i="12" s="1"/>
  <c r="BG1094" i="12" s="1"/>
  <c r="G1125" i="12"/>
  <c r="M1125" i="12" s="1"/>
  <c r="S1125" i="12" s="1"/>
  <c r="Y1125" i="12" s="1"/>
  <c r="AE1125" i="12" s="1"/>
  <c r="AI1125" i="12" s="1"/>
  <c r="AO1125" i="12" s="1"/>
  <c r="AW1125" i="12" s="1"/>
  <c r="BB1125" i="12" s="1"/>
  <c r="BG1125" i="12" s="1"/>
  <c r="M1126" i="12"/>
  <c r="S1126" i="12" s="1"/>
  <c r="Y1126" i="12" s="1"/>
  <c r="AE1126" i="12" s="1"/>
  <c r="AI1126" i="12" s="1"/>
  <c r="AO1126" i="12" s="1"/>
  <c r="AW1126" i="12" s="1"/>
  <c r="BB1126" i="12" s="1"/>
  <c r="BG1126" i="12" s="1"/>
  <c r="G1141" i="12"/>
  <c r="M1141" i="12" s="1"/>
  <c r="S1141" i="12" s="1"/>
  <c r="Y1141" i="12" s="1"/>
  <c r="AE1141" i="12" s="1"/>
  <c r="AI1141" i="12" s="1"/>
  <c r="AO1141" i="12" s="1"/>
  <c r="AW1141" i="12" s="1"/>
  <c r="BB1141" i="12" s="1"/>
  <c r="BG1141" i="12" s="1"/>
  <c r="M1142" i="12"/>
  <c r="S1142" i="12" s="1"/>
  <c r="Y1142" i="12" s="1"/>
  <c r="AE1142" i="12" s="1"/>
  <c r="AI1142" i="12" s="1"/>
  <c r="AO1142" i="12" s="1"/>
  <c r="AW1142" i="12" s="1"/>
  <c r="BB1142" i="12" s="1"/>
  <c r="BG1142" i="12" s="1"/>
  <c r="G1167" i="12"/>
  <c r="M1167" i="12" s="1"/>
  <c r="S1167" i="12" s="1"/>
  <c r="Y1167" i="12" s="1"/>
  <c r="AE1167" i="12" s="1"/>
  <c r="AI1167" i="12" s="1"/>
  <c r="AO1167" i="12" s="1"/>
  <c r="AW1167" i="12" s="1"/>
  <c r="BB1167" i="12" s="1"/>
  <c r="BG1167" i="12" s="1"/>
  <c r="M1168" i="12"/>
  <c r="S1168" i="12" s="1"/>
  <c r="Y1168" i="12" s="1"/>
  <c r="AE1168" i="12" s="1"/>
  <c r="AI1168" i="12" s="1"/>
  <c r="AO1168" i="12" s="1"/>
  <c r="AW1168" i="12" s="1"/>
  <c r="BB1168" i="12" s="1"/>
  <c r="BG1168" i="12" s="1"/>
  <c r="H1200" i="12"/>
  <c r="N1200" i="12" s="1"/>
  <c r="T1200" i="12" s="1"/>
  <c r="Z1200" i="12" s="1"/>
  <c r="AF1200" i="12" s="1"/>
  <c r="AJ1200" i="12" s="1"/>
  <c r="AP1200" i="12" s="1"/>
  <c r="AX1200" i="12" s="1"/>
  <c r="BH1200" i="12" s="1"/>
  <c r="N1201" i="12"/>
  <c r="T1201" i="12" s="1"/>
  <c r="Z1201" i="12" s="1"/>
  <c r="AF1201" i="12" s="1"/>
  <c r="AJ1201" i="12" s="1"/>
  <c r="AP1201" i="12" s="1"/>
  <c r="AX1201" i="12" s="1"/>
  <c r="BH1201" i="12" s="1"/>
  <c r="H1216" i="12"/>
  <c r="N1216" i="12" s="1"/>
  <c r="T1216" i="12" s="1"/>
  <c r="Z1216" i="12" s="1"/>
  <c r="AF1216" i="12" s="1"/>
  <c r="AJ1216" i="12" s="1"/>
  <c r="AP1216" i="12" s="1"/>
  <c r="AX1216" i="12" s="1"/>
  <c r="BH1216" i="12" s="1"/>
  <c r="N1217" i="12"/>
  <c r="T1217" i="12" s="1"/>
  <c r="Z1217" i="12" s="1"/>
  <c r="AF1217" i="12" s="1"/>
  <c r="AJ1217" i="12" s="1"/>
  <c r="AP1217" i="12" s="1"/>
  <c r="AX1217" i="12" s="1"/>
  <c r="BH1217" i="12" s="1"/>
  <c r="G1321" i="12"/>
  <c r="M1322" i="12"/>
  <c r="S1322" i="12" s="1"/>
  <c r="Y1322" i="12" s="1"/>
  <c r="AE1322" i="12" s="1"/>
  <c r="AI1322" i="12" s="1"/>
  <c r="AO1322" i="12" s="1"/>
  <c r="AW1322" i="12" s="1"/>
  <c r="BB1322" i="12" s="1"/>
  <c r="BG1322" i="12" s="1"/>
  <c r="G1356" i="12"/>
  <c r="M1357" i="12"/>
  <c r="S1357" i="12" s="1"/>
  <c r="Y1357" i="12" s="1"/>
  <c r="AE1357" i="12" s="1"/>
  <c r="AI1357" i="12" s="1"/>
  <c r="AO1357" i="12" s="1"/>
  <c r="AW1357" i="12" s="1"/>
  <c r="BB1357" i="12" s="1"/>
  <c r="BG1357" i="12" s="1"/>
  <c r="G1451" i="12"/>
  <c r="M1452" i="12"/>
  <c r="S1452" i="12" s="1"/>
  <c r="Y1452" i="12" s="1"/>
  <c r="AE1452" i="12" s="1"/>
  <c r="AI1452" i="12" s="1"/>
  <c r="AO1452" i="12" s="1"/>
  <c r="AW1452" i="12" s="1"/>
  <c r="BB1452" i="12" s="1"/>
  <c r="BG1452" i="12" s="1"/>
  <c r="G1576" i="12"/>
  <c r="M1577" i="12"/>
  <c r="S1577" i="12" s="1"/>
  <c r="Y1577" i="12" s="1"/>
  <c r="AE1577" i="12" s="1"/>
  <c r="AI1577" i="12" s="1"/>
  <c r="AO1577" i="12" s="1"/>
  <c r="AW1577" i="12" s="1"/>
  <c r="BB1577" i="12" s="1"/>
  <c r="BG1577" i="12" s="1"/>
  <c r="G1599" i="12"/>
  <c r="M1599" i="12" s="1"/>
  <c r="S1599" i="12" s="1"/>
  <c r="Y1599" i="12" s="1"/>
  <c r="AE1599" i="12" s="1"/>
  <c r="AI1599" i="12" s="1"/>
  <c r="AO1599" i="12" s="1"/>
  <c r="AW1599" i="12" s="1"/>
  <c r="BB1599" i="12" s="1"/>
  <c r="BG1599" i="12" s="1"/>
  <c r="M1600" i="12"/>
  <c r="S1600" i="12" s="1"/>
  <c r="Y1600" i="12" s="1"/>
  <c r="AE1600" i="12" s="1"/>
  <c r="AI1600" i="12" s="1"/>
  <c r="AO1600" i="12" s="1"/>
  <c r="AW1600" i="12" s="1"/>
  <c r="BB1600" i="12" s="1"/>
  <c r="BG1600" i="12" s="1"/>
  <c r="G1615" i="12"/>
  <c r="M1615" i="12" s="1"/>
  <c r="S1615" i="12" s="1"/>
  <c r="Y1615" i="12" s="1"/>
  <c r="AE1615" i="12" s="1"/>
  <c r="AI1615" i="12" s="1"/>
  <c r="AO1615" i="12" s="1"/>
  <c r="AW1615" i="12" s="1"/>
  <c r="BB1615" i="12" s="1"/>
  <c r="BG1615" i="12" s="1"/>
  <c r="M1616" i="12"/>
  <c r="S1616" i="12" s="1"/>
  <c r="Y1616" i="12" s="1"/>
  <c r="AE1616" i="12" s="1"/>
  <c r="AI1616" i="12" s="1"/>
  <c r="AO1616" i="12" s="1"/>
  <c r="AW1616" i="12" s="1"/>
  <c r="BB1616" i="12" s="1"/>
  <c r="BG1616" i="12" s="1"/>
  <c r="G1631" i="12"/>
  <c r="M1631" i="12" s="1"/>
  <c r="S1631" i="12" s="1"/>
  <c r="Y1631" i="12" s="1"/>
  <c r="AE1631" i="12" s="1"/>
  <c r="AI1631" i="12" s="1"/>
  <c r="AO1631" i="12" s="1"/>
  <c r="AW1631" i="12" s="1"/>
  <c r="BB1631" i="12" s="1"/>
  <c r="BG1631" i="12" s="1"/>
  <c r="M1632" i="12"/>
  <c r="S1632" i="12" s="1"/>
  <c r="Y1632" i="12" s="1"/>
  <c r="AE1632" i="12" s="1"/>
  <c r="AI1632" i="12" s="1"/>
  <c r="AO1632" i="12" s="1"/>
  <c r="AW1632" i="12" s="1"/>
  <c r="BB1632" i="12" s="1"/>
  <c r="BG1632" i="12" s="1"/>
  <c r="G1677" i="12"/>
  <c r="M1678" i="12"/>
  <c r="S1678" i="12" s="1"/>
  <c r="Y1678" i="12" s="1"/>
  <c r="AE1678" i="12" s="1"/>
  <c r="AI1678" i="12" s="1"/>
  <c r="AO1678" i="12" s="1"/>
  <c r="AW1678" i="12" s="1"/>
  <c r="BB1678" i="12" s="1"/>
  <c r="BG1678" i="12" s="1"/>
  <c r="G1781" i="12"/>
  <c r="M1782" i="12"/>
  <c r="S1782" i="12" s="1"/>
  <c r="Y1782" i="12" s="1"/>
  <c r="AE1782" i="12" s="1"/>
  <c r="AI1782" i="12" s="1"/>
  <c r="AO1782" i="12" s="1"/>
  <c r="AW1782" i="12" s="1"/>
  <c r="BB1782" i="12" s="1"/>
  <c r="BG1782" i="12" s="1"/>
  <c r="G1800" i="12"/>
  <c r="M1801" i="12"/>
  <c r="S1801" i="12" s="1"/>
  <c r="Y1801" i="12" s="1"/>
  <c r="AE1801" i="12" s="1"/>
  <c r="AI1801" i="12" s="1"/>
  <c r="AO1801" i="12" s="1"/>
  <c r="AW1801" i="12" s="1"/>
  <c r="BB1801" i="12" s="1"/>
  <c r="BG1801" i="12" s="1"/>
  <c r="G1895" i="12"/>
  <c r="M1896" i="12"/>
  <c r="S1896" i="12" s="1"/>
  <c r="Y1896" i="12" s="1"/>
  <c r="AE1896" i="12" s="1"/>
  <c r="AI1896" i="12" s="1"/>
  <c r="AO1896" i="12" s="1"/>
  <c r="AW1896" i="12" s="1"/>
  <c r="BB1896" i="12" s="1"/>
  <c r="BG1896" i="12" s="1"/>
  <c r="G1923" i="12"/>
  <c r="M1924" i="12"/>
  <c r="S1924" i="12" s="1"/>
  <c r="Y1924" i="12" s="1"/>
  <c r="AE1924" i="12" s="1"/>
  <c r="AI1924" i="12" s="1"/>
  <c r="AO1924" i="12" s="1"/>
  <c r="AW1924" i="12" s="1"/>
  <c r="BB1924" i="12" s="1"/>
  <c r="BG1924" i="12" s="1"/>
  <c r="G2054" i="12"/>
  <c r="M2055" i="12"/>
  <c r="S2055" i="12" s="1"/>
  <c r="Y2055" i="12" s="1"/>
  <c r="AE2055" i="12" s="1"/>
  <c r="AI2055" i="12" s="1"/>
  <c r="AO2055" i="12" s="1"/>
  <c r="AW2055" i="12" s="1"/>
  <c r="BB2055" i="12" s="1"/>
  <c r="BG2055" i="12" s="1"/>
  <c r="G2070" i="12"/>
  <c r="M2070" i="12" s="1"/>
  <c r="S2070" i="12" s="1"/>
  <c r="Y2070" i="12" s="1"/>
  <c r="AE2070" i="12" s="1"/>
  <c r="AI2070" i="12" s="1"/>
  <c r="AO2070" i="12" s="1"/>
  <c r="AW2070" i="12" s="1"/>
  <c r="BB2070" i="12" s="1"/>
  <c r="BG2070" i="12" s="1"/>
  <c r="M2071" i="12"/>
  <c r="S2071" i="12" s="1"/>
  <c r="Y2071" i="12" s="1"/>
  <c r="AE2071" i="12" s="1"/>
  <c r="AI2071" i="12" s="1"/>
  <c r="AO2071" i="12" s="1"/>
  <c r="AW2071" i="12" s="1"/>
  <c r="BB2071" i="12" s="1"/>
  <c r="BG2071" i="12" s="1"/>
  <c r="G2131" i="12"/>
  <c r="M2132" i="12"/>
  <c r="S2132" i="12" s="1"/>
  <c r="Y2132" i="12" s="1"/>
  <c r="AE2132" i="12" s="1"/>
  <c r="AI2132" i="12" s="1"/>
  <c r="AO2132" i="12" s="1"/>
  <c r="AW2132" i="12" s="1"/>
  <c r="BB2132" i="12" s="1"/>
  <c r="BG2132" i="12" s="1"/>
  <c r="G2167" i="12"/>
  <c r="M2167" i="12" s="1"/>
  <c r="S2167" i="12" s="1"/>
  <c r="Y2167" i="12" s="1"/>
  <c r="AE2167" i="12" s="1"/>
  <c r="AI2167" i="12" s="1"/>
  <c r="AO2167" i="12" s="1"/>
  <c r="AW2167" i="12" s="1"/>
  <c r="BB2167" i="12" s="1"/>
  <c r="BG2167" i="12" s="1"/>
  <c r="M2168" i="12"/>
  <c r="S2168" i="12" s="1"/>
  <c r="Y2168" i="12" s="1"/>
  <c r="AE2168" i="12" s="1"/>
  <c r="AI2168" i="12" s="1"/>
  <c r="AO2168" i="12" s="1"/>
  <c r="AW2168" i="12" s="1"/>
  <c r="BB2168" i="12" s="1"/>
  <c r="BG2168" i="12" s="1"/>
  <c r="G2193" i="12"/>
  <c r="M2193" i="12" s="1"/>
  <c r="S2193" i="12" s="1"/>
  <c r="Y2193" i="12" s="1"/>
  <c r="AE2193" i="12" s="1"/>
  <c r="AI2193" i="12" s="1"/>
  <c r="AO2193" i="12" s="1"/>
  <c r="AW2193" i="12" s="1"/>
  <c r="BB2193" i="12" s="1"/>
  <c r="BG2193" i="12" s="1"/>
  <c r="M2194" i="12"/>
  <c r="S2194" i="12" s="1"/>
  <c r="Y2194" i="12" s="1"/>
  <c r="AE2194" i="12" s="1"/>
  <c r="AI2194" i="12" s="1"/>
  <c r="AO2194" i="12" s="1"/>
  <c r="AW2194" i="12" s="1"/>
  <c r="BB2194" i="12" s="1"/>
  <c r="BG2194" i="12" s="1"/>
  <c r="G2307" i="12"/>
  <c r="M2308" i="12"/>
  <c r="S2308" i="12" s="1"/>
  <c r="Y2308" i="12" s="1"/>
  <c r="AE2308" i="12" s="1"/>
  <c r="AI2308" i="12" s="1"/>
  <c r="AO2308" i="12" s="1"/>
  <c r="AW2308" i="12" s="1"/>
  <c r="BB2308" i="12" s="1"/>
  <c r="BG2308" i="12" s="1"/>
  <c r="G2349" i="12"/>
  <c r="M2349" i="12" s="1"/>
  <c r="S2349" i="12" s="1"/>
  <c r="Y2349" i="12" s="1"/>
  <c r="AE2349" i="12" s="1"/>
  <c r="AI2349" i="12" s="1"/>
  <c r="AO2349" i="12" s="1"/>
  <c r="AW2349" i="12" s="1"/>
  <c r="BB2349" i="12" s="1"/>
  <c r="BG2349" i="12" s="1"/>
  <c r="M2350" i="12"/>
  <c r="S2350" i="12" s="1"/>
  <c r="Y2350" i="12" s="1"/>
  <c r="AE2350" i="12" s="1"/>
  <c r="AI2350" i="12" s="1"/>
  <c r="AO2350" i="12" s="1"/>
  <c r="AW2350" i="12" s="1"/>
  <c r="BB2350" i="12" s="1"/>
  <c r="BG2350" i="12" s="1"/>
  <c r="G2365" i="12"/>
  <c r="M2365" i="12" s="1"/>
  <c r="S2365" i="12" s="1"/>
  <c r="Y2365" i="12" s="1"/>
  <c r="AE2365" i="12" s="1"/>
  <c r="AI2365" i="12" s="1"/>
  <c r="AO2365" i="12" s="1"/>
  <c r="AW2365" i="12" s="1"/>
  <c r="BB2365" i="12" s="1"/>
  <c r="BG2365" i="12" s="1"/>
  <c r="M2366" i="12"/>
  <c r="S2366" i="12" s="1"/>
  <c r="Y2366" i="12" s="1"/>
  <c r="AE2366" i="12" s="1"/>
  <c r="AI2366" i="12" s="1"/>
  <c r="AO2366" i="12" s="1"/>
  <c r="AW2366" i="12" s="1"/>
  <c r="BB2366" i="12" s="1"/>
  <c r="BG2366" i="12" s="1"/>
  <c r="G2393" i="12"/>
  <c r="M2393" i="12" s="1"/>
  <c r="S2393" i="12" s="1"/>
  <c r="Y2393" i="12" s="1"/>
  <c r="AE2393" i="12" s="1"/>
  <c r="AI2393" i="12" s="1"/>
  <c r="AO2393" i="12" s="1"/>
  <c r="AW2393" i="12" s="1"/>
  <c r="BB2393" i="12" s="1"/>
  <c r="BG2393" i="12" s="1"/>
  <c r="M2394" i="12"/>
  <c r="S2394" i="12" s="1"/>
  <c r="Y2394" i="12" s="1"/>
  <c r="AE2394" i="12" s="1"/>
  <c r="AI2394" i="12" s="1"/>
  <c r="AO2394" i="12" s="1"/>
  <c r="AW2394" i="12" s="1"/>
  <c r="BB2394" i="12" s="1"/>
  <c r="BG2394" i="12" s="1"/>
  <c r="G2453" i="12"/>
  <c r="M2454" i="12"/>
  <c r="S2454" i="12" s="1"/>
  <c r="Y2454" i="12" s="1"/>
  <c r="AE2454" i="12" s="1"/>
  <c r="AI2454" i="12" s="1"/>
  <c r="AO2454" i="12" s="1"/>
  <c r="AW2454" i="12" s="1"/>
  <c r="BB2454" i="12" s="1"/>
  <c r="BG2454" i="12" s="1"/>
  <c r="G2520" i="12"/>
  <c r="M2520" i="12" s="1"/>
  <c r="S2520" i="12" s="1"/>
  <c r="Y2520" i="12" s="1"/>
  <c r="AE2520" i="12" s="1"/>
  <c r="AI2520" i="12" s="1"/>
  <c r="AO2520" i="12" s="1"/>
  <c r="AW2520" i="12" s="1"/>
  <c r="BB2520" i="12" s="1"/>
  <c r="BG2520" i="12" s="1"/>
  <c r="M2521" i="12"/>
  <c r="S2521" i="12" s="1"/>
  <c r="Y2521" i="12" s="1"/>
  <c r="AE2521" i="12" s="1"/>
  <c r="AI2521" i="12" s="1"/>
  <c r="AO2521" i="12" s="1"/>
  <c r="AW2521" i="12" s="1"/>
  <c r="BB2521" i="12" s="1"/>
  <c r="BG2521" i="12" s="1"/>
  <c r="G2588" i="12"/>
  <c r="M2588" i="12" s="1"/>
  <c r="S2588" i="12" s="1"/>
  <c r="Y2588" i="12" s="1"/>
  <c r="AE2588" i="12" s="1"/>
  <c r="AI2588" i="12" s="1"/>
  <c r="AO2588" i="12" s="1"/>
  <c r="AW2588" i="12" s="1"/>
  <c r="BB2588" i="12" s="1"/>
  <c r="BG2588" i="12" s="1"/>
  <c r="M2589" i="12"/>
  <c r="S2589" i="12" s="1"/>
  <c r="Y2589" i="12" s="1"/>
  <c r="AE2589" i="12" s="1"/>
  <c r="AI2589" i="12" s="1"/>
  <c r="AO2589" i="12" s="1"/>
  <c r="AW2589" i="12" s="1"/>
  <c r="BB2589" i="12" s="1"/>
  <c r="BG2589" i="12" s="1"/>
  <c r="G2617" i="12"/>
  <c r="M2617" i="12" s="1"/>
  <c r="S2617" i="12" s="1"/>
  <c r="Y2617" i="12" s="1"/>
  <c r="AE2617" i="12" s="1"/>
  <c r="AI2617" i="12" s="1"/>
  <c r="AO2617" i="12" s="1"/>
  <c r="AW2617" i="12" s="1"/>
  <c r="BB2617" i="12" s="1"/>
  <c r="BG2617" i="12" s="1"/>
  <c r="M2618" i="12"/>
  <c r="S2618" i="12" s="1"/>
  <c r="Y2618" i="12" s="1"/>
  <c r="AE2618" i="12" s="1"/>
  <c r="AI2618" i="12" s="1"/>
  <c r="AO2618" i="12" s="1"/>
  <c r="AW2618" i="12" s="1"/>
  <c r="BB2618" i="12" s="1"/>
  <c r="BG2618" i="12" s="1"/>
  <c r="H2635" i="12"/>
  <c r="N2635" i="12" s="1"/>
  <c r="T2635" i="12" s="1"/>
  <c r="Z2635" i="12" s="1"/>
  <c r="AF2635" i="12" s="1"/>
  <c r="AJ2635" i="12" s="1"/>
  <c r="AP2635" i="12" s="1"/>
  <c r="AX2635" i="12" s="1"/>
  <c r="BH2635" i="12" s="1"/>
  <c r="N2636" i="12"/>
  <c r="T2636" i="12" s="1"/>
  <c r="Z2636" i="12" s="1"/>
  <c r="AF2636" i="12" s="1"/>
  <c r="AJ2636" i="12" s="1"/>
  <c r="AP2636" i="12" s="1"/>
  <c r="AX2636" i="12" s="1"/>
  <c r="BH2636" i="12" s="1"/>
  <c r="G2697" i="12"/>
  <c r="M2697" i="12" s="1"/>
  <c r="S2697" i="12" s="1"/>
  <c r="Y2697" i="12" s="1"/>
  <c r="AE2697" i="12" s="1"/>
  <c r="AI2697" i="12" s="1"/>
  <c r="AO2697" i="12" s="1"/>
  <c r="AW2697" i="12" s="1"/>
  <c r="BB2697" i="12" s="1"/>
  <c r="BG2697" i="12" s="1"/>
  <c r="M2698" i="12"/>
  <c r="S2698" i="12" s="1"/>
  <c r="Y2698" i="12" s="1"/>
  <c r="AE2698" i="12" s="1"/>
  <c r="AI2698" i="12" s="1"/>
  <c r="AO2698" i="12" s="1"/>
  <c r="AW2698" i="12" s="1"/>
  <c r="BB2698" i="12" s="1"/>
  <c r="BG2698" i="12" s="1"/>
  <c r="G2727" i="12"/>
  <c r="M2727" i="12" s="1"/>
  <c r="S2727" i="12" s="1"/>
  <c r="Y2727" i="12" s="1"/>
  <c r="AE2727" i="12" s="1"/>
  <c r="AI2727" i="12" s="1"/>
  <c r="AO2727" i="12" s="1"/>
  <c r="AW2727" i="12" s="1"/>
  <c r="BB2727" i="12" s="1"/>
  <c r="BG2727" i="12" s="1"/>
  <c r="M2728" i="12"/>
  <c r="S2728" i="12" s="1"/>
  <c r="Y2728" i="12" s="1"/>
  <c r="AE2728" i="12" s="1"/>
  <c r="AI2728" i="12" s="1"/>
  <c r="AO2728" i="12" s="1"/>
  <c r="AW2728" i="12" s="1"/>
  <c r="BB2728" i="12" s="1"/>
  <c r="BG2728" i="12" s="1"/>
  <c r="G2746" i="12"/>
  <c r="M2746" i="12" s="1"/>
  <c r="S2746" i="12" s="1"/>
  <c r="Y2746" i="12" s="1"/>
  <c r="AE2746" i="12" s="1"/>
  <c r="AI2746" i="12" s="1"/>
  <c r="AO2746" i="12" s="1"/>
  <c r="AW2746" i="12" s="1"/>
  <c r="BB2746" i="12" s="1"/>
  <c r="BG2746" i="12" s="1"/>
  <c r="M2747" i="12"/>
  <c r="S2747" i="12" s="1"/>
  <c r="Y2747" i="12" s="1"/>
  <c r="AE2747" i="12" s="1"/>
  <c r="AI2747" i="12" s="1"/>
  <c r="AO2747" i="12" s="1"/>
  <c r="AW2747" i="12" s="1"/>
  <c r="BB2747" i="12" s="1"/>
  <c r="BG2747" i="12" s="1"/>
  <c r="G2764" i="12"/>
  <c r="M2765" i="12"/>
  <c r="S2765" i="12" s="1"/>
  <c r="Y2765" i="12" s="1"/>
  <c r="AE2765" i="12" s="1"/>
  <c r="AI2765" i="12" s="1"/>
  <c r="AO2765" i="12" s="1"/>
  <c r="AW2765" i="12" s="1"/>
  <c r="BB2765" i="12" s="1"/>
  <c r="BG2765" i="12" s="1"/>
  <c r="H2167" i="12"/>
  <c r="N2167" i="12" s="1"/>
  <c r="T2167" i="12" s="1"/>
  <c r="Z2167" i="12" s="1"/>
  <c r="AF2167" i="12" s="1"/>
  <c r="AJ2167" i="12" s="1"/>
  <c r="AP2167" i="12" s="1"/>
  <c r="AX2167" i="12" s="1"/>
  <c r="BH2167" i="12" s="1"/>
  <c r="N2168" i="12"/>
  <c r="T2168" i="12" s="1"/>
  <c r="Z2168" i="12" s="1"/>
  <c r="AF2168" i="12" s="1"/>
  <c r="AJ2168" i="12" s="1"/>
  <c r="AP2168" i="12" s="1"/>
  <c r="AX2168" i="12" s="1"/>
  <c r="BH2168" i="12" s="1"/>
  <c r="H2193" i="12"/>
  <c r="N2193" i="12" s="1"/>
  <c r="T2193" i="12" s="1"/>
  <c r="Z2193" i="12" s="1"/>
  <c r="AF2193" i="12" s="1"/>
  <c r="AJ2193" i="12" s="1"/>
  <c r="AP2193" i="12" s="1"/>
  <c r="AX2193" i="12" s="1"/>
  <c r="BH2193" i="12" s="1"/>
  <c r="N2194" i="12"/>
  <c r="T2194" i="12" s="1"/>
  <c r="Z2194" i="12" s="1"/>
  <c r="AF2194" i="12" s="1"/>
  <c r="AJ2194" i="12" s="1"/>
  <c r="AP2194" i="12" s="1"/>
  <c r="AX2194" i="12" s="1"/>
  <c r="BH2194" i="12" s="1"/>
  <c r="G2300" i="12"/>
  <c r="M2300" i="12" s="1"/>
  <c r="S2300" i="12" s="1"/>
  <c r="Y2300" i="12" s="1"/>
  <c r="AE2300" i="12" s="1"/>
  <c r="AI2300" i="12" s="1"/>
  <c r="AO2300" i="12" s="1"/>
  <c r="AW2300" i="12" s="1"/>
  <c r="BB2300" i="12" s="1"/>
  <c r="BG2300" i="12" s="1"/>
  <c r="M2301" i="12"/>
  <c r="S2301" i="12" s="1"/>
  <c r="Y2301" i="12" s="1"/>
  <c r="AE2301" i="12" s="1"/>
  <c r="AI2301" i="12" s="1"/>
  <c r="AO2301" i="12" s="1"/>
  <c r="AW2301" i="12" s="1"/>
  <c r="BB2301" i="12" s="1"/>
  <c r="BG2301" i="12" s="1"/>
  <c r="G2325" i="12"/>
  <c r="M2325" i="12" s="1"/>
  <c r="S2325" i="12" s="1"/>
  <c r="Y2325" i="12" s="1"/>
  <c r="AE2325" i="12" s="1"/>
  <c r="AI2325" i="12" s="1"/>
  <c r="AO2325" i="12" s="1"/>
  <c r="AW2325" i="12" s="1"/>
  <c r="BB2325" i="12" s="1"/>
  <c r="BG2325" i="12" s="1"/>
  <c r="M2326" i="12"/>
  <c r="S2326" i="12" s="1"/>
  <c r="Y2326" i="12" s="1"/>
  <c r="AE2326" i="12" s="1"/>
  <c r="AI2326" i="12" s="1"/>
  <c r="AO2326" i="12" s="1"/>
  <c r="AW2326" i="12" s="1"/>
  <c r="BB2326" i="12" s="1"/>
  <c r="BG2326" i="12" s="1"/>
  <c r="H2365" i="12"/>
  <c r="N2365" i="12" s="1"/>
  <c r="T2365" i="12" s="1"/>
  <c r="Z2365" i="12" s="1"/>
  <c r="AF2365" i="12" s="1"/>
  <c r="AJ2365" i="12" s="1"/>
  <c r="AP2365" i="12" s="1"/>
  <c r="AX2365" i="12" s="1"/>
  <c r="BH2365" i="12" s="1"/>
  <c r="N2366" i="12"/>
  <c r="T2366" i="12" s="1"/>
  <c r="Z2366" i="12" s="1"/>
  <c r="AF2366" i="12" s="1"/>
  <c r="AJ2366" i="12" s="1"/>
  <c r="AP2366" i="12" s="1"/>
  <c r="AX2366" i="12" s="1"/>
  <c r="BH2366" i="12" s="1"/>
  <c r="H2393" i="12"/>
  <c r="N2393" i="12" s="1"/>
  <c r="T2393" i="12" s="1"/>
  <c r="Z2393" i="12" s="1"/>
  <c r="AF2393" i="12" s="1"/>
  <c r="AJ2393" i="12" s="1"/>
  <c r="AP2393" i="12" s="1"/>
  <c r="AX2393" i="12" s="1"/>
  <c r="BH2393" i="12" s="1"/>
  <c r="N2394" i="12"/>
  <c r="T2394" i="12" s="1"/>
  <c r="Z2394" i="12" s="1"/>
  <c r="AF2394" i="12" s="1"/>
  <c r="AJ2394" i="12" s="1"/>
  <c r="AP2394" i="12" s="1"/>
  <c r="AX2394" i="12" s="1"/>
  <c r="BH2394" i="12" s="1"/>
  <c r="G2613" i="12"/>
  <c r="M2613" i="12" s="1"/>
  <c r="S2613" i="12" s="1"/>
  <c r="Y2613" i="12" s="1"/>
  <c r="AE2613" i="12" s="1"/>
  <c r="AI2613" i="12" s="1"/>
  <c r="AO2613" i="12" s="1"/>
  <c r="AW2613" i="12" s="1"/>
  <c r="BB2613" i="12" s="1"/>
  <c r="BG2613" i="12" s="1"/>
  <c r="M2614" i="12"/>
  <c r="S2614" i="12" s="1"/>
  <c r="Y2614" i="12" s="1"/>
  <c r="AE2614" i="12" s="1"/>
  <c r="AI2614" i="12" s="1"/>
  <c r="AO2614" i="12" s="1"/>
  <c r="AW2614" i="12" s="1"/>
  <c r="BB2614" i="12" s="1"/>
  <c r="BG2614" i="12" s="1"/>
  <c r="H2727" i="12"/>
  <c r="N2727" i="12" s="1"/>
  <c r="T2727" i="12" s="1"/>
  <c r="Z2727" i="12" s="1"/>
  <c r="AF2727" i="12" s="1"/>
  <c r="AJ2727" i="12" s="1"/>
  <c r="AP2727" i="12" s="1"/>
  <c r="AX2727" i="12" s="1"/>
  <c r="BH2727" i="12" s="1"/>
  <c r="N2728" i="12"/>
  <c r="T2728" i="12" s="1"/>
  <c r="Z2728" i="12" s="1"/>
  <c r="AF2728" i="12" s="1"/>
  <c r="AJ2728" i="12" s="1"/>
  <c r="AP2728" i="12" s="1"/>
  <c r="AX2728" i="12" s="1"/>
  <c r="BH2728" i="12" s="1"/>
  <c r="H221" i="12"/>
  <c r="N221" i="12" s="1"/>
  <c r="T221" i="12" s="1"/>
  <c r="Z221" i="12" s="1"/>
  <c r="AF221" i="12" s="1"/>
  <c r="AJ221" i="12" s="1"/>
  <c r="AP221" i="12" s="1"/>
  <c r="AX221" i="12" s="1"/>
  <c r="BH221" i="12" s="1"/>
  <c r="N222" i="12"/>
  <c r="T222" i="12" s="1"/>
  <c r="Z222" i="12" s="1"/>
  <c r="AF222" i="12" s="1"/>
  <c r="AJ222" i="12" s="1"/>
  <c r="AP222" i="12" s="1"/>
  <c r="AX222" i="12" s="1"/>
  <c r="BH222" i="12" s="1"/>
  <c r="H269" i="12"/>
  <c r="N269" i="12" s="1"/>
  <c r="T269" i="12" s="1"/>
  <c r="Z269" i="12" s="1"/>
  <c r="AF269" i="12" s="1"/>
  <c r="AJ269" i="12" s="1"/>
  <c r="AP269" i="12" s="1"/>
  <c r="AX269" i="12" s="1"/>
  <c r="BH269" i="12" s="1"/>
  <c r="N270" i="12"/>
  <c r="T270" i="12" s="1"/>
  <c r="Z270" i="12" s="1"/>
  <c r="AF270" i="12" s="1"/>
  <c r="AJ270" i="12" s="1"/>
  <c r="AP270" i="12" s="1"/>
  <c r="AX270" i="12" s="1"/>
  <c r="BH270" i="12" s="1"/>
  <c r="H451" i="12"/>
  <c r="N452" i="12"/>
  <c r="T452" i="12" s="1"/>
  <c r="Z452" i="12" s="1"/>
  <c r="AF452" i="12" s="1"/>
  <c r="AJ452" i="12" s="1"/>
  <c r="AP452" i="12" s="1"/>
  <c r="AX452" i="12" s="1"/>
  <c r="BH452" i="12" s="1"/>
  <c r="G497" i="12"/>
  <c r="M497" i="12" s="1"/>
  <c r="S497" i="12" s="1"/>
  <c r="Y497" i="12" s="1"/>
  <c r="AE497" i="12" s="1"/>
  <c r="AI497" i="12" s="1"/>
  <c r="AO497" i="12" s="1"/>
  <c r="AW497" i="12" s="1"/>
  <c r="BB497" i="12" s="1"/>
  <c r="BG497" i="12" s="1"/>
  <c r="M498" i="12"/>
  <c r="S498" i="12" s="1"/>
  <c r="Y498" i="12" s="1"/>
  <c r="AE498" i="12" s="1"/>
  <c r="AI498" i="12" s="1"/>
  <c r="AO498" i="12" s="1"/>
  <c r="AW498" i="12" s="1"/>
  <c r="BB498" i="12" s="1"/>
  <c r="BG498" i="12" s="1"/>
  <c r="G844" i="12"/>
  <c r="M844" i="12" s="1"/>
  <c r="S844" i="12" s="1"/>
  <c r="Y844" i="12" s="1"/>
  <c r="AE844" i="12" s="1"/>
  <c r="AI844" i="12" s="1"/>
  <c r="AO844" i="12" s="1"/>
  <c r="AW844" i="12" s="1"/>
  <c r="BB844" i="12" s="1"/>
  <c r="BG844" i="12" s="1"/>
  <c r="M845" i="12"/>
  <c r="S845" i="12" s="1"/>
  <c r="Y845" i="12" s="1"/>
  <c r="AE845" i="12" s="1"/>
  <c r="AI845" i="12" s="1"/>
  <c r="AO845" i="12" s="1"/>
  <c r="AW845" i="12" s="1"/>
  <c r="BB845" i="12" s="1"/>
  <c r="BG845" i="12" s="1"/>
  <c r="H1044" i="12"/>
  <c r="N1044" i="12" s="1"/>
  <c r="T1044" i="12" s="1"/>
  <c r="Z1044" i="12" s="1"/>
  <c r="AF1044" i="12" s="1"/>
  <c r="AJ1044" i="12" s="1"/>
  <c r="AP1044" i="12" s="1"/>
  <c r="AX1044" i="12" s="1"/>
  <c r="BH1044" i="12" s="1"/>
  <c r="N1045" i="12"/>
  <c r="T1045" i="12" s="1"/>
  <c r="Z1045" i="12" s="1"/>
  <c r="AF1045" i="12" s="1"/>
  <c r="AJ1045" i="12" s="1"/>
  <c r="AP1045" i="12" s="1"/>
  <c r="AX1045" i="12" s="1"/>
  <c r="BH1045" i="12" s="1"/>
  <c r="H1177" i="12"/>
  <c r="N1177" i="12" s="1"/>
  <c r="T1177" i="12" s="1"/>
  <c r="Z1177" i="12" s="1"/>
  <c r="AF1177" i="12" s="1"/>
  <c r="AJ1177" i="12" s="1"/>
  <c r="AP1177" i="12" s="1"/>
  <c r="AX1177" i="12" s="1"/>
  <c r="BH1177" i="12" s="1"/>
  <c r="N1178" i="12"/>
  <c r="T1178" i="12" s="1"/>
  <c r="Z1178" i="12" s="1"/>
  <c r="AF1178" i="12" s="1"/>
  <c r="AJ1178" i="12" s="1"/>
  <c r="AP1178" i="12" s="1"/>
  <c r="AX1178" i="12" s="1"/>
  <c r="BH1178" i="12" s="1"/>
  <c r="G1204" i="12"/>
  <c r="M1204" i="12" s="1"/>
  <c r="S1204" i="12" s="1"/>
  <c r="Y1204" i="12" s="1"/>
  <c r="AE1204" i="12" s="1"/>
  <c r="AI1204" i="12" s="1"/>
  <c r="AO1204" i="12" s="1"/>
  <c r="AW1204" i="12" s="1"/>
  <c r="BB1204" i="12" s="1"/>
  <c r="BG1204" i="12" s="1"/>
  <c r="M1205" i="12"/>
  <c r="S1205" i="12" s="1"/>
  <c r="Y1205" i="12" s="1"/>
  <c r="AE1205" i="12" s="1"/>
  <c r="AI1205" i="12" s="1"/>
  <c r="AO1205" i="12" s="1"/>
  <c r="AW1205" i="12" s="1"/>
  <c r="BB1205" i="12" s="1"/>
  <c r="BG1205" i="12" s="1"/>
  <c r="G1220" i="12"/>
  <c r="M1220" i="12" s="1"/>
  <c r="S1220" i="12" s="1"/>
  <c r="Y1220" i="12" s="1"/>
  <c r="AE1220" i="12" s="1"/>
  <c r="AI1220" i="12" s="1"/>
  <c r="AO1220" i="12" s="1"/>
  <c r="AW1220" i="12" s="1"/>
  <c r="BB1220" i="12" s="1"/>
  <c r="BG1220" i="12" s="1"/>
  <c r="M1221" i="12"/>
  <c r="S1221" i="12" s="1"/>
  <c r="Y1221" i="12" s="1"/>
  <c r="AE1221" i="12" s="1"/>
  <c r="AI1221" i="12" s="1"/>
  <c r="AO1221" i="12" s="1"/>
  <c r="AW1221" i="12" s="1"/>
  <c r="BB1221" i="12" s="1"/>
  <c r="BG1221" i="12" s="1"/>
  <c r="H1272" i="12"/>
  <c r="N1273" i="12"/>
  <c r="T1273" i="12" s="1"/>
  <c r="Z1273" i="12" s="1"/>
  <c r="AF1273" i="12" s="1"/>
  <c r="AJ1273" i="12" s="1"/>
  <c r="AP1273" i="12" s="1"/>
  <c r="AX1273" i="12" s="1"/>
  <c r="BH1273" i="12" s="1"/>
  <c r="G1438" i="12"/>
  <c r="M1438" i="12" s="1"/>
  <c r="S1438" i="12" s="1"/>
  <c r="Y1438" i="12" s="1"/>
  <c r="AE1438" i="12" s="1"/>
  <c r="AI1438" i="12" s="1"/>
  <c r="AO1438" i="12" s="1"/>
  <c r="AW1438" i="12" s="1"/>
  <c r="BB1438" i="12" s="1"/>
  <c r="BG1438" i="12" s="1"/>
  <c r="M1439" i="12"/>
  <c r="S1439" i="12" s="1"/>
  <c r="Y1439" i="12" s="1"/>
  <c r="AE1439" i="12" s="1"/>
  <c r="AI1439" i="12" s="1"/>
  <c r="AO1439" i="12" s="1"/>
  <c r="AW1439" i="12" s="1"/>
  <c r="BB1439" i="12" s="1"/>
  <c r="BG1439" i="12" s="1"/>
  <c r="H1464" i="12"/>
  <c r="N1464" i="12" s="1"/>
  <c r="T1464" i="12" s="1"/>
  <c r="Z1464" i="12" s="1"/>
  <c r="AF1464" i="12" s="1"/>
  <c r="AJ1464" i="12" s="1"/>
  <c r="AP1464" i="12" s="1"/>
  <c r="AX1464" i="12" s="1"/>
  <c r="BH1464" i="12" s="1"/>
  <c r="N1465" i="12"/>
  <c r="T1465" i="12" s="1"/>
  <c r="Z1465" i="12" s="1"/>
  <c r="AF1465" i="12" s="1"/>
  <c r="AJ1465" i="12" s="1"/>
  <c r="AP1465" i="12" s="1"/>
  <c r="AX1465" i="12" s="1"/>
  <c r="BH1465" i="12" s="1"/>
  <c r="G1607" i="12"/>
  <c r="M1607" i="12" s="1"/>
  <c r="S1607" i="12" s="1"/>
  <c r="Y1607" i="12" s="1"/>
  <c r="AE1607" i="12" s="1"/>
  <c r="AI1607" i="12" s="1"/>
  <c r="AO1607" i="12" s="1"/>
  <c r="AW1607" i="12" s="1"/>
  <c r="BB1607" i="12" s="1"/>
  <c r="BG1607" i="12" s="1"/>
  <c r="M1608" i="12"/>
  <c r="S1608" i="12" s="1"/>
  <c r="Y1608" i="12" s="1"/>
  <c r="AE1608" i="12" s="1"/>
  <c r="AI1608" i="12" s="1"/>
  <c r="AO1608" i="12" s="1"/>
  <c r="AW1608" i="12" s="1"/>
  <c r="BB1608" i="12" s="1"/>
  <c r="BG1608" i="12" s="1"/>
  <c r="H1627" i="12"/>
  <c r="N1627" i="12" s="1"/>
  <c r="T1627" i="12" s="1"/>
  <c r="Z1627" i="12" s="1"/>
  <c r="AF1627" i="12" s="1"/>
  <c r="AJ1627" i="12" s="1"/>
  <c r="AP1627" i="12" s="1"/>
  <c r="AX1627" i="12" s="1"/>
  <c r="BH1627" i="12" s="1"/>
  <c r="N1628" i="12"/>
  <c r="T1628" i="12" s="1"/>
  <c r="Z1628" i="12" s="1"/>
  <c r="AF1628" i="12" s="1"/>
  <c r="AJ1628" i="12" s="1"/>
  <c r="AP1628" i="12" s="1"/>
  <c r="AX1628" i="12" s="1"/>
  <c r="BH1628" i="12" s="1"/>
  <c r="G1791" i="12"/>
  <c r="M1792" i="12"/>
  <c r="S1792" i="12" s="1"/>
  <c r="Y1792" i="12" s="1"/>
  <c r="AE1792" i="12" s="1"/>
  <c r="AI1792" i="12" s="1"/>
  <c r="AO1792" i="12" s="1"/>
  <c r="AW1792" i="12" s="1"/>
  <c r="BB1792" i="12" s="1"/>
  <c r="BG1792" i="12" s="1"/>
  <c r="G1931" i="12"/>
  <c r="M1931" i="12" s="1"/>
  <c r="S1931" i="12" s="1"/>
  <c r="Y1931" i="12" s="1"/>
  <c r="AE1931" i="12" s="1"/>
  <c r="AI1931" i="12" s="1"/>
  <c r="AO1931" i="12" s="1"/>
  <c r="AW1931" i="12" s="1"/>
  <c r="BB1931" i="12" s="1"/>
  <c r="BG1931" i="12" s="1"/>
  <c r="M1932" i="12"/>
  <c r="S1932" i="12" s="1"/>
  <c r="Y1932" i="12" s="1"/>
  <c r="AE1932" i="12" s="1"/>
  <c r="AI1932" i="12" s="1"/>
  <c r="AO1932" i="12" s="1"/>
  <c r="AW1932" i="12" s="1"/>
  <c r="BB1932" i="12" s="1"/>
  <c r="BG1932" i="12" s="1"/>
  <c r="G2142" i="12"/>
  <c r="M2143" i="12"/>
  <c r="S2143" i="12" s="1"/>
  <c r="Y2143" i="12" s="1"/>
  <c r="AE2143" i="12" s="1"/>
  <c r="AI2143" i="12" s="1"/>
  <c r="AO2143" i="12" s="1"/>
  <c r="AW2143" i="12" s="1"/>
  <c r="BB2143" i="12" s="1"/>
  <c r="BG2143" i="12" s="1"/>
  <c r="G2296" i="12"/>
  <c r="M2297" i="12"/>
  <c r="S2297" i="12" s="1"/>
  <c r="Y2297" i="12" s="1"/>
  <c r="AE2297" i="12" s="1"/>
  <c r="AI2297" i="12" s="1"/>
  <c r="AO2297" i="12" s="1"/>
  <c r="AW2297" i="12" s="1"/>
  <c r="BB2297" i="12" s="1"/>
  <c r="BG2297" i="12" s="1"/>
  <c r="H2381" i="12"/>
  <c r="N2381" i="12" s="1"/>
  <c r="T2381" i="12" s="1"/>
  <c r="Z2381" i="12" s="1"/>
  <c r="AF2381" i="12" s="1"/>
  <c r="AJ2381" i="12" s="1"/>
  <c r="AP2381" i="12" s="1"/>
  <c r="AX2381" i="12" s="1"/>
  <c r="BH2381" i="12" s="1"/>
  <c r="N2382" i="12"/>
  <c r="T2382" i="12" s="1"/>
  <c r="Z2382" i="12" s="1"/>
  <c r="AF2382" i="12" s="1"/>
  <c r="AJ2382" i="12" s="1"/>
  <c r="AP2382" i="12" s="1"/>
  <c r="AX2382" i="12" s="1"/>
  <c r="BH2382" i="12" s="1"/>
  <c r="H2584" i="12"/>
  <c r="N2584" i="12" s="1"/>
  <c r="T2584" i="12" s="1"/>
  <c r="Z2584" i="12" s="1"/>
  <c r="AF2584" i="12" s="1"/>
  <c r="AJ2584" i="12" s="1"/>
  <c r="AP2584" i="12" s="1"/>
  <c r="AX2584" i="12" s="1"/>
  <c r="BH2584" i="12" s="1"/>
  <c r="N2585" i="12"/>
  <c r="T2585" i="12" s="1"/>
  <c r="Z2585" i="12" s="1"/>
  <c r="AF2585" i="12" s="1"/>
  <c r="AJ2585" i="12" s="1"/>
  <c r="AP2585" i="12" s="1"/>
  <c r="AX2585" i="12" s="1"/>
  <c r="BH2585" i="12" s="1"/>
  <c r="H2627" i="12"/>
  <c r="N2627" i="12" s="1"/>
  <c r="T2627" i="12" s="1"/>
  <c r="Z2627" i="12" s="1"/>
  <c r="AF2627" i="12" s="1"/>
  <c r="AJ2627" i="12" s="1"/>
  <c r="AP2627" i="12" s="1"/>
  <c r="AX2627" i="12" s="1"/>
  <c r="BH2627" i="12" s="1"/>
  <c r="N2628" i="12"/>
  <c r="T2628" i="12" s="1"/>
  <c r="Z2628" i="12" s="1"/>
  <c r="AF2628" i="12" s="1"/>
  <c r="AJ2628" i="12" s="1"/>
  <c r="AP2628" i="12" s="1"/>
  <c r="AX2628" i="12" s="1"/>
  <c r="BH2628" i="12" s="1"/>
  <c r="H42" i="12"/>
  <c r="N43" i="12"/>
  <c r="T43" i="12" s="1"/>
  <c r="Z43" i="12" s="1"/>
  <c r="AF43" i="12" s="1"/>
  <c r="AJ43" i="12" s="1"/>
  <c r="AP43" i="12" s="1"/>
  <c r="AX43" i="12" s="1"/>
  <c r="BH43" i="12" s="1"/>
  <c r="G181" i="12"/>
  <c r="M182" i="12"/>
  <c r="S182" i="12" s="1"/>
  <c r="Y182" i="12" s="1"/>
  <c r="AE182" i="12" s="1"/>
  <c r="AI182" i="12" s="1"/>
  <c r="AO182" i="12" s="1"/>
  <c r="AW182" i="12" s="1"/>
  <c r="BB182" i="12" s="1"/>
  <c r="BG182" i="12" s="1"/>
  <c r="G221" i="12"/>
  <c r="M221" i="12" s="1"/>
  <c r="S221" i="12" s="1"/>
  <c r="Y221" i="12" s="1"/>
  <c r="AE221" i="12" s="1"/>
  <c r="AI221" i="12" s="1"/>
  <c r="AO221" i="12" s="1"/>
  <c r="AW221" i="12" s="1"/>
  <c r="BB221" i="12" s="1"/>
  <c r="BG221" i="12" s="1"/>
  <c r="M222" i="12"/>
  <c r="S222" i="12" s="1"/>
  <c r="Y222" i="12" s="1"/>
  <c r="AE222" i="12" s="1"/>
  <c r="AI222" i="12" s="1"/>
  <c r="AO222" i="12" s="1"/>
  <c r="AW222" i="12" s="1"/>
  <c r="BB222" i="12" s="1"/>
  <c r="BG222" i="12" s="1"/>
  <c r="G237" i="12"/>
  <c r="M237" i="12" s="1"/>
  <c r="S237" i="12" s="1"/>
  <c r="Y237" i="12" s="1"/>
  <c r="AE237" i="12" s="1"/>
  <c r="AI237" i="12" s="1"/>
  <c r="AO237" i="12" s="1"/>
  <c r="AW237" i="12" s="1"/>
  <c r="BB237" i="12" s="1"/>
  <c r="BG237" i="12" s="1"/>
  <c r="M238" i="12"/>
  <c r="S238" i="12" s="1"/>
  <c r="Y238" i="12" s="1"/>
  <c r="AE238" i="12" s="1"/>
  <c r="AI238" i="12" s="1"/>
  <c r="AO238" i="12" s="1"/>
  <c r="AW238" i="12" s="1"/>
  <c r="BB238" i="12" s="1"/>
  <c r="BG238" i="12" s="1"/>
  <c r="G253" i="12"/>
  <c r="M253" i="12" s="1"/>
  <c r="S253" i="12" s="1"/>
  <c r="Y253" i="12" s="1"/>
  <c r="AE253" i="12" s="1"/>
  <c r="AI253" i="12" s="1"/>
  <c r="AO253" i="12" s="1"/>
  <c r="AW253" i="12" s="1"/>
  <c r="BB253" i="12" s="1"/>
  <c r="BG253" i="12" s="1"/>
  <c r="M254" i="12"/>
  <c r="S254" i="12" s="1"/>
  <c r="Y254" i="12" s="1"/>
  <c r="AE254" i="12" s="1"/>
  <c r="AI254" i="12" s="1"/>
  <c r="AO254" i="12" s="1"/>
  <c r="AW254" i="12" s="1"/>
  <c r="BB254" i="12" s="1"/>
  <c r="BG254" i="12" s="1"/>
  <c r="G269" i="12"/>
  <c r="M269" i="12" s="1"/>
  <c r="S269" i="12" s="1"/>
  <c r="Y269" i="12" s="1"/>
  <c r="AE269" i="12" s="1"/>
  <c r="AI269" i="12" s="1"/>
  <c r="AO269" i="12" s="1"/>
  <c r="AW269" i="12" s="1"/>
  <c r="BB269" i="12" s="1"/>
  <c r="BG269" i="12" s="1"/>
  <c r="M270" i="12"/>
  <c r="S270" i="12" s="1"/>
  <c r="Y270" i="12" s="1"/>
  <c r="AE270" i="12" s="1"/>
  <c r="AI270" i="12" s="1"/>
  <c r="AO270" i="12" s="1"/>
  <c r="AW270" i="12" s="1"/>
  <c r="BB270" i="12" s="1"/>
  <c r="BG270" i="12" s="1"/>
  <c r="H305" i="12"/>
  <c r="N305" i="12" s="1"/>
  <c r="T305" i="12" s="1"/>
  <c r="Z305" i="12" s="1"/>
  <c r="AF305" i="12" s="1"/>
  <c r="AJ305" i="12" s="1"/>
  <c r="AP305" i="12" s="1"/>
  <c r="AX305" i="12" s="1"/>
  <c r="BH305" i="12" s="1"/>
  <c r="N306" i="12"/>
  <c r="T306" i="12" s="1"/>
  <c r="Z306" i="12" s="1"/>
  <c r="AF306" i="12" s="1"/>
  <c r="AJ306" i="12" s="1"/>
  <c r="AP306" i="12" s="1"/>
  <c r="AX306" i="12" s="1"/>
  <c r="BH306" i="12" s="1"/>
  <c r="H393" i="12"/>
  <c r="N393" i="12" s="1"/>
  <c r="T393" i="12" s="1"/>
  <c r="Z393" i="12" s="1"/>
  <c r="AF393" i="12" s="1"/>
  <c r="AJ393" i="12" s="1"/>
  <c r="AP393" i="12" s="1"/>
  <c r="AX393" i="12" s="1"/>
  <c r="BH393" i="12" s="1"/>
  <c r="N394" i="12"/>
  <c r="T394" i="12" s="1"/>
  <c r="Z394" i="12" s="1"/>
  <c r="AF394" i="12" s="1"/>
  <c r="AJ394" i="12" s="1"/>
  <c r="AP394" i="12" s="1"/>
  <c r="AX394" i="12" s="1"/>
  <c r="BH394" i="12" s="1"/>
  <c r="H416" i="12"/>
  <c r="N416" i="12" s="1"/>
  <c r="T416" i="12" s="1"/>
  <c r="Z416" i="12" s="1"/>
  <c r="AF416" i="12" s="1"/>
  <c r="AJ416" i="12" s="1"/>
  <c r="AP416" i="12" s="1"/>
  <c r="AX416" i="12" s="1"/>
  <c r="BH416" i="12" s="1"/>
  <c r="N417" i="12"/>
  <c r="T417" i="12" s="1"/>
  <c r="Z417" i="12" s="1"/>
  <c r="AF417" i="12" s="1"/>
  <c r="AJ417" i="12" s="1"/>
  <c r="AP417" i="12" s="1"/>
  <c r="AX417" i="12" s="1"/>
  <c r="BH417" i="12" s="1"/>
  <c r="H431" i="12"/>
  <c r="N431" i="12" s="1"/>
  <c r="T431" i="12" s="1"/>
  <c r="Z431" i="12" s="1"/>
  <c r="AF431" i="12" s="1"/>
  <c r="AJ431" i="12" s="1"/>
  <c r="AP431" i="12" s="1"/>
  <c r="AX431" i="12" s="1"/>
  <c r="BH431" i="12" s="1"/>
  <c r="N432" i="12"/>
  <c r="T432" i="12" s="1"/>
  <c r="Z432" i="12" s="1"/>
  <c r="AF432" i="12" s="1"/>
  <c r="AJ432" i="12" s="1"/>
  <c r="AP432" i="12" s="1"/>
  <c r="AX432" i="12" s="1"/>
  <c r="BH432" i="12" s="1"/>
  <c r="H455" i="12"/>
  <c r="N455" i="12" s="1"/>
  <c r="T455" i="12" s="1"/>
  <c r="Z455" i="12" s="1"/>
  <c r="AF455" i="12" s="1"/>
  <c r="AJ455" i="12" s="1"/>
  <c r="AP455" i="12" s="1"/>
  <c r="AX455" i="12" s="1"/>
  <c r="BH455" i="12" s="1"/>
  <c r="N456" i="12"/>
  <c r="T456" i="12" s="1"/>
  <c r="Z456" i="12" s="1"/>
  <c r="AF456" i="12" s="1"/>
  <c r="AJ456" i="12" s="1"/>
  <c r="AP456" i="12" s="1"/>
  <c r="AX456" i="12" s="1"/>
  <c r="BH456" i="12" s="1"/>
  <c r="H512" i="12"/>
  <c r="N512" i="12" s="1"/>
  <c r="T512" i="12" s="1"/>
  <c r="Z512" i="12" s="1"/>
  <c r="AF512" i="12" s="1"/>
  <c r="AJ512" i="12" s="1"/>
  <c r="AP512" i="12" s="1"/>
  <c r="AX512" i="12" s="1"/>
  <c r="BH512" i="12" s="1"/>
  <c r="N513" i="12"/>
  <c r="T513" i="12" s="1"/>
  <c r="Z513" i="12" s="1"/>
  <c r="AF513" i="12" s="1"/>
  <c r="AJ513" i="12" s="1"/>
  <c r="AP513" i="12" s="1"/>
  <c r="AX513" i="12" s="1"/>
  <c r="BH513" i="12" s="1"/>
  <c r="H526" i="12"/>
  <c r="N526" i="12" s="1"/>
  <c r="T526" i="12" s="1"/>
  <c r="Z526" i="12" s="1"/>
  <c r="AF526" i="12" s="1"/>
  <c r="AJ526" i="12" s="1"/>
  <c r="AP526" i="12" s="1"/>
  <c r="AX526" i="12" s="1"/>
  <c r="BH526" i="12" s="1"/>
  <c r="N527" i="12"/>
  <c r="T527" i="12" s="1"/>
  <c r="Z527" i="12" s="1"/>
  <c r="AF527" i="12" s="1"/>
  <c r="AJ527" i="12" s="1"/>
  <c r="AP527" i="12" s="1"/>
  <c r="AX527" i="12" s="1"/>
  <c r="BH527" i="12" s="1"/>
  <c r="H649" i="12"/>
  <c r="N649" i="12" s="1"/>
  <c r="T649" i="12" s="1"/>
  <c r="Z649" i="12" s="1"/>
  <c r="AF649" i="12" s="1"/>
  <c r="AJ649" i="12" s="1"/>
  <c r="AP649" i="12" s="1"/>
  <c r="AX649" i="12" s="1"/>
  <c r="BH649" i="12" s="1"/>
  <c r="N650" i="12"/>
  <c r="T650" i="12" s="1"/>
  <c r="Z650" i="12" s="1"/>
  <c r="AF650" i="12" s="1"/>
  <c r="AJ650" i="12" s="1"/>
  <c r="AP650" i="12" s="1"/>
  <c r="AX650" i="12" s="1"/>
  <c r="BH650" i="12" s="1"/>
  <c r="H682" i="12"/>
  <c r="N682" i="12" s="1"/>
  <c r="T682" i="12" s="1"/>
  <c r="Z682" i="12" s="1"/>
  <c r="AF682" i="12" s="1"/>
  <c r="AJ682" i="12" s="1"/>
  <c r="AP682" i="12" s="1"/>
  <c r="AX682" i="12" s="1"/>
  <c r="BH682" i="12" s="1"/>
  <c r="N683" i="12"/>
  <c r="T683" i="12" s="1"/>
  <c r="Z683" i="12" s="1"/>
  <c r="AF683" i="12" s="1"/>
  <c r="AJ683" i="12" s="1"/>
  <c r="AP683" i="12" s="1"/>
  <c r="AX683" i="12" s="1"/>
  <c r="BH683" i="12" s="1"/>
  <c r="H735" i="12"/>
  <c r="N735" i="12" s="1"/>
  <c r="T735" i="12" s="1"/>
  <c r="Z735" i="12" s="1"/>
  <c r="AF735" i="12" s="1"/>
  <c r="AJ735" i="12" s="1"/>
  <c r="AP735" i="12" s="1"/>
  <c r="AX735" i="12" s="1"/>
  <c r="BH735" i="12" s="1"/>
  <c r="N736" i="12"/>
  <c r="T736" i="12" s="1"/>
  <c r="Z736" i="12" s="1"/>
  <c r="AF736" i="12" s="1"/>
  <c r="AJ736" i="12" s="1"/>
  <c r="AP736" i="12" s="1"/>
  <c r="AX736" i="12" s="1"/>
  <c r="BH736" i="12" s="1"/>
  <c r="G1044" i="12"/>
  <c r="M1044" i="12" s="1"/>
  <c r="S1044" i="12" s="1"/>
  <c r="Y1044" i="12" s="1"/>
  <c r="AE1044" i="12" s="1"/>
  <c r="AI1044" i="12" s="1"/>
  <c r="AO1044" i="12" s="1"/>
  <c r="AW1044" i="12" s="1"/>
  <c r="BB1044" i="12" s="1"/>
  <c r="BG1044" i="12" s="1"/>
  <c r="M1045" i="12"/>
  <c r="S1045" i="12" s="1"/>
  <c r="Y1045" i="12" s="1"/>
  <c r="AE1045" i="12" s="1"/>
  <c r="AI1045" i="12" s="1"/>
  <c r="AO1045" i="12" s="1"/>
  <c r="AW1045" i="12" s="1"/>
  <c r="BB1045" i="12" s="1"/>
  <c r="BG1045" i="12" s="1"/>
  <c r="G1121" i="12"/>
  <c r="M1121" i="12" s="1"/>
  <c r="S1121" i="12" s="1"/>
  <c r="Y1121" i="12" s="1"/>
  <c r="AE1121" i="12" s="1"/>
  <c r="AI1121" i="12" s="1"/>
  <c r="AO1121" i="12" s="1"/>
  <c r="AW1121" i="12" s="1"/>
  <c r="BB1121" i="12" s="1"/>
  <c r="BG1121" i="12" s="1"/>
  <c r="M1122" i="12"/>
  <c r="S1122" i="12" s="1"/>
  <c r="Y1122" i="12" s="1"/>
  <c r="AE1122" i="12" s="1"/>
  <c r="AI1122" i="12" s="1"/>
  <c r="AO1122" i="12" s="1"/>
  <c r="AW1122" i="12" s="1"/>
  <c r="BB1122" i="12" s="1"/>
  <c r="BG1122" i="12" s="1"/>
  <c r="G1137" i="12"/>
  <c r="M1137" i="12" s="1"/>
  <c r="S1137" i="12" s="1"/>
  <c r="Y1137" i="12" s="1"/>
  <c r="AE1137" i="12" s="1"/>
  <c r="AI1137" i="12" s="1"/>
  <c r="AO1137" i="12" s="1"/>
  <c r="AW1137" i="12" s="1"/>
  <c r="BB1137" i="12" s="1"/>
  <c r="BG1137" i="12" s="1"/>
  <c r="M1138" i="12"/>
  <c r="S1138" i="12" s="1"/>
  <c r="Y1138" i="12" s="1"/>
  <c r="AE1138" i="12" s="1"/>
  <c r="AI1138" i="12" s="1"/>
  <c r="AO1138" i="12" s="1"/>
  <c r="AW1138" i="12" s="1"/>
  <c r="BB1138" i="12" s="1"/>
  <c r="BG1138" i="12" s="1"/>
  <c r="H1167" i="12"/>
  <c r="N1167" i="12" s="1"/>
  <c r="T1167" i="12" s="1"/>
  <c r="Z1167" i="12" s="1"/>
  <c r="AF1167" i="12" s="1"/>
  <c r="AJ1167" i="12" s="1"/>
  <c r="AP1167" i="12" s="1"/>
  <c r="AX1167" i="12" s="1"/>
  <c r="BH1167" i="12" s="1"/>
  <c r="N1168" i="12"/>
  <c r="T1168" i="12" s="1"/>
  <c r="Z1168" i="12" s="1"/>
  <c r="AF1168" i="12" s="1"/>
  <c r="AJ1168" i="12" s="1"/>
  <c r="AP1168" i="12" s="1"/>
  <c r="AX1168" i="12" s="1"/>
  <c r="BH1168" i="12" s="1"/>
  <c r="G1191" i="12"/>
  <c r="M1191" i="12" s="1"/>
  <c r="S1191" i="12" s="1"/>
  <c r="Y1191" i="12" s="1"/>
  <c r="AE1191" i="12" s="1"/>
  <c r="AI1191" i="12" s="1"/>
  <c r="AO1191" i="12" s="1"/>
  <c r="AW1191" i="12" s="1"/>
  <c r="BB1191" i="12" s="1"/>
  <c r="BG1191" i="12" s="1"/>
  <c r="M1192" i="12"/>
  <c r="S1192" i="12" s="1"/>
  <c r="Y1192" i="12" s="1"/>
  <c r="AE1192" i="12" s="1"/>
  <c r="AI1192" i="12" s="1"/>
  <c r="AO1192" i="12" s="1"/>
  <c r="AW1192" i="12" s="1"/>
  <c r="BB1192" i="12" s="1"/>
  <c r="BG1192" i="12" s="1"/>
  <c r="G1208" i="12"/>
  <c r="M1208" i="12" s="1"/>
  <c r="S1208" i="12" s="1"/>
  <c r="Y1208" i="12" s="1"/>
  <c r="AE1208" i="12" s="1"/>
  <c r="AI1208" i="12" s="1"/>
  <c r="AO1208" i="12" s="1"/>
  <c r="AW1208" i="12" s="1"/>
  <c r="BB1208" i="12" s="1"/>
  <c r="BG1208" i="12" s="1"/>
  <c r="M1209" i="12"/>
  <c r="S1209" i="12" s="1"/>
  <c r="Y1209" i="12" s="1"/>
  <c r="AE1209" i="12" s="1"/>
  <c r="AI1209" i="12" s="1"/>
  <c r="AO1209" i="12" s="1"/>
  <c r="AW1209" i="12" s="1"/>
  <c r="BB1209" i="12" s="1"/>
  <c r="BG1209" i="12" s="1"/>
  <c r="G1224" i="12"/>
  <c r="M1224" i="12" s="1"/>
  <c r="S1224" i="12" s="1"/>
  <c r="Y1224" i="12" s="1"/>
  <c r="AE1224" i="12" s="1"/>
  <c r="AI1224" i="12" s="1"/>
  <c r="AO1224" i="12" s="1"/>
  <c r="AW1224" i="12" s="1"/>
  <c r="BB1224" i="12" s="1"/>
  <c r="BG1224" i="12" s="1"/>
  <c r="M1225" i="12"/>
  <c r="S1225" i="12" s="1"/>
  <c r="Y1225" i="12" s="1"/>
  <c r="AE1225" i="12" s="1"/>
  <c r="AI1225" i="12" s="1"/>
  <c r="AO1225" i="12" s="1"/>
  <c r="AW1225" i="12" s="1"/>
  <c r="BB1225" i="12" s="1"/>
  <c r="BG1225" i="12" s="1"/>
  <c r="G1272" i="12"/>
  <c r="M1273" i="12"/>
  <c r="S1273" i="12" s="1"/>
  <c r="Y1273" i="12" s="1"/>
  <c r="AE1273" i="12" s="1"/>
  <c r="AI1273" i="12" s="1"/>
  <c r="AO1273" i="12" s="1"/>
  <c r="AW1273" i="12" s="1"/>
  <c r="BB1273" i="12" s="1"/>
  <c r="BG1273" i="12" s="1"/>
  <c r="G1349" i="12"/>
  <c r="M1350" i="12"/>
  <c r="S1350" i="12" s="1"/>
  <c r="Y1350" i="12" s="1"/>
  <c r="AE1350" i="12" s="1"/>
  <c r="AI1350" i="12" s="1"/>
  <c r="AO1350" i="12" s="1"/>
  <c r="AW1350" i="12" s="1"/>
  <c r="BB1350" i="12" s="1"/>
  <c r="BG1350" i="12" s="1"/>
  <c r="G1446" i="12"/>
  <c r="M1446" i="12" s="1"/>
  <c r="S1446" i="12" s="1"/>
  <c r="Y1446" i="12" s="1"/>
  <c r="AE1446" i="12" s="1"/>
  <c r="AI1446" i="12" s="1"/>
  <c r="AO1446" i="12" s="1"/>
  <c r="AW1446" i="12" s="1"/>
  <c r="BB1446" i="12" s="1"/>
  <c r="BG1446" i="12" s="1"/>
  <c r="M1447" i="12"/>
  <c r="S1447" i="12" s="1"/>
  <c r="Y1447" i="12" s="1"/>
  <c r="AE1447" i="12" s="1"/>
  <c r="AI1447" i="12" s="1"/>
  <c r="AO1447" i="12" s="1"/>
  <c r="AW1447" i="12" s="1"/>
  <c r="BB1447" i="12" s="1"/>
  <c r="BG1447" i="12" s="1"/>
  <c r="G1464" i="12"/>
  <c r="M1464" i="12" s="1"/>
  <c r="S1464" i="12" s="1"/>
  <c r="Y1464" i="12" s="1"/>
  <c r="AE1464" i="12" s="1"/>
  <c r="AI1464" i="12" s="1"/>
  <c r="AO1464" i="12" s="1"/>
  <c r="AW1464" i="12" s="1"/>
  <c r="BB1464" i="12" s="1"/>
  <c r="BG1464" i="12" s="1"/>
  <c r="M1465" i="12"/>
  <c r="S1465" i="12" s="1"/>
  <c r="Y1465" i="12" s="1"/>
  <c r="AE1465" i="12" s="1"/>
  <c r="AI1465" i="12" s="1"/>
  <c r="AO1465" i="12" s="1"/>
  <c r="AW1465" i="12" s="1"/>
  <c r="BB1465" i="12" s="1"/>
  <c r="BG1465" i="12" s="1"/>
  <c r="G1595" i="12"/>
  <c r="M1596" i="12"/>
  <c r="S1596" i="12" s="1"/>
  <c r="Y1596" i="12" s="1"/>
  <c r="AE1596" i="12" s="1"/>
  <c r="AI1596" i="12" s="1"/>
  <c r="AO1596" i="12" s="1"/>
  <c r="AW1596" i="12" s="1"/>
  <c r="BB1596" i="12" s="1"/>
  <c r="BG1596" i="12" s="1"/>
  <c r="G1611" i="12"/>
  <c r="M1611" i="12" s="1"/>
  <c r="S1611" i="12" s="1"/>
  <c r="Y1611" i="12" s="1"/>
  <c r="AE1611" i="12" s="1"/>
  <c r="AI1611" i="12" s="1"/>
  <c r="AO1611" i="12" s="1"/>
  <c r="AW1611" i="12" s="1"/>
  <c r="BB1611" i="12" s="1"/>
  <c r="BG1611" i="12" s="1"/>
  <c r="M1612" i="12"/>
  <c r="S1612" i="12" s="1"/>
  <c r="Y1612" i="12" s="1"/>
  <c r="AE1612" i="12" s="1"/>
  <c r="AI1612" i="12" s="1"/>
  <c r="AO1612" i="12" s="1"/>
  <c r="AW1612" i="12" s="1"/>
  <c r="BB1612" i="12" s="1"/>
  <c r="BG1612" i="12" s="1"/>
  <c r="G1627" i="12"/>
  <c r="M1627" i="12" s="1"/>
  <c r="S1627" i="12" s="1"/>
  <c r="Y1627" i="12" s="1"/>
  <c r="AE1627" i="12" s="1"/>
  <c r="AI1627" i="12" s="1"/>
  <c r="AO1627" i="12" s="1"/>
  <c r="AW1627" i="12" s="1"/>
  <c r="BB1627" i="12" s="1"/>
  <c r="BG1627" i="12" s="1"/>
  <c r="M1628" i="12"/>
  <c r="S1628" i="12" s="1"/>
  <c r="Y1628" i="12" s="1"/>
  <c r="AE1628" i="12" s="1"/>
  <c r="AI1628" i="12" s="1"/>
  <c r="AO1628" i="12" s="1"/>
  <c r="AW1628" i="12" s="1"/>
  <c r="BB1628" i="12" s="1"/>
  <c r="BG1628" i="12" s="1"/>
  <c r="G1672" i="12"/>
  <c r="M1672" i="12" s="1"/>
  <c r="S1672" i="12" s="1"/>
  <c r="Y1672" i="12" s="1"/>
  <c r="AE1672" i="12" s="1"/>
  <c r="AI1672" i="12" s="1"/>
  <c r="AO1672" i="12" s="1"/>
  <c r="AW1672" i="12" s="1"/>
  <c r="BB1672" i="12" s="1"/>
  <c r="BG1672" i="12" s="1"/>
  <c r="M1673" i="12"/>
  <c r="S1673" i="12" s="1"/>
  <c r="Y1673" i="12" s="1"/>
  <c r="AE1673" i="12" s="1"/>
  <c r="AI1673" i="12" s="1"/>
  <c r="AO1673" i="12" s="1"/>
  <c r="AW1673" i="12" s="1"/>
  <c r="BB1673" i="12" s="1"/>
  <c r="BG1673" i="12" s="1"/>
  <c r="G1776" i="12"/>
  <c r="M1777" i="12"/>
  <c r="S1777" i="12" s="1"/>
  <c r="Y1777" i="12" s="1"/>
  <c r="AE1777" i="12" s="1"/>
  <c r="AI1777" i="12" s="1"/>
  <c r="AO1777" i="12" s="1"/>
  <c r="AW1777" i="12" s="1"/>
  <c r="BB1777" i="12" s="1"/>
  <c r="BG1777" i="12" s="1"/>
  <c r="G1795" i="12"/>
  <c r="M1795" i="12" s="1"/>
  <c r="S1795" i="12" s="1"/>
  <c r="Y1795" i="12" s="1"/>
  <c r="AE1795" i="12" s="1"/>
  <c r="AI1795" i="12" s="1"/>
  <c r="AO1795" i="12" s="1"/>
  <c r="AW1795" i="12" s="1"/>
  <c r="BB1795" i="12" s="1"/>
  <c r="BG1795" i="12" s="1"/>
  <c r="M1796" i="12"/>
  <c r="S1796" i="12" s="1"/>
  <c r="Y1796" i="12" s="1"/>
  <c r="AE1796" i="12" s="1"/>
  <c r="AI1796" i="12" s="1"/>
  <c r="AO1796" i="12" s="1"/>
  <c r="AW1796" i="12" s="1"/>
  <c r="BB1796" i="12" s="1"/>
  <c r="BG1796" i="12" s="1"/>
  <c r="G1875" i="12"/>
  <c r="M1876" i="12"/>
  <c r="S1876" i="12" s="1"/>
  <c r="Y1876" i="12" s="1"/>
  <c r="AE1876" i="12" s="1"/>
  <c r="AI1876" i="12" s="1"/>
  <c r="AO1876" i="12" s="1"/>
  <c r="AW1876" i="12" s="1"/>
  <c r="BB1876" i="12" s="1"/>
  <c r="BG1876" i="12" s="1"/>
  <c r="G1890" i="12"/>
  <c r="M1890" i="12" s="1"/>
  <c r="S1890" i="12" s="1"/>
  <c r="Y1890" i="12" s="1"/>
  <c r="AE1890" i="12" s="1"/>
  <c r="AI1890" i="12" s="1"/>
  <c r="AO1890" i="12" s="1"/>
  <c r="AW1890" i="12" s="1"/>
  <c r="BB1890" i="12" s="1"/>
  <c r="BG1890" i="12" s="1"/>
  <c r="M1891" i="12"/>
  <c r="S1891" i="12" s="1"/>
  <c r="Y1891" i="12" s="1"/>
  <c r="AE1891" i="12" s="1"/>
  <c r="AI1891" i="12" s="1"/>
  <c r="AO1891" i="12" s="1"/>
  <c r="AW1891" i="12" s="1"/>
  <c r="BB1891" i="12" s="1"/>
  <c r="BG1891" i="12" s="1"/>
  <c r="G1919" i="12"/>
  <c r="M1919" i="12" s="1"/>
  <c r="S1919" i="12" s="1"/>
  <c r="Y1919" i="12" s="1"/>
  <c r="AE1919" i="12" s="1"/>
  <c r="AI1919" i="12" s="1"/>
  <c r="AO1919" i="12" s="1"/>
  <c r="AW1919" i="12" s="1"/>
  <c r="BB1919" i="12" s="1"/>
  <c r="BG1919" i="12" s="1"/>
  <c r="M1920" i="12"/>
  <c r="S1920" i="12" s="1"/>
  <c r="Y1920" i="12" s="1"/>
  <c r="AE1920" i="12" s="1"/>
  <c r="AI1920" i="12" s="1"/>
  <c r="AO1920" i="12" s="1"/>
  <c r="AW1920" i="12" s="1"/>
  <c r="BB1920" i="12" s="1"/>
  <c r="BG1920" i="12" s="1"/>
  <c r="G2018" i="12"/>
  <c r="M2018" i="12" s="1"/>
  <c r="S2018" i="12" s="1"/>
  <c r="Y2018" i="12" s="1"/>
  <c r="AE2018" i="12" s="1"/>
  <c r="AI2018" i="12" s="1"/>
  <c r="AO2018" i="12" s="1"/>
  <c r="AW2018" i="12" s="1"/>
  <c r="BB2018" i="12" s="1"/>
  <c r="BG2018" i="12" s="1"/>
  <c r="M2019" i="12"/>
  <c r="S2019" i="12" s="1"/>
  <c r="Y2019" i="12" s="1"/>
  <c r="AE2019" i="12" s="1"/>
  <c r="AI2019" i="12" s="1"/>
  <c r="AO2019" i="12" s="1"/>
  <c r="AW2019" i="12" s="1"/>
  <c r="BB2019" i="12" s="1"/>
  <c r="BG2019" i="12" s="1"/>
  <c r="G2047" i="12"/>
  <c r="M2047" i="12" s="1"/>
  <c r="S2047" i="12" s="1"/>
  <c r="Y2047" i="12" s="1"/>
  <c r="AE2047" i="12" s="1"/>
  <c r="AI2047" i="12" s="1"/>
  <c r="AO2047" i="12" s="1"/>
  <c r="AW2047" i="12" s="1"/>
  <c r="BB2047" i="12" s="1"/>
  <c r="BG2047" i="12" s="1"/>
  <c r="M2048" i="12"/>
  <c r="S2048" i="12" s="1"/>
  <c r="Y2048" i="12" s="1"/>
  <c r="AE2048" i="12" s="1"/>
  <c r="AI2048" i="12" s="1"/>
  <c r="AO2048" i="12" s="1"/>
  <c r="AW2048" i="12" s="1"/>
  <c r="BB2048" i="12" s="1"/>
  <c r="BG2048" i="12" s="1"/>
  <c r="G2066" i="12"/>
  <c r="M2066" i="12" s="1"/>
  <c r="S2066" i="12" s="1"/>
  <c r="Y2066" i="12" s="1"/>
  <c r="AE2066" i="12" s="1"/>
  <c r="AI2066" i="12" s="1"/>
  <c r="AO2066" i="12" s="1"/>
  <c r="AW2066" i="12" s="1"/>
  <c r="BB2066" i="12" s="1"/>
  <c r="BG2066" i="12" s="1"/>
  <c r="M2067" i="12"/>
  <c r="S2067" i="12" s="1"/>
  <c r="Y2067" i="12" s="1"/>
  <c r="AE2067" i="12" s="1"/>
  <c r="AI2067" i="12" s="1"/>
  <c r="AO2067" i="12" s="1"/>
  <c r="AW2067" i="12" s="1"/>
  <c r="BB2067" i="12" s="1"/>
  <c r="BG2067" i="12" s="1"/>
  <c r="G2127" i="12"/>
  <c r="M2127" i="12" s="1"/>
  <c r="S2127" i="12" s="1"/>
  <c r="Y2127" i="12" s="1"/>
  <c r="AE2127" i="12" s="1"/>
  <c r="AI2127" i="12" s="1"/>
  <c r="AO2127" i="12" s="1"/>
  <c r="AW2127" i="12" s="1"/>
  <c r="BB2127" i="12" s="1"/>
  <c r="BG2127" i="12" s="1"/>
  <c r="M2128" i="12"/>
  <c r="S2128" i="12" s="1"/>
  <c r="Y2128" i="12" s="1"/>
  <c r="AE2128" i="12" s="1"/>
  <c r="AI2128" i="12" s="1"/>
  <c r="AO2128" i="12" s="1"/>
  <c r="AW2128" i="12" s="1"/>
  <c r="BB2128" i="12" s="1"/>
  <c r="BG2128" i="12" s="1"/>
  <c r="G217" i="12"/>
  <c r="M217" i="12" s="1"/>
  <c r="S217" i="12" s="1"/>
  <c r="Y217" i="12" s="1"/>
  <c r="AE217" i="12" s="1"/>
  <c r="AI217" i="12" s="1"/>
  <c r="AO217" i="12" s="1"/>
  <c r="AW217" i="12" s="1"/>
  <c r="BB217" i="12" s="1"/>
  <c r="BG217" i="12" s="1"/>
  <c r="M218" i="12"/>
  <c r="S218" i="12" s="1"/>
  <c r="Y218" i="12" s="1"/>
  <c r="AE218" i="12" s="1"/>
  <c r="AI218" i="12" s="1"/>
  <c r="AO218" i="12" s="1"/>
  <c r="AW218" i="12" s="1"/>
  <c r="BB218" i="12" s="1"/>
  <c r="BG218" i="12" s="1"/>
  <c r="G249" i="12"/>
  <c r="M249" i="12" s="1"/>
  <c r="S249" i="12" s="1"/>
  <c r="Y249" i="12" s="1"/>
  <c r="AE249" i="12" s="1"/>
  <c r="AI249" i="12" s="1"/>
  <c r="AO249" i="12" s="1"/>
  <c r="AW249" i="12" s="1"/>
  <c r="BB249" i="12" s="1"/>
  <c r="BG249" i="12" s="1"/>
  <c r="M250" i="12"/>
  <c r="S250" i="12" s="1"/>
  <c r="Y250" i="12" s="1"/>
  <c r="AE250" i="12" s="1"/>
  <c r="AI250" i="12" s="1"/>
  <c r="AO250" i="12" s="1"/>
  <c r="AW250" i="12" s="1"/>
  <c r="BB250" i="12" s="1"/>
  <c r="BG250" i="12" s="1"/>
  <c r="G265" i="12"/>
  <c r="M265" i="12" s="1"/>
  <c r="S265" i="12" s="1"/>
  <c r="Y265" i="12" s="1"/>
  <c r="AE265" i="12" s="1"/>
  <c r="AI265" i="12" s="1"/>
  <c r="AO265" i="12" s="1"/>
  <c r="AW265" i="12" s="1"/>
  <c r="BB265" i="12" s="1"/>
  <c r="BG265" i="12" s="1"/>
  <c r="M266" i="12"/>
  <c r="S266" i="12" s="1"/>
  <c r="Y266" i="12" s="1"/>
  <c r="AE266" i="12" s="1"/>
  <c r="AI266" i="12" s="1"/>
  <c r="AO266" i="12" s="1"/>
  <c r="AW266" i="12" s="1"/>
  <c r="BB266" i="12" s="1"/>
  <c r="BG266" i="12" s="1"/>
  <c r="G440" i="12"/>
  <c r="M440" i="12" s="1"/>
  <c r="S440" i="12" s="1"/>
  <c r="Y440" i="12" s="1"/>
  <c r="AE440" i="12" s="1"/>
  <c r="AI440" i="12" s="1"/>
  <c r="AO440" i="12" s="1"/>
  <c r="AW440" i="12" s="1"/>
  <c r="BB440" i="12" s="1"/>
  <c r="BG440" i="12" s="1"/>
  <c r="M441" i="12"/>
  <c r="S441" i="12" s="1"/>
  <c r="Y441" i="12" s="1"/>
  <c r="AE441" i="12" s="1"/>
  <c r="AI441" i="12" s="1"/>
  <c r="AO441" i="12" s="1"/>
  <c r="AW441" i="12" s="1"/>
  <c r="BB441" i="12" s="1"/>
  <c r="BG441" i="12" s="1"/>
  <c r="H664" i="12"/>
  <c r="N664" i="12" s="1"/>
  <c r="T664" i="12" s="1"/>
  <c r="Z664" i="12" s="1"/>
  <c r="AF664" i="12" s="1"/>
  <c r="AJ664" i="12" s="1"/>
  <c r="AP664" i="12" s="1"/>
  <c r="AX664" i="12" s="1"/>
  <c r="BH664" i="12" s="1"/>
  <c r="N665" i="12"/>
  <c r="T665" i="12" s="1"/>
  <c r="Z665" i="12" s="1"/>
  <c r="AF665" i="12" s="1"/>
  <c r="AJ665" i="12" s="1"/>
  <c r="AP665" i="12" s="1"/>
  <c r="AX665" i="12" s="1"/>
  <c r="BH665" i="12" s="1"/>
  <c r="G690" i="12"/>
  <c r="M690" i="12" s="1"/>
  <c r="S690" i="12" s="1"/>
  <c r="Y690" i="12" s="1"/>
  <c r="AE690" i="12" s="1"/>
  <c r="AI690" i="12" s="1"/>
  <c r="AO690" i="12" s="1"/>
  <c r="AW690" i="12" s="1"/>
  <c r="BB690" i="12" s="1"/>
  <c r="BG690" i="12" s="1"/>
  <c r="M691" i="12"/>
  <c r="S691" i="12" s="1"/>
  <c r="Y691" i="12" s="1"/>
  <c r="AE691" i="12" s="1"/>
  <c r="AI691" i="12" s="1"/>
  <c r="AO691" i="12" s="1"/>
  <c r="AW691" i="12" s="1"/>
  <c r="BB691" i="12" s="1"/>
  <c r="BG691" i="12" s="1"/>
  <c r="G812" i="12"/>
  <c r="M813" i="12"/>
  <c r="S813" i="12" s="1"/>
  <c r="Y813" i="12" s="1"/>
  <c r="AE813" i="12" s="1"/>
  <c r="AI813" i="12" s="1"/>
  <c r="AO813" i="12" s="1"/>
  <c r="AW813" i="12" s="1"/>
  <c r="BB813" i="12" s="1"/>
  <c r="BG813" i="12" s="1"/>
  <c r="G1040" i="12"/>
  <c r="M1040" i="12" s="1"/>
  <c r="S1040" i="12" s="1"/>
  <c r="Y1040" i="12" s="1"/>
  <c r="AE1040" i="12" s="1"/>
  <c r="AI1040" i="12" s="1"/>
  <c r="AO1040" i="12" s="1"/>
  <c r="AW1040" i="12" s="1"/>
  <c r="BB1040" i="12" s="1"/>
  <c r="BG1040" i="12" s="1"/>
  <c r="M1041" i="12"/>
  <c r="S1041" i="12" s="1"/>
  <c r="Y1041" i="12" s="1"/>
  <c r="AE1041" i="12" s="1"/>
  <c r="AI1041" i="12" s="1"/>
  <c r="AO1041" i="12" s="1"/>
  <c r="AW1041" i="12" s="1"/>
  <c r="BB1041" i="12" s="1"/>
  <c r="BG1041" i="12" s="1"/>
  <c r="G1113" i="12"/>
  <c r="M1113" i="12" s="1"/>
  <c r="S1113" i="12" s="1"/>
  <c r="Y1113" i="12" s="1"/>
  <c r="AE1113" i="12" s="1"/>
  <c r="AI1113" i="12" s="1"/>
  <c r="AO1113" i="12" s="1"/>
  <c r="AW1113" i="12" s="1"/>
  <c r="BB1113" i="12" s="1"/>
  <c r="BG1113" i="12" s="1"/>
  <c r="M1114" i="12"/>
  <c r="S1114" i="12" s="1"/>
  <c r="Y1114" i="12" s="1"/>
  <c r="AE1114" i="12" s="1"/>
  <c r="AI1114" i="12" s="1"/>
  <c r="AO1114" i="12" s="1"/>
  <c r="AW1114" i="12" s="1"/>
  <c r="BB1114" i="12" s="1"/>
  <c r="BG1114" i="12" s="1"/>
  <c r="G1133" i="12"/>
  <c r="M1133" i="12" s="1"/>
  <c r="S1133" i="12" s="1"/>
  <c r="Y1133" i="12" s="1"/>
  <c r="AE1133" i="12" s="1"/>
  <c r="AI1133" i="12" s="1"/>
  <c r="AO1133" i="12" s="1"/>
  <c r="AW1133" i="12" s="1"/>
  <c r="BB1133" i="12" s="1"/>
  <c r="BG1133" i="12" s="1"/>
  <c r="M1134" i="12"/>
  <c r="S1134" i="12" s="1"/>
  <c r="Y1134" i="12" s="1"/>
  <c r="AE1134" i="12" s="1"/>
  <c r="AI1134" i="12" s="1"/>
  <c r="AO1134" i="12" s="1"/>
  <c r="AW1134" i="12" s="1"/>
  <c r="BB1134" i="12" s="1"/>
  <c r="BG1134" i="12" s="1"/>
  <c r="G1238" i="12"/>
  <c r="M1238" i="12" s="1"/>
  <c r="S1238" i="12" s="1"/>
  <c r="Y1238" i="12" s="1"/>
  <c r="AE1238" i="12" s="1"/>
  <c r="AI1238" i="12" s="1"/>
  <c r="AO1238" i="12" s="1"/>
  <c r="AW1238" i="12" s="1"/>
  <c r="BB1238" i="12" s="1"/>
  <c r="BG1238" i="12" s="1"/>
  <c r="M1239" i="12"/>
  <c r="S1239" i="12" s="1"/>
  <c r="Y1239" i="12" s="1"/>
  <c r="AE1239" i="12" s="1"/>
  <c r="AI1239" i="12" s="1"/>
  <c r="AO1239" i="12" s="1"/>
  <c r="AW1239" i="12" s="1"/>
  <c r="BB1239" i="12" s="1"/>
  <c r="BG1239" i="12" s="1"/>
  <c r="G1586" i="12"/>
  <c r="M1587" i="12"/>
  <c r="S1587" i="12" s="1"/>
  <c r="Y1587" i="12" s="1"/>
  <c r="AE1587" i="12" s="1"/>
  <c r="AI1587" i="12" s="1"/>
  <c r="AO1587" i="12" s="1"/>
  <c r="AW1587" i="12" s="1"/>
  <c r="BB1587" i="12" s="1"/>
  <c r="BG1587" i="12" s="1"/>
  <c r="H1919" i="12"/>
  <c r="N1919" i="12" s="1"/>
  <c r="T1919" i="12" s="1"/>
  <c r="Z1919" i="12" s="1"/>
  <c r="AF1919" i="12" s="1"/>
  <c r="AJ1919" i="12" s="1"/>
  <c r="AP1919" i="12" s="1"/>
  <c r="AX1919" i="12" s="1"/>
  <c r="BH1919" i="12" s="1"/>
  <c r="N1920" i="12"/>
  <c r="T1920" i="12" s="1"/>
  <c r="Z1920" i="12" s="1"/>
  <c r="AF1920" i="12" s="1"/>
  <c r="AJ1920" i="12" s="1"/>
  <c r="AP1920" i="12" s="1"/>
  <c r="AX1920" i="12" s="1"/>
  <c r="BH1920" i="12" s="1"/>
  <c r="G2043" i="12"/>
  <c r="M2043" i="12" s="1"/>
  <c r="S2043" i="12" s="1"/>
  <c r="Y2043" i="12" s="1"/>
  <c r="AE2043" i="12" s="1"/>
  <c r="AI2043" i="12" s="1"/>
  <c r="AO2043" i="12" s="1"/>
  <c r="AW2043" i="12" s="1"/>
  <c r="BB2043" i="12" s="1"/>
  <c r="BG2043" i="12" s="1"/>
  <c r="M2044" i="12"/>
  <c r="S2044" i="12" s="1"/>
  <c r="Y2044" i="12" s="1"/>
  <c r="AE2044" i="12" s="1"/>
  <c r="AI2044" i="12" s="1"/>
  <c r="AO2044" i="12" s="1"/>
  <c r="AW2044" i="12" s="1"/>
  <c r="BB2044" i="12" s="1"/>
  <c r="BG2044" i="12" s="1"/>
  <c r="H2127" i="12"/>
  <c r="N2127" i="12" s="1"/>
  <c r="T2127" i="12" s="1"/>
  <c r="Z2127" i="12" s="1"/>
  <c r="AF2127" i="12" s="1"/>
  <c r="AJ2127" i="12" s="1"/>
  <c r="AP2127" i="12" s="1"/>
  <c r="AX2127" i="12" s="1"/>
  <c r="BH2127" i="12" s="1"/>
  <c r="N2128" i="12"/>
  <c r="T2128" i="12" s="1"/>
  <c r="Z2128" i="12" s="1"/>
  <c r="AF2128" i="12" s="1"/>
  <c r="AJ2128" i="12" s="1"/>
  <c r="AP2128" i="12" s="1"/>
  <c r="AX2128" i="12" s="1"/>
  <c r="BH2128" i="12" s="1"/>
  <c r="G2357" i="12"/>
  <c r="M2357" i="12" s="1"/>
  <c r="S2357" i="12" s="1"/>
  <c r="Y2357" i="12" s="1"/>
  <c r="AE2357" i="12" s="1"/>
  <c r="AI2357" i="12" s="1"/>
  <c r="AO2357" i="12" s="1"/>
  <c r="AW2357" i="12" s="1"/>
  <c r="BB2357" i="12" s="1"/>
  <c r="BG2357" i="12" s="1"/>
  <c r="M2358" i="12"/>
  <c r="S2358" i="12" s="1"/>
  <c r="Y2358" i="12" s="1"/>
  <c r="AE2358" i="12" s="1"/>
  <c r="AI2358" i="12" s="1"/>
  <c r="AO2358" i="12" s="1"/>
  <c r="AW2358" i="12" s="1"/>
  <c r="BB2358" i="12" s="1"/>
  <c r="BG2358" i="12" s="1"/>
  <c r="G2672" i="12"/>
  <c r="M2672" i="12" s="1"/>
  <c r="S2672" i="12" s="1"/>
  <c r="Y2672" i="12" s="1"/>
  <c r="AE2672" i="12" s="1"/>
  <c r="AI2672" i="12" s="1"/>
  <c r="AO2672" i="12" s="1"/>
  <c r="AW2672" i="12" s="1"/>
  <c r="BB2672" i="12" s="1"/>
  <c r="BG2672" i="12" s="1"/>
  <c r="M2673" i="12"/>
  <c r="S2673" i="12" s="1"/>
  <c r="Y2673" i="12" s="1"/>
  <c r="AE2673" i="12" s="1"/>
  <c r="AI2673" i="12" s="1"/>
  <c r="AO2673" i="12" s="1"/>
  <c r="AW2673" i="12" s="1"/>
  <c r="BB2673" i="12" s="1"/>
  <c r="BG2673" i="12" s="1"/>
  <c r="H2742" i="12"/>
  <c r="N2743" i="12"/>
  <c r="T2743" i="12" s="1"/>
  <c r="Z2743" i="12" s="1"/>
  <c r="AF2743" i="12" s="1"/>
  <c r="AJ2743" i="12" s="1"/>
  <c r="AP2743" i="12" s="1"/>
  <c r="AX2743" i="12" s="1"/>
  <c r="BH2743" i="12" s="1"/>
  <c r="BI538" i="12"/>
  <c r="F1260" i="12"/>
  <c r="BI1258" i="12"/>
  <c r="BI340" i="12"/>
  <c r="F348" i="12"/>
  <c r="F323" i="12"/>
  <c r="BI2276" i="12"/>
  <c r="BI2275" i="12" s="1"/>
  <c r="BI2274" i="12" s="1"/>
  <c r="BI2212" i="12"/>
  <c r="BI2185" i="12"/>
  <c r="BI2179" i="12" s="1"/>
  <c r="BI1808" i="12"/>
  <c r="BI1562" i="12"/>
  <c r="BI1561" i="12" s="1"/>
  <c r="BI1432" i="12"/>
  <c r="BI1431" i="12" s="1"/>
  <c r="F1229" i="12"/>
  <c r="BI624" i="12"/>
  <c r="BI618" i="12" s="1"/>
  <c r="BI2470" i="12"/>
  <c r="BI101" i="12"/>
  <c r="BI72" i="12"/>
  <c r="BI71" i="12" s="1"/>
  <c r="BI124" i="12"/>
  <c r="BI321" i="12"/>
  <c r="BI2502" i="12"/>
  <c r="BI779" i="12"/>
  <c r="BI761" i="12" s="1"/>
  <c r="BI663" i="12"/>
  <c r="BI662" i="12" s="1"/>
  <c r="BI2740" i="12"/>
  <c r="BI849" i="12"/>
  <c r="BI2883" i="12"/>
  <c r="BI2304" i="12"/>
  <c r="BI880" i="12"/>
  <c r="BI1936" i="12"/>
  <c r="BI1935" i="12" s="1"/>
  <c r="BI2801" i="12"/>
  <c r="BI587" i="12"/>
  <c r="BI279" i="12"/>
  <c r="BI278" i="12" s="1"/>
  <c r="BI739" i="12"/>
  <c r="BI817" i="12"/>
  <c r="BI1195" i="12"/>
  <c r="BI2015" i="12"/>
  <c r="BI2533" i="12"/>
  <c r="BI989" i="12"/>
  <c r="BI1785" i="12"/>
  <c r="BI1773" i="12" s="1"/>
  <c r="BI191" i="12"/>
  <c r="BI460" i="12"/>
  <c r="BI459" i="12" s="1"/>
  <c r="BI157" i="12"/>
  <c r="BI959" i="12"/>
  <c r="BI1900" i="12"/>
  <c r="BI1027" i="12"/>
  <c r="F914" i="12"/>
  <c r="F281" i="12"/>
  <c r="F2651" i="12"/>
  <c r="F701" i="12"/>
  <c r="F557" i="12"/>
  <c r="F836" i="12"/>
  <c r="F342" i="12"/>
  <c r="F725" i="12"/>
  <c r="F626" i="12"/>
  <c r="F582" i="12"/>
  <c r="F2010" i="12"/>
  <c r="F967" i="12"/>
  <c r="F2688" i="12"/>
  <c r="F369" i="12"/>
  <c r="F1162" i="12"/>
  <c r="F2660" i="12"/>
  <c r="F851" i="12"/>
  <c r="F387" i="12"/>
  <c r="F81" i="12"/>
  <c r="F820" i="12"/>
  <c r="F1249" i="12"/>
  <c r="F1182" i="12"/>
  <c r="F995" i="12"/>
  <c r="F902" i="12"/>
  <c r="F781" i="12"/>
  <c r="F550" i="12"/>
  <c r="F517" i="12"/>
  <c r="F335" i="12"/>
  <c r="F91" i="12"/>
  <c r="F2622" i="12"/>
  <c r="F2026" i="12"/>
  <c r="F865" i="12"/>
  <c r="F1266" i="12"/>
  <c r="F1243" i="12"/>
  <c r="F486" i="12"/>
  <c r="F885" i="12"/>
  <c r="F639" i="12"/>
  <c r="F293" i="12"/>
  <c r="F928" i="12"/>
  <c r="F1172" i="12"/>
  <c r="F1012" i="12"/>
  <c r="F984" i="12"/>
  <c r="F908" i="12"/>
  <c r="F544" i="12"/>
  <c r="F117" i="12"/>
  <c r="F376" i="12"/>
  <c r="F613" i="12"/>
  <c r="F329" i="12"/>
  <c r="F977" i="12"/>
  <c r="F875" i="12"/>
  <c r="F595" i="12"/>
  <c r="F589" i="12"/>
  <c r="F287" i="12"/>
  <c r="F171" i="12"/>
  <c r="L171" i="12" s="1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M1811" i="12" l="1"/>
  <c r="S1811" i="12" s="1"/>
  <c r="Y1811" i="12" s="1"/>
  <c r="AE1811" i="12" s="1"/>
  <c r="AI1811" i="12" s="1"/>
  <c r="AO1811" i="12" s="1"/>
  <c r="AW1811" i="12" s="1"/>
  <c r="BB1811" i="12" s="1"/>
  <c r="BG1811" i="12" s="1"/>
  <c r="BI320" i="12"/>
  <c r="G1563" i="12"/>
  <c r="M1563" i="12" s="1"/>
  <c r="S1563" i="12" s="1"/>
  <c r="Y1563" i="12" s="1"/>
  <c r="AE1563" i="12" s="1"/>
  <c r="AI1563" i="12" s="1"/>
  <c r="AO1563" i="12" s="1"/>
  <c r="AW1563" i="12" s="1"/>
  <c r="BB1563" i="12" s="1"/>
  <c r="BG1563" i="12" s="1"/>
  <c r="G1936" i="12"/>
  <c r="M1936" i="12" s="1"/>
  <c r="S1936" i="12" s="1"/>
  <c r="Y1936" i="12" s="1"/>
  <c r="AE1936" i="12" s="1"/>
  <c r="AI1936" i="12" s="1"/>
  <c r="AO1936" i="12" s="1"/>
  <c r="AW1936" i="12" s="1"/>
  <c r="BB1936" i="12" s="1"/>
  <c r="BG1936" i="12" s="1"/>
  <c r="G157" i="12"/>
  <c r="M157" i="12" s="1"/>
  <c r="S157" i="12" s="1"/>
  <c r="Y157" i="12" s="1"/>
  <c r="AE157" i="12" s="1"/>
  <c r="AI157" i="12" s="1"/>
  <c r="AO157" i="12" s="1"/>
  <c r="AW157" i="12" s="1"/>
  <c r="BB157" i="12" s="1"/>
  <c r="BG157" i="12" s="1"/>
  <c r="N55" i="12"/>
  <c r="T55" i="12" s="1"/>
  <c r="Z55" i="12" s="1"/>
  <c r="AF55" i="12" s="1"/>
  <c r="AJ55" i="12" s="1"/>
  <c r="AP55" i="12" s="1"/>
  <c r="AX55" i="12" s="1"/>
  <c r="BH55" i="12" s="1"/>
  <c r="G2491" i="12"/>
  <c r="M2491" i="12" s="1"/>
  <c r="S2491" i="12" s="1"/>
  <c r="Y2491" i="12" s="1"/>
  <c r="AE2491" i="12" s="1"/>
  <c r="AI2491" i="12" s="1"/>
  <c r="AO2491" i="12" s="1"/>
  <c r="AW2491" i="12" s="1"/>
  <c r="BB2491" i="12" s="1"/>
  <c r="BG2491" i="12" s="1"/>
  <c r="N103" i="12"/>
  <c r="T103" i="12" s="1"/>
  <c r="Z103" i="12" s="1"/>
  <c r="AF103" i="12" s="1"/>
  <c r="AJ103" i="12" s="1"/>
  <c r="AP103" i="12" s="1"/>
  <c r="AX103" i="12" s="1"/>
  <c r="BH103" i="12" s="1"/>
  <c r="G2921" i="12"/>
  <c r="G2920" i="12" s="1"/>
  <c r="M2920" i="12" s="1"/>
  <c r="S2920" i="12" s="1"/>
  <c r="Y2920" i="12" s="1"/>
  <c r="AE2920" i="12" s="1"/>
  <c r="AI2920" i="12" s="1"/>
  <c r="AO2920" i="12" s="1"/>
  <c r="AW2920" i="12" s="1"/>
  <c r="BB2920" i="12" s="1"/>
  <c r="BG2920" i="12" s="1"/>
  <c r="M103" i="12"/>
  <c r="S103" i="12" s="1"/>
  <c r="Y103" i="12" s="1"/>
  <c r="AE103" i="12" s="1"/>
  <c r="AI103" i="12" s="1"/>
  <c r="AO103" i="12" s="1"/>
  <c r="AW103" i="12" s="1"/>
  <c r="BB103" i="12" s="1"/>
  <c r="BG103" i="12" s="1"/>
  <c r="M2099" i="12"/>
  <c r="S2099" i="12" s="1"/>
  <c r="Y2099" i="12" s="1"/>
  <c r="AE2099" i="12" s="1"/>
  <c r="AI2099" i="12" s="1"/>
  <c r="AO2099" i="12" s="1"/>
  <c r="AW2099" i="12" s="1"/>
  <c r="BB2099" i="12" s="1"/>
  <c r="BG2099" i="12" s="1"/>
  <c r="N741" i="12"/>
  <c r="T741" i="12" s="1"/>
  <c r="Z741" i="12" s="1"/>
  <c r="AF741" i="12" s="1"/>
  <c r="AJ741" i="12" s="1"/>
  <c r="AP741" i="12" s="1"/>
  <c r="AX741" i="12" s="1"/>
  <c r="BH741" i="12" s="1"/>
  <c r="M1049" i="12"/>
  <c r="S1049" i="12" s="1"/>
  <c r="Y1049" i="12" s="1"/>
  <c r="AE1049" i="12" s="1"/>
  <c r="AI1049" i="12" s="1"/>
  <c r="AO1049" i="12" s="1"/>
  <c r="AW1049" i="12" s="1"/>
  <c r="BB1049" i="12" s="1"/>
  <c r="BG1049" i="12" s="1"/>
  <c r="M754" i="12"/>
  <c r="S754" i="12" s="1"/>
  <c r="Y754" i="12" s="1"/>
  <c r="AE754" i="12" s="1"/>
  <c r="AI754" i="12" s="1"/>
  <c r="AO754" i="12" s="1"/>
  <c r="AW754" i="12" s="1"/>
  <c r="BB754" i="12" s="1"/>
  <c r="BG754" i="12" s="1"/>
  <c r="G2884" i="12"/>
  <c r="M2884" i="12" s="1"/>
  <c r="S2884" i="12" s="1"/>
  <c r="Y2884" i="12" s="1"/>
  <c r="AE2884" i="12" s="1"/>
  <c r="AI2884" i="12" s="1"/>
  <c r="AO2884" i="12" s="1"/>
  <c r="AW2884" i="12" s="1"/>
  <c r="BB2884" i="12" s="1"/>
  <c r="BG2884" i="12" s="1"/>
  <c r="H1563" i="12"/>
  <c r="N1563" i="12" s="1"/>
  <c r="T1563" i="12" s="1"/>
  <c r="Z1563" i="12" s="1"/>
  <c r="AF1563" i="12" s="1"/>
  <c r="AJ1563" i="12" s="1"/>
  <c r="AP1563" i="12" s="1"/>
  <c r="AX1563" i="12" s="1"/>
  <c r="BH1563" i="12" s="1"/>
  <c r="BI123" i="12"/>
  <c r="BI100" i="12" s="1"/>
  <c r="H762" i="12"/>
  <c r="N762" i="12" s="1"/>
  <c r="T762" i="12" s="1"/>
  <c r="Z762" i="12" s="1"/>
  <c r="AF762" i="12" s="1"/>
  <c r="AJ762" i="12" s="1"/>
  <c r="AP762" i="12" s="1"/>
  <c r="AX762" i="12" s="1"/>
  <c r="BH762" i="12" s="1"/>
  <c r="H2884" i="12"/>
  <c r="N2884" i="12" s="1"/>
  <c r="T2884" i="12" s="1"/>
  <c r="Z2884" i="12" s="1"/>
  <c r="AF2884" i="12" s="1"/>
  <c r="AJ2884" i="12" s="1"/>
  <c r="AP2884" i="12" s="1"/>
  <c r="AX2884" i="12" s="1"/>
  <c r="BH2884" i="12" s="1"/>
  <c r="G54" i="12"/>
  <c r="M54" i="12" s="1"/>
  <c r="S54" i="12" s="1"/>
  <c r="Y54" i="12" s="1"/>
  <c r="AE54" i="12" s="1"/>
  <c r="AI54" i="12" s="1"/>
  <c r="AO54" i="12" s="1"/>
  <c r="AW54" i="12" s="1"/>
  <c r="BB54" i="12" s="1"/>
  <c r="BG54" i="12" s="1"/>
  <c r="G740" i="12"/>
  <c r="M740" i="12" s="1"/>
  <c r="S740" i="12" s="1"/>
  <c r="Y740" i="12" s="1"/>
  <c r="AE740" i="12" s="1"/>
  <c r="AI740" i="12" s="1"/>
  <c r="AO740" i="12" s="1"/>
  <c r="AW740" i="12" s="1"/>
  <c r="BB740" i="12" s="1"/>
  <c r="BG740" i="12" s="1"/>
  <c r="G192" i="12"/>
  <c r="M192" i="12" s="1"/>
  <c r="S192" i="12" s="1"/>
  <c r="Y192" i="12" s="1"/>
  <c r="AE192" i="12" s="1"/>
  <c r="AI192" i="12" s="1"/>
  <c r="AO192" i="12" s="1"/>
  <c r="AW192" i="12" s="1"/>
  <c r="BB192" i="12" s="1"/>
  <c r="BG192" i="12" s="1"/>
  <c r="N2099" i="12"/>
  <c r="T2099" i="12" s="1"/>
  <c r="Z2099" i="12" s="1"/>
  <c r="AF2099" i="12" s="1"/>
  <c r="AJ2099" i="12" s="1"/>
  <c r="AP2099" i="12" s="1"/>
  <c r="AX2099" i="12" s="1"/>
  <c r="BH2099" i="12" s="1"/>
  <c r="M2147" i="12"/>
  <c r="S2147" i="12" s="1"/>
  <c r="Y2147" i="12" s="1"/>
  <c r="AE2147" i="12" s="1"/>
  <c r="AI2147" i="12" s="1"/>
  <c r="AO2147" i="12" s="1"/>
  <c r="AW2147" i="12" s="1"/>
  <c r="BB2147" i="12" s="1"/>
  <c r="BG2147" i="12" s="1"/>
  <c r="G2214" i="12"/>
  <c r="M2214" i="12" s="1"/>
  <c r="S2214" i="12" s="1"/>
  <c r="Y2214" i="12" s="1"/>
  <c r="AE2214" i="12" s="1"/>
  <c r="AI2214" i="12" s="1"/>
  <c r="AO2214" i="12" s="1"/>
  <c r="AW2214" i="12" s="1"/>
  <c r="BB2214" i="12" s="1"/>
  <c r="BG2214" i="12" s="1"/>
  <c r="H2146" i="12"/>
  <c r="N2146" i="12" s="1"/>
  <c r="T2146" i="12" s="1"/>
  <c r="Z2146" i="12" s="1"/>
  <c r="AF2146" i="12" s="1"/>
  <c r="AJ2146" i="12" s="1"/>
  <c r="AP2146" i="12" s="1"/>
  <c r="AX2146" i="12" s="1"/>
  <c r="BH2146" i="12" s="1"/>
  <c r="N2215" i="12"/>
  <c r="T2215" i="12" s="1"/>
  <c r="Z2215" i="12" s="1"/>
  <c r="AF2215" i="12" s="1"/>
  <c r="AJ2215" i="12" s="1"/>
  <c r="AP2215" i="12" s="1"/>
  <c r="AX2215" i="12" s="1"/>
  <c r="BH2215" i="12" s="1"/>
  <c r="M763" i="12"/>
  <c r="S763" i="12" s="1"/>
  <c r="Y763" i="12" s="1"/>
  <c r="AE763" i="12" s="1"/>
  <c r="AI763" i="12" s="1"/>
  <c r="AO763" i="12" s="1"/>
  <c r="AW763" i="12" s="1"/>
  <c r="BB763" i="12" s="1"/>
  <c r="BG763" i="12" s="1"/>
  <c r="H706" i="12"/>
  <c r="N706" i="12" s="1"/>
  <c r="T706" i="12" s="1"/>
  <c r="Z706" i="12" s="1"/>
  <c r="AF706" i="12" s="1"/>
  <c r="AJ706" i="12" s="1"/>
  <c r="AP706" i="12" s="1"/>
  <c r="AX706" i="12" s="1"/>
  <c r="BH706" i="12" s="1"/>
  <c r="G2533" i="12"/>
  <c r="M2533" i="12" s="1"/>
  <c r="S2533" i="12" s="1"/>
  <c r="Y2533" i="12" s="1"/>
  <c r="AE2533" i="12" s="1"/>
  <c r="AI2533" i="12" s="1"/>
  <c r="AO2533" i="12" s="1"/>
  <c r="AW2533" i="12" s="1"/>
  <c r="BB2533" i="12" s="1"/>
  <c r="BG2533" i="12" s="1"/>
  <c r="F2596" i="12"/>
  <c r="L2596" i="12" s="1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H2921" i="12"/>
  <c r="H2920" i="12" s="1"/>
  <c r="N2920" i="12" s="1"/>
  <c r="T2920" i="12" s="1"/>
  <c r="Z2920" i="12" s="1"/>
  <c r="AF2920" i="12" s="1"/>
  <c r="AJ2920" i="12" s="1"/>
  <c r="AP2920" i="12" s="1"/>
  <c r="AX2920" i="12" s="1"/>
  <c r="BH2920" i="12" s="1"/>
  <c r="N1020" i="12"/>
  <c r="T1020" i="12" s="1"/>
  <c r="Z1020" i="12" s="1"/>
  <c r="AF1020" i="12" s="1"/>
  <c r="AJ1020" i="12" s="1"/>
  <c r="AP1020" i="12" s="1"/>
  <c r="AX1020" i="12" s="1"/>
  <c r="BH1020" i="12" s="1"/>
  <c r="H2491" i="12"/>
  <c r="N2491" i="12" s="1"/>
  <c r="T2491" i="12" s="1"/>
  <c r="Z2491" i="12" s="1"/>
  <c r="AF2491" i="12" s="1"/>
  <c r="AJ2491" i="12" s="1"/>
  <c r="AP2491" i="12" s="1"/>
  <c r="AX2491" i="12" s="1"/>
  <c r="BH2491" i="12" s="1"/>
  <c r="F1947" i="12"/>
  <c r="L1947" i="12" s="1"/>
  <c r="R1947" i="12" s="1"/>
  <c r="X1947" i="12" s="1"/>
  <c r="AD1947" i="12" s="1"/>
  <c r="AH1947" i="12" s="1"/>
  <c r="AN1947" i="12" s="1"/>
  <c r="AR1947" i="12" s="1"/>
  <c r="AV1947" i="12" s="1"/>
  <c r="BA1947" i="12" s="1"/>
  <c r="BF1947" i="12" s="1"/>
  <c r="F2551" i="12"/>
  <c r="L2551" i="12" s="1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M804" i="12"/>
  <c r="S804" i="12" s="1"/>
  <c r="Y804" i="12" s="1"/>
  <c r="AE804" i="12" s="1"/>
  <c r="AI804" i="12" s="1"/>
  <c r="AO804" i="12" s="1"/>
  <c r="AW804" i="12" s="1"/>
  <c r="BB804" i="12" s="1"/>
  <c r="BG804" i="12" s="1"/>
  <c r="H2032" i="12"/>
  <c r="H2031" i="12" s="1"/>
  <c r="N2031" i="12" s="1"/>
  <c r="T2031" i="12" s="1"/>
  <c r="Z2031" i="12" s="1"/>
  <c r="AF2031" i="12" s="1"/>
  <c r="AJ2031" i="12" s="1"/>
  <c r="AP2031" i="12" s="1"/>
  <c r="AX2031" i="12" s="1"/>
  <c r="BH2031" i="12" s="1"/>
  <c r="H989" i="12"/>
  <c r="N989" i="12" s="1"/>
  <c r="T989" i="12" s="1"/>
  <c r="Z989" i="12" s="1"/>
  <c r="AF989" i="12" s="1"/>
  <c r="AJ989" i="12" s="1"/>
  <c r="AP989" i="12" s="1"/>
  <c r="AX989" i="12" s="1"/>
  <c r="BH989" i="12" s="1"/>
  <c r="H959" i="12"/>
  <c r="N959" i="12" s="1"/>
  <c r="T959" i="12" s="1"/>
  <c r="Z959" i="12" s="1"/>
  <c r="AF959" i="12" s="1"/>
  <c r="AJ959" i="12" s="1"/>
  <c r="AP959" i="12" s="1"/>
  <c r="AX959" i="12" s="1"/>
  <c r="BH959" i="12" s="1"/>
  <c r="N754" i="12"/>
  <c r="T754" i="12" s="1"/>
  <c r="Z754" i="12" s="1"/>
  <c r="AF754" i="12" s="1"/>
  <c r="AJ754" i="12" s="1"/>
  <c r="AP754" i="12" s="1"/>
  <c r="AX754" i="12" s="1"/>
  <c r="BH754" i="12" s="1"/>
  <c r="H2789" i="12"/>
  <c r="N2789" i="12" s="1"/>
  <c r="T2789" i="12" s="1"/>
  <c r="Z2789" i="12" s="1"/>
  <c r="AF2789" i="12" s="1"/>
  <c r="AJ2789" i="12" s="1"/>
  <c r="AP2789" i="12" s="1"/>
  <c r="AX2789" i="12" s="1"/>
  <c r="BH2789" i="12" s="1"/>
  <c r="F668" i="12"/>
  <c r="L668" i="12" s="1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F2147" i="12"/>
  <c r="F2146" i="12" s="1"/>
  <c r="F754" i="12"/>
  <c r="L754" i="12" s="1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H2470" i="12"/>
  <c r="N2470" i="12" s="1"/>
  <c r="T2470" i="12" s="1"/>
  <c r="Z2470" i="12" s="1"/>
  <c r="AF2470" i="12" s="1"/>
  <c r="AJ2470" i="12" s="1"/>
  <c r="AP2470" i="12" s="1"/>
  <c r="AX2470" i="12" s="1"/>
  <c r="BH2470" i="12" s="1"/>
  <c r="N2033" i="12"/>
  <c r="T2033" i="12" s="1"/>
  <c r="Z2033" i="12" s="1"/>
  <c r="AF2033" i="12" s="1"/>
  <c r="AJ2033" i="12" s="1"/>
  <c r="AP2033" i="12" s="1"/>
  <c r="AX2033" i="12" s="1"/>
  <c r="BH2033" i="12" s="1"/>
  <c r="F18" i="12"/>
  <c r="L18" i="12" s="1"/>
  <c r="R18" i="12" s="1"/>
  <c r="X18" i="12" s="1"/>
  <c r="AD18" i="12" s="1"/>
  <c r="AH18" i="12" s="1"/>
  <c r="AN18" i="12" s="1"/>
  <c r="AR18" i="12" s="1"/>
  <c r="AV18" i="12" s="1"/>
  <c r="BA18" i="12" s="1"/>
  <c r="BF18" i="12" s="1"/>
  <c r="H624" i="12"/>
  <c r="N624" i="12" s="1"/>
  <c r="T624" i="12" s="1"/>
  <c r="Z624" i="12" s="1"/>
  <c r="AF624" i="12" s="1"/>
  <c r="AJ624" i="12" s="1"/>
  <c r="AP624" i="12" s="1"/>
  <c r="AX624" i="12" s="1"/>
  <c r="BH624" i="12" s="1"/>
  <c r="H2865" i="12"/>
  <c r="N2865" i="12" s="1"/>
  <c r="T2865" i="12" s="1"/>
  <c r="Z2865" i="12" s="1"/>
  <c r="AF2865" i="12" s="1"/>
  <c r="AJ2865" i="12" s="1"/>
  <c r="AP2865" i="12" s="1"/>
  <c r="AX2865" i="12" s="1"/>
  <c r="BH2865" i="12" s="1"/>
  <c r="N2903" i="12"/>
  <c r="T2903" i="12" s="1"/>
  <c r="Z2903" i="12" s="1"/>
  <c r="AF2903" i="12" s="1"/>
  <c r="AJ2903" i="12" s="1"/>
  <c r="AP2903" i="12" s="1"/>
  <c r="AX2903" i="12" s="1"/>
  <c r="BH2903" i="12" s="1"/>
  <c r="N2257" i="12"/>
  <c r="T2257" i="12" s="1"/>
  <c r="Z2257" i="12" s="1"/>
  <c r="AF2257" i="12" s="1"/>
  <c r="AJ2257" i="12" s="1"/>
  <c r="AP2257" i="12" s="1"/>
  <c r="AX2257" i="12" s="1"/>
  <c r="BH2257" i="12" s="1"/>
  <c r="F1937" i="12"/>
  <c r="L1937" i="12" s="1"/>
  <c r="R1937" i="12" s="1"/>
  <c r="X1937" i="12" s="1"/>
  <c r="AD1937" i="12" s="1"/>
  <c r="AH1937" i="12" s="1"/>
  <c r="AN1937" i="12" s="1"/>
  <c r="AR1937" i="12" s="1"/>
  <c r="AV1937" i="12" s="1"/>
  <c r="BA1937" i="12" s="1"/>
  <c r="BF1937" i="12" s="1"/>
  <c r="G2185" i="12"/>
  <c r="M2185" i="12" s="1"/>
  <c r="S2185" i="12" s="1"/>
  <c r="Y2185" i="12" s="1"/>
  <c r="AE2185" i="12" s="1"/>
  <c r="AI2185" i="12" s="1"/>
  <c r="AO2185" i="12" s="1"/>
  <c r="AW2185" i="12" s="1"/>
  <c r="BB2185" i="12" s="1"/>
  <c r="BG2185" i="12" s="1"/>
  <c r="F298" i="12"/>
  <c r="L298" i="12" s="1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F2836" i="12"/>
  <c r="L2836" i="12" s="1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F1020" i="12"/>
  <c r="L1020" i="12" s="1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H1936" i="12"/>
  <c r="H1935" i="12" s="1"/>
  <c r="N1935" i="12" s="1"/>
  <c r="T1935" i="12" s="1"/>
  <c r="Z1935" i="12" s="1"/>
  <c r="AF1935" i="12" s="1"/>
  <c r="AJ1935" i="12" s="1"/>
  <c r="AP1935" i="12" s="1"/>
  <c r="AX1935" i="12" s="1"/>
  <c r="BH1935" i="12" s="1"/>
  <c r="G989" i="12"/>
  <c r="M989" i="12" s="1"/>
  <c r="S989" i="12" s="1"/>
  <c r="Y989" i="12" s="1"/>
  <c r="AE989" i="12" s="1"/>
  <c r="AI989" i="12" s="1"/>
  <c r="AO989" i="12" s="1"/>
  <c r="AW989" i="12" s="1"/>
  <c r="BB989" i="12" s="1"/>
  <c r="BG989" i="12" s="1"/>
  <c r="H157" i="12"/>
  <c r="N157" i="12" s="1"/>
  <c r="T157" i="12" s="1"/>
  <c r="Z157" i="12" s="1"/>
  <c r="AF157" i="12" s="1"/>
  <c r="AJ157" i="12" s="1"/>
  <c r="AP157" i="12" s="1"/>
  <c r="AX157" i="12" s="1"/>
  <c r="BH157" i="12" s="1"/>
  <c r="F103" i="12"/>
  <c r="F102" i="12" s="1"/>
  <c r="L102" i="12" s="1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F158" i="12"/>
  <c r="L158" i="12" s="1"/>
  <c r="R158" i="12" s="1"/>
  <c r="X158" i="12" s="1"/>
  <c r="AD158" i="12" s="1"/>
  <c r="AH158" i="12" s="1"/>
  <c r="AN158" i="12" s="1"/>
  <c r="AR158" i="12" s="1"/>
  <c r="AV158" i="12" s="1"/>
  <c r="BA158" i="12" s="1"/>
  <c r="BF158" i="12" s="1"/>
  <c r="F2492" i="12"/>
  <c r="L2492" i="12" s="1"/>
  <c r="R2492" i="12" s="1"/>
  <c r="X2492" i="12" s="1"/>
  <c r="AD2492" i="12" s="1"/>
  <c r="AH2492" i="12" s="1"/>
  <c r="AN2492" i="12" s="1"/>
  <c r="AR2492" i="12" s="1"/>
  <c r="AV2492" i="12" s="1"/>
  <c r="BA2492" i="12" s="1"/>
  <c r="BF2492" i="12" s="1"/>
  <c r="F55" i="12"/>
  <c r="F54" i="12" s="1"/>
  <c r="L54" i="12" s="1"/>
  <c r="R54" i="12" s="1"/>
  <c r="X54" i="12" s="1"/>
  <c r="AD54" i="12" s="1"/>
  <c r="AH54" i="12" s="1"/>
  <c r="AN54" i="12" s="1"/>
  <c r="AR54" i="12" s="1"/>
  <c r="AV54" i="12" s="1"/>
  <c r="BA54" i="12" s="1"/>
  <c r="BF54" i="12" s="1"/>
  <c r="G2502" i="12"/>
  <c r="M2502" i="12" s="1"/>
  <c r="S2502" i="12" s="1"/>
  <c r="Y2502" i="12" s="1"/>
  <c r="AE2502" i="12" s="1"/>
  <c r="AI2502" i="12" s="1"/>
  <c r="AO2502" i="12" s="1"/>
  <c r="AW2502" i="12" s="1"/>
  <c r="BB2502" i="12" s="1"/>
  <c r="BG2502" i="12" s="1"/>
  <c r="H72" i="12"/>
  <c r="H71" i="12" s="1"/>
  <c r="N71" i="12" s="1"/>
  <c r="T71" i="12" s="1"/>
  <c r="Z71" i="12" s="1"/>
  <c r="AF71" i="12" s="1"/>
  <c r="AJ71" i="12" s="1"/>
  <c r="AP71" i="12" s="1"/>
  <c r="AX71" i="12" s="1"/>
  <c r="BH71" i="12" s="1"/>
  <c r="G2470" i="12"/>
  <c r="M2470" i="12" s="1"/>
  <c r="S2470" i="12" s="1"/>
  <c r="Y2470" i="12" s="1"/>
  <c r="AE2470" i="12" s="1"/>
  <c r="AI2470" i="12" s="1"/>
  <c r="AO2470" i="12" s="1"/>
  <c r="AW2470" i="12" s="1"/>
  <c r="BB2470" i="12" s="1"/>
  <c r="BG2470" i="12" s="1"/>
  <c r="F1811" i="12"/>
  <c r="F1810" i="12" s="1"/>
  <c r="F125" i="12"/>
  <c r="L125" i="12" s="1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F804" i="12"/>
  <c r="L804" i="12" s="1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G72" i="12"/>
  <c r="M72" i="12" s="1"/>
  <c r="S72" i="12" s="1"/>
  <c r="Y72" i="12" s="1"/>
  <c r="AE72" i="12" s="1"/>
  <c r="AI72" i="12" s="1"/>
  <c r="AO72" i="12" s="1"/>
  <c r="AW72" i="12" s="1"/>
  <c r="BB72" i="12" s="1"/>
  <c r="BG72" i="12" s="1"/>
  <c r="M1020" i="12"/>
  <c r="S1020" i="12" s="1"/>
  <c r="Y1020" i="12" s="1"/>
  <c r="AE1020" i="12" s="1"/>
  <c r="AI1020" i="12" s="1"/>
  <c r="AO1020" i="12" s="1"/>
  <c r="AW1020" i="12" s="1"/>
  <c r="BB1020" i="12" s="1"/>
  <c r="BG1020" i="12" s="1"/>
  <c r="G2807" i="12"/>
  <c r="M2807" i="12" s="1"/>
  <c r="S2807" i="12" s="1"/>
  <c r="Y2807" i="12" s="1"/>
  <c r="AE2807" i="12" s="1"/>
  <c r="AI2807" i="12" s="1"/>
  <c r="AO2807" i="12" s="1"/>
  <c r="AW2807" i="12" s="1"/>
  <c r="BB2807" i="12" s="1"/>
  <c r="BG2807" i="12" s="1"/>
  <c r="F2157" i="12"/>
  <c r="L2157" i="12" s="1"/>
  <c r="R2157" i="12" s="1"/>
  <c r="X2157" i="12" s="1"/>
  <c r="AD2157" i="12" s="1"/>
  <c r="AH2157" i="12" s="1"/>
  <c r="AN2157" i="12" s="1"/>
  <c r="AR2157" i="12" s="1"/>
  <c r="AV2157" i="12" s="1"/>
  <c r="BA2157" i="12" s="1"/>
  <c r="BF2157" i="12" s="1"/>
  <c r="F894" i="12"/>
  <c r="L894" i="12" s="1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G279" i="12"/>
  <c r="M279" i="12" s="1"/>
  <c r="S279" i="12" s="1"/>
  <c r="Y279" i="12" s="1"/>
  <c r="AE279" i="12" s="1"/>
  <c r="AI279" i="12" s="1"/>
  <c r="AO279" i="12" s="1"/>
  <c r="AW279" i="12" s="1"/>
  <c r="BB279" i="12" s="1"/>
  <c r="BG279" i="12" s="1"/>
  <c r="H2533" i="12"/>
  <c r="N2533" i="12" s="1"/>
  <c r="T2533" i="12" s="1"/>
  <c r="Z2533" i="12" s="1"/>
  <c r="AF2533" i="12" s="1"/>
  <c r="AJ2533" i="12" s="1"/>
  <c r="AP2533" i="12" s="1"/>
  <c r="AX2533" i="12" s="1"/>
  <c r="BH2533" i="12" s="1"/>
  <c r="F309" i="12"/>
  <c r="L309" i="12" s="1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H2185" i="12"/>
  <c r="N2185" i="12" s="1"/>
  <c r="T2185" i="12" s="1"/>
  <c r="Z2185" i="12" s="1"/>
  <c r="AF2185" i="12" s="1"/>
  <c r="AJ2185" i="12" s="1"/>
  <c r="AP2185" i="12" s="1"/>
  <c r="AX2185" i="12" s="1"/>
  <c r="BH2185" i="12" s="1"/>
  <c r="H2822" i="12"/>
  <c r="N2822" i="12" s="1"/>
  <c r="T2822" i="12" s="1"/>
  <c r="Z2822" i="12" s="1"/>
  <c r="AF2822" i="12" s="1"/>
  <c r="AJ2822" i="12" s="1"/>
  <c r="AP2822" i="12" s="1"/>
  <c r="AX2822" i="12" s="1"/>
  <c r="BH2822" i="12" s="1"/>
  <c r="N1049" i="12"/>
  <c r="T1049" i="12" s="1"/>
  <c r="Z1049" i="12" s="1"/>
  <c r="AF1049" i="12" s="1"/>
  <c r="AJ1049" i="12" s="1"/>
  <c r="AP1049" i="12" s="1"/>
  <c r="AX1049" i="12" s="1"/>
  <c r="BH1049" i="12" s="1"/>
  <c r="H2768" i="12"/>
  <c r="N2768" i="12" s="1"/>
  <c r="T2768" i="12" s="1"/>
  <c r="Z2768" i="12" s="1"/>
  <c r="AF2768" i="12" s="1"/>
  <c r="AJ2768" i="12" s="1"/>
  <c r="AP2768" i="12" s="1"/>
  <c r="AX2768" i="12" s="1"/>
  <c r="BH2768" i="12" s="1"/>
  <c r="F2544" i="12"/>
  <c r="L2544" i="12" s="1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F2794" i="12"/>
  <c r="L2794" i="12" s="1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H124" i="12"/>
  <c r="N124" i="12" s="1"/>
  <c r="T124" i="12" s="1"/>
  <c r="Z124" i="12" s="1"/>
  <c r="AF124" i="12" s="1"/>
  <c r="AJ124" i="12" s="1"/>
  <c r="AP124" i="12" s="1"/>
  <c r="AX124" i="12" s="1"/>
  <c r="BH124" i="12" s="1"/>
  <c r="H321" i="12"/>
  <c r="N321" i="12" s="1"/>
  <c r="T321" i="12" s="1"/>
  <c r="Z321" i="12" s="1"/>
  <c r="AF321" i="12" s="1"/>
  <c r="AJ321" i="12" s="1"/>
  <c r="AP321" i="12" s="1"/>
  <c r="AX321" i="12" s="1"/>
  <c r="BH321" i="12" s="1"/>
  <c r="G920" i="12"/>
  <c r="G919" i="12" s="1"/>
  <c r="M919" i="12" s="1"/>
  <c r="S919" i="12" s="1"/>
  <c r="Y919" i="12" s="1"/>
  <c r="AE919" i="12" s="1"/>
  <c r="AI919" i="12" s="1"/>
  <c r="AO919" i="12" s="1"/>
  <c r="AW919" i="12" s="1"/>
  <c r="BB919" i="12" s="1"/>
  <c r="BG919" i="12" s="1"/>
  <c r="G624" i="12"/>
  <c r="M624" i="12" s="1"/>
  <c r="S624" i="12" s="1"/>
  <c r="Y624" i="12" s="1"/>
  <c r="AE624" i="12" s="1"/>
  <c r="AI624" i="12" s="1"/>
  <c r="AO624" i="12" s="1"/>
  <c r="AW624" i="12" s="1"/>
  <c r="BB624" i="12" s="1"/>
  <c r="BG624" i="12" s="1"/>
  <c r="H2276" i="12"/>
  <c r="H2275" i="12" s="1"/>
  <c r="F1000" i="12"/>
  <c r="L1000" i="12" s="1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F470" i="12"/>
  <c r="L470" i="12" s="1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F2257" i="12"/>
  <c r="F2250" i="12" s="1"/>
  <c r="F707" i="12"/>
  <c r="L707" i="12" s="1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F950" i="12"/>
  <c r="L950" i="12" s="1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F741" i="12"/>
  <c r="F740" i="12" s="1"/>
  <c r="L740" i="12" s="1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G461" i="12"/>
  <c r="M461" i="12" s="1"/>
  <c r="S461" i="12" s="1"/>
  <c r="Y461" i="12" s="1"/>
  <c r="AE461" i="12" s="1"/>
  <c r="AI461" i="12" s="1"/>
  <c r="AO461" i="12" s="1"/>
  <c r="AW461" i="12" s="1"/>
  <c r="BB461" i="12" s="1"/>
  <c r="BG461" i="12" s="1"/>
  <c r="H1065" i="12"/>
  <c r="H1064" i="12" s="1"/>
  <c r="N1064" i="12" s="1"/>
  <c r="T1064" i="12" s="1"/>
  <c r="Z1064" i="12" s="1"/>
  <c r="AF1064" i="12" s="1"/>
  <c r="AJ1064" i="12" s="1"/>
  <c r="AP1064" i="12" s="1"/>
  <c r="AX1064" i="12" s="1"/>
  <c r="BH1064" i="12" s="1"/>
  <c r="H2156" i="12"/>
  <c r="H2155" i="12" s="1"/>
  <c r="N2155" i="12" s="1"/>
  <c r="T2155" i="12" s="1"/>
  <c r="Z2155" i="12" s="1"/>
  <c r="AF2155" i="12" s="1"/>
  <c r="AJ2155" i="12" s="1"/>
  <c r="AP2155" i="12" s="1"/>
  <c r="AX2155" i="12" s="1"/>
  <c r="BH2155" i="12" s="1"/>
  <c r="G2822" i="12"/>
  <c r="M2822" i="12" s="1"/>
  <c r="S2822" i="12" s="1"/>
  <c r="Y2822" i="12" s="1"/>
  <c r="AE2822" i="12" s="1"/>
  <c r="AI2822" i="12" s="1"/>
  <c r="AO2822" i="12" s="1"/>
  <c r="AW2822" i="12" s="1"/>
  <c r="BB2822" i="12" s="1"/>
  <c r="BG2822" i="12" s="1"/>
  <c r="F2812" i="12"/>
  <c r="L2812" i="12" s="1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H2502" i="12"/>
  <c r="N2502" i="12" s="1"/>
  <c r="T2502" i="12" s="1"/>
  <c r="Z2502" i="12" s="1"/>
  <c r="AF2502" i="12" s="1"/>
  <c r="AJ2502" i="12" s="1"/>
  <c r="AP2502" i="12" s="1"/>
  <c r="AX2502" i="12" s="1"/>
  <c r="BH2502" i="12" s="1"/>
  <c r="H880" i="12"/>
  <c r="N880" i="12" s="1"/>
  <c r="T880" i="12" s="1"/>
  <c r="Z880" i="12" s="1"/>
  <c r="AF880" i="12" s="1"/>
  <c r="AJ880" i="12" s="1"/>
  <c r="AP880" i="12" s="1"/>
  <c r="AX880" i="12" s="1"/>
  <c r="BH880" i="12" s="1"/>
  <c r="G849" i="12"/>
  <c r="M849" i="12" s="1"/>
  <c r="S849" i="12" s="1"/>
  <c r="Y849" i="12" s="1"/>
  <c r="AE849" i="12" s="1"/>
  <c r="AI849" i="12" s="1"/>
  <c r="AO849" i="12" s="1"/>
  <c r="AW849" i="12" s="1"/>
  <c r="BB849" i="12" s="1"/>
  <c r="BG849" i="12" s="1"/>
  <c r="H340" i="12"/>
  <c r="N340" i="12" s="1"/>
  <c r="T340" i="12" s="1"/>
  <c r="Z340" i="12" s="1"/>
  <c r="AF340" i="12" s="1"/>
  <c r="AJ340" i="12" s="1"/>
  <c r="AP340" i="12" s="1"/>
  <c r="AX340" i="12" s="1"/>
  <c r="BH340" i="12" s="1"/>
  <c r="G1258" i="12"/>
  <c r="M1258" i="12" s="1"/>
  <c r="S1258" i="12" s="1"/>
  <c r="Y1258" i="12" s="1"/>
  <c r="AE1258" i="12" s="1"/>
  <c r="AI1258" i="12" s="1"/>
  <c r="AO1258" i="12" s="1"/>
  <c r="AW1258" i="12" s="1"/>
  <c r="BB1258" i="12" s="1"/>
  <c r="BG1258" i="12" s="1"/>
  <c r="G2789" i="12"/>
  <c r="M2789" i="12" s="1"/>
  <c r="S2789" i="12" s="1"/>
  <c r="Y2789" i="12" s="1"/>
  <c r="AE2789" i="12" s="1"/>
  <c r="AI2789" i="12" s="1"/>
  <c r="AO2789" i="12" s="1"/>
  <c r="AW2789" i="12" s="1"/>
  <c r="BB2789" i="12" s="1"/>
  <c r="BG2789" i="12" s="1"/>
  <c r="H2807" i="12"/>
  <c r="N2807" i="12" s="1"/>
  <c r="T2807" i="12" s="1"/>
  <c r="Z2807" i="12" s="1"/>
  <c r="AF2807" i="12" s="1"/>
  <c r="AJ2807" i="12" s="1"/>
  <c r="AP2807" i="12" s="1"/>
  <c r="AX2807" i="12" s="1"/>
  <c r="BH2807" i="12" s="1"/>
  <c r="G17" i="12"/>
  <c r="M17" i="12" s="1"/>
  <c r="S17" i="12" s="1"/>
  <c r="Y17" i="12" s="1"/>
  <c r="AE17" i="12" s="1"/>
  <c r="AI17" i="12" s="1"/>
  <c r="AO17" i="12" s="1"/>
  <c r="AW17" i="12" s="1"/>
  <c r="BB17" i="12" s="1"/>
  <c r="BG17" i="12" s="1"/>
  <c r="F763" i="12"/>
  <c r="F762" i="12" s="1"/>
  <c r="L762" i="12" s="1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F2186" i="12"/>
  <c r="L2186" i="12" s="1"/>
  <c r="R2186" i="12" s="1"/>
  <c r="X2186" i="12" s="1"/>
  <c r="AD2186" i="12" s="1"/>
  <c r="AH2186" i="12" s="1"/>
  <c r="AN2186" i="12" s="1"/>
  <c r="AR2186" i="12" s="1"/>
  <c r="AV2186" i="12" s="1"/>
  <c r="BA2186" i="12" s="1"/>
  <c r="BF2186" i="12" s="1"/>
  <c r="F675" i="12"/>
  <c r="L675" i="12" s="1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F2885" i="12"/>
  <c r="F2884" i="12" s="1"/>
  <c r="L2884" i="12" s="1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F424" i="12"/>
  <c r="L424" i="12" s="1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F796" i="12"/>
  <c r="L796" i="12" s="1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F2099" i="12"/>
  <c r="F2098" i="12" s="1"/>
  <c r="L2098" i="12" s="1"/>
  <c r="R2098" i="12" s="1"/>
  <c r="X2098" i="12" s="1"/>
  <c r="AD2098" i="12" s="1"/>
  <c r="AH2098" i="12" s="1"/>
  <c r="AN2098" i="12" s="1"/>
  <c r="AR2098" i="12" s="1"/>
  <c r="AV2098" i="12" s="1"/>
  <c r="BA2098" i="12" s="1"/>
  <c r="BF2098" i="12" s="1"/>
  <c r="F2903" i="12"/>
  <c r="L2903" i="12" s="1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F2755" i="12"/>
  <c r="L2755" i="12" s="1"/>
  <c r="R2755" i="12" s="1"/>
  <c r="X2755" i="12" s="1"/>
  <c r="AD2755" i="12" s="1"/>
  <c r="AH2755" i="12" s="1"/>
  <c r="AN2755" i="12" s="1"/>
  <c r="AR2755" i="12" s="1"/>
  <c r="AV2755" i="12" s="1"/>
  <c r="BA2755" i="12" s="1"/>
  <c r="BF2755" i="12" s="1"/>
  <c r="G663" i="12"/>
  <c r="H1258" i="12"/>
  <c r="N1258" i="12" s="1"/>
  <c r="T1258" i="12" s="1"/>
  <c r="Z1258" i="12" s="1"/>
  <c r="AF1258" i="12" s="1"/>
  <c r="AJ1258" i="12" s="1"/>
  <c r="AP1258" i="12" s="1"/>
  <c r="AX1258" i="12" s="1"/>
  <c r="BH1258" i="12" s="1"/>
  <c r="H2750" i="12"/>
  <c r="N2750" i="12" s="1"/>
  <c r="T2750" i="12" s="1"/>
  <c r="Z2750" i="12" s="1"/>
  <c r="AF2750" i="12" s="1"/>
  <c r="AJ2750" i="12" s="1"/>
  <c r="AP2750" i="12" s="1"/>
  <c r="AX2750" i="12" s="1"/>
  <c r="BH2750" i="12" s="1"/>
  <c r="H1879" i="12"/>
  <c r="N1879" i="12" s="1"/>
  <c r="T1879" i="12" s="1"/>
  <c r="Z1879" i="12" s="1"/>
  <c r="AF1879" i="12" s="1"/>
  <c r="AJ1879" i="12" s="1"/>
  <c r="AP1879" i="12" s="1"/>
  <c r="AX1879" i="12" s="1"/>
  <c r="BH1879" i="12" s="1"/>
  <c r="F116" i="12"/>
  <c r="L117" i="12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F516" i="12"/>
  <c r="L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F960" i="12"/>
  <c r="L960" i="12" s="1"/>
  <c r="R960" i="12" s="1"/>
  <c r="X960" i="12" s="1"/>
  <c r="AD960" i="12" s="1"/>
  <c r="AH960" i="12" s="1"/>
  <c r="AN960" i="12" s="1"/>
  <c r="AR960" i="12" s="1"/>
  <c r="AV960" i="12" s="1"/>
  <c r="BA960" i="12" s="1"/>
  <c r="BF960" i="12" s="1"/>
  <c r="L967" i="12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G811" i="12"/>
  <c r="M811" i="12" s="1"/>
  <c r="S811" i="12" s="1"/>
  <c r="Y811" i="12" s="1"/>
  <c r="AE811" i="12" s="1"/>
  <c r="AI811" i="12" s="1"/>
  <c r="AO811" i="12" s="1"/>
  <c r="AW811" i="12" s="1"/>
  <c r="BB811" i="12" s="1"/>
  <c r="BG811" i="12" s="1"/>
  <c r="M812" i="12"/>
  <c r="S812" i="12" s="1"/>
  <c r="Y812" i="12" s="1"/>
  <c r="AE812" i="12" s="1"/>
  <c r="AI812" i="12" s="1"/>
  <c r="AO812" i="12" s="1"/>
  <c r="AW812" i="12" s="1"/>
  <c r="BB812" i="12" s="1"/>
  <c r="BG812" i="12" s="1"/>
  <c r="G2763" i="12"/>
  <c r="M2763" i="12" s="1"/>
  <c r="S2763" i="12" s="1"/>
  <c r="Y2763" i="12" s="1"/>
  <c r="AE2763" i="12" s="1"/>
  <c r="AI2763" i="12" s="1"/>
  <c r="AO2763" i="12" s="1"/>
  <c r="AW2763" i="12" s="1"/>
  <c r="BB2763" i="12" s="1"/>
  <c r="BG2763" i="12" s="1"/>
  <c r="M2764" i="12"/>
  <c r="S2764" i="12" s="1"/>
  <c r="Y2764" i="12" s="1"/>
  <c r="AE2764" i="12" s="1"/>
  <c r="AI2764" i="12" s="1"/>
  <c r="AO2764" i="12" s="1"/>
  <c r="AW2764" i="12" s="1"/>
  <c r="BB2764" i="12" s="1"/>
  <c r="BG2764" i="12" s="1"/>
  <c r="M2453" i="12"/>
  <c r="S2453" i="12" s="1"/>
  <c r="Y2453" i="12" s="1"/>
  <c r="AE2453" i="12" s="1"/>
  <c r="AI2453" i="12" s="1"/>
  <c r="AO2453" i="12" s="1"/>
  <c r="AW2453" i="12" s="1"/>
  <c r="BB2453" i="12" s="1"/>
  <c r="BG2453" i="12" s="1"/>
  <c r="G2452" i="12"/>
  <c r="M2307" i="12"/>
  <c r="S2307" i="12" s="1"/>
  <c r="Y2307" i="12" s="1"/>
  <c r="AE2307" i="12" s="1"/>
  <c r="AI2307" i="12" s="1"/>
  <c r="AO2307" i="12" s="1"/>
  <c r="AW2307" i="12" s="1"/>
  <c r="BB2307" i="12" s="1"/>
  <c r="BG2307" i="12" s="1"/>
  <c r="G2306" i="12"/>
  <c r="M1923" i="12"/>
  <c r="S1923" i="12" s="1"/>
  <c r="Y1923" i="12" s="1"/>
  <c r="AE1923" i="12" s="1"/>
  <c r="AI1923" i="12" s="1"/>
  <c r="AO1923" i="12" s="1"/>
  <c r="AW1923" i="12" s="1"/>
  <c r="BB1923" i="12" s="1"/>
  <c r="BG1923" i="12" s="1"/>
  <c r="G1918" i="12"/>
  <c r="M1918" i="12" s="1"/>
  <c r="S1918" i="12" s="1"/>
  <c r="Y1918" i="12" s="1"/>
  <c r="AE1918" i="12" s="1"/>
  <c r="AI1918" i="12" s="1"/>
  <c r="AO1918" i="12" s="1"/>
  <c r="AW1918" i="12" s="1"/>
  <c r="BB1918" i="12" s="1"/>
  <c r="BG1918" i="12" s="1"/>
  <c r="G1676" i="12"/>
  <c r="M1676" i="12" s="1"/>
  <c r="S1676" i="12" s="1"/>
  <c r="Y1676" i="12" s="1"/>
  <c r="AE1676" i="12" s="1"/>
  <c r="AI1676" i="12" s="1"/>
  <c r="AO1676" i="12" s="1"/>
  <c r="AW1676" i="12" s="1"/>
  <c r="BB1676" i="12" s="1"/>
  <c r="BG1676" i="12" s="1"/>
  <c r="M1677" i="12"/>
  <c r="S1677" i="12" s="1"/>
  <c r="Y1677" i="12" s="1"/>
  <c r="AE1677" i="12" s="1"/>
  <c r="AI1677" i="12" s="1"/>
  <c r="AO1677" i="12" s="1"/>
  <c r="AW1677" i="12" s="1"/>
  <c r="BB1677" i="12" s="1"/>
  <c r="BG1677" i="12" s="1"/>
  <c r="G2106" i="12"/>
  <c r="M2106" i="12" s="1"/>
  <c r="S2106" i="12" s="1"/>
  <c r="Y2106" i="12" s="1"/>
  <c r="AE2106" i="12" s="1"/>
  <c r="AI2106" i="12" s="1"/>
  <c r="AO2106" i="12" s="1"/>
  <c r="AW2106" i="12" s="1"/>
  <c r="BB2106" i="12" s="1"/>
  <c r="BG2106" i="12" s="1"/>
  <c r="M2107" i="12"/>
  <c r="S2107" i="12" s="1"/>
  <c r="Y2107" i="12" s="1"/>
  <c r="AE2107" i="12" s="1"/>
  <c r="AI2107" i="12" s="1"/>
  <c r="AO2107" i="12" s="1"/>
  <c r="AW2107" i="12" s="1"/>
  <c r="BB2107" i="12" s="1"/>
  <c r="BG2107" i="12" s="1"/>
  <c r="M1339" i="12"/>
  <c r="S1339" i="12" s="1"/>
  <c r="Y1339" i="12" s="1"/>
  <c r="AE1339" i="12" s="1"/>
  <c r="AI1339" i="12" s="1"/>
  <c r="AO1339" i="12" s="1"/>
  <c r="AW1339" i="12" s="1"/>
  <c r="BB1339" i="12" s="1"/>
  <c r="BG1339" i="12" s="1"/>
  <c r="G1338" i="12"/>
  <c r="M493" i="12"/>
  <c r="S493" i="12" s="1"/>
  <c r="Y493" i="12" s="1"/>
  <c r="AE493" i="12" s="1"/>
  <c r="AI493" i="12" s="1"/>
  <c r="AO493" i="12" s="1"/>
  <c r="AW493" i="12" s="1"/>
  <c r="BB493" i="12" s="1"/>
  <c r="BG493" i="12" s="1"/>
  <c r="G492" i="12"/>
  <c r="H818" i="12"/>
  <c r="N819" i="12"/>
  <c r="T819" i="12" s="1"/>
  <c r="Z819" i="12" s="1"/>
  <c r="AF819" i="12" s="1"/>
  <c r="AJ819" i="12" s="1"/>
  <c r="AP819" i="12" s="1"/>
  <c r="AX819" i="12" s="1"/>
  <c r="BH819" i="12" s="1"/>
  <c r="G2017" i="12"/>
  <c r="M2022" i="12"/>
  <c r="S2022" i="12" s="1"/>
  <c r="Y2022" i="12" s="1"/>
  <c r="AE2022" i="12" s="1"/>
  <c r="AI2022" i="12" s="1"/>
  <c r="AO2022" i="12" s="1"/>
  <c r="AW2022" i="12" s="1"/>
  <c r="BB2022" i="12" s="1"/>
  <c r="BG2022" i="12" s="1"/>
  <c r="F257" i="12"/>
  <c r="L257" i="12" s="1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L258" i="12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F416" i="12"/>
  <c r="L416" i="12" s="1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L417" i="12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F569" i="12"/>
  <c r="L569" i="12" s="1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L570" i="12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F682" i="12"/>
  <c r="L682" i="12" s="1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L683" i="12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F1167" i="12"/>
  <c r="L1167" i="12" s="1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L1168" i="12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F2131" i="12"/>
  <c r="L2132" i="12"/>
  <c r="R2132" i="12" s="1"/>
  <c r="X2132" i="12" s="1"/>
  <c r="AD2132" i="12" s="1"/>
  <c r="AH2132" i="12" s="1"/>
  <c r="AN2132" i="12" s="1"/>
  <c r="AR2132" i="12" s="1"/>
  <c r="AV2132" i="12" s="1"/>
  <c r="BA2132" i="12" s="1"/>
  <c r="BF2132" i="12" s="1"/>
  <c r="F2393" i="12"/>
  <c r="L2393" i="12" s="1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F2746" i="12"/>
  <c r="L2746" i="12" s="1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L2747" i="12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F1344" i="12"/>
  <c r="L1344" i="12" s="1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L1345" i="12"/>
  <c r="R1345" i="12" s="1"/>
  <c r="X1345" i="12" s="1"/>
  <c r="AD1345" i="12" s="1"/>
  <c r="AH1345" i="12" s="1"/>
  <c r="AN1345" i="12" s="1"/>
  <c r="AR1345" i="12" s="1"/>
  <c r="AV1345" i="12" s="1"/>
  <c r="BA1345" i="12" s="1"/>
  <c r="BF1345" i="12" s="1"/>
  <c r="F1906" i="12"/>
  <c r="L1906" i="12" s="1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L1907" i="12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F2082" i="12"/>
  <c r="L2082" i="12" s="1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L2083" i="12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F2672" i="12"/>
  <c r="L2672" i="12" s="1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L2673" i="12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H1028" i="12"/>
  <c r="F504" i="12"/>
  <c r="L504" i="12" s="1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F1611" i="12"/>
  <c r="L1611" i="12" s="1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L1612" i="12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F2742" i="12"/>
  <c r="L2743" i="12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F1171" i="12"/>
  <c r="L1171" i="12" s="1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L1172" i="12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F2033" i="12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F635" i="12"/>
  <c r="L635" i="12" s="1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L639" i="12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F864" i="12"/>
  <c r="L864" i="12" s="1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L865" i="12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F724" i="12"/>
  <c r="L725" i="12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F2650" i="12"/>
  <c r="L2650" i="12" s="1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L2651" i="12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G959" i="12"/>
  <c r="M959" i="12" s="1"/>
  <c r="S959" i="12" s="1"/>
  <c r="Y959" i="12" s="1"/>
  <c r="AE959" i="12" s="1"/>
  <c r="AI959" i="12" s="1"/>
  <c r="AO959" i="12" s="1"/>
  <c r="AW959" i="12" s="1"/>
  <c r="BB959" i="12" s="1"/>
  <c r="BG959" i="12" s="1"/>
  <c r="G321" i="12"/>
  <c r="M321" i="12" s="1"/>
  <c r="S321" i="12" s="1"/>
  <c r="Y321" i="12" s="1"/>
  <c r="AE321" i="12" s="1"/>
  <c r="AI321" i="12" s="1"/>
  <c r="AO321" i="12" s="1"/>
  <c r="AW321" i="12" s="1"/>
  <c r="BB321" i="12" s="1"/>
  <c r="BG321" i="12" s="1"/>
  <c r="G587" i="12"/>
  <c r="M587" i="12" s="1"/>
  <c r="S587" i="12" s="1"/>
  <c r="Y587" i="12" s="1"/>
  <c r="AE587" i="12" s="1"/>
  <c r="AI587" i="12" s="1"/>
  <c r="AO587" i="12" s="1"/>
  <c r="AW587" i="12" s="1"/>
  <c r="BB587" i="12" s="1"/>
  <c r="BG587" i="12" s="1"/>
  <c r="G779" i="12"/>
  <c r="H920" i="12"/>
  <c r="F1228" i="12"/>
  <c r="L1228" i="12" s="1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L1229" i="12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F1259" i="12"/>
  <c r="L1259" i="12" s="1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L1260" i="12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H1810" i="12"/>
  <c r="N1811" i="12"/>
  <c r="T1811" i="12" s="1"/>
  <c r="Z1811" i="12" s="1"/>
  <c r="AF1811" i="12" s="1"/>
  <c r="AJ1811" i="12" s="1"/>
  <c r="AP1811" i="12" s="1"/>
  <c r="AX1811" i="12" s="1"/>
  <c r="BH1811" i="12" s="1"/>
  <c r="G1455" i="12"/>
  <c r="M1455" i="12" s="1"/>
  <c r="S1455" i="12" s="1"/>
  <c r="Y1455" i="12" s="1"/>
  <c r="AE1455" i="12" s="1"/>
  <c r="AI1455" i="12" s="1"/>
  <c r="AO1455" i="12" s="1"/>
  <c r="AW1455" i="12" s="1"/>
  <c r="BB1455" i="12" s="1"/>
  <c r="BG1455" i="12" s="1"/>
  <c r="H1455" i="12"/>
  <c r="N1455" i="12" s="1"/>
  <c r="T1455" i="12" s="1"/>
  <c r="Z1455" i="12" s="1"/>
  <c r="AF1455" i="12" s="1"/>
  <c r="AJ1455" i="12" s="1"/>
  <c r="AP1455" i="12" s="1"/>
  <c r="AX1455" i="12" s="1"/>
  <c r="BH1455" i="12" s="1"/>
  <c r="G2865" i="12"/>
  <c r="M2865" i="12" s="1"/>
  <c r="S2865" i="12" s="1"/>
  <c r="Y2865" i="12" s="1"/>
  <c r="AE2865" i="12" s="1"/>
  <c r="AI2865" i="12" s="1"/>
  <c r="AO2865" i="12" s="1"/>
  <c r="AW2865" i="12" s="1"/>
  <c r="BB2865" i="12" s="1"/>
  <c r="BG2865" i="12" s="1"/>
  <c r="G706" i="12"/>
  <c r="M706" i="12" s="1"/>
  <c r="S706" i="12" s="1"/>
  <c r="Y706" i="12" s="1"/>
  <c r="AE706" i="12" s="1"/>
  <c r="AI706" i="12" s="1"/>
  <c r="AO706" i="12" s="1"/>
  <c r="AW706" i="12" s="1"/>
  <c r="BB706" i="12" s="1"/>
  <c r="BG706" i="12" s="1"/>
  <c r="G484" i="12"/>
  <c r="M485" i="12"/>
  <c r="S485" i="12" s="1"/>
  <c r="Y485" i="12" s="1"/>
  <c r="AE485" i="12" s="1"/>
  <c r="AI485" i="12" s="1"/>
  <c r="AO485" i="12" s="1"/>
  <c r="AW485" i="12" s="1"/>
  <c r="BB485" i="12" s="1"/>
  <c r="BG485" i="12" s="1"/>
  <c r="H461" i="12"/>
  <c r="H115" i="12"/>
  <c r="N115" i="12" s="1"/>
  <c r="T115" i="12" s="1"/>
  <c r="Z115" i="12" s="1"/>
  <c r="AF115" i="12" s="1"/>
  <c r="AJ115" i="12" s="1"/>
  <c r="AP115" i="12" s="1"/>
  <c r="AX115" i="12" s="1"/>
  <c r="BH115" i="12" s="1"/>
  <c r="N116" i="12"/>
  <c r="T116" i="12" s="1"/>
  <c r="Z116" i="12" s="1"/>
  <c r="AF116" i="12" s="1"/>
  <c r="AJ116" i="12" s="1"/>
  <c r="AP116" i="12" s="1"/>
  <c r="AX116" i="12" s="1"/>
  <c r="BH116" i="12" s="1"/>
  <c r="F46" i="12"/>
  <c r="L46" i="12" s="1"/>
  <c r="R46" i="12" s="1"/>
  <c r="X46" i="12" s="1"/>
  <c r="AD46" i="12" s="1"/>
  <c r="AH46" i="12" s="1"/>
  <c r="AN46" i="12" s="1"/>
  <c r="AR46" i="12" s="1"/>
  <c r="AV46" i="12" s="1"/>
  <c r="BA46" i="12" s="1"/>
  <c r="BF46" i="12" s="1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F111" i="12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F193" i="12"/>
  <c r="L193" i="12" s="1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L194" i="12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F229" i="12"/>
  <c r="L229" i="12" s="1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L230" i="12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F261" i="12"/>
  <c r="L261" i="12" s="1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L262" i="12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F364" i="12"/>
  <c r="L364" i="12" s="1"/>
  <c r="R364" i="12" s="1"/>
  <c r="X364" i="12" s="1"/>
  <c r="AD364" i="12" s="1"/>
  <c r="AH364" i="12" s="1"/>
  <c r="AN364" i="12" s="1"/>
  <c r="AR364" i="12" s="1"/>
  <c r="AV364" i="12" s="1"/>
  <c r="BA364" i="12" s="1"/>
  <c r="BF364" i="12" s="1"/>
  <c r="L365" i="12"/>
  <c r="R365" i="12" s="1"/>
  <c r="X365" i="12" s="1"/>
  <c r="AD365" i="12" s="1"/>
  <c r="AH365" i="12" s="1"/>
  <c r="AN365" i="12" s="1"/>
  <c r="AR365" i="12" s="1"/>
  <c r="AV365" i="12" s="1"/>
  <c r="BA365" i="12" s="1"/>
  <c r="BF365" i="12" s="1"/>
  <c r="F420" i="12"/>
  <c r="L420" i="12" s="1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L421" i="12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F462" i="12"/>
  <c r="L462" i="12" s="1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F493" i="12"/>
  <c r="L494" i="12"/>
  <c r="R494" i="12" s="1"/>
  <c r="X494" i="12" s="1"/>
  <c r="AD494" i="12" s="1"/>
  <c r="AH494" i="12" s="1"/>
  <c r="AN494" i="12" s="1"/>
  <c r="AR494" i="12" s="1"/>
  <c r="AV494" i="12" s="1"/>
  <c r="BA494" i="12" s="1"/>
  <c r="BF494" i="12" s="1"/>
  <c r="F620" i="12"/>
  <c r="L621" i="12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F718" i="12"/>
  <c r="L718" i="12" s="1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L719" i="12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F792" i="12"/>
  <c r="L792" i="12" s="1"/>
  <c r="R792" i="12" s="1"/>
  <c r="X792" i="12" s="1"/>
  <c r="AD792" i="12" s="1"/>
  <c r="AH792" i="12" s="1"/>
  <c r="AN792" i="12" s="1"/>
  <c r="AR792" i="12" s="1"/>
  <c r="AV792" i="12" s="1"/>
  <c r="BA792" i="12" s="1"/>
  <c r="BF792" i="12" s="1"/>
  <c r="L793" i="12"/>
  <c r="R793" i="12" s="1"/>
  <c r="X793" i="12" s="1"/>
  <c r="AD793" i="12" s="1"/>
  <c r="AH793" i="12" s="1"/>
  <c r="AN793" i="12" s="1"/>
  <c r="AR793" i="12" s="1"/>
  <c r="AV793" i="12" s="1"/>
  <c r="BA793" i="12" s="1"/>
  <c r="BF793" i="12" s="1"/>
  <c r="F870" i="12"/>
  <c r="L870" i="12" s="1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L871" i="12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F1103" i="12"/>
  <c r="L1103" i="12" s="1"/>
  <c r="R1103" i="12" s="1"/>
  <c r="X1103" i="12" s="1"/>
  <c r="AD1103" i="12" s="1"/>
  <c r="AH1103" i="12" s="1"/>
  <c r="AN1103" i="12" s="1"/>
  <c r="AR1103" i="12" s="1"/>
  <c r="AV1103" i="12" s="1"/>
  <c r="BA1103" i="12" s="1"/>
  <c r="BF1103" i="12" s="1"/>
  <c r="L1104" i="12"/>
  <c r="R1104" i="12" s="1"/>
  <c r="X1104" i="12" s="1"/>
  <c r="AD1104" i="12" s="1"/>
  <c r="AH1104" i="12" s="1"/>
  <c r="AN1104" i="12" s="1"/>
  <c r="AR1104" i="12" s="1"/>
  <c r="AV1104" i="12" s="1"/>
  <c r="BA1104" i="12" s="1"/>
  <c r="BF1104" i="12" s="1"/>
  <c r="F1145" i="12"/>
  <c r="L1145" i="12" s="1"/>
  <c r="R1145" i="12" s="1"/>
  <c r="X1145" i="12" s="1"/>
  <c r="AD1145" i="12" s="1"/>
  <c r="AH1145" i="12" s="1"/>
  <c r="AN1145" i="12" s="1"/>
  <c r="AR1145" i="12" s="1"/>
  <c r="AV1145" i="12" s="1"/>
  <c r="BA1145" i="12" s="1"/>
  <c r="BF1145" i="12" s="1"/>
  <c r="L1146" i="12"/>
  <c r="R1146" i="12" s="1"/>
  <c r="X1146" i="12" s="1"/>
  <c r="AD1146" i="12" s="1"/>
  <c r="AH1146" i="12" s="1"/>
  <c r="AN1146" i="12" s="1"/>
  <c r="AR1146" i="12" s="1"/>
  <c r="AV1146" i="12" s="1"/>
  <c r="BA1146" i="12" s="1"/>
  <c r="BF1146" i="12" s="1"/>
  <c r="F1216" i="12"/>
  <c r="L1216" i="12" s="1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L1217" i="12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F1339" i="12"/>
  <c r="L1340" i="12"/>
  <c r="R1340" i="12" s="1"/>
  <c r="X1340" i="12" s="1"/>
  <c r="AD1340" i="12" s="1"/>
  <c r="AH1340" i="12" s="1"/>
  <c r="AN1340" i="12" s="1"/>
  <c r="AR1340" i="12" s="1"/>
  <c r="AV1340" i="12" s="1"/>
  <c r="BA1340" i="12" s="1"/>
  <c r="BF1340" i="12" s="1"/>
  <c r="F1456" i="12"/>
  <c r="L1456" i="12" s="1"/>
  <c r="R1456" i="12" s="1"/>
  <c r="X1456" i="12" s="1"/>
  <c r="AD1456" i="12" s="1"/>
  <c r="AH1456" i="12" s="1"/>
  <c r="AN1456" i="12" s="1"/>
  <c r="AR1456" i="12" s="1"/>
  <c r="AV1456" i="12" s="1"/>
  <c r="BA1456" i="12" s="1"/>
  <c r="BF1456" i="12" s="1"/>
  <c r="L1457" i="12"/>
  <c r="R1457" i="12" s="1"/>
  <c r="X1457" i="12" s="1"/>
  <c r="AD1457" i="12" s="1"/>
  <c r="AH1457" i="12" s="1"/>
  <c r="AN1457" i="12" s="1"/>
  <c r="AR1457" i="12" s="1"/>
  <c r="AV1457" i="12" s="1"/>
  <c r="BA1457" i="12" s="1"/>
  <c r="BF1457" i="12" s="1"/>
  <c r="F1581" i="12"/>
  <c r="L1582" i="12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F1619" i="12"/>
  <c r="L1619" i="12" s="1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F1682" i="12"/>
  <c r="L1683" i="12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F1804" i="12"/>
  <c r="L1804" i="12" s="1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L1805" i="12"/>
  <c r="R1805" i="12" s="1"/>
  <c r="X1805" i="12" s="1"/>
  <c r="AD1805" i="12" s="1"/>
  <c r="AH1805" i="12" s="1"/>
  <c r="AN1805" i="12" s="1"/>
  <c r="AR1805" i="12" s="1"/>
  <c r="AV1805" i="12" s="1"/>
  <c r="BA1805" i="12" s="1"/>
  <c r="BF1805" i="12" s="1"/>
  <c r="F1902" i="12"/>
  <c r="L1903" i="12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F2058" i="12"/>
  <c r="L2058" i="12" s="1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L2059" i="12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F2107" i="12"/>
  <c r="L2108" i="12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F2205" i="12"/>
  <c r="L2206" i="12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F2313" i="12"/>
  <c r="L2313" i="12" s="1"/>
  <c r="R2313" i="12" s="1"/>
  <c r="X2313" i="12" s="1"/>
  <c r="AD2313" i="12" s="1"/>
  <c r="AH2313" i="12" s="1"/>
  <c r="AN2313" i="12" s="1"/>
  <c r="AR2313" i="12" s="1"/>
  <c r="AV2313" i="12" s="1"/>
  <c r="BA2313" i="12" s="1"/>
  <c r="BF2313" i="12" s="1"/>
  <c r="L2314" i="12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F2369" i="12"/>
  <c r="L2369" i="12" s="1"/>
  <c r="R2369" i="12" s="1"/>
  <c r="X2369" i="12" s="1"/>
  <c r="AD2369" i="12" s="1"/>
  <c r="AH2369" i="12" s="1"/>
  <c r="AN2369" i="12" s="1"/>
  <c r="AR2369" i="12" s="1"/>
  <c r="AV2369" i="12" s="1"/>
  <c r="BA2369" i="12" s="1"/>
  <c r="BF2369" i="12" s="1"/>
  <c r="L2370" i="12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F2457" i="12"/>
  <c r="L2457" i="12" s="1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F2525" i="12"/>
  <c r="L2526" i="12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F2592" i="12"/>
  <c r="L2592" i="12" s="1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L2593" i="12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F2635" i="12"/>
  <c r="L2635" i="12" s="1"/>
  <c r="R2635" i="12" s="1"/>
  <c r="X2635" i="12" s="1"/>
  <c r="AD2635" i="12" s="1"/>
  <c r="AH2635" i="12" s="1"/>
  <c r="AN2635" i="12" s="1"/>
  <c r="AR2635" i="12" s="1"/>
  <c r="AV2635" i="12" s="1"/>
  <c r="BA2635" i="12" s="1"/>
  <c r="BF2635" i="12" s="1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F2668" i="12"/>
  <c r="L2668" i="12" s="1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L2669" i="12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F2701" i="12"/>
  <c r="L2701" i="12" s="1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L2702" i="12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F2769" i="12"/>
  <c r="L2769" i="12" s="1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L2770" i="12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F2803" i="12"/>
  <c r="L2804" i="12"/>
  <c r="R2804" i="12" s="1"/>
  <c r="X2804" i="12" s="1"/>
  <c r="AD2804" i="12" s="1"/>
  <c r="AH2804" i="12" s="1"/>
  <c r="AN2804" i="12" s="1"/>
  <c r="AR2804" i="12" s="1"/>
  <c r="AV2804" i="12" s="1"/>
  <c r="BA2804" i="12" s="1"/>
  <c r="BF2804" i="12" s="1"/>
  <c r="F2898" i="12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F480" i="12"/>
  <c r="L480" i="12" s="1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F690" i="12"/>
  <c r="L690" i="12" s="1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L691" i="12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F1040" i="12"/>
  <c r="L1040" i="12" s="1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L1041" i="12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F1133" i="12"/>
  <c r="L1133" i="12" s="1"/>
  <c r="R1133" i="12" s="1"/>
  <c r="X1133" i="12" s="1"/>
  <c r="AD1133" i="12" s="1"/>
  <c r="AH1133" i="12" s="1"/>
  <c r="AN1133" i="12" s="1"/>
  <c r="AR1133" i="12" s="1"/>
  <c r="AV1133" i="12" s="1"/>
  <c r="BA1133" i="12" s="1"/>
  <c r="BF1133" i="12" s="1"/>
  <c r="L1134" i="12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F1238" i="12"/>
  <c r="L1238" i="12" s="1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L1239" i="12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F1586" i="12"/>
  <c r="L1587" i="12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F1668" i="12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F2062" i="12"/>
  <c r="L2062" i="12" s="1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L2063" i="12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F2246" i="12"/>
  <c r="L2247" i="12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F2377" i="12"/>
  <c r="L2377" i="12" s="1"/>
  <c r="R2377" i="12" s="1"/>
  <c r="X2377" i="12" s="1"/>
  <c r="AD2377" i="12" s="1"/>
  <c r="AH2377" i="12" s="1"/>
  <c r="AN2377" i="12" s="1"/>
  <c r="AR2377" i="12" s="1"/>
  <c r="AV2377" i="12" s="1"/>
  <c r="BA2377" i="12" s="1"/>
  <c r="BF2377" i="12" s="1"/>
  <c r="L2378" i="12"/>
  <c r="R2378" i="12" s="1"/>
  <c r="X2378" i="12" s="1"/>
  <c r="AD2378" i="12" s="1"/>
  <c r="AH2378" i="12" s="1"/>
  <c r="AN2378" i="12" s="1"/>
  <c r="AR2378" i="12" s="1"/>
  <c r="AV2378" i="12" s="1"/>
  <c r="BA2378" i="12" s="1"/>
  <c r="BF2378" i="12" s="1"/>
  <c r="F2580" i="12"/>
  <c r="L2580" i="12" s="1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L2581" i="12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F2646" i="12"/>
  <c r="L2646" i="12" s="1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L2647" i="12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F2790" i="12"/>
  <c r="L2790" i="12" s="1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L2791" i="12"/>
  <c r="R2791" i="12" s="1"/>
  <c r="X2791" i="12" s="1"/>
  <c r="AD2791" i="12" s="1"/>
  <c r="AH2791" i="12" s="1"/>
  <c r="AN2791" i="12" s="1"/>
  <c r="AR2791" i="12" s="1"/>
  <c r="AV2791" i="12" s="1"/>
  <c r="BA2791" i="12" s="1"/>
  <c r="BF2791" i="12" s="1"/>
  <c r="H2017" i="12"/>
  <c r="N2022" i="12"/>
  <c r="T2022" i="12" s="1"/>
  <c r="Z2022" i="12" s="1"/>
  <c r="AF2022" i="12" s="1"/>
  <c r="AJ2022" i="12" s="1"/>
  <c r="AP2022" i="12" s="1"/>
  <c r="AX2022" i="12" s="1"/>
  <c r="BH2022" i="12" s="1"/>
  <c r="F181" i="12"/>
  <c r="L182" i="12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F269" i="12"/>
  <c r="L269" i="12" s="1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L270" i="12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F645" i="12"/>
  <c r="L645" i="12" s="1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L646" i="12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F1177" i="12"/>
  <c r="L1177" i="12" s="1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L1178" i="12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F1224" i="12"/>
  <c r="L1224" i="12" s="1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L1225" i="12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F1446" i="12"/>
  <c r="L1446" i="12" s="1"/>
  <c r="R1446" i="12" s="1"/>
  <c r="X1446" i="12" s="1"/>
  <c r="AD1446" i="12" s="1"/>
  <c r="AH1446" i="12" s="1"/>
  <c r="AN1446" i="12" s="1"/>
  <c r="AR1446" i="12" s="1"/>
  <c r="AV1446" i="12" s="1"/>
  <c r="BA1446" i="12" s="1"/>
  <c r="BF1446" i="12" s="1"/>
  <c r="L1447" i="12"/>
  <c r="R1447" i="12" s="1"/>
  <c r="X1447" i="12" s="1"/>
  <c r="AD1447" i="12" s="1"/>
  <c r="AH1447" i="12" s="1"/>
  <c r="AN1447" i="12" s="1"/>
  <c r="AR1447" i="12" s="1"/>
  <c r="AV1447" i="12" s="1"/>
  <c r="BA1447" i="12" s="1"/>
  <c r="BF1447" i="12" s="1"/>
  <c r="F1672" i="12"/>
  <c r="L1672" i="12" s="1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L1673" i="12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F1890" i="12"/>
  <c r="L1890" i="12" s="1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L1891" i="12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F2047" i="12"/>
  <c r="L2047" i="12" s="1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L2048" i="12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F2325" i="12"/>
  <c r="L2325" i="12" s="1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M1668" i="12"/>
  <c r="S1668" i="12" s="1"/>
  <c r="Y1668" i="12" s="1"/>
  <c r="AE1668" i="12" s="1"/>
  <c r="AI1668" i="12" s="1"/>
  <c r="AO1668" i="12" s="1"/>
  <c r="AW1668" i="12" s="1"/>
  <c r="BB1668" i="12" s="1"/>
  <c r="BG1668" i="12" s="1"/>
  <c r="G1667" i="12"/>
  <c r="N1923" i="12"/>
  <c r="T1923" i="12" s="1"/>
  <c r="Z1923" i="12" s="1"/>
  <c r="AF1923" i="12" s="1"/>
  <c r="AJ1923" i="12" s="1"/>
  <c r="AP1923" i="12" s="1"/>
  <c r="AX1923" i="12" s="1"/>
  <c r="BH1923" i="12" s="1"/>
  <c r="H1918" i="12"/>
  <c r="N1918" i="12" s="1"/>
  <c r="T1918" i="12" s="1"/>
  <c r="Z1918" i="12" s="1"/>
  <c r="AF1918" i="12" s="1"/>
  <c r="AJ1918" i="12" s="1"/>
  <c r="AP1918" i="12" s="1"/>
  <c r="AX1918" i="12" s="1"/>
  <c r="BH1918" i="12" s="1"/>
  <c r="N1800" i="12"/>
  <c r="T1800" i="12" s="1"/>
  <c r="Z1800" i="12" s="1"/>
  <c r="AF1800" i="12" s="1"/>
  <c r="AJ1800" i="12" s="1"/>
  <c r="AP1800" i="12" s="1"/>
  <c r="AX1800" i="12" s="1"/>
  <c r="BH1800" i="12" s="1"/>
  <c r="H1799" i="12"/>
  <c r="N1799" i="12" s="1"/>
  <c r="T1799" i="12" s="1"/>
  <c r="Z1799" i="12" s="1"/>
  <c r="AF1799" i="12" s="1"/>
  <c r="AJ1799" i="12" s="1"/>
  <c r="AP1799" i="12" s="1"/>
  <c r="AX1799" i="12" s="1"/>
  <c r="BH1799" i="12" s="1"/>
  <c r="H1676" i="12"/>
  <c r="N1676" i="12" s="1"/>
  <c r="T1676" i="12" s="1"/>
  <c r="Z1676" i="12" s="1"/>
  <c r="AF1676" i="12" s="1"/>
  <c r="AJ1676" i="12" s="1"/>
  <c r="AP1676" i="12" s="1"/>
  <c r="AX1676" i="12" s="1"/>
  <c r="BH1676" i="12" s="1"/>
  <c r="N1677" i="12"/>
  <c r="T1677" i="12" s="1"/>
  <c r="Z1677" i="12" s="1"/>
  <c r="AF1677" i="12" s="1"/>
  <c r="AJ1677" i="12" s="1"/>
  <c r="AP1677" i="12" s="1"/>
  <c r="AX1677" i="12" s="1"/>
  <c r="BH1677" i="12" s="1"/>
  <c r="H1575" i="12"/>
  <c r="N1576" i="12"/>
  <c r="T1576" i="12" s="1"/>
  <c r="Z1576" i="12" s="1"/>
  <c r="AF1576" i="12" s="1"/>
  <c r="AJ1576" i="12" s="1"/>
  <c r="AP1576" i="12" s="1"/>
  <c r="AX1576" i="12" s="1"/>
  <c r="BH1576" i="12" s="1"/>
  <c r="H1355" i="12"/>
  <c r="N1356" i="12"/>
  <c r="T1356" i="12" s="1"/>
  <c r="Z1356" i="12" s="1"/>
  <c r="AF1356" i="12" s="1"/>
  <c r="AJ1356" i="12" s="1"/>
  <c r="AP1356" i="12" s="1"/>
  <c r="AX1356" i="12" s="1"/>
  <c r="BH1356" i="12" s="1"/>
  <c r="M451" i="12"/>
  <c r="S451" i="12" s="1"/>
  <c r="Y451" i="12" s="1"/>
  <c r="AE451" i="12" s="1"/>
  <c r="AI451" i="12" s="1"/>
  <c r="AO451" i="12" s="1"/>
  <c r="AW451" i="12" s="1"/>
  <c r="BB451" i="12" s="1"/>
  <c r="BG451" i="12" s="1"/>
  <c r="G450" i="12"/>
  <c r="N209" i="12"/>
  <c r="T209" i="12" s="1"/>
  <c r="Z209" i="12" s="1"/>
  <c r="AF209" i="12" s="1"/>
  <c r="AJ209" i="12" s="1"/>
  <c r="AP209" i="12" s="1"/>
  <c r="AX209" i="12" s="1"/>
  <c r="BH209" i="12" s="1"/>
  <c r="H208" i="12"/>
  <c r="N208" i="12" s="1"/>
  <c r="T208" i="12" s="1"/>
  <c r="Z208" i="12" s="1"/>
  <c r="AF208" i="12" s="1"/>
  <c r="AJ208" i="12" s="1"/>
  <c r="AP208" i="12" s="1"/>
  <c r="AX208" i="12" s="1"/>
  <c r="BH208" i="12" s="1"/>
  <c r="H1874" i="12"/>
  <c r="N1874" i="12" s="1"/>
  <c r="T1874" i="12" s="1"/>
  <c r="Z1874" i="12" s="1"/>
  <c r="AF1874" i="12" s="1"/>
  <c r="AJ1874" i="12" s="1"/>
  <c r="AP1874" i="12" s="1"/>
  <c r="AX1874" i="12" s="1"/>
  <c r="BH1874" i="12" s="1"/>
  <c r="N1875" i="12"/>
  <c r="T1875" i="12" s="1"/>
  <c r="Z1875" i="12" s="1"/>
  <c r="AF1875" i="12" s="1"/>
  <c r="AJ1875" i="12" s="1"/>
  <c r="AP1875" i="12" s="1"/>
  <c r="AX1875" i="12" s="1"/>
  <c r="BH1875" i="12" s="1"/>
  <c r="G1686" i="12"/>
  <c r="M1686" i="12" s="1"/>
  <c r="S1686" i="12" s="1"/>
  <c r="Y1686" i="12" s="1"/>
  <c r="AE1686" i="12" s="1"/>
  <c r="AI1686" i="12" s="1"/>
  <c r="AO1686" i="12" s="1"/>
  <c r="AW1686" i="12" s="1"/>
  <c r="BB1686" i="12" s="1"/>
  <c r="BG1686" i="12" s="1"/>
  <c r="M1687" i="12"/>
  <c r="S1687" i="12" s="1"/>
  <c r="Y1687" i="12" s="1"/>
  <c r="AE1687" i="12" s="1"/>
  <c r="AI1687" i="12" s="1"/>
  <c r="AO1687" i="12" s="1"/>
  <c r="AW1687" i="12" s="1"/>
  <c r="BB1687" i="12" s="1"/>
  <c r="BG1687" i="12" s="1"/>
  <c r="G1514" i="12"/>
  <c r="M1514" i="12" s="1"/>
  <c r="S1514" i="12" s="1"/>
  <c r="Y1514" i="12" s="1"/>
  <c r="AE1514" i="12" s="1"/>
  <c r="AI1514" i="12" s="1"/>
  <c r="AO1514" i="12" s="1"/>
  <c r="AW1514" i="12" s="1"/>
  <c r="BB1514" i="12" s="1"/>
  <c r="BG1514" i="12" s="1"/>
  <c r="M1515" i="12"/>
  <c r="S1515" i="12" s="1"/>
  <c r="Y1515" i="12" s="1"/>
  <c r="AE1515" i="12" s="1"/>
  <c r="AI1515" i="12" s="1"/>
  <c r="AO1515" i="12" s="1"/>
  <c r="AW1515" i="12" s="1"/>
  <c r="BB1515" i="12" s="1"/>
  <c r="BG1515" i="12" s="1"/>
  <c r="H1348" i="12"/>
  <c r="N1348" i="12" s="1"/>
  <c r="T1348" i="12" s="1"/>
  <c r="Z1348" i="12" s="1"/>
  <c r="AF1348" i="12" s="1"/>
  <c r="AJ1348" i="12" s="1"/>
  <c r="AP1348" i="12" s="1"/>
  <c r="AX1348" i="12" s="1"/>
  <c r="BH1348" i="12" s="1"/>
  <c r="N1349" i="12"/>
  <c r="T1349" i="12" s="1"/>
  <c r="Z1349" i="12" s="1"/>
  <c r="AF1349" i="12" s="1"/>
  <c r="AJ1349" i="12" s="1"/>
  <c r="AP1349" i="12" s="1"/>
  <c r="AX1349" i="12" s="1"/>
  <c r="BH1349" i="12" s="1"/>
  <c r="N2307" i="12"/>
  <c r="T2307" i="12" s="1"/>
  <c r="Z2307" i="12" s="1"/>
  <c r="AF2307" i="12" s="1"/>
  <c r="AJ2307" i="12" s="1"/>
  <c r="AP2307" i="12" s="1"/>
  <c r="AX2307" i="12" s="1"/>
  <c r="BH2307" i="12" s="1"/>
  <c r="H2306" i="12"/>
  <c r="H2802" i="12"/>
  <c r="N2803" i="12"/>
  <c r="T2803" i="12" s="1"/>
  <c r="Z2803" i="12" s="1"/>
  <c r="AF2803" i="12" s="1"/>
  <c r="AJ2803" i="12" s="1"/>
  <c r="AP2803" i="12" s="1"/>
  <c r="AX2803" i="12" s="1"/>
  <c r="BH2803" i="12" s="1"/>
  <c r="N2525" i="12"/>
  <c r="T2525" i="12" s="1"/>
  <c r="Z2525" i="12" s="1"/>
  <c r="AF2525" i="12" s="1"/>
  <c r="AJ2525" i="12" s="1"/>
  <c r="AP2525" i="12" s="1"/>
  <c r="AX2525" i="12" s="1"/>
  <c r="BH2525" i="12" s="1"/>
  <c r="H2524" i="12"/>
  <c r="N2524" i="12" s="1"/>
  <c r="T2524" i="12" s="1"/>
  <c r="Z2524" i="12" s="1"/>
  <c r="AF2524" i="12" s="1"/>
  <c r="AJ2524" i="12" s="1"/>
  <c r="AP2524" i="12" s="1"/>
  <c r="AX2524" i="12" s="1"/>
  <c r="BH2524" i="12" s="1"/>
  <c r="H2180" i="12"/>
  <c r="N2180" i="12" s="1"/>
  <c r="T2180" i="12" s="1"/>
  <c r="Z2180" i="12" s="1"/>
  <c r="AF2180" i="12" s="1"/>
  <c r="AJ2180" i="12" s="1"/>
  <c r="AP2180" i="12" s="1"/>
  <c r="AX2180" i="12" s="1"/>
  <c r="BH2180" i="12" s="1"/>
  <c r="N2181" i="12"/>
  <c r="T2181" i="12" s="1"/>
  <c r="Z2181" i="12" s="1"/>
  <c r="AF2181" i="12" s="1"/>
  <c r="AJ2181" i="12" s="1"/>
  <c r="AP2181" i="12" s="1"/>
  <c r="AX2181" i="12" s="1"/>
  <c r="BH2181" i="12" s="1"/>
  <c r="H2106" i="12"/>
  <c r="N2106" i="12" s="1"/>
  <c r="T2106" i="12" s="1"/>
  <c r="Z2106" i="12" s="1"/>
  <c r="AF2106" i="12" s="1"/>
  <c r="AJ2106" i="12" s="1"/>
  <c r="AP2106" i="12" s="1"/>
  <c r="AX2106" i="12" s="1"/>
  <c r="BH2106" i="12" s="1"/>
  <c r="N2107" i="12"/>
  <c r="T2107" i="12" s="1"/>
  <c r="Z2107" i="12" s="1"/>
  <c r="AF2107" i="12" s="1"/>
  <c r="AJ2107" i="12" s="1"/>
  <c r="AP2107" i="12" s="1"/>
  <c r="AX2107" i="12" s="1"/>
  <c r="BH2107" i="12" s="1"/>
  <c r="N1902" i="12"/>
  <c r="T1902" i="12" s="1"/>
  <c r="Z1902" i="12" s="1"/>
  <c r="AF1902" i="12" s="1"/>
  <c r="AJ1902" i="12" s="1"/>
  <c r="AP1902" i="12" s="1"/>
  <c r="AX1902" i="12" s="1"/>
  <c r="BH1902" i="12" s="1"/>
  <c r="H1901" i="12"/>
  <c r="H1643" i="12"/>
  <c r="N1643" i="12" s="1"/>
  <c r="T1643" i="12" s="1"/>
  <c r="Z1643" i="12" s="1"/>
  <c r="AF1643" i="12" s="1"/>
  <c r="AJ1643" i="12" s="1"/>
  <c r="AP1643" i="12" s="1"/>
  <c r="AX1643" i="12" s="1"/>
  <c r="BH1643" i="12" s="1"/>
  <c r="N1644" i="12"/>
  <c r="T1644" i="12" s="1"/>
  <c r="Z1644" i="12" s="1"/>
  <c r="AF1644" i="12" s="1"/>
  <c r="AJ1644" i="12" s="1"/>
  <c r="AP1644" i="12" s="1"/>
  <c r="AX1644" i="12" s="1"/>
  <c r="BH1644" i="12" s="1"/>
  <c r="N1339" i="12"/>
  <c r="T1339" i="12" s="1"/>
  <c r="Z1339" i="12" s="1"/>
  <c r="AF1339" i="12" s="1"/>
  <c r="AJ1339" i="12" s="1"/>
  <c r="AP1339" i="12" s="1"/>
  <c r="AX1339" i="12" s="1"/>
  <c r="BH1339" i="12" s="1"/>
  <c r="H1338" i="12"/>
  <c r="M42" i="12"/>
  <c r="S42" i="12" s="1"/>
  <c r="Y42" i="12" s="1"/>
  <c r="AE42" i="12" s="1"/>
  <c r="AI42" i="12" s="1"/>
  <c r="AO42" i="12" s="1"/>
  <c r="AW42" i="12" s="1"/>
  <c r="BB42" i="12" s="1"/>
  <c r="BG42" i="12" s="1"/>
  <c r="G41" i="12"/>
  <c r="G2245" i="12"/>
  <c r="M2245" i="12" s="1"/>
  <c r="S2245" i="12" s="1"/>
  <c r="Y2245" i="12" s="1"/>
  <c r="AE2245" i="12" s="1"/>
  <c r="AI2245" i="12" s="1"/>
  <c r="AO2245" i="12" s="1"/>
  <c r="AW2245" i="12" s="1"/>
  <c r="BB2245" i="12" s="1"/>
  <c r="BG2245" i="12" s="1"/>
  <c r="M2246" i="12"/>
  <c r="S2246" i="12" s="1"/>
  <c r="Y2246" i="12" s="1"/>
  <c r="AE2246" i="12" s="1"/>
  <c r="AI2246" i="12" s="1"/>
  <c r="AO2246" i="12" s="1"/>
  <c r="AW2246" i="12" s="1"/>
  <c r="BB2246" i="12" s="1"/>
  <c r="BG2246" i="12" s="1"/>
  <c r="H1775" i="12"/>
  <c r="N1775" i="12" s="1"/>
  <c r="T1775" i="12" s="1"/>
  <c r="Z1775" i="12" s="1"/>
  <c r="AF1775" i="12" s="1"/>
  <c r="AJ1775" i="12" s="1"/>
  <c r="AP1775" i="12" s="1"/>
  <c r="AX1775" i="12" s="1"/>
  <c r="BH1775" i="12" s="1"/>
  <c r="N1776" i="12"/>
  <c r="T1776" i="12" s="1"/>
  <c r="Z1776" i="12" s="1"/>
  <c r="AF1776" i="12" s="1"/>
  <c r="AJ1776" i="12" s="1"/>
  <c r="AP1776" i="12" s="1"/>
  <c r="AX1776" i="12" s="1"/>
  <c r="BH1776" i="12" s="1"/>
  <c r="M2742" i="12"/>
  <c r="S2742" i="12" s="1"/>
  <c r="Y2742" i="12" s="1"/>
  <c r="AE2742" i="12" s="1"/>
  <c r="AI2742" i="12" s="1"/>
  <c r="AO2742" i="12" s="1"/>
  <c r="AW2742" i="12" s="1"/>
  <c r="BB2742" i="12" s="1"/>
  <c r="BG2742" i="12" s="1"/>
  <c r="G2741" i="12"/>
  <c r="H2245" i="12"/>
  <c r="N2245" i="12" s="1"/>
  <c r="T2245" i="12" s="1"/>
  <c r="Z2245" i="12" s="1"/>
  <c r="AF2245" i="12" s="1"/>
  <c r="AJ2245" i="12" s="1"/>
  <c r="AP2245" i="12" s="1"/>
  <c r="AX2245" i="12" s="1"/>
  <c r="BH2245" i="12" s="1"/>
  <c r="N2246" i="12"/>
  <c r="T2246" i="12" s="1"/>
  <c r="Z2246" i="12" s="1"/>
  <c r="AF2246" i="12" s="1"/>
  <c r="AJ2246" i="12" s="1"/>
  <c r="AP2246" i="12" s="1"/>
  <c r="AX2246" i="12" s="1"/>
  <c r="BH2246" i="12" s="1"/>
  <c r="H2117" i="12"/>
  <c r="N2117" i="12" s="1"/>
  <c r="T2117" i="12" s="1"/>
  <c r="Z2117" i="12" s="1"/>
  <c r="AF2117" i="12" s="1"/>
  <c r="AJ2117" i="12" s="1"/>
  <c r="AP2117" i="12" s="1"/>
  <c r="AX2117" i="12" s="1"/>
  <c r="BH2117" i="12" s="1"/>
  <c r="N2118" i="12"/>
  <c r="T2118" i="12" s="1"/>
  <c r="Z2118" i="12" s="1"/>
  <c r="AF2118" i="12" s="1"/>
  <c r="AJ2118" i="12" s="1"/>
  <c r="AP2118" i="12" s="1"/>
  <c r="AX2118" i="12" s="1"/>
  <c r="BH2118" i="12" s="1"/>
  <c r="N1791" i="12"/>
  <c r="T1791" i="12" s="1"/>
  <c r="Z1791" i="12" s="1"/>
  <c r="AF1791" i="12" s="1"/>
  <c r="AJ1791" i="12" s="1"/>
  <c r="AP1791" i="12" s="1"/>
  <c r="AX1791" i="12" s="1"/>
  <c r="BH1791" i="12" s="1"/>
  <c r="H1786" i="12"/>
  <c r="N1668" i="12"/>
  <c r="T1668" i="12" s="1"/>
  <c r="Z1668" i="12" s="1"/>
  <c r="AF1668" i="12" s="1"/>
  <c r="AJ1668" i="12" s="1"/>
  <c r="AP1668" i="12" s="1"/>
  <c r="AX1668" i="12" s="1"/>
  <c r="BH1668" i="12" s="1"/>
  <c r="H1667" i="12"/>
  <c r="H1514" i="12"/>
  <c r="N1514" i="12" s="1"/>
  <c r="T1514" i="12" s="1"/>
  <c r="Z1514" i="12" s="1"/>
  <c r="AF1514" i="12" s="1"/>
  <c r="AJ1514" i="12" s="1"/>
  <c r="AP1514" i="12" s="1"/>
  <c r="AX1514" i="12" s="1"/>
  <c r="BH1514" i="12" s="1"/>
  <c r="N1515" i="12"/>
  <c r="T1515" i="12" s="1"/>
  <c r="Z1515" i="12" s="1"/>
  <c r="AF1515" i="12" s="1"/>
  <c r="AJ1515" i="12" s="1"/>
  <c r="AP1515" i="12" s="1"/>
  <c r="AX1515" i="12" s="1"/>
  <c r="BH1515" i="12" s="1"/>
  <c r="H401" i="12"/>
  <c r="N401" i="12" s="1"/>
  <c r="T401" i="12" s="1"/>
  <c r="Z401" i="12" s="1"/>
  <c r="AF401" i="12" s="1"/>
  <c r="AJ401" i="12" s="1"/>
  <c r="AP401" i="12" s="1"/>
  <c r="AX401" i="12" s="1"/>
  <c r="BH401" i="12" s="1"/>
  <c r="N406" i="12"/>
  <c r="T406" i="12" s="1"/>
  <c r="Z406" i="12" s="1"/>
  <c r="AF406" i="12" s="1"/>
  <c r="AJ406" i="12" s="1"/>
  <c r="AP406" i="12" s="1"/>
  <c r="AX406" i="12" s="1"/>
  <c r="BH406" i="12" s="1"/>
  <c r="H484" i="12"/>
  <c r="N484" i="12" s="1"/>
  <c r="T484" i="12" s="1"/>
  <c r="Z484" i="12" s="1"/>
  <c r="AF484" i="12" s="1"/>
  <c r="AJ484" i="12" s="1"/>
  <c r="AP484" i="12" s="1"/>
  <c r="AX484" i="12" s="1"/>
  <c r="BH484" i="12" s="1"/>
  <c r="N485" i="12"/>
  <c r="T485" i="12" s="1"/>
  <c r="Z485" i="12" s="1"/>
  <c r="AF485" i="12" s="1"/>
  <c r="AJ485" i="12" s="1"/>
  <c r="AP485" i="12" s="1"/>
  <c r="AX485" i="12" s="1"/>
  <c r="BH485" i="12" s="1"/>
  <c r="G562" i="12"/>
  <c r="M562" i="12" s="1"/>
  <c r="S562" i="12" s="1"/>
  <c r="Y562" i="12" s="1"/>
  <c r="AE562" i="12" s="1"/>
  <c r="AI562" i="12" s="1"/>
  <c r="AO562" i="12" s="1"/>
  <c r="AW562" i="12" s="1"/>
  <c r="BB562" i="12" s="1"/>
  <c r="BG562" i="12" s="1"/>
  <c r="M581" i="12"/>
  <c r="S581" i="12" s="1"/>
  <c r="Y581" i="12" s="1"/>
  <c r="AE581" i="12" s="1"/>
  <c r="AI581" i="12" s="1"/>
  <c r="AO581" i="12" s="1"/>
  <c r="AW581" i="12" s="1"/>
  <c r="BB581" i="12" s="1"/>
  <c r="BG581" i="12" s="1"/>
  <c r="H411" i="12"/>
  <c r="G2156" i="12"/>
  <c r="H17" i="12"/>
  <c r="F50" i="12"/>
  <c r="L50" i="12" s="1"/>
  <c r="R50" i="12" s="1"/>
  <c r="X50" i="12" s="1"/>
  <c r="AD50" i="12" s="1"/>
  <c r="AH50" i="12" s="1"/>
  <c r="AN50" i="12" s="1"/>
  <c r="AR50" i="12" s="1"/>
  <c r="AV50" i="12" s="1"/>
  <c r="BA50" i="12" s="1"/>
  <c r="BF50" i="12" s="1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F233" i="12"/>
  <c r="L233" i="12" s="1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L234" i="12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F466" i="12"/>
  <c r="L466" i="12" s="1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L467" i="12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F844" i="12"/>
  <c r="L844" i="12" s="1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L845" i="12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F1220" i="12"/>
  <c r="L1220" i="12" s="1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L1221" i="12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F2866" i="12"/>
  <c r="L2866" i="12" s="1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L2867" i="12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H192" i="12"/>
  <c r="F412" i="12"/>
  <c r="L412" i="12" s="1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L413" i="12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F522" i="12"/>
  <c r="L522" i="12" s="1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L523" i="12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F1044" i="12"/>
  <c r="L1044" i="12" s="1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L1045" i="12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F1191" i="12"/>
  <c r="L1191" i="12" s="1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L1192" i="12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F1349" i="12"/>
  <c r="L1350" i="12"/>
  <c r="R1350" i="12" s="1"/>
  <c r="X1350" i="12" s="1"/>
  <c r="AD1350" i="12" s="1"/>
  <c r="AH1350" i="12" s="1"/>
  <c r="AN1350" i="12" s="1"/>
  <c r="AR1350" i="12" s="1"/>
  <c r="AV1350" i="12" s="1"/>
  <c r="BA1350" i="12" s="1"/>
  <c r="BF1350" i="12" s="1"/>
  <c r="F1627" i="12"/>
  <c r="L1627" i="12" s="1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L1628" i="12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F2300" i="12"/>
  <c r="L2300" i="12" s="1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F907" i="12"/>
  <c r="L907" i="12" s="1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L908" i="12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F994" i="12"/>
  <c r="L994" i="12" s="1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L995" i="12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F625" i="12"/>
  <c r="L625" i="12" s="1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L626" i="12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G1348" i="12"/>
  <c r="M1348" i="12" s="1"/>
  <c r="S1348" i="12" s="1"/>
  <c r="Y1348" i="12" s="1"/>
  <c r="AE1348" i="12" s="1"/>
  <c r="AI1348" i="12" s="1"/>
  <c r="AO1348" i="12" s="1"/>
  <c r="AW1348" i="12" s="1"/>
  <c r="BB1348" i="12" s="1"/>
  <c r="BG1348" i="12" s="1"/>
  <c r="M1349" i="12"/>
  <c r="S1349" i="12" s="1"/>
  <c r="Y1349" i="12" s="1"/>
  <c r="AE1349" i="12" s="1"/>
  <c r="AI1349" i="12" s="1"/>
  <c r="AO1349" i="12" s="1"/>
  <c r="AW1349" i="12" s="1"/>
  <c r="BB1349" i="12" s="1"/>
  <c r="BG1349" i="12" s="1"/>
  <c r="N42" i="12"/>
  <c r="T42" i="12" s="1"/>
  <c r="Z42" i="12" s="1"/>
  <c r="AF42" i="12" s="1"/>
  <c r="AJ42" i="12" s="1"/>
  <c r="AP42" i="12" s="1"/>
  <c r="AX42" i="12" s="1"/>
  <c r="BH42" i="12" s="1"/>
  <c r="H41" i="12"/>
  <c r="N41" i="12" s="1"/>
  <c r="T41" i="12" s="1"/>
  <c r="Z41" i="12" s="1"/>
  <c r="AF41" i="12" s="1"/>
  <c r="AJ41" i="12" s="1"/>
  <c r="AP41" i="12" s="1"/>
  <c r="AX41" i="12" s="1"/>
  <c r="BH41" i="12" s="1"/>
  <c r="M2296" i="12"/>
  <c r="S2296" i="12" s="1"/>
  <c r="Y2296" i="12" s="1"/>
  <c r="AE2296" i="12" s="1"/>
  <c r="AI2296" i="12" s="1"/>
  <c r="AO2296" i="12" s="1"/>
  <c r="AW2296" i="12" s="1"/>
  <c r="BB2296" i="12" s="1"/>
  <c r="BG2296" i="12" s="1"/>
  <c r="G2295" i="12"/>
  <c r="H1271" i="12"/>
  <c r="N1271" i="12" s="1"/>
  <c r="T1271" i="12" s="1"/>
  <c r="Z1271" i="12" s="1"/>
  <c r="AF1271" i="12" s="1"/>
  <c r="AJ1271" i="12" s="1"/>
  <c r="AP1271" i="12" s="1"/>
  <c r="AX1271" i="12" s="1"/>
  <c r="BH1271" i="12" s="1"/>
  <c r="N1272" i="12"/>
  <c r="T1272" i="12" s="1"/>
  <c r="Z1272" i="12" s="1"/>
  <c r="AF1272" i="12" s="1"/>
  <c r="AJ1272" i="12" s="1"/>
  <c r="AP1272" i="12" s="1"/>
  <c r="AX1272" i="12" s="1"/>
  <c r="BH1272" i="12" s="1"/>
  <c r="G1355" i="12"/>
  <c r="M1356" i="12"/>
  <c r="S1356" i="12" s="1"/>
  <c r="Y1356" i="12" s="1"/>
  <c r="AE1356" i="12" s="1"/>
  <c r="AI1356" i="12" s="1"/>
  <c r="AO1356" i="12" s="1"/>
  <c r="AW1356" i="12" s="1"/>
  <c r="BB1356" i="12" s="1"/>
  <c r="BG1356" i="12" s="1"/>
  <c r="H2763" i="12"/>
  <c r="N2763" i="12" s="1"/>
  <c r="T2763" i="12" s="1"/>
  <c r="Z2763" i="12" s="1"/>
  <c r="AF2763" i="12" s="1"/>
  <c r="AJ2763" i="12" s="1"/>
  <c r="AP2763" i="12" s="1"/>
  <c r="AX2763" i="12" s="1"/>
  <c r="BH2763" i="12" s="1"/>
  <c r="N2764" i="12"/>
  <c r="T2764" i="12" s="1"/>
  <c r="Z2764" i="12" s="1"/>
  <c r="AF2764" i="12" s="1"/>
  <c r="AJ2764" i="12" s="1"/>
  <c r="AP2764" i="12" s="1"/>
  <c r="AX2764" i="12" s="1"/>
  <c r="BH2764" i="12" s="1"/>
  <c r="G2802" i="12"/>
  <c r="M2803" i="12"/>
  <c r="S2803" i="12" s="1"/>
  <c r="Y2803" i="12" s="1"/>
  <c r="AE2803" i="12" s="1"/>
  <c r="AI2803" i="12" s="1"/>
  <c r="AO2803" i="12" s="1"/>
  <c r="AW2803" i="12" s="1"/>
  <c r="BB2803" i="12" s="1"/>
  <c r="BG2803" i="12" s="1"/>
  <c r="M2525" i="12"/>
  <c r="S2525" i="12" s="1"/>
  <c r="Y2525" i="12" s="1"/>
  <c r="AE2525" i="12" s="1"/>
  <c r="AI2525" i="12" s="1"/>
  <c r="AO2525" i="12" s="1"/>
  <c r="AW2525" i="12" s="1"/>
  <c r="BB2525" i="12" s="1"/>
  <c r="BG2525" i="12" s="1"/>
  <c r="G2524" i="12"/>
  <c r="M2524" i="12" s="1"/>
  <c r="S2524" i="12" s="1"/>
  <c r="Y2524" i="12" s="1"/>
  <c r="AE2524" i="12" s="1"/>
  <c r="AI2524" i="12" s="1"/>
  <c r="AO2524" i="12" s="1"/>
  <c r="AW2524" i="12" s="1"/>
  <c r="BB2524" i="12" s="1"/>
  <c r="BG2524" i="12" s="1"/>
  <c r="G1643" i="12"/>
  <c r="M1643" i="12" s="1"/>
  <c r="S1643" i="12" s="1"/>
  <c r="Y1643" i="12" s="1"/>
  <c r="AE1643" i="12" s="1"/>
  <c r="AI1643" i="12" s="1"/>
  <c r="AO1643" i="12" s="1"/>
  <c r="AW1643" i="12" s="1"/>
  <c r="BB1643" i="12" s="1"/>
  <c r="BG1643" i="12" s="1"/>
  <c r="M1644" i="12"/>
  <c r="S1644" i="12" s="1"/>
  <c r="Y1644" i="12" s="1"/>
  <c r="AE1644" i="12" s="1"/>
  <c r="AI1644" i="12" s="1"/>
  <c r="AO1644" i="12" s="1"/>
  <c r="AW1644" i="12" s="1"/>
  <c r="BB1644" i="12" s="1"/>
  <c r="BG1644" i="12" s="1"/>
  <c r="F42" i="12"/>
  <c r="L43" i="12"/>
  <c r="R43" i="12" s="1"/>
  <c r="X43" i="12" s="1"/>
  <c r="AD43" i="12" s="1"/>
  <c r="AH43" i="12" s="1"/>
  <c r="AN43" i="12" s="1"/>
  <c r="AR43" i="12" s="1"/>
  <c r="AV43" i="12" s="1"/>
  <c r="BA43" i="12" s="1"/>
  <c r="BF43" i="12" s="1"/>
  <c r="F353" i="12"/>
  <c r="L353" i="12" s="1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L354" i="12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F512" i="12"/>
  <c r="L512" i="12" s="1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L513" i="12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F649" i="12"/>
  <c r="L649" i="12" s="1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L650" i="12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F735" i="12"/>
  <c r="L735" i="12" s="1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L736" i="12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F990" i="12"/>
  <c r="L990" i="12" s="1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L991" i="12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F1125" i="12"/>
  <c r="L1125" i="12" s="1"/>
  <c r="R1125" i="12" s="1"/>
  <c r="X1125" i="12" s="1"/>
  <c r="AD1125" i="12" s="1"/>
  <c r="AH1125" i="12" s="1"/>
  <c r="AN1125" i="12" s="1"/>
  <c r="AR1125" i="12" s="1"/>
  <c r="AV1125" i="12" s="1"/>
  <c r="BA1125" i="12" s="1"/>
  <c r="BF1125" i="12" s="1"/>
  <c r="L1126" i="12"/>
  <c r="R1126" i="12" s="1"/>
  <c r="X1126" i="12" s="1"/>
  <c r="AD1126" i="12" s="1"/>
  <c r="AH1126" i="12" s="1"/>
  <c r="AN1126" i="12" s="1"/>
  <c r="AR1126" i="12" s="1"/>
  <c r="AV1126" i="12" s="1"/>
  <c r="BA1126" i="12" s="1"/>
  <c r="BF1126" i="12" s="1"/>
  <c r="F1212" i="12"/>
  <c r="L1212" i="12" s="1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L1213" i="12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F1599" i="12"/>
  <c r="L1599" i="12" s="1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L1600" i="12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F1781" i="12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F1923" i="12"/>
  <c r="L1924" i="12"/>
  <c r="R1924" i="12" s="1"/>
  <c r="X1924" i="12" s="1"/>
  <c r="AD1924" i="12" s="1"/>
  <c r="AH1924" i="12" s="1"/>
  <c r="AN1924" i="12" s="1"/>
  <c r="AR1924" i="12" s="1"/>
  <c r="AV1924" i="12" s="1"/>
  <c r="BA1924" i="12" s="1"/>
  <c r="BF1924" i="12" s="1"/>
  <c r="F2070" i="12"/>
  <c r="L2070" i="12" s="1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L2071" i="12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F2349" i="12"/>
  <c r="L2349" i="12" s="1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F2631" i="12"/>
  <c r="L2631" i="12" s="1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L2632" i="12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F1623" i="12"/>
  <c r="L1623" i="12" s="1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L1624" i="12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F2357" i="12"/>
  <c r="L2357" i="12" s="1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F2823" i="12"/>
  <c r="L2823" i="12" s="1"/>
  <c r="R2823" i="12" s="1"/>
  <c r="X2823" i="12" s="1"/>
  <c r="AD2823" i="12" s="1"/>
  <c r="AH2823" i="12" s="1"/>
  <c r="AN2823" i="12" s="1"/>
  <c r="AR2823" i="12" s="1"/>
  <c r="AV2823" i="12" s="1"/>
  <c r="BA2823" i="12" s="1"/>
  <c r="BF2823" i="12" s="1"/>
  <c r="L2824" i="12"/>
  <c r="R2824" i="12" s="1"/>
  <c r="X2824" i="12" s="1"/>
  <c r="AD2824" i="12" s="1"/>
  <c r="AH2824" i="12" s="1"/>
  <c r="AN2824" i="12" s="1"/>
  <c r="AR2824" i="12" s="1"/>
  <c r="AV2824" i="12" s="1"/>
  <c r="BA2824" i="12" s="1"/>
  <c r="BF2824" i="12" s="1"/>
  <c r="H723" i="12"/>
  <c r="N724" i="12"/>
  <c r="T724" i="12" s="1"/>
  <c r="Z724" i="12" s="1"/>
  <c r="AF724" i="12" s="1"/>
  <c r="AJ724" i="12" s="1"/>
  <c r="AP724" i="12" s="1"/>
  <c r="AX724" i="12" s="1"/>
  <c r="BH724" i="12" s="1"/>
  <c r="F1919" i="12"/>
  <c r="L1919" i="12" s="1"/>
  <c r="R1919" i="12" s="1"/>
  <c r="X1919" i="12" s="1"/>
  <c r="AD1919" i="12" s="1"/>
  <c r="AH1919" i="12" s="1"/>
  <c r="AN1919" i="12" s="1"/>
  <c r="AR1919" i="12" s="1"/>
  <c r="AV1919" i="12" s="1"/>
  <c r="BA1919" i="12" s="1"/>
  <c r="BF1919" i="12" s="1"/>
  <c r="L1920" i="12"/>
  <c r="R1920" i="12" s="1"/>
  <c r="X1920" i="12" s="1"/>
  <c r="AD1920" i="12" s="1"/>
  <c r="AH1920" i="12" s="1"/>
  <c r="AN1920" i="12" s="1"/>
  <c r="AR1920" i="12" s="1"/>
  <c r="AV1920" i="12" s="1"/>
  <c r="BA1920" i="12" s="1"/>
  <c r="BF1920" i="12" s="1"/>
  <c r="F2066" i="12"/>
  <c r="L2066" i="12" s="1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L2067" i="12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F2361" i="12"/>
  <c r="L2361" i="12" s="1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F2627" i="12"/>
  <c r="L2627" i="12" s="1"/>
  <c r="R2627" i="12" s="1"/>
  <c r="X2627" i="12" s="1"/>
  <c r="AD2627" i="12" s="1"/>
  <c r="AH2627" i="12" s="1"/>
  <c r="AN2627" i="12" s="1"/>
  <c r="AR2627" i="12" s="1"/>
  <c r="AV2627" i="12" s="1"/>
  <c r="BA2627" i="12" s="1"/>
  <c r="BF2627" i="12" s="1"/>
  <c r="L2628" i="12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F874" i="12"/>
  <c r="L874" i="12" s="1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L875" i="12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F2870" i="12"/>
  <c r="F328" i="12"/>
  <c r="L328" i="12" s="1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L329" i="12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F983" i="12"/>
  <c r="L983" i="12" s="1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L984" i="12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F2513" i="12"/>
  <c r="L2513" i="12" s="1"/>
  <c r="R2513" i="12" s="1"/>
  <c r="X2513" i="12" s="1"/>
  <c r="AD2513" i="12" s="1"/>
  <c r="AH2513" i="12" s="1"/>
  <c r="AN2513" i="12" s="1"/>
  <c r="AR2513" i="12" s="1"/>
  <c r="AV2513" i="12" s="1"/>
  <c r="BA2513" i="12" s="1"/>
  <c r="BF2513" i="12" s="1"/>
  <c r="F549" i="12"/>
  <c r="L549" i="12" s="1"/>
  <c r="R549" i="12" s="1"/>
  <c r="X549" i="12" s="1"/>
  <c r="AD549" i="12" s="1"/>
  <c r="AH549" i="12" s="1"/>
  <c r="AN549" i="12" s="1"/>
  <c r="AR549" i="12" s="1"/>
  <c r="AV549" i="12" s="1"/>
  <c r="BA549" i="12" s="1"/>
  <c r="BF549" i="12" s="1"/>
  <c r="L550" i="12"/>
  <c r="R550" i="12" s="1"/>
  <c r="X550" i="12" s="1"/>
  <c r="AD550" i="12" s="1"/>
  <c r="AH550" i="12" s="1"/>
  <c r="AN550" i="12" s="1"/>
  <c r="AR550" i="12" s="1"/>
  <c r="AV550" i="12" s="1"/>
  <c r="BA550" i="12" s="1"/>
  <c r="BF550" i="12" s="1"/>
  <c r="F1181" i="12"/>
  <c r="L1181" i="12" s="1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L1182" i="12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F77" i="12"/>
  <c r="L77" i="12" s="1"/>
  <c r="R77" i="12" s="1"/>
  <c r="X77" i="12" s="1"/>
  <c r="AD77" i="12" s="1"/>
  <c r="AH77" i="12" s="1"/>
  <c r="AN77" i="12" s="1"/>
  <c r="AR77" i="12" s="1"/>
  <c r="AV77" i="12" s="1"/>
  <c r="BA77" i="12" s="1"/>
  <c r="BF77" i="12" s="1"/>
  <c r="L81" i="12"/>
  <c r="R81" i="12" s="1"/>
  <c r="X81" i="12" s="1"/>
  <c r="AD81" i="12" s="1"/>
  <c r="AH81" i="12" s="1"/>
  <c r="AN81" i="12" s="1"/>
  <c r="AR81" i="12" s="1"/>
  <c r="AV81" i="12" s="1"/>
  <c r="BA81" i="12" s="1"/>
  <c r="BF81" i="12" s="1"/>
  <c r="F2731" i="12"/>
  <c r="L2731" i="12" s="1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F2006" i="12"/>
  <c r="L2010" i="12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F1086" i="12"/>
  <c r="F286" i="12"/>
  <c r="L286" i="12" s="1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L287" i="12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F976" i="12"/>
  <c r="L976" i="12" s="1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L977" i="12"/>
  <c r="R977" i="12" s="1"/>
  <c r="X977" i="12" s="1"/>
  <c r="AD977" i="12" s="1"/>
  <c r="AH977" i="12" s="1"/>
  <c r="AN977" i="12" s="1"/>
  <c r="AR977" i="12" s="1"/>
  <c r="AV977" i="12" s="1"/>
  <c r="BA977" i="12" s="1"/>
  <c r="BF977" i="12" s="1"/>
  <c r="F2534" i="12"/>
  <c r="L2534" i="12" s="1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F2705" i="12"/>
  <c r="L2705" i="12" s="1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F612" i="12"/>
  <c r="L613" i="12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F543" i="12"/>
  <c r="L543" i="12" s="1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L544" i="12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F1011" i="12"/>
  <c r="L1012" i="12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F921" i="12"/>
  <c r="L921" i="12" s="1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L928" i="12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F2773" i="12"/>
  <c r="F2922" i="12"/>
  <c r="F881" i="12"/>
  <c r="L881" i="12" s="1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L885" i="12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F1242" i="12"/>
  <c r="L1242" i="12" s="1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L1243" i="12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F2484" i="12"/>
  <c r="L2484" i="12" s="1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F86" i="12"/>
  <c r="L86" i="12" s="1"/>
  <c r="R86" i="12" s="1"/>
  <c r="X86" i="12" s="1"/>
  <c r="AD86" i="12" s="1"/>
  <c r="AH86" i="12" s="1"/>
  <c r="AN86" i="12" s="1"/>
  <c r="AR86" i="12" s="1"/>
  <c r="AV86" i="12" s="1"/>
  <c r="BA86" i="12" s="1"/>
  <c r="BF86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F780" i="12"/>
  <c r="L780" i="12" s="1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L781" i="12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F1248" i="12"/>
  <c r="L1248" i="12" s="1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L1249" i="12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F1880" i="12"/>
  <c r="F386" i="12"/>
  <c r="L386" i="12" s="1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L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F368" i="12"/>
  <c r="L368" i="12" s="1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L369" i="12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F2680" i="12"/>
  <c r="L2680" i="12" s="1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F341" i="12"/>
  <c r="L341" i="12" s="1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L342" i="12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F280" i="12"/>
  <c r="L280" i="12" s="1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L281" i="12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F913" i="12"/>
  <c r="L913" i="12" s="1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L914" i="12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H279" i="12"/>
  <c r="H663" i="12"/>
  <c r="H587" i="12"/>
  <c r="N587" i="12" s="1"/>
  <c r="T587" i="12" s="1"/>
  <c r="Z587" i="12" s="1"/>
  <c r="AF587" i="12" s="1"/>
  <c r="AJ587" i="12" s="1"/>
  <c r="AP587" i="12" s="1"/>
  <c r="AX587" i="12" s="1"/>
  <c r="BH587" i="12" s="1"/>
  <c r="H849" i="12"/>
  <c r="N849" i="12" s="1"/>
  <c r="T849" i="12" s="1"/>
  <c r="Z849" i="12" s="1"/>
  <c r="AF849" i="12" s="1"/>
  <c r="AJ849" i="12" s="1"/>
  <c r="AP849" i="12" s="1"/>
  <c r="AX849" i="12" s="1"/>
  <c r="BH849" i="12" s="1"/>
  <c r="H779" i="12"/>
  <c r="H1195" i="12"/>
  <c r="N1195" i="12" s="1"/>
  <c r="T1195" i="12" s="1"/>
  <c r="Z1195" i="12" s="1"/>
  <c r="AF1195" i="12" s="1"/>
  <c r="AJ1195" i="12" s="1"/>
  <c r="AP1195" i="12" s="1"/>
  <c r="AX1195" i="12" s="1"/>
  <c r="BH1195" i="12" s="1"/>
  <c r="G2276" i="12"/>
  <c r="G2575" i="12"/>
  <c r="M2575" i="12" s="1"/>
  <c r="S2575" i="12" s="1"/>
  <c r="Y2575" i="12" s="1"/>
  <c r="AE2575" i="12" s="1"/>
  <c r="AI2575" i="12" s="1"/>
  <c r="AO2575" i="12" s="1"/>
  <c r="AW2575" i="12" s="1"/>
  <c r="BB2575" i="12" s="1"/>
  <c r="BG2575" i="12" s="1"/>
  <c r="N2742" i="12"/>
  <c r="T2742" i="12" s="1"/>
  <c r="Z2742" i="12" s="1"/>
  <c r="AF2742" i="12" s="1"/>
  <c r="AJ2742" i="12" s="1"/>
  <c r="AP2742" i="12" s="1"/>
  <c r="AX2742" i="12" s="1"/>
  <c r="BH2742" i="12" s="1"/>
  <c r="H2741" i="12"/>
  <c r="G1585" i="12"/>
  <c r="M1585" i="12" s="1"/>
  <c r="S1585" i="12" s="1"/>
  <c r="Y1585" i="12" s="1"/>
  <c r="AE1585" i="12" s="1"/>
  <c r="AI1585" i="12" s="1"/>
  <c r="AO1585" i="12" s="1"/>
  <c r="AW1585" i="12" s="1"/>
  <c r="BB1585" i="12" s="1"/>
  <c r="BG1585" i="12" s="1"/>
  <c r="M1586" i="12"/>
  <c r="S1586" i="12" s="1"/>
  <c r="Y1586" i="12" s="1"/>
  <c r="AE1586" i="12" s="1"/>
  <c r="AI1586" i="12" s="1"/>
  <c r="AO1586" i="12" s="1"/>
  <c r="AW1586" i="12" s="1"/>
  <c r="BB1586" i="12" s="1"/>
  <c r="BG1586" i="12" s="1"/>
  <c r="G1874" i="12"/>
  <c r="M1874" i="12" s="1"/>
  <c r="S1874" i="12" s="1"/>
  <c r="Y1874" i="12" s="1"/>
  <c r="AE1874" i="12" s="1"/>
  <c r="AI1874" i="12" s="1"/>
  <c r="AO1874" i="12" s="1"/>
  <c r="AW1874" i="12" s="1"/>
  <c r="BB1874" i="12" s="1"/>
  <c r="BG1874" i="12" s="1"/>
  <c r="M1875" i="12"/>
  <c r="S1875" i="12" s="1"/>
  <c r="Y1875" i="12" s="1"/>
  <c r="AE1875" i="12" s="1"/>
  <c r="AI1875" i="12" s="1"/>
  <c r="AO1875" i="12" s="1"/>
  <c r="AW1875" i="12" s="1"/>
  <c r="BB1875" i="12" s="1"/>
  <c r="BG1875" i="12" s="1"/>
  <c r="G1775" i="12"/>
  <c r="M1775" i="12" s="1"/>
  <c r="S1775" i="12" s="1"/>
  <c r="Y1775" i="12" s="1"/>
  <c r="AE1775" i="12" s="1"/>
  <c r="AI1775" i="12" s="1"/>
  <c r="AO1775" i="12" s="1"/>
  <c r="AW1775" i="12" s="1"/>
  <c r="BB1775" i="12" s="1"/>
  <c r="BG1775" i="12" s="1"/>
  <c r="M1776" i="12"/>
  <c r="S1776" i="12" s="1"/>
  <c r="Y1776" i="12" s="1"/>
  <c r="AE1776" i="12" s="1"/>
  <c r="AI1776" i="12" s="1"/>
  <c r="AO1776" i="12" s="1"/>
  <c r="AW1776" i="12" s="1"/>
  <c r="BB1776" i="12" s="1"/>
  <c r="BG1776" i="12" s="1"/>
  <c r="M1595" i="12"/>
  <c r="S1595" i="12" s="1"/>
  <c r="Y1595" i="12" s="1"/>
  <c r="AE1595" i="12" s="1"/>
  <c r="AI1595" i="12" s="1"/>
  <c r="AO1595" i="12" s="1"/>
  <c r="AW1595" i="12" s="1"/>
  <c r="BB1595" i="12" s="1"/>
  <c r="BG1595" i="12" s="1"/>
  <c r="G1594" i="12"/>
  <c r="M1594" i="12" s="1"/>
  <c r="S1594" i="12" s="1"/>
  <c r="Y1594" i="12" s="1"/>
  <c r="AE1594" i="12" s="1"/>
  <c r="AI1594" i="12" s="1"/>
  <c r="AO1594" i="12" s="1"/>
  <c r="AW1594" i="12" s="1"/>
  <c r="BB1594" i="12" s="1"/>
  <c r="BG1594" i="12" s="1"/>
  <c r="G1271" i="12"/>
  <c r="M1271" i="12" s="1"/>
  <c r="S1271" i="12" s="1"/>
  <c r="Y1271" i="12" s="1"/>
  <c r="AE1271" i="12" s="1"/>
  <c r="AI1271" i="12" s="1"/>
  <c r="AO1271" i="12" s="1"/>
  <c r="AW1271" i="12" s="1"/>
  <c r="BB1271" i="12" s="1"/>
  <c r="BG1271" i="12" s="1"/>
  <c r="M1272" i="12"/>
  <c r="S1272" i="12" s="1"/>
  <c r="Y1272" i="12" s="1"/>
  <c r="AE1272" i="12" s="1"/>
  <c r="AI1272" i="12" s="1"/>
  <c r="AO1272" i="12" s="1"/>
  <c r="AW1272" i="12" s="1"/>
  <c r="BB1272" i="12" s="1"/>
  <c r="BG1272" i="12" s="1"/>
  <c r="M181" i="12"/>
  <c r="S181" i="12" s="1"/>
  <c r="Y181" i="12" s="1"/>
  <c r="AE181" i="12" s="1"/>
  <c r="AI181" i="12" s="1"/>
  <c r="AO181" i="12" s="1"/>
  <c r="AW181" i="12" s="1"/>
  <c r="BB181" i="12" s="1"/>
  <c r="BG181" i="12" s="1"/>
  <c r="G180" i="12"/>
  <c r="M180" i="12" s="1"/>
  <c r="S180" i="12" s="1"/>
  <c r="Y180" i="12" s="1"/>
  <c r="AE180" i="12" s="1"/>
  <c r="AI180" i="12" s="1"/>
  <c r="AO180" i="12" s="1"/>
  <c r="AW180" i="12" s="1"/>
  <c r="BB180" i="12" s="1"/>
  <c r="BG180" i="12" s="1"/>
  <c r="G2141" i="12"/>
  <c r="M2141" i="12" s="1"/>
  <c r="S2141" i="12" s="1"/>
  <c r="Y2141" i="12" s="1"/>
  <c r="AE2141" i="12" s="1"/>
  <c r="AI2141" i="12" s="1"/>
  <c r="AO2141" i="12" s="1"/>
  <c r="AW2141" i="12" s="1"/>
  <c r="BB2141" i="12" s="1"/>
  <c r="BG2141" i="12" s="1"/>
  <c r="M2142" i="12"/>
  <c r="S2142" i="12" s="1"/>
  <c r="Y2142" i="12" s="1"/>
  <c r="AE2142" i="12" s="1"/>
  <c r="AI2142" i="12" s="1"/>
  <c r="AO2142" i="12" s="1"/>
  <c r="AW2142" i="12" s="1"/>
  <c r="BB2142" i="12" s="1"/>
  <c r="BG2142" i="12" s="1"/>
  <c r="M1791" i="12"/>
  <c r="S1791" i="12" s="1"/>
  <c r="Y1791" i="12" s="1"/>
  <c r="AE1791" i="12" s="1"/>
  <c r="AI1791" i="12" s="1"/>
  <c r="AO1791" i="12" s="1"/>
  <c r="AW1791" i="12" s="1"/>
  <c r="BB1791" i="12" s="1"/>
  <c r="BG1791" i="12" s="1"/>
  <c r="G1786" i="12"/>
  <c r="N451" i="12"/>
  <c r="T451" i="12" s="1"/>
  <c r="Z451" i="12" s="1"/>
  <c r="AF451" i="12" s="1"/>
  <c r="AJ451" i="12" s="1"/>
  <c r="AP451" i="12" s="1"/>
  <c r="AX451" i="12" s="1"/>
  <c r="BH451" i="12" s="1"/>
  <c r="H450" i="12"/>
  <c r="M2131" i="12"/>
  <c r="S2131" i="12" s="1"/>
  <c r="Y2131" i="12" s="1"/>
  <c r="AE2131" i="12" s="1"/>
  <c r="AI2131" i="12" s="1"/>
  <c r="AO2131" i="12" s="1"/>
  <c r="AW2131" i="12" s="1"/>
  <c r="BB2131" i="12" s="1"/>
  <c r="BG2131" i="12" s="1"/>
  <c r="G2122" i="12"/>
  <c r="M2054" i="12"/>
  <c r="S2054" i="12" s="1"/>
  <c r="Y2054" i="12" s="1"/>
  <c r="AE2054" i="12" s="1"/>
  <c r="AI2054" i="12" s="1"/>
  <c r="AO2054" i="12" s="1"/>
  <c r="AW2054" i="12" s="1"/>
  <c r="BB2054" i="12" s="1"/>
  <c r="BG2054" i="12" s="1"/>
  <c r="G2053" i="12"/>
  <c r="G1894" i="12"/>
  <c r="M1894" i="12" s="1"/>
  <c r="S1894" i="12" s="1"/>
  <c r="Y1894" i="12" s="1"/>
  <c r="AE1894" i="12" s="1"/>
  <c r="AI1894" i="12" s="1"/>
  <c r="AO1894" i="12" s="1"/>
  <c r="AW1894" i="12" s="1"/>
  <c r="BB1894" i="12" s="1"/>
  <c r="BG1894" i="12" s="1"/>
  <c r="M1895" i="12"/>
  <c r="S1895" i="12" s="1"/>
  <c r="Y1895" i="12" s="1"/>
  <c r="AE1895" i="12" s="1"/>
  <c r="AI1895" i="12" s="1"/>
  <c r="AO1895" i="12" s="1"/>
  <c r="AW1895" i="12" s="1"/>
  <c r="BB1895" i="12" s="1"/>
  <c r="BG1895" i="12" s="1"/>
  <c r="G1780" i="12"/>
  <c r="M1781" i="12"/>
  <c r="S1781" i="12" s="1"/>
  <c r="Y1781" i="12" s="1"/>
  <c r="AE1781" i="12" s="1"/>
  <c r="AI1781" i="12" s="1"/>
  <c r="AO1781" i="12" s="1"/>
  <c r="AW1781" i="12" s="1"/>
  <c r="BB1781" i="12" s="1"/>
  <c r="BG1781" i="12" s="1"/>
  <c r="G1450" i="12"/>
  <c r="M1450" i="12" s="1"/>
  <c r="S1450" i="12" s="1"/>
  <c r="Y1450" i="12" s="1"/>
  <c r="AE1450" i="12" s="1"/>
  <c r="AI1450" i="12" s="1"/>
  <c r="AO1450" i="12" s="1"/>
  <c r="AW1450" i="12" s="1"/>
  <c r="BB1450" i="12" s="1"/>
  <c r="BG1450" i="12" s="1"/>
  <c r="M1451" i="12"/>
  <c r="S1451" i="12" s="1"/>
  <c r="Y1451" i="12" s="1"/>
  <c r="AE1451" i="12" s="1"/>
  <c r="AI1451" i="12" s="1"/>
  <c r="AO1451" i="12" s="1"/>
  <c r="AW1451" i="12" s="1"/>
  <c r="BB1451" i="12" s="1"/>
  <c r="BG1451" i="12" s="1"/>
  <c r="G1277" i="12"/>
  <c r="M1277" i="12" s="1"/>
  <c r="S1277" i="12" s="1"/>
  <c r="Y1277" i="12" s="1"/>
  <c r="AE1277" i="12" s="1"/>
  <c r="AI1277" i="12" s="1"/>
  <c r="AO1277" i="12" s="1"/>
  <c r="AW1277" i="12" s="1"/>
  <c r="BB1277" i="12" s="1"/>
  <c r="BG1277" i="12" s="1"/>
  <c r="M1321" i="12"/>
  <c r="S1321" i="12" s="1"/>
  <c r="Y1321" i="12" s="1"/>
  <c r="AE1321" i="12" s="1"/>
  <c r="AI1321" i="12" s="1"/>
  <c r="AO1321" i="12" s="1"/>
  <c r="AW1321" i="12" s="1"/>
  <c r="BB1321" i="12" s="1"/>
  <c r="BG1321" i="12" s="1"/>
  <c r="H619" i="12"/>
  <c r="N619" i="12" s="1"/>
  <c r="T619" i="12" s="1"/>
  <c r="Z619" i="12" s="1"/>
  <c r="AF619" i="12" s="1"/>
  <c r="AJ619" i="12" s="1"/>
  <c r="AP619" i="12" s="1"/>
  <c r="AX619" i="12" s="1"/>
  <c r="BH619" i="12" s="1"/>
  <c r="N620" i="12"/>
  <c r="T620" i="12" s="1"/>
  <c r="Z620" i="12" s="1"/>
  <c r="AF620" i="12" s="1"/>
  <c r="AJ620" i="12" s="1"/>
  <c r="AP620" i="12" s="1"/>
  <c r="AX620" i="12" s="1"/>
  <c r="BH620" i="12" s="1"/>
  <c r="N2453" i="12"/>
  <c r="T2453" i="12" s="1"/>
  <c r="Z2453" i="12" s="1"/>
  <c r="AF2453" i="12" s="1"/>
  <c r="AJ2453" i="12" s="1"/>
  <c r="AP2453" i="12" s="1"/>
  <c r="AX2453" i="12" s="1"/>
  <c r="BH2453" i="12" s="1"/>
  <c r="H2452" i="12"/>
  <c r="G2897" i="12"/>
  <c r="M2898" i="12"/>
  <c r="S2898" i="12" s="1"/>
  <c r="Y2898" i="12" s="1"/>
  <c r="AE2898" i="12" s="1"/>
  <c r="AI2898" i="12" s="1"/>
  <c r="AO2898" i="12" s="1"/>
  <c r="AW2898" i="12" s="1"/>
  <c r="BB2898" i="12" s="1"/>
  <c r="BG2898" i="12" s="1"/>
  <c r="G2784" i="12"/>
  <c r="M2784" i="12" s="1"/>
  <c r="S2784" i="12" s="1"/>
  <c r="Y2784" i="12" s="1"/>
  <c r="AE2784" i="12" s="1"/>
  <c r="AI2784" i="12" s="1"/>
  <c r="AO2784" i="12" s="1"/>
  <c r="AW2784" i="12" s="1"/>
  <c r="BB2784" i="12" s="1"/>
  <c r="BG2784" i="12" s="1"/>
  <c r="M2785" i="12"/>
  <c r="S2785" i="12" s="1"/>
  <c r="Y2785" i="12" s="1"/>
  <c r="AE2785" i="12" s="1"/>
  <c r="AI2785" i="12" s="1"/>
  <c r="AO2785" i="12" s="1"/>
  <c r="AW2785" i="12" s="1"/>
  <c r="BB2785" i="12" s="1"/>
  <c r="BG2785" i="12" s="1"/>
  <c r="G2204" i="12"/>
  <c r="M2204" i="12" s="1"/>
  <c r="S2204" i="12" s="1"/>
  <c r="Y2204" i="12" s="1"/>
  <c r="AE2204" i="12" s="1"/>
  <c r="AI2204" i="12" s="1"/>
  <c r="AO2204" i="12" s="1"/>
  <c r="AW2204" i="12" s="1"/>
  <c r="BB2204" i="12" s="1"/>
  <c r="BG2204" i="12" s="1"/>
  <c r="M2205" i="12"/>
  <c r="S2205" i="12" s="1"/>
  <c r="Y2205" i="12" s="1"/>
  <c r="AE2205" i="12" s="1"/>
  <c r="AI2205" i="12" s="1"/>
  <c r="AO2205" i="12" s="1"/>
  <c r="AW2205" i="12" s="1"/>
  <c r="BB2205" i="12" s="1"/>
  <c r="BG2205" i="12" s="1"/>
  <c r="G2136" i="12"/>
  <c r="M2136" i="12" s="1"/>
  <c r="S2136" i="12" s="1"/>
  <c r="Y2136" i="12" s="1"/>
  <c r="AE2136" i="12" s="1"/>
  <c r="AI2136" i="12" s="1"/>
  <c r="AO2136" i="12" s="1"/>
  <c r="AW2136" i="12" s="1"/>
  <c r="BB2136" i="12" s="1"/>
  <c r="BG2136" i="12" s="1"/>
  <c r="M2137" i="12"/>
  <c r="S2137" i="12" s="1"/>
  <c r="Y2137" i="12" s="1"/>
  <c r="AE2137" i="12" s="1"/>
  <c r="AI2137" i="12" s="1"/>
  <c r="AO2137" i="12" s="1"/>
  <c r="AW2137" i="12" s="1"/>
  <c r="BB2137" i="12" s="1"/>
  <c r="BG2137" i="12" s="1"/>
  <c r="G1681" i="12"/>
  <c r="M1681" i="12" s="1"/>
  <c r="S1681" i="12" s="1"/>
  <c r="Y1681" i="12" s="1"/>
  <c r="AE1681" i="12" s="1"/>
  <c r="AI1681" i="12" s="1"/>
  <c r="AO1681" i="12" s="1"/>
  <c r="AW1681" i="12" s="1"/>
  <c r="BB1681" i="12" s="1"/>
  <c r="BG1681" i="12" s="1"/>
  <c r="M1682" i="12"/>
  <c r="S1682" i="12" s="1"/>
  <c r="Y1682" i="12" s="1"/>
  <c r="AE1682" i="12" s="1"/>
  <c r="AI1682" i="12" s="1"/>
  <c r="AO1682" i="12" s="1"/>
  <c r="AW1682" i="12" s="1"/>
  <c r="BB1682" i="12" s="1"/>
  <c r="BG1682" i="12" s="1"/>
  <c r="G1580" i="12"/>
  <c r="M1580" i="12" s="1"/>
  <c r="S1580" i="12" s="1"/>
  <c r="Y1580" i="12" s="1"/>
  <c r="AE1580" i="12" s="1"/>
  <c r="AI1580" i="12" s="1"/>
  <c r="AO1580" i="12" s="1"/>
  <c r="AW1580" i="12" s="1"/>
  <c r="BB1580" i="12" s="1"/>
  <c r="BG1580" i="12" s="1"/>
  <c r="M1581" i="12"/>
  <c r="S1581" i="12" s="1"/>
  <c r="Y1581" i="12" s="1"/>
  <c r="AE1581" i="12" s="1"/>
  <c r="AI1581" i="12" s="1"/>
  <c r="AO1581" i="12" s="1"/>
  <c r="AW1581" i="12" s="1"/>
  <c r="BB1581" i="12" s="1"/>
  <c r="BG1581" i="12" s="1"/>
  <c r="M1434" i="12"/>
  <c r="S1434" i="12" s="1"/>
  <c r="Y1434" i="12" s="1"/>
  <c r="AE1434" i="12" s="1"/>
  <c r="AI1434" i="12" s="1"/>
  <c r="AO1434" i="12" s="1"/>
  <c r="AW1434" i="12" s="1"/>
  <c r="BB1434" i="12" s="1"/>
  <c r="BG1434" i="12" s="1"/>
  <c r="G1433" i="12"/>
  <c r="G110" i="12"/>
  <c r="M111" i="12"/>
  <c r="S111" i="12" s="1"/>
  <c r="Y111" i="12" s="1"/>
  <c r="AE111" i="12" s="1"/>
  <c r="AI111" i="12" s="1"/>
  <c r="AO111" i="12" s="1"/>
  <c r="AW111" i="12" s="1"/>
  <c r="BB111" i="12" s="1"/>
  <c r="BG111" i="12" s="1"/>
  <c r="H562" i="12"/>
  <c r="N562" i="12" s="1"/>
  <c r="T562" i="12" s="1"/>
  <c r="Z562" i="12" s="1"/>
  <c r="AF562" i="12" s="1"/>
  <c r="AJ562" i="12" s="1"/>
  <c r="AP562" i="12" s="1"/>
  <c r="AX562" i="12" s="1"/>
  <c r="BH562" i="12" s="1"/>
  <c r="N581" i="12"/>
  <c r="T581" i="12" s="1"/>
  <c r="Z581" i="12" s="1"/>
  <c r="AF581" i="12" s="1"/>
  <c r="AJ581" i="12" s="1"/>
  <c r="AP581" i="12" s="1"/>
  <c r="AX581" i="12" s="1"/>
  <c r="BH581" i="12" s="1"/>
  <c r="H611" i="12"/>
  <c r="N611" i="12" s="1"/>
  <c r="T611" i="12" s="1"/>
  <c r="Z611" i="12" s="1"/>
  <c r="AF611" i="12" s="1"/>
  <c r="AJ611" i="12" s="1"/>
  <c r="AP611" i="12" s="1"/>
  <c r="AX611" i="12" s="1"/>
  <c r="BH611" i="12" s="1"/>
  <c r="N612" i="12"/>
  <c r="T612" i="12" s="1"/>
  <c r="Z612" i="12" s="1"/>
  <c r="AF612" i="12" s="1"/>
  <c r="AJ612" i="12" s="1"/>
  <c r="AP612" i="12" s="1"/>
  <c r="AX612" i="12" s="1"/>
  <c r="BH612" i="12" s="1"/>
  <c r="G1879" i="12"/>
  <c r="G2032" i="12"/>
  <c r="F209" i="12"/>
  <c r="L210" i="12"/>
  <c r="R210" i="12" s="1"/>
  <c r="X210" i="12" s="1"/>
  <c r="AD210" i="12" s="1"/>
  <c r="AH210" i="12" s="1"/>
  <c r="AN210" i="12" s="1"/>
  <c r="AR210" i="12" s="1"/>
  <c r="AV210" i="12" s="1"/>
  <c r="BA210" i="12" s="1"/>
  <c r="BF210" i="12" s="1"/>
  <c r="F241" i="12"/>
  <c r="L241" i="12" s="1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L242" i="12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F393" i="12"/>
  <c r="L393" i="12" s="1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L394" i="12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F431" i="12"/>
  <c r="L431" i="12" s="1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F526" i="12"/>
  <c r="L526" i="12" s="1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L527" i="12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F714" i="12"/>
  <c r="L714" i="12" s="1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L715" i="12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F1093" i="12"/>
  <c r="L1093" i="12" s="1"/>
  <c r="R1093" i="12" s="1"/>
  <c r="X1093" i="12" s="1"/>
  <c r="AD1093" i="12" s="1"/>
  <c r="AH1093" i="12" s="1"/>
  <c r="AN1093" i="12" s="1"/>
  <c r="AR1093" i="12" s="1"/>
  <c r="AV1093" i="12" s="1"/>
  <c r="BA1093" i="12" s="1"/>
  <c r="BF1093" i="12" s="1"/>
  <c r="L1094" i="12"/>
  <c r="R1094" i="12" s="1"/>
  <c r="X1094" i="12" s="1"/>
  <c r="AD1094" i="12" s="1"/>
  <c r="AH1094" i="12" s="1"/>
  <c r="AN1094" i="12" s="1"/>
  <c r="AR1094" i="12" s="1"/>
  <c r="AV1094" i="12" s="1"/>
  <c r="BA1094" i="12" s="1"/>
  <c r="BF1094" i="12" s="1"/>
  <c r="F1141" i="12"/>
  <c r="L1141" i="12" s="1"/>
  <c r="R1141" i="12" s="1"/>
  <c r="X1141" i="12" s="1"/>
  <c r="AD1141" i="12" s="1"/>
  <c r="AH1141" i="12" s="1"/>
  <c r="AN1141" i="12" s="1"/>
  <c r="AR1141" i="12" s="1"/>
  <c r="AV1141" i="12" s="1"/>
  <c r="BA1141" i="12" s="1"/>
  <c r="BF1141" i="12" s="1"/>
  <c r="L1142" i="12"/>
  <c r="R1142" i="12" s="1"/>
  <c r="X1142" i="12" s="1"/>
  <c r="AD1142" i="12" s="1"/>
  <c r="AH1142" i="12" s="1"/>
  <c r="AN1142" i="12" s="1"/>
  <c r="AR1142" i="12" s="1"/>
  <c r="AV1142" i="12" s="1"/>
  <c r="BA1142" i="12" s="1"/>
  <c r="BF1142" i="12" s="1"/>
  <c r="F1196" i="12"/>
  <c r="L1196" i="12" s="1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F1321" i="12"/>
  <c r="L1322" i="12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F1451" i="12"/>
  <c r="L1452" i="12"/>
  <c r="R1452" i="12" s="1"/>
  <c r="X1452" i="12" s="1"/>
  <c r="AD1452" i="12" s="1"/>
  <c r="AH1452" i="12" s="1"/>
  <c r="AN1452" i="12" s="1"/>
  <c r="AR1452" i="12" s="1"/>
  <c r="AV1452" i="12" s="1"/>
  <c r="BA1452" i="12" s="1"/>
  <c r="BF1452" i="12" s="1"/>
  <c r="F1576" i="12"/>
  <c r="L1577" i="12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F1615" i="12"/>
  <c r="L1615" i="12" s="1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L1616" i="12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F1677" i="12"/>
  <c r="L1678" i="12"/>
  <c r="R1678" i="12" s="1"/>
  <c r="X1678" i="12" s="1"/>
  <c r="AD1678" i="12" s="1"/>
  <c r="AH1678" i="12" s="1"/>
  <c r="AN1678" i="12" s="1"/>
  <c r="AR1678" i="12" s="1"/>
  <c r="AV1678" i="12" s="1"/>
  <c r="BA1678" i="12" s="1"/>
  <c r="BF1678" i="12" s="1"/>
  <c r="F1800" i="12"/>
  <c r="L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F1895" i="12"/>
  <c r="L1896" i="12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F2054" i="12"/>
  <c r="L2055" i="12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F2193" i="12"/>
  <c r="L2193" i="12" s="1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L2194" i="12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F2307" i="12"/>
  <c r="L2308" i="12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F2365" i="12"/>
  <c r="L2365" i="12" s="1"/>
  <c r="R2365" i="12" s="1"/>
  <c r="X2365" i="12" s="1"/>
  <c r="AD2365" i="12" s="1"/>
  <c r="AH2365" i="12" s="1"/>
  <c r="AN2365" i="12" s="1"/>
  <c r="AR2365" i="12" s="1"/>
  <c r="AV2365" i="12" s="1"/>
  <c r="BA2365" i="12" s="1"/>
  <c r="BF2365" i="12" s="1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F2453" i="12"/>
  <c r="L2454" i="12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F2520" i="12"/>
  <c r="L2520" i="12" s="1"/>
  <c r="R2520" i="12" s="1"/>
  <c r="X2520" i="12" s="1"/>
  <c r="AD2520" i="12" s="1"/>
  <c r="AH2520" i="12" s="1"/>
  <c r="AN2520" i="12" s="1"/>
  <c r="AR2520" i="12" s="1"/>
  <c r="AV2520" i="12" s="1"/>
  <c r="BA2520" i="12" s="1"/>
  <c r="BF2520" i="12" s="1"/>
  <c r="L2521" i="12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F2588" i="12"/>
  <c r="L2588" i="12" s="1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L2589" i="12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F2617" i="12"/>
  <c r="L2617" i="12" s="1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L2618" i="12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F2697" i="12"/>
  <c r="L2697" i="12" s="1"/>
  <c r="R2697" i="12" s="1"/>
  <c r="X2697" i="12" s="1"/>
  <c r="AD2697" i="12" s="1"/>
  <c r="AH2697" i="12" s="1"/>
  <c r="AN2697" i="12" s="1"/>
  <c r="AR2697" i="12" s="1"/>
  <c r="AV2697" i="12" s="1"/>
  <c r="BA2697" i="12" s="1"/>
  <c r="BF2697" i="12" s="1"/>
  <c r="L2698" i="12"/>
  <c r="R2698" i="12" s="1"/>
  <c r="X2698" i="12" s="1"/>
  <c r="AD2698" i="12" s="1"/>
  <c r="AH2698" i="12" s="1"/>
  <c r="AN2698" i="12" s="1"/>
  <c r="AR2698" i="12" s="1"/>
  <c r="AV2698" i="12" s="1"/>
  <c r="BA2698" i="12" s="1"/>
  <c r="BF2698" i="12" s="1"/>
  <c r="F2727" i="12"/>
  <c r="L2727" i="12" s="1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L2728" i="12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F2764" i="12"/>
  <c r="L2765" i="12"/>
  <c r="R2765" i="12" s="1"/>
  <c r="X2765" i="12" s="1"/>
  <c r="AD2765" i="12" s="1"/>
  <c r="AH2765" i="12" s="1"/>
  <c r="AN2765" i="12" s="1"/>
  <c r="AR2765" i="12" s="1"/>
  <c r="AV2765" i="12" s="1"/>
  <c r="BA2765" i="12" s="1"/>
  <c r="BF2765" i="12" s="1"/>
  <c r="F249" i="12"/>
  <c r="L249" i="12" s="1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L250" i="12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F860" i="12"/>
  <c r="L860" i="12" s="1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L861" i="12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F1204" i="12"/>
  <c r="L1204" i="12" s="1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L1205" i="12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F1515" i="12"/>
  <c r="L1516" i="12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F1687" i="12"/>
  <c r="L1688" i="12"/>
  <c r="R1688" i="12" s="1"/>
  <c r="X1688" i="12" s="1"/>
  <c r="AD1688" i="12" s="1"/>
  <c r="AH1688" i="12" s="1"/>
  <c r="AN1688" i="12" s="1"/>
  <c r="AR1688" i="12" s="1"/>
  <c r="AV1688" i="12" s="1"/>
  <c r="BA1688" i="12" s="1"/>
  <c r="BF1688" i="12" s="1"/>
  <c r="F2142" i="12"/>
  <c r="L2143" i="12"/>
  <c r="R2143" i="12" s="1"/>
  <c r="X2143" i="12" s="1"/>
  <c r="AD2143" i="12" s="1"/>
  <c r="AH2143" i="12" s="1"/>
  <c r="AN2143" i="12" s="1"/>
  <c r="AR2143" i="12" s="1"/>
  <c r="AV2143" i="12" s="1"/>
  <c r="BA2143" i="12" s="1"/>
  <c r="BF2143" i="12" s="1"/>
  <c r="F2296" i="12"/>
  <c r="L2297" i="12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F2401" i="12"/>
  <c r="L2401" i="12" s="1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F2808" i="12"/>
  <c r="L2808" i="12" s="1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L2809" i="12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F33" i="12"/>
  <c r="L33" i="12" s="1"/>
  <c r="R33" i="12" s="1"/>
  <c r="X33" i="12" s="1"/>
  <c r="AD33" i="12" s="1"/>
  <c r="AH33" i="12" s="1"/>
  <c r="AN33" i="12" s="1"/>
  <c r="AR33" i="12" s="1"/>
  <c r="AV33" i="12" s="1"/>
  <c r="BA33" i="12" s="1"/>
  <c r="BF33" i="12" s="1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F253" i="12"/>
  <c r="L253" i="12" s="1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L254" i="12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F451" i="12"/>
  <c r="L452" i="12"/>
  <c r="R452" i="12" s="1"/>
  <c r="X452" i="12" s="1"/>
  <c r="AD452" i="12" s="1"/>
  <c r="AH452" i="12" s="1"/>
  <c r="AN452" i="12" s="1"/>
  <c r="AR452" i="12" s="1"/>
  <c r="AV452" i="12" s="1"/>
  <c r="BA452" i="12" s="1"/>
  <c r="BF452" i="12" s="1"/>
  <c r="F1464" i="12"/>
  <c r="L1464" i="12" s="1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L1465" i="12"/>
  <c r="R1465" i="12" s="1"/>
  <c r="X1465" i="12" s="1"/>
  <c r="AD1465" i="12" s="1"/>
  <c r="AH1465" i="12" s="1"/>
  <c r="AN1465" i="12" s="1"/>
  <c r="AR1465" i="12" s="1"/>
  <c r="AV1465" i="12" s="1"/>
  <c r="BA1465" i="12" s="1"/>
  <c r="BF1465" i="12" s="1"/>
  <c r="F1795" i="12"/>
  <c r="L1795" i="12" s="1"/>
  <c r="R1795" i="12" s="1"/>
  <c r="X1795" i="12" s="1"/>
  <c r="AD1795" i="12" s="1"/>
  <c r="AH1795" i="12" s="1"/>
  <c r="AN1795" i="12" s="1"/>
  <c r="AR1795" i="12" s="1"/>
  <c r="AV1795" i="12" s="1"/>
  <c r="BA1795" i="12" s="1"/>
  <c r="BF1795" i="12" s="1"/>
  <c r="L1796" i="12"/>
  <c r="R1796" i="12" s="1"/>
  <c r="X1796" i="12" s="1"/>
  <c r="AD1796" i="12" s="1"/>
  <c r="AH1796" i="12" s="1"/>
  <c r="AN1796" i="12" s="1"/>
  <c r="AR1796" i="12" s="1"/>
  <c r="AV1796" i="12" s="1"/>
  <c r="BA1796" i="12" s="1"/>
  <c r="BF1796" i="12" s="1"/>
  <c r="F2018" i="12"/>
  <c r="L2018" i="12" s="1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L2019" i="12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F2127" i="12"/>
  <c r="L2127" i="12" s="1"/>
  <c r="R2127" i="12" s="1"/>
  <c r="X2127" i="12" s="1"/>
  <c r="AD2127" i="12" s="1"/>
  <c r="AH2127" i="12" s="1"/>
  <c r="AN2127" i="12" s="1"/>
  <c r="AR2127" i="12" s="1"/>
  <c r="AV2127" i="12" s="1"/>
  <c r="BA2127" i="12" s="1"/>
  <c r="BF2127" i="12" s="1"/>
  <c r="L2128" i="12"/>
  <c r="R2128" i="12" s="1"/>
  <c r="X2128" i="12" s="1"/>
  <c r="AD2128" i="12" s="1"/>
  <c r="AH2128" i="12" s="1"/>
  <c r="AN2128" i="12" s="1"/>
  <c r="AR2128" i="12" s="1"/>
  <c r="AV2128" i="12" s="1"/>
  <c r="BA2128" i="12" s="1"/>
  <c r="BF2128" i="12" s="1"/>
  <c r="F2465" i="12"/>
  <c r="L2465" i="12" s="1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F2584" i="12"/>
  <c r="L2584" i="12" s="1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F2676" i="12"/>
  <c r="L2676" i="12" s="1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L2677" i="12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F594" i="12"/>
  <c r="L594" i="12" s="1"/>
  <c r="R594" i="12" s="1"/>
  <c r="X594" i="12" s="1"/>
  <c r="AD594" i="12" s="1"/>
  <c r="AH594" i="12" s="1"/>
  <c r="AN594" i="12" s="1"/>
  <c r="AR594" i="12" s="1"/>
  <c r="AV594" i="12" s="1"/>
  <c r="BA594" i="12" s="1"/>
  <c r="BF594" i="12" s="1"/>
  <c r="L595" i="12"/>
  <c r="R595" i="12" s="1"/>
  <c r="X595" i="12" s="1"/>
  <c r="AD595" i="12" s="1"/>
  <c r="AH595" i="12" s="1"/>
  <c r="AN595" i="12" s="1"/>
  <c r="AR595" i="12" s="1"/>
  <c r="AV595" i="12" s="1"/>
  <c r="BA595" i="12" s="1"/>
  <c r="BF595" i="12" s="1"/>
  <c r="F485" i="12"/>
  <c r="L486" i="12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F2621" i="12"/>
  <c r="L2621" i="12" s="1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L2622" i="12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F819" i="12"/>
  <c r="L820" i="12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F1161" i="12"/>
  <c r="L1161" i="12" s="1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L1162" i="12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F694" i="12"/>
  <c r="L694" i="12" s="1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L701" i="12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F347" i="12"/>
  <c r="L347" i="12" s="1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L348" i="12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M1800" i="12"/>
  <c r="S1800" i="12" s="1"/>
  <c r="Y1800" i="12" s="1"/>
  <c r="AE1800" i="12" s="1"/>
  <c r="AI1800" i="12" s="1"/>
  <c r="AO1800" i="12" s="1"/>
  <c r="AW1800" i="12" s="1"/>
  <c r="BB1800" i="12" s="1"/>
  <c r="BG1800" i="12" s="1"/>
  <c r="G1799" i="12"/>
  <c r="M1799" i="12" s="1"/>
  <c r="S1799" i="12" s="1"/>
  <c r="Y1799" i="12" s="1"/>
  <c r="AE1799" i="12" s="1"/>
  <c r="AI1799" i="12" s="1"/>
  <c r="AO1799" i="12" s="1"/>
  <c r="AW1799" i="12" s="1"/>
  <c r="BB1799" i="12" s="1"/>
  <c r="BG1799" i="12" s="1"/>
  <c r="G1575" i="12"/>
  <c r="M1575" i="12" s="1"/>
  <c r="S1575" i="12" s="1"/>
  <c r="Y1575" i="12" s="1"/>
  <c r="AE1575" i="12" s="1"/>
  <c r="AI1575" i="12" s="1"/>
  <c r="AO1575" i="12" s="1"/>
  <c r="AW1575" i="12" s="1"/>
  <c r="BB1575" i="12" s="1"/>
  <c r="BG1575" i="12" s="1"/>
  <c r="M1576" i="12"/>
  <c r="S1576" i="12" s="1"/>
  <c r="Y1576" i="12" s="1"/>
  <c r="AE1576" i="12" s="1"/>
  <c r="AI1576" i="12" s="1"/>
  <c r="AO1576" i="12" s="1"/>
  <c r="AW1576" i="12" s="1"/>
  <c r="BB1576" i="12" s="1"/>
  <c r="BG1576" i="12" s="1"/>
  <c r="N1595" i="12"/>
  <c r="T1595" i="12" s="1"/>
  <c r="Z1595" i="12" s="1"/>
  <c r="AF1595" i="12" s="1"/>
  <c r="AJ1595" i="12" s="1"/>
  <c r="AP1595" i="12" s="1"/>
  <c r="AX1595" i="12" s="1"/>
  <c r="BH1595" i="12" s="1"/>
  <c r="H1594" i="12"/>
  <c r="N1594" i="12" s="1"/>
  <c r="T1594" i="12" s="1"/>
  <c r="Z1594" i="12" s="1"/>
  <c r="AF1594" i="12" s="1"/>
  <c r="AJ1594" i="12" s="1"/>
  <c r="AP1594" i="12" s="1"/>
  <c r="AX1594" i="12" s="1"/>
  <c r="BH1594" i="12" s="1"/>
  <c r="G2180" i="12"/>
  <c r="M2180" i="12" s="1"/>
  <c r="S2180" i="12" s="1"/>
  <c r="Y2180" i="12" s="1"/>
  <c r="AE2180" i="12" s="1"/>
  <c r="AI2180" i="12" s="1"/>
  <c r="AO2180" i="12" s="1"/>
  <c r="AW2180" i="12" s="1"/>
  <c r="BB2180" i="12" s="1"/>
  <c r="BG2180" i="12" s="1"/>
  <c r="M2181" i="12"/>
  <c r="S2181" i="12" s="1"/>
  <c r="Y2181" i="12" s="1"/>
  <c r="AE2181" i="12" s="1"/>
  <c r="AI2181" i="12" s="1"/>
  <c r="AO2181" i="12" s="1"/>
  <c r="AW2181" i="12" s="1"/>
  <c r="BB2181" i="12" s="1"/>
  <c r="BG2181" i="12" s="1"/>
  <c r="M1902" i="12"/>
  <c r="S1902" i="12" s="1"/>
  <c r="Y1902" i="12" s="1"/>
  <c r="AE1902" i="12" s="1"/>
  <c r="AI1902" i="12" s="1"/>
  <c r="AO1902" i="12" s="1"/>
  <c r="AW1902" i="12" s="1"/>
  <c r="BB1902" i="12" s="1"/>
  <c r="BG1902" i="12" s="1"/>
  <c r="G1901" i="12"/>
  <c r="G1809" i="12"/>
  <c r="M1810" i="12"/>
  <c r="S1810" i="12" s="1"/>
  <c r="Y1810" i="12" s="1"/>
  <c r="AE1810" i="12" s="1"/>
  <c r="AI1810" i="12" s="1"/>
  <c r="AO1810" i="12" s="1"/>
  <c r="AW1810" i="12" s="1"/>
  <c r="BB1810" i="12" s="1"/>
  <c r="BG1810" i="12" s="1"/>
  <c r="G2135" i="12"/>
  <c r="M2135" i="12" s="1"/>
  <c r="S2135" i="12" s="1"/>
  <c r="Y2135" i="12" s="1"/>
  <c r="AE2135" i="12" s="1"/>
  <c r="AI2135" i="12" s="1"/>
  <c r="AO2135" i="12" s="1"/>
  <c r="AW2135" i="12" s="1"/>
  <c r="BB2135" i="12" s="1"/>
  <c r="BG2135" i="12" s="1"/>
  <c r="M2146" i="12"/>
  <c r="S2146" i="12" s="1"/>
  <c r="Y2146" i="12" s="1"/>
  <c r="AE2146" i="12" s="1"/>
  <c r="AI2146" i="12" s="1"/>
  <c r="AO2146" i="12" s="1"/>
  <c r="AW2146" i="12" s="1"/>
  <c r="BB2146" i="12" s="1"/>
  <c r="BG2146" i="12" s="1"/>
  <c r="F225" i="12"/>
  <c r="L225" i="12" s="1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L226" i="12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F455" i="12"/>
  <c r="L455" i="12" s="1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F1066" i="12"/>
  <c r="L1066" i="12" s="1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L1067" i="12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F1356" i="12"/>
  <c r="L1357" i="12"/>
  <c r="R1357" i="12" s="1"/>
  <c r="X1357" i="12" s="1"/>
  <c r="AD1357" i="12" s="1"/>
  <c r="AH1357" i="12" s="1"/>
  <c r="AN1357" i="12" s="1"/>
  <c r="AR1357" i="12" s="1"/>
  <c r="AV1357" i="12" s="1"/>
  <c r="BA1357" i="12" s="1"/>
  <c r="BF1357" i="12" s="1"/>
  <c r="F1631" i="12"/>
  <c r="L1631" i="12" s="1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L1632" i="12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F2167" i="12"/>
  <c r="L2167" i="12" s="1"/>
  <c r="R2167" i="12" s="1"/>
  <c r="X2167" i="12" s="1"/>
  <c r="AD2167" i="12" s="1"/>
  <c r="AH2167" i="12" s="1"/>
  <c r="AN2167" i="12" s="1"/>
  <c r="AR2167" i="12" s="1"/>
  <c r="AV2167" i="12" s="1"/>
  <c r="BA2167" i="12" s="1"/>
  <c r="BF2167" i="12" s="1"/>
  <c r="L2168" i="12"/>
  <c r="R2168" i="12" s="1"/>
  <c r="X2168" i="12" s="1"/>
  <c r="AD2168" i="12" s="1"/>
  <c r="AH2168" i="12" s="1"/>
  <c r="AN2168" i="12" s="1"/>
  <c r="AR2168" i="12" s="1"/>
  <c r="AV2168" i="12" s="1"/>
  <c r="BA2168" i="12" s="1"/>
  <c r="BF2168" i="12" s="1"/>
  <c r="F588" i="12"/>
  <c r="L588" i="12" s="1"/>
  <c r="R588" i="12" s="1"/>
  <c r="X588" i="12" s="1"/>
  <c r="AD588" i="12" s="1"/>
  <c r="AH588" i="12" s="1"/>
  <c r="AN588" i="12" s="1"/>
  <c r="AR588" i="12" s="1"/>
  <c r="AV588" i="12" s="1"/>
  <c r="BA588" i="12" s="1"/>
  <c r="BF588" i="12" s="1"/>
  <c r="L589" i="12"/>
  <c r="R589" i="12" s="1"/>
  <c r="X589" i="12" s="1"/>
  <c r="AD589" i="12" s="1"/>
  <c r="AH589" i="12" s="1"/>
  <c r="AN589" i="12" s="1"/>
  <c r="AR589" i="12" s="1"/>
  <c r="AV589" i="12" s="1"/>
  <c r="BA589" i="12" s="1"/>
  <c r="BF589" i="12" s="1"/>
  <c r="F2277" i="12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F375" i="12"/>
  <c r="L375" i="12" s="1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L376" i="12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F1029" i="12"/>
  <c r="F1049" i="12"/>
  <c r="F1468" i="12"/>
  <c r="F2215" i="12"/>
  <c r="F292" i="12"/>
  <c r="L292" i="12" s="1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L293" i="12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F137" i="12"/>
  <c r="L137" i="12" s="1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F1265" i="12"/>
  <c r="L1265" i="12" s="1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L1266" i="12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F2022" i="12"/>
  <c r="L2026" i="12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F2503" i="12"/>
  <c r="L2503" i="12" s="1"/>
  <c r="R2503" i="12" s="1"/>
  <c r="X2503" i="12" s="1"/>
  <c r="AD2503" i="12" s="1"/>
  <c r="AH2503" i="12" s="1"/>
  <c r="AN2503" i="12" s="1"/>
  <c r="AR2503" i="12" s="1"/>
  <c r="AV2503" i="12" s="1"/>
  <c r="BA2503" i="12" s="1"/>
  <c r="BF2503" i="12" s="1"/>
  <c r="F334" i="12"/>
  <c r="L334" i="12" s="1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L335" i="12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F901" i="12"/>
  <c r="L901" i="12" s="1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L902" i="12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F197" i="12"/>
  <c r="F2471" i="12"/>
  <c r="L2471" i="12" s="1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F850" i="12"/>
  <c r="L850" i="12" s="1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L851" i="12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F2687" i="12"/>
  <c r="L2687" i="12" s="1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L2688" i="12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F581" i="12"/>
  <c r="L582" i="12"/>
  <c r="R582" i="12" s="1"/>
  <c r="X582" i="12" s="1"/>
  <c r="AD582" i="12" s="1"/>
  <c r="AH582" i="12" s="1"/>
  <c r="AN582" i="12" s="1"/>
  <c r="AR582" i="12" s="1"/>
  <c r="AV582" i="12" s="1"/>
  <c r="BA582" i="12" s="1"/>
  <c r="BF582" i="12" s="1"/>
  <c r="F826" i="12"/>
  <c r="L836" i="12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F556" i="12"/>
  <c r="L556" i="12" s="1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L557" i="12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G880" i="12"/>
  <c r="M880" i="12" s="1"/>
  <c r="S880" i="12" s="1"/>
  <c r="Y880" i="12" s="1"/>
  <c r="AE880" i="12" s="1"/>
  <c r="AI880" i="12" s="1"/>
  <c r="AO880" i="12" s="1"/>
  <c r="AW880" i="12" s="1"/>
  <c r="BB880" i="12" s="1"/>
  <c r="BG880" i="12" s="1"/>
  <c r="G363" i="12"/>
  <c r="G124" i="12"/>
  <c r="M124" i="12" s="1"/>
  <c r="S124" i="12" s="1"/>
  <c r="Y124" i="12" s="1"/>
  <c r="AE124" i="12" s="1"/>
  <c r="AI124" i="12" s="1"/>
  <c r="AO124" i="12" s="1"/>
  <c r="AW124" i="12" s="1"/>
  <c r="BB124" i="12" s="1"/>
  <c r="BG124" i="12" s="1"/>
  <c r="H363" i="12"/>
  <c r="G1195" i="12"/>
  <c r="M1195" i="12" s="1"/>
  <c r="S1195" i="12" s="1"/>
  <c r="Y1195" i="12" s="1"/>
  <c r="AE1195" i="12" s="1"/>
  <c r="AI1195" i="12" s="1"/>
  <c r="AO1195" i="12" s="1"/>
  <c r="AW1195" i="12" s="1"/>
  <c r="BB1195" i="12" s="1"/>
  <c r="BG1195" i="12" s="1"/>
  <c r="G1098" i="12"/>
  <c r="M1098" i="12" s="1"/>
  <c r="S1098" i="12" s="1"/>
  <c r="Y1098" i="12" s="1"/>
  <c r="AE1098" i="12" s="1"/>
  <c r="AI1098" i="12" s="1"/>
  <c r="AO1098" i="12" s="1"/>
  <c r="AW1098" i="12" s="1"/>
  <c r="BB1098" i="12" s="1"/>
  <c r="BG1098" i="12" s="1"/>
  <c r="H1098" i="12"/>
  <c r="N1098" i="12" s="1"/>
  <c r="T1098" i="12" s="1"/>
  <c r="Z1098" i="12" s="1"/>
  <c r="AF1098" i="12" s="1"/>
  <c r="AJ1098" i="12" s="1"/>
  <c r="AP1098" i="12" s="1"/>
  <c r="AX1098" i="12" s="1"/>
  <c r="BH1098" i="12" s="1"/>
  <c r="F322" i="12"/>
  <c r="L322" i="12" s="1"/>
  <c r="R322" i="12" s="1"/>
  <c r="X322" i="12" s="1"/>
  <c r="AD322" i="12" s="1"/>
  <c r="AH322" i="12" s="1"/>
  <c r="AN322" i="12" s="1"/>
  <c r="AR322" i="12" s="1"/>
  <c r="AV322" i="12" s="1"/>
  <c r="BA322" i="12" s="1"/>
  <c r="BF322" i="12" s="1"/>
  <c r="L323" i="12"/>
  <c r="R323" i="12" s="1"/>
  <c r="X323" i="12" s="1"/>
  <c r="AD323" i="12" s="1"/>
  <c r="AH323" i="12" s="1"/>
  <c r="AN323" i="12" s="1"/>
  <c r="AR323" i="12" s="1"/>
  <c r="AV323" i="12" s="1"/>
  <c r="BA323" i="12" s="1"/>
  <c r="BF323" i="12" s="1"/>
  <c r="G340" i="12"/>
  <c r="M340" i="12" s="1"/>
  <c r="S340" i="12" s="1"/>
  <c r="Y340" i="12" s="1"/>
  <c r="AE340" i="12" s="1"/>
  <c r="AI340" i="12" s="1"/>
  <c r="AO340" i="12" s="1"/>
  <c r="AW340" i="12" s="1"/>
  <c r="BB340" i="12" s="1"/>
  <c r="BG340" i="12" s="1"/>
  <c r="H2575" i="12"/>
  <c r="N2575" i="12" s="1"/>
  <c r="T2575" i="12" s="1"/>
  <c r="Z2575" i="12" s="1"/>
  <c r="AF2575" i="12" s="1"/>
  <c r="AJ2575" i="12" s="1"/>
  <c r="AP2575" i="12" s="1"/>
  <c r="AX2575" i="12" s="1"/>
  <c r="BH2575" i="12" s="1"/>
  <c r="G538" i="12"/>
  <c r="M538" i="12" s="1"/>
  <c r="S538" i="12" s="1"/>
  <c r="Y538" i="12" s="1"/>
  <c r="AE538" i="12" s="1"/>
  <c r="AI538" i="12" s="1"/>
  <c r="AO538" i="12" s="1"/>
  <c r="AW538" i="12" s="1"/>
  <c r="BB538" i="12" s="1"/>
  <c r="BG538" i="12" s="1"/>
  <c r="H2005" i="12"/>
  <c r="N2006" i="12"/>
  <c r="T2006" i="12" s="1"/>
  <c r="Z2006" i="12" s="1"/>
  <c r="AF2006" i="12" s="1"/>
  <c r="AJ2006" i="12" s="1"/>
  <c r="AP2006" i="12" s="1"/>
  <c r="AX2006" i="12" s="1"/>
  <c r="BH2006" i="12" s="1"/>
  <c r="G825" i="12"/>
  <c r="M825" i="12" s="1"/>
  <c r="S825" i="12" s="1"/>
  <c r="Y825" i="12" s="1"/>
  <c r="AE825" i="12" s="1"/>
  <c r="AI825" i="12" s="1"/>
  <c r="AO825" i="12" s="1"/>
  <c r="AW825" i="12" s="1"/>
  <c r="BB825" i="12" s="1"/>
  <c r="BG825" i="12" s="1"/>
  <c r="M826" i="12"/>
  <c r="S826" i="12" s="1"/>
  <c r="Y826" i="12" s="1"/>
  <c r="AE826" i="12" s="1"/>
  <c r="AI826" i="12" s="1"/>
  <c r="AO826" i="12" s="1"/>
  <c r="AW826" i="12" s="1"/>
  <c r="BB826" i="12" s="1"/>
  <c r="BG826" i="12" s="1"/>
  <c r="G115" i="12"/>
  <c r="M115" i="12" s="1"/>
  <c r="S115" i="12" s="1"/>
  <c r="Y115" i="12" s="1"/>
  <c r="AE115" i="12" s="1"/>
  <c r="AI115" i="12" s="1"/>
  <c r="AO115" i="12" s="1"/>
  <c r="AW115" i="12" s="1"/>
  <c r="BB115" i="12" s="1"/>
  <c r="BG115" i="12" s="1"/>
  <c r="M116" i="12"/>
  <c r="S116" i="12" s="1"/>
  <c r="Y116" i="12" s="1"/>
  <c r="AE116" i="12" s="1"/>
  <c r="AI116" i="12" s="1"/>
  <c r="AO116" i="12" s="1"/>
  <c r="AW116" i="12" s="1"/>
  <c r="BB116" i="12" s="1"/>
  <c r="BG116" i="12" s="1"/>
  <c r="G1010" i="12"/>
  <c r="M1010" i="12" s="1"/>
  <c r="S1010" i="12" s="1"/>
  <c r="Y1010" i="12" s="1"/>
  <c r="AE1010" i="12" s="1"/>
  <c r="AI1010" i="12" s="1"/>
  <c r="AO1010" i="12" s="1"/>
  <c r="AW1010" i="12" s="1"/>
  <c r="BB1010" i="12" s="1"/>
  <c r="BG1010" i="12" s="1"/>
  <c r="M1011" i="12"/>
  <c r="S1011" i="12" s="1"/>
  <c r="Y1011" i="12" s="1"/>
  <c r="AE1011" i="12" s="1"/>
  <c r="AI1011" i="12" s="1"/>
  <c r="AO1011" i="12" s="1"/>
  <c r="AW1011" i="12" s="1"/>
  <c r="BB1011" i="12" s="1"/>
  <c r="BG1011" i="12" s="1"/>
  <c r="G611" i="12"/>
  <c r="M611" i="12" s="1"/>
  <c r="S611" i="12" s="1"/>
  <c r="Y611" i="12" s="1"/>
  <c r="AE611" i="12" s="1"/>
  <c r="AI611" i="12" s="1"/>
  <c r="AO611" i="12" s="1"/>
  <c r="AW611" i="12" s="1"/>
  <c r="BB611" i="12" s="1"/>
  <c r="BG611" i="12" s="1"/>
  <c r="M612" i="12"/>
  <c r="S612" i="12" s="1"/>
  <c r="Y612" i="12" s="1"/>
  <c r="AE612" i="12" s="1"/>
  <c r="AI612" i="12" s="1"/>
  <c r="AO612" i="12" s="1"/>
  <c r="AW612" i="12" s="1"/>
  <c r="BB612" i="12" s="1"/>
  <c r="BG612" i="12" s="1"/>
  <c r="N2250" i="12"/>
  <c r="T2250" i="12" s="1"/>
  <c r="Z2250" i="12" s="1"/>
  <c r="AF2250" i="12" s="1"/>
  <c r="AJ2250" i="12" s="1"/>
  <c r="AP2250" i="12" s="1"/>
  <c r="AX2250" i="12" s="1"/>
  <c r="BH2250" i="12" s="1"/>
  <c r="G503" i="12"/>
  <c r="M503" i="12" s="1"/>
  <c r="S503" i="12" s="1"/>
  <c r="Y503" i="12" s="1"/>
  <c r="AE503" i="12" s="1"/>
  <c r="AI503" i="12" s="1"/>
  <c r="AO503" i="12" s="1"/>
  <c r="AW503" i="12" s="1"/>
  <c r="BB503" i="12" s="1"/>
  <c r="BG503" i="12" s="1"/>
  <c r="M516" i="12"/>
  <c r="S516" i="12" s="1"/>
  <c r="Y516" i="12" s="1"/>
  <c r="AE516" i="12" s="1"/>
  <c r="AI516" i="12" s="1"/>
  <c r="AO516" i="12" s="1"/>
  <c r="AW516" i="12" s="1"/>
  <c r="BB516" i="12" s="1"/>
  <c r="BG516" i="12" s="1"/>
  <c r="G723" i="12"/>
  <c r="M724" i="12"/>
  <c r="S724" i="12" s="1"/>
  <c r="Y724" i="12" s="1"/>
  <c r="AE724" i="12" s="1"/>
  <c r="AI724" i="12" s="1"/>
  <c r="AO724" i="12" s="1"/>
  <c r="AW724" i="12" s="1"/>
  <c r="BB724" i="12" s="1"/>
  <c r="BG724" i="12" s="1"/>
  <c r="F25" i="12"/>
  <c r="L25" i="12" s="1"/>
  <c r="R25" i="12" s="1"/>
  <c r="X25" i="12" s="1"/>
  <c r="AD25" i="12" s="1"/>
  <c r="AH25" i="12" s="1"/>
  <c r="AN25" i="12" s="1"/>
  <c r="AR25" i="12" s="1"/>
  <c r="AV25" i="12" s="1"/>
  <c r="BA25" i="12" s="1"/>
  <c r="BF25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F144" i="12"/>
  <c r="L144" i="12" s="1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F213" i="12"/>
  <c r="L213" i="12" s="1"/>
  <c r="R213" i="12" s="1"/>
  <c r="X213" i="12" s="1"/>
  <c r="AD213" i="12" s="1"/>
  <c r="AH213" i="12" s="1"/>
  <c r="AN213" i="12" s="1"/>
  <c r="AR213" i="12" s="1"/>
  <c r="AV213" i="12" s="1"/>
  <c r="BA213" i="12" s="1"/>
  <c r="BF213" i="12" s="1"/>
  <c r="L214" i="12"/>
  <c r="R214" i="12" s="1"/>
  <c r="X214" i="12" s="1"/>
  <c r="AD214" i="12" s="1"/>
  <c r="AH214" i="12" s="1"/>
  <c r="AN214" i="12" s="1"/>
  <c r="AR214" i="12" s="1"/>
  <c r="AV214" i="12" s="1"/>
  <c r="BA214" i="12" s="1"/>
  <c r="BF214" i="12" s="1"/>
  <c r="F245" i="12"/>
  <c r="L245" i="12" s="1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L246" i="12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F397" i="12"/>
  <c r="L397" i="12" s="1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L398" i="12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F435" i="12"/>
  <c r="L435" i="12" s="1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L436" i="12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F534" i="12"/>
  <c r="L534" i="12" s="1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L535" i="12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F653" i="12"/>
  <c r="L653" i="12" s="1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L654" i="12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F686" i="12"/>
  <c r="L686" i="12" s="1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L687" i="12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F856" i="12"/>
  <c r="L856" i="12" s="1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L857" i="12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L937" i="12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F1036" i="12"/>
  <c r="L1036" i="12" s="1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F1070" i="12"/>
  <c r="L1070" i="12" s="1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L1071" i="12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F1129" i="12"/>
  <c r="L1129" i="12" s="1"/>
  <c r="R1129" i="12" s="1"/>
  <c r="X1129" i="12" s="1"/>
  <c r="AD1129" i="12" s="1"/>
  <c r="AH1129" i="12" s="1"/>
  <c r="AN1129" i="12" s="1"/>
  <c r="AR1129" i="12" s="1"/>
  <c r="AV1129" i="12" s="1"/>
  <c r="BA1129" i="12" s="1"/>
  <c r="BF1129" i="12" s="1"/>
  <c r="L1130" i="12"/>
  <c r="R1130" i="12" s="1"/>
  <c r="X1130" i="12" s="1"/>
  <c r="AD1130" i="12" s="1"/>
  <c r="AH1130" i="12" s="1"/>
  <c r="AN1130" i="12" s="1"/>
  <c r="AR1130" i="12" s="1"/>
  <c r="AV1130" i="12" s="1"/>
  <c r="BA1130" i="12" s="1"/>
  <c r="BF1130" i="12" s="1"/>
  <c r="F1200" i="12"/>
  <c r="L1200" i="12" s="1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L1201" i="12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F1234" i="12"/>
  <c r="L1234" i="12" s="1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L1235" i="12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F1434" i="12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F1603" i="12"/>
  <c r="L1603" i="12" s="1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L1604" i="12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F1644" i="12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F1787" i="12"/>
  <c r="L1787" i="12" s="1"/>
  <c r="R1787" i="12" s="1"/>
  <c r="X1787" i="12" s="1"/>
  <c r="AD1787" i="12" s="1"/>
  <c r="AH1787" i="12" s="1"/>
  <c r="AN1787" i="12" s="1"/>
  <c r="AR1787" i="12" s="1"/>
  <c r="AV1787" i="12" s="1"/>
  <c r="BA1787" i="12" s="1"/>
  <c r="BF1787" i="12" s="1"/>
  <c r="L1788" i="12"/>
  <c r="R1788" i="12" s="1"/>
  <c r="X1788" i="12" s="1"/>
  <c r="AD1788" i="12" s="1"/>
  <c r="AH1788" i="12" s="1"/>
  <c r="AN1788" i="12" s="1"/>
  <c r="AR1788" i="12" s="1"/>
  <c r="AV1788" i="12" s="1"/>
  <c r="BA1788" i="12" s="1"/>
  <c r="BF1788" i="12" s="1"/>
  <c r="F1927" i="12"/>
  <c r="L1927" i="12" s="1"/>
  <c r="R1927" i="12" s="1"/>
  <c r="X1927" i="12" s="1"/>
  <c r="AD1927" i="12" s="1"/>
  <c r="AH1927" i="12" s="1"/>
  <c r="AN1927" i="12" s="1"/>
  <c r="AR1927" i="12" s="1"/>
  <c r="AV1927" i="12" s="1"/>
  <c r="BA1927" i="12" s="1"/>
  <c r="BF1927" i="12" s="1"/>
  <c r="L1928" i="12"/>
  <c r="R1928" i="12" s="1"/>
  <c r="X1928" i="12" s="1"/>
  <c r="AD1928" i="12" s="1"/>
  <c r="AH1928" i="12" s="1"/>
  <c r="AN1928" i="12" s="1"/>
  <c r="AR1928" i="12" s="1"/>
  <c r="AV1928" i="12" s="1"/>
  <c r="BA1928" i="12" s="1"/>
  <c r="BF1928" i="12" s="1"/>
  <c r="F2074" i="12"/>
  <c r="L2074" i="12" s="1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L2075" i="12"/>
  <c r="R2075" i="12" s="1"/>
  <c r="X2075" i="12" s="1"/>
  <c r="AD2075" i="12" s="1"/>
  <c r="AH2075" i="12" s="1"/>
  <c r="AN2075" i="12" s="1"/>
  <c r="AR2075" i="12" s="1"/>
  <c r="AV2075" i="12" s="1"/>
  <c r="BA2075" i="12" s="1"/>
  <c r="BF2075" i="12" s="1"/>
  <c r="F2137" i="12"/>
  <c r="L2138" i="12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F2181" i="12"/>
  <c r="L2182" i="12"/>
  <c r="R2182" i="12" s="1"/>
  <c r="X2182" i="12" s="1"/>
  <c r="AD2182" i="12" s="1"/>
  <c r="AH2182" i="12" s="1"/>
  <c r="AN2182" i="12" s="1"/>
  <c r="AR2182" i="12" s="1"/>
  <c r="AV2182" i="12" s="1"/>
  <c r="BA2182" i="12" s="1"/>
  <c r="BF2182" i="12" s="1"/>
  <c r="F2290" i="12"/>
  <c r="L2290" i="12" s="1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L2291" i="12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F2353" i="12"/>
  <c r="L2353" i="12" s="1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L2354" i="12"/>
  <c r="R2354" i="12" s="1"/>
  <c r="X2354" i="12" s="1"/>
  <c r="AD2354" i="12" s="1"/>
  <c r="AH2354" i="12" s="1"/>
  <c r="AN2354" i="12" s="1"/>
  <c r="AR2354" i="12" s="1"/>
  <c r="AV2354" i="12" s="1"/>
  <c r="BA2354" i="12" s="1"/>
  <c r="BF2354" i="12" s="1"/>
  <c r="F2397" i="12"/>
  <c r="L2397" i="12" s="1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F2576" i="12"/>
  <c r="L2576" i="12" s="1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L2577" i="12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F2715" i="12"/>
  <c r="L2715" i="12" s="1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L2716" i="12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F2751" i="12"/>
  <c r="L2751" i="12" s="1"/>
  <c r="R2751" i="12" s="1"/>
  <c r="X2751" i="12" s="1"/>
  <c r="AD2751" i="12" s="1"/>
  <c r="AH2751" i="12" s="1"/>
  <c r="AN2751" i="12" s="1"/>
  <c r="AR2751" i="12" s="1"/>
  <c r="AV2751" i="12" s="1"/>
  <c r="BA2751" i="12" s="1"/>
  <c r="BF2751" i="12" s="1"/>
  <c r="L2752" i="12"/>
  <c r="R2752" i="12" s="1"/>
  <c r="X2752" i="12" s="1"/>
  <c r="AD2752" i="12" s="1"/>
  <c r="AH2752" i="12" s="1"/>
  <c r="AN2752" i="12" s="1"/>
  <c r="AR2752" i="12" s="1"/>
  <c r="AV2752" i="12" s="1"/>
  <c r="BA2752" i="12" s="1"/>
  <c r="BF2752" i="12" s="1"/>
  <c r="F2785" i="12"/>
  <c r="L2786" i="12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F440" i="12"/>
  <c r="L440" i="12" s="1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L441" i="12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F497" i="12"/>
  <c r="L497" i="12" s="1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L498" i="12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F812" i="12"/>
  <c r="L813" i="12"/>
  <c r="R813" i="12" s="1"/>
  <c r="X813" i="12" s="1"/>
  <c r="AD813" i="12" s="1"/>
  <c r="AH813" i="12" s="1"/>
  <c r="AN813" i="12" s="1"/>
  <c r="AR813" i="12" s="1"/>
  <c r="AV813" i="12" s="1"/>
  <c r="BA813" i="12" s="1"/>
  <c r="BF813" i="12" s="1"/>
  <c r="F1187" i="12"/>
  <c r="L1187" i="12" s="1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L1188" i="12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F1438" i="12"/>
  <c r="L1438" i="12" s="1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L1439" i="12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F1607" i="12"/>
  <c r="L1607" i="12" s="1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L1608" i="12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F1791" i="12"/>
  <c r="L1792" i="12"/>
  <c r="R1792" i="12" s="1"/>
  <c r="X1792" i="12" s="1"/>
  <c r="AD1792" i="12" s="1"/>
  <c r="AH1792" i="12" s="1"/>
  <c r="AN1792" i="12" s="1"/>
  <c r="AR1792" i="12" s="1"/>
  <c r="AV1792" i="12" s="1"/>
  <c r="BA1792" i="12" s="1"/>
  <c r="BF1792" i="12" s="1"/>
  <c r="F1931" i="12"/>
  <c r="L1931" i="12" s="1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L1932" i="12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F2118" i="12"/>
  <c r="L2119" i="12"/>
  <c r="R2119" i="12" s="1"/>
  <c r="X2119" i="12" s="1"/>
  <c r="AD2119" i="12" s="1"/>
  <c r="AH2119" i="12" s="1"/>
  <c r="AN2119" i="12" s="1"/>
  <c r="AR2119" i="12" s="1"/>
  <c r="AV2119" i="12" s="1"/>
  <c r="BA2119" i="12" s="1"/>
  <c r="BF2119" i="12" s="1"/>
  <c r="F2321" i="12"/>
  <c r="L2321" i="12" s="1"/>
  <c r="R2321" i="12" s="1"/>
  <c r="X2321" i="12" s="1"/>
  <c r="AD2321" i="12" s="1"/>
  <c r="AH2321" i="12" s="1"/>
  <c r="AN2321" i="12" s="1"/>
  <c r="AR2321" i="12" s="1"/>
  <c r="AV2321" i="12" s="1"/>
  <c r="BA2321" i="12" s="1"/>
  <c r="BF2321" i="12" s="1"/>
  <c r="L2322" i="12"/>
  <c r="R2322" i="12" s="1"/>
  <c r="X2322" i="12" s="1"/>
  <c r="AD2322" i="12" s="1"/>
  <c r="AH2322" i="12" s="1"/>
  <c r="AN2322" i="12" s="1"/>
  <c r="AR2322" i="12" s="1"/>
  <c r="AV2322" i="12" s="1"/>
  <c r="BA2322" i="12" s="1"/>
  <c r="BF2322" i="12" s="1"/>
  <c r="F2461" i="12"/>
  <c r="L2461" i="12" s="1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F2529" i="12"/>
  <c r="L2529" i="12" s="1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L2530" i="12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F2719" i="12"/>
  <c r="L2719" i="12" s="1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L2720" i="12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G2005" i="12"/>
  <c r="M2006" i="12"/>
  <c r="S2006" i="12" s="1"/>
  <c r="Y2006" i="12" s="1"/>
  <c r="AE2006" i="12" s="1"/>
  <c r="AI2006" i="12" s="1"/>
  <c r="AO2006" i="12" s="1"/>
  <c r="AW2006" i="12" s="1"/>
  <c r="BB2006" i="12" s="1"/>
  <c r="BG2006" i="12" s="1"/>
  <c r="H538" i="12"/>
  <c r="N538" i="12" s="1"/>
  <c r="T538" i="12" s="1"/>
  <c r="Z538" i="12" s="1"/>
  <c r="AF538" i="12" s="1"/>
  <c r="AJ538" i="12" s="1"/>
  <c r="AP538" i="12" s="1"/>
  <c r="AX538" i="12" s="1"/>
  <c r="BH538" i="12" s="1"/>
  <c r="N543" i="12"/>
  <c r="T543" i="12" s="1"/>
  <c r="Z543" i="12" s="1"/>
  <c r="AF543" i="12" s="1"/>
  <c r="AJ543" i="12" s="1"/>
  <c r="AP543" i="12" s="1"/>
  <c r="AX543" i="12" s="1"/>
  <c r="BH543" i="12" s="1"/>
  <c r="F221" i="12"/>
  <c r="L221" i="12" s="1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L222" i="12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F664" i="12"/>
  <c r="L664" i="12" s="1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L665" i="12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F749" i="12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F1121" i="12"/>
  <c r="L1121" i="12" s="1"/>
  <c r="R1121" i="12" s="1"/>
  <c r="X1121" i="12" s="1"/>
  <c r="AD1121" i="12" s="1"/>
  <c r="AH1121" i="12" s="1"/>
  <c r="AN1121" i="12" s="1"/>
  <c r="AR1121" i="12" s="1"/>
  <c r="AV1121" i="12" s="1"/>
  <c r="BA1121" i="12" s="1"/>
  <c r="BF1121" i="12" s="1"/>
  <c r="L1122" i="12"/>
  <c r="R1122" i="12" s="1"/>
  <c r="X1122" i="12" s="1"/>
  <c r="AD1122" i="12" s="1"/>
  <c r="AH1122" i="12" s="1"/>
  <c r="AN1122" i="12" s="1"/>
  <c r="AR1122" i="12" s="1"/>
  <c r="AV1122" i="12" s="1"/>
  <c r="BA1122" i="12" s="1"/>
  <c r="BF1122" i="12" s="1"/>
  <c r="F1208" i="12"/>
  <c r="L1208" i="12" s="1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L1209" i="12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F1272" i="12"/>
  <c r="L1273" i="12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F1595" i="12"/>
  <c r="L1596" i="12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F1776" i="12"/>
  <c r="L1777" i="12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F2405" i="12"/>
  <c r="L2405" i="12" s="1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F2613" i="12"/>
  <c r="L2613" i="12" s="1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L2614" i="12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N2131" i="12"/>
  <c r="T2131" i="12" s="1"/>
  <c r="Z2131" i="12" s="1"/>
  <c r="AF2131" i="12" s="1"/>
  <c r="AJ2131" i="12" s="1"/>
  <c r="AP2131" i="12" s="1"/>
  <c r="AX2131" i="12" s="1"/>
  <c r="BH2131" i="12" s="1"/>
  <c r="H2122" i="12"/>
  <c r="N2054" i="12"/>
  <c r="T2054" i="12" s="1"/>
  <c r="Z2054" i="12" s="1"/>
  <c r="AF2054" i="12" s="1"/>
  <c r="AJ2054" i="12" s="1"/>
  <c r="AP2054" i="12" s="1"/>
  <c r="AX2054" i="12" s="1"/>
  <c r="BH2054" i="12" s="1"/>
  <c r="H2053" i="12"/>
  <c r="H1894" i="12"/>
  <c r="N1894" i="12" s="1"/>
  <c r="T1894" i="12" s="1"/>
  <c r="Z1894" i="12" s="1"/>
  <c r="AF1894" i="12" s="1"/>
  <c r="AJ1894" i="12" s="1"/>
  <c r="AP1894" i="12" s="1"/>
  <c r="AX1894" i="12" s="1"/>
  <c r="BH1894" i="12" s="1"/>
  <c r="N1895" i="12"/>
  <c r="T1895" i="12" s="1"/>
  <c r="Z1895" i="12" s="1"/>
  <c r="AF1895" i="12" s="1"/>
  <c r="AJ1895" i="12" s="1"/>
  <c r="AP1895" i="12" s="1"/>
  <c r="AX1895" i="12" s="1"/>
  <c r="BH1895" i="12" s="1"/>
  <c r="H1780" i="12"/>
  <c r="N1781" i="12"/>
  <c r="T1781" i="12" s="1"/>
  <c r="Z1781" i="12" s="1"/>
  <c r="AF1781" i="12" s="1"/>
  <c r="AJ1781" i="12" s="1"/>
  <c r="AP1781" i="12" s="1"/>
  <c r="AX1781" i="12" s="1"/>
  <c r="BH1781" i="12" s="1"/>
  <c r="H1450" i="12"/>
  <c r="N1450" i="12" s="1"/>
  <c r="T1450" i="12" s="1"/>
  <c r="Z1450" i="12" s="1"/>
  <c r="AF1450" i="12" s="1"/>
  <c r="AJ1450" i="12" s="1"/>
  <c r="AP1450" i="12" s="1"/>
  <c r="AX1450" i="12" s="1"/>
  <c r="BH1450" i="12" s="1"/>
  <c r="N1451" i="12"/>
  <c r="T1451" i="12" s="1"/>
  <c r="Z1451" i="12" s="1"/>
  <c r="AF1451" i="12" s="1"/>
  <c r="AJ1451" i="12" s="1"/>
  <c r="AP1451" i="12" s="1"/>
  <c r="AX1451" i="12" s="1"/>
  <c r="BH1451" i="12" s="1"/>
  <c r="H1277" i="12"/>
  <c r="N1277" i="12" s="1"/>
  <c r="T1277" i="12" s="1"/>
  <c r="Z1277" i="12" s="1"/>
  <c r="AF1277" i="12" s="1"/>
  <c r="AJ1277" i="12" s="1"/>
  <c r="AP1277" i="12" s="1"/>
  <c r="AX1277" i="12" s="1"/>
  <c r="BH1277" i="12" s="1"/>
  <c r="N1321" i="12"/>
  <c r="T1321" i="12" s="1"/>
  <c r="Z1321" i="12" s="1"/>
  <c r="AF1321" i="12" s="1"/>
  <c r="AJ1321" i="12" s="1"/>
  <c r="AP1321" i="12" s="1"/>
  <c r="AX1321" i="12" s="1"/>
  <c r="BH1321" i="12" s="1"/>
  <c r="G748" i="12"/>
  <c r="M749" i="12"/>
  <c r="S749" i="12" s="1"/>
  <c r="Y749" i="12" s="1"/>
  <c r="AE749" i="12" s="1"/>
  <c r="AI749" i="12" s="1"/>
  <c r="AO749" i="12" s="1"/>
  <c r="AW749" i="12" s="1"/>
  <c r="BB749" i="12" s="1"/>
  <c r="BG749" i="12" s="1"/>
  <c r="G2117" i="12"/>
  <c r="M2117" i="12" s="1"/>
  <c r="S2117" i="12" s="1"/>
  <c r="Y2117" i="12" s="1"/>
  <c r="AE2117" i="12" s="1"/>
  <c r="AI2117" i="12" s="1"/>
  <c r="AO2117" i="12" s="1"/>
  <c r="AW2117" i="12" s="1"/>
  <c r="BB2117" i="12" s="1"/>
  <c r="BG2117" i="12" s="1"/>
  <c r="M2118" i="12"/>
  <c r="S2118" i="12" s="1"/>
  <c r="Y2118" i="12" s="1"/>
  <c r="AE2118" i="12" s="1"/>
  <c r="AI2118" i="12" s="1"/>
  <c r="AO2118" i="12" s="1"/>
  <c r="AW2118" i="12" s="1"/>
  <c r="BB2118" i="12" s="1"/>
  <c r="BG2118" i="12" s="1"/>
  <c r="H748" i="12"/>
  <c r="N749" i="12"/>
  <c r="T749" i="12" s="1"/>
  <c r="Z749" i="12" s="1"/>
  <c r="AF749" i="12" s="1"/>
  <c r="AJ749" i="12" s="1"/>
  <c r="AP749" i="12" s="1"/>
  <c r="AX749" i="12" s="1"/>
  <c r="BH749" i="12" s="1"/>
  <c r="G401" i="12"/>
  <c r="M401" i="12" s="1"/>
  <c r="S401" i="12" s="1"/>
  <c r="Y401" i="12" s="1"/>
  <c r="AE401" i="12" s="1"/>
  <c r="AI401" i="12" s="1"/>
  <c r="AO401" i="12" s="1"/>
  <c r="AW401" i="12" s="1"/>
  <c r="BB401" i="12" s="1"/>
  <c r="BG401" i="12" s="1"/>
  <c r="M406" i="12"/>
  <c r="S406" i="12" s="1"/>
  <c r="Y406" i="12" s="1"/>
  <c r="AE406" i="12" s="1"/>
  <c r="AI406" i="12" s="1"/>
  <c r="AO406" i="12" s="1"/>
  <c r="AW406" i="12" s="1"/>
  <c r="BB406" i="12" s="1"/>
  <c r="BG406" i="12" s="1"/>
  <c r="N181" i="12"/>
  <c r="T181" i="12" s="1"/>
  <c r="Z181" i="12" s="1"/>
  <c r="AF181" i="12" s="1"/>
  <c r="AJ181" i="12" s="1"/>
  <c r="AP181" i="12" s="1"/>
  <c r="AX181" i="12" s="1"/>
  <c r="BH181" i="12" s="1"/>
  <c r="H180" i="12"/>
  <c r="N180" i="12" s="1"/>
  <c r="T180" i="12" s="1"/>
  <c r="Z180" i="12" s="1"/>
  <c r="AF180" i="12" s="1"/>
  <c r="AJ180" i="12" s="1"/>
  <c r="AP180" i="12" s="1"/>
  <c r="AX180" i="12" s="1"/>
  <c r="BH180" i="12" s="1"/>
  <c r="H2897" i="12"/>
  <c r="N2898" i="12"/>
  <c r="T2898" i="12" s="1"/>
  <c r="Z2898" i="12" s="1"/>
  <c r="AF2898" i="12" s="1"/>
  <c r="AJ2898" i="12" s="1"/>
  <c r="AP2898" i="12" s="1"/>
  <c r="AX2898" i="12" s="1"/>
  <c r="BH2898" i="12" s="1"/>
  <c r="H2784" i="12"/>
  <c r="N2784" i="12" s="1"/>
  <c r="T2784" i="12" s="1"/>
  <c r="Z2784" i="12" s="1"/>
  <c r="AF2784" i="12" s="1"/>
  <c r="AJ2784" i="12" s="1"/>
  <c r="AP2784" i="12" s="1"/>
  <c r="AX2784" i="12" s="1"/>
  <c r="BH2784" i="12" s="1"/>
  <c r="N2785" i="12"/>
  <c r="T2785" i="12" s="1"/>
  <c r="Z2785" i="12" s="1"/>
  <c r="AF2785" i="12" s="1"/>
  <c r="AJ2785" i="12" s="1"/>
  <c r="AP2785" i="12" s="1"/>
  <c r="AX2785" i="12" s="1"/>
  <c r="BH2785" i="12" s="1"/>
  <c r="H2204" i="12"/>
  <c r="N2204" i="12" s="1"/>
  <c r="T2204" i="12" s="1"/>
  <c r="Z2204" i="12" s="1"/>
  <c r="AF2204" i="12" s="1"/>
  <c r="AJ2204" i="12" s="1"/>
  <c r="AP2204" i="12" s="1"/>
  <c r="AX2204" i="12" s="1"/>
  <c r="BH2204" i="12" s="1"/>
  <c r="N2205" i="12"/>
  <c r="T2205" i="12" s="1"/>
  <c r="Z2205" i="12" s="1"/>
  <c r="AF2205" i="12" s="1"/>
  <c r="AJ2205" i="12" s="1"/>
  <c r="AP2205" i="12" s="1"/>
  <c r="AX2205" i="12" s="1"/>
  <c r="BH2205" i="12" s="1"/>
  <c r="H2136" i="12"/>
  <c r="N2136" i="12" s="1"/>
  <c r="T2136" i="12" s="1"/>
  <c r="Z2136" i="12" s="1"/>
  <c r="AF2136" i="12" s="1"/>
  <c r="AJ2136" i="12" s="1"/>
  <c r="AP2136" i="12" s="1"/>
  <c r="AX2136" i="12" s="1"/>
  <c r="BH2136" i="12" s="1"/>
  <c r="N2137" i="12"/>
  <c r="T2137" i="12" s="1"/>
  <c r="Z2137" i="12" s="1"/>
  <c r="AF2137" i="12" s="1"/>
  <c r="AJ2137" i="12" s="1"/>
  <c r="AP2137" i="12" s="1"/>
  <c r="AX2137" i="12" s="1"/>
  <c r="BH2137" i="12" s="1"/>
  <c r="H1681" i="12"/>
  <c r="N1681" i="12" s="1"/>
  <c r="T1681" i="12" s="1"/>
  <c r="Z1681" i="12" s="1"/>
  <c r="AF1681" i="12" s="1"/>
  <c r="AJ1681" i="12" s="1"/>
  <c r="AP1681" i="12" s="1"/>
  <c r="AX1681" i="12" s="1"/>
  <c r="BH1681" i="12" s="1"/>
  <c r="N1682" i="12"/>
  <c r="T1682" i="12" s="1"/>
  <c r="Z1682" i="12" s="1"/>
  <c r="AF1682" i="12" s="1"/>
  <c r="AJ1682" i="12" s="1"/>
  <c r="AP1682" i="12" s="1"/>
  <c r="AX1682" i="12" s="1"/>
  <c r="BH1682" i="12" s="1"/>
  <c r="H1580" i="12"/>
  <c r="N1580" i="12" s="1"/>
  <c r="T1580" i="12" s="1"/>
  <c r="Z1580" i="12" s="1"/>
  <c r="AF1580" i="12" s="1"/>
  <c r="AJ1580" i="12" s="1"/>
  <c r="AP1580" i="12" s="1"/>
  <c r="AX1580" i="12" s="1"/>
  <c r="BH1580" i="12" s="1"/>
  <c r="N1581" i="12"/>
  <c r="T1581" i="12" s="1"/>
  <c r="Z1581" i="12" s="1"/>
  <c r="AF1581" i="12" s="1"/>
  <c r="AJ1581" i="12" s="1"/>
  <c r="AP1581" i="12" s="1"/>
  <c r="AX1581" i="12" s="1"/>
  <c r="BH1581" i="12" s="1"/>
  <c r="N1434" i="12"/>
  <c r="T1434" i="12" s="1"/>
  <c r="Z1434" i="12" s="1"/>
  <c r="AF1434" i="12" s="1"/>
  <c r="AJ1434" i="12" s="1"/>
  <c r="AP1434" i="12" s="1"/>
  <c r="AX1434" i="12" s="1"/>
  <c r="BH1434" i="12" s="1"/>
  <c r="H1433" i="12"/>
  <c r="N493" i="12"/>
  <c r="T493" i="12" s="1"/>
  <c r="Z493" i="12" s="1"/>
  <c r="AF493" i="12" s="1"/>
  <c r="AJ493" i="12" s="1"/>
  <c r="AP493" i="12" s="1"/>
  <c r="AX493" i="12" s="1"/>
  <c r="BH493" i="12" s="1"/>
  <c r="H492" i="12"/>
  <c r="M209" i="12"/>
  <c r="S209" i="12" s="1"/>
  <c r="Y209" i="12" s="1"/>
  <c r="AE209" i="12" s="1"/>
  <c r="AI209" i="12" s="1"/>
  <c r="AO209" i="12" s="1"/>
  <c r="AW209" i="12" s="1"/>
  <c r="BB209" i="12" s="1"/>
  <c r="BG209" i="12" s="1"/>
  <c r="G208" i="12"/>
  <c r="H110" i="12"/>
  <c r="N111" i="12"/>
  <c r="T111" i="12" s="1"/>
  <c r="Z111" i="12" s="1"/>
  <c r="AF111" i="12" s="1"/>
  <c r="AJ111" i="12" s="1"/>
  <c r="AP111" i="12" s="1"/>
  <c r="AX111" i="12" s="1"/>
  <c r="BH111" i="12" s="1"/>
  <c r="N2296" i="12"/>
  <c r="T2296" i="12" s="1"/>
  <c r="Z2296" i="12" s="1"/>
  <c r="AF2296" i="12" s="1"/>
  <c r="AJ2296" i="12" s="1"/>
  <c r="AP2296" i="12" s="1"/>
  <c r="AX2296" i="12" s="1"/>
  <c r="BH2296" i="12" s="1"/>
  <c r="H2295" i="12"/>
  <c r="H2141" i="12"/>
  <c r="N2141" i="12" s="1"/>
  <c r="T2141" i="12" s="1"/>
  <c r="Z2141" i="12" s="1"/>
  <c r="AF2141" i="12" s="1"/>
  <c r="AJ2141" i="12" s="1"/>
  <c r="AP2141" i="12" s="1"/>
  <c r="AX2141" i="12" s="1"/>
  <c r="BH2141" i="12" s="1"/>
  <c r="N2142" i="12"/>
  <c r="T2142" i="12" s="1"/>
  <c r="Z2142" i="12" s="1"/>
  <c r="AF2142" i="12" s="1"/>
  <c r="AJ2142" i="12" s="1"/>
  <c r="AP2142" i="12" s="1"/>
  <c r="AX2142" i="12" s="1"/>
  <c r="BH2142" i="12" s="1"/>
  <c r="H1686" i="12"/>
  <c r="N1686" i="12" s="1"/>
  <c r="T1686" i="12" s="1"/>
  <c r="Z1686" i="12" s="1"/>
  <c r="AF1686" i="12" s="1"/>
  <c r="AJ1686" i="12" s="1"/>
  <c r="AP1686" i="12" s="1"/>
  <c r="AX1686" i="12" s="1"/>
  <c r="BH1686" i="12" s="1"/>
  <c r="N1687" i="12"/>
  <c r="T1687" i="12" s="1"/>
  <c r="Z1687" i="12" s="1"/>
  <c r="AF1687" i="12" s="1"/>
  <c r="AJ1687" i="12" s="1"/>
  <c r="AP1687" i="12" s="1"/>
  <c r="AX1687" i="12" s="1"/>
  <c r="BH1687" i="12" s="1"/>
  <c r="H1585" i="12"/>
  <c r="N1585" i="12" s="1"/>
  <c r="T1585" i="12" s="1"/>
  <c r="Z1585" i="12" s="1"/>
  <c r="AF1585" i="12" s="1"/>
  <c r="AJ1585" i="12" s="1"/>
  <c r="AP1585" i="12" s="1"/>
  <c r="AX1585" i="12" s="1"/>
  <c r="BH1585" i="12" s="1"/>
  <c r="N1586" i="12"/>
  <c r="T1586" i="12" s="1"/>
  <c r="Z1586" i="12" s="1"/>
  <c r="AF1586" i="12" s="1"/>
  <c r="AJ1586" i="12" s="1"/>
  <c r="AP1586" i="12" s="1"/>
  <c r="AX1586" i="12" s="1"/>
  <c r="BH1586" i="12" s="1"/>
  <c r="H811" i="12"/>
  <c r="N811" i="12" s="1"/>
  <c r="T811" i="12" s="1"/>
  <c r="Z811" i="12" s="1"/>
  <c r="AF811" i="12" s="1"/>
  <c r="AJ811" i="12" s="1"/>
  <c r="AP811" i="12" s="1"/>
  <c r="AX811" i="12" s="1"/>
  <c r="BH811" i="12" s="1"/>
  <c r="N812" i="12"/>
  <c r="T812" i="12" s="1"/>
  <c r="Z812" i="12" s="1"/>
  <c r="AF812" i="12" s="1"/>
  <c r="AJ812" i="12" s="1"/>
  <c r="AP812" i="12" s="1"/>
  <c r="AX812" i="12" s="1"/>
  <c r="BH812" i="12" s="1"/>
  <c r="G619" i="12"/>
  <c r="M619" i="12" s="1"/>
  <c r="S619" i="12" s="1"/>
  <c r="Y619" i="12" s="1"/>
  <c r="AE619" i="12" s="1"/>
  <c r="AI619" i="12" s="1"/>
  <c r="AO619" i="12" s="1"/>
  <c r="AW619" i="12" s="1"/>
  <c r="BB619" i="12" s="1"/>
  <c r="BG619" i="12" s="1"/>
  <c r="M620" i="12"/>
  <c r="S620" i="12" s="1"/>
  <c r="Y620" i="12" s="1"/>
  <c r="AE620" i="12" s="1"/>
  <c r="AI620" i="12" s="1"/>
  <c r="AO620" i="12" s="1"/>
  <c r="AW620" i="12" s="1"/>
  <c r="BB620" i="12" s="1"/>
  <c r="BG620" i="12" s="1"/>
  <c r="G818" i="12"/>
  <c r="M819" i="12"/>
  <c r="S819" i="12" s="1"/>
  <c r="Y819" i="12" s="1"/>
  <c r="AE819" i="12" s="1"/>
  <c r="AI819" i="12" s="1"/>
  <c r="AO819" i="12" s="1"/>
  <c r="AW819" i="12" s="1"/>
  <c r="BB819" i="12" s="1"/>
  <c r="BG819" i="12" s="1"/>
  <c r="G1028" i="12"/>
  <c r="H825" i="12"/>
  <c r="N825" i="12" s="1"/>
  <c r="T825" i="12" s="1"/>
  <c r="Z825" i="12" s="1"/>
  <c r="AF825" i="12" s="1"/>
  <c r="AJ825" i="12" s="1"/>
  <c r="AP825" i="12" s="1"/>
  <c r="AX825" i="12" s="1"/>
  <c r="BH825" i="12" s="1"/>
  <c r="N826" i="12"/>
  <c r="T826" i="12" s="1"/>
  <c r="Z826" i="12" s="1"/>
  <c r="AF826" i="12" s="1"/>
  <c r="AJ826" i="12" s="1"/>
  <c r="AP826" i="12" s="1"/>
  <c r="AX826" i="12" s="1"/>
  <c r="BH826" i="12" s="1"/>
  <c r="G2768" i="12"/>
  <c r="H1010" i="12"/>
  <c r="N1010" i="12" s="1"/>
  <c r="T1010" i="12" s="1"/>
  <c r="Z1010" i="12" s="1"/>
  <c r="AF1010" i="12" s="1"/>
  <c r="AJ1010" i="12" s="1"/>
  <c r="AP1010" i="12" s="1"/>
  <c r="AX1010" i="12" s="1"/>
  <c r="BH1010" i="12" s="1"/>
  <c r="N1011" i="12"/>
  <c r="T1011" i="12" s="1"/>
  <c r="Z1011" i="12" s="1"/>
  <c r="AF1011" i="12" s="1"/>
  <c r="AJ1011" i="12" s="1"/>
  <c r="AP1011" i="12" s="1"/>
  <c r="AX1011" i="12" s="1"/>
  <c r="BH1011" i="12" s="1"/>
  <c r="M2250" i="12"/>
  <c r="S2250" i="12" s="1"/>
  <c r="Y2250" i="12" s="1"/>
  <c r="AE2250" i="12" s="1"/>
  <c r="AI2250" i="12" s="1"/>
  <c r="AO2250" i="12" s="1"/>
  <c r="AW2250" i="12" s="1"/>
  <c r="BB2250" i="12" s="1"/>
  <c r="BG2250" i="12" s="1"/>
  <c r="G411" i="12"/>
  <c r="F29" i="12"/>
  <c r="L29" i="12" s="1"/>
  <c r="R29" i="12" s="1"/>
  <c r="X29" i="12" s="1"/>
  <c r="AD29" i="12" s="1"/>
  <c r="AH29" i="12" s="1"/>
  <c r="AN29" i="12" s="1"/>
  <c r="AR29" i="12" s="1"/>
  <c r="AV29" i="12" s="1"/>
  <c r="BA29" i="12" s="1"/>
  <c r="BF29" i="12" s="1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F217" i="12"/>
  <c r="L217" i="12" s="1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L218" i="12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F265" i="12"/>
  <c r="L265" i="12" s="1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L266" i="12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F406" i="12"/>
  <c r="L407" i="12"/>
  <c r="R407" i="12" s="1"/>
  <c r="X407" i="12" s="1"/>
  <c r="AD407" i="12" s="1"/>
  <c r="AH407" i="12" s="1"/>
  <c r="AN407" i="12" s="1"/>
  <c r="AR407" i="12" s="1"/>
  <c r="AV407" i="12" s="1"/>
  <c r="BA407" i="12" s="1"/>
  <c r="BF407" i="12" s="1"/>
  <c r="F657" i="12"/>
  <c r="L657" i="12" s="1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L658" i="12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F1113" i="12"/>
  <c r="L1113" i="12" s="1"/>
  <c r="R1113" i="12" s="1"/>
  <c r="X1113" i="12" s="1"/>
  <c r="AD1113" i="12" s="1"/>
  <c r="AH1113" i="12" s="1"/>
  <c r="AN1113" i="12" s="1"/>
  <c r="AR1113" i="12" s="1"/>
  <c r="AV1113" i="12" s="1"/>
  <c r="BA1113" i="12" s="1"/>
  <c r="BF1113" i="12" s="1"/>
  <c r="L1114" i="12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F1460" i="12"/>
  <c r="L1460" i="12" s="1"/>
  <c r="R1460" i="12" s="1"/>
  <c r="X1460" i="12" s="1"/>
  <c r="AD1460" i="12" s="1"/>
  <c r="AH1460" i="12" s="1"/>
  <c r="AN1460" i="12" s="1"/>
  <c r="AR1460" i="12" s="1"/>
  <c r="AV1460" i="12" s="1"/>
  <c r="BA1460" i="12" s="1"/>
  <c r="BF1460" i="12" s="1"/>
  <c r="L1461" i="12"/>
  <c r="R1461" i="12" s="1"/>
  <c r="X1461" i="12" s="1"/>
  <c r="AD1461" i="12" s="1"/>
  <c r="AH1461" i="12" s="1"/>
  <c r="AN1461" i="12" s="1"/>
  <c r="AR1461" i="12" s="1"/>
  <c r="AV1461" i="12" s="1"/>
  <c r="BA1461" i="12" s="1"/>
  <c r="BF1461" i="12" s="1"/>
  <c r="F2043" i="12"/>
  <c r="L2043" i="12" s="1"/>
  <c r="R2043" i="12" s="1"/>
  <c r="X2043" i="12" s="1"/>
  <c r="AD2043" i="12" s="1"/>
  <c r="AH2043" i="12" s="1"/>
  <c r="AN2043" i="12" s="1"/>
  <c r="AR2043" i="12" s="1"/>
  <c r="AV2043" i="12" s="1"/>
  <c r="BA2043" i="12" s="1"/>
  <c r="BF2043" i="12" s="1"/>
  <c r="L2044" i="12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H503" i="12"/>
  <c r="N503" i="12" s="1"/>
  <c r="T503" i="12" s="1"/>
  <c r="Z503" i="12" s="1"/>
  <c r="AF503" i="12" s="1"/>
  <c r="AJ503" i="12" s="1"/>
  <c r="AP503" i="12" s="1"/>
  <c r="AX503" i="12" s="1"/>
  <c r="BH503" i="12" s="1"/>
  <c r="N516" i="12"/>
  <c r="T516" i="12" s="1"/>
  <c r="Z516" i="12" s="1"/>
  <c r="AF516" i="12" s="1"/>
  <c r="AJ516" i="12" s="1"/>
  <c r="AP516" i="12" s="1"/>
  <c r="AX516" i="12" s="1"/>
  <c r="BH516" i="12" s="1"/>
  <c r="H2213" i="12"/>
  <c r="N2214" i="12"/>
  <c r="T2214" i="12" s="1"/>
  <c r="Z2214" i="12" s="1"/>
  <c r="AF2214" i="12" s="1"/>
  <c r="AJ2214" i="12" s="1"/>
  <c r="AP2214" i="12" s="1"/>
  <c r="AX2214" i="12" s="1"/>
  <c r="BH2214" i="12" s="1"/>
  <c r="G2750" i="12"/>
  <c r="M2750" i="12" s="1"/>
  <c r="S2750" i="12" s="1"/>
  <c r="Y2750" i="12" s="1"/>
  <c r="AE2750" i="12" s="1"/>
  <c r="AI2750" i="12" s="1"/>
  <c r="AO2750" i="12" s="1"/>
  <c r="AW2750" i="12" s="1"/>
  <c r="BB2750" i="12" s="1"/>
  <c r="BG2750" i="12" s="1"/>
  <c r="G1065" i="12"/>
  <c r="F237" i="12"/>
  <c r="L237" i="12" s="1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L238" i="12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F1137" i="12"/>
  <c r="L1137" i="12" s="1"/>
  <c r="R1137" i="12" s="1"/>
  <c r="X1137" i="12" s="1"/>
  <c r="AD1137" i="12" s="1"/>
  <c r="AH1137" i="12" s="1"/>
  <c r="AN1137" i="12" s="1"/>
  <c r="AR1137" i="12" s="1"/>
  <c r="AV1137" i="12" s="1"/>
  <c r="BA1137" i="12" s="1"/>
  <c r="BF1137" i="12" s="1"/>
  <c r="L1138" i="12"/>
  <c r="R1138" i="12" s="1"/>
  <c r="X1138" i="12" s="1"/>
  <c r="AD1138" i="12" s="1"/>
  <c r="AH1138" i="12" s="1"/>
  <c r="AN1138" i="12" s="1"/>
  <c r="AR1138" i="12" s="1"/>
  <c r="AV1138" i="12" s="1"/>
  <c r="BA1138" i="12" s="1"/>
  <c r="BF1138" i="12" s="1"/>
  <c r="F1254" i="12"/>
  <c r="L1254" i="12" s="1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L1255" i="12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F1564" i="12"/>
  <c r="L1565" i="12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F1875" i="12"/>
  <c r="L1876" i="12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F2381" i="12"/>
  <c r="L2381" i="12" s="1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F2723" i="12"/>
  <c r="L2723" i="12" s="1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L2724" i="12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I277" i="12"/>
  <c r="BI1899" i="12"/>
  <c r="BI2051" i="12"/>
  <c r="BI502" i="12"/>
  <c r="BI501" i="12" s="1"/>
  <c r="BI848" i="12"/>
  <c r="BI15" i="12"/>
  <c r="BI1097" i="12"/>
  <c r="BI1063" i="12" s="1"/>
  <c r="BI661" i="12"/>
  <c r="BI2469" i="12"/>
  <c r="BI958" i="12"/>
  <c r="G1935" i="12" l="1"/>
  <c r="M1935" i="12" s="1"/>
  <c r="S1935" i="12" s="1"/>
  <c r="Y1935" i="12" s="1"/>
  <c r="AE1935" i="12" s="1"/>
  <c r="AI1935" i="12" s="1"/>
  <c r="AO1935" i="12" s="1"/>
  <c r="AW1935" i="12" s="1"/>
  <c r="BB1935" i="12" s="1"/>
  <c r="BG1935" i="12" s="1"/>
  <c r="M2921" i="12"/>
  <c r="S2921" i="12" s="1"/>
  <c r="Y2921" i="12" s="1"/>
  <c r="AE2921" i="12" s="1"/>
  <c r="AI2921" i="12" s="1"/>
  <c r="AO2921" i="12" s="1"/>
  <c r="AW2921" i="12" s="1"/>
  <c r="BB2921" i="12" s="1"/>
  <c r="BG2921" i="12" s="1"/>
  <c r="G2213" i="12"/>
  <c r="M2213" i="12" s="1"/>
  <c r="S2213" i="12" s="1"/>
  <c r="Y2213" i="12" s="1"/>
  <c r="AE2213" i="12" s="1"/>
  <c r="AI2213" i="12" s="1"/>
  <c r="AO2213" i="12" s="1"/>
  <c r="AW2213" i="12" s="1"/>
  <c r="BB2213" i="12" s="1"/>
  <c r="BG2213" i="12" s="1"/>
  <c r="N2276" i="12"/>
  <c r="T2276" i="12" s="1"/>
  <c r="Z2276" i="12" s="1"/>
  <c r="AF2276" i="12" s="1"/>
  <c r="AJ2276" i="12" s="1"/>
  <c r="AP2276" i="12" s="1"/>
  <c r="AX2276" i="12" s="1"/>
  <c r="BH2276" i="12" s="1"/>
  <c r="F753" i="12"/>
  <c r="L753" i="12" s="1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N2032" i="12"/>
  <c r="T2032" i="12" s="1"/>
  <c r="Z2032" i="12" s="1"/>
  <c r="AF2032" i="12" s="1"/>
  <c r="AJ2032" i="12" s="1"/>
  <c r="AP2032" i="12" s="1"/>
  <c r="AX2032" i="12" s="1"/>
  <c r="BH2032" i="12" s="1"/>
  <c r="F803" i="12"/>
  <c r="L803" i="12" s="1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N2156" i="12"/>
  <c r="T2156" i="12" s="1"/>
  <c r="Z2156" i="12" s="1"/>
  <c r="AF2156" i="12" s="1"/>
  <c r="AJ2156" i="12" s="1"/>
  <c r="AP2156" i="12" s="1"/>
  <c r="AX2156" i="12" s="1"/>
  <c r="BH2156" i="12" s="1"/>
  <c r="N1936" i="12"/>
  <c r="T1936" i="12" s="1"/>
  <c r="Z1936" i="12" s="1"/>
  <c r="AF1936" i="12" s="1"/>
  <c r="AJ1936" i="12" s="1"/>
  <c r="AP1936" i="12" s="1"/>
  <c r="AX1936" i="12" s="1"/>
  <c r="BH1936" i="12" s="1"/>
  <c r="N72" i="12"/>
  <c r="T72" i="12" s="1"/>
  <c r="Z72" i="12" s="1"/>
  <c r="AF72" i="12" s="1"/>
  <c r="AJ72" i="12" s="1"/>
  <c r="AP72" i="12" s="1"/>
  <c r="AX72" i="12" s="1"/>
  <c r="BH72" i="12" s="1"/>
  <c r="F1936" i="12"/>
  <c r="L1936" i="12" s="1"/>
  <c r="R1936" i="12" s="1"/>
  <c r="X1936" i="12" s="1"/>
  <c r="AD1936" i="12" s="1"/>
  <c r="AH1936" i="12" s="1"/>
  <c r="AN1936" i="12" s="1"/>
  <c r="AR1936" i="12" s="1"/>
  <c r="AV1936" i="12" s="1"/>
  <c r="BA1936" i="12" s="1"/>
  <c r="BF1936" i="12" s="1"/>
  <c r="G71" i="12"/>
  <c r="M71" i="12" s="1"/>
  <c r="S71" i="12" s="1"/>
  <c r="Y71" i="12" s="1"/>
  <c r="AE71" i="12" s="1"/>
  <c r="AI71" i="12" s="1"/>
  <c r="AO71" i="12" s="1"/>
  <c r="AW71" i="12" s="1"/>
  <c r="BB71" i="12" s="1"/>
  <c r="BG71" i="12" s="1"/>
  <c r="F2491" i="12"/>
  <c r="L2491" i="12" s="1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M920" i="12"/>
  <c r="S920" i="12" s="1"/>
  <c r="Y920" i="12" s="1"/>
  <c r="AE920" i="12" s="1"/>
  <c r="AI920" i="12" s="1"/>
  <c r="AO920" i="12" s="1"/>
  <c r="AW920" i="12" s="1"/>
  <c r="BB920" i="12" s="1"/>
  <c r="BG920" i="12" s="1"/>
  <c r="L2099" i="12"/>
  <c r="R2099" i="12" s="1"/>
  <c r="X2099" i="12" s="1"/>
  <c r="AD2099" i="12" s="1"/>
  <c r="AH2099" i="12" s="1"/>
  <c r="AN2099" i="12" s="1"/>
  <c r="AR2099" i="12" s="1"/>
  <c r="AV2099" i="12" s="1"/>
  <c r="BA2099" i="12" s="1"/>
  <c r="BF2099" i="12" s="1"/>
  <c r="N2921" i="12"/>
  <c r="T2921" i="12" s="1"/>
  <c r="Z2921" i="12" s="1"/>
  <c r="AF2921" i="12" s="1"/>
  <c r="AJ2921" i="12" s="1"/>
  <c r="AP2921" i="12" s="1"/>
  <c r="AX2921" i="12" s="1"/>
  <c r="BH2921" i="12" s="1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F1019" i="12"/>
  <c r="L1019" i="12" s="1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H848" i="12"/>
  <c r="N848" i="12" s="1"/>
  <c r="T848" i="12" s="1"/>
  <c r="Z848" i="12" s="1"/>
  <c r="AF848" i="12" s="1"/>
  <c r="AJ848" i="12" s="1"/>
  <c r="AP848" i="12" s="1"/>
  <c r="AX848" i="12" s="1"/>
  <c r="BH848" i="12" s="1"/>
  <c r="L1811" i="12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L2147" i="12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H2244" i="12"/>
  <c r="N2244" i="12" s="1"/>
  <c r="T2244" i="12" s="1"/>
  <c r="Z2244" i="12" s="1"/>
  <c r="AF2244" i="12" s="1"/>
  <c r="AJ2244" i="12" s="1"/>
  <c r="AP2244" i="12" s="1"/>
  <c r="AX2244" i="12" s="1"/>
  <c r="BH2244" i="12" s="1"/>
  <c r="G278" i="12"/>
  <c r="M278" i="12" s="1"/>
  <c r="S278" i="12" s="1"/>
  <c r="Y278" i="12" s="1"/>
  <c r="AE278" i="12" s="1"/>
  <c r="AI278" i="12" s="1"/>
  <c r="AO278" i="12" s="1"/>
  <c r="AW278" i="12" s="1"/>
  <c r="BB278" i="12" s="1"/>
  <c r="BG278" i="12" s="1"/>
  <c r="G662" i="12"/>
  <c r="M662" i="12" s="1"/>
  <c r="S662" i="12" s="1"/>
  <c r="Y662" i="12" s="1"/>
  <c r="AE662" i="12" s="1"/>
  <c r="AI662" i="12" s="1"/>
  <c r="AO662" i="12" s="1"/>
  <c r="AW662" i="12" s="1"/>
  <c r="BB662" i="12" s="1"/>
  <c r="BG662" i="12" s="1"/>
  <c r="F2502" i="12"/>
  <c r="L2502" i="12" s="1"/>
  <c r="R2502" i="12" s="1"/>
  <c r="X2502" i="12" s="1"/>
  <c r="AD2502" i="12" s="1"/>
  <c r="AH2502" i="12" s="1"/>
  <c r="AN2502" i="12" s="1"/>
  <c r="AR2502" i="12" s="1"/>
  <c r="AV2502" i="12" s="1"/>
  <c r="BA2502" i="12" s="1"/>
  <c r="BF2502" i="12" s="1"/>
  <c r="F2902" i="12"/>
  <c r="L2902" i="12" s="1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F157" i="12"/>
  <c r="L157" i="12" s="1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L103" i="12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M663" i="12"/>
  <c r="S663" i="12" s="1"/>
  <c r="Y663" i="12" s="1"/>
  <c r="AE663" i="12" s="1"/>
  <c r="AI663" i="12" s="1"/>
  <c r="AO663" i="12" s="1"/>
  <c r="AW663" i="12" s="1"/>
  <c r="BB663" i="12" s="1"/>
  <c r="BG663" i="12" s="1"/>
  <c r="F2533" i="12"/>
  <c r="L2533" i="12" s="1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F587" i="12"/>
  <c r="L587" i="12" s="1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G1097" i="12"/>
  <c r="M1097" i="12" s="1"/>
  <c r="S1097" i="12" s="1"/>
  <c r="Y1097" i="12" s="1"/>
  <c r="AE1097" i="12" s="1"/>
  <c r="AI1097" i="12" s="1"/>
  <c r="AO1097" i="12" s="1"/>
  <c r="AW1097" i="12" s="1"/>
  <c r="BB1097" i="12" s="1"/>
  <c r="BG1097" i="12" s="1"/>
  <c r="G320" i="12"/>
  <c r="M320" i="12" s="1"/>
  <c r="S320" i="12" s="1"/>
  <c r="Y320" i="12" s="1"/>
  <c r="AE320" i="12" s="1"/>
  <c r="AI320" i="12" s="1"/>
  <c r="AO320" i="12" s="1"/>
  <c r="AW320" i="12" s="1"/>
  <c r="BB320" i="12" s="1"/>
  <c r="BG320" i="12" s="1"/>
  <c r="G2244" i="12"/>
  <c r="M2244" i="12" s="1"/>
  <c r="S2244" i="12" s="1"/>
  <c r="Y2244" i="12" s="1"/>
  <c r="AE2244" i="12" s="1"/>
  <c r="AI2244" i="12" s="1"/>
  <c r="AO2244" i="12" s="1"/>
  <c r="AW2244" i="12" s="1"/>
  <c r="BB2244" i="12" s="1"/>
  <c r="BG2244" i="12" s="1"/>
  <c r="F72" i="12"/>
  <c r="L72" i="12" s="1"/>
  <c r="R72" i="12" s="1"/>
  <c r="X72" i="12" s="1"/>
  <c r="AD72" i="12" s="1"/>
  <c r="AH72" i="12" s="1"/>
  <c r="AN72" i="12" s="1"/>
  <c r="AR72" i="12" s="1"/>
  <c r="AV72" i="12" s="1"/>
  <c r="BA72" i="12" s="1"/>
  <c r="BF72" i="12" s="1"/>
  <c r="G2783" i="12"/>
  <c r="M2783" i="12" s="1"/>
  <c r="S2783" i="12" s="1"/>
  <c r="Y2783" i="12" s="1"/>
  <c r="AE2783" i="12" s="1"/>
  <c r="AI2783" i="12" s="1"/>
  <c r="AO2783" i="12" s="1"/>
  <c r="AW2783" i="12" s="1"/>
  <c r="BB2783" i="12" s="1"/>
  <c r="BG2783" i="12" s="1"/>
  <c r="L2257" i="12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L2885" i="12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F989" i="12"/>
  <c r="L989" i="12" s="1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F663" i="12"/>
  <c r="L663" i="12" s="1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H320" i="12"/>
  <c r="N320" i="12" s="1"/>
  <c r="T320" i="12" s="1"/>
  <c r="Z320" i="12" s="1"/>
  <c r="AF320" i="12" s="1"/>
  <c r="AJ320" i="12" s="1"/>
  <c r="AP320" i="12" s="1"/>
  <c r="AX320" i="12" s="1"/>
  <c r="BH320" i="12" s="1"/>
  <c r="F2789" i="12"/>
  <c r="L2789" i="12" s="1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H958" i="12"/>
  <c r="N958" i="12" s="1"/>
  <c r="T958" i="12" s="1"/>
  <c r="Z958" i="12" s="1"/>
  <c r="AF958" i="12" s="1"/>
  <c r="AJ958" i="12" s="1"/>
  <c r="AP958" i="12" s="1"/>
  <c r="AX958" i="12" s="1"/>
  <c r="BH958" i="12" s="1"/>
  <c r="F2750" i="12"/>
  <c r="L2750" i="12" s="1"/>
  <c r="R2750" i="12" s="1"/>
  <c r="X2750" i="12" s="1"/>
  <c r="AD2750" i="12" s="1"/>
  <c r="AH2750" i="12" s="1"/>
  <c r="AN2750" i="12" s="1"/>
  <c r="AR2750" i="12" s="1"/>
  <c r="AV2750" i="12" s="1"/>
  <c r="BA2750" i="12" s="1"/>
  <c r="BF2750" i="12" s="1"/>
  <c r="N1065" i="12"/>
  <c r="T1065" i="12" s="1"/>
  <c r="Z1065" i="12" s="1"/>
  <c r="AF1065" i="12" s="1"/>
  <c r="AJ1065" i="12" s="1"/>
  <c r="AP1065" i="12" s="1"/>
  <c r="AX1065" i="12" s="1"/>
  <c r="BH1065" i="12" s="1"/>
  <c r="F779" i="12"/>
  <c r="L779" i="12" s="1"/>
  <c r="R779" i="12" s="1"/>
  <c r="X779" i="12" s="1"/>
  <c r="AD779" i="12" s="1"/>
  <c r="AH779" i="12" s="1"/>
  <c r="AN779" i="12" s="1"/>
  <c r="AR779" i="12" s="1"/>
  <c r="AV779" i="12" s="1"/>
  <c r="BA779" i="12" s="1"/>
  <c r="F2470" i="12"/>
  <c r="L2470" i="12" s="1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F124" i="12"/>
  <c r="L124" i="12" s="1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F2822" i="12"/>
  <c r="L2822" i="12" s="1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L763" i="12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F880" i="12"/>
  <c r="L880" i="12" s="1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G123" i="12"/>
  <c r="M123" i="12" s="1"/>
  <c r="S123" i="12" s="1"/>
  <c r="Y123" i="12" s="1"/>
  <c r="AE123" i="12" s="1"/>
  <c r="AI123" i="12" s="1"/>
  <c r="AO123" i="12" s="1"/>
  <c r="AW123" i="12" s="1"/>
  <c r="BB123" i="12" s="1"/>
  <c r="BG123" i="12" s="1"/>
  <c r="F340" i="12"/>
  <c r="L340" i="12" s="1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F1195" i="12"/>
  <c r="L1195" i="12" s="1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F624" i="12"/>
  <c r="L624" i="12" s="1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H123" i="12"/>
  <c r="N123" i="12" s="1"/>
  <c r="T123" i="12" s="1"/>
  <c r="Z123" i="12" s="1"/>
  <c r="AF123" i="12" s="1"/>
  <c r="AJ123" i="12" s="1"/>
  <c r="AP123" i="12" s="1"/>
  <c r="AX123" i="12" s="1"/>
  <c r="BH123" i="12" s="1"/>
  <c r="H1097" i="12"/>
  <c r="N1097" i="12" s="1"/>
  <c r="T1097" i="12" s="1"/>
  <c r="Z1097" i="12" s="1"/>
  <c r="AF1097" i="12" s="1"/>
  <c r="AJ1097" i="12" s="1"/>
  <c r="AP1097" i="12" s="1"/>
  <c r="AX1097" i="12" s="1"/>
  <c r="BH1097" i="12" s="1"/>
  <c r="H2179" i="12"/>
  <c r="N2179" i="12" s="1"/>
  <c r="T2179" i="12" s="1"/>
  <c r="Z2179" i="12" s="1"/>
  <c r="AF2179" i="12" s="1"/>
  <c r="AJ2179" i="12" s="1"/>
  <c r="AP2179" i="12" s="1"/>
  <c r="AX2179" i="12" s="1"/>
  <c r="BH2179" i="12" s="1"/>
  <c r="N110" i="12"/>
  <c r="T110" i="12" s="1"/>
  <c r="Z110" i="12" s="1"/>
  <c r="AF110" i="12" s="1"/>
  <c r="AJ110" i="12" s="1"/>
  <c r="AP110" i="12" s="1"/>
  <c r="AX110" i="12" s="1"/>
  <c r="BH110" i="12" s="1"/>
  <c r="H101" i="12"/>
  <c r="N101" i="12" s="1"/>
  <c r="T101" i="12" s="1"/>
  <c r="Z101" i="12" s="1"/>
  <c r="AF101" i="12" s="1"/>
  <c r="AJ101" i="12" s="1"/>
  <c r="AP101" i="12" s="1"/>
  <c r="AX101" i="12" s="1"/>
  <c r="BH101" i="12" s="1"/>
  <c r="M748" i="12"/>
  <c r="S748" i="12" s="1"/>
  <c r="Y748" i="12" s="1"/>
  <c r="AE748" i="12" s="1"/>
  <c r="AI748" i="12" s="1"/>
  <c r="AO748" i="12" s="1"/>
  <c r="AW748" i="12" s="1"/>
  <c r="BB748" i="12" s="1"/>
  <c r="BG748" i="12" s="1"/>
  <c r="G739" i="12"/>
  <c r="M739" i="12" s="1"/>
  <c r="S739" i="12" s="1"/>
  <c r="Y739" i="12" s="1"/>
  <c r="AE739" i="12" s="1"/>
  <c r="AI739" i="12" s="1"/>
  <c r="AO739" i="12" s="1"/>
  <c r="AW739" i="12" s="1"/>
  <c r="BB739" i="12" s="1"/>
  <c r="BG739" i="12" s="1"/>
  <c r="F748" i="12"/>
  <c r="L749" i="12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F17" i="12"/>
  <c r="F1355" i="12"/>
  <c r="L1356" i="12"/>
  <c r="R1356" i="12" s="1"/>
  <c r="X1356" i="12" s="1"/>
  <c r="AD1356" i="12" s="1"/>
  <c r="AH1356" i="12" s="1"/>
  <c r="AN1356" i="12" s="1"/>
  <c r="AR1356" i="12" s="1"/>
  <c r="AV1356" i="12" s="1"/>
  <c r="BA1356" i="12" s="1"/>
  <c r="BF1356" i="12" s="1"/>
  <c r="F2141" i="12"/>
  <c r="L2141" i="12" s="1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L2142" i="12"/>
  <c r="R2142" i="12" s="1"/>
  <c r="X2142" i="12" s="1"/>
  <c r="AD2142" i="12" s="1"/>
  <c r="AH2142" i="12" s="1"/>
  <c r="AN2142" i="12" s="1"/>
  <c r="AR2142" i="12" s="1"/>
  <c r="AV2142" i="12" s="1"/>
  <c r="BA2142" i="12" s="1"/>
  <c r="BF2142" i="12" s="1"/>
  <c r="F2763" i="12"/>
  <c r="L2763" i="12" s="1"/>
  <c r="R2763" i="12" s="1"/>
  <c r="X2763" i="12" s="1"/>
  <c r="AD2763" i="12" s="1"/>
  <c r="AH2763" i="12" s="1"/>
  <c r="AN2763" i="12" s="1"/>
  <c r="AR2763" i="12" s="1"/>
  <c r="AV2763" i="12" s="1"/>
  <c r="BA2763" i="12" s="1"/>
  <c r="BF2763" i="12" s="1"/>
  <c r="L2764" i="12"/>
  <c r="R2764" i="12" s="1"/>
  <c r="X2764" i="12" s="1"/>
  <c r="AD2764" i="12" s="1"/>
  <c r="AH2764" i="12" s="1"/>
  <c r="AN2764" i="12" s="1"/>
  <c r="AR2764" i="12" s="1"/>
  <c r="AV2764" i="12" s="1"/>
  <c r="BA2764" i="12" s="1"/>
  <c r="BF2764" i="12" s="1"/>
  <c r="L2307" i="12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F2306" i="12"/>
  <c r="H2135" i="12"/>
  <c r="N2135" i="12" s="1"/>
  <c r="T2135" i="12" s="1"/>
  <c r="Z2135" i="12" s="1"/>
  <c r="AF2135" i="12" s="1"/>
  <c r="AJ2135" i="12" s="1"/>
  <c r="AP2135" i="12" s="1"/>
  <c r="AX2135" i="12" s="1"/>
  <c r="BH2135" i="12" s="1"/>
  <c r="F1809" i="12"/>
  <c r="L1810" i="12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H2305" i="12"/>
  <c r="N2306" i="12"/>
  <c r="T2306" i="12" s="1"/>
  <c r="Z2306" i="12" s="1"/>
  <c r="AF2306" i="12" s="1"/>
  <c r="AJ2306" i="12" s="1"/>
  <c r="AP2306" i="12" s="1"/>
  <c r="AX2306" i="12" s="1"/>
  <c r="BH2306" i="12" s="1"/>
  <c r="G449" i="12"/>
  <c r="M449" i="12" s="1"/>
  <c r="S449" i="12" s="1"/>
  <c r="Y449" i="12" s="1"/>
  <c r="AE449" i="12" s="1"/>
  <c r="AI449" i="12" s="1"/>
  <c r="AO449" i="12" s="1"/>
  <c r="AW449" i="12" s="1"/>
  <c r="BB449" i="12" s="1"/>
  <c r="BG449" i="12" s="1"/>
  <c r="M450" i="12"/>
  <c r="S450" i="12" s="1"/>
  <c r="Y450" i="12" s="1"/>
  <c r="AE450" i="12" s="1"/>
  <c r="AI450" i="12" s="1"/>
  <c r="AO450" i="12" s="1"/>
  <c r="AW450" i="12" s="1"/>
  <c r="BB450" i="12" s="1"/>
  <c r="BG450" i="12" s="1"/>
  <c r="G1666" i="12"/>
  <c r="M1666" i="12" s="1"/>
  <c r="S1666" i="12" s="1"/>
  <c r="Y1666" i="12" s="1"/>
  <c r="AE1666" i="12" s="1"/>
  <c r="AI1666" i="12" s="1"/>
  <c r="AO1666" i="12" s="1"/>
  <c r="AW1666" i="12" s="1"/>
  <c r="BB1666" i="12" s="1"/>
  <c r="BG1666" i="12" s="1"/>
  <c r="M1667" i="12"/>
  <c r="S1667" i="12" s="1"/>
  <c r="Y1667" i="12" s="1"/>
  <c r="AE1667" i="12" s="1"/>
  <c r="AI1667" i="12" s="1"/>
  <c r="AO1667" i="12" s="1"/>
  <c r="AW1667" i="12" s="1"/>
  <c r="BB1667" i="12" s="1"/>
  <c r="BG1667" i="12" s="1"/>
  <c r="N461" i="12"/>
  <c r="T461" i="12" s="1"/>
  <c r="Z461" i="12" s="1"/>
  <c r="AF461" i="12" s="1"/>
  <c r="AJ461" i="12" s="1"/>
  <c r="AP461" i="12" s="1"/>
  <c r="AX461" i="12" s="1"/>
  <c r="BH461" i="12" s="1"/>
  <c r="H460" i="12"/>
  <c r="M484" i="12"/>
  <c r="S484" i="12" s="1"/>
  <c r="Y484" i="12" s="1"/>
  <c r="AE484" i="12" s="1"/>
  <c r="AI484" i="12" s="1"/>
  <c r="AO484" i="12" s="1"/>
  <c r="AW484" i="12" s="1"/>
  <c r="BB484" i="12" s="1"/>
  <c r="BG484" i="12" s="1"/>
  <c r="G460" i="12"/>
  <c r="H919" i="12"/>
  <c r="N919" i="12" s="1"/>
  <c r="T919" i="12" s="1"/>
  <c r="Z919" i="12" s="1"/>
  <c r="AF919" i="12" s="1"/>
  <c r="AJ919" i="12" s="1"/>
  <c r="AP919" i="12" s="1"/>
  <c r="AX919" i="12" s="1"/>
  <c r="BH919" i="12" s="1"/>
  <c r="N920" i="12"/>
  <c r="T920" i="12" s="1"/>
  <c r="Z920" i="12" s="1"/>
  <c r="AF920" i="12" s="1"/>
  <c r="AJ920" i="12" s="1"/>
  <c r="AP920" i="12" s="1"/>
  <c r="AX920" i="12" s="1"/>
  <c r="BH920" i="12" s="1"/>
  <c r="F723" i="12"/>
  <c r="L724" i="12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G1276" i="12"/>
  <c r="M1276" i="12" s="1"/>
  <c r="S1276" i="12" s="1"/>
  <c r="Y1276" i="12" s="1"/>
  <c r="AE1276" i="12" s="1"/>
  <c r="AI1276" i="12" s="1"/>
  <c r="AO1276" i="12" s="1"/>
  <c r="AW1276" i="12" s="1"/>
  <c r="BB1276" i="12" s="1"/>
  <c r="BG1276" i="12" s="1"/>
  <c r="M1338" i="12"/>
  <c r="S1338" i="12" s="1"/>
  <c r="Y1338" i="12" s="1"/>
  <c r="AE1338" i="12" s="1"/>
  <c r="AI1338" i="12" s="1"/>
  <c r="AO1338" i="12" s="1"/>
  <c r="AW1338" i="12" s="1"/>
  <c r="BB1338" i="12" s="1"/>
  <c r="BG1338" i="12" s="1"/>
  <c r="G2305" i="12"/>
  <c r="M2306" i="12"/>
  <c r="S2306" i="12" s="1"/>
  <c r="Y2306" i="12" s="1"/>
  <c r="AE2306" i="12" s="1"/>
  <c r="AI2306" i="12" s="1"/>
  <c r="AO2306" i="12" s="1"/>
  <c r="AW2306" i="12" s="1"/>
  <c r="BB2306" i="12" s="1"/>
  <c r="BG2306" i="12" s="1"/>
  <c r="F2575" i="12"/>
  <c r="L2575" i="12" s="1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F401" i="12"/>
  <c r="L401" i="12" s="1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L406" i="12"/>
  <c r="R406" i="12" s="1"/>
  <c r="X406" i="12" s="1"/>
  <c r="AD406" i="12" s="1"/>
  <c r="AH406" i="12" s="1"/>
  <c r="AN406" i="12" s="1"/>
  <c r="AR406" i="12" s="1"/>
  <c r="AV406" i="12" s="1"/>
  <c r="BA406" i="12" s="1"/>
  <c r="BF406" i="12" s="1"/>
  <c r="G2762" i="12"/>
  <c r="M2762" i="12" s="1"/>
  <c r="S2762" i="12" s="1"/>
  <c r="Y2762" i="12" s="1"/>
  <c r="AE2762" i="12" s="1"/>
  <c r="AI2762" i="12" s="1"/>
  <c r="AO2762" i="12" s="1"/>
  <c r="AW2762" i="12" s="1"/>
  <c r="BB2762" i="12" s="1"/>
  <c r="BG2762" i="12" s="1"/>
  <c r="M2768" i="12"/>
  <c r="S2768" i="12" s="1"/>
  <c r="Y2768" i="12" s="1"/>
  <c r="AE2768" i="12" s="1"/>
  <c r="AI2768" i="12" s="1"/>
  <c r="AO2768" i="12" s="1"/>
  <c r="AW2768" i="12" s="1"/>
  <c r="BB2768" i="12" s="1"/>
  <c r="BG2768" i="12" s="1"/>
  <c r="H2294" i="12"/>
  <c r="N2294" i="12" s="1"/>
  <c r="T2294" i="12" s="1"/>
  <c r="Z2294" i="12" s="1"/>
  <c r="AF2294" i="12" s="1"/>
  <c r="AJ2294" i="12" s="1"/>
  <c r="AP2294" i="12" s="1"/>
  <c r="AX2294" i="12" s="1"/>
  <c r="BH2294" i="12" s="1"/>
  <c r="N2295" i="12"/>
  <c r="T2295" i="12" s="1"/>
  <c r="Z2295" i="12" s="1"/>
  <c r="AF2295" i="12" s="1"/>
  <c r="AJ2295" i="12" s="1"/>
  <c r="AP2295" i="12" s="1"/>
  <c r="AX2295" i="12" s="1"/>
  <c r="BH2295" i="12" s="1"/>
  <c r="M208" i="12"/>
  <c r="S208" i="12" s="1"/>
  <c r="Y208" i="12" s="1"/>
  <c r="AE208" i="12" s="1"/>
  <c r="AI208" i="12" s="1"/>
  <c r="AO208" i="12" s="1"/>
  <c r="AW208" i="12" s="1"/>
  <c r="BB208" i="12" s="1"/>
  <c r="BG208" i="12" s="1"/>
  <c r="G191" i="12"/>
  <c r="M191" i="12" s="1"/>
  <c r="S191" i="12" s="1"/>
  <c r="Y191" i="12" s="1"/>
  <c r="AE191" i="12" s="1"/>
  <c r="AI191" i="12" s="1"/>
  <c r="AO191" i="12" s="1"/>
  <c r="AW191" i="12" s="1"/>
  <c r="BB191" i="12" s="1"/>
  <c r="BG191" i="12" s="1"/>
  <c r="N1433" i="12"/>
  <c r="T1433" i="12" s="1"/>
  <c r="Z1433" i="12" s="1"/>
  <c r="AF1433" i="12" s="1"/>
  <c r="AJ1433" i="12" s="1"/>
  <c r="AP1433" i="12" s="1"/>
  <c r="AX1433" i="12" s="1"/>
  <c r="BH1433" i="12" s="1"/>
  <c r="H1432" i="12"/>
  <c r="N2053" i="12"/>
  <c r="T2053" i="12" s="1"/>
  <c r="Z2053" i="12" s="1"/>
  <c r="AF2053" i="12" s="1"/>
  <c r="AJ2053" i="12" s="1"/>
  <c r="AP2053" i="12" s="1"/>
  <c r="AX2053" i="12" s="1"/>
  <c r="BH2053" i="12" s="1"/>
  <c r="H2052" i="12"/>
  <c r="N2275" i="12"/>
  <c r="T2275" i="12" s="1"/>
  <c r="Z2275" i="12" s="1"/>
  <c r="AF2275" i="12" s="1"/>
  <c r="AJ2275" i="12" s="1"/>
  <c r="AP2275" i="12" s="1"/>
  <c r="AX2275" i="12" s="1"/>
  <c r="BH2275" i="12" s="1"/>
  <c r="H362" i="12"/>
  <c r="N362" i="12" s="1"/>
  <c r="T362" i="12" s="1"/>
  <c r="Z362" i="12" s="1"/>
  <c r="AF362" i="12" s="1"/>
  <c r="AJ362" i="12" s="1"/>
  <c r="AP362" i="12" s="1"/>
  <c r="AX362" i="12" s="1"/>
  <c r="BH362" i="12" s="1"/>
  <c r="N363" i="12"/>
  <c r="T363" i="12" s="1"/>
  <c r="Z363" i="12" s="1"/>
  <c r="AF363" i="12" s="1"/>
  <c r="AJ363" i="12" s="1"/>
  <c r="AP363" i="12" s="1"/>
  <c r="AX363" i="12" s="1"/>
  <c r="BH363" i="12" s="1"/>
  <c r="F2214" i="12"/>
  <c r="L2215" i="12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H2451" i="12"/>
  <c r="N2451" i="12" s="1"/>
  <c r="T2451" i="12" s="1"/>
  <c r="Z2451" i="12" s="1"/>
  <c r="AF2451" i="12" s="1"/>
  <c r="AJ2451" i="12" s="1"/>
  <c r="AP2451" i="12" s="1"/>
  <c r="AX2451" i="12" s="1"/>
  <c r="BH2451" i="12" s="1"/>
  <c r="N2452" i="12"/>
  <c r="T2452" i="12" s="1"/>
  <c r="Z2452" i="12" s="1"/>
  <c r="AF2452" i="12" s="1"/>
  <c r="AJ2452" i="12" s="1"/>
  <c r="AP2452" i="12" s="1"/>
  <c r="AX2452" i="12" s="1"/>
  <c r="BH2452" i="12" s="1"/>
  <c r="M2053" i="12"/>
  <c r="S2053" i="12" s="1"/>
  <c r="Y2053" i="12" s="1"/>
  <c r="AE2053" i="12" s="1"/>
  <c r="AI2053" i="12" s="1"/>
  <c r="AO2053" i="12" s="1"/>
  <c r="AW2053" i="12" s="1"/>
  <c r="BB2053" i="12" s="1"/>
  <c r="BG2053" i="12" s="1"/>
  <c r="G2052" i="12"/>
  <c r="H449" i="12"/>
  <c r="N449" i="12" s="1"/>
  <c r="T449" i="12" s="1"/>
  <c r="Z449" i="12" s="1"/>
  <c r="AF449" i="12" s="1"/>
  <c r="AJ449" i="12" s="1"/>
  <c r="AP449" i="12" s="1"/>
  <c r="AX449" i="12" s="1"/>
  <c r="BH449" i="12" s="1"/>
  <c r="N450" i="12"/>
  <c r="T450" i="12" s="1"/>
  <c r="Z450" i="12" s="1"/>
  <c r="AF450" i="12" s="1"/>
  <c r="AJ450" i="12" s="1"/>
  <c r="AP450" i="12" s="1"/>
  <c r="AX450" i="12" s="1"/>
  <c r="BH450" i="12" s="1"/>
  <c r="H618" i="12"/>
  <c r="N618" i="12" s="1"/>
  <c r="T618" i="12" s="1"/>
  <c r="Z618" i="12" s="1"/>
  <c r="AF618" i="12" s="1"/>
  <c r="AJ618" i="12" s="1"/>
  <c r="AP618" i="12" s="1"/>
  <c r="AX618" i="12" s="1"/>
  <c r="BH618" i="12" s="1"/>
  <c r="H662" i="12"/>
  <c r="N663" i="12"/>
  <c r="T663" i="12" s="1"/>
  <c r="Z663" i="12" s="1"/>
  <c r="AF663" i="12" s="1"/>
  <c r="AJ663" i="12" s="1"/>
  <c r="AP663" i="12" s="1"/>
  <c r="AX663" i="12" s="1"/>
  <c r="BH663" i="12" s="1"/>
  <c r="F706" i="12"/>
  <c r="L706" i="12" s="1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F2768" i="12"/>
  <c r="L2773" i="12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L1923" i="12"/>
  <c r="R1923" i="12" s="1"/>
  <c r="X1923" i="12" s="1"/>
  <c r="AD1923" i="12" s="1"/>
  <c r="AH1923" i="12" s="1"/>
  <c r="AN1923" i="12" s="1"/>
  <c r="AR1923" i="12" s="1"/>
  <c r="AV1923" i="12" s="1"/>
  <c r="BA1923" i="12" s="1"/>
  <c r="BF1923" i="12" s="1"/>
  <c r="F1918" i="12"/>
  <c r="L1918" i="12" s="1"/>
  <c r="R1918" i="12" s="1"/>
  <c r="X1918" i="12" s="1"/>
  <c r="AD1918" i="12" s="1"/>
  <c r="AH1918" i="12" s="1"/>
  <c r="AN1918" i="12" s="1"/>
  <c r="AR1918" i="12" s="1"/>
  <c r="AV1918" i="12" s="1"/>
  <c r="BA1918" i="12" s="1"/>
  <c r="BF1918" i="12" s="1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F41" i="12"/>
  <c r="L41" i="12" s="1"/>
  <c r="R41" i="12" s="1"/>
  <c r="X41" i="12" s="1"/>
  <c r="AD41" i="12" s="1"/>
  <c r="AH41" i="12" s="1"/>
  <c r="AN41" i="12" s="1"/>
  <c r="AR41" i="12" s="1"/>
  <c r="AV41" i="12" s="1"/>
  <c r="BA41" i="12" s="1"/>
  <c r="BF41" i="12" s="1"/>
  <c r="N17" i="12"/>
  <c r="T17" i="12" s="1"/>
  <c r="Z17" i="12" s="1"/>
  <c r="AF17" i="12" s="1"/>
  <c r="AJ17" i="12" s="1"/>
  <c r="AP17" i="12" s="1"/>
  <c r="AX17" i="12" s="1"/>
  <c r="BH17" i="12" s="1"/>
  <c r="H16" i="12"/>
  <c r="N1575" i="12"/>
  <c r="T1575" i="12" s="1"/>
  <c r="Z1575" i="12" s="1"/>
  <c r="AF1575" i="12" s="1"/>
  <c r="AJ1575" i="12" s="1"/>
  <c r="AP1575" i="12" s="1"/>
  <c r="AX1575" i="12" s="1"/>
  <c r="BH1575" i="12" s="1"/>
  <c r="H1562" i="12"/>
  <c r="L181" i="12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F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H2016" i="12"/>
  <c r="N2017" i="12"/>
  <c r="T2017" i="12" s="1"/>
  <c r="Z2017" i="12" s="1"/>
  <c r="AF2017" i="12" s="1"/>
  <c r="AJ2017" i="12" s="1"/>
  <c r="AP2017" i="12" s="1"/>
  <c r="AX2017" i="12" s="1"/>
  <c r="BH2017" i="12" s="1"/>
  <c r="F1585" i="12"/>
  <c r="L1585" i="12" s="1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L1586" i="12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F2897" i="12"/>
  <c r="L2898" i="12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F2106" i="12"/>
  <c r="L2106" i="12" s="1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L1902" i="12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F1901" i="12"/>
  <c r="F1681" i="12"/>
  <c r="L1681" i="12" s="1"/>
  <c r="R1681" i="12" s="1"/>
  <c r="X1681" i="12" s="1"/>
  <c r="AD1681" i="12" s="1"/>
  <c r="AH1681" i="12" s="1"/>
  <c r="AN1681" i="12" s="1"/>
  <c r="AR1681" i="12" s="1"/>
  <c r="AV1681" i="12" s="1"/>
  <c r="BA1681" i="12" s="1"/>
  <c r="BF1681" i="12" s="1"/>
  <c r="L1682" i="12"/>
  <c r="R1682" i="12" s="1"/>
  <c r="X1682" i="12" s="1"/>
  <c r="AD1682" i="12" s="1"/>
  <c r="AH1682" i="12" s="1"/>
  <c r="AN1682" i="12" s="1"/>
  <c r="AR1682" i="12" s="1"/>
  <c r="AV1682" i="12" s="1"/>
  <c r="BA1682" i="12" s="1"/>
  <c r="BF1682" i="12" s="1"/>
  <c r="F1580" i="12"/>
  <c r="L1580" i="12" s="1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L1581" i="12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L1339" i="12"/>
  <c r="R1339" i="12" s="1"/>
  <c r="X1339" i="12" s="1"/>
  <c r="AD1339" i="12" s="1"/>
  <c r="AH1339" i="12" s="1"/>
  <c r="AN1339" i="12" s="1"/>
  <c r="AR1339" i="12" s="1"/>
  <c r="AV1339" i="12" s="1"/>
  <c r="BA1339" i="12" s="1"/>
  <c r="BF1339" i="12" s="1"/>
  <c r="F1338" i="12"/>
  <c r="L493" i="12"/>
  <c r="R493" i="12" s="1"/>
  <c r="X493" i="12" s="1"/>
  <c r="AD493" i="12" s="1"/>
  <c r="AH493" i="12" s="1"/>
  <c r="AN493" i="12" s="1"/>
  <c r="AR493" i="12" s="1"/>
  <c r="AV493" i="12" s="1"/>
  <c r="BA493" i="12" s="1"/>
  <c r="BF493" i="12" s="1"/>
  <c r="F492" i="12"/>
  <c r="G1562" i="12"/>
  <c r="G761" i="12"/>
  <c r="M761" i="12" s="1"/>
  <c r="S761" i="12" s="1"/>
  <c r="Y761" i="12" s="1"/>
  <c r="AE761" i="12" s="1"/>
  <c r="AI761" i="12" s="1"/>
  <c r="AO761" i="12" s="1"/>
  <c r="AW761" i="12" s="1"/>
  <c r="BB761" i="12" s="1"/>
  <c r="BG761" i="12" s="1"/>
  <c r="M779" i="12"/>
  <c r="S779" i="12" s="1"/>
  <c r="Y779" i="12" s="1"/>
  <c r="AE779" i="12" s="1"/>
  <c r="AI779" i="12" s="1"/>
  <c r="AO779" i="12" s="1"/>
  <c r="AW779" i="12" s="1"/>
  <c r="BB779" i="12" s="1"/>
  <c r="L2131" i="12"/>
  <c r="R2131" i="12" s="1"/>
  <c r="X2131" i="12" s="1"/>
  <c r="AD2131" i="12" s="1"/>
  <c r="AH2131" i="12" s="1"/>
  <c r="AN2131" i="12" s="1"/>
  <c r="AR2131" i="12" s="1"/>
  <c r="AV2131" i="12" s="1"/>
  <c r="BA2131" i="12" s="1"/>
  <c r="BF2131" i="12" s="1"/>
  <c r="F2122" i="12"/>
  <c r="N818" i="12"/>
  <c r="T818" i="12" s="1"/>
  <c r="Z818" i="12" s="1"/>
  <c r="AF818" i="12" s="1"/>
  <c r="AJ818" i="12" s="1"/>
  <c r="AP818" i="12" s="1"/>
  <c r="AX818" i="12" s="1"/>
  <c r="BH818" i="12" s="1"/>
  <c r="H817" i="12"/>
  <c r="N817" i="12" s="1"/>
  <c r="T817" i="12" s="1"/>
  <c r="Z817" i="12" s="1"/>
  <c r="AF817" i="12" s="1"/>
  <c r="AJ817" i="12" s="1"/>
  <c r="AP817" i="12" s="1"/>
  <c r="AX817" i="12" s="1"/>
  <c r="BH817" i="12" s="1"/>
  <c r="G618" i="12"/>
  <c r="M618" i="12" s="1"/>
  <c r="S618" i="12" s="1"/>
  <c r="Y618" i="12" s="1"/>
  <c r="AE618" i="12" s="1"/>
  <c r="AI618" i="12" s="1"/>
  <c r="AO618" i="12" s="1"/>
  <c r="AW618" i="12" s="1"/>
  <c r="BB618" i="12" s="1"/>
  <c r="BG618" i="12" s="1"/>
  <c r="F115" i="12"/>
  <c r="L115" i="12" s="1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N748" i="12"/>
  <c r="T748" i="12" s="1"/>
  <c r="Z748" i="12" s="1"/>
  <c r="AF748" i="12" s="1"/>
  <c r="AJ748" i="12" s="1"/>
  <c r="AP748" i="12" s="1"/>
  <c r="AX748" i="12" s="1"/>
  <c r="BH748" i="12" s="1"/>
  <c r="H739" i="12"/>
  <c r="N739" i="12" s="1"/>
  <c r="T739" i="12" s="1"/>
  <c r="Z739" i="12" s="1"/>
  <c r="AF739" i="12" s="1"/>
  <c r="AJ739" i="12" s="1"/>
  <c r="AP739" i="12" s="1"/>
  <c r="AX739" i="12" s="1"/>
  <c r="BH739" i="12" s="1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F1594" i="12"/>
  <c r="L1594" i="12" s="1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L1434" i="12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F1433" i="12"/>
  <c r="F562" i="12"/>
  <c r="L562" i="12" s="1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L581" i="12"/>
  <c r="R581" i="12" s="1"/>
  <c r="X581" i="12" s="1"/>
  <c r="AD581" i="12" s="1"/>
  <c r="AH581" i="12" s="1"/>
  <c r="AN581" i="12" s="1"/>
  <c r="AR581" i="12" s="1"/>
  <c r="AV581" i="12" s="1"/>
  <c r="BA581" i="12" s="1"/>
  <c r="BF581" i="12" s="1"/>
  <c r="F1028" i="12"/>
  <c r="L1029" i="12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F1514" i="12"/>
  <c r="L1514" i="12" s="1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L1515" i="12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L2453" i="12"/>
  <c r="R2453" i="12" s="1"/>
  <c r="X2453" i="12" s="1"/>
  <c r="AD2453" i="12" s="1"/>
  <c r="AH2453" i="12" s="1"/>
  <c r="AN2453" i="12" s="1"/>
  <c r="AR2453" i="12" s="1"/>
  <c r="AV2453" i="12" s="1"/>
  <c r="BA2453" i="12" s="1"/>
  <c r="BF2453" i="12" s="1"/>
  <c r="F2452" i="12"/>
  <c r="F1450" i="12"/>
  <c r="L1450" i="12" s="1"/>
  <c r="R1450" i="12" s="1"/>
  <c r="X1450" i="12" s="1"/>
  <c r="AD1450" i="12" s="1"/>
  <c r="AH1450" i="12" s="1"/>
  <c r="AN1450" i="12" s="1"/>
  <c r="AR1450" i="12" s="1"/>
  <c r="AV1450" i="12" s="1"/>
  <c r="BA1450" i="12" s="1"/>
  <c r="BF1450" i="12" s="1"/>
  <c r="L1451" i="12"/>
  <c r="R1451" i="12" s="1"/>
  <c r="X1451" i="12" s="1"/>
  <c r="AD1451" i="12" s="1"/>
  <c r="AH1451" i="12" s="1"/>
  <c r="AN1451" i="12" s="1"/>
  <c r="AR1451" i="12" s="1"/>
  <c r="AV1451" i="12" s="1"/>
  <c r="BA1451" i="12" s="1"/>
  <c r="BF1451" i="12" s="1"/>
  <c r="H278" i="12"/>
  <c r="N279" i="12"/>
  <c r="T279" i="12" s="1"/>
  <c r="Z279" i="12" s="1"/>
  <c r="AF279" i="12" s="1"/>
  <c r="AJ279" i="12" s="1"/>
  <c r="AP279" i="12" s="1"/>
  <c r="AX279" i="12" s="1"/>
  <c r="BH279" i="12" s="1"/>
  <c r="F1879" i="12"/>
  <c r="L1880" i="12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F2005" i="12"/>
  <c r="L2006" i="12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N192" i="12"/>
  <c r="T192" i="12" s="1"/>
  <c r="Z192" i="12" s="1"/>
  <c r="AF192" i="12" s="1"/>
  <c r="AJ192" i="12" s="1"/>
  <c r="AP192" i="12" s="1"/>
  <c r="AX192" i="12" s="1"/>
  <c r="BH192" i="12" s="1"/>
  <c r="H191" i="12"/>
  <c r="N191" i="12" s="1"/>
  <c r="T191" i="12" s="1"/>
  <c r="Z191" i="12" s="1"/>
  <c r="AF191" i="12" s="1"/>
  <c r="AJ191" i="12" s="1"/>
  <c r="AP191" i="12" s="1"/>
  <c r="AX191" i="12" s="1"/>
  <c r="BH191" i="12" s="1"/>
  <c r="F279" i="12"/>
  <c r="F2156" i="12"/>
  <c r="G958" i="12"/>
  <c r="M958" i="12" s="1"/>
  <c r="S958" i="12" s="1"/>
  <c r="Y958" i="12" s="1"/>
  <c r="AE958" i="12" s="1"/>
  <c r="AI958" i="12" s="1"/>
  <c r="AO958" i="12" s="1"/>
  <c r="AW958" i="12" s="1"/>
  <c r="BB958" i="12" s="1"/>
  <c r="BG958" i="12" s="1"/>
  <c r="F920" i="12"/>
  <c r="F1874" i="12"/>
  <c r="L1874" i="12" s="1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N2213" i="12"/>
  <c r="T2213" i="12" s="1"/>
  <c r="Z2213" i="12" s="1"/>
  <c r="AF2213" i="12" s="1"/>
  <c r="AJ2213" i="12" s="1"/>
  <c r="AP2213" i="12" s="1"/>
  <c r="AX2213" i="12" s="1"/>
  <c r="BH2213" i="12" s="1"/>
  <c r="F849" i="12"/>
  <c r="L849" i="12" s="1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G848" i="12"/>
  <c r="M848" i="12" s="1"/>
  <c r="S848" i="12" s="1"/>
  <c r="Y848" i="12" s="1"/>
  <c r="AE848" i="12" s="1"/>
  <c r="AI848" i="12" s="1"/>
  <c r="AO848" i="12" s="1"/>
  <c r="AW848" i="12" s="1"/>
  <c r="BB848" i="12" s="1"/>
  <c r="BG848" i="12" s="1"/>
  <c r="G502" i="12"/>
  <c r="F1258" i="12"/>
  <c r="L1258" i="12" s="1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G1064" i="12"/>
  <c r="M1064" i="12" s="1"/>
  <c r="S1064" i="12" s="1"/>
  <c r="Y1064" i="12" s="1"/>
  <c r="AE1064" i="12" s="1"/>
  <c r="AI1064" i="12" s="1"/>
  <c r="AO1064" i="12" s="1"/>
  <c r="AW1064" i="12" s="1"/>
  <c r="BB1064" i="12" s="1"/>
  <c r="BG1064" i="12" s="1"/>
  <c r="M1065" i="12"/>
  <c r="S1065" i="12" s="1"/>
  <c r="Y1065" i="12" s="1"/>
  <c r="AE1065" i="12" s="1"/>
  <c r="AI1065" i="12" s="1"/>
  <c r="AO1065" i="12" s="1"/>
  <c r="AW1065" i="12" s="1"/>
  <c r="BB1065" i="12" s="1"/>
  <c r="BG1065" i="12" s="1"/>
  <c r="M818" i="12"/>
  <c r="S818" i="12" s="1"/>
  <c r="Y818" i="12" s="1"/>
  <c r="AE818" i="12" s="1"/>
  <c r="AI818" i="12" s="1"/>
  <c r="AO818" i="12" s="1"/>
  <c r="AW818" i="12" s="1"/>
  <c r="BB818" i="12" s="1"/>
  <c r="BG818" i="12" s="1"/>
  <c r="G817" i="12"/>
  <c r="M817" i="12" s="1"/>
  <c r="S817" i="12" s="1"/>
  <c r="Y817" i="12" s="1"/>
  <c r="AE817" i="12" s="1"/>
  <c r="AI817" i="12" s="1"/>
  <c r="AO817" i="12" s="1"/>
  <c r="AW817" i="12" s="1"/>
  <c r="BB817" i="12" s="1"/>
  <c r="BG817" i="12" s="1"/>
  <c r="N2897" i="12"/>
  <c r="T2897" i="12" s="1"/>
  <c r="Z2897" i="12" s="1"/>
  <c r="AF2897" i="12" s="1"/>
  <c r="AJ2897" i="12" s="1"/>
  <c r="AP2897" i="12" s="1"/>
  <c r="AX2897" i="12" s="1"/>
  <c r="BH2897" i="12" s="1"/>
  <c r="H2883" i="12"/>
  <c r="N2883" i="12" s="1"/>
  <c r="T2883" i="12" s="1"/>
  <c r="Z2883" i="12" s="1"/>
  <c r="AF2883" i="12" s="1"/>
  <c r="AJ2883" i="12" s="1"/>
  <c r="AP2883" i="12" s="1"/>
  <c r="AX2883" i="12" s="1"/>
  <c r="BH2883" i="12" s="1"/>
  <c r="N1780" i="12"/>
  <c r="T1780" i="12" s="1"/>
  <c r="Z1780" i="12" s="1"/>
  <c r="AF1780" i="12" s="1"/>
  <c r="AJ1780" i="12" s="1"/>
  <c r="AP1780" i="12" s="1"/>
  <c r="AX1780" i="12" s="1"/>
  <c r="BH1780" i="12" s="1"/>
  <c r="H1774" i="12"/>
  <c r="N1774" i="12" s="1"/>
  <c r="T1774" i="12" s="1"/>
  <c r="Z1774" i="12" s="1"/>
  <c r="AF1774" i="12" s="1"/>
  <c r="AJ1774" i="12" s="1"/>
  <c r="AP1774" i="12" s="1"/>
  <c r="AX1774" i="12" s="1"/>
  <c r="BH1774" i="12" s="1"/>
  <c r="F1775" i="12"/>
  <c r="L1775" i="12" s="1"/>
  <c r="R1775" i="12" s="1"/>
  <c r="X1775" i="12" s="1"/>
  <c r="AD1775" i="12" s="1"/>
  <c r="AH1775" i="12" s="1"/>
  <c r="AN1775" i="12" s="1"/>
  <c r="AR1775" i="12" s="1"/>
  <c r="AV1775" i="12" s="1"/>
  <c r="BA1775" i="12" s="1"/>
  <c r="BF1775" i="12" s="1"/>
  <c r="L1776" i="12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F1271" i="12"/>
  <c r="L1271" i="12" s="1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L1272" i="12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F2117" i="12"/>
  <c r="L2117" i="12" s="1"/>
  <c r="R2117" i="12" s="1"/>
  <c r="X2117" i="12" s="1"/>
  <c r="AD2117" i="12" s="1"/>
  <c r="AH2117" i="12" s="1"/>
  <c r="AN2117" i="12" s="1"/>
  <c r="AR2117" i="12" s="1"/>
  <c r="AV2117" i="12" s="1"/>
  <c r="BA2117" i="12" s="1"/>
  <c r="BF2117" i="12" s="1"/>
  <c r="L2118" i="12"/>
  <c r="R2118" i="12" s="1"/>
  <c r="X2118" i="12" s="1"/>
  <c r="AD2118" i="12" s="1"/>
  <c r="AH2118" i="12" s="1"/>
  <c r="AN2118" i="12" s="1"/>
  <c r="AR2118" i="12" s="1"/>
  <c r="AV2118" i="12" s="1"/>
  <c r="BA2118" i="12" s="1"/>
  <c r="BF2118" i="12" s="1"/>
  <c r="L1791" i="12"/>
  <c r="R1791" i="12" s="1"/>
  <c r="X1791" i="12" s="1"/>
  <c r="AD1791" i="12" s="1"/>
  <c r="AH1791" i="12" s="1"/>
  <c r="AN1791" i="12" s="1"/>
  <c r="AR1791" i="12" s="1"/>
  <c r="AV1791" i="12" s="1"/>
  <c r="BA1791" i="12" s="1"/>
  <c r="BF1791" i="12" s="1"/>
  <c r="F1786" i="12"/>
  <c r="F811" i="12"/>
  <c r="L811" i="12" s="1"/>
  <c r="R811" i="12" s="1"/>
  <c r="X811" i="12" s="1"/>
  <c r="AD811" i="12" s="1"/>
  <c r="AH811" i="12" s="1"/>
  <c r="AN811" i="12" s="1"/>
  <c r="AR811" i="12" s="1"/>
  <c r="AV811" i="12" s="1"/>
  <c r="BA811" i="12" s="1"/>
  <c r="BF811" i="12" s="1"/>
  <c r="L812" i="12"/>
  <c r="R812" i="12" s="1"/>
  <c r="X812" i="12" s="1"/>
  <c r="AD812" i="12" s="1"/>
  <c r="AH812" i="12" s="1"/>
  <c r="AN812" i="12" s="1"/>
  <c r="AR812" i="12" s="1"/>
  <c r="AV812" i="12" s="1"/>
  <c r="BA812" i="12" s="1"/>
  <c r="BF812" i="12" s="1"/>
  <c r="F2180" i="12"/>
  <c r="L2181" i="12"/>
  <c r="R2181" i="12" s="1"/>
  <c r="X2181" i="12" s="1"/>
  <c r="AD2181" i="12" s="1"/>
  <c r="AH2181" i="12" s="1"/>
  <c r="AN2181" i="12" s="1"/>
  <c r="AR2181" i="12" s="1"/>
  <c r="AV2181" i="12" s="1"/>
  <c r="BA2181" i="12" s="1"/>
  <c r="BF2181" i="12" s="1"/>
  <c r="G722" i="12"/>
  <c r="M723" i="12"/>
  <c r="S723" i="12" s="1"/>
  <c r="Y723" i="12" s="1"/>
  <c r="AE723" i="12" s="1"/>
  <c r="AI723" i="12" s="1"/>
  <c r="AO723" i="12" s="1"/>
  <c r="AW723" i="12" s="1"/>
  <c r="BB723" i="12" s="1"/>
  <c r="BG723" i="12" s="1"/>
  <c r="H2004" i="12"/>
  <c r="N2004" i="12" s="1"/>
  <c r="T2004" i="12" s="1"/>
  <c r="Z2004" i="12" s="1"/>
  <c r="AF2004" i="12" s="1"/>
  <c r="AJ2004" i="12" s="1"/>
  <c r="AP2004" i="12" s="1"/>
  <c r="AX2004" i="12" s="1"/>
  <c r="BH2004" i="12" s="1"/>
  <c r="N2005" i="12"/>
  <c r="T2005" i="12" s="1"/>
  <c r="Z2005" i="12" s="1"/>
  <c r="AF2005" i="12" s="1"/>
  <c r="AJ2005" i="12" s="1"/>
  <c r="AP2005" i="12" s="1"/>
  <c r="AX2005" i="12" s="1"/>
  <c r="BH2005" i="12" s="1"/>
  <c r="F825" i="12"/>
  <c r="L825" i="12" s="1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L826" i="12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F1455" i="12"/>
  <c r="L1455" i="12" s="1"/>
  <c r="R1455" i="12" s="1"/>
  <c r="X1455" i="12" s="1"/>
  <c r="AD1455" i="12" s="1"/>
  <c r="AH1455" i="12" s="1"/>
  <c r="AN1455" i="12" s="1"/>
  <c r="AR1455" i="12" s="1"/>
  <c r="AV1455" i="12" s="1"/>
  <c r="BA1455" i="12" s="1"/>
  <c r="BF1455" i="12" s="1"/>
  <c r="L1468" i="12"/>
  <c r="R1468" i="12" s="1"/>
  <c r="X1468" i="12" s="1"/>
  <c r="AD1468" i="12" s="1"/>
  <c r="AH1468" i="12" s="1"/>
  <c r="AN1468" i="12" s="1"/>
  <c r="AR1468" i="12" s="1"/>
  <c r="AV1468" i="12" s="1"/>
  <c r="BA1468" i="12" s="1"/>
  <c r="BF1468" i="12" s="1"/>
  <c r="F411" i="12"/>
  <c r="M1809" i="12"/>
  <c r="S1809" i="12" s="1"/>
  <c r="Y1809" i="12" s="1"/>
  <c r="AE1809" i="12" s="1"/>
  <c r="AI1809" i="12" s="1"/>
  <c r="AO1809" i="12" s="1"/>
  <c r="AW1809" i="12" s="1"/>
  <c r="BB1809" i="12" s="1"/>
  <c r="BG1809" i="12" s="1"/>
  <c r="F818" i="12"/>
  <c r="L819" i="12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F484" i="12"/>
  <c r="L484" i="12" s="1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L485" i="12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L451" i="12"/>
  <c r="R451" i="12" s="1"/>
  <c r="X451" i="12" s="1"/>
  <c r="AD451" i="12" s="1"/>
  <c r="AH451" i="12" s="1"/>
  <c r="AN451" i="12" s="1"/>
  <c r="AR451" i="12" s="1"/>
  <c r="AV451" i="12" s="1"/>
  <c r="BA451" i="12" s="1"/>
  <c r="BF451" i="12" s="1"/>
  <c r="F450" i="12"/>
  <c r="L2296" i="12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F2295" i="12"/>
  <c r="F1686" i="12"/>
  <c r="L1686" i="12" s="1"/>
  <c r="R1686" i="12" s="1"/>
  <c r="X1686" i="12" s="1"/>
  <c r="AD1686" i="12" s="1"/>
  <c r="AH1686" i="12" s="1"/>
  <c r="AN1686" i="12" s="1"/>
  <c r="AR1686" i="12" s="1"/>
  <c r="AV1686" i="12" s="1"/>
  <c r="BA1686" i="12" s="1"/>
  <c r="BF1686" i="12" s="1"/>
  <c r="L1687" i="12"/>
  <c r="R1687" i="12" s="1"/>
  <c r="X1687" i="12" s="1"/>
  <c r="AD1687" i="12" s="1"/>
  <c r="AH1687" i="12" s="1"/>
  <c r="AN1687" i="12" s="1"/>
  <c r="AR1687" i="12" s="1"/>
  <c r="AV1687" i="12" s="1"/>
  <c r="BA1687" i="12" s="1"/>
  <c r="BF1687" i="12" s="1"/>
  <c r="F1894" i="12"/>
  <c r="L1894" i="12" s="1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L1895" i="12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F1676" i="12"/>
  <c r="L1676" i="12" s="1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L1677" i="12"/>
  <c r="R1677" i="12" s="1"/>
  <c r="X1677" i="12" s="1"/>
  <c r="AD1677" i="12" s="1"/>
  <c r="AH1677" i="12" s="1"/>
  <c r="AN1677" i="12" s="1"/>
  <c r="AR1677" i="12" s="1"/>
  <c r="AV1677" i="12" s="1"/>
  <c r="BA1677" i="12" s="1"/>
  <c r="BF1677" i="12" s="1"/>
  <c r="F1575" i="12"/>
  <c r="L1575" i="12" s="1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L1576" i="12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F1277" i="12"/>
  <c r="L1277" i="12" s="1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L1321" i="12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F208" i="12"/>
  <c r="L208" i="12" s="1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H2783" i="12"/>
  <c r="N2783" i="12" s="1"/>
  <c r="T2783" i="12" s="1"/>
  <c r="Z2783" i="12" s="1"/>
  <c r="AF2783" i="12" s="1"/>
  <c r="AJ2783" i="12" s="1"/>
  <c r="AP2783" i="12" s="1"/>
  <c r="AX2783" i="12" s="1"/>
  <c r="BH2783" i="12" s="1"/>
  <c r="M110" i="12"/>
  <c r="S110" i="12" s="1"/>
  <c r="Y110" i="12" s="1"/>
  <c r="AE110" i="12" s="1"/>
  <c r="AI110" i="12" s="1"/>
  <c r="AO110" i="12" s="1"/>
  <c r="AW110" i="12" s="1"/>
  <c r="BB110" i="12" s="1"/>
  <c r="BG110" i="12" s="1"/>
  <c r="G101" i="12"/>
  <c r="M101" i="12" s="1"/>
  <c r="S101" i="12" s="1"/>
  <c r="Y101" i="12" s="1"/>
  <c r="AE101" i="12" s="1"/>
  <c r="AI101" i="12" s="1"/>
  <c r="AO101" i="12" s="1"/>
  <c r="AW101" i="12" s="1"/>
  <c r="BB101" i="12" s="1"/>
  <c r="BG101" i="12" s="1"/>
  <c r="M1780" i="12"/>
  <c r="S1780" i="12" s="1"/>
  <c r="Y1780" i="12" s="1"/>
  <c r="AE1780" i="12" s="1"/>
  <c r="AI1780" i="12" s="1"/>
  <c r="AO1780" i="12" s="1"/>
  <c r="AW1780" i="12" s="1"/>
  <c r="BB1780" i="12" s="1"/>
  <c r="BG1780" i="12" s="1"/>
  <c r="G1774" i="12"/>
  <c r="M1774" i="12" s="1"/>
  <c r="S1774" i="12" s="1"/>
  <c r="Y1774" i="12" s="1"/>
  <c r="AE1774" i="12" s="1"/>
  <c r="AI1774" i="12" s="1"/>
  <c r="AO1774" i="12" s="1"/>
  <c r="AW1774" i="12" s="1"/>
  <c r="BB1774" i="12" s="1"/>
  <c r="BG1774" i="12" s="1"/>
  <c r="G2275" i="12"/>
  <c r="M2276" i="12"/>
  <c r="S2276" i="12" s="1"/>
  <c r="Y2276" i="12" s="1"/>
  <c r="AE2276" i="12" s="1"/>
  <c r="AI2276" i="12" s="1"/>
  <c r="AO2276" i="12" s="1"/>
  <c r="AW2276" i="12" s="1"/>
  <c r="BB2276" i="12" s="1"/>
  <c r="BG2276" i="12" s="1"/>
  <c r="H761" i="12"/>
  <c r="N761" i="12" s="1"/>
  <c r="T761" i="12" s="1"/>
  <c r="Z761" i="12" s="1"/>
  <c r="AF761" i="12" s="1"/>
  <c r="AJ761" i="12" s="1"/>
  <c r="AP761" i="12" s="1"/>
  <c r="AX761" i="12" s="1"/>
  <c r="BH761" i="12" s="1"/>
  <c r="N779" i="12"/>
  <c r="T779" i="12" s="1"/>
  <c r="Z779" i="12" s="1"/>
  <c r="AF779" i="12" s="1"/>
  <c r="AJ779" i="12" s="1"/>
  <c r="AP779" i="12" s="1"/>
  <c r="AX779" i="12" s="1"/>
  <c r="F2921" i="12"/>
  <c r="L2922" i="12"/>
  <c r="R2922" i="12" s="1"/>
  <c r="X2922" i="12" s="1"/>
  <c r="AD2922" i="12" s="1"/>
  <c r="AH2922" i="12" s="1"/>
  <c r="AN2922" i="12" s="1"/>
  <c r="AR2922" i="12" s="1"/>
  <c r="AV2922" i="12" s="1"/>
  <c r="BA2922" i="12" s="1"/>
  <c r="BF2922" i="12" s="1"/>
  <c r="F1065" i="12"/>
  <c r="L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G2294" i="12"/>
  <c r="M2294" i="12" s="1"/>
  <c r="S2294" i="12" s="1"/>
  <c r="Y2294" i="12" s="1"/>
  <c r="AE2294" i="12" s="1"/>
  <c r="AI2294" i="12" s="1"/>
  <c r="AO2294" i="12" s="1"/>
  <c r="AW2294" i="12" s="1"/>
  <c r="BB2294" i="12" s="1"/>
  <c r="BG2294" i="12" s="1"/>
  <c r="M2295" i="12"/>
  <c r="S2295" i="12" s="1"/>
  <c r="Y2295" i="12" s="1"/>
  <c r="AE2295" i="12" s="1"/>
  <c r="AI2295" i="12" s="1"/>
  <c r="AO2295" i="12" s="1"/>
  <c r="AW2295" i="12" s="1"/>
  <c r="BB2295" i="12" s="1"/>
  <c r="BG2295" i="12" s="1"/>
  <c r="G2155" i="12"/>
  <c r="M2155" i="12" s="1"/>
  <c r="S2155" i="12" s="1"/>
  <c r="Y2155" i="12" s="1"/>
  <c r="AE2155" i="12" s="1"/>
  <c r="AI2155" i="12" s="1"/>
  <c r="AO2155" i="12" s="1"/>
  <c r="AW2155" i="12" s="1"/>
  <c r="BB2155" i="12" s="1"/>
  <c r="BG2155" i="12" s="1"/>
  <c r="M2156" i="12"/>
  <c r="S2156" i="12" s="1"/>
  <c r="Y2156" i="12" s="1"/>
  <c r="AE2156" i="12" s="1"/>
  <c r="AI2156" i="12" s="1"/>
  <c r="AO2156" i="12" s="1"/>
  <c r="AW2156" i="12" s="1"/>
  <c r="BB2156" i="12" s="1"/>
  <c r="BG2156" i="12" s="1"/>
  <c r="H1666" i="12"/>
  <c r="N1666" i="12" s="1"/>
  <c r="T1666" i="12" s="1"/>
  <c r="Z1666" i="12" s="1"/>
  <c r="AF1666" i="12" s="1"/>
  <c r="AJ1666" i="12" s="1"/>
  <c r="AP1666" i="12" s="1"/>
  <c r="AX1666" i="12" s="1"/>
  <c r="BH1666" i="12" s="1"/>
  <c r="N1667" i="12"/>
  <c r="T1667" i="12" s="1"/>
  <c r="Z1667" i="12" s="1"/>
  <c r="AF1667" i="12" s="1"/>
  <c r="AJ1667" i="12" s="1"/>
  <c r="AP1667" i="12" s="1"/>
  <c r="AX1667" i="12" s="1"/>
  <c r="BH1667" i="12" s="1"/>
  <c r="M2741" i="12"/>
  <c r="S2741" i="12" s="1"/>
  <c r="Y2741" i="12" s="1"/>
  <c r="AE2741" i="12" s="1"/>
  <c r="AI2741" i="12" s="1"/>
  <c r="AO2741" i="12" s="1"/>
  <c r="AW2741" i="12" s="1"/>
  <c r="BB2741" i="12" s="1"/>
  <c r="BG2741" i="12" s="1"/>
  <c r="G2740" i="12"/>
  <c r="M2740" i="12" s="1"/>
  <c r="S2740" i="12" s="1"/>
  <c r="Y2740" i="12" s="1"/>
  <c r="AE2740" i="12" s="1"/>
  <c r="AI2740" i="12" s="1"/>
  <c r="AO2740" i="12" s="1"/>
  <c r="AW2740" i="12" s="1"/>
  <c r="BB2740" i="12" s="1"/>
  <c r="BG2740" i="12" s="1"/>
  <c r="H1276" i="12"/>
  <c r="N1276" i="12" s="1"/>
  <c r="T1276" i="12" s="1"/>
  <c r="Z1276" i="12" s="1"/>
  <c r="AF1276" i="12" s="1"/>
  <c r="AJ1276" i="12" s="1"/>
  <c r="AP1276" i="12" s="1"/>
  <c r="AX1276" i="12" s="1"/>
  <c r="BH1276" i="12" s="1"/>
  <c r="N1338" i="12"/>
  <c r="T1338" i="12" s="1"/>
  <c r="Z1338" i="12" s="1"/>
  <c r="AF1338" i="12" s="1"/>
  <c r="AJ1338" i="12" s="1"/>
  <c r="AP1338" i="12" s="1"/>
  <c r="AX1338" i="12" s="1"/>
  <c r="BH1338" i="12" s="1"/>
  <c r="N1901" i="12"/>
  <c r="T1901" i="12" s="1"/>
  <c r="Z1901" i="12" s="1"/>
  <c r="AF1901" i="12" s="1"/>
  <c r="AJ1901" i="12" s="1"/>
  <c r="AP1901" i="12" s="1"/>
  <c r="AX1901" i="12" s="1"/>
  <c r="BH1901" i="12" s="1"/>
  <c r="H1900" i="12"/>
  <c r="H1873" i="12"/>
  <c r="N1873" i="12" s="1"/>
  <c r="T1873" i="12" s="1"/>
  <c r="Z1873" i="12" s="1"/>
  <c r="AF1873" i="12" s="1"/>
  <c r="AJ1873" i="12" s="1"/>
  <c r="AP1873" i="12" s="1"/>
  <c r="AX1873" i="12" s="1"/>
  <c r="BH1873" i="12" s="1"/>
  <c r="H1809" i="12"/>
  <c r="N1810" i="12"/>
  <c r="T1810" i="12" s="1"/>
  <c r="Z1810" i="12" s="1"/>
  <c r="AF1810" i="12" s="1"/>
  <c r="AJ1810" i="12" s="1"/>
  <c r="AP1810" i="12" s="1"/>
  <c r="AX1810" i="12" s="1"/>
  <c r="BH1810" i="12" s="1"/>
  <c r="F2032" i="12"/>
  <c r="L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F461" i="12"/>
  <c r="L2742" i="12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F2741" i="12"/>
  <c r="G491" i="12"/>
  <c r="M491" i="12" s="1"/>
  <c r="S491" i="12" s="1"/>
  <c r="Y491" i="12" s="1"/>
  <c r="AE491" i="12" s="1"/>
  <c r="AI491" i="12" s="1"/>
  <c r="AO491" i="12" s="1"/>
  <c r="AW491" i="12" s="1"/>
  <c r="BB491" i="12" s="1"/>
  <c r="BG491" i="12" s="1"/>
  <c r="M492" i="12"/>
  <c r="S492" i="12" s="1"/>
  <c r="Y492" i="12" s="1"/>
  <c r="AE492" i="12" s="1"/>
  <c r="AI492" i="12" s="1"/>
  <c r="AO492" i="12" s="1"/>
  <c r="AW492" i="12" s="1"/>
  <c r="BB492" i="12" s="1"/>
  <c r="BG492" i="12" s="1"/>
  <c r="G2451" i="12"/>
  <c r="M2451" i="12" s="1"/>
  <c r="S2451" i="12" s="1"/>
  <c r="Y2451" i="12" s="1"/>
  <c r="AE2451" i="12" s="1"/>
  <c r="AI2451" i="12" s="1"/>
  <c r="AO2451" i="12" s="1"/>
  <c r="AW2451" i="12" s="1"/>
  <c r="BB2451" i="12" s="1"/>
  <c r="BG2451" i="12" s="1"/>
  <c r="M2452" i="12"/>
  <c r="S2452" i="12" s="1"/>
  <c r="Y2452" i="12" s="1"/>
  <c r="AE2452" i="12" s="1"/>
  <c r="AI2452" i="12" s="1"/>
  <c r="AO2452" i="12" s="1"/>
  <c r="AW2452" i="12" s="1"/>
  <c r="BB2452" i="12" s="1"/>
  <c r="BG2452" i="12" s="1"/>
  <c r="G410" i="12"/>
  <c r="M410" i="12" s="1"/>
  <c r="S410" i="12" s="1"/>
  <c r="Y410" i="12" s="1"/>
  <c r="AE410" i="12" s="1"/>
  <c r="AI410" i="12" s="1"/>
  <c r="AO410" i="12" s="1"/>
  <c r="AW410" i="12" s="1"/>
  <c r="BB410" i="12" s="1"/>
  <c r="BG410" i="12" s="1"/>
  <c r="M411" i="12"/>
  <c r="S411" i="12" s="1"/>
  <c r="Y411" i="12" s="1"/>
  <c r="AE411" i="12" s="1"/>
  <c r="AI411" i="12" s="1"/>
  <c r="AO411" i="12" s="1"/>
  <c r="AW411" i="12" s="1"/>
  <c r="BB411" i="12" s="1"/>
  <c r="BG411" i="12" s="1"/>
  <c r="M1028" i="12"/>
  <c r="S1028" i="12" s="1"/>
  <c r="Y1028" i="12" s="1"/>
  <c r="AE1028" i="12" s="1"/>
  <c r="AI1028" i="12" s="1"/>
  <c r="AO1028" i="12" s="1"/>
  <c r="AW1028" i="12" s="1"/>
  <c r="BB1028" i="12" s="1"/>
  <c r="BG1028" i="12" s="1"/>
  <c r="G1027" i="12"/>
  <c r="M1027" i="12" s="1"/>
  <c r="S1027" i="12" s="1"/>
  <c r="Y1027" i="12" s="1"/>
  <c r="AE1027" i="12" s="1"/>
  <c r="AI1027" i="12" s="1"/>
  <c r="AO1027" i="12" s="1"/>
  <c r="AW1027" i="12" s="1"/>
  <c r="BB1027" i="12" s="1"/>
  <c r="BG1027" i="12" s="1"/>
  <c r="G2004" i="12"/>
  <c r="M2004" i="12" s="1"/>
  <c r="S2004" i="12" s="1"/>
  <c r="Y2004" i="12" s="1"/>
  <c r="AE2004" i="12" s="1"/>
  <c r="AI2004" i="12" s="1"/>
  <c r="AO2004" i="12" s="1"/>
  <c r="AW2004" i="12" s="1"/>
  <c r="BB2004" i="12" s="1"/>
  <c r="BG2004" i="12" s="1"/>
  <c r="M2005" i="12"/>
  <c r="S2005" i="12" s="1"/>
  <c r="Y2005" i="12" s="1"/>
  <c r="AE2005" i="12" s="1"/>
  <c r="AI2005" i="12" s="1"/>
  <c r="AO2005" i="12" s="1"/>
  <c r="AW2005" i="12" s="1"/>
  <c r="BB2005" i="12" s="1"/>
  <c r="BG2005" i="12" s="1"/>
  <c r="F2784" i="12"/>
  <c r="L2784" i="12" s="1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L2785" i="12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F2136" i="12"/>
  <c r="L2136" i="12" s="1"/>
  <c r="R2136" i="12" s="1"/>
  <c r="X2136" i="12" s="1"/>
  <c r="AD2136" i="12" s="1"/>
  <c r="AH2136" i="12" s="1"/>
  <c r="AN2136" i="12" s="1"/>
  <c r="AR2136" i="12" s="1"/>
  <c r="AV2136" i="12" s="1"/>
  <c r="BA2136" i="12" s="1"/>
  <c r="BF2136" i="12" s="1"/>
  <c r="L2137" i="12"/>
  <c r="R2137" i="12" s="1"/>
  <c r="X2137" i="12" s="1"/>
  <c r="AD2137" i="12" s="1"/>
  <c r="AH2137" i="12" s="1"/>
  <c r="AN2137" i="12" s="1"/>
  <c r="AR2137" i="12" s="1"/>
  <c r="AV2137" i="12" s="1"/>
  <c r="BA2137" i="12" s="1"/>
  <c r="BF2137" i="12" s="1"/>
  <c r="F1643" i="12"/>
  <c r="L1643" i="12" s="1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L1644" i="12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F192" i="12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F2276" i="12"/>
  <c r="L2277" i="12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L2054" i="12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F2053" i="12"/>
  <c r="L1800" i="12"/>
  <c r="R1800" i="12" s="1"/>
  <c r="X1800" i="12" s="1"/>
  <c r="AD1800" i="12" s="1"/>
  <c r="AH1800" i="12" s="1"/>
  <c r="AN1800" i="12" s="1"/>
  <c r="AR1800" i="12" s="1"/>
  <c r="AV1800" i="12" s="1"/>
  <c r="BA1800" i="12" s="1"/>
  <c r="BF1800" i="12" s="1"/>
  <c r="F1799" i="12"/>
  <c r="L1799" i="12" s="1"/>
  <c r="R1799" i="12" s="1"/>
  <c r="X1799" i="12" s="1"/>
  <c r="AD1799" i="12" s="1"/>
  <c r="AH1799" i="12" s="1"/>
  <c r="AN1799" i="12" s="1"/>
  <c r="AR1799" i="12" s="1"/>
  <c r="AV1799" i="12" s="1"/>
  <c r="BA1799" i="12" s="1"/>
  <c r="BF1799" i="12" s="1"/>
  <c r="G1873" i="12"/>
  <c r="M1873" i="12" s="1"/>
  <c r="S1873" i="12" s="1"/>
  <c r="Y1873" i="12" s="1"/>
  <c r="AE1873" i="12" s="1"/>
  <c r="AI1873" i="12" s="1"/>
  <c r="AO1873" i="12" s="1"/>
  <c r="AW1873" i="12" s="1"/>
  <c r="BB1873" i="12" s="1"/>
  <c r="BG1873" i="12" s="1"/>
  <c r="M1879" i="12"/>
  <c r="S1879" i="12" s="1"/>
  <c r="Y1879" i="12" s="1"/>
  <c r="AE1879" i="12" s="1"/>
  <c r="AI1879" i="12" s="1"/>
  <c r="AO1879" i="12" s="1"/>
  <c r="AW1879" i="12" s="1"/>
  <c r="BB1879" i="12" s="1"/>
  <c r="BG1879" i="12" s="1"/>
  <c r="M2897" i="12"/>
  <c r="S2897" i="12" s="1"/>
  <c r="Y2897" i="12" s="1"/>
  <c r="AE2897" i="12" s="1"/>
  <c r="AI2897" i="12" s="1"/>
  <c r="AO2897" i="12" s="1"/>
  <c r="AW2897" i="12" s="1"/>
  <c r="BB2897" i="12" s="1"/>
  <c r="BG2897" i="12" s="1"/>
  <c r="G2883" i="12"/>
  <c r="M2883" i="12" s="1"/>
  <c r="S2883" i="12" s="1"/>
  <c r="Y2883" i="12" s="1"/>
  <c r="AE2883" i="12" s="1"/>
  <c r="AI2883" i="12" s="1"/>
  <c r="AO2883" i="12" s="1"/>
  <c r="AW2883" i="12" s="1"/>
  <c r="BB2883" i="12" s="1"/>
  <c r="BG2883" i="12" s="1"/>
  <c r="L2146" i="12"/>
  <c r="R2146" i="12" s="1"/>
  <c r="X2146" i="12" s="1"/>
  <c r="AD2146" i="12" s="1"/>
  <c r="AH2146" i="12" s="1"/>
  <c r="AN2146" i="12" s="1"/>
  <c r="AR2146" i="12" s="1"/>
  <c r="AV2146" i="12" s="1"/>
  <c r="BA2146" i="12" s="1"/>
  <c r="BF2146" i="12" s="1"/>
  <c r="N1786" i="12"/>
  <c r="T1786" i="12" s="1"/>
  <c r="Z1786" i="12" s="1"/>
  <c r="AF1786" i="12" s="1"/>
  <c r="AJ1786" i="12" s="1"/>
  <c r="AP1786" i="12" s="1"/>
  <c r="AX1786" i="12" s="1"/>
  <c r="BH1786" i="12" s="1"/>
  <c r="H1785" i="12"/>
  <c r="M41" i="12"/>
  <c r="S41" i="12" s="1"/>
  <c r="Y41" i="12" s="1"/>
  <c r="AE41" i="12" s="1"/>
  <c r="AI41" i="12" s="1"/>
  <c r="AO41" i="12" s="1"/>
  <c r="AW41" i="12" s="1"/>
  <c r="BB41" i="12" s="1"/>
  <c r="BG41" i="12" s="1"/>
  <c r="G16" i="12"/>
  <c r="F959" i="12"/>
  <c r="L959" i="12" s="1"/>
  <c r="R959" i="12" s="1"/>
  <c r="X959" i="12" s="1"/>
  <c r="AD959" i="12" s="1"/>
  <c r="AH959" i="12" s="1"/>
  <c r="AN959" i="12" s="1"/>
  <c r="AR959" i="12" s="1"/>
  <c r="AV959" i="12" s="1"/>
  <c r="BA959" i="12" s="1"/>
  <c r="BF959" i="12" s="1"/>
  <c r="F363" i="12"/>
  <c r="F321" i="12"/>
  <c r="L321" i="12" s="1"/>
  <c r="R321" i="12" s="1"/>
  <c r="X321" i="12" s="1"/>
  <c r="AD321" i="12" s="1"/>
  <c r="AH321" i="12" s="1"/>
  <c r="AN321" i="12" s="1"/>
  <c r="AR321" i="12" s="1"/>
  <c r="AV321" i="12" s="1"/>
  <c r="BA321" i="12" s="1"/>
  <c r="BF321" i="12" s="1"/>
  <c r="H2469" i="12"/>
  <c r="N2469" i="12" s="1"/>
  <c r="T2469" i="12" s="1"/>
  <c r="Z2469" i="12" s="1"/>
  <c r="AF2469" i="12" s="1"/>
  <c r="AJ2469" i="12" s="1"/>
  <c r="AP2469" i="12" s="1"/>
  <c r="AX2469" i="12" s="1"/>
  <c r="BH2469" i="12" s="1"/>
  <c r="G2469" i="12"/>
  <c r="M2469" i="12" s="1"/>
  <c r="S2469" i="12" s="1"/>
  <c r="Y2469" i="12" s="1"/>
  <c r="AE2469" i="12" s="1"/>
  <c r="AI2469" i="12" s="1"/>
  <c r="AO2469" i="12" s="1"/>
  <c r="AW2469" i="12" s="1"/>
  <c r="BB2469" i="12" s="1"/>
  <c r="BG2469" i="12" s="1"/>
  <c r="H502" i="12"/>
  <c r="F1098" i="12"/>
  <c r="L1098" i="12" s="1"/>
  <c r="R1098" i="12" s="1"/>
  <c r="X1098" i="12" s="1"/>
  <c r="AD1098" i="12" s="1"/>
  <c r="AH1098" i="12" s="1"/>
  <c r="AN1098" i="12" s="1"/>
  <c r="AR1098" i="12" s="1"/>
  <c r="AV1098" i="12" s="1"/>
  <c r="BA1098" i="12" s="1"/>
  <c r="BF1098" i="12" s="1"/>
  <c r="F538" i="12"/>
  <c r="L538" i="12" s="1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F1563" i="12"/>
  <c r="L1564" i="12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H491" i="12"/>
  <c r="N491" i="12" s="1"/>
  <c r="T491" i="12" s="1"/>
  <c r="Z491" i="12" s="1"/>
  <c r="AF491" i="12" s="1"/>
  <c r="AJ491" i="12" s="1"/>
  <c r="AP491" i="12" s="1"/>
  <c r="AX491" i="12" s="1"/>
  <c r="BH491" i="12" s="1"/>
  <c r="N492" i="12"/>
  <c r="T492" i="12" s="1"/>
  <c r="Z492" i="12" s="1"/>
  <c r="AF492" i="12" s="1"/>
  <c r="AJ492" i="12" s="1"/>
  <c r="AP492" i="12" s="1"/>
  <c r="AX492" i="12" s="1"/>
  <c r="BH492" i="12" s="1"/>
  <c r="H2116" i="12"/>
  <c r="N2116" i="12" s="1"/>
  <c r="T2116" i="12" s="1"/>
  <c r="Z2116" i="12" s="1"/>
  <c r="AF2116" i="12" s="1"/>
  <c r="AJ2116" i="12" s="1"/>
  <c r="AP2116" i="12" s="1"/>
  <c r="AX2116" i="12" s="1"/>
  <c r="BH2116" i="12" s="1"/>
  <c r="N2122" i="12"/>
  <c r="T2122" i="12" s="1"/>
  <c r="Z2122" i="12" s="1"/>
  <c r="AF2122" i="12" s="1"/>
  <c r="AJ2122" i="12" s="1"/>
  <c r="AP2122" i="12" s="1"/>
  <c r="AX2122" i="12" s="1"/>
  <c r="BH2122" i="12" s="1"/>
  <c r="G2179" i="12"/>
  <c r="M2179" i="12" s="1"/>
  <c r="S2179" i="12" s="1"/>
  <c r="Y2179" i="12" s="1"/>
  <c r="AE2179" i="12" s="1"/>
  <c r="AI2179" i="12" s="1"/>
  <c r="AO2179" i="12" s="1"/>
  <c r="AW2179" i="12" s="1"/>
  <c r="BB2179" i="12" s="1"/>
  <c r="BG2179" i="12" s="1"/>
  <c r="G362" i="12"/>
  <c r="M362" i="12" s="1"/>
  <c r="S362" i="12" s="1"/>
  <c r="Y362" i="12" s="1"/>
  <c r="AE362" i="12" s="1"/>
  <c r="AI362" i="12" s="1"/>
  <c r="AO362" i="12" s="1"/>
  <c r="AW362" i="12" s="1"/>
  <c r="BB362" i="12" s="1"/>
  <c r="BG362" i="12" s="1"/>
  <c r="M363" i="12"/>
  <c r="S363" i="12" s="1"/>
  <c r="Y363" i="12" s="1"/>
  <c r="AE363" i="12" s="1"/>
  <c r="AI363" i="12" s="1"/>
  <c r="AO363" i="12" s="1"/>
  <c r="AW363" i="12" s="1"/>
  <c r="BB363" i="12" s="1"/>
  <c r="BG363" i="12" s="1"/>
  <c r="F2017" i="12"/>
  <c r="L2022" i="12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L2250" i="12"/>
  <c r="R2250" i="12" s="1"/>
  <c r="X2250" i="12" s="1"/>
  <c r="AD2250" i="12" s="1"/>
  <c r="AH2250" i="12" s="1"/>
  <c r="AN2250" i="12" s="1"/>
  <c r="AR2250" i="12" s="1"/>
  <c r="AV2250" i="12" s="1"/>
  <c r="BA2250" i="12" s="1"/>
  <c r="BF2250" i="12" s="1"/>
  <c r="F1048" i="12"/>
  <c r="L1048" i="12" s="1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L1049" i="12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M1901" i="12"/>
  <c r="S1901" i="12" s="1"/>
  <c r="Y1901" i="12" s="1"/>
  <c r="AE1901" i="12" s="1"/>
  <c r="AI1901" i="12" s="1"/>
  <c r="AO1901" i="12" s="1"/>
  <c r="AW1901" i="12" s="1"/>
  <c r="BB1901" i="12" s="1"/>
  <c r="BG1901" i="12" s="1"/>
  <c r="G1900" i="12"/>
  <c r="G2031" i="12"/>
  <c r="M2031" i="12" s="1"/>
  <c r="S2031" i="12" s="1"/>
  <c r="Y2031" i="12" s="1"/>
  <c r="AE2031" i="12" s="1"/>
  <c r="AI2031" i="12" s="1"/>
  <c r="AO2031" i="12" s="1"/>
  <c r="AW2031" i="12" s="1"/>
  <c r="BB2031" i="12" s="1"/>
  <c r="BG2031" i="12" s="1"/>
  <c r="M2032" i="12"/>
  <c r="S2032" i="12" s="1"/>
  <c r="Y2032" i="12" s="1"/>
  <c r="AE2032" i="12" s="1"/>
  <c r="AI2032" i="12" s="1"/>
  <c r="AO2032" i="12" s="1"/>
  <c r="AW2032" i="12" s="1"/>
  <c r="BB2032" i="12" s="1"/>
  <c r="BG2032" i="12" s="1"/>
  <c r="M1433" i="12"/>
  <c r="S1433" i="12" s="1"/>
  <c r="Y1433" i="12" s="1"/>
  <c r="AE1433" i="12" s="1"/>
  <c r="AI1433" i="12" s="1"/>
  <c r="AO1433" i="12" s="1"/>
  <c r="AW1433" i="12" s="1"/>
  <c r="BB1433" i="12" s="1"/>
  <c r="BG1433" i="12" s="1"/>
  <c r="G1432" i="12"/>
  <c r="G2116" i="12"/>
  <c r="M2116" i="12" s="1"/>
  <c r="S2116" i="12" s="1"/>
  <c r="Y2116" i="12" s="1"/>
  <c r="AE2116" i="12" s="1"/>
  <c r="AI2116" i="12" s="1"/>
  <c r="AO2116" i="12" s="1"/>
  <c r="AW2116" i="12" s="1"/>
  <c r="BB2116" i="12" s="1"/>
  <c r="BG2116" i="12" s="1"/>
  <c r="M2122" i="12"/>
  <c r="S2122" i="12" s="1"/>
  <c r="Y2122" i="12" s="1"/>
  <c r="AE2122" i="12" s="1"/>
  <c r="AI2122" i="12" s="1"/>
  <c r="AO2122" i="12" s="1"/>
  <c r="AW2122" i="12" s="1"/>
  <c r="BB2122" i="12" s="1"/>
  <c r="BG2122" i="12" s="1"/>
  <c r="M1786" i="12"/>
  <c r="S1786" i="12" s="1"/>
  <c r="Y1786" i="12" s="1"/>
  <c r="AE1786" i="12" s="1"/>
  <c r="AI1786" i="12" s="1"/>
  <c r="AO1786" i="12" s="1"/>
  <c r="AW1786" i="12" s="1"/>
  <c r="BB1786" i="12" s="1"/>
  <c r="BG1786" i="12" s="1"/>
  <c r="G1785" i="12"/>
  <c r="N2741" i="12"/>
  <c r="T2741" i="12" s="1"/>
  <c r="Z2741" i="12" s="1"/>
  <c r="AF2741" i="12" s="1"/>
  <c r="AJ2741" i="12" s="1"/>
  <c r="AP2741" i="12" s="1"/>
  <c r="AX2741" i="12" s="1"/>
  <c r="BH2741" i="12" s="1"/>
  <c r="H2740" i="12"/>
  <c r="N2740" i="12" s="1"/>
  <c r="T2740" i="12" s="1"/>
  <c r="Z2740" i="12" s="1"/>
  <c r="AF2740" i="12" s="1"/>
  <c r="AJ2740" i="12" s="1"/>
  <c r="AP2740" i="12" s="1"/>
  <c r="AX2740" i="12" s="1"/>
  <c r="BH2740" i="12" s="1"/>
  <c r="F1010" i="12"/>
  <c r="L1010" i="12" s="1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L1011" i="12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F611" i="12"/>
  <c r="L611" i="12" s="1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L612" i="12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F2865" i="12"/>
  <c r="L2865" i="12" s="1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L2870" i="12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H722" i="12"/>
  <c r="N722" i="12" s="1"/>
  <c r="T722" i="12" s="1"/>
  <c r="Z722" i="12" s="1"/>
  <c r="AF722" i="12" s="1"/>
  <c r="AJ722" i="12" s="1"/>
  <c r="AP722" i="12" s="1"/>
  <c r="AX722" i="12" s="1"/>
  <c r="BH722" i="12" s="1"/>
  <c r="N723" i="12"/>
  <c r="T723" i="12" s="1"/>
  <c r="Z723" i="12" s="1"/>
  <c r="AF723" i="12" s="1"/>
  <c r="AJ723" i="12" s="1"/>
  <c r="AP723" i="12" s="1"/>
  <c r="AX723" i="12" s="1"/>
  <c r="BH723" i="12" s="1"/>
  <c r="F1780" i="12"/>
  <c r="L1781" i="12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M2802" i="12"/>
  <c r="S2802" i="12" s="1"/>
  <c r="Y2802" i="12" s="1"/>
  <c r="AE2802" i="12" s="1"/>
  <c r="AI2802" i="12" s="1"/>
  <c r="AO2802" i="12" s="1"/>
  <c r="AW2802" i="12" s="1"/>
  <c r="BB2802" i="12" s="1"/>
  <c r="BG2802" i="12" s="1"/>
  <c r="G2801" i="12"/>
  <c r="M2801" i="12" s="1"/>
  <c r="S2801" i="12" s="1"/>
  <c r="Y2801" i="12" s="1"/>
  <c r="AE2801" i="12" s="1"/>
  <c r="AI2801" i="12" s="1"/>
  <c r="AO2801" i="12" s="1"/>
  <c r="AW2801" i="12" s="1"/>
  <c r="BB2801" i="12" s="1"/>
  <c r="BG2801" i="12" s="1"/>
  <c r="G1354" i="12"/>
  <c r="M1355" i="12"/>
  <c r="S1355" i="12" s="1"/>
  <c r="Y1355" i="12" s="1"/>
  <c r="AE1355" i="12" s="1"/>
  <c r="AI1355" i="12" s="1"/>
  <c r="AO1355" i="12" s="1"/>
  <c r="AW1355" i="12" s="1"/>
  <c r="BB1355" i="12" s="1"/>
  <c r="BG1355" i="12" s="1"/>
  <c r="F1348" i="12"/>
  <c r="L1348" i="12" s="1"/>
  <c r="R1348" i="12" s="1"/>
  <c r="X1348" i="12" s="1"/>
  <c r="AD1348" i="12" s="1"/>
  <c r="AH1348" i="12" s="1"/>
  <c r="AN1348" i="12" s="1"/>
  <c r="AR1348" i="12" s="1"/>
  <c r="AV1348" i="12" s="1"/>
  <c r="BA1348" i="12" s="1"/>
  <c r="BF1348" i="12" s="1"/>
  <c r="L1349" i="12"/>
  <c r="R1349" i="12" s="1"/>
  <c r="X1349" i="12" s="1"/>
  <c r="AD1349" i="12" s="1"/>
  <c r="AH1349" i="12" s="1"/>
  <c r="AN1349" i="12" s="1"/>
  <c r="AR1349" i="12" s="1"/>
  <c r="AV1349" i="12" s="1"/>
  <c r="BA1349" i="12" s="1"/>
  <c r="BF1349" i="12" s="1"/>
  <c r="H410" i="12"/>
  <c r="N410" i="12" s="1"/>
  <c r="T410" i="12" s="1"/>
  <c r="Z410" i="12" s="1"/>
  <c r="AF410" i="12" s="1"/>
  <c r="AJ410" i="12" s="1"/>
  <c r="AP410" i="12" s="1"/>
  <c r="AX410" i="12" s="1"/>
  <c r="BH410" i="12" s="1"/>
  <c r="N411" i="12"/>
  <c r="T411" i="12" s="1"/>
  <c r="Z411" i="12" s="1"/>
  <c r="AF411" i="12" s="1"/>
  <c r="AJ411" i="12" s="1"/>
  <c r="AP411" i="12" s="1"/>
  <c r="AX411" i="12" s="1"/>
  <c r="BH411" i="12" s="1"/>
  <c r="N2802" i="12"/>
  <c r="T2802" i="12" s="1"/>
  <c r="Z2802" i="12" s="1"/>
  <c r="AF2802" i="12" s="1"/>
  <c r="AJ2802" i="12" s="1"/>
  <c r="AP2802" i="12" s="1"/>
  <c r="AX2802" i="12" s="1"/>
  <c r="BH2802" i="12" s="1"/>
  <c r="H2801" i="12"/>
  <c r="N2801" i="12" s="1"/>
  <c r="T2801" i="12" s="1"/>
  <c r="Z2801" i="12" s="1"/>
  <c r="AF2801" i="12" s="1"/>
  <c r="AJ2801" i="12" s="1"/>
  <c r="AP2801" i="12" s="1"/>
  <c r="AX2801" i="12" s="1"/>
  <c r="BH2801" i="12" s="1"/>
  <c r="H1354" i="12"/>
  <c r="N1355" i="12"/>
  <c r="T1355" i="12" s="1"/>
  <c r="Z1355" i="12" s="1"/>
  <c r="AF1355" i="12" s="1"/>
  <c r="AJ1355" i="12" s="1"/>
  <c r="AP1355" i="12" s="1"/>
  <c r="AX1355" i="12" s="1"/>
  <c r="BH1355" i="12" s="1"/>
  <c r="H2762" i="12"/>
  <c r="N2762" i="12" s="1"/>
  <c r="T2762" i="12" s="1"/>
  <c r="Z2762" i="12" s="1"/>
  <c r="AF2762" i="12" s="1"/>
  <c r="AJ2762" i="12" s="1"/>
  <c r="AP2762" i="12" s="1"/>
  <c r="AX2762" i="12" s="1"/>
  <c r="BH2762" i="12" s="1"/>
  <c r="F2245" i="12"/>
  <c r="L2245" i="12" s="1"/>
  <c r="R2245" i="12" s="1"/>
  <c r="X2245" i="12" s="1"/>
  <c r="AD2245" i="12" s="1"/>
  <c r="AH2245" i="12" s="1"/>
  <c r="AN2245" i="12" s="1"/>
  <c r="AR2245" i="12" s="1"/>
  <c r="AV2245" i="12" s="1"/>
  <c r="BA2245" i="12" s="1"/>
  <c r="BF2245" i="12" s="1"/>
  <c r="L2246" i="12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L1668" i="12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F1667" i="12"/>
  <c r="F2802" i="12"/>
  <c r="L2803" i="12"/>
  <c r="R2803" i="12" s="1"/>
  <c r="X2803" i="12" s="1"/>
  <c r="AD2803" i="12" s="1"/>
  <c r="AH2803" i="12" s="1"/>
  <c r="AN2803" i="12" s="1"/>
  <c r="AR2803" i="12" s="1"/>
  <c r="AV2803" i="12" s="1"/>
  <c r="BA2803" i="12" s="1"/>
  <c r="BF2803" i="12" s="1"/>
  <c r="L2525" i="12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F2524" i="12"/>
  <c r="L2524" i="12" s="1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F2204" i="12"/>
  <c r="L2204" i="12" s="1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L2205" i="12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F619" i="12"/>
  <c r="L619" i="12" s="1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L620" i="12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F110" i="12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N1028" i="12"/>
  <c r="T1028" i="12" s="1"/>
  <c r="Z1028" i="12" s="1"/>
  <c r="AF1028" i="12" s="1"/>
  <c r="AJ1028" i="12" s="1"/>
  <c r="AP1028" i="12" s="1"/>
  <c r="AX1028" i="12" s="1"/>
  <c r="BH1028" i="12" s="1"/>
  <c r="H1027" i="12"/>
  <c r="N1027" i="12" s="1"/>
  <c r="T1027" i="12" s="1"/>
  <c r="Z1027" i="12" s="1"/>
  <c r="AF1027" i="12" s="1"/>
  <c r="AJ1027" i="12" s="1"/>
  <c r="AP1027" i="12" s="1"/>
  <c r="AX1027" i="12" s="1"/>
  <c r="BH1027" i="12" s="1"/>
  <c r="G2016" i="12"/>
  <c r="M2017" i="12"/>
  <c r="S2017" i="12" s="1"/>
  <c r="Y2017" i="12" s="1"/>
  <c r="AE2017" i="12" s="1"/>
  <c r="AI2017" i="12" s="1"/>
  <c r="AO2017" i="12" s="1"/>
  <c r="AW2017" i="12" s="1"/>
  <c r="BB2017" i="12" s="1"/>
  <c r="BG2017" i="12" s="1"/>
  <c r="F2185" i="12"/>
  <c r="L2185" i="12" s="1"/>
  <c r="R2185" i="12" s="1"/>
  <c r="X2185" i="12" s="1"/>
  <c r="AD2185" i="12" s="1"/>
  <c r="AH2185" i="12" s="1"/>
  <c r="AN2185" i="12" s="1"/>
  <c r="AR2185" i="12" s="1"/>
  <c r="AV2185" i="12" s="1"/>
  <c r="BA2185" i="12" s="1"/>
  <c r="BF2185" i="12" s="1"/>
  <c r="F503" i="12"/>
  <c r="L503" i="12" s="1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L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F2807" i="12"/>
  <c r="L2807" i="12" s="1"/>
  <c r="R2807" i="12" s="1"/>
  <c r="X2807" i="12" s="1"/>
  <c r="AD2807" i="12" s="1"/>
  <c r="AH2807" i="12" s="1"/>
  <c r="AN2807" i="12" s="1"/>
  <c r="AR2807" i="12" s="1"/>
  <c r="AV2807" i="12" s="1"/>
  <c r="BA2807" i="12" s="1"/>
  <c r="BF2807" i="12" s="1"/>
  <c r="BI816" i="12"/>
  <c r="BI2936" i="12" s="1"/>
  <c r="F1935" i="12" l="1"/>
  <c r="L1935" i="12" s="1"/>
  <c r="R1935" i="12" s="1"/>
  <c r="X1935" i="12" s="1"/>
  <c r="AD1935" i="12" s="1"/>
  <c r="AH1935" i="12" s="1"/>
  <c r="AN1935" i="12" s="1"/>
  <c r="AR1935" i="12" s="1"/>
  <c r="AV1935" i="12" s="1"/>
  <c r="BA1935" i="12" s="1"/>
  <c r="BF1935" i="12" s="1"/>
  <c r="H2274" i="12"/>
  <c r="N2274" i="12" s="1"/>
  <c r="T2274" i="12" s="1"/>
  <c r="Z2274" i="12" s="1"/>
  <c r="AF2274" i="12" s="1"/>
  <c r="AJ2274" i="12" s="1"/>
  <c r="AP2274" i="12" s="1"/>
  <c r="AX2274" i="12" s="1"/>
  <c r="BH2274" i="12" s="1"/>
  <c r="F71" i="12"/>
  <c r="L71" i="12" s="1"/>
  <c r="R71" i="12" s="1"/>
  <c r="X71" i="12" s="1"/>
  <c r="AD71" i="12" s="1"/>
  <c r="AH71" i="12" s="1"/>
  <c r="AN71" i="12" s="1"/>
  <c r="AR71" i="12" s="1"/>
  <c r="AV71" i="12" s="1"/>
  <c r="BA71" i="12" s="1"/>
  <c r="BF71" i="12" s="1"/>
  <c r="F662" i="12"/>
  <c r="L662" i="12" s="1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H2212" i="12"/>
  <c r="N2212" i="12" s="1"/>
  <c r="T2212" i="12" s="1"/>
  <c r="Z2212" i="12" s="1"/>
  <c r="AF2212" i="12" s="1"/>
  <c r="AJ2212" i="12" s="1"/>
  <c r="AP2212" i="12" s="1"/>
  <c r="AX2212" i="12" s="1"/>
  <c r="BH2212" i="12" s="1"/>
  <c r="G2212" i="12"/>
  <c r="M2212" i="12" s="1"/>
  <c r="S2212" i="12" s="1"/>
  <c r="Y2212" i="12" s="1"/>
  <c r="AE2212" i="12" s="1"/>
  <c r="AI2212" i="12" s="1"/>
  <c r="AO2212" i="12" s="1"/>
  <c r="AW2212" i="12" s="1"/>
  <c r="BB2212" i="12" s="1"/>
  <c r="BG2212" i="12" s="1"/>
  <c r="F320" i="12"/>
  <c r="L320" i="12" s="1"/>
  <c r="R320" i="12" s="1"/>
  <c r="X320" i="12" s="1"/>
  <c r="AD320" i="12" s="1"/>
  <c r="AH320" i="12" s="1"/>
  <c r="AN320" i="12" s="1"/>
  <c r="AR320" i="12" s="1"/>
  <c r="AV320" i="12" s="1"/>
  <c r="BA320" i="12" s="1"/>
  <c r="BF320" i="12" s="1"/>
  <c r="G100" i="12"/>
  <c r="M100" i="12" s="1"/>
  <c r="S100" i="12" s="1"/>
  <c r="Y100" i="12" s="1"/>
  <c r="AE100" i="12" s="1"/>
  <c r="AI100" i="12" s="1"/>
  <c r="AO100" i="12" s="1"/>
  <c r="AW100" i="12" s="1"/>
  <c r="BB100" i="12" s="1"/>
  <c r="BG100" i="12" s="1"/>
  <c r="H100" i="12"/>
  <c r="N100" i="12" s="1"/>
  <c r="T100" i="12" s="1"/>
  <c r="Z100" i="12" s="1"/>
  <c r="AF100" i="12" s="1"/>
  <c r="AJ100" i="12" s="1"/>
  <c r="AP100" i="12" s="1"/>
  <c r="AX100" i="12" s="1"/>
  <c r="BH100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F2135" i="12"/>
  <c r="L2135" i="12" s="1"/>
  <c r="R2135" i="12" s="1"/>
  <c r="X2135" i="12" s="1"/>
  <c r="AD2135" i="12" s="1"/>
  <c r="AH2135" i="12" s="1"/>
  <c r="AN2135" i="12" s="1"/>
  <c r="AR2135" i="12" s="1"/>
  <c r="AV2135" i="12" s="1"/>
  <c r="BA2135" i="12" s="1"/>
  <c r="BF2135" i="12" s="1"/>
  <c r="F1097" i="12"/>
  <c r="L1097" i="12" s="1"/>
  <c r="R1097" i="12" s="1"/>
  <c r="X1097" i="12" s="1"/>
  <c r="AD1097" i="12" s="1"/>
  <c r="AH1097" i="12" s="1"/>
  <c r="AN1097" i="12" s="1"/>
  <c r="AR1097" i="12" s="1"/>
  <c r="AV1097" i="12" s="1"/>
  <c r="BA1097" i="12" s="1"/>
  <c r="BF1097" i="12" s="1"/>
  <c r="F2244" i="12"/>
  <c r="L2244" i="12" s="1"/>
  <c r="R2244" i="12" s="1"/>
  <c r="X2244" i="12" s="1"/>
  <c r="AD2244" i="12" s="1"/>
  <c r="AH2244" i="12" s="1"/>
  <c r="AN2244" i="12" s="1"/>
  <c r="AR2244" i="12" s="1"/>
  <c r="AV2244" i="12" s="1"/>
  <c r="BA2244" i="12" s="1"/>
  <c r="BF2244" i="12" s="1"/>
  <c r="F2469" i="12"/>
  <c r="L2469" i="12" s="1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F958" i="12"/>
  <c r="L958" i="12" s="1"/>
  <c r="R958" i="12" s="1"/>
  <c r="X958" i="12" s="1"/>
  <c r="AD958" i="12" s="1"/>
  <c r="AH958" i="12" s="1"/>
  <c r="AN958" i="12" s="1"/>
  <c r="AR958" i="12" s="1"/>
  <c r="AV958" i="12" s="1"/>
  <c r="BA958" i="12" s="1"/>
  <c r="BF958" i="12" s="1"/>
  <c r="G816" i="12"/>
  <c r="M816" i="12" s="1"/>
  <c r="S816" i="12" s="1"/>
  <c r="Y816" i="12" s="1"/>
  <c r="AE816" i="12" s="1"/>
  <c r="AI816" i="12" s="1"/>
  <c r="AO816" i="12" s="1"/>
  <c r="AW816" i="12" s="1"/>
  <c r="BB816" i="12" s="1"/>
  <c r="BG816" i="12" s="1"/>
  <c r="G1773" i="12"/>
  <c r="M1773" i="12" s="1"/>
  <c r="S1773" i="12" s="1"/>
  <c r="Y1773" i="12" s="1"/>
  <c r="AE1773" i="12" s="1"/>
  <c r="AI1773" i="12" s="1"/>
  <c r="AO1773" i="12" s="1"/>
  <c r="AW1773" i="12" s="1"/>
  <c r="BB1773" i="12" s="1"/>
  <c r="BG1773" i="12" s="1"/>
  <c r="M1785" i="12"/>
  <c r="S1785" i="12" s="1"/>
  <c r="Y1785" i="12" s="1"/>
  <c r="AE1785" i="12" s="1"/>
  <c r="AI1785" i="12" s="1"/>
  <c r="AO1785" i="12" s="1"/>
  <c r="AW1785" i="12" s="1"/>
  <c r="BB1785" i="12" s="1"/>
  <c r="BG1785" i="12" s="1"/>
  <c r="M1900" i="12"/>
  <c r="S1900" i="12" s="1"/>
  <c r="Y1900" i="12" s="1"/>
  <c r="AE1900" i="12" s="1"/>
  <c r="AI1900" i="12" s="1"/>
  <c r="AO1900" i="12" s="1"/>
  <c r="AW1900" i="12" s="1"/>
  <c r="BB1900" i="12" s="1"/>
  <c r="BG1900" i="12" s="1"/>
  <c r="G1899" i="12"/>
  <c r="M1899" i="12" s="1"/>
  <c r="S1899" i="12" s="1"/>
  <c r="Y1899" i="12" s="1"/>
  <c r="AE1899" i="12" s="1"/>
  <c r="AI1899" i="12" s="1"/>
  <c r="AO1899" i="12" s="1"/>
  <c r="AW1899" i="12" s="1"/>
  <c r="BB1899" i="12" s="1"/>
  <c r="BG1899" i="12" s="1"/>
  <c r="L1563" i="12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F1562" i="12"/>
  <c r="L1562" i="12" s="1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F1064" i="12"/>
  <c r="L1064" i="12" s="1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L1065" i="12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L411" i="12"/>
  <c r="R411" i="12" s="1"/>
  <c r="X411" i="12" s="1"/>
  <c r="AD411" i="12" s="1"/>
  <c r="AH411" i="12" s="1"/>
  <c r="AN411" i="12" s="1"/>
  <c r="AR411" i="12" s="1"/>
  <c r="AV411" i="12" s="1"/>
  <c r="BA411" i="12" s="1"/>
  <c r="BF411" i="12" s="1"/>
  <c r="F410" i="12"/>
  <c r="L410" i="12" s="1"/>
  <c r="R410" i="12" s="1"/>
  <c r="X410" i="12" s="1"/>
  <c r="AD410" i="12" s="1"/>
  <c r="AH410" i="12" s="1"/>
  <c r="AN410" i="12" s="1"/>
  <c r="AR410" i="12" s="1"/>
  <c r="AV410" i="12" s="1"/>
  <c r="BA410" i="12" s="1"/>
  <c r="BF410" i="12" s="1"/>
  <c r="F278" i="12"/>
  <c r="L278" i="12" s="1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L279" i="12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N278" i="12"/>
  <c r="T278" i="12" s="1"/>
  <c r="Z278" i="12" s="1"/>
  <c r="AF278" i="12" s="1"/>
  <c r="AJ278" i="12" s="1"/>
  <c r="AP278" i="12" s="1"/>
  <c r="AX278" i="12" s="1"/>
  <c r="BH278" i="12" s="1"/>
  <c r="H277" i="12"/>
  <c r="N277" i="12" s="1"/>
  <c r="T277" i="12" s="1"/>
  <c r="Z277" i="12" s="1"/>
  <c r="AF277" i="12" s="1"/>
  <c r="AJ277" i="12" s="1"/>
  <c r="AP277" i="12" s="1"/>
  <c r="AX277" i="12" s="1"/>
  <c r="BH277" i="12" s="1"/>
  <c r="L2897" i="12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F2883" i="12"/>
  <c r="L2883" i="12" s="1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F2762" i="12"/>
  <c r="L2762" i="12" s="1"/>
  <c r="R2762" i="12" s="1"/>
  <c r="X2762" i="12" s="1"/>
  <c r="AD2762" i="12" s="1"/>
  <c r="AH2762" i="12" s="1"/>
  <c r="AN2762" i="12" s="1"/>
  <c r="AR2762" i="12" s="1"/>
  <c r="AV2762" i="12" s="1"/>
  <c r="BA2762" i="12" s="1"/>
  <c r="BF2762" i="12" s="1"/>
  <c r="L2768" i="12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F2213" i="12"/>
  <c r="L2214" i="12"/>
  <c r="R2214" i="12" s="1"/>
  <c r="X2214" i="12" s="1"/>
  <c r="AD2214" i="12" s="1"/>
  <c r="AH2214" i="12" s="1"/>
  <c r="AN2214" i="12" s="1"/>
  <c r="AR2214" i="12" s="1"/>
  <c r="AV2214" i="12" s="1"/>
  <c r="BA2214" i="12" s="1"/>
  <c r="BF2214" i="12" s="1"/>
  <c r="H459" i="12"/>
  <c r="N459" i="12" s="1"/>
  <c r="T459" i="12" s="1"/>
  <c r="Z459" i="12" s="1"/>
  <c r="AF459" i="12" s="1"/>
  <c r="AJ459" i="12" s="1"/>
  <c r="AP459" i="12" s="1"/>
  <c r="AX459" i="12" s="1"/>
  <c r="BH459" i="12" s="1"/>
  <c r="N460" i="12"/>
  <c r="T460" i="12" s="1"/>
  <c r="Z460" i="12" s="1"/>
  <c r="AF460" i="12" s="1"/>
  <c r="AJ460" i="12" s="1"/>
  <c r="AP460" i="12" s="1"/>
  <c r="AX460" i="12" s="1"/>
  <c r="BH460" i="12" s="1"/>
  <c r="H1353" i="12"/>
  <c r="N1353" i="12" s="1"/>
  <c r="T1353" i="12" s="1"/>
  <c r="Z1353" i="12" s="1"/>
  <c r="AF1353" i="12" s="1"/>
  <c r="AJ1353" i="12" s="1"/>
  <c r="AP1353" i="12" s="1"/>
  <c r="AX1353" i="12" s="1"/>
  <c r="BH1353" i="12" s="1"/>
  <c r="N1354" i="12"/>
  <c r="T1354" i="12" s="1"/>
  <c r="Z1354" i="12" s="1"/>
  <c r="AF1354" i="12" s="1"/>
  <c r="AJ1354" i="12" s="1"/>
  <c r="AP1354" i="12" s="1"/>
  <c r="AX1354" i="12" s="1"/>
  <c r="BH1354" i="12" s="1"/>
  <c r="G1353" i="12"/>
  <c r="M1353" i="12" s="1"/>
  <c r="S1353" i="12" s="1"/>
  <c r="Y1353" i="12" s="1"/>
  <c r="AE1353" i="12" s="1"/>
  <c r="AI1353" i="12" s="1"/>
  <c r="AO1353" i="12" s="1"/>
  <c r="AW1353" i="12" s="1"/>
  <c r="BB1353" i="12" s="1"/>
  <c r="BG1353" i="12" s="1"/>
  <c r="M1354" i="12"/>
  <c r="S1354" i="12" s="1"/>
  <c r="Y1354" i="12" s="1"/>
  <c r="AE1354" i="12" s="1"/>
  <c r="AI1354" i="12" s="1"/>
  <c r="AO1354" i="12" s="1"/>
  <c r="AW1354" i="12" s="1"/>
  <c r="BB1354" i="12" s="1"/>
  <c r="BG1354" i="12" s="1"/>
  <c r="L1780" i="12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F1774" i="12"/>
  <c r="L1774" i="12" s="1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F362" i="12"/>
  <c r="L362" i="12" s="1"/>
  <c r="R362" i="12" s="1"/>
  <c r="X362" i="12" s="1"/>
  <c r="AD362" i="12" s="1"/>
  <c r="AH362" i="12" s="1"/>
  <c r="AN362" i="12" s="1"/>
  <c r="AR362" i="12" s="1"/>
  <c r="AV362" i="12" s="1"/>
  <c r="BA362" i="12" s="1"/>
  <c r="BF362" i="12" s="1"/>
  <c r="L363" i="12"/>
  <c r="R363" i="12" s="1"/>
  <c r="X363" i="12" s="1"/>
  <c r="AD363" i="12" s="1"/>
  <c r="AH363" i="12" s="1"/>
  <c r="AN363" i="12" s="1"/>
  <c r="AR363" i="12" s="1"/>
  <c r="AV363" i="12" s="1"/>
  <c r="BA363" i="12" s="1"/>
  <c r="BF363" i="12" s="1"/>
  <c r="H1773" i="12"/>
  <c r="N1773" i="12" s="1"/>
  <c r="T1773" i="12" s="1"/>
  <c r="Z1773" i="12" s="1"/>
  <c r="AF1773" i="12" s="1"/>
  <c r="AJ1773" i="12" s="1"/>
  <c r="AP1773" i="12" s="1"/>
  <c r="AX1773" i="12" s="1"/>
  <c r="BH1773" i="12" s="1"/>
  <c r="N1785" i="12"/>
  <c r="T1785" i="12" s="1"/>
  <c r="Z1785" i="12" s="1"/>
  <c r="AF1785" i="12" s="1"/>
  <c r="AJ1785" i="12" s="1"/>
  <c r="AP1785" i="12" s="1"/>
  <c r="AX1785" i="12" s="1"/>
  <c r="BH1785" i="12" s="1"/>
  <c r="L461" i="12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F460" i="12"/>
  <c r="N1809" i="12"/>
  <c r="T1809" i="12" s="1"/>
  <c r="Z1809" i="12" s="1"/>
  <c r="AF1809" i="12" s="1"/>
  <c r="AJ1809" i="12" s="1"/>
  <c r="AP1809" i="12" s="1"/>
  <c r="AX1809" i="12" s="1"/>
  <c r="BH1809" i="12" s="1"/>
  <c r="H1808" i="12"/>
  <c r="N1808" i="12" s="1"/>
  <c r="T1808" i="12" s="1"/>
  <c r="Z1808" i="12" s="1"/>
  <c r="AF1808" i="12" s="1"/>
  <c r="AJ1808" i="12" s="1"/>
  <c r="AP1808" i="12" s="1"/>
  <c r="AX1808" i="12" s="1"/>
  <c r="BH1808" i="12" s="1"/>
  <c r="L1786" i="12"/>
  <c r="R1786" i="12" s="1"/>
  <c r="X1786" i="12" s="1"/>
  <c r="AD1786" i="12" s="1"/>
  <c r="AH1786" i="12" s="1"/>
  <c r="AN1786" i="12" s="1"/>
  <c r="AR1786" i="12" s="1"/>
  <c r="AV1786" i="12" s="1"/>
  <c r="BA1786" i="12" s="1"/>
  <c r="BF1786" i="12" s="1"/>
  <c r="F1785" i="12"/>
  <c r="G1063" i="12"/>
  <c r="M1063" i="12" s="1"/>
  <c r="S1063" i="12" s="1"/>
  <c r="Y1063" i="12" s="1"/>
  <c r="AE1063" i="12" s="1"/>
  <c r="AI1063" i="12" s="1"/>
  <c r="AO1063" i="12" s="1"/>
  <c r="AW1063" i="12" s="1"/>
  <c r="BB1063" i="12" s="1"/>
  <c r="BG1063" i="12" s="1"/>
  <c r="F1276" i="12"/>
  <c r="L1276" i="12" s="1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L1338" i="12"/>
  <c r="R1338" i="12" s="1"/>
  <c r="X1338" i="12" s="1"/>
  <c r="AD1338" i="12" s="1"/>
  <c r="AH1338" i="12" s="1"/>
  <c r="AN1338" i="12" s="1"/>
  <c r="AR1338" i="12" s="1"/>
  <c r="AV1338" i="12" s="1"/>
  <c r="BA1338" i="12" s="1"/>
  <c r="BF1338" i="12" s="1"/>
  <c r="N16" i="12"/>
  <c r="T16" i="12" s="1"/>
  <c r="Z16" i="12" s="1"/>
  <c r="AF16" i="12" s="1"/>
  <c r="AJ16" i="12" s="1"/>
  <c r="AP16" i="12" s="1"/>
  <c r="AX16" i="12" s="1"/>
  <c r="BH16" i="12" s="1"/>
  <c r="H15" i="12"/>
  <c r="N15" i="12" s="1"/>
  <c r="T15" i="12" s="1"/>
  <c r="Z15" i="12" s="1"/>
  <c r="AF15" i="12" s="1"/>
  <c r="AJ15" i="12" s="1"/>
  <c r="AP15" i="12" s="1"/>
  <c r="AX15" i="12" s="1"/>
  <c r="BH15" i="12" s="1"/>
  <c r="N2052" i="12"/>
  <c r="T2052" i="12" s="1"/>
  <c r="Z2052" i="12" s="1"/>
  <c r="AF2052" i="12" s="1"/>
  <c r="AJ2052" i="12" s="1"/>
  <c r="AP2052" i="12" s="1"/>
  <c r="AX2052" i="12" s="1"/>
  <c r="BH2052" i="12" s="1"/>
  <c r="H2051" i="12"/>
  <c r="N2051" i="12" s="1"/>
  <c r="T2051" i="12" s="1"/>
  <c r="Z2051" i="12" s="1"/>
  <c r="AF2051" i="12" s="1"/>
  <c r="AJ2051" i="12" s="1"/>
  <c r="AP2051" i="12" s="1"/>
  <c r="AX2051" i="12" s="1"/>
  <c r="BH2051" i="12" s="1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L748" i="12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F739" i="12"/>
  <c r="L739" i="12" s="1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G1431" i="12"/>
  <c r="M1431" i="12" s="1"/>
  <c r="S1431" i="12" s="1"/>
  <c r="Y1431" i="12" s="1"/>
  <c r="AE1431" i="12" s="1"/>
  <c r="AI1431" i="12" s="1"/>
  <c r="AO1431" i="12" s="1"/>
  <c r="AW1431" i="12" s="1"/>
  <c r="BB1431" i="12" s="1"/>
  <c r="BG1431" i="12" s="1"/>
  <c r="M1432" i="12"/>
  <c r="S1432" i="12" s="1"/>
  <c r="Y1432" i="12" s="1"/>
  <c r="AE1432" i="12" s="1"/>
  <c r="AI1432" i="12" s="1"/>
  <c r="AO1432" i="12" s="1"/>
  <c r="AW1432" i="12" s="1"/>
  <c r="BB1432" i="12" s="1"/>
  <c r="BG1432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F191" i="12"/>
  <c r="L191" i="12" s="1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F2294" i="12"/>
  <c r="L2294" i="12" s="1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L2295" i="12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G1808" i="12"/>
  <c r="M1808" i="12" s="1"/>
  <c r="S1808" i="12" s="1"/>
  <c r="Y1808" i="12" s="1"/>
  <c r="AE1808" i="12" s="1"/>
  <c r="AI1808" i="12" s="1"/>
  <c r="AO1808" i="12" s="1"/>
  <c r="AW1808" i="12" s="1"/>
  <c r="BB1808" i="12" s="1"/>
  <c r="BG1808" i="12" s="1"/>
  <c r="M722" i="12"/>
  <c r="S722" i="12" s="1"/>
  <c r="Y722" i="12" s="1"/>
  <c r="AE722" i="12" s="1"/>
  <c r="AI722" i="12" s="1"/>
  <c r="AO722" i="12" s="1"/>
  <c r="AW722" i="12" s="1"/>
  <c r="BB722" i="12" s="1"/>
  <c r="BG722" i="12" s="1"/>
  <c r="G661" i="12"/>
  <c r="M661" i="12" s="1"/>
  <c r="S661" i="12" s="1"/>
  <c r="Y661" i="12" s="1"/>
  <c r="AE661" i="12" s="1"/>
  <c r="AI661" i="12" s="1"/>
  <c r="AO661" i="12" s="1"/>
  <c r="AW661" i="12" s="1"/>
  <c r="BB661" i="12" s="1"/>
  <c r="BG661" i="12" s="1"/>
  <c r="L1028" i="12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F1027" i="12"/>
  <c r="L1027" i="12" s="1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F848" i="12"/>
  <c r="L848" i="12" s="1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H816" i="12"/>
  <c r="F502" i="12"/>
  <c r="M2016" i="12"/>
  <c r="S2016" i="12" s="1"/>
  <c r="Y2016" i="12" s="1"/>
  <c r="AE2016" i="12" s="1"/>
  <c r="AI2016" i="12" s="1"/>
  <c r="AO2016" i="12" s="1"/>
  <c r="AW2016" i="12" s="1"/>
  <c r="BB2016" i="12" s="1"/>
  <c r="BG2016" i="12" s="1"/>
  <c r="G2015" i="12"/>
  <c r="M2015" i="12" s="1"/>
  <c r="S2015" i="12" s="1"/>
  <c r="Y2015" i="12" s="1"/>
  <c r="AE2015" i="12" s="1"/>
  <c r="AI2015" i="12" s="1"/>
  <c r="AO2015" i="12" s="1"/>
  <c r="AW2015" i="12" s="1"/>
  <c r="BB2015" i="12" s="1"/>
  <c r="BG2015" i="12" s="1"/>
  <c r="L110" i="12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L2802" i="12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F2801" i="12"/>
  <c r="L2801" i="12" s="1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L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F2275" i="12"/>
  <c r="F2920" i="12"/>
  <c r="L2920" i="12" s="1"/>
  <c r="R2920" i="12" s="1"/>
  <c r="X2920" i="12" s="1"/>
  <c r="AD2920" i="12" s="1"/>
  <c r="AH2920" i="12" s="1"/>
  <c r="AN2920" i="12" s="1"/>
  <c r="AR2920" i="12" s="1"/>
  <c r="AV2920" i="12" s="1"/>
  <c r="BA2920" i="12" s="1"/>
  <c r="BF2920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G2274" i="12"/>
  <c r="M2274" i="12" s="1"/>
  <c r="S2274" i="12" s="1"/>
  <c r="Y2274" i="12" s="1"/>
  <c r="AE2274" i="12" s="1"/>
  <c r="AI2274" i="12" s="1"/>
  <c r="AO2274" i="12" s="1"/>
  <c r="AW2274" i="12" s="1"/>
  <c r="BB2274" i="12" s="1"/>
  <c r="BG2274" i="12" s="1"/>
  <c r="M2275" i="12"/>
  <c r="S2275" i="12" s="1"/>
  <c r="Y2275" i="12" s="1"/>
  <c r="AE2275" i="12" s="1"/>
  <c r="AI2275" i="12" s="1"/>
  <c r="AO2275" i="12" s="1"/>
  <c r="AW2275" i="12" s="1"/>
  <c r="BB2275" i="12" s="1"/>
  <c r="BG2275" i="12" s="1"/>
  <c r="F449" i="12"/>
  <c r="L449" i="12" s="1"/>
  <c r="R449" i="12" s="1"/>
  <c r="X449" i="12" s="1"/>
  <c r="AD449" i="12" s="1"/>
  <c r="AH449" i="12" s="1"/>
  <c r="AN449" i="12" s="1"/>
  <c r="AR449" i="12" s="1"/>
  <c r="AV449" i="12" s="1"/>
  <c r="BA449" i="12" s="1"/>
  <c r="BF449" i="12" s="1"/>
  <c r="L450" i="12"/>
  <c r="R450" i="12" s="1"/>
  <c r="X450" i="12" s="1"/>
  <c r="AD450" i="12" s="1"/>
  <c r="AH450" i="12" s="1"/>
  <c r="AN450" i="12" s="1"/>
  <c r="AR450" i="12" s="1"/>
  <c r="AV450" i="12" s="1"/>
  <c r="BA450" i="12" s="1"/>
  <c r="BF450" i="12" s="1"/>
  <c r="L2180" i="12"/>
  <c r="R2180" i="12" s="1"/>
  <c r="X2180" i="12" s="1"/>
  <c r="AD2180" i="12" s="1"/>
  <c r="AH2180" i="12" s="1"/>
  <c r="AN2180" i="12" s="1"/>
  <c r="AR2180" i="12" s="1"/>
  <c r="AV2180" i="12" s="1"/>
  <c r="BA2180" i="12" s="1"/>
  <c r="BF2180" i="12" s="1"/>
  <c r="F2179" i="12"/>
  <c r="L2179" i="12" s="1"/>
  <c r="R2179" i="12" s="1"/>
  <c r="X2179" i="12" s="1"/>
  <c r="AD2179" i="12" s="1"/>
  <c r="AH2179" i="12" s="1"/>
  <c r="AN2179" i="12" s="1"/>
  <c r="AR2179" i="12" s="1"/>
  <c r="AV2179" i="12" s="1"/>
  <c r="BA2179" i="12" s="1"/>
  <c r="BF2179" i="12" s="1"/>
  <c r="G501" i="12"/>
  <c r="M501" i="12" s="1"/>
  <c r="S501" i="12" s="1"/>
  <c r="Y501" i="12" s="1"/>
  <c r="AE501" i="12" s="1"/>
  <c r="AI501" i="12" s="1"/>
  <c r="AO501" i="12" s="1"/>
  <c r="AW501" i="12" s="1"/>
  <c r="BB501" i="12" s="1"/>
  <c r="BG501" i="12" s="1"/>
  <c r="M502" i="12"/>
  <c r="S502" i="12" s="1"/>
  <c r="Y502" i="12" s="1"/>
  <c r="AE502" i="12" s="1"/>
  <c r="AI502" i="12" s="1"/>
  <c r="AO502" i="12" s="1"/>
  <c r="AW502" i="12" s="1"/>
  <c r="BB502" i="12" s="1"/>
  <c r="BG502" i="12" s="1"/>
  <c r="G277" i="12"/>
  <c r="M277" i="12" s="1"/>
  <c r="S277" i="12" s="1"/>
  <c r="Y277" i="12" s="1"/>
  <c r="AE277" i="12" s="1"/>
  <c r="AI277" i="12" s="1"/>
  <c r="AO277" i="12" s="1"/>
  <c r="AW277" i="12" s="1"/>
  <c r="BB277" i="12" s="1"/>
  <c r="BG277" i="12" s="1"/>
  <c r="F1873" i="12"/>
  <c r="L1873" i="12" s="1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L1879" i="12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F618" i="12"/>
  <c r="L618" i="12" s="1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F2116" i="12"/>
  <c r="L2116" i="12" s="1"/>
  <c r="R2116" i="12" s="1"/>
  <c r="X2116" i="12" s="1"/>
  <c r="AD2116" i="12" s="1"/>
  <c r="AH2116" i="12" s="1"/>
  <c r="AN2116" i="12" s="1"/>
  <c r="AR2116" i="12" s="1"/>
  <c r="AV2116" i="12" s="1"/>
  <c r="BA2116" i="12" s="1"/>
  <c r="BF2116" i="12" s="1"/>
  <c r="L2122" i="12"/>
  <c r="R2122" i="12" s="1"/>
  <c r="X2122" i="12" s="1"/>
  <c r="AD2122" i="12" s="1"/>
  <c r="AH2122" i="12" s="1"/>
  <c r="AN2122" i="12" s="1"/>
  <c r="AR2122" i="12" s="1"/>
  <c r="AV2122" i="12" s="1"/>
  <c r="BA2122" i="12" s="1"/>
  <c r="BF2122" i="12" s="1"/>
  <c r="G1561" i="12"/>
  <c r="M1561" i="12" s="1"/>
  <c r="S1561" i="12" s="1"/>
  <c r="Y1561" i="12" s="1"/>
  <c r="AE1561" i="12" s="1"/>
  <c r="AI1561" i="12" s="1"/>
  <c r="AO1561" i="12" s="1"/>
  <c r="AW1561" i="12" s="1"/>
  <c r="BB1561" i="12" s="1"/>
  <c r="BG1561" i="12" s="1"/>
  <c r="M1562" i="12"/>
  <c r="S1562" i="12" s="1"/>
  <c r="Y1562" i="12" s="1"/>
  <c r="AE1562" i="12" s="1"/>
  <c r="AI1562" i="12" s="1"/>
  <c r="AO1562" i="12" s="1"/>
  <c r="AW1562" i="12" s="1"/>
  <c r="BB1562" i="12" s="1"/>
  <c r="BG1562" i="12" s="1"/>
  <c r="G459" i="12"/>
  <c r="M459" i="12" s="1"/>
  <c r="S459" i="12" s="1"/>
  <c r="Y459" i="12" s="1"/>
  <c r="AE459" i="12" s="1"/>
  <c r="AI459" i="12" s="1"/>
  <c r="AO459" i="12" s="1"/>
  <c r="AW459" i="12" s="1"/>
  <c r="BB459" i="12" s="1"/>
  <c r="BG459" i="12" s="1"/>
  <c r="M460" i="12"/>
  <c r="S460" i="12" s="1"/>
  <c r="Y460" i="12" s="1"/>
  <c r="AE460" i="12" s="1"/>
  <c r="AI460" i="12" s="1"/>
  <c r="AO460" i="12" s="1"/>
  <c r="AW460" i="12" s="1"/>
  <c r="BB460" i="12" s="1"/>
  <c r="BG460" i="12" s="1"/>
  <c r="F1354" i="12"/>
  <c r="L1355" i="12"/>
  <c r="R1355" i="12" s="1"/>
  <c r="X1355" i="12" s="1"/>
  <c r="AD1355" i="12" s="1"/>
  <c r="AH1355" i="12" s="1"/>
  <c r="AN1355" i="12" s="1"/>
  <c r="AR1355" i="12" s="1"/>
  <c r="AV1355" i="12" s="1"/>
  <c r="BA1355" i="12" s="1"/>
  <c r="BF1355" i="12" s="1"/>
  <c r="F2004" i="12"/>
  <c r="L2004" i="12" s="1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L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N2016" i="12"/>
  <c r="T2016" i="12" s="1"/>
  <c r="Z2016" i="12" s="1"/>
  <c r="AF2016" i="12" s="1"/>
  <c r="AJ2016" i="12" s="1"/>
  <c r="AP2016" i="12" s="1"/>
  <c r="AX2016" i="12" s="1"/>
  <c r="BH2016" i="12" s="1"/>
  <c r="H2015" i="12"/>
  <c r="N2015" i="12" s="1"/>
  <c r="T2015" i="12" s="1"/>
  <c r="Z2015" i="12" s="1"/>
  <c r="AF2015" i="12" s="1"/>
  <c r="AJ2015" i="12" s="1"/>
  <c r="AP2015" i="12" s="1"/>
  <c r="AX2015" i="12" s="1"/>
  <c r="BH2015" i="12" s="1"/>
  <c r="L1667" i="12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F1666" i="12"/>
  <c r="F2016" i="12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H501" i="12"/>
  <c r="N501" i="12" s="1"/>
  <c r="T501" i="12" s="1"/>
  <c r="Z501" i="12" s="1"/>
  <c r="AF501" i="12" s="1"/>
  <c r="AJ501" i="12" s="1"/>
  <c r="AP501" i="12" s="1"/>
  <c r="AX501" i="12" s="1"/>
  <c r="BH501" i="12" s="1"/>
  <c r="N502" i="12"/>
  <c r="T502" i="12" s="1"/>
  <c r="Z502" i="12" s="1"/>
  <c r="AF502" i="12" s="1"/>
  <c r="AJ502" i="12" s="1"/>
  <c r="AP502" i="12" s="1"/>
  <c r="AX502" i="12" s="1"/>
  <c r="BH502" i="12" s="1"/>
  <c r="M16" i="12"/>
  <c r="S16" i="12" s="1"/>
  <c r="Y16" i="12" s="1"/>
  <c r="AE16" i="12" s="1"/>
  <c r="AI16" i="12" s="1"/>
  <c r="AO16" i="12" s="1"/>
  <c r="AW16" i="12" s="1"/>
  <c r="BB16" i="12" s="1"/>
  <c r="BG16" i="12" s="1"/>
  <c r="G15" i="12"/>
  <c r="M15" i="12" s="1"/>
  <c r="S15" i="12" s="1"/>
  <c r="Y15" i="12" s="1"/>
  <c r="AE15" i="12" s="1"/>
  <c r="AI15" i="12" s="1"/>
  <c r="AO15" i="12" s="1"/>
  <c r="AW15" i="12" s="1"/>
  <c r="BB15" i="12" s="1"/>
  <c r="BG15" i="12" s="1"/>
  <c r="L2053" i="12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F2052" i="12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F2740" i="12"/>
  <c r="L2740" i="12" s="1"/>
  <c r="R2740" i="12" s="1"/>
  <c r="X2740" i="12" s="1"/>
  <c r="AD2740" i="12" s="1"/>
  <c r="AH2740" i="12" s="1"/>
  <c r="AN2740" i="12" s="1"/>
  <c r="AR2740" i="12" s="1"/>
  <c r="AV2740" i="12" s="1"/>
  <c r="BA2740" i="12" s="1"/>
  <c r="BF2740" i="12" s="1"/>
  <c r="F2031" i="12"/>
  <c r="L2031" i="12" s="1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L2032" i="12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N1900" i="12"/>
  <c r="T1900" i="12" s="1"/>
  <c r="Z1900" i="12" s="1"/>
  <c r="AF1900" i="12" s="1"/>
  <c r="AJ1900" i="12" s="1"/>
  <c r="AP1900" i="12" s="1"/>
  <c r="AX1900" i="12" s="1"/>
  <c r="BH1900" i="12" s="1"/>
  <c r="H1899" i="12"/>
  <c r="N1899" i="12" s="1"/>
  <c r="T1899" i="12" s="1"/>
  <c r="Z1899" i="12" s="1"/>
  <c r="AF1899" i="12" s="1"/>
  <c r="AJ1899" i="12" s="1"/>
  <c r="AP1899" i="12" s="1"/>
  <c r="AX1899" i="12" s="1"/>
  <c r="BH1899" i="12" s="1"/>
  <c r="L818" i="12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F817" i="12"/>
  <c r="L817" i="12" s="1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F919" i="12"/>
  <c r="L919" i="12" s="1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L920" i="12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F2155" i="12"/>
  <c r="L2155" i="12" s="1"/>
  <c r="R2155" i="12" s="1"/>
  <c r="X2155" i="12" s="1"/>
  <c r="AD2155" i="12" s="1"/>
  <c r="AH2155" i="12" s="1"/>
  <c r="AN2155" i="12" s="1"/>
  <c r="AR2155" i="12" s="1"/>
  <c r="AV2155" i="12" s="1"/>
  <c r="BA2155" i="12" s="1"/>
  <c r="BF2155" i="12" s="1"/>
  <c r="L2156" i="12"/>
  <c r="R2156" i="12" s="1"/>
  <c r="X2156" i="12" s="1"/>
  <c r="AD2156" i="12" s="1"/>
  <c r="AH2156" i="12" s="1"/>
  <c r="AN2156" i="12" s="1"/>
  <c r="AR2156" i="12" s="1"/>
  <c r="AV2156" i="12" s="1"/>
  <c r="BA2156" i="12" s="1"/>
  <c r="BF2156" i="12" s="1"/>
  <c r="F2451" i="12"/>
  <c r="L2451" i="12" s="1"/>
  <c r="R2451" i="12" s="1"/>
  <c r="X2451" i="12" s="1"/>
  <c r="AD2451" i="12" s="1"/>
  <c r="AH2451" i="12" s="1"/>
  <c r="AN2451" i="12" s="1"/>
  <c r="AR2451" i="12" s="1"/>
  <c r="AV2451" i="12" s="1"/>
  <c r="BA2451" i="12" s="1"/>
  <c r="BF2451" i="12" s="1"/>
  <c r="L2452" i="12"/>
  <c r="R2452" i="12" s="1"/>
  <c r="X2452" i="12" s="1"/>
  <c r="AD2452" i="12" s="1"/>
  <c r="AH2452" i="12" s="1"/>
  <c r="AN2452" i="12" s="1"/>
  <c r="AR2452" i="12" s="1"/>
  <c r="AV2452" i="12" s="1"/>
  <c r="BA2452" i="12" s="1"/>
  <c r="BF2452" i="12" s="1"/>
  <c r="L1433" i="12"/>
  <c r="R1433" i="12" s="1"/>
  <c r="X1433" i="12" s="1"/>
  <c r="AD1433" i="12" s="1"/>
  <c r="AH1433" i="12" s="1"/>
  <c r="AN1433" i="12" s="1"/>
  <c r="AR1433" i="12" s="1"/>
  <c r="AV1433" i="12" s="1"/>
  <c r="BA1433" i="12" s="1"/>
  <c r="BF1433" i="12" s="1"/>
  <c r="F1432" i="12"/>
  <c r="F491" i="12"/>
  <c r="L491" i="12" s="1"/>
  <c r="R491" i="12" s="1"/>
  <c r="X491" i="12" s="1"/>
  <c r="AD491" i="12" s="1"/>
  <c r="AH491" i="12" s="1"/>
  <c r="AN491" i="12" s="1"/>
  <c r="AR491" i="12" s="1"/>
  <c r="AV491" i="12" s="1"/>
  <c r="BA491" i="12" s="1"/>
  <c r="BF491" i="12" s="1"/>
  <c r="L492" i="12"/>
  <c r="R492" i="12" s="1"/>
  <c r="X492" i="12" s="1"/>
  <c r="AD492" i="12" s="1"/>
  <c r="AH492" i="12" s="1"/>
  <c r="AN492" i="12" s="1"/>
  <c r="AR492" i="12" s="1"/>
  <c r="AV492" i="12" s="1"/>
  <c r="BA492" i="12" s="1"/>
  <c r="BF492" i="12" s="1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F1900" i="12"/>
  <c r="H1561" i="12"/>
  <c r="N1561" i="12" s="1"/>
  <c r="T1561" i="12" s="1"/>
  <c r="Z1561" i="12" s="1"/>
  <c r="AF1561" i="12" s="1"/>
  <c r="AJ1561" i="12" s="1"/>
  <c r="AP1561" i="12" s="1"/>
  <c r="AX1561" i="12" s="1"/>
  <c r="BH1561" i="12" s="1"/>
  <c r="N1562" i="12"/>
  <c r="T1562" i="12" s="1"/>
  <c r="Z1562" i="12" s="1"/>
  <c r="AF1562" i="12" s="1"/>
  <c r="AJ1562" i="12" s="1"/>
  <c r="AP1562" i="12" s="1"/>
  <c r="AX1562" i="12" s="1"/>
  <c r="BH1562" i="12" s="1"/>
  <c r="N662" i="12"/>
  <c r="T662" i="12" s="1"/>
  <c r="Z662" i="12" s="1"/>
  <c r="AF662" i="12" s="1"/>
  <c r="AJ662" i="12" s="1"/>
  <c r="AP662" i="12" s="1"/>
  <c r="AX662" i="12" s="1"/>
  <c r="BH662" i="12" s="1"/>
  <c r="H661" i="12"/>
  <c r="N661" i="12" s="1"/>
  <c r="T661" i="12" s="1"/>
  <c r="Z661" i="12" s="1"/>
  <c r="AF661" i="12" s="1"/>
  <c r="AJ661" i="12" s="1"/>
  <c r="AP661" i="12" s="1"/>
  <c r="AX661" i="12" s="1"/>
  <c r="BH661" i="12" s="1"/>
  <c r="M2052" i="12"/>
  <c r="S2052" i="12" s="1"/>
  <c r="Y2052" i="12" s="1"/>
  <c r="AE2052" i="12" s="1"/>
  <c r="AI2052" i="12" s="1"/>
  <c r="AO2052" i="12" s="1"/>
  <c r="AW2052" i="12" s="1"/>
  <c r="BB2052" i="12" s="1"/>
  <c r="BG2052" i="12" s="1"/>
  <c r="G2051" i="12"/>
  <c r="M2051" i="12" s="1"/>
  <c r="S2051" i="12" s="1"/>
  <c r="Y2051" i="12" s="1"/>
  <c r="AE2051" i="12" s="1"/>
  <c r="AI2051" i="12" s="1"/>
  <c r="AO2051" i="12" s="1"/>
  <c r="AW2051" i="12" s="1"/>
  <c r="BB2051" i="12" s="1"/>
  <c r="BG2051" i="12" s="1"/>
  <c r="H1431" i="12"/>
  <c r="N1431" i="12" s="1"/>
  <c r="T1431" i="12" s="1"/>
  <c r="Z1431" i="12" s="1"/>
  <c r="AF1431" i="12" s="1"/>
  <c r="AJ1431" i="12" s="1"/>
  <c r="AP1431" i="12" s="1"/>
  <c r="AX1431" i="12" s="1"/>
  <c r="BH1431" i="12" s="1"/>
  <c r="N1432" i="12"/>
  <c r="T1432" i="12" s="1"/>
  <c r="Z1432" i="12" s="1"/>
  <c r="AF1432" i="12" s="1"/>
  <c r="AJ1432" i="12" s="1"/>
  <c r="AP1432" i="12" s="1"/>
  <c r="AX1432" i="12" s="1"/>
  <c r="BH1432" i="12" s="1"/>
  <c r="M2305" i="12"/>
  <c r="S2305" i="12" s="1"/>
  <c r="Y2305" i="12" s="1"/>
  <c r="AE2305" i="12" s="1"/>
  <c r="AI2305" i="12" s="1"/>
  <c r="AO2305" i="12" s="1"/>
  <c r="AW2305" i="12" s="1"/>
  <c r="BB2305" i="12" s="1"/>
  <c r="BG2305" i="12" s="1"/>
  <c r="G2304" i="12"/>
  <c r="M2304" i="12" s="1"/>
  <c r="S2304" i="12" s="1"/>
  <c r="Y2304" i="12" s="1"/>
  <c r="AE2304" i="12" s="1"/>
  <c r="AI2304" i="12" s="1"/>
  <c r="AO2304" i="12" s="1"/>
  <c r="AW2304" i="12" s="1"/>
  <c r="BB2304" i="12" s="1"/>
  <c r="BG2304" i="12" s="1"/>
  <c r="F722" i="12"/>
  <c r="L723" i="12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N2305" i="12"/>
  <c r="T2305" i="12" s="1"/>
  <c r="Z2305" i="12" s="1"/>
  <c r="AF2305" i="12" s="1"/>
  <c r="AJ2305" i="12" s="1"/>
  <c r="AP2305" i="12" s="1"/>
  <c r="AX2305" i="12" s="1"/>
  <c r="BH2305" i="12" s="1"/>
  <c r="H2304" i="12"/>
  <c r="N2304" i="12" s="1"/>
  <c r="T2304" i="12" s="1"/>
  <c r="Z2304" i="12" s="1"/>
  <c r="AF2304" i="12" s="1"/>
  <c r="AJ2304" i="12" s="1"/>
  <c r="AP2304" i="12" s="1"/>
  <c r="AX2304" i="12" s="1"/>
  <c r="BH2304" i="12" s="1"/>
  <c r="F2305" i="12"/>
  <c r="L2306" i="12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L17" i="12"/>
  <c r="R17" i="12" s="1"/>
  <c r="X17" i="12" s="1"/>
  <c r="AD17" i="12" s="1"/>
  <c r="AH17" i="12" s="1"/>
  <c r="AN17" i="12" s="1"/>
  <c r="AR17" i="12" s="1"/>
  <c r="AV17" i="12" s="1"/>
  <c r="BA17" i="12" s="1"/>
  <c r="BF17" i="12" s="1"/>
  <c r="F16" i="12"/>
  <c r="H1063" i="12"/>
  <c r="N1063" i="12" s="1"/>
  <c r="T1063" i="12" s="1"/>
  <c r="Z1063" i="12" s="1"/>
  <c r="AF1063" i="12" s="1"/>
  <c r="AJ1063" i="12" s="1"/>
  <c r="AP1063" i="12" s="1"/>
  <c r="AX1063" i="12" s="1"/>
  <c r="BH1063" i="12" s="1"/>
  <c r="F2783" i="12"/>
  <c r="L2783" i="12" s="1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F1431" i="12" l="1"/>
  <c r="L1431" i="12" s="1"/>
  <c r="R1431" i="12" s="1"/>
  <c r="X1431" i="12" s="1"/>
  <c r="AD1431" i="12" s="1"/>
  <c r="AH1431" i="12" s="1"/>
  <c r="AN1431" i="12" s="1"/>
  <c r="AR1431" i="12" s="1"/>
  <c r="AV1431" i="12" s="1"/>
  <c r="BA1431" i="12" s="1"/>
  <c r="BF1431" i="12" s="1"/>
  <c r="L1432" i="12"/>
  <c r="R1432" i="12" s="1"/>
  <c r="X1432" i="12" s="1"/>
  <c r="AD1432" i="12" s="1"/>
  <c r="AH1432" i="12" s="1"/>
  <c r="AN1432" i="12" s="1"/>
  <c r="AR1432" i="12" s="1"/>
  <c r="AV1432" i="12" s="1"/>
  <c r="BA1432" i="12" s="1"/>
  <c r="BF1432" i="12" s="1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F2051" i="12"/>
  <c r="L2051" i="12" s="1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F1561" i="12"/>
  <c r="L1561" i="12" s="1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L1666" i="12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L2305" i="12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F2304" i="12"/>
  <c r="L2304" i="12" s="1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F277" i="12"/>
  <c r="L277" i="12" s="1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H2936" i="12"/>
  <c r="N816" i="12"/>
  <c r="T816" i="12" s="1"/>
  <c r="Z816" i="12" s="1"/>
  <c r="AF816" i="12" s="1"/>
  <c r="AJ816" i="12" s="1"/>
  <c r="AP816" i="12" s="1"/>
  <c r="AX816" i="12" s="1"/>
  <c r="BH816" i="12" s="1"/>
  <c r="F1808" i="12"/>
  <c r="L1808" i="12" s="1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F501" i="12"/>
  <c r="L501" i="12" s="1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F661" i="12"/>
  <c r="L661" i="12" s="1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L16" i="12"/>
  <c r="R16" i="12" s="1"/>
  <c r="X16" i="12" s="1"/>
  <c r="AD16" i="12" s="1"/>
  <c r="AH16" i="12" s="1"/>
  <c r="AN16" i="12" s="1"/>
  <c r="AR16" i="12" s="1"/>
  <c r="AV16" i="12" s="1"/>
  <c r="BA16" i="12" s="1"/>
  <c r="BF16" i="12" s="1"/>
  <c r="F15" i="12"/>
  <c r="L15" i="12" s="1"/>
  <c r="R15" i="12" s="1"/>
  <c r="X15" i="12" s="1"/>
  <c r="AD15" i="12" s="1"/>
  <c r="AH15" i="12" s="1"/>
  <c r="AN15" i="12" s="1"/>
  <c r="AR15" i="12" s="1"/>
  <c r="AV15" i="12" s="1"/>
  <c r="BA15" i="12" s="1"/>
  <c r="BF15" i="12" s="1"/>
  <c r="F1773" i="12"/>
  <c r="L1773" i="12" s="1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L1785" i="12"/>
  <c r="R1785" i="12" s="1"/>
  <c r="X1785" i="12" s="1"/>
  <c r="AD1785" i="12" s="1"/>
  <c r="AH1785" i="12" s="1"/>
  <c r="AN1785" i="12" s="1"/>
  <c r="AR1785" i="12" s="1"/>
  <c r="AV1785" i="12" s="1"/>
  <c r="BA1785" i="12" s="1"/>
  <c r="BF1785" i="12" s="1"/>
  <c r="F459" i="12"/>
  <c r="L459" i="12" s="1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L460" i="12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L1900" i="12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F1899" i="12"/>
  <c r="L1899" i="12" s="1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F2274" i="12"/>
  <c r="L2274" i="12" s="1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L2275" i="12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F816" i="12"/>
  <c r="L2016" i="12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F2015" i="12"/>
  <c r="L2015" i="12" s="1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F100" i="12"/>
  <c r="L100" i="12" s="1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F1353" i="12"/>
  <c r="L1353" i="12" s="1"/>
  <c r="R1353" i="12" s="1"/>
  <c r="X1353" i="12" s="1"/>
  <c r="AD1353" i="12" s="1"/>
  <c r="AH1353" i="12" s="1"/>
  <c r="AN1353" i="12" s="1"/>
  <c r="AR1353" i="12" s="1"/>
  <c r="AV1353" i="12" s="1"/>
  <c r="BA1353" i="12" s="1"/>
  <c r="BF1353" i="12" s="1"/>
  <c r="L1354" i="12"/>
  <c r="R1354" i="12" s="1"/>
  <c r="X1354" i="12" s="1"/>
  <c r="AD1354" i="12" s="1"/>
  <c r="AH1354" i="12" s="1"/>
  <c r="AN1354" i="12" s="1"/>
  <c r="AR1354" i="12" s="1"/>
  <c r="AV1354" i="12" s="1"/>
  <c r="BA1354" i="12" s="1"/>
  <c r="BF1354" i="12" s="1"/>
  <c r="G2936" i="12"/>
  <c r="L2213" i="12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F2212" i="12"/>
  <c r="L2212" i="12" s="1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F1063" i="12"/>
  <c r="L1063" i="12" s="1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F2936" i="12" l="1"/>
  <c r="L816" i="12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N2936" i="12"/>
  <c r="T2936" i="12" s="1"/>
  <c r="Z2936" i="12" s="1"/>
  <c r="AF2936" i="12" s="1"/>
  <c r="AJ2936" i="12" s="1"/>
  <c r="AP2936" i="12" s="1"/>
  <c r="AX2936" i="12" s="1"/>
  <c r="BH2936" i="12" s="1"/>
  <c r="M2936" i="12"/>
  <c r="S2936" i="12" s="1"/>
  <c r="Y2936" i="12" s="1"/>
  <c r="AE2936" i="12" s="1"/>
  <c r="AI2936" i="12" s="1"/>
  <c r="AO2936" i="12" s="1"/>
  <c r="AW2936" i="12" s="1"/>
  <c r="BB2936" i="12" s="1"/>
  <c r="BG2936" i="12" s="1"/>
  <c r="L2936" i="12" l="1"/>
  <c r="R2936" i="12" s="1"/>
  <c r="X2936" i="12" s="1"/>
  <c r="AD2936" i="12" s="1"/>
  <c r="AH2936" i="12" s="1"/>
  <c r="AN2936" i="12" s="1"/>
  <c r="AR2936" i="12" s="1"/>
  <c r="AV2936" i="12" s="1"/>
  <c r="BA2936" i="12" s="1"/>
  <c r="BF2936" i="12" s="1"/>
</calcChain>
</file>

<file path=xl/sharedStrings.xml><?xml version="1.0" encoding="utf-8"?>
<sst xmlns="http://schemas.openxmlformats.org/spreadsheetml/2006/main" count="7720" uniqueCount="1598">
  <si>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</si>
  <si>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</si>
  <si>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</si>
  <si>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</si>
  <si>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</si>
  <si>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</si>
  <si>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</si>
  <si>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</si>
  <si>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</si>
  <si>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</si>
  <si>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</si>
  <si>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</si>
  <si>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</si>
  <si>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</si>
  <si>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</si>
  <si>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</si>
  <si>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</si>
  <si>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</si>
  <si>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</si>
  <si>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</si>
  <si>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</si>
  <si>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</si>
  <si>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</si>
  <si>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</si>
  <si>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</si>
  <si>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</si>
  <si>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</si>
  <si>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</si>
  <si>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</si>
  <si>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</si>
  <si>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</si>
  <si>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</si>
  <si>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</si>
  <si>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</si>
  <si>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</si>
  <si>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</si>
  <si>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</si>
  <si>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</si>
  <si>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</si>
  <si>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</si>
  <si>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</si>
  <si>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</si>
  <si>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</si>
  <si>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</si>
  <si>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</si>
  <si>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</si>
  <si>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</si>
  <si>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</si>
  <si>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</si>
  <si>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</si>
  <si>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</si>
  <si>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</si>
  <si>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</si>
  <si>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</si>
  <si>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</si>
  <si>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</si>
  <si>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</si>
  <si>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</si>
  <si>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</si>
  <si>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</si>
  <si>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</si>
  <si>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</si>
  <si>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</si>
  <si>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</si>
  <si>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</si>
  <si>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</si>
  <si>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</si>
  <si>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</si>
  <si>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</si>
  <si>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</si>
  <si>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</si>
  <si>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</si>
  <si>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</si>
  <si>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</si>
  <si>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</si>
  <si>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</si>
  <si>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</si>
  <si>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</si>
  <si>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</si>
  <si>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</si>
  <si>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</si>
  <si>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</si>
  <si>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</si>
  <si>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</si>
  <si>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</si>
  <si>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</si>
  <si>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</si>
  <si>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</si>
  <si>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</si>
  <si>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</si>
  <si>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</si>
  <si>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</si>
  <si>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</si>
  <si>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</si>
  <si>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</si>
  <si>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</si>
  <si>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</si>
  <si>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</si>
  <si>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</si>
  <si>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</si>
  <si>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</si>
  <si>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</si>
  <si>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</si>
  <si>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</si>
  <si>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</si>
  <si>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</si>
  <si>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</si>
  <si>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</si>
  <si>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</si>
  <si>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</si>
  <si>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</si>
  <si>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</si>
  <si>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</si>
  <si>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</si>
  <si>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</si>
  <si>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</si>
  <si>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</si>
  <si>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</si>
  <si>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</si>
  <si>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</si>
  <si>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</si>
  <si>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</si>
  <si>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</si>
  <si>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</si>
  <si>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</si>
  <si>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</si>
  <si>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</si>
  <si>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</si>
  <si>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</si>
  <si>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</si>
  <si>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</si>
  <si>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</si>
  <si>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</si>
  <si>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</si>
  <si>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</si>
  <si>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</si>
  <si>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</si>
  <si>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</si>
  <si>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</si>
  <si>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</si>
  <si>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</si>
  <si>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</si>
  <si>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</si>
  <si>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</si>
  <si>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</si>
  <si>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</si>
  <si>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</si>
  <si>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</si>
  <si>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</si>
  <si>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</si>
  <si>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</si>
  <si>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</si>
  <si>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</si>
  <si>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</si>
  <si>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</si>
  <si>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</si>
  <si>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</si>
  <si>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</si>
  <si>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</si>
  <si>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</si>
  <si>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</si>
  <si>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</si>
  <si>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</si>
  <si>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</si>
  <si>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</si>
  <si>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</si>
  <si>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</si>
  <si>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</si>
  <si>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</si>
  <si>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</si>
  <si>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</si>
  <si>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</si>
  <si>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</si>
  <si>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</si>
  <si>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</si>
  <si>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</si>
  <si>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</si>
  <si>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</si>
  <si>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</si>
  <si>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</si>
  <si>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</si>
  <si>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</si>
  <si>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</si>
  <si>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</si>
  <si>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</si>
  <si>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</si>
  <si>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</si>
  <si>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</si>
  <si>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</si>
  <si>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</si>
  <si>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</si>
  <si>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</si>
  <si>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</si>
  <si>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</si>
  <si>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</si>
  <si>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</si>
  <si>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</si>
  <si>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</si>
  <si>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</si>
  <si>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</si>
  <si>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</si>
  <si>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</si>
  <si>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</si>
  <si>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</si>
  <si>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</si>
  <si>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</si>
  <si>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</si>
  <si>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</si>
  <si>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</si>
  <si>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</si>
  <si>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</si>
  <si>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</si>
  <si>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</si>
  <si>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</si>
  <si>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</si>
  <si>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</si>
  <si>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</si>
  <si>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</si>
  <si>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</si>
  <si>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</si>
  <si>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</si>
  <si>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</si>
  <si>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</si>
  <si>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</si>
  <si>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</si>
  <si>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</si>
  <si>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</si>
  <si>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</si>
  <si>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</si>
  <si>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</si>
  <si>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</si>
  <si>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</si>
  <si>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</si>
  <si>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</si>
  <si>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</si>
  <si>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</si>
  <si>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</si>
  <si>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</si>
  <si>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</si>
  <si>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</si>
  <si>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</si>
  <si>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</si>
  <si>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</si>
  <si>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</si>
  <si>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</si>
  <si>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</si>
  <si>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</si>
  <si>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</si>
  <si>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</si>
  <si>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</si>
  <si>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</si>
  <si>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</si>
  <si>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</si>
  <si>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</si>
  <si>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</si>
  <si>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</si>
  <si>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</si>
  <si>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</si>
  <si>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</si>
  <si>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</si>
  <si>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</si>
  <si>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</si>
  <si>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</si>
  <si>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</si>
  <si>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</si>
  <si>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</si>
  <si>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</si>
  <si>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</si>
  <si>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</si>
  <si>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</si>
  <si>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</si>
  <si>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</si>
  <si>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</si>
  <si>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</si>
  <si>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</si>
  <si>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</si>
  <si>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</si>
  <si>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</si>
  <si>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</si>
  <si>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</si>
  <si>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</si>
  <si>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</si>
  <si>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</si>
  <si>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</si>
  <si>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</si>
  <si>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</si>
  <si>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</si>
  <si>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</si>
  <si>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</si>
  <si>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</si>
  <si>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</si>
  <si>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</si>
  <si>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</si>
  <si>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</si>
  <si>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</si>
  <si>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</si>
  <si>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</si>
  <si>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</si>
  <si>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</si>
  <si>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</si>
  <si>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</si>
  <si>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</si>
  <si>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</si>
  <si>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</si>
  <si>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</si>
  <si>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</si>
  <si>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</si>
  <si>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</si>
  <si>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</si>
  <si>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</si>
  <si>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</si>
  <si>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</si>
  <si>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</si>
  <si>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</si>
  <si>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</si>
  <si>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</si>
  <si>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</si>
  <si>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</si>
  <si>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</si>
  <si>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</si>
  <si>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</si>
  <si>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</si>
  <si>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</si>
  <si>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</si>
  <si>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</si>
  <si>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</si>
  <si>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</si>
  <si>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</si>
  <si>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</si>
  <si>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</si>
  <si>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</si>
  <si>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</si>
  <si>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</si>
  <si>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</si>
  <si>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</si>
  <si>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</si>
  <si>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</si>
  <si>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</si>
  <si>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</si>
  <si>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</si>
  <si>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</si>
  <si>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</si>
  <si>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</si>
  <si>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</si>
  <si>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</si>
  <si>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</si>
  <si>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</si>
  <si>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</si>
  <si>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</si>
  <si>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</si>
  <si>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</si>
  <si>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</si>
  <si>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</si>
  <si>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</si>
  <si>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</si>
  <si>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</si>
  <si>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</si>
  <si>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</si>
  <si>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</si>
  <si>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</si>
  <si>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</si>
  <si>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</si>
  <si>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</si>
  <si>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</si>
  <si>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</si>
  <si>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</si>
  <si>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</si>
  <si>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</si>
  <si>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</si>
  <si>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</si>
  <si>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</si>
  <si>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</si>
  <si>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</si>
  <si>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</si>
  <si>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</si>
  <si>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</si>
  <si>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</si>
  <si>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</si>
  <si>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</si>
  <si>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</si>
  <si>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</si>
  <si>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</si>
  <si>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</si>
  <si>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</si>
  <si>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</si>
  <si>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</si>
  <si>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</si>
  <si>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</si>
  <si>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</si>
  <si>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</si>
  <si>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</si>
  <si>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</si>
  <si>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</si>
  <si>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</si>
  <si>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</si>
  <si>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</si>
  <si>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</si>
  <si>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</si>
  <si>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</si>
  <si>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</si>
  <si>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</si>
  <si>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</si>
  <si>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</si>
  <si>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</si>
  <si>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</si>
  <si>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</si>
  <si>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</si>
  <si>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</si>
  <si>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</si>
  <si>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</si>
  <si>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</si>
  <si>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</si>
  <si>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</si>
  <si>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</si>
  <si>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</si>
  <si>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</si>
  <si>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</si>
  <si>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</si>
  <si>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</si>
  <si>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</si>
  <si>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</si>
  <si>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</si>
  <si>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</si>
  <si>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</si>
  <si>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</si>
  <si>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</si>
  <si>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</si>
  <si>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</si>
  <si>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</si>
  <si>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</si>
  <si>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</si>
  <si>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</si>
  <si>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</si>
  <si>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</si>
  <si>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</si>
  <si>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</si>
  <si>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</si>
  <si>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</si>
  <si>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</si>
  <si>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</si>
  <si>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</si>
  <si>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</si>
  <si>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</si>
  <si>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</si>
  <si>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</si>
  <si>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</si>
  <si>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</si>
  <si>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</si>
  <si>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</si>
  <si>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</si>
  <si>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</si>
  <si>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</si>
  <si>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</si>
  <si>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</si>
  <si>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</si>
  <si>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</si>
  <si>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</si>
  <si>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</si>
  <si>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</si>
  <si>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</si>
  <si>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</si>
  <si>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</si>
  <si>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</si>
  <si>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</si>
  <si>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</si>
  <si>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</si>
  <si>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</si>
  <si>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</si>
  <si>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</si>
  <si>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</si>
  <si>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</si>
  <si>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</si>
  <si>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</si>
  <si>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</si>
  <si>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</si>
  <si>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</si>
  <si>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</si>
  <si>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</si>
  <si>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</si>
  <si>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</si>
  <si>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</si>
  <si>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</si>
  <si>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</si>
  <si>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</si>
  <si>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</si>
  <si>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</si>
  <si>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</si>
  <si>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</si>
  <si>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</si>
  <si>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</si>
  <si>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</si>
  <si>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</si>
  <si>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</si>
  <si>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</si>
  <si>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</si>
  <si>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</si>
  <si>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</si>
  <si>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</si>
  <si>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</si>
  <si>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</si>
  <si>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</si>
  <si>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</si>
  <si>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</si>
  <si>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</si>
  <si>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</si>
  <si>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</si>
  <si>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</si>
  <si>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</si>
  <si>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</si>
  <si>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</si>
  <si>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</si>
  <si>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</si>
  <si>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</si>
  <si>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</si>
  <si>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</si>
  <si>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</si>
  <si>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</si>
  <si>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</si>
  <si>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</si>
  <si>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</si>
  <si>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</si>
  <si>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</si>
  <si>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</si>
  <si>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</si>
  <si>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</si>
  <si>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</si>
  <si>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</si>
  <si>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</si>
  <si>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</si>
  <si>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</si>
  <si>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</si>
  <si>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</si>
  <si>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</si>
  <si>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</si>
  <si>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</si>
  <si>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</si>
  <si>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</si>
  <si>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</si>
  <si>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</si>
  <si>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</si>
  <si>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</si>
  <si>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</si>
  <si>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</si>
  <si>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</si>
  <si>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</si>
  <si>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</si>
  <si>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</si>
  <si>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</si>
  <si>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</si>
  <si>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</si>
  <si>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</si>
  <si>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</si>
  <si>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</si>
  <si>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</si>
  <si>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</si>
  <si>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</si>
  <si>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</si>
  <si>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</si>
  <si>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</si>
  <si>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</si>
  <si>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</si>
  <si>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</si>
  <si>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</si>
  <si>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</si>
  <si>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</si>
  <si>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</si>
  <si>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</si>
  <si>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</si>
  <si>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</si>
  <si>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</si>
  <si>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</si>
  <si>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</si>
  <si>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</si>
  <si>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</si>
  <si>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</si>
  <si>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</si>
  <si>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</si>
  <si>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</si>
  <si>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</si>
  <si>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</si>
  <si>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</si>
  <si>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</si>
  <si>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</si>
  <si>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</si>
  <si>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</si>
  <si>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</si>
  <si>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</si>
  <si>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</si>
  <si>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</si>
  <si>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</si>
  <si>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</si>
  <si>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</si>
  <si>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</si>
  <si>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</si>
  <si>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</si>
  <si>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</si>
  <si>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</si>
  <si>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</si>
  <si>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</si>
  <si>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</si>
  <si>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</si>
  <si>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</si>
  <si>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</si>
  <si>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</si>
  <si>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</si>
  <si>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</si>
  <si>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</si>
  <si>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</si>
  <si>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</si>
  <si>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</si>
  <si>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</si>
  <si>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</si>
  <si>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</si>
  <si>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</si>
  <si>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</si>
  <si>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</si>
  <si>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</si>
  <si>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</si>
  <si>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</si>
  <si>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</si>
  <si>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</si>
  <si>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</si>
  <si>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</si>
  <si>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</si>
  <si>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</si>
  <si>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</si>
  <si>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</si>
  <si>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</si>
  <si>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</si>
  <si>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</si>
  <si>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</si>
  <si>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</si>
  <si>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</si>
  <si>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</si>
  <si>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</si>
  <si>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</si>
  <si>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</si>
  <si>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</si>
  <si>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</si>
  <si>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</si>
  <si>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</si>
  <si>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</si>
  <si>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</si>
  <si>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</si>
  <si>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</si>
  <si>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</si>
  <si>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</si>
  <si>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</si>
  <si>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</si>
  <si>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</si>
  <si>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</si>
  <si>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</si>
  <si>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</si>
  <si>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</si>
  <si>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</si>
  <si>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</si>
  <si>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</si>
  <si>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</si>
  <si>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</si>
  <si>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</si>
  <si>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</si>
  <si>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</si>
  <si>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</si>
  <si>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</si>
  <si>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</si>
  <si>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</si>
  <si>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</si>
  <si>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</si>
  <si>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</si>
  <si>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</si>
  <si>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</si>
  <si>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</si>
  <si>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</si>
  <si>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</si>
  <si>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</si>
  <si>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</si>
  <si>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</si>
  <si>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</si>
  <si>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</si>
  <si>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</si>
  <si>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</si>
  <si>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</si>
  <si>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</si>
  <si>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</si>
  <si>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</si>
  <si>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</si>
  <si>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</si>
  <si>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</si>
  <si>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</si>
  <si>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</si>
  <si>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</si>
  <si>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</si>
  <si>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</si>
  <si>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</si>
  <si>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</si>
  <si>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</si>
  <si>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</si>
  <si>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</si>
  <si>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</si>
  <si>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</si>
  <si>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</si>
  <si>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</si>
  <si>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</si>
  <si>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</si>
  <si>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</si>
  <si>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</si>
  <si>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</si>
  <si>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</si>
  <si>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</si>
  <si>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</si>
  <si>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</si>
  <si>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</si>
  <si>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</si>
  <si>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</si>
  <si>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</si>
  <si>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</si>
  <si>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</si>
  <si>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</si>
  <si>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</si>
  <si>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</si>
  <si>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</si>
  <si>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</si>
  <si>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</si>
  <si>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</si>
  <si>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</si>
  <si>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</si>
  <si>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</si>
  <si>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</si>
  <si>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</si>
  <si>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</si>
  <si>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</si>
  <si>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</si>
  <si>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</si>
  <si>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</si>
  <si>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</si>
  <si>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</si>
  <si>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</si>
  <si>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</si>
  <si>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</si>
  <si>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</si>
  <si>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</si>
  <si>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</si>
  <si>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</si>
  <si>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</si>
  <si>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</si>
  <si>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</si>
  <si>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</si>
  <si>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</si>
  <si>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</si>
  <si>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</si>
  <si>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</si>
  <si>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</si>
  <si>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</si>
  <si>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</si>
  <si>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</si>
  <si>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</si>
  <si>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</si>
  <si>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</si>
  <si>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</si>
  <si>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</si>
  <si>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</si>
  <si>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</si>
  <si>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</si>
  <si>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</si>
  <si>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</si>
  <si>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</si>
  <si>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</si>
  <si>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</si>
  <si>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</si>
  <si>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</si>
  <si>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</si>
  <si>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</si>
  <si>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</si>
  <si>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</si>
  <si>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</si>
  <si>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</si>
  <si>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</si>
  <si>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</si>
  <si>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</si>
  <si>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</si>
  <si>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</si>
  <si>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</si>
  <si>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</si>
  <si>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</si>
  <si>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</si>
  <si>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</si>
  <si>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</si>
  <si>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</si>
  <si>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</si>
  <si>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</si>
  <si>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</si>
  <si>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</si>
  <si>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</si>
  <si>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</si>
  <si>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</si>
  <si>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</si>
  <si>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</si>
  <si>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</si>
  <si>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</si>
  <si>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</si>
  <si>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</si>
  <si>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</si>
  <si>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</si>
  <si>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</si>
  <si>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</si>
  <si>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</si>
  <si>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</si>
  <si>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</si>
  <si>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</si>
  <si>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</si>
  <si>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</si>
  <si>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</si>
  <si>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</si>
  <si>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</si>
  <si>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</si>
  <si>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</si>
  <si>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</si>
  <si>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</si>
  <si>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</si>
  <si>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</si>
  <si>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</si>
  <si>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</si>
  <si>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</si>
  <si>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</si>
  <si>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</si>
  <si>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</si>
  <si>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</si>
  <si>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</si>
  <si>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</si>
  <si>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</si>
  <si>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</si>
  <si>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</si>
  <si>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</si>
  <si>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</si>
  <si>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</si>
  <si>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</si>
  <si>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</si>
  <si>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</si>
  <si>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</si>
  <si>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</si>
  <si>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</si>
  <si>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</si>
  <si>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</si>
  <si>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</si>
  <si>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</si>
  <si>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</si>
  <si>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</si>
  <si>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</si>
  <si>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</si>
  <si>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</si>
  <si>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</si>
  <si>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</si>
  <si>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</si>
  <si>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</si>
  <si>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</si>
  <si>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</si>
  <si>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</si>
  <si>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</si>
  <si>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</si>
  <si>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</si>
  <si>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</si>
  <si>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</si>
  <si>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</si>
  <si>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</si>
  <si>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</si>
  <si>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</si>
  <si>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</si>
  <si>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</si>
  <si>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</si>
  <si>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</si>
  <si>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</si>
  <si>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</si>
  <si>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</si>
  <si>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</si>
  <si>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</si>
  <si>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</si>
  <si>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</si>
  <si>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</si>
  <si>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</si>
  <si>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</si>
  <si>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</si>
  <si>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</si>
  <si>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</si>
  <si>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</si>
  <si>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</si>
  <si>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</si>
  <si>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</si>
  <si>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</si>
  <si>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</si>
  <si>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</si>
  <si>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</si>
  <si>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</si>
  <si>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</si>
  <si>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</si>
  <si>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</si>
  <si>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</si>
  <si>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</si>
  <si>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</si>
  <si>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</si>
  <si>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</si>
  <si>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</si>
  <si>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</si>
  <si>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</si>
  <si>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</si>
  <si>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</si>
  <si>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</si>
  <si>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</si>
  <si>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</si>
  <si>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</si>
  <si>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</si>
  <si>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</si>
  <si>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</si>
  <si>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</si>
  <si>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</si>
  <si>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</si>
  <si>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</si>
  <si>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</si>
  <si>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</si>
  <si>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</si>
  <si>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</si>
  <si>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</si>
  <si>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</si>
  <si>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</si>
  <si>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</si>
  <si>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</si>
  <si>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</si>
  <si>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</si>
  <si>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</si>
  <si>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</si>
  <si>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</si>
  <si>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</si>
  <si>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</si>
  <si>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</si>
  <si>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</si>
  <si>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</si>
  <si>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</si>
  <si>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</si>
  <si>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</si>
  <si>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</si>
  <si>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</si>
  <si>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</si>
  <si>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</si>
  <si>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</si>
  <si>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</si>
  <si>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</si>
  <si>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</si>
  <si>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</si>
  <si>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</si>
  <si>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</si>
  <si>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</si>
  <si>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</si>
  <si>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</si>
  <si>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</si>
  <si>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</si>
  <si>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</si>
  <si>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</si>
  <si>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</si>
  <si>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</si>
  <si>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</si>
  <si>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</si>
  <si>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</si>
  <si>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</si>
  <si>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</si>
  <si>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</si>
  <si>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</si>
  <si>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</si>
  <si>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</si>
  <si>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</si>
  <si>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</si>
  <si>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</si>
  <si>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</si>
  <si>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</si>
  <si>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</si>
  <si>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</si>
  <si>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</si>
  <si>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</si>
  <si>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</si>
  <si>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</si>
  <si>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</si>
  <si>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</si>
  <si>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</si>
  <si>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</si>
  <si>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</si>
  <si>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</si>
  <si>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</si>
  <si>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</si>
  <si>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</si>
  <si>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</si>
  <si>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</si>
  <si>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</si>
  <si>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</si>
  <si>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</si>
  <si>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</si>
  <si>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</si>
  <si>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</si>
  <si>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</si>
  <si>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</si>
  <si>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</si>
  <si>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</si>
  <si>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</si>
  <si>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</si>
  <si>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</si>
  <si>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</si>
  <si>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</si>
  <si>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</si>
  <si>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</si>
  <si>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</si>
  <si>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</si>
  <si>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</si>
  <si>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</si>
  <si>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</si>
  <si>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</si>
  <si>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</si>
  <si>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</si>
  <si>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</si>
  <si>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</si>
  <si>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</si>
  <si>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</si>
  <si>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</si>
  <si>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</si>
  <si>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</si>
  <si>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</si>
  <si>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</si>
  <si>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</si>
  <si>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</si>
  <si>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</si>
  <si>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</si>
  <si>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</si>
  <si>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</si>
  <si>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</si>
  <si>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</si>
  <si>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</si>
  <si>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</si>
  <si>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</si>
  <si>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</si>
  <si>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</si>
  <si>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</si>
  <si>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</si>
  <si>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</si>
  <si>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</si>
  <si>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</si>
  <si>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</si>
  <si>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</si>
  <si>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</si>
  <si>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</si>
  <si>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</si>
  <si>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</si>
  <si>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</si>
  <si>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</si>
  <si>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</si>
  <si>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</si>
  <si>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</si>
  <si>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</si>
  <si>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</si>
  <si>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</si>
  <si>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</si>
  <si>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</si>
  <si>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</si>
  <si>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</si>
  <si>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</si>
  <si>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</si>
  <si>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</si>
  <si>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</si>
  <si>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</si>
  <si>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</si>
  <si>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</si>
  <si>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</si>
  <si>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</si>
  <si>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</si>
  <si>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</si>
  <si>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</si>
  <si>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</si>
  <si>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</si>
  <si>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</si>
  <si>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</si>
  <si>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</si>
  <si>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</si>
  <si>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</si>
  <si>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</si>
  <si>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</si>
  <si>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</si>
  <si>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</si>
  <si>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</si>
  <si>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</si>
  <si>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</si>
  <si>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</si>
  <si>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</si>
  <si>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</si>
  <si>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</si>
  <si>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</si>
  <si>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</si>
  <si>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</si>
  <si>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</si>
  <si>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</si>
  <si>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</si>
  <si>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</si>
  <si>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</si>
  <si>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</si>
  <si>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</si>
  <si>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</si>
  <si>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</si>
  <si>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</si>
  <si>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</si>
  <si>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</si>
  <si>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</si>
  <si>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</si>
  <si>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</si>
  <si>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</si>
  <si>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</si>
  <si>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</si>
  <si>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</si>
  <si>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</si>
  <si>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</si>
  <si>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</si>
  <si>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</si>
  <si>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</si>
  <si>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</si>
  <si>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</si>
  <si>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</si>
  <si>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</si>
  <si>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</si>
  <si>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</si>
  <si>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</si>
  <si>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</si>
  <si>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</si>
  <si>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</si>
  <si>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</si>
  <si>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</si>
  <si>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</si>
  <si>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</si>
  <si>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</si>
  <si>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</si>
  <si>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</si>
  <si>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</si>
  <si>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</si>
  <si>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</si>
  <si>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</si>
  <si>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</si>
  <si>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</si>
  <si>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</si>
  <si>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</si>
  <si>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</si>
  <si>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</si>
  <si>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</si>
  <si>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</si>
  <si>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</si>
  <si>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</si>
  <si>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</si>
  <si>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</si>
  <si>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</si>
  <si>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</si>
  <si>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</si>
  <si>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</si>
  <si>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</si>
  <si>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</si>
  <si>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</si>
  <si>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</si>
  <si>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</si>
  <si>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</si>
  <si>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</si>
  <si>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</si>
  <si>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</si>
  <si>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</si>
  <si>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</si>
  <si>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</si>
  <si>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</si>
  <si>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</si>
  <si>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</si>
  <si>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</si>
  <si>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</si>
  <si>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</si>
  <si>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</si>
  <si>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</si>
  <si>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</si>
  <si>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</si>
  <si>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</si>
  <si>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</si>
  <si>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</si>
  <si>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</si>
  <si>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</si>
  <si>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</si>
  <si>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</si>
  <si>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</si>
  <si>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</si>
  <si>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</si>
  <si>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</si>
  <si>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</si>
  <si>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</si>
  <si>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</si>
  <si>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</si>
  <si>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</si>
  <si>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</si>
  <si>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</si>
  <si>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</si>
  <si>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</si>
  <si>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</si>
  <si>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</si>
  <si>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</si>
  <si>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</si>
  <si>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</si>
  <si>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</si>
  <si>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</si>
  <si>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</si>
  <si>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</si>
  <si>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</si>
  <si>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</si>
  <si>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</si>
  <si>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</si>
  <si>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</si>
  <si>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</si>
  <si>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</si>
  <si>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</si>
  <si>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</si>
  <si>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</si>
  <si>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</si>
  <si>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</si>
  <si>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</si>
  <si>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</si>
  <si>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</si>
  <si>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</si>
  <si>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</si>
  <si>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</si>
  <si>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</si>
  <si>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</si>
  <si>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</si>
  <si>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</si>
  <si>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</si>
  <si>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</si>
  <si>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</si>
  <si>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</si>
  <si>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</si>
  <si>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</si>
  <si>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</si>
  <si>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</si>
  <si>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</si>
  <si>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</si>
  <si>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</si>
  <si>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</si>
  <si>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</si>
  <si>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</si>
  <si>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</si>
  <si>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</si>
  <si>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</si>
  <si>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</si>
  <si>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</si>
  <si>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</si>
  <si>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</si>
  <si>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</si>
  <si>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</si>
  <si>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</si>
  <si>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</si>
  <si>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</si>
  <si>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</si>
  <si>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</si>
  <si>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</si>
  <si>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</si>
  <si>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</si>
  <si>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</si>
  <si>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</si>
  <si>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</si>
  <si>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</si>
  <si>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</si>
  <si>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</si>
  <si>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</si>
  <si>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</si>
  <si>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</si>
  <si>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</si>
  <si>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</si>
  <si>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</si>
  <si>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</si>
  <si>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</si>
  <si>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</si>
  <si>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</si>
  <si>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</si>
  <si>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</si>
  <si>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</si>
  <si>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</si>
  <si>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</si>
  <si>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</si>
  <si>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</si>
  <si>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</si>
  <si>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</si>
  <si>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</si>
  <si>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</si>
  <si>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</si>
  <si>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</si>
  <si>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</si>
  <si>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</si>
  <si>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</si>
  <si>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</si>
  <si>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</si>
  <si>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</si>
  <si>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</si>
  <si>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</si>
  <si>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</si>
  <si>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</si>
  <si>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</si>
  <si>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</si>
  <si>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</si>
  <si>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</si>
  <si>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</si>
  <si>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</si>
  <si>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</si>
  <si>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</si>
  <si>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</si>
  <si>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</si>
  <si>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</si>
  <si>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</si>
  <si>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</si>
  <si>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</si>
  <si>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</si>
  <si>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</si>
  <si>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</si>
  <si>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</si>
  <si>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</si>
  <si>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</si>
  <si>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</si>
  <si>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</si>
  <si>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</si>
  <si>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</si>
  <si>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</si>
  <si>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</si>
  <si>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</si>
  <si>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</si>
  <si>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</si>
  <si>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</si>
  <si>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</si>
  <si>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</si>
  <si>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</si>
  <si>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</si>
  <si>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</si>
  <si>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</si>
  <si>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</si>
  <si>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</si>
  <si>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</si>
  <si>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</si>
  <si>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</si>
  <si>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</si>
  <si>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</si>
  <si>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</si>
  <si>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</si>
  <si>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</si>
  <si>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</si>
  <si>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</si>
  <si>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</si>
  <si>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</si>
  <si>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</si>
  <si>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</si>
  <si>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</si>
  <si>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</si>
  <si>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</si>
  <si>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</si>
  <si>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</si>
  <si>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</si>
  <si>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</si>
  <si>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</si>
  <si>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</si>
  <si>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</si>
  <si>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</si>
  <si>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</si>
  <si>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</si>
  <si>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</si>
  <si>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</si>
  <si>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</si>
  <si>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</si>
  <si>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</si>
  <si>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</si>
  <si>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</si>
  <si>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</si>
  <si>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</si>
  <si>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</si>
  <si>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</si>
  <si>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</si>
  <si>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</si>
  <si>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</si>
  <si>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</si>
  <si>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</si>
  <si>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</si>
  <si>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</si>
  <si>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</si>
  <si>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</si>
  <si>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</si>
  <si>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</si>
  <si>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</si>
  <si>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</si>
  <si>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</si>
  <si>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</si>
  <si>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</si>
  <si>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</si>
  <si>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</si>
  <si>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</si>
  <si>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</si>
  <si>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</si>
  <si>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</si>
  <si>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</si>
  <si>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</si>
  <si>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</si>
  <si>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</si>
  <si>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</si>
  <si>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</si>
  <si>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</si>
  <si>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</si>
  <si>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</si>
  <si>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</si>
  <si>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</si>
  <si>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</si>
  <si>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</si>
  <si>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</si>
  <si>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</si>
  <si>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</si>
  <si>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</si>
  <si>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</si>
  <si>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</si>
  <si>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</si>
  <si>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</si>
  <si>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</si>
  <si>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</si>
  <si>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</si>
  <si>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</si>
  <si>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</si>
  <si>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</si>
  <si>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</si>
  <si>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</si>
  <si>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</si>
  <si>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</si>
  <si>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</si>
  <si>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</si>
  <si>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</si>
  <si>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</si>
  <si>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</si>
  <si>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</si>
  <si>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</si>
  <si>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</si>
  <si>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</si>
  <si>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</si>
  <si>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</si>
  <si>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</si>
  <si>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</si>
  <si>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</si>
  <si>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</si>
  <si>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</si>
  <si>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</si>
  <si>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</si>
  <si>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</si>
  <si>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</si>
  <si>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</si>
  <si>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</si>
  <si>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</si>
  <si>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</si>
  <si>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</si>
  <si>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</si>
  <si>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</si>
  <si>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</si>
  <si>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</si>
  <si>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</si>
  <si>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</si>
  <si>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</si>
  <si>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</si>
  <si>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</si>
  <si>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</si>
  <si>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</si>
  <si>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</si>
  <si>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</si>
  <si>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</si>
  <si>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</si>
  <si>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</si>
  <si>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</si>
  <si>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</si>
  <si>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</si>
  <si>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</si>
  <si>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</si>
  <si>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</si>
  <si>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</si>
  <si>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</si>
  <si>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</si>
  <si>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</si>
  <si>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</si>
  <si>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</si>
  <si>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</si>
  <si>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</si>
  <si>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</si>
  <si>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</si>
  <si>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</si>
  <si>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</si>
  <si>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</si>
  <si>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</si>
  <si>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</si>
  <si>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</si>
  <si>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</si>
  <si>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</si>
  <si>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</si>
  <si>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</si>
  <si>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</si>
  <si>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</si>
  <si>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</si>
  <si>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</si>
  <si>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</si>
  <si>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</si>
  <si>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</si>
  <si>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</si>
  <si>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</si>
  <si>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</si>
  <si>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</si>
  <si>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</si>
  <si>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</si>
  <si>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</si>
  <si>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</si>
  <si>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</si>
  <si>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</si>
  <si>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</si>
  <si>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</si>
  <si>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</si>
  <si>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</si>
  <si>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</si>
  <si>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</si>
  <si>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</si>
  <si>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</si>
  <si>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</si>
  <si>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</si>
  <si>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</si>
  <si>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</si>
  <si>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</si>
  <si>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</si>
  <si>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</si>
  <si>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</si>
  <si>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</si>
  <si>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</si>
  <si>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</si>
  <si>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</si>
  <si>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</si>
  <si>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</si>
  <si>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</si>
  <si>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</si>
  <si>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</si>
  <si>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</si>
  <si>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</si>
  <si>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</si>
  <si>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</si>
  <si>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</si>
  <si>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</si>
  <si>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</si>
  <si>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</si>
  <si>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</si>
  <si>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</si>
  <si>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</si>
  <si>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</si>
  <si>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</si>
  <si>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</si>
  <si>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</si>
  <si>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</si>
  <si>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</si>
  <si>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</si>
  <si>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</si>
  <si>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</si>
  <si>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</si>
  <si>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</si>
  <si>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</si>
  <si>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</si>
  <si>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</si>
  <si>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</si>
  <si>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</si>
  <si>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</si>
  <si>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</si>
  <si>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</si>
  <si>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</si>
  <si>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</si>
  <si>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</si>
  <si>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</si>
  <si>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</si>
  <si>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</si>
  <si>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</si>
  <si>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</si>
  <si>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</si>
  <si>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</si>
  <si>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</si>
  <si>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</si>
  <si>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</si>
  <si>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</si>
  <si>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</si>
  <si>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</si>
  <si>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</si>
  <si>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</si>
  <si>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Паспортизация, инвентаризация, декларирование безопасности гидротехнических сооружений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</si>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</sst>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N2939"/>
  <sheetViews>
    <sheetView tabSelected="1" zoomScale="70" zoomScaleNormal="70" workbookViewId="0">
      <pane ySplit="14" topLeftCell="A2924" activePane="bottomLeft" state="frozen"/>
      <selection pane="bottomLeft" activeCell="BG2937" sqref="BG2937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7" width="18.6640625" style="3" hidden="1" customWidth="1"/>
    <col min="58" max="60" width="18.6640625" style="3" customWidth="1"/>
    <col min="61" max="62" width="15.109375" style="3" hidden="1" customWidth="1"/>
    <col min="63" max="63" width="11.5546875" style="3" hidden="1" customWidth="1"/>
    <col min="64" max="92" width="9.109375" style="28"/>
    <col min="93" max="16384" width="9.109375" style="2"/>
  </cols>
  <sheetData>
    <row r="1" spans="1:92" x14ac:dyDescent="0.3">
      <c r="D1" s="54"/>
      <c r="E1" s="54"/>
      <c r="G1" s="54" t="s">
        <v>1417</v>
      </c>
      <c r="H1" s="54"/>
      <c r="I1" s="46"/>
      <c r="J1" s="46"/>
      <c r="K1" s="46"/>
      <c r="L1" s="46"/>
      <c r="M1" s="46"/>
      <c r="N1" s="46"/>
      <c r="O1" s="46"/>
      <c r="P1" s="46"/>
      <c r="Q1" s="54"/>
      <c r="R1" s="54"/>
      <c r="S1" s="54" t="s">
        <v>1417</v>
      </c>
      <c r="T1" s="54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38"/>
      <c r="AZ1" s="38"/>
      <c r="BA1" s="46"/>
      <c r="BB1" s="46"/>
      <c r="BC1" s="46"/>
      <c r="BD1" s="46"/>
      <c r="BE1" s="46"/>
      <c r="BF1" s="48"/>
      <c r="BG1" s="54" t="s">
        <v>1417</v>
      </c>
      <c r="BH1" s="54"/>
      <c r="BI1" s="38"/>
    </row>
    <row r="2" spans="1:92" x14ac:dyDescent="0.3">
      <c r="D2" s="54"/>
      <c r="E2" s="54"/>
      <c r="G2" s="54" t="s">
        <v>705</v>
      </c>
      <c r="H2" s="54"/>
      <c r="I2" s="46"/>
      <c r="J2" s="46"/>
      <c r="K2" s="46"/>
      <c r="L2" s="46"/>
      <c r="M2" s="46"/>
      <c r="N2" s="46"/>
      <c r="O2" s="46"/>
      <c r="P2" s="46"/>
      <c r="Q2" s="54"/>
      <c r="R2" s="54"/>
      <c r="S2" s="54" t="s">
        <v>705</v>
      </c>
      <c r="T2" s="54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38"/>
      <c r="AZ2" s="38"/>
      <c r="BA2" s="46"/>
      <c r="BB2" s="46"/>
      <c r="BC2" s="46"/>
      <c r="BD2" s="46"/>
      <c r="BE2" s="46"/>
      <c r="BF2" s="48"/>
      <c r="BG2" s="54" t="s">
        <v>705</v>
      </c>
      <c r="BH2" s="54"/>
      <c r="BI2" s="38"/>
    </row>
    <row r="3" spans="1:92" x14ac:dyDescent="0.3">
      <c r="D3" s="54"/>
      <c r="E3" s="54"/>
      <c r="G3" s="54" t="s">
        <v>706</v>
      </c>
      <c r="H3" s="54"/>
      <c r="I3" s="46"/>
      <c r="J3" s="46"/>
      <c r="K3" s="46"/>
      <c r="L3" s="46"/>
      <c r="M3" s="46"/>
      <c r="N3" s="46"/>
      <c r="O3" s="46"/>
      <c r="P3" s="46"/>
      <c r="Q3" s="54"/>
      <c r="R3" s="54"/>
      <c r="S3" s="54" t="s">
        <v>706</v>
      </c>
      <c r="T3" s="54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38"/>
      <c r="AZ3" s="38"/>
      <c r="BA3" s="46"/>
      <c r="BB3" s="46"/>
      <c r="BC3" s="46"/>
      <c r="BD3" s="46"/>
      <c r="BE3" s="46"/>
      <c r="BF3" s="48"/>
      <c r="BG3" s="54" t="s">
        <v>706</v>
      </c>
      <c r="BH3" s="54"/>
      <c r="BI3" s="38"/>
    </row>
    <row r="4" spans="1:92" x14ac:dyDescent="0.3">
      <c r="D4" s="48"/>
      <c r="E4" s="48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38"/>
      <c r="AZ4" s="38"/>
      <c r="BA4" s="46"/>
      <c r="BB4" s="46"/>
      <c r="BC4" s="46"/>
      <c r="BD4" s="46"/>
      <c r="BE4" s="46"/>
      <c r="BF4" s="48"/>
      <c r="BG4" s="48"/>
      <c r="BH4" s="48"/>
      <c r="BI4" s="38"/>
    </row>
    <row r="5" spans="1:92" x14ac:dyDescent="0.3">
      <c r="D5" s="54"/>
      <c r="E5" s="54"/>
      <c r="G5" s="46"/>
      <c r="H5" s="46"/>
      <c r="I5" s="46"/>
      <c r="J5" s="46"/>
      <c r="K5" s="46"/>
      <c r="L5" s="46"/>
      <c r="M5" s="46"/>
      <c r="N5" s="46"/>
      <c r="O5" s="46"/>
      <c r="P5" s="46"/>
      <c r="Q5" s="54"/>
      <c r="R5" s="54"/>
      <c r="S5" s="54" t="s">
        <v>1417</v>
      </c>
      <c r="T5" s="54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38"/>
      <c r="AZ5" s="38"/>
      <c r="BA5" s="46"/>
      <c r="BB5" s="46"/>
      <c r="BC5" s="46"/>
      <c r="BD5" s="46"/>
      <c r="BE5" s="46"/>
      <c r="BF5" s="48"/>
      <c r="BG5" s="54" t="s">
        <v>1417</v>
      </c>
      <c r="BH5" s="54"/>
      <c r="BI5" s="38"/>
    </row>
    <row r="6" spans="1:92" x14ac:dyDescent="0.3">
      <c r="D6" s="54"/>
      <c r="E6" s="54"/>
      <c r="G6" s="46"/>
      <c r="H6" s="46"/>
      <c r="I6" s="46"/>
      <c r="J6" s="46"/>
      <c r="K6" s="46"/>
      <c r="L6" s="46"/>
      <c r="M6" s="46"/>
      <c r="N6" s="46"/>
      <c r="O6" s="46"/>
      <c r="P6" s="46"/>
      <c r="Q6" s="54"/>
      <c r="R6" s="54"/>
      <c r="S6" s="54" t="s">
        <v>705</v>
      </c>
      <c r="T6" s="54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38"/>
      <c r="AZ6" s="38"/>
      <c r="BA6" s="46"/>
      <c r="BB6" s="46"/>
      <c r="BC6" s="46"/>
      <c r="BD6" s="46"/>
      <c r="BE6" s="46"/>
      <c r="BF6" s="48"/>
      <c r="BG6" s="54" t="s">
        <v>705</v>
      </c>
      <c r="BH6" s="54"/>
      <c r="BI6" s="38"/>
    </row>
    <row r="7" spans="1:92" x14ac:dyDescent="0.3">
      <c r="D7" s="54"/>
      <c r="E7" s="54"/>
      <c r="G7" s="46"/>
      <c r="H7" s="46"/>
      <c r="I7" s="46"/>
      <c r="J7" s="46"/>
      <c r="K7" s="46"/>
      <c r="L7" s="46"/>
      <c r="M7" s="46"/>
      <c r="N7" s="46"/>
      <c r="O7" s="46"/>
      <c r="P7" s="46"/>
      <c r="Q7" s="54"/>
      <c r="R7" s="54"/>
      <c r="S7" s="54" t="s">
        <v>706</v>
      </c>
      <c r="T7" s="54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38"/>
      <c r="AZ7" s="38"/>
      <c r="BA7" s="46"/>
      <c r="BB7" s="46"/>
      <c r="BC7" s="46"/>
      <c r="BD7" s="46"/>
      <c r="BE7" s="46"/>
      <c r="BF7" s="48"/>
      <c r="BG7" s="54" t="s">
        <v>706</v>
      </c>
      <c r="BH7" s="54"/>
      <c r="BI7" s="38"/>
    </row>
    <row r="8" spans="1:92" x14ac:dyDescent="0.3">
      <c r="D8" s="54"/>
      <c r="E8" s="54"/>
      <c r="Q8" s="54"/>
      <c r="R8" s="54"/>
      <c r="S8" s="54" t="s">
        <v>1504</v>
      </c>
      <c r="T8" s="54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38"/>
      <c r="AZ8" s="38"/>
      <c r="BA8" s="46"/>
      <c r="BB8" s="46"/>
      <c r="BC8" s="46"/>
      <c r="BD8" s="46"/>
      <c r="BE8" s="46"/>
      <c r="BF8" s="48"/>
      <c r="BG8" s="54" t="s">
        <v>1504</v>
      </c>
      <c r="BH8" s="54"/>
      <c r="BI8" s="38"/>
    </row>
    <row r="9" spans="1:92" ht="32.4" customHeight="1" x14ac:dyDescent="0.3">
      <c r="A9" s="63" t="s">
        <v>1081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</row>
    <row r="10" spans="1:92" s="1" customFormat="1" ht="10.8" customHeight="1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"/>
      <c r="BJ10" s="6"/>
      <c r="BK10" s="6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</row>
    <row r="11" spans="1:92" s="1" customFormat="1" x14ac:dyDescent="0.3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7"/>
      <c r="BJ11" s="7"/>
      <c r="BK11" s="7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</row>
    <row r="12" spans="1:92" x14ac:dyDescent="0.3">
      <c r="F12" s="21"/>
      <c r="G12" s="21"/>
      <c r="H12" s="21" t="s">
        <v>666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 t="s">
        <v>666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 t="s">
        <v>666</v>
      </c>
      <c r="BI12" s="21" t="s">
        <v>666</v>
      </c>
      <c r="BJ12" s="21"/>
      <c r="BK12" s="46"/>
    </row>
    <row r="13" spans="1:92" ht="13.2" customHeight="1" x14ac:dyDescent="0.3">
      <c r="A13" s="57" t="s">
        <v>0</v>
      </c>
      <c r="B13" s="56" t="s">
        <v>1</v>
      </c>
      <c r="C13" s="57" t="s">
        <v>3</v>
      </c>
      <c r="D13" s="57" t="s">
        <v>4</v>
      </c>
      <c r="E13" s="57" t="s">
        <v>10</v>
      </c>
      <c r="F13" s="56" t="s">
        <v>673</v>
      </c>
      <c r="G13" s="56" t="s">
        <v>911</v>
      </c>
      <c r="H13" s="56" t="s">
        <v>1082</v>
      </c>
      <c r="I13" s="60" t="s">
        <v>1435</v>
      </c>
      <c r="J13" s="61"/>
      <c r="K13" s="62"/>
      <c r="L13" s="56" t="s">
        <v>673</v>
      </c>
      <c r="M13" s="56" t="s">
        <v>911</v>
      </c>
      <c r="N13" s="56" t="s">
        <v>1082</v>
      </c>
      <c r="O13" s="60" t="s">
        <v>1472</v>
      </c>
      <c r="P13" s="61"/>
      <c r="Q13" s="62"/>
      <c r="R13" s="56" t="s">
        <v>673</v>
      </c>
      <c r="S13" s="56" t="s">
        <v>911</v>
      </c>
      <c r="T13" s="56" t="s">
        <v>1082</v>
      </c>
      <c r="U13" s="43" t="s">
        <v>673</v>
      </c>
      <c r="V13" s="43" t="s">
        <v>911</v>
      </c>
      <c r="W13" s="43" t="s">
        <v>1082</v>
      </c>
      <c r="X13" s="56" t="s">
        <v>1507</v>
      </c>
      <c r="Y13" s="56" t="s">
        <v>1508</v>
      </c>
      <c r="Z13" s="56" t="s">
        <v>1509</v>
      </c>
      <c r="AA13" s="43" t="s">
        <v>673</v>
      </c>
      <c r="AB13" s="43" t="s">
        <v>911</v>
      </c>
      <c r="AC13" s="43" t="s">
        <v>1082</v>
      </c>
      <c r="AD13" s="58" t="s">
        <v>1511</v>
      </c>
      <c r="AE13" s="58" t="s">
        <v>1512</v>
      </c>
      <c r="AF13" s="58" t="s">
        <v>1513</v>
      </c>
      <c r="AG13" s="44" t="s">
        <v>673</v>
      </c>
      <c r="AH13" s="58" t="s">
        <v>1518</v>
      </c>
      <c r="AI13" s="58" t="s">
        <v>1519</v>
      </c>
      <c r="AJ13" s="58" t="s">
        <v>1520</v>
      </c>
      <c r="AK13" s="43" t="s">
        <v>673</v>
      </c>
      <c r="AL13" s="43" t="s">
        <v>911</v>
      </c>
      <c r="AM13" s="43" t="s">
        <v>1082</v>
      </c>
      <c r="AN13" s="58" t="s">
        <v>673</v>
      </c>
      <c r="AO13" s="58" t="s">
        <v>911</v>
      </c>
      <c r="AP13" s="58" t="s">
        <v>1082</v>
      </c>
      <c r="AQ13" s="43" t="s">
        <v>673</v>
      </c>
      <c r="AR13" s="58" t="s">
        <v>1549</v>
      </c>
      <c r="AS13" s="43" t="s">
        <v>673</v>
      </c>
      <c r="AT13" s="43" t="s">
        <v>911</v>
      </c>
      <c r="AU13" s="43" t="s">
        <v>1082</v>
      </c>
      <c r="AV13" s="58" t="s">
        <v>673</v>
      </c>
      <c r="AW13" s="58" t="s">
        <v>911</v>
      </c>
      <c r="AX13" s="58" t="s">
        <v>1082</v>
      </c>
      <c r="AY13" s="56" t="s">
        <v>1568</v>
      </c>
      <c r="AZ13" s="56" t="s">
        <v>1569</v>
      </c>
      <c r="BA13" s="58" t="s">
        <v>1570</v>
      </c>
      <c r="BB13" s="58" t="s">
        <v>1571</v>
      </c>
      <c r="BC13" s="43" t="s">
        <v>673</v>
      </c>
      <c r="BD13" s="43" t="s">
        <v>911</v>
      </c>
      <c r="BE13" s="43" t="s">
        <v>1082</v>
      </c>
      <c r="BF13" s="58" t="s">
        <v>673</v>
      </c>
      <c r="BG13" s="58" t="s">
        <v>911</v>
      </c>
      <c r="BH13" s="58" t="s">
        <v>1082</v>
      </c>
      <c r="BI13" s="56" t="s">
        <v>9</v>
      </c>
      <c r="BJ13" s="20"/>
      <c r="BK13" s="20" t="s">
        <v>1436</v>
      </c>
    </row>
    <row r="14" spans="1:92" ht="24" customHeight="1" x14ac:dyDescent="0.3">
      <c r="A14" s="57"/>
      <c r="B14" s="56"/>
      <c r="C14" s="57"/>
      <c r="D14" s="57"/>
      <c r="E14" s="57"/>
      <c r="F14" s="56"/>
      <c r="G14" s="56"/>
      <c r="H14" s="56"/>
      <c r="I14" s="43" t="s">
        <v>673</v>
      </c>
      <c r="J14" s="43" t="s">
        <v>911</v>
      </c>
      <c r="K14" s="43" t="s">
        <v>1082</v>
      </c>
      <c r="L14" s="56"/>
      <c r="M14" s="56"/>
      <c r="N14" s="56"/>
      <c r="O14" s="43" t="s">
        <v>673</v>
      </c>
      <c r="P14" s="43" t="s">
        <v>911</v>
      </c>
      <c r="Q14" s="43" t="s">
        <v>1082</v>
      </c>
      <c r="R14" s="56"/>
      <c r="S14" s="56"/>
      <c r="T14" s="56"/>
      <c r="U14" s="43" t="s">
        <v>1505</v>
      </c>
      <c r="V14" s="43" t="s">
        <v>1505</v>
      </c>
      <c r="W14" s="43" t="s">
        <v>1505</v>
      </c>
      <c r="X14" s="56"/>
      <c r="Y14" s="56"/>
      <c r="Z14" s="56"/>
      <c r="AA14" s="43" t="s">
        <v>1510</v>
      </c>
      <c r="AB14" s="43" t="s">
        <v>1510</v>
      </c>
      <c r="AC14" s="43" t="s">
        <v>1510</v>
      </c>
      <c r="AD14" s="59"/>
      <c r="AE14" s="59"/>
      <c r="AF14" s="59"/>
      <c r="AG14" s="45" t="s">
        <v>1521</v>
      </c>
      <c r="AH14" s="59"/>
      <c r="AI14" s="59"/>
      <c r="AJ14" s="59"/>
      <c r="AK14" s="43" t="s">
        <v>1510</v>
      </c>
      <c r="AL14" s="43" t="s">
        <v>1510</v>
      </c>
      <c r="AM14" s="43" t="s">
        <v>1510</v>
      </c>
      <c r="AN14" s="59"/>
      <c r="AO14" s="59"/>
      <c r="AP14" s="59"/>
      <c r="AQ14" s="43" t="s">
        <v>1548</v>
      </c>
      <c r="AR14" s="59"/>
      <c r="AS14" s="43" t="s">
        <v>1510</v>
      </c>
      <c r="AT14" s="43" t="s">
        <v>1510</v>
      </c>
      <c r="AU14" s="43" t="s">
        <v>1510</v>
      </c>
      <c r="AV14" s="59"/>
      <c r="AW14" s="59"/>
      <c r="AX14" s="59"/>
      <c r="AY14" s="56"/>
      <c r="AZ14" s="56"/>
      <c r="BA14" s="59"/>
      <c r="BB14" s="59"/>
      <c r="BC14" s="43" t="s">
        <v>1510</v>
      </c>
      <c r="BD14" s="43" t="s">
        <v>1510</v>
      </c>
      <c r="BE14" s="43" t="s">
        <v>1510</v>
      </c>
      <c r="BF14" s="59"/>
      <c r="BG14" s="59"/>
      <c r="BH14" s="59"/>
      <c r="BI14" s="56"/>
      <c r="BJ14" s="20">
        <v>0</v>
      </c>
      <c r="BK14" s="20"/>
    </row>
    <row r="15" spans="1:92" s="9" customFormat="1" ht="31.2" x14ac:dyDescent="0.3">
      <c r="A15" s="8" t="s">
        <v>7</v>
      </c>
      <c r="B15" s="13"/>
      <c r="C15" s="8"/>
      <c r="D15" s="8"/>
      <c r="E15" s="49" t="s">
        <v>714</v>
      </c>
      <c r="F15" s="12">
        <f>F16+F71</f>
        <v>148616.60000000003</v>
      </c>
      <c r="G15" s="12">
        <f t="shared" ref="G15:BI15" si="0">G16+G71</f>
        <v>150033.90000000002</v>
      </c>
      <c r="H15" s="12">
        <f t="shared" si="0"/>
        <v>147388.80000000002</v>
      </c>
      <c r="I15" s="12">
        <f t="shared" ref="I15:K15" si="1">I16+I71</f>
        <v>-33.5</v>
      </c>
      <c r="J15" s="12">
        <f t="shared" si="1"/>
        <v>-14.899999999999999</v>
      </c>
      <c r="K15" s="12">
        <f t="shared" si="1"/>
        <v>0</v>
      </c>
      <c r="L15" s="12">
        <f>F15+I15</f>
        <v>148583.10000000003</v>
      </c>
      <c r="M15" s="12">
        <f t="shared" ref="M15:N15" si="2">G15+J15</f>
        <v>150019.00000000003</v>
      </c>
      <c r="N15" s="12">
        <f t="shared" si="2"/>
        <v>147388.80000000002</v>
      </c>
      <c r="O15" s="12">
        <f t="shared" ref="O15:Q15" si="3">O16+O71</f>
        <v>6187.201</v>
      </c>
      <c r="P15" s="12">
        <f t="shared" si="3"/>
        <v>0</v>
      </c>
      <c r="Q15" s="12">
        <f t="shared" si="3"/>
        <v>0</v>
      </c>
      <c r="R15" s="12">
        <f>L15+O15</f>
        <v>154770.30100000004</v>
      </c>
      <c r="S15" s="12">
        <f>M15+P15</f>
        <v>150019.00000000003</v>
      </c>
      <c r="T15" s="12">
        <f>N15+Q15</f>
        <v>147388.80000000002</v>
      </c>
      <c r="U15" s="12">
        <f t="shared" ref="U15:W15" si="4">U16+U71</f>
        <v>0</v>
      </c>
      <c r="V15" s="12">
        <f t="shared" si="4"/>
        <v>0</v>
      </c>
      <c r="W15" s="12">
        <f t="shared" si="4"/>
        <v>0</v>
      </c>
      <c r="X15" s="12">
        <f>R15+U15</f>
        <v>154770.30100000004</v>
      </c>
      <c r="Y15" s="12">
        <f t="shared" ref="Y15:Z15" si="5">S15+V15</f>
        <v>150019.00000000003</v>
      </c>
      <c r="Z15" s="12">
        <f t="shared" si="5"/>
        <v>147388.80000000002</v>
      </c>
      <c r="AA15" s="12">
        <f t="shared" ref="AA15:AB15" si="6">AA16+AA71</f>
        <v>0</v>
      </c>
      <c r="AB15" s="12">
        <f t="shared" si="6"/>
        <v>0</v>
      </c>
      <c r="AC15" s="12">
        <f t="shared" ref="AC15" si="7">AC16+AC71</f>
        <v>0</v>
      </c>
      <c r="AD15" s="18">
        <f>X15+AA15</f>
        <v>154770.30100000004</v>
      </c>
      <c r="AE15" s="18">
        <f>Y15+AB15</f>
        <v>150019.00000000003</v>
      </c>
      <c r="AF15" s="18">
        <f>Z15+AC15</f>
        <v>147388.80000000002</v>
      </c>
      <c r="AG15" s="12">
        <f t="shared" ref="AG15" si="8">AG16+AG71</f>
        <v>0</v>
      </c>
      <c r="AH15" s="12">
        <f>AD15+AG15</f>
        <v>154770.30100000004</v>
      </c>
      <c r="AI15" s="12">
        <f>AE15</f>
        <v>150019.00000000003</v>
      </c>
      <c r="AJ15" s="12">
        <f>AF15</f>
        <v>147388.80000000002</v>
      </c>
      <c r="AK15" s="12">
        <f t="shared" ref="AK15:AM15" si="9">AK16+AK71</f>
        <v>-55.366999999999763</v>
      </c>
      <c r="AL15" s="12">
        <f t="shared" si="9"/>
        <v>0</v>
      </c>
      <c r="AM15" s="12">
        <f t="shared" si="9"/>
        <v>0</v>
      </c>
      <c r="AN15" s="12">
        <f>AH15+AK15</f>
        <v>154714.93400000004</v>
      </c>
      <c r="AO15" s="12">
        <f>AI15+AL15</f>
        <v>150019.00000000003</v>
      </c>
      <c r="AP15" s="12">
        <f>AJ15+AM15</f>
        <v>147388.80000000002</v>
      </c>
      <c r="AQ15" s="12">
        <f t="shared" ref="AQ15" si="10">AQ16+AQ71</f>
        <v>0</v>
      </c>
      <c r="AR15" s="12">
        <f>AN15+AQ15</f>
        <v>154714.93400000004</v>
      </c>
      <c r="AS15" s="12">
        <f t="shared" ref="AS15:AU15" si="11">AS16+AS71</f>
        <v>0</v>
      </c>
      <c r="AT15" s="12">
        <f t="shared" si="11"/>
        <v>0</v>
      </c>
      <c r="AU15" s="12">
        <f t="shared" si="11"/>
        <v>0</v>
      </c>
      <c r="AV15" s="12">
        <f>AR15+AS15</f>
        <v>154714.93400000004</v>
      </c>
      <c r="AW15" s="12">
        <f>AO15+AT15</f>
        <v>150019.00000000003</v>
      </c>
      <c r="AX15" s="12">
        <f>AP15+AU15</f>
        <v>147388.80000000002</v>
      </c>
      <c r="AY15" s="12">
        <f t="shared" ref="AY15:AZ15" si="12">AY16+AY71</f>
        <v>0</v>
      </c>
      <c r="AZ15" s="12">
        <f t="shared" si="12"/>
        <v>0</v>
      </c>
      <c r="BA15" s="18">
        <f t="shared" ref="BA15:BA83" si="13">AV15+AY15</f>
        <v>154714.93400000004</v>
      </c>
      <c r="BB15" s="18">
        <f t="shared" ref="BB15:BB83" si="14">AW15+AZ15</f>
        <v>150019.00000000003</v>
      </c>
      <c r="BC15" s="12">
        <f t="shared" ref="BC15:BE15" si="15">BC16+BC71</f>
        <v>-235.93699999999998</v>
      </c>
      <c r="BD15" s="12">
        <f t="shared" si="15"/>
        <v>0</v>
      </c>
      <c r="BE15" s="12">
        <f t="shared" si="15"/>
        <v>0</v>
      </c>
      <c r="BF15" s="12">
        <f>BA15+BC15</f>
        <v>154478.99700000003</v>
      </c>
      <c r="BG15" s="12">
        <f>BB15+BD15</f>
        <v>150019.00000000003</v>
      </c>
      <c r="BH15" s="12">
        <f>AX15+BE15</f>
        <v>147388.80000000002</v>
      </c>
      <c r="BI15" s="12">
        <f t="shared" si="0"/>
        <v>0</v>
      </c>
      <c r="BJ15" s="24"/>
      <c r="BK15" s="34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</row>
    <row r="16" spans="1:92" s="11" customFormat="1" ht="31.2" x14ac:dyDescent="0.3">
      <c r="A16" s="10" t="s">
        <v>8</v>
      </c>
      <c r="B16" s="16"/>
      <c r="C16" s="10"/>
      <c r="D16" s="10"/>
      <c r="E16" s="15" t="s">
        <v>1083</v>
      </c>
      <c r="F16" s="17">
        <f>F17+F41+F54</f>
        <v>138207.90000000002</v>
      </c>
      <c r="G16" s="17">
        <f t="shared" ref="G16:H16" si="16">G17+G41+G54</f>
        <v>139625.20000000001</v>
      </c>
      <c r="H16" s="17">
        <f t="shared" si="16"/>
        <v>136980.1</v>
      </c>
      <c r="I16" s="17">
        <f t="shared" ref="I16:K16" si="17">I17+I41+I54</f>
        <v>-33.5</v>
      </c>
      <c r="J16" s="17">
        <f t="shared" si="17"/>
        <v>-14.899999999999999</v>
      </c>
      <c r="K16" s="17">
        <f t="shared" si="17"/>
        <v>0</v>
      </c>
      <c r="L16" s="17">
        <f t="shared" ref="L16:L88" si="18">F16+I16</f>
        <v>138174.40000000002</v>
      </c>
      <c r="M16" s="17">
        <f t="shared" ref="M16:M88" si="19">G16+J16</f>
        <v>139610.30000000002</v>
      </c>
      <c r="N16" s="17">
        <f t="shared" ref="N16:N88" si="20">H16+K16</f>
        <v>136980.1</v>
      </c>
      <c r="O16" s="17">
        <f t="shared" ref="O16:Q16" si="21">O17+O41+O54</f>
        <v>6387.201</v>
      </c>
      <c r="P16" s="17">
        <f t="shared" si="21"/>
        <v>0</v>
      </c>
      <c r="Q16" s="17">
        <f t="shared" si="21"/>
        <v>0</v>
      </c>
      <c r="R16" s="17">
        <f t="shared" ref="R16:R84" si="22">L16+O16</f>
        <v>144561.60100000002</v>
      </c>
      <c r="S16" s="17">
        <f t="shared" ref="S16:S84" si="23">M16+P16</f>
        <v>139610.30000000002</v>
      </c>
      <c r="T16" s="17">
        <f t="shared" ref="T16:T84" si="24">N16+Q16</f>
        <v>136980.1</v>
      </c>
      <c r="U16" s="17">
        <f t="shared" ref="U16:W16" si="25">U17+U41+U54</f>
        <v>0</v>
      </c>
      <c r="V16" s="17">
        <f t="shared" si="25"/>
        <v>0</v>
      </c>
      <c r="W16" s="17">
        <f t="shared" si="25"/>
        <v>0</v>
      </c>
      <c r="X16" s="17">
        <f t="shared" ref="X16:X84" si="26">R16+U16</f>
        <v>144561.60100000002</v>
      </c>
      <c r="Y16" s="17">
        <f t="shared" ref="Y16:Y84" si="27">S16+V16</f>
        <v>139610.30000000002</v>
      </c>
      <c r="Z16" s="17">
        <f t="shared" ref="Z16:Z84" si="28">T16+W16</f>
        <v>136980.1</v>
      </c>
      <c r="AA16" s="17">
        <f t="shared" ref="AA16:AB16" si="29">AA17+AA41+AA54</f>
        <v>0</v>
      </c>
      <c r="AB16" s="17">
        <f t="shared" si="29"/>
        <v>0</v>
      </c>
      <c r="AC16" s="17">
        <f t="shared" ref="AC16" si="30">AC17+AC41+AC54</f>
        <v>0</v>
      </c>
      <c r="AD16" s="18">
        <f t="shared" ref="AD16:AD84" si="31">X16+AA16</f>
        <v>144561.60100000002</v>
      </c>
      <c r="AE16" s="18">
        <f t="shared" ref="AE16:AE84" si="32">Y16+AB16</f>
        <v>139610.30000000002</v>
      </c>
      <c r="AF16" s="18">
        <f t="shared" ref="AF16:AF84" si="33">Z16+AC16</f>
        <v>136980.1</v>
      </c>
      <c r="AG16" s="17">
        <f t="shared" ref="AG16" si="34">AG17+AG41+AG54</f>
        <v>0</v>
      </c>
      <c r="AH16" s="17">
        <f t="shared" ref="AH16:AH84" si="35">AD16+AG16</f>
        <v>144561.60100000002</v>
      </c>
      <c r="AI16" s="17">
        <f t="shared" ref="AI16:AI84" si="36">AE16</f>
        <v>139610.30000000002</v>
      </c>
      <c r="AJ16" s="17">
        <f t="shared" ref="AJ16:AJ84" si="37">AF16</f>
        <v>136980.1</v>
      </c>
      <c r="AK16" s="17">
        <f t="shared" ref="AK16:AM16" si="38">AK17+AK41+AK54</f>
        <v>-55.366999999999763</v>
      </c>
      <c r="AL16" s="17">
        <f t="shared" si="38"/>
        <v>0</v>
      </c>
      <c r="AM16" s="17">
        <f t="shared" si="38"/>
        <v>0</v>
      </c>
      <c r="AN16" s="17">
        <f t="shared" ref="AN16:AN84" si="39">AH16+AK16</f>
        <v>144506.23400000003</v>
      </c>
      <c r="AO16" s="17">
        <f t="shared" ref="AO16:AO84" si="40">AI16+AL16</f>
        <v>139610.30000000002</v>
      </c>
      <c r="AP16" s="17">
        <f t="shared" ref="AP16:AP84" si="41">AJ16+AM16</f>
        <v>136980.1</v>
      </c>
      <c r="AQ16" s="17">
        <f t="shared" ref="AQ16" si="42">AQ17+AQ41+AQ54</f>
        <v>0</v>
      </c>
      <c r="AR16" s="17">
        <f t="shared" ref="AR16:AR84" si="43">AN16+AQ16</f>
        <v>144506.23400000003</v>
      </c>
      <c r="AS16" s="17">
        <f t="shared" ref="AS16:AU16" si="44">AS17+AS41+AS54</f>
        <v>0</v>
      </c>
      <c r="AT16" s="17">
        <f t="shared" si="44"/>
        <v>0</v>
      </c>
      <c r="AU16" s="17">
        <f t="shared" si="44"/>
        <v>0</v>
      </c>
      <c r="AV16" s="17">
        <f t="shared" ref="AV16:AV84" si="45">AR16+AS16</f>
        <v>144506.23400000003</v>
      </c>
      <c r="AW16" s="17">
        <f t="shared" ref="AW16:AW84" si="46">AO16+AT16</f>
        <v>139610.30000000002</v>
      </c>
      <c r="AX16" s="17">
        <f t="shared" ref="AX16:AX84" si="47">AP16+AU16</f>
        <v>136980.1</v>
      </c>
      <c r="AY16" s="17">
        <f t="shared" ref="AY16:AZ16" si="48">AY17+AY41+AY54</f>
        <v>0</v>
      </c>
      <c r="AZ16" s="17">
        <f t="shared" si="48"/>
        <v>0</v>
      </c>
      <c r="BA16" s="18">
        <f t="shared" si="13"/>
        <v>144506.23400000003</v>
      </c>
      <c r="BB16" s="18">
        <f t="shared" si="14"/>
        <v>139610.30000000002</v>
      </c>
      <c r="BC16" s="17">
        <f>BC17+BC41+BC54+BC66</f>
        <v>-23.336999999999989</v>
      </c>
      <c r="BD16" s="17">
        <f t="shared" ref="BD16:BI16" si="49">BD17+BD41+BD54+BD66</f>
        <v>0</v>
      </c>
      <c r="BE16" s="17">
        <f t="shared" si="49"/>
        <v>0</v>
      </c>
      <c r="BF16" s="17">
        <f t="shared" ref="BF16:BF79" si="50">BA16+BC16</f>
        <v>144482.89700000003</v>
      </c>
      <c r="BG16" s="17">
        <f t="shared" ref="BG16:BG79" si="51">BB16+BD16</f>
        <v>139610.30000000002</v>
      </c>
      <c r="BH16" s="17">
        <f t="shared" ref="BH16:BH79" si="52">AX16+BE16</f>
        <v>136980.1</v>
      </c>
      <c r="BI16" s="17">
        <f t="shared" si="49"/>
        <v>0</v>
      </c>
      <c r="BJ16" s="40"/>
      <c r="BK16" s="35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</row>
    <row r="17" spans="1:63" ht="78" x14ac:dyDescent="0.3">
      <c r="A17" s="51" t="s">
        <v>2</v>
      </c>
      <c r="B17" s="50"/>
      <c r="C17" s="51"/>
      <c r="D17" s="51"/>
      <c r="E17" s="14" t="s">
        <v>1084</v>
      </c>
      <c r="F17" s="18">
        <f>F18+F25+F33+F29+F37</f>
        <v>62173.5</v>
      </c>
      <c r="G17" s="18">
        <f t="shared" ref="G17:BI17" si="53">G18+G25+G33+G29+G37</f>
        <v>62173.5</v>
      </c>
      <c r="H17" s="18">
        <f t="shared" si="53"/>
        <v>62173.5</v>
      </c>
      <c r="I17" s="18">
        <f t="shared" ref="I17:K17" si="54">I18+I25+I33+I29+I37</f>
        <v>0</v>
      </c>
      <c r="J17" s="18">
        <f t="shared" si="54"/>
        <v>0</v>
      </c>
      <c r="K17" s="18">
        <f t="shared" si="54"/>
        <v>0</v>
      </c>
      <c r="L17" s="18">
        <f t="shared" si="18"/>
        <v>62173.5</v>
      </c>
      <c r="M17" s="18">
        <f t="shared" si="19"/>
        <v>62173.5</v>
      </c>
      <c r="N17" s="18">
        <f t="shared" si="20"/>
        <v>62173.5</v>
      </c>
      <c r="O17" s="18">
        <f t="shared" ref="O17:Q17" si="55">O18+O25+O33+O29+O37</f>
        <v>-184</v>
      </c>
      <c r="P17" s="18">
        <f t="shared" si="55"/>
        <v>0</v>
      </c>
      <c r="Q17" s="18">
        <f t="shared" si="55"/>
        <v>0</v>
      </c>
      <c r="R17" s="18">
        <f t="shared" si="22"/>
        <v>61989.5</v>
      </c>
      <c r="S17" s="18">
        <f t="shared" si="23"/>
        <v>62173.5</v>
      </c>
      <c r="T17" s="18">
        <f t="shared" si="24"/>
        <v>62173.5</v>
      </c>
      <c r="U17" s="18">
        <f t="shared" ref="U17:W17" si="56">U18+U25+U33+U29+U37</f>
        <v>0</v>
      </c>
      <c r="V17" s="18">
        <f t="shared" si="56"/>
        <v>0</v>
      </c>
      <c r="W17" s="18">
        <f t="shared" si="56"/>
        <v>0</v>
      </c>
      <c r="X17" s="18">
        <f t="shared" si="26"/>
        <v>61989.5</v>
      </c>
      <c r="Y17" s="18">
        <f t="shared" si="27"/>
        <v>62173.5</v>
      </c>
      <c r="Z17" s="18">
        <f t="shared" si="28"/>
        <v>62173.5</v>
      </c>
      <c r="AA17" s="18">
        <f t="shared" ref="AA17:AB17" si="57">AA18+AA25+AA33+AA29+AA37</f>
        <v>0</v>
      </c>
      <c r="AB17" s="18">
        <f t="shared" si="57"/>
        <v>0</v>
      </c>
      <c r="AC17" s="18">
        <f t="shared" ref="AC17" si="58">AC18+AC25+AC33+AC29+AC37</f>
        <v>0</v>
      </c>
      <c r="AD17" s="18">
        <f t="shared" si="31"/>
        <v>61989.5</v>
      </c>
      <c r="AE17" s="18">
        <f t="shared" si="32"/>
        <v>62173.5</v>
      </c>
      <c r="AF17" s="18">
        <f t="shared" si="33"/>
        <v>62173.5</v>
      </c>
      <c r="AG17" s="18">
        <f t="shared" ref="AG17" si="59">AG18+AG25+AG33+AG29+AG37</f>
        <v>0</v>
      </c>
      <c r="AH17" s="18">
        <f t="shared" si="35"/>
        <v>61989.5</v>
      </c>
      <c r="AI17" s="18">
        <f t="shared" si="36"/>
        <v>62173.5</v>
      </c>
      <c r="AJ17" s="18">
        <f t="shared" si="37"/>
        <v>62173.5</v>
      </c>
      <c r="AK17" s="18">
        <f t="shared" ref="AK17:AM17" si="60">AK18+AK25+AK33+AK29+AK37</f>
        <v>175.79800000000023</v>
      </c>
      <c r="AL17" s="18">
        <f t="shared" si="60"/>
        <v>0</v>
      </c>
      <c r="AM17" s="18">
        <f t="shared" si="60"/>
        <v>0</v>
      </c>
      <c r="AN17" s="18">
        <f t="shared" si="39"/>
        <v>62165.298000000003</v>
      </c>
      <c r="AO17" s="18">
        <f t="shared" si="40"/>
        <v>62173.5</v>
      </c>
      <c r="AP17" s="18">
        <f t="shared" si="41"/>
        <v>62173.5</v>
      </c>
      <c r="AQ17" s="18">
        <f t="shared" ref="AQ17" si="61">AQ18+AQ25+AQ33+AQ29+AQ37</f>
        <v>0</v>
      </c>
      <c r="AR17" s="18">
        <f t="shared" si="43"/>
        <v>62165.298000000003</v>
      </c>
      <c r="AS17" s="18">
        <f t="shared" ref="AS17:AU17" si="62">AS18+AS25+AS33+AS29+AS37</f>
        <v>0</v>
      </c>
      <c r="AT17" s="18">
        <f t="shared" si="62"/>
        <v>0</v>
      </c>
      <c r="AU17" s="18">
        <f t="shared" si="62"/>
        <v>0</v>
      </c>
      <c r="AV17" s="18">
        <f t="shared" si="45"/>
        <v>62165.298000000003</v>
      </c>
      <c r="AW17" s="18">
        <f t="shared" si="46"/>
        <v>62173.5</v>
      </c>
      <c r="AX17" s="18">
        <f t="shared" si="47"/>
        <v>62173.5</v>
      </c>
      <c r="AY17" s="18">
        <f t="shared" ref="AY17:AZ17" si="63">AY18+AY25+AY33+AY29+AY37</f>
        <v>0</v>
      </c>
      <c r="AZ17" s="18">
        <f t="shared" si="63"/>
        <v>0</v>
      </c>
      <c r="BA17" s="18">
        <f t="shared" si="13"/>
        <v>62165.298000000003</v>
      </c>
      <c r="BB17" s="18">
        <f t="shared" si="14"/>
        <v>62173.5</v>
      </c>
      <c r="BC17" s="18">
        <f t="shared" ref="BC17:BE17" si="64">BC18+BC25+BC33+BC29+BC37</f>
        <v>-1545.9369999999999</v>
      </c>
      <c r="BD17" s="18">
        <f t="shared" si="64"/>
        <v>0</v>
      </c>
      <c r="BE17" s="18">
        <f t="shared" si="64"/>
        <v>0</v>
      </c>
      <c r="BF17" s="18">
        <f t="shared" si="50"/>
        <v>60619.361000000004</v>
      </c>
      <c r="BG17" s="18">
        <f t="shared" si="51"/>
        <v>62173.5</v>
      </c>
      <c r="BH17" s="18">
        <f t="shared" si="52"/>
        <v>62173.5</v>
      </c>
      <c r="BI17" s="18">
        <f t="shared" si="53"/>
        <v>0</v>
      </c>
      <c r="BJ17" s="25"/>
      <c r="BK17" s="36"/>
    </row>
    <row r="18" spans="1:63" ht="62.4" x14ac:dyDescent="0.3">
      <c r="A18" s="51" t="s">
        <v>11</v>
      </c>
      <c r="B18" s="50"/>
      <c r="C18" s="51"/>
      <c r="D18" s="51"/>
      <c r="E18" s="14" t="s">
        <v>1085</v>
      </c>
      <c r="F18" s="18">
        <f t="shared" ref="F18" si="65">F19+F22</f>
        <v>3333.9</v>
      </c>
      <c r="G18" s="18">
        <f t="shared" ref="G18:BI18" si="66">G19+G22</f>
        <v>3333.9</v>
      </c>
      <c r="H18" s="18">
        <f t="shared" si="66"/>
        <v>3333.9</v>
      </c>
      <c r="I18" s="18">
        <f t="shared" ref="I18:K18" si="67">I19+I22</f>
        <v>0</v>
      </c>
      <c r="J18" s="18">
        <f t="shared" si="67"/>
        <v>0</v>
      </c>
      <c r="K18" s="18">
        <f t="shared" si="67"/>
        <v>0</v>
      </c>
      <c r="L18" s="18">
        <f t="shared" si="18"/>
        <v>3333.9</v>
      </c>
      <c r="M18" s="18">
        <f t="shared" si="19"/>
        <v>3333.9</v>
      </c>
      <c r="N18" s="18">
        <f t="shared" si="20"/>
        <v>3333.9</v>
      </c>
      <c r="O18" s="18">
        <f t="shared" ref="O18:Q18" si="68">O19+O22</f>
        <v>0</v>
      </c>
      <c r="P18" s="18">
        <f t="shared" si="68"/>
        <v>0</v>
      </c>
      <c r="Q18" s="18">
        <f t="shared" si="68"/>
        <v>0</v>
      </c>
      <c r="R18" s="18">
        <f t="shared" si="22"/>
        <v>3333.9</v>
      </c>
      <c r="S18" s="18">
        <f t="shared" si="23"/>
        <v>3333.9</v>
      </c>
      <c r="T18" s="18">
        <f t="shared" si="24"/>
        <v>3333.9</v>
      </c>
      <c r="U18" s="18">
        <f t="shared" ref="U18:W18" si="69">U19+U22</f>
        <v>0</v>
      </c>
      <c r="V18" s="18">
        <f t="shared" si="69"/>
        <v>0</v>
      </c>
      <c r="W18" s="18">
        <f t="shared" si="69"/>
        <v>0</v>
      </c>
      <c r="X18" s="18">
        <f t="shared" si="26"/>
        <v>3333.9</v>
      </c>
      <c r="Y18" s="18">
        <f t="shared" si="27"/>
        <v>3333.9</v>
      </c>
      <c r="Z18" s="18">
        <f t="shared" si="28"/>
        <v>3333.9</v>
      </c>
      <c r="AA18" s="18">
        <f t="shared" ref="AA18:AB18" si="70">AA19+AA22</f>
        <v>0</v>
      </c>
      <c r="AB18" s="18">
        <f t="shared" si="70"/>
        <v>0</v>
      </c>
      <c r="AC18" s="18">
        <f t="shared" ref="AC18" si="71">AC19+AC22</f>
        <v>0</v>
      </c>
      <c r="AD18" s="18">
        <f t="shared" si="31"/>
        <v>3333.9</v>
      </c>
      <c r="AE18" s="18">
        <f t="shared" si="32"/>
        <v>3333.9</v>
      </c>
      <c r="AF18" s="18">
        <f t="shared" si="33"/>
        <v>3333.9</v>
      </c>
      <c r="AG18" s="18">
        <f t="shared" ref="AG18" si="72">AG19+AG22</f>
        <v>0</v>
      </c>
      <c r="AH18" s="18">
        <f t="shared" si="35"/>
        <v>3333.9</v>
      </c>
      <c r="AI18" s="18">
        <f t="shared" si="36"/>
        <v>3333.9</v>
      </c>
      <c r="AJ18" s="18">
        <f t="shared" si="37"/>
        <v>3333.9</v>
      </c>
      <c r="AK18" s="18">
        <f t="shared" ref="AK18:AM18" si="73">AK19+AK22</f>
        <v>0</v>
      </c>
      <c r="AL18" s="18">
        <f t="shared" si="73"/>
        <v>0</v>
      </c>
      <c r="AM18" s="18">
        <f t="shared" si="73"/>
        <v>0</v>
      </c>
      <c r="AN18" s="18">
        <f t="shared" si="39"/>
        <v>3333.9</v>
      </c>
      <c r="AO18" s="18">
        <f t="shared" si="40"/>
        <v>3333.9</v>
      </c>
      <c r="AP18" s="18">
        <f t="shared" si="41"/>
        <v>3333.9</v>
      </c>
      <c r="AQ18" s="18">
        <f t="shared" ref="AQ18" si="74">AQ19+AQ22</f>
        <v>0</v>
      </c>
      <c r="AR18" s="18">
        <f t="shared" si="43"/>
        <v>3333.9</v>
      </c>
      <c r="AS18" s="18">
        <f t="shared" ref="AS18:AU18" si="75">AS19+AS22</f>
        <v>0</v>
      </c>
      <c r="AT18" s="18">
        <f t="shared" si="75"/>
        <v>0</v>
      </c>
      <c r="AU18" s="18">
        <f t="shared" si="75"/>
        <v>0</v>
      </c>
      <c r="AV18" s="18">
        <f t="shared" si="45"/>
        <v>3333.9</v>
      </c>
      <c r="AW18" s="18">
        <f t="shared" si="46"/>
        <v>3333.9</v>
      </c>
      <c r="AX18" s="18">
        <f t="shared" si="47"/>
        <v>3333.9</v>
      </c>
      <c r="AY18" s="18">
        <f t="shared" ref="AY18:AZ18" si="76">AY19+AY22</f>
        <v>0</v>
      </c>
      <c r="AZ18" s="18">
        <f t="shared" si="76"/>
        <v>0</v>
      </c>
      <c r="BA18" s="18">
        <f t="shared" si="13"/>
        <v>3333.9</v>
      </c>
      <c r="BB18" s="18">
        <f t="shared" si="14"/>
        <v>3333.9</v>
      </c>
      <c r="BC18" s="18">
        <f t="shared" ref="BC18:BE18" si="77">BC19+BC22</f>
        <v>-708</v>
      </c>
      <c r="BD18" s="18">
        <f t="shared" si="77"/>
        <v>0</v>
      </c>
      <c r="BE18" s="18">
        <f t="shared" si="77"/>
        <v>0</v>
      </c>
      <c r="BF18" s="18">
        <f t="shared" si="50"/>
        <v>2625.9</v>
      </c>
      <c r="BG18" s="18">
        <f t="shared" si="51"/>
        <v>3333.9</v>
      </c>
      <c r="BH18" s="18">
        <f t="shared" si="52"/>
        <v>3333.9</v>
      </c>
      <c r="BI18" s="18">
        <f t="shared" si="66"/>
        <v>0</v>
      </c>
      <c r="BJ18" s="25"/>
      <c r="BK18" s="36"/>
    </row>
    <row r="19" spans="1:63" ht="31.2" x14ac:dyDescent="0.3">
      <c r="A19" s="51" t="s">
        <v>11</v>
      </c>
      <c r="B19" s="50">
        <v>200</v>
      </c>
      <c r="C19" s="51"/>
      <c r="D19" s="51"/>
      <c r="E19" s="14" t="s">
        <v>455</v>
      </c>
      <c r="F19" s="18">
        <f t="shared" ref="F19:BI20" si="78">F20</f>
        <v>2498</v>
      </c>
      <c r="G19" s="18">
        <f t="shared" si="78"/>
        <v>2498</v>
      </c>
      <c r="H19" s="18">
        <f t="shared" si="78"/>
        <v>2498</v>
      </c>
      <c r="I19" s="18">
        <f t="shared" si="78"/>
        <v>0</v>
      </c>
      <c r="J19" s="18">
        <f t="shared" si="78"/>
        <v>0</v>
      </c>
      <c r="K19" s="18">
        <f t="shared" si="78"/>
        <v>0</v>
      </c>
      <c r="L19" s="18">
        <f t="shared" si="18"/>
        <v>2498</v>
      </c>
      <c r="M19" s="18">
        <f t="shared" si="19"/>
        <v>2498</v>
      </c>
      <c r="N19" s="18">
        <f t="shared" si="20"/>
        <v>2498</v>
      </c>
      <c r="O19" s="18">
        <f t="shared" si="78"/>
        <v>0</v>
      </c>
      <c r="P19" s="18">
        <f t="shared" si="78"/>
        <v>0</v>
      </c>
      <c r="Q19" s="18">
        <f t="shared" si="78"/>
        <v>0</v>
      </c>
      <c r="R19" s="18">
        <f t="shared" si="22"/>
        <v>2498</v>
      </c>
      <c r="S19" s="18">
        <f t="shared" si="23"/>
        <v>2498</v>
      </c>
      <c r="T19" s="18">
        <f t="shared" si="24"/>
        <v>2498</v>
      </c>
      <c r="U19" s="18">
        <f t="shared" si="78"/>
        <v>0</v>
      </c>
      <c r="V19" s="18">
        <f t="shared" si="78"/>
        <v>0</v>
      </c>
      <c r="W19" s="18">
        <f t="shared" si="78"/>
        <v>0</v>
      </c>
      <c r="X19" s="18">
        <f t="shared" si="26"/>
        <v>2498</v>
      </c>
      <c r="Y19" s="18">
        <f t="shared" si="27"/>
        <v>2498</v>
      </c>
      <c r="Z19" s="18">
        <f t="shared" si="28"/>
        <v>2498</v>
      </c>
      <c r="AA19" s="18">
        <f t="shared" si="78"/>
        <v>0</v>
      </c>
      <c r="AB19" s="18">
        <f t="shared" si="78"/>
        <v>0</v>
      </c>
      <c r="AC19" s="18">
        <f t="shared" si="78"/>
        <v>0</v>
      </c>
      <c r="AD19" s="18">
        <f t="shared" si="31"/>
        <v>2498</v>
      </c>
      <c r="AE19" s="18">
        <f t="shared" si="32"/>
        <v>2498</v>
      </c>
      <c r="AF19" s="18">
        <f t="shared" si="33"/>
        <v>2498</v>
      </c>
      <c r="AG19" s="18">
        <f t="shared" si="78"/>
        <v>0</v>
      </c>
      <c r="AH19" s="18">
        <f t="shared" si="35"/>
        <v>2498</v>
      </c>
      <c r="AI19" s="18">
        <f t="shared" si="36"/>
        <v>2498</v>
      </c>
      <c r="AJ19" s="18">
        <f t="shared" si="37"/>
        <v>2498</v>
      </c>
      <c r="AK19" s="18">
        <f t="shared" si="78"/>
        <v>0</v>
      </c>
      <c r="AL19" s="18">
        <f t="shared" si="78"/>
        <v>0</v>
      </c>
      <c r="AM19" s="18">
        <f t="shared" si="78"/>
        <v>0</v>
      </c>
      <c r="AN19" s="18">
        <f t="shared" si="39"/>
        <v>2498</v>
      </c>
      <c r="AO19" s="18">
        <f t="shared" si="40"/>
        <v>2498</v>
      </c>
      <c r="AP19" s="18">
        <f t="shared" si="41"/>
        <v>2498</v>
      </c>
      <c r="AQ19" s="18">
        <f t="shared" si="78"/>
        <v>0</v>
      </c>
      <c r="AR19" s="18">
        <f t="shared" si="43"/>
        <v>2498</v>
      </c>
      <c r="AS19" s="18">
        <f t="shared" si="78"/>
        <v>0</v>
      </c>
      <c r="AT19" s="18">
        <f t="shared" si="78"/>
        <v>0</v>
      </c>
      <c r="AU19" s="18">
        <f t="shared" si="78"/>
        <v>0</v>
      </c>
      <c r="AV19" s="18">
        <f t="shared" si="45"/>
        <v>2498</v>
      </c>
      <c r="AW19" s="18">
        <f t="shared" si="46"/>
        <v>2498</v>
      </c>
      <c r="AX19" s="18">
        <f t="shared" si="47"/>
        <v>2498</v>
      </c>
      <c r="AY19" s="18">
        <f t="shared" si="78"/>
        <v>0</v>
      </c>
      <c r="AZ19" s="18">
        <f t="shared" si="78"/>
        <v>0</v>
      </c>
      <c r="BA19" s="18">
        <f t="shared" si="13"/>
        <v>2498</v>
      </c>
      <c r="BB19" s="18">
        <f t="shared" si="14"/>
        <v>2498</v>
      </c>
      <c r="BC19" s="18">
        <f t="shared" si="78"/>
        <v>-198</v>
      </c>
      <c r="BD19" s="18">
        <f t="shared" si="78"/>
        <v>0</v>
      </c>
      <c r="BE19" s="18">
        <f t="shared" si="78"/>
        <v>0</v>
      </c>
      <c r="BF19" s="18">
        <f t="shared" si="50"/>
        <v>2300</v>
      </c>
      <c r="BG19" s="18">
        <f t="shared" si="51"/>
        <v>2498</v>
      </c>
      <c r="BH19" s="18">
        <f t="shared" si="52"/>
        <v>2498</v>
      </c>
      <c r="BI19" s="18">
        <f t="shared" si="78"/>
        <v>0</v>
      </c>
      <c r="BJ19" s="25"/>
      <c r="BK19" s="36"/>
    </row>
    <row r="20" spans="1:63" ht="46.8" x14ac:dyDescent="0.3">
      <c r="A20" s="51" t="s">
        <v>11</v>
      </c>
      <c r="B20" s="50">
        <v>240</v>
      </c>
      <c r="C20" s="51"/>
      <c r="D20" s="51"/>
      <c r="E20" s="14" t="s">
        <v>463</v>
      </c>
      <c r="F20" s="18">
        <f t="shared" si="78"/>
        <v>2498</v>
      </c>
      <c r="G20" s="18">
        <f t="shared" si="78"/>
        <v>2498</v>
      </c>
      <c r="H20" s="18">
        <f t="shared" si="78"/>
        <v>2498</v>
      </c>
      <c r="I20" s="18">
        <f t="shared" si="78"/>
        <v>0</v>
      </c>
      <c r="J20" s="18">
        <f t="shared" si="78"/>
        <v>0</v>
      </c>
      <c r="K20" s="18">
        <f t="shared" si="78"/>
        <v>0</v>
      </c>
      <c r="L20" s="18">
        <f t="shared" si="18"/>
        <v>2498</v>
      </c>
      <c r="M20" s="18">
        <f t="shared" si="19"/>
        <v>2498</v>
      </c>
      <c r="N20" s="18">
        <f t="shared" si="20"/>
        <v>2498</v>
      </c>
      <c r="O20" s="18">
        <f t="shared" si="78"/>
        <v>0</v>
      </c>
      <c r="P20" s="18">
        <f t="shared" si="78"/>
        <v>0</v>
      </c>
      <c r="Q20" s="18">
        <f t="shared" si="78"/>
        <v>0</v>
      </c>
      <c r="R20" s="18">
        <f t="shared" si="22"/>
        <v>2498</v>
      </c>
      <c r="S20" s="18">
        <f t="shared" si="23"/>
        <v>2498</v>
      </c>
      <c r="T20" s="18">
        <f t="shared" si="24"/>
        <v>2498</v>
      </c>
      <c r="U20" s="18">
        <f t="shared" si="78"/>
        <v>0</v>
      </c>
      <c r="V20" s="18">
        <f t="shared" si="78"/>
        <v>0</v>
      </c>
      <c r="W20" s="18">
        <f t="shared" si="78"/>
        <v>0</v>
      </c>
      <c r="X20" s="18">
        <f t="shared" si="26"/>
        <v>2498</v>
      </c>
      <c r="Y20" s="18">
        <f t="shared" si="27"/>
        <v>2498</v>
      </c>
      <c r="Z20" s="18">
        <f t="shared" si="28"/>
        <v>2498</v>
      </c>
      <c r="AA20" s="18">
        <f t="shared" si="78"/>
        <v>0</v>
      </c>
      <c r="AB20" s="18">
        <f t="shared" si="78"/>
        <v>0</v>
      </c>
      <c r="AC20" s="18">
        <f t="shared" si="78"/>
        <v>0</v>
      </c>
      <c r="AD20" s="18">
        <f t="shared" si="31"/>
        <v>2498</v>
      </c>
      <c r="AE20" s="18">
        <f t="shared" si="32"/>
        <v>2498</v>
      </c>
      <c r="AF20" s="18">
        <f t="shared" si="33"/>
        <v>2498</v>
      </c>
      <c r="AG20" s="18">
        <f t="shared" si="78"/>
        <v>0</v>
      </c>
      <c r="AH20" s="18">
        <f t="shared" si="35"/>
        <v>2498</v>
      </c>
      <c r="AI20" s="18">
        <f t="shared" si="36"/>
        <v>2498</v>
      </c>
      <c r="AJ20" s="18">
        <f t="shared" si="37"/>
        <v>2498</v>
      </c>
      <c r="AK20" s="18">
        <f t="shared" si="78"/>
        <v>0</v>
      </c>
      <c r="AL20" s="18">
        <f t="shared" si="78"/>
        <v>0</v>
      </c>
      <c r="AM20" s="18">
        <f t="shared" si="78"/>
        <v>0</v>
      </c>
      <c r="AN20" s="18">
        <f t="shared" si="39"/>
        <v>2498</v>
      </c>
      <c r="AO20" s="18">
        <f t="shared" si="40"/>
        <v>2498</v>
      </c>
      <c r="AP20" s="18">
        <f t="shared" si="41"/>
        <v>2498</v>
      </c>
      <c r="AQ20" s="18">
        <f t="shared" si="78"/>
        <v>0</v>
      </c>
      <c r="AR20" s="18">
        <f t="shared" si="43"/>
        <v>2498</v>
      </c>
      <c r="AS20" s="18">
        <f t="shared" si="78"/>
        <v>0</v>
      </c>
      <c r="AT20" s="18">
        <f t="shared" si="78"/>
        <v>0</v>
      </c>
      <c r="AU20" s="18">
        <f t="shared" si="78"/>
        <v>0</v>
      </c>
      <c r="AV20" s="18">
        <f t="shared" si="45"/>
        <v>2498</v>
      </c>
      <c r="AW20" s="18">
        <f t="shared" si="46"/>
        <v>2498</v>
      </c>
      <c r="AX20" s="18">
        <f t="shared" si="47"/>
        <v>2498</v>
      </c>
      <c r="AY20" s="18">
        <f t="shared" si="78"/>
        <v>0</v>
      </c>
      <c r="AZ20" s="18">
        <f t="shared" si="78"/>
        <v>0</v>
      </c>
      <c r="BA20" s="18">
        <f t="shared" si="13"/>
        <v>2498</v>
      </c>
      <c r="BB20" s="18">
        <f t="shared" si="14"/>
        <v>2498</v>
      </c>
      <c r="BC20" s="18">
        <f t="shared" si="78"/>
        <v>-198</v>
      </c>
      <c r="BD20" s="18">
        <f t="shared" si="78"/>
        <v>0</v>
      </c>
      <c r="BE20" s="18">
        <f t="shared" si="78"/>
        <v>0</v>
      </c>
      <c r="BF20" s="18">
        <f t="shared" si="50"/>
        <v>2300</v>
      </c>
      <c r="BG20" s="18">
        <f t="shared" si="51"/>
        <v>2498</v>
      </c>
      <c r="BH20" s="18">
        <f t="shared" si="52"/>
        <v>2498</v>
      </c>
      <c r="BI20" s="18">
        <f t="shared" si="78"/>
        <v>0</v>
      </c>
      <c r="BJ20" s="25"/>
      <c r="BK20" s="36"/>
    </row>
    <row r="21" spans="1:63" x14ac:dyDescent="0.3">
      <c r="A21" s="51" t="s">
        <v>11</v>
      </c>
      <c r="B21" s="50">
        <v>240</v>
      </c>
      <c r="C21" s="51" t="s">
        <v>5</v>
      </c>
      <c r="D21" s="51" t="s">
        <v>6</v>
      </c>
      <c r="E21" s="14" t="s">
        <v>424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18"/>
        <v>2498</v>
      </c>
      <c r="M21" s="18">
        <f t="shared" si="19"/>
        <v>2498</v>
      </c>
      <c r="N21" s="18">
        <f t="shared" si="20"/>
        <v>2498</v>
      </c>
      <c r="O21" s="18"/>
      <c r="P21" s="18"/>
      <c r="Q21" s="18"/>
      <c r="R21" s="18">
        <f t="shared" si="22"/>
        <v>2498</v>
      </c>
      <c r="S21" s="18">
        <f t="shared" si="23"/>
        <v>2498</v>
      </c>
      <c r="T21" s="18">
        <f t="shared" si="24"/>
        <v>2498</v>
      </c>
      <c r="U21" s="18"/>
      <c r="V21" s="18"/>
      <c r="W21" s="18"/>
      <c r="X21" s="18">
        <f t="shared" si="26"/>
        <v>2498</v>
      </c>
      <c r="Y21" s="18">
        <f t="shared" si="27"/>
        <v>2498</v>
      </c>
      <c r="Z21" s="18">
        <f t="shared" si="28"/>
        <v>2498</v>
      </c>
      <c r="AA21" s="18"/>
      <c r="AB21" s="18"/>
      <c r="AC21" s="18"/>
      <c r="AD21" s="18">
        <f t="shared" si="31"/>
        <v>2498</v>
      </c>
      <c r="AE21" s="18">
        <f t="shared" si="32"/>
        <v>2498</v>
      </c>
      <c r="AF21" s="18">
        <f t="shared" si="33"/>
        <v>2498</v>
      </c>
      <c r="AG21" s="18"/>
      <c r="AH21" s="18">
        <f t="shared" si="35"/>
        <v>2498</v>
      </c>
      <c r="AI21" s="18">
        <f t="shared" si="36"/>
        <v>2498</v>
      </c>
      <c r="AJ21" s="18">
        <f t="shared" si="37"/>
        <v>2498</v>
      </c>
      <c r="AK21" s="18"/>
      <c r="AL21" s="18"/>
      <c r="AM21" s="18"/>
      <c r="AN21" s="18">
        <f t="shared" si="39"/>
        <v>2498</v>
      </c>
      <c r="AO21" s="18">
        <f t="shared" si="40"/>
        <v>2498</v>
      </c>
      <c r="AP21" s="18">
        <f t="shared" si="41"/>
        <v>2498</v>
      </c>
      <c r="AQ21" s="18"/>
      <c r="AR21" s="18">
        <f t="shared" si="43"/>
        <v>2498</v>
      </c>
      <c r="AS21" s="18"/>
      <c r="AT21" s="18"/>
      <c r="AU21" s="18"/>
      <c r="AV21" s="18">
        <f t="shared" si="45"/>
        <v>2498</v>
      </c>
      <c r="AW21" s="18">
        <f t="shared" si="46"/>
        <v>2498</v>
      </c>
      <c r="AX21" s="18">
        <f t="shared" si="47"/>
        <v>2498</v>
      </c>
      <c r="AY21" s="18"/>
      <c r="AZ21" s="18"/>
      <c r="BA21" s="18">
        <f t="shared" si="13"/>
        <v>2498</v>
      </c>
      <c r="BB21" s="18">
        <f t="shared" si="14"/>
        <v>2498</v>
      </c>
      <c r="BC21" s="18">
        <v>-198</v>
      </c>
      <c r="BD21" s="18"/>
      <c r="BE21" s="18"/>
      <c r="BF21" s="18">
        <f t="shared" si="50"/>
        <v>2300</v>
      </c>
      <c r="BG21" s="18">
        <f t="shared" si="51"/>
        <v>2498</v>
      </c>
      <c r="BH21" s="18">
        <f t="shared" si="52"/>
        <v>2498</v>
      </c>
      <c r="BI21" s="18"/>
      <c r="BJ21" s="25"/>
      <c r="BK21" s="36"/>
    </row>
    <row r="22" spans="1:63" ht="46.8" x14ac:dyDescent="0.3">
      <c r="A22" s="51" t="s">
        <v>11</v>
      </c>
      <c r="B22" s="50">
        <v>600</v>
      </c>
      <c r="C22" s="51"/>
      <c r="D22" s="51"/>
      <c r="E22" s="14" t="s">
        <v>458</v>
      </c>
      <c r="F22" s="18">
        <f t="shared" ref="F22:BI23" si="79">F23</f>
        <v>835.9</v>
      </c>
      <c r="G22" s="18">
        <f t="shared" si="79"/>
        <v>835.9</v>
      </c>
      <c r="H22" s="18">
        <f t="shared" si="79"/>
        <v>835.9</v>
      </c>
      <c r="I22" s="18">
        <f t="shared" si="79"/>
        <v>0</v>
      </c>
      <c r="J22" s="18">
        <f t="shared" si="79"/>
        <v>0</v>
      </c>
      <c r="K22" s="18">
        <f t="shared" si="79"/>
        <v>0</v>
      </c>
      <c r="L22" s="18">
        <f t="shared" si="18"/>
        <v>835.9</v>
      </c>
      <c r="M22" s="18">
        <f t="shared" si="19"/>
        <v>835.9</v>
      </c>
      <c r="N22" s="18">
        <f t="shared" si="20"/>
        <v>835.9</v>
      </c>
      <c r="O22" s="18">
        <f t="shared" si="79"/>
        <v>0</v>
      </c>
      <c r="P22" s="18">
        <f t="shared" si="79"/>
        <v>0</v>
      </c>
      <c r="Q22" s="18">
        <f t="shared" si="79"/>
        <v>0</v>
      </c>
      <c r="R22" s="18">
        <f t="shared" si="22"/>
        <v>835.9</v>
      </c>
      <c r="S22" s="18">
        <f t="shared" si="23"/>
        <v>835.9</v>
      </c>
      <c r="T22" s="18">
        <f t="shared" si="24"/>
        <v>835.9</v>
      </c>
      <c r="U22" s="18">
        <f t="shared" si="79"/>
        <v>0</v>
      </c>
      <c r="V22" s="18">
        <f t="shared" si="79"/>
        <v>0</v>
      </c>
      <c r="W22" s="18">
        <f t="shared" si="79"/>
        <v>0</v>
      </c>
      <c r="X22" s="18">
        <f t="shared" si="26"/>
        <v>835.9</v>
      </c>
      <c r="Y22" s="18">
        <f t="shared" si="27"/>
        <v>835.9</v>
      </c>
      <c r="Z22" s="18">
        <f t="shared" si="28"/>
        <v>835.9</v>
      </c>
      <c r="AA22" s="18">
        <f t="shared" si="79"/>
        <v>0</v>
      </c>
      <c r="AB22" s="18">
        <f t="shared" si="79"/>
        <v>0</v>
      </c>
      <c r="AC22" s="18">
        <f t="shared" si="79"/>
        <v>0</v>
      </c>
      <c r="AD22" s="18">
        <f t="shared" si="31"/>
        <v>835.9</v>
      </c>
      <c r="AE22" s="18">
        <f t="shared" si="32"/>
        <v>835.9</v>
      </c>
      <c r="AF22" s="18">
        <f t="shared" si="33"/>
        <v>835.9</v>
      </c>
      <c r="AG22" s="18">
        <f t="shared" si="79"/>
        <v>0</v>
      </c>
      <c r="AH22" s="18">
        <f t="shared" si="35"/>
        <v>835.9</v>
      </c>
      <c r="AI22" s="18">
        <f t="shared" si="36"/>
        <v>835.9</v>
      </c>
      <c r="AJ22" s="18">
        <f t="shared" si="37"/>
        <v>835.9</v>
      </c>
      <c r="AK22" s="18">
        <f t="shared" si="79"/>
        <v>0</v>
      </c>
      <c r="AL22" s="18">
        <f t="shared" si="79"/>
        <v>0</v>
      </c>
      <c r="AM22" s="18">
        <f t="shared" si="79"/>
        <v>0</v>
      </c>
      <c r="AN22" s="18">
        <f t="shared" si="39"/>
        <v>835.9</v>
      </c>
      <c r="AO22" s="18">
        <f t="shared" si="40"/>
        <v>835.9</v>
      </c>
      <c r="AP22" s="18">
        <f t="shared" si="41"/>
        <v>835.9</v>
      </c>
      <c r="AQ22" s="18">
        <f t="shared" si="79"/>
        <v>0</v>
      </c>
      <c r="AR22" s="18">
        <f t="shared" si="43"/>
        <v>835.9</v>
      </c>
      <c r="AS22" s="18">
        <f t="shared" si="79"/>
        <v>0</v>
      </c>
      <c r="AT22" s="18">
        <f t="shared" si="79"/>
        <v>0</v>
      </c>
      <c r="AU22" s="18">
        <f t="shared" si="79"/>
        <v>0</v>
      </c>
      <c r="AV22" s="18">
        <f t="shared" si="45"/>
        <v>835.9</v>
      </c>
      <c r="AW22" s="18">
        <f t="shared" si="46"/>
        <v>835.9</v>
      </c>
      <c r="AX22" s="18">
        <f t="shared" si="47"/>
        <v>835.9</v>
      </c>
      <c r="AY22" s="18">
        <f t="shared" si="79"/>
        <v>0</v>
      </c>
      <c r="AZ22" s="18">
        <f t="shared" si="79"/>
        <v>0</v>
      </c>
      <c r="BA22" s="18">
        <f t="shared" si="13"/>
        <v>835.9</v>
      </c>
      <c r="BB22" s="18">
        <f t="shared" si="14"/>
        <v>835.9</v>
      </c>
      <c r="BC22" s="18">
        <f t="shared" si="79"/>
        <v>-510</v>
      </c>
      <c r="BD22" s="18">
        <f t="shared" si="79"/>
        <v>0</v>
      </c>
      <c r="BE22" s="18">
        <f t="shared" si="79"/>
        <v>0</v>
      </c>
      <c r="BF22" s="18">
        <f t="shared" si="50"/>
        <v>325.89999999999998</v>
      </c>
      <c r="BG22" s="18">
        <f t="shared" si="51"/>
        <v>835.9</v>
      </c>
      <c r="BH22" s="18">
        <f t="shared" si="52"/>
        <v>835.9</v>
      </c>
      <c r="BI22" s="18">
        <f t="shared" si="79"/>
        <v>0</v>
      </c>
      <c r="BJ22" s="25"/>
      <c r="BK22" s="36"/>
    </row>
    <row r="23" spans="1:63" ht="78" x14ac:dyDescent="0.3">
      <c r="A23" s="51" t="s">
        <v>11</v>
      </c>
      <c r="B23" s="50">
        <v>630</v>
      </c>
      <c r="C23" s="51"/>
      <c r="D23" s="51"/>
      <c r="E23" s="14" t="s">
        <v>980</v>
      </c>
      <c r="F23" s="18">
        <f t="shared" si="79"/>
        <v>835.9</v>
      </c>
      <c r="G23" s="18">
        <f t="shared" si="79"/>
        <v>835.9</v>
      </c>
      <c r="H23" s="18">
        <f t="shared" si="79"/>
        <v>835.9</v>
      </c>
      <c r="I23" s="18">
        <f t="shared" si="79"/>
        <v>0</v>
      </c>
      <c r="J23" s="18">
        <f t="shared" si="79"/>
        <v>0</v>
      </c>
      <c r="K23" s="18">
        <f t="shared" si="79"/>
        <v>0</v>
      </c>
      <c r="L23" s="18">
        <f t="shared" si="18"/>
        <v>835.9</v>
      </c>
      <c r="M23" s="18">
        <f t="shared" si="19"/>
        <v>835.9</v>
      </c>
      <c r="N23" s="18">
        <f t="shared" si="20"/>
        <v>835.9</v>
      </c>
      <c r="O23" s="18">
        <f t="shared" si="79"/>
        <v>0</v>
      </c>
      <c r="P23" s="18">
        <f t="shared" si="79"/>
        <v>0</v>
      </c>
      <c r="Q23" s="18">
        <f t="shared" si="79"/>
        <v>0</v>
      </c>
      <c r="R23" s="18">
        <f t="shared" si="22"/>
        <v>835.9</v>
      </c>
      <c r="S23" s="18">
        <f t="shared" si="23"/>
        <v>835.9</v>
      </c>
      <c r="T23" s="18">
        <f t="shared" si="24"/>
        <v>835.9</v>
      </c>
      <c r="U23" s="18">
        <f t="shared" si="79"/>
        <v>0</v>
      </c>
      <c r="V23" s="18">
        <f t="shared" si="79"/>
        <v>0</v>
      </c>
      <c r="W23" s="18">
        <f t="shared" si="79"/>
        <v>0</v>
      </c>
      <c r="X23" s="18">
        <f t="shared" si="26"/>
        <v>835.9</v>
      </c>
      <c r="Y23" s="18">
        <f t="shared" si="27"/>
        <v>835.9</v>
      </c>
      <c r="Z23" s="18">
        <f t="shared" si="28"/>
        <v>835.9</v>
      </c>
      <c r="AA23" s="18">
        <f t="shared" si="79"/>
        <v>0</v>
      </c>
      <c r="AB23" s="18">
        <f t="shared" si="79"/>
        <v>0</v>
      </c>
      <c r="AC23" s="18">
        <f t="shared" si="79"/>
        <v>0</v>
      </c>
      <c r="AD23" s="18">
        <f t="shared" si="31"/>
        <v>835.9</v>
      </c>
      <c r="AE23" s="18">
        <f t="shared" si="32"/>
        <v>835.9</v>
      </c>
      <c r="AF23" s="18">
        <f t="shared" si="33"/>
        <v>835.9</v>
      </c>
      <c r="AG23" s="18">
        <f t="shared" si="79"/>
        <v>0</v>
      </c>
      <c r="AH23" s="18">
        <f t="shared" si="35"/>
        <v>835.9</v>
      </c>
      <c r="AI23" s="18">
        <f t="shared" si="36"/>
        <v>835.9</v>
      </c>
      <c r="AJ23" s="18">
        <f t="shared" si="37"/>
        <v>835.9</v>
      </c>
      <c r="AK23" s="18">
        <f t="shared" si="79"/>
        <v>0</v>
      </c>
      <c r="AL23" s="18">
        <f t="shared" si="79"/>
        <v>0</v>
      </c>
      <c r="AM23" s="18">
        <f t="shared" si="79"/>
        <v>0</v>
      </c>
      <c r="AN23" s="18">
        <f t="shared" si="39"/>
        <v>835.9</v>
      </c>
      <c r="AO23" s="18">
        <f t="shared" si="40"/>
        <v>835.9</v>
      </c>
      <c r="AP23" s="18">
        <f t="shared" si="41"/>
        <v>835.9</v>
      </c>
      <c r="AQ23" s="18">
        <f t="shared" si="79"/>
        <v>0</v>
      </c>
      <c r="AR23" s="18">
        <f t="shared" si="43"/>
        <v>835.9</v>
      </c>
      <c r="AS23" s="18">
        <f t="shared" si="79"/>
        <v>0</v>
      </c>
      <c r="AT23" s="18">
        <f t="shared" si="79"/>
        <v>0</v>
      </c>
      <c r="AU23" s="18">
        <f t="shared" si="79"/>
        <v>0</v>
      </c>
      <c r="AV23" s="18">
        <f t="shared" si="45"/>
        <v>835.9</v>
      </c>
      <c r="AW23" s="18">
        <f t="shared" si="46"/>
        <v>835.9</v>
      </c>
      <c r="AX23" s="18">
        <f t="shared" si="47"/>
        <v>835.9</v>
      </c>
      <c r="AY23" s="18">
        <f t="shared" si="79"/>
        <v>0</v>
      </c>
      <c r="AZ23" s="18">
        <f t="shared" si="79"/>
        <v>0</v>
      </c>
      <c r="BA23" s="18">
        <f t="shared" si="13"/>
        <v>835.9</v>
      </c>
      <c r="BB23" s="18">
        <f t="shared" si="14"/>
        <v>835.9</v>
      </c>
      <c r="BC23" s="18">
        <f t="shared" si="79"/>
        <v>-510</v>
      </c>
      <c r="BD23" s="18">
        <f t="shared" si="79"/>
        <v>0</v>
      </c>
      <c r="BE23" s="18">
        <f t="shared" si="79"/>
        <v>0</v>
      </c>
      <c r="BF23" s="18">
        <f t="shared" si="50"/>
        <v>325.89999999999998</v>
      </c>
      <c r="BG23" s="18">
        <f t="shared" si="51"/>
        <v>835.9</v>
      </c>
      <c r="BH23" s="18">
        <f t="shared" si="52"/>
        <v>835.9</v>
      </c>
      <c r="BI23" s="18">
        <f t="shared" si="79"/>
        <v>0</v>
      </c>
      <c r="BJ23" s="25"/>
      <c r="BK23" s="36"/>
    </row>
    <row r="24" spans="1:63" x14ac:dyDescent="0.3">
      <c r="A24" s="51" t="s">
        <v>11</v>
      </c>
      <c r="B24" s="50">
        <v>630</v>
      </c>
      <c r="C24" s="51" t="s">
        <v>5</v>
      </c>
      <c r="D24" s="51" t="s">
        <v>6</v>
      </c>
      <c r="E24" s="14" t="s">
        <v>424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18"/>
        <v>835.9</v>
      </c>
      <c r="M24" s="18">
        <f t="shared" si="19"/>
        <v>835.9</v>
      </c>
      <c r="N24" s="18">
        <f t="shared" si="20"/>
        <v>835.9</v>
      </c>
      <c r="O24" s="18"/>
      <c r="P24" s="18"/>
      <c r="Q24" s="18"/>
      <c r="R24" s="18">
        <f t="shared" si="22"/>
        <v>835.9</v>
      </c>
      <c r="S24" s="18">
        <f t="shared" si="23"/>
        <v>835.9</v>
      </c>
      <c r="T24" s="18">
        <f t="shared" si="24"/>
        <v>835.9</v>
      </c>
      <c r="U24" s="18"/>
      <c r="V24" s="18"/>
      <c r="W24" s="18"/>
      <c r="X24" s="18">
        <f t="shared" si="26"/>
        <v>835.9</v>
      </c>
      <c r="Y24" s="18">
        <f t="shared" si="27"/>
        <v>835.9</v>
      </c>
      <c r="Z24" s="18">
        <f t="shared" si="28"/>
        <v>835.9</v>
      </c>
      <c r="AA24" s="18"/>
      <c r="AB24" s="18"/>
      <c r="AC24" s="18"/>
      <c r="AD24" s="18">
        <f t="shared" si="31"/>
        <v>835.9</v>
      </c>
      <c r="AE24" s="18">
        <f t="shared" si="32"/>
        <v>835.9</v>
      </c>
      <c r="AF24" s="18">
        <f t="shared" si="33"/>
        <v>835.9</v>
      </c>
      <c r="AG24" s="18"/>
      <c r="AH24" s="18">
        <f t="shared" si="35"/>
        <v>835.9</v>
      </c>
      <c r="AI24" s="18">
        <f t="shared" si="36"/>
        <v>835.9</v>
      </c>
      <c r="AJ24" s="18">
        <f t="shared" si="37"/>
        <v>835.9</v>
      </c>
      <c r="AK24" s="18"/>
      <c r="AL24" s="18"/>
      <c r="AM24" s="18"/>
      <c r="AN24" s="18">
        <f t="shared" si="39"/>
        <v>835.9</v>
      </c>
      <c r="AO24" s="18">
        <f t="shared" si="40"/>
        <v>835.9</v>
      </c>
      <c r="AP24" s="18">
        <f t="shared" si="41"/>
        <v>835.9</v>
      </c>
      <c r="AQ24" s="18"/>
      <c r="AR24" s="18">
        <f t="shared" si="43"/>
        <v>835.9</v>
      </c>
      <c r="AS24" s="18"/>
      <c r="AT24" s="18"/>
      <c r="AU24" s="18"/>
      <c r="AV24" s="18">
        <f t="shared" si="45"/>
        <v>835.9</v>
      </c>
      <c r="AW24" s="18">
        <f t="shared" si="46"/>
        <v>835.9</v>
      </c>
      <c r="AX24" s="18">
        <f t="shared" si="47"/>
        <v>835.9</v>
      </c>
      <c r="AY24" s="18"/>
      <c r="AZ24" s="18"/>
      <c r="BA24" s="18">
        <f t="shared" si="13"/>
        <v>835.9</v>
      </c>
      <c r="BB24" s="18">
        <f t="shared" si="14"/>
        <v>835.9</v>
      </c>
      <c r="BC24" s="18">
        <v>-510</v>
      </c>
      <c r="BD24" s="18"/>
      <c r="BE24" s="18"/>
      <c r="BF24" s="18">
        <f t="shared" si="50"/>
        <v>325.89999999999998</v>
      </c>
      <c r="BG24" s="18">
        <f t="shared" si="51"/>
        <v>835.9</v>
      </c>
      <c r="BH24" s="18">
        <f t="shared" si="52"/>
        <v>835.9</v>
      </c>
      <c r="BI24" s="18"/>
      <c r="BJ24" s="25"/>
      <c r="BK24" s="36"/>
    </row>
    <row r="25" spans="1:63" ht="46.8" x14ac:dyDescent="0.3">
      <c r="A25" s="51" t="s">
        <v>12</v>
      </c>
      <c r="B25" s="50"/>
      <c r="C25" s="51"/>
      <c r="D25" s="51"/>
      <c r="E25" s="14" t="s">
        <v>499</v>
      </c>
      <c r="F25" s="18">
        <f t="shared" ref="F25:BI27" si="80">F26</f>
        <v>200</v>
      </c>
      <c r="G25" s="18">
        <f t="shared" si="80"/>
        <v>200</v>
      </c>
      <c r="H25" s="18">
        <f t="shared" si="80"/>
        <v>200</v>
      </c>
      <c r="I25" s="18">
        <f t="shared" si="80"/>
        <v>0</v>
      </c>
      <c r="J25" s="18">
        <f t="shared" si="80"/>
        <v>0</v>
      </c>
      <c r="K25" s="18">
        <f t="shared" si="80"/>
        <v>0</v>
      </c>
      <c r="L25" s="18">
        <f t="shared" si="18"/>
        <v>200</v>
      </c>
      <c r="M25" s="18">
        <f t="shared" si="19"/>
        <v>200</v>
      </c>
      <c r="N25" s="18">
        <f t="shared" si="20"/>
        <v>200</v>
      </c>
      <c r="O25" s="18">
        <f t="shared" si="80"/>
        <v>-184</v>
      </c>
      <c r="P25" s="18">
        <f t="shared" si="80"/>
        <v>0</v>
      </c>
      <c r="Q25" s="18">
        <f t="shared" si="80"/>
        <v>0</v>
      </c>
      <c r="R25" s="18">
        <f t="shared" si="22"/>
        <v>16</v>
      </c>
      <c r="S25" s="18">
        <f t="shared" si="23"/>
        <v>200</v>
      </c>
      <c r="T25" s="18">
        <f t="shared" si="24"/>
        <v>200</v>
      </c>
      <c r="U25" s="18">
        <f t="shared" si="80"/>
        <v>0</v>
      </c>
      <c r="V25" s="18">
        <f t="shared" si="80"/>
        <v>0</v>
      </c>
      <c r="W25" s="18">
        <f t="shared" si="80"/>
        <v>0</v>
      </c>
      <c r="X25" s="18">
        <f t="shared" si="26"/>
        <v>16</v>
      </c>
      <c r="Y25" s="18">
        <f t="shared" si="27"/>
        <v>200</v>
      </c>
      <c r="Z25" s="18">
        <f t="shared" si="28"/>
        <v>200</v>
      </c>
      <c r="AA25" s="18">
        <f t="shared" si="80"/>
        <v>0</v>
      </c>
      <c r="AB25" s="18">
        <f t="shared" si="80"/>
        <v>0</v>
      </c>
      <c r="AC25" s="18">
        <f t="shared" si="80"/>
        <v>0</v>
      </c>
      <c r="AD25" s="18">
        <f t="shared" si="31"/>
        <v>16</v>
      </c>
      <c r="AE25" s="18">
        <f t="shared" si="32"/>
        <v>200</v>
      </c>
      <c r="AF25" s="18">
        <f t="shared" si="33"/>
        <v>200</v>
      </c>
      <c r="AG25" s="18">
        <f t="shared" si="80"/>
        <v>0</v>
      </c>
      <c r="AH25" s="18">
        <f t="shared" si="35"/>
        <v>16</v>
      </c>
      <c r="AI25" s="18">
        <f t="shared" si="36"/>
        <v>200</v>
      </c>
      <c r="AJ25" s="18">
        <f t="shared" si="37"/>
        <v>200</v>
      </c>
      <c r="AK25" s="18">
        <f t="shared" si="80"/>
        <v>0</v>
      </c>
      <c r="AL25" s="18">
        <f t="shared" si="80"/>
        <v>0</v>
      </c>
      <c r="AM25" s="18">
        <f t="shared" si="80"/>
        <v>0</v>
      </c>
      <c r="AN25" s="18">
        <f t="shared" si="39"/>
        <v>16</v>
      </c>
      <c r="AO25" s="18">
        <f t="shared" si="40"/>
        <v>200</v>
      </c>
      <c r="AP25" s="18">
        <f t="shared" si="41"/>
        <v>200</v>
      </c>
      <c r="AQ25" s="18">
        <f t="shared" si="80"/>
        <v>0</v>
      </c>
      <c r="AR25" s="18">
        <f t="shared" si="43"/>
        <v>16</v>
      </c>
      <c r="AS25" s="18">
        <f t="shared" si="80"/>
        <v>0</v>
      </c>
      <c r="AT25" s="18">
        <f t="shared" si="80"/>
        <v>0</v>
      </c>
      <c r="AU25" s="18">
        <f t="shared" si="80"/>
        <v>0</v>
      </c>
      <c r="AV25" s="18">
        <f t="shared" si="45"/>
        <v>16</v>
      </c>
      <c r="AW25" s="18">
        <f t="shared" si="46"/>
        <v>200</v>
      </c>
      <c r="AX25" s="18">
        <f t="shared" si="47"/>
        <v>200</v>
      </c>
      <c r="AY25" s="18">
        <f t="shared" si="80"/>
        <v>0</v>
      </c>
      <c r="AZ25" s="18">
        <f t="shared" si="80"/>
        <v>0</v>
      </c>
      <c r="BA25" s="18">
        <f t="shared" si="13"/>
        <v>16</v>
      </c>
      <c r="BB25" s="18">
        <f t="shared" si="14"/>
        <v>200</v>
      </c>
      <c r="BC25" s="18">
        <f t="shared" si="80"/>
        <v>0</v>
      </c>
      <c r="BD25" s="18">
        <f t="shared" si="80"/>
        <v>0</v>
      </c>
      <c r="BE25" s="18">
        <f t="shared" si="80"/>
        <v>0</v>
      </c>
      <c r="BF25" s="18">
        <f t="shared" si="50"/>
        <v>16</v>
      </c>
      <c r="BG25" s="18">
        <f t="shared" si="51"/>
        <v>200</v>
      </c>
      <c r="BH25" s="18">
        <f t="shared" si="52"/>
        <v>200</v>
      </c>
      <c r="BI25" s="18">
        <f t="shared" si="80"/>
        <v>0</v>
      </c>
      <c r="BJ25" s="25"/>
      <c r="BK25" s="36"/>
    </row>
    <row r="26" spans="1:63" ht="31.2" x14ac:dyDescent="0.3">
      <c r="A26" s="51" t="s">
        <v>12</v>
      </c>
      <c r="B26" s="50">
        <v>200</v>
      </c>
      <c r="C26" s="51"/>
      <c r="D26" s="51"/>
      <c r="E26" s="14" t="s">
        <v>455</v>
      </c>
      <c r="F26" s="18">
        <f t="shared" si="80"/>
        <v>200</v>
      </c>
      <c r="G26" s="18">
        <f t="shared" si="80"/>
        <v>200</v>
      </c>
      <c r="H26" s="18">
        <f t="shared" si="80"/>
        <v>200</v>
      </c>
      <c r="I26" s="18">
        <f t="shared" si="80"/>
        <v>0</v>
      </c>
      <c r="J26" s="18">
        <f t="shared" si="80"/>
        <v>0</v>
      </c>
      <c r="K26" s="18">
        <f t="shared" si="80"/>
        <v>0</v>
      </c>
      <c r="L26" s="18">
        <f t="shared" si="18"/>
        <v>200</v>
      </c>
      <c r="M26" s="18">
        <f t="shared" si="19"/>
        <v>200</v>
      </c>
      <c r="N26" s="18">
        <f t="shared" si="20"/>
        <v>200</v>
      </c>
      <c r="O26" s="18">
        <f t="shared" si="80"/>
        <v>-184</v>
      </c>
      <c r="P26" s="18">
        <f t="shared" si="80"/>
        <v>0</v>
      </c>
      <c r="Q26" s="18">
        <f t="shared" si="80"/>
        <v>0</v>
      </c>
      <c r="R26" s="18">
        <f t="shared" si="22"/>
        <v>16</v>
      </c>
      <c r="S26" s="18">
        <f t="shared" si="23"/>
        <v>200</v>
      </c>
      <c r="T26" s="18">
        <f t="shared" si="24"/>
        <v>200</v>
      </c>
      <c r="U26" s="18">
        <f t="shared" si="80"/>
        <v>0</v>
      </c>
      <c r="V26" s="18">
        <f t="shared" si="80"/>
        <v>0</v>
      </c>
      <c r="W26" s="18">
        <f t="shared" si="80"/>
        <v>0</v>
      </c>
      <c r="X26" s="18">
        <f t="shared" si="26"/>
        <v>16</v>
      </c>
      <c r="Y26" s="18">
        <f t="shared" si="27"/>
        <v>200</v>
      </c>
      <c r="Z26" s="18">
        <f t="shared" si="28"/>
        <v>200</v>
      </c>
      <c r="AA26" s="18">
        <f t="shared" si="80"/>
        <v>0</v>
      </c>
      <c r="AB26" s="18">
        <f t="shared" si="80"/>
        <v>0</v>
      </c>
      <c r="AC26" s="18">
        <f t="shared" si="80"/>
        <v>0</v>
      </c>
      <c r="AD26" s="18">
        <f t="shared" si="31"/>
        <v>16</v>
      </c>
      <c r="AE26" s="18">
        <f t="shared" si="32"/>
        <v>200</v>
      </c>
      <c r="AF26" s="18">
        <f t="shared" si="33"/>
        <v>200</v>
      </c>
      <c r="AG26" s="18">
        <f t="shared" si="80"/>
        <v>0</v>
      </c>
      <c r="AH26" s="18">
        <f t="shared" si="35"/>
        <v>16</v>
      </c>
      <c r="AI26" s="18">
        <f t="shared" si="36"/>
        <v>200</v>
      </c>
      <c r="AJ26" s="18">
        <f t="shared" si="37"/>
        <v>200</v>
      </c>
      <c r="AK26" s="18">
        <f t="shared" si="80"/>
        <v>0</v>
      </c>
      <c r="AL26" s="18">
        <f t="shared" si="80"/>
        <v>0</v>
      </c>
      <c r="AM26" s="18">
        <f t="shared" si="80"/>
        <v>0</v>
      </c>
      <c r="AN26" s="18">
        <f t="shared" si="39"/>
        <v>16</v>
      </c>
      <c r="AO26" s="18">
        <f t="shared" si="40"/>
        <v>200</v>
      </c>
      <c r="AP26" s="18">
        <f t="shared" si="41"/>
        <v>200</v>
      </c>
      <c r="AQ26" s="18">
        <f t="shared" si="80"/>
        <v>0</v>
      </c>
      <c r="AR26" s="18">
        <f t="shared" si="43"/>
        <v>16</v>
      </c>
      <c r="AS26" s="18">
        <f t="shared" si="80"/>
        <v>0</v>
      </c>
      <c r="AT26" s="18">
        <f t="shared" si="80"/>
        <v>0</v>
      </c>
      <c r="AU26" s="18">
        <f t="shared" si="80"/>
        <v>0</v>
      </c>
      <c r="AV26" s="18">
        <f t="shared" si="45"/>
        <v>16</v>
      </c>
      <c r="AW26" s="18">
        <f t="shared" si="46"/>
        <v>200</v>
      </c>
      <c r="AX26" s="18">
        <f t="shared" si="47"/>
        <v>200</v>
      </c>
      <c r="AY26" s="18">
        <f t="shared" si="80"/>
        <v>0</v>
      </c>
      <c r="AZ26" s="18">
        <f t="shared" si="80"/>
        <v>0</v>
      </c>
      <c r="BA26" s="18">
        <f t="shared" si="13"/>
        <v>16</v>
      </c>
      <c r="BB26" s="18">
        <f t="shared" si="14"/>
        <v>200</v>
      </c>
      <c r="BC26" s="18">
        <f t="shared" si="80"/>
        <v>0</v>
      </c>
      <c r="BD26" s="18">
        <f t="shared" si="80"/>
        <v>0</v>
      </c>
      <c r="BE26" s="18">
        <f t="shared" si="80"/>
        <v>0</v>
      </c>
      <c r="BF26" s="18">
        <f t="shared" si="50"/>
        <v>16</v>
      </c>
      <c r="BG26" s="18">
        <f t="shared" si="51"/>
        <v>200</v>
      </c>
      <c r="BH26" s="18">
        <f t="shared" si="52"/>
        <v>200</v>
      </c>
      <c r="BI26" s="18">
        <f t="shared" si="80"/>
        <v>0</v>
      </c>
      <c r="BJ26" s="25"/>
      <c r="BK26" s="36"/>
    </row>
    <row r="27" spans="1:63" ht="46.8" x14ac:dyDescent="0.3">
      <c r="A27" s="51" t="s">
        <v>12</v>
      </c>
      <c r="B27" s="50">
        <v>240</v>
      </c>
      <c r="C27" s="51"/>
      <c r="D27" s="51"/>
      <c r="E27" s="14" t="s">
        <v>463</v>
      </c>
      <c r="F27" s="18">
        <f t="shared" si="80"/>
        <v>200</v>
      </c>
      <c r="G27" s="18">
        <f t="shared" si="80"/>
        <v>200</v>
      </c>
      <c r="H27" s="18">
        <f t="shared" si="80"/>
        <v>200</v>
      </c>
      <c r="I27" s="18">
        <f t="shared" si="80"/>
        <v>0</v>
      </c>
      <c r="J27" s="18">
        <f t="shared" si="80"/>
        <v>0</v>
      </c>
      <c r="K27" s="18">
        <f t="shared" si="80"/>
        <v>0</v>
      </c>
      <c r="L27" s="18">
        <f t="shared" si="18"/>
        <v>200</v>
      </c>
      <c r="M27" s="18">
        <f t="shared" si="19"/>
        <v>200</v>
      </c>
      <c r="N27" s="18">
        <f t="shared" si="20"/>
        <v>200</v>
      </c>
      <c r="O27" s="18">
        <f t="shared" si="80"/>
        <v>-184</v>
      </c>
      <c r="P27" s="18">
        <f t="shared" si="80"/>
        <v>0</v>
      </c>
      <c r="Q27" s="18">
        <f t="shared" si="80"/>
        <v>0</v>
      </c>
      <c r="R27" s="18">
        <f t="shared" si="22"/>
        <v>16</v>
      </c>
      <c r="S27" s="18">
        <f t="shared" si="23"/>
        <v>200</v>
      </c>
      <c r="T27" s="18">
        <f t="shared" si="24"/>
        <v>200</v>
      </c>
      <c r="U27" s="18">
        <f t="shared" si="80"/>
        <v>0</v>
      </c>
      <c r="V27" s="18">
        <f t="shared" si="80"/>
        <v>0</v>
      </c>
      <c r="W27" s="18">
        <f t="shared" si="80"/>
        <v>0</v>
      </c>
      <c r="X27" s="18">
        <f t="shared" si="26"/>
        <v>16</v>
      </c>
      <c r="Y27" s="18">
        <f t="shared" si="27"/>
        <v>200</v>
      </c>
      <c r="Z27" s="18">
        <f t="shared" si="28"/>
        <v>200</v>
      </c>
      <c r="AA27" s="18">
        <f t="shared" si="80"/>
        <v>0</v>
      </c>
      <c r="AB27" s="18">
        <f t="shared" si="80"/>
        <v>0</v>
      </c>
      <c r="AC27" s="18">
        <f t="shared" si="80"/>
        <v>0</v>
      </c>
      <c r="AD27" s="18">
        <f t="shared" si="31"/>
        <v>16</v>
      </c>
      <c r="AE27" s="18">
        <f t="shared" si="32"/>
        <v>200</v>
      </c>
      <c r="AF27" s="18">
        <f t="shared" si="33"/>
        <v>200</v>
      </c>
      <c r="AG27" s="18">
        <f t="shared" si="80"/>
        <v>0</v>
      </c>
      <c r="AH27" s="18">
        <f t="shared" si="35"/>
        <v>16</v>
      </c>
      <c r="AI27" s="18">
        <f t="shared" si="36"/>
        <v>200</v>
      </c>
      <c r="AJ27" s="18">
        <f t="shared" si="37"/>
        <v>200</v>
      </c>
      <c r="AK27" s="18">
        <f t="shared" si="80"/>
        <v>0</v>
      </c>
      <c r="AL27" s="18">
        <f t="shared" si="80"/>
        <v>0</v>
      </c>
      <c r="AM27" s="18">
        <f t="shared" si="80"/>
        <v>0</v>
      </c>
      <c r="AN27" s="18">
        <f t="shared" si="39"/>
        <v>16</v>
      </c>
      <c r="AO27" s="18">
        <f t="shared" si="40"/>
        <v>200</v>
      </c>
      <c r="AP27" s="18">
        <f t="shared" si="41"/>
        <v>200</v>
      </c>
      <c r="AQ27" s="18">
        <f t="shared" si="80"/>
        <v>0</v>
      </c>
      <c r="AR27" s="18">
        <f t="shared" si="43"/>
        <v>16</v>
      </c>
      <c r="AS27" s="18">
        <f t="shared" si="80"/>
        <v>0</v>
      </c>
      <c r="AT27" s="18">
        <f t="shared" si="80"/>
        <v>0</v>
      </c>
      <c r="AU27" s="18">
        <f t="shared" si="80"/>
        <v>0</v>
      </c>
      <c r="AV27" s="18">
        <f t="shared" si="45"/>
        <v>16</v>
      </c>
      <c r="AW27" s="18">
        <f t="shared" si="46"/>
        <v>200</v>
      </c>
      <c r="AX27" s="18">
        <f t="shared" si="47"/>
        <v>200</v>
      </c>
      <c r="AY27" s="18">
        <f t="shared" si="80"/>
        <v>0</v>
      </c>
      <c r="AZ27" s="18">
        <f t="shared" si="80"/>
        <v>0</v>
      </c>
      <c r="BA27" s="18">
        <f t="shared" si="13"/>
        <v>16</v>
      </c>
      <c r="BB27" s="18">
        <f t="shared" si="14"/>
        <v>200</v>
      </c>
      <c r="BC27" s="18">
        <f t="shared" si="80"/>
        <v>0</v>
      </c>
      <c r="BD27" s="18">
        <f t="shared" si="80"/>
        <v>0</v>
      </c>
      <c r="BE27" s="18">
        <f t="shared" si="80"/>
        <v>0</v>
      </c>
      <c r="BF27" s="18">
        <f t="shared" si="50"/>
        <v>16</v>
      </c>
      <c r="BG27" s="18">
        <f t="shared" si="51"/>
        <v>200</v>
      </c>
      <c r="BH27" s="18">
        <f t="shared" si="52"/>
        <v>200</v>
      </c>
      <c r="BI27" s="18">
        <f t="shared" si="80"/>
        <v>0</v>
      </c>
      <c r="BJ27" s="25"/>
      <c r="BK27" s="36"/>
    </row>
    <row r="28" spans="1:63" x14ac:dyDescent="0.3">
      <c r="A28" s="51" t="s">
        <v>12</v>
      </c>
      <c r="B28" s="50">
        <v>240</v>
      </c>
      <c r="C28" s="51" t="s">
        <v>5</v>
      </c>
      <c r="D28" s="51" t="s">
        <v>6</v>
      </c>
      <c r="E28" s="14" t="s">
        <v>424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18"/>
        <v>200</v>
      </c>
      <c r="M28" s="18">
        <f t="shared" si="19"/>
        <v>200</v>
      </c>
      <c r="N28" s="18">
        <f t="shared" si="20"/>
        <v>200</v>
      </c>
      <c r="O28" s="18">
        <v>-184</v>
      </c>
      <c r="P28" s="18"/>
      <c r="Q28" s="18"/>
      <c r="R28" s="18">
        <f t="shared" si="22"/>
        <v>16</v>
      </c>
      <c r="S28" s="18">
        <f t="shared" si="23"/>
        <v>200</v>
      </c>
      <c r="T28" s="18">
        <f t="shared" si="24"/>
        <v>200</v>
      </c>
      <c r="U28" s="18"/>
      <c r="V28" s="18"/>
      <c r="W28" s="18"/>
      <c r="X28" s="18">
        <f t="shared" si="26"/>
        <v>16</v>
      </c>
      <c r="Y28" s="18">
        <f t="shared" si="27"/>
        <v>200</v>
      </c>
      <c r="Z28" s="18">
        <f t="shared" si="28"/>
        <v>200</v>
      </c>
      <c r="AA28" s="18"/>
      <c r="AB28" s="18"/>
      <c r="AC28" s="18"/>
      <c r="AD28" s="18">
        <f t="shared" si="31"/>
        <v>16</v>
      </c>
      <c r="AE28" s="18">
        <f t="shared" si="32"/>
        <v>200</v>
      </c>
      <c r="AF28" s="18">
        <f t="shared" si="33"/>
        <v>200</v>
      </c>
      <c r="AG28" s="18"/>
      <c r="AH28" s="18">
        <f t="shared" si="35"/>
        <v>16</v>
      </c>
      <c r="AI28" s="18">
        <f t="shared" si="36"/>
        <v>200</v>
      </c>
      <c r="AJ28" s="18">
        <f t="shared" si="37"/>
        <v>200</v>
      </c>
      <c r="AK28" s="18"/>
      <c r="AL28" s="18"/>
      <c r="AM28" s="18"/>
      <c r="AN28" s="18">
        <f t="shared" si="39"/>
        <v>16</v>
      </c>
      <c r="AO28" s="18">
        <f t="shared" si="40"/>
        <v>200</v>
      </c>
      <c r="AP28" s="18">
        <f t="shared" si="41"/>
        <v>200</v>
      </c>
      <c r="AQ28" s="18"/>
      <c r="AR28" s="18">
        <f t="shared" si="43"/>
        <v>16</v>
      </c>
      <c r="AS28" s="18"/>
      <c r="AT28" s="18"/>
      <c r="AU28" s="18"/>
      <c r="AV28" s="18">
        <f t="shared" si="45"/>
        <v>16</v>
      </c>
      <c r="AW28" s="18">
        <f t="shared" si="46"/>
        <v>200</v>
      </c>
      <c r="AX28" s="18">
        <f t="shared" si="47"/>
        <v>200</v>
      </c>
      <c r="AY28" s="18"/>
      <c r="AZ28" s="18"/>
      <c r="BA28" s="18">
        <f t="shared" si="13"/>
        <v>16</v>
      </c>
      <c r="BB28" s="18">
        <f t="shared" si="14"/>
        <v>200</v>
      </c>
      <c r="BC28" s="18"/>
      <c r="BD28" s="18"/>
      <c r="BE28" s="18"/>
      <c r="BF28" s="18">
        <f t="shared" si="50"/>
        <v>16</v>
      </c>
      <c r="BG28" s="18">
        <f t="shared" si="51"/>
        <v>200</v>
      </c>
      <c r="BH28" s="18">
        <f t="shared" si="52"/>
        <v>200</v>
      </c>
      <c r="BI28" s="18"/>
      <c r="BJ28" s="25"/>
      <c r="BK28" s="36"/>
    </row>
    <row r="29" spans="1:63" ht="46.8" x14ac:dyDescent="0.3">
      <c r="A29" s="51" t="s">
        <v>918</v>
      </c>
      <c r="B29" s="50"/>
      <c r="C29" s="51"/>
      <c r="D29" s="51"/>
      <c r="E29" s="14" t="s">
        <v>919</v>
      </c>
      <c r="F29" s="18">
        <f t="shared" ref="F29:BI31" si="81">F30</f>
        <v>22000</v>
      </c>
      <c r="G29" s="18">
        <f t="shared" si="81"/>
        <v>22000</v>
      </c>
      <c r="H29" s="18">
        <f t="shared" si="81"/>
        <v>22000</v>
      </c>
      <c r="I29" s="18">
        <f t="shared" si="81"/>
        <v>0</v>
      </c>
      <c r="J29" s="18">
        <f t="shared" si="81"/>
        <v>0</v>
      </c>
      <c r="K29" s="18">
        <f t="shared" si="81"/>
        <v>0</v>
      </c>
      <c r="L29" s="18">
        <f t="shared" si="18"/>
        <v>22000</v>
      </c>
      <c r="M29" s="18">
        <f t="shared" si="19"/>
        <v>22000</v>
      </c>
      <c r="N29" s="18">
        <f t="shared" si="20"/>
        <v>22000</v>
      </c>
      <c r="O29" s="18">
        <f t="shared" si="81"/>
        <v>0</v>
      </c>
      <c r="P29" s="18">
        <f t="shared" si="81"/>
        <v>0</v>
      </c>
      <c r="Q29" s="18">
        <f t="shared" si="81"/>
        <v>0</v>
      </c>
      <c r="R29" s="18">
        <f t="shared" si="22"/>
        <v>22000</v>
      </c>
      <c r="S29" s="18">
        <f t="shared" si="23"/>
        <v>22000</v>
      </c>
      <c r="T29" s="18">
        <f t="shared" si="24"/>
        <v>22000</v>
      </c>
      <c r="U29" s="18">
        <f t="shared" si="81"/>
        <v>0</v>
      </c>
      <c r="V29" s="18">
        <f t="shared" si="81"/>
        <v>0</v>
      </c>
      <c r="W29" s="18">
        <f t="shared" si="81"/>
        <v>0</v>
      </c>
      <c r="X29" s="18">
        <f t="shared" si="26"/>
        <v>22000</v>
      </c>
      <c r="Y29" s="18">
        <f t="shared" si="27"/>
        <v>22000</v>
      </c>
      <c r="Z29" s="18">
        <f t="shared" si="28"/>
        <v>22000</v>
      </c>
      <c r="AA29" s="18">
        <f t="shared" si="81"/>
        <v>0</v>
      </c>
      <c r="AB29" s="18">
        <f t="shared" si="81"/>
        <v>0</v>
      </c>
      <c r="AC29" s="18">
        <f t="shared" si="81"/>
        <v>0</v>
      </c>
      <c r="AD29" s="18">
        <f t="shared" si="31"/>
        <v>22000</v>
      </c>
      <c r="AE29" s="18">
        <f t="shared" si="32"/>
        <v>22000</v>
      </c>
      <c r="AF29" s="18">
        <f t="shared" si="33"/>
        <v>22000</v>
      </c>
      <c r="AG29" s="18">
        <f t="shared" si="81"/>
        <v>0</v>
      </c>
      <c r="AH29" s="18">
        <f t="shared" si="35"/>
        <v>22000</v>
      </c>
      <c r="AI29" s="18">
        <f t="shared" si="36"/>
        <v>22000</v>
      </c>
      <c r="AJ29" s="18">
        <f t="shared" si="37"/>
        <v>22000</v>
      </c>
      <c r="AK29" s="18">
        <f t="shared" si="81"/>
        <v>-1046.3019999999999</v>
      </c>
      <c r="AL29" s="18">
        <f t="shared" si="81"/>
        <v>0</v>
      </c>
      <c r="AM29" s="18">
        <f t="shared" si="81"/>
        <v>0</v>
      </c>
      <c r="AN29" s="18">
        <f t="shared" si="39"/>
        <v>20953.698</v>
      </c>
      <c r="AO29" s="18">
        <f t="shared" si="40"/>
        <v>22000</v>
      </c>
      <c r="AP29" s="18">
        <f t="shared" si="41"/>
        <v>22000</v>
      </c>
      <c r="AQ29" s="18">
        <f t="shared" si="81"/>
        <v>0</v>
      </c>
      <c r="AR29" s="18">
        <f t="shared" si="43"/>
        <v>20953.698</v>
      </c>
      <c r="AS29" s="18">
        <f t="shared" si="81"/>
        <v>0</v>
      </c>
      <c r="AT29" s="18">
        <f t="shared" si="81"/>
        <v>0</v>
      </c>
      <c r="AU29" s="18">
        <f t="shared" si="81"/>
        <v>0</v>
      </c>
      <c r="AV29" s="18">
        <f t="shared" si="45"/>
        <v>20953.698</v>
      </c>
      <c r="AW29" s="18">
        <f t="shared" si="46"/>
        <v>22000</v>
      </c>
      <c r="AX29" s="18">
        <f t="shared" si="47"/>
        <v>22000</v>
      </c>
      <c r="AY29" s="18">
        <f t="shared" si="81"/>
        <v>0</v>
      </c>
      <c r="AZ29" s="18">
        <f t="shared" si="81"/>
        <v>0</v>
      </c>
      <c r="BA29" s="18">
        <f t="shared" si="13"/>
        <v>20953.698</v>
      </c>
      <c r="BB29" s="18">
        <f t="shared" si="14"/>
        <v>22000</v>
      </c>
      <c r="BC29" s="18">
        <f t="shared" si="81"/>
        <v>-235.93700000000001</v>
      </c>
      <c r="BD29" s="18">
        <f t="shared" si="81"/>
        <v>0</v>
      </c>
      <c r="BE29" s="18">
        <f t="shared" si="81"/>
        <v>0</v>
      </c>
      <c r="BF29" s="18">
        <f t="shared" si="50"/>
        <v>20717.760999999999</v>
      </c>
      <c r="BG29" s="18">
        <f t="shared" si="51"/>
        <v>22000</v>
      </c>
      <c r="BH29" s="18">
        <f t="shared" si="52"/>
        <v>22000</v>
      </c>
      <c r="BI29" s="18">
        <f t="shared" si="81"/>
        <v>0</v>
      </c>
      <c r="BJ29" s="25"/>
      <c r="BK29" s="36"/>
    </row>
    <row r="30" spans="1:63" ht="31.2" x14ac:dyDescent="0.3">
      <c r="A30" s="51" t="s">
        <v>918</v>
      </c>
      <c r="B30" s="50">
        <v>200</v>
      </c>
      <c r="C30" s="51"/>
      <c r="D30" s="51"/>
      <c r="E30" s="14" t="s">
        <v>455</v>
      </c>
      <c r="F30" s="18">
        <f t="shared" si="81"/>
        <v>22000</v>
      </c>
      <c r="G30" s="18">
        <f t="shared" si="81"/>
        <v>22000</v>
      </c>
      <c r="H30" s="18">
        <f t="shared" si="81"/>
        <v>22000</v>
      </c>
      <c r="I30" s="18">
        <f t="shared" si="81"/>
        <v>0</v>
      </c>
      <c r="J30" s="18">
        <f t="shared" si="81"/>
        <v>0</v>
      </c>
      <c r="K30" s="18">
        <f t="shared" si="81"/>
        <v>0</v>
      </c>
      <c r="L30" s="18">
        <f t="shared" si="18"/>
        <v>22000</v>
      </c>
      <c r="M30" s="18">
        <f t="shared" si="19"/>
        <v>22000</v>
      </c>
      <c r="N30" s="18">
        <f t="shared" si="20"/>
        <v>22000</v>
      </c>
      <c r="O30" s="18">
        <f t="shared" si="81"/>
        <v>0</v>
      </c>
      <c r="P30" s="18">
        <f t="shared" si="81"/>
        <v>0</v>
      </c>
      <c r="Q30" s="18">
        <f t="shared" si="81"/>
        <v>0</v>
      </c>
      <c r="R30" s="18">
        <f t="shared" si="22"/>
        <v>22000</v>
      </c>
      <c r="S30" s="18">
        <f t="shared" si="23"/>
        <v>22000</v>
      </c>
      <c r="T30" s="18">
        <f t="shared" si="24"/>
        <v>22000</v>
      </c>
      <c r="U30" s="18">
        <f t="shared" si="81"/>
        <v>0</v>
      </c>
      <c r="V30" s="18">
        <f t="shared" si="81"/>
        <v>0</v>
      </c>
      <c r="W30" s="18">
        <f t="shared" si="81"/>
        <v>0</v>
      </c>
      <c r="X30" s="18">
        <f t="shared" si="26"/>
        <v>22000</v>
      </c>
      <c r="Y30" s="18">
        <f t="shared" si="27"/>
        <v>22000</v>
      </c>
      <c r="Z30" s="18">
        <f t="shared" si="28"/>
        <v>22000</v>
      </c>
      <c r="AA30" s="18">
        <f t="shared" si="81"/>
        <v>0</v>
      </c>
      <c r="AB30" s="18">
        <f t="shared" si="81"/>
        <v>0</v>
      </c>
      <c r="AC30" s="18">
        <f t="shared" si="81"/>
        <v>0</v>
      </c>
      <c r="AD30" s="18">
        <f t="shared" si="31"/>
        <v>22000</v>
      </c>
      <c r="AE30" s="18">
        <f t="shared" si="32"/>
        <v>22000</v>
      </c>
      <c r="AF30" s="18">
        <f t="shared" si="33"/>
        <v>22000</v>
      </c>
      <c r="AG30" s="18">
        <f t="shared" si="81"/>
        <v>0</v>
      </c>
      <c r="AH30" s="18">
        <f t="shared" si="35"/>
        <v>22000</v>
      </c>
      <c r="AI30" s="18">
        <f t="shared" si="36"/>
        <v>22000</v>
      </c>
      <c r="AJ30" s="18">
        <f t="shared" si="37"/>
        <v>22000</v>
      </c>
      <c r="AK30" s="18">
        <f t="shared" si="81"/>
        <v>-1046.3019999999999</v>
      </c>
      <c r="AL30" s="18">
        <f t="shared" si="81"/>
        <v>0</v>
      </c>
      <c r="AM30" s="18">
        <f t="shared" si="81"/>
        <v>0</v>
      </c>
      <c r="AN30" s="18">
        <f t="shared" si="39"/>
        <v>20953.698</v>
      </c>
      <c r="AO30" s="18">
        <f t="shared" si="40"/>
        <v>22000</v>
      </c>
      <c r="AP30" s="18">
        <f t="shared" si="41"/>
        <v>22000</v>
      </c>
      <c r="AQ30" s="18">
        <f t="shared" si="81"/>
        <v>0</v>
      </c>
      <c r="AR30" s="18">
        <f t="shared" si="43"/>
        <v>20953.698</v>
      </c>
      <c r="AS30" s="18">
        <f t="shared" si="81"/>
        <v>0</v>
      </c>
      <c r="AT30" s="18">
        <f t="shared" si="81"/>
        <v>0</v>
      </c>
      <c r="AU30" s="18">
        <f t="shared" si="81"/>
        <v>0</v>
      </c>
      <c r="AV30" s="18">
        <f t="shared" si="45"/>
        <v>20953.698</v>
      </c>
      <c r="AW30" s="18">
        <f t="shared" si="46"/>
        <v>22000</v>
      </c>
      <c r="AX30" s="18">
        <f t="shared" si="47"/>
        <v>22000</v>
      </c>
      <c r="AY30" s="18">
        <f t="shared" si="81"/>
        <v>0</v>
      </c>
      <c r="AZ30" s="18">
        <f t="shared" si="81"/>
        <v>0</v>
      </c>
      <c r="BA30" s="18">
        <f t="shared" si="13"/>
        <v>20953.698</v>
      </c>
      <c r="BB30" s="18">
        <f t="shared" si="14"/>
        <v>22000</v>
      </c>
      <c r="BC30" s="18">
        <f t="shared" si="81"/>
        <v>-235.93700000000001</v>
      </c>
      <c r="BD30" s="18">
        <f t="shared" si="81"/>
        <v>0</v>
      </c>
      <c r="BE30" s="18">
        <f t="shared" si="81"/>
        <v>0</v>
      </c>
      <c r="BF30" s="18">
        <f t="shared" si="50"/>
        <v>20717.760999999999</v>
      </c>
      <c r="BG30" s="18">
        <f t="shared" si="51"/>
        <v>22000</v>
      </c>
      <c r="BH30" s="18">
        <f t="shared" si="52"/>
        <v>22000</v>
      </c>
      <c r="BI30" s="18">
        <f t="shared" si="81"/>
        <v>0</v>
      </c>
      <c r="BJ30" s="25"/>
      <c r="BK30" s="36"/>
    </row>
    <row r="31" spans="1:63" ht="46.8" x14ac:dyDescent="0.3">
      <c r="A31" s="51" t="s">
        <v>918</v>
      </c>
      <c r="B31" s="50">
        <v>240</v>
      </c>
      <c r="C31" s="51"/>
      <c r="D31" s="51"/>
      <c r="E31" s="14" t="s">
        <v>463</v>
      </c>
      <c r="F31" s="18">
        <f t="shared" si="81"/>
        <v>22000</v>
      </c>
      <c r="G31" s="18">
        <f t="shared" si="81"/>
        <v>22000</v>
      </c>
      <c r="H31" s="18">
        <f t="shared" si="81"/>
        <v>22000</v>
      </c>
      <c r="I31" s="18">
        <f t="shared" si="81"/>
        <v>0</v>
      </c>
      <c r="J31" s="18">
        <f t="shared" si="81"/>
        <v>0</v>
      </c>
      <c r="K31" s="18">
        <f t="shared" si="81"/>
        <v>0</v>
      </c>
      <c r="L31" s="18">
        <f t="shared" si="18"/>
        <v>22000</v>
      </c>
      <c r="M31" s="18">
        <f t="shared" si="19"/>
        <v>22000</v>
      </c>
      <c r="N31" s="18">
        <f t="shared" si="20"/>
        <v>22000</v>
      </c>
      <c r="O31" s="18">
        <f t="shared" si="81"/>
        <v>0</v>
      </c>
      <c r="P31" s="18">
        <f t="shared" si="81"/>
        <v>0</v>
      </c>
      <c r="Q31" s="18">
        <f t="shared" si="81"/>
        <v>0</v>
      </c>
      <c r="R31" s="18">
        <f t="shared" si="22"/>
        <v>22000</v>
      </c>
      <c r="S31" s="18">
        <f t="shared" si="23"/>
        <v>22000</v>
      </c>
      <c r="T31" s="18">
        <f t="shared" si="24"/>
        <v>22000</v>
      </c>
      <c r="U31" s="18">
        <f t="shared" si="81"/>
        <v>0</v>
      </c>
      <c r="V31" s="18">
        <f t="shared" si="81"/>
        <v>0</v>
      </c>
      <c r="W31" s="18">
        <f t="shared" si="81"/>
        <v>0</v>
      </c>
      <c r="X31" s="18">
        <f t="shared" si="26"/>
        <v>22000</v>
      </c>
      <c r="Y31" s="18">
        <f t="shared" si="27"/>
        <v>22000</v>
      </c>
      <c r="Z31" s="18">
        <f t="shared" si="28"/>
        <v>22000</v>
      </c>
      <c r="AA31" s="18">
        <f t="shared" si="81"/>
        <v>0</v>
      </c>
      <c r="AB31" s="18">
        <f t="shared" si="81"/>
        <v>0</v>
      </c>
      <c r="AC31" s="18">
        <f t="shared" si="81"/>
        <v>0</v>
      </c>
      <c r="AD31" s="18">
        <f t="shared" si="31"/>
        <v>22000</v>
      </c>
      <c r="AE31" s="18">
        <f t="shared" si="32"/>
        <v>22000</v>
      </c>
      <c r="AF31" s="18">
        <f t="shared" si="33"/>
        <v>22000</v>
      </c>
      <c r="AG31" s="18">
        <f t="shared" si="81"/>
        <v>0</v>
      </c>
      <c r="AH31" s="18">
        <f t="shared" si="35"/>
        <v>22000</v>
      </c>
      <c r="AI31" s="18">
        <f t="shared" si="36"/>
        <v>22000</v>
      </c>
      <c r="AJ31" s="18">
        <f t="shared" si="37"/>
        <v>22000</v>
      </c>
      <c r="AK31" s="18">
        <f t="shared" si="81"/>
        <v>-1046.3019999999999</v>
      </c>
      <c r="AL31" s="18">
        <f t="shared" si="81"/>
        <v>0</v>
      </c>
      <c r="AM31" s="18">
        <f t="shared" si="81"/>
        <v>0</v>
      </c>
      <c r="AN31" s="18">
        <f t="shared" si="39"/>
        <v>20953.698</v>
      </c>
      <c r="AO31" s="18">
        <f t="shared" si="40"/>
        <v>22000</v>
      </c>
      <c r="AP31" s="18">
        <f t="shared" si="41"/>
        <v>22000</v>
      </c>
      <c r="AQ31" s="18">
        <f t="shared" si="81"/>
        <v>0</v>
      </c>
      <c r="AR31" s="18">
        <f t="shared" si="43"/>
        <v>20953.698</v>
      </c>
      <c r="AS31" s="18">
        <f t="shared" si="81"/>
        <v>0</v>
      </c>
      <c r="AT31" s="18">
        <f t="shared" si="81"/>
        <v>0</v>
      </c>
      <c r="AU31" s="18">
        <f t="shared" si="81"/>
        <v>0</v>
      </c>
      <c r="AV31" s="18">
        <f t="shared" si="45"/>
        <v>20953.698</v>
      </c>
      <c r="AW31" s="18">
        <f t="shared" si="46"/>
        <v>22000</v>
      </c>
      <c r="AX31" s="18">
        <f t="shared" si="47"/>
        <v>22000</v>
      </c>
      <c r="AY31" s="18">
        <f t="shared" si="81"/>
        <v>0</v>
      </c>
      <c r="AZ31" s="18">
        <f t="shared" si="81"/>
        <v>0</v>
      </c>
      <c r="BA31" s="18">
        <f t="shared" si="13"/>
        <v>20953.698</v>
      </c>
      <c r="BB31" s="18">
        <f t="shared" si="14"/>
        <v>22000</v>
      </c>
      <c r="BC31" s="18">
        <f t="shared" si="81"/>
        <v>-235.93700000000001</v>
      </c>
      <c r="BD31" s="18">
        <f t="shared" si="81"/>
        <v>0</v>
      </c>
      <c r="BE31" s="18">
        <f t="shared" si="81"/>
        <v>0</v>
      </c>
      <c r="BF31" s="18">
        <f t="shared" si="50"/>
        <v>20717.760999999999</v>
      </c>
      <c r="BG31" s="18">
        <f t="shared" si="51"/>
        <v>22000</v>
      </c>
      <c r="BH31" s="18">
        <f t="shared" si="52"/>
        <v>22000</v>
      </c>
      <c r="BI31" s="18">
        <f t="shared" si="81"/>
        <v>0</v>
      </c>
      <c r="BJ31" s="25"/>
      <c r="BK31" s="36"/>
    </row>
    <row r="32" spans="1:63" x14ac:dyDescent="0.3">
      <c r="A32" s="51" t="s">
        <v>918</v>
      </c>
      <c r="B32" s="50">
        <v>240</v>
      </c>
      <c r="C32" s="51" t="s">
        <v>5</v>
      </c>
      <c r="D32" s="51" t="s">
        <v>6</v>
      </c>
      <c r="E32" s="14" t="s">
        <v>424</v>
      </c>
      <c r="F32" s="18">
        <v>22000</v>
      </c>
      <c r="G32" s="18">
        <v>22000</v>
      </c>
      <c r="H32" s="18">
        <v>22000</v>
      </c>
      <c r="I32" s="18"/>
      <c r="J32" s="18"/>
      <c r="K32" s="18"/>
      <c r="L32" s="18">
        <f t="shared" si="18"/>
        <v>22000</v>
      </c>
      <c r="M32" s="18">
        <f t="shared" si="19"/>
        <v>22000</v>
      </c>
      <c r="N32" s="18">
        <f t="shared" si="20"/>
        <v>22000</v>
      </c>
      <c r="O32" s="18"/>
      <c r="P32" s="18"/>
      <c r="Q32" s="18"/>
      <c r="R32" s="18">
        <f t="shared" si="22"/>
        <v>22000</v>
      </c>
      <c r="S32" s="18">
        <f t="shared" si="23"/>
        <v>22000</v>
      </c>
      <c r="T32" s="18">
        <f t="shared" si="24"/>
        <v>22000</v>
      </c>
      <c r="U32" s="18"/>
      <c r="V32" s="18"/>
      <c r="W32" s="18"/>
      <c r="X32" s="18">
        <f t="shared" si="26"/>
        <v>22000</v>
      </c>
      <c r="Y32" s="18">
        <f t="shared" si="27"/>
        <v>22000</v>
      </c>
      <c r="Z32" s="18">
        <f t="shared" si="28"/>
        <v>22000</v>
      </c>
      <c r="AA32" s="18"/>
      <c r="AB32" s="18"/>
      <c r="AC32" s="18"/>
      <c r="AD32" s="18">
        <f t="shared" si="31"/>
        <v>22000</v>
      </c>
      <c r="AE32" s="18">
        <f t="shared" si="32"/>
        <v>22000</v>
      </c>
      <c r="AF32" s="18">
        <f t="shared" si="33"/>
        <v>22000</v>
      </c>
      <c r="AG32" s="18"/>
      <c r="AH32" s="18">
        <f t="shared" si="35"/>
        <v>22000</v>
      </c>
      <c r="AI32" s="18">
        <f t="shared" si="36"/>
        <v>22000</v>
      </c>
      <c r="AJ32" s="18">
        <f t="shared" si="37"/>
        <v>22000</v>
      </c>
      <c r="AK32" s="18">
        <v>-1046.3019999999999</v>
      </c>
      <c r="AL32" s="18"/>
      <c r="AM32" s="18"/>
      <c r="AN32" s="18">
        <f t="shared" si="39"/>
        <v>20953.698</v>
      </c>
      <c r="AO32" s="18">
        <f t="shared" si="40"/>
        <v>22000</v>
      </c>
      <c r="AP32" s="18">
        <f t="shared" si="41"/>
        <v>22000</v>
      </c>
      <c r="AQ32" s="18"/>
      <c r="AR32" s="18">
        <f t="shared" si="43"/>
        <v>20953.698</v>
      </c>
      <c r="AS32" s="18"/>
      <c r="AT32" s="18"/>
      <c r="AU32" s="18"/>
      <c r="AV32" s="18">
        <f t="shared" si="45"/>
        <v>20953.698</v>
      </c>
      <c r="AW32" s="18">
        <f t="shared" si="46"/>
        <v>22000</v>
      </c>
      <c r="AX32" s="18">
        <f t="shared" si="47"/>
        <v>22000</v>
      </c>
      <c r="AY32" s="18"/>
      <c r="AZ32" s="18"/>
      <c r="BA32" s="18">
        <f t="shared" si="13"/>
        <v>20953.698</v>
      </c>
      <c r="BB32" s="18">
        <f t="shared" si="14"/>
        <v>22000</v>
      </c>
      <c r="BC32" s="18">
        <f>-56.95-178.987</f>
        <v>-235.93700000000001</v>
      </c>
      <c r="BD32" s="18"/>
      <c r="BE32" s="18"/>
      <c r="BF32" s="18">
        <f t="shared" si="50"/>
        <v>20717.760999999999</v>
      </c>
      <c r="BG32" s="18">
        <f t="shared" si="51"/>
        <v>22000</v>
      </c>
      <c r="BH32" s="18">
        <f t="shared" si="52"/>
        <v>22000</v>
      </c>
      <c r="BI32" s="18"/>
      <c r="BJ32" s="25"/>
      <c r="BK32" s="36"/>
    </row>
    <row r="33" spans="1:63" ht="46.8" x14ac:dyDescent="0.3">
      <c r="A33" s="51" t="s">
        <v>13</v>
      </c>
      <c r="B33" s="50"/>
      <c r="C33" s="51"/>
      <c r="D33" s="51"/>
      <c r="E33" s="14" t="s">
        <v>500</v>
      </c>
      <c r="F33" s="18">
        <f t="shared" ref="F33:BI35" si="82">F34</f>
        <v>11413.9</v>
      </c>
      <c r="G33" s="18">
        <f t="shared" si="82"/>
        <v>11413.9</v>
      </c>
      <c r="H33" s="18">
        <f t="shared" si="82"/>
        <v>11413.9</v>
      </c>
      <c r="I33" s="18">
        <f t="shared" si="82"/>
        <v>0</v>
      </c>
      <c r="J33" s="18">
        <f t="shared" si="82"/>
        <v>0</v>
      </c>
      <c r="K33" s="18">
        <f t="shared" si="82"/>
        <v>0</v>
      </c>
      <c r="L33" s="18">
        <f t="shared" si="18"/>
        <v>11413.9</v>
      </c>
      <c r="M33" s="18">
        <f t="shared" si="19"/>
        <v>11413.9</v>
      </c>
      <c r="N33" s="18">
        <f t="shared" si="20"/>
        <v>11413.9</v>
      </c>
      <c r="O33" s="18">
        <f t="shared" si="82"/>
        <v>0</v>
      </c>
      <c r="P33" s="18">
        <f t="shared" si="82"/>
        <v>0</v>
      </c>
      <c r="Q33" s="18">
        <f t="shared" si="82"/>
        <v>0</v>
      </c>
      <c r="R33" s="18">
        <f t="shared" si="22"/>
        <v>11413.9</v>
      </c>
      <c r="S33" s="18">
        <f t="shared" si="23"/>
        <v>11413.9</v>
      </c>
      <c r="T33" s="18">
        <f t="shared" si="24"/>
        <v>11413.9</v>
      </c>
      <c r="U33" s="18">
        <f t="shared" si="82"/>
        <v>0</v>
      </c>
      <c r="V33" s="18">
        <f t="shared" si="82"/>
        <v>0</v>
      </c>
      <c r="W33" s="18">
        <f t="shared" si="82"/>
        <v>0</v>
      </c>
      <c r="X33" s="18">
        <f t="shared" si="26"/>
        <v>11413.9</v>
      </c>
      <c r="Y33" s="18">
        <f t="shared" si="27"/>
        <v>11413.9</v>
      </c>
      <c r="Z33" s="18">
        <f t="shared" si="28"/>
        <v>11413.9</v>
      </c>
      <c r="AA33" s="18">
        <f t="shared" si="82"/>
        <v>0</v>
      </c>
      <c r="AB33" s="18">
        <f t="shared" si="82"/>
        <v>0</v>
      </c>
      <c r="AC33" s="18">
        <f t="shared" si="82"/>
        <v>0</v>
      </c>
      <c r="AD33" s="18">
        <f t="shared" si="31"/>
        <v>11413.9</v>
      </c>
      <c r="AE33" s="18">
        <f t="shared" si="32"/>
        <v>11413.9</v>
      </c>
      <c r="AF33" s="18">
        <f t="shared" si="33"/>
        <v>11413.9</v>
      </c>
      <c r="AG33" s="18">
        <f t="shared" si="82"/>
        <v>0</v>
      </c>
      <c r="AH33" s="18">
        <f t="shared" si="35"/>
        <v>11413.9</v>
      </c>
      <c r="AI33" s="18">
        <f t="shared" si="36"/>
        <v>11413.9</v>
      </c>
      <c r="AJ33" s="18">
        <f t="shared" si="37"/>
        <v>11413.9</v>
      </c>
      <c r="AK33" s="18">
        <f t="shared" si="82"/>
        <v>1222.1000000000001</v>
      </c>
      <c r="AL33" s="18">
        <f t="shared" si="82"/>
        <v>0</v>
      </c>
      <c r="AM33" s="18">
        <f t="shared" si="82"/>
        <v>0</v>
      </c>
      <c r="AN33" s="18">
        <f t="shared" si="39"/>
        <v>12636</v>
      </c>
      <c r="AO33" s="18">
        <f t="shared" si="40"/>
        <v>11413.9</v>
      </c>
      <c r="AP33" s="18">
        <f t="shared" si="41"/>
        <v>11413.9</v>
      </c>
      <c r="AQ33" s="18">
        <f t="shared" si="82"/>
        <v>0</v>
      </c>
      <c r="AR33" s="18">
        <f t="shared" si="43"/>
        <v>12636</v>
      </c>
      <c r="AS33" s="18">
        <f t="shared" si="82"/>
        <v>0</v>
      </c>
      <c r="AT33" s="18">
        <f t="shared" si="82"/>
        <v>0</v>
      </c>
      <c r="AU33" s="18">
        <f t="shared" si="82"/>
        <v>0</v>
      </c>
      <c r="AV33" s="18">
        <f t="shared" si="45"/>
        <v>12636</v>
      </c>
      <c r="AW33" s="18">
        <f t="shared" si="46"/>
        <v>11413.9</v>
      </c>
      <c r="AX33" s="18">
        <f t="shared" si="47"/>
        <v>11413.9</v>
      </c>
      <c r="AY33" s="18">
        <f t="shared" si="82"/>
        <v>0</v>
      </c>
      <c r="AZ33" s="18">
        <f t="shared" si="82"/>
        <v>0</v>
      </c>
      <c r="BA33" s="18">
        <f t="shared" si="13"/>
        <v>12636</v>
      </c>
      <c r="BB33" s="18">
        <f t="shared" si="14"/>
        <v>11413.9</v>
      </c>
      <c r="BC33" s="18">
        <f t="shared" si="82"/>
        <v>0</v>
      </c>
      <c r="BD33" s="18">
        <f t="shared" si="82"/>
        <v>0</v>
      </c>
      <c r="BE33" s="18">
        <f t="shared" si="82"/>
        <v>0</v>
      </c>
      <c r="BF33" s="18">
        <f t="shared" si="50"/>
        <v>12636</v>
      </c>
      <c r="BG33" s="18">
        <f t="shared" si="51"/>
        <v>11413.9</v>
      </c>
      <c r="BH33" s="18">
        <f t="shared" si="52"/>
        <v>11413.9</v>
      </c>
      <c r="BI33" s="18">
        <f t="shared" si="82"/>
        <v>0</v>
      </c>
      <c r="BJ33" s="25"/>
      <c r="BK33" s="36"/>
    </row>
    <row r="34" spans="1:63" ht="46.8" x14ac:dyDescent="0.3">
      <c r="A34" s="51" t="s">
        <v>13</v>
      </c>
      <c r="B34" s="50">
        <v>600</v>
      </c>
      <c r="C34" s="51"/>
      <c r="D34" s="51"/>
      <c r="E34" s="14" t="s">
        <v>458</v>
      </c>
      <c r="F34" s="18">
        <f t="shared" si="82"/>
        <v>11413.9</v>
      </c>
      <c r="G34" s="18">
        <f t="shared" si="82"/>
        <v>11413.9</v>
      </c>
      <c r="H34" s="18">
        <f t="shared" si="82"/>
        <v>11413.9</v>
      </c>
      <c r="I34" s="18">
        <f t="shared" si="82"/>
        <v>0</v>
      </c>
      <c r="J34" s="18">
        <f t="shared" si="82"/>
        <v>0</v>
      </c>
      <c r="K34" s="18">
        <f t="shared" si="82"/>
        <v>0</v>
      </c>
      <c r="L34" s="18">
        <f t="shared" si="18"/>
        <v>11413.9</v>
      </c>
      <c r="M34" s="18">
        <f t="shared" si="19"/>
        <v>11413.9</v>
      </c>
      <c r="N34" s="18">
        <f t="shared" si="20"/>
        <v>11413.9</v>
      </c>
      <c r="O34" s="18">
        <f t="shared" si="82"/>
        <v>0</v>
      </c>
      <c r="P34" s="18">
        <f t="shared" si="82"/>
        <v>0</v>
      </c>
      <c r="Q34" s="18">
        <f t="shared" si="82"/>
        <v>0</v>
      </c>
      <c r="R34" s="18">
        <f t="shared" si="22"/>
        <v>11413.9</v>
      </c>
      <c r="S34" s="18">
        <f t="shared" si="23"/>
        <v>11413.9</v>
      </c>
      <c r="T34" s="18">
        <f t="shared" si="24"/>
        <v>11413.9</v>
      </c>
      <c r="U34" s="18">
        <f t="shared" si="82"/>
        <v>0</v>
      </c>
      <c r="V34" s="18">
        <f t="shared" si="82"/>
        <v>0</v>
      </c>
      <c r="W34" s="18">
        <f t="shared" si="82"/>
        <v>0</v>
      </c>
      <c r="X34" s="18">
        <f t="shared" si="26"/>
        <v>11413.9</v>
      </c>
      <c r="Y34" s="18">
        <f t="shared" si="27"/>
        <v>11413.9</v>
      </c>
      <c r="Z34" s="18">
        <f t="shared" si="28"/>
        <v>11413.9</v>
      </c>
      <c r="AA34" s="18">
        <f t="shared" si="82"/>
        <v>0</v>
      </c>
      <c r="AB34" s="18">
        <f t="shared" si="82"/>
        <v>0</v>
      </c>
      <c r="AC34" s="18">
        <f t="shared" si="82"/>
        <v>0</v>
      </c>
      <c r="AD34" s="18">
        <f t="shared" si="31"/>
        <v>11413.9</v>
      </c>
      <c r="AE34" s="18">
        <f t="shared" si="32"/>
        <v>11413.9</v>
      </c>
      <c r="AF34" s="18">
        <f t="shared" si="33"/>
        <v>11413.9</v>
      </c>
      <c r="AG34" s="18">
        <f t="shared" si="82"/>
        <v>0</v>
      </c>
      <c r="AH34" s="18">
        <f t="shared" si="35"/>
        <v>11413.9</v>
      </c>
      <c r="AI34" s="18">
        <f t="shared" si="36"/>
        <v>11413.9</v>
      </c>
      <c r="AJ34" s="18">
        <f t="shared" si="37"/>
        <v>11413.9</v>
      </c>
      <c r="AK34" s="18">
        <f t="shared" si="82"/>
        <v>1222.1000000000001</v>
      </c>
      <c r="AL34" s="18">
        <f t="shared" si="82"/>
        <v>0</v>
      </c>
      <c r="AM34" s="18">
        <f t="shared" si="82"/>
        <v>0</v>
      </c>
      <c r="AN34" s="18">
        <f t="shared" si="39"/>
        <v>12636</v>
      </c>
      <c r="AO34" s="18">
        <f t="shared" si="40"/>
        <v>11413.9</v>
      </c>
      <c r="AP34" s="18">
        <f t="shared" si="41"/>
        <v>11413.9</v>
      </c>
      <c r="AQ34" s="18">
        <f t="shared" si="82"/>
        <v>0</v>
      </c>
      <c r="AR34" s="18">
        <f t="shared" si="43"/>
        <v>12636</v>
      </c>
      <c r="AS34" s="18">
        <f t="shared" si="82"/>
        <v>0</v>
      </c>
      <c r="AT34" s="18">
        <f t="shared" si="82"/>
        <v>0</v>
      </c>
      <c r="AU34" s="18">
        <f t="shared" si="82"/>
        <v>0</v>
      </c>
      <c r="AV34" s="18">
        <f t="shared" si="45"/>
        <v>12636</v>
      </c>
      <c r="AW34" s="18">
        <f t="shared" si="46"/>
        <v>11413.9</v>
      </c>
      <c r="AX34" s="18">
        <f t="shared" si="47"/>
        <v>11413.9</v>
      </c>
      <c r="AY34" s="18">
        <f t="shared" si="82"/>
        <v>0</v>
      </c>
      <c r="AZ34" s="18">
        <f t="shared" si="82"/>
        <v>0</v>
      </c>
      <c r="BA34" s="18">
        <f t="shared" si="13"/>
        <v>12636</v>
      </c>
      <c r="BB34" s="18">
        <f t="shared" si="14"/>
        <v>11413.9</v>
      </c>
      <c r="BC34" s="18">
        <f t="shared" si="82"/>
        <v>0</v>
      </c>
      <c r="BD34" s="18">
        <f t="shared" si="82"/>
        <v>0</v>
      </c>
      <c r="BE34" s="18">
        <f t="shared" si="82"/>
        <v>0</v>
      </c>
      <c r="BF34" s="18">
        <f t="shared" si="50"/>
        <v>12636</v>
      </c>
      <c r="BG34" s="18">
        <f t="shared" si="51"/>
        <v>11413.9</v>
      </c>
      <c r="BH34" s="18">
        <f t="shared" si="52"/>
        <v>11413.9</v>
      </c>
      <c r="BI34" s="18">
        <f t="shared" si="82"/>
        <v>0</v>
      </c>
      <c r="BJ34" s="25"/>
      <c r="BK34" s="36"/>
    </row>
    <row r="35" spans="1:63" ht="78" x14ac:dyDescent="0.3">
      <c r="A35" s="51" t="s">
        <v>13</v>
      </c>
      <c r="B35" s="50">
        <v>630</v>
      </c>
      <c r="C35" s="51"/>
      <c r="D35" s="51"/>
      <c r="E35" s="14" t="s">
        <v>980</v>
      </c>
      <c r="F35" s="18">
        <f t="shared" si="82"/>
        <v>11413.9</v>
      </c>
      <c r="G35" s="18">
        <f t="shared" si="82"/>
        <v>11413.9</v>
      </c>
      <c r="H35" s="18">
        <f t="shared" si="82"/>
        <v>11413.9</v>
      </c>
      <c r="I35" s="18">
        <f t="shared" si="82"/>
        <v>0</v>
      </c>
      <c r="J35" s="18">
        <f t="shared" si="82"/>
        <v>0</v>
      </c>
      <c r="K35" s="18">
        <f t="shared" si="82"/>
        <v>0</v>
      </c>
      <c r="L35" s="18">
        <f t="shared" si="18"/>
        <v>11413.9</v>
      </c>
      <c r="M35" s="18">
        <f t="shared" si="19"/>
        <v>11413.9</v>
      </c>
      <c r="N35" s="18">
        <f t="shared" si="20"/>
        <v>11413.9</v>
      </c>
      <c r="O35" s="18">
        <f t="shared" si="82"/>
        <v>0</v>
      </c>
      <c r="P35" s="18">
        <f t="shared" si="82"/>
        <v>0</v>
      </c>
      <c r="Q35" s="18">
        <f t="shared" si="82"/>
        <v>0</v>
      </c>
      <c r="R35" s="18">
        <f t="shared" si="22"/>
        <v>11413.9</v>
      </c>
      <c r="S35" s="18">
        <f t="shared" si="23"/>
        <v>11413.9</v>
      </c>
      <c r="T35" s="18">
        <f t="shared" si="24"/>
        <v>11413.9</v>
      </c>
      <c r="U35" s="18">
        <f t="shared" si="82"/>
        <v>0</v>
      </c>
      <c r="V35" s="18">
        <f t="shared" si="82"/>
        <v>0</v>
      </c>
      <c r="W35" s="18">
        <f t="shared" si="82"/>
        <v>0</v>
      </c>
      <c r="X35" s="18">
        <f t="shared" si="26"/>
        <v>11413.9</v>
      </c>
      <c r="Y35" s="18">
        <f t="shared" si="27"/>
        <v>11413.9</v>
      </c>
      <c r="Z35" s="18">
        <f t="shared" si="28"/>
        <v>11413.9</v>
      </c>
      <c r="AA35" s="18">
        <f t="shared" si="82"/>
        <v>0</v>
      </c>
      <c r="AB35" s="18">
        <f t="shared" si="82"/>
        <v>0</v>
      </c>
      <c r="AC35" s="18">
        <f t="shared" si="82"/>
        <v>0</v>
      </c>
      <c r="AD35" s="18">
        <f t="shared" si="31"/>
        <v>11413.9</v>
      </c>
      <c r="AE35" s="18">
        <f t="shared" si="32"/>
        <v>11413.9</v>
      </c>
      <c r="AF35" s="18">
        <f t="shared" si="33"/>
        <v>11413.9</v>
      </c>
      <c r="AG35" s="18">
        <f t="shared" si="82"/>
        <v>0</v>
      </c>
      <c r="AH35" s="18">
        <f t="shared" si="35"/>
        <v>11413.9</v>
      </c>
      <c r="AI35" s="18">
        <f t="shared" si="36"/>
        <v>11413.9</v>
      </c>
      <c r="AJ35" s="18">
        <f t="shared" si="37"/>
        <v>11413.9</v>
      </c>
      <c r="AK35" s="18">
        <f t="shared" si="82"/>
        <v>1222.1000000000001</v>
      </c>
      <c r="AL35" s="18">
        <f t="shared" si="82"/>
        <v>0</v>
      </c>
      <c r="AM35" s="18">
        <f t="shared" si="82"/>
        <v>0</v>
      </c>
      <c r="AN35" s="18">
        <f t="shared" si="39"/>
        <v>12636</v>
      </c>
      <c r="AO35" s="18">
        <f t="shared" si="40"/>
        <v>11413.9</v>
      </c>
      <c r="AP35" s="18">
        <f t="shared" si="41"/>
        <v>11413.9</v>
      </c>
      <c r="AQ35" s="18">
        <f t="shared" si="82"/>
        <v>0</v>
      </c>
      <c r="AR35" s="18">
        <f t="shared" si="43"/>
        <v>12636</v>
      </c>
      <c r="AS35" s="18">
        <f t="shared" si="82"/>
        <v>0</v>
      </c>
      <c r="AT35" s="18">
        <f t="shared" si="82"/>
        <v>0</v>
      </c>
      <c r="AU35" s="18">
        <f t="shared" si="82"/>
        <v>0</v>
      </c>
      <c r="AV35" s="18">
        <f t="shared" si="45"/>
        <v>12636</v>
      </c>
      <c r="AW35" s="18">
        <f t="shared" si="46"/>
        <v>11413.9</v>
      </c>
      <c r="AX35" s="18">
        <f t="shared" si="47"/>
        <v>11413.9</v>
      </c>
      <c r="AY35" s="18">
        <f t="shared" si="82"/>
        <v>0</v>
      </c>
      <c r="AZ35" s="18">
        <f t="shared" si="82"/>
        <v>0</v>
      </c>
      <c r="BA35" s="18">
        <f t="shared" si="13"/>
        <v>12636</v>
      </c>
      <c r="BB35" s="18">
        <f t="shared" si="14"/>
        <v>11413.9</v>
      </c>
      <c r="BC35" s="18">
        <f t="shared" si="82"/>
        <v>0</v>
      </c>
      <c r="BD35" s="18">
        <f t="shared" si="82"/>
        <v>0</v>
      </c>
      <c r="BE35" s="18">
        <f t="shared" si="82"/>
        <v>0</v>
      </c>
      <c r="BF35" s="18">
        <f t="shared" si="50"/>
        <v>12636</v>
      </c>
      <c r="BG35" s="18">
        <f t="shared" si="51"/>
        <v>11413.9</v>
      </c>
      <c r="BH35" s="18">
        <f t="shared" si="52"/>
        <v>11413.9</v>
      </c>
      <c r="BI35" s="18">
        <f t="shared" si="82"/>
        <v>0</v>
      </c>
      <c r="BJ35" s="25"/>
      <c r="BK35" s="36"/>
    </row>
    <row r="36" spans="1:63" x14ac:dyDescent="0.3">
      <c r="A36" s="51" t="s">
        <v>13</v>
      </c>
      <c r="B36" s="50">
        <v>630</v>
      </c>
      <c r="C36" s="51" t="s">
        <v>5</v>
      </c>
      <c r="D36" s="51" t="s">
        <v>6</v>
      </c>
      <c r="E36" s="14" t="s">
        <v>424</v>
      </c>
      <c r="F36" s="18">
        <v>11413.9</v>
      </c>
      <c r="G36" s="18">
        <v>11413.9</v>
      </c>
      <c r="H36" s="18">
        <v>11413.9</v>
      </c>
      <c r="I36" s="18"/>
      <c r="J36" s="18"/>
      <c r="K36" s="18"/>
      <c r="L36" s="18">
        <f t="shared" si="18"/>
        <v>11413.9</v>
      </c>
      <c r="M36" s="18">
        <f t="shared" si="19"/>
        <v>11413.9</v>
      </c>
      <c r="N36" s="18">
        <f t="shared" si="20"/>
        <v>11413.9</v>
      </c>
      <c r="O36" s="18"/>
      <c r="P36" s="18"/>
      <c r="Q36" s="18"/>
      <c r="R36" s="18">
        <f t="shared" si="22"/>
        <v>11413.9</v>
      </c>
      <c r="S36" s="18">
        <f t="shared" si="23"/>
        <v>11413.9</v>
      </c>
      <c r="T36" s="18">
        <f t="shared" si="24"/>
        <v>11413.9</v>
      </c>
      <c r="U36" s="18"/>
      <c r="V36" s="18"/>
      <c r="W36" s="18"/>
      <c r="X36" s="18">
        <f t="shared" si="26"/>
        <v>11413.9</v>
      </c>
      <c r="Y36" s="18">
        <f t="shared" si="27"/>
        <v>11413.9</v>
      </c>
      <c r="Z36" s="18">
        <f t="shared" si="28"/>
        <v>11413.9</v>
      </c>
      <c r="AA36" s="18"/>
      <c r="AB36" s="18"/>
      <c r="AC36" s="18"/>
      <c r="AD36" s="18">
        <f t="shared" si="31"/>
        <v>11413.9</v>
      </c>
      <c r="AE36" s="18">
        <f t="shared" si="32"/>
        <v>11413.9</v>
      </c>
      <c r="AF36" s="18">
        <f t="shared" si="33"/>
        <v>11413.9</v>
      </c>
      <c r="AG36" s="18"/>
      <c r="AH36" s="18">
        <f t="shared" si="35"/>
        <v>11413.9</v>
      </c>
      <c r="AI36" s="18">
        <f t="shared" si="36"/>
        <v>11413.9</v>
      </c>
      <c r="AJ36" s="18">
        <f t="shared" si="37"/>
        <v>11413.9</v>
      </c>
      <c r="AK36" s="18">
        <f>154.1+194.4+107.2+218.3+107.2+129.6+172.9+68.4+70</f>
        <v>1222.1000000000001</v>
      </c>
      <c r="AL36" s="18"/>
      <c r="AM36" s="18"/>
      <c r="AN36" s="18">
        <f t="shared" si="39"/>
        <v>12636</v>
      </c>
      <c r="AO36" s="18">
        <f t="shared" si="40"/>
        <v>11413.9</v>
      </c>
      <c r="AP36" s="18">
        <f t="shared" si="41"/>
        <v>11413.9</v>
      </c>
      <c r="AQ36" s="18"/>
      <c r="AR36" s="18">
        <f t="shared" si="43"/>
        <v>12636</v>
      </c>
      <c r="AS36" s="18"/>
      <c r="AT36" s="18"/>
      <c r="AU36" s="18"/>
      <c r="AV36" s="18">
        <f t="shared" si="45"/>
        <v>12636</v>
      </c>
      <c r="AW36" s="18">
        <f t="shared" si="46"/>
        <v>11413.9</v>
      </c>
      <c r="AX36" s="18">
        <f t="shared" si="47"/>
        <v>11413.9</v>
      </c>
      <c r="AY36" s="18"/>
      <c r="AZ36" s="18"/>
      <c r="BA36" s="18">
        <f t="shared" si="13"/>
        <v>12636</v>
      </c>
      <c r="BB36" s="18">
        <f t="shared" si="14"/>
        <v>11413.9</v>
      </c>
      <c r="BC36" s="18"/>
      <c r="BD36" s="18"/>
      <c r="BE36" s="18"/>
      <c r="BF36" s="18">
        <f t="shared" si="50"/>
        <v>12636</v>
      </c>
      <c r="BG36" s="18">
        <f t="shared" si="51"/>
        <v>11413.9</v>
      </c>
      <c r="BH36" s="18">
        <f t="shared" si="52"/>
        <v>11413.9</v>
      </c>
      <c r="BI36" s="18"/>
      <c r="BJ36" s="25"/>
      <c r="BK36" s="36"/>
    </row>
    <row r="37" spans="1:63" ht="62.4" x14ac:dyDescent="0.3">
      <c r="A37" s="19" t="s">
        <v>14</v>
      </c>
      <c r="B37" s="50"/>
      <c r="C37" s="51"/>
      <c r="D37" s="51"/>
      <c r="E37" s="14" t="s">
        <v>1419</v>
      </c>
      <c r="F37" s="18">
        <f>F38</f>
        <v>25225.7</v>
      </c>
      <c r="G37" s="18">
        <f t="shared" ref="G37:BI39" si="83">G38</f>
        <v>25225.7</v>
      </c>
      <c r="H37" s="18">
        <f t="shared" si="83"/>
        <v>25225.7</v>
      </c>
      <c r="I37" s="18">
        <f t="shared" si="83"/>
        <v>0</v>
      </c>
      <c r="J37" s="18">
        <f t="shared" si="83"/>
        <v>0</v>
      </c>
      <c r="K37" s="18">
        <f t="shared" si="83"/>
        <v>0</v>
      </c>
      <c r="L37" s="18">
        <f t="shared" si="18"/>
        <v>25225.7</v>
      </c>
      <c r="M37" s="18">
        <f t="shared" si="19"/>
        <v>25225.7</v>
      </c>
      <c r="N37" s="18">
        <f t="shared" si="20"/>
        <v>25225.7</v>
      </c>
      <c r="O37" s="18">
        <f t="shared" si="83"/>
        <v>0</v>
      </c>
      <c r="P37" s="18">
        <f t="shared" si="83"/>
        <v>0</v>
      </c>
      <c r="Q37" s="18">
        <f t="shared" si="83"/>
        <v>0</v>
      </c>
      <c r="R37" s="18">
        <f t="shared" si="22"/>
        <v>25225.7</v>
      </c>
      <c r="S37" s="18">
        <f t="shared" si="23"/>
        <v>25225.7</v>
      </c>
      <c r="T37" s="18">
        <f t="shared" si="24"/>
        <v>25225.7</v>
      </c>
      <c r="U37" s="18">
        <f t="shared" si="83"/>
        <v>0</v>
      </c>
      <c r="V37" s="18">
        <f t="shared" si="83"/>
        <v>0</v>
      </c>
      <c r="W37" s="18">
        <f t="shared" si="83"/>
        <v>0</v>
      </c>
      <c r="X37" s="18">
        <f t="shared" si="26"/>
        <v>25225.7</v>
      </c>
      <c r="Y37" s="18">
        <f t="shared" si="27"/>
        <v>25225.7</v>
      </c>
      <c r="Z37" s="18">
        <f t="shared" si="28"/>
        <v>25225.7</v>
      </c>
      <c r="AA37" s="18">
        <f t="shared" si="83"/>
        <v>0</v>
      </c>
      <c r="AB37" s="18">
        <f t="shared" si="83"/>
        <v>0</v>
      </c>
      <c r="AC37" s="18">
        <f t="shared" si="83"/>
        <v>0</v>
      </c>
      <c r="AD37" s="18">
        <f t="shared" si="31"/>
        <v>25225.7</v>
      </c>
      <c r="AE37" s="18">
        <f t="shared" si="32"/>
        <v>25225.7</v>
      </c>
      <c r="AF37" s="18">
        <f t="shared" si="33"/>
        <v>25225.7</v>
      </c>
      <c r="AG37" s="18">
        <f t="shared" si="83"/>
        <v>0</v>
      </c>
      <c r="AH37" s="18">
        <f t="shared" si="35"/>
        <v>25225.7</v>
      </c>
      <c r="AI37" s="18">
        <f t="shared" si="36"/>
        <v>25225.7</v>
      </c>
      <c r="AJ37" s="18">
        <f t="shared" si="37"/>
        <v>25225.7</v>
      </c>
      <c r="AK37" s="18">
        <f t="shared" si="83"/>
        <v>0</v>
      </c>
      <c r="AL37" s="18">
        <f t="shared" si="83"/>
        <v>0</v>
      </c>
      <c r="AM37" s="18">
        <f t="shared" si="83"/>
        <v>0</v>
      </c>
      <c r="AN37" s="18">
        <f t="shared" si="39"/>
        <v>25225.7</v>
      </c>
      <c r="AO37" s="18">
        <f t="shared" si="40"/>
        <v>25225.7</v>
      </c>
      <c r="AP37" s="18">
        <f t="shared" si="41"/>
        <v>25225.7</v>
      </c>
      <c r="AQ37" s="18">
        <f t="shared" si="83"/>
        <v>0</v>
      </c>
      <c r="AR37" s="18">
        <f t="shared" si="43"/>
        <v>25225.7</v>
      </c>
      <c r="AS37" s="18">
        <f t="shared" si="83"/>
        <v>0</v>
      </c>
      <c r="AT37" s="18">
        <f t="shared" si="83"/>
        <v>0</v>
      </c>
      <c r="AU37" s="18">
        <f t="shared" si="83"/>
        <v>0</v>
      </c>
      <c r="AV37" s="18">
        <f t="shared" si="45"/>
        <v>25225.7</v>
      </c>
      <c r="AW37" s="18">
        <f t="shared" si="46"/>
        <v>25225.7</v>
      </c>
      <c r="AX37" s="18">
        <f t="shared" si="47"/>
        <v>25225.7</v>
      </c>
      <c r="AY37" s="18">
        <f t="shared" si="83"/>
        <v>0</v>
      </c>
      <c r="AZ37" s="18">
        <f t="shared" si="83"/>
        <v>0</v>
      </c>
      <c r="BA37" s="18">
        <f t="shared" si="13"/>
        <v>25225.7</v>
      </c>
      <c r="BB37" s="18">
        <f t="shared" si="14"/>
        <v>25225.7</v>
      </c>
      <c r="BC37" s="18">
        <f t="shared" si="83"/>
        <v>-602</v>
      </c>
      <c r="BD37" s="18">
        <f t="shared" si="83"/>
        <v>0</v>
      </c>
      <c r="BE37" s="18">
        <f t="shared" si="83"/>
        <v>0</v>
      </c>
      <c r="BF37" s="18">
        <f t="shared" si="50"/>
        <v>24623.7</v>
      </c>
      <c r="BG37" s="18">
        <f t="shared" si="51"/>
        <v>25225.7</v>
      </c>
      <c r="BH37" s="18">
        <f t="shared" si="52"/>
        <v>25225.7</v>
      </c>
      <c r="BI37" s="18">
        <f t="shared" si="83"/>
        <v>0</v>
      </c>
      <c r="BJ37" s="25"/>
      <c r="BK37" s="36"/>
    </row>
    <row r="38" spans="1:63" ht="46.8" x14ac:dyDescent="0.3">
      <c r="A38" s="19" t="s">
        <v>14</v>
      </c>
      <c r="B38" s="50">
        <v>600</v>
      </c>
      <c r="C38" s="51"/>
      <c r="D38" s="51"/>
      <c r="E38" s="14" t="s">
        <v>458</v>
      </c>
      <c r="F38" s="18">
        <f>F39</f>
        <v>25225.7</v>
      </c>
      <c r="G38" s="18">
        <f t="shared" si="83"/>
        <v>25225.7</v>
      </c>
      <c r="H38" s="18">
        <f t="shared" si="83"/>
        <v>25225.7</v>
      </c>
      <c r="I38" s="18">
        <f t="shared" si="83"/>
        <v>0</v>
      </c>
      <c r="J38" s="18">
        <f t="shared" si="83"/>
        <v>0</v>
      </c>
      <c r="K38" s="18">
        <f t="shared" si="83"/>
        <v>0</v>
      </c>
      <c r="L38" s="18">
        <f t="shared" si="18"/>
        <v>25225.7</v>
      </c>
      <c r="M38" s="18">
        <f t="shared" si="19"/>
        <v>25225.7</v>
      </c>
      <c r="N38" s="18">
        <f t="shared" si="20"/>
        <v>25225.7</v>
      </c>
      <c r="O38" s="18">
        <f t="shared" si="83"/>
        <v>0</v>
      </c>
      <c r="P38" s="18">
        <f t="shared" si="83"/>
        <v>0</v>
      </c>
      <c r="Q38" s="18">
        <f t="shared" si="83"/>
        <v>0</v>
      </c>
      <c r="R38" s="18">
        <f t="shared" si="22"/>
        <v>25225.7</v>
      </c>
      <c r="S38" s="18">
        <f t="shared" si="23"/>
        <v>25225.7</v>
      </c>
      <c r="T38" s="18">
        <f t="shared" si="24"/>
        <v>25225.7</v>
      </c>
      <c r="U38" s="18">
        <f t="shared" si="83"/>
        <v>0</v>
      </c>
      <c r="V38" s="18">
        <f t="shared" si="83"/>
        <v>0</v>
      </c>
      <c r="W38" s="18">
        <f t="shared" si="83"/>
        <v>0</v>
      </c>
      <c r="X38" s="18">
        <f t="shared" si="26"/>
        <v>25225.7</v>
      </c>
      <c r="Y38" s="18">
        <f t="shared" si="27"/>
        <v>25225.7</v>
      </c>
      <c r="Z38" s="18">
        <f t="shared" si="28"/>
        <v>25225.7</v>
      </c>
      <c r="AA38" s="18">
        <f t="shared" si="83"/>
        <v>0</v>
      </c>
      <c r="AB38" s="18">
        <f t="shared" si="83"/>
        <v>0</v>
      </c>
      <c r="AC38" s="18">
        <f t="shared" si="83"/>
        <v>0</v>
      </c>
      <c r="AD38" s="18">
        <f t="shared" si="31"/>
        <v>25225.7</v>
      </c>
      <c r="AE38" s="18">
        <f t="shared" si="32"/>
        <v>25225.7</v>
      </c>
      <c r="AF38" s="18">
        <f t="shared" si="33"/>
        <v>25225.7</v>
      </c>
      <c r="AG38" s="18">
        <f t="shared" si="83"/>
        <v>0</v>
      </c>
      <c r="AH38" s="18">
        <f t="shared" si="35"/>
        <v>25225.7</v>
      </c>
      <c r="AI38" s="18">
        <f t="shared" si="36"/>
        <v>25225.7</v>
      </c>
      <c r="AJ38" s="18">
        <f t="shared" si="37"/>
        <v>25225.7</v>
      </c>
      <c r="AK38" s="18">
        <f t="shared" si="83"/>
        <v>0</v>
      </c>
      <c r="AL38" s="18">
        <f t="shared" si="83"/>
        <v>0</v>
      </c>
      <c r="AM38" s="18">
        <f t="shared" si="83"/>
        <v>0</v>
      </c>
      <c r="AN38" s="18">
        <f t="shared" si="39"/>
        <v>25225.7</v>
      </c>
      <c r="AO38" s="18">
        <f t="shared" si="40"/>
        <v>25225.7</v>
      </c>
      <c r="AP38" s="18">
        <f t="shared" si="41"/>
        <v>25225.7</v>
      </c>
      <c r="AQ38" s="18">
        <f t="shared" si="83"/>
        <v>0</v>
      </c>
      <c r="AR38" s="18">
        <f t="shared" si="43"/>
        <v>25225.7</v>
      </c>
      <c r="AS38" s="18">
        <f t="shared" si="83"/>
        <v>0</v>
      </c>
      <c r="AT38" s="18">
        <f t="shared" si="83"/>
        <v>0</v>
      </c>
      <c r="AU38" s="18">
        <f t="shared" si="83"/>
        <v>0</v>
      </c>
      <c r="AV38" s="18">
        <f t="shared" si="45"/>
        <v>25225.7</v>
      </c>
      <c r="AW38" s="18">
        <f t="shared" si="46"/>
        <v>25225.7</v>
      </c>
      <c r="AX38" s="18">
        <f t="shared" si="47"/>
        <v>25225.7</v>
      </c>
      <c r="AY38" s="18">
        <f t="shared" si="83"/>
        <v>0</v>
      </c>
      <c r="AZ38" s="18">
        <f t="shared" si="83"/>
        <v>0</v>
      </c>
      <c r="BA38" s="18">
        <f t="shared" si="13"/>
        <v>25225.7</v>
      </c>
      <c r="BB38" s="18">
        <f t="shared" si="14"/>
        <v>25225.7</v>
      </c>
      <c r="BC38" s="18">
        <f t="shared" si="83"/>
        <v>-602</v>
      </c>
      <c r="BD38" s="18">
        <f t="shared" si="83"/>
        <v>0</v>
      </c>
      <c r="BE38" s="18">
        <f t="shared" si="83"/>
        <v>0</v>
      </c>
      <c r="BF38" s="18">
        <f t="shared" si="50"/>
        <v>24623.7</v>
      </c>
      <c r="BG38" s="18">
        <f t="shared" si="51"/>
        <v>25225.7</v>
      </c>
      <c r="BH38" s="18">
        <f t="shared" si="52"/>
        <v>25225.7</v>
      </c>
      <c r="BI38" s="18">
        <f t="shared" si="83"/>
        <v>0</v>
      </c>
      <c r="BJ38" s="25"/>
      <c r="BK38" s="36"/>
    </row>
    <row r="39" spans="1:63" ht="78" x14ac:dyDescent="0.3">
      <c r="A39" s="19" t="s">
        <v>14</v>
      </c>
      <c r="B39" s="50">
        <v>630</v>
      </c>
      <c r="C39" s="51"/>
      <c r="D39" s="51"/>
      <c r="E39" s="14" t="s">
        <v>980</v>
      </c>
      <c r="F39" s="18">
        <f>F40</f>
        <v>25225.7</v>
      </c>
      <c r="G39" s="18">
        <f t="shared" si="83"/>
        <v>25225.7</v>
      </c>
      <c r="H39" s="18">
        <f t="shared" si="83"/>
        <v>25225.7</v>
      </c>
      <c r="I39" s="18">
        <f t="shared" si="83"/>
        <v>0</v>
      </c>
      <c r="J39" s="18">
        <f t="shared" si="83"/>
        <v>0</v>
      </c>
      <c r="K39" s="18">
        <f t="shared" si="83"/>
        <v>0</v>
      </c>
      <c r="L39" s="18">
        <f t="shared" si="18"/>
        <v>25225.7</v>
      </c>
      <c r="M39" s="18">
        <f t="shared" si="19"/>
        <v>25225.7</v>
      </c>
      <c r="N39" s="18">
        <f t="shared" si="20"/>
        <v>25225.7</v>
      </c>
      <c r="O39" s="18">
        <f t="shared" si="83"/>
        <v>0</v>
      </c>
      <c r="P39" s="18">
        <f t="shared" si="83"/>
        <v>0</v>
      </c>
      <c r="Q39" s="18">
        <f t="shared" si="83"/>
        <v>0</v>
      </c>
      <c r="R39" s="18">
        <f t="shared" si="22"/>
        <v>25225.7</v>
      </c>
      <c r="S39" s="18">
        <f t="shared" si="23"/>
        <v>25225.7</v>
      </c>
      <c r="T39" s="18">
        <f t="shared" si="24"/>
        <v>25225.7</v>
      </c>
      <c r="U39" s="18">
        <f t="shared" si="83"/>
        <v>0</v>
      </c>
      <c r="V39" s="18">
        <f t="shared" si="83"/>
        <v>0</v>
      </c>
      <c r="W39" s="18">
        <f t="shared" si="83"/>
        <v>0</v>
      </c>
      <c r="X39" s="18">
        <f t="shared" si="26"/>
        <v>25225.7</v>
      </c>
      <c r="Y39" s="18">
        <f t="shared" si="27"/>
        <v>25225.7</v>
      </c>
      <c r="Z39" s="18">
        <f t="shared" si="28"/>
        <v>25225.7</v>
      </c>
      <c r="AA39" s="18">
        <f t="shared" si="83"/>
        <v>0</v>
      </c>
      <c r="AB39" s="18">
        <f t="shared" si="83"/>
        <v>0</v>
      </c>
      <c r="AC39" s="18">
        <f t="shared" si="83"/>
        <v>0</v>
      </c>
      <c r="AD39" s="18">
        <f t="shared" si="31"/>
        <v>25225.7</v>
      </c>
      <c r="AE39" s="18">
        <f t="shared" si="32"/>
        <v>25225.7</v>
      </c>
      <c r="AF39" s="18">
        <f t="shared" si="33"/>
        <v>25225.7</v>
      </c>
      <c r="AG39" s="18">
        <f t="shared" si="83"/>
        <v>0</v>
      </c>
      <c r="AH39" s="18">
        <f t="shared" si="35"/>
        <v>25225.7</v>
      </c>
      <c r="AI39" s="18">
        <f t="shared" si="36"/>
        <v>25225.7</v>
      </c>
      <c r="AJ39" s="18">
        <f t="shared" si="37"/>
        <v>25225.7</v>
      </c>
      <c r="AK39" s="18">
        <f t="shared" si="83"/>
        <v>0</v>
      </c>
      <c r="AL39" s="18">
        <f t="shared" si="83"/>
        <v>0</v>
      </c>
      <c r="AM39" s="18">
        <f t="shared" si="83"/>
        <v>0</v>
      </c>
      <c r="AN39" s="18">
        <f t="shared" si="39"/>
        <v>25225.7</v>
      </c>
      <c r="AO39" s="18">
        <f t="shared" si="40"/>
        <v>25225.7</v>
      </c>
      <c r="AP39" s="18">
        <f t="shared" si="41"/>
        <v>25225.7</v>
      </c>
      <c r="AQ39" s="18">
        <f t="shared" si="83"/>
        <v>0</v>
      </c>
      <c r="AR39" s="18">
        <f t="shared" si="43"/>
        <v>25225.7</v>
      </c>
      <c r="AS39" s="18">
        <f t="shared" si="83"/>
        <v>0</v>
      </c>
      <c r="AT39" s="18">
        <f t="shared" si="83"/>
        <v>0</v>
      </c>
      <c r="AU39" s="18">
        <f t="shared" si="83"/>
        <v>0</v>
      </c>
      <c r="AV39" s="18">
        <f t="shared" si="45"/>
        <v>25225.7</v>
      </c>
      <c r="AW39" s="18">
        <f t="shared" si="46"/>
        <v>25225.7</v>
      </c>
      <c r="AX39" s="18">
        <f t="shared" si="47"/>
        <v>25225.7</v>
      </c>
      <c r="AY39" s="18">
        <f t="shared" si="83"/>
        <v>0</v>
      </c>
      <c r="AZ39" s="18">
        <f t="shared" si="83"/>
        <v>0</v>
      </c>
      <c r="BA39" s="18">
        <f t="shared" si="13"/>
        <v>25225.7</v>
      </c>
      <c r="BB39" s="18">
        <f t="shared" si="14"/>
        <v>25225.7</v>
      </c>
      <c r="BC39" s="18">
        <f t="shared" si="83"/>
        <v>-602</v>
      </c>
      <c r="BD39" s="18">
        <f t="shared" si="83"/>
        <v>0</v>
      </c>
      <c r="BE39" s="18">
        <f t="shared" si="83"/>
        <v>0</v>
      </c>
      <c r="BF39" s="18">
        <f t="shared" si="50"/>
        <v>24623.7</v>
      </c>
      <c r="BG39" s="18">
        <f t="shared" si="51"/>
        <v>25225.7</v>
      </c>
      <c r="BH39" s="18">
        <f t="shared" si="52"/>
        <v>25225.7</v>
      </c>
      <c r="BI39" s="18">
        <f t="shared" si="83"/>
        <v>0</v>
      </c>
      <c r="BJ39" s="25"/>
      <c r="BK39" s="36"/>
    </row>
    <row r="40" spans="1:63" x14ac:dyDescent="0.3">
      <c r="A40" s="19" t="s">
        <v>14</v>
      </c>
      <c r="B40" s="50">
        <v>630</v>
      </c>
      <c r="C40" s="51" t="s">
        <v>5</v>
      </c>
      <c r="D40" s="51" t="s">
        <v>6</v>
      </c>
      <c r="E40" s="14" t="s">
        <v>424</v>
      </c>
      <c r="F40" s="18">
        <v>25225.7</v>
      </c>
      <c r="G40" s="18">
        <v>25225.7</v>
      </c>
      <c r="H40" s="18">
        <v>25225.7</v>
      </c>
      <c r="I40" s="18"/>
      <c r="J40" s="18"/>
      <c r="K40" s="18"/>
      <c r="L40" s="18">
        <f t="shared" si="18"/>
        <v>25225.7</v>
      </c>
      <c r="M40" s="18">
        <f t="shared" si="19"/>
        <v>25225.7</v>
      </c>
      <c r="N40" s="18">
        <f t="shared" si="20"/>
        <v>25225.7</v>
      </c>
      <c r="O40" s="18"/>
      <c r="P40" s="18"/>
      <c r="Q40" s="18"/>
      <c r="R40" s="18">
        <f t="shared" si="22"/>
        <v>25225.7</v>
      </c>
      <c r="S40" s="18">
        <f t="shared" si="23"/>
        <v>25225.7</v>
      </c>
      <c r="T40" s="18">
        <f t="shared" si="24"/>
        <v>25225.7</v>
      </c>
      <c r="U40" s="18"/>
      <c r="V40" s="18"/>
      <c r="W40" s="18"/>
      <c r="X40" s="18">
        <f t="shared" si="26"/>
        <v>25225.7</v>
      </c>
      <c r="Y40" s="18">
        <f t="shared" si="27"/>
        <v>25225.7</v>
      </c>
      <c r="Z40" s="18">
        <f t="shared" si="28"/>
        <v>25225.7</v>
      </c>
      <c r="AA40" s="18"/>
      <c r="AB40" s="18"/>
      <c r="AC40" s="18"/>
      <c r="AD40" s="18">
        <f t="shared" si="31"/>
        <v>25225.7</v>
      </c>
      <c r="AE40" s="18">
        <f t="shared" si="32"/>
        <v>25225.7</v>
      </c>
      <c r="AF40" s="18">
        <f t="shared" si="33"/>
        <v>25225.7</v>
      </c>
      <c r="AG40" s="18"/>
      <c r="AH40" s="18">
        <f t="shared" si="35"/>
        <v>25225.7</v>
      </c>
      <c r="AI40" s="18">
        <f t="shared" si="36"/>
        <v>25225.7</v>
      </c>
      <c r="AJ40" s="18">
        <f t="shared" si="37"/>
        <v>25225.7</v>
      </c>
      <c r="AK40" s="18"/>
      <c r="AL40" s="18"/>
      <c r="AM40" s="18"/>
      <c r="AN40" s="18">
        <f t="shared" si="39"/>
        <v>25225.7</v>
      </c>
      <c r="AO40" s="18">
        <f t="shared" si="40"/>
        <v>25225.7</v>
      </c>
      <c r="AP40" s="18">
        <f t="shared" si="41"/>
        <v>25225.7</v>
      </c>
      <c r="AQ40" s="18"/>
      <c r="AR40" s="18">
        <f t="shared" si="43"/>
        <v>25225.7</v>
      </c>
      <c r="AS40" s="18"/>
      <c r="AT40" s="18"/>
      <c r="AU40" s="18"/>
      <c r="AV40" s="18">
        <f t="shared" si="45"/>
        <v>25225.7</v>
      </c>
      <c r="AW40" s="18">
        <f t="shared" si="46"/>
        <v>25225.7</v>
      </c>
      <c r="AX40" s="18">
        <f t="shared" si="47"/>
        <v>25225.7</v>
      </c>
      <c r="AY40" s="18"/>
      <c r="AZ40" s="18"/>
      <c r="BA40" s="18">
        <f t="shared" si="13"/>
        <v>25225.7</v>
      </c>
      <c r="BB40" s="18">
        <f t="shared" si="14"/>
        <v>25225.7</v>
      </c>
      <c r="BC40" s="18">
        <v>-602</v>
      </c>
      <c r="BD40" s="18"/>
      <c r="BE40" s="18"/>
      <c r="BF40" s="18">
        <f t="shared" si="50"/>
        <v>24623.7</v>
      </c>
      <c r="BG40" s="18">
        <f t="shared" si="51"/>
        <v>25225.7</v>
      </c>
      <c r="BH40" s="18">
        <f t="shared" si="52"/>
        <v>25225.7</v>
      </c>
      <c r="BI40" s="18"/>
      <c r="BJ40" s="25"/>
      <c r="BK40" s="36"/>
    </row>
    <row r="41" spans="1:63" ht="62.4" x14ac:dyDescent="0.3">
      <c r="A41" s="51" t="s">
        <v>18</v>
      </c>
      <c r="B41" s="50"/>
      <c r="C41" s="51"/>
      <c r="D41" s="51"/>
      <c r="E41" s="14" t="s">
        <v>715</v>
      </c>
      <c r="F41" s="18">
        <f t="shared" ref="F41" si="84">F42+F46+F50</f>
        <v>34976</v>
      </c>
      <c r="G41" s="18">
        <f t="shared" ref="G41:BI41" si="85">G42+G46+G50</f>
        <v>34976</v>
      </c>
      <c r="H41" s="18">
        <f t="shared" si="85"/>
        <v>34976</v>
      </c>
      <c r="I41" s="18">
        <f t="shared" ref="I41:K41" si="86">I42+I46+I50</f>
        <v>0</v>
      </c>
      <c r="J41" s="18">
        <f t="shared" si="86"/>
        <v>0</v>
      </c>
      <c r="K41" s="18">
        <f t="shared" si="86"/>
        <v>0</v>
      </c>
      <c r="L41" s="18">
        <f t="shared" si="18"/>
        <v>34976</v>
      </c>
      <c r="M41" s="18">
        <f t="shared" si="19"/>
        <v>34976</v>
      </c>
      <c r="N41" s="18">
        <f t="shared" si="20"/>
        <v>34976</v>
      </c>
      <c r="O41" s="18">
        <f t="shared" ref="O41:Q41" si="87">O42+O46+O50</f>
        <v>0</v>
      </c>
      <c r="P41" s="18">
        <f t="shared" si="87"/>
        <v>0</v>
      </c>
      <c r="Q41" s="18">
        <f t="shared" si="87"/>
        <v>0</v>
      </c>
      <c r="R41" s="18">
        <f t="shared" si="22"/>
        <v>34976</v>
      </c>
      <c r="S41" s="18">
        <f t="shared" si="23"/>
        <v>34976</v>
      </c>
      <c r="T41" s="18">
        <f t="shared" si="24"/>
        <v>34976</v>
      </c>
      <c r="U41" s="18">
        <f t="shared" ref="U41:W41" si="88">U42+U46+U50</f>
        <v>0</v>
      </c>
      <c r="V41" s="18">
        <f t="shared" si="88"/>
        <v>0</v>
      </c>
      <c r="W41" s="18">
        <f t="shared" si="88"/>
        <v>0</v>
      </c>
      <c r="X41" s="18">
        <f t="shared" si="26"/>
        <v>34976</v>
      </c>
      <c r="Y41" s="18">
        <f t="shared" si="27"/>
        <v>34976</v>
      </c>
      <c r="Z41" s="18">
        <f t="shared" si="28"/>
        <v>34976</v>
      </c>
      <c r="AA41" s="18">
        <f t="shared" ref="AA41:AB41" si="89">AA42+AA46+AA50</f>
        <v>0</v>
      </c>
      <c r="AB41" s="18">
        <f t="shared" si="89"/>
        <v>0</v>
      </c>
      <c r="AC41" s="18">
        <f t="shared" ref="AC41" si="90">AC42+AC46+AC50</f>
        <v>0</v>
      </c>
      <c r="AD41" s="18">
        <f t="shared" si="31"/>
        <v>34976</v>
      </c>
      <c r="AE41" s="18">
        <f t="shared" si="32"/>
        <v>34976</v>
      </c>
      <c r="AF41" s="18">
        <f t="shared" si="33"/>
        <v>34976</v>
      </c>
      <c r="AG41" s="18">
        <f t="shared" ref="AG41" si="91">AG42+AG46+AG50</f>
        <v>0</v>
      </c>
      <c r="AH41" s="18">
        <f t="shared" si="35"/>
        <v>34976</v>
      </c>
      <c r="AI41" s="18">
        <f t="shared" si="36"/>
        <v>34976</v>
      </c>
      <c r="AJ41" s="18">
        <f t="shared" si="37"/>
        <v>34976</v>
      </c>
      <c r="AK41" s="18">
        <f t="shared" ref="AK41:AM41" si="92">AK42+AK46+AK50</f>
        <v>0</v>
      </c>
      <c r="AL41" s="18">
        <f t="shared" si="92"/>
        <v>0</v>
      </c>
      <c r="AM41" s="18">
        <f t="shared" si="92"/>
        <v>0</v>
      </c>
      <c r="AN41" s="18">
        <f t="shared" si="39"/>
        <v>34976</v>
      </c>
      <c r="AO41" s="18">
        <f t="shared" si="40"/>
        <v>34976</v>
      </c>
      <c r="AP41" s="18">
        <f t="shared" si="41"/>
        <v>34976</v>
      </c>
      <c r="AQ41" s="18">
        <f t="shared" ref="AQ41" si="93">AQ42+AQ46+AQ50</f>
        <v>0</v>
      </c>
      <c r="AR41" s="18">
        <f t="shared" si="43"/>
        <v>34976</v>
      </c>
      <c r="AS41" s="18">
        <f t="shared" ref="AS41:AU41" si="94">AS42+AS46+AS50</f>
        <v>0</v>
      </c>
      <c r="AT41" s="18">
        <f t="shared" si="94"/>
        <v>0</v>
      </c>
      <c r="AU41" s="18">
        <f t="shared" si="94"/>
        <v>0</v>
      </c>
      <c r="AV41" s="18">
        <f t="shared" si="45"/>
        <v>34976</v>
      </c>
      <c r="AW41" s="18">
        <f t="shared" si="46"/>
        <v>34976</v>
      </c>
      <c r="AX41" s="18">
        <f t="shared" si="47"/>
        <v>34976</v>
      </c>
      <c r="AY41" s="18">
        <f t="shared" ref="AY41:AZ41" si="95">AY42+AY46+AY50</f>
        <v>0</v>
      </c>
      <c r="AZ41" s="18">
        <f t="shared" si="95"/>
        <v>0</v>
      </c>
      <c r="BA41" s="18">
        <f t="shared" si="13"/>
        <v>34976</v>
      </c>
      <c r="BB41" s="18">
        <f t="shared" si="14"/>
        <v>34976</v>
      </c>
      <c r="BC41" s="18">
        <f t="shared" ref="BC41:BE41" si="96">BC42+BC46+BC50</f>
        <v>0</v>
      </c>
      <c r="BD41" s="18">
        <f t="shared" si="96"/>
        <v>0</v>
      </c>
      <c r="BE41" s="18">
        <f t="shared" si="96"/>
        <v>0</v>
      </c>
      <c r="BF41" s="18">
        <f t="shared" si="50"/>
        <v>34976</v>
      </c>
      <c r="BG41" s="18">
        <f t="shared" si="51"/>
        <v>34976</v>
      </c>
      <c r="BH41" s="18">
        <f t="shared" si="52"/>
        <v>34976</v>
      </c>
      <c r="BI41" s="18">
        <f t="shared" si="85"/>
        <v>0</v>
      </c>
      <c r="BJ41" s="25"/>
      <c r="BK41" s="36"/>
    </row>
    <row r="42" spans="1:63" ht="46.8" x14ac:dyDescent="0.3">
      <c r="A42" s="51" t="s">
        <v>15</v>
      </c>
      <c r="B42" s="50"/>
      <c r="C42" s="51"/>
      <c r="D42" s="51"/>
      <c r="E42" s="14" t="s">
        <v>504</v>
      </c>
      <c r="F42" s="18">
        <f t="shared" ref="F42:BI44" si="97">F43</f>
        <v>915</v>
      </c>
      <c r="G42" s="18">
        <f t="shared" si="97"/>
        <v>915</v>
      </c>
      <c r="H42" s="18">
        <f t="shared" si="97"/>
        <v>915</v>
      </c>
      <c r="I42" s="18">
        <f t="shared" si="97"/>
        <v>0</v>
      </c>
      <c r="J42" s="18">
        <f t="shared" si="97"/>
        <v>0</v>
      </c>
      <c r="K42" s="18">
        <f t="shared" si="97"/>
        <v>0</v>
      </c>
      <c r="L42" s="18">
        <f t="shared" si="18"/>
        <v>915</v>
      </c>
      <c r="M42" s="18">
        <f t="shared" si="19"/>
        <v>915</v>
      </c>
      <c r="N42" s="18">
        <f t="shared" si="20"/>
        <v>915</v>
      </c>
      <c r="O42" s="18">
        <f t="shared" si="97"/>
        <v>0</v>
      </c>
      <c r="P42" s="18">
        <f t="shared" si="97"/>
        <v>0</v>
      </c>
      <c r="Q42" s="18">
        <f t="shared" si="97"/>
        <v>0</v>
      </c>
      <c r="R42" s="18">
        <f t="shared" si="22"/>
        <v>915</v>
      </c>
      <c r="S42" s="18">
        <f t="shared" si="23"/>
        <v>915</v>
      </c>
      <c r="T42" s="18">
        <f t="shared" si="24"/>
        <v>915</v>
      </c>
      <c r="U42" s="18">
        <f t="shared" si="97"/>
        <v>0</v>
      </c>
      <c r="V42" s="18">
        <f t="shared" si="97"/>
        <v>0</v>
      </c>
      <c r="W42" s="18">
        <f t="shared" si="97"/>
        <v>0</v>
      </c>
      <c r="X42" s="18">
        <f t="shared" si="26"/>
        <v>915</v>
      </c>
      <c r="Y42" s="18">
        <f t="shared" si="27"/>
        <v>915</v>
      </c>
      <c r="Z42" s="18">
        <f t="shared" si="28"/>
        <v>915</v>
      </c>
      <c r="AA42" s="18">
        <f t="shared" si="97"/>
        <v>0</v>
      </c>
      <c r="AB42" s="18">
        <f t="shared" si="97"/>
        <v>0</v>
      </c>
      <c r="AC42" s="18">
        <f t="shared" si="97"/>
        <v>0</v>
      </c>
      <c r="AD42" s="18">
        <f t="shared" si="31"/>
        <v>915</v>
      </c>
      <c r="AE42" s="18">
        <f t="shared" si="32"/>
        <v>915</v>
      </c>
      <c r="AF42" s="18">
        <f t="shared" si="33"/>
        <v>915</v>
      </c>
      <c r="AG42" s="18">
        <f t="shared" si="97"/>
        <v>0</v>
      </c>
      <c r="AH42" s="18">
        <f t="shared" si="35"/>
        <v>915</v>
      </c>
      <c r="AI42" s="18">
        <f t="shared" si="36"/>
        <v>915</v>
      </c>
      <c r="AJ42" s="18">
        <f t="shared" si="37"/>
        <v>915</v>
      </c>
      <c r="AK42" s="18">
        <f t="shared" si="97"/>
        <v>0</v>
      </c>
      <c r="AL42" s="18">
        <f t="shared" si="97"/>
        <v>0</v>
      </c>
      <c r="AM42" s="18">
        <f t="shared" si="97"/>
        <v>0</v>
      </c>
      <c r="AN42" s="18">
        <f t="shared" si="39"/>
        <v>915</v>
      </c>
      <c r="AO42" s="18">
        <f t="shared" si="40"/>
        <v>915</v>
      </c>
      <c r="AP42" s="18">
        <f t="shared" si="41"/>
        <v>915</v>
      </c>
      <c r="AQ42" s="18">
        <f t="shared" si="97"/>
        <v>0</v>
      </c>
      <c r="AR42" s="18">
        <f t="shared" si="43"/>
        <v>915</v>
      </c>
      <c r="AS42" s="18">
        <f t="shared" si="97"/>
        <v>0</v>
      </c>
      <c r="AT42" s="18">
        <f t="shared" si="97"/>
        <v>0</v>
      </c>
      <c r="AU42" s="18">
        <f t="shared" si="97"/>
        <v>0</v>
      </c>
      <c r="AV42" s="18">
        <f t="shared" si="45"/>
        <v>915</v>
      </c>
      <c r="AW42" s="18">
        <f t="shared" si="46"/>
        <v>915</v>
      </c>
      <c r="AX42" s="18">
        <f t="shared" si="47"/>
        <v>915</v>
      </c>
      <c r="AY42" s="18">
        <f t="shared" si="97"/>
        <v>0</v>
      </c>
      <c r="AZ42" s="18">
        <f t="shared" si="97"/>
        <v>0</v>
      </c>
      <c r="BA42" s="18">
        <f t="shared" si="13"/>
        <v>915</v>
      </c>
      <c r="BB42" s="18">
        <f t="shared" si="14"/>
        <v>915</v>
      </c>
      <c r="BC42" s="18">
        <f t="shared" si="97"/>
        <v>0</v>
      </c>
      <c r="BD42" s="18">
        <f t="shared" si="97"/>
        <v>0</v>
      </c>
      <c r="BE42" s="18">
        <f t="shared" si="97"/>
        <v>0</v>
      </c>
      <c r="BF42" s="18">
        <f t="shared" si="50"/>
        <v>915</v>
      </c>
      <c r="BG42" s="18">
        <f t="shared" si="51"/>
        <v>915</v>
      </c>
      <c r="BH42" s="18">
        <f t="shared" si="52"/>
        <v>915</v>
      </c>
      <c r="BI42" s="18">
        <f t="shared" si="97"/>
        <v>0</v>
      </c>
      <c r="BJ42" s="25"/>
      <c r="BK42" s="36"/>
    </row>
    <row r="43" spans="1:63" ht="31.2" x14ac:dyDescent="0.3">
      <c r="A43" s="51" t="s">
        <v>15</v>
      </c>
      <c r="B43" s="50">
        <v>200</v>
      </c>
      <c r="C43" s="51"/>
      <c r="D43" s="51"/>
      <c r="E43" s="14" t="s">
        <v>455</v>
      </c>
      <c r="F43" s="18">
        <f t="shared" si="97"/>
        <v>915</v>
      </c>
      <c r="G43" s="18">
        <f t="shared" si="97"/>
        <v>915</v>
      </c>
      <c r="H43" s="18">
        <f t="shared" si="97"/>
        <v>915</v>
      </c>
      <c r="I43" s="18">
        <f t="shared" si="97"/>
        <v>0</v>
      </c>
      <c r="J43" s="18">
        <f t="shared" si="97"/>
        <v>0</v>
      </c>
      <c r="K43" s="18">
        <f t="shared" si="97"/>
        <v>0</v>
      </c>
      <c r="L43" s="18">
        <f t="shared" si="18"/>
        <v>915</v>
      </c>
      <c r="M43" s="18">
        <f t="shared" si="19"/>
        <v>915</v>
      </c>
      <c r="N43" s="18">
        <f t="shared" si="20"/>
        <v>915</v>
      </c>
      <c r="O43" s="18">
        <f t="shared" si="97"/>
        <v>0</v>
      </c>
      <c r="P43" s="18">
        <f t="shared" si="97"/>
        <v>0</v>
      </c>
      <c r="Q43" s="18">
        <f t="shared" si="97"/>
        <v>0</v>
      </c>
      <c r="R43" s="18">
        <f t="shared" si="22"/>
        <v>915</v>
      </c>
      <c r="S43" s="18">
        <f t="shared" si="23"/>
        <v>915</v>
      </c>
      <c r="T43" s="18">
        <f t="shared" si="24"/>
        <v>915</v>
      </c>
      <c r="U43" s="18">
        <f t="shared" si="97"/>
        <v>0</v>
      </c>
      <c r="V43" s="18">
        <f t="shared" si="97"/>
        <v>0</v>
      </c>
      <c r="W43" s="18">
        <f t="shared" si="97"/>
        <v>0</v>
      </c>
      <c r="X43" s="18">
        <f t="shared" si="26"/>
        <v>915</v>
      </c>
      <c r="Y43" s="18">
        <f t="shared" si="27"/>
        <v>915</v>
      </c>
      <c r="Z43" s="18">
        <f t="shared" si="28"/>
        <v>915</v>
      </c>
      <c r="AA43" s="18">
        <f t="shared" si="97"/>
        <v>0</v>
      </c>
      <c r="AB43" s="18">
        <f t="shared" si="97"/>
        <v>0</v>
      </c>
      <c r="AC43" s="18">
        <f t="shared" si="97"/>
        <v>0</v>
      </c>
      <c r="AD43" s="18">
        <f t="shared" si="31"/>
        <v>915</v>
      </c>
      <c r="AE43" s="18">
        <f t="shared" si="32"/>
        <v>915</v>
      </c>
      <c r="AF43" s="18">
        <f t="shared" si="33"/>
        <v>915</v>
      </c>
      <c r="AG43" s="18">
        <f t="shared" si="97"/>
        <v>0</v>
      </c>
      <c r="AH43" s="18">
        <f t="shared" si="35"/>
        <v>915</v>
      </c>
      <c r="AI43" s="18">
        <f t="shared" si="36"/>
        <v>915</v>
      </c>
      <c r="AJ43" s="18">
        <f t="shared" si="37"/>
        <v>915</v>
      </c>
      <c r="AK43" s="18">
        <f t="shared" si="97"/>
        <v>0</v>
      </c>
      <c r="AL43" s="18">
        <f t="shared" si="97"/>
        <v>0</v>
      </c>
      <c r="AM43" s="18">
        <f t="shared" si="97"/>
        <v>0</v>
      </c>
      <c r="AN43" s="18">
        <f t="shared" si="39"/>
        <v>915</v>
      </c>
      <c r="AO43" s="18">
        <f t="shared" si="40"/>
        <v>915</v>
      </c>
      <c r="AP43" s="18">
        <f t="shared" si="41"/>
        <v>915</v>
      </c>
      <c r="AQ43" s="18">
        <f t="shared" si="97"/>
        <v>0</v>
      </c>
      <c r="AR43" s="18">
        <f t="shared" si="43"/>
        <v>915</v>
      </c>
      <c r="AS43" s="18">
        <f t="shared" si="97"/>
        <v>0</v>
      </c>
      <c r="AT43" s="18">
        <f t="shared" si="97"/>
        <v>0</v>
      </c>
      <c r="AU43" s="18">
        <f t="shared" si="97"/>
        <v>0</v>
      </c>
      <c r="AV43" s="18">
        <f t="shared" si="45"/>
        <v>915</v>
      </c>
      <c r="AW43" s="18">
        <f t="shared" si="46"/>
        <v>915</v>
      </c>
      <c r="AX43" s="18">
        <f t="shared" si="47"/>
        <v>915</v>
      </c>
      <c r="AY43" s="18">
        <f t="shared" si="97"/>
        <v>0</v>
      </c>
      <c r="AZ43" s="18">
        <f t="shared" si="97"/>
        <v>0</v>
      </c>
      <c r="BA43" s="18">
        <f t="shared" si="13"/>
        <v>915</v>
      </c>
      <c r="BB43" s="18">
        <f t="shared" si="14"/>
        <v>915</v>
      </c>
      <c r="BC43" s="18">
        <f t="shared" si="97"/>
        <v>0</v>
      </c>
      <c r="BD43" s="18">
        <f t="shared" si="97"/>
        <v>0</v>
      </c>
      <c r="BE43" s="18">
        <f t="shared" si="97"/>
        <v>0</v>
      </c>
      <c r="BF43" s="18">
        <f t="shared" si="50"/>
        <v>915</v>
      </c>
      <c r="BG43" s="18">
        <f t="shared" si="51"/>
        <v>915</v>
      </c>
      <c r="BH43" s="18">
        <f t="shared" si="52"/>
        <v>915</v>
      </c>
      <c r="BI43" s="18">
        <f t="shared" si="97"/>
        <v>0</v>
      </c>
      <c r="BJ43" s="25"/>
      <c r="BK43" s="36"/>
    </row>
    <row r="44" spans="1:63" ht="46.8" x14ac:dyDescent="0.3">
      <c r="A44" s="51" t="s">
        <v>15</v>
      </c>
      <c r="B44" s="50">
        <v>240</v>
      </c>
      <c r="C44" s="51"/>
      <c r="D44" s="51"/>
      <c r="E44" s="14" t="s">
        <v>463</v>
      </c>
      <c r="F44" s="18">
        <f t="shared" si="97"/>
        <v>915</v>
      </c>
      <c r="G44" s="18">
        <f t="shared" si="97"/>
        <v>915</v>
      </c>
      <c r="H44" s="18">
        <f t="shared" si="97"/>
        <v>915</v>
      </c>
      <c r="I44" s="18">
        <f t="shared" si="97"/>
        <v>0</v>
      </c>
      <c r="J44" s="18">
        <f t="shared" si="97"/>
        <v>0</v>
      </c>
      <c r="K44" s="18">
        <f t="shared" si="97"/>
        <v>0</v>
      </c>
      <c r="L44" s="18">
        <f t="shared" si="18"/>
        <v>915</v>
      </c>
      <c r="M44" s="18">
        <f t="shared" si="19"/>
        <v>915</v>
      </c>
      <c r="N44" s="18">
        <f t="shared" si="20"/>
        <v>915</v>
      </c>
      <c r="O44" s="18">
        <f t="shared" si="97"/>
        <v>0</v>
      </c>
      <c r="P44" s="18">
        <f t="shared" si="97"/>
        <v>0</v>
      </c>
      <c r="Q44" s="18">
        <f t="shared" si="97"/>
        <v>0</v>
      </c>
      <c r="R44" s="18">
        <f t="shared" si="22"/>
        <v>915</v>
      </c>
      <c r="S44" s="18">
        <f t="shared" si="23"/>
        <v>915</v>
      </c>
      <c r="T44" s="18">
        <f t="shared" si="24"/>
        <v>915</v>
      </c>
      <c r="U44" s="18">
        <f t="shared" si="97"/>
        <v>0</v>
      </c>
      <c r="V44" s="18">
        <f t="shared" si="97"/>
        <v>0</v>
      </c>
      <c r="W44" s="18">
        <f t="shared" si="97"/>
        <v>0</v>
      </c>
      <c r="X44" s="18">
        <f t="shared" si="26"/>
        <v>915</v>
      </c>
      <c r="Y44" s="18">
        <f t="shared" si="27"/>
        <v>915</v>
      </c>
      <c r="Z44" s="18">
        <f t="shared" si="28"/>
        <v>915</v>
      </c>
      <c r="AA44" s="18">
        <f t="shared" si="97"/>
        <v>0</v>
      </c>
      <c r="AB44" s="18">
        <f t="shared" si="97"/>
        <v>0</v>
      </c>
      <c r="AC44" s="18">
        <f t="shared" si="97"/>
        <v>0</v>
      </c>
      <c r="AD44" s="18">
        <f t="shared" si="31"/>
        <v>915</v>
      </c>
      <c r="AE44" s="18">
        <f t="shared" si="32"/>
        <v>915</v>
      </c>
      <c r="AF44" s="18">
        <f t="shared" si="33"/>
        <v>915</v>
      </c>
      <c r="AG44" s="18">
        <f t="shared" si="97"/>
        <v>0</v>
      </c>
      <c r="AH44" s="18">
        <f t="shared" si="35"/>
        <v>915</v>
      </c>
      <c r="AI44" s="18">
        <f t="shared" si="36"/>
        <v>915</v>
      </c>
      <c r="AJ44" s="18">
        <f t="shared" si="37"/>
        <v>915</v>
      </c>
      <c r="AK44" s="18">
        <f t="shared" si="97"/>
        <v>0</v>
      </c>
      <c r="AL44" s="18">
        <f t="shared" si="97"/>
        <v>0</v>
      </c>
      <c r="AM44" s="18">
        <f t="shared" si="97"/>
        <v>0</v>
      </c>
      <c r="AN44" s="18">
        <f t="shared" si="39"/>
        <v>915</v>
      </c>
      <c r="AO44" s="18">
        <f t="shared" si="40"/>
        <v>915</v>
      </c>
      <c r="AP44" s="18">
        <f t="shared" si="41"/>
        <v>915</v>
      </c>
      <c r="AQ44" s="18">
        <f t="shared" si="97"/>
        <v>0</v>
      </c>
      <c r="AR44" s="18">
        <f t="shared" si="43"/>
        <v>915</v>
      </c>
      <c r="AS44" s="18">
        <f t="shared" si="97"/>
        <v>0</v>
      </c>
      <c r="AT44" s="18">
        <f t="shared" si="97"/>
        <v>0</v>
      </c>
      <c r="AU44" s="18">
        <f t="shared" si="97"/>
        <v>0</v>
      </c>
      <c r="AV44" s="18">
        <f t="shared" si="45"/>
        <v>915</v>
      </c>
      <c r="AW44" s="18">
        <f t="shared" si="46"/>
        <v>915</v>
      </c>
      <c r="AX44" s="18">
        <f t="shared" si="47"/>
        <v>915</v>
      </c>
      <c r="AY44" s="18">
        <f t="shared" si="97"/>
        <v>0</v>
      </c>
      <c r="AZ44" s="18">
        <f t="shared" si="97"/>
        <v>0</v>
      </c>
      <c r="BA44" s="18">
        <f t="shared" si="13"/>
        <v>915</v>
      </c>
      <c r="BB44" s="18">
        <f t="shared" si="14"/>
        <v>915</v>
      </c>
      <c r="BC44" s="18">
        <f t="shared" si="97"/>
        <v>0</v>
      </c>
      <c r="BD44" s="18">
        <f t="shared" si="97"/>
        <v>0</v>
      </c>
      <c r="BE44" s="18">
        <f t="shared" si="97"/>
        <v>0</v>
      </c>
      <c r="BF44" s="18">
        <f t="shared" si="50"/>
        <v>915</v>
      </c>
      <c r="BG44" s="18">
        <f t="shared" si="51"/>
        <v>915</v>
      </c>
      <c r="BH44" s="18">
        <f t="shared" si="52"/>
        <v>915</v>
      </c>
      <c r="BI44" s="18">
        <f t="shared" si="97"/>
        <v>0</v>
      </c>
      <c r="BJ44" s="25"/>
      <c r="BK44" s="36"/>
    </row>
    <row r="45" spans="1:63" x14ac:dyDescent="0.3">
      <c r="A45" s="51" t="s">
        <v>15</v>
      </c>
      <c r="B45" s="50">
        <v>240</v>
      </c>
      <c r="C45" s="51" t="s">
        <v>5</v>
      </c>
      <c r="D45" s="51" t="s">
        <v>6</v>
      </c>
      <c r="E45" s="14" t="s">
        <v>424</v>
      </c>
      <c r="F45" s="18">
        <v>915</v>
      </c>
      <c r="G45" s="18">
        <v>915</v>
      </c>
      <c r="H45" s="18">
        <v>915</v>
      </c>
      <c r="I45" s="18"/>
      <c r="J45" s="18"/>
      <c r="K45" s="18"/>
      <c r="L45" s="18">
        <f t="shared" si="18"/>
        <v>915</v>
      </c>
      <c r="M45" s="18">
        <f t="shared" si="19"/>
        <v>915</v>
      </c>
      <c r="N45" s="18">
        <f t="shared" si="20"/>
        <v>915</v>
      </c>
      <c r="O45" s="18"/>
      <c r="P45" s="18"/>
      <c r="Q45" s="18"/>
      <c r="R45" s="18">
        <f t="shared" si="22"/>
        <v>915</v>
      </c>
      <c r="S45" s="18">
        <f t="shared" si="23"/>
        <v>915</v>
      </c>
      <c r="T45" s="18">
        <f t="shared" si="24"/>
        <v>915</v>
      </c>
      <c r="U45" s="18"/>
      <c r="V45" s="18"/>
      <c r="W45" s="18"/>
      <c r="X45" s="18">
        <f t="shared" si="26"/>
        <v>915</v>
      </c>
      <c r="Y45" s="18">
        <f t="shared" si="27"/>
        <v>915</v>
      </c>
      <c r="Z45" s="18">
        <f t="shared" si="28"/>
        <v>915</v>
      </c>
      <c r="AA45" s="18"/>
      <c r="AB45" s="18"/>
      <c r="AC45" s="18"/>
      <c r="AD45" s="18">
        <f t="shared" si="31"/>
        <v>915</v>
      </c>
      <c r="AE45" s="18">
        <f t="shared" si="32"/>
        <v>915</v>
      </c>
      <c r="AF45" s="18">
        <f t="shared" si="33"/>
        <v>915</v>
      </c>
      <c r="AG45" s="18"/>
      <c r="AH45" s="18">
        <f t="shared" si="35"/>
        <v>915</v>
      </c>
      <c r="AI45" s="18">
        <f t="shared" si="36"/>
        <v>915</v>
      </c>
      <c r="AJ45" s="18">
        <f t="shared" si="37"/>
        <v>915</v>
      </c>
      <c r="AK45" s="18"/>
      <c r="AL45" s="18"/>
      <c r="AM45" s="18"/>
      <c r="AN45" s="18">
        <f t="shared" si="39"/>
        <v>915</v>
      </c>
      <c r="AO45" s="18">
        <f t="shared" si="40"/>
        <v>915</v>
      </c>
      <c r="AP45" s="18">
        <f t="shared" si="41"/>
        <v>915</v>
      </c>
      <c r="AQ45" s="18"/>
      <c r="AR45" s="18">
        <f t="shared" si="43"/>
        <v>915</v>
      </c>
      <c r="AS45" s="18"/>
      <c r="AT45" s="18"/>
      <c r="AU45" s="18"/>
      <c r="AV45" s="18">
        <f t="shared" si="45"/>
        <v>915</v>
      </c>
      <c r="AW45" s="18">
        <f t="shared" si="46"/>
        <v>915</v>
      </c>
      <c r="AX45" s="18">
        <f t="shared" si="47"/>
        <v>915</v>
      </c>
      <c r="AY45" s="18"/>
      <c r="AZ45" s="18"/>
      <c r="BA45" s="18">
        <f t="shared" si="13"/>
        <v>915</v>
      </c>
      <c r="BB45" s="18">
        <f t="shared" si="14"/>
        <v>915</v>
      </c>
      <c r="BC45" s="18"/>
      <c r="BD45" s="18"/>
      <c r="BE45" s="18"/>
      <c r="BF45" s="18">
        <f t="shared" si="50"/>
        <v>915</v>
      </c>
      <c r="BG45" s="18">
        <f t="shared" si="51"/>
        <v>915</v>
      </c>
      <c r="BH45" s="18">
        <f t="shared" si="52"/>
        <v>915</v>
      </c>
      <c r="BI45" s="18"/>
      <c r="BJ45" s="25"/>
      <c r="BK45" s="36"/>
    </row>
    <row r="46" spans="1:63" ht="46.8" x14ac:dyDescent="0.3">
      <c r="A46" s="51" t="s">
        <v>16</v>
      </c>
      <c r="B46" s="50"/>
      <c r="C46" s="51"/>
      <c r="D46" s="51"/>
      <c r="E46" s="14" t="s">
        <v>505</v>
      </c>
      <c r="F46" s="18">
        <f t="shared" ref="F46:BI48" si="98">F47</f>
        <v>32611</v>
      </c>
      <c r="G46" s="18">
        <f t="shared" si="98"/>
        <v>32611</v>
      </c>
      <c r="H46" s="18">
        <f t="shared" si="98"/>
        <v>32611</v>
      </c>
      <c r="I46" s="18">
        <f t="shared" si="98"/>
        <v>0</v>
      </c>
      <c r="J46" s="18">
        <f t="shared" si="98"/>
        <v>0</v>
      </c>
      <c r="K46" s="18">
        <f t="shared" si="98"/>
        <v>0</v>
      </c>
      <c r="L46" s="18">
        <f t="shared" si="18"/>
        <v>32611</v>
      </c>
      <c r="M46" s="18">
        <f t="shared" si="19"/>
        <v>32611</v>
      </c>
      <c r="N46" s="18">
        <f t="shared" si="20"/>
        <v>32611</v>
      </c>
      <c r="O46" s="18">
        <f t="shared" si="98"/>
        <v>0</v>
      </c>
      <c r="P46" s="18">
        <f t="shared" si="98"/>
        <v>0</v>
      </c>
      <c r="Q46" s="18">
        <f t="shared" si="98"/>
        <v>0</v>
      </c>
      <c r="R46" s="18">
        <f t="shared" si="22"/>
        <v>32611</v>
      </c>
      <c r="S46" s="18">
        <f t="shared" si="23"/>
        <v>32611</v>
      </c>
      <c r="T46" s="18">
        <f t="shared" si="24"/>
        <v>32611</v>
      </c>
      <c r="U46" s="18">
        <f t="shared" si="98"/>
        <v>0</v>
      </c>
      <c r="V46" s="18">
        <f t="shared" si="98"/>
        <v>0</v>
      </c>
      <c r="W46" s="18">
        <f t="shared" si="98"/>
        <v>0</v>
      </c>
      <c r="X46" s="18">
        <f t="shared" si="26"/>
        <v>32611</v>
      </c>
      <c r="Y46" s="18">
        <f t="shared" si="27"/>
        <v>32611</v>
      </c>
      <c r="Z46" s="18">
        <f t="shared" si="28"/>
        <v>32611</v>
      </c>
      <c r="AA46" s="18">
        <f t="shared" si="98"/>
        <v>0</v>
      </c>
      <c r="AB46" s="18">
        <f t="shared" si="98"/>
        <v>0</v>
      </c>
      <c r="AC46" s="18">
        <f t="shared" si="98"/>
        <v>0</v>
      </c>
      <c r="AD46" s="18">
        <f t="shared" si="31"/>
        <v>32611</v>
      </c>
      <c r="AE46" s="18">
        <f t="shared" si="32"/>
        <v>32611</v>
      </c>
      <c r="AF46" s="18">
        <f t="shared" si="33"/>
        <v>32611</v>
      </c>
      <c r="AG46" s="18">
        <f t="shared" si="98"/>
        <v>0</v>
      </c>
      <c r="AH46" s="18">
        <f t="shared" si="35"/>
        <v>32611</v>
      </c>
      <c r="AI46" s="18">
        <f t="shared" si="36"/>
        <v>32611</v>
      </c>
      <c r="AJ46" s="18">
        <f t="shared" si="37"/>
        <v>32611</v>
      </c>
      <c r="AK46" s="18">
        <f t="shared" si="98"/>
        <v>0</v>
      </c>
      <c r="AL46" s="18">
        <f t="shared" si="98"/>
        <v>0</v>
      </c>
      <c r="AM46" s="18">
        <f t="shared" si="98"/>
        <v>0</v>
      </c>
      <c r="AN46" s="18">
        <f t="shared" si="39"/>
        <v>32611</v>
      </c>
      <c r="AO46" s="18">
        <f t="shared" si="40"/>
        <v>32611</v>
      </c>
      <c r="AP46" s="18">
        <f t="shared" si="41"/>
        <v>32611</v>
      </c>
      <c r="AQ46" s="18">
        <f t="shared" si="98"/>
        <v>0</v>
      </c>
      <c r="AR46" s="18">
        <f t="shared" si="43"/>
        <v>32611</v>
      </c>
      <c r="AS46" s="18">
        <f t="shared" si="98"/>
        <v>0</v>
      </c>
      <c r="AT46" s="18">
        <f t="shared" si="98"/>
        <v>0</v>
      </c>
      <c r="AU46" s="18">
        <f t="shared" si="98"/>
        <v>0</v>
      </c>
      <c r="AV46" s="18">
        <f t="shared" si="45"/>
        <v>32611</v>
      </c>
      <c r="AW46" s="18">
        <f t="shared" si="46"/>
        <v>32611</v>
      </c>
      <c r="AX46" s="18">
        <f t="shared" si="47"/>
        <v>32611</v>
      </c>
      <c r="AY46" s="18">
        <f t="shared" si="98"/>
        <v>0</v>
      </c>
      <c r="AZ46" s="18">
        <f t="shared" si="98"/>
        <v>0</v>
      </c>
      <c r="BA46" s="18">
        <f t="shared" si="13"/>
        <v>32611</v>
      </c>
      <c r="BB46" s="18">
        <f t="shared" si="14"/>
        <v>32611</v>
      </c>
      <c r="BC46" s="18">
        <f t="shared" si="98"/>
        <v>0</v>
      </c>
      <c r="BD46" s="18">
        <f t="shared" si="98"/>
        <v>0</v>
      </c>
      <c r="BE46" s="18">
        <f t="shared" si="98"/>
        <v>0</v>
      </c>
      <c r="BF46" s="18">
        <f t="shared" si="50"/>
        <v>32611</v>
      </c>
      <c r="BG46" s="18">
        <f t="shared" si="51"/>
        <v>32611</v>
      </c>
      <c r="BH46" s="18">
        <f t="shared" si="52"/>
        <v>32611</v>
      </c>
      <c r="BI46" s="18">
        <f t="shared" si="98"/>
        <v>0</v>
      </c>
      <c r="BJ46" s="25"/>
      <c r="BK46" s="36"/>
    </row>
    <row r="47" spans="1:63" ht="46.8" x14ac:dyDescent="0.3">
      <c r="A47" s="51" t="s">
        <v>16</v>
      </c>
      <c r="B47" s="50">
        <v>600</v>
      </c>
      <c r="C47" s="51"/>
      <c r="D47" s="51"/>
      <c r="E47" s="14" t="s">
        <v>458</v>
      </c>
      <c r="F47" s="18">
        <f t="shared" si="98"/>
        <v>32611</v>
      </c>
      <c r="G47" s="18">
        <f t="shared" si="98"/>
        <v>32611</v>
      </c>
      <c r="H47" s="18">
        <f t="shared" si="98"/>
        <v>32611</v>
      </c>
      <c r="I47" s="18">
        <f t="shared" si="98"/>
        <v>0</v>
      </c>
      <c r="J47" s="18">
        <f t="shared" si="98"/>
        <v>0</v>
      </c>
      <c r="K47" s="18">
        <f t="shared" si="98"/>
        <v>0</v>
      </c>
      <c r="L47" s="18">
        <f t="shared" si="18"/>
        <v>32611</v>
      </c>
      <c r="M47" s="18">
        <f t="shared" si="19"/>
        <v>32611</v>
      </c>
      <c r="N47" s="18">
        <f t="shared" si="20"/>
        <v>32611</v>
      </c>
      <c r="O47" s="18">
        <f t="shared" si="98"/>
        <v>0</v>
      </c>
      <c r="P47" s="18">
        <f t="shared" si="98"/>
        <v>0</v>
      </c>
      <c r="Q47" s="18">
        <f t="shared" si="98"/>
        <v>0</v>
      </c>
      <c r="R47" s="18">
        <f t="shared" si="22"/>
        <v>32611</v>
      </c>
      <c r="S47" s="18">
        <f t="shared" si="23"/>
        <v>32611</v>
      </c>
      <c r="T47" s="18">
        <f t="shared" si="24"/>
        <v>32611</v>
      </c>
      <c r="U47" s="18">
        <f t="shared" si="98"/>
        <v>0</v>
      </c>
      <c r="V47" s="18">
        <f t="shared" si="98"/>
        <v>0</v>
      </c>
      <c r="W47" s="18">
        <f t="shared" si="98"/>
        <v>0</v>
      </c>
      <c r="X47" s="18">
        <f t="shared" si="26"/>
        <v>32611</v>
      </c>
      <c r="Y47" s="18">
        <f t="shared" si="27"/>
        <v>32611</v>
      </c>
      <c r="Z47" s="18">
        <f t="shared" si="28"/>
        <v>32611</v>
      </c>
      <c r="AA47" s="18">
        <f t="shared" si="98"/>
        <v>0</v>
      </c>
      <c r="AB47" s="18">
        <f t="shared" si="98"/>
        <v>0</v>
      </c>
      <c r="AC47" s="18">
        <f t="shared" si="98"/>
        <v>0</v>
      </c>
      <c r="AD47" s="18">
        <f t="shared" si="31"/>
        <v>32611</v>
      </c>
      <c r="AE47" s="18">
        <f t="shared" si="32"/>
        <v>32611</v>
      </c>
      <c r="AF47" s="18">
        <f t="shared" si="33"/>
        <v>32611</v>
      </c>
      <c r="AG47" s="18">
        <f t="shared" si="98"/>
        <v>0</v>
      </c>
      <c r="AH47" s="18">
        <f t="shared" si="35"/>
        <v>32611</v>
      </c>
      <c r="AI47" s="18">
        <f t="shared" si="36"/>
        <v>32611</v>
      </c>
      <c r="AJ47" s="18">
        <f t="shared" si="37"/>
        <v>32611</v>
      </c>
      <c r="AK47" s="18">
        <f t="shared" si="98"/>
        <v>0</v>
      </c>
      <c r="AL47" s="18">
        <f t="shared" si="98"/>
        <v>0</v>
      </c>
      <c r="AM47" s="18">
        <f t="shared" si="98"/>
        <v>0</v>
      </c>
      <c r="AN47" s="18">
        <f t="shared" si="39"/>
        <v>32611</v>
      </c>
      <c r="AO47" s="18">
        <f t="shared" si="40"/>
        <v>32611</v>
      </c>
      <c r="AP47" s="18">
        <f t="shared" si="41"/>
        <v>32611</v>
      </c>
      <c r="AQ47" s="18">
        <f t="shared" si="98"/>
        <v>0</v>
      </c>
      <c r="AR47" s="18">
        <f t="shared" si="43"/>
        <v>32611</v>
      </c>
      <c r="AS47" s="18">
        <f t="shared" si="98"/>
        <v>0</v>
      </c>
      <c r="AT47" s="18">
        <f t="shared" si="98"/>
        <v>0</v>
      </c>
      <c r="AU47" s="18">
        <f t="shared" si="98"/>
        <v>0</v>
      </c>
      <c r="AV47" s="18">
        <f t="shared" si="45"/>
        <v>32611</v>
      </c>
      <c r="AW47" s="18">
        <f t="shared" si="46"/>
        <v>32611</v>
      </c>
      <c r="AX47" s="18">
        <f t="shared" si="47"/>
        <v>32611</v>
      </c>
      <c r="AY47" s="18">
        <f t="shared" si="98"/>
        <v>0</v>
      </c>
      <c r="AZ47" s="18">
        <f t="shared" si="98"/>
        <v>0</v>
      </c>
      <c r="BA47" s="18">
        <f t="shared" si="13"/>
        <v>32611</v>
      </c>
      <c r="BB47" s="18">
        <f t="shared" si="14"/>
        <v>32611</v>
      </c>
      <c r="BC47" s="18">
        <f t="shared" si="98"/>
        <v>0</v>
      </c>
      <c r="BD47" s="18">
        <f t="shared" si="98"/>
        <v>0</v>
      </c>
      <c r="BE47" s="18">
        <f t="shared" si="98"/>
        <v>0</v>
      </c>
      <c r="BF47" s="18">
        <f t="shared" si="50"/>
        <v>32611</v>
      </c>
      <c r="BG47" s="18">
        <f t="shared" si="51"/>
        <v>32611</v>
      </c>
      <c r="BH47" s="18">
        <f t="shared" si="52"/>
        <v>32611</v>
      </c>
      <c r="BI47" s="18">
        <f t="shared" si="98"/>
        <v>0</v>
      </c>
      <c r="BJ47" s="25"/>
      <c r="BK47" s="36"/>
    </row>
    <row r="48" spans="1:63" ht="78" x14ac:dyDescent="0.3">
      <c r="A48" s="51" t="s">
        <v>16</v>
      </c>
      <c r="B48" s="50">
        <v>630</v>
      </c>
      <c r="C48" s="51"/>
      <c r="D48" s="51"/>
      <c r="E48" s="14" t="s">
        <v>980</v>
      </c>
      <c r="F48" s="18">
        <f t="shared" si="98"/>
        <v>32611</v>
      </c>
      <c r="G48" s="18">
        <f t="shared" si="98"/>
        <v>32611</v>
      </c>
      <c r="H48" s="18">
        <f t="shared" si="98"/>
        <v>32611</v>
      </c>
      <c r="I48" s="18">
        <f t="shared" si="98"/>
        <v>0</v>
      </c>
      <c r="J48" s="18">
        <f t="shared" si="98"/>
        <v>0</v>
      </c>
      <c r="K48" s="18">
        <f t="shared" si="98"/>
        <v>0</v>
      </c>
      <c r="L48" s="18">
        <f t="shared" si="18"/>
        <v>32611</v>
      </c>
      <c r="M48" s="18">
        <f t="shared" si="19"/>
        <v>32611</v>
      </c>
      <c r="N48" s="18">
        <f t="shared" si="20"/>
        <v>32611</v>
      </c>
      <c r="O48" s="18">
        <f t="shared" si="98"/>
        <v>0</v>
      </c>
      <c r="P48" s="18">
        <f t="shared" si="98"/>
        <v>0</v>
      </c>
      <c r="Q48" s="18">
        <f t="shared" si="98"/>
        <v>0</v>
      </c>
      <c r="R48" s="18">
        <f t="shared" si="22"/>
        <v>32611</v>
      </c>
      <c r="S48" s="18">
        <f t="shared" si="23"/>
        <v>32611</v>
      </c>
      <c r="T48" s="18">
        <f t="shared" si="24"/>
        <v>32611</v>
      </c>
      <c r="U48" s="18">
        <f t="shared" si="98"/>
        <v>0</v>
      </c>
      <c r="V48" s="18">
        <f t="shared" si="98"/>
        <v>0</v>
      </c>
      <c r="W48" s="18">
        <f t="shared" si="98"/>
        <v>0</v>
      </c>
      <c r="X48" s="18">
        <f t="shared" si="26"/>
        <v>32611</v>
      </c>
      <c r="Y48" s="18">
        <f t="shared" si="27"/>
        <v>32611</v>
      </c>
      <c r="Z48" s="18">
        <f t="shared" si="28"/>
        <v>32611</v>
      </c>
      <c r="AA48" s="18">
        <f t="shared" si="98"/>
        <v>0</v>
      </c>
      <c r="AB48" s="18">
        <f t="shared" si="98"/>
        <v>0</v>
      </c>
      <c r="AC48" s="18">
        <f t="shared" si="98"/>
        <v>0</v>
      </c>
      <c r="AD48" s="18">
        <f t="shared" si="31"/>
        <v>32611</v>
      </c>
      <c r="AE48" s="18">
        <f t="shared" si="32"/>
        <v>32611</v>
      </c>
      <c r="AF48" s="18">
        <f t="shared" si="33"/>
        <v>32611</v>
      </c>
      <c r="AG48" s="18">
        <f t="shared" si="98"/>
        <v>0</v>
      </c>
      <c r="AH48" s="18">
        <f t="shared" si="35"/>
        <v>32611</v>
      </c>
      <c r="AI48" s="18">
        <f t="shared" si="36"/>
        <v>32611</v>
      </c>
      <c r="AJ48" s="18">
        <f t="shared" si="37"/>
        <v>32611</v>
      </c>
      <c r="AK48" s="18">
        <f t="shared" si="98"/>
        <v>0</v>
      </c>
      <c r="AL48" s="18">
        <f t="shared" si="98"/>
        <v>0</v>
      </c>
      <c r="AM48" s="18">
        <f t="shared" si="98"/>
        <v>0</v>
      </c>
      <c r="AN48" s="18">
        <f t="shared" si="39"/>
        <v>32611</v>
      </c>
      <c r="AO48" s="18">
        <f t="shared" si="40"/>
        <v>32611</v>
      </c>
      <c r="AP48" s="18">
        <f t="shared" si="41"/>
        <v>32611</v>
      </c>
      <c r="AQ48" s="18">
        <f t="shared" si="98"/>
        <v>0</v>
      </c>
      <c r="AR48" s="18">
        <f t="shared" si="43"/>
        <v>32611</v>
      </c>
      <c r="AS48" s="18">
        <f t="shared" si="98"/>
        <v>0</v>
      </c>
      <c r="AT48" s="18">
        <f t="shared" si="98"/>
        <v>0</v>
      </c>
      <c r="AU48" s="18">
        <f t="shared" si="98"/>
        <v>0</v>
      </c>
      <c r="AV48" s="18">
        <f t="shared" si="45"/>
        <v>32611</v>
      </c>
      <c r="AW48" s="18">
        <f t="shared" si="46"/>
        <v>32611</v>
      </c>
      <c r="AX48" s="18">
        <f t="shared" si="47"/>
        <v>32611</v>
      </c>
      <c r="AY48" s="18">
        <f t="shared" si="98"/>
        <v>0</v>
      </c>
      <c r="AZ48" s="18">
        <f t="shared" si="98"/>
        <v>0</v>
      </c>
      <c r="BA48" s="18">
        <f t="shared" si="13"/>
        <v>32611</v>
      </c>
      <c r="BB48" s="18">
        <f t="shared" si="14"/>
        <v>32611</v>
      </c>
      <c r="BC48" s="18">
        <f t="shared" si="98"/>
        <v>0</v>
      </c>
      <c r="BD48" s="18">
        <f t="shared" si="98"/>
        <v>0</v>
      </c>
      <c r="BE48" s="18">
        <f t="shared" si="98"/>
        <v>0</v>
      </c>
      <c r="BF48" s="18">
        <f t="shared" si="50"/>
        <v>32611</v>
      </c>
      <c r="BG48" s="18">
        <f t="shared" si="51"/>
        <v>32611</v>
      </c>
      <c r="BH48" s="18">
        <f t="shared" si="52"/>
        <v>32611</v>
      </c>
      <c r="BI48" s="18">
        <f t="shared" si="98"/>
        <v>0</v>
      </c>
      <c r="BJ48" s="25"/>
      <c r="BK48" s="36"/>
    </row>
    <row r="49" spans="1:63" x14ac:dyDescent="0.3">
      <c r="A49" s="51" t="s">
        <v>16</v>
      </c>
      <c r="B49" s="50">
        <v>630</v>
      </c>
      <c r="C49" s="51" t="s">
        <v>5</v>
      </c>
      <c r="D49" s="51" t="s">
        <v>6</v>
      </c>
      <c r="E49" s="14" t="s">
        <v>424</v>
      </c>
      <c r="F49" s="18">
        <v>32611</v>
      </c>
      <c r="G49" s="18">
        <v>32611</v>
      </c>
      <c r="H49" s="18">
        <v>32611</v>
      </c>
      <c r="I49" s="18"/>
      <c r="J49" s="18"/>
      <c r="K49" s="18"/>
      <c r="L49" s="18">
        <f t="shared" si="18"/>
        <v>32611</v>
      </c>
      <c r="M49" s="18">
        <f t="shared" si="19"/>
        <v>32611</v>
      </c>
      <c r="N49" s="18">
        <f t="shared" si="20"/>
        <v>32611</v>
      </c>
      <c r="O49" s="18"/>
      <c r="P49" s="18"/>
      <c r="Q49" s="18"/>
      <c r="R49" s="18">
        <f t="shared" si="22"/>
        <v>32611</v>
      </c>
      <c r="S49" s="18">
        <f t="shared" si="23"/>
        <v>32611</v>
      </c>
      <c r="T49" s="18">
        <f t="shared" si="24"/>
        <v>32611</v>
      </c>
      <c r="U49" s="18"/>
      <c r="V49" s="18"/>
      <c r="W49" s="18"/>
      <c r="X49" s="18">
        <f t="shared" si="26"/>
        <v>32611</v>
      </c>
      <c r="Y49" s="18">
        <f t="shared" si="27"/>
        <v>32611</v>
      </c>
      <c r="Z49" s="18">
        <f t="shared" si="28"/>
        <v>32611</v>
      </c>
      <c r="AA49" s="18"/>
      <c r="AB49" s="18"/>
      <c r="AC49" s="18"/>
      <c r="AD49" s="18">
        <f t="shared" si="31"/>
        <v>32611</v>
      </c>
      <c r="AE49" s="18">
        <f t="shared" si="32"/>
        <v>32611</v>
      </c>
      <c r="AF49" s="18">
        <f t="shared" si="33"/>
        <v>32611</v>
      </c>
      <c r="AG49" s="18"/>
      <c r="AH49" s="18">
        <f t="shared" si="35"/>
        <v>32611</v>
      </c>
      <c r="AI49" s="18">
        <f t="shared" si="36"/>
        <v>32611</v>
      </c>
      <c r="AJ49" s="18">
        <f t="shared" si="37"/>
        <v>32611</v>
      </c>
      <c r="AK49" s="18"/>
      <c r="AL49" s="18"/>
      <c r="AM49" s="18"/>
      <c r="AN49" s="18">
        <f t="shared" si="39"/>
        <v>32611</v>
      </c>
      <c r="AO49" s="18">
        <f t="shared" si="40"/>
        <v>32611</v>
      </c>
      <c r="AP49" s="18">
        <f t="shared" si="41"/>
        <v>32611</v>
      </c>
      <c r="AQ49" s="18"/>
      <c r="AR49" s="18">
        <f t="shared" si="43"/>
        <v>32611</v>
      </c>
      <c r="AS49" s="18"/>
      <c r="AT49" s="18"/>
      <c r="AU49" s="18"/>
      <c r="AV49" s="18">
        <f t="shared" si="45"/>
        <v>32611</v>
      </c>
      <c r="AW49" s="18">
        <f t="shared" si="46"/>
        <v>32611</v>
      </c>
      <c r="AX49" s="18">
        <f t="shared" si="47"/>
        <v>32611</v>
      </c>
      <c r="AY49" s="18"/>
      <c r="AZ49" s="18"/>
      <c r="BA49" s="18">
        <f t="shared" si="13"/>
        <v>32611</v>
      </c>
      <c r="BB49" s="18">
        <f t="shared" si="14"/>
        <v>32611</v>
      </c>
      <c r="BC49" s="18"/>
      <c r="BD49" s="18"/>
      <c r="BE49" s="18"/>
      <c r="BF49" s="18">
        <f t="shared" si="50"/>
        <v>32611</v>
      </c>
      <c r="BG49" s="18">
        <f t="shared" si="51"/>
        <v>32611</v>
      </c>
      <c r="BH49" s="18">
        <f t="shared" si="52"/>
        <v>32611</v>
      </c>
      <c r="BI49" s="18"/>
      <c r="BJ49" s="25"/>
      <c r="BK49" s="36"/>
    </row>
    <row r="50" spans="1:63" ht="46.8" x14ac:dyDescent="0.3">
      <c r="A50" s="51" t="s">
        <v>17</v>
      </c>
      <c r="B50" s="50"/>
      <c r="C50" s="51"/>
      <c r="D50" s="51"/>
      <c r="E50" s="14" t="s">
        <v>647</v>
      </c>
      <c r="F50" s="18">
        <f t="shared" ref="F50:BI52" si="99">F51</f>
        <v>1450</v>
      </c>
      <c r="G50" s="18">
        <f t="shared" si="99"/>
        <v>1450</v>
      </c>
      <c r="H50" s="18">
        <f t="shared" si="99"/>
        <v>1450</v>
      </c>
      <c r="I50" s="18">
        <f t="shared" si="99"/>
        <v>0</v>
      </c>
      <c r="J50" s="18">
        <f t="shared" si="99"/>
        <v>0</v>
      </c>
      <c r="K50" s="18">
        <f t="shared" si="99"/>
        <v>0</v>
      </c>
      <c r="L50" s="18">
        <f t="shared" si="18"/>
        <v>1450</v>
      </c>
      <c r="M50" s="18">
        <f t="shared" si="19"/>
        <v>1450</v>
      </c>
      <c r="N50" s="18">
        <f t="shared" si="20"/>
        <v>1450</v>
      </c>
      <c r="O50" s="18">
        <f t="shared" si="99"/>
        <v>0</v>
      </c>
      <c r="P50" s="18">
        <f t="shared" si="99"/>
        <v>0</v>
      </c>
      <c r="Q50" s="18">
        <f t="shared" si="99"/>
        <v>0</v>
      </c>
      <c r="R50" s="18">
        <f t="shared" si="22"/>
        <v>1450</v>
      </c>
      <c r="S50" s="18">
        <f t="shared" si="23"/>
        <v>1450</v>
      </c>
      <c r="T50" s="18">
        <f t="shared" si="24"/>
        <v>1450</v>
      </c>
      <c r="U50" s="18">
        <f t="shared" si="99"/>
        <v>0</v>
      </c>
      <c r="V50" s="18">
        <f t="shared" si="99"/>
        <v>0</v>
      </c>
      <c r="W50" s="18">
        <f t="shared" si="99"/>
        <v>0</v>
      </c>
      <c r="X50" s="18">
        <f t="shared" si="26"/>
        <v>1450</v>
      </c>
      <c r="Y50" s="18">
        <f t="shared" si="27"/>
        <v>1450</v>
      </c>
      <c r="Z50" s="18">
        <f t="shared" si="28"/>
        <v>1450</v>
      </c>
      <c r="AA50" s="18">
        <f t="shared" si="99"/>
        <v>0</v>
      </c>
      <c r="AB50" s="18">
        <f t="shared" si="99"/>
        <v>0</v>
      </c>
      <c r="AC50" s="18">
        <f t="shared" si="99"/>
        <v>0</v>
      </c>
      <c r="AD50" s="18">
        <f t="shared" si="31"/>
        <v>1450</v>
      </c>
      <c r="AE50" s="18">
        <f t="shared" si="32"/>
        <v>1450</v>
      </c>
      <c r="AF50" s="18">
        <f t="shared" si="33"/>
        <v>1450</v>
      </c>
      <c r="AG50" s="18">
        <f t="shared" si="99"/>
        <v>0</v>
      </c>
      <c r="AH50" s="18">
        <f t="shared" si="35"/>
        <v>1450</v>
      </c>
      <c r="AI50" s="18">
        <f t="shared" si="36"/>
        <v>1450</v>
      </c>
      <c r="AJ50" s="18">
        <f t="shared" si="37"/>
        <v>1450</v>
      </c>
      <c r="AK50" s="18">
        <f t="shared" si="99"/>
        <v>0</v>
      </c>
      <c r="AL50" s="18">
        <f t="shared" si="99"/>
        <v>0</v>
      </c>
      <c r="AM50" s="18">
        <f t="shared" si="99"/>
        <v>0</v>
      </c>
      <c r="AN50" s="18">
        <f t="shared" si="39"/>
        <v>1450</v>
      </c>
      <c r="AO50" s="18">
        <f t="shared" si="40"/>
        <v>1450</v>
      </c>
      <c r="AP50" s="18">
        <f t="shared" si="41"/>
        <v>1450</v>
      </c>
      <c r="AQ50" s="18">
        <f t="shared" si="99"/>
        <v>0</v>
      </c>
      <c r="AR50" s="18">
        <f t="shared" si="43"/>
        <v>1450</v>
      </c>
      <c r="AS50" s="18">
        <f t="shared" si="99"/>
        <v>0</v>
      </c>
      <c r="AT50" s="18">
        <f t="shared" si="99"/>
        <v>0</v>
      </c>
      <c r="AU50" s="18">
        <f t="shared" si="99"/>
        <v>0</v>
      </c>
      <c r="AV50" s="18">
        <f t="shared" si="45"/>
        <v>1450</v>
      </c>
      <c r="AW50" s="18">
        <f t="shared" si="46"/>
        <v>1450</v>
      </c>
      <c r="AX50" s="18">
        <f t="shared" si="47"/>
        <v>1450</v>
      </c>
      <c r="AY50" s="18">
        <f t="shared" si="99"/>
        <v>0</v>
      </c>
      <c r="AZ50" s="18">
        <f t="shared" si="99"/>
        <v>0</v>
      </c>
      <c r="BA50" s="18">
        <f t="shared" si="13"/>
        <v>1450</v>
      </c>
      <c r="BB50" s="18">
        <f t="shared" si="14"/>
        <v>1450</v>
      </c>
      <c r="BC50" s="18">
        <f t="shared" si="99"/>
        <v>0</v>
      </c>
      <c r="BD50" s="18">
        <f t="shared" si="99"/>
        <v>0</v>
      </c>
      <c r="BE50" s="18">
        <f t="shared" si="99"/>
        <v>0</v>
      </c>
      <c r="BF50" s="18">
        <f t="shared" si="50"/>
        <v>1450</v>
      </c>
      <c r="BG50" s="18">
        <f t="shared" si="51"/>
        <v>1450</v>
      </c>
      <c r="BH50" s="18">
        <f t="shared" si="52"/>
        <v>1450</v>
      </c>
      <c r="BI50" s="18">
        <f t="shared" si="99"/>
        <v>0</v>
      </c>
      <c r="BJ50" s="25"/>
      <c r="BK50" s="36"/>
    </row>
    <row r="51" spans="1:63" ht="46.8" x14ac:dyDescent="0.3">
      <c r="A51" s="51" t="s">
        <v>17</v>
      </c>
      <c r="B51" s="50">
        <v>600</v>
      </c>
      <c r="C51" s="51"/>
      <c r="D51" s="51"/>
      <c r="E51" s="14" t="s">
        <v>458</v>
      </c>
      <c r="F51" s="18">
        <f t="shared" si="99"/>
        <v>1450</v>
      </c>
      <c r="G51" s="18">
        <f t="shared" si="99"/>
        <v>1450</v>
      </c>
      <c r="H51" s="18">
        <f t="shared" si="99"/>
        <v>1450</v>
      </c>
      <c r="I51" s="18">
        <f t="shared" si="99"/>
        <v>0</v>
      </c>
      <c r="J51" s="18">
        <f t="shared" si="99"/>
        <v>0</v>
      </c>
      <c r="K51" s="18">
        <f t="shared" si="99"/>
        <v>0</v>
      </c>
      <c r="L51" s="18">
        <f t="shared" si="18"/>
        <v>1450</v>
      </c>
      <c r="M51" s="18">
        <f t="shared" si="19"/>
        <v>1450</v>
      </c>
      <c r="N51" s="18">
        <f t="shared" si="20"/>
        <v>1450</v>
      </c>
      <c r="O51" s="18">
        <f t="shared" si="99"/>
        <v>0</v>
      </c>
      <c r="P51" s="18">
        <f t="shared" si="99"/>
        <v>0</v>
      </c>
      <c r="Q51" s="18">
        <f t="shared" si="99"/>
        <v>0</v>
      </c>
      <c r="R51" s="18">
        <f t="shared" si="22"/>
        <v>1450</v>
      </c>
      <c r="S51" s="18">
        <f t="shared" si="23"/>
        <v>1450</v>
      </c>
      <c r="T51" s="18">
        <f t="shared" si="24"/>
        <v>1450</v>
      </c>
      <c r="U51" s="18">
        <f t="shared" si="99"/>
        <v>0</v>
      </c>
      <c r="V51" s="18">
        <f t="shared" si="99"/>
        <v>0</v>
      </c>
      <c r="W51" s="18">
        <f t="shared" si="99"/>
        <v>0</v>
      </c>
      <c r="X51" s="18">
        <f t="shared" si="26"/>
        <v>1450</v>
      </c>
      <c r="Y51" s="18">
        <f t="shared" si="27"/>
        <v>1450</v>
      </c>
      <c r="Z51" s="18">
        <f t="shared" si="28"/>
        <v>1450</v>
      </c>
      <c r="AA51" s="18">
        <f t="shared" si="99"/>
        <v>0</v>
      </c>
      <c r="AB51" s="18">
        <f t="shared" si="99"/>
        <v>0</v>
      </c>
      <c r="AC51" s="18">
        <f t="shared" si="99"/>
        <v>0</v>
      </c>
      <c r="AD51" s="18">
        <f t="shared" si="31"/>
        <v>1450</v>
      </c>
      <c r="AE51" s="18">
        <f t="shared" si="32"/>
        <v>1450</v>
      </c>
      <c r="AF51" s="18">
        <f t="shared" si="33"/>
        <v>1450</v>
      </c>
      <c r="AG51" s="18">
        <f t="shared" si="99"/>
        <v>0</v>
      </c>
      <c r="AH51" s="18">
        <f t="shared" si="35"/>
        <v>1450</v>
      </c>
      <c r="AI51" s="18">
        <f t="shared" si="36"/>
        <v>1450</v>
      </c>
      <c r="AJ51" s="18">
        <f t="shared" si="37"/>
        <v>1450</v>
      </c>
      <c r="AK51" s="18">
        <f t="shared" si="99"/>
        <v>0</v>
      </c>
      <c r="AL51" s="18">
        <f t="shared" si="99"/>
        <v>0</v>
      </c>
      <c r="AM51" s="18">
        <f t="shared" si="99"/>
        <v>0</v>
      </c>
      <c r="AN51" s="18">
        <f t="shared" si="39"/>
        <v>1450</v>
      </c>
      <c r="AO51" s="18">
        <f t="shared" si="40"/>
        <v>1450</v>
      </c>
      <c r="AP51" s="18">
        <f t="shared" si="41"/>
        <v>1450</v>
      </c>
      <c r="AQ51" s="18">
        <f t="shared" si="99"/>
        <v>0</v>
      </c>
      <c r="AR51" s="18">
        <f t="shared" si="43"/>
        <v>1450</v>
      </c>
      <c r="AS51" s="18">
        <f t="shared" si="99"/>
        <v>0</v>
      </c>
      <c r="AT51" s="18">
        <f t="shared" si="99"/>
        <v>0</v>
      </c>
      <c r="AU51" s="18">
        <f t="shared" si="99"/>
        <v>0</v>
      </c>
      <c r="AV51" s="18">
        <f t="shared" si="45"/>
        <v>1450</v>
      </c>
      <c r="AW51" s="18">
        <f t="shared" si="46"/>
        <v>1450</v>
      </c>
      <c r="AX51" s="18">
        <f t="shared" si="47"/>
        <v>1450</v>
      </c>
      <c r="AY51" s="18">
        <f t="shared" si="99"/>
        <v>0</v>
      </c>
      <c r="AZ51" s="18">
        <f t="shared" si="99"/>
        <v>0</v>
      </c>
      <c r="BA51" s="18">
        <f t="shared" si="13"/>
        <v>1450</v>
      </c>
      <c r="BB51" s="18">
        <f t="shared" si="14"/>
        <v>1450</v>
      </c>
      <c r="BC51" s="18">
        <f t="shared" si="99"/>
        <v>0</v>
      </c>
      <c r="BD51" s="18">
        <f t="shared" si="99"/>
        <v>0</v>
      </c>
      <c r="BE51" s="18">
        <f t="shared" si="99"/>
        <v>0</v>
      </c>
      <c r="BF51" s="18">
        <f t="shared" si="50"/>
        <v>1450</v>
      </c>
      <c r="BG51" s="18">
        <f t="shared" si="51"/>
        <v>1450</v>
      </c>
      <c r="BH51" s="18">
        <f t="shared" si="52"/>
        <v>1450</v>
      </c>
      <c r="BI51" s="18">
        <f t="shared" si="99"/>
        <v>0</v>
      </c>
      <c r="BJ51" s="25"/>
      <c r="BK51" s="36"/>
    </row>
    <row r="52" spans="1:63" ht="78" x14ac:dyDescent="0.3">
      <c r="A52" s="51" t="s">
        <v>17</v>
      </c>
      <c r="B52" s="50">
        <v>630</v>
      </c>
      <c r="C52" s="51"/>
      <c r="D52" s="51"/>
      <c r="E52" s="14" t="s">
        <v>980</v>
      </c>
      <c r="F52" s="18">
        <f t="shared" si="99"/>
        <v>1450</v>
      </c>
      <c r="G52" s="18">
        <f t="shared" si="99"/>
        <v>1450</v>
      </c>
      <c r="H52" s="18">
        <f t="shared" si="99"/>
        <v>1450</v>
      </c>
      <c r="I52" s="18">
        <f t="shared" si="99"/>
        <v>0</v>
      </c>
      <c r="J52" s="18">
        <f t="shared" si="99"/>
        <v>0</v>
      </c>
      <c r="K52" s="18">
        <f t="shared" si="99"/>
        <v>0</v>
      </c>
      <c r="L52" s="18">
        <f t="shared" si="18"/>
        <v>1450</v>
      </c>
      <c r="M52" s="18">
        <f t="shared" si="19"/>
        <v>1450</v>
      </c>
      <c r="N52" s="18">
        <f t="shared" si="20"/>
        <v>1450</v>
      </c>
      <c r="O52" s="18">
        <f t="shared" si="99"/>
        <v>0</v>
      </c>
      <c r="P52" s="18">
        <f t="shared" si="99"/>
        <v>0</v>
      </c>
      <c r="Q52" s="18">
        <f t="shared" si="99"/>
        <v>0</v>
      </c>
      <c r="R52" s="18">
        <f t="shared" si="22"/>
        <v>1450</v>
      </c>
      <c r="S52" s="18">
        <f t="shared" si="23"/>
        <v>1450</v>
      </c>
      <c r="T52" s="18">
        <f t="shared" si="24"/>
        <v>1450</v>
      </c>
      <c r="U52" s="18">
        <f t="shared" si="99"/>
        <v>0</v>
      </c>
      <c r="V52" s="18">
        <f t="shared" si="99"/>
        <v>0</v>
      </c>
      <c r="W52" s="18">
        <f t="shared" si="99"/>
        <v>0</v>
      </c>
      <c r="X52" s="18">
        <f t="shared" si="26"/>
        <v>1450</v>
      </c>
      <c r="Y52" s="18">
        <f t="shared" si="27"/>
        <v>1450</v>
      </c>
      <c r="Z52" s="18">
        <f t="shared" si="28"/>
        <v>1450</v>
      </c>
      <c r="AA52" s="18">
        <f t="shared" si="99"/>
        <v>0</v>
      </c>
      <c r="AB52" s="18">
        <f t="shared" si="99"/>
        <v>0</v>
      </c>
      <c r="AC52" s="18">
        <f t="shared" si="99"/>
        <v>0</v>
      </c>
      <c r="AD52" s="18">
        <f t="shared" si="31"/>
        <v>1450</v>
      </c>
      <c r="AE52" s="18">
        <f t="shared" si="32"/>
        <v>1450</v>
      </c>
      <c r="AF52" s="18">
        <f t="shared" si="33"/>
        <v>1450</v>
      </c>
      <c r="AG52" s="18">
        <f t="shared" si="99"/>
        <v>0</v>
      </c>
      <c r="AH52" s="18">
        <f t="shared" si="35"/>
        <v>1450</v>
      </c>
      <c r="AI52" s="18">
        <f t="shared" si="36"/>
        <v>1450</v>
      </c>
      <c r="AJ52" s="18">
        <f t="shared" si="37"/>
        <v>1450</v>
      </c>
      <c r="AK52" s="18">
        <f t="shared" si="99"/>
        <v>0</v>
      </c>
      <c r="AL52" s="18">
        <f t="shared" si="99"/>
        <v>0</v>
      </c>
      <c r="AM52" s="18">
        <f t="shared" si="99"/>
        <v>0</v>
      </c>
      <c r="AN52" s="18">
        <f t="shared" si="39"/>
        <v>1450</v>
      </c>
      <c r="AO52" s="18">
        <f t="shared" si="40"/>
        <v>1450</v>
      </c>
      <c r="AP52" s="18">
        <f t="shared" si="41"/>
        <v>1450</v>
      </c>
      <c r="AQ52" s="18">
        <f t="shared" si="99"/>
        <v>0</v>
      </c>
      <c r="AR52" s="18">
        <f t="shared" si="43"/>
        <v>1450</v>
      </c>
      <c r="AS52" s="18">
        <f t="shared" si="99"/>
        <v>0</v>
      </c>
      <c r="AT52" s="18">
        <f t="shared" si="99"/>
        <v>0</v>
      </c>
      <c r="AU52" s="18">
        <f t="shared" si="99"/>
        <v>0</v>
      </c>
      <c r="AV52" s="18">
        <f t="shared" si="45"/>
        <v>1450</v>
      </c>
      <c r="AW52" s="18">
        <f t="shared" si="46"/>
        <v>1450</v>
      </c>
      <c r="AX52" s="18">
        <f t="shared" si="47"/>
        <v>1450</v>
      </c>
      <c r="AY52" s="18">
        <f t="shared" si="99"/>
        <v>0</v>
      </c>
      <c r="AZ52" s="18">
        <f t="shared" si="99"/>
        <v>0</v>
      </c>
      <c r="BA52" s="18">
        <f t="shared" si="13"/>
        <v>1450</v>
      </c>
      <c r="BB52" s="18">
        <f t="shared" si="14"/>
        <v>1450</v>
      </c>
      <c r="BC52" s="18">
        <f t="shared" si="99"/>
        <v>0</v>
      </c>
      <c r="BD52" s="18">
        <f t="shared" si="99"/>
        <v>0</v>
      </c>
      <c r="BE52" s="18">
        <f t="shared" si="99"/>
        <v>0</v>
      </c>
      <c r="BF52" s="18">
        <f t="shared" si="50"/>
        <v>1450</v>
      </c>
      <c r="BG52" s="18">
        <f t="shared" si="51"/>
        <v>1450</v>
      </c>
      <c r="BH52" s="18">
        <f t="shared" si="52"/>
        <v>1450</v>
      </c>
      <c r="BI52" s="18">
        <f t="shared" si="99"/>
        <v>0</v>
      </c>
      <c r="BJ52" s="25"/>
      <c r="BK52" s="36"/>
    </row>
    <row r="53" spans="1:63" x14ac:dyDescent="0.3">
      <c r="A53" s="51" t="s">
        <v>17</v>
      </c>
      <c r="B53" s="50">
        <v>630</v>
      </c>
      <c r="C53" s="51" t="s">
        <v>5</v>
      </c>
      <c r="D53" s="51" t="s">
        <v>6</v>
      </c>
      <c r="E53" s="14" t="s">
        <v>424</v>
      </c>
      <c r="F53" s="18">
        <v>1450</v>
      </c>
      <c r="G53" s="18">
        <v>1450</v>
      </c>
      <c r="H53" s="18">
        <v>1450</v>
      </c>
      <c r="I53" s="18"/>
      <c r="J53" s="18"/>
      <c r="K53" s="18"/>
      <c r="L53" s="18">
        <f t="shared" si="18"/>
        <v>1450</v>
      </c>
      <c r="M53" s="18">
        <f t="shared" si="19"/>
        <v>1450</v>
      </c>
      <c r="N53" s="18">
        <f t="shared" si="20"/>
        <v>1450</v>
      </c>
      <c r="O53" s="18"/>
      <c r="P53" s="18"/>
      <c r="Q53" s="18"/>
      <c r="R53" s="18">
        <f t="shared" si="22"/>
        <v>1450</v>
      </c>
      <c r="S53" s="18">
        <f t="shared" si="23"/>
        <v>1450</v>
      </c>
      <c r="T53" s="18">
        <f t="shared" si="24"/>
        <v>1450</v>
      </c>
      <c r="U53" s="18"/>
      <c r="V53" s="18"/>
      <c r="W53" s="18"/>
      <c r="X53" s="18">
        <f t="shared" si="26"/>
        <v>1450</v>
      </c>
      <c r="Y53" s="18">
        <f t="shared" si="27"/>
        <v>1450</v>
      </c>
      <c r="Z53" s="18">
        <f t="shared" si="28"/>
        <v>1450</v>
      </c>
      <c r="AA53" s="18"/>
      <c r="AB53" s="18"/>
      <c r="AC53" s="18"/>
      <c r="AD53" s="18">
        <f t="shared" si="31"/>
        <v>1450</v>
      </c>
      <c r="AE53" s="18">
        <f t="shared" si="32"/>
        <v>1450</v>
      </c>
      <c r="AF53" s="18">
        <f t="shared" si="33"/>
        <v>1450</v>
      </c>
      <c r="AG53" s="18"/>
      <c r="AH53" s="18">
        <f t="shared" si="35"/>
        <v>1450</v>
      </c>
      <c r="AI53" s="18">
        <f t="shared" si="36"/>
        <v>1450</v>
      </c>
      <c r="AJ53" s="18">
        <f t="shared" si="37"/>
        <v>1450</v>
      </c>
      <c r="AK53" s="18"/>
      <c r="AL53" s="18"/>
      <c r="AM53" s="18"/>
      <c r="AN53" s="18">
        <f t="shared" si="39"/>
        <v>1450</v>
      </c>
      <c r="AO53" s="18">
        <f t="shared" si="40"/>
        <v>1450</v>
      </c>
      <c r="AP53" s="18">
        <f t="shared" si="41"/>
        <v>1450</v>
      </c>
      <c r="AQ53" s="18"/>
      <c r="AR53" s="18">
        <f t="shared" si="43"/>
        <v>1450</v>
      </c>
      <c r="AS53" s="18"/>
      <c r="AT53" s="18"/>
      <c r="AU53" s="18"/>
      <c r="AV53" s="18">
        <f t="shared" si="45"/>
        <v>1450</v>
      </c>
      <c r="AW53" s="18">
        <f t="shared" si="46"/>
        <v>1450</v>
      </c>
      <c r="AX53" s="18">
        <f t="shared" si="47"/>
        <v>1450</v>
      </c>
      <c r="AY53" s="18"/>
      <c r="AZ53" s="18"/>
      <c r="BA53" s="18">
        <f t="shared" si="13"/>
        <v>1450</v>
      </c>
      <c r="BB53" s="18">
        <f t="shared" si="14"/>
        <v>1450</v>
      </c>
      <c r="BC53" s="18"/>
      <c r="BD53" s="18"/>
      <c r="BE53" s="18"/>
      <c r="BF53" s="18">
        <f t="shared" si="50"/>
        <v>1450</v>
      </c>
      <c r="BG53" s="18">
        <f t="shared" si="51"/>
        <v>1450</v>
      </c>
      <c r="BH53" s="18">
        <f t="shared" si="52"/>
        <v>1450</v>
      </c>
      <c r="BI53" s="18"/>
      <c r="BJ53" s="25"/>
      <c r="BK53" s="36"/>
    </row>
    <row r="54" spans="1:63" ht="62.4" x14ac:dyDescent="0.3">
      <c r="A54" s="51" t="s">
        <v>21</v>
      </c>
      <c r="B54" s="50"/>
      <c r="C54" s="51"/>
      <c r="D54" s="51"/>
      <c r="E54" s="14" t="s">
        <v>716</v>
      </c>
      <c r="F54" s="18">
        <f>F55</f>
        <v>41058.400000000009</v>
      </c>
      <c r="G54" s="18">
        <f t="shared" ref="G54:K54" si="100">G55</f>
        <v>42475.7</v>
      </c>
      <c r="H54" s="18">
        <f t="shared" si="100"/>
        <v>39830.600000000006</v>
      </c>
      <c r="I54" s="18">
        <f t="shared" si="100"/>
        <v>-33.5</v>
      </c>
      <c r="J54" s="18">
        <f t="shared" si="100"/>
        <v>-14.899999999999999</v>
      </c>
      <c r="K54" s="18">
        <f t="shared" si="100"/>
        <v>0</v>
      </c>
      <c r="L54" s="18">
        <f t="shared" si="18"/>
        <v>41024.900000000009</v>
      </c>
      <c r="M54" s="18">
        <f t="shared" si="19"/>
        <v>42460.799999999996</v>
      </c>
      <c r="N54" s="18">
        <f t="shared" si="20"/>
        <v>39830.600000000006</v>
      </c>
      <c r="O54" s="18">
        <f>O55+O62</f>
        <v>6571.201</v>
      </c>
      <c r="P54" s="18">
        <f t="shared" ref="P54:BI54" si="101">P55+P62</f>
        <v>0</v>
      </c>
      <c r="Q54" s="18">
        <f t="shared" si="101"/>
        <v>0</v>
      </c>
      <c r="R54" s="18">
        <f t="shared" si="22"/>
        <v>47596.10100000001</v>
      </c>
      <c r="S54" s="18">
        <f t="shared" si="23"/>
        <v>42460.799999999996</v>
      </c>
      <c r="T54" s="18">
        <f t="shared" si="24"/>
        <v>39830.600000000006</v>
      </c>
      <c r="U54" s="18">
        <f t="shared" ref="U54:W54" si="102">U55+U62</f>
        <v>0</v>
      </c>
      <c r="V54" s="18">
        <f t="shared" si="102"/>
        <v>0</v>
      </c>
      <c r="W54" s="18">
        <f t="shared" si="102"/>
        <v>0</v>
      </c>
      <c r="X54" s="18">
        <f t="shared" si="26"/>
        <v>47596.10100000001</v>
      </c>
      <c r="Y54" s="18">
        <f t="shared" si="27"/>
        <v>42460.799999999996</v>
      </c>
      <c r="Z54" s="18">
        <f t="shared" si="28"/>
        <v>39830.600000000006</v>
      </c>
      <c r="AA54" s="18">
        <f t="shared" ref="AA54:AB54" si="103">AA55+AA62</f>
        <v>0</v>
      </c>
      <c r="AB54" s="18">
        <f t="shared" si="103"/>
        <v>0</v>
      </c>
      <c r="AC54" s="18">
        <f t="shared" ref="AC54" si="104">AC55+AC62</f>
        <v>0</v>
      </c>
      <c r="AD54" s="18">
        <f t="shared" si="31"/>
        <v>47596.10100000001</v>
      </c>
      <c r="AE54" s="18">
        <f t="shared" si="32"/>
        <v>42460.799999999996</v>
      </c>
      <c r="AF54" s="18">
        <f t="shared" si="33"/>
        <v>39830.600000000006</v>
      </c>
      <c r="AG54" s="18">
        <f t="shared" ref="AG54" si="105">AG55+AG62</f>
        <v>0</v>
      </c>
      <c r="AH54" s="18">
        <f t="shared" si="35"/>
        <v>47596.10100000001</v>
      </c>
      <c r="AI54" s="18">
        <f t="shared" si="36"/>
        <v>42460.799999999996</v>
      </c>
      <c r="AJ54" s="18">
        <f t="shared" si="37"/>
        <v>39830.600000000006</v>
      </c>
      <c r="AK54" s="18">
        <f t="shared" ref="AK54:AM54" si="106">AK55+AK62</f>
        <v>-231.16499999999999</v>
      </c>
      <c r="AL54" s="18">
        <f t="shared" si="106"/>
        <v>0</v>
      </c>
      <c r="AM54" s="18">
        <f t="shared" si="106"/>
        <v>0</v>
      </c>
      <c r="AN54" s="18">
        <f t="shared" si="39"/>
        <v>47364.936000000009</v>
      </c>
      <c r="AO54" s="18">
        <f t="shared" si="40"/>
        <v>42460.799999999996</v>
      </c>
      <c r="AP54" s="18">
        <f t="shared" si="41"/>
        <v>39830.600000000006</v>
      </c>
      <c r="AQ54" s="18">
        <f t="shared" ref="AQ54" si="107">AQ55+AQ62</f>
        <v>0</v>
      </c>
      <c r="AR54" s="18">
        <f t="shared" si="43"/>
        <v>47364.936000000009</v>
      </c>
      <c r="AS54" s="18">
        <f t="shared" ref="AS54:AU54" si="108">AS55+AS62</f>
        <v>0</v>
      </c>
      <c r="AT54" s="18">
        <f t="shared" si="108"/>
        <v>0</v>
      </c>
      <c r="AU54" s="18">
        <f t="shared" si="108"/>
        <v>0</v>
      </c>
      <c r="AV54" s="18">
        <f t="shared" si="45"/>
        <v>47364.936000000009</v>
      </c>
      <c r="AW54" s="18">
        <f t="shared" si="46"/>
        <v>42460.799999999996</v>
      </c>
      <c r="AX54" s="18">
        <f t="shared" si="47"/>
        <v>39830.600000000006</v>
      </c>
      <c r="AY54" s="18">
        <f t="shared" ref="AY54:AZ54" si="109">AY55+AY62</f>
        <v>0</v>
      </c>
      <c r="AZ54" s="18">
        <f t="shared" si="109"/>
        <v>0</v>
      </c>
      <c r="BA54" s="18">
        <f t="shared" si="13"/>
        <v>47364.936000000009</v>
      </c>
      <c r="BB54" s="18">
        <f t="shared" si="14"/>
        <v>42460.799999999996</v>
      </c>
      <c r="BC54" s="18">
        <f t="shared" ref="BC54:BE54" si="110">BC55+BC62</f>
        <v>0</v>
      </c>
      <c r="BD54" s="18">
        <f t="shared" si="110"/>
        <v>0</v>
      </c>
      <c r="BE54" s="18">
        <f t="shared" si="110"/>
        <v>0</v>
      </c>
      <c r="BF54" s="18">
        <f t="shared" si="50"/>
        <v>47364.936000000009</v>
      </c>
      <c r="BG54" s="18">
        <f t="shared" si="51"/>
        <v>42460.799999999996</v>
      </c>
      <c r="BH54" s="18">
        <f t="shared" si="52"/>
        <v>39830.600000000006</v>
      </c>
      <c r="BI54" s="18">
        <f t="shared" si="101"/>
        <v>0</v>
      </c>
      <c r="BJ54" s="25"/>
      <c r="BK54" s="36"/>
    </row>
    <row r="55" spans="1:63" ht="31.2" x14ac:dyDescent="0.3">
      <c r="A55" s="51" t="s">
        <v>20</v>
      </c>
      <c r="B55" s="50"/>
      <c r="C55" s="51"/>
      <c r="D55" s="51"/>
      <c r="E55" s="14" t="s">
        <v>506</v>
      </c>
      <c r="F55" s="18">
        <f t="shared" ref="F55" si="111">F56+F59</f>
        <v>41058.400000000009</v>
      </c>
      <c r="G55" s="18">
        <f t="shared" ref="G55:BI55" si="112">G56+G59</f>
        <v>42475.7</v>
      </c>
      <c r="H55" s="18">
        <f t="shared" si="112"/>
        <v>39830.600000000006</v>
      </c>
      <c r="I55" s="18">
        <f t="shared" ref="I55:K55" si="113">I56+I59</f>
        <v>-33.5</v>
      </c>
      <c r="J55" s="18">
        <f t="shared" si="113"/>
        <v>-14.899999999999999</v>
      </c>
      <c r="K55" s="18">
        <f t="shared" si="113"/>
        <v>0</v>
      </c>
      <c r="L55" s="18">
        <f t="shared" si="18"/>
        <v>41024.900000000009</v>
      </c>
      <c r="M55" s="18">
        <f t="shared" si="19"/>
        <v>42460.799999999996</v>
      </c>
      <c r="N55" s="18">
        <f t="shared" si="20"/>
        <v>39830.600000000006</v>
      </c>
      <c r="O55" s="18">
        <f t="shared" ref="O55:Q55" si="114">O56+O59</f>
        <v>354.82900000000001</v>
      </c>
      <c r="P55" s="18">
        <f t="shared" si="114"/>
        <v>0</v>
      </c>
      <c r="Q55" s="18">
        <f t="shared" si="114"/>
        <v>0</v>
      </c>
      <c r="R55" s="18">
        <f t="shared" si="22"/>
        <v>41379.729000000007</v>
      </c>
      <c r="S55" s="18">
        <f t="shared" si="23"/>
        <v>42460.799999999996</v>
      </c>
      <c r="T55" s="18">
        <f t="shared" si="24"/>
        <v>39830.600000000006</v>
      </c>
      <c r="U55" s="18">
        <f t="shared" ref="U55:W55" si="115">U56+U59</f>
        <v>0</v>
      </c>
      <c r="V55" s="18">
        <f t="shared" si="115"/>
        <v>0</v>
      </c>
      <c r="W55" s="18">
        <f t="shared" si="115"/>
        <v>0</v>
      </c>
      <c r="X55" s="18">
        <f t="shared" si="26"/>
        <v>41379.729000000007</v>
      </c>
      <c r="Y55" s="18">
        <f t="shared" si="27"/>
        <v>42460.799999999996</v>
      </c>
      <c r="Z55" s="18">
        <f t="shared" si="28"/>
        <v>39830.600000000006</v>
      </c>
      <c r="AA55" s="18">
        <f t="shared" ref="AA55:AB55" si="116">AA56+AA59</f>
        <v>0</v>
      </c>
      <c r="AB55" s="18">
        <f t="shared" si="116"/>
        <v>0</v>
      </c>
      <c r="AC55" s="18">
        <f t="shared" ref="AC55" si="117">AC56+AC59</f>
        <v>0</v>
      </c>
      <c r="AD55" s="18">
        <f t="shared" si="31"/>
        <v>41379.729000000007</v>
      </c>
      <c r="AE55" s="18">
        <f t="shared" si="32"/>
        <v>42460.799999999996</v>
      </c>
      <c r="AF55" s="18">
        <f t="shared" si="33"/>
        <v>39830.600000000006</v>
      </c>
      <c r="AG55" s="18">
        <f t="shared" ref="AG55" si="118">AG56+AG59</f>
        <v>0</v>
      </c>
      <c r="AH55" s="18">
        <f t="shared" si="35"/>
        <v>41379.729000000007</v>
      </c>
      <c r="AI55" s="18">
        <f t="shared" si="36"/>
        <v>42460.799999999996</v>
      </c>
      <c r="AJ55" s="18">
        <f t="shared" si="37"/>
        <v>39830.600000000006</v>
      </c>
      <c r="AK55" s="18">
        <f t="shared" ref="AK55:AM55" si="119">AK56+AK59</f>
        <v>-231.16499999999999</v>
      </c>
      <c r="AL55" s="18">
        <f t="shared" si="119"/>
        <v>0</v>
      </c>
      <c r="AM55" s="18">
        <f t="shared" si="119"/>
        <v>0</v>
      </c>
      <c r="AN55" s="18">
        <f t="shared" si="39"/>
        <v>41148.564000000006</v>
      </c>
      <c r="AO55" s="18">
        <f t="shared" si="40"/>
        <v>42460.799999999996</v>
      </c>
      <c r="AP55" s="18">
        <f t="shared" si="41"/>
        <v>39830.600000000006</v>
      </c>
      <c r="AQ55" s="18">
        <f t="shared" ref="AQ55" si="120">AQ56+AQ59</f>
        <v>0</v>
      </c>
      <c r="AR55" s="18">
        <f t="shared" si="43"/>
        <v>41148.564000000006</v>
      </c>
      <c r="AS55" s="18">
        <f t="shared" ref="AS55:AU55" si="121">AS56+AS59</f>
        <v>0</v>
      </c>
      <c r="AT55" s="18">
        <f t="shared" si="121"/>
        <v>0</v>
      </c>
      <c r="AU55" s="18">
        <f t="shared" si="121"/>
        <v>0</v>
      </c>
      <c r="AV55" s="18">
        <f t="shared" si="45"/>
        <v>41148.564000000006</v>
      </c>
      <c r="AW55" s="18">
        <f t="shared" si="46"/>
        <v>42460.799999999996</v>
      </c>
      <c r="AX55" s="18">
        <f t="shared" si="47"/>
        <v>39830.600000000006</v>
      </c>
      <c r="AY55" s="18">
        <f t="shared" ref="AY55:AZ55" si="122">AY56+AY59</f>
        <v>0</v>
      </c>
      <c r="AZ55" s="18">
        <f t="shared" si="122"/>
        <v>0</v>
      </c>
      <c r="BA55" s="18">
        <f t="shared" si="13"/>
        <v>41148.564000000006</v>
      </c>
      <c r="BB55" s="18">
        <f t="shared" si="14"/>
        <v>42460.799999999996</v>
      </c>
      <c r="BC55" s="18">
        <f t="shared" ref="BC55:BE55" si="123">BC56+BC59</f>
        <v>0</v>
      </c>
      <c r="BD55" s="18">
        <f t="shared" si="123"/>
        <v>0</v>
      </c>
      <c r="BE55" s="18">
        <f t="shared" si="123"/>
        <v>0</v>
      </c>
      <c r="BF55" s="18">
        <f t="shared" si="50"/>
        <v>41148.564000000006</v>
      </c>
      <c r="BG55" s="18">
        <f t="shared" si="51"/>
        <v>42460.799999999996</v>
      </c>
      <c r="BH55" s="18">
        <f t="shared" si="52"/>
        <v>39830.600000000006</v>
      </c>
      <c r="BI55" s="18">
        <f t="shared" si="112"/>
        <v>0</v>
      </c>
      <c r="BJ55" s="25"/>
      <c r="BK55" s="36"/>
    </row>
    <row r="56" spans="1:63" ht="31.2" x14ac:dyDescent="0.3">
      <c r="A56" s="51" t="s">
        <v>20</v>
      </c>
      <c r="B56" s="50">
        <v>200</v>
      </c>
      <c r="C56" s="51"/>
      <c r="D56" s="51"/>
      <c r="E56" s="14" t="s">
        <v>455</v>
      </c>
      <c r="F56" s="18">
        <f t="shared" ref="F56:BI57" si="124">F57</f>
        <v>40251.600000000006</v>
      </c>
      <c r="G56" s="18">
        <f t="shared" si="124"/>
        <v>41694.299999999996</v>
      </c>
      <c r="H56" s="18">
        <f t="shared" si="124"/>
        <v>39074.600000000006</v>
      </c>
      <c r="I56" s="18">
        <f t="shared" si="124"/>
        <v>-33.5</v>
      </c>
      <c r="J56" s="18">
        <f t="shared" si="124"/>
        <v>-14.899999999999999</v>
      </c>
      <c r="K56" s="18">
        <f t="shared" si="124"/>
        <v>0</v>
      </c>
      <c r="L56" s="18">
        <f t="shared" si="18"/>
        <v>40218.100000000006</v>
      </c>
      <c r="M56" s="18">
        <f t="shared" si="19"/>
        <v>41679.399999999994</v>
      </c>
      <c r="N56" s="18">
        <f t="shared" si="20"/>
        <v>39074.600000000006</v>
      </c>
      <c r="O56" s="18">
        <f t="shared" si="124"/>
        <v>354.82900000000001</v>
      </c>
      <c r="P56" s="18">
        <f t="shared" si="124"/>
        <v>0</v>
      </c>
      <c r="Q56" s="18">
        <f t="shared" si="124"/>
        <v>0</v>
      </c>
      <c r="R56" s="18">
        <f t="shared" si="22"/>
        <v>40572.929000000004</v>
      </c>
      <c r="S56" s="18">
        <f t="shared" si="23"/>
        <v>41679.399999999994</v>
      </c>
      <c r="T56" s="18">
        <f t="shared" si="24"/>
        <v>39074.600000000006</v>
      </c>
      <c r="U56" s="18">
        <f t="shared" si="124"/>
        <v>0</v>
      </c>
      <c r="V56" s="18">
        <f t="shared" si="124"/>
        <v>0</v>
      </c>
      <c r="W56" s="18">
        <f t="shared" si="124"/>
        <v>0</v>
      </c>
      <c r="X56" s="18">
        <f t="shared" si="26"/>
        <v>40572.929000000004</v>
      </c>
      <c r="Y56" s="18">
        <f t="shared" si="27"/>
        <v>41679.399999999994</v>
      </c>
      <c r="Z56" s="18">
        <f t="shared" si="28"/>
        <v>39074.600000000006</v>
      </c>
      <c r="AA56" s="18">
        <f t="shared" si="124"/>
        <v>0</v>
      </c>
      <c r="AB56" s="18">
        <f t="shared" si="124"/>
        <v>0</v>
      </c>
      <c r="AC56" s="18">
        <f t="shared" si="124"/>
        <v>0</v>
      </c>
      <c r="AD56" s="18">
        <f t="shared" si="31"/>
        <v>40572.929000000004</v>
      </c>
      <c r="AE56" s="18">
        <f t="shared" si="32"/>
        <v>41679.399999999994</v>
      </c>
      <c r="AF56" s="18">
        <f t="shared" si="33"/>
        <v>39074.600000000006</v>
      </c>
      <c r="AG56" s="18">
        <f t="shared" si="124"/>
        <v>0</v>
      </c>
      <c r="AH56" s="18">
        <f t="shared" si="35"/>
        <v>40572.929000000004</v>
      </c>
      <c r="AI56" s="18">
        <f t="shared" si="36"/>
        <v>41679.399999999994</v>
      </c>
      <c r="AJ56" s="18">
        <f t="shared" si="37"/>
        <v>39074.600000000006</v>
      </c>
      <c r="AK56" s="18">
        <f t="shared" si="124"/>
        <v>-231.16499999999999</v>
      </c>
      <c r="AL56" s="18">
        <f t="shared" si="124"/>
        <v>0</v>
      </c>
      <c r="AM56" s="18">
        <f t="shared" si="124"/>
        <v>0</v>
      </c>
      <c r="AN56" s="18">
        <f t="shared" si="39"/>
        <v>40341.764000000003</v>
      </c>
      <c r="AO56" s="18">
        <f t="shared" si="40"/>
        <v>41679.399999999994</v>
      </c>
      <c r="AP56" s="18">
        <f t="shared" si="41"/>
        <v>39074.600000000006</v>
      </c>
      <c r="AQ56" s="18">
        <f t="shared" si="124"/>
        <v>0</v>
      </c>
      <c r="AR56" s="18">
        <f t="shared" si="43"/>
        <v>40341.764000000003</v>
      </c>
      <c r="AS56" s="18">
        <f t="shared" si="124"/>
        <v>0</v>
      </c>
      <c r="AT56" s="18">
        <f t="shared" si="124"/>
        <v>0</v>
      </c>
      <c r="AU56" s="18">
        <f t="shared" si="124"/>
        <v>0</v>
      </c>
      <c r="AV56" s="18">
        <f t="shared" si="45"/>
        <v>40341.764000000003</v>
      </c>
      <c r="AW56" s="18">
        <f t="shared" si="46"/>
        <v>41679.399999999994</v>
      </c>
      <c r="AX56" s="18">
        <f t="shared" si="47"/>
        <v>39074.600000000006</v>
      </c>
      <c r="AY56" s="18">
        <f t="shared" si="124"/>
        <v>0</v>
      </c>
      <c r="AZ56" s="18">
        <f t="shared" si="124"/>
        <v>0</v>
      </c>
      <c r="BA56" s="18">
        <f t="shared" si="13"/>
        <v>40341.764000000003</v>
      </c>
      <c r="BB56" s="18">
        <f t="shared" si="14"/>
        <v>41679.399999999994</v>
      </c>
      <c r="BC56" s="18">
        <f t="shared" si="124"/>
        <v>0</v>
      </c>
      <c r="BD56" s="18">
        <f t="shared" si="124"/>
        <v>0</v>
      </c>
      <c r="BE56" s="18">
        <f t="shared" si="124"/>
        <v>0</v>
      </c>
      <c r="BF56" s="18">
        <f t="shared" si="50"/>
        <v>40341.764000000003</v>
      </c>
      <c r="BG56" s="18">
        <f t="shared" si="51"/>
        <v>41679.399999999994</v>
      </c>
      <c r="BH56" s="18">
        <f t="shared" si="52"/>
        <v>39074.600000000006</v>
      </c>
      <c r="BI56" s="18">
        <f t="shared" si="124"/>
        <v>0</v>
      </c>
      <c r="BJ56" s="25"/>
      <c r="BK56" s="36"/>
    </row>
    <row r="57" spans="1:63" ht="46.8" x14ac:dyDescent="0.3">
      <c r="A57" s="51" t="s">
        <v>20</v>
      </c>
      <c r="B57" s="50">
        <v>240</v>
      </c>
      <c r="C57" s="51"/>
      <c r="D57" s="51"/>
      <c r="E57" s="14" t="s">
        <v>463</v>
      </c>
      <c r="F57" s="18">
        <f t="shared" si="124"/>
        <v>40251.600000000006</v>
      </c>
      <c r="G57" s="18">
        <f t="shared" si="124"/>
        <v>41694.299999999996</v>
      </c>
      <c r="H57" s="18">
        <f t="shared" si="124"/>
        <v>39074.600000000006</v>
      </c>
      <c r="I57" s="18">
        <f t="shared" si="124"/>
        <v>-33.5</v>
      </c>
      <c r="J57" s="18">
        <f t="shared" si="124"/>
        <v>-14.899999999999999</v>
      </c>
      <c r="K57" s="18">
        <f t="shared" si="124"/>
        <v>0</v>
      </c>
      <c r="L57" s="18">
        <f t="shared" si="18"/>
        <v>40218.100000000006</v>
      </c>
      <c r="M57" s="18">
        <f t="shared" si="19"/>
        <v>41679.399999999994</v>
      </c>
      <c r="N57" s="18">
        <f t="shared" si="20"/>
        <v>39074.600000000006</v>
      </c>
      <c r="O57" s="18">
        <f t="shared" si="124"/>
        <v>354.82900000000001</v>
      </c>
      <c r="P57" s="18">
        <f t="shared" si="124"/>
        <v>0</v>
      </c>
      <c r="Q57" s="18">
        <f t="shared" si="124"/>
        <v>0</v>
      </c>
      <c r="R57" s="18">
        <f t="shared" si="22"/>
        <v>40572.929000000004</v>
      </c>
      <c r="S57" s="18">
        <f t="shared" si="23"/>
        <v>41679.399999999994</v>
      </c>
      <c r="T57" s="18">
        <f t="shared" si="24"/>
        <v>39074.600000000006</v>
      </c>
      <c r="U57" s="18">
        <f t="shared" si="124"/>
        <v>0</v>
      </c>
      <c r="V57" s="18">
        <f t="shared" si="124"/>
        <v>0</v>
      </c>
      <c r="W57" s="18">
        <f t="shared" si="124"/>
        <v>0</v>
      </c>
      <c r="X57" s="18">
        <f t="shared" si="26"/>
        <v>40572.929000000004</v>
      </c>
      <c r="Y57" s="18">
        <f t="shared" si="27"/>
        <v>41679.399999999994</v>
      </c>
      <c r="Z57" s="18">
        <f t="shared" si="28"/>
        <v>39074.600000000006</v>
      </c>
      <c r="AA57" s="18">
        <f t="shared" si="124"/>
        <v>0</v>
      </c>
      <c r="AB57" s="18">
        <f t="shared" si="124"/>
        <v>0</v>
      </c>
      <c r="AC57" s="18">
        <f t="shared" si="124"/>
        <v>0</v>
      </c>
      <c r="AD57" s="18">
        <f t="shared" si="31"/>
        <v>40572.929000000004</v>
      </c>
      <c r="AE57" s="18">
        <f t="shared" si="32"/>
        <v>41679.399999999994</v>
      </c>
      <c r="AF57" s="18">
        <f t="shared" si="33"/>
        <v>39074.600000000006</v>
      </c>
      <c r="AG57" s="18">
        <f t="shared" si="124"/>
        <v>0</v>
      </c>
      <c r="AH57" s="18">
        <f t="shared" si="35"/>
        <v>40572.929000000004</v>
      </c>
      <c r="AI57" s="18">
        <f t="shared" si="36"/>
        <v>41679.399999999994</v>
      </c>
      <c r="AJ57" s="18">
        <f t="shared" si="37"/>
        <v>39074.600000000006</v>
      </c>
      <c r="AK57" s="18">
        <f t="shared" si="124"/>
        <v>-231.16499999999999</v>
      </c>
      <c r="AL57" s="18">
        <f t="shared" si="124"/>
        <v>0</v>
      </c>
      <c r="AM57" s="18">
        <f t="shared" si="124"/>
        <v>0</v>
      </c>
      <c r="AN57" s="18">
        <f t="shared" si="39"/>
        <v>40341.764000000003</v>
      </c>
      <c r="AO57" s="18">
        <f t="shared" si="40"/>
        <v>41679.399999999994</v>
      </c>
      <c r="AP57" s="18">
        <f t="shared" si="41"/>
        <v>39074.600000000006</v>
      </c>
      <c r="AQ57" s="18">
        <f t="shared" si="124"/>
        <v>0</v>
      </c>
      <c r="AR57" s="18">
        <f t="shared" si="43"/>
        <v>40341.764000000003</v>
      </c>
      <c r="AS57" s="18">
        <f t="shared" si="124"/>
        <v>0</v>
      </c>
      <c r="AT57" s="18">
        <f t="shared" si="124"/>
        <v>0</v>
      </c>
      <c r="AU57" s="18">
        <f t="shared" si="124"/>
        <v>0</v>
      </c>
      <c r="AV57" s="18">
        <f t="shared" si="45"/>
        <v>40341.764000000003</v>
      </c>
      <c r="AW57" s="18">
        <f t="shared" si="46"/>
        <v>41679.399999999994</v>
      </c>
      <c r="AX57" s="18">
        <f t="shared" si="47"/>
        <v>39074.600000000006</v>
      </c>
      <c r="AY57" s="18">
        <f t="shared" si="124"/>
        <v>0</v>
      </c>
      <c r="AZ57" s="18">
        <f t="shared" si="124"/>
        <v>0</v>
      </c>
      <c r="BA57" s="18">
        <f t="shared" si="13"/>
        <v>40341.764000000003</v>
      </c>
      <c r="BB57" s="18">
        <f t="shared" si="14"/>
        <v>41679.399999999994</v>
      </c>
      <c r="BC57" s="18">
        <f t="shared" si="124"/>
        <v>0</v>
      </c>
      <c r="BD57" s="18">
        <f t="shared" si="124"/>
        <v>0</v>
      </c>
      <c r="BE57" s="18">
        <f t="shared" si="124"/>
        <v>0</v>
      </c>
      <c r="BF57" s="18">
        <f t="shared" si="50"/>
        <v>40341.764000000003</v>
      </c>
      <c r="BG57" s="18">
        <f t="shared" si="51"/>
        <v>41679.399999999994</v>
      </c>
      <c r="BH57" s="18">
        <f t="shared" si="52"/>
        <v>39074.600000000006</v>
      </c>
      <c r="BI57" s="18">
        <f t="shared" si="124"/>
        <v>0</v>
      </c>
      <c r="BJ57" s="25"/>
      <c r="BK57" s="36"/>
    </row>
    <row r="58" spans="1:63" x14ac:dyDescent="0.3">
      <c r="A58" s="51" t="s">
        <v>20</v>
      </c>
      <c r="B58" s="50">
        <v>240</v>
      </c>
      <c r="C58" s="51" t="s">
        <v>5</v>
      </c>
      <c r="D58" s="51" t="s">
        <v>6</v>
      </c>
      <c r="E58" s="14" t="s">
        <v>424</v>
      </c>
      <c r="F58" s="18">
        <v>40251.600000000006</v>
      </c>
      <c r="G58" s="18">
        <v>41694.299999999996</v>
      </c>
      <c r="H58" s="18">
        <v>39074.600000000006</v>
      </c>
      <c r="I58" s="18">
        <f>-22.4-11.1</f>
        <v>-33.5</v>
      </c>
      <c r="J58" s="18">
        <f>-7.8-7.1</f>
        <v>-14.899999999999999</v>
      </c>
      <c r="K58" s="18"/>
      <c r="L58" s="18">
        <f t="shared" si="18"/>
        <v>40218.100000000006</v>
      </c>
      <c r="M58" s="18">
        <f t="shared" si="19"/>
        <v>41679.399999999994</v>
      </c>
      <c r="N58" s="18">
        <f t="shared" si="20"/>
        <v>39074.600000000006</v>
      </c>
      <c r="O58" s="18">
        <f>511.788-116.999-39.96</f>
        <v>354.82900000000001</v>
      </c>
      <c r="P58" s="18"/>
      <c r="Q58" s="18"/>
      <c r="R58" s="18">
        <f t="shared" si="22"/>
        <v>40572.929000000004</v>
      </c>
      <c r="S58" s="18">
        <f t="shared" si="23"/>
        <v>41679.399999999994</v>
      </c>
      <c r="T58" s="18">
        <f t="shared" si="24"/>
        <v>39074.600000000006</v>
      </c>
      <c r="U58" s="18"/>
      <c r="V58" s="18"/>
      <c r="W58" s="18"/>
      <c r="X58" s="18">
        <f t="shared" si="26"/>
        <v>40572.929000000004</v>
      </c>
      <c r="Y58" s="18">
        <f t="shared" si="27"/>
        <v>41679.399999999994</v>
      </c>
      <c r="Z58" s="18">
        <f t="shared" si="28"/>
        <v>39074.600000000006</v>
      </c>
      <c r="AA58" s="18"/>
      <c r="AB58" s="18"/>
      <c r="AC58" s="18"/>
      <c r="AD58" s="18">
        <f t="shared" si="31"/>
        <v>40572.929000000004</v>
      </c>
      <c r="AE58" s="18">
        <f t="shared" si="32"/>
        <v>41679.399999999994</v>
      </c>
      <c r="AF58" s="18">
        <f t="shared" si="33"/>
        <v>39074.600000000006</v>
      </c>
      <c r="AG58" s="18"/>
      <c r="AH58" s="18">
        <f t="shared" si="35"/>
        <v>40572.929000000004</v>
      </c>
      <c r="AI58" s="18">
        <f t="shared" si="36"/>
        <v>41679.399999999994</v>
      </c>
      <c r="AJ58" s="18">
        <f t="shared" si="37"/>
        <v>39074.600000000006</v>
      </c>
      <c r="AK58" s="18">
        <f>-225.369-5.796</f>
        <v>-231.16499999999999</v>
      </c>
      <c r="AL58" s="18"/>
      <c r="AM58" s="18"/>
      <c r="AN58" s="18">
        <f t="shared" si="39"/>
        <v>40341.764000000003</v>
      </c>
      <c r="AO58" s="18">
        <f t="shared" si="40"/>
        <v>41679.399999999994</v>
      </c>
      <c r="AP58" s="18">
        <f t="shared" si="41"/>
        <v>39074.600000000006</v>
      </c>
      <c r="AQ58" s="18"/>
      <c r="AR58" s="18">
        <f t="shared" si="43"/>
        <v>40341.764000000003</v>
      </c>
      <c r="AS58" s="18"/>
      <c r="AT58" s="18"/>
      <c r="AU58" s="18"/>
      <c r="AV58" s="18">
        <f t="shared" si="45"/>
        <v>40341.764000000003</v>
      </c>
      <c r="AW58" s="18">
        <f t="shared" si="46"/>
        <v>41679.399999999994</v>
      </c>
      <c r="AX58" s="18">
        <f t="shared" si="47"/>
        <v>39074.600000000006</v>
      </c>
      <c r="AY58" s="18"/>
      <c r="AZ58" s="18"/>
      <c r="BA58" s="18">
        <f t="shared" si="13"/>
        <v>40341.764000000003</v>
      </c>
      <c r="BB58" s="18">
        <f t="shared" si="14"/>
        <v>41679.399999999994</v>
      </c>
      <c r="BC58" s="18"/>
      <c r="BD58" s="18"/>
      <c r="BE58" s="18"/>
      <c r="BF58" s="18">
        <f t="shared" si="50"/>
        <v>40341.764000000003</v>
      </c>
      <c r="BG58" s="18">
        <f t="shared" si="51"/>
        <v>41679.399999999994</v>
      </c>
      <c r="BH58" s="18">
        <f t="shared" si="52"/>
        <v>39074.600000000006</v>
      </c>
      <c r="BI58" s="18"/>
      <c r="BJ58" s="25"/>
      <c r="BK58" s="36" t="s">
        <v>1458</v>
      </c>
    </row>
    <row r="59" spans="1:63" x14ac:dyDescent="0.3">
      <c r="A59" s="51" t="s">
        <v>20</v>
      </c>
      <c r="B59" s="50">
        <v>800</v>
      </c>
      <c r="C59" s="51"/>
      <c r="D59" s="51"/>
      <c r="E59" s="14" t="s">
        <v>460</v>
      </c>
      <c r="F59" s="18">
        <f t="shared" ref="F59:BI60" si="125">F60</f>
        <v>806.8</v>
      </c>
      <c r="G59" s="18">
        <f t="shared" si="125"/>
        <v>781.39999999999986</v>
      </c>
      <c r="H59" s="18">
        <f t="shared" si="125"/>
        <v>756</v>
      </c>
      <c r="I59" s="18">
        <f t="shared" si="125"/>
        <v>0</v>
      </c>
      <c r="J59" s="18">
        <f t="shared" si="125"/>
        <v>0</v>
      </c>
      <c r="K59" s="18">
        <f t="shared" si="125"/>
        <v>0</v>
      </c>
      <c r="L59" s="18">
        <f t="shared" si="18"/>
        <v>806.8</v>
      </c>
      <c r="M59" s="18">
        <f t="shared" si="19"/>
        <v>781.39999999999986</v>
      </c>
      <c r="N59" s="18">
        <f t="shared" si="20"/>
        <v>756</v>
      </c>
      <c r="O59" s="18">
        <f t="shared" si="125"/>
        <v>0</v>
      </c>
      <c r="P59" s="18">
        <f t="shared" si="125"/>
        <v>0</v>
      </c>
      <c r="Q59" s="18">
        <f t="shared" si="125"/>
        <v>0</v>
      </c>
      <c r="R59" s="18">
        <f t="shared" si="22"/>
        <v>806.8</v>
      </c>
      <c r="S59" s="18">
        <f t="shared" si="23"/>
        <v>781.39999999999986</v>
      </c>
      <c r="T59" s="18">
        <f t="shared" si="24"/>
        <v>756</v>
      </c>
      <c r="U59" s="18">
        <f t="shared" si="125"/>
        <v>0</v>
      </c>
      <c r="V59" s="18">
        <f t="shared" si="125"/>
        <v>0</v>
      </c>
      <c r="W59" s="18">
        <f t="shared" si="125"/>
        <v>0</v>
      </c>
      <c r="X59" s="18">
        <f t="shared" si="26"/>
        <v>806.8</v>
      </c>
      <c r="Y59" s="18">
        <f t="shared" si="27"/>
        <v>781.39999999999986</v>
      </c>
      <c r="Z59" s="18">
        <f t="shared" si="28"/>
        <v>756</v>
      </c>
      <c r="AA59" s="18">
        <f t="shared" si="125"/>
        <v>0</v>
      </c>
      <c r="AB59" s="18">
        <f t="shared" si="125"/>
        <v>0</v>
      </c>
      <c r="AC59" s="18">
        <f t="shared" si="125"/>
        <v>0</v>
      </c>
      <c r="AD59" s="18">
        <f t="shared" si="31"/>
        <v>806.8</v>
      </c>
      <c r="AE59" s="18">
        <f t="shared" si="32"/>
        <v>781.39999999999986</v>
      </c>
      <c r="AF59" s="18">
        <f t="shared" si="33"/>
        <v>756</v>
      </c>
      <c r="AG59" s="18">
        <f t="shared" si="125"/>
        <v>0</v>
      </c>
      <c r="AH59" s="18">
        <f t="shared" si="35"/>
        <v>806.8</v>
      </c>
      <c r="AI59" s="18">
        <f t="shared" si="36"/>
        <v>781.39999999999986</v>
      </c>
      <c r="AJ59" s="18">
        <f t="shared" si="37"/>
        <v>756</v>
      </c>
      <c r="AK59" s="18">
        <f t="shared" si="125"/>
        <v>0</v>
      </c>
      <c r="AL59" s="18">
        <f t="shared" si="125"/>
        <v>0</v>
      </c>
      <c r="AM59" s="18">
        <f t="shared" si="125"/>
        <v>0</v>
      </c>
      <c r="AN59" s="18">
        <f t="shared" si="39"/>
        <v>806.8</v>
      </c>
      <c r="AO59" s="18">
        <f t="shared" si="40"/>
        <v>781.39999999999986</v>
      </c>
      <c r="AP59" s="18">
        <f t="shared" si="41"/>
        <v>756</v>
      </c>
      <c r="AQ59" s="18">
        <f t="shared" si="125"/>
        <v>0</v>
      </c>
      <c r="AR59" s="18">
        <f t="shared" si="43"/>
        <v>806.8</v>
      </c>
      <c r="AS59" s="18">
        <f t="shared" si="125"/>
        <v>0</v>
      </c>
      <c r="AT59" s="18">
        <f t="shared" si="125"/>
        <v>0</v>
      </c>
      <c r="AU59" s="18">
        <f t="shared" si="125"/>
        <v>0</v>
      </c>
      <c r="AV59" s="18">
        <f t="shared" si="45"/>
        <v>806.8</v>
      </c>
      <c r="AW59" s="18">
        <f t="shared" si="46"/>
        <v>781.39999999999986</v>
      </c>
      <c r="AX59" s="18">
        <f t="shared" si="47"/>
        <v>756</v>
      </c>
      <c r="AY59" s="18">
        <f t="shared" si="125"/>
        <v>0</v>
      </c>
      <c r="AZ59" s="18">
        <f t="shared" si="125"/>
        <v>0</v>
      </c>
      <c r="BA59" s="18">
        <f t="shared" si="13"/>
        <v>806.8</v>
      </c>
      <c r="BB59" s="18">
        <f t="shared" si="14"/>
        <v>781.39999999999986</v>
      </c>
      <c r="BC59" s="18">
        <f t="shared" si="125"/>
        <v>0</v>
      </c>
      <c r="BD59" s="18">
        <f t="shared" si="125"/>
        <v>0</v>
      </c>
      <c r="BE59" s="18">
        <f t="shared" si="125"/>
        <v>0</v>
      </c>
      <c r="BF59" s="18">
        <f t="shared" si="50"/>
        <v>806.8</v>
      </c>
      <c r="BG59" s="18">
        <f t="shared" si="51"/>
        <v>781.39999999999986</v>
      </c>
      <c r="BH59" s="18">
        <f t="shared" si="52"/>
        <v>756</v>
      </c>
      <c r="BI59" s="18">
        <f t="shared" si="125"/>
        <v>0</v>
      </c>
      <c r="BJ59" s="25"/>
      <c r="BK59" s="36"/>
    </row>
    <row r="60" spans="1:63" x14ac:dyDescent="0.3">
      <c r="A60" s="51" t="s">
        <v>20</v>
      </c>
      <c r="B60" s="50">
        <v>850</v>
      </c>
      <c r="C60" s="51"/>
      <c r="D60" s="51"/>
      <c r="E60" s="14" t="s">
        <v>477</v>
      </c>
      <c r="F60" s="18">
        <f t="shared" si="125"/>
        <v>806.8</v>
      </c>
      <c r="G60" s="18">
        <f t="shared" si="125"/>
        <v>781.39999999999986</v>
      </c>
      <c r="H60" s="18">
        <f t="shared" si="125"/>
        <v>756</v>
      </c>
      <c r="I60" s="18">
        <f t="shared" si="125"/>
        <v>0</v>
      </c>
      <c r="J60" s="18">
        <f t="shared" si="125"/>
        <v>0</v>
      </c>
      <c r="K60" s="18">
        <f t="shared" si="125"/>
        <v>0</v>
      </c>
      <c r="L60" s="18">
        <f t="shared" si="18"/>
        <v>806.8</v>
      </c>
      <c r="M60" s="18">
        <f t="shared" si="19"/>
        <v>781.39999999999986</v>
      </c>
      <c r="N60" s="18">
        <f t="shared" si="20"/>
        <v>756</v>
      </c>
      <c r="O60" s="18">
        <f t="shared" si="125"/>
        <v>0</v>
      </c>
      <c r="P60" s="18">
        <f t="shared" si="125"/>
        <v>0</v>
      </c>
      <c r="Q60" s="18">
        <f t="shared" si="125"/>
        <v>0</v>
      </c>
      <c r="R60" s="18">
        <f t="shared" si="22"/>
        <v>806.8</v>
      </c>
      <c r="S60" s="18">
        <f t="shared" si="23"/>
        <v>781.39999999999986</v>
      </c>
      <c r="T60" s="18">
        <f t="shared" si="24"/>
        <v>756</v>
      </c>
      <c r="U60" s="18">
        <f t="shared" si="125"/>
        <v>0</v>
      </c>
      <c r="V60" s="18">
        <f t="shared" si="125"/>
        <v>0</v>
      </c>
      <c r="W60" s="18">
        <f t="shared" si="125"/>
        <v>0</v>
      </c>
      <c r="X60" s="18">
        <f t="shared" si="26"/>
        <v>806.8</v>
      </c>
      <c r="Y60" s="18">
        <f t="shared" si="27"/>
        <v>781.39999999999986</v>
      </c>
      <c r="Z60" s="18">
        <f t="shared" si="28"/>
        <v>756</v>
      </c>
      <c r="AA60" s="18">
        <f t="shared" si="125"/>
        <v>0</v>
      </c>
      <c r="AB60" s="18">
        <f t="shared" si="125"/>
        <v>0</v>
      </c>
      <c r="AC60" s="18">
        <f t="shared" si="125"/>
        <v>0</v>
      </c>
      <c r="AD60" s="18">
        <f t="shared" si="31"/>
        <v>806.8</v>
      </c>
      <c r="AE60" s="18">
        <f t="shared" si="32"/>
        <v>781.39999999999986</v>
      </c>
      <c r="AF60" s="18">
        <f t="shared" si="33"/>
        <v>756</v>
      </c>
      <c r="AG60" s="18">
        <f t="shared" si="125"/>
        <v>0</v>
      </c>
      <c r="AH60" s="18">
        <f t="shared" si="35"/>
        <v>806.8</v>
      </c>
      <c r="AI60" s="18">
        <f t="shared" si="36"/>
        <v>781.39999999999986</v>
      </c>
      <c r="AJ60" s="18">
        <f t="shared" si="37"/>
        <v>756</v>
      </c>
      <c r="AK60" s="18">
        <f t="shared" si="125"/>
        <v>0</v>
      </c>
      <c r="AL60" s="18">
        <f t="shared" si="125"/>
        <v>0</v>
      </c>
      <c r="AM60" s="18">
        <f t="shared" si="125"/>
        <v>0</v>
      </c>
      <c r="AN60" s="18">
        <f t="shared" si="39"/>
        <v>806.8</v>
      </c>
      <c r="AO60" s="18">
        <f t="shared" si="40"/>
        <v>781.39999999999986</v>
      </c>
      <c r="AP60" s="18">
        <f t="shared" si="41"/>
        <v>756</v>
      </c>
      <c r="AQ60" s="18">
        <f t="shared" si="125"/>
        <v>0</v>
      </c>
      <c r="AR60" s="18">
        <f t="shared" si="43"/>
        <v>806.8</v>
      </c>
      <c r="AS60" s="18">
        <f t="shared" si="125"/>
        <v>0</v>
      </c>
      <c r="AT60" s="18">
        <f t="shared" si="125"/>
        <v>0</v>
      </c>
      <c r="AU60" s="18">
        <f t="shared" si="125"/>
        <v>0</v>
      </c>
      <c r="AV60" s="18">
        <f t="shared" si="45"/>
        <v>806.8</v>
      </c>
      <c r="AW60" s="18">
        <f t="shared" si="46"/>
        <v>781.39999999999986</v>
      </c>
      <c r="AX60" s="18">
        <f t="shared" si="47"/>
        <v>756</v>
      </c>
      <c r="AY60" s="18">
        <f t="shared" si="125"/>
        <v>0</v>
      </c>
      <c r="AZ60" s="18">
        <f t="shared" si="125"/>
        <v>0</v>
      </c>
      <c r="BA60" s="18">
        <f t="shared" si="13"/>
        <v>806.8</v>
      </c>
      <c r="BB60" s="18">
        <f t="shared" si="14"/>
        <v>781.39999999999986</v>
      </c>
      <c r="BC60" s="18">
        <f t="shared" si="125"/>
        <v>0</v>
      </c>
      <c r="BD60" s="18">
        <f t="shared" si="125"/>
        <v>0</v>
      </c>
      <c r="BE60" s="18">
        <f t="shared" si="125"/>
        <v>0</v>
      </c>
      <c r="BF60" s="18">
        <f t="shared" si="50"/>
        <v>806.8</v>
      </c>
      <c r="BG60" s="18">
        <f t="shared" si="51"/>
        <v>781.39999999999986</v>
      </c>
      <c r="BH60" s="18">
        <f t="shared" si="52"/>
        <v>756</v>
      </c>
      <c r="BI60" s="18">
        <f t="shared" si="125"/>
        <v>0</v>
      </c>
      <c r="BJ60" s="25"/>
      <c r="BK60" s="36"/>
    </row>
    <row r="61" spans="1:63" x14ac:dyDescent="0.3">
      <c r="A61" s="51" t="s">
        <v>20</v>
      </c>
      <c r="B61" s="50">
        <v>850</v>
      </c>
      <c r="C61" s="51" t="s">
        <v>5</v>
      </c>
      <c r="D61" s="51" t="s">
        <v>6</v>
      </c>
      <c r="E61" s="14" t="s">
        <v>424</v>
      </c>
      <c r="F61" s="18">
        <v>806.8</v>
      </c>
      <c r="G61" s="18">
        <v>781.39999999999986</v>
      </c>
      <c r="H61" s="18">
        <v>756</v>
      </c>
      <c r="I61" s="18"/>
      <c r="J61" s="18"/>
      <c r="K61" s="18"/>
      <c r="L61" s="18">
        <f t="shared" si="18"/>
        <v>806.8</v>
      </c>
      <c r="M61" s="18">
        <f t="shared" si="19"/>
        <v>781.39999999999986</v>
      </c>
      <c r="N61" s="18">
        <f t="shared" si="20"/>
        <v>756</v>
      </c>
      <c r="O61" s="18"/>
      <c r="P61" s="18"/>
      <c r="Q61" s="18"/>
      <c r="R61" s="18">
        <f t="shared" si="22"/>
        <v>806.8</v>
      </c>
      <c r="S61" s="18">
        <f t="shared" si="23"/>
        <v>781.39999999999986</v>
      </c>
      <c r="T61" s="18">
        <f t="shared" si="24"/>
        <v>756</v>
      </c>
      <c r="U61" s="18"/>
      <c r="V61" s="18"/>
      <c r="W61" s="18"/>
      <c r="X61" s="18">
        <f t="shared" si="26"/>
        <v>806.8</v>
      </c>
      <c r="Y61" s="18">
        <f t="shared" si="27"/>
        <v>781.39999999999986</v>
      </c>
      <c r="Z61" s="18">
        <f t="shared" si="28"/>
        <v>756</v>
      </c>
      <c r="AA61" s="18"/>
      <c r="AB61" s="18"/>
      <c r="AC61" s="18"/>
      <c r="AD61" s="18">
        <f t="shared" si="31"/>
        <v>806.8</v>
      </c>
      <c r="AE61" s="18">
        <f t="shared" si="32"/>
        <v>781.39999999999986</v>
      </c>
      <c r="AF61" s="18">
        <f t="shared" si="33"/>
        <v>756</v>
      </c>
      <c r="AG61" s="18"/>
      <c r="AH61" s="18">
        <f t="shared" si="35"/>
        <v>806.8</v>
      </c>
      <c r="AI61" s="18">
        <f t="shared" si="36"/>
        <v>781.39999999999986</v>
      </c>
      <c r="AJ61" s="18">
        <f t="shared" si="37"/>
        <v>756</v>
      </c>
      <c r="AK61" s="18"/>
      <c r="AL61" s="18"/>
      <c r="AM61" s="18"/>
      <c r="AN61" s="18">
        <f t="shared" si="39"/>
        <v>806.8</v>
      </c>
      <c r="AO61" s="18">
        <f t="shared" si="40"/>
        <v>781.39999999999986</v>
      </c>
      <c r="AP61" s="18">
        <f t="shared" si="41"/>
        <v>756</v>
      </c>
      <c r="AQ61" s="18"/>
      <c r="AR61" s="18">
        <f t="shared" si="43"/>
        <v>806.8</v>
      </c>
      <c r="AS61" s="18"/>
      <c r="AT61" s="18"/>
      <c r="AU61" s="18"/>
      <c r="AV61" s="18">
        <f t="shared" si="45"/>
        <v>806.8</v>
      </c>
      <c r="AW61" s="18">
        <f t="shared" si="46"/>
        <v>781.39999999999986</v>
      </c>
      <c r="AX61" s="18">
        <f t="shared" si="47"/>
        <v>756</v>
      </c>
      <c r="AY61" s="18"/>
      <c r="AZ61" s="18"/>
      <c r="BA61" s="18">
        <f t="shared" si="13"/>
        <v>806.8</v>
      </c>
      <c r="BB61" s="18">
        <f t="shared" si="14"/>
        <v>781.39999999999986</v>
      </c>
      <c r="BC61" s="18"/>
      <c r="BD61" s="18"/>
      <c r="BE61" s="18"/>
      <c r="BF61" s="18">
        <f t="shared" si="50"/>
        <v>806.8</v>
      </c>
      <c r="BG61" s="18">
        <f t="shared" si="51"/>
        <v>781.39999999999986</v>
      </c>
      <c r="BH61" s="18">
        <f t="shared" si="52"/>
        <v>756</v>
      </c>
      <c r="BI61" s="18"/>
      <c r="BJ61" s="25"/>
      <c r="BK61" s="36"/>
    </row>
    <row r="62" spans="1:63" ht="46.8" x14ac:dyDescent="0.3">
      <c r="A62" s="19" t="s">
        <v>1473</v>
      </c>
      <c r="B62" s="50"/>
      <c r="C62" s="51"/>
      <c r="D62" s="51"/>
      <c r="E62" s="14" t="s">
        <v>1474</v>
      </c>
      <c r="F62" s="18"/>
      <c r="G62" s="18"/>
      <c r="H62" s="18"/>
      <c r="I62" s="18"/>
      <c r="J62" s="18"/>
      <c r="K62" s="18"/>
      <c r="L62" s="18"/>
      <c r="M62" s="18"/>
      <c r="N62" s="18"/>
      <c r="O62" s="18">
        <f>O63</f>
        <v>6216.3720000000003</v>
      </c>
      <c r="P62" s="18">
        <f t="shared" ref="P62:BI64" si="126">P63</f>
        <v>0</v>
      </c>
      <c r="Q62" s="18">
        <f t="shared" si="126"/>
        <v>0</v>
      </c>
      <c r="R62" s="18">
        <f t="shared" si="22"/>
        <v>6216.3720000000003</v>
      </c>
      <c r="S62" s="18">
        <f t="shared" si="23"/>
        <v>0</v>
      </c>
      <c r="T62" s="18">
        <f t="shared" si="24"/>
        <v>0</v>
      </c>
      <c r="U62" s="18">
        <f t="shared" si="126"/>
        <v>0</v>
      </c>
      <c r="V62" s="18">
        <f t="shared" si="126"/>
        <v>0</v>
      </c>
      <c r="W62" s="18">
        <f t="shared" si="126"/>
        <v>0</v>
      </c>
      <c r="X62" s="18">
        <f t="shared" si="26"/>
        <v>6216.3720000000003</v>
      </c>
      <c r="Y62" s="18">
        <f t="shared" si="27"/>
        <v>0</v>
      </c>
      <c r="Z62" s="18">
        <f t="shared" si="28"/>
        <v>0</v>
      </c>
      <c r="AA62" s="18">
        <f t="shared" si="126"/>
        <v>0</v>
      </c>
      <c r="AB62" s="18">
        <f t="shared" si="126"/>
        <v>0</v>
      </c>
      <c r="AC62" s="18">
        <f t="shared" si="126"/>
        <v>0</v>
      </c>
      <c r="AD62" s="18">
        <f t="shared" si="31"/>
        <v>6216.3720000000003</v>
      </c>
      <c r="AE62" s="18">
        <f t="shared" si="32"/>
        <v>0</v>
      </c>
      <c r="AF62" s="18">
        <f t="shared" si="33"/>
        <v>0</v>
      </c>
      <c r="AG62" s="18">
        <f t="shared" si="126"/>
        <v>0</v>
      </c>
      <c r="AH62" s="18">
        <f t="shared" si="35"/>
        <v>6216.3720000000003</v>
      </c>
      <c r="AI62" s="18">
        <f t="shared" si="36"/>
        <v>0</v>
      </c>
      <c r="AJ62" s="18">
        <f t="shared" si="37"/>
        <v>0</v>
      </c>
      <c r="AK62" s="18">
        <f t="shared" si="126"/>
        <v>0</v>
      </c>
      <c r="AL62" s="18">
        <f t="shared" si="126"/>
        <v>0</v>
      </c>
      <c r="AM62" s="18">
        <f t="shared" si="126"/>
        <v>0</v>
      </c>
      <c r="AN62" s="18">
        <f t="shared" si="39"/>
        <v>6216.3720000000003</v>
      </c>
      <c r="AO62" s="18">
        <f t="shared" si="40"/>
        <v>0</v>
      </c>
      <c r="AP62" s="18">
        <f t="shared" si="41"/>
        <v>0</v>
      </c>
      <c r="AQ62" s="18">
        <f t="shared" si="126"/>
        <v>0</v>
      </c>
      <c r="AR62" s="18">
        <f t="shared" si="43"/>
        <v>6216.3720000000003</v>
      </c>
      <c r="AS62" s="18">
        <f t="shared" si="126"/>
        <v>0</v>
      </c>
      <c r="AT62" s="18">
        <f t="shared" si="126"/>
        <v>0</v>
      </c>
      <c r="AU62" s="18">
        <f t="shared" si="126"/>
        <v>0</v>
      </c>
      <c r="AV62" s="18">
        <f t="shared" si="45"/>
        <v>6216.3720000000003</v>
      </c>
      <c r="AW62" s="18">
        <f t="shared" si="46"/>
        <v>0</v>
      </c>
      <c r="AX62" s="18">
        <f t="shared" si="47"/>
        <v>0</v>
      </c>
      <c r="AY62" s="18">
        <f t="shared" si="126"/>
        <v>0</v>
      </c>
      <c r="AZ62" s="18">
        <f t="shared" si="126"/>
        <v>0</v>
      </c>
      <c r="BA62" s="18">
        <f t="shared" si="13"/>
        <v>6216.3720000000003</v>
      </c>
      <c r="BB62" s="18">
        <f t="shared" si="14"/>
        <v>0</v>
      </c>
      <c r="BC62" s="18">
        <f t="shared" si="126"/>
        <v>0</v>
      </c>
      <c r="BD62" s="18">
        <f t="shared" si="126"/>
        <v>0</v>
      </c>
      <c r="BE62" s="18">
        <f t="shared" si="126"/>
        <v>0</v>
      </c>
      <c r="BF62" s="18">
        <f t="shared" si="50"/>
        <v>6216.3720000000003</v>
      </c>
      <c r="BG62" s="18">
        <f t="shared" si="51"/>
        <v>0</v>
      </c>
      <c r="BH62" s="18">
        <f t="shared" si="52"/>
        <v>0</v>
      </c>
      <c r="BI62" s="18">
        <f t="shared" si="126"/>
        <v>0</v>
      </c>
      <c r="BJ62" s="25"/>
      <c r="BK62" s="36"/>
    </row>
    <row r="63" spans="1:63" ht="31.2" x14ac:dyDescent="0.3">
      <c r="A63" s="19" t="s">
        <v>1473</v>
      </c>
      <c r="B63" s="50">
        <v>200</v>
      </c>
      <c r="C63" s="51"/>
      <c r="D63" s="51"/>
      <c r="E63" s="14" t="s">
        <v>455</v>
      </c>
      <c r="F63" s="18"/>
      <c r="G63" s="18"/>
      <c r="H63" s="18"/>
      <c r="I63" s="18"/>
      <c r="J63" s="18"/>
      <c r="K63" s="18"/>
      <c r="L63" s="18"/>
      <c r="M63" s="18"/>
      <c r="N63" s="18"/>
      <c r="O63" s="18">
        <f>O64</f>
        <v>6216.3720000000003</v>
      </c>
      <c r="P63" s="18">
        <f t="shared" si="126"/>
        <v>0</v>
      </c>
      <c r="Q63" s="18">
        <f t="shared" si="126"/>
        <v>0</v>
      </c>
      <c r="R63" s="18">
        <f t="shared" si="22"/>
        <v>6216.3720000000003</v>
      </c>
      <c r="S63" s="18">
        <f t="shared" si="23"/>
        <v>0</v>
      </c>
      <c r="T63" s="18">
        <f t="shared" si="24"/>
        <v>0</v>
      </c>
      <c r="U63" s="18">
        <f t="shared" si="126"/>
        <v>0</v>
      </c>
      <c r="V63" s="18">
        <f t="shared" si="126"/>
        <v>0</v>
      </c>
      <c r="W63" s="18">
        <f t="shared" si="126"/>
        <v>0</v>
      </c>
      <c r="X63" s="18">
        <f t="shared" si="26"/>
        <v>6216.3720000000003</v>
      </c>
      <c r="Y63" s="18">
        <f t="shared" si="27"/>
        <v>0</v>
      </c>
      <c r="Z63" s="18">
        <f t="shared" si="28"/>
        <v>0</v>
      </c>
      <c r="AA63" s="18">
        <f t="shared" si="126"/>
        <v>0</v>
      </c>
      <c r="AB63" s="18">
        <f t="shared" si="126"/>
        <v>0</v>
      </c>
      <c r="AC63" s="18">
        <f t="shared" si="126"/>
        <v>0</v>
      </c>
      <c r="AD63" s="18">
        <f t="shared" si="31"/>
        <v>6216.3720000000003</v>
      </c>
      <c r="AE63" s="18">
        <f t="shared" si="32"/>
        <v>0</v>
      </c>
      <c r="AF63" s="18">
        <f t="shared" si="33"/>
        <v>0</v>
      </c>
      <c r="AG63" s="18">
        <f t="shared" si="126"/>
        <v>0</v>
      </c>
      <c r="AH63" s="18">
        <f t="shared" si="35"/>
        <v>6216.3720000000003</v>
      </c>
      <c r="AI63" s="18">
        <f t="shared" si="36"/>
        <v>0</v>
      </c>
      <c r="AJ63" s="18">
        <f t="shared" si="37"/>
        <v>0</v>
      </c>
      <c r="AK63" s="18">
        <f t="shared" si="126"/>
        <v>0</v>
      </c>
      <c r="AL63" s="18">
        <f t="shared" si="126"/>
        <v>0</v>
      </c>
      <c r="AM63" s="18">
        <f t="shared" si="126"/>
        <v>0</v>
      </c>
      <c r="AN63" s="18">
        <f t="shared" si="39"/>
        <v>6216.3720000000003</v>
      </c>
      <c r="AO63" s="18">
        <f t="shared" si="40"/>
        <v>0</v>
      </c>
      <c r="AP63" s="18">
        <f t="shared" si="41"/>
        <v>0</v>
      </c>
      <c r="AQ63" s="18">
        <f t="shared" si="126"/>
        <v>0</v>
      </c>
      <c r="AR63" s="18">
        <f t="shared" si="43"/>
        <v>6216.3720000000003</v>
      </c>
      <c r="AS63" s="18">
        <f t="shared" si="126"/>
        <v>0</v>
      </c>
      <c r="AT63" s="18">
        <f t="shared" si="126"/>
        <v>0</v>
      </c>
      <c r="AU63" s="18">
        <f t="shared" si="126"/>
        <v>0</v>
      </c>
      <c r="AV63" s="18">
        <f t="shared" si="45"/>
        <v>6216.3720000000003</v>
      </c>
      <c r="AW63" s="18">
        <f t="shared" si="46"/>
        <v>0</v>
      </c>
      <c r="AX63" s="18">
        <f t="shared" si="47"/>
        <v>0</v>
      </c>
      <c r="AY63" s="18">
        <f t="shared" si="126"/>
        <v>0</v>
      </c>
      <c r="AZ63" s="18">
        <f t="shared" si="126"/>
        <v>0</v>
      </c>
      <c r="BA63" s="18">
        <f t="shared" si="13"/>
        <v>6216.3720000000003</v>
      </c>
      <c r="BB63" s="18">
        <f t="shared" si="14"/>
        <v>0</v>
      </c>
      <c r="BC63" s="18">
        <f t="shared" si="126"/>
        <v>0</v>
      </c>
      <c r="BD63" s="18">
        <f t="shared" si="126"/>
        <v>0</v>
      </c>
      <c r="BE63" s="18">
        <f t="shared" si="126"/>
        <v>0</v>
      </c>
      <c r="BF63" s="18">
        <f t="shared" si="50"/>
        <v>6216.3720000000003</v>
      </c>
      <c r="BG63" s="18">
        <f t="shared" si="51"/>
        <v>0</v>
      </c>
      <c r="BH63" s="18">
        <f t="shared" si="52"/>
        <v>0</v>
      </c>
      <c r="BI63" s="18">
        <f t="shared" si="126"/>
        <v>0</v>
      </c>
      <c r="BJ63" s="25"/>
      <c r="BK63" s="36"/>
    </row>
    <row r="64" spans="1:63" ht="46.8" x14ac:dyDescent="0.3">
      <c r="A64" s="19" t="s">
        <v>1473</v>
      </c>
      <c r="B64" s="50">
        <v>240</v>
      </c>
      <c r="C64" s="51"/>
      <c r="D64" s="51"/>
      <c r="E64" s="14" t="s">
        <v>463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si="126"/>
        <v>0</v>
      </c>
      <c r="Q64" s="18">
        <f t="shared" si="126"/>
        <v>0</v>
      </c>
      <c r="R64" s="18">
        <f t="shared" si="22"/>
        <v>6216.3720000000003</v>
      </c>
      <c r="S64" s="18">
        <f t="shared" si="23"/>
        <v>0</v>
      </c>
      <c r="T64" s="18">
        <f t="shared" si="24"/>
        <v>0</v>
      </c>
      <c r="U64" s="18">
        <f t="shared" si="126"/>
        <v>0</v>
      </c>
      <c r="V64" s="18">
        <f t="shared" si="126"/>
        <v>0</v>
      </c>
      <c r="W64" s="18">
        <f t="shared" si="126"/>
        <v>0</v>
      </c>
      <c r="X64" s="18">
        <f t="shared" si="26"/>
        <v>6216.3720000000003</v>
      </c>
      <c r="Y64" s="18">
        <f t="shared" si="27"/>
        <v>0</v>
      </c>
      <c r="Z64" s="18">
        <f t="shared" si="28"/>
        <v>0</v>
      </c>
      <c r="AA64" s="18">
        <f t="shared" si="126"/>
        <v>0</v>
      </c>
      <c r="AB64" s="18">
        <f t="shared" si="126"/>
        <v>0</v>
      </c>
      <c r="AC64" s="18">
        <f t="shared" si="126"/>
        <v>0</v>
      </c>
      <c r="AD64" s="18">
        <f t="shared" si="31"/>
        <v>6216.3720000000003</v>
      </c>
      <c r="AE64" s="18">
        <f t="shared" si="32"/>
        <v>0</v>
      </c>
      <c r="AF64" s="18">
        <f t="shared" si="33"/>
        <v>0</v>
      </c>
      <c r="AG64" s="18">
        <f t="shared" si="126"/>
        <v>0</v>
      </c>
      <c r="AH64" s="18">
        <f t="shared" si="35"/>
        <v>6216.3720000000003</v>
      </c>
      <c r="AI64" s="18">
        <f t="shared" si="36"/>
        <v>0</v>
      </c>
      <c r="AJ64" s="18">
        <f t="shared" si="37"/>
        <v>0</v>
      </c>
      <c r="AK64" s="18">
        <f t="shared" si="126"/>
        <v>0</v>
      </c>
      <c r="AL64" s="18">
        <f t="shared" si="126"/>
        <v>0</v>
      </c>
      <c r="AM64" s="18">
        <f t="shared" si="126"/>
        <v>0</v>
      </c>
      <c r="AN64" s="18">
        <f t="shared" si="39"/>
        <v>6216.3720000000003</v>
      </c>
      <c r="AO64" s="18">
        <f t="shared" si="40"/>
        <v>0</v>
      </c>
      <c r="AP64" s="18">
        <f t="shared" si="41"/>
        <v>0</v>
      </c>
      <c r="AQ64" s="18">
        <f t="shared" si="126"/>
        <v>0</v>
      </c>
      <c r="AR64" s="18">
        <f t="shared" si="43"/>
        <v>6216.3720000000003</v>
      </c>
      <c r="AS64" s="18">
        <f t="shared" si="126"/>
        <v>0</v>
      </c>
      <c r="AT64" s="18">
        <f t="shared" si="126"/>
        <v>0</v>
      </c>
      <c r="AU64" s="18">
        <f t="shared" si="126"/>
        <v>0</v>
      </c>
      <c r="AV64" s="18">
        <f t="shared" si="45"/>
        <v>6216.3720000000003</v>
      </c>
      <c r="AW64" s="18">
        <f t="shared" si="46"/>
        <v>0</v>
      </c>
      <c r="AX64" s="18">
        <f t="shared" si="47"/>
        <v>0</v>
      </c>
      <c r="AY64" s="18">
        <f t="shared" si="126"/>
        <v>0</v>
      </c>
      <c r="AZ64" s="18">
        <f t="shared" si="126"/>
        <v>0</v>
      </c>
      <c r="BA64" s="18">
        <f t="shared" si="13"/>
        <v>6216.3720000000003</v>
      </c>
      <c r="BB64" s="18">
        <f t="shared" si="14"/>
        <v>0</v>
      </c>
      <c r="BC64" s="18">
        <f t="shared" si="126"/>
        <v>0</v>
      </c>
      <c r="BD64" s="18">
        <f t="shared" si="126"/>
        <v>0</v>
      </c>
      <c r="BE64" s="18">
        <f t="shared" si="126"/>
        <v>0</v>
      </c>
      <c r="BF64" s="18">
        <f t="shared" si="50"/>
        <v>6216.3720000000003</v>
      </c>
      <c r="BG64" s="18">
        <f t="shared" si="51"/>
        <v>0</v>
      </c>
      <c r="BH64" s="18">
        <f t="shared" si="52"/>
        <v>0</v>
      </c>
      <c r="BI64" s="18">
        <f t="shared" si="126"/>
        <v>0</v>
      </c>
      <c r="BJ64" s="25"/>
      <c r="BK64" s="36"/>
    </row>
    <row r="65" spans="1:92" x14ac:dyDescent="0.3">
      <c r="A65" s="19" t="s">
        <v>1473</v>
      </c>
      <c r="B65" s="50">
        <v>240</v>
      </c>
      <c r="C65" s="51" t="s">
        <v>5</v>
      </c>
      <c r="D65" s="51" t="s">
        <v>6</v>
      </c>
      <c r="E65" s="14" t="s">
        <v>424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v>6216.3720000000003</v>
      </c>
      <c r="P65" s="18"/>
      <c r="Q65" s="18"/>
      <c r="R65" s="18">
        <f t="shared" si="22"/>
        <v>6216.3720000000003</v>
      </c>
      <c r="S65" s="18">
        <f t="shared" si="23"/>
        <v>0</v>
      </c>
      <c r="T65" s="18">
        <f t="shared" si="24"/>
        <v>0</v>
      </c>
      <c r="U65" s="18"/>
      <c r="V65" s="18"/>
      <c r="W65" s="18"/>
      <c r="X65" s="18">
        <f t="shared" si="26"/>
        <v>6216.3720000000003</v>
      </c>
      <c r="Y65" s="18">
        <f t="shared" si="27"/>
        <v>0</v>
      </c>
      <c r="Z65" s="18">
        <f t="shared" si="28"/>
        <v>0</v>
      </c>
      <c r="AA65" s="18"/>
      <c r="AB65" s="18"/>
      <c r="AC65" s="18"/>
      <c r="AD65" s="18">
        <f t="shared" si="31"/>
        <v>6216.3720000000003</v>
      </c>
      <c r="AE65" s="18">
        <f t="shared" si="32"/>
        <v>0</v>
      </c>
      <c r="AF65" s="18">
        <f t="shared" si="33"/>
        <v>0</v>
      </c>
      <c r="AG65" s="18"/>
      <c r="AH65" s="18">
        <f t="shared" si="35"/>
        <v>6216.3720000000003</v>
      </c>
      <c r="AI65" s="18">
        <f t="shared" si="36"/>
        <v>0</v>
      </c>
      <c r="AJ65" s="18">
        <f t="shared" si="37"/>
        <v>0</v>
      </c>
      <c r="AK65" s="18"/>
      <c r="AL65" s="18"/>
      <c r="AM65" s="18"/>
      <c r="AN65" s="18">
        <f t="shared" si="39"/>
        <v>6216.3720000000003</v>
      </c>
      <c r="AO65" s="18">
        <f t="shared" si="40"/>
        <v>0</v>
      </c>
      <c r="AP65" s="18">
        <f t="shared" si="41"/>
        <v>0</v>
      </c>
      <c r="AQ65" s="18"/>
      <c r="AR65" s="18">
        <f t="shared" si="43"/>
        <v>6216.3720000000003</v>
      </c>
      <c r="AS65" s="18"/>
      <c r="AT65" s="18"/>
      <c r="AU65" s="18"/>
      <c r="AV65" s="18">
        <f t="shared" si="45"/>
        <v>6216.3720000000003</v>
      </c>
      <c r="AW65" s="18">
        <f t="shared" si="46"/>
        <v>0</v>
      </c>
      <c r="AX65" s="18">
        <f t="shared" si="47"/>
        <v>0</v>
      </c>
      <c r="AY65" s="18"/>
      <c r="AZ65" s="18"/>
      <c r="BA65" s="18">
        <f t="shared" si="13"/>
        <v>6216.3720000000003</v>
      </c>
      <c r="BB65" s="18">
        <f t="shared" si="14"/>
        <v>0</v>
      </c>
      <c r="BC65" s="18"/>
      <c r="BD65" s="18"/>
      <c r="BE65" s="18"/>
      <c r="BF65" s="18">
        <f t="shared" si="50"/>
        <v>6216.3720000000003</v>
      </c>
      <c r="BG65" s="18">
        <f t="shared" si="51"/>
        <v>0</v>
      </c>
      <c r="BH65" s="18">
        <f t="shared" si="52"/>
        <v>0</v>
      </c>
      <c r="BI65" s="18"/>
      <c r="BJ65" s="25"/>
      <c r="BK65" s="36"/>
    </row>
    <row r="66" spans="1:92" ht="62.4" x14ac:dyDescent="0.3">
      <c r="A66" s="19" t="s">
        <v>1577</v>
      </c>
      <c r="B66" s="50"/>
      <c r="C66" s="51"/>
      <c r="D66" s="51"/>
      <c r="E66" s="14" t="s">
        <v>1579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>
        <f>BC67</f>
        <v>1522.6</v>
      </c>
      <c r="BD66" s="18">
        <f t="shared" ref="BD66:BI69" si="127">BD67</f>
        <v>0</v>
      </c>
      <c r="BE66" s="18">
        <f t="shared" si="127"/>
        <v>0</v>
      </c>
      <c r="BF66" s="18">
        <f t="shared" si="50"/>
        <v>1522.6</v>
      </c>
      <c r="BG66" s="18">
        <f t="shared" si="51"/>
        <v>0</v>
      </c>
      <c r="BH66" s="18">
        <f t="shared" si="52"/>
        <v>0</v>
      </c>
      <c r="BI66" s="18">
        <f t="shared" si="127"/>
        <v>0</v>
      </c>
      <c r="BJ66" s="25"/>
      <c r="BK66" s="36"/>
    </row>
    <row r="67" spans="1:92" ht="46.8" x14ac:dyDescent="0.3">
      <c r="A67" s="19" t="s">
        <v>1578</v>
      </c>
      <c r="B67" s="50"/>
      <c r="C67" s="51"/>
      <c r="D67" s="51"/>
      <c r="E67" s="14" t="s">
        <v>1580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>
        <f>BC68</f>
        <v>1522.6</v>
      </c>
      <c r="BD67" s="18">
        <f t="shared" si="127"/>
        <v>0</v>
      </c>
      <c r="BE67" s="18">
        <f t="shared" si="127"/>
        <v>0</v>
      </c>
      <c r="BF67" s="18">
        <f t="shared" si="50"/>
        <v>1522.6</v>
      </c>
      <c r="BG67" s="18">
        <f t="shared" si="51"/>
        <v>0</v>
      </c>
      <c r="BH67" s="18">
        <f t="shared" si="52"/>
        <v>0</v>
      </c>
      <c r="BI67" s="18">
        <f t="shared" si="127"/>
        <v>0</v>
      </c>
      <c r="BJ67" s="25"/>
      <c r="BK67" s="36"/>
    </row>
    <row r="68" spans="1:92" ht="46.8" x14ac:dyDescent="0.3">
      <c r="A68" s="19" t="s">
        <v>1578</v>
      </c>
      <c r="B68" s="50">
        <v>400</v>
      </c>
      <c r="C68" s="51"/>
      <c r="D68" s="51"/>
      <c r="E68" s="14" t="s">
        <v>457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>
        <f>BC69</f>
        <v>1522.6</v>
      </c>
      <c r="BD68" s="18">
        <f t="shared" si="127"/>
        <v>0</v>
      </c>
      <c r="BE68" s="18">
        <f t="shared" si="127"/>
        <v>0</v>
      </c>
      <c r="BF68" s="18">
        <f t="shared" si="50"/>
        <v>1522.6</v>
      </c>
      <c r="BG68" s="18">
        <f t="shared" si="51"/>
        <v>0</v>
      </c>
      <c r="BH68" s="18">
        <f t="shared" si="52"/>
        <v>0</v>
      </c>
      <c r="BI68" s="18">
        <f t="shared" si="127"/>
        <v>0</v>
      </c>
      <c r="BJ68" s="25"/>
      <c r="BK68" s="36"/>
    </row>
    <row r="69" spans="1:92" x14ac:dyDescent="0.3">
      <c r="A69" s="19" t="s">
        <v>1578</v>
      </c>
      <c r="B69" s="50">
        <v>410</v>
      </c>
      <c r="C69" s="51"/>
      <c r="D69" s="51"/>
      <c r="E69" s="14" t="s">
        <v>470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>
        <f>BC70</f>
        <v>1522.6</v>
      </c>
      <c r="BD69" s="18">
        <f t="shared" si="127"/>
        <v>0</v>
      </c>
      <c r="BE69" s="18">
        <f t="shared" si="127"/>
        <v>0</v>
      </c>
      <c r="BF69" s="18">
        <f t="shared" si="50"/>
        <v>1522.6</v>
      </c>
      <c r="BG69" s="18">
        <f t="shared" si="51"/>
        <v>0</v>
      </c>
      <c r="BH69" s="18">
        <f t="shared" si="52"/>
        <v>0</v>
      </c>
      <c r="BI69" s="18">
        <f t="shared" si="127"/>
        <v>0</v>
      </c>
      <c r="BJ69" s="25"/>
      <c r="BK69" s="36"/>
    </row>
    <row r="70" spans="1:92" x14ac:dyDescent="0.3">
      <c r="A70" s="19" t="s">
        <v>1578</v>
      </c>
      <c r="B70" s="50">
        <v>410</v>
      </c>
      <c r="C70" s="51" t="s">
        <v>5</v>
      </c>
      <c r="D70" s="51" t="s">
        <v>6</v>
      </c>
      <c r="E70" s="14" t="s">
        <v>424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>
        <v>1522.6</v>
      </c>
      <c r="BD70" s="18"/>
      <c r="BE70" s="18"/>
      <c r="BF70" s="18">
        <f t="shared" si="50"/>
        <v>1522.6</v>
      </c>
      <c r="BG70" s="18">
        <f t="shared" si="51"/>
        <v>0</v>
      </c>
      <c r="BH70" s="18">
        <f t="shared" si="52"/>
        <v>0</v>
      </c>
      <c r="BI70" s="18"/>
      <c r="BJ70" s="25"/>
      <c r="BK70" s="36"/>
    </row>
    <row r="71" spans="1:92" s="11" customFormat="1" ht="46.8" x14ac:dyDescent="0.3">
      <c r="A71" s="10" t="s">
        <v>24</v>
      </c>
      <c r="B71" s="16"/>
      <c r="C71" s="10"/>
      <c r="D71" s="10"/>
      <c r="E71" s="15" t="s">
        <v>717</v>
      </c>
      <c r="F71" s="17">
        <f t="shared" ref="F71:BI71" si="128">F72</f>
        <v>10408.700000000001</v>
      </c>
      <c r="G71" s="17">
        <f t="shared" si="128"/>
        <v>10408.700000000001</v>
      </c>
      <c r="H71" s="17">
        <f t="shared" si="128"/>
        <v>10408.700000000001</v>
      </c>
      <c r="I71" s="17">
        <f t="shared" si="128"/>
        <v>0</v>
      </c>
      <c r="J71" s="17">
        <f t="shared" si="128"/>
        <v>0</v>
      </c>
      <c r="K71" s="17">
        <f t="shared" si="128"/>
        <v>0</v>
      </c>
      <c r="L71" s="17">
        <f t="shared" si="18"/>
        <v>10408.700000000001</v>
      </c>
      <c r="M71" s="17">
        <f t="shared" si="19"/>
        <v>10408.700000000001</v>
      </c>
      <c r="N71" s="17">
        <f t="shared" si="20"/>
        <v>10408.700000000001</v>
      </c>
      <c r="O71" s="17">
        <f t="shared" si="128"/>
        <v>-200</v>
      </c>
      <c r="P71" s="17">
        <f t="shared" si="128"/>
        <v>0</v>
      </c>
      <c r="Q71" s="17">
        <f t="shared" si="128"/>
        <v>0</v>
      </c>
      <c r="R71" s="17">
        <f t="shared" si="22"/>
        <v>10208.700000000001</v>
      </c>
      <c r="S71" s="17">
        <f t="shared" si="23"/>
        <v>10408.700000000001</v>
      </c>
      <c r="T71" s="17">
        <f t="shared" si="24"/>
        <v>10408.700000000001</v>
      </c>
      <c r="U71" s="17">
        <f t="shared" si="128"/>
        <v>0</v>
      </c>
      <c r="V71" s="17">
        <f t="shared" si="128"/>
        <v>0</v>
      </c>
      <c r="W71" s="17">
        <f t="shared" si="128"/>
        <v>0</v>
      </c>
      <c r="X71" s="17">
        <f t="shared" si="26"/>
        <v>10208.700000000001</v>
      </c>
      <c r="Y71" s="17">
        <f t="shared" si="27"/>
        <v>10408.700000000001</v>
      </c>
      <c r="Z71" s="17">
        <f t="shared" si="28"/>
        <v>10408.700000000001</v>
      </c>
      <c r="AA71" s="17">
        <f t="shared" si="128"/>
        <v>0</v>
      </c>
      <c r="AB71" s="17">
        <f t="shared" si="128"/>
        <v>0</v>
      </c>
      <c r="AC71" s="17">
        <f t="shared" si="128"/>
        <v>0</v>
      </c>
      <c r="AD71" s="18">
        <f t="shared" si="31"/>
        <v>10208.700000000001</v>
      </c>
      <c r="AE71" s="18">
        <f t="shared" si="32"/>
        <v>10408.700000000001</v>
      </c>
      <c r="AF71" s="18">
        <f t="shared" si="33"/>
        <v>10408.700000000001</v>
      </c>
      <c r="AG71" s="17">
        <f t="shared" si="128"/>
        <v>0</v>
      </c>
      <c r="AH71" s="17">
        <f t="shared" si="35"/>
        <v>10208.700000000001</v>
      </c>
      <c r="AI71" s="17">
        <f t="shared" si="36"/>
        <v>10408.700000000001</v>
      </c>
      <c r="AJ71" s="17">
        <f t="shared" si="37"/>
        <v>10408.700000000001</v>
      </c>
      <c r="AK71" s="17">
        <f t="shared" si="128"/>
        <v>0</v>
      </c>
      <c r="AL71" s="17">
        <f t="shared" si="128"/>
        <v>0</v>
      </c>
      <c r="AM71" s="17">
        <f t="shared" si="128"/>
        <v>0</v>
      </c>
      <c r="AN71" s="17">
        <f t="shared" si="39"/>
        <v>10208.700000000001</v>
      </c>
      <c r="AO71" s="17">
        <f t="shared" si="40"/>
        <v>10408.700000000001</v>
      </c>
      <c r="AP71" s="17">
        <f t="shared" si="41"/>
        <v>10408.700000000001</v>
      </c>
      <c r="AQ71" s="17">
        <f t="shared" si="128"/>
        <v>0</v>
      </c>
      <c r="AR71" s="17">
        <f t="shared" si="43"/>
        <v>10208.700000000001</v>
      </c>
      <c r="AS71" s="17">
        <f t="shared" si="128"/>
        <v>0</v>
      </c>
      <c r="AT71" s="17">
        <f t="shared" si="128"/>
        <v>0</v>
      </c>
      <c r="AU71" s="17">
        <f t="shared" si="128"/>
        <v>0</v>
      </c>
      <c r="AV71" s="17">
        <f t="shared" si="45"/>
        <v>10208.700000000001</v>
      </c>
      <c r="AW71" s="17">
        <f t="shared" si="46"/>
        <v>10408.700000000001</v>
      </c>
      <c r="AX71" s="17">
        <f t="shared" si="47"/>
        <v>10408.700000000001</v>
      </c>
      <c r="AY71" s="17">
        <f t="shared" si="128"/>
        <v>0</v>
      </c>
      <c r="AZ71" s="17">
        <f t="shared" si="128"/>
        <v>0</v>
      </c>
      <c r="BA71" s="18">
        <f t="shared" si="13"/>
        <v>10208.700000000001</v>
      </c>
      <c r="BB71" s="18">
        <f t="shared" si="14"/>
        <v>10408.700000000001</v>
      </c>
      <c r="BC71" s="17">
        <f t="shared" si="128"/>
        <v>-212.6</v>
      </c>
      <c r="BD71" s="17">
        <f t="shared" si="128"/>
        <v>0</v>
      </c>
      <c r="BE71" s="17">
        <f t="shared" si="128"/>
        <v>0</v>
      </c>
      <c r="BF71" s="17">
        <f t="shared" si="50"/>
        <v>9996.1</v>
      </c>
      <c r="BG71" s="17">
        <f t="shared" si="51"/>
        <v>10408.700000000001</v>
      </c>
      <c r="BH71" s="17">
        <f t="shared" si="52"/>
        <v>10408.700000000001</v>
      </c>
      <c r="BI71" s="17">
        <f t="shared" si="128"/>
        <v>0</v>
      </c>
      <c r="BJ71" s="25"/>
      <c r="BK71" s="35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</row>
    <row r="72" spans="1:92" ht="62.4" x14ac:dyDescent="0.3">
      <c r="A72" s="51" t="s">
        <v>25</v>
      </c>
      <c r="B72" s="50"/>
      <c r="C72" s="51"/>
      <c r="D72" s="51"/>
      <c r="E72" s="14" t="s">
        <v>1086</v>
      </c>
      <c r="F72" s="18">
        <f>F77+F86+F73</f>
        <v>10408.700000000001</v>
      </c>
      <c r="G72" s="18">
        <f t="shared" ref="G72:BI72" si="129">G77+G86+G73</f>
        <v>10408.700000000001</v>
      </c>
      <c r="H72" s="18">
        <f t="shared" si="129"/>
        <v>10408.700000000001</v>
      </c>
      <c r="I72" s="18">
        <f t="shared" ref="I72:K72" si="130">I77+I86+I73</f>
        <v>0</v>
      </c>
      <c r="J72" s="18">
        <f t="shared" si="130"/>
        <v>0</v>
      </c>
      <c r="K72" s="18">
        <f t="shared" si="130"/>
        <v>0</v>
      </c>
      <c r="L72" s="18">
        <f t="shared" si="18"/>
        <v>10408.700000000001</v>
      </c>
      <c r="M72" s="18">
        <f t="shared" si="19"/>
        <v>10408.700000000001</v>
      </c>
      <c r="N72" s="18">
        <f t="shared" si="20"/>
        <v>10408.700000000001</v>
      </c>
      <c r="O72" s="18">
        <f t="shared" ref="O72:Q72" si="131">O77+O86+O73</f>
        <v>-200</v>
      </c>
      <c r="P72" s="18">
        <f t="shared" si="131"/>
        <v>0</v>
      </c>
      <c r="Q72" s="18">
        <f t="shared" si="131"/>
        <v>0</v>
      </c>
      <c r="R72" s="18">
        <f t="shared" si="22"/>
        <v>10208.700000000001</v>
      </c>
      <c r="S72" s="18">
        <f t="shared" si="23"/>
        <v>10408.700000000001</v>
      </c>
      <c r="T72" s="18">
        <f t="shared" si="24"/>
        <v>10408.700000000001</v>
      </c>
      <c r="U72" s="18">
        <f t="shared" ref="U72:W72" si="132">U77+U86+U73</f>
        <v>0</v>
      </c>
      <c r="V72" s="18">
        <f t="shared" si="132"/>
        <v>0</v>
      </c>
      <c r="W72" s="18">
        <f t="shared" si="132"/>
        <v>0</v>
      </c>
      <c r="X72" s="18">
        <f t="shared" si="26"/>
        <v>10208.700000000001</v>
      </c>
      <c r="Y72" s="18">
        <f t="shared" si="27"/>
        <v>10408.700000000001</v>
      </c>
      <c r="Z72" s="18">
        <f t="shared" si="28"/>
        <v>10408.700000000001</v>
      </c>
      <c r="AA72" s="18">
        <f t="shared" ref="AA72:AB72" si="133">AA77+AA86+AA73</f>
        <v>0</v>
      </c>
      <c r="AB72" s="18">
        <f t="shared" si="133"/>
        <v>0</v>
      </c>
      <c r="AC72" s="18">
        <f t="shared" ref="AC72" si="134">AC77+AC86+AC73</f>
        <v>0</v>
      </c>
      <c r="AD72" s="18">
        <f t="shared" si="31"/>
        <v>10208.700000000001</v>
      </c>
      <c r="AE72" s="18">
        <f t="shared" si="32"/>
        <v>10408.700000000001</v>
      </c>
      <c r="AF72" s="18">
        <f t="shared" si="33"/>
        <v>10408.700000000001</v>
      </c>
      <c r="AG72" s="18">
        <f t="shared" ref="AG72" si="135">AG77+AG86+AG73</f>
        <v>0</v>
      </c>
      <c r="AH72" s="18">
        <f t="shared" si="35"/>
        <v>10208.700000000001</v>
      </c>
      <c r="AI72" s="18">
        <f t="shared" si="36"/>
        <v>10408.700000000001</v>
      </c>
      <c r="AJ72" s="18">
        <f t="shared" si="37"/>
        <v>10408.700000000001</v>
      </c>
      <c r="AK72" s="18">
        <f t="shared" ref="AK72:AM72" si="136">AK77+AK86+AK73</f>
        <v>0</v>
      </c>
      <c r="AL72" s="18">
        <f t="shared" si="136"/>
        <v>0</v>
      </c>
      <c r="AM72" s="18">
        <f t="shared" si="136"/>
        <v>0</v>
      </c>
      <c r="AN72" s="18">
        <f t="shared" si="39"/>
        <v>10208.700000000001</v>
      </c>
      <c r="AO72" s="18">
        <f t="shared" si="40"/>
        <v>10408.700000000001</v>
      </c>
      <c r="AP72" s="18">
        <f t="shared" si="41"/>
        <v>10408.700000000001</v>
      </c>
      <c r="AQ72" s="18">
        <f t="shared" ref="AQ72" si="137">AQ77+AQ86+AQ73</f>
        <v>0</v>
      </c>
      <c r="AR72" s="18">
        <f t="shared" si="43"/>
        <v>10208.700000000001</v>
      </c>
      <c r="AS72" s="18">
        <f t="shared" ref="AS72:AU72" si="138">AS77+AS86+AS73</f>
        <v>0</v>
      </c>
      <c r="AT72" s="18">
        <f t="shared" si="138"/>
        <v>0</v>
      </c>
      <c r="AU72" s="18">
        <f t="shared" si="138"/>
        <v>0</v>
      </c>
      <c r="AV72" s="18">
        <f t="shared" si="45"/>
        <v>10208.700000000001</v>
      </c>
      <c r="AW72" s="18">
        <f t="shared" si="46"/>
        <v>10408.700000000001</v>
      </c>
      <c r="AX72" s="18">
        <f t="shared" si="47"/>
        <v>10408.700000000001</v>
      </c>
      <c r="AY72" s="18">
        <f t="shared" ref="AY72:AZ72" si="139">AY77+AY86+AY73</f>
        <v>0</v>
      </c>
      <c r="AZ72" s="18">
        <f t="shared" si="139"/>
        <v>0</v>
      </c>
      <c r="BA72" s="18">
        <f t="shared" si="13"/>
        <v>10208.700000000001</v>
      </c>
      <c r="BB72" s="18">
        <f t="shared" si="14"/>
        <v>10408.700000000001</v>
      </c>
      <c r="BC72" s="18">
        <f t="shared" ref="BC72:BE72" si="140">BC77+BC86+BC73</f>
        <v>-212.6</v>
      </c>
      <c r="BD72" s="18">
        <f t="shared" si="140"/>
        <v>0</v>
      </c>
      <c r="BE72" s="18">
        <f t="shared" si="140"/>
        <v>0</v>
      </c>
      <c r="BF72" s="18">
        <f t="shared" si="50"/>
        <v>9996.1</v>
      </c>
      <c r="BG72" s="18">
        <f t="shared" si="51"/>
        <v>10408.700000000001</v>
      </c>
      <c r="BH72" s="18">
        <f t="shared" si="52"/>
        <v>10408.700000000001</v>
      </c>
      <c r="BI72" s="18">
        <f t="shared" si="129"/>
        <v>0</v>
      </c>
      <c r="BJ72" s="25"/>
      <c r="BK72" s="36"/>
    </row>
    <row r="73" spans="1:92" ht="62.4" x14ac:dyDescent="0.3">
      <c r="A73" s="19" t="s">
        <v>1124</v>
      </c>
      <c r="B73" s="50"/>
      <c r="C73" s="51"/>
      <c r="D73" s="51"/>
      <c r="E73" s="14" t="s">
        <v>1125</v>
      </c>
      <c r="F73" s="18">
        <f>F74</f>
        <v>940</v>
      </c>
      <c r="G73" s="18">
        <f t="shared" ref="G73:BI75" si="141">G74</f>
        <v>940</v>
      </c>
      <c r="H73" s="18">
        <f t="shared" si="141"/>
        <v>940</v>
      </c>
      <c r="I73" s="18">
        <f t="shared" si="141"/>
        <v>0</v>
      </c>
      <c r="J73" s="18">
        <f t="shared" si="141"/>
        <v>0</v>
      </c>
      <c r="K73" s="18">
        <f t="shared" si="141"/>
        <v>0</v>
      </c>
      <c r="L73" s="18">
        <f t="shared" si="18"/>
        <v>940</v>
      </c>
      <c r="M73" s="18">
        <f t="shared" si="19"/>
        <v>940</v>
      </c>
      <c r="N73" s="18">
        <f t="shared" si="20"/>
        <v>940</v>
      </c>
      <c r="O73" s="18">
        <f t="shared" si="141"/>
        <v>0</v>
      </c>
      <c r="P73" s="18">
        <f t="shared" si="141"/>
        <v>0</v>
      </c>
      <c r="Q73" s="18">
        <f t="shared" si="141"/>
        <v>0</v>
      </c>
      <c r="R73" s="18">
        <f t="shared" si="22"/>
        <v>940</v>
      </c>
      <c r="S73" s="18">
        <f t="shared" si="23"/>
        <v>940</v>
      </c>
      <c r="T73" s="18">
        <f t="shared" si="24"/>
        <v>940</v>
      </c>
      <c r="U73" s="18">
        <f t="shared" si="141"/>
        <v>0</v>
      </c>
      <c r="V73" s="18">
        <f t="shared" si="141"/>
        <v>0</v>
      </c>
      <c r="W73" s="18">
        <f t="shared" si="141"/>
        <v>0</v>
      </c>
      <c r="X73" s="18">
        <f t="shared" si="26"/>
        <v>940</v>
      </c>
      <c r="Y73" s="18">
        <f t="shared" si="27"/>
        <v>940</v>
      </c>
      <c r="Z73" s="18">
        <f t="shared" si="28"/>
        <v>940</v>
      </c>
      <c r="AA73" s="18">
        <f t="shared" si="141"/>
        <v>0</v>
      </c>
      <c r="AB73" s="18">
        <f t="shared" si="141"/>
        <v>0</v>
      </c>
      <c r="AC73" s="18">
        <f t="shared" si="141"/>
        <v>0</v>
      </c>
      <c r="AD73" s="18">
        <f t="shared" si="31"/>
        <v>940</v>
      </c>
      <c r="AE73" s="18">
        <f t="shared" si="32"/>
        <v>940</v>
      </c>
      <c r="AF73" s="18">
        <f t="shared" si="33"/>
        <v>940</v>
      </c>
      <c r="AG73" s="18">
        <f t="shared" si="141"/>
        <v>0</v>
      </c>
      <c r="AH73" s="18">
        <f t="shared" si="35"/>
        <v>940</v>
      </c>
      <c r="AI73" s="18">
        <f t="shared" si="36"/>
        <v>940</v>
      </c>
      <c r="AJ73" s="18">
        <f t="shared" si="37"/>
        <v>940</v>
      </c>
      <c r="AK73" s="18">
        <f t="shared" si="141"/>
        <v>0</v>
      </c>
      <c r="AL73" s="18">
        <f t="shared" si="141"/>
        <v>0</v>
      </c>
      <c r="AM73" s="18">
        <f t="shared" si="141"/>
        <v>0</v>
      </c>
      <c r="AN73" s="18">
        <f t="shared" si="39"/>
        <v>940</v>
      </c>
      <c r="AO73" s="18">
        <f t="shared" si="40"/>
        <v>940</v>
      </c>
      <c r="AP73" s="18">
        <f t="shared" si="41"/>
        <v>940</v>
      </c>
      <c r="AQ73" s="18">
        <f t="shared" si="141"/>
        <v>0</v>
      </c>
      <c r="AR73" s="18">
        <f t="shared" si="43"/>
        <v>940</v>
      </c>
      <c r="AS73" s="18">
        <f t="shared" si="141"/>
        <v>0</v>
      </c>
      <c r="AT73" s="18">
        <f t="shared" si="141"/>
        <v>0</v>
      </c>
      <c r="AU73" s="18">
        <f t="shared" si="141"/>
        <v>0</v>
      </c>
      <c r="AV73" s="18">
        <f t="shared" si="45"/>
        <v>940</v>
      </c>
      <c r="AW73" s="18">
        <f t="shared" si="46"/>
        <v>940</v>
      </c>
      <c r="AX73" s="18">
        <f t="shared" si="47"/>
        <v>940</v>
      </c>
      <c r="AY73" s="18">
        <f t="shared" si="141"/>
        <v>0</v>
      </c>
      <c r="AZ73" s="18">
        <f t="shared" si="141"/>
        <v>0</v>
      </c>
      <c r="BA73" s="18">
        <f t="shared" si="13"/>
        <v>940</v>
      </c>
      <c r="BB73" s="18">
        <f t="shared" si="14"/>
        <v>940</v>
      </c>
      <c r="BC73" s="18">
        <f t="shared" si="141"/>
        <v>0</v>
      </c>
      <c r="BD73" s="18">
        <f t="shared" si="141"/>
        <v>0</v>
      </c>
      <c r="BE73" s="18">
        <f t="shared" si="141"/>
        <v>0</v>
      </c>
      <c r="BF73" s="18">
        <f t="shared" si="50"/>
        <v>940</v>
      </c>
      <c r="BG73" s="18">
        <f t="shared" si="51"/>
        <v>940</v>
      </c>
      <c r="BH73" s="18">
        <f t="shared" si="52"/>
        <v>940</v>
      </c>
      <c r="BI73" s="18">
        <f t="shared" si="141"/>
        <v>0</v>
      </c>
      <c r="BJ73" s="25"/>
      <c r="BK73" s="36"/>
    </row>
    <row r="74" spans="1:92" ht="31.2" x14ac:dyDescent="0.3">
      <c r="A74" s="19" t="s">
        <v>1124</v>
      </c>
      <c r="B74" s="50">
        <v>200</v>
      </c>
      <c r="C74" s="51"/>
      <c r="D74" s="51"/>
      <c r="E74" s="14" t="s">
        <v>455</v>
      </c>
      <c r="F74" s="18">
        <f>F75</f>
        <v>940</v>
      </c>
      <c r="G74" s="18">
        <f t="shared" si="141"/>
        <v>940</v>
      </c>
      <c r="H74" s="18">
        <f t="shared" si="141"/>
        <v>940</v>
      </c>
      <c r="I74" s="18">
        <f t="shared" si="141"/>
        <v>0</v>
      </c>
      <c r="J74" s="18">
        <f t="shared" si="141"/>
        <v>0</v>
      </c>
      <c r="K74" s="18">
        <f t="shared" si="141"/>
        <v>0</v>
      </c>
      <c r="L74" s="18">
        <f t="shared" si="18"/>
        <v>940</v>
      </c>
      <c r="M74" s="18">
        <f t="shared" si="19"/>
        <v>940</v>
      </c>
      <c r="N74" s="18">
        <f t="shared" si="20"/>
        <v>940</v>
      </c>
      <c r="O74" s="18">
        <f t="shared" si="141"/>
        <v>0</v>
      </c>
      <c r="P74" s="18">
        <f t="shared" si="141"/>
        <v>0</v>
      </c>
      <c r="Q74" s="18">
        <f t="shared" si="141"/>
        <v>0</v>
      </c>
      <c r="R74" s="18">
        <f t="shared" si="22"/>
        <v>940</v>
      </c>
      <c r="S74" s="18">
        <f t="shared" si="23"/>
        <v>940</v>
      </c>
      <c r="T74" s="18">
        <f t="shared" si="24"/>
        <v>940</v>
      </c>
      <c r="U74" s="18">
        <f t="shared" si="141"/>
        <v>0</v>
      </c>
      <c r="V74" s="18">
        <f t="shared" si="141"/>
        <v>0</v>
      </c>
      <c r="W74" s="18">
        <f t="shared" si="141"/>
        <v>0</v>
      </c>
      <c r="X74" s="18">
        <f t="shared" si="26"/>
        <v>940</v>
      </c>
      <c r="Y74" s="18">
        <f t="shared" si="27"/>
        <v>940</v>
      </c>
      <c r="Z74" s="18">
        <f t="shared" si="28"/>
        <v>940</v>
      </c>
      <c r="AA74" s="18">
        <f t="shared" si="141"/>
        <v>0</v>
      </c>
      <c r="AB74" s="18">
        <f t="shared" si="141"/>
        <v>0</v>
      </c>
      <c r="AC74" s="18">
        <f t="shared" si="141"/>
        <v>0</v>
      </c>
      <c r="AD74" s="18">
        <f t="shared" si="31"/>
        <v>940</v>
      </c>
      <c r="AE74" s="18">
        <f t="shared" si="32"/>
        <v>940</v>
      </c>
      <c r="AF74" s="18">
        <f t="shared" si="33"/>
        <v>940</v>
      </c>
      <c r="AG74" s="18">
        <f t="shared" si="141"/>
        <v>0</v>
      </c>
      <c r="AH74" s="18">
        <f t="shared" si="35"/>
        <v>940</v>
      </c>
      <c r="AI74" s="18">
        <f t="shared" si="36"/>
        <v>940</v>
      </c>
      <c r="AJ74" s="18">
        <f t="shared" si="37"/>
        <v>940</v>
      </c>
      <c r="AK74" s="18">
        <f t="shared" si="141"/>
        <v>0</v>
      </c>
      <c r="AL74" s="18">
        <f t="shared" si="141"/>
        <v>0</v>
      </c>
      <c r="AM74" s="18">
        <f t="shared" si="141"/>
        <v>0</v>
      </c>
      <c r="AN74" s="18">
        <f t="shared" si="39"/>
        <v>940</v>
      </c>
      <c r="AO74" s="18">
        <f t="shared" si="40"/>
        <v>940</v>
      </c>
      <c r="AP74" s="18">
        <f t="shared" si="41"/>
        <v>940</v>
      </c>
      <c r="AQ74" s="18">
        <f t="shared" si="141"/>
        <v>0</v>
      </c>
      <c r="AR74" s="18">
        <f t="shared" si="43"/>
        <v>940</v>
      </c>
      <c r="AS74" s="18">
        <f t="shared" si="141"/>
        <v>0</v>
      </c>
      <c r="AT74" s="18">
        <f t="shared" si="141"/>
        <v>0</v>
      </c>
      <c r="AU74" s="18">
        <f t="shared" si="141"/>
        <v>0</v>
      </c>
      <c r="AV74" s="18">
        <f t="shared" si="45"/>
        <v>940</v>
      </c>
      <c r="AW74" s="18">
        <f t="shared" si="46"/>
        <v>940</v>
      </c>
      <c r="AX74" s="18">
        <f t="shared" si="47"/>
        <v>940</v>
      </c>
      <c r="AY74" s="18">
        <f t="shared" si="141"/>
        <v>0</v>
      </c>
      <c r="AZ74" s="18">
        <f t="shared" si="141"/>
        <v>0</v>
      </c>
      <c r="BA74" s="18">
        <f t="shared" si="13"/>
        <v>940</v>
      </c>
      <c r="BB74" s="18">
        <f t="shared" si="14"/>
        <v>940</v>
      </c>
      <c r="BC74" s="18">
        <f t="shared" si="141"/>
        <v>0</v>
      </c>
      <c r="BD74" s="18">
        <f t="shared" si="141"/>
        <v>0</v>
      </c>
      <c r="BE74" s="18">
        <f t="shared" si="141"/>
        <v>0</v>
      </c>
      <c r="BF74" s="18">
        <f t="shared" si="50"/>
        <v>940</v>
      </c>
      <c r="BG74" s="18">
        <f t="shared" si="51"/>
        <v>940</v>
      </c>
      <c r="BH74" s="18">
        <f t="shared" si="52"/>
        <v>940</v>
      </c>
      <c r="BI74" s="18">
        <f t="shared" si="141"/>
        <v>0</v>
      </c>
      <c r="BJ74" s="25"/>
      <c r="BK74" s="36"/>
    </row>
    <row r="75" spans="1:92" ht="46.8" x14ac:dyDescent="0.3">
      <c r="A75" s="19" t="s">
        <v>1124</v>
      </c>
      <c r="B75" s="50">
        <v>240</v>
      </c>
      <c r="C75" s="51"/>
      <c r="D75" s="51"/>
      <c r="E75" s="14" t="s">
        <v>463</v>
      </c>
      <c r="F75" s="18">
        <f>F76</f>
        <v>940</v>
      </c>
      <c r="G75" s="18">
        <f t="shared" si="141"/>
        <v>940</v>
      </c>
      <c r="H75" s="18">
        <f t="shared" si="141"/>
        <v>940</v>
      </c>
      <c r="I75" s="18">
        <f t="shared" si="141"/>
        <v>0</v>
      </c>
      <c r="J75" s="18">
        <f t="shared" si="141"/>
        <v>0</v>
      </c>
      <c r="K75" s="18">
        <f t="shared" si="141"/>
        <v>0</v>
      </c>
      <c r="L75" s="18">
        <f t="shared" si="18"/>
        <v>940</v>
      </c>
      <c r="M75" s="18">
        <f t="shared" si="19"/>
        <v>940</v>
      </c>
      <c r="N75" s="18">
        <f t="shared" si="20"/>
        <v>940</v>
      </c>
      <c r="O75" s="18">
        <f t="shared" si="141"/>
        <v>0</v>
      </c>
      <c r="P75" s="18">
        <f t="shared" si="141"/>
        <v>0</v>
      </c>
      <c r="Q75" s="18">
        <f t="shared" si="141"/>
        <v>0</v>
      </c>
      <c r="R75" s="18">
        <f t="shared" si="22"/>
        <v>940</v>
      </c>
      <c r="S75" s="18">
        <f t="shared" si="23"/>
        <v>940</v>
      </c>
      <c r="T75" s="18">
        <f t="shared" si="24"/>
        <v>940</v>
      </c>
      <c r="U75" s="18">
        <f t="shared" si="141"/>
        <v>0</v>
      </c>
      <c r="V75" s="18">
        <f t="shared" si="141"/>
        <v>0</v>
      </c>
      <c r="W75" s="18">
        <f t="shared" si="141"/>
        <v>0</v>
      </c>
      <c r="X75" s="18">
        <f t="shared" si="26"/>
        <v>940</v>
      </c>
      <c r="Y75" s="18">
        <f t="shared" si="27"/>
        <v>940</v>
      </c>
      <c r="Z75" s="18">
        <f t="shared" si="28"/>
        <v>940</v>
      </c>
      <c r="AA75" s="18">
        <f t="shared" si="141"/>
        <v>0</v>
      </c>
      <c r="AB75" s="18">
        <f t="shared" si="141"/>
        <v>0</v>
      </c>
      <c r="AC75" s="18">
        <f t="shared" si="141"/>
        <v>0</v>
      </c>
      <c r="AD75" s="18">
        <f t="shared" si="31"/>
        <v>940</v>
      </c>
      <c r="AE75" s="18">
        <f t="shared" si="32"/>
        <v>940</v>
      </c>
      <c r="AF75" s="18">
        <f t="shared" si="33"/>
        <v>940</v>
      </c>
      <c r="AG75" s="18">
        <f t="shared" si="141"/>
        <v>0</v>
      </c>
      <c r="AH75" s="18">
        <f t="shared" si="35"/>
        <v>940</v>
      </c>
      <c r="AI75" s="18">
        <f t="shared" si="36"/>
        <v>940</v>
      </c>
      <c r="AJ75" s="18">
        <f t="shared" si="37"/>
        <v>940</v>
      </c>
      <c r="AK75" s="18">
        <f t="shared" si="141"/>
        <v>0</v>
      </c>
      <c r="AL75" s="18">
        <f t="shared" si="141"/>
        <v>0</v>
      </c>
      <c r="AM75" s="18">
        <f t="shared" si="141"/>
        <v>0</v>
      </c>
      <c r="AN75" s="18">
        <f t="shared" si="39"/>
        <v>940</v>
      </c>
      <c r="AO75" s="18">
        <f t="shared" si="40"/>
        <v>940</v>
      </c>
      <c r="AP75" s="18">
        <f t="shared" si="41"/>
        <v>940</v>
      </c>
      <c r="AQ75" s="18">
        <f t="shared" si="141"/>
        <v>0</v>
      </c>
      <c r="AR75" s="18">
        <f t="shared" si="43"/>
        <v>940</v>
      </c>
      <c r="AS75" s="18">
        <f t="shared" si="141"/>
        <v>0</v>
      </c>
      <c r="AT75" s="18">
        <f t="shared" si="141"/>
        <v>0</v>
      </c>
      <c r="AU75" s="18">
        <f t="shared" si="141"/>
        <v>0</v>
      </c>
      <c r="AV75" s="18">
        <f t="shared" si="45"/>
        <v>940</v>
      </c>
      <c r="AW75" s="18">
        <f t="shared" si="46"/>
        <v>940</v>
      </c>
      <c r="AX75" s="18">
        <f t="shared" si="47"/>
        <v>940</v>
      </c>
      <c r="AY75" s="18">
        <f t="shared" si="141"/>
        <v>0</v>
      </c>
      <c r="AZ75" s="18">
        <f t="shared" si="141"/>
        <v>0</v>
      </c>
      <c r="BA75" s="18">
        <f t="shared" si="13"/>
        <v>940</v>
      </c>
      <c r="BB75" s="18">
        <f t="shared" si="14"/>
        <v>940</v>
      </c>
      <c r="BC75" s="18">
        <f t="shared" si="141"/>
        <v>0</v>
      </c>
      <c r="BD75" s="18">
        <f t="shared" si="141"/>
        <v>0</v>
      </c>
      <c r="BE75" s="18">
        <f t="shared" si="141"/>
        <v>0</v>
      </c>
      <c r="BF75" s="18">
        <f t="shared" si="50"/>
        <v>940</v>
      </c>
      <c r="BG75" s="18">
        <f t="shared" si="51"/>
        <v>940</v>
      </c>
      <c r="BH75" s="18">
        <f t="shared" si="52"/>
        <v>940</v>
      </c>
      <c r="BI75" s="18">
        <f t="shared" si="141"/>
        <v>0</v>
      </c>
      <c r="BJ75" s="25"/>
      <c r="BK75" s="36"/>
    </row>
    <row r="76" spans="1:92" x14ac:dyDescent="0.3">
      <c r="A76" s="19" t="s">
        <v>1124</v>
      </c>
      <c r="B76" s="50">
        <v>240</v>
      </c>
      <c r="C76" s="51" t="s">
        <v>5</v>
      </c>
      <c r="D76" s="51" t="s">
        <v>6</v>
      </c>
      <c r="E76" s="14" t="s">
        <v>424</v>
      </c>
      <c r="F76" s="18">
        <v>940</v>
      </c>
      <c r="G76" s="18">
        <v>940</v>
      </c>
      <c r="H76" s="18">
        <v>940</v>
      </c>
      <c r="I76" s="18"/>
      <c r="J76" s="18"/>
      <c r="K76" s="18"/>
      <c r="L76" s="18">
        <f t="shared" si="18"/>
        <v>940</v>
      </c>
      <c r="M76" s="18">
        <f t="shared" si="19"/>
        <v>940</v>
      </c>
      <c r="N76" s="18">
        <f t="shared" si="20"/>
        <v>940</v>
      </c>
      <c r="O76" s="18"/>
      <c r="P76" s="18"/>
      <c r="Q76" s="18"/>
      <c r="R76" s="18">
        <f t="shared" si="22"/>
        <v>940</v>
      </c>
      <c r="S76" s="18">
        <f t="shared" si="23"/>
        <v>940</v>
      </c>
      <c r="T76" s="18">
        <f t="shared" si="24"/>
        <v>940</v>
      </c>
      <c r="U76" s="18"/>
      <c r="V76" s="18"/>
      <c r="W76" s="18"/>
      <c r="X76" s="18">
        <f t="shared" si="26"/>
        <v>940</v>
      </c>
      <c r="Y76" s="18">
        <f t="shared" si="27"/>
        <v>940</v>
      </c>
      <c r="Z76" s="18">
        <f t="shared" si="28"/>
        <v>940</v>
      </c>
      <c r="AA76" s="18"/>
      <c r="AB76" s="18"/>
      <c r="AC76" s="18"/>
      <c r="AD76" s="18">
        <f t="shared" si="31"/>
        <v>940</v>
      </c>
      <c r="AE76" s="18">
        <f t="shared" si="32"/>
        <v>940</v>
      </c>
      <c r="AF76" s="18">
        <f t="shared" si="33"/>
        <v>940</v>
      </c>
      <c r="AG76" s="18"/>
      <c r="AH76" s="18">
        <f t="shared" si="35"/>
        <v>940</v>
      </c>
      <c r="AI76" s="18">
        <f t="shared" si="36"/>
        <v>940</v>
      </c>
      <c r="AJ76" s="18">
        <f t="shared" si="37"/>
        <v>940</v>
      </c>
      <c r="AK76" s="18"/>
      <c r="AL76" s="18"/>
      <c r="AM76" s="18"/>
      <c r="AN76" s="18">
        <f t="shared" si="39"/>
        <v>940</v>
      </c>
      <c r="AO76" s="18">
        <f t="shared" si="40"/>
        <v>940</v>
      </c>
      <c r="AP76" s="18">
        <f t="shared" si="41"/>
        <v>940</v>
      </c>
      <c r="AQ76" s="18"/>
      <c r="AR76" s="18">
        <f t="shared" si="43"/>
        <v>940</v>
      </c>
      <c r="AS76" s="18"/>
      <c r="AT76" s="18"/>
      <c r="AU76" s="18"/>
      <c r="AV76" s="18">
        <f t="shared" si="45"/>
        <v>940</v>
      </c>
      <c r="AW76" s="18">
        <f t="shared" si="46"/>
        <v>940</v>
      </c>
      <c r="AX76" s="18">
        <f t="shared" si="47"/>
        <v>940</v>
      </c>
      <c r="AY76" s="18"/>
      <c r="AZ76" s="18"/>
      <c r="BA76" s="18">
        <f t="shared" si="13"/>
        <v>940</v>
      </c>
      <c r="BB76" s="18">
        <f t="shared" si="14"/>
        <v>940</v>
      </c>
      <c r="BC76" s="18"/>
      <c r="BD76" s="18"/>
      <c r="BE76" s="18"/>
      <c r="BF76" s="18">
        <f t="shared" si="50"/>
        <v>940</v>
      </c>
      <c r="BG76" s="18">
        <f t="shared" si="51"/>
        <v>940</v>
      </c>
      <c r="BH76" s="18">
        <f t="shared" si="52"/>
        <v>940</v>
      </c>
      <c r="BI76" s="18"/>
      <c r="BJ76" s="25"/>
      <c r="BK76" s="36"/>
    </row>
    <row r="77" spans="1:92" ht="78" x14ac:dyDescent="0.3">
      <c r="A77" s="51" t="s">
        <v>22</v>
      </c>
      <c r="B77" s="50"/>
      <c r="C77" s="51"/>
      <c r="D77" s="51"/>
      <c r="E77" s="14" t="s">
        <v>507</v>
      </c>
      <c r="F77" s="18">
        <f t="shared" ref="F77" si="142">F78+F81</f>
        <v>2438.6999999999998</v>
      </c>
      <c r="G77" s="18">
        <f t="shared" ref="G77:BI77" si="143">G78+G81</f>
        <v>2438.6999999999998</v>
      </c>
      <c r="H77" s="18">
        <f t="shared" si="143"/>
        <v>2438.6999999999998</v>
      </c>
      <c r="I77" s="18">
        <f t="shared" ref="I77:K77" si="144">I78+I81</f>
        <v>0</v>
      </c>
      <c r="J77" s="18">
        <f t="shared" si="144"/>
        <v>0</v>
      </c>
      <c r="K77" s="18">
        <f t="shared" si="144"/>
        <v>0</v>
      </c>
      <c r="L77" s="18">
        <f t="shared" si="18"/>
        <v>2438.6999999999998</v>
      </c>
      <c r="M77" s="18">
        <f t="shared" si="19"/>
        <v>2438.6999999999998</v>
      </c>
      <c r="N77" s="18">
        <f t="shared" si="20"/>
        <v>2438.6999999999998</v>
      </c>
      <c r="O77" s="18">
        <f t="shared" ref="O77:Q77" si="145">O78+O81</f>
        <v>-200</v>
      </c>
      <c r="P77" s="18">
        <f t="shared" si="145"/>
        <v>0</v>
      </c>
      <c r="Q77" s="18">
        <f t="shared" si="145"/>
        <v>0</v>
      </c>
      <c r="R77" s="18">
        <f t="shared" si="22"/>
        <v>2238.6999999999998</v>
      </c>
      <c r="S77" s="18">
        <f t="shared" si="23"/>
        <v>2438.6999999999998</v>
      </c>
      <c r="T77" s="18">
        <f t="shared" si="24"/>
        <v>2438.6999999999998</v>
      </c>
      <c r="U77" s="18">
        <f t="shared" ref="U77:W77" si="146">U78+U81</f>
        <v>0</v>
      </c>
      <c r="V77" s="18">
        <f t="shared" si="146"/>
        <v>0</v>
      </c>
      <c r="W77" s="18">
        <f t="shared" si="146"/>
        <v>0</v>
      </c>
      <c r="X77" s="18">
        <f t="shared" si="26"/>
        <v>2238.6999999999998</v>
      </c>
      <c r="Y77" s="18">
        <f t="shared" si="27"/>
        <v>2438.6999999999998</v>
      </c>
      <c r="Z77" s="18">
        <f t="shared" si="28"/>
        <v>2438.6999999999998</v>
      </c>
      <c r="AA77" s="18">
        <f t="shared" ref="AA77:AB77" si="147">AA78+AA81</f>
        <v>0</v>
      </c>
      <c r="AB77" s="18">
        <f t="shared" si="147"/>
        <v>0</v>
      </c>
      <c r="AC77" s="18">
        <f t="shared" ref="AC77" si="148">AC78+AC81</f>
        <v>0</v>
      </c>
      <c r="AD77" s="18">
        <f t="shared" si="31"/>
        <v>2238.6999999999998</v>
      </c>
      <c r="AE77" s="18">
        <f t="shared" si="32"/>
        <v>2438.6999999999998</v>
      </c>
      <c r="AF77" s="18">
        <f t="shared" si="33"/>
        <v>2438.6999999999998</v>
      </c>
      <c r="AG77" s="18">
        <f t="shared" ref="AG77" si="149">AG78+AG81</f>
        <v>0</v>
      </c>
      <c r="AH77" s="18">
        <f t="shared" si="35"/>
        <v>2238.6999999999998</v>
      </c>
      <c r="AI77" s="18">
        <f t="shared" si="36"/>
        <v>2438.6999999999998</v>
      </c>
      <c r="AJ77" s="18">
        <f t="shared" si="37"/>
        <v>2438.6999999999998</v>
      </c>
      <c r="AK77" s="18">
        <f t="shared" ref="AK77:AM77" si="150">AK78+AK81</f>
        <v>0</v>
      </c>
      <c r="AL77" s="18">
        <f t="shared" si="150"/>
        <v>0</v>
      </c>
      <c r="AM77" s="18">
        <f t="shared" si="150"/>
        <v>0</v>
      </c>
      <c r="AN77" s="18">
        <f t="shared" si="39"/>
        <v>2238.6999999999998</v>
      </c>
      <c r="AO77" s="18">
        <f t="shared" si="40"/>
        <v>2438.6999999999998</v>
      </c>
      <c r="AP77" s="18">
        <f t="shared" si="41"/>
        <v>2438.6999999999998</v>
      </c>
      <c r="AQ77" s="18">
        <f t="shared" ref="AQ77" si="151">AQ78+AQ81</f>
        <v>0</v>
      </c>
      <c r="AR77" s="18">
        <f t="shared" si="43"/>
        <v>2238.6999999999998</v>
      </c>
      <c r="AS77" s="18">
        <f t="shared" ref="AS77:AU77" si="152">AS78+AS81</f>
        <v>0</v>
      </c>
      <c r="AT77" s="18">
        <f t="shared" si="152"/>
        <v>0</v>
      </c>
      <c r="AU77" s="18">
        <f t="shared" si="152"/>
        <v>0</v>
      </c>
      <c r="AV77" s="18">
        <f t="shared" si="45"/>
        <v>2238.6999999999998</v>
      </c>
      <c r="AW77" s="18">
        <f t="shared" si="46"/>
        <v>2438.6999999999998</v>
      </c>
      <c r="AX77" s="18">
        <f t="shared" si="47"/>
        <v>2438.6999999999998</v>
      </c>
      <c r="AY77" s="18">
        <f t="shared" ref="AY77:AZ77" si="153">AY78+AY81</f>
        <v>0</v>
      </c>
      <c r="AZ77" s="18">
        <f t="shared" si="153"/>
        <v>0</v>
      </c>
      <c r="BA77" s="18">
        <f t="shared" si="13"/>
        <v>2238.6999999999998</v>
      </c>
      <c r="BB77" s="18">
        <f t="shared" si="14"/>
        <v>2438.6999999999998</v>
      </c>
      <c r="BC77" s="18">
        <f t="shared" ref="BC77:BE77" si="154">BC78+BC81</f>
        <v>-100</v>
      </c>
      <c r="BD77" s="18">
        <f t="shared" si="154"/>
        <v>0</v>
      </c>
      <c r="BE77" s="18">
        <f t="shared" si="154"/>
        <v>0</v>
      </c>
      <c r="BF77" s="18">
        <f t="shared" si="50"/>
        <v>2138.6999999999998</v>
      </c>
      <c r="BG77" s="18">
        <f t="shared" si="51"/>
        <v>2438.6999999999998</v>
      </c>
      <c r="BH77" s="18">
        <f t="shared" si="52"/>
        <v>2438.6999999999998</v>
      </c>
      <c r="BI77" s="18">
        <f t="shared" si="143"/>
        <v>0</v>
      </c>
      <c r="BJ77" s="25"/>
      <c r="BK77" s="36"/>
    </row>
    <row r="78" spans="1:92" ht="31.2" x14ac:dyDescent="0.3">
      <c r="A78" s="51" t="s">
        <v>22</v>
      </c>
      <c r="B78" s="50">
        <v>200</v>
      </c>
      <c r="C78" s="51"/>
      <c r="D78" s="51"/>
      <c r="E78" s="14" t="s">
        <v>455</v>
      </c>
      <c r="F78" s="18">
        <f t="shared" ref="F78:BI79" si="155">F79</f>
        <v>50</v>
      </c>
      <c r="G78" s="18">
        <f t="shared" si="155"/>
        <v>50</v>
      </c>
      <c r="H78" s="18">
        <f t="shared" si="155"/>
        <v>50</v>
      </c>
      <c r="I78" s="18">
        <f t="shared" si="155"/>
        <v>0</v>
      </c>
      <c r="J78" s="18">
        <f t="shared" si="155"/>
        <v>0</v>
      </c>
      <c r="K78" s="18">
        <f t="shared" si="155"/>
        <v>0</v>
      </c>
      <c r="L78" s="18">
        <f t="shared" si="18"/>
        <v>50</v>
      </c>
      <c r="M78" s="18">
        <f t="shared" si="19"/>
        <v>50</v>
      </c>
      <c r="N78" s="18">
        <f t="shared" si="20"/>
        <v>50</v>
      </c>
      <c r="O78" s="18">
        <f t="shared" si="155"/>
        <v>0</v>
      </c>
      <c r="P78" s="18">
        <f t="shared" si="155"/>
        <v>0</v>
      </c>
      <c r="Q78" s="18">
        <f t="shared" si="155"/>
        <v>0</v>
      </c>
      <c r="R78" s="18">
        <f t="shared" si="22"/>
        <v>50</v>
      </c>
      <c r="S78" s="18">
        <f t="shared" si="23"/>
        <v>50</v>
      </c>
      <c r="T78" s="18">
        <f t="shared" si="24"/>
        <v>50</v>
      </c>
      <c r="U78" s="18">
        <f t="shared" si="155"/>
        <v>0</v>
      </c>
      <c r="V78" s="18">
        <f t="shared" si="155"/>
        <v>0</v>
      </c>
      <c r="W78" s="18">
        <f t="shared" si="155"/>
        <v>0</v>
      </c>
      <c r="X78" s="18">
        <f t="shared" si="26"/>
        <v>50</v>
      </c>
      <c r="Y78" s="18">
        <f t="shared" si="27"/>
        <v>50</v>
      </c>
      <c r="Z78" s="18">
        <f t="shared" si="28"/>
        <v>50</v>
      </c>
      <c r="AA78" s="18">
        <f t="shared" si="155"/>
        <v>0</v>
      </c>
      <c r="AB78" s="18">
        <f t="shared" si="155"/>
        <v>0</v>
      </c>
      <c r="AC78" s="18">
        <f t="shared" si="155"/>
        <v>0</v>
      </c>
      <c r="AD78" s="18">
        <f t="shared" si="31"/>
        <v>50</v>
      </c>
      <c r="AE78" s="18">
        <f t="shared" si="32"/>
        <v>50</v>
      </c>
      <c r="AF78" s="18">
        <f t="shared" si="33"/>
        <v>50</v>
      </c>
      <c r="AG78" s="18">
        <f t="shared" si="155"/>
        <v>0</v>
      </c>
      <c r="AH78" s="18">
        <f t="shared" si="35"/>
        <v>50</v>
      </c>
      <c r="AI78" s="18">
        <f t="shared" si="36"/>
        <v>50</v>
      </c>
      <c r="AJ78" s="18">
        <f t="shared" si="37"/>
        <v>50</v>
      </c>
      <c r="AK78" s="18">
        <f t="shared" si="155"/>
        <v>0</v>
      </c>
      <c r="AL78" s="18">
        <f t="shared" si="155"/>
        <v>0</v>
      </c>
      <c r="AM78" s="18">
        <f t="shared" si="155"/>
        <v>0</v>
      </c>
      <c r="AN78" s="18">
        <f t="shared" si="39"/>
        <v>50</v>
      </c>
      <c r="AO78" s="18">
        <f t="shared" si="40"/>
        <v>50</v>
      </c>
      <c r="AP78" s="18">
        <f t="shared" si="41"/>
        <v>50</v>
      </c>
      <c r="AQ78" s="18">
        <f t="shared" si="155"/>
        <v>0</v>
      </c>
      <c r="AR78" s="18">
        <f t="shared" si="43"/>
        <v>50</v>
      </c>
      <c r="AS78" s="18">
        <f t="shared" si="155"/>
        <v>0</v>
      </c>
      <c r="AT78" s="18">
        <f t="shared" si="155"/>
        <v>0</v>
      </c>
      <c r="AU78" s="18">
        <f t="shared" si="155"/>
        <v>0</v>
      </c>
      <c r="AV78" s="18">
        <f t="shared" si="45"/>
        <v>50</v>
      </c>
      <c r="AW78" s="18">
        <f t="shared" si="46"/>
        <v>50</v>
      </c>
      <c r="AX78" s="18">
        <f t="shared" si="47"/>
        <v>50</v>
      </c>
      <c r="AY78" s="18">
        <f t="shared" si="155"/>
        <v>0</v>
      </c>
      <c r="AZ78" s="18">
        <f t="shared" si="155"/>
        <v>0</v>
      </c>
      <c r="BA78" s="18">
        <f t="shared" si="13"/>
        <v>50</v>
      </c>
      <c r="BB78" s="18">
        <f t="shared" si="14"/>
        <v>50</v>
      </c>
      <c r="BC78" s="18">
        <f t="shared" si="155"/>
        <v>0</v>
      </c>
      <c r="BD78" s="18">
        <f t="shared" si="155"/>
        <v>0</v>
      </c>
      <c r="BE78" s="18">
        <f t="shared" si="155"/>
        <v>0</v>
      </c>
      <c r="BF78" s="18">
        <f t="shared" si="50"/>
        <v>50</v>
      </c>
      <c r="BG78" s="18">
        <f t="shared" si="51"/>
        <v>50</v>
      </c>
      <c r="BH78" s="18">
        <f t="shared" si="52"/>
        <v>50</v>
      </c>
      <c r="BI78" s="18">
        <f t="shared" si="155"/>
        <v>0</v>
      </c>
      <c r="BJ78" s="25"/>
      <c r="BK78" s="36"/>
    </row>
    <row r="79" spans="1:92" ht="46.8" x14ac:dyDescent="0.3">
      <c r="A79" s="51" t="s">
        <v>22</v>
      </c>
      <c r="B79" s="50">
        <v>240</v>
      </c>
      <c r="C79" s="51"/>
      <c r="D79" s="51"/>
      <c r="E79" s="14" t="s">
        <v>463</v>
      </c>
      <c r="F79" s="18">
        <f t="shared" si="155"/>
        <v>50</v>
      </c>
      <c r="G79" s="18">
        <f t="shared" si="155"/>
        <v>50</v>
      </c>
      <c r="H79" s="18">
        <f t="shared" si="155"/>
        <v>50</v>
      </c>
      <c r="I79" s="18">
        <f t="shared" si="155"/>
        <v>0</v>
      </c>
      <c r="J79" s="18">
        <f t="shared" si="155"/>
        <v>0</v>
      </c>
      <c r="K79" s="18">
        <f t="shared" si="155"/>
        <v>0</v>
      </c>
      <c r="L79" s="18">
        <f t="shared" si="18"/>
        <v>50</v>
      </c>
      <c r="M79" s="18">
        <f t="shared" si="19"/>
        <v>50</v>
      </c>
      <c r="N79" s="18">
        <f t="shared" si="20"/>
        <v>50</v>
      </c>
      <c r="O79" s="18">
        <f t="shared" si="155"/>
        <v>0</v>
      </c>
      <c r="P79" s="18">
        <f t="shared" si="155"/>
        <v>0</v>
      </c>
      <c r="Q79" s="18">
        <f t="shared" si="155"/>
        <v>0</v>
      </c>
      <c r="R79" s="18">
        <f t="shared" si="22"/>
        <v>50</v>
      </c>
      <c r="S79" s="18">
        <f t="shared" si="23"/>
        <v>50</v>
      </c>
      <c r="T79" s="18">
        <f t="shared" si="24"/>
        <v>50</v>
      </c>
      <c r="U79" s="18">
        <f t="shared" si="155"/>
        <v>0</v>
      </c>
      <c r="V79" s="18">
        <f t="shared" si="155"/>
        <v>0</v>
      </c>
      <c r="W79" s="18">
        <f t="shared" si="155"/>
        <v>0</v>
      </c>
      <c r="X79" s="18">
        <f t="shared" si="26"/>
        <v>50</v>
      </c>
      <c r="Y79" s="18">
        <f t="shared" si="27"/>
        <v>50</v>
      </c>
      <c r="Z79" s="18">
        <f t="shared" si="28"/>
        <v>50</v>
      </c>
      <c r="AA79" s="18">
        <f t="shared" si="155"/>
        <v>0</v>
      </c>
      <c r="AB79" s="18">
        <f t="shared" si="155"/>
        <v>0</v>
      </c>
      <c r="AC79" s="18">
        <f t="shared" si="155"/>
        <v>0</v>
      </c>
      <c r="AD79" s="18">
        <f t="shared" si="31"/>
        <v>50</v>
      </c>
      <c r="AE79" s="18">
        <f t="shared" si="32"/>
        <v>50</v>
      </c>
      <c r="AF79" s="18">
        <f t="shared" si="33"/>
        <v>50</v>
      </c>
      <c r="AG79" s="18">
        <f t="shared" si="155"/>
        <v>0</v>
      </c>
      <c r="AH79" s="18">
        <f t="shared" si="35"/>
        <v>50</v>
      </c>
      <c r="AI79" s="18">
        <f t="shared" si="36"/>
        <v>50</v>
      </c>
      <c r="AJ79" s="18">
        <f t="shared" si="37"/>
        <v>50</v>
      </c>
      <c r="AK79" s="18">
        <f t="shared" si="155"/>
        <v>0</v>
      </c>
      <c r="AL79" s="18">
        <f t="shared" si="155"/>
        <v>0</v>
      </c>
      <c r="AM79" s="18">
        <f t="shared" si="155"/>
        <v>0</v>
      </c>
      <c r="AN79" s="18">
        <f t="shared" si="39"/>
        <v>50</v>
      </c>
      <c r="AO79" s="18">
        <f t="shared" si="40"/>
        <v>50</v>
      </c>
      <c r="AP79" s="18">
        <f t="shared" si="41"/>
        <v>50</v>
      </c>
      <c r="AQ79" s="18">
        <f t="shared" si="155"/>
        <v>0</v>
      </c>
      <c r="AR79" s="18">
        <f t="shared" si="43"/>
        <v>50</v>
      </c>
      <c r="AS79" s="18">
        <f t="shared" si="155"/>
        <v>0</v>
      </c>
      <c r="AT79" s="18">
        <f t="shared" si="155"/>
        <v>0</v>
      </c>
      <c r="AU79" s="18">
        <f t="shared" si="155"/>
        <v>0</v>
      </c>
      <c r="AV79" s="18">
        <f t="shared" si="45"/>
        <v>50</v>
      </c>
      <c r="AW79" s="18">
        <f t="shared" si="46"/>
        <v>50</v>
      </c>
      <c r="AX79" s="18">
        <f t="shared" si="47"/>
        <v>50</v>
      </c>
      <c r="AY79" s="18">
        <f t="shared" si="155"/>
        <v>0</v>
      </c>
      <c r="AZ79" s="18">
        <f t="shared" si="155"/>
        <v>0</v>
      </c>
      <c r="BA79" s="18">
        <f t="shared" si="13"/>
        <v>50</v>
      </c>
      <c r="BB79" s="18">
        <f t="shared" si="14"/>
        <v>50</v>
      </c>
      <c r="BC79" s="18">
        <f t="shared" si="155"/>
        <v>0</v>
      </c>
      <c r="BD79" s="18">
        <f t="shared" si="155"/>
        <v>0</v>
      </c>
      <c r="BE79" s="18">
        <f t="shared" si="155"/>
        <v>0</v>
      </c>
      <c r="BF79" s="18">
        <f t="shared" si="50"/>
        <v>50</v>
      </c>
      <c r="BG79" s="18">
        <f t="shared" si="51"/>
        <v>50</v>
      </c>
      <c r="BH79" s="18">
        <f t="shared" si="52"/>
        <v>50</v>
      </c>
      <c r="BI79" s="18">
        <f t="shared" si="155"/>
        <v>0</v>
      </c>
      <c r="BJ79" s="25"/>
      <c r="BK79" s="36"/>
    </row>
    <row r="80" spans="1:92" x14ac:dyDescent="0.3">
      <c r="A80" s="51" t="s">
        <v>22</v>
      </c>
      <c r="B80" s="50">
        <v>240</v>
      </c>
      <c r="C80" s="51" t="s">
        <v>5</v>
      </c>
      <c r="D80" s="51" t="s">
        <v>6</v>
      </c>
      <c r="E80" s="14" t="s">
        <v>424</v>
      </c>
      <c r="F80" s="18">
        <v>50</v>
      </c>
      <c r="G80" s="18">
        <v>50</v>
      </c>
      <c r="H80" s="18">
        <v>50</v>
      </c>
      <c r="I80" s="18"/>
      <c r="J80" s="18"/>
      <c r="K80" s="18"/>
      <c r="L80" s="18">
        <f t="shared" si="18"/>
        <v>50</v>
      </c>
      <c r="M80" s="18">
        <f t="shared" si="19"/>
        <v>50</v>
      </c>
      <c r="N80" s="18">
        <f t="shared" si="20"/>
        <v>50</v>
      </c>
      <c r="O80" s="18"/>
      <c r="P80" s="18"/>
      <c r="Q80" s="18"/>
      <c r="R80" s="18">
        <f t="shared" si="22"/>
        <v>50</v>
      </c>
      <c r="S80" s="18">
        <f t="shared" si="23"/>
        <v>50</v>
      </c>
      <c r="T80" s="18">
        <f t="shared" si="24"/>
        <v>50</v>
      </c>
      <c r="U80" s="18"/>
      <c r="V80" s="18"/>
      <c r="W80" s="18"/>
      <c r="X80" s="18">
        <f t="shared" si="26"/>
        <v>50</v>
      </c>
      <c r="Y80" s="18">
        <f t="shared" si="27"/>
        <v>50</v>
      </c>
      <c r="Z80" s="18">
        <f t="shared" si="28"/>
        <v>50</v>
      </c>
      <c r="AA80" s="18"/>
      <c r="AB80" s="18"/>
      <c r="AC80" s="18"/>
      <c r="AD80" s="18">
        <f t="shared" si="31"/>
        <v>50</v>
      </c>
      <c r="AE80" s="18">
        <f t="shared" si="32"/>
        <v>50</v>
      </c>
      <c r="AF80" s="18">
        <f t="shared" si="33"/>
        <v>50</v>
      </c>
      <c r="AG80" s="18"/>
      <c r="AH80" s="18">
        <f t="shared" si="35"/>
        <v>50</v>
      </c>
      <c r="AI80" s="18">
        <f t="shared" si="36"/>
        <v>50</v>
      </c>
      <c r="AJ80" s="18">
        <f t="shared" si="37"/>
        <v>50</v>
      </c>
      <c r="AK80" s="18"/>
      <c r="AL80" s="18"/>
      <c r="AM80" s="18"/>
      <c r="AN80" s="18">
        <f t="shared" si="39"/>
        <v>50</v>
      </c>
      <c r="AO80" s="18">
        <f t="shared" si="40"/>
        <v>50</v>
      </c>
      <c r="AP80" s="18">
        <f t="shared" si="41"/>
        <v>50</v>
      </c>
      <c r="AQ80" s="18"/>
      <c r="AR80" s="18">
        <f t="shared" si="43"/>
        <v>50</v>
      </c>
      <c r="AS80" s="18"/>
      <c r="AT80" s="18"/>
      <c r="AU80" s="18"/>
      <c r="AV80" s="18">
        <f t="shared" si="45"/>
        <v>50</v>
      </c>
      <c r="AW80" s="18">
        <f t="shared" si="46"/>
        <v>50</v>
      </c>
      <c r="AX80" s="18">
        <f t="shared" si="47"/>
        <v>50</v>
      </c>
      <c r="AY80" s="18"/>
      <c r="AZ80" s="18"/>
      <c r="BA80" s="18">
        <f t="shared" si="13"/>
        <v>50</v>
      </c>
      <c r="BB80" s="18">
        <f t="shared" si="14"/>
        <v>50</v>
      </c>
      <c r="BC80" s="18"/>
      <c r="BD80" s="18"/>
      <c r="BE80" s="18"/>
      <c r="BF80" s="18">
        <f t="shared" ref="BF80:BF143" si="156">BA80+BC80</f>
        <v>50</v>
      </c>
      <c r="BG80" s="18">
        <f t="shared" ref="BG80:BG143" si="157">BB80+BD80</f>
        <v>50</v>
      </c>
      <c r="BH80" s="18">
        <f t="shared" ref="BH80:BH143" si="158">AX80+BE80</f>
        <v>50</v>
      </c>
      <c r="BI80" s="18"/>
      <c r="BJ80" s="25"/>
      <c r="BK80" s="36"/>
    </row>
    <row r="81" spans="1:63" ht="46.8" x14ac:dyDescent="0.3">
      <c r="A81" s="51" t="s">
        <v>22</v>
      </c>
      <c r="B81" s="50">
        <v>600</v>
      </c>
      <c r="C81" s="51"/>
      <c r="D81" s="51"/>
      <c r="E81" s="14" t="s">
        <v>458</v>
      </c>
      <c r="F81" s="18">
        <f t="shared" ref="F81" si="159">F82+F84</f>
        <v>2388.6999999999998</v>
      </c>
      <c r="G81" s="18">
        <f t="shared" ref="G81:BI81" si="160">G82+G84</f>
        <v>2388.6999999999998</v>
      </c>
      <c r="H81" s="18">
        <f t="shared" si="160"/>
        <v>2388.6999999999998</v>
      </c>
      <c r="I81" s="18">
        <f t="shared" ref="I81:K81" si="161">I82+I84</f>
        <v>0</v>
      </c>
      <c r="J81" s="18">
        <f t="shared" si="161"/>
        <v>0</v>
      </c>
      <c r="K81" s="18">
        <f t="shared" si="161"/>
        <v>0</v>
      </c>
      <c r="L81" s="18">
        <f t="shared" si="18"/>
        <v>2388.6999999999998</v>
      </c>
      <c r="M81" s="18">
        <f t="shared" si="19"/>
        <v>2388.6999999999998</v>
      </c>
      <c r="N81" s="18">
        <f t="shared" si="20"/>
        <v>2388.6999999999998</v>
      </c>
      <c r="O81" s="18">
        <f t="shared" ref="O81:Q81" si="162">O82+O84</f>
        <v>-200</v>
      </c>
      <c r="P81" s="18">
        <f t="shared" si="162"/>
        <v>0</v>
      </c>
      <c r="Q81" s="18">
        <f t="shared" si="162"/>
        <v>0</v>
      </c>
      <c r="R81" s="18">
        <f t="shared" si="22"/>
        <v>2188.6999999999998</v>
      </c>
      <c r="S81" s="18">
        <f t="shared" si="23"/>
        <v>2388.6999999999998</v>
      </c>
      <c r="T81" s="18">
        <f t="shared" si="24"/>
        <v>2388.6999999999998</v>
      </c>
      <c r="U81" s="18">
        <f t="shared" ref="U81:W81" si="163">U82+U84</f>
        <v>0</v>
      </c>
      <c r="V81" s="18">
        <f t="shared" si="163"/>
        <v>0</v>
      </c>
      <c r="W81" s="18">
        <f t="shared" si="163"/>
        <v>0</v>
      </c>
      <c r="X81" s="18">
        <f t="shared" si="26"/>
        <v>2188.6999999999998</v>
      </c>
      <c r="Y81" s="18">
        <f t="shared" si="27"/>
        <v>2388.6999999999998</v>
      </c>
      <c r="Z81" s="18">
        <f t="shared" si="28"/>
        <v>2388.6999999999998</v>
      </c>
      <c r="AA81" s="18">
        <f t="shared" ref="AA81:AB81" si="164">AA82+AA84</f>
        <v>0</v>
      </c>
      <c r="AB81" s="18">
        <f t="shared" si="164"/>
        <v>0</v>
      </c>
      <c r="AC81" s="18">
        <f t="shared" ref="AC81" si="165">AC82+AC84</f>
        <v>0</v>
      </c>
      <c r="AD81" s="18">
        <f t="shared" si="31"/>
        <v>2188.6999999999998</v>
      </c>
      <c r="AE81" s="18">
        <f t="shared" si="32"/>
        <v>2388.6999999999998</v>
      </c>
      <c r="AF81" s="18">
        <f t="shared" si="33"/>
        <v>2388.6999999999998</v>
      </c>
      <c r="AG81" s="18">
        <f t="shared" ref="AG81" si="166">AG82+AG84</f>
        <v>0</v>
      </c>
      <c r="AH81" s="18">
        <f t="shared" si="35"/>
        <v>2188.6999999999998</v>
      </c>
      <c r="AI81" s="18">
        <f t="shared" si="36"/>
        <v>2388.6999999999998</v>
      </c>
      <c r="AJ81" s="18">
        <f t="shared" si="37"/>
        <v>2388.6999999999998</v>
      </c>
      <c r="AK81" s="18">
        <f t="shared" ref="AK81:AM81" si="167">AK82+AK84</f>
        <v>0</v>
      </c>
      <c r="AL81" s="18">
        <f t="shared" si="167"/>
        <v>0</v>
      </c>
      <c r="AM81" s="18">
        <f t="shared" si="167"/>
        <v>0</v>
      </c>
      <c r="AN81" s="18">
        <f t="shared" si="39"/>
        <v>2188.6999999999998</v>
      </c>
      <c r="AO81" s="18">
        <f t="shared" si="40"/>
        <v>2388.6999999999998</v>
      </c>
      <c r="AP81" s="18">
        <f t="shared" si="41"/>
        <v>2388.6999999999998</v>
      </c>
      <c r="AQ81" s="18">
        <f t="shared" ref="AQ81" si="168">AQ82+AQ84</f>
        <v>0</v>
      </c>
      <c r="AR81" s="18">
        <f t="shared" si="43"/>
        <v>2188.6999999999998</v>
      </c>
      <c r="AS81" s="18">
        <f t="shared" ref="AS81:AU81" si="169">AS82+AS84</f>
        <v>0</v>
      </c>
      <c r="AT81" s="18">
        <f t="shared" si="169"/>
        <v>0</v>
      </c>
      <c r="AU81" s="18">
        <f t="shared" si="169"/>
        <v>0</v>
      </c>
      <c r="AV81" s="18">
        <f t="shared" si="45"/>
        <v>2188.6999999999998</v>
      </c>
      <c r="AW81" s="18">
        <f t="shared" si="46"/>
        <v>2388.6999999999998</v>
      </c>
      <c r="AX81" s="18">
        <f t="shared" si="47"/>
        <v>2388.6999999999998</v>
      </c>
      <c r="AY81" s="18">
        <f t="shared" ref="AY81:AZ81" si="170">AY82+AY84</f>
        <v>0</v>
      </c>
      <c r="AZ81" s="18">
        <f t="shared" si="170"/>
        <v>0</v>
      </c>
      <c r="BA81" s="18">
        <f t="shared" si="13"/>
        <v>2188.6999999999998</v>
      </c>
      <c r="BB81" s="18">
        <f t="shared" si="14"/>
        <v>2388.6999999999998</v>
      </c>
      <c r="BC81" s="18">
        <f t="shared" ref="BC81:BE81" si="171">BC82+BC84</f>
        <v>-100</v>
      </c>
      <c r="BD81" s="18">
        <f t="shared" si="171"/>
        <v>0</v>
      </c>
      <c r="BE81" s="18">
        <f t="shared" si="171"/>
        <v>0</v>
      </c>
      <c r="BF81" s="18">
        <f t="shared" si="156"/>
        <v>2088.6999999999998</v>
      </c>
      <c r="BG81" s="18">
        <f t="shared" si="157"/>
        <v>2388.6999999999998</v>
      </c>
      <c r="BH81" s="18">
        <f t="shared" si="158"/>
        <v>2388.6999999999998</v>
      </c>
      <c r="BI81" s="18">
        <f t="shared" si="160"/>
        <v>0</v>
      </c>
      <c r="BJ81" s="25"/>
      <c r="BK81" s="36"/>
    </row>
    <row r="82" spans="1:63" x14ac:dyDescent="0.3">
      <c r="A82" s="51" t="s">
        <v>22</v>
      </c>
      <c r="B82" s="50">
        <v>620</v>
      </c>
      <c r="C82" s="51"/>
      <c r="D82" s="51"/>
      <c r="E82" s="14" t="s">
        <v>473</v>
      </c>
      <c r="F82" s="18">
        <f t="shared" ref="F82:BI82" si="172">F83</f>
        <v>740</v>
      </c>
      <c r="G82" s="18">
        <f t="shared" si="172"/>
        <v>740</v>
      </c>
      <c r="H82" s="18">
        <f t="shared" si="172"/>
        <v>740</v>
      </c>
      <c r="I82" s="18">
        <f t="shared" si="172"/>
        <v>0</v>
      </c>
      <c r="J82" s="18">
        <f t="shared" si="172"/>
        <v>0</v>
      </c>
      <c r="K82" s="18">
        <f t="shared" si="172"/>
        <v>0</v>
      </c>
      <c r="L82" s="18">
        <f t="shared" si="18"/>
        <v>740</v>
      </c>
      <c r="M82" s="18">
        <f t="shared" si="19"/>
        <v>740</v>
      </c>
      <c r="N82" s="18">
        <f t="shared" si="20"/>
        <v>740</v>
      </c>
      <c r="O82" s="18">
        <f t="shared" si="172"/>
        <v>0</v>
      </c>
      <c r="P82" s="18">
        <f t="shared" si="172"/>
        <v>0</v>
      </c>
      <c r="Q82" s="18">
        <f t="shared" si="172"/>
        <v>0</v>
      </c>
      <c r="R82" s="18">
        <f t="shared" si="22"/>
        <v>740</v>
      </c>
      <c r="S82" s="18">
        <f t="shared" si="23"/>
        <v>740</v>
      </c>
      <c r="T82" s="18">
        <f t="shared" si="24"/>
        <v>740</v>
      </c>
      <c r="U82" s="18">
        <f t="shared" si="172"/>
        <v>0</v>
      </c>
      <c r="V82" s="18">
        <f t="shared" si="172"/>
        <v>0</v>
      </c>
      <c r="W82" s="18">
        <f t="shared" si="172"/>
        <v>0</v>
      </c>
      <c r="X82" s="18">
        <f t="shared" si="26"/>
        <v>740</v>
      </c>
      <c r="Y82" s="18">
        <f t="shared" si="27"/>
        <v>740</v>
      </c>
      <c r="Z82" s="18">
        <f t="shared" si="28"/>
        <v>740</v>
      </c>
      <c r="AA82" s="18">
        <f t="shared" si="172"/>
        <v>0</v>
      </c>
      <c r="AB82" s="18">
        <f t="shared" si="172"/>
        <v>0</v>
      </c>
      <c r="AC82" s="18">
        <f t="shared" si="172"/>
        <v>0</v>
      </c>
      <c r="AD82" s="18">
        <f t="shared" si="31"/>
        <v>740</v>
      </c>
      <c r="AE82" s="18">
        <f t="shared" si="32"/>
        <v>740</v>
      </c>
      <c r="AF82" s="18">
        <f t="shared" si="33"/>
        <v>740</v>
      </c>
      <c r="AG82" s="18">
        <f t="shared" si="172"/>
        <v>0</v>
      </c>
      <c r="AH82" s="18">
        <f t="shared" si="35"/>
        <v>740</v>
      </c>
      <c r="AI82" s="18">
        <f t="shared" si="36"/>
        <v>740</v>
      </c>
      <c r="AJ82" s="18">
        <f t="shared" si="37"/>
        <v>740</v>
      </c>
      <c r="AK82" s="18">
        <f t="shared" si="172"/>
        <v>0</v>
      </c>
      <c r="AL82" s="18">
        <f t="shared" si="172"/>
        <v>0</v>
      </c>
      <c r="AM82" s="18">
        <f t="shared" si="172"/>
        <v>0</v>
      </c>
      <c r="AN82" s="18">
        <f t="shared" si="39"/>
        <v>740</v>
      </c>
      <c r="AO82" s="18">
        <f t="shared" si="40"/>
        <v>740</v>
      </c>
      <c r="AP82" s="18">
        <f t="shared" si="41"/>
        <v>740</v>
      </c>
      <c r="AQ82" s="18">
        <f t="shared" si="172"/>
        <v>0</v>
      </c>
      <c r="AR82" s="18">
        <f t="shared" si="43"/>
        <v>740</v>
      </c>
      <c r="AS82" s="18">
        <f t="shared" si="172"/>
        <v>0</v>
      </c>
      <c r="AT82" s="18">
        <f t="shared" si="172"/>
        <v>0</v>
      </c>
      <c r="AU82" s="18">
        <f t="shared" si="172"/>
        <v>0</v>
      </c>
      <c r="AV82" s="18">
        <f t="shared" si="45"/>
        <v>740</v>
      </c>
      <c r="AW82" s="18">
        <f t="shared" si="46"/>
        <v>740</v>
      </c>
      <c r="AX82" s="18">
        <f t="shared" si="47"/>
        <v>740</v>
      </c>
      <c r="AY82" s="18">
        <f t="shared" si="172"/>
        <v>0</v>
      </c>
      <c r="AZ82" s="18">
        <f t="shared" si="172"/>
        <v>0</v>
      </c>
      <c r="BA82" s="18">
        <f t="shared" si="13"/>
        <v>740</v>
      </c>
      <c r="BB82" s="18">
        <f t="shared" si="14"/>
        <v>740</v>
      </c>
      <c r="BC82" s="18">
        <f t="shared" si="172"/>
        <v>0</v>
      </c>
      <c r="BD82" s="18">
        <f t="shared" si="172"/>
        <v>0</v>
      </c>
      <c r="BE82" s="18">
        <f t="shared" si="172"/>
        <v>0</v>
      </c>
      <c r="BF82" s="18">
        <f t="shared" si="156"/>
        <v>740</v>
      </c>
      <c r="BG82" s="18">
        <f t="shared" si="157"/>
        <v>740</v>
      </c>
      <c r="BH82" s="18">
        <f t="shared" si="158"/>
        <v>740</v>
      </c>
      <c r="BI82" s="18">
        <f t="shared" si="172"/>
        <v>0</v>
      </c>
      <c r="BJ82" s="25"/>
      <c r="BK82" s="36"/>
    </row>
    <row r="83" spans="1:63" x14ac:dyDescent="0.3">
      <c r="A83" s="51" t="s">
        <v>22</v>
      </c>
      <c r="B83" s="50">
        <v>620</v>
      </c>
      <c r="C83" s="51" t="s">
        <v>23</v>
      </c>
      <c r="D83" s="51" t="s">
        <v>5</v>
      </c>
      <c r="E83" s="14" t="s">
        <v>442</v>
      </c>
      <c r="F83" s="18">
        <v>740</v>
      </c>
      <c r="G83" s="18">
        <v>740</v>
      </c>
      <c r="H83" s="18">
        <v>740</v>
      </c>
      <c r="I83" s="18"/>
      <c r="J83" s="18"/>
      <c r="K83" s="18"/>
      <c r="L83" s="18">
        <f t="shared" si="18"/>
        <v>740</v>
      </c>
      <c r="M83" s="18">
        <f t="shared" si="19"/>
        <v>740</v>
      </c>
      <c r="N83" s="18">
        <f t="shared" si="20"/>
        <v>740</v>
      </c>
      <c r="O83" s="18"/>
      <c r="P83" s="18"/>
      <c r="Q83" s="18"/>
      <c r="R83" s="18">
        <f t="shared" si="22"/>
        <v>740</v>
      </c>
      <c r="S83" s="18">
        <f t="shared" si="23"/>
        <v>740</v>
      </c>
      <c r="T83" s="18">
        <f t="shared" si="24"/>
        <v>740</v>
      </c>
      <c r="U83" s="18"/>
      <c r="V83" s="18"/>
      <c r="W83" s="18"/>
      <c r="X83" s="18">
        <f t="shared" si="26"/>
        <v>740</v>
      </c>
      <c r="Y83" s="18">
        <f t="shared" si="27"/>
        <v>740</v>
      </c>
      <c r="Z83" s="18">
        <f t="shared" si="28"/>
        <v>740</v>
      </c>
      <c r="AA83" s="18"/>
      <c r="AB83" s="18"/>
      <c r="AC83" s="18"/>
      <c r="AD83" s="18">
        <f t="shared" si="31"/>
        <v>740</v>
      </c>
      <c r="AE83" s="18">
        <f t="shared" si="32"/>
        <v>740</v>
      </c>
      <c r="AF83" s="18">
        <f t="shared" si="33"/>
        <v>740</v>
      </c>
      <c r="AG83" s="18"/>
      <c r="AH83" s="18">
        <f t="shared" si="35"/>
        <v>740</v>
      </c>
      <c r="AI83" s="18">
        <f t="shared" si="36"/>
        <v>740</v>
      </c>
      <c r="AJ83" s="18">
        <f t="shared" si="37"/>
        <v>740</v>
      </c>
      <c r="AK83" s="18"/>
      <c r="AL83" s="18"/>
      <c r="AM83" s="18"/>
      <c r="AN83" s="18">
        <f t="shared" si="39"/>
        <v>740</v>
      </c>
      <c r="AO83" s="18">
        <f t="shared" si="40"/>
        <v>740</v>
      </c>
      <c r="AP83" s="18">
        <f t="shared" si="41"/>
        <v>740</v>
      </c>
      <c r="AQ83" s="18"/>
      <c r="AR83" s="18">
        <f t="shared" si="43"/>
        <v>740</v>
      </c>
      <c r="AS83" s="18"/>
      <c r="AT83" s="18"/>
      <c r="AU83" s="18"/>
      <c r="AV83" s="18">
        <f t="shared" si="45"/>
        <v>740</v>
      </c>
      <c r="AW83" s="18">
        <f t="shared" si="46"/>
        <v>740</v>
      </c>
      <c r="AX83" s="18">
        <f t="shared" si="47"/>
        <v>740</v>
      </c>
      <c r="AY83" s="18"/>
      <c r="AZ83" s="18"/>
      <c r="BA83" s="18">
        <f t="shared" si="13"/>
        <v>740</v>
      </c>
      <c r="BB83" s="18">
        <f t="shared" si="14"/>
        <v>740</v>
      </c>
      <c r="BC83" s="18"/>
      <c r="BD83" s="18"/>
      <c r="BE83" s="18"/>
      <c r="BF83" s="18">
        <f t="shared" si="156"/>
        <v>740</v>
      </c>
      <c r="BG83" s="18">
        <f t="shared" si="157"/>
        <v>740</v>
      </c>
      <c r="BH83" s="18">
        <f t="shared" si="158"/>
        <v>740</v>
      </c>
      <c r="BI83" s="18"/>
      <c r="BJ83" s="25"/>
      <c r="BK83" s="36"/>
    </row>
    <row r="84" spans="1:63" ht="78" x14ac:dyDescent="0.3">
      <c r="A84" s="51" t="s">
        <v>22</v>
      </c>
      <c r="B84" s="50">
        <v>630</v>
      </c>
      <c r="C84" s="51"/>
      <c r="D84" s="51"/>
      <c r="E84" s="14" t="s">
        <v>980</v>
      </c>
      <c r="F84" s="18">
        <f t="shared" ref="F84:BI84" si="173">F85</f>
        <v>1648.7</v>
      </c>
      <c r="G84" s="18">
        <f t="shared" si="173"/>
        <v>1648.7</v>
      </c>
      <c r="H84" s="18">
        <f t="shared" si="173"/>
        <v>1648.7</v>
      </c>
      <c r="I84" s="18">
        <f t="shared" si="173"/>
        <v>0</v>
      </c>
      <c r="J84" s="18">
        <f t="shared" si="173"/>
        <v>0</v>
      </c>
      <c r="K84" s="18">
        <f t="shared" si="173"/>
        <v>0</v>
      </c>
      <c r="L84" s="18">
        <f t="shared" si="18"/>
        <v>1648.7</v>
      </c>
      <c r="M84" s="18">
        <f t="shared" si="19"/>
        <v>1648.7</v>
      </c>
      <c r="N84" s="18">
        <f t="shared" si="20"/>
        <v>1648.7</v>
      </c>
      <c r="O84" s="18">
        <f t="shared" si="173"/>
        <v>-200</v>
      </c>
      <c r="P84" s="18">
        <f t="shared" si="173"/>
        <v>0</v>
      </c>
      <c r="Q84" s="18">
        <f t="shared" si="173"/>
        <v>0</v>
      </c>
      <c r="R84" s="18">
        <f t="shared" si="22"/>
        <v>1448.7</v>
      </c>
      <c r="S84" s="18">
        <f t="shared" si="23"/>
        <v>1648.7</v>
      </c>
      <c r="T84" s="18">
        <f t="shared" si="24"/>
        <v>1648.7</v>
      </c>
      <c r="U84" s="18">
        <f t="shared" si="173"/>
        <v>0</v>
      </c>
      <c r="V84" s="18">
        <f t="shared" si="173"/>
        <v>0</v>
      </c>
      <c r="W84" s="18">
        <f t="shared" si="173"/>
        <v>0</v>
      </c>
      <c r="X84" s="18">
        <f t="shared" si="26"/>
        <v>1448.7</v>
      </c>
      <c r="Y84" s="18">
        <f t="shared" si="27"/>
        <v>1648.7</v>
      </c>
      <c r="Z84" s="18">
        <f t="shared" si="28"/>
        <v>1648.7</v>
      </c>
      <c r="AA84" s="18">
        <f t="shared" si="173"/>
        <v>0</v>
      </c>
      <c r="AB84" s="18">
        <f t="shared" si="173"/>
        <v>0</v>
      </c>
      <c r="AC84" s="18">
        <f t="shared" si="173"/>
        <v>0</v>
      </c>
      <c r="AD84" s="18">
        <f t="shared" si="31"/>
        <v>1448.7</v>
      </c>
      <c r="AE84" s="18">
        <f t="shared" si="32"/>
        <v>1648.7</v>
      </c>
      <c r="AF84" s="18">
        <f t="shared" si="33"/>
        <v>1648.7</v>
      </c>
      <c r="AG84" s="18">
        <f t="shared" si="173"/>
        <v>0</v>
      </c>
      <c r="AH84" s="18">
        <f t="shared" si="35"/>
        <v>1448.7</v>
      </c>
      <c r="AI84" s="18">
        <f t="shared" si="36"/>
        <v>1648.7</v>
      </c>
      <c r="AJ84" s="18">
        <f t="shared" si="37"/>
        <v>1648.7</v>
      </c>
      <c r="AK84" s="18">
        <f t="shared" si="173"/>
        <v>0</v>
      </c>
      <c r="AL84" s="18">
        <f t="shared" si="173"/>
        <v>0</v>
      </c>
      <c r="AM84" s="18">
        <f t="shared" si="173"/>
        <v>0</v>
      </c>
      <c r="AN84" s="18">
        <f t="shared" si="39"/>
        <v>1448.7</v>
      </c>
      <c r="AO84" s="18">
        <f t="shared" si="40"/>
        <v>1648.7</v>
      </c>
      <c r="AP84" s="18">
        <f t="shared" si="41"/>
        <v>1648.7</v>
      </c>
      <c r="AQ84" s="18">
        <f t="shared" si="173"/>
        <v>0</v>
      </c>
      <c r="AR84" s="18">
        <f t="shared" si="43"/>
        <v>1448.7</v>
      </c>
      <c r="AS84" s="18">
        <f t="shared" si="173"/>
        <v>0</v>
      </c>
      <c r="AT84" s="18">
        <f t="shared" si="173"/>
        <v>0</v>
      </c>
      <c r="AU84" s="18">
        <f t="shared" si="173"/>
        <v>0</v>
      </c>
      <c r="AV84" s="18">
        <f t="shared" si="45"/>
        <v>1448.7</v>
      </c>
      <c r="AW84" s="18">
        <f t="shared" si="46"/>
        <v>1648.7</v>
      </c>
      <c r="AX84" s="18">
        <f t="shared" si="47"/>
        <v>1648.7</v>
      </c>
      <c r="AY84" s="18">
        <f t="shared" si="173"/>
        <v>0</v>
      </c>
      <c r="AZ84" s="18">
        <f t="shared" si="173"/>
        <v>0</v>
      </c>
      <c r="BA84" s="18">
        <f t="shared" ref="BA84:BA147" si="174">AV84+AY84</f>
        <v>1448.7</v>
      </c>
      <c r="BB84" s="18">
        <f t="shared" ref="BB84:BB147" si="175">AW84+AZ84</f>
        <v>1648.7</v>
      </c>
      <c r="BC84" s="18">
        <f t="shared" si="173"/>
        <v>-100</v>
      </c>
      <c r="BD84" s="18">
        <f t="shared" si="173"/>
        <v>0</v>
      </c>
      <c r="BE84" s="18">
        <f t="shared" si="173"/>
        <v>0</v>
      </c>
      <c r="BF84" s="18">
        <f t="shared" si="156"/>
        <v>1348.7</v>
      </c>
      <c r="BG84" s="18">
        <f t="shared" si="157"/>
        <v>1648.7</v>
      </c>
      <c r="BH84" s="18">
        <f t="shared" si="158"/>
        <v>1648.7</v>
      </c>
      <c r="BI84" s="18">
        <f t="shared" si="173"/>
        <v>0</v>
      </c>
      <c r="BJ84" s="25"/>
      <c r="BK84" s="36"/>
    </row>
    <row r="85" spans="1:63" x14ac:dyDescent="0.3">
      <c r="A85" s="51" t="s">
        <v>22</v>
      </c>
      <c r="B85" s="50">
        <v>630</v>
      </c>
      <c r="C85" s="51" t="s">
        <v>5</v>
      </c>
      <c r="D85" s="51" t="s">
        <v>6</v>
      </c>
      <c r="E85" s="14" t="s">
        <v>424</v>
      </c>
      <c r="F85" s="18">
        <v>1648.7</v>
      </c>
      <c r="G85" s="18">
        <v>1648.7</v>
      </c>
      <c r="H85" s="18">
        <v>1648.7</v>
      </c>
      <c r="I85" s="18"/>
      <c r="J85" s="18"/>
      <c r="K85" s="18"/>
      <c r="L85" s="18">
        <f t="shared" si="18"/>
        <v>1648.7</v>
      </c>
      <c r="M85" s="18">
        <f t="shared" si="19"/>
        <v>1648.7</v>
      </c>
      <c r="N85" s="18">
        <f t="shared" si="20"/>
        <v>1648.7</v>
      </c>
      <c r="O85" s="18">
        <v>-200</v>
      </c>
      <c r="P85" s="18"/>
      <c r="Q85" s="18"/>
      <c r="R85" s="18">
        <f t="shared" ref="R85:R148" si="176">L85+O85</f>
        <v>1448.7</v>
      </c>
      <c r="S85" s="18">
        <f t="shared" ref="S85:S148" si="177">M85+P85</f>
        <v>1648.7</v>
      </c>
      <c r="T85" s="18">
        <f t="shared" ref="T85:T148" si="178">N85+Q85</f>
        <v>1648.7</v>
      </c>
      <c r="U85" s="18"/>
      <c r="V85" s="18"/>
      <c r="W85" s="18"/>
      <c r="X85" s="18">
        <f t="shared" ref="X85:X148" si="179">R85+U85</f>
        <v>1448.7</v>
      </c>
      <c r="Y85" s="18">
        <f t="shared" ref="Y85:Y148" si="180">S85+V85</f>
        <v>1648.7</v>
      </c>
      <c r="Z85" s="18">
        <f t="shared" ref="Z85:Z148" si="181">T85+W85</f>
        <v>1648.7</v>
      </c>
      <c r="AA85" s="18"/>
      <c r="AB85" s="18"/>
      <c r="AC85" s="18"/>
      <c r="AD85" s="18">
        <f t="shared" ref="AD85:AD148" si="182">X85+AA85</f>
        <v>1448.7</v>
      </c>
      <c r="AE85" s="18">
        <f t="shared" ref="AE85:AE148" si="183">Y85+AB85</f>
        <v>1648.7</v>
      </c>
      <c r="AF85" s="18">
        <f t="shared" ref="AF85:AF148" si="184">Z85+AC85</f>
        <v>1648.7</v>
      </c>
      <c r="AG85" s="18"/>
      <c r="AH85" s="18">
        <f t="shared" ref="AH85:AH148" si="185">AD85+AG85</f>
        <v>1448.7</v>
      </c>
      <c r="AI85" s="18">
        <f t="shared" ref="AI85:AI148" si="186">AE85</f>
        <v>1648.7</v>
      </c>
      <c r="AJ85" s="18">
        <f t="shared" ref="AJ85:AJ148" si="187">AF85</f>
        <v>1648.7</v>
      </c>
      <c r="AK85" s="18"/>
      <c r="AL85" s="18"/>
      <c r="AM85" s="18"/>
      <c r="AN85" s="18">
        <f t="shared" ref="AN85:AN148" si="188">AH85+AK85</f>
        <v>1448.7</v>
      </c>
      <c r="AO85" s="18">
        <f t="shared" ref="AO85:AO148" si="189">AI85+AL85</f>
        <v>1648.7</v>
      </c>
      <c r="AP85" s="18">
        <f t="shared" ref="AP85:AP148" si="190">AJ85+AM85</f>
        <v>1648.7</v>
      </c>
      <c r="AQ85" s="18"/>
      <c r="AR85" s="18">
        <f t="shared" ref="AR85:AR148" si="191">AN85+AQ85</f>
        <v>1448.7</v>
      </c>
      <c r="AS85" s="18"/>
      <c r="AT85" s="18"/>
      <c r="AU85" s="18"/>
      <c r="AV85" s="18">
        <f t="shared" ref="AV85:AV148" si="192">AR85+AS85</f>
        <v>1448.7</v>
      </c>
      <c r="AW85" s="18">
        <f t="shared" ref="AW85:AW148" si="193">AO85+AT85</f>
        <v>1648.7</v>
      </c>
      <c r="AX85" s="18">
        <f t="shared" ref="AX85:AX148" si="194">AP85+AU85</f>
        <v>1648.7</v>
      </c>
      <c r="AY85" s="18"/>
      <c r="AZ85" s="18"/>
      <c r="BA85" s="18">
        <f t="shared" si="174"/>
        <v>1448.7</v>
      </c>
      <c r="BB85" s="18">
        <f t="shared" si="175"/>
        <v>1648.7</v>
      </c>
      <c r="BC85" s="18">
        <v>-100</v>
      </c>
      <c r="BD85" s="18"/>
      <c r="BE85" s="18"/>
      <c r="BF85" s="18">
        <f t="shared" si="156"/>
        <v>1348.7</v>
      </c>
      <c r="BG85" s="18">
        <f t="shared" si="157"/>
        <v>1648.7</v>
      </c>
      <c r="BH85" s="18">
        <f t="shared" si="158"/>
        <v>1648.7</v>
      </c>
      <c r="BI85" s="18"/>
      <c r="BJ85" s="25"/>
      <c r="BK85" s="36"/>
    </row>
    <row r="86" spans="1:63" ht="78" x14ac:dyDescent="0.3">
      <c r="A86" s="51" t="s">
        <v>26</v>
      </c>
      <c r="B86" s="50"/>
      <c r="C86" s="51"/>
      <c r="D86" s="51"/>
      <c r="E86" s="14" t="s">
        <v>508</v>
      </c>
      <c r="F86" s="18">
        <f t="shared" ref="F86" si="195">F87+F91</f>
        <v>7030</v>
      </c>
      <c r="G86" s="18">
        <f t="shared" ref="G86:BI86" si="196">G87+G91</f>
        <v>7030</v>
      </c>
      <c r="H86" s="18">
        <f t="shared" si="196"/>
        <v>7030</v>
      </c>
      <c r="I86" s="18">
        <f t="shared" ref="I86:K86" si="197">I87+I91</f>
        <v>0</v>
      </c>
      <c r="J86" s="18">
        <f t="shared" si="197"/>
        <v>0</v>
      </c>
      <c r="K86" s="18">
        <f t="shared" si="197"/>
        <v>0</v>
      </c>
      <c r="L86" s="18">
        <f t="shared" si="18"/>
        <v>7030</v>
      </c>
      <c r="M86" s="18">
        <f t="shared" si="19"/>
        <v>7030</v>
      </c>
      <c r="N86" s="18">
        <f t="shared" si="20"/>
        <v>7030</v>
      </c>
      <c r="O86" s="18">
        <f t="shared" ref="O86:Q86" si="198">O87+O91</f>
        <v>0</v>
      </c>
      <c r="P86" s="18">
        <f t="shared" si="198"/>
        <v>0</v>
      </c>
      <c r="Q86" s="18">
        <f t="shared" si="198"/>
        <v>0</v>
      </c>
      <c r="R86" s="18">
        <f t="shared" si="176"/>
        <v>7030</v>
      </c>
      <c r="S86" s="18">
        <f t="shared" si="177"/>
        <v>7030</v>
      </c>
      <c r="T86" s="18">
        <f t="shared" si="178"/>
        <v>7030</v>
      </c>
      <c r="U86" s="18">
        <f t="shared" ref="U86:W86" si="199">U87+U91</f>
        <v>0</v>
      </c>
      <c r="V86" s="18">
        <f t="shared" si="199"/>
        <v>0</v>
      </c>
      <c r="W86" s="18">
        <f t="shared" si="199"/>
        <v>0</v>
      </c>
      <c r="X86" s="18">
        <f t="shared" si="179"/>
        <v>7030</v>
      </c>
      <c r="Y86" s="18">
        <f t="shared" si="180"/>
        <v>7030</v>
      </c>
      <c r="Z86" s="18">
        <f t="shared" si="181"/>
        <v>7030</v>
      </c>
      <c r="AA86" s="18">
        <f t="shared" ref="AA86:AB86" si="200">AA87+AA91</f>
        <v>0</v>
      </c>
      <c r="AB86" s="18">
        <f t="shared" si="200"/>
        <v>0</v>
      </c>
      <c r="AC86" s="18">
        <f t="shared" ref="AC86" si="201">AC87+AC91</f>
        <v>0</v>
      </c>
      <c r="AD86" s="18">
        <f t="shared" si="182"/>
        <v>7030</v>
      </c>
      <c r="AE86" s="18">
        <f t="shared" si="183"/>
        <v>7030</v>
      </c>
      <c r="AF86" s="18">
        <f t="shared" si="184"/>
        <v>7030</v>
      </c>
      <c r="AG86" s="18">
        <f t="shared" ref="AG86" si="202">AG87+AG91</f>
        <v>0</v>
      </c>
      <c r="AH86" s="18">
        <f t="shared" si="185"/>
        <v>7030</v>
      </c>
      <c r="AI86" s="18">
        <f t="shared" si="186"/>
        <v>7030</v>
      </c>
      <c r="AJ86" s="18">
        <f t="shared" si="187"/>
        <v>7030</v>
      </c>
      <c r="AK86" s="18">
        <f t="shared" ref="AK86:AM86" si="203">AK87+AK91</f>
        <v>0</v>
      </c>
      <c r="AL86" s="18">
        <f t="shared" si="203"/>
        <v>0</v>
      </c>
      <c r="AM86" s="18">
        <f t="shared" si="203"/>
        <v>0</v>
      </c>
      <c r="AN86" s="18">
        <f t="shared" si="188"/>
        <v>7030</v>
      </c>
      <c r="AO86" s="18">
        <f t="shared" si="189"/>
        <v>7030</v>
      </c>
      <c r="AP86" s="18">
        <f t="shared" si="190"/>
        <v>7030</v>
      </c>
      <c r="AQ86" s="18">
        <f t="shared" ref="AQ86" si="204">AQ87+AQ91</f>
        <v>0</v>
      </c>
      <c r="AR86" s="18">
        <f t="shared" si="191"/>
        <v>7030</v>
      </c>
      <c r="AS86" s="18">
        <f t="shared" ref="AS86:AU86" si="205">AS87+AS91</f>
        <v>0</v>
      </c>
      <c r="AT86" s="18">
        <f t="shared" si="205"/>
        <v>0</v>
      </c>
      <c r="AU86" s="18">
        <f t="shared" si="205"/>
        <v>0</v>
      </c>
      <c r="AV86" s="18">
        <f t="shared" si="192"/>
        <v>7030</v>
      </c>
      <c r="AW86" s="18">
        <f t="shared" si="193"/>
        <v>7030</v>
      </c>
      <c r="AX86" s="18">
        <f t="shared" si="194"/>
        <v>7030</v>
      </c>
      <c r="AY86" s="18">
        <f t="shared" ref="AY86:AZ86" si="206">AY87+AY91</f>
        <v>0</v>
      </c>
      <c r="AZ86" s="18">
        <f t="shared" si="206"/>
        <v>0</v>
      </c>
      <c r="BA86" s="18">
        <f t="shared" si="174"/>
        <v>7030</v>
      </c>
      <c r="BB86" s="18">
        <f t="shared" si="175"/>
        <v>7030</v>
      </c>
      <c r="BC86" s="18">
        <f t="shared" ref="BC86:BE86" si="207">BC87+BC91</f>
        <v>-112.6</v>
      </c>
      <c r="BD86" s="18">
        <f t="shared" si="207"/>
        <v>0</v>
      </c>
      <c r="BE86" s="18">
        <f t="shared" si="207"/>
        <v>0</v>
      </c>
      <c r="BF86" s="18">
        <f t="shared" si="156"/>
        <v>6917.4</v>
      </c>
      <c r="BG86" s="18">
        <f t="shared" si="157"/>
        <v>7030</v>
      </c>
      <c r="BH86" s="18">
        <f t="shared" si="158"/>
        <v>7030</v>
      </c>
      <c r="BI86" s="18">
        <f t="shared" si="196"/>
        <v>0</v>
      </c>
      <c r="BJ86" s="25"/>
      <c r="BK86" s="36"/>
    </row>
    <row r="87" spans="1:63" ht="31.2" x14ac:dyDescent="0.3">
      <c r="A87" s="51" t="s">
        <v>26</v>
      </c>
      <c r="B87" s="50">
        <v>200</v>
      </c>
      <c r="C87" s="51"/>
      <c r="D87" s="51"/>
      <c r="E87" s="14" t="s">
        <v>455</v>
      </c>
      <c r="F87" s="18">
        <f t="shared" ref="F87:BI87" si="208">F88</f>
        <v>700</v>
      </c>
      <c r="G87" s="18">
        <f t="shared" si="208"/>
        <v>700</v>
      </c>
      <c r="H87" s="18">
        <f t="shared" si="208"/>
        <v>700</v>
      </c>
      <c r="I87" s="18">
        <f t="shared" si="208"/>
        <v>0</v>
      </c>
      <c r="J87" s="18">
        <f t="shared" si="208"/>
        <v>0</v>
      </c>
      <c r="K87" s="18">
        <f t="shared" si="208"/>
        <v>0</v>
      </c>
      <c r="L87" s="18">
        <f t="shared" si="18"/>
        <v>700</v>
      </c>
      <c r="M87" s="18">
        <f t="shared" si="19"/>
        <v>700</v>
      </c>
      <c r="N87" s="18">
        <f t="shared" si="20"/>
        <v>700</v>
      </c>
      <c r="O87" s="18">
        <f t="shared" si="208"/>
        <v>0</v>
      </c>
      <c r="P87" s="18">
        <f t="shared" si="208"/>
        <v>0</v>
      </c>
      <c r="Q87" s="18">
        <f t="shared" si="208"/>
        <v>0</v>
      </c>
      <c r="R87" s="18">
        <f t="shared" si="176"/>
        <v>700</v>
      </c>
      <c r="S87" s="18">
        <f t="shared" si="177"/>
        <v>700</v>
      </c>
      <c r="T87" s="18">
        <f t="shared" si="178"/>
        <v>700</v>
      </c>
      <c r="U87" s="18">
        <f t="shared" si="208"/>
        <v>0</v>
      </c>
      <c r="V87" s="18">
        <f t="shared" si="208"/>
        <v>0</v>
      </c>
      <c r="W87" s="18">
        <f t="shared" si="208"/>
        <v>0</v>
      </c>
      <c r="X87" s="18">
        <f t="shared" si="179"/>
        <v>700</v>
      </c>
      <c r="Y87" s="18">
        <f t="shared" si="180"/>
        <v>700</v>
      </c>
      <c r="Z87" s="18">
        <f t="shared" si="181"/>
        <v>700</v>
      </c>
      <c r="AA87" s="18">
        <f t="shared" si="208"/>
        <v>0</v>
      </c>
      <c r="AB87" s="18">
        <f t="shared" si="208"/>
        <v>0</v>
      </c>
      <c r="AC87" s="18">
        <f t="shared" si="208"/>
        <v>0</v>
      </c>
      <c r="AD87" s="18">
        <f t="shared" si="182"/>
        <v>700</v>
      </c>
      <c r="AE87" s="18">
        <f t="shared" si="183"/>
        <v>700</v>
      </c>
      <c r="AF87" s="18">
        <f t="shared" si="184"/>
        <v>700</v>
      </c>
      <c r="AG87" s="18">
        <f t="shared" si="208"/>
        <v>0</v>
      </c>
      <c r="AH87" s="18">
        <f t="shared" si="185"/>
        <v>700</v>
      </c>
      <c r="AI87" s="18">
        <f t="shared" si="186"/>
        <v>700</v>
      </c>
      <c r="AJ87" s="18">
        <f t="shared" si="187"/>
        <v>700</v>
      </c>
      <c r="AK87" s="18">
        <f t="shared" si="208"/>
        <v>0</v>
      </c>
      <c r="AL87" s="18">
        <f t="shared" si="208"/>
        <v>0</v>
      </c>
      <c r="AM87" s="18">
        <f t="shared" si="208"/>
        <v>0</v>
      </c>
      <c r="AN87" s="18">
        <f t="shared" si="188"/>
        <v>700</v>
      </c>
      <c r="AO87" s="18">
        <f t="shared" si="189"/>
        <v>700</v>
      </c>
      <c r="AP87" s="18">
        <f t="shared" si="190"/>
        <v>700</v>
      </c>
      <c r="AQ87" s="18">
        <f t="shared" si="208"/>
        <v>0</v>
      </c>
      <c r="AR87" s="18">
        <f t="shared" si="191"/>
        <v>700</v>
      </c>
      <c r="AS87" s="18">
        <f t="shared" si="208"/>
        <v>0</v>
      </c>
      <c r="AT87" s="18">
        <f t="shared" si="208"/>
        <v>0</v>
      </c>
      <c r="AU87" s="18">
        <f t="shared" si="208"/>
        <v>0</v>
      </c>
      <c r="AV87" s="18">
        <f t="shared" si="192"/>
        <v>700</v>
      </c>
      <c r="AW87" s="18">
        <f t="shared" si="193"/>
        <v>700</v>
      </c>
      <c r="AX87" s="18">
        <f t="shared" si="194"/>
        <v>700</v>
      </c>
      <c r="AY87" s="18">
        <f t="shared" si="208"/>
        <v>0</v>
      </c>
      <c r="AZ87" s="18">
        <f t="shared" si="208"/>
        <v>0</v>
      </c>
      <c r="BA87" s="18">
        <f t="shared" si="174"/>
        <v>700</v>
      </c>
      <c r="BB87" s="18">
        <f t="shared" si="175"/>
        <v>700</v>
      </c>
      <c r="BC87" s="18">
        <f t="shared" si="208"/>
        <v>0</v>
      </c>
      <c r="BD87" s="18">
        <f t="shared" si="208"/>
        <v>0</v>
      </c>
      <c r="BE87" s="18">
        <f t="shared" si="208"/>
        <v>0</v>
      </c>
      <c r="BF87" s="18">
        <f t="shared" si="156"/>
        <v>700</v>
      </c>
      <c r="BG87" s="18">
        <f t="shared" si="157"/>
        <v>700</v>
      </c>
      <c r="BH87" s="18">
        <f t="shared" si="158"/>
        <v>700</v>
      </c>
      <c r="BI87" s="18">
        <f t="shared" si="208"/>
        <v>0</v>
      </c>
      <c r="BJ87" s="25"/>
      <c r="BK87" s="36"/>
    </row>
    <row r="88" spans="1:63" ht="46.8" x14ac:dyDescent="0.3">
      <c r="A88" s="51" t="s">
        <v>26</v>
      </c>
      <c r="B88" s="50">
        <v>240</v>
      </c>
      <c r="C88" s="51"/>
      <c r="D88" s="51"/>
      <c r="E88" s="14" t="s">
        <v>463</v>
      </c>
      <c r="F88" s="18">
        <f t="shared" ref="F88" si="209">F89+F90</f>
        <v>700</v>
      </c>
      <c r="G88" s="18">
        <f t="shared" ref="G88:BI88" si="210">G89+G90</f>
        <v>700</v>
      </c>
      <c r="H88" s="18">
        <f t="shared" si="210"/>
        <v>700</v>
      </c>
      <c r="I88" s="18">
        <f t="shared" ref="I88:K88" si="211">I89+I90</f>
        <v>0</v>
      </c>
      <c r="J88" s="18">
        <f t="shared" si="211"/>
        <v>0</v>
      </c>
      <c r="K88" s="18">
        <f t="shared" si="211"/>
        <v>0</v>
      </c>
      <c r="L88" s="18">
        <f t="shared" si="18"/>
        <v>700</v>
      </c>
      <c r="M88" s="18">
        <f t="shared" si="19"/>
        <v>700</v>
      </c>
      <c r="N88" s="18">
        <f t="shared" si="20"/>
        <v>700</v>
      </c>
      <c r="O88" s="18">
        <f t="shared" ref="O88:Q88" si="212">O89+O90</f>
        <v>0</v>
      </c>
      <c r="P88" s="18">
        <f t="shared" si="212"/>
        <v>0</v>
      </c>
      <c r="Q88" s="18">
        <f t="shared" si="212"/>
        <v>0</v>
      </c>
      <c r="R88" s="18">
        <f t="shared" si="176"/>
        <v>700</v>
      </c>
      <c r="S88" s="18">
        <f t="shared" si="177"/>
        <v>700</v>
      </c>
      <c r="T88" s="18">
        <f t="shared" si="178"/>
        <v>700</v>
      </c>
      <c r="U88" s="18">
        <f t="shared" ref="U88:W88" si="213">U89+U90</f>
        <v>0</v>
      </c>
      <c r="V88" s="18">
        <f t="shared" si="213"/>
        <v>0</v>
      </c>
      <c r="W88" s="18">
        <f t="shared" si="213"/>
        <v>0</v>
      </c>
      <c r="X88" s="18">
        <f t="shared" si="179"/>
        <v>700</v>
      </c>
      <c r="Y88" s="18">
        <f t="shared" si="180"/>
        <v>700</v>
      </c>
      <c r="Z88" s="18">
        <f t="shared" si="181"/>
        <v>700</v>
      </c>
      <c r="AA88" s="18">
        <f t="shared" ref="AA88:AB88" si="214">AA89+AA90</f>
        <v>0</v>
      </c>
      <c r="AB88" s="18">
        <f t="shared" si="214"/>
        <v>0</v>
      </c>
      <c r="AC88" s="18">
        <f t="shared" ref="AC88" si="215">AC89+AC90</f>
        <v>0</v>
      </c>
      <c r="AD88" s="18">
        <f t="shared" si="182"/>
        <v>700</v>
      </c>
      <c r="AE88" s="18">
        <f t="shared" si="183"/>
        <v>700</v>
      </c>
      <c r="AF88" s="18">
        <f t="shared" si="184"/>
        <v>700</v>
      </c>
      <c r="AG88" s="18">
        <f t="shared" ref="AG88" si="216">AG89+AG90</f>
        <v>0</v>
      </c>
      <c r="AH88" s="18">
        <f t="shared" si="185"/>
        <v>700</v>
      </c>
      <c r="AI88" s="18">
        <f t="shared" si="186"/>
        <v>700</v>
      </c>
      <c r="AJ88" s="18">
        <f t="shared" si="187"/>
        <v>700</v>
      </c>
      <c r="AK88" s="18">
        <f t="shared" ref="AK88:AM88" si="217">AK89+AK90</f>
        <v>0</v>
      </c>
      <c r="AL88" s="18">
        <f t="shared" si="217"/>
        <v>0</v>
      </c>
      <c r="AM88" s="18">
        <f t="shared" si="217"/>
        <v>0</v>
      </c>
      <c r="AN88" s="18">
        <f t="shared" si="188"/>
        <v>700</v>
      </c>
      <c r="AO88" s="18">
        <f t="shared" si="189"/>
        <v>700</v>
      </c>
      <c r="AP88" s="18">
        <f t="shared" si="190"/>
        <v>700</v>
      </c>
      <c r="AQ88" s="18">
        <f t="shared" ref="AQ88" si="218">AQ89+AQ90</f>
        <v>0</v>
      </c>
      <c r="AR88" s="18">
        <f t="shared" si="191"/>
        <v>700</v>
      </c>
      <c r="AS88" s="18">
        <f t="shared" ref="AS88:AU88" si="219">AS89+AS90</f>
        <v>0</v>
      </c>
      <c r="AT88" s="18">
        <f t="shared" si="219"/>
        <v>0</v>
      </c>
      <c r="AU88" s="18">
        <f t="shared" si="219"/>
        <v>0</v>
      </c>
      <c r="AV88" s="18">
        <f t="shared" si="192"/>
        <v>700</v>
      </c>
      <c r="AW88" s="18">
        <f t="shared" si="193"/>
        <v>700</v>
      </c>
      <c r="AX88" s="18">
        <f t="shared" si="194"/>
        <v>700</v>
      </c>
      <c r="AY88" s="18">
        <f t="shared" ref="AY88:AZ88" si="220">AY89+AY90</f>
        <v>0</v>
      </c>
      <c r="AZ88" s="18">
        <f t="shared" si="220"/>
        <v>0</v>
      </c>
      <c r="BA88" s="18">
        <f t="shared" si="174"/>
        <v>700</v>
      </c>
      <c r="BB88" s="18">
        <f t="shared" si="175"/>
        <v>700</v>
      </c>
      <c r="BC88" s="18">
        <f t="shared" ref="BC88:BE88" si="221">BC89+BC90</f>
        <v>0</v>
      </c>
      <c r="BD88" s="18">
        <f t="shared" si="221"/>
        <v>0</v>
      </c>
      <c r="BE88" s="18">
        <f t="shared" si="221"/>
        <v>0</v>
      </c>
      <c r="BF88" s="18">
        <f t="shared" si="156"/>
        <v>700</v>
      </c>
      <c r="BG88" s="18">
        <f t="shared" si="157"/>
        <v>700</v>
      </c>
      <c r="BH88" s="18">
        <f t="shared" si="158"/>
        <v>700</v>
      </c>
      <c r="BI88" s="18">
        <f t="shared" si="210"/>
        <v>0</v>
      </c>
      <c r="BJ88" s="25"/>
      <c r="BK88" s="36"/>
    </row>
    <row r="89" spans="1:63" x14ac:dyDescent="0.3">
      <c r="A89" s="51" t="s">
        <v>26</v>
      </c>
      <c r="B89" s="50">
        <v>240</v>
      </c>
      <c r="C89" s="51" t="s">
        <v>5</v>
      </c>
      <c r="D89" s="51" t="s">
        <v>6</v>
      </c>
      <c r="E89" s="14" t="s">
        <v>424</v>
      </c>
      <c r="F89" s="18">
        <v>50</v>
      </c>
      <c r="G89" s="18">
        <v>50</v>
      </c>
      <c r="H89" s="18">
        <v>50</v>
      </c>
      <c r="I89" s="18"/>
      <c r="J89" s="18"/>
      <c r="K89" s="18"/>
      <c r="L89" s="18">
        <f t="shared" ref="L89:L161" si="222">F89+I89</f>
        <v>50</v>
      </c>
      <c r="M89" s="18">
        <f t="shared" ref="M89:M161" si="223">G89+J89</f>
        <v>50</v>
      </c>
      <c r="N89" s="18">
        <f t="shared" ref="N89:N161" si="224">H89+K89</f>
        <v>50</v>
      </c>
      <c r="O89" s="18"/>
      <c r="P89" s="18"/>
      <c r="Q89" s="18"/>
      <c r="R89" s="18">
        <f t="shared" si="176"/>
        <v>50</v>
      </c>
      <c r="S89" s="18">
        <f t="shared" si="177"/>
        <v>50</v>
      </c>
      <c r="T89" s="18">
        <f t="shared" si="178"/>
        <v>50</v>
      </c>
      <c r="U89" s="18"/>
      <c r="V89" s="18"/>
      <c r="W89" s="18"/>
      <c r="X89" s="18">
        <f t="shared" si="179"/>
        <v>50</v>
      </c>
      <c r="Y89" s="18">
        <f t="shared" si="180"/>
        <v>50</v>
      </c>
      <c r="Z89" s="18">
        <f t="shared" si="181"/>
        <v>50</v>
      </c>
      <c r="AA89" s="18"/>
      <c r="AB89" s="18"/>
      <c r="AC89" s="18"/>
      <c r="AD89" s="18">
        <f t="shared" si="182"/>
        <v>50</v>
      </c>
      <c r="AE89" s="18">
        <f t="shared" si="183"/>
        <v>50</v>
      </c>
      <c r="AF89" s="18">
        <f t="shared" si="184"/>
        <v>50</v>
      </c>
      <c r="AG89" s="18"/>
      <c r="AH89" s="18">
        <f t="shared" si="185"/>
        <v>50</v>
      </c>
      <c r="AI89" s="18">
        <f t="shared" si="186"/>
        <v>50</v>
      </c>
      <c r="AJ89" s="18">
        <f t="shared" si="187"/>
        <v>50</v>
      </c>
      <c r="AK89" s="18"/>
      <c r="AL89" s="18"/>
      <c r="AM89" s="18"/>
      <c r="AN89" s="18">
        <f t="shared" si="188"/>
        <v>50</v>
      </c>
      <c r="AO89" s="18">
        <f t="shared" si="189"/>
        <v>50</v>
      </c>
      <c r="AP89" s="18">
        <f t="shared" si="190"/>
        <v>50</v>
      </c>
      <c r="AQ89" s="18"/>
      <c r="AR89" s="18">
        <f t="shared" si="191"/>
        <v>50</v>
      </c>
      <c r="AS89" s="18"/>
      <c r="AT89" s="18"/>
      <c r="AU89" s="18"/>
      <c r="AV89" s="18">
        <f t="shared" si="192"/>
        <v>50</v>
      </c>
      <c r="AW89" s="18">
        <f t="shared" si="193"/>
        <v>50</v>
      </c>
      <c r="AX89" s="18">
        <f t="shared" si="194"/>
        <v>50</v>
      </c>
      <c r="AY89" s="18"/>
      <c r="AZ89" s="18"/>
      <c r="BA89" s="18">
        <f t="shared" si="174"/>
        <v>50</v>
      </c>
      <c r="BB89" s="18">
        <f t="shared" si="175"/>
        <v>50</v>
      </c>
      <c r="BC89" s="18"/>
      <c r="BD89" s="18"/>
      <c r="BE89" s="18"/>
      <c r="BF89" s="18">
        <f t="shared" si="156"/>
        <v>50</v>
      </c>
      <c r="BG89" s="18">
        <f t="shared" si="157"/>
        <v>50</v>
      </c>
      <c r="BH89" s="18">
        <f t="shared" si="158"/>
        <v>50</v>
      </c>
      <c r="BI89" s="18"/>
      <c r="BJ89" s="25"/>
      <c r="BK89" s="36"/>
    </row>
    <row r="90" spans="1:63" x14ac:dyDescent="0.3">
      <c r="A90" s="51" t="s">
        <v>26</v>
      </c>
      <c r="B90" s="50">
        <v>240</v>
      </c>
      <c r="C90" s="51" t="s">
        <v>23</v>
      </c>
      <c r="D90" s="51" t="s">
        <v>5</v>
      </c>
      <c r="E90" s="14" t="s">
        <v>442</v>
      </c>
      <c r="F90" s="18">
        <v>650</v>
      </c>
      <c r="G90" s="18">
        <v>650</v>
      </c>
      <c r="H90" s="18">
        <v>650</v>
      </c>
      <c r="I90" s="18"/>
      <c r="J90" s="18"/>
      <c r="K90" s="18"/>
      <c r="L90" s="18">
        <f t="shared" si="222"/>
        <v>650</v>
      </c>
      <c r="M90" s="18">
        <f t="shared" si="223"/>
        <v>650</v>
      </c>
      <c r="N90" s="18">
        <f t="shared" si="224"/>
        <v>650</v>
      </c>
      <c r="O90" s="18"/>
      <c r="P90" s="18"/>
      <c r="Q90" s="18"/>
      <c r="R90" s="18">
        <f t="shared" si="176"/>
        <v>650</v>
      </c>
      <c r="S90" s="18">
        <f t="shared" si="177"/>
        <v>650</v>
      </c>
      <c r="T90" s="18">
        <f t="shared" si="178"/>
        <v>650</v>
      </c>
      <c r="U90" s="18"/>
      <c r="V90" s="18"/>
      <c r="W90" s="18"/>
      <c r="X90" s="18">
        <f t="shared" si="179"/>
        <v>650</v>
      </c>
      <c r="Y90" s="18">
        <f t="shared" si="180"/>
        <v>650</v>
      </c>
      <c r="Z90" s="18">
        <f t="shared" si="181"/>
        <v>650</v>
      </c>
      <c r="AA90" s="18"/>
      <c r="AB90" s="18"/>
      <c r="AC90" s="18"/>
      <c r="AD90" s="18">
        <f t="shared" si="182"/>
        <v>650</v>
      </c>
      <c r="AE90" s="18">
        <f t="shared" si="183"/>
        <v>650</v>
      </c>
      <c r="AF90" s="18">
        <f t="shared" si="184"/>
        <v>650</v>
      </c>
      <c r="AG90" s="18"/>
      <c r="AH90" s="18">
        <f t="shared" si="185"/>
        <v>650</v>
      </c>
      <c r="AI90" s="18">
        <f t="shared" si="186"/>
        <v>650</v>
      </c>
      <c r="AJ90" s="18">
        <f t="shared" si="187"/>
        <v>650</v>
      </c>
      <c r="AK90" s="18"/>
      <c r="AL90" s="18"/>
      <c r="AM90" s="18"/>
      <c r="AN90" s="18">
        <f t="shared" si="188"/>
        <v>650</v>
      </c>
      <c r="AO90" s="18">
        <f t="shared" si="189"/>
        <v>650</v>
      </c>
      <c r="AP90" s="18">
        <f t="shared" si="190"/>
        <v>650</v>
      </c>
      <c r="AQ90" s="18"/>
      <c r="AR90" s="18">
        <f t="shared" si="191"/>
        <v>650</v>
      </c>
      <c r="AS90" s="18"/>
      <c r="AT90" s="18"/>
      <c r="AU90" s="18"/>
      <c r="AV90" s="18">
        <f t="shared" si="192"/>
        <v>650</v>
      </c>
      <c r="AW90" s="18">
        <f t="shared" si="193"/>
        <v>650</v>
      </c>
      <c r="AX90" s="18">
        <f t="shared" si="194"/>
        <v>650</v>
      </c>
      <c r="AY90" s="18"/>
      <c r="AZ90" s="18"/>
      <c r="BA90" s="18">
        <f t="shared" si="174"/>
        <v>650</v>
      </c>
      <c r="BB90" s="18">
        <f t="shared" si="175"/>
        <v>650</v>
      </c>
      <c r="BC90" s="18"/>
      <c r="BD90" s="18"/>
      <c r="BE90" s="18"/>
      <c r="BF90" s="18">
        <f t="shared" si="156"/>
        <v>650</v>
      </c>
      <c r="BG90" s="18">
        <f t="shared" si="157"/>
        <v>650</v>
      </c>
      <c r="BH90" s="18">
        <f t="shared" si="158"/>
        <v>650</v>
      </c>
      <c r="BI90" s="18"/>
      <c r="BJ90" s="25"/>
      <c r="BK90" s="36"/>
    </row>
    <row r="91" spans="1:63" ht="46.8" x14ac:dyDescent="0.3">
      <c r="A91" s="51" t="s">
        <v>26</v>
      </c>
      <c r="B91" s="50">
        <v>600</v>
      </c>
      <c r="C91" s="51"/>
      <c r="D91" s="51"/>
      <c r="E91" s="14" t="s">
        <v>458</v>
      </c>
      <c r="F91" s="18">
        <f t="shared" ref="F91" si="225">F92+F95+F98</f>
        <v>6330</v>
      </c>
      <c r="G91" s="18">
        <f t="shared" ref="G91:BI91" si="226">G92+G95+G98</f>
        <v>6330</v>
      </c>
      <c r="H91" s="18">
        <f t="shared" si="226"/>
        <v>6330</v>
      </c>
      <c r="I91" s="18">
        <f t="shared" ref="I91:K91" si="227">I92+I95+I98</f>
        <v>0</v>
      </c>
      <c r="J91" s="18">
        <f t="shared" si="227"/>
        <v>0</v>
      </c>
      <c r="K91" s="18">
        <f t="shared" si="227"/>
        <v>0</v>
      </c>
      <c r="L91" s="18">
        <f t="shared" si="222"/>
        <v>6330</v>
      </c>
      <c r="M91" s="18">
        <f t="shared" si="223"/>
        <v>6330</v>
      </c>
      <c r="N91" s="18">
        <f t="shared" si="224"/>
        <v>6330</v>
      </c>
      <c r="O91" s="18">
        <f t="shared" ref="O91:Q91" si="228">O92+O95+O98</f>
        <v>0</v>
      </c>
      <c r="P91" s="18">
        <f t="shared" si="228"/>
        <v>0</v>
      </c>
      <c r="Q91" s="18">
        <f t="shared" si="228"/>
        <v>0</v>
      </c>
      <c r="R91" s="18">
        <f t="shared" si="176"/>
        <v>6330</v>
      </c>
      <c r="S91" s="18">
        <f t="shared" si="177"/>
        <v>6330</v>
      </c>
      <c r="T91" s="18">
        <f t="shared" si="178"/>
        <v>6330</v>
      </c>
      <c r="U91" s="18">
        <f t="shared" ref="U91:W91" si="229">U92+U95+U98</f>
        <v>0</v>
      </c>
      <c r="V91" s="18">
        <f t="shared" si="229"/>
        <v>0</v>
      </c>
      <c r="W91" s="18">
        <f t="shared" si="229"/>
        <v>0</v>
      </c>
      <c r="X91" s="18">
        <f t="shared" si="179"/>
        <v>6330</v>
      </c>
      <c r="Y91" s="18">
        <f t="shared" si="180"/>
        <v>6330</v>
      </c>
      <c r="Z91" s="18">
        <f t="shared" si="181"/>
        <v>6330</v>
      </c>
      <c r="AA91" s="18">
        <f t="shared" ref="AA91:AB91" si="230">AA92+AA95+AA98</f>
        <v>0</v>
      </c>
      <c r="AB91" s="18">
        <f t="shared" si="230"/>
        <v>0</v>
      </c>
      <c r="AC91" s="18">
        <f t="shared" ref="AC91" si="231">AC92+AC95+AC98</f>
        <v>0</v>
      </c>
      <c r="AD91" s="18">
        <f t="shared" si="182"/>
        <v>6330</v>
      </c>
      <c r="AE91" s="18">
        <f t="shared" si="183"/>
        <v>6330</v>
      </c>
      <c r="AF91" s="18">
        <f t="shared" si="184"/>
        <v>6330</v>
      </c>
      <c r="AG91" s="18">
        <f t="shared" ref="AG91" si="232">AG92+AG95+AG98</f>
        <v>0</v>
      </c>
      <c r="AH91" s="18">
        <f t="shared" si="185"/>
        <v>6330</v>
      </c>
      <c r="AI91" s="18">
        <f t="shared" si="186"/>
        <v>6330</v>
      </c>
      <c r="AJ91" s="18">
        <f t="shared" si="187"/>
        <v>6330</v>
      </c>
      <c r="AK91" s="18">
        <f t="shared" ref="AK91:AM91" si="233">AK92+AK95+AK98</f>
        <v>0</v>
      </c>
      <c r="AL91" s="18">
        <f t="shared" si="233"/>
        <v>0</v>
      </c>
      <c r="AM91" s="18">
        <f t="shared" si="233"/>
        <v>0</v>
      </c>
      <c r="AN91" s="18">
        <f t="shared" si="188"/>
        <v>6330</v>
      </c>
      <c r="AO91" s="18">
        <f t="shared" si="189"/>
        <v>6330</v>
      </c>
      <c r="AP91" s="18">
        <f t="shared" si="190"/>
        <v>6330</v>
      </c>
      <c r="AQ91" s="18">
        <f t="shared" ref="AQ91" si="234">AQ92+AQ95+AQ98</f>
        <v>0</v>
      </c>
      <c r="AR91" s="18">
        <f t="shared" si="191"/>
        <v>6330</v>
      </c>
      <c r="AS91" s="18">
        <f t="shared" ref="AS91:AU91" si="235">AS92+AS95+AS98</f>
        <v>0</v>
      </c>
      <c r="AT91" s="18">
        <f t="shared" si="235"/>
        <v>0</v>
      </c>
      <c r="AU91" s="18">
        <f t="shared" si="235"/>
        <v>0</v>
      </c>
      <c r="AV91" s="18">
        <f t="shared" si="192"/>
        <v>6330</v>
      </c>
      <c r="AW91" s="18">
        <f t="shared" si="193"/>
        <v>6330</v>
      </c>
      <c r="AX91" s="18">
        <f t="shared" si="194"/>
        <v>6330</v>
      </c>
      <c r="AY91" s="18">
        <f t="shared" ref="AY91:AZ91" si="236">AY92+AY95+AY98</f>
        <v>0</v>
      </c>
      <c r="AZ91" s="18">
        <f t="shared" si="236"/>
        <v>0</v>
      </c>
      <c r="BA91" s="18">
        <f t="shared" si="174"/>
        <v>6330</v>
      </c>
      <c r="BB91" s="18">
        <f t="shared" si="175"/>
        <v>6330</v>
      </c>
      <c r="BC91" s="18">
        <f t="shared" ref="BC91:BE91" si="237">BC92+BC95+BC98</f>
        <v>-112.6</v>
      </c>
      <c r="BD91" s="18">
        <f t="shared" si="237"/>
        <v>0</v>
      </c>
      <c r="BE91" s="18">
        <f t="shared" si="237"/>
        <v>0</v>
      </c>
      <c r="BF91" s="18">
        <f t="shared" si="156"/>
        <v>6217.4</v>
      </c>
      <c r="BG91" s="18">
        <f t="shared" si="157"/>
        <v>6330</v>
      </c>
      <c r="BH91" s="18">
        <f t="shared" si="158"/>
        <v>6330</v>
      </c>
      <c r="BI91" s="18">
        <f t="shared" si="226"/>
        <v>0</v>
      </c>
      <c r="BJ91" s="25"/>
      <c r="BK91" s="36"/>
    </row>
    <row r="92" spans="1:63" x14ac:dyDescent="0.3">
      <c r="A92" s="51" t="s">
        <v>26</v>
      </c>
      <c r="B92" s="50">
        <v>610</v>
      </c>
      <c r="C92" s="51"/>
      <c r="D92" s="51"/>
      <c r="E92" s="14" t="s">
        <v>472</v>
      </c>
      <c r="F92" s="18">
        <f t="shared" ref="F92" si="238">F93+F94</f>
        <v>543</v>
      </c>
      <c r="G92" s="18">
        <f t="shared" ref="G92:BI92" si="239">G93+G94</f>
        <v>543</v>
      </c>
      <c r="H92" s="18">
        <f t="shared" si="239"/>
        <v>543</v>
      </c>
      <c r="I92" s="18">
        <f t="shared" ref="I92:K92" si="240">I93+I94</f>
        <v>0</v>
      </c>
      <c r="J92" s="18">
        <f t="shared" si="240"/>
        <v>0</v>
      </c>
      <c r="K92" s="18">
        <f t="shared" si="240"/>
        <v>0</v>
      </c>
      <c r="L92" s="18">
        <f t="shared" si="222"/>
        <v>543</v>
      </c>
      <c r="M92" s="18">
        <f t="shared" si="223"/>
        <v>543</v>
      </c>
      <c r="N92" s="18">
        <f t="shared" si="224"/>
        <v>543</v>
      </c>
      <c r="O92" s="18">
        <f t="shared" ref="O92:Q92" si="241">O93+O94</f>
        <v>0</v>
      </c>
      <c r="P92" s="18">
        <f t="shared" si="241"/>
        <v>0</v>
      </c>
      <c r="Q92" s="18">
        <f t="shared" si="241"/>
        <v>0</v>
      </c>
      <c r="R92" s="18">
        <f t="shared" si="176"/>
        <v>543</v>
      </c>
      <c r="S92" s="18">
        <f t="shared" si="177"/>
        <v>543</v>
      </c>
      <c r="T92" s="18">
        <f t="shared" si="178"/>
        <v>543</v>
      </c>
      <c r="U92" s="18">
        <f t="shared" ref="U92:W92" si="242">U93+U94</f>
        <v>0</v>
      </c>
      <c r="V92" s="18">
        <f t="shared" si="242"/>
        <v>0</v>
      </c>
      <c r="W92" s="18">
        <f t="shared" si="242"/>
        <v>0</v>
      </c>
      <c r="X92" s="18">
        <f t="shared" si="179"/>
        <v>543</v>
      </c>
      <c r="Y92" s="18">
        <f t="shared" si="180"/>
        <v>543</v>
      </c>
      <c r="Z92" s="18">
        <f t="shared" si="181"/>
        <v>543</v>
      </c>
      <c r="AA92" s="18">
        <f t="shared" ref="AA92:AB92" si="243">AA93+AA94</f>
        <v>0</v>
      </c>
      <c r="AB92" s="18">
        <f t="shared" si="243"/>
        <v>0</v>
      </c>
      <c r="AC92" s="18">
        <f t="shared" ref="AC92" si="244">AC93+AC94</f>
        <v>0</v>
      </c>
      <c r="AD92" s="18">
        <f t="shared" si="182"/>
        <v>543</v>
      </c>
      <c r="AE92" s="18">
        <f t="shared" si="183"/>
        <v>543</v>
      </c>
      <c r="AF92" s="18">
        <f t="shared" si="184"/>
        <v>543</v>
      </c>
      <c r="AG92" s="18">
        <f t="shared" ref="AG92" si="245">AG93+AG94</f>
        <v>0</v>
      </c>
      <c r="AH92" s="18">
        <f t="shared" si="185"/>
        <v>543</v>
      </c>
      <c r="AI92" s="18">
        <f t="shared" si="186"/>
        <v>543</v>
      </c>
      <c r="AJ92" s="18">
        <f t="shared" si="187"/>
        <v>543</v>
      </c>
      <c r="AK92" s="18">
        <f t="shared" ref="AK92:AM92" si="246">AK93+AK94</f>
        <v>0</v>
      </c>
      <c r="AL92" s="18">
        <f t="shared" si="246"/>
        <v>0</v>
      </c>
      <c r="AM92" s="18">
        <f t="shared" si="246"/>
        <v>0</v>
      </c>
      <c r="AN92" s="18">
        <f t="shared" si="188"/>
        <v>543</v>
      </c>
      <c r="AO92" s="18">
        <f t="shared" si="189"/>
        <v>543</v>
      </c>
      <c r="AP92" s="18">
        <f t="shared" si="190"/>
        <v>543</v>
      </c>
      <c r="AQ92" s="18">
        <f t="shared" ref="AQ92" si="247">AQ93+AQ94</f>
        <v>0</v>
      </c>
      <c r="AR92" s="18">
        <f t="shared" si="191"/>
        <v>543</v>
      </c>
      <c r="AS92" s="18">
        <f t="shared" ref="AS92:AU92" si="248">AS93+AS94</f>
        <v>0</v>
      </c>
      <c r="AT92" s="18">
        <f t="shared" si="248"/>
        <v>0</v>
      </c>
      <c r="AU92" s="18">
        <f t="shared" si="248"/>
        <v>0</v>
      </c>
      <c r="AV92" s="18">
        <f t="shared" si="192"/>
        <v>543</v>
      </c>
      <c r="AW92" s="18">
        <f t="shared" si="193"/>
        <v>543</v>
      </c>
      <c r="AX92" s="18">
        <f t="shared" si="194"/>
        <v>543</v>
      </c>
      <c r="AY92" s="18">
        <f t="shared" ref="AY92:AZ92" si="249">AY93+AY94</f>
        <v>0</v>
      </c>
      <c r="AZ92" s="18">
        <f t="shared" si="249"/>
        <v>0</v>
      </c>
      <c r="BA92" s="18">
        <f t="shared" si="174"/>
        <v>543</v>
      </c>
      <c r="BB92" s="18">
        <f t="shared" si="175"/>
        <v>543</v>
      </c>
      <c r="BC92" s="18">
        <f t="shared" ref="BC92:BE92" si="250">BC93+BC94</f>
        <v>0</v>
      </c>
      <c r="BD92" s="18">
        <f t="shared" si="250"/>
        <v>0</v>
      </c>
      <c r="BE92" s="18">
        <f t="shared" si="250"/>
        <v>0</v>
      </c>
      <c r="BF92" s="18">
        <f t="shared" si="156"/>
        <v>543</v>
      </c>
      <c r="BG92" s="18">
        <f t="shared" si="157"/>
        <v>543</v>
      </c>
      <c r="BH92" s="18">
        <f t="shared" si="158"/>
        <v>543</v>
      </c>
      <c r="BI92" s="18">
        <f t="shared" si="239"/>
        <v>0</v>
      </c>
      <c r="BJ92" s="25"/>
      <c r="BK92" s="36"/>
    </row>
    <row r="93" spans="1:63" x14ac:dyDescent="0.3">
      <c r="A93" s="51" t="s">
        <v>26</v>
      </c>
      <c r="B93" s="50">
        <v>610</v>
      </c>
      <c r="C93" s="51" t="s">
        <v>27</v>
      </c>
      <c r="D93" s="51" t="s">
        <v>28</v>
      </c>
      <c r="E93" s="14" t="s">
        <v>441</v>
      </c>
      <c r="F93" s="18">
        <v>200</v>
      </c>
      <c r="G93" s="18">
        <v>200</v>
      </c>
      <c r="H93" s="18">
        <v>200</v>
      </c>
      <c r="I93" s="18"/>
      <c r="J93" s="18"/>
      <c r="K93" s="18"/>
      <c r="L93" s="18">
        <f t="shared" si="222"/>
        <v>200</v>
      </c>
      <c r="M93" s="18">
        <f t="shared" si="223"/>
        <v>200</v>
      </c>
      <c r="N93" s="18">
        <f t="shared" si="224"/>
        <v>200</v>
      </c>
      <c r="O93" s="18"/>
      <c r="P93" s="18"/>
      <c r="Q93" s="18"/>
      <c r="R93" s="18">
        <f t="shared" si="176"/>
        <v>200</v>
      </c>
      <c r="S93" s="18">
        <f t="shared" si="177"/>
        <v>200</v>
      </c>
      <c r="T93" s="18">
        <f t="shared" si="178"/>
        <v>200</v>
      </c>
      <c r="U93" s="18"/>
      <c r="V93" s="18"/>
      <c r="W93" s="18"/>
      <c r="X93" s="18">
        <f t="shared" si="179"/>
        <v>200</v>
      </c>
      <c r="Y93" s="18">
        <f t="shared" si="180"/>
        <v>200</v>
      </c>
      <c r="Z93" s="18">
        <f t="shared" si="181"/>
        <v>200</v>
      </c>
      <c r="AA93" s="18"/>
      <c r="AB93" s="18"/>
      <c r="AC93" s="18"/>
      <c r="AD93" s="18">
        <f t="shared" si="182"/>
        <v>200</v>
      </c>
      <c r="AE93" s="18">
        <f t="shared" si="183"/>
        <v>200</v>
      </c>
      <c r="AF93" s="18">
        <f t="shared" si="184"/>
        <v>200</v>
      </c>
      <c r="AG93" s="18"/>
      <c r="AH93" s="18">
        <f t="shared" si="185"/>
        <v>200</v>
      </c>
      <c r="AI93" s="18">
        <f t="shared" si="186"/>
        <v>200</v>
      </c>
      <c r="AJ93" s="18">
        <f t="shared" si="187"/>
        <v>200</v>
      </c>
      <c r="AK93" s="18"/>
      <c r="AL93" s="18"/>
      <c r="AM93" s="18"/>
      <c r="AN93" s="18">
        <f t="shared" si="188"/>
        <v>200</v>
      </c>
      <c r="AO93" s="18">
        <f t="shared" si="189"/>
        <v>200</v>
      </c>
      <c r="AP93" s="18">
        <f t="shared" si="190"/>
        <v>200</v>
      </c>
      <c r="AQ93" s="18"/>
      <c r="AR93" s="18">
        <f t="shared" si="191"/>
        <v>200</v>
      </c>
      <c r="AS93" s="18"/>
      <c r="AT93" s="18"/>
      <c r="AU93" s="18"/>
      <c r="AV93" s="18">
        <f t="shared" si="192"/>
        <v>200</v>
      </c>
      <c r="AW93" s="18">
        <f t="shared" si="193"/>
        <v>200</v>
      </c>
      <c r="AX93" s="18">
        <f t="shared" si="194"/>
        <v>200</v>
      </c>
      <c r="AY93" s="18"/>
      <c r="AZ93" s="18"/>
      <c r="BA93" s="18">
        <f t="shared" si="174"/>
        <v>200</v>
      </c>
      <c r="BB93" s="18">
        <f t="shared" si="175"/>
        <v>200</v>
      </c>
      <c r="BC93" s="18"/>
      <c r="BD93" s="18"/>
      <c r="BE93" s="18"/>
      <c r="BF93" s="18">
        <f t="shared" si="156"/>
        <v>200</v>
      </c>
      <c r="BG93" s="18">
        <f t="shared" si="157"/>
        <v>200</v>
      </c>
      <c r="BH93" s="18">
        <f t="shared" si="158"/>
        <v>200</v>
      </c>
      <c r="BI93" s="18"/>
      <c r="BJ93" s="25"/>
      <c r="BK93" s="36"/>
    </row>
    <row r="94" spans="1:63" x14ac:dyDescent="0.3">
      <c r="A94" s="51" t="s">
        <v>26</v>
      </c>
      <c r="B94" s="50">
        <v>610</v>
      </c>
      <c r="C94" s="51" t="s">
        <v>23</v>
      </c>
      <c r="D94" s="51" t="s">
        <v>5</v>
      </c>
      <c r="E94" s="14" t="s">
        <v>442</v>
      </c>
      <c r="F94" s="18">
        <v>343</v>
      </c>
      <c r="G94" s="18">
        <v>343</v>
      </c>
      <c r="H94" s="18">
        <v>343</v>
      </c>
      <c r="I94" s="18"/>
      <c r="J94" s="18"/>
      <c r="K94" s="18"/>
      <c r="L94" s="18">
        <f t="shared" si="222"/>
        <v>343</v>
      </c>
      <c r="M94" s="18">
        <f t="shared" si="223"/>
        <v>343</v>
      </c>
      <c r="N94" s="18">
        <f t="shared" si="224"/>
        <v>343</v>
      </c>
      <c r="O94" s="18"/>
      <c r="P94" s="18"/>
      <c r="Q94" s="18"/>
      <c r="R94" s="18">
        <f t="shared" si="176"/>
        <v>343</v>
      </c>
      <c r="S94" s="18">
        <f t="shared" si="177"/>
        <v>343</v>
      </c>
      <c r="T94" s="18">
        <f t="shared" si="178"/>
        <v>343</v>
      </c>
      <c r="U94" s="18"/>
      <c r="V94" s="18"/>
      <c r="W94" s="18"/>
      <c r="X94" s="18">
        <f t="shared" si="179"/>
        <v>343</v>
      </c>
      <c r="Y94" s="18">
        <f t="shared" si="180"/>
        <v>343</v>
      </c>
      <c r="Z94" s="18">
        <f t="shared" si="181"/>
        <v>343</v>
      </c>
      <c r="AA94" s="18"/>
      <c r="AB94" s="18"/>
      <c r="AC94" s="18"/>
      <c r="AD94" s="18">
        <f t="shared" si="182"/>
        <v>343</v>
      </c>
      <c r="AE94" s="18">
        <f t="shared" si="183"/>
        <v>343</v>
      </c>
      <c r="AF94" s="18">
        <f t="shared" si="184"/>
        <v>343</v>
      </c>
      <c r="AG94" s="18"/>
      <c r="AH94" s="18">
        <f t="shared" si="185"/>
        <v>343</v>
      </c>
      <c r="AI94" s="18">
        <f t="shared" si="186"/>
        <v>343</v>
      </c>
      <c r="AJ94" s="18">
        <f t="shared" si="187"/>
        <v>343</v>
      </c>
      <c r="AK94" s="18"/>
      <c r="AL94" s="18"/>
      <c r="AM94" s="18"/>
      <c r="AN94" s="18">
        <f t="shared" si="188"/>
        <v>343</v>
      </c>
      <c r="AO94" s="18">
        <f t="shared" si="189"/>
        <v>343</v>
      </c>
      <c r="AP94" s="18">
        <f t="shared" si="190"/>
        <v>343</v>
      </c>
      <c r="AQ94" s="18"/>
      <c r="AR94" s="18">
        <f t="shared" si="191"/>
        <v>343</v>
      </c>
      <c r="AS94" s="18"/>
      <c r="AT94" s="18"/>
      <c r="AU94" s="18"/>
      <c r="AV94" s="18">
        <f t="shared" si="192"/>
        <v>343</v>
      </c>
      <c r="AW94" s="18">
        <f t="shared" si="193"/>
        <v>343</v>
      </c>
      <c r="AX94" s="18">
        <f t="shared" si="194"/>
        <v>343</v>
      </c>
      <c r="AY94" s="18"/>
      <c r="AZ94" s="18"/>
      <c r="BA94" s="18">
        <f t="shared" si="174"/>
        <v>343</v>
      </c>
      <c r="BB94" s="18">
        <f t="shared" si="175"/>
        <v>343</v>
      </c>
      <c r="BC94" s="18"/>
      <c r="BD94" s="18"/>
      <c r="BE94" s="18"/>
      <c r="BF94" s="18">
        <f t="shared" si="156"/>
        <v>343</v>
      </c>
      <c r="BG94" s="18">
        <f t="shared" si="157"/>
        <v>343</v>
      </c>
      <c r="BH94" s="18">
        <f t="shared" si="158"/>
        <v>343</v>
      </c>
      <c r="BI94" s="18"/>
      <c r="BJ94" s="25"/>
      <c r="BK94" s="36"/>
    </row>
    <row r="95" spans="1:63" x14ac:dyDescent="0.3">
      <c r="A95" s="51" t="s">
        <v>26</v>
      </c>
      <c r="B95" s="50">
        <v>620</v>
      </c>
      <c r="C95" s="51"/>
      <c r="D95" s="51"/>
      <c r="E95" s="14" t="s">
        <v>473</v>
      </c>
      <c r="F95" s="18">
        <f t="shared" ref="F95" si="251">F96+F97</f>
        <v>1700</v>
      </c>
      <c r="G95" s="18">
        <f t="shared" ref="G95:BI95" si="252">G96+G97</f>
        <v>1700</v>
      </c>
      <c r="H95" s="18">
        <f t="shared" si="252"/>
        <v>1700</v>
      </c>
      <c r="I95" s="18">
        <f t="shared" ref="I95:K95" si="253">I96+I97</f>
        <v>0</v>
      </c>
      <c r="J95" s="18">
        <f t="shared" si="253"/>
        <v>0</v>
      </c>
      <c r="K95" s="18">
        <f t="shared" si="253"/>
        <v>0</v>
      </c>
      <c r="L95" s="18">
        <f t="shared" si="222"/>
        <v>1700</v>
      </c>
      <c r="M95" s="18">
        <f t="shared" si="223"/>
        <v>1700</v>
      </c>
      <c r="N95" s="18">
        <f t="shared" si="224"/>
        <v>1700</v>
      </c>
      <c r="O95" s="18">
        <f t="shared" ref="O95:Q95" si="254">O96+O97</f>
        <v>0</v>
      </c>
      <c r="P95" s="18">
        <f t="shared" si="254"/>
        <v>0</v>
      </c>
      <c r="Q95" s="18">
        <f t="shared" si="254"/>
        <v>0</v>
      </c>
      <c r="R95" s="18">
        <f t="shared" si="176"/>
        <v>1700</v>
      </c>
      <c r="S95" s="18">
        <f t="shared" si="177"/>
        <v>1700</v>
      </c>
      <c r="T95" s="18">
        <f t="shared" si="178"/>
        <v>1700</v>
      </c>
      <c r="U95" s="18">
        <f t="shared" ref="U95:W95" si="255">U96+U97</f>
        <v>0</v>
      </c>
      <c r="V95" s="18">
        <f t="shared" si="255"/>
        <v>0</v>
      </c>
      <c r="W95" s="18">
        <f t="shared" si="255"/>
        <v>0</v>
      </c>
      <c r="X95" s="18">
        <f t="shared" si="179"/>
        <v>1700</v>
      </c>
      <c r="Y95" s="18">
        <f t="shared" si="180"/>
        <v>1700</v>
      </c>
      <c r="Z95" s="18">
        <f t="shared" si="181"/>
        <v>1700</v>
      </c>
      <c r="AA95" s="18">
        <f t="shared" ref="AA95:AB95" si="256">AA96+AA97</f>
        <v>0</v>
      </c>
      <c r="AB95" s="18">
        <f t="shared" si="256"/>
        <v>0</v>
      </c>
      <c r="AC95" s="18">
        <f t="shared" ref="AC95" si="257">AC96+AC97</f>
        <v>0</v>
      </c>
      <c r="AD95" s="18">
        <f t="shared" si="182"/>
        <v>1700</v>
      </c>
      <c r="AE95" s="18">
        <f t="shared" si="183"/>
        <v>1700</v>
      </c>
      <c r="AF95" s="18">
        <f t="shared" si="184"/>
        <v>1700</v>
      </c>
      <c r="AG95" s="18">
        <f t="shared" ref="AG95" si="258">AG96+AG97</f>
        <v>0</v>
      </c>
      <c r="AH95" s="18">
        <f t="shared" si="185"/>
        <v>1700</v>
      </c>
      <c r="AI95" s="18">
        <f t="shared" si="186"/>
        <v>1700</v>
      </c>
      <c r="AJ95" s="18">
        <f t="shared" si="187"/>
        <v>1700</v>
      </c>
      <c r="AK95" s="18">
        <f t="shared" ref="AK95:AM95" si="259">AK96+AK97</f>
        <v>0</v>
      </c>
      <c r="AL95" s="18">
        <f t="shared" si="259"/>
        <v>0</v>
      </c>
      <c r="AM95" s="18">
        <f t="shared" si="259"/>
        <v>0</v>
      </c>
      <c r="AN95" s="18">
        <f t="shared" si="188"/>
        <v>1700</v>
      </c>
      <c r="AO95" s="18">
        <f t="shared" si="189"/>
        <v>1700</v>
      </c>
      <c r="AP95" s="18">
        <f t="shared" si="190"/>
        <v>1700</v>
      </c>
      <c r="AQ95" s="18">
        <f t="shared" ref="AQ95" si="260">AQ96+AQ97</f>
        <v>0</v>
      </c>
      <c r="AR95" s="18">
        <f t="shared" si="191"/>
        <v>1700</v>
      </c>
      <c r="AS95" s="18">
        <f t="shared" ref="AS95:AU95" si="261">AS96+AS97</f>
        <v>0</v>
      </c>
      <c r="AT95" s="18">
        <f t="shared" si="261"/>
        <v>0</v>
      </c>
      <c r="AU95" s="18">
        <f t="shared" si="261"/>
        <v>0</v>
      </c>
      <c r="AV95" s="18">
        <f t="shared" si="192"/>
        <v>1700</v>
      </c>
      <c r="AW95" s="18">
        <f t="shared" si="193"/>
        <v>1700</v>
      </c>
      <c r="AX95" s="18">
        <f t="shared" si="194"/>
        <v>1700</v>
      </c>
      <c r="AY95" s="18">
        <f t="shared" ref="AY95:AZ95" si="262">AY96+AY97</f>
        <v>0</v>
      </c>
      <c r="AZ95" s="18">
        <f t="shared" si="262"/>
        <v>0</v>
      </c>
      <c r="BA95" s="18">
        <f t="shared" si="174"/>
        <v>1700</v>
      </c>
      <c r="BB95" s="18">
        <f t="shared" si="175"/>
        <v>1700</v>
      </c>
      <c r="BC95" s="18">
        <f t="shared" ref="BC95:BE95" si="263">BC96+BC97</f>
        <v>0</v>
      </c>
      <c r="BD95" s="18">
        <f t="shared" si="263"/>
        <v>0</v>
      </c>
      <c r="BE95" s="18">
        <f t="shared" si="263"/>
        <v>0</v>
      </c>
      <c r="BF95" s="18">
        <f t="shared" si="156"/>
        <v>1700</v>
      </c>
      <c r="BG95" s="18">
        <f t="shared" si="157"/>
        <v>1700</v>
      </c>
      <c r="BH95" s="18">
        <f t="shared" si="158"/>
        <v>1700</v>
      </c>
      <c r="BI95" s="18">
        <f t="shared" si="252"/>
        <v>0</v>
      </c>
      <c r="BJ95" s="25"/>
      <c r="BK95" s="36"/>
    </row>
    <row r="96" spans="1:63" x14ac:dyDescent="0.3">
      <c r="A96" s="51" t="s">
        <v>26</v>
      </c>
      <c r="B96" s="50">
        <v>620</v>
      </c>
      <c r="C96" s="51" t="s">
        <v>27</v>
      </c>
      <c r="D96" s="51" t="s">
        <v>27</v>
      </c>
      <c r="E96" s="14" t="s">
        <v>440</v>
      </c>
      <c r="F96" s="18">
        <v>900</v>
      </c>
      <c r="G96" s="18">
        <v>900</v>
      </c>
      <c r="H96" s="18">
        <v>900</v>
      </c>
      <c r="I96" s="18"/>
      <c r="J96" s="18"/>
      <c r="K96" s="18"/>
      <c r="L96" s="18">
        <f t="shared" si="222"/>
        <v>900</v>
      </c>
      <c r="M96" s="18">
        <f t="shared" si="223"/>
        <v>900</v>
      </c>
      <c r="N96" s="18">
        <f t="shared" si="224"/>
        <v>900</v>
      </c>
      <c r="O96" s="18"/>
      <c r="P96" s="18"/>
      <c r="Q96" s="18"/>
      <c r="R96" s="18">
        <f t="shared" si="176"/>
        <v>900</v>
      </c>
      <c r="S96" s="18">
        <f t="shared" si="177"/>
        <v>900</v>
      </c>
      <c r="T96" s="18">
        <f t="shared" si="178"/>
        <v>900</v>
      </c>
      <c r="U96" s="18"/>
      <c r="V96" s="18"/>
      <c r="W96" s="18"/>
      <c r="X96" s="18">
        <f t="shared" si="179"/>
        <v>900</v>
      </c>
      <c r="Y96" s="18">
        <f t="shared" si="180"/>
        <v>900</v>
      </c>
      <c r="Z96" s="18">
        <f t="shared" si="181"/>
        <v>900</v>
      </c>
      <c r="AA96" s="18"/>
      <c r="AB96" s="18"/>
      <c r="AC96" s="18"/>
      <c r="AD96" s="18">
        <f t="shared" si="182"/>
        <v>900</v>
      </c>
      <c r="AE96" s="18">
        <f t="shared" si="183"/>
        <v>900</v>
      </c>
      <c r="AF96" s="18">
        <f t="shared" si="184"/>
        <v>900</v>
      </c>
      <c r="AG96" s="18"/>
      <c r="AH96" s="18">
        <f t="shared" si="185"/>
        <v>900</v>
      </c>
      <c r="AI96" s="18">
        <f t="shared" si="186"/>
        <v>900</v>
      </c>
      <c r="AJ96" s="18">
        <f t="shared" si="187"/>
        <v>900</v>
      </c>
      <c r="AK96" s="18"/>
      <c r="AL96" s="18"/>
      <c r="AM96" s="18"/>
      <c r="AN96" s="18">
        <f t="shared" si="188"/>
        <v>900</v>
      </c>
      <c r="AO96" s="18">
        <f t="shared" si="189"/>
        <v>900</v>
      </c>
      <c r="AP96" s="18">
        <f t="shared" si="190"/>
        <v>900</v>
      </c>
      <c r="AQ96" s="18"/>
      <c r="AR96" s="18">
        <f t="shared" si="191"/>
        <v>900</v>
      </c>
      <c r="AS96" s="18"/>
      <c r="AT96" s="18"/>
      <c r="AU96" s="18"/>
      <c r="AV96" s="18">
        <f t="shared" si="192"/>
        <v>900</v>
      </c>
      <c r="AW96" s="18">
        <f t="shared" si="193"/>
        <v>900</v>
      </c>
      <c r="AX96" s="18">
        <f t="shared" si="194"/>
        <v>900</v>
      </c>
      <c r="AY96" s="18"/>
      <c r="AZ96" s="18"/>
      <c r="BA96" s="18">
        <f t="shared" si="174"/>
        <v>900</v>
      </c>
      <c r="BB96" s="18">
        <f t="shared" si="175"/>
        <v>900</v>
      </c>
      <c r="BC96" s="18"/>
      <c r="BD96" s="18"/>
      <c r="BE96" s="18"/>
      <c r="BF96" s="18">
        <f t="shared" si="156"/>
        <v>900</v>
      </c>
      <c r="BG96" s="18">
        <f t="shared" si="157"/>
        <v>900</v>
      </c>
      <c r="BH96" s="18">
        <f t="shared" si="158"/>
        <v>900</v>
      </c>
      <c r="BI96" s="18"/>
      <c r="BJ96" s="25"/>
      <c r="BK96" s="36"/>
    </row>
    <row r="97" spans="1:92" x14ac:dyDescent="0.3">
      <c r="A97" s="51" t="s">
        <v>26</v>
      </c>
      <c r="B97" s="50">
        <v>620</v>
      </c>
      <c r="C97" s="51" t="s">
        <v>23</v>
      </c>
      <c r="D97" s="51" t="s">
        <v>5</v>
      </c>
      <c r="E97" s="14" t="s">
        <v>442</v>
      </c>
      <c r="F97" s="18">
        <v>800</v>
      </c>
      <c r="G97" s="18">
        <v>800</v>
      </c>
      <c r="H97" s="18">
        <v>800</v>
      </c>
      <c r="I97" s="18"/>
      <c r="J97" s="18"/>
      <c r="K97" s="18"/>
      <c r="L97" s="18">
        <f t="shared" si="222"/>
        <v>800</v>
      </c>
      <c r="M97" s="18">
        <f t="shared" si="223"/>
        <v>800</v>
      </c>
      <c r="N97" s="18">
        <f t="shared" si="224"/>
        <v>800</v>
      </c>
      <c r="O97" s="18"/>
      <c r="P97" s="18"/>
      <c r="Q97" s="18"/>
      <c r="R97" s="18">
        <f t="shared" si="176"/>
        <v>800</v>
      </c>
      <c r="S97" s="18">
        <f t="shared" si="177"/>
        <v>800</v>
      </c>
      <c r="T97" s="18">
        <f t="shared" si="178"/>
        <v>800</v>
      </c>
      <c r="U97" s="18"/>
      <c r="V97" s="18"/>
      <c r="W97" s="18"/>
      <c r="X97" s="18">
        <f t="shared" si="179"/>
        <v>800</v>
      </c>
      <c r="Y97" s="18">
        <f t="shared" si="180"/>
        <v>800</v>
      </c>
      <c r="Z97" s="18">
        <f t="shared" si="181"/>
        <v>800</v>
      </c>
      <c r="AA97" s="18"/>
      <c r="AB97" s="18"/>
      <c r="AC97" s="18"/>
      <c r="AD97" s="18">
        <f t="shared" si="182"/>
        <v>800</v>
      </c>
      <c r="AE97" s="18">
        <f t="shared" si="183"/>
        <v>800</v>
      </c>
      <c r="AF97" s="18">
        <f t="shared" si="184"/>
        <v>800</v>
      </c>
      <c r="AG97" s="18"/>
      <c r="AH97" s="18">
        <f t="shared" si="185"/>
        <v>800</v>
      </c>
      <c r="AI97" s="18">
        <f t="shared" si="186"/>
        <v>800</v>
      </c>
      <c r="AJ97" s="18">
        <f t="shared" si="187"/>
        <v>800</v>
      </c>
      <c r="AK97" s="18"/>
      <c r="AL97" s="18"/>
      <c r="AM97" s="18"/>
      <c r="AN97" s="18">
        <f t="shared" si="188"/>
        <v>800</v>
      </c>
      <c r="AO97" s="18">
        <f t="shared" si="189"/>
        <v>800</v>
      </c>
      <c r="AP97" s="18">
        <f t="shared" si="190"/>
        <v>800</v>
      </c>
      <c r="AQ97" s="18"/>
      <c r="AR97" s="18">
        <f t="shared" si="191"/>
        <v>800</v>
      </c>
      <c r="AS97" s="18"/>
      <c r="AT97" s="18"/>
      <c r="AU97" s="18"/>
      <c r="AV97" s="18">
        <f t="shared" si="192"/>
        <v>800</v>
      </c>
      <c r="AW97" s="18">
        <f t="shared" si="193"/>
        <v>800</v>
      </c>
      <c r="AX97" s="18">
        <f t="shared" si="194"/>
        <v>800</v>
      </c>
      <c r="AY97" s="18"/>
      <c r="AZ97" s="18"/>
      <c r="BA97" s="18">
        <f t="shared" si="174"/>
        <v>800</v>
      </c>
      <c r="BB97" s="18">
        <f t="shared" si="175"/>
        <v>800</v>
      </c>
      <c r="BC97" s="18"/>
      <c r="BD97" s="18"/>
      <c r="BE97" s="18"/>
      <c r="BF97" s="18">
        <f t="shared" si="156"/>
        <v>800</v>
      </c>
      <c r="BG97" s="18">
        <f t="shared" si="157"/>
        <v>800</v>
      </c>
      <c r="BH97" s="18">
        <f t="shared" si="158"/>
        <v>800</v>
      </c>
      <c r="BI97" s="18"/>
      <c r="BJ97" s="25"/>
      <c r="BK97" s="36"/>
    </row>
    <row r="98" spans="1:92" ht="78" x14ac:dyDescent="0.3">
      <c r="A98" s="51" t="s">
        <v>26</v>
      </c>
      <c r="B98" s="50">
        <v>630</v>
      </c>
      <c r="C98" s="51"/>
      <c r="D98" s="51"/>
      <c r="E98" s="14" t="s">
        <v>980</v>
      </c>
      <c r="F98" s="18">
        <f t="shared" ref="F98:BI98" si="264">F99</f>
        <v>4087</v>
      </c>
      <c r="G98" s="18">
        <f t="shared" si="264"/>
        <v>4087</v>
      </c>
      <c r="H98" s="18">
        <f t="shared" si="264"/>
        <v>4087</v>
      </c>
      <c r="I98" s="18">
        <f t="shared" si="264"/>
        <v>0</v>
      </c>
      <c r="J98" s="18">
        <f t="shared" si="264"/>
        <v>0</v>
      </c>
      <c r="K98" s="18">
        <f t="shared" si="264"/>
        <v>0</v>
      </c>
      <c r="L98" s="18">
        <f t="shared" si="222"/>
        <v>4087</v>
      </c>
      <c r="M98" s="18">
        <f t="shared" si="223"/>
        <v>4087</v>
      </c>
      <c r="N98" s="18">
        <f t="shared" si="224"/>
        <v>4087</v>
      </c>
      <c r="O98" s="18">
        <f t="shared" si="264"/>
        <v>0</v>
      </c>
      <c r="P98" s="18">
        <f t="shared" si="264"/>
        <v>0</v>
      </c>
      <c r="Q98" s="18">
        <f t="shared" si="264"/>
        <v>0</v>
      </c>
      <c r="R98" s="18">
        <f t="shared" si="176"/>
        <v>4087</v>
      </c>
      <c r="S98" s="18">
        <f t="shared" si="177"/>
        <v>4087</v>
      </c>
      <c r="T98" s="18">
        <f t="shared" si="178"/>
        <v>4087</v>
      </c>
      <c r="U98" s="18">
        <f t="shared" si="264"/>
        <v>0</v>
      </c>
      <c r="V98" s="18">
        <f t="shared" si="264"/>
        <v>0</v>
      </c>
      <c r="W98" s="18">
        <f t="shared" si="264"/>
        <v>0</v>
      </c>
      <c r="X98" s="18">
        <f t="shared" si="179"/>
        <v>4087</v>
      </c>
      <c r="Y98" s="18">
        <f t="shared" si="180"/>
        <v>4087</v>
      </c>
      <c r="Z98" s="18">
        <f t="shared" si="181"/>
        <v>4087</v>
      </c>
      <c r="AA98" s="18">
        <f t="shared" si="264"/>
        <v>0</v>
      </c>
      <c r="AB98" s="18">
        <f t="shared" si="264"/>
        <v>0</v>
      </c>
      <c r="AC98" s="18">
        <f t="shared" si="264"/>
        <v>0</v>
      </c>
      <c r="AD98" s="18">
        <f t="shared" si="182"/>
        <v>4087</v>
      </c>
      <c r="AE98" s="18">
        <f t="shared" si="183"/>
        <v>4087</v>
      </c>
      <c r="AF98" s="18">
        <f t="shared" si="184"/>
        <v>4087</v>
      </c>
      <c r="AG98" s="18">
        <f t="shared" si="264"/>
        <v>0</v>
      </c>
      <c r="AH98" s="18">
        <f t="shared" si="185"/>
        <v>4087</v>
      </c>
      <c r="AI98" s="18">
        <f t="shared" si="186"/>
        <v>4087</v>
      </c>
      <c r="AJ98" s="18">
        <f t="shared" si="187"/>
        <v>4087</v>
      </c>
      <c r="AK98" s="18">
        <f t="shared" si="264"/>
        <v>0</v>
      </c>
      <c r="AL98" s="18">
        <f t="shared" si="264"/>
        <v>0</v>
      </c>
      <c r="AM98" s="18">
        <f t="shared" si="264"/>
        <v>0</v>
      </c>
      <c r="AN98" s="18">
        <f t="shared" si="188"/>
        <v>4087</v>
      </c>
      <c r="AO98" s="18">
        <f t="shared" si="189"/>
        <v>4087</v>
      </c>
      <c r="AP98" s="18">
        <f t="shared" si="190"/>
        <v>4087</v>
      </c>
      <c r="AQ98" s="18">
        <f t="shared" si="264"/>
        <v>0</v>
      </c>
      <c r="AR98" s="18">
        <f t="shared" si="191"/>
        <v>4087</v>
      </c>
      <c r="AS98" s="18">
        <f t="shared" si="264"/>
        <v>0</v>
      </c>
      <c r="AT98" s="18">
        <f t="shared" si="264"/>
        <v>0</v>
      </c>
      <c r="AU98" s="18">
        <f t="shared" si="264"/>
        <v>0</v>
      </c>
      <c r="AV98" s="18">
        <f t="shared" si="192"/>
        <v>4087</v>
      </c>
      <c r="AW98" s="18">
        <f t="shared" si="193"/>
        <v>4087</v>
      </c>
      <c r="AX98" s="18">
        <f t="shared" si="194"/>
        <v>4087</v>
      </c>
      <c r="AY98" s="18">
        <f t="shared" si="264"/>
        <v>0</v>
      </c>
      <c r="AZ98" s="18">
        <f t="shared" si="264"/>
        <v>0</v>
      </c>
      <c r="BA98" s="18">
        <f t="shared" si="174"/>
        <v>4087</v>
      </c>
      <c r="BB98" s="18">
        <f t="shared" si="175"/>
        <v>4087</v>
      </c>
      <c r="BC98" s="18">
        <f t="shared" si="264"/>
        <v>-112.6</v>
      </c>
      <c r="BD98" s="18">
        <f t="shared" si="264"/>
        <v>0</v>
      </c>
      <c r="BE98" s="18">
        <f t="shared" si="264"/>
        <v>0</v>
      </c>
      <c r="BF98" s="18">
        <f t="shared" si="156"/>
        <v>3974.4</v>
      </c>
      <c r="BG98" s="18">
        <f t="shared" si="157"/>
        <v>4087</v>
      </c>
      <c r="BH98" s="18">
        <f t="shared" si="158"/>
        <v>4087</v>
      </c>
      <c r="BI98" s="18">
        <f t="shared" si="264"/>
        <v>0</v>
      </c>
      <c r="BJ98" s="25"/>
      <c r="BK98" s="36"/>
    </row>
    <row r="99" spans="1:92" x14ac:dyDescent="0.3">
      <c r="A99" s="51" t="s">
        <v>26</v>
      </c>
      <c r="B99" s="50">
        <v>630</v>
      </c>
      <c r="C99" s="51" t="s">
        <v>5</v>
      </c>
      <c r="D99" s="51" t="s">
        <v>6</v>
      </c>
      <c r="E99" s="14" t="s">
        <v>424</v>
      </c>
      <c r="F99" s="18">
        <v>4087</v>
      </c>
      <c r="G99" s="18">
        <v>4087</v>
      </c>
      <c r="H99" s="18">
        <v>4087</v>
      </c>
      <c r="I99" s="18"/>
      <c r="J99" s="18"/>
      <c r="K99" s="18"/>
      <c r="L99" s="18">
        <f t="shared" si="222"/>
        <v>4087</v>
      </c>
      <c r="M99" s="18">
        <f t="shared" si="223"/>
        <v>4087</v>
      </c>
      <c r="N99" s="18">
        <f t="shared" si="224"/>
        <v>4087</v>
      </c>
      <c r="O99" s="18"/>
      <c r="P99" s="18"/>
      <c r="Q99" s="18"/>
      <c r="R99" s="18">
        <f t="shared" si="176"/>
        <v>4087</v>
      </c>
      <c r="S99" s="18">
        <f t="shared" si="177"/>
        <v>4087</v>
      </c>
      <c r="T99" s="18">
        <f t="shared" si="178"/>
        <v>4087</v>
      </c>
      <c r="U99" s="18"/>
      <c r="V99" s="18"/>
      <c r="W99" s="18"/>
      <c r="X99" s="18">
        <f t="shared" si="179"/>
        <v>4087</v>
      </c>
      <c r="Y99" s="18">
        <f t="shared" si="180"/>
        <v>4087</v>
      </c>
      <c r="Z99" s="18">
        <f t="shared" si="181"/>
        <v>4087</v>
      </c>
      <c r="AA99" s="18"/>
      <c r="AB99" s="18"/>
      <c r="AC99" s="18"/>
      <c r="AD99" s="18">
        <f t="shared" si="182"/>
        <v>4087</v>
      </c>
      <c r="AE99" s="18">
        <f t="shared" si="183"/>
        <v>4087</v>
      </c>
      <c r="AF99" s="18">
        <f t="shared" si="184"/>
        <v>4087</v>
      </c>
      <c r="AG99" s="18"/>
      <c r="AH99" s="18">
        <f t="shared" si="185"/>
        <v>4087</v>
      </c>
      <c r="AI99" s="18">
        <f t="shared" si="186"/>
        <v>4087</v>
      </c>
      <c r="AJ99" s="18">
        <f t="shared" si="187"/>
        <v>4087</v>
      </c>
      <c r="AK99" s="18"/>
      <c r="AL99" s="18"/>
      <c r="AM99" s="18"/>
      <c r="AN99" s="18">
        <f t="shared" si="188"/>
        <v>4087</v>
      </c>
      <c r="AO99" s="18">
        <f t="shared" si="189"/>
        <v>4087</v>
      </c>
      <c r="AP99" s="18">
        <f t="shared" si="190"/>
        <v>4087</v>
      </c>
      <c r="AQ99" s="18"/>
      <c r="AR99" s="18">
        <f t="shared" si="191"/>
        <v>4087</v>
      </c>
      <c r="AS99" s="18"/>
      <c r="AT99" s="18"/>
      <c r="AU99" s="18"/>
      <c r="AV99" s="18">
        <f t="shared" si="192"/>
        <v>4087</v>
      </c>
      <c r="AW99" s="18">
        <f t="shared" si="193"/>
        <v>4087</v>
      </c>
      <c r="AX99" s="18">
        <f t="shared" si="194"/>
        <v>4087</v>
      </c>
      <c r="AY99" s="18"/>
      <c r="AZ99" s="18"/>
      <c r="BA99" s="18">
        <f t="shared" si="174"/>
        <v>4087</v>
      </c>
      <c r="BB99" s="18">
        <f t="shared" si="175"/>
        <v>4087</v>
      </c>
      <c r="BC99" s="18">
        <v>-112.6</v>
      </c>
      <c r="BD99" s="18"/>
      <c r="BE99" s="18"/>
      <c r="BF99" s="18">
        <f t="shared" si="156"/>
        <v>3974.4</v>
      </c>
      <c r="BG99" s="18">
        <f t="shared" si="157"/>
        <v>4087</v>
      </c>
      <c r="BH99" s="18">
        <f t="shared" si="158"/>
        <v>4087</v>
      </c>
      <c r="BI99" s="18"/>
      <c r="BJ99" s="25"/>
      <c r="BK99" s="36"/>
    </row>
    <row r="100" spans="1:92" s="9" customFormat="1" ht="31.2" x14ac:dyDescent="0.3">
      <c r="A100" s="8" t="s">
        <v>30</v>
      </c>
      <c r="B100" s="13"/>
      <c r="C100" s="8"/>
      <c r="D100" s="8"/>
      <c r="E100" s="49" t="s">
        <v>718</v>
      </c>
      <c r="F100" s="12">
        <f>F101+F123+F191</f>
        <v>225448.6</v>
      </c>
      <c r="G100" s="12">
        <f t="shared" ref="G100:BI100" si="265">G101+G123+G191</f>
        <v>313414.50000000006</v>
      </c>
      <c r="H100" s="12">
        <f t="shared" si="265"/>
        <v>387009.20000000007</v>
      </c>
      <c r="I100" s="12">
        <f t="shared" ref="I100:K100" si="266">I101+I123+I191</f>
        <v>0</v>
      </c>
      <c r="J100" s="12">
        <f t="shared" si="266"/>
        <v>-9785.9999999999982</v>
      </c>
      <c r="K100" s="12">
        <f t="shared" si="266"/>
        <v>-10684.099999999999</v>
      </c>
      <c r="L100" s="12">
        <f t="shared" si="222"/>
        <v>225448.6</v>
      </c>
      <c r="M100" s="12">
        <f t="shared" si="223"/>
        <v>303628.50000000006</v>
      </c>
      <c r="N100" s="12">
        <f t="shared" si="224"/>
        <v>376325.10000000009</v>
      </c>
      <c r="O100" s="12">
        <f t="shared" ref="O100:Q100" si="267">O101+O123+O191</f>
        <v>430.62000000000029</v>
      </c>
      <c r="P100" s="12">
        <f t="shared" si="267"/>
        <v>0</v>
      </c>
      <c r="Q100" s="12">
        <f t="shared" si="267"/>
        <v>0</v>
      </c>
      <c r="R100" s="12">
        <f t="shared" si="176"/>
        <v>225879.22</v>
      </c>
      <c r="S100" s="12">
        <f t="shared" si="177"/>
        <v>303628.50000000006</v>
      </c>
      <c r="T100" s="12">
        <f t="shared" si="178"/>
        <v>376325.10000000009</v>
      </c>
      <c r="U100" s="12">
        <f t="shared" ref="U100:W100" si="268">U101+U123+U191</f>
        <v>0</v>
      </c>
      <c r="V100" s="12">
        <f t="shared" si="268"/>
        <v>0</v>
      </c>
      <c r="W100" s="12">
        <f t="shared" si="268"/>
        <v>0</v>
      </c>
      <c r="X100" s="12">
        <f t="shared" si="179"/>
        <v>225879.22</v>
      </c>
      <c r="Y100" s="12">
        <f t="shared" si="180"/>
        <v>303628.50000000006</v>
      </c>
      <c r="Z100" s="12">
        <f t="shared" si="181"/>
        <v>376325.10000000009</v>
      </c>
      <c r="AA100" s="12">
        <f t="shared" ref="AA100:AB100" si="269">AA101+AA123+AA191</f>
        <v>0</v>
      </c>
      <c r="AB100" s="12">
        <f t="shared" si="269"/>
        <v>0</v>
      </c>
      <c r="AC100" s="12">
        <f t="shared" ref="AC100" si="270">AC101+AC123+AC191</f>
        <v>0</v>
      </c>
      <c r="AD100" s="18">
        <f t="shared" si="182"/>
        <v>225879.22</v>
      </c>
      <c r="AE100" s="18">
        <f t="shared" si="183"/>
        <v>303628.50000000006</v>
      </c>
      <c r="AF100" s="18">
        <f t="shared" si="184"/>
        <v>376325.10000000009</v>
      </c>
      <c r="AG100" s="12">
        <f t="shared" ref="AG100" si="271">AG101+AG123+AG191</f>
        <v>0</v>
      </c>
      <c r="AH100" s="12">
        <f t="shared" si="185"/>
        <v>225879.22</v>
      </c>
      <c r="AI100" s="12">
        <f t="shared" si="186"/>
        <v>303628.50000000006</v>
      </c>
      <c r="AJ100" s="12">
        <f t="shared" si="187"/>
        <v>376325.10000000009</v>
      </c>
      <c r="AK100" s="12">
        <f t="shared" ref="AK100:AM100" si="272">AK101+AK123+AK191</f>
        <v>2295.1809999999996</v>
      </c>
      <c r="AL100" s="12">
        <f t="shared" si="272"/>
        <v>0</v>
      </c>
      <c r="AM100" s="12">
        <f t="shared" si="272"/>
        <v>0</v>
      </c>
      <c r="AN100" s="12">
        <f t="shared" si="188"/>
        <v>228174.40100000001</v>
      </c>
      <c r="AO100" s="12">
        <f t="shared" si="189"/>
        <v>303628.50000000006</v>
      </c>
      <c r="AP100" s="12">
        <f t="shared" si="190"/>
        <v>376325.10000000009</v>
      </c>
      <c r="AQ100" s="12">
        <f t="shared" ref="AQ100" si="273">AQ101+AQ123+AQ191</f>
        <v>0</v>
      </c>
      <c r="AR100" s="12">
        <f t="shared" si="191"/>
        <v>228174.40100000001</v>
      </c>
      <c r="AS100" s="12">
        <f t="shared" ref="AS100:AU100" si="274">AS101+AS123+AS191</f>
        <v>0</v>
      </c>
      <c r="AT100" s="12">
        <f t="shared" si="274"/>
        <v>0</v>
      </c>
      <c r="AU100" s="12">
        <f t="shared" si="274"/>
        <v>0</v>
      </c>
      <c r="AV100" s="12">
        <f t="shared" si="192"/>
        <v>228174.40100000001</v>
      </c>
      <c r="AW100" s="12">
        <f t="shared" si="193"/>
        <v>303628.50000000006</v>
      </c>
      <c r="AX100" s="12">
        <f t="shared" si="194"/>
        <v>376325.10000000009</v>
      </c>
      <c r="AY100" s="12">
        <f t="shared" ref="AY100:AZ100" si="275">AY101+AY123+AY191</f>
        <v>0</v>
      </c>
      <c r="AZ100" s="12">
        <f t="shared" si="275"/>
        <v>0</v>
      </c>
      <c r="BA100" s="18">
        <f t="shared" si="174"/>
        <v>228174.40100000001</v>
      </c>
      <c r="BB100" s="18">
        <f t="shared" si="175"/>
        <v>303628.50000000006</v>
      </c>
      <c r="BC100" s="12">
        <f t="shared" ref="BC100:BE100" si="276">BC101+BC123+BC191</f>
        <v>7143.9369999999999</v>
      </c>
      <c r="BD100" s="12">
        <f t="shared" si="276"/>
        <v>0</v>
      </c>
      <c r="BE100" s="12">
        <f t="shared" si="276"/>
        <v>0</v>
      </c>
      <c r="BF100" s="12">
        <f t="shared" si="156"/>
        <v>235318.33800000002</v>
      </c>
      <c r="BG100" s="12">
        <f t="shared" si="157"/>
        <v>303628.50000000006</v>
      </c>
      <c r="BH100" s="12">
        <f t="shared" si="158"/>
        <v>376325.10000000009</v>
      </c>
      <c r="BI100" s="12">
        <f t="shared" si="265"/>
        <v>0</v>
      </c>
      <c r="BJ100" s="24"/>
      <c r="BK100" s="34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</row>
    <row r="101" spans="1:92" s="11" customFormat="1" ht="31.2" x14ac:dyDescent="0.3">
      <c r="A101" s="10" t="s">
        <v>31</v>
      </c>
      <c r="B101" s="16"/>
      <c r="C101" s="10"/>
      <c r="D101" s="10"/>
      <c r="E101" s="15" t="s">
        <v>1087</v>
      </c>
      <c r="F101" s="17">
        <f t="shared" ref="F101" si="277">F102+F110+F115</f>
        <v>14926.5</v>
      </c>
      <c r="G101" s="17">
        <f t="shared" ref="G101:BI101" si="278">G102+G110+G115</f>
        <v>14926.5</v>
      </c>
      <c r="H101" s="17">
        <f t="shared" si="278"/>
        <v>14926.5</v>
      </c>
      <c r="I101" s="17">
        <f t="shared" ref="I101:K101" si="279">I102+I110+I115</f>
        <v>0</v>
      </c>
      <c r="J101" s="17">
        <f t="shared" si="279"/>
        <v>0</v>
      </c>
      <c r="K101" s="17">
        <f t="shared" si="279"/>
        <v>0</v>
      </c>
      <c r="L101" s="17">
        <f t="shared" si="222"/>
        <v>14926.5</v>
      </c>
      <c r="M101" s="17">
        <f t="shared" si="223"/>
        <v>14926.5</v>
      </c>
      <c r="N101" s="17">
        <f t="shared" si="224"/>
        <v>14926.5</v>
      </c>
      <c r="O101" s="17">
        <f t="shared" ref="O101:Q101" si="280">O102+O110+O115</f>
        <v>0</v>
      </c>
      <c r="P101" s="17">
        <f t="shared" si="280"/>
        <v>0</v>
      </c>
      <c r="Q101" s="17">
        <f t="shared" si="280"/>
        <v>0</v>
      </c>
      <c r="R101" s="17">
        <f t="shared" si="176"/>
        <v>14926.5</v>
      </c>
      <c r="S101" s="17">
        <f t="shared" si="177"/>
        <v>14926.5</v>
      </c>
      <c r="T101" s="17">
        <f t="shared" si="178"/>
        <v>14926.5</v>
      </c>
      <c r="U101" s="17">
        <f t="shared" ref="U101:W101" si="281">U102+U110+U115</f>
        <v>0</v>
      </c>
      <c r="V101" s="17">
        <f t="shared" si="281"/>
        <v>0</v>
      </c>
      <c r="W101" s="17">
        <f t="shared" si="281"/>
        <v>0</v>
      </c>
      <c r="X101" s="17">
        <f t="shared" si="179"/>
        <v>14926.5</v>
      </c>
      <c r="Y101" s="17">
        <f t="shared" si="180"/>
        <v>14926.5</v>
      </c>
      <c r="Z101" s="17">
        <f t="shared" si="181"/>
        <v>14926.5</v>
      </c>
      <c r="AA101" s="17">
        <f t="shared" ref="AA101:AB101" si="282">AA102+AA110+AA115</f>
        <v>0</v>
      </c>
      <c r="AB101" s="17">
        <f t="shared" si="282"/>
        <v>0</v>
      </c>
      <c r="AC101" s="17">
        <f t="shared" ref="AC101" si="283">AC102+AC110+AC115</f>
        <v>0</v>
      </c>
      <c r="AD101" s="18">
        <f t="shared" si="182"/>
        <v>14926.5</v>
      </c>
      <c r="AE101" s="18">
        <f t="shared" si="183"/>
        <v>14926.5</v>
      </c>
      <c r="AF101" s="18">
        <f t="shared" si="184"/>
        <v>14926.5</v>
      </c>
      <c r="AG101" s="17">
        <f t="shared" ref="AG101" si="284">AG102+AG110+AG115</f>
        <v>0</v>
      </c>
      <c r="AH101" s="17">
        <f t="shared" si="185"/>
        <v>14926.5</v>
      </c>
      <c r="AI101" s="17">
        <f t="shared" si="186"/>
        <v>14926.5</v>
      </c>
      <c r="AJ101" s="17">
        <f t="shared" si="187"/>
        <v>14926.5</v>
      </c>
      <c r="AK101" s="17">
        <f t="shared" ref="AK101:AM101" si="285">AK102+AK110+AK115</f>
        <v>0</v>
      </c>
      <c r="AL101" s="17">
        <f t="shared" si="285"/>
        <v>0</v>
      </c>
      <c r="AM101" s="17">
        <f t="shared" si="285"/>
        <v>0</v>
      </c>
      <c r="AN101" s="17">
        <f t="shared" si="188"/>
        <v>14926.5</v>
      </c>
      <c r="AO101" s="17">
        <f t="shared" si="189"/>
        <v>14926.5</v>
      </c>
      <c r="AP101" s="17">
        <f t="shared" si="190"/>
        <v>14926.5</v>
      </c>
      <c r="AQ101" s="17">
        <f t="shared" ref="AQ101" si="286">AQ102+AQ110+AQ115</f>
        <v>0</v>
      </c>
      <c r="AR101" s="17">
        <f t="shared" si="191"/>
        <v>14926.5</v>
      </c>
      <c r="AS101" s="17">
        <f t="shared" ref="AS101:AU101" si="287">AS102+AS110+AS115</f>
        <v>0</v>
      </c>
      <c r="AT101" s="17">
        <f t="shared" si="287"/>
        <v>0</v>
      </c>
      <c r="AU101" s="17">
        <f t="shared" si="287"/>
        <v>0</v>
      </c>
      <c r="AV101" s="17">
        <f t="shared" si="192"/>
        <v>14926.5</v>
      </c>
      <c r="AW101" s="17">
        <f t="shared" si="193"/>
        <v>14926.5</v>
      </c>
      <c r="AX101" s="17">
        <f t="shared" si="194"/>
        <v>14926.5</v>
      </c>
      <c r="AY101" s="17">
        <f t="shared" ref="AY101:AZ101" si="288">AY102+AY110+AY115</f>
        <v>0</v>
      </c>
      <c r="AZ101" s="17">
        <f t="shared" si="288"/>
        <v>0</v>
      </c>
      <c r="BA101" s="18">
        <f t="shared" si="174"/>
        <v>14926.5</v>
      </c>
      <c r="BB101" s="18">
        <f t="shared" si="175"/>
        <v>14926.5</v>
      </c>
      <c r="BC101" s="17">
        <f t="shared" ref="BC101:BE101" si="289">BC102+BC110+BC115</f>
        <v>0</v>
      </c>
      <c r="BD101" s="17">
        <f t="shared" si="289"/>
        <v>0</v>
      </c>
      <c r="BE101" s="17">
        <f t="shared" si="289"/>
        <v>0</v>
      </c>
      <c r="BF101" s="17">
        <f t="shared" si="156"/>
        <v>14926.5</v>
      </c>
      <c r="BG101" s="17">
        <f t="shared" si="157"/>
        <v>14926.5</v>
      </c>
      <c r="BH101" s="17">
        <f t="shared" si="158"/>
        <v>14926.5</v>
      </c>
      <c r="BI101" s="17">
        <f t="shared" si="278"/>
        <v>0</v>
      </c>
      <c r="BJ101" s="25"/>
      <c r="BK101" s="35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</row>
    <row r="102" spans="1:92" ht="46.8" x14ac:dyDescent="0.3">
      <c r="A102" s="51" t="s">
        <v>32</v>
      </c>
      <c r="B102" s="50"/>
      <c r="C102" s="51"/>
      <c r="D102" s="51"/>
      <c r="E102" s="14" t="s">
        <v>719</v>
      </c>
      <c r="F102" s="18">
        <f t="shared" ref="F102:BI108" si="290">F103</f>
        <v>5883.7</v>
      </c>
      <c r="G102" s="18">
        <f t="shared" si="290"/>
        <v>5883.7</v>
      </c>
      <c r="H102" s="18">
        <f t="shared" si="290"/>
        <v>5883.7</v>
      </c>
      <c r="I102" s="18">
        <f t="shared" si="290"/>
        <v>0</v>
      </c>
      <c r="J102" s="18">
        <f t="shared" si="290"/>
        <v>0</v>
      </c>
      <c r="K102" s="18">
        <f t="shared" si="290"/>
        <v>0</v>
      </c>
      <c r="L102" s="18">
        <f t="shared" si="222"/>
        <v>5883.7</v>
      </c>
      <c r="M102" s="18">
        <f t="shared" si="223"/>
        <v>5883.7</v>
      </c>
      <c r="N102" s="18">
        <f t="shared" si="224"/>
        <v>5883.7</v>
      </c>
      <c r="O102" s="18">
        <f t="shared" si="290"/>
        <v>0</v>
      </c>
      <c r="P102" s="18">
        <f t="shared" si="290"/>
        <v>0</v>
      </c>
      <c r="Q102" s="18">
        <f t="shared" si="290"/>
        <v>0</v>
      </c>
      <c r="R102" s="18">
        <f t="shared" si="176"/>
        <v>5883.7</v>
      </c>
      <c r="S102" s="18">
        <f t="shared" si="177"/>
        <v>5883.7</v>
      </c>
      <c r="T102" s="18">
        <f t="shared" si="178"/>
        <v>5883.7</v>
      </c>
      <c r="U102" s="18">
        <f t="shared" si="290"/>
        <v>0</v>
      </c>
      <c r="V102" s="18">
        <f t="shared" si="290"/>
        <v>0</v>
      </c>
      <c r="W102" s="18">
        <f t="shared" si="290"/>
        <v>0</v>
      </c>
      <c r="X102" s="18">
        <f t="shared" si="179"/>
        <v>5883.7</v>
      </c>
      <c r="Y102" s="18">
        <f t="shared" si="180"/>
        <v>5883.7</v>
      </c>
      <c r="Z102" s="18">
        <f t="shared" si="181"/>
        <v>5883.7</v>
      </c>
      <c r="AA102" s="18">
        <f t="shared" si="290"/>
        <v>0</v>
      </c>
      <c r="AB102" s="18">
        <f t="shared" si="290"/>
        <v>0</v>
      </c>
      <c r="AC102" s="18">
        <f t="shared" si="290"/>
        <v>0</v>
      </c>
      <c r="AD102" s="18">
        <f t="shared" si="182"/>
        <v>5883.7</v>
      </c>
      <c r="AE102" s="18">
        <f t="shared" si="183"/>
        <v>5883.7</v>
      </c>
      <c r="AF102" s="18">
        <f t="shared" si="184"/>
        <v>5883.7</v>
      </c>
      <c r="AG102" s="18">
        <f t="shared" si="290"/>
        <v>0</v>
      </c>
      <c r="AH102" s="18">
        <f t="shared" si="185"/>
        <v>5883.7</v>
      </c>
      <c r="AI102" s="18">
        <f t="shared" si="186"/>
        <v>5883.7</v>
      </c>
      <c r="AJ102" s="18">
        <f t="shared" si="187"/>
        <v>5883.7</v>
      </c>
      <c r="AK102" s="18">
        <f t="shared" si="290"/>
        <v>0</v>
      </c>
      <c r="AL102" s="18">
        <f t="shared" si="290"/>
        <v>0</v>
      </c>
      <c r="AM102" s="18">
        <f t="shared" si="290"/>
        <v>0</v>
      </c>
      <c r="AN102" s="18">
        <f t="shared" si="188"/>
        <v>5883.7</v>
      </c>
      <c r="AO102" s="18">
        <f t="shared" si="189"/>
        <v>5883.7</v>
      </c>
      <c r="AP102" s="18">
        <f t="shared" si="190"/>
        <v>5883.7</v>
      </c>
      <c r="AQ102" s="18">
        <f t="shared" si="290"/>
        <v>0</v>
      </c>
      <c r="AR102" s="18">
        <f t="shared" si="191"/>
        <v>5883.7</v>
      </c>
      <c r="AS102" s="18">
        <f t="shared" si="290"/>
        <v>0</v>
      </c>
      <c r="AT102" s="18">
        <f t="shared" si="290"/>
        <v>0</v>
      </c>
      <c r="AU102" s="18">
        <f t="shared" si="290"/>
        <v>0</v>
      </c>
      <c r="AV102" s="18">
        <f t="shared" si="192"/>
        <v>5883.7</v>
      </c>
      <c r="AW102" s="18">
        <f t="shared" si="193"/>
        <v>5883.7</v>
      </c>
      <c r="AX102" s="18">
        <f t="shared" si="194"/>
        <v>5883.7</v>
      </c>
      <c r="AY102" s="18">
        <f t="shared" si="290"/>
        <v>0</v>
      </c>
      <c r="AZ102" s="18">
        <f t="shared" si="290"/>
        <v>0</v>
      </c>
      <c r="BA102" s="18">
        <f t="shared" si="174"/>
        <v>5883.7</v>
      </c>
      <c r="BB102" s="18">
        <f t="shared" si="175"/>
        <v>5883.7</v>
      </c>
      <c r="BC102" s="18">
        <f t="shared" si="290"/>
        <v>0</v>
      </c>
      <c r="BD102" s="18">
        <f t="shared" si="290"/>
        <v>0</v>
      </c>
      <c r="BE102" s="18">
        <f t="shared" si="290"/>
        <v>0</v>
      </c>
      <c r="BF102" s="18">
        <f t="shared" si="156"/>
        <v>5883.7</v>
      </c>
      <c r="BG102" s="18">
        <f t="shared" si="157"/>
        <v>5883.7</v>
      </c>
      <c r="BH102" s="18">
        <f t="shared" si="158"/>
        <v>5883.7</v>
      </c>
      <c r="BI102" s="18">
        <f t="shared" si="290"/>
        <v>0</v>
      </c>
      <c r="BJ102" s="25"/>
      <c r="BK102" s="36"/>
    </row>
    <row r="103" spans="1:92" ht="46.8" x14ac:dyDescent="0.3">
      <c r="A103" s="51" t="s">
        <v>29</v>
      </c>
      <c r="B103" s="50"/>
      <c r="C103" s="51"/>
      <c r="D103" s="51"/>
      <c r="E103" s="14" t="s">
        <v>509</v>
      </c>
      <c r="F103" s="18">
        <f>F107+F104</f>
        <v>5883.7</v>
      </c>
      <c r="G103" s="18">
        <f t="shared" ref="G103:BI103" si="291">G107+G104</f>
        <v>5883.7</v>
      </c>
      <c r="H103" s="18">
        <f t="shared" si="291"/>
        <v>5883.7</v>
      </c>
      <c r="I103" s="18">
        <f t="shared" ref="I103:K103" si="292">I107+I104</f>
        <v>0</v>
      </c>
      <c r="J103" s="18">
        <f t="shared" si="292"/>
        <v>0</v>
      </c>
      <c r="K103" s="18">
        <f t="shared" si="292"/>
        <v>0</v>
      </c>
      <c r="L103" s="18">
        <f t="shared" si="222"/>
        <v>5883.7</v>
      </c>
      <c r="M103" s="18">
        <f t="shared" si="223"/>
        <v>5883.7</v>
      </c>
      <c r="N103" s="18">
        <f t="shared" si="224"/>
        <v>5883.7</v>
      </c>
      <c r="O103" s="18">
        <f t="shared" ref="O103:Q103" si="293">O107+O104</f>
        <v>0</v>
      </c>
      <c r="P103" s="18">
        <f t="shared" si="293"/>
        <v>0</v>
      </c>
      <c r="Q103" s="18">
        <f t="shared" si="293"/>
        <v>0</v>
      </c>
      <c r="R103" s="18">
        <f t="shared" si="176"/>
        <v>5883.7</v>
      </c>
      <c r="S103" s="18">
        <f t="shared" si="177"/>
        <v>5883.7</v>
      </c>
      <c r="T103" s="18">
        <f t="shared" si="178"/>
        <v>5883.7</v>
      </c>
      <c r="U103" s="18">
        <f t="shared" ref="U103:W103" si="294">U107+U104</f>
        <v>0</v>
      </c>
      <c r="V103" s="18">
        <f t="shared" si="294"/>
        <v>0</v>
      </c>
      <c r="W103" s="18">
        <f t="shared" si="294"/>
        <v>0</v>
      </c>
      <c r="X103" s="18">
        <f t="shared" si="179"/>
        <v>5883.7</v>
      </c>
      <c r="Y103" s="18">
        <f t="shared" si="180"/>
        <v>5883.7</v>
      </c>
      <c r="Z103" s="18">
        <f t="shared" si="181"/>
        <v>5883.7</v>
      </c>
      <c r="AA103" s="18">
        <f t="shared" ref="AA103:AB103" si="295">AA107+AA104</f>
        <v>0</v>
      </c>
      <c r="AB103" s="18">
        <f t="shared" si="295"/>
        <v>0</v>
      </c>
      <c r="AC103" s="18">
        <f t="shared" ref="AC103" si="296">AC107+AC104</f>
        <v>0</v>
      </c>
      <c r="AD103" s="18">
        <f t="shared" si="182"/>
        <v>5883.7</v>
      </c>
      <c r="AE103" s="18">
        <f t="shared" si="183"/>
        <v>5883.7</v>
      </c>
      <c r="AF103" s="18">
        <f t="shared" si="184"/>
        <v>5883.7</v>
      </c>
      <c r="AG103" s="18">
        <f t="shared" ref="AG103" si="297">AG107+AG104</f>
        <v>0</v>
      </c>
      <c r="AH103" s="18">
        <f t="shared" si="185"/>
        <v>5883.7</v>
      </c>
      <c r="AI103" s="18">
        <f t="shared" si="186"/>
        <v>5883.7</v>
      </c>
      <c r="AJ103" s="18">
        <f t="shared" si="187"/>
        <v>5883.7</v>
      </c>
      <c r="AK103" s="18">
        <f t="shared" ref="AK103:AM103" si="298">AK107+AK104</f>
        <v>0</v>
      </c>
      <c r="AL103" s="18">
        <f t="shared" si="298"/>
        <v>0</v>
      </c>
      <c r="AM103" s="18">
        <f t="shared" si="298"/>
        <v>0</v>
      </c>
      <c r="AN103" s="18">
        <f t="shared" si="188"/>
        <v>5883.7</v>
      </c>
      <c r="AO103" s="18">
        <f t="shared" si="189"/>
        <v>5883.7</v>
      </c>
      <c r="AP103" s="18">
        <f t="shared" si="190"/>
        <v>5883.7</v>
      </c>
      <c r="AQ103" s="18">
        <f t="shared" ref="AQ103" si="299">AQ107+AQ104</f>
        <v>0</v>
      </c>
      <c r="AR103" s="18">
        <f t="shared" si="191"/>
        <v>5883.7</v>
      </c>
      <c r="AS103" s="18">
        <f t="shared" ref="AS103:AU103" si="300">AS107+AS104</f>
        <v>0</v>
      </c>
      <c r="AT103" s="18">
        <f t="shared" si="300"/>
        <v>0</v>
      </c>
      <c r="AU103" s="18">
        <f t="shared" si="300"/>
        <v>0</v>
      </c>
      <c r="AV103" s="18">
        <f t="shared" si="192"/>
        <v>5883.7</v>
      </c>
      <c r="AW103" s="18">
        <f t="shared" si="193"/>
        <v>5883.7</v>
      </c>
      <c r="AX103" s="18">
        <f t="shared" si="194"/>
        <v>5883.7</v>
      </c>
      <c r="AY103" s="18">
        <f t="shared" ref="AY103:AZ103" si="301">AY107+AY104</f>
        <v>0</v>
      </c>
      <c r="AZ103" s="18">
        <f t="shared" si="301"/>
        <v>0</v>
      </c>
      <c r="BA103" s="18">
        <f t="shared" si="174"/>
        <v>5883.7</v>
      </c>
      <c r="BB103" s="18">
        <f t="shared" si="175"/>
        <v>5883.7</v>
      </c>
      <c r="BC103" s="18">
        <f t="shared" ref="BC103:BE103" si="302">BC107+BC104</f>
        <v>0</v>
      </c>
      <c r="BD103" s="18">
        <f t="shared" si="302"/>
        <v>0</v>
      </c>
      <c r="BE103" s="18">
        <f t="shared" si="302"/>
        <v>0</v>
      </c>
      <c r="BF103" s="18">
        <f t="shared" si="156"/>
        <v>5883.7</v>
      </c>
      <c r="BG103" s="18">
        <f t="shared" si="157"/>
        <v>5883.7</v>
      </c>
      <c r="BH103" s="18">
        <f t="shared" si="158"/>
        <v>5883.7</v>
      </c>
      <c r="BI103" s="18">
        <f t="shared" si="291"/>
        <v>0</v>
      </c>
      <c r="BJ103" s="25"/>
      <c r="BK103" s="36"/>
    </row>
    <row r="104" spans="1:92" ht="31.2" hidden="1" x14ac:dyDescent="0.3">
      <c r="A104" s="47" t="s">
        <v>29</v>
      </c>
      <c r="B104" s="43">
        <v>200</v>
      </c>
      <c r="C104" s="47"/>
      <c r="D104" s="47"/>
      <c r="E104" s="14" t="s">
        <v>455</v>
      </c>
      <c r="F104" s="18">
        <f>F105</f>
        <v>1442</v>
      </c>
      <c r="G104" s="18">
        <f t="shared" ref="G104:BI105" si="303">G105</f>
        <v>1442</v>
      </c>
      <c r="H104" s="18">
        <f t="shared" si="303"/>
        <v>1442</v>
      </c>
      <c r="I104" s="18">
        <f t="shared" si="303"/>
        <v>-1442</v>
      </c>
      <c r="J104" s="18">
        <f t="shared" si="303"/>
        <v>-1442</v>
      </c>
      <c r="K104" s="18">
        <f t="shared" si="303"/>
        <v>-1442</v>
      </c>
      <c r="L104" s="18">
        <f t="shared" si="222"/>
        <v>0</v>
      </c>
      <c r="M104" s="18">
        <f t="shared" si="223"/>
        <v>0</v>
      </c>
      <c r="N104" s="18">
        <f t="shared" si="224"/>
        <v>0</v>
      </c>
      <c r="O104" s="18">
        <f t="shared" si="303"/>
        <v>0</v>
      </c>
      <c r="P104" s="18">
        <f t="shared" si="303"/>
        <v>0</v>
      </c>
      <c r="Q104" s="18">
        <f t="shared" si="303"/>
        <v>0</v>
      </c>
      <c r="R104" s="18">
        <f t="shared" si="176"/>
        <v>0</v>
      </c>
      <c r="S104" s="18">
        <f t="shared" si="177"/>
        <v>0</v>
      </c>
      <c r="T104" s="18">
        <f t="shared" si="178"/>
        <v>0</v>
      </c>
      <c r="U104" s="18">
        <f t="shared" si="303"/>
        <v>0</v>
      </c>
      <c r="V104" s="18">
        <f t="shared" si="303"/>
        <v>0</v>
      </c>
      <c r="W104" s="18">
        <f t="shared" si="303"/>
        <v>0</v>
      </c>
      <c r="X104" s="18">
        <f t="shared" si="179"/>
        <v>0</v>
      </c>
      <c r="Y104" s="18">
        <f t="shared" si="180"/>
        <v>0</v>
      </c>
      <c r="Z104" s="18">
        <f t="shared" si="181"/>
        <v>0</v>
      </c>
      <c r="AA104" s="18">
        <f t="shared" si="303"/>
        <v>0</v>
      </c>
      <c r="AB104" s="18">
        <f t="shared" si="303"/>
        <v>0</v>
      </c>
      <c r="AC104" s="18">
        <f t="shared" si="303"/>
        <v>0</v>
      </c>
      <c r="AD104" s="18">
        <f t="shared" si="182"/>
        <v>0</v>
      </c>
      <c r="AE104" s="18">
        <f t="shared" si="183"/>
        <v>0</v>
      </c>
      <c r="AF104" s="18">
        <f t="shared" si="184"/>
        <v>0</v>
      </c>
      <c r="AG104" s="18">
        <f t="shared" si="303"/>
        <v>0</v>
      </c>
      <c r="AH104" s="18">
        <f t="shared" si="185"/>
        <v>0</v>
      </c>
      <c r="AI104" s="18">
        <f t="shared" si="186"/>
        <v>0</v>
      </c>
      <c r="AJ104" s="18">
        <f t="shared" si="187"/>
        <v>0</v>
      </c>
      <c r="AK104" s="18">
        <f t="shared" si="303"/>
        <v>0</v>
      </c>
      <c r="AL104" s="18">
        <f t="shared" si="303"/>
        <v>0</v>
      </c>
      <c r="AM104" s="18">
        <f t="shared" si="303"/>
        <v>0</v>
      </c>
      <c r="AN104" s="18">
        <f t="shared" si="188"/>
        <v>0</v>
      </c>
      <c r="AO104" s="18">
        <f t="shared" si="189"/>
        <v>0</v>
      </c>
      <c r="AP104" s="18">
        <f t="shared" si="190"/>
        <v>0</v>
      </c>
      <c r="AQ104" s="18">
        <f t="shared" si="303"/>
        <v>0</v>
      </c>
      <c r="AR104" s="18">
        <f t="shared" si="191"/>
        <v>0</v>
      </c>
      <c r="AS104" s="18">
        <f t="shared" si="303"/>
        <v>0</v>
      </c>
      <c r="AT104" s="18">
        <f t="shared" si="303"/>
        <v>0</v>
      </c>
      <c r="AU104" s="18">
        <f t="shared" si="303"/>
        <v>0</v>
      </c>
      <c r="AV104" s="18">
        <f t="shared" si="192"/>
        <v>0</v>
      </c>
      <c r="AW104" s="18">
        <f t="shared" si="193"/>
        <v>0</v>
      </c>
      <c r="AX104" s="18">
        <f t="shared" si="194"/>
        <v>0</v>
      </c>
      <c r="AY104" s="18">
        <f t="shared" si="303"/>
        <v>0</v>
      </c>
      <c r="AZ104" s="18">
        <f t="shared" si="303"/>
        <v>0</v>
      </c>
      <c r="BA104" s="18">
        <f t="shared" si="174"/>
        <v>0</v>
      </c>
      <c r="BB104" s="18">
        <f t="shared" si="175"/>
        <v>0</v>
      </c>
      <c r="BC104" s="18">
        <f t="shared" si="303"/>
        <v>0</v>
      </c>
      <c r="BD104" s="18">
        <f t="shared" si="303"/>
        <v>0</v>
      </c>
      <c r="BE104" s="18">
        <f t="shared" si="303"/>
        <v>0</v>
      </c>
      <c r="BF104" s="18">
        <f t="shared" si="156"/>
        <v>0</v>
      </c>
      <c r="BG104" s="18">
        <f t="shared" si="157"/>
        <v>0</v>
      </c>
      <c r="BH104" s="18">
        <f t="shared" si="158"/>
        <v>0</v>
      </c>
      <c r="BI104" s="18">
        <f t="shared" si="303"/>
        <v>0</v>
      </c>
      <c r="BJ104" s="25">
        <v>0</v>
      </c>
      <c r="BK104" s="36"/>
    </row>
    <row r="105" spans="1:92" ht="46.8" hidden="1" x14ac:dyDescent="0.3">
      <c r="A105" s="47" t="s">
        <v>29</v>
      </c>
      <c r="B105" s="43">
        <v>240</v>
      </c>
      <c r="C105" s="47"/>
      <c r="D105" s="47"/>
      <c r="E105" s="14" t="s">
        <v>463</v>
      </c>
      <c r="F105" s="18">
        <f>F106</f>
        <v>1442</v>
      </c>
      <c r="G105" s="18">
        <f t="shared" si="303"/>
        <v>1442</v>
      </c>
      <c r="H105" s="18">
        <f t="shared" si="303"/>
        <v>1442</v>
      </c>
      <c r="I105" s="18">
        <f t="shared" si="303"/>
        <v>-1442</v>
      </c>
      <c r="J105" s="18">
        <f t="shared" si="303"/>
        <v>-1442</v>
      </c>
      <c r="K105" s="18">
        <f t="shared" si="303"/>
        <v>-1442</v>
      </c>
      <c r="L105" s="18">
        <f t="shared" si="222"/>
        <v>0</v>
      </c>
      <c r="M105" s="18">
        <f t="shared" si="223"/>
        <v>0</v>
      </c>
      <c r="N105" s="18">
        <f t="shared" si="224"/>
        <v>0</v>
      </c>
      <c r="O105" s="18">
        <f t="shared" si="303"/>
        <v>0</v>
      </c>
      <c r="P105" s="18">
        <f t="shared" si="303"/>
        <v>0</v>
      </c>
      <c r="Q105" s="18">
        <f t="shared" si="303"/>
        <v>0</v>
      </c>
      <c r="R105" s="18">
        <f t="shared" si="176"/>
        <v>0</v>
      </c>
      <c r="S105" s="18">
        <f t="shared" si="177"/>
        <v>0</v>
      </c>
      <c r="T105" s="18">
        <f t="shared" si="178"/>
        <v>0</v>
      </c>
      <c r="U105" s="18">
        <f t="shared" si="303"/>
        <v>0</v>
      </c>
      <c r="V105" s="18">
        <f t="shared" si="303"/>
        <v>0</v>
      </c>
      <c r="W105" s="18">
        <f t="shared" si="303"/>
        <v>0</v>
      </c>
      <c r="X105" s="18">
        <f t="shared" si="179"/>
        <v>0</v>
      </c>
      <c r="Y105" s="18">
        <f t="shared" si="180"/>
        <v>0</v>
      </c>
      <c r="Z105" s="18">
        <f t="shared" si="181"/>
        <v>0</v>
      </c>
      <c r="AA105" s="18">
        <f t="shared" si="303"/>
        <v>0</v>
      </c>
      <c r="AB105" s="18">
        <f t="shared" si="303"/>
        <v>0</v>
      </c>
      <c r="AC105" s="18">
        <f t="shared" si="303"/>
        <v>0</v>
      </c>
      <c r="AD105" s="18">
        <f t="shared" si="182"/>
        <v>0</v>
      </c>
      <c r="AE105" s="18">
        <f t="shared" si="183"/>
        <v>0</v>
      </c>
      <c r="AF105" s="18">
        <f t="shared" si="184"/>
        <v>0</v>
      </c>
      <c r="AG105" s="18">
        <f t="shared" si="303"/>
        <v>0</v>
      </c>
      <c r="AH105" s="18">
        <f t="shared" si="185"/>
        <v>0</v>
      </c>
      <c r="AI105" s="18">
        <f t="shared" si="186"/>
        <v>0</v>
      </c>
      <c r="AJ105" s="18">
        <f t="shared" si="187"/>
        <v>0</v>
      </c>
      <c r="AK105" s="18">
        <f t="shared" si="303"/>
        <v>0</v>
      </c>
      <c r="AL105" s="18">
        <f t="shared" si="303"/>
        <v>0</v>
      </c>
      <c r="AM105" s="18">
        <f t="shared" si="303"/>
        <v>0</v>
      </c>
      <c r="AN105" s="18">
        <f t="shared" si="188"/>
        <v>0</v>
      </c>
      <c r="AO105" s="18">
        <f t="shared" si="189"/>
        <v>0</v>
      </c>
      <c r="AP105" s="18">
        <f t="shared" si="190"/>
        <v>0</v>
      </c>
      <c r="AQ105" s="18">
        <f t="shared" si="303"/>
        <v>0</v>
      </c>
      <c r="AR105" s="18">
        <f t="shared" si="191"/>
        <v>0</v>
      </c>
      <c r="AS105" s="18">
        <f t="shared" si="303"/>
        <v>0</v>
      </c>
      <c r="AT105" s="18">
        <f t="shared" si="303"/>
        <v>0</v>
      </c>
      <c r="AU105" s="18">
        <f t="shared" si="303"/>
        <v>0</v>
      </c>
      <c r="AV105" s="18">
        <f t="shared" si="192"/>
        <v>0</v>
      </c>
      <c r="AW105" s="18">
        <f t="shared" si="193"/>
        <v>0</v>
      </c>
      <c r="AX105" s="18">
        <f t="shared" si="194"/>
        <v>0</v>
      </c>
      <c r="AY105" s="18">
        <f t="shared" si="303"/>
        <v>0</v>
      </c>
      <c r="AZ105" s="18">
        <f t="shared" si="303"/>
        <v>0</v>
      </c>
      <c r="BA105" s="18">
        <f t="shared" si="174"/>
        <v>0</v>
      </c>
      <c r="BB105" s="18">
        <f t="shared" si="175"/>
        <v>0</v>
      </c>
      <c r="BC105" s="18">
        <f t="shared" si="303"/>
        <v>0</v>
      </c>
      <c r="BD105" s="18">
        <f t="shared" si="303"/>
        <v>0</v>
      </c>
      <c r="BE105" s="18">
        <f t="shared" si="303"/>
        <v>0</v>
      </c>
      <c r="BF105" s="18">
        <f t="shared" si="156"/>
        <v>0</v>
      </c>
      <c r="BG105" s="18">
        <f t="shared" si="157"/>
        <v>0</v>
      </c>
      <c r="BH105" s="18">
        <f t="shared" si="158"/>
        <v>0</v>
      </c>
      <c r="BI105" s="18">
        <f t="shared" si="303"/>
        <v>0</v>
      </c>
      <c r="BJ105" s="25">
        <v>0</v>
      </c>
      <c r="BK105" s="36"/>
    </row>
    <row r="106" spans="1:92" ht="46.8" hidden="1" x14ac:dyDescent="0.3">
      <c r="A106" s="47" t="s">
        <v>29</v>
      </c>
      <c r="B106" s="43">
        <v>240</v>
      </c>
      <c r="C106" s="47" t="s">
        <v>19</v>
      </c>
      <c r="D106" s="47" t="s">
        <v>33</v>
      </c>
      <c r="E106" s="14" t="s">
        <v>426</v>
      </c>
      <c r="F106" s="18">
        <v>1442</v>
      </c>
      <c r="G106" s="18">
        <v>1442</v>
      </c>
      <c r="H106" s="18">
        <v>1442</v>
      </c>
      <c r="I106" s="18">
        <v>-1442</v>
      </c>
      <c r="J106" s="18">
        <v>-1442</v>
      </c>
      <c r="K106" s="18">
        <v>-1442</v>
      </c>
      <c r="L106" s="18">
        <f t="shared" si="222"/>
        <v>0</v>
      </c>
      <c r="M106" s="18">
        <f t="shared" si="223"/>
        <v>0</v>
      </c>
      <c r="N106" s="18">
        <f t="shared" si="224"/>
        <v>0</v>
      </c>
      <c r="O106" s="18"/>
      <c r="P106" s="18"/>
      <c r="Q106" s="18"/>
      <c r="R106" s="18">
        <f t="shared" si="176"/>
        <v>0</v>
      </c>
      <c r="S106" s="18">
        <f t="shared" si="177"/>
        <v>0</v>
      </c>
      <c r="T106" s="18">
        <f t="shared" si="178"/>
        <v>0</v>
      </c>
      <c r="U106" s="18"/>
      <c r="V106" s="18"/>
      <c r="W106" s="18"/>
      <c r="X106" s="18">
        <f t="shared" si="179"/>
        <v>0</v>
      </c>
      <c r="Y106" s="18">
        <f t="shared" si="180"/>
        <v>0</v>
      </c>
      <c r="Z106" s="18">
        <f t="shared" si="181"/>
        <v>0</v>
      </c>
      <c r="AA106" s="18"/>
      <c r="AB106" s="18"/>
      <c r="AC106" s="18"/>
      <c r="AD106" s="18">
        <f t="shared" si="182"/>
        <v>0</v>
      </c>
      <c r="AE106" s="18">
        <f t="shared" si="183"/>
        <v>0</v>
      </c>
      <c r="AF106" s="18">
        <f t="shared" si="184"/>
        <v>0</v>
      </c>
      <c r="AG106" s="18"/>
      <c r="AH106" s="18">
        <f t="shared" si="185"/>
        <v>0</v>
      </c>
      <c r="AI106" s="18">
        <f t="shared" si="186"/>
        <v>0</v>
      </c>
      <c r="AJ106" s="18">
        <f t="shared" si="187"/>
        <v>0</v>
      </c>
      <c r="AK106" s="18"/>
      <c r="AL106" s="18"/>
      <c r="AM106" s="18"/>
      <c r="AN106" s="18">
        <f t="shared" si="188"/>
        <v>0</v>
      </c>
      <c r="AO106" s="18">
        <f t="shared" si="189"/>
        <v>0</v>
      </c>
      <c r="AP106" s="18">
        <f t="shared" si="190"/>
        <v>0</v>
      </c>
      <c r="AQ106" s="18"/>
      <c r="AR106" s="18">
        <f t="shared" si="191"/>
        <v>0</v>
      </c>
      <c r="AS106" s="18"/>
      <c r="AT106" s="18"/>
      <c r="AU106" s="18"/>
      <c r="AV106" s="18">
        <f t="shared" si="192"/>
        <v>0</v>
      </c>
      <c r="AW106" s="18">
        <f t="shared" si="193"/>
        <v>0</v>
      </c>
      <c r="AX106" s="18">
        <f t="shared" si="194"/>
        <v>0</v>
      </c>
      <c r="AY106" s="18"/>
      <c r="AZ106" s="18"/>
      <c r="BA106" s="18">
        <f t="shared" si="174"/>
        <v>0</v>
      </c>
      <c r="BB106" s="18">
        <f t="shared" si="175"/>
        <v>0</v>
      </c>
      <c r="BC106" s="18"/>
      <c r="BD106" s="18"/>
      <c r="BE106" s="18"/>
      <c r="BF106" s="18">
        <f t="shared" si="156"/>
        <v>0</v>
      </c>
      <c r="BG106" s="18">
        <f t="shared" si="157"/>
        <v>0</v>
      </c>
      <c r="BH106" s="18">
        <f t="shared" si="158"/>
        <v>0</v>
      </c>
      <c r="BI106" s="18"/>
      <c r="BJ106" s="25">
        <v>0</v>
      </c>
      <c r="BK106" s="36">
        <v>111</v>
      </c>
    </row>
    <row r="107" spans="1:92" ht="46.8" x14ac:dyDescent="0.3">
      <c r="A107" s="51" t="s">
        <v>29</v>
      </c>
      <c r="B107" s="50">
        <v>600</v>
      </c>
      <c r="C107" s="51"/>
      <c r="D107" s="51"/>
      <c r="E107" s="14" t="s">
        <v>458</v>
      </c>
      <c r="F107" s="18">
        <f t="shared" si="290"/>
        <v>4441.7</v>
      </c>
      <c r="G107" s="18">
        <f t="shared" si="290"/>
        <v>4441.7</v>
      </c>
      <c r="H107" s="18">
        <f t="shared" si="290"/>
        <v>4441.7</v>
      </c>
      <c r="I107" s="18">
        <f t="shared" si="290"/>
        <v>1442</v>
      </c>
      <c r="J107" s="18">
        <f t="shared" si="290"/>
        <v>1442</v>
      </c>
      <c r="K107" s="18">
        <f t="shared" si="290"/>
        <v>1442</v>
      </c>
      <c r="L107" s="18">
        <f t="shared" si="222"/>
        <v>5883.7</v>
      </c>
      <c r="M107" s="18">
        <f t="shared" si="223"/>
        <v>5883.7</v>
      </c>
      <c r="N107" s="18">
        <f t="shared" si="224"/>
        <v>5883.7</v>
      </c>
      <c r="O107" s="18">
        <f t="shared" si="290"/>
        <v>0</v>
      </c>
      <c r="P107" s="18">
        <f t="shared" si="290"/>
        <v>0</v>
      </c>
      <c r="Q107" s="18">
        <f t="shared" si="290"/>
        <v>0</v>
      </c>
      <c r="R107" s="18">
        <f t="shared" si="176"/>
        <v>5883.7</v>
      </c>
      <c r="S107" s="18">
        <f t="shared" si="177"/>
        <v>5883.7</v>
      </c>
      <c r="T107" s="18">
        <f t="shared" si="178"/>
        <v>5883.7</v>
      </c>
      <c r="U107" s="18">
        <f t="shared" si="290"/>
        <v>0</v>
      </c>
      <c r="V107" s="18">
        <f t="shared" si="290"/>
        <v>0</v>
      </c>
      <c r="W107" s="18">
        <f t="shared" si="290"/>
        <v>0</v>
      </c>
      <c r="X107" s="18">
        <f t="shared" si="179"/>
        <v>5883.7</v>
      </c>
      <c r="Y107" s="18">
        <f t="shared" si="180"/>
        <v>5883.7</v>
      </c>
      <c r="Z107" s="18">
        <f t="shared" si="181"/>
        <v>5883.7</v>
      </c>
      <c r="AA107" s="18">
        <f t="shared" si="290"/>
        <v>0</v>
      </c>
      <c r="AB107" s="18">
        <f t="shared" si="290"/>
        <v>0</v>
      </c>
      <c r="AC107" s="18">
        <f t="shared" si="290"/>
        <v>0</v>
      </c>
      <c r="AD107" s="18">
        <f t="shared" si="182"/>
        <v>5883.7</v>
      </c>
      <c r="AE107" s="18">
        <f t="shared" si="183"/>
        <v>5883.7</v>
      </c>
      <c r="AF107" s="18">
        <f t="shared" si="184"/>
        <v>5883.7</v>
      </c>
      <c r="AG107" s="18">
        <f t="shared" si="290"/>
        <v>0</v>
      </c>
      <c r="AH107" s="18">
        <f t="shared" si="185"/>
        <v>5883.7</v>
      </c>
      <c r="AI107" s="18">
        <f t="shared" si="186"/>
        <v>5883.7</v>
      </c>
      <c r="AJ107" s="18">
        <f t="shared" si="187"/>
        <v>5883.7</v>
      </c>
      <c r="AK107" s="18">
        <f t="shared" si="290"/>
        <v>0</v>
      </c>
      <c r="AL107" s="18">
        <f t="shared" si="290"/>
        <v>0</v>
      </c>
      <c r="AM107" s="18">
        <f t="shared" si="290"/>
        <v>0</v>
      </c>
      <c r="AN107" s="18">
        <f t="shared" si="188"/>
        <v>5883.7</v>
      </c>
      <c r="AO107" s="18">
        <f t="shared" si="189"/>
        <v>5883.7</v>
      </c>
      <c r="AP107" s="18">
        <f t="shared" si="190"/>
        <v>5883.7</v>
      </c>
      <c r="AQ107" s="18">
        <f t="shared" si="290"/>
        <v>0</v>
      </c>
      <c r="AR107" s="18">
        <f t="shared" si="191"/>
        <v>5883.7</v>
      </c>
      <c r="AS107" s="18">
        <f t="shared" si="290"/>
        <v>0</v>
      </c>
      <c r="AT107" s="18">
        <f t="shared" si="290"/>
        <v>0</v>
      </c>
      <c r="AU107" s="18">
        <f t="shared" si="290"/>
        <v>0</v>
      </c>
      <c r="AV107" s="18">
        <f t="shared" si="192"/>
        <v>5883.7</v>
      </c>
      <c r="AW107" s="18">
        <f t="shared" si="193"/>
        <v>5883.7</v>
      </c>
      <c r="AX107" s="18">
        <f t="shared" si="194"/>
        <v>5883.7</v>
      </c>
      <c r="AY107" s="18">
        <f t="shared" si="290"/>
        <v>0</v>
      </c>
      <c r="AZ107" s="18">
        <f t="shared" si="290"/>
        <v>0</v>
      </c>
      <c r="BA107" s="18">
        <f t="shared" si="174"/>
        <v>5883.7</v>
      </c>
      <c r="BB107" s="18">
        <f t="shared" si="175"/>
        <v>5883.7</v>
      </c>
      <c r="BC107" s="18">
        <f t="shared" si="290"/>
        <v>0</v>
      </c>
      <c r="BD107" s="18">
        <f t="shared" si="290"/>
        <v>0</v>
      </c>
      <c r="BE107" s="18">
        <f t="shared" si="290"/>
        <v>0</v>
      </c>
      <c r="BF107" s="18">
        <f t="shared" si="156"/>
        <v>5883.7</v>
      </c>
      <c r="BG107" s="18">
        <f t="shared" si="157"/>
        <v>5883.7</v>
      </c>
      <c r="BH107" s="18">
        <f t="shared" si="158"/>
        <v>5883.7</v>
      </c>
      <c r="BI107" s="18">
        <f t="shared" si="290"/>
        <v>0</v>
      </c>
      <c r="BJ107" s="25"/>
      <c r="BK107" s="36"/>
    </row>
    <row r="108" spans="1:92" ht="78" x14ac:dyDescent="0.3">
      <c r="A108" s="51" t="s">
        <v>29</v>
      </c>
      <c r="B108" s="50">
        <v>630</v>
      </c>
      <c r="C108" s="51"/>
      <c r="D108" s="51"/>
      <c r="E108" s="14" t="s">
        <v>980</v>
      </c>
      <c r="F108" s="18">
        <f t="shared" si="290"/>
        <v>4441.7</v>
      </c>
      <c r="G108" s="18">
        <f t="shared" si="290"/>
        <v>4441.7</v>
      </c>
      <c r="H108" s="18">
        <f t="shared" si="290"/>
        <v>4441.7</v>
      </c>
      <c r="I108" s="18">
        <f t="shared" si="290"/>
        <v>1442</v>
      </c>
      <c r="J108" s="18">
        <f t="shared" si="290"/>
        <v>1442</v>
      </c>
      <c r="K108" s="18">
        <f t="shared" si="290"/>
        <v>1442</v>
      </c>
      <c r="L108" s="18">
        <f t="shared" si="222"/>
        <v>5883.7</v>
      </c>
      <c r="M108" s="18">
        <f t="shared" si="223"/>
        <v>5883.7</v>
      </c>
      <c r="N108" s="18">
        <f t="shared" si="224"/>
        <v>5883.7</v>
      </c>
      <c r="O108" s="18">
        <f t="shared" si="290"/>
        <v>0</v>
      </c>
      <c r="P108" s="18">
        <f t="shared" si="290"/>
        <v>0</v>
      </c>
      <c r="Q108" s="18">
        <f t="shared" si="290"/>
        <v>0</v>
      </c>
      <c r="R108" s="18">
        <f t="shared" si="176"/>
        <v>5883.7</v>
      </c>
      <c r="S108" s="18">
        <f t="shared" si="177"/>
        <v>5883.7</v>
      </c>
      <c r="T108" s="18">
        <f t="shared" si="178"/>
        <v>5883.7</v>
      </c>
      <c r="U108" s="18">
        <f t="shared" si="290"/>
        <v>0</v>
      </c>
      <c r="V108" s="18">
        <f t="shared" si="290"/>
        <v>0</v>
      </c>
      <c r="W108" s="18">
        <f t="shared" si="290"/>
        <v>0</v>
      </c>
      <c r="X108" s="18">
        <f t="shared" si="179"/>
        <v>5883.7</v>
      </c>
      <c r="Y108" s="18">
        <f t="shared" si="180"/>
        <v>5883.7</v>
      </c>
      <c r="Z108" s="18">
        <f t="shared" si="181"/>
        <v>5883.7</v>
      </c>
      <c r="AA108" s="18">
        <f t="shared" si="290"/>
        <v>0</v>
      </c>
      <c r="AB108" s="18">
        <f t="shared" si="290"/>
        <v>0</v>
      </c>
      <c r="AC108" s="18">
        <f t="shared" si="290"/>
        <v>0</v>
      </c>
      <c r="AD108" s="18">
        <f t="shared" si="182"/>
        <v>5883.7</v>
      </c>
      <c r="AE108" s="18">
        <f t="shared" si="183"/>
        <v>5883.7</v>
      </c>
      <c r="AF108" s="18">
        <f t="shared" si="184"/>
        <v>5883.7</v>
      </c>
      <c r="AG108" s="18">
        <f t="shared" si="290"/>
        <v>0</v>
      </c>
      <c r="AH108" s="18">
        <f t="shared" si="185"/>
        <v>5883.7</v>
      </c>
      <c r="AI108" s="18">
        <f t="shared" si="186"/>
        <v>5883.7</v>
      </c>
      <c r="AJ108" s="18">
        <f t="shared" si="187"/>
        <v>5883.7</v>
      </c>
      <c r="AK108" s="18">
        <f t="shared" si="290"/>
        <v>0</v>
      </c>
      <c r="AL108" s="18">
        <f t="shared" si="290"/>
        <v>0</v>
      </c>
      <c r="AM108" s="18">
        <f t="shared" si="290"/>
        <v>0</v>
      </c>
      <c r="AN108" s="18">
        <f t="shared" si="188"/>
        <v>5883.7</v>
      </c>
      <c r="AO108" s="18">
        <f t="shared" si="189"/>
        <v>5883.7</v>
      </c>
      <c r="AP108" s="18">
        <f t="shared" si="190"/>
        <v>5883.7</v>
      </c>
      <c r="AQ108" s="18">
        <f t="shared" si="290"/>
        <v>0</v>
      </c>
      <c r="AR108" s="18">
        <f t="shared" si="191"/>
        <v>5883.7</v>
      </c>
      <c r="AS108" s="18">
        <f t="shared" si="290"/>
        <v>0</v>
      </c>
      <c r="AT108" s="18">
        <f t="shared" si="290"/>
        <v>0</v>
      </c>
      <c r="AU108" s="18">
        <f t="shared" si="290"/>
        <v>0</v>
      </c>
      <c r="AV108" s="18">
        <f t="shared" si="192"/>
        <v>5883.7</v>
      </c>
      <c r="AW108" s="18">
        <f t="shared" si="193"/>
        <v>5883.7</v>
      </c>
      <c r="AX108" s="18">
        <f t="shared" si="194"/>
        <v>5883.7</v>
      </c>
      <c r="AY108" s="18">
        <f t="shared" si="290"/>
        <v>0</v>
      </c>
      <c r="AZ108" s="18">
        <f t="shared" si="290"/>
        <v>0</v>
      </c>
      <c r="BA108" s="18">
        <f t="shared" si="174"/>
        <v>5883.7</v>
      </c>
      <c r="BB108" s="18">
        <f t="shared" si="175"/>
        <v>5883.7</v>
      </c>
      <c r="BC108" s="18">
        <f t="shared" si="290"/>
        <v>0</v>
      </c>
      <c r="BD108" s="18">
        <f t="shared" si="290"/>
        <v>0</v>
      </c>
      <c r="BE108" s="18">
        <f t="shared" si="290"/>
        <v>0</v>
      </c>
      <c r="BF108" s="18">
        <f t="shared" si="156"/>
        <v>5883.7</v>
      </c>
      <c r="BG108" s="18">
        <f t="shared" si="157"/>
        <v>5883.7</v>
      </c>
      <c r="BH108" s="18">
        <f t="shared" si="158"/>
        <v>5883.7</v>
      </c>
      <c r="BI108" s="18">
        <f t="shared" si="290"/>
        <v>0</v>
      </c>
      <c r="BJ108" s="25"/>
      <c r="BK108" s="36"/>
    </row>
    <row r="109" spans="1:92" ht="46.8" x14ac:dyDescent="0.3">
      <c r="A109" s="51" t="s">
        <v>29</v>
      </c>
      <c r="B109" s="50">
        <v>630</v>
      </c>
      <c r="C109" s="51" t="s">
        <v>19</v>
      </c>
      <c r="D109" s="51" t="s">
        <v>33</v>
      </c>
      <c r="E109" s="14" t="s">
        <v>426</v>
      </c>
      <c r="F109" s="18">
        <v>4441.7</v>
      </c>
      <c r="G109" s="18">
        <v>4441.7</v>
      </c>
      <c r="H109" s="18">
        <v>4441.7</v>
      </c>
      <c r="I109" s="18">
        <v>1442</v>
      </c>
      <c r="J109" s="18">
        <v>1442</v>
      </c>
      <c r="K109" s="18">
        <v>1442</v>
      </c>
      <c r="L109" s="18">
        <f t="shared" si="222"/>
        <v>5883.7</v>
      </c>
      <c r="M109" s="18">
        <f t="shared" si="223"/>
        <v>5883.7</v>
      </c>
      <c r="N109" s="18">
        <f t="shared" si="224"/>
        <v>5883.7</v>
      </c>
      <c r="O109" s="18"/>
      <c r="P109" s="18"/>
      <c r="Q109" s="18"/>
      <c r="R109" s="18">
        <f t="shared" si="176"/>
        <v>5883.7</v>
      </c>
      <c r="S109" s="18">
        <f t="shared" si="177"/>
        <v>5883.7</v>
      </c>
      <c r="T109" s="18">
        <f t="shared" si="178"/>
        <v>5883.7</v>
      </c>
      <c r="U109" s="18"/>
      <c r="V109" s="18"/>
      <c r="W109" s="18"/>
      <c r="X109" s="18">
        <f t="shared" si="179"/>
        <v>5883.7</v>
      </c>
      <c r="Y109" s="18">
        <f t="shared" si="180"/>
        <v>5883.7</v>
      </c>
      <c r="Z109" s="18">
        <f t="shared" si="181"/>
        <v>5883.7</v>
      </c>
      <c r="AA109" s="18"/>
      <c r="AB109" s="18"/>
      <c r="AC109" s="18"/>
      <c r="AD109" s="18">
        <f t="shared" si="182"/>
        <v>5883.7</v>
      </c>
      <c r="AE109" s="18">
        <f t="shared" si="183"/>
        <v>5883.7</v>
      </c>
      <c r="AF109" s="18">
        <f t="shared" si="184"/>
        <v>5883.7</v>
      </c>
      <c r="AG109" s="18"/>
      <c r="AH109" s="18">
        <f t="shared" si="185"/>
        <v>5883.7</v>
      </c>
      <c r="AI109" s="18">
        <f t="shared" si="186"/>
        <v>5883.7</v>
      </c>
      <c r="AJ109" s="18">
        <f t="shared" si="187"/>
        <v>5883.7</v>
      </c>
      <c r="AK109" s="18"/>
      <c r="AL109" s="18"/>
      <c r="AM109" s="18"/>
      <c r="AN109" s="18">
        <f t="shared" si="188"/>
        <v>5883.7</v>
      </c>
      <c r="AO109" s="18">
        <f t="shared" si="189"/>
        <v>5883.7</v>
      </c>
      <c r="AP109" s="18">
        <f t="shared" si="190"/>
        <v>5883.7</v>
      </c>
      <c r="AQ109" s="18"/>
      <c r="AR109" s="18">
        <f t="shared" si="191"/>
        <v>5883.7</v>
      </c>
      <c r="AS109" s="18"/>
      <c r="AT109" s="18"/>
      <c r="AU109" s="18"/>
      <c r="AV109" s="18">
        <f t="shared" si="192"/>
        <v>5883.7</v>
      </c>
      <c r="AW109" s="18">
        <f t="shared" si="193"/>
        <v>5883.7</v>
      </c>
      <c r="AX109" s="18">
        <f t="shared" si="194"/>
        <v>5883.7</v>
      </c>
      <c r="AY109" s="18"/>
      <c r="AZ109" s="18"/>
      <c r="BA109" s="18">
        <f t="shared" si="174"/>
        <v>5883.7</v>
      </c>
      <c r="BB109" s="18">
        <f t="shared" si="175"/>
        <v>5883.7</v>
      </c>
      <c r="BC109" s="18"/>
      <c r="BD109" s="18"/>
      <c r="BE109" s="18"/>
      <c r="BF109" s="18">
        <f t="shared" si="156"/>
        <v>5883.7</v>
      </c>
      <c r="BG109" s="18">
        <f t="shared" si="157"/>
        <v>5883.7</v>
      </c>
      <c r="BH109" s="18">
        <f t="shared" si="158"/>
        <v>5883.7</v>
      </c>
      <c r="BI109" s="18"/>
      <c r="BJ109" s="25"/>
      <c r="BK109" s="36">
        <v>111</v>
      </c>
    </row>
    <row r="110" spans="1:92" ht="78" x14ac:dyDescent="0.3">
      <c r="A110" s="51" t="s">
        <v>35</v>
      </c>
      <c r="B110" s="50"/>
      <c r="C110" s="51"/>
      <c r="D110" s="51"/>
      <c r="E110" s="14" t="s">
        <v>720</v>
      </c>
      <c r="F110" s="18">
        <f t="shared" ref="F110:BI113" si="304">F111</f>
        <v>100</v>
      </c>
      <c r="G110" s="18">
        <f t="shared" si="304"/>
        <v>100</v>
      </c>
      <c r="H110" s="18">
        <f t="shared" si="304"/>
        <v>100</v>
      </c>
      <c r="I110" s="18">
        <f t="shared" si="304"/>
        <v>0</v>
      </c>
      <c r="J110" s="18">
        <f t="shared" si="304"/>
        <v>0</v>
      </c>
      <c r="K110" s="18">
        <f t="shared" si="304"/>
        <v>0</v>
      </c>
      <c r="L110" s="18">
        <f t="shared" si="222"/>
        <v>100</v>
      </c>
      <c r="M110" s="18">
        <f t="shared" si="223"/>
        <v>100</v>
      </c>
      <c r="N110" s="18">
        <f t="shared" si="224"/>
        <v>100</v>
      </c>
      <c r="O110" s="18">
        <f t="shared" si="304"/>
        <v>0</v>
      </c>
      <c r="P110" s="18">
        <f t="shared" si="304"/>
        <v>0</v>
      </c>
      <c r="Q110" s="18">
        <f t="shared" si="304"/>
        <v>0</v>
      </c>
      <c r="R110" s="18">
        <f t="shared" si="176"/>
        <v>100</v>
      </c>
      <c r="S110" s="18">
        <f t="shared" si="177"/>
        <v>100</v>
      </c>
      <c r="T110" s="18">
        <f t="shared" si="178"/>
        <v>100</v>
      </c>
      <c r="U110" s="18">
        <f t="shared" si="304"/>
        <v>0</v>
      </c>
      <c r="V110" s="18">
        <f t="shared" si="304"/>
        <v>0</v>
      </c>
      <c r="W110" s="18">
        <f t="shared" si="304"/>
        <v>0</v>
      </c>
      <c r="X110" s="18">
        <f t="shared" si="179"/>
        <v>100</v>
      </c>
      <c r="Y110" s="18">
        <f t="shared" si="180"/>
        <v>100</v>
      </c>
      <c r="Z110" s="18">
        <f t="shared" si="181"/>
        <v>100</v>
      </c>
      <c r="AA110" s="18">
        <f t="shared" si="304"/>
        <v>0</v>
      </c>
      <c r="AB110" s="18">
        <f t="shared" si="304"/>
        <v>0</v>
      </c>
      <c r="AC110" s="18">
        <f t="shared" si="304"/>
        <v>0</v>
      </c>
      <c r="AD110" s="18">
        <f t="shared" si="182"/>
        <v>100</v>
      </c>
      <c r="AE110" s="18">
        <f t="shared" si="183"/>
        <v>100</v>
      </c>
      <c r="AF110" s="18">
        <f t="shared" si="184"/>
        <v>100</v>
      </c>
      <c r="AG110" s="18">
        <f t="shared" si="304"/>
        <v>0</v>
      </c>
      <c r="AH110" s="18">
        <f t="shared" si="185"/>
        <v>100</v>
      </c>
      <c r="AI110" s="18">
        <f t="shared" si="186"/>
        <v>100</v>
      </c>
      <c r="AJ110" s="18">
        <f t="shared" si="187"/>
        <v>100</v>
      </c>
      <c r="AK110" s="18">
        <f t="shared" si="304"/>
        <v>0</v>
      </c>
      <c r="AL110" s="18">
        <f t="shared" si="304"/>
        <v>0</v>
      </c>
      <c r="AM110" s="18">
        <f t="shared" si="304"/>
        <v>0</v>
      </c>
      <c r="AN110" s="18">
        <f t="shared" si="188"/>
        <v>100</v>
      </c>
      <c r="AO110" s="18">
        <f t="shared" si="189"/>
        <v>100</v>
      </c>
      <c r="AP110" s="18">
        <f t="shared" si="190"/>
        <v>100</v>
      </c>
      <c r="AQ110" s="18">
        <f t="shared" si="304"/>
        <v>0</v>
      </c>
      <c r="AR110" s="18">
        <f t="shared" si="191"/>
        <v>100</v>
      </c>
      <c r="AS110" s="18">
        <f t="shared" si="304"/>
        <v>0</v>
      </c>
      <c r="AT110" s="18">
        <f t="shared" si="304"/>
        <v>0</v>
      </c>
      <c r="AU110" s="18">
        <f t="shared" si="304"/>
        <v>0</v>
      </c>
      <c r="AV110" s="18">
        <f t="shared" si="192"/>
        <v>100</v>
      </c>
      <c r="AW110" s="18">
        <f t="shared" si="193"/>
        <v>100</v>
      </c>
      <c r="AX110" s="18">
        <f t="shared" si="194"/>
        <v>100</v>
      </c>
      <c r="AY110" s="18">
        <f t="shared" si="304"/>
        <v>0</v>
      </c>
      <c r="AZ110" s="18">
        <f t="shared" si="304"/>
        <v>0</v>
      </c>
      <c r="BA110" s="18">
        <f t="shared" si="174"/>
        <v>100</v>
      </c>
      <c r="BB110" s="18">
        <f t="shared" si="175"/>
        <v>100</v>
      </c>
      <c r="BC110" s="18">
        <f t="shared" si="304"/>
        <v>0</v>
      </c>
      <c r="BD110" s="18">
        <f t="shared" si="304"/>
        <v>0</v>
      </c>
      <c r="BE110" s="18">
        <f t="shared" si="304"/>
        <v>0</v>
      </c>
      <c r="BF110" s="18">
        <f t="shared" si="156"/>
        <v>100</v>
      </c>
      <c r="BG110" s="18">
        <f t="shared" si="157"/>
        <v>100</v>
      </c>
      <c r="BH110" s="18">
        <f t="shared" si="158"/>
        <v>100</v>
      </c>
      <c r="BI110" s="18">
        <f t="shared" si="304"/>
        <v>0</v>
      </c>
      <c r="BJ110" s="25"/>
      <c r="BK110" s="36"/>
    </row>
    <row r="111" spans="1:92" ht="31.2" x14ac:dyDescent="0.3">
      <c r="A111" s="51" t="s">
        <v>34</v>
      </c>
      <c r="B111" s="50"/>
      <c r="C111" s="51"/>
      <c r="D111" s="51"/>
      <c r="E111" s="14" t="s">
        <v>510</v>
      </c>
      <c r="F111" s="18">
        <f t="shared" si="304"/>
        <v>100</v>
      </c>
      <c r="G111" s="18">
        <f t="shared" si="304"/>
        <v>100</v>
      </c>
      <c r="H111" s="18">
        <f t="shared" si="304"/>
        <v>100</v>
      </c>
      <c r="I111" s="18">
        <f t="shared" si="304"/>
        <v>0</v>
      </c>
      <c r="J111" s="18">
        <f t="shared" si="304"/>
        <v>0</v>
      </c>
      <c r="K111" s="18">
        <f t="shared" si="304"/>
        <v>0</v>
      </c>
      <c r="L111" s="18">
        <f t="shared" si="222"/>
        <v>100</v>
      </c>
      <c r="M111" s="18">
        <f t="shared" si="223"/>
        <v>100</v>
      </c>
      <c r="N111" s="18">
        <f t="shared" si="224"/>
        <v>100</v>
      </c>
      <c r="O111" s="18">
        <f t="shared" si="304"/>
        <v>0</v>
      </c>
      <c r="P111" s="18">
        <f t="shared" si="304"/>
        <v>0</v>
      </c>
      <c r="Q111" s="18">
        <f t="shared" si="304"/>
        <v>0</v>
      </c>
      <c r="R111" s="18">
        <f t="shared" si="176"/>
        <v>100</v>
      </c>
      <c r="S111" s="18">
        <f t="shared" si="177"/>
        <v>100</v>
      </c>
      <c r="T111" s="18">
        <f t="shared" si="178"/>
        <v>100</v>
      </c>
      <c r="U111" s="18">
        <f t="shared" si="304"/>
        <v>0</v>
      </c>
      <c r="V111" s="18">
        <f t="shared" si="304"/>
        <v>0</v>
      </c>
      <c r="W111" s="18">
        <f t="shared" si="304"/>
        <v>0</v>
      </c>
      <c r="X111" s="18">
        <f t="shared" si="179"/>
        <v>100</v>
      </c>
      <c r="Y111" s="18">
        <f t="shared" si="180"/>
        <v>100</v>
      </c>
      <c r="Z111" s="18">
        <f t="shared" si="181"/>
        <v>100</v>
      </c>
      <c r="AA111" s="18">
        <f t="shared" si="304"/>
        <v>0</v>
      </c>
      <c r="AB111" s="18">
        <f t="shared" si="304"/>
        <v>0</v>
      </c>
      <c r="AC111" s="18">
        <f t="shared" si="304"/>
        <v>0</v>
      </c>
      <c r="AD111" s="18">
        <f t="shared" si="182"/>
        <v>100</v>
      </c>
      <c r="AE111" s="18">
        <f t="shared" si="183"/>
        <v>100</v>
      </c>
      <c r="AF111" s="18">
        <f t="shared" si="184"/>
        <v>100</v>
      </c>
      <c r="AG111" s="18">
        <f t="shared" si="304"/>
        <v>0</v>
      </c>
      <c r="AH111" s="18">
        <f t="shared" si="185"/>
        <v>100</v>
      </c>
      <c r="AI111" s="18">
        <f t="shared" si="186"/>
        <v>100</v>
      </c>
      <c r="AJ111" s="18">
        <f t="shared" si="187"/>
        <v>100</v>
      </c>
      <c r="AK111" s="18">
        <f t="shared" si="304"/>
        <v>0</v>
      </c>
      <c r="AL111" s="18">
        <f t="shared" si="304"/>
        <v>0</v>
      </c>
      <c r="AM111" s="18">
        <f t="shared" si="304"/>
        <v>0</v>
      </c>
      <c r="AN111" s="18">
        <f t="shared" si="188"/>
        <v>100</v>
      </c>
      <c r="AO111" s="18">
        <f t="shared" si="189"/>
        <v>100</v>
      </c>
      <c r="AP111" s="18">
        <f t="shared" si="190"/>
        <v>100</v>
      </c>
      <c r="AQ111" s="18">
        <f t="shared" si="304"/>
        <v>0</v>
      </c>
      <c r="AR111" s="18">
        <f t="shared" si="191"/>
        <v>100</v>
      </c>
      <c r="AS111" s="18">
        <f t="shared" si="304"/>
        <v>0</v>
      </c>
      <c r="AT111" s="18">
        <f t="shared" si="304"/>
        <v>0</v>
      </c>
      <c r="AU111" s="18">
        <f t="shared" si="304"/>
        <v>0</v>
      </c>
      <c r="AV111" s="18">
        <f t="shared" si="192"/>
        <v>100</v>
      </c>
      <c r="AW111" s="18">
        <f t="shared" si="193"/>
        <v>100</v>
      </c>
      <c r="AX111" s="18">
        <f t="shared" si="194"/>
        <v>100</v>
      </c>
      <c r="AY111" s="18">
        <f t="shared" si="304"/>
        <v>0</v>
      </c>
      <c r="AZ111" s="18">
        <f t="shared" si="304"/>
        <v>0</v>
      </c>
      <c r="BA111" s="18">
        <f t="shared" si="174"/>
        <v>100</v>
      </c>
      <c r="BB111" s="18">
        <f t="shared" si="175"/>
        <v>100</v>
      </c>
      <c r="BC111" s="18">
        <f t="shared" si="304"/>
        <v>0</v>
      </c>
      <c r="BD111" s="18">
        <f t="shared" si="304"/>
        <v>0</v>
      </c>
      <c r="BE111" s="18">
        <f t="shared" si="304"/>
        <v>0</v>
      </c>
      <c r="BF111" s="18">
        <f t="shared" si="156"/>
        <v>100</v>
      </c>
      <c r="BG111" s="18">
        <f t="shared" si="157"/>
        <v>100</v>
      </c>
      <c r="BH111" s="18">
        <f t="shared" si="158"/>
        <v>100</v>
      </c>
      <c r="BI111" s="18">
        <f t="shared" si="304"/>
        <v>0</v>
      </c>
      <c r="BJ111" s="25"/>
      <c r="BK111" s="36"/>
    </row>
    <row r="112" spans="1:92" ht="31.2" x14ac:dyDescent="0.3">
      <c r="A112" s="51" t="s">
        <v>34</v>
      </c>
      <c r="B112" s="50">
        <v>200</v>
      </c>
      <c r="C112" s="51"/>
      <c r="D112" s="51"/>
      <c r="E112" s="14" t="s">
        <v>455</v>
      </c>
      <c r="F112" s="18">
        <f t="shared" si="304"/>
        <v>100</v>
      </c>
      <c r="G112" s="18">
        <f t="shared" si="304"/>
        <v>100</v>
      </c>
      <c r="H112" s="18">
        <f t="shared" si="304"/>
        <v>100</v>
      </c>
      <c r="I112" s="18">
        <f t="shared" si="304"/>
        <v>0</v>
      </c>
      <c r="J112" s="18">
        <f t="shared" si="304"/>
        <v>0</v>
      </c>
      <c r="K112" s="18">
        <f t="shared" si="304"/>
        <v>0</v>
      </c>
      <c r="L112" s="18">
        <f t="shared" si="222"/>
        <v>100</v>
      </c>
      <c r="M112" s="18">
        <f t="shared" si="223"/>
        <v>100</v>
      </c>
      <c r="N112" s="18">
        <f t="shared" si="224"/>
        <v>100</v>
      </c>
      <c r="O112" s="18">
        <f t="shared" si="304"/>
        <v>0</v>
      </c>
      <c r="P112" s="18">
        <f t="shared" si="304"/>
        <v>0</v>
      </c>
      <c r="Q112" s="18">
        <f t="shared" si="304"/>
        <v>0</v>
      </c>
      <c r="R112" s="18">
        <f t="shared" si="176"/>
        <v>100</v>
      </c>
      <c r="S112" s="18">
        <f t="shared" si="177"/>
        <v>100</v>
      </c>
      <c r="T112" s="18">
        <f t="shared" si="178"/>
        <v>100</v>
      </c>
      <c r="U112" s="18">
        <f t="shared" si="304"/>
        <v>0</v>
      </c>
      <c r="V112" s="18">
        <f t="shared" si="304"/>
        <v>0</v>
      </c>
      <c r="W112" s="18">
        <f t="shared" si="304"/>
        <v>0</v>
      </c>
      <c r="X112" s="18">
        <f t="shared" si="179"/>
        <v>100</v>
      </c>
      <c r="Y112" s="18">
        <f t="shared" si="180"/>
        <v>100</v>
      </c>
      <c r="Z112" s="18">
        <f t="shared" si="181"/>
        <v>100</v>
      </c>
      <c r="AA112" s="18">
        <f t="shared" si="304"/>
        <v>0</v>
      </c>
      <c r="AB112" s="18">
        <f t="shared" si="304"/>
        <v>0</v>
      </c>
      <c r="AC112" s="18">
        <f t="shared" si="304"/>
        <v>0</v>
      </c>
      <c r="AD112" s="18">
        <f t="shared" si="182"/>
        <v>100</v>
      </c>
      <c r="AE112" s="18">
        <f t="shared" si="183"/>
        <v>100</v>
      </c>
      <c r="AF112" s="18">
        <f t="shared" si="184"/>
        <v>100</v>
      </c>
      <c r="AG112" s="18">
        <f t="shared" si="304"/>
        <v>0</v>
      </c>
      <c r="AH112" s="18">
        <f t="shared" si="185"/>
        <v>100</v>
      </c>
      <c r="AI112" s="18">
        <f t="shared" si="186"/>
        <v>100</v>
      </c>
      <c r="AJ112" s="18">
        <f t="shared" si="187"/>
        <v>100</v>
      </c>
      <c r="AK112" s="18">
        <f t="shared" si="304"/>
        <v>0</v>
      </c>
      <c r="AL112" s="18">
        <f t="shared" si="304"/>
        <v>0</v>
      </c>
      <c r="AM112" s="18">
        <f t="shared" si="304"/>
        <v>0</v>
      </c>
      <c r="AN112" s="18">
        <f t="shared" si="188"/>
        <v>100</v>
      </c>
      <c r="AO112" s="18">
        <f t="shared" si="189"/>
        <v>100</v>
      </c>
      <c r="AP112" s="18">
        <f t="shared" si="190"/>
        <v>100</v>
      </c>
      <c r="AQ112" s="18">
        <f t="shared" si="304"/>
        <v>0</v>
      </c>
      <c r="AR112" s="18">
        <f t="shared" si="191"/>
        <v>100</v>
      </c>
      <c r="AS112" s="18">
        <f t="shared" si="304"/>
        <v>0</v>
      </c>
      <c r="AT112" s="18">
        <f t="shared" si="304"/>
        <v>0</v>
      </c>
      <c r="AU112" s="18">
        <f t="shared" si="304"/>
        <v>0</v>
      </c>
      <c r="AV112" s="18">
        <f t="shared" si="192"/>
        <v>100</v>
      </c>
      <c r="AW112" s="18">
        <f t="shared" si="193"/>
        <v>100</v>
      </c>
      <c r="AX112" s="18">
        <f t="shared" si="194"/>
        <v>100</v>
      </c>
      <c r="AY112" s="18">
        <f t="shared" si="304"/>
        <v>0</v>
      </c>
      <c r="AZ112" s="18">
        <f t="shared" si="304"/>
        <v>0</v>
      </c>
      <c r="BA112" s="18">
        <f t="shared" si="174"/>
        <v>100</v>
      </c>
      <c r="BB112" s="18">
        <f t="shared" si="175"/>
        <v>100</v>
      </c>
      <c r="BC112" s="18">
        <f t="shared" si="304"/>
        <v>0</v>
      </c>
      <c r="BD112" s="18">
        <f t="shared" si="304"/>
        <v>0</v>
      </c>
      <c r="BE112" s="18">
        <f t="shared" si="304"/>
        <v>0</v>
      </c>
      <c r="BF112" s="18">
        <f t="shared" si="156"/>
        <v>100</v>
      </c>
      <c r="BG112" s="18">
        <f t="shared" si="157"/>
        <v>100</v>
      </c>
      <c r="BH112" s="18">
        <f t="shared" si="158"/>
        <v>100</v>
      </c>
      <c r="BI112" s="18">
        <f t="shared" si="304"/>
        <v>0</v>
      </c>
      <c r="BJ112" s="25"/>
      <c r="BK112" s="36"/>
    </row>
    <row r="113" spans="1:92" ht="46.8" x14ac:dyDescent="0.3">
      <c r="A113" s="51" t="s">
        <v>34</v>
      </c>
      <c r="B113" s="50">
        <v>240</v>
      </c>
      <c r="C113" s="51"/>
      <c r="D113" s="51"/>
      <c r="E113" s="14" t="s">
        <v>463</v>
      </c>
      <c r="F113" s="18">
        <f t="shared" si="304"/>
        <v>100</v>
      </c>
      <c r="G113" s="18">
        <f t="shared" si="304"/>
        <v>100</v>
      </c>
      <c r="H113" s="18">
        <f t="shared" si="304"/>
        <v>100</v>
      </c>
      <c r="I113" s="18">
        <f t="shared" si="304"/>
        <v>0</v>
      </c>
      <c r="J113" s="18">
        <f t="shared" si="304"/>
        <v>0</v>
      </c>
      <c r="K113" s="18">
        <f t="shared" si="304"/>
        <v>0</v>
      </c>
      <c r="L113" s="18">
        <f t="shared" si="222"/>
        <v>100</v>
      </c>
      <c r="M113" s="18">
        <f t="shared" si="223"/>
        <v>100</v>
      </c>
      <c r="N113" s="18">
        <f t="shared" si="224"/>
        <v>100</v>
      </c>
      <c r="O113" s="18">
        <f t="shared" si="304"/>
        <v>0</v>
      </c>
      <c r="P113" s="18">
        <f t="shared" si="304"/>
        <v>0</v>
      </c>
      <c r="Q113" s="18">
        <f t="shared" si="304"/>
        <v>0</v>
      </c>
      <c r="R113" s="18">
        <f t="shared" si="176"/>
        <v>100</v>
      </c>
      <c r="S113" s="18">
        <f t="shared" si="177"/>
        <v>100</v>
      </c>
      <c r="T113" s="18">
        <f t="shared" si="178"/>
        <v>100</v>
      </c>
      <c r="U113" s="18">
        <f t="shared" si="304"/>
        <v>0</v>
      </c>
      <c r="V113" s="18">
        <f t="shared" si="304"/>
        <v>0</v>
      </c>
      <c r="W113" s="18">
        <f t="shared" si="304"/>
        <v>0</v>
      </c>
      <c r="X113" s="18">
        <f t="shared" si="179"/>
        <v>100</v>
      </c>
      <c r="Y113" s="18">
        <f t="shared" si="180"/>
        <v>100</v>
      </c>
      <c r="Z113" s="18">
        <f t="shared" si="181"/>
        <v>100</v>
      </c>
      <c r="AA113" s="18">
        <f t="shared" si="304"/>
        <v>0</v>
      </c>
      <c r="AB113" s="18">
        <f t="shared" si="304"/>
        <v>0</v>
      </c>
      <c r="AC113" s="18">
        <f t="shared" si="304"/>
        <v>0</v>
      </c>
      <c r="AD113" s="18">
        <f t="shared" si="182"/>
        <v>100</v>
      </c>
      <c r="AE113" s="18">
        <f t="shared" si="183"/>
        <v>100</v>
      </c>
      <c r="AF113" s="18">
        <f t="shared" si="184"/>
        <v>100</v>
      </c>
      <c r="AG113" s="18">
        <f t="shared" si="304"/>
        <v>0</v>
      </c>
      <c r="AH113" s="18">
        <f t="shared" si="185"/>
        <v>100</v>
      </c>
      <c r="AI113" s="18">
        <f t="shared" si="186"/>
        <v>100</v>
      </c>
      <c r="AJ113" s="18">
        <f t="shared" si="187"/>
        <v>100</v>
      </c>
      <c r="AK113" s="18">
        <f t="shared" si="304"/>
        <v>0</v>
      </c>
      <c r="AL113" s="18">
        <f t="shared" si="304"/>
        <v>0</v>
      </c>
      <c r="AM113" s="18">
        <f t="shared" si="304"/>
        <v>0</v>
      </c>
      <c r="AN113" s="18">
        <f t="shared" si="188"/>
        <v>100</v>
      </c>
      <c r="AO113" s="18">
        <f t="shared" si="189"/>
        <v>100</v>
      </c>
      <c r="AP113" s="18">
        <f t="shared" si="190"/>
        <v>100</v>
      </c>
      <c r="AQ113" s="18">
        <f t="shared" si="304"/>
        <v>0</v>
      </c>
      <c r="AR113" s="18">
        <f t="shared" si="191"/>
        <v>100</v>
      </c>
      <c r="AS113" s="18">
        <f t="shared" si="304"/>
        <v>0</v>
      </c>
      <c r="AT113" s="18">
        <f t="shared" si="304"/>
        <v>0</v>
      </c>
      <c r="AU113" s="18">
        <f t="shared" si="304"/>
        <v>0</v>
      </c>
      <c r="AV113" s="18">
        <f t="shared" si="192"/>
        <v>100</v>
      </c>
      <c r="AW113" s="18">
        <f t="shared" si="193"/>
        <v>100</v>
      </c>
      <c r="AX113" s="18">
        <f t="shared" si="194"/>
        <v>100</v>
      </c>
      <c r="AY113" s="18">
        <f t="shared" si="304"/>
        <v>0</v>
      </c>
      <c r="AZ113" s="18">
        <f t="shared" si="304"/>
        <v>0</v>
      </c>
      <c r="BA113" s="18">
        <f t="shared" si="174"/>
        <v>100</v>
      </c>
      <c r="BB113" s="18">
        <f t="shared" si="175"/>
        <v>100</v>
      </c>
      <c r="BC113" s="18">
        <f t="shared" si="304"/>
        <v>0</v>
      </c>
      <c r="BD113" s="18">
        <f t="shared" si="304"/>
        <v>0</v>
      </c>
      <c r="BE113" s="18">
        <f t="shared" si="304"/>
        <v>0</v>
      </c>
      <c r="BF113" s="18">
        <f t="shared" si="156"/>
        <v>100</v>
      </c>
      <c r="BG113" s="18">
        <f t="shared" si="157"/>
        <v>100</v>
      </c>
      <c r="BH113" s="18">
        <f t="shared" si="158"/>
        <v>100</v>
      </c>
      <c r="BI113" s="18">
        <f t="shared" si="304"/>
        <v>0</v>
      </c>
      <c r="BJ113" s="25"/>
      <c r="BK113" s="36"/>
    </row>
    <row r="114" spans="1:92" ht="46.8" x14ac:dyDescent="0.3">
      <c r="A114" s="51" t="s">
        <v>34</v>
      </c>
      <c r="B114" s="50">
        <v>240</v>
      </c>
      <c r="C114" s="51" t="s">
        <v>19</v>
      </c>
      <c r="D114" s="51" t="s">
        <v>33</v>
      </c>
      <c r="E114" s="14" t="s">
        <v>426</v>
      </c>
      <c r="F114" s="18">
        <v>100</v>
      </c>
      <c r="G114" s="18">
        <v>100</v>
      </c>
      <c r="H114" s="18">
        <v>100</v>
      </c>
      <c r="I114" s="18"/>
      <c r="J114" s="18"/>
      <c r="K114" s="18"/>
      <c r="L114" s="18">
        <f t="shared" si="222"/>
        <v>100</v>
      </c>
      <c r="M114" s="18">
        <f t="shared" si="223"/>
        <v>100</v>
      </c>
      <c r="N114" s="18">
        <f t="shared" si="224"/>
        <v>100</v>
      </c>
      <c r="O114" s="18"/>
      <c r="P114" s="18"/>
      <c r="Q114" s="18"/>
      <c r="R114" s="18">
        <f t="shared" si="176"/>
        <v>100</v>
      </c>
      <c r="S114" s="18">
        <f t="shared" si="177"/>
        <v>100</v>
      </c>
      <c r="T114" s="18">
        <f t="shared" si="178"/>
        <v>100</v>
      </c>
      <c r="U114" s="18"/>
      <c r="V114" s="18"/>
      <c r="W114" s="18"/>
      <c r="X114" s="18">
        <f t="shared" si="179"/>
        <v>100</v>
      </c>
      <c r="Y114" s="18">
        <f t="shared" si="180"/>
        <v>100</v>
      </c>
      <c r="Z114" s="18">
        <f t="shared" si="181"/>
        <v>100</v>
      </c>
      <c r="AA114" s="18"/>
      <c r="AB114" s="18"/>
      <c r="AC114" s="18"/>
      <c r="AD114" s="18">
        <f t="shared" si="182"/>
        <v>100</v>
      </c>
      <c r="AE114" s="18">
        <f t="shared" si="183"/>
        <v>100</v>
      </c>
      <c r="AF114" s="18">
        <f t="shared" si="184"/>
        <v>100</v>
      </c>
      <c r="AG114" s="18"/>
      <c r="AH114" s="18">
        <f t="shared" si="185"/>
        <v>100</v>
      </c>
      <c r="AI114" s="18">
        <f t="shared" si="186"/>
        <v>100</v>
      </c>
      <c r="AJ114" s="18">
        <f t="shared" si="187"/>
        <v>100</v>
      </c>
      <c r="AK114" s="18"/>
      <c r="AL114" s="18"/>
      <c r="AM114" s="18"/>
      <c r="AN114" s="18">
        <f t="shared" si="188"/>
        <v>100</v>
      </c>
      <c r="AO114" s="18">
        <f t="shared" si="189"/>
        <v>100</v>
      </c>
      <c r="AP114" s="18">
        <f t="shared" si="190"/>
        <v>100</v>
      </c>
      <c r="AQ114" s="18"/>
      <c r="AR114" s="18">
        <f t="shared" si="191"/>
        <v>100</v>
      </c>
      <c r="AS114" s="18"/>
      <c r="AT114" s="18"/>
      <c r="AU114" s="18"/>
      <c r="AV114" s="18">
        <f t="shared" si="192"/>
        <v>100</v>
      </c>
      <c r="AW114" s="18">
        <f t="shared" si="193"/>
        <v>100</v>
      </c>
      <c r="AX114" s="18">
        <f t="shared" si="194"/>
        <v>100</v>
      </c>
      <c r="AY114" s="18"/>
      <c r="AZ114" s="18"/>
      <c r="BA114" s="18">
        <f t="shared" si="174"/>
        <v>100</v>
      </c>
      <c r="BB114" s="18">
        <f t="shared" si="175"/>
        <v>100</v>
      </c>
      <c r="BC114" s="18"/>
      <c r="BD114" s="18"/>
      <c r="BE114" s="18"/>
      <c r="BF114" s="18">
        <f t="shared" si="156"/>
        <v>100</v>
      </c>
      <c r="BG114" s="18">
        <f t="shared" si="157"/>
        <v>100</v>
      </c>
      <c r="BH114" s="18">
        <f t="shared" si="158"/>
        <v>100</v>
      </c>
      <c r="BI114" s="18"/>
      <c r="BJ114" s="25"/>
      <c r="BK114" s="36"/>
    </row>
    <row r="115" spans="1:92" ht="31.2" x14ac:dyDescent="0.3">
      <c r="A115" s="51" t="s">
        <v>37</v>
      </c>
      <c r="B115" s="50"/>
      <c r="C115" s="51"/>
      <c r="D115" s="51"/>
      <c r="E115" s="14" t="s">
        <v>721</v>
      </c>
      <c r="F115" s="18">
        <f t="shared" ref="F115:BI116" si="305">F116</f>
        <v>8942.7999999999993</v>
      </c>
      <c r="G115" s="18">
        <f t="shared" si="305"/>
        <v>8942.7999999999993</v>
      </c>
      <c r="H115" s="18">
        <f t="shared" si="305"/>
        <v>8942.7999999999993</v>
      </c>
      <c r="I115" s="18">
        <f t="shared" si="305"/>
        <v>0</v>
      </c>
      <c r="J115" s="18">
        <f t="shared" si="305"/>
        <v>0</v>
      </c>
      <c r="K115" s="18">
        <f t="shared" si="305"/>
        <v>0</v>
      </c>
      <c r="L115" s="18">
        <f t="shared" si="222"/>
        <v>8942.7999999999993</v>
      </c>
      <c r="M115" s="18">
        <f t="shared" si="223"/>
        <v>8942.7999999999993</v>
      </c>
      <c r="N115" s="18">
        <f t="shared" si="224"/>
        <v>8942.7999999999993</v>
      </c>
      <c r="O115" s="18">
        <f t="shared" si="305"/>
        <v>0</v>
      </c>
      <c r="P115" s="18">
        <f t="shared" si="305"/>
        <v>0</v>
      </c>
      <c r="Q115" s="18">
        <f t="shared" si="305"/>
        <v>0</v>
      </c>
      <c r="R115" s="18">
        <f t="shared" si="176"/>
        <v>8942.7999999999993</v>
      </c>
      <c r="S115" s="18">
        <f t="shared" si="177"/>
        <v>8942.7999999999993</v>
      </c>
      <c r="T115" s="18">
        <f t="shared" si="178"/>
        <v>8942.7999999999993</v>
      </c>
      <c r="U115" s="18">
        <f t="shared" si="305"/>
        <v>0</v>
      </c>
      <c r="V115" s="18">
        <f t="shared" si="305"/>
        <v>0</v>
      </c>
      <c r="W115" s="18">
        <f t="shared" si="305"/>
        <v>0</v>
      </c>
      <c r="X115" s="18">
        <f t="shared" si="179"/>
        <v>8942.7999999999993</v>
      </c>
      <c r="Y115" s="18">
        <f t="shared" si="180"/>
        <v>8942.7999999999993</v>
      </c>
      <c r="Z115" s="18">
        <f t="shared" si="181"/>
        <v>8942.7999999999993</v>
      </c>
      <c r="AA115" s="18">
        <f t="shared" si="305"/>
        <v>0</v>
      </c>
      <c r="AB115" s="18">
        <f t="shared" si="305"/>
        <v>0</v>
      </c>
      <c r="AC115" s="18">
        <f t="shared" si="305"/>
        <v>0</v>
      </c>
      <c r="AD115" s="18">
        <f t="shared" si="182"/>
        <v>8942.7999999999993</v>
      </c>
      <c r="AE115" s="18">
        <f t="shared" si="183"/>
        <v>8942.7999999999993</v>
      </c>
      <c r="AF115" s="18">
        <f t="shared" si="184"/>
        <v>8942.7999999999993</v>
      </c>
      <c r="AG115" s="18">
        <f t="shared" si="305"/>
        <v>0</v>
      </c>
      <c r="AH115" s="18">
        <f t="shared" si="185"/>
        <v>8942.7999999999993</v>
      </c>
      <c r="AI115" s="18">
        <f t="shared" si="186"/>
        <v>8942.7999999999993</v>
      </c>
      <c r="AJ115" s="18">
        <f t="shared" si="187"/>
        <v>8942.7999999999993</v>
      </c>
      <c r="AK115" s="18">
        <f t="shared" si="305"/>
        <v>0</v>
      </c>
      <c r="AL115" s="18">
        <f t="shared" si="305"/>
        <v>0</v>
      </c>
      <c r="AM115" s="18">
        <f t="shared" si="305"/>
        <v>0</v>
      </c>
      <c r="AN115" s="18">
        <f t="shared" si="188"/>
        <v>8942.7999999999993</v>
      </c>
      <c r="AO115" s="18">
        <f t="shared" si="189"/>
        <v>8942.7999999999993</v>
      </c>
      <c r="AP115" s="18">
        <f t="shared" si="190"/>
        <v>8942.7999999999993</v>
      </c>
      <c r="AQ115" s="18">
        <f t="shared" si="305"/>
        <v>0</v>
      </c>
      <c r="AR115" s="18">
        <f t="shared" si="191"/>
        <v>8942.7999999999993</v>
      </c>
      <c r="AS115" s="18">
        <f t="shared" si="305"/>
        <v>0</v>
      </c>
      <c r="AT115" s="18">
        <f t="shared" si="305"/>
        <v>0</v>
      </c>
      <c r="AU115" s="18">
        <f t="shared" si="305"/>
        <v>0</v>
      </c>
      <c r="AV115" s="18">
        <f t="shared" si="192"/>
        <v>8942.7999999999993</v>
      </c>
      <c r="AW115" s="18">
        <f t="shared" si="193"/>
        <v>8942.7999999999993</v>
      </c>
      <c r="AX115" s="18">
        <f t="shared" si="194"/>
        <v>8942.7999999999993</v>
      </c>
      <c r="AY115" s="18">
        <f t="shared" si="305"/>
        <v>0</v>
      </c>
      <c r="AZ115" s="18">
        <f t="shared" si="305"/>
        <v>0</v>
      </c>
      <c r="BA115" s="18">
        <f t="shared" si="174"/>
        <v>8942.7999999999993</v>
      </c>
      <c r="BB115" s="18">
        <f t="shared" si="175"/>
        <v>8942.7999999999993</v>
      </c>
      <c r="BC115" s="18">
        <f t="shared" si="305"/>
        <v>0</v>
      </c>
      <c r="BD115" s="18">
        <f t="shared" si="305"/>
        <v>0</v>
      </c>
      <c r="BE115" s="18">
        <f t="shared" si="305"/>
        <v>0</v>
      </c>
      <c r="BF115" s="18">
        <f t="shared" si="156"/>
        <v>8942.7999999999993</v>
      </c>
      <c r="BG115" s="18">
        <f t="shared" si="157"/>
        <v>8942.7999999999993</v>
      </c>
      <c r="BH115" s="18">
        <f t="shared" si="158"/>
        <v>8942.7999999999993</v>
      </c>
      <c r="BI115" s="18">
        <f t="shared" si="305"/>
        <v>0</v>
      </c>
      <c r="BJ115" s="25"/>
      <c r="BK115" s="36"/>
    </row>
    <row r="116" spans="1:92" ht="46.8" x14ac:dyDescent="0.3">
      <c r="A116" s="51" t="s">
        <v>36</v>
      </c>
      <c r="B116" s="50"/>
      <c r="C116" s="51"/>
      <c r="D116" s="51"/>
      <c r="E116" s="14" t="s">
        <v>511</v>
      </c>
      <c r="F116" s="18">
        <f t="shared" si="305"/>
        <v>8942.7999999999993</v>
      </c>
      <c r="G116" s="18">
        <f t="shared" si="305"/>
        <v>8942.7999999999993</v>
      </c>
      <c r="H116" s="18">
        <f t="shared" si="305"/>
        <v>8942.7999999999993</v>
      </c>
      <c r="I116" s="18">
        <f t="shared" si="305"/>
        <v>0</v>
      </c>
      <c r="J116" s="18">
        <f t="shared" si="305"/>
        <v>0</v>
      </c>
      <c r="K116" s="18">
        <f t="shared" si="305"/>
        <v>0</v>
      </c>
      <c r="L116" s="18">
        <f t="shared" si="222"/>
        <v>8942.7999999999993</v>
      </c>
      <c r="M116" s="18">
        <f t="shared" si="223"/>
        <v>8942.7999999999993</v>
      </c>
      <c r="N116" s="18">
        <f t="shared" si="224"/>
        <v>8942.7999999999993</v>
      </c>
      <c r="O116" s="18">
        <f t="shared" si="305"/>
        <v>0</v>
      </c>
      <c r="P116" s="18">
        <f t="shared" si="305"/>
        <v>0</v>
      </c>
      <c r="Q116" s="18">
        <f t="shared" si="305"/>
        <v>0</v>
      </c>
      <c r="R116" s="18">
        <f t="shared" si="176"/>
        <v>8942.7999999999993</v>
      </c>
      <c r="S116" s="18">
        <f t="shared" si="177"/>
        <v>8942.7999999999993</v>
      </c>
      <c r="T116" s="18">
        <f t="shared" si="178"/>
        <v>8942.7999999999993</v>
      </c>
      <c r="U116" s="18">
        <f t="shared" si="305"/>
        <v>0</v>
      </c>
      <c r="V116" s="18">
        <f t="shared" si="305"/>
        <v>0</v>
      </c>
      <c r="W116" s="18">
        <f t="shared" si="305"/>
        <v>0</v>
      </c>
      <c r="X116" s="18">
        <f t="shared" si="179"/>
        <v>8942.7999999999993</v>
      </c>
      <c r="Y116" s="18">
        <f t="shared" si="180"/>
        <v>8942.7999999999993</v>
      </c>
      <c r="Z116" s="18">
        <f t="shared" si="181"/>
        <v>8942.7999999999993</v>
      </c>
      <c r="AA116" s="18">
        <f t="shared" si="305"/>
        <v>0</v>
      </c>
      <c r="AB116" s="18">
        <f t="shared" si="305"/>
        <v>0</v>
      </c>
      <c r="AC116" s="18">
        <f t="shared" si="305"/>
        <v>0</v>
      </c>
      <c r="AD116" s="18">
        <f t="shared" si="182"/>
        <v>8942.7999999999993</v>
      </c>
      <c r="AE116" s="18">
        <f t="shared" si="183"/>
        <v>8942.7999999999993</v>
      </c>
      <c r="AF116" s="18">
        <f t="shared" si="184"/>
        <v>8942.7999999999993</v>
      </c>
      <c r="AG116" s="18">
        <f t="shared" si="305"/>
        <v>0</v>
      </c>
      <c r="AH116" s="18">
        <f t="shared" si="185"/>
        <v>8942.7999999999993</v>
      </c>
      <c r="AI116" s="18">
        <f t="shared" si="186"/>
        <v>8942.7999999999993</v>
      </c>
      <c r="AJ116" s="18">
        <f t="shared" si="187"/>
        <v>8942.7999999999993</v>
      </c>
      <c r="AK116" s="18">
        <f t="shared" si="305"/>
        <v>0</v>
      </c>
      <c r="AL116" s="18">
        <f t="shared" si="305"/>
        <v>0</v>
      </c>
      <c r="AM116" s="18">
        <f t="shared" si="305"/>
        <v>0</v>
      </c>
      <c r="AN116" s="18">
        <f t="shared" si="188"/>
        <v>8942.7999999999993</v>
      </c>
      <c r="AO116" s="18">
        <f t="shared" si="189"/>
        <v>8942.7999999999993</v>
      </c>
      <c r="AP116" s="18">
        <f t="shared" si="190"/>
        <v>8942.7999999999993</v>
      </c>
      <c r="AQ116" s="18">
        <f t="shared" si="305"/>
        <v>0</v>
      </c>
      <c r="AR116" s="18">
        <f t="shared" si="191"/>
        <v>8942.7999999999993</v>
      </c>
      <c r="AS116" s="18">
        <f t="shared" si="305"/>
        <v>0</v>
      </c>
      <c r="AT116" s="18">
        <f t="shared" si="305"/>
        <v>0</v>
      </c>
      <c r="AU116" s="18">
        <f t="shared" si="305"/>
        <v>0</v>
      </c>
      <c r="AV116" s="18">
        <f t="shared" si="192"/>
        <v>8942.7999999999993</v>
      </c>
      <c r="AW116" s="18">
        <f t="shared" si="193"/>
        <v>8942.7999999999993</v>
      </c>
      <c r="AX116" s="18">
        <f t="shared" si="194"/>
        <v>8942.7999999999993</v>
      </c>
      <c r="AY116" s="18">
        <f t="shared" si="305"/>
        <v>0</v>
      </c>
      <c r="AZ116" s="18">
        <f t="shared" si="305"/>
        <v>0</v>
      </c>
      <c r="BA116" s="18">
        <f t="shared" si="174"/>
        <v>8942.7999999999993</v>
      </c>
      <c r="BB116" s="18">
        <f t="shared" si="175"/>
        <v>8942.7999999999993</v>
      </c>
      <c r="BC116" s="18">
        <f t="shared" si="305"/>
        <v>0</v>
      </c>
      <c r="BD116" s="18">
        <f t="shared" si="305"/>
        <v>0</v>
      </c>
      <c r="BE116" s="18">
        <f t="shared" si="305"/>
        <v>0</v>
      </c>
      <c r="BF116" s="18">
        <f t="shared" si="156"/>
        <v>8942.7999999999993</v>
      </c>
      <c r="BG116" s="18">
        <f t="shared" si="157"/>
        <v>8942.7999999999993</v>
      </c>
      <c r="BH116" s="18">
        <f t="shared" si="158"/>
        <v>8942.7999999999993</v>
      </c>
      <c r="BI116" s="18">
        <f t="shared" si="305"/>
        <v>0</v>
      </c>
      <c r="BJ116" s="25"/>
      <c r="BK116" s="36"/>
    </row>
    <row r="117" spans="1:92" ht="46.8" x14ac:dyDescent="0.3">
      <c r="A117" s="51" t="s">
        <v>36</v>
      </c>
      <c r="B117" s="50">
        <v>600</v>
      </c>
      <c r="C117" s="51"/>
      <c r="D117" s="51"/>
      <c r="E117" s="14" t="s">
        <v>458</v>
      </c>
      <c r="F117" s="18">
        <f t="shared" ref="F117" si="306">F118+F120</f>
        <v>8942.7999999999993</v>
      </c>
      <c r="G117" s="18">
        <f t="shared" ref="G117:BI117" si="307">G118+G120</f>
        <v>8942.7999999999993</v>
      </c>
      <c r="H117" s="18">
        <f t="shared" si="307"/>
        <v>8942.7999999999993</v>
      </c>
      <c r="I117" s="18">
        <f t="shared" ref="I117:K117" si="308">I118+I120</f>
        <v>0</v>
      </c>
      <c r="J117" s="18">
        <f t="shared" si="308"/>
        <v>0</v>
      </c>
      <c r="K117" s="18">
        <f t="shared" si="308"/>
        <v>0</v>
      </c>
      <c r="L117" s="18">
        <f t="shared" si="222"/>
        <v>8942.7999999999993</v>
      </c>
      <c r="M117" s="18">
        <f t="shared" si="223"/>
        <v>8942.7999999999993</v>
      </c>
      <c r="N117" s="18">
        <f t="shared" si="224"/>
        <v>8942.7999999999993</v>
      </c>
      <c r="O117" s="18">
        <f t="shared" ref="O117:Q117" si="309">O118+O120</f>
        <v>0</v>
      </c>
      <c r="P117" s="18">
        <f t="shared" si="309"/>
        <v>0</v>
      </c>
      <c r="Q117" s="18">
        <f t="shared" si="309"/>
        <v>0</v>
      </c>
      <c r="R117" s="18">
        <f t="shared" si="176"/>
        <v>8942.7999999999993</v>
      </c>
      <c r="S117" s="18">
        <f t="shared" si="177"/>
        <v>8942.7999999999993</v>
      </c>
      <c r="T117" s="18">
        <f t="shared" si="178"/>
        <v>8942.7999999999993</v>
      </c>
      <c r="U117" s="18">
        <f t="shared" ref="U117:W117" si="310">U118+U120</f>
        <v>0</v>
      </c>
      <c r="V117" s="18">
        <f t="shared" si="310"/>
        <v>0</v>
      </c>
      <c r="W117" s="18">
        <f t="shared" si="310"/>
        <v>0</v>
      </c>
      <c r="X117" s="18">
        <f t="shared" si="179"/>
        <v>8942.7999999999993</v>
      </c>
      <c r="Y117" s="18">
        <f t="shared" si="180"/>
        <v>8942.7999999999993</v>
      </c>
      <c r="Z117" s="18">
        <f t="shared" si="181"/>
        <v>8942.7999999999993</v>
      </c>
      <c r="AA117" s="18">
        <f t="shared" ref="AA117:AB117" si="311">AA118+AA120</f>
        <v>0</v>
      </c>
      <c r="AB117" s="18">
        <f t="shared" si="311"/>
        <v>0</v>
      </c>
      <c r="AC117" s="18">
        <f t="shared" ref="AC117" si="312">AC118+AC120</f>
        <v>0</v>
      </c>
      <c r="AD117" s="18">
        <f t="shared" si="182"/>
        <v>8942.7999999999993</v>
      </c>
      <c r="AE117" s="18">
        <f t="shared" si="183"/>
        <v>8942.7999999999993</v>
      </c>
      <c r="AF117" s="18">
        <f t="shared" si="184"/>
        <v>8942.7999999999993</v>
      </c>
      <c r="AG117" s="18">
        <f t="shared" ref="AG117" si="313">AG118+AG120</f>
        <v>0</v>
      </c>
      <c r="AH117" s="18">
        <f t="shared" si="185"/>
        <v>8942.7999999999993</v>
      </c>
      <c r="AI117" s="18">
        <f t="shared" si="186"/>
        <v>8942.7999999999993</v>
      </c>
      <c r="AJ117" s="18">
        <f t="shared" si="187"/>
        <v>8942.7999999999993</v>
      </c>
      <c r="AK117" s="18">
        <f t="shared" ref="AK117:AM117" si="314">AK118+AK120</f>
        <v>0</v>
      </c>
      <c r="AL117" s="18">
        <f t="shared" si="314"/>
        <v>0</v>
      </c>
      <c r="AM117" s="18">
        <f t="shared" si="314"/>
        <v>0</v>
      </c>
      <c r="AN117" s="18">
        <f t="shared" si="188"/>
        <v>8942.7999999999993</v>
      </c>
      <c r="AO117" s="18">
        <f t="shared" si="189"/>
        <v>8942.7999999999993</v>
      </c>
      <c r="AP117" s="18">
        <f t="shared" si="190"/>
        <v>8942.7999999999993</v>
      </c>
      <c r="AQ117" s="18">
        <f t="shared" ref="AQ117" si="315">AQ118+AQ120</f>
        <v>0</v>
      </c>
      <c r="AR117" s="18">
        <f t="shared" si="191"/>
        <v>8942.7999999999993</v>
      </c>
      <c r="AS117" s="18">
        <f t="shared" ref="AS117:AU117" si="316">AS118+AS120</f>
        <v>0</v>
      </c>
      <c r="AT117" s="18">
        <f t="shared" si="316"/>
        <v>0</v>
      </c>
      <c r="AU117" s="18">
        <f t="shared" si="316"/>
        <v>0</v>
      </c>
      <c r="AV117" s="18">
        <f t="shared" si="192"/>
        <v>8942.7999999999993</v>
      </c>
      <c r="AW117" s="18">
        <f t="shared" si="193"/>
        <v>8942.7999999999993</v>
      </c>
      <c r="AX117" s="18">
        <f t="shared" si="194"/>
        <v>8942.7999999999993</v>
      </c>
      <c r="AY117" s="18">
        <f t="shared" ref="AY117:AZ117" si="317">AY118+AY120</f>
        <v>0</v>
      </c>
      <c r="AZ117" s="18">
        <f t="shared" si="317"/>
        <v>0</v>
      </c>
      <c r="BA117" s="18">
        <f t="shared" si="174"/>
        <v>8942.7999999999993</v>
      </c>
      <c r="BB117" s="18">
        <f t="shared" si="175"/>
        <v>8942.7999999999993</v>
      </c>
      <c r="BC117" s="18">
        <f t="shared" ref="BC117:BE117" si="318">BC118+BC120</f>
        <v>0</v>
      </c>
      <c r="BD117" s="18">
        <f t="shared" si="318"/>
        <v>0</v>
      </c>
      <c r="BE117" s="18">
        <f t="shared" si="318"/>
        <v>0</v>
      </c>
      <c r="BF117" s="18">
        <f t="shared" si="156"/>
        <v>8942.7999999999993</v>
      </c>
      <c r="BG117" s="18">
        <f t="shared" si="157"/>
        <v>8942.7999999999993</v>
      </c>
      <c r="BH117" s="18">
        <f t="shared" si="158"/>
        <v>8942.7999999999993</v>
      </c>
      <c r="BI117" s="18">
        <f t="shared" si="307"/>
        <v>0</v>
      </c>
      <c r="BJ117" s="25"/>
      <c r="BK117" s="36"/>
    </row>
    <row r="118" spans="1:92" x14ac:dyDescent="0.3">
      <c r="A118" s="51" t="s">
        <v>36</v>
      </c>
      <c r="B118" s="50">
        <v>610</v>
      </c>
      <c r="C118" s="51"/>
      <c r="D118" s="51"/>
      <c r="E118" s="14" t="s">
        <v>472</v>
      </c>
      <c r="F118" s="18">
        <f t="shared" ref="F118:BI118" si="319">F119</f>
        <v>2629.5</v>
      </c>
      <c r="G118" s="18">
        <f t="shared" si="319"/>
        <v>2629.5</v>
      </c>
      <c r="H118" s="18">
        <f t="shared" si="319"/>
        <v>2629.5</v>
      </c>
      <c r="I118" s="18">
        <f t="shared" si="319"/>
        <v>0</v>
      </c>
      <c r="J118" s="18">
        <f t="shared" si="319"/>
        <v>0</v>
      </c>
      <c r="K118" s="18">
        <f t="shared" si="319"/>
        <v>0</v>
      </c>
      <c r="L118" s="18">
        <f t="shared" si="222"/>
        <v>2629.5</v>
      </c>
      <c r="M118" s="18">
        <f t="shared" si="223"/>
        <v>2629.5</v>
      </c>
      <c r="N118" s="18">
        <f t="shared" si="224"/>
        <v>2629.5</v>
      </c>
      <c r="O118" s="18">
        <f t="shared" si="319"/>
        <v>0</v>
      </c>
      <c r="P118" s="18">
        <f t="shared" si="319"/>
        <v>0</v>
      </c>
      <c r="Q118" s="18">
        <f t="shared" si="319"/>
        <v>0</v>
      </c>
      <c r="R118" s="18">
        <f t="shared" si="176"/>
        <v>2629.5</v>
      </c>
      <c r="S118" s="18">
        <f t="shared" si="177"/>
        <v>2629.5</v>
      </c>
      <c r="T118" s="18">
        <f t="shared" si="178"/>
        <v>2629.5</v>
      </c>
      <c r="U118" s="18">
        <f t="shared" si="319"/>
        <v>0</v>
      </c>
      <c r="V118" s="18">
        <f t="shared" si="319"/>
        <v>0</v>
      </c>
      <c r="W118" s="18">
        <f t="shared" si="319"/>
        <v>0</v>
      </c>
      <c r="X118" s="18">
        <f t="shared" si="179"/>
        <v>2629.5</v>
      </c>
      <c r="Y118" s="18">
        <f t="shared" si="180"/>
        <v>2629.5</v>
      </c>
      <c r="Z118" s="18">
        <f t="shared" si="181"/>
        <v>2629.5</v>
      </c>
      <c r="AA118" s="18">
        <f t="shared" si="319"/>
        <v>0</v>
      </c>
      <c r="AB118" s="18">
        <f t="shared" si="319"/>
        <v>0</v>
      </c>
      <c r="AC118" s="18">
        <f t="shared" si="319"/>
        <v>0</v>
      </c>
      <c r="AD118" s="18">
        <f t="shared" si="182"/>
        <v>2629.5</v>
      </c>
      <c r="AE118" s="18">
        <f t="shared" si="183"/>
        <v>2629.5</v>
      </c>
      <c r="AF118" s="18">
        <f t="shared" si="184"/>
        <v>2629.5</v>
      </c>
      <c r="AG118" s="18">
        <f t="shared" si="319"/>
        <v>0</v>
      </c>
      <c r="AH118" s="18">
        <f t="shared" si="185"/>
        <v>2629.5</v>
      </c>
      <c r="AI118" s="18">
        <f t="shared" si="186"/>
        <v>2629.5</v>
      </c>
      <c r="AJ118" s="18">
        <f t="shared" si="187"/>
        <v>2629.5</v>
      </c>
      <c r="AK118" s="18">
        <f t="shared" si="319"/>
        <v>0</v>
      </c>
      <c r="AL118" s="18">
        <f t="shared" si="319"/>
        <v>0</v>
      </c>
      <c r="AM118" s="18">
        <f t="shared" si="319"/>
        <v>0</v>
      </c>
      <c r="AN118" s="18">
        <f t="shared" si="188"/>
        <v>2629.5</v>
      </c>
      <c r="AO118" s="18">
        <f t="shared" si="189"/>
        <v>2629.5</v>
      </c>
      <c r="AP118" s="18">
        <f t="shared" si="190"/>
        <v>2629.5</v>
      </c>
      <c r="AQ118" s="18">
        <f t="shared" si="319"/>
        <v>0</v>
      </c>
      <c r="AR118" s="18">
        <f t="shared" si="191"/>
        <v>2629.5</v>
      </c>
      <c r="AS118" s="18">
        <f t="shared" si="319"/>
        <v>0</v>
      </c>
      <c r="AT118" s="18">
        <f t="shared" si="319"/>
        <v>0</v>
      </c>
      <c r="AU118" s="18">
        <f t="shared" si="319"/>
        <v>0</v>
      </c>
      <c r="AV118" s="18">
        <f t="shared" si="192"/>
        <v>2629.5</v>
      </c>
      <c r="AW118" s="18">
        <f t="shared" si="193"/>
        <v>2629.5</v>
      </c>
      <c r="AX118" s="18">
        <f t="shared" si="194"/>
        <v>2629.5</v>
      </c>
      <c r="AY118" s="18">
        <f t="shared" si="319"/>
        <v>0</v>
      </c>
      <c r="AZ118" s="18">
        <f t="shared" si="319"/>
        <v>0</v>
      </c>
      <c r="BA118" s="18">
        <f t="shared" si="174"/>
        <v>2629.5</v>
      </c>
      <c r="BB118" s="18">
        <f t="shared" si="175"/>
        <v>2629.5</v>
      </c>
      <c r="BC118" s="18">
        <f t="shared" si="319"/>
        <v>0</v>
      </c>
      <c r="BD118" s="18">
        <f t="shared" si="319"/>
        <v>0</v>
      </c>
      <c r="BE118" s="18">
        <f t="shared" si="319"/>
        <v>0</v>
      </c>
      <c r="BF118" s="18">
        <f t="shared" si="156"/>
        <v>2629.5</v>
      </c>
      <c r="BG118" s="18">
        <f t="shared" si="157"/>
        <v>2629.5</v>
      </c>
      <c r="BH118" s="18">
        <f t="shared" si="158"/>
        <v>2629.5</v>
      </c>
      <c r="BI118" s="18">
        <f t="shared" si="319"/>
        <v>0</v>
      </c>
      <c r="BJ118" s="25"/>
      <c r="BK118" s="36"/>
    </row>
    <row r="119" spans="1:92" x14ac:dyDescent="0.3">
      <c r="A119" s="51" t="s">
        <v>36</v>
      </c>
      <c r="B119" s="50">
        <v>610</v>
      </c>
      <c r="C119" s="51" t="s">
        <v>27</v>
      </c>
      <c r="D119" s="51" t="s">
        <v>28</v>
      </c>
      <c r="E119" s="14" t="s">
        <v>441</v>
      </c>
      <c r="F119" s="18">
        <v>2629.5</v>
      </c>
      <c r="G119" s="18">
        <v>2629.5</v>
      </c>
      <c r="H119" s="18">
        <v>2629.5</v>
      </c>
      <c r="I119" s="18"/>
      <c r="J119" s="18"/>
      <c r="K119" s="18"/>
      <c r="L119" s="18">
        <f t="shared" si="222"/>
        <v>2629.5</v>
      </c>
      <c r="M119" s="18">
        <f t="shared" si="223"/>
        <v>2629.5</v>
      </c>
      <c r="N119" s="18">
        <f t="shared" si="224"/>
        <v>2629.5</v>
      </c>
      <c r="O119" s="18"/>
      <c r="P119" s="18"/>
      <c r="Q119" s="18"/>
      <c r="R119" s="18">
        <f t="shared" si="176"/>
        <v>2629.5</v>
      </c>
      <c r="S119" s="18">
        <f t="shared" si="177"/>
        <v>2629.5</v>
      </c>
      <c r="T119" s="18">
        <f t="shared" si="178"/>
        <v>2629.5</v>
      </c>
      <c r="U119" s="18"/>
      <c r="V119" s="18"/>
      <c r="W119" s="18"/>
      <c r="X119" s="18">
        <f t="shared" si="179"/>
        <v>2629.5</v>
      </c>
      <c r="Y119" s="18">
        <f t="shared" si="180"/>
        <v>2629.5</v>
      </c>
      <c r="Z119" s="18">
        <f t="shared" si="181"/>
        <v>2629.5</v>
      </c>
      <c r="AA119" s="18"/>
      <c r="AB119" s="18"/>
      <c r="AC119" s="18"/>
      <c r="AD119" s="18">
        <f t="shared" si="182"/>
        <v>2629.5</v>
      </c>
      <c r="AE119" s="18">
        <f t="shared" si="183"/>
        <v>2629.5</v>
      </c>
      <c r="AF119" s="18">
        <f t="shared" si="184"/>
        <v>2629.5</v>
      </c>
      <c r="AG119" s="18"/>
      <c r="AH119" s="18">
        <f t="shared" si="185"/>
        <v>2629.5</v>
      </c>
      <c r="AI119" s="18">
        <f t="shared" si="186"/>
        <v>2629.5</v>
      </c>
      <c r="AJ119" s="18">
        <f t="shared" si="187"/>
        <v>2629.5</v>
      </c>
      <c r="AK119" s="18"/>
      <c r="AL119" s="18"/>
      <c r="AM119" s="18"/>
      <c r="AN119" s="18">
        <f t="shared" si="188"/>
        <v>2629.5</v>
      </c>
      <c r="AO119" s="18">
        <f t="shared" si="189"/>
        <v>2629.5</v>
      </c>
      <c r="AP119" s="18">
        <f t="shared" si="190"/>
        <v>2629.5</v>
      </c>
      <c r="AQ119" s="18"/>
      <c r="AR119" s="18">
        <f t="shared" si="191"/>
        <v>2629.5</v>
      </c>
      <c r="AS119" s="18"/>
      <c r="AT119" s="18"/>
      <c r="AU119" s="18"/>
      <c r="AV119" s="18">
        <f t="shared" si="192"/>
        <v>2629.5</v>
      </c>
      <c r="AW119" s="18">
        <f t="shared" si="193"/>
        <v>2629.5</v>
      </c>
      <c r="AX119" s="18">
        <f t="shared" si="194"/>
        <v>2629.5</v>
      </c>
      <c r="AY119" s="18"/>
      <c r="AZ119" s="18"/>
      <c r="BA119" s="18">
        <f t="shared" si="174"/>
        <v>2629.5</v>
      </c>
      <c r="BB119" s="18">
        <f t="shared" si="175"/>
        <v>2629.5</v>
      </c>
      <c r="BC119" s="18"/>
      <c r="BD119" s="18"/>
      <c r="BE119" s="18"/>
      <c r="BF119" s="18">
        <f t="shared" si="156"/>
        <v>2629.5</v>
      </c>
      <c r="BG119" s="18">
        <f t="shared" si="157"/>
        <v>2629.5</v>
      </c>
      <c r="BH119" s="18">
        <f t="shared" si="158"/>
        <v>2629.5</v>
      </c>
      <c r="BI119" s="18"/>
      <c r="BJ119" s="25"/>
      <c r="BK119" s="36"/>
    </row>
    <row r="120" spans="1:92" x14ac:dyDescent="0.3">
      <c r="A120" s="51" t="s">
        <v>36</v>
      </c>
      <c r="B120" s="50">
        <v>620</v>
      </c>
      <c r="C120" s="51"/>
      <c r="D120" s="51"/>
      <c r="E120" s="14" t="s">
        <v>473</v>
      </c>
      <c r="F120" s="18">
        <f t="shared" ref="F120" si="320">F121+F122</f>
        <v>6313.3</v>
      </c>
      <c r="G120" s="18">
        <f t="shared" ref="G120:BI120" si="321">G121+G122</f>
        <v>6313.3</v>
      </c>
      <c r="H120" s="18">
        <f t="shared" si="321"/>
        <v>6313.3</v>
      </c>
      <c r="I120" s="18">
        <f t="shared" ref="I120:K120" si="322">I121+I122</f>
        <v>0</v>
      </c>
      <c r="J120" s="18">
        <f t="shared" si="322"/>
        <v>0</v>
      </c>
      <c r="K120" s="18">
        <f t="shared" si="322"/>
        <v>0</v>
      </c>
      <c r="L120" s="18">
        <f t="shared" si="222"/>
        <v>6313.3</v>
      </c>
      <c r="M120" s="18">
        <f t="shared" si="223"/>
        <v>6313.3</v>
      </c>
      <c r="N120" s="18">
        <f t="shared" si="224"/>
        <v>6313.3</v>
      </c>
      <c r="O120" s="18">
        <f t="shared" ref="O120:Q120" si="323">O121+O122</f>
        <v>0</v>
      </c>
      <c r="P120" s="18">
        <f t="shared" si="323"/>
        <v>0</v>
      </c>
      <c r="Q120" s="18">
        <f t="shared" si="323"/>
        <v>0</v>
      </c>
      <c r="R120" s="18">
        <f t="shared" si="176"/>
        <v>6313.3</v>
      </c>
      <c r="S120" s="18">
        <f t="shared" si="177"/>
        <v>6313.3</v>
      </c>
      <c r="T120" s="18">
        <f t="shared" si="178"/>
        <v>6313.3</v>
      </c>
      <c r="U120" s="18">
        <f t="shared" ref="U120:W120" si="324">U121+U122</f>
        <v>0</v>
      </c>
      <c r="V120" s="18">
        <f t="shared" si="324"/>
        <v>0</v>
      </c>
      <c r="W120" s="18">
        <f t="shared" si="324"/>
        <v>0</v>
      </c>
      <c r="X120" s="18">
        <f t="shared" si="179"/>
        <v>6313.3</v>
      </c>
      <c r="Y120" s="18">
        <f t="shared" si="180"/>
        <v>6313.3</v>
      </c>
      <c r="Z120" s="18">
        <f t="shared" si="181"/>
        <v>6313.3</v>
      </c>
      <c r="AA120" s="18">
        <f t="shared" ref="AA120:AB120" si="325">AA121+AA122</f>
        <v>0</v>
      </c>
      <c r="AB120" s="18">
        <f t="shared" si="325"/>
        <v>0</v>
      </c>
      <c r="AC120" s="18">
        <f t="shared" ref="AC120" si="326">AC121+AC122</f>
        <v>0</v>
      </c>
      <c r="AD120" s="18">
        <f t="shared" si="182"/>
        <v>6313.3</v>
      </c>
      <c r="AE120" s="18">
        <f t="shared" si="183"/>
        <v>6313.3</v>
      </c>
      <c r="AF120" s="18">
        <f t="shared" si="184"/>
        <v>6313.3</v>
      </c>
      <c r="AG120" s="18">
        <f t="shared" ref="AG120" si="327">AG121+AG122</f>
        <v>0</v>
      </c>
      <c r="AH120" s="18">
        <f t="shared" si="185"/>
        <v>6313.3</v>
      </c>
      <c r="AI120" s="18">
        <f t="shared" si="186"/>
        <v>6313.3</v>
      </c>
      <c r="AJ120" s="18">
        <f t="shared" si="187"/>
        <v>6313.3</v>
      </c>
      <c r="AK120" s="18">
        <f t="shared" ref="AK120:AM120" si="328">AK121+AK122</f>
        <v>0</v>
      </c>
      <c r="AL120" s="18">
        <f t="shared" si="328"/>
        <v>0</v>
      </c>
      <c r="AM120" s="18">
        <f t="shared" si="328"/>
        <v>0</v>
      </c>
      <c r="AN120" s="18">
        <f t="shared" si="188"/>
        <v>6313.3</v>
      </c>
      <c r="AO120" s="18">
        <f t="shared" si="189"/>
        <v>6313.3</v>
      </c>
      <c r="AP120" s="18">
        <f t="shared" si="190"/>
        <v>6313.3</v>
      </c>
      <c r="AQ120" s="18">
        <f t="shared" ref="AQ120" si="329">AQ121+AQ122</f>
        <v>0</v>
      </c>
      <c r="AR120" s="18">
        <f t="shared" si="191"/>
        <v>6313.3</v>
      </c>
      <c r="AS120" s="18">
        <f t="shared" ref="AS120:AU120" si="330">AS121+AS122</f>
        <v>0</v>
      </c>
      <c r="AT120" s="18">
        <f t="shared" si="330"/>
        <v>0</v>
      </c>
      <c r="AU120" s="18">
        <f t="shared" si="330"/>
        <v>0</v>
      </c>
      <c r="AV120" s="18">
        <f t="shared" si="192"/>
        <v>6313.3</v>
      </c>
      <c r="AW120" s="18">
        <f t="shared" si="193"/>
        <v>6313.3</v>
      </c>
      <c r="AX120" s="18">
        <f t="shared" si="194"/>
        <v>6313.3</v>
      </c>
      <c r="AY120" s="18">
        <f t="shared" ref="AY120:AZ120" si="331">AY121+AY122</f>
        <v>0</v>
      </c>
      <c r="AZ120" s="18">
        <f t="shared" si="331"/>
        <v>0</v>
      </c>
      <c r="BA120" s="18">
        <f t="shared" si="174"/>
        <v>6313.3</v>
      </c>
      <c r="BB120" s="18">
        <f t="shared" si="175"/>
        <v>6313.3</v>
      </c>
      <c r="BC120" s="18">
        <f t="shared" ref="BC120:BE120" si="332">BC121+BC122</f>
        <v>0</v>
      </c>
      <c r="BD120" s="18">
        <f t="shared" si="332"/>
        <v>0</v>
      </c>
      <c r="BE120" s="18">
        <f t="shared" si="332"/>
        <v>0</v>
      </c>
      <c r="BF120" s="18">
        <f t="shared" si="156"/>
        <v>6313.3</v>
      </c>
      <c r="BG120" s="18">
        <f t="shared" si="157"/>
        <v>6313.3</v>
      </c>
      <c r="BH120" s="18">
        <f t="shared" si="158"/>
        <v>6313.3</v>
      </c>
      <c r="BI120" s="18">
        <f t="shared" si="321"/>
        <v>0</v>
      </c>
      <c r="BJ120" s="25"/>
      <c r="BK120" s="36"/>
    </row>
    <row r="121" spans="1:92" x14ac:dyDescent="0.3">
      <c r="A121" s="51" t="s">
        <v>36</v>
      </c>
      <c r="B121" s="50">
        <v>620</v>
      </c>
      <c r="C121" s="51" t="s">
        <v>27</v>
      </c>
      <c r="D121" s="51" t="s">
        <v>27</v>
      </c>
      <c r="E121" s="14" t="s">
        <v>440</v>
      </c>
      <c r="F121" s="18">
        <v>4930.3</v>
      </c>
      <c r="G121" s="18">
        <v>4930.3</v>
      </c>
      <c r="H121" s="18">
        <v>4930.3</v>
      </c>
      <c r="I121" s="18"/>
      <c r="J121" s="18"/>
      <c r="K121" s="18"/>
      <c r="L121" s="18">
        <f t="shared" si="222"/>
        <v>4930.3</v>
      </c>
      <c r="M121" s="18">
        <f t="shared" si="223"/>
        <v>4930.3</v>
      </c>
      <c r="N121" s="18">
        <f t="shared" si="224"/>
        <v>4930.3</v>
      </c>
      <c r="O121" s="18"/>
      <c r="P121" s="18"/>
      <c r="Q121" s="18"/>
      <c r="R121" s="18">
        <f t="shared" si="176"/>
        <v>4930.3</v>
      </c>
      <c r="S121" s="18">
        <f t="shared" si="177"/>
        <v>4930.3</v>
      </c>
      <c r="T121" s="18">
        <f t="shared" si="178"/>
        <v>4930.3</v>
      </c>
      <c r="U121" s="18"/>
      <c r="V121" s="18"/>
      <c r="W121" s="18"/>
      <c r="X121" s="18">
        <f t="shared" si="179"/>
        <v>4930.3</v>
      </c>
      <c r="Y121" s="18">
        <f t="shared" si="180"/>
        <v>4930.3</v>
      </c>
      <c r="Z121" s="18">
        <f t="shared" si="181"/>
        <v>4930.3</v>
      </c>
      <c r="AA121" s="18"/>
      <c r="AB121" s="18"/>
      <c r="AC121" s="18"/>
      <c r="AD121" s="18">
        <f t="shared" si="182"/>
        <v>4930.3</v>
      </c>
      <c r="AE121" s="18">
        <f t="shared" si="183"/>
        <v>4930.3</v>
      </c>
      <c r="AF121" s="18">
        <f t="shared" si="184"/>
        <v>4930.3</v>
      </c>
      <c r="AG121" s="18"/>
      <c r="AH121" s="18">
        <f t="shared" si="185"/>
        <v>4930.3</v>
      </c>
      <c r="AI121" s="18">
        <f t="shared" si="186"/>
        <v>4930.3</v>
      </c>
      <c r="AJ121" s="18">
        <f t="shared" si="187"/>
        <v>4930.3</v>
      </c>
      <c r="AK121" s="18"/>
      <c r="AL121" s="18"/>
      <c r="AM121" s="18"/>
      <c r="AN121" s="18">
        <f t="shared" si="188"/>
        <v>4930.3</v>
      </c>
      <c r="AO121" s="18">
        <f t="shared" si="189"/>
        <v>4930.3</v>
      </c>
      <c r="AP121" s="18">
        <f t="shared" si="190"/>
        <v>4930.3</v>
      </c>
      <c r="AQ121" s="18"/>
      <c r="AR121" s="18">
        <f t="shared" si="191"/>
        <v>4930.3</v>
      </c>
      <c r="AS121" s="18"/>
      <c r="AT121" s="18"/>
      <c r="AU121" s="18"/>
      <c r="AV121" s="18">
        <f t="shared" si="192"/>
        <v>4930.3</v>
      </c>
      <c r="AW121" s="18">
        <f t="shared" si="193"/>
        <v>4930.3</v>
      </c>
      <c r="AX121" s="18">
        <f t="shared" si="194"/>
        <v>4930.3</v>
      </c>
      <c r="AY121" s="18"/>
      <c r="AZ121" s="18"/>
      <c r="BA121" s="18">
        <f t="shared" si="174"/>
        <v>4930.3</v>
      </c>
      <c r="BB121" s="18">
        <f t="shared" si="175"/>
        <v>4930.3</v>
      </c>
      <c r="BC121" s="18"/>
      <c r="BD121" s="18"/>
      <c r="BE121" s="18"/>
      <c r="BF121" s="18">
        <f t="shared" si="156"/>
        <v>4930.3</v>
      </c>
      <c r="BG121" s="18">
        <f t="shared" si="157"/>
        <v>4930.3</v>
      </c>
      <c r="BH121" s="18">
        <f t="shared" si="158"/>
        <v>4930.3</v>
      </c>
      <c r="BI121" s="18"/>
      <c r="BJ121" s="25"/>
      <c r="BK121" s="36"/>
    </row>
    <row r="122" spans="1:92" x14ac:dyDescent="0.3">
      <c r="A122" s="51" t="s">
        <v>36</v>
      </c>
      <c r="B122" s="50">
        <v>620</v>
      </c>
      <c r="C122" s="51" t="s">
        <v>27</v>
      </c>
      <c r="D122" s="51" t="s">
        <v>28</v>
      </c>
      <c r="E122" s="14" t="s">
        <v>441</v>
      </c>
      <c r="F122" s="18">
        <v>1383</v>
      </c>
      <c r="G122" s="18">
        <v>1383</v>
      </c>
      <c r="H122" s="18">
        <v>1383</v>
      </c>
      <c r="I122" s="18"/>
      <c r="J122" s="18"/>
      <c r="K122" s="18"/>
      <c r="L122" s="18">
        <f t="shared" si="222"/>
        <v>1383</v>
      </c>
      <c r="M122" s="18">
        <f t="shared" si="223"/>
        <v>1383</v>
      </c>
      <c r="N122" s="18">
        <f t="shared" si="224"/>
        <v>1383</v>
      </c>
      <c r="O122" s="18"/>
      <c r="P122" s="18"/>
      <c r="Q122" s="18"/>
      <c r="R122" s="18">
        <f t="shared" si="176"/>
        <v>1383</v>
      </c>
      <c r="S122" s="18">
        <f t="shared" si="177"/>
        <v>1383</v>
      </c>
      <c r="T122" s="18">
        <f t="shared" si="178"/>
        <v>1383</v>
      </c>
      <c r="U122" s="18"/>
      <c r="V122" s="18"/>
      <c r="W122" s="18"/>
      <c r="X122" s="18">
        <f t="shared" si="179"/>
        <v>1383</v>
      </c>
      <c r="Y122" s="18">
        <f t="shared" si="180"/>
        <v>1383</v>
      </c>
      <c r="Z122" s="18">
        <f t="shared" si="181"/>
        <v>1383</v>
      </c>
      <c r="AA122" s="18"/>
      <c r="AB122" s="18"/>
      <c r="AC122" s="18"/>
      <c r="AD122" s="18">
        <f t="shared" si="182"/>
        <v>1383</v>
      </c>
      <c r="AE122" s="18">
        <f t="shared" si="183"/>
        <v>1383</v>
      </c>
      <c r="AF122" s="18">
        <f t="shared" si="184"/>
        <v>1383</v>
      </c>
      <c r="AG122" s="18"/>
      <c r="AH122" s="18">
        <f t="shared" si="185"/>
        <v>1383</v>
      </c>
      <c r="AI122" s="18">
        <f t="shared" si="186"/>
        <v>1383</v>
      </c>
      <c r="AJ122" s="18">
        <f t="shared" si="187"/>
        <v>1383</v>
      </c>
      <c r="AK122" s="18"/>
      <c r="AL122" s="18"/>
      <c r="AM122" s="18"/>
      <c r="AN122" s="18">
        <f t="shared" si="188"/>
        <v>1383</v>
      </c>
      <c r="AO122" s="18">
        <f t="shared" si="189"/>
        <v>1383</v>
      </c>
      <c r="AP122" s="18">
        <f t="shared" si="190"/>
        <v>1383</v>
      </c>
      <c r="AQ122" s="18"/>
      <c r="AR122" s="18">
        <f t="shared" si="191"/>
        <v>1383</v>
      </c>
      <c r="AS122" s="18"/>
      <c r="AT122" s="18"/>
      <c r="AU122" s="18"/>
      <c r="AV122" s="18">
        <f t="shared" si="192"/>
        <v>1383</v>
      </c>
      <c r="AW122" s="18">
        <f t="shared" si="193"/>
        <v>1383</v>
      </c>
      <c r="AX122" s="18">
        <f t="shared" si="194"/>
        <v>1383</v>
      </c>
      <c r="AY122" s="18"/>
      <c r="AZ122" s="18"/>
      <c r="BA122" s="18">
        <f t="shared" si="174"/>
        <v>1383</v>
      </c>
      <c r="BB122" s="18">
        <f t="shared" si="175"/>
        <v>1383</v>
      </c>
      <c r="BC122" s="18"/>
      <c r="BD122" s="18"/>
      <c r="BE122" s="18"/>
      <c r="BF122" s="18">
        <f t="shared" si="156"/>
        <v>1383</v>
      </c>
      <c r="BG122" s="18">
        <f t="shared" si="157"/>
        <v>1383</v>
      </c>
      <c r="BH122" s="18">
        <f t="shared" si="158"/>
        <v>1383</v>
      </c>
      <c r="BI122" s="18"/>
      <c r="BJ122" s="25"/>
      <c r="BK122" s="36"/>
    </row>
    <row r="123" spans="1:92" s="11" customFormat="1" ht="78" x14ac:dyDescent="0.3">
      <c r="A123" s="10" t="s">
        <v>41</v>
      </c>
      <c r="B123" s="16"/>
      <c r="C123" s="10"/>
      <c r="D123" s="10"/>
      <c r="E123" s="15" t="s">
        <v>722</v>
      </c>
      <c r="F123" s="17">
        <f>F124+F157+F180</f>
        <v>177005.7</v>
      </c>
      <c r="G123" s="17">
        <f t="shared" ref="G123:H123" si="333">G124+G157+G180</f>
        <v>279091.80000000005</v>
      </c>
      <c r="H123" s="17">
        <f t="shared" si="333"/>
        <v>350602.30000000005</v>
      </c>
      <c r="I123" s="17">
        <f t="shared" ref="I123:K123" si="334">I124+I157+I180</f>
        <v>0</v>
      </c>
      <c r="J123" s="17">
        <f t="shared" si="334"/>
        <v>-8817.5999999999985</v>
      </c>
      <c r="K123" s="17">
        <f t="shared" si="334"/>
        <v>-10043.099999999999</v>
      </c>
      <c r="L123" s="17">
        <f t="shared" si="222"/>
        <v>177005.7</v>
      </c>
      <c r="M123" s="17">
        <f t="shared" si="223"/>
        <v>270274.20000000007</v>
      </c>
      <c r="N123" s="17">
        <f t="shared" si="224"/>
        <v>340559.20000000007</v>
      </c>
      <c r="O123" s="17">
        <f>O124+O157+O180+O148</f>
        <v>458.14700000000028</v>
      </c>
      <c r="P123" s="17">
        <f t="shared" ref="P123:BI123" si="335">P124+P157+P180+P148</f>
        <v>0</v>
      </c>
      <c r="Q123" s="17">
        <f t="shared" si="335"/>
        <v>0</v>
      </c>
      <c r="R123" s="17">
        <f t="shared" si="176"/>
        <v>177463.84700000001</v>
      </c>
      <c r="S123" s="17">
        <f t="shared" si="177"/>
        <v>270274.20000000007</v>
      </c>
      <c r="T123" s="17">
        <f t="shared" si="178"/>
        <v>340559.20000000007</v>
      </c>
      <c r="U123" s="17">
        <f t="shared" ref="U123:W123" si="336">U124+U157+U180+U148</f>
        <v>0</v>
      </c>
      <c r="V123" s="17">
        <f t="shared" si="336"/>
        <v>0</v>
      </c>
      <c r="W123" s="17">
        <f t="shared" si="336"/>
        <v>0</v>
      </c>
      <c r="X123" s="17">
        <f t="shared" si="179"/>
        <v>177463.84700000001</v>
      </c>
      <c r="Y123" s="17">
        <f t="shared" si="180"/>
        <v>270274.20000000007</v>
      </c>
      <c r="Z123" s="17">
        <f t="shared" si="181"/>
        <v>340559.20000000007</v>
      </c>
      <c r="AA123" s="17">
        <f t="shared" ref="AA123:AB123" si="337">AA124+AA157+AA180+AA148</f>
        <v>0</v>
      </c>
      <c r="AB123" s="17">
        <f t="shared" si="337"/>
        <v>0</v>
      </c>
      <c r="AC123" s="17">
        <f t="shared" ref="AC123" si="338">AC124+AC157+AC180+AC148</f>
        <v>0</v>
      </c>
      <c r="AD123" s="18">
        <f t="shared" si="182"/>
        <v>177463.84700000001</v>
      </c>
      <c r="AE123" s="18">
        <f t="shared" si="183"/>
        <v>270274.20000000007</v>
      </c>
      <c r="AF123" s="18">
        <f t="shared" si="184"/>
        <v>340559.20000000007</v>
      </c>
      <c r="AG123" s="17">
        <f t="shared" ref="AG123" si="339">AG124+AG157+AG180+AG148</f>
        <v>0</v>
      </c>
      <c r="AH123" s="17">
        <f t="shared" si="185"/>
        <v>177463.84700000001</v>
      </c>
      <c r="AI123" s="17">
        <f t="shared" si="186"/>
        <v>270274.20000000007</v>
      </c>
      <c r="AJ123" s="17">
        <f t="shared" si="187"/>
        <v>340559.20000000007</v>
      </c>
      <c r="AK123" s="17">
        <f t="shared" ref="AK123:AM123" si="340">AK124+AK157+AK180+AK148</f>
        <v>2584.0069999999996</v>
      </c>
      <c r="AL123" s="17">
        <f t="shared" si="340"/>
        <v>0</v>
      </c>
      <c r="AM123" s="17">
        <f t="shared" si="340"/>
        <v>0</v>
      </c>
      <c r="AN123" s="17">
        <f t="shared" si="188"/>
        <v>180047.85400000002</v>
      </c>
      <c r="AO123" s="17">
        <f t="shared" si="189"/>
        <v>270274.20000000007</v>
      </c>
      <c r="AP123" s="17">
        <f t="shared" si="190"/>
        <v>340559.20000000007</v>
      </c>
      <c r="AQ123" s="17">
        <f t="shared" ref="AQ123" si="341">AQ124+AQ157+AQ180+AQ148</f>
        <v>0</v>
      </c>
      <c r="AR123" s="17">
        <f t="shared" si="191"/>
        <v>180047.85400000002</v>
      </c>
      <c r="AS123" s="17">
        <f t="shared" ref="AS123:AU123" si="342">AS124+AS157+AS180+AS148</f>
        <v>0</v>
      </c>
      <c r="AT123" s="17">
        <f t="shared" si="342"/>
        <v>0</v>
      </c>
      <c r="AU123" s="17">
        <f t="shared" si="342"/>
        <v>0</v>
      </c>
      <c r="AV123" s="17">
        <f t="shared" si="192"/>
        <v>180047.85400000002</v>
      </c>
      <c r="AW123" s="17">
        <f t="shared" si="193"/>
        <v>270274.20000000007</v>
      </c>
      <c r="AX123" s="17">
        <f t="shared" si="194"/>
        <v>340559.20000000007</v>
      </c>
      <c r="AY123" s="17">
        <f t="shared" ref="AY123:AZ123" si="343">AY124+AY157+AY180+AY148</f>
        <v>0</v>
      </c>
      <c r="AZ123" s="17">
        <f t="shared" si="343"/>
        <v>0</v>
      </c>
      <c r="BA123" s="18">
        <f t="shared" si="174"/>
        <v>180047.85400000002</v>
      </c>
      <c r="BB123" s="18">
        <f t="shared" si="175"/>
        <v>270274.20000000007</v>
      </c>
      <c r="BC123" s="17">
        <f t="shared" ref="BC123:BE123" si="344">BC124+BC157+BC180+BC148</f>
        <v>7143.9369999999999</v>
      </c>
      <c r="BD123" s="17">
        <f t="shared" si="344"/>
        <v>0</v>
      </c>
      <c r="BE123" s="17">
        <f t="shared" si="344"/>
        <v>0</v>
      </c>
      <c r="BF123" s="17">
        <f t="shared" si="156"/>
        <v>187191.79100000003</v>
      </c>
      <c r="BG123" s="17">
        <f t="shared" si="157"/>
        <v>270274.20000000007</v>
      </c>
      <c r="BH123" s="17">
        <f t="shared" si="158"/>
        <v>340559.20000000007</v>
      </c>
      <c r="BI123" s="17">
        <f t="shared" si="335"/>
        <v>0</v>
      </c>
      <c r="BJ123" s="40"/>
      <c r="BK123" s="35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</row>
    <row r="124" spans="1:92" ht="78" x14ac:dyDescent="0.3">
      <c r="A124" s="51" t="s">
        <v>42</v>
      </c>
      <c r="B124" s="50"/>
      <c r="C124" s="51"/>
      <c r="D124" s="51"/>
      <c r="E124" s="14" t="s">
        <v>723</v>
      </c>
      <c r="F124" s="18">
        <f>F125+F137+F144</f>
        <v>94654.400000000009</v>
      </c>
      <c r="G124" s="18">
        <f t="shared" ref="G124:BI124" si="345">G125+G137+G144</f>
        <v>102703.40000000001</v>
      </c>
      <c r="H124" s="18">
        <f t="shared" si="345"/>
        <v>102703.40000000001</v>
      </c>
      <c r="I124" s="18">
        <f t="shared" ref="I124:K124" si="346">I125+I137+I144</f>
        <v>0</v>
      </c>
      <c r="J124" s="18">
        <f t="shared" si="346"/>
        <v>-8817.5999999999985</v>
      </c>
      <c r="K124" s="18">
        <f t="shared" si="346"/>
        <v>-8817.5999999999985</v>
      </c>
      <c r="L124" s="18">
        <f t="shared" si="222"/>
        <v>94654.400000000009</v>
      </c>
      <c r="M124" s="18">
        <f t="shared" si="223"/>
        <v>93885.800000000017</v>
      </c>
      <c r="N124" s="18">
        <f t="shared" si="224"/>
        <v>93885.800000000017</v>
      </c>
      <c r="O124" s="18">
        <f t="shared" ref="O124:Q124" si="347">O125+O137+O144</f>
        <v>-4731.0110000000004</v>
      </c>
      <c r="P124" s="18">
        <f t="shared" si="347"/>
        <v>0</v>
      </c>
      <c r="Q124" s="18">
        <f t="shared" si="347"/>
        <v>0</v>
      </c>
      <c r="R124" s="18">
        <f t="shared" si="176"/>
        <v>89923.38900000001</v>
      </c>
      <c r="S124" s="18">
        <f t="shared" si="177"/>
        <v>93885.800000000017</v>
      </c>
      <c r="T124" s="18">
        <f t="shared" si="178"/>
        <v>93885.800000000017</v>
      </c>
      <c r="U124" s="18">
        <f t="shared" ref="U124:W124" si="348">U125+U137+U144</f>
        <v>0</v>
      </c>
      <c r="V124" s="18">
        <f t="shared" si="348"/>
        <v>0</v>
      </c>
      <c r="W124" s="18">
        <f t="shared" si="348"/>
        <v>0</v>
      </c>
      <c r="X124" s="18">
        <f t="shared" si="179"/>
        <v>89923.38900000001</v>
      </c>
      <c r="Y124" s="18">
        <f t="shared" si="180"/>
        <v>93885.800000000017</v>
      </c>
      <c r="Z124" s="18">
        <f t="shared" si="181"/>
        <v>93885.800000000017</v>
      </c>
      <c r="AA124" s="18">
        <f t="shared" ref="AA124:AB124" si="349">AA125+AA137+AA144</f>
        <v>0</v>
      </c>
      <c r="AB124" s="18">
        <f t="shared" si="349"/>
        <v>0</v>
      </c>
      <c r="AC124" s="18">
        <f t="shared" ref="AC124" si="350">AC125+AC137+AC144</f>
        <v>0</v>
      </c>
      <c r="AD124" s="18">
        <f t="shared" si="182"/>
        <v>89923.38900000001</v>
      </c>
      <c r="AE124" s="18">
        <f t="shared" si="183"/>
        <v>93885.800000000017</v>
      </c>
      <c r="AF124" s="18">
        <f t="shared" si="184"/>
        <v>93885.800000000017</v>
      </c>
      <c r="AG124" s="18">
        <f t="shared" ref="AG124" si="351">AG125+AG137+AG144</f>
        <v>0</v>
      </c>
      <c r="AH124" s="18">
        <f t="shared" si="185"/>
        <v>89923.38900000001</v>
      </c>
      <c r="AI124" s="18">
        <f t="shared" si="186"/>
        <v>93885.800000000017</v>
      </c>
      <c r="AJ124" s="18">
        <f t="shared" si="187"/>
        <v>93885.800000000017</v>
      </c>
      <c r="AK124" s="18">
        <f t="shared" ref="AK124:AM124" si="352">AK125+AK137+AK144</f>
        <v>2022.2589999999998</v>
      </c>
      <c r="AL124" s="18">
        <f t="shared" si="352"/>
        <v>0</v>
      </c>
      <c r="AM124" s="18">
        <f t="shared" si="352"/>
        <v>0</v>
      </c>
      <c r="AN124" s="18">
        <f t="shared" si="188"/>
        <v>91945.648000000016</v>
      </c>
      <c r="AO124" s="18">
        <f t="shared" si="189"/>
        <v>93885.800000000017</v>
      </c>
      <c r="AP124" s="18">
        <f t="shared" si="190"/>
        <v>93885.800000000017</v>
      </c>
      <c r="AQ124" s="18">
        <f t="shared" ref="AQ124" si="353">AQ125+AQ137+AQ144</f>
        <v>0</v>
      </c>
      <c r="AR124" s="18">
        <f t="shared" si="191"/>
        <v>91945.648000000016</v>
      </c>
      <c r="AS124" s="18">
        <f t="shared" ref="AS124:AU124" si="354">AS125+AS137+AS144</f>
        <v>0</v>
      </c>
      <c r="AT124" s="18">
        <f t="shared" si="354"/>
        <v>0</v>
      </c>
      <c r="AU124" s="18">
        <f t="shared" si="354"/>
        <v>0</v>
      </c>
      <c r="AV124" s="18">
        <f t="shared" si="192"/>
        <v>91945.648000000016</v>
      </c>
      <c r="AW124" s="18">
        <f t="shared" si="193"/>
        <v>93885.800000000017</v>
      </c>
      <c r="AX124" s="18">
        <f t="shared" si="194"/>
        <v>93885.800000000017</v>
      </c>
      <c r="AY124" s="18">
        <f t="shared" ref="AY124:AZ124" si="355">AY125+AY137+AY144</f>
        <v>0</v>
      </c>
      <c r="AZ124" s="18">
        <f t="shared" si="355"/>
        <v>0</v>
      </c>
      <c r="BA124" s="18">
        <f t="shared" si="174"/>
        <v>91945.648000000016</v>
      </c>
      <c r="BB124" s="18">
        <f t="shared" si="175"/>
        <v>93885.800000000017</v>
      </c>
      <c r="BC124" s="18">
        <f t="shared" ref="BC124:BE124" si="356">BC125+BC137+BC144</f>
        <v>4216.6369999999997</v>
      </c>
      <c r="BD124" s="18">
        <f t="shared" si="356"/>
        <v>0</v>
      </c>
      <c r="BE124" s="18">
        <f t="shared" si="356"/>
        <v>0</v>
      </c>
      <c r="BF124" s="18">
        <f t="shared" si="156"/>
        <v>96162.285000000018</v>
      </c>
      <c r="BG124" s="18">
        <f t="shared" si="157"/>
        <v>93885.800000000017</v>
      </c>
      <c r="BH124" s="18">
        <f t="shared" si="158"/>
        <v>93885.800000000017</v>
      </c>
      <c r="BI124" s="18">
        <f t="shared" si="345"/>
        <v>0</v>
      </c>
      <c r="BJ124" s="25"/>
      <c r="BK124" s="36"/>
    </row>
    <row r="125" spans="1:92" ht="46.8" x14ac:dyDescent="0.3">
      <c r="A125" s="51" t="s">
        <v>38</v>
      </c>
      <c r="B125" s="50"/>
      <c r="C125" s="51"/>
      <c r="D125" s="51"/>
      <c r="E125" s="14" t="s">
        <v>501</v>
      </c>
      <c r="F125" s="18">
        <f t="shared" ref="F125" si="357">F126+F130+F134</f>
        <v>89310.500000000015</v>
      </c>
      <c r="G125" s="18">
        <f t="shared" ref="G125:BI125" si="358">G126+G130+G134</f>
        <v>97359.500000000015</v>
      </c>
      <c r="H125" s="18">
        <f t="shared" si="358"/>
        <v>97359.500000000015</v>
      </c>
      <c r="I125" s="18">
        <f t="shared" ref="I125:K125" si="359">I126+I130+I134</f>
        <v>0</v>
      </c>
      <c r="J125" s="18">
        <f t="shared" si="359"/>
        <v>-8817.5999999999985</v>
      </c>
      <c r="K125" s="18">
        <f t="shared" si="359"/>
        <v>-8817.5999999999985</v>
      </c>
      <c r="L125" s="18">
        <f t="shared" si="222"/>
        <v>89310.500000000015</v>
      </c>
      <c r="M125" s="18">
        <f t="shared" si="223"/>
        <v>88541.900000000023</v>
      </c>
      <c r="N125" s="18">
        <f t="shared" si="224"/>
        <v>88541.900000000023</v>
      </c>
      <c r="O125" s="18">
        <f t="shared" ref="O125:Q125" si="360">O126+O130+O134</f>
        <v>-4721.8340000000007</v>
      </c>
      <c r="P125" s="18">
        <f t="shared" si="360"/>
        <v>0</v>
      </c>
      <c r="Q125" s="18">
        <f t="shared" si="360"/>
        <v>0</v>
      </c>
      <c r="R125" s="18">
        <f t="shared" si="176"/>
        <v>84588.666000000012</v>
      </c>
      <c r="S125" s="18">
        <f t="shared" si="177"/>
        <v>88541.900000000023</v>
      </c>
      <c r="T125" s="18">
        <f t="shared" si="178"/>
        <v>88541.900000000023</v>
      </c>
      <c r="U125" s="18">
        <f t="shared" ref="U125:W125" si="361">U126+U130+U134</f>
        <v>0</v>
      </c>
      <c r="V125" s="18">
        <f t="shared" si="361"/>
        <v>0</v>
      </c>
      <c r="W125" s="18">
        <f t="shared" si="361"/>
        <v>0</v>
      </c>
      <c r="X125" s="18">
        <f t="shared" si="179"/>
        <v>84588.666000000012</v>
      </c>
      <c r="Y125" s="18">
        <f t="shared" si="180"/>
        <v>88541.900000000023</v>
      </c>
      <c r="Z125" s="18">
        <f t="shared" si="181"/>
        <v>88541.900000000023</v>
      </c>
      <c r="AA125" s="18">
        <f t="shared" ref="AA125:AB125" si="362">AA126+AA130+AA134</f>
        <v>0</v>
      </c>
      <c r="AB125" s="18">
        <f t="shared" si="362"/>
        <v>0</v>
      </c>
      <c r="AC125" s="18">
        <f t="shared" ref="AC125" si="363">AC126+AC130+AC134</f>
        <v>0</v>
      </c>
      <c r="AD125" s="18">
        <f t="shared" si="182"/>
        <v>84588.666000000012</v>
      </c>
      <c r="AE125" s="18">
        <f t="shared" si="183"/>
        <v>88541.900000000023</v>
      </c>
      <c r="AF125" s="18">
        <f t="shared" si="184"/>
        <v>88541.900000000023</v>
      </c>
      <c r="AG125" s="18">
        <f t="shared" ref="AG125" si="364">AG126+AG130+AG134</f>
        <v>0</v>
      </c>
      <c r="AH125" s="18">
        <f t="shared" si="185"/>
        <v>84588.666000000012</v>
      </c>
      <c r="AI125" s="18">
        <f t="shared" si="186"/>
        <v>88541.900000000023</v>
      </c>
      <c r="AJ125" s="18">
        <f t="shared" si="187"/>
        <v>88541.900000000023</v>
      </c>
      <c r="AK125" s="18">
        <f t="shared" ref="AK125:AM125" si="365">AK126+AK130+AK134</f>
        <v>-100.006</v>
      </c>
      <c r="AL125" s="18">
        <f t="shared" si="365"/>
        <v>0</v>
      </c>
      <c r="AM125" s="18">
        <f t="shared" si="365"/>
        <v>0</v>
      </c>
      <c r="AN125" s="18">
        <f t="shared" si="188"/>
        <v>84488.660000000018</v>
      </c>
      <c r="AO125" s="18">
        <f t="shared" si="189"/>
        <v>88541.900000000023</v>
      </c>
      <c r="AP125" s="18">
        <f t="shared" si="190"/>
        <v>88541.900000000023</v>
      </c>
      <c r="AQ125" s="18">
        <f t="shared" ref="AQ125" si="366">AQ126+AQ130+AQ134</f>
        <v>0</v>
      </c>
      <c r="AR125" s="18">
        <f t="shared" si="191"/>
        <v>84488.660000000018</v>
      </c>
      <c r="AS125" s="18">
        <f t="shared" ref="AS125:AU125" si="367">AS126+AS130+AS134</f>
        <v>0</v>
      </c>
      <c r="AT125" s="18">
        <f t="shared" si="367"/>
        <v>0</v>
      </c>
      <c r="AU125" s="18">
        <f t="shared" si="367"/>
        <v>0</v>
      </c>
      <c r="AV125" s="18">
        <f t="shared" si="192"/>
        <v>84488.660000000018</v>
      </c>
      <c r="AW125" s="18">
        <f t="shared" si="193"/>
        <v>88541.900000000023</v>
      </c>
      <c r="AX125" s="18">
        <f t="shared" si="194"/>
        <v>88541.900000000023</v>
      </c>
      <c r="AY125" s="18">
        <f t="shared" ref="AY125:AZ125" si="368">AY126+AY130+AY134</f>
        <v>0</v>
      </c>
      <c r="AZ125" s="18">
        <f t="shared" si="368"/>
        <v>0</v>
      </c>
      <c r="BA125" s="18">
        <f t="shared" si="174"/>
        <v>84488.660000000018</v>
      </c>
      <c r="BB125" s="18">
        <f t="shared" si="175"/>
        <v>88541.900000000023</v>
      </c>
      <c r="BC125" s="18">
        <f t="shared" ref="BC125:BE125" si="369">BC126+BC130+BC134</f>
        <v>3123.0369999999998</v>
      </c>
      <c r="BD125" s="18">
        <f t="shared" si="369"/>
        <v>0</v>
      </c>
      <c r="BE125" s="18">
        <f t="shared" si="369"/>
        <v>0</v>
      </c>
      <c r="BF125" s="18">
        <f t="shared" si="156"/>
        <v>87611.697000000015</v>
      </c>
      <c r="BG125" s="18">
        <f t="shared" si="157"/>
        <v>88541.900000000023</v>
      </c>
      <c r="BH125" s="18">
        <f t="shared" si="158"/>
        <v>88541.900000000023</v>
      </c>
      <c r="BI125" s="18">
        <f t="shared" si="358"/>
        <v>0</v>
      </c>
      <c r="BJ125" s="25"/>
      <c r="BK125" s="36"/>
    </row>
    <row r="126" spans="1:92" ht="93.6" x14ac:dyDescent="0.3">
      <c r="A126" s="51" t="s">
        <v>38</v>
      </c>
      <c r="B126" s="50">
        <v>100</v>
      </c>
      <c r="C126" s="51"/>
      <c r="D126" s="51"/>
      <c r="E126" s="14" t="s">
        <v>454</v>
      </c>
      <c r="F126" s="18">
        <f t="shared" ref="F126:BI126" si="370">F127</f>
        <v>79197.600000000006</v>
      </c>
      <c r="G126" s="18">
        <f t="shared" si="370"/>
        <v>87231.1</v>
      </c>
      <c r="H126" s="18">
        <f t="shared" si="370"/>
        <v>87231.1</v>
      </c>
      <c r="I126" s="18">
        <f t="shared" si="370"/>
        <v>0</v>
      </c>
      <c r="J126" s="18">
        <f t="shared" si="370"/>
        <v>-8817.5999999999985</v>
      </c>
      <c r="K126" s="18">
        <f t="shared" si="370"/>
        <v>-8817.5999999999985</v>
      </c>
      <c r="L126" s="18">
        <f t="shared" si="222"/>
        <v>79197.600000000006</v>
      </c>
      <c r="M126" s="18">
        <f t="shared" si="223"/>
        <v>78413.5</v>
      </c>
      <c r="N126" s="18">
        <f t="shared" si="224"/>
        <v>78413.5</v>
      </c>
      <c r="O126" s="18">
        <f t="shared" si="370"/>
        <v>-4353.6580000000004</v>
      </c>
      <c r="P126" s="18">
        <f t="shared" si="370"/>
        <v>0</v>
      </c>
      <c r="Q126" s="18">
        <f t="shared" si="370"/>
        <v>0</v>
      </c>
      <c r="R126" s="18">
        <f t="shared" si="176"/>
        <v>74843.94200000001</v>
      </c>
      <c r="S126" s="18">
        <f t="shared" si="177"/>
        <v>78413.5</v>
      </c>
      <c r="T126" s="18">
        <f t="shared" si="178"/>
        <v>78413.5</v>
      </c>
      <c r="U126" s="18">
        <f t="shared" si="370"/>
        <v>0</v>
      </c>
      <c r="V126" s="18">
        <f t="shared" si="370"/>
        <v>0</v>
      </c>
      <c r="W126" s="18">
        <f t="shared" si="370"/>
        <v>0</v>
      </c>
      <c r="X126" s="18">
        <f t="shared" si="179"/>
        <v>74843.94200000001</v>
      </c>
      <c r="Y126" s="18">
        <f t="shared" si="180"/>
        <v>78413.5</v>
      </c>
      <c r="Z126" s="18">
        <f t="shared" si="181"/>
        <v>78413.5</v>
      </c>
      <c r="AA126" s="18">
        <f t="shared" si="370"/>
        <v>0</v>
      </c>
      <c r="AB126" s="18">
        <f t="shared" si="370"/>
        <v>0</v>
      </c>
      <c r="AC126" s="18">
        <f t="shared" si="370"/>
        <v>0</v>
      </c>
      <c r="AD126" s="18">
        <f t="shared" si="182"/>
        <v>74843.94200000001</v>
      </c>
      <c r="AE126" s="18">
        <f t="shared" si="183"/>
        <v>78413.5</v>
      </c>
      <c r="AF126" s="18">
        <f t="shared" si="184"/>
        <v>78413.5</v>
      </c>
      <c r="AG126" s="18">
        <f t="shared" si="370"/>
        <v>0</v>
      </c>
      <c r="AH126" s="18">
        <f t="shared" si="185"/>
        <v>74843.94200000001</v>
      </c>
      <c r="AI126" s="18">
        <f t="shared" si="186"/>
        <v>78413.5</v>
      </c>
      <c r="AJ126" s="18">
        <f t="shared" si="187"/>
        <v>78413.5</v>
      </c>
      <c r="AK126" s="18">
        <f t="shared" si="370"/>
        <v>0</v>
      </c>
      <c r="AL126" s="18">
        <f t="shared" si="370"/>
        <v>0</v>
      </c>
      <c r="AM126" s="18">
        <f t="shared" si="370"/>
        <v>0</v>
      </c>
      <c r="AN126" s="18">
        <f t="shared" si="188"/>
        <v>74843.94200000001</v>
      </c>
      <c r="AO126" s="18">
        <f t="shared" si="189"/>
        <v>78413.5</v>
      </c>
      <c r="AP126" s="18">
        <f t="shared" si="190"/>
        <v>78413.5</v>
      </c>
      <c r="AQ126" s="18">
        <f t="shared" si="370"/>
        <v>0</v>
      </c>
      <c r="AR126" s="18">
        <f t="shared" si="191"/>
        <v>74843.94200000001</v>
      </c>
      <c r="AS126" s="18">
        <f t="shared" si="370"/>
        <v>0</v>
      </c>
      <c r="AT126" s="18">
        <f t="shared" si="370"/>
        <v>0</v>
      </c>
      <c r="AU126" s="18">
        <f t="shared" si="370"/>
        <v>0</v>
      </c>
      <c r="AV126" s="18">
        <f t="shared" si="192"/>
        <v>74843.94200000001</v>
      </c>
      <c r="AW126" s="18">
        <f t="shared" si="193"/>
        <v>78413.5</v>
      </c>
      <c r="AX126" s="18">
        <f t="shared" si="194"/>
        <v>78413.5</v>
      </c>
      <c r="AY126" s="18">
        <f t="shared" si="370"/>
        <v>0</v>
      </c>
      <c r="AZ126" s="18">
        <f t="shared" si="370"/>
        <v>0</v>
      </c>
      <c r="BA126" s="18">
        <f t="shared" si="174"/>
        <v>74843.94200000001</v>
      </c>
      <c r="BB126" s="18">
        <f t="shared" si="175"/>
        <v>78413.5</v>
      </c>
      <c r="BC126" s="18">
        <f t="shared" si="370"/>
        <v>3136.6</v>
      </c>
      <c r="BD126" s="18">
        <f t="shared" si="370"/>
        <v>0</v>
      </c>
      <c r="BE126" s="18">
        <f t="shared" si="370"/>
        <v>0</v>
      </c>
      <c r="BF126" s="18">
        <f t="shared" si="156"/>
        <v>77980.542000000016</v>
      </c>
      <c r="BG126" s="18">
        <f t="shared" si="157"/>
        <v>78413.5</v>
      </c>
      <c r="BH126" s="18">
        <f t="shared" si="158"/>
        <v>78413.5</v>
      </c>
      <c r="BI126" s="18">
        <f t="shared" si="370"/>
        <v>0</v>
      </c>
      <c r="BJ126" s="25"/>
      <c r="BK126" s="36"/>
    </row>
    <row r="127" spans="1:92" ht="31.2" x14ac:dyDescent="0.3">
      <c r="A127" s="51" t="s">
        <v>38</v>
      </c>
      <c r="B127" s="50">
        <v>110</v>
      </c>
      <c r="C127" s="51"/>
      <c r="D127" s="51"/>
      <c r="E127" s="14" t="s">
        <v>461</v>
      </c>
      <c r="F127" s="18">
        <f>F128+F129</f>
        <v>79197.600000000006</v>
      </c>
      <c r="G127" s="18">
        <f t="shared" ref="G127:BI127" si="371">G128+G129</f>
        <v>87231.1</v>
      </c>
      <c r="H127" s="18">
        <f t="shared" si="371"/>
        <v>87231.1</v>
      </c>
      <c r="I127" s="18">
        <f t="shared" si="371"/>
        <v>0</v>
      </c>
      <c r="J127" s="18">
        <f t="shared" si="371"/>
        <v>-8817.5999999999985</v>
      </c>
      <c r="K127" s="18">
        <f t="shared" si="371"/>
        <v>-8817.5999999999985</v>
      </c>
      <c r="L127" s="18">
        <f t="shared" si="222"/>
        <v>79197.600000000006</v>
      </c>
      <c r="M127" s="18">
        <f t="shared" si="223"/>
        <v>78413.5</v>
      </c>
      <c r="N127" s="18">
        <f t="shared" si="224"/>
        <v>78413.5</v>
      </c>
      <c r="O127" s="18">
        <f t="shared" ref="O127:Q127" si="372">O128+O129</f>
        <v>-4353.6580000000004</v>
      </c>
      <c r="P127" s="18">
        <f t="shared" si="372"/>
        <v>0</v>
      </c>
      <c r="Q127" s="18">
        <f t="shared" si="372"/>
        <v>0</v>
      </c>
      <c r="R127" s="18">
        <f t="shared" si="176"/>
        <v>74843.94200000001</v>
      </c>
      <c r="S127" s="18">
        <f t="shared" si="177"/>
        <v>78413.5</v>
      </c>
      <c r="T127" s="18">
        <f t="shared" si="178"/>
        <v>78413.5</v>
      </c>
      <c r="U127" s="18">
        <f t="shared" ref="U127:W127" si="373">U128+U129</f>
        <v>0</v>
      </c>
      <c r="V127" s="18">
        <f t="shared" si="373"/>
        <v>0</v>
      </c>
      <c r="W127" s="18">
        <f t="shared" si="373"/>
        <v>0</v>
      </c>
      <c r="X127" s="18">
        <f t="shared" si="179"/>
        <v>74843.94200000001</v>
      </c>
      <c r="Y127" s="18">
        <f t="shared" si="180"/>
        <v>78413.5</v>
      </c>
      <c r="Z127" s="18">
        <f t="shared" si="181"/>
        <v>78413.5</v>
      </c>
      <c r="AA127" s="18">
        <f t="shared" ref="AA127:AB127" si="374">AA128+AA129</f>
        <v>0</v>
      </c>
      <c r="AB127" s="18">
        <f t="shared" si="374"/>
        <v>0</v>
      </c>
      <c r="AC127" s="18">
        <f t="shared" ref="AC127" si="375">AC128+AC129</f>
        <v>0</v>
      </c>
      <c r="AD127" s="18">
        <f t="shared" si="182"/>
        <v>74843.94200000001</v>
      </c>
      <c r="AE127" s="18">
        <f t="shared" si="183"/>
        <v>78413.5</v>
      </c>
      <c r="AF127" s="18">
        <f t="shared" si="184"/>
        <v>78413.5</v>
      </c>
      <c r="AG127" s="18">
        <f t="shared" ref="AG127" si="376">AG128+AG129</f>
        <v>0</v>
      </c>
      <c r="AH127" s="18">
        <f t="shared" si="185"/>
        <v>74843.94200000001</v>
      </c>
      <c r="AI127" s="18">
        <f t="shared" si="186"/>
        <v>78413.5</v>
      </c>
      <c r="AJ127" s="18">
        <f t="shared" si="187"/>
        <v>78413.5</v>
      </c>
      <c r="AK127" s="18">
        <f t="shared" ref="AK127:AM127" si="377">AK128+AK129</f>
        <v>0</v>
      </c>
      <c r="AL127" s="18">
        <f t="shared" si="377"/>
        <v>0</v>
      </c>
      <c r="AM127" s="18">
        <f t="shared" si="377"/>
        <v>0</v>
      </c>
      <c r="AN127" s="18">
        <f t="shared" si="188"/>
        <v>74843.94200000001</v>
      </c>
      <c r="AO127" s="18">
        <f t="shared" si="189"/>
        <v>78413.5</v>
      </c>
      <c r="AP127" s="18">
        <f t="shared" si="190"/>
        <v>78413.5</v>
      </c>
      <c r="AQ127" s="18">
        <f t="shared" ref="AQ127" si="378">AQ128+AQ129</f>
        <v>0</v>
      </c>
      <c r="AR127" s="18">
        <f t="shared" si="191"/>
        <v>74843.94200000001</v>
      </c>
      <c r="AS127" s="18">
        <f t="shared" ref="AS127:AU127" si="379">AS128+AS129</f>
        <v>0</v>
      </c>
      <c r="AT127" s="18">
        <f t="shared" si="379"/>
        <v>0</v>
      </c>
      <c r="AU127" s="18">
        <f t="shared" si="379"/>
        <v>0</v>
      </c>
      <c r="AV127" s="18">
        <f t="shared" si="192"/>
        <v>74843.94200000001</v>
      </c>
      <c r="AW127" s="18">
        <f t="shared" si="193"/>
        <v>78413.5</v>
      </c>
      <c r="AX127" s="18">
        <f t="shared" si="194"/>
        <v>78413.5</v>
      </c>
      <c r="AY127" s="18">
        <f t="shared" ref="AY127:AZ127" si="380">AY128+AY129</f>
        <v>0</v>
      </c>
      <c r="AZ127" s="18">
        <f t="shared" si="380"/>
        <v>0</v>
      </c>
      <c r="BA127" s="18">
        <f t="shared" si="174"/>
        <v>74843.94200000001</v>
      </c>
      <c r="BB127" s="18">
        <f t="shared" si="175"/>
        <v>78413.5</v>
      </c>
      <c r="BC127" s="18">
        <f t="shared" ref="BC127:BE127" si="381">BC128+BC129</f>
        <v>3136.6</v>
      </c>
      <c r="BD127" s="18">
        <f t="shared" si="381"/>
        <v>0</v>
      </c>
      <c r="BE127" s="18">
        <f t="shared" si="381"/>
        <v>0</v>
      </c>
      <c r="BF127" s="18">
        <f t="shared" si="156"/>
        <v>77980.542000000016</v>
      </c>
      <c r="BG127" s="18">
        <f t="shared" si="157"/>
        <v>78413.5</v>
      </c>
      <c r="BH127" s="18">
        <f t="shared" si="158"/>
        <v>78413.5</v>
      </c>
      <c r="BI127" s="18">
        <f t="shared" si="371"/>
        <v>0</v>
      </c>
      <c r="BJ127" s="25"/>
      <c r="BK127" s="36"/>
    </row>
    <row r="128" spans="1:92" x14ac:dyDescent="0.3">
      <c r="A128" s="51" t="s">
        <v>38</v>
      </c>
      <c r="B128" s="50">
        <v>110</v>
      </c>
      <c r="C128" s="51" t="s">
        <v>19</v>
      </c>
      <c r="D128" s="51" t="s">
        <v>28</v>
      </c>
      <c r="E128" s="14" t="s">
        <v>979</v>
      </c>
      <c r="F128" s="18">
        <v>79197.600000000006</v>
      </c>
      <c r="G128" s="18">
        <v>87231.1</v>
      </c>
      <c r="H128" s="18">
        <v>87231.1</v>
      </c>
      <c r="I128" s="18">
        <v>-34833.800000000003</v>
      </c>
      <c r="J128" s="18">
        <v>-43306.5</v>
      </c>
      <c r="K128" s="18">
        <v>-43306.5</v>
      </c>
      <c r="L128" s="18">
        <f t="shared" si="222"/>
        <v>44363.8</v>
      </c>
      <c r="M128" s="18">
        <f t="shared" si="223"/>
        <v>43924.600000000006</v>
      </c>
      <c r="N128" s="18">
        <f t="shared" si="224"/>
        <v>43924.600000000006</v>
      </c>
      <c r="O128" s="18"/>
      <c r="P128" s="18"/>
      <c r="Q128" s="18"/>
      <c r="R128" s="18">
        <f t="shared" si="176"/>
        <v>44363.8</v>
      </c>
      <c r="S128" s="18">
        <f t="shared" si="177"/>
        <v>43924.600000000006</v>
      </c>
      <c r="T128" s="18">
        <f t="shared" si="178"/>
        <v>43924.600000000006</v>
      </c>
      <c r="U128" s="18"/>
      <c r="V128" s="18"/>
      <c r="W128" s="18"/>
      <c r="X128" s="18">
        <f t="shared" si="179"/>
        <v>44363.8</v>
      </c>
      <c r="Y128" s="18">
        <f t="shared" si="180"/>
        <v>43924.600000000006</v>
      </c>
      <c r="Z128" s="18">
        <f t="shared" si="181"/>
        <v>43924.600000000006</v>
      </c>
      <c r="AA128" s="18"/>
      <c r="AB128" s="18"/>
      <c r="AC128" s="18"/>
      <c r="AD128" s="18">
        <f t="shared" si="182"/>
        <v>44363.8</v>
      </c>
      <c r="AE128" s="18">
        <f t="shared" si="183"/>
        <v>43924.600000000006</v>
      </c>
      <c r="AF128" s="18">
        <f t="shared" si="184"/>
        <v>43924.600000000006</v>
      </c>
      <c r="AG128" s="18"/>
      <c r="AH128" s="18">
        <f t="shared" si="185"/>
        <v>44363.8</v>
      </c>
      <c r="AI128" s="18">
        <f t="shared" si="186"/>
        <v>43924.600000000006</v>
      </c>
      <c r="AJ128" s="18">
        <f t="shared" si="187"/>
        <v>43924.600000000006</v>
      </c>
      <c r="AK128" s="18"/>
      <c r="AL128" s="18"/>
      <c r="AM128" s="18"/>
      <c r="AN128" s="18">
        <f t="shared" si="188"/>
        <v>44363.8</v>
      </c>
      <c r="AO128" s="18">
        <f t="shared" si="189"/>
        <v>43924.600000000006</v>
      </c>
      <c r="AP128" s="18">
        <f t="shared" si="190"/>
        <v>43924.600000000006</v>
      </c>
      <c r="AQ128" s="18"/>
      <c r="AR128" s="18">
        <f t="shared" si="191"/>
        <v>44363.8</v>
      </c>
      <c r="AS128" s="18"/>
      <c r="AT128" s="18"/>
      <c r="AU128" s="18"/>
      <c r="AV128" s="18">
        <f t="shared" si="192"/>
        <v>44363.8</v>
      </c>
      <c r="AW128" s="18">
        <f t="shared" si="193"/>
        <v>43924.600000000006</v>
      </c>
      <c r="AX128" s="18">
        <f t="shared" si="194"/>
        <v>43924.600000000006</v>
      </c>
      <c r="AY128" s="18"/>
      <c r="AZ128" s="18"/>
      <c r="BA128" s="18">
        <f t="shared" si="174"/>
        <v>44363.8</v>
      </c>
      <c r="BB128" s="18">
        <f t="shared" si="175"/>
        <v>43924.600000000006</v>
      </c>
      <c r="BC128" s="18">
        <v>1757</v>
      </c>
      <c r="BD128" s="18"/>
      <c r="BE128" s="18"/>
      <c r="BF128" s="18">
        <f t="shared" si="156"/>
        <v>46120.800000000003</v>
      </c>
      <c r="BG128" s="18">
        <f t="shared" si="157"/>
        <v>43924.600000000006</v>
      </c>
      <c r="BH128" s="18">
        <f t="shared" si="158"/>
        <v>43924.600000000006</v>
      </c>
      <c r="BI128" s="18"/>
      <c r="BJ128" s="25"/>
      <c r="BK128" s="36">
        <v>92</v>
      </c>
    </row>
    <row r="129" spans="1:63" ht="46.8" x14ac:dyDescent="0.3">
      <c r="A129" s="51" t="s">
        <v>38</v>
      </c>
      <c r="B129" s="50">
        <v>110</v>
      </c>
      <c r="C129" s="51" t="s">
        <v>19</v>
      </c>
      <c r="D129" s="51" t="s">
        <v>53</v>
      </c>
      <c r="E129" s="14" t="s">
        <v>1126</v>
      </c>
      <c r="F129" s="18"/>
      <c r="G129" s="18"/>
      <c r="H129" s="18"/>
      <c r="I129" s="18">
        <v>34833.800000000003</v>
      </c>
      <c r="J129" s="18">
        <v>34488.9</v>
      </c>
      <c r="K129" s="18">
        <v>34488.9</v>
      </c>
      <c r="L129" s="18">
        <f t="shared" si="222"/>
        <v>34833.800000000003</v>
      </c>
      <c r="M129" s="18">
        <f t="shared" si="223"/>
        <v>34488.9</v>
      </c>
      <c r="N129" s="18">
        <f t="shared" si="224"/>
        <v>34488.9</v>
      </c>
      <c r="O129" s="18">
        <v>-4353.6580000000004</v>
      </c>
      <c r="P129" s="18"/>
      <c r="Q129" s="18"/>
      <c r="R129" s="18">
        <f t="shared" si="176"/>
        <v>30480.142000000003</v>
      </c>
      <c r="S129" s="18">
        <f t="shared" si="177"/>
        <v>34488.9</v>
      </c>
      <c r="T129" s="18">
        <f t="shared" si="178"/>
        <v>34488.9</v>
      </c>
      <c r="U129" s="18"/>
      <c r="V129" s="18"/>
      <c r="W129" s="18"/>
      <c r="X129" s="18">
        <f t="shared" si="179"/>
        <v>30480.142000000003</v>
      </c>
      <c r="Y129" s="18">
        <f t="shared" si="180"/>
        <v>34488.9</v>
      </c>
      <c r="Z129" s="18">
        <f t="shared" si="181"/>
        <v>34488.9</v>
      </c>
      <c r="AA129" s="18"/>
      <c r="AB129" s="18"/>
      <c r="AC129" s="18"/>
      <c r="AD129" s="18">
        <f t="shared" si="182"/>
        <v>30480.142000000003</v>
      </c>
      <c r="AE129" s="18">
        <f t="shared" si="183"/>
        <v>34488.9</v>
      </c>
      <c r="AF129" s="18">
        <f t="shared" si="184"/>
        <v>34488.9</v>
      </c>
      <c r="AG129" s="18"/>
      <c r="AH129" s="18">
        <f t="shared" si="185"/>
        <v>30480.142000000003</v>
      </c>
      <c r="AI129" s="18">
        <f t="shared" si="186"/>
        <v>34488.9</v>
      </c>
      <c r="AJ129" s="18">
        <f t="shared" si="187"/>
        <v>34488.9</v>
      </c>
      <c r="AK129" s="18"/>
      <c r="AL129" s="18"/>
      <c r="AM129" s="18"/>
      <c r="AN129" s="18">
        <f t="shared" si="188"/>
        <v>30480.142000000003</v>
      </c>
      <c r="AO129" s="18">
        <f t="shared" si="189"/>
        <v>34488.9</v>
      </c>
      <c r="AP129" s="18">
        <f t="shared" si="190"/>
        <v>34488.9</v>
      </c>
      <c r="AQ129" s="18"/>
      <c r="AR129" s="18">
        <f t="shared" si="191"/>
        <v>30480.142000000003</v>
      </c>
      <c r="AS129" s="18"/>
      <c r="AT129" s="18"/>
      <c r="AU129" s="18"/>
      <c r="AV129" s="18">
        <f t="shared" si="192"/>
        <v>30480.142000000003</v>
      </c>
      <c r="AW129" s="18">
        <f t="shared" si="193"/>
        <v>34488.9</v>
      </c>
      <c r="AX129" s="18">
        <f t="shared" si="194"/>
        <v>34488.9</v>
      </c>
      <c r="AY129" s="18"/>
      <c r="AZ129" s="18"/>
      <c r="BA129" s="18">
        <f t="shared" si="174"/>
        <v>30480.142000000003</v>
      </c>
      <c r="BB129" s="18">
        <f t="shared" si="175"/>
        <v>34488.9</v>
      </c>
      <c r="BC129" s="18">
        <v>1379.6</v>
      </c>
      <c r="BD129" s="18"/>
      <c r="BE129" s="18"/>
      <c r="BF129" s="18">
        <f t="shared" si="156"/>
        <v>31859.742000000002</v>
      </c>
      <c r="BG129" s="18">
        <f t="shared" si="157"/>
        <v>34488.9</v>
      </c>
      <c r="BH129" s="18">
        <f t="shared" si="158"/>
        <v>34488.9</v>
      </c>
      <c r="BI129" s="18"/>
      <c r="BJ129" s="25"/>
      <c r="BK129" s="36">
        <v>94</v>
      </c>
    </row>
    <row r="130" spans="1:63" ht="31.2" x14ac:dyDescent="0.3">
      <c r="A130" s="51" t="s">
        <v>38</v>
      </c>
      <c r="B130" s="50">
        <v>200</v>
      </c>
      <c r="C130" s="51"/>
      <c r="D130" s="51"/>
      <c r="E130" s="14" t="s">
        <v>455</v>
      </c>
      <c r="F130" s="18">
        <f t="shared" ref="F130:BI130" si="382">F131</f>
        <v>10076.6</v>
      </c>
      <c r="G130" s="18">
        <f t="shared" si="382"/>
        <v>10092.099999999999</v>
      </c>
      <c r="H130" s="18">
        <f t="shared" si="382"/>
        <v>10092.099999999999</v>
      </c>
      <c r="I130" s="18">
        <f t="shared" si="382"/>
        <v>0</v>
      </c>
      <c r="J130" s="18">
        <f t="shared" si="382"/>
        <v>0</v>
      </c>
      <c r="K130" s="18">
        <f t="shared" si="382"/>
        <v>0</v>
      </c>
      <c r="L130" s="18">
        <f t="shared" si="222"/>
        <v>10076.6</v>
      </c>
      <c r="M130" s="18">
        <f t="shared" si="223"/>
        <v>10092.099999999999</v>
      </c>
      <c r="N130" s="18">
        <f t="shared" si="224"/>
        <v>10092.099999999999</v>
      </c>
      <c r="O130" s="18">
        <f t="shared" si="382"/>
        <v>-368.17599999999999</v>
      </c>
      <c r="P130" s="18">
        <f t="shared" si="382"/>
        <v>0</v>
      </c>
      <c r="Q130" s="18">
        <f t="shared" si="382"/>
        <v>0</v>
      </c>
      <c r="R130" s="18">
        <f t="shared" si="176"/>
        <v>9708.4240000000009</v>
      </c>
      <c r="S130" s="18">
        <f t="shared" si="177"/>
        <v>10092.099999999999</v>
      </c>
      <c r="T130" s="18">
        <f t="shared" si="178"/>
        <v>10092.099999999999</v>
      </c>
      <c r="U130" s="18">
        <f t="shared" si="382"/>
        <v>0</v>
      </c>
      <c r="V130" s="18">
        <f t="shared" si="382"/>
        <v>0</v>
      </c>
      <c r="W130" s="18">
        <f t="shared" si="382"/>
        <v>0</v>
      </c>
      <c r="X130" s="18">
        <f t="shared" si="179"/>
        <v>9708.4240000000009</v>
      </c>
      <c r="Y130" s="18">
        <f t="shared" si="180"/>
        <v>10092.099999999999</v>
      </c>
      <c r="Z130" s="18">
        <f t="shared" si="181"/>
        <v>10092.099999999999</v>
      </c>
      <c r="AA130" s="18">
        <f t="shared" si="382"/>
        <v>0</v>
      </c>
      <c r="AB130" s="18">
        <f t="shared" si="382"/>
        <v>0</v>
      </c>
      <c r="AC130" s="18">
        <f t="shared" si="382"/>
        <v>0</v>
      </c>
      <c r="AD130" s="18">
        <f t="shared" si="182"/>
        <v>9708.4240000000009</v>
      </c>
      <c r="AE130" s="18">
        <f t="shared" si="183"/>
        <v>10092.099999999999</v>
      </c>
      <c r="AF130" s="18">
        <f t="shared" si="184"/>
        <v>10092.099999999999</v>
      </c>
      <c r="AG130" s="18">
        <f t="shared" si="382"/>
        <v>0</v>
      </c>
      <c r="AH130" s="18">
        <f t="shared" si="185"/>
        <v>9708.4240000000009</v>
      </c>
      <c r="AI130" s="18">
        <f t="shared" si="186"/>
        <v>10092.099999999999</v>
      </c>
      <c r="AJ130" s="18">
        <f t="shared" si="187"/>
        <v>10092.099999999999</v>
      </c>
      <c r="AK130" s="18">
        <f t="shared" si="382"/>
        <v>-100.006</v>
      </c>
      <c r="AL130" s="18">
        <f t="shared" si="382"/>
        <v>0</v>
      </c>
      <c r="AM130" s="18">
        <f t="shared" si="382"/>
        <v>0</v>
      </c>
      <c r="AN130" s="18">
        <f t="shared" si="188"/>
        <v>9608.4180000000015</v>
      </c>
      <c r="AO130" s="18">
        <f t="shared" si="189"/>
        <v>10092.099999999999</v>
      </c>
      <c r="AP130" s="18">
        <f t="shared" si="190"/>
        <v>10092.099999999999</v>
      </c>
      <c r="AQ130" s="18">
        <f t="shared" si="382"/>
        <v>0</v>
      </c>
      <c r="AR130" s="18">
        <f t="shared" si="191"/>
        <v>9608.4180000000015</v>
      </c>
      <c r="AS130" s="18">
        <f t="shared" si="382"/>
        <v>0</v>
      </c>
      <c r="AT130" s="18">
        <f t="shared" si="382"/>
        <v>0</v>
      </c>
      <c r="AU130" s="18">
        <f t="shared" si="382"/>
        <v>0</v>
      </c>
      <c r="AV130" s="18">
        <f t="shared" si="192"/>
        <v>9608.4180000000015</v>
      </c>
      <c r="AW130" s="18">
        <f t="shared" si="193"/>
        <v>10092.099999999999</v>
      </c>
      <c r="AX130" s="18">
        <f t="shared" si="194"/>
        <v>10092.099999999999</v>
      </c>
      <c r="AY130" s="18">
        <f t="shared" si="382"/>
        <v>0</v>
      </c>
      <c r="AZ130" s="18">
        <f t="shared" si="382"/>
        <v>0</v>
      </c>
      <c r="BA130" s="18">
        <f t="shared" si="174"/>
        <v>9608.4180000000015</v>
      </c>
      <c r="BB130" s="18">
        <f t="shared" si="175"/>
        <v>10092.099999999999</v>
      </c>
      <c r="BC130" s="18">
        <f t="shared" si="382"/>
        <v>-13.563000000000001</v>
      </c>
      <c r="BD130" s="18">
        <f t="shared" si="382"/>
        <v>0</v>
      </c>
      <c r="BE130" s="18">
        <f t="shared" si="382"/>
        <v>0</v>
      </c>
      <c r="BF130" s="18">
        <f t="shared" si="156"/>
        <v>9594.8550000000014</v>
      </c>
      <c r="BG130" s="18">
        <f t="shared" si="157"/>
        <v>10092.099999999999</v>
      </c>
      <c r="BH130" s="18">
        <f t="shared" si="158"/>
        <v>10092.099999999999</v>
      </c>
      <c r="BI130" s="18">
        <f t="shared" si="382"/>
        <v>0</v>
      </c>
      <c r="BJ130" s="25"/>
      <c r="BK130" s="36"/>
    </row>
    <row r="131" spans="1:63" ht="46.8" x14ac:dyDescent="0.3">
      <c r="A131" s="51" t="s">
        <v>38</v>
      </c>
      <c r="B131" s="50">
        <v>240</v>
      </c>
      <c r="C131" s="51"/>
      <c r="D131" s="51"/>
      <c r="E131" s="14" t="s">
        <v>463</v>
      </c>
      <c r="F131" s="18">
        <f>F132+F133</f>
        <v>10076.6</v>
      </c>
      <c r="G131" s="18">
        <f t="shared" ref="G131:BI131" si="383">G132+G133</f>
        <v>10092.099999999999</v>
      </c>
      <c r="H131" s="18">
        <f t="shared" si="383"/>
        <v>10092.099999999999</v>
      </c>
      <c r="I131" s="18">
        <f t="shared" si="383"/>
        <v>0</v>
      </c>
      <c r="J131" s="18">
        <f t="shared" si="383"/>
        <v>0</v>
      </c>
      <c r="K131" s="18">
        <f t="shared" si="383"/>
        <v>0</v>
      </c>
      <c r="L131" s="18">
        <f t="shared" si="222"/>
        <v>10076.6</v>
      </c>
      <c r="M131" s="18">
        <f t="shared" si="223"/>
        <v>10092.099999999999</v>
      </c>
      <c r="N131" s="18">
        <f t="shared" si="224"/>
        <v>10092.099999999999</v>
      </c>
      <c r="O131" s="18">
        <f t="shared" ref="O131:Q131" si="384">O132+O133</f>
        <v>-368.17599999999999</v>
      </c>
      <c r="P131" s="18">
        <f t="shared" si="384"/>
        <v>0</v>
      </c>
      <c r="Q131" s="18">
        <f t="shared" si="384"/>
        <v>0</v>
      </c>
      <c r="R131" s="18">
        <f t="shared" si="176"/>
        <v>9708.4240000000009</v>
      </c>
      <c r="S131" s="18">
        <f t="shared" si="177"/>
        <v>10092.099999999999</v>
      </c>
      <c r="T131" s="18">
        <f t="shared" si="178"/>
        <v>10092.099999999999</v>
      </c>
      <c r="U131" s="18">
        <f t="shared" ref="U131:W131" si="385">U132+U133</f>
        <v>0</v>
      </c>
      <c r="V131" s="18">
        <f t="shared" si="385"/>
        <v>0</v>
      </c>
      <c r="W131" s="18">
        <f t="shared" si="385"/>
        <v>0</v>
      </c>
      <c r="X131" s="18">
        <f t="shared" si="179"/>
        <v>9708.4240000000009</v>
      </c>
      <c r="Y131" s="18">
        <f t="shared" si="180"/>
        <v>10092.099999999999</v>
      </c>
      <c r="Z131" s="18">
        <f t="shared" si="181"/>
        <v>10092.099999999999</v>
      </c>
      <c r="AA131" s="18">
        <f t="shared" ref="AA131:AB131" si="386">AA132+AA133</f>
        <v>0</v>
      </c>
      <c r="AB131" s="18">
        <f t="shared" si="386"/>
        <v>0</v>
      </c>
      <c r="AC131" s="18">
        <f t="shared" ref="AC131" si="387">AC132+AC133</f>
        <v>0</v>
      </c>
      <c r="AD131" s="18">
        <f t="shared" si="182"/>
        <v>9708.4240000000009</v>
      </c>
      <c r="AE131" s="18">
        <f t="shared" si="183"/>
        <v>10092.099999999999</v>
      </c>
      <c r="AF131" s="18">
        <f t="shared" si="184"/>
        <v>10092.099999999999</v>
      </c>
      <c r="AG131" s="18">
        <f t="shared" ref="AG131" si="388">AG132+AG133</f>
        <v>0</v>
      </c>
      <c r="AH131" s="18">
        <f t="shared" si="185"/>
        <v>9708.4240000000009</v>
      </c>
      <c r="AI131" s="18">
        <f t="shared" si="186"/>
        <v>10092.099999999999</v>
      </c>
      <c r="AJ131" s="18">
        <f t="shared" si="187"/>
        <v>10092.099999999999</v>
      </c>
      <c r="AK131" s="18">
        <f t="shared" ref="AK131:AM131" si="389">AK132+AK133</f>
        <v>-100.006</v>
      </c>
      <c r="AL131" s="18">
        <f t="shared" si="389"/>
        <v>0</v>
      </c>
      <c r="AM131" s="18">
        <f t="shared" si="389"/>
        <v>0</v>
      </c>
      <c r="AN131" s="18">
        <f t="shared" si="188"/>
        <v>9608.4180000000015</v>
      </c>
      <c r="AO131" s="18">
        <f t="shared" si="189"/>
        <v>10092.099999999999</v>
      </c>
      <c r="AP131" s="18">
        <f t="shared" si="190"/>
        <v>10092.099999999999</v>
      </c>
      <c r="AQ131" s="18">
        <f t="shared" ref="AQ131" si="390">AQ132+AQ133</f>
        <v>0</v>
      </c>
      <c r="AR131" s="18">
        <f t="shared" si="191"/>
        <v>9608.4180000000015</v>
      </c>
      <c r="AS131" s="18">
        <f t="shared" ref="AS131:AU131" si="391">AS132+AS133</f>
        <v>0</v>
      </c>
      <c r="AT131" s="18">
        <f t="shared" si="391"/>
        <v>0</v>
      </c>
      <c r="AU131" s="18">
        <f t="shared" si="391"/>
        <v>0</v>
      </c>
      <c r="AV131" s="18">
        <f t="shared" si="192"/>
        <v>9608.4180000000015</v>
      </c>
      <c r="AW131" s="18">
        <f t="shared" si="193"/>
        <v>10092.099999999999</v>
      </c>
      <c r="AX131" s="18">
        <f t="shared" si="194"/>
        <v>10092.099999999999</v>
      </c>
      <c r="AY131" s="18">
        <f t="shared" ref="AY131:AZ131" si="392">AY132+AY133</f>
        <v>0</v>
      </c>
      <c r="AZ131" s="18">
        <f t="shared" si="392"/>
        <v>0</v>
      </c>
      <c r="BA131" s="18">
        <f t="shared" si="174"/>
        <v>9608.4180000000015</v>
      </c>
      <c r="BB131" s="18">
        <f t="shared" si="175"/>
        <v>10092.099999999999</v>
      </c>
      <c r="BC131" s="18">
        <f t="shared" ref="BC131:BE131" si="393">BC132+BC133</f>
        <v>-13.563000000000001</v>
      </c>
      <c r="BD131" s="18">
        <f t="shared" si="393"/>
        <v>0</v>
      </c>
      <c r="BE131" s="18">
        <f t="shared" si="393"/>
        <v>0</v>
      </c>
      <c r="BF131" s="18">
        <f t="shared" si="156"/>
        <v>9594.8550000000014</v>
      </c>
      <c r="BG131" s="18">
        <f t="shared" si="157"/>
        <v>10092.099999999999</v>
      </c>
      <c r="BH131" s="18">
        <f t="shared" si="158"/>
        <v>10092.099999999999</v>
      </c>
      <c r="BI131" s="18">
        <f t="shared" si="383"/>
        <v>0</v>
      </c>
      <c r="BJ131" s="25"/>
      <c r="BK131" s="36"/>
    </row>
    <row r="132" spans="1:63" x14ac:dyDescent="0.3">
      <c r="A132" s="51" t="s">
        <v>38</v>
      </c>
      <c r="B132" s="50">
        <v>240</v>
      </c>
      <c r="C132" s="51" t="s">
        <v>19</v>
      </c>
      <c r="D132" s="51" t="s">
        <v>28</v>
      </c>
      <c r="E132" s="14" t="s">
        <v>979</v>
      </c>
      <c r="F132" s="18">
        <v>10076.6</v>
      </c>
      <c r="G132" s="18">
        <v>10092.099999999999</v>
      </c>
      <c r="H132" s="18">
        <v>10092.099999999999</v>
      </c>
      <c r="I132" s="18">
        <v>-3586</v>
      </c>
      <c r="J132" s="18">
        <v>-3601.5</v>
      </c>
      <c r="K132" s="18">
        <v>-3601.5</v>
      </c>
      <c r="L132" s="18">
        <f t="shared" si="222"/>
        <v>6490.6</v>
      </c>
      <c r="M132" s="18">
        <f t="shared" si="223"/>
        <v>6490.5999999999985</v>
      </c>
      <c r="N132" s="18">
        <f t="shared" si="224"/>
        <v>6490.5999999999985</v>
      </c>
      <c r="O132" s="18"/>
      <c r="P132" s="18"/>
      <c r="Q132" s="18"/>
      <c r="R132" s="18">
        <f t="shared" si="176"/>
        <v>6490.6</v>
      </c>
      <c r="S132" s="18">
        <f t="shared" si="177"/>
        <v>6490.5999999999985</v>
      </c>
      <c r="T132" s="18">
        <f t="shared" si="178"/>
        <v>6490.5999999999985</v>
      </c>
      <c r="U132" s="18"/>
      <c r="V132" s="18"/>
      <c r="W132" s="18"/>
      <c r="X132" s="18">
        <f t="shared" si="179"/>
        <v>6490.6</v>
      </c>
      <c r="Y132" s="18">
        <f t="shared" si="180"/>
        <v>6490.5999999999985</v>
      </c>
      <c r="Z132" s="18">
        <f t="shared" si="181"/>
        <v>6490.5999999999985</v>
      </c>
      <c r="AA132" s="18"/>
      <c r="AB132" s="18"/>
      <c r="AC132" s="18"/>
      <c r="AD132" s="18">
        <f t="shared" si="182"/>
        <v>6490.6</v>
      </c>
      <c r="AE132" s="18">
        <f t="shared" si="183"/>
        <v>6490.5999999999985</v>
      </c>
      <c r="AF132" s="18">
        <f t="shared" si="184"/>
        <v>6490.5999999999985</v>
      </c>
      <c r="AG132" s="18"/>
      <c r="AH132" s="18">
        <f t="shared" si="185"/>
        <v>6490.6</v>
      </c>
      <c r="AI132" s="18">
        <f t="shared" si="186"/>
        <v>6490.5999999999985</v>
      </c>
      <c r="AJ132" s="18">
        <f t="shared" si="187"/>
        <v>6490.5999999999985</v>
      </c>
      <c r="AK132" s="18">
        <v>-100.006</v>
      </c>
      <c r="AL132" s="18"/>
      <c r="AM132" s="18"/>
      <c r="AN132" s="18">
        <f t="shared" si="188"/>
        <v>6390.5940000000001</v>
      </c>
      <c r="AO132" s="18">
        <f t="shared" si="189"/>
        <v>6490.5999999999985</v>
      </c>
      <c r="AP132" s="18">
        <f t="shared" si="190"/>
        <v>6490.5999999999985</v>
      </c>
      <c r="AQ132" s="18"/>
      <c r="AR132" s="18">
        <f t="shared" si="191"/>
        <v>6390.5940000000001</v>
      </c>
      <c r="AS132" s="18"/>
      <c r="AT132" s="18"/>
      <c r="AU132" s="18"/>
      <c r="AV132" s="18">
        <f t="shared" si="192"/>
        <v>6390.5940000000001</v>
      </c>
      <c r="AW132" s="18">
        <f t="shared" si="193"/>
        <v>6490.5999999999985</v>
      </c>
      <c r="AX132" s="18">
        <f t="shared" si="194"/>
        <v>6490.5999999999985</v>
      </c>
      <c r="AY132" s="18"/>
      <c r="AZ132" s="18"/>
      <c r="BA132" s="18">
        <f t="shared" si="174"/>
        <v>6390.5940000000001</v>
      </c>
      <c r="BB132" s="18">
        <f t="shared" si="175"/>
        <v>6490.5999999999985</v>
      </c>
      <c r="BC132" s="18"/>
      <c r="BD132" s="18"/>
      <c r="BE132" s="18"/>
      <c r="BF132" s="18">
        <f t="shared" si="156"/>
        <v>6390.5940000000001</v>
      </c>
      <c r="BG132" s="18">
        <f t="shared" si="157"/>
        <v>6490.5999999999985</v>
      </c>
      <c r="BH132" s="18">
        <f t="shared" si="158"/>
        <v>6490.5999999999985</v>
      </c>
      <c r="BI132" s="18"/>
      <c r="BJ132" s="25"/>
      <c r="BK132" s="36">
        <v>93</v>
      </c>
    </row>
    <row r="133" spans="1:63" ht="46.8" x14ac:dyDescent="0.3">
      <c r="A133" s="51" t="s">
        <v>38</v>
      </c>
      <c r="B133" s="50">
        <v>240</v>
      </c>
      <c r="C133" s="51" t="s">
        <v>19</v>
      </c>
      <c r="D133" s="51" t="s">
        <v>53</v>
      </c>
      <c r="E133" s="14" t="s">
        <v>1126</v>
      </c>
      <c r="F133" s="18"/>
      <c r="G133" s="18"/>
      <c r="H133" s="18"/>
      <c r="I133" s="18">
        <v>3586</v>
      </c>
      <c r="J133" s="18">
        <v>3601.5</v>
      </c>
      <c r="K133" s="18">
        <v>3601.5</v>
      </c>
      <c r="L133" s="18">
        <f t="shared" si="222"/>
        <v>3586</v>
      </c>
      <c r="M133" s="18">
        <f t="shared" si="223"/>
        <v>3601.5</v>
      </c>
      <c r="N133" s="18">
        <f t="shared" si="224"/>
        <v>3601.5</v>
      </c>
      <c r="O133" s="18">
        <v>-368.17599999999999</v>
      </c>
      <c r="P133" s="18"/>
      <c r="Q133" s="18"/>
      <c r="R133" s="18">
        <f t="shared" si="176"/>
        <v>3217.8240000000001</v>
      </c>
      <c r="S133" s="18">
        <f t="shared" si="177"/>
        <v>3601.5</v>
      </c>
      <c r="T133" s="18">
        <f t="shared" si="178"/>
        <v>3601.5</v>
      </c>
      <c r="U133" s="18"/>
      <c r="V133" s="18"/>
      <c r="W133" s="18"/>
      <c r="X133" s="18">
        <f t="shared" si="179"/>
        <v>3217.8240000000001</v>
      </c>
      <c r="Y133" s="18">
        <f t="shared" si="180"/>
        <v>3601.5</v>
      </c>
      <c r="Z133" s="18">
        <f t="shared" si="181"/>
        <v>3601.5</v>
      </c>
      <c r="AA133" s="18"/>
      <c r="AB133" s="18"/>
      <c r="AC133" s="18"/>
      <c r="AD133" s="18">
        <f t="shared" si="182"/>
        <v>3217.8240000000001</v>
      </c>
      <c r="AE133" s="18">
        <f t="shared" si="183"/>
        <v>3601.5</v>
      </c>
      <c r="AF133" s="18">
        <f t="shared" si="184"/>
        <v>3601.5</v>
      </c>
      <c r="AG133" s="18"/>
      <c r="AH133" s="18">
        <f t="shared" si="185"/>
        <v>3217.8240000000001</v>
      </c>
      <c r="AI133" s="18">
        <f t="shared" si="186"/>
        <v>3601.5</v>
      </c>
      <c r="AJ133" s="18">
        <f t="shared" si="187"/>
        <v>3601.5</v>
      </c>
      <c r="AK133" s="18"/>
      <c r="AL133" s="18"/>
      <c r="AM133" s="18"/>
      <c r="AN133" s="18">
        <f t="shared" si="188"/>
        <v>3217.8240000000001</v>
      </c>
      <c r="AO133" s="18">
        <f t="shared" si="189"/>
        <v>3601.5</v>
      </c>
      <c r="AP133" s="18">
        <f t="shared" si="190"/>
        <v>3601.5</v>
      </c>
      <c r="AQ133" s="18"/>
      <c r="AR133" s="18">
        <f t="shared" si="191"/>
        <v>3217.8240000000001</v>
      </c>
      <c r="AS133" s="18"/>
      <c r="AT133" s="18"/>
      <c r="AU133" s="18"/>
      <c r="AV133" s="18">
        <f t="shared" si="192"/>
        <v>3217.8240000000001</v>
      </c>
      <c r="AW133" s="18">
        <f t="shared" si="193"/>
        <v>3601.5</v>
      </c>
      <c r="AX133" s="18">
        <f t="shared" si="194"/>
        <v>3601.5</v>
      </c>
      <c r="AY133" s="18"/>
      <c r="AZ133" s="18"/>
      <c r="BA133" s="18">
        <f t="shared" si="174"/>
        <v>3217.8240000000001</v>
      </c>
      <c r="BB133" s="18">
        <f t="shared" si="175"/>
        <v>3601.5</v>
      </c>
      <c r="BC133" s="18">
        <v>-13.563000000000001</v>
      </c>
      <c r="BD133" s="18"/>
      <c r="BE133" s="18"/>
      <c r="BF133" s="18">
        <f t="shared" si="156"/>
        <v>3204.261</v>
      </c>
      <c r="BG133" s="18">
        <f t="shared" si="157"/>
        <v>3601.5</v>
      </c>
      <c r="BH133" s="18">
        <f t="shared" si="158"/>
        <v>3601.5</v>
      </c>
      <c r="BI133" s="18"/>
      <c r="BJ133" s="25"/>
      <c r="BK133" s="36">
        <v>95</v>
      </c>
    </row>
    <row r="134" spans="1:63" x14ac:dyDescent="0.3">
      <c r="A134" s="51" t="s">
        <v>38</v>
      </c>
      <c r="B134" s="50">
        <v>800</v>
      </c>
      <c r="C134" s="51"/>
      <c r="D134" s="51"/>
      <c r="E134" s="14" t="s">
        <v>460</v>
      </c>
      <c r="F134" s="18">
        <f t="shared" ref="F134:BI135" si="394">F135</f>
        <v>36.299999999999997</v>
      </c>
      <c r="G134" s="18">
        <f t="shared" si="394"/>
        <v>36.299999999999997</v>
      </c>
      <c r="H134" s="18">
        <f t="shared" si="394"/>
        <v>36.299999999999997</v>
      </c>
      <c r="I134" s="18">
        <f t="shared" si="394"/>
        <v>0</v>
      </c>
      <c r="J134" s="18">
        <f t="shared" si="394"/>
        <v>0</v>
      </c>
      <c r="K134" s="18">
        <f t="shared" si="394"/>
        <v>0</v>
      </c>
      <c r="L134" s="18">
        <f t="shared" si="222"/>
        <v>36.299999999999997</v>
      </c>
      <c r="M134" s="18">
        <f t="shared" si="223"/>
        <v>36.299999999999997</v>
      </c>
      <c r="N134" s="18">
        <f t="shared" si="224"/>
        <v>36.299999999999997</v>
      </c>
      <c r="O134" s="18">
        <f t="shared" si="394"/>
        <v>0</v>
      </c>
      <c r="P134" s="18">
        <f t="shared" si="394"/>
        <v>0</v>
      </c>
      <c r="Q134" s="18">
        <f t="shared" si="394"/>
        <v>0</v>
      </c>
      <c r="R134" s="18">
        <f t="shared" si="176"/>
        <v>36.299999999999997</v>
      </c>
      <c r="S134" s="18">
        <f t="shared" si="177"/>
        <v>36.299999999999997</v>
      </c>
      <c r="T134" s="18">
        <f t="shared" si="178"/>
        <v>36.299999999999997</v>
      </c>
      <c r="U134" s="18">
        <f t="shared" si="394"/>
        <v>0</v>
      </c>
      <c r="V134" s="18">
        <f t="shared" si="394"/>
        <v>0</v>
      </c>
      <c r="W134" s="18">
        <f t="shared" si="394"/>
        <v>0</v>
      </c>
      <c r="X134" s="18">
        <f t="shared" si="179"/>
        <v>36.299999999999997</v>
      </c>
      <c r="Y134" s="18">
        <f t="shared" si="180"/>
        <v>36.299999999999997</v>
      </c>
      <c r="Z134" s="18">
        <f t="shared" si="181"/>
        <v>36.299999999999997</v>
      </c>
      <c r="AA134" s="18">
        <f t="shared" si="394"/>
        <v>0</v>
      </c>
      <c r="AB134" s="18">
        <f t="shared" si="394"/>
        <v>0</v>
      </c>
      <c r="AC134" s="18">
        <f t="shared" si="394"/>
        <v>0</v>
      </c>
      <c r="AD134" s="18">
        <f t="shared" si="182"/>
        <v>36.299999999999997</v>
      </c>
      <c r="AE134" s="18">
        <f t="shared" si="183"/>
        <v>36.299999999999997</v>
      </c>
      <c r="AF134" s="18">
        <f t="shared" si="184"/>
        <v>36.299999999999997</v>
      </c>
      <c r="AG134" s="18">
        <f t="shared" si="394"/>
        <v>0</v>
      </c>
      <c r="AH134" s="18">
        <f t="shared" si="185"/>
        <v>36.299999999999997</v>
      </c>
      <c r="AI134" s="18">
        <f t="shared" si="186"/>
        <v>36.299999999999997</v>
      </c>
      <c r="AJ134" s="18">
        <f t="shared" si="187"/>
        <v>36.299999999999997</v>
      </c>
      <c r="AK134" s="18">
        <f t="shared" si="394"/>
        <v>0</v>
      </c>
      <c r="AL134" s="18">
        <f t="shared" si="394"/>
        <v>0</v>
      </c>
      <c r="AM134" s="18">
        <f t="shared" si="394"/>
        <v>0</v>
      </c>
      <c r="AN134" s="18">
        <f t="shared" si="188"/>
        <v>36.299999999999997</v>
      </c>
      <c r="AO134" s="18">
        <f t="shared" si="189"/>
        <v>36.299999999999997</v>
      </c>
      <c r="AP134" s="18">
        <f t="shared" si="190"/>
        <v>36.299999999999997</v>
      </c>
      <c r="AQ134" s="18">
        <f t="shared" si="394"/>
        <v>0</v>
      </c>
      <c r="AR134" s="18">
        <f t="shared" si="191"/>
        <v>36.299999999999997</v>
      </c>
      <c r="AS134" s="18">
        <f t="shared" si="394"/>
        <v>0</v>
      </c>
      <c r="AT134" s="18">
        <f t="shared" si="394"/>
        <v>0</v>
      </c>
      <c r="AU134" s="18">
        <f t="shared" si="394"/>
        <v>0</v>
      </c>
      <c r="AV134" s="18">
        <f t="shared" si="192"/>
        <v>36.299999999999997</v>
      </c>
      <c r="AW134" s="18">
        <f t="shared" si="193"/>
        <v>36.299999999999997</v>
      </c>
      <c r="AX134" s="18">
        <f t="shared" si="194"/>
        <v>36.299999999999997</v>
      </c>
      <c r="AY134" s="18">
        <f t="shared" si="394"/>
        <v>0</v>
      </c>
      <c r="AZ134" s="18">
        <f t="shared" si="394"/>
        <v>0</v>
      </c>
      <c r="BA134" s="18">
        <f t="shared" si="174"/>
        <v>36.299999999999997</v>
      </c>
      <c r="BB134" s="18">
        <f t="shared" si="175"/>
        <v>36.299999999999997</v>
      </c>
      <c r="BC134" s="18">
        <f t="shared" si="394"/>
        <v>0</v>
      </c>
      <c r="BD134" s="18">
        <f t="shared" si="394"/>
        <v>0</v>
      </c>
      <c r="BE134" s="18">
        <f t="shared" si="394"/>
        <v>0</v>
      </c>
      <c r="BF134" s="18">
        <f t="shared" si="156"/>
        <v>36.299999999999997</v>
      </c>
      <c r="BG134" s="18">
        <f t="shared" si="157"/>
        <v>36.299999999999997</v>
      </c>
      <c r="BH134" s="18">
        <f t="shared" si="158"/>
        <v>36.299999999999997</v>
      </c>
      <c r="BI134" s="18">
        <f t="shared" si="394"/>
        <v>0</v>
      </c>
      <c r="BJ134" s="25"/>
      <c r="BK134" s="36"/>
    </row>
    <row r="135" spans="1:63" x14ac:dyDescent="0.3">
      <c r="A135" s="51" t="s">
        <v>38</v>
      </c>
      <c r="B135" s="50">
        <v>850</v>
      </c>
      <c r="C135" s="51"/>
      <c r="D135" s="51"/>
      <c r="E135" s="14" t="s">
        <v>477</v>
      </c>
      <c r="F135" s="18">
        <f t="shared" si="394"/>
        <v>36.299999999999997</v>
      </c>
      <c r="G135" s="18">
        <f t="shared" si="394"/>
        <v>36.299999999999997</v>
      </c>
      <c r="H135" s="18">
        <f t="shared" si="394"/>
        <v>36.299999999999997</v>
      </c>
      <c r="I135" s="18">
        <f t="shared" si="394"/>
        <v>0</v>
      </c>
      <c r="J135" s="18">
        <f t="shared" si="394"/>
        <v>0</v>
      </c>
      <c r="K135" s="18">
        <f t="shared" si="394"/>
        <v>0</v>
      </c>
      <c r="L135" s="18">
        <f t="shared" si="222"/>
        <v>36.299999999999997</v>
      </c>
      <c r="M135" s="18">
        <f t="shared" si="223"/>
        <v>36.299999999999997</v>
      </c>
      <c r="N135" s="18">
        <f t="shared" si="224"/>
        <v>36.299999999999997</v>
      </c>
      <c r="O135" s="18">
        <f t="shared" si="394"/>
        <v>0</v>
      </c>
      <c r="P135" s="18">
        <f t="shared" si="394"/>
        <v>0</v>
      </c>
      <c r="Q135" s="18">
        <f t="shared" si="394"/>
        <v>0</v>
      </c>
      <c r="R135" s="18">
        <f t="shared" si="176"/>
        <v>36.299999999999997</v>
      </c>
      <c r="S135" s="18">
        <f t="shared" si="177"/>
        <v>36.299999999999997</v>
      </c>
      <c r="T135" s="18">
        <f t="shared" si="178"/>
        <v>36.299999999999997</v>
      </c>
      <c r="U135" s="18">
        <f t="shared" si="394"/>
        <v>0</v>
      </c>
      <c r="V135" s="18">
        <f t="shared" si="394"/>
        <v>0</v>
      </c>
      <c r="W135" s="18">
        <f t="shared" si="394"/>
        <v>0</v>
      </c>
      <c r="X135" s="18">
        <f t="shared" si="179"/>
        <v>36.299999999999997</v>
      </c>
      <c r="Y135" s="18">
        <f t="shared" si="180"/>
        <v>36.299999999999997</v>
      </c>
      <c r="Z135" s="18">
        <f t="shared" si="181"/>
        <v>36.299999999999997</v>
      </c>
      <c r="AA135" s="18">
        <f t="shared" si="394"/>
        <v>0</v>
      </c>
      <c r="AB135" s="18">
        <f t="shared" si="394"/>
        <v>0</v>
      </c>
      <c r="AC135" s="18">
        <f t="shared" si="394"/>
        <v>0</v>
      </c>
      <c r="AD135" s="18">
        <f t="shared" si="182"/>
        <v>36.299999999999997</v>
      </c>
      <c r="AE135" s="18">
        <f t="shared" si="183"/>
        <v>36.299999999999997</v>
      </c>
      <c r="AF135" s="18">
        <f t="shared" si="184"/>
        <v>36.299999999999997</v>
      </c>
      <c r="AG135" s="18">
        <f t="shared" si="394"/>
        <v>0</v>
      </c>
      <c r="AH135" s="18">
        <f t="shared" si="185"/>
        <v>36.299999999999997</v>
      </c>
      <c r="AI135" s="18">
        <f t="shared" si="186"/>
        <v>36.299999999999997</v>
      </c>
      <c r="AJ135" s="18">
        <f t="shared" si="187"/>
        <v>36.299999999999997</v>
      </c>
      <c r="AK135" s="18">
        <f t="shared" si="394"/>
        <v>0</v>
      </c>
      <c r="AL135" s="18">
        <f t="shared" si="394"/>
        <v>0</v>
      </c>
      <c r="AM135" s="18">
        <f t="shared" si="394"/>
        <v>0</v>
      </c>
      <c r="AN135" s="18">
        <f t="shared" si="188"/>
        <v>36.299999999999997</v>
      </c>
      <c r="AO135" s="18">
        <f t="shared" si="189"/>
        <v>36.299999999999997</v>
      </c>
      <c r="AP135" s="18">
        <f t="shared" si="190"/>
        <v>36.299999999999997</v>
      </c>
      <c r="AQ135" s="18">
        <f t="shared" si="394"/>
        <v>0</v>
      </c>
      <c r="AR135" s="18">
        <f t="shared" si="191"/>
        <v>36.299999999999997</v>
      </c>
      <c r="AS135" s="18">
        <f t="shared" si="394"/>
        <v>0</v>
      </c>
      <c r="AT135" s="18">
        <f t="shared" si="394"/>
        <v>0</v>
      </c>
      <c r="AU135" s="18">
        <f t="shared" si="394"/>
        <v>0</v>
      </c>
      <c r="AV135" s="18">
        <f t="shared" si="192"/>
        <v>36.299999999999997</v>
      </c>
      <c r="AW135" s="18">
        <f t="shared" si="193"/>
        <v>36.299999999999997</v>
      </c>
      <c r="AX135" s="18">
        <f t="shared" si="194"/>
        <v>36.299999999999997</v>
      </c>
      <c r="AY135" s="18">
        <f t="shared" si="394"/>
        <v>0</v>
      </c>
      <c r="AZ135" s="18">
        <f t="shared" si="394"/>
        <v>0</v>
      </c>
      <c r="BA135" s="18">
        <f t="shared" si="174"/>
        <v>36.299999999999997</v>
      </c>
      <c r="BB135" s="18">
        <f t="shared" si="175"/>
        <v>36.299999999999997</v>
      </c>
      <c r="BC135" s="18">
        <f t="shared" si="394"/>
        <v>0</v>
      </c>
      <c r="BD135" s="18">
        <f t="shared" si="394"/>
        <v>0</v>
      </c>
      <c r="BE135" s="18">
        <f t="shared" si="394"/>
        <v>0</v>
      </c>
      <c r="BF135" s="18">
        <f t="shared" si="156"/>
        <v>36.299999999999997</v>
      </c>
      <c r="BG135" s="18">
        <f t="shared" si="157"/>
        <v>36.299999999999997</v>
      </c>
      <c r="BH135" s="18">
        <f t="shared" si="158"/>
        <v>36.299999999999997</v>
      </c>
      <c r="BI135" s="18">
        <f t="shared" si="394"/>
        <v>0</v>
      </c>
      <c r="BJ135" s="25"/>
      <c r="BK135" s="36"/>
    </row>
    <row r="136" spans="1:63" x14ac:dyDescent="0.3">
      <c r="A136" s="51" t="s">
        <v>38</v>
      </c>
      <c r="B136" s="50">
        <v>850</v>
      </c>
      <c r="C136" s="51" t="s">
        <v>19</v>
      </c>
      <c r="D136" s="51" t="s">
        <v>28</v>
      </c>
      <c r="E136" s="14" t="s">
        <v>979</v>
      </c>
      <c r="F136" s="18">
        <v>36.299999999999997</v>
      </c>
      <c r="G136" s="18">
        <v>36.299999999999997</v>
      </c>
      <c r="H136" s="18">
        <v>36.299999999999997</v>
      </c>
      <c r="I136" s="18"/>
      <c r="J136" s="18"/>
      <c r="K136" s="18"/>
      <c r="L136" s="18">
        <f t="shared" si="222"/>
        <v>36.299999999999997</v>
      </c>
      <c r="M136" s="18">
        <f t="shared" si="223"/>
        <v>36.299999999999997</v>
      </c>
      <c r="N136" s="18">
        <f t="shared" si="224"/>
        <v>36.299999999999997</v>
      </c>
      <c r="O136" s="18"/>
      <c r="P136" s="18"/>
      <c r="Q136" s="18"/>
      <c r="R136" s="18">
        <f t="shared" si="176"/>
        <v>36.299999999999997</v>
      </c>
      <c r="S136" s="18">
        <f t="shared" si="177"/>
        <v>36.299999999999997</v>
      </c>
      <c r="T136" s="18">
        <f t="shared" si="178"/>
        <v>36.299999999999997</v>
      </c>
      <c r="U136" s="18"/>
      <c r="V136" s="18"/>
      <c r="W136" s="18"/>
      <c r="X136" s="18">
        <f t="shared" si="179"/>
        <v>36.299999999999997</v>
      </c>
      <c r="Y136" s="18">
        <f t="shared" si="180"/>
        <v>36.299999999999997</v>
      </c>
      <c r="Z136" s="18">
        <f t="shared" si="181"/>
        <v>36.299999999999997</v>
      </c>
      <c r="AA136" s="18"/>
      <c r="AB136" s="18"/>
      <c r="AC136" s="18"/>
      <c r="AD136" s="18">
        <f t="shared" si="182"/>
        <v>36.299999999999997</v>
      </c>
      <c r="AE136" s="18">
        <f t="shared" si="183"/>
        <v>36.299999999999997</v>
      </c>
      <c r="AF136" s="18">
        <f t="shared" si="184"/>
        <v>36.299999999999997</v>
      </c>
      <c r="AG136" s="18"/>
      <c r="AH136" s="18">
        <f t="shared" si="185"/>
        <v>36.299999999999997</v>
      </c>
      <c r="AI136" s="18">
        <f t="shared" si="186"/>
        <v>36.299999999999997</v>
      </c>
      <c r="AJ136" s="18">
        <f t="shared" si="187"/>
        <v>36.299999999999997</v>
      </c>
      <c r="AK136" s="18"/>
      <c r="AL136" s="18"/>
      <c r="AM136" s="18"/>
      <c r="AN136" s="18">
        <f t="shared" si="188"/>
        <v>36.299999999999997</v>
      </c>
      <c r="AO136" s="18">
        <f t="shared" si="189"/>
        <v>36.299999999999997</v>
      </c>
      <c r="AP136" s="18">
        <f t="shared" si="190"/>
        <v>36.299999999999997</v>
      </c>
      <c r="AQ136" s="18"/>
      <c r="AR136" s="18">
        <f t="shared" si="191"/>
        <v>36.299999999999997</v>
      </c>
      <c r="AS136" s="18"/>
      <c r="AT136" s="18"/>
      <c r="AU136" s="18"/>
      <c r="AV136" s="18">
        <f t="shared" si="192"/>
        <v>36.299999999999997</v>
      </c>
      <c r="AW136" s="18">
        <f t="shared" si="193"/>
        <v>36.299999999999997</v>
      </c>
      <c r="AX136" s="18">
        <f t="shared" si="194"/>
        <v>36.299999999999997</v>
      </c>
      <c r="AY136" s="18"/>
      <c r="AZ136" s="18"/>
      <c r="BA136" s="18">
        <f t="shared" si="174"/>
        <v>36.299999999999997</v>
      </c>
      <c r="BB136" s="18">
        <f t="shared" si="175"/>
        <v>36.299999999999997</v>
      </c>
      <c r="BC136" s="18"/>
      <c r="BD136" s="18"/>
      <c r="BE136" s="18"/>
      <c r="BF136" s="18">
        <f t="shared" si="156"/>
        <v>36.299999999999997</v>
      </c>
      <c r="BG136" s="18">
        <f t="shared" si="157"/>
        <v>36.299999999999997</v>
      </c>
      <c r="BH136" s="18">
        <f t="shared" si="158"/>
        <v>36.299999999999997</v>
      </c>
      <c r="BI136" s="18"/>
      <c r="BJ136" s="25"/>
      <c r="BK136" s="36"/>
    </row>
    <row r="137" spans="1:63" ht="62.4" x14ac:dyDescent="0.3">
      <c r="A137" s="51" t="s">
        <v>39</v>
      </c>
      <c r="B137" s="50"/>
      <c r="C137" s="51"/>
      <c r="D137" s="51"/>
      <c r="E137" s="14" t="s">
        <v>512</v>
      </c>
      <c r="F137" s="18">
        <f t="shared" ref="F137" si="395">F138+F141</f>
        <v>2910</v>
      </c>
      <c r="G137" s="18">
        <f t="shared" ref="G137:BI137" si="396">G138+G141</f>
        <v>2910</v>
      </c>
      <c r="H137" s="18">
        <f t="shared" si="396"/>
        <v>2910</v>
      </c>
      <c r="I137" s="18">
        <f t="shared" ref="I137:K137" si="397">I138+I141</f>
        <v>0</v>
      </c>
      <c r="J137" s="18">
        <f t="shared" si="397"/>
        <v>0</v>
      </c>
      <c r="K137" s="18">
        <f t="shared" si="397"/>
        <v>0</v>
      </c>
      <c r="L137" s="18">
        <f t="shared" si="222"/>
        <v>2910</v>
      </c>
      <c r="M137" s="18">
        <f t="shared" si="223"/>
        <v>2910</v>
      </c>
      <c r="N137" s="18">
        <f t="shared" si="224"/>
        <v>2910</v>
      </c>
      <c r="O137" s="18">
        <f t="shared" ref="O137:Q137" si="398">O138+O141</f>
        <v>-9.1769999999999996</v>
      </c>
      <c r="P137" s="18">
        <f t="shared" si="398"/>
        <v>0</v>
      </c>
      <c r="Q137" s="18">
        <f t="shared" si="398"/>
        <v>0</v>
      </c>
      <c r="R137" s="18">
        <f t="shared" si="176"/>
        <v>2900.8229999999999</v>
      </c>
      <c r="S137" s="18">
        <f t="shared" si="177"/>
        <v>2910</v>
      </c>
      <c r="T137" s="18">
        <f t="shared" si="178"/>
        <v>2910</v>
      </c>
      <c r="U137" s="18">
        <f t="shared" ref="U137:W137" si="399">U138+U141</f>
        <v>0</v>
      </c>
      <c r="V137" s="18">
        <f t="shared" si="399"/>
        <v>0</v>
      </c>
      <c r="W137" s="18">
        <f t="shared" si="399"/>
        <v>0</v>
      </c>
      <c r="X137" s="18">
        <f t="shared" si="179"/>
        <v>2900.8229999999999</v>
      </c>
      <c r="Y137" s="18">
        <f t="shared" si="180"/>
        <v>2910</v>
      </c>
      <c r="Z137" s="18">
        <f t="shared" si="181"/>
        <v>2910</v>
      </c>
      <c r="AA137" s="18">
        <f t="shared" ref="AA137:AB137" si="400">AA138+AA141</f>
        <v>0</v>
      </c>
      <c r="AB137" s="18">
        <f t="shared" si="400"/>
        <v>0</v>
      </c>
      <c r="AC137" s="18">
        <f t="shared" ref="AC137" si="401">AC138+AC141</f>
        <v>0</v>
      </c>
      <c r="AD137" s="18">
        <f t="shared" si="182"/>
        <v>2900.8229999999999</v>
      </c>
      <c r="AE137" s="18">
        <f t="shared" si="183"/>
        <v>2910</v>
      </c>
      <c r="AF137" s="18">
        <f t="shared" si="184"/>
        <v>2910</v>
      </c>
      <c r="AG137" s="18">
        <f t="shared" ref="AG137" si="402">AG138+AG141</f>
        <v>0</v>
      </c>
      <c r="AH137" s="18">
        <f t="shared" si="185"/>
        <v>2900.8229999999999</v>
      </c>
      <c r="AI137" s="18">
        <f t="shared" si="186"/>
        <v>2910</v>
      </c>
      <c r="AJ137" s="18">
        <f t="shared" si="187"/>
        <v>2910</v>
      </c>
      <c r="AK137" s="18">
        <f t="shared" ref="AK137:AM137" si="403">AK138+AK141</f>
        <v>0</v>
      </c>
      <c r="AL137" s="18">
        <f t="shared" si="403"/>
        <v>0</v>
      </c>
      <c r="AM137" s="18">
        <f t="shared" si="403"/>
        <v>0</v>
      </c>
      <c r="AN137" s="18">
        <f t="shared" si="188"/>
        <v>2900.8229999999999</v>
      </c>
      <c r="AO137" s="18">
        <f t="shared" si="189"/>
        <v>2910</v>
      </c>
      <c r="AP137" s="18">
        <f t="shared" si="190"/>
        <v>2910</v>
      </c>
      <c r="AQ137" s="18">
        <f t="shared" ref="AQ137" si="404">AQ138+AQ141</f>
        <v>0</v>
      </c>
      <c r="AR137" s="18">
        <f t="shared" si="191"/>
        <v>2900.8229999999999</v>
      </c>
      <c r="AS137" s="18">
        <f t="shared" ref="AS137:AU137" si="405">AS138+AS141</f>
        <v>0</v>
      </c>
      <c r="AT137" s="18">
        <f t="shared" si="405"/>
        <v>0</v>
      </c>
      <c r="AU137" s="18">
        <f t="shared" si="405"/>
        <v>0</v>
      </c>
      <c r="AV137" s="18">
        <f t="shared" si="192"/>
        <v>2900.8229999999999</v>
      </c>
      <c r="AW137" s="18">
        <f t="shared" si="193"/>
        <v>2910</v>
      </c>
      <c r="AX137" s="18">
        <f t="shared" si="194"/>
        <v>2910</v>
      </c>
      <c r="AY137" s="18">
        <f t="shared" ref="AY137:AZ137" si="406">AY138+AY141</f>
        <v>0</v>
      </c>
      <c r="AZ137" s="18">
        <f t="shared" si="406"/>
        <v>0</v>
      </c>
      <c r="BA137" s="18">
        <f t="shared" si="174"/>
        <v>2900.8229999999999</v>
      </c>
      <c r="BB137" s="18">
        <f t="shared" si="175"/>
        <v>2910</v>
      </c>
      <c r="BC137" s="18">
        <f t="shared" ref="BC137:BE137" si="407">BC138+BC141</f>
        <v>1093.5999999999999</v>
      </c>
      <c r="BD137" s="18">
        <f t="shared" si="407"/>
        <v>0</v>
      </c>
      <c r="BE137" s="18">
        <f t="shared" si="407"/>
        <v>0</v>
      </c>
      <c r="BF137" s="18">
        <f t="shared" si="156"/>
        <v>3994.4229999999998</v>
      </c>
      <c r="BG137" s="18">
        <f t="shared" si="157"/>
        <v>2910</v>
      </c>
      <c r="BH137" s="18">
        <f t="shared" si="158"/>
        <v>2910</v>
      </c>
      <c r="BI137" s="18">
        <f t="shared" si="396"/>
        <v>0</v>
      </c>
      <c r="BJ137" s="25"/>
      <c r="BK137" s="36"/>
    </row>
    <row r="138" spans="1:63" ht="93.6" hidden="1" x14ac:dyDescent="0.3">
      <c r="A138" s="47" t="s">
        <v>39</v>
      </c>
      <c r="B138" s="43">
        <v>100</v>
      </c>
      <c r="C138" s="47"/>
      <c r="D138" s="47"/>
      <c r="E138" s="14" t="s">
        <v>454</v>
      </c>
      <c r="F138" s="18">
        <f t="shared" ref="F138:BI139" si="408">F139</f>
        <v>0</v>
      </c>
      <c r="G138" s="18">
        <f t="shared" si="408"/>
        <v>0</v>
      </c>
      <c r="H138" s="18">
        <f t="shared" si="408"/>
        <v>0</v>
      </c>
      <c r="I138" s="18">
        <f t="shared" si="408"/>
        <v>0</v>
      </c>
      <c r="J138" s="18">
        <f t="shared" si="408"/>
        <v>0</v>
      </c>
      <c r="K138" s="18">
        <f t="shared" si="408"/>
        <v>0</v>
      </c>
      <c r="L138" s="18">
        <f t="shared" si="222"/>
        <v>0</v>
      </c>
      <c r="M138" s="18">
        <f t="shared" si="223"/>
        <v>0</v>
      </c>
      <c r="N138" s="18">
        <f t="shared" si="224"/>
        <v>0</v>
      </c>
      <c r="O138" s="18">
        <f t="shared" si="408"/>
        <v>0</v>
      </c>
      <c r="P138" s="18">
        <f t="shared" si="408"/>
        <v>0</v>
      </c>
      <c r="Q138" s="18">
        <f t="shared" si="408"/>
        <v>0</v>
      </c>
      <c r="R138" s="18">
        <f t="shared" si="176"/>
        <v>0</v>
      </c>
      <c r="S138" s="18">
        <f t="shared" si="177"/>
        <v>0</v>
      </c>
      <c r="T138" s="18">
        <f t="shared" si="178"/>
        <v>0</v>
      </c>
      <c r="U138" s="18">
        <f t="shared" si="408"/>
        <v>0</v>
      </c>
      <c r="V138" s="18">
        <f t="shared" si="408"/>
        <v>0</v>
      </c>
      <c r="W138" s="18">
        <f t="shared" si="408"/>
        <v>0</v>
      </c>
      <c r="X138" s="18">
        <f t="shared" si="179"/>
        <v>0</v>
      </c>
      <c r="Y138" s="18">
        <f t="shared" si="180"/>
        <v>0</v>
      </c>
      <c r="Z138" s="18">
        <f t="shared" si="181"/>
        <v>0</v>
      </c>
      <c r="AA138" s="18">
        <f t="shared" si="408"/>
        <v>0</v>
      </c>
      <c r="AB138" s="18">
        <f t="shared" si="408"/>
        <v>0</v>
      </c>
      <c r="AC138" s="18">
        <f t="shared" si="408"/>
        <v>0</v>
      </c>
      <c r="AD138" s="18">
        <f t="shared" si="182"/>
        <v>0</v>
      </c>
      <c r="AE138" s="18">
        <f t="shared" si="183"/>
        <v>0</v>
      </c>
      <c r="AF138" s="18">
        <f t="shared" si="184"/>
        <v>0</v>
      </c>
      <c r="AG138" s="18">
        <f t="shared" si="408"/>
        <v>0</v>
      </c>
      <c r="AH138" s="18">
        <f t="shared" si="185"/>
        <v>0</v>
      </c>
      <c r="AI138" s="18">
        <f t="shared" si="186"/>
        <v>0</v>
      </c>
      <c r="AJ138" s="18">
        <f t="shared" si="187"/>
        <v>0</v>
      </c>
      <c r="AK138" s="18">
        <f t="shared" si="408"/>
        <v>0</v>
      </c>
      <c r="AL138" s="18">
        <f t="shared" si="408"/>
        <v>0</v>
      </c>
      <c r="AM138" s="18">
        <f t="shared" si="408"/>
        <v>0</v>
      </c>
      <c r="AN138" s="18">
        <f t="shared" si="188"/>
        <v>0</v>
      </c>
      <c r="AO138" s="18">
        <f t="shared" si="189"/>
        <v>0</v>
      </c>
      <c r="AP138" s="18">
        <f t="shared" si="190"/>
        <v>0</v>
      </c>
      <c r="AQ138" s="18">
        <f t="shared" si="408"/>
        <v>0</v>
      </c>
      <c r="AR138" s="18">
        <f t="shared" si="191"/>
        <v>0</v>
      </c>
      <c r="AS138" s="18">
        <f t="shared" si="408"/>
        <v>0</v>
      </c>
      <c r="AT138" s="18">
        <f t="shared" si="408"/>
        <v>0</v>
      </c>
      <c r="AU138" s="18">
        <f t="shared" si="408"/>
        <v>0</v>
      </c>
      <c r="AV138" s="18">
        <f t="shared" si="192"/>
        <v>0</v>
      </c>
      <c r="AW138" s="18">
        <f t="shared" si="193"/>
        <v>0</v>
      </c>
      <c r="AX138" s="18">
        <f t="shared" si="194"/>
        <v>0</v>
      </c>
      <c r="AY138" s="18">
        <f t="shared" si="408"/>
        <v>0</v>
      </c>
      <c r="AZ138" s="18">
        <f t="shared" si="408"/>
        <v>0</v>
      </c>
      <c r="BA138" s="18">
        <f t="shared" si="174"/>
        <v>0</v>
      </c>
      <c r="BB138" s="18">
        <f t="shared" si="175"/>
        <v>0</v>
      </c>
      <c r="BC138" s="18">
        <f t="shared" si="408"/>
        <v>0</v>
      </c>
      <c r="BD138" s="18">
        <f t="shared" si="408"/>
        <v>0</v>
      </c>
      <c r="BE138" s="18">
        <f t="shared" si="408"/>
        <v>0</v>
      </c>
      <c r="BF138" s="18">
        <f t="shared" si="156"/>
        <v>0</v>
      </c>
      <c r="BG138" s="18">
        <f t="shared" si="157"/>
        <v>0</v>
      </c>
      <c r="BH138" s="18">
        <f t="shared" si="158"/>
        <v>0</v>
      </c>
      <c r="BI138" s="18">
        <f t="shared" si="408"/>
        <v>0</v>
      </c>
      <c r="BJ138" s="25">
        <v>0</v>
      </c>
      <c r="BK138" s="36"/>
    </row>
    <row r="139" spans="1:63" ht="31.2" hidden="1" x14ac:dyDescent="0.3">
      <c r="A139" s="47" t="s">
        <v>39</v>
      </c>
      <c r="B139" s="43">
        <v>110</v>
      </c>
      <c r="C139" s="47"/>
      <c r="D139" s="47"/>
      <c r="E139" s="14" t="s">
        <v>461</v>
      </c>
      <c r="F139" s="18">
        <f t="shared" si="408"/>
        <v>0</v>
      </c>
      <c r="G139" s="18">
        <f t="shared" si="408"/>
        <v>0</v>
      </c>
      <c r="H139" s="18">
        <f t="shared" si="408"/>
        <v>0</v>
      </c>
      <c r="I139" s="18">
        <f t="shared" si="408"/>
        <v>0</v>
      </c>
      <c r="J139" s="18">
        <f t="shared" si="408"/>
        <v>0</v>
      </c>
      <c r="K139" s="18">
        <f t="shared" si="408"/>
        <v>0</v>
      </c>
      <c r="L139" s="18">
        <f t="shared" si="222"/>
        <v>0</v>
      </c>
      <c r="M139" s="18">
        <f t="shared" si="223"/>
        <v>0</v>
      </c>
      <c r="N139" s="18">
        <f t="shared" si="224"/>
        <v>0</v>
      </c>
      <c r="O139" s="18">
        <f t="shared" si="408"/>
        <v>0</v>
      </c>
      <c r="P139" s="18">
        <f t="shared" si="408"/>
        <v>0</v>
      </c>
      <c r="Q139" s="18">
        <f t="shared" si="408"/>
        <v>0</v>
      </c>
      <c r="R139" s="18">
        <f t="shared" si="176"/>
        <v>0</v>
      </c>
      <c r="S139" s="18">
        <f t="shared" si="177"/>
        <v>0</v>
      </c>
      <c r="T139" s="18">
        <f t="shared" si="178"/>
        <v>0</v>
      </c>
      <c r="U139" s="18">
        <f t="shared" si="408"/>
        <v>0</v>
      </c>
      <c r="V139" s="18">
        <f t="shared" si="408"/>
        <v>0</v>
      </c>
      <c r="W139" s="18">
        <f t="shared" si="408"/>
        <v>0</v>
      </c>
      <c r="X139" s="18">
        <f t="shared" si="179"/>
        <v>0</v>
      </c>
      <c r="Y139" s="18">
        <f t="shared" si="180"/>
        <v>0</v>
      </c>
      <c r="Z139" s="18">
        <f t="shared" si="181"/>
        <v>0</v>
      </c>
      <c r="AA139" s="18">
        <f t="shared" si="408"/>
        <v>0</v>
      </c>
      <c r="AB139" s="18">
        <f t="shared" si="408"/>
        <v>0</v>
      </c>
      <c r="AC139" s="18">
        <f t="shared" si="408"/>
        <v>0</v>
      </c>
      <c r="AD139" s="18">
        <f t="shared" si="182"/>
        <v>0</v>
      </c>
      <c r="AE139" s="18">
        <f t="shared" si="183"/>
        <v>0</v>
      </c>
      <c r="AF139" s="18">
        <f t="shared" si="184"/>
        <v>0</v>
      </c>
      <c r="AG139" s="18">
        <f t="shared" si="408"/>
        <v>0</v>
      </c>
      <c r="AH139" s="18">
        <f t="shared" si="185"/>
        <v>0</v>
      </c>
      <c r="AI139" s="18">
        <f t="shared" si="186"/>
        <v>0</v>
      </c>
      <c r="AJ139" s="18">
        <f t="shared" si="187"/>
        <v>0</v>
      </c>
      <c r="AK139" s="18">
        <f t="shared" si="408"/>
        <v>0</v>
      </c>
      <c r="AL139" s="18">
        <f t="shared" si="408"/>
        <v>0</v>
      </c>
      <c r="AM139" s="18">
        <f t="shared" si="408"/>
        <v>0</v>
      </c>
      <c r="AN139" s="18">
        <f t="shared" si="188"/>
        <v>0</v>
      </c>
      <c r="AO139" s="18">
        <f t="shared" si="189"/>
        <v>0</v>
      </c>
      <c r="AP139" s="18">
        <f t="shared" si="190"/>
        <v>0</v>
      </c>
      <c r="AQ139" s="18">
        <f t="shared" si="408"/>
        <v>0</v>
      </c>
      <c r="AR139" s="18">
        <f t="shared" si="191"/>
        <v>0</v>
      </c>
      <c r="AS139" s="18">
        <f t="shared" si="408"/>
        <v>0</v>
      </c>
      <c r="AT139" s="18">
        <f t="shared" si="408"/>
        <v>0</v>
      </c>
      <c r="AU139" s="18">
        <f t="shared" si="408"/>
        <v>0</v>
      </c>
      <c r="AV139" s="18">
        <f t="shared" si="192"/>
        <v>0</v>
      </c>
      <c r="AW139" s="18">
        <f t="shared" si="193"/>
        <v>0</v>
      </c>
      <c r="AX139" s="18">
        <f t="shared" si="194"/>
        <v>0</v>
      </c>
      <c r="AY139" s="18">
        <f t="shared" si="408"/>
        <v>0</v>
      </c>
      <c r="AZ139" s="18">
        <f t="shared" si="408"/>
        <v>0</v>
      </c>
      <c r="BA139" s="18">
        <f t="shared" si="174"/>
        <v>0</v>
      </c>
      <c r="BB139" s="18">
        <f t="shared" si="175"/>
        <v>0</v>
      </c>
      <c r="BC139" s="18">
        <f t="shared" si="408"/>
        <v>0</v>
      </c>
      <c r="BD139" s="18">
        <f t="shared" si="408"/>
        <v>0</v>
      </c>
      <c r="BE139" s="18">
        <f t="shared" si="408"/>
        <v>0</v>
      </c>
      <c r="BF139" s="18">
        <f t="shared" si="156"/>
        <v>0</v>
      </c>
      <c r="BG139" s="18">
        <f t="shared" si="157"/>
        <v>0</v>
      </c>
      <c r="BH139" s="18">
        <f t="shared" si="158"/>
        <v>0</v>
      </c>
      <c r="BI139" s="18">
        <f t="shared" si="408"/>
        <v>0</v>
      </c>
      <c r="BJ139" s="25">
        <v>0</v>
      </c>
      <c r="BK139" s="36"/>
    </row>
    <row r="140" spans="1:63" ht="46.8" hidden="1" x14ac:dyDescent="0.3">
      <c r="A140" s="47" t="s">
        <v>39</v>
      </c>
      <c r="B140" s="43">
        <v>110</v>
      </c>
      <c r="C140" s="47" t="s">
        <v>19</v>
      </c>
      <c r="D140" s="47" t="s">
        <v>28</v>
      </c>
      <c r="E140" s="14" t="s">
        <v>425</v>
      </c>
      <c r="F140" s="18">
        <v>0</v>
      </c>
      <c r="G140" s="18">
        <v>0</v>
      </c>
      <c r="H140" s="18">
        <v>0</v>
      </c>
      <c r="I140" s="18"/>
      <c r="J140" s="18"/>
      <c r="K140" s="18"/>
      <c r="L140" s="18">
        <f t="shared" si="222"/>
        <v>0</v>
      </c>
      <c r="M140" s="18">
        <f t="shared" si="223"/>
        <v>0</v>
      </c>
      <c r="N140" s="18">
        <f t="shared" si="224"/>
        <v>0</v>
      </c>
      <c r="O140" s="18"/>
      <c r="P140" s="18"/>
      <c r="Q140" s="18"/>
      <c r="R140" s="18">
        <f t="shared" si="176"/>
        <v>0</v>
      </c>
      <c r="S140" s="18">
        <f t="shared" si="177"/>
        <v>0</v>
      </c>
      <c r="T140" s="18">
        <f t="shared" si="178"/>
        <v>0</v>
      </c>
      <c r="U140" s="18"/>
      <c r="V140" s="18"/>
      <c r="W140" s="18"/>
      <c r="X140" s="18">
        <f t="shared" si="179"/>
        <v>0</v>
      </c>
      <c r="Y140" s="18">
        <f t="shared" si="180"/>
        <v>0</v>
      </c>
      <c r="Z140" s="18">
        <f t="shared" si="181"/>
        <v>0</v>
      </c>
      <c r="AA140" s="18"/>
      <c r="AB140" s="18"/>
      <c r="AC140" s="18"/>
      <c r="AD140" s="18">
        <f t="shared" si="182"/>
        <v>0</v>
      </c>
      <c r="AE140" s="18">
        <f t="shared" si="183"/>
        <v>0</v>
      </c>
      <c r="AF140" s="18">
        <f t="shared" si="184"/>
        <v>0</v>
      </c>
      <c r="AG140" s="18"/>
      <c r="AH140" s="18">
        <f t="shared" si="185"/>
        <v>0</v>
      </c>
      <c r="AI140" s="18">
        <f t="shared" si="186"/>
        <v>0</v>
      </c>
      <c r="AJ140" s="18">
        <f t="shared" si="187"/>
        <v>0</v>
      </c>
      <c r="AK140" s="18"/>
      <c r="AL140" s="18"/>
      <c r="AM140" s="18"/>
      <c r="AN140" s="18">
        <f t="shared" si="188"/>
        <v>0</v>
      </c>
      <c r="AO140" s="18">
        <f t="shared" si="189"/>
        <v>0</v>
      </c>
      <c r="AP140" s="18">
        <f t="shared" si="190"/>
        <v>0</v>
      </c>
      <c r="AQ140" s="18"/>
      <c r="AR140" s="18">
        <f t="shared" si="191"/>
        <v>0</v>
      </c>
      <c r="AS140" s="18"/>
      <c r="AT140" s="18"/>
      <c r="AU140" s="18"/>
      <c r="AV140" s="18">
        <f t="shared" si="192"/>
        <v>0</v>
      </c>
      <c r="AW140" s="18">
        <f t="shared" si="193"/>
        <v>0</v>
      </c>
      <c r="AX140" s="18">
        <f t="shared" si="194"/>
        <v>0</v>
      </c>
      <c r="AY140" s="18"/>
      <c r="AZ140" s="18"/>
      <c r="BA140" s="18">
        <f t="shared" si="174"/>
        <v>0</v>
      </c>
      <c r="BB140" s="18">
        <f t="shared" si="175"/>
        <v>0</v>
      </c>
      <c r="BC140" s="18"/>
      <c r="BD140" s="18"/>
      <c r="BE140" s="18"/>
      <c r="BF140" s="18">
        <f t="shared" si="156"/>
        <v>0</v>
      </c>
      <c r="BG140" s="18">
        <f t="shared" si="157"/>
        <v>0</v>
      </c>
      <c r="BH140" s="18">
        <f t="shared" si="158"/>
        <v>0</v>
      </c>
      <c r="BI140" s="18"/>
      <c r="BJ140" s="25">
        <v>0</v>
      </c>
      <c r="BK140" s="36"/>
    </row>
    <row r="141" spans="1:63" ht="31.2" x14ac:dyDescent="0.3">
      <c r="A141" s="51" t="s">
        <v>39</v>
      </c>
      <c r="B141" s="50">
        <v>200</v>
      </c>
      <c r="C141" s="51"/>
      <c r="D141" s="51"/>
      <c r="E141" s="14" t="s">
        <v>455</v>
      </c>
      <c r="F141" s="18">
        <f t="shared" ref="F141:BI142" si="409">F142</f>
        <v>2910</v>
      </c>
      <c r="G141" s="18">
        <f t="shared" si="409"/>
        <v>2910</v>
      </c>
      <c r="H141" s="18">
        <f t="shared" si="409"/>
        <v>2910</v>
      </c>
      <c r="I141" s="18">
        <f t="shared" si="409"/>
        <v>0</v>
      </c>
      <c r="J141" s="18">
        <f t="shared" si="409"/>
        <v>0</v>
      </c>
      <c r="K141" s="18">
        <f t="shared" si="409"/>
        <v>0</v>
      </c>
      <c r="L141" s="18">
        <f t="shared" si="222"/>
        <v>2910</v>
      </c>
      <c r="M141" s="18">
        <f t="shared" si="223"/>
        <v>2910</v>
      </c>
      <c r="N141" s="18">
        <f t="shared" si="224"/>
        <v>2910</v>
      </c>
      <c r="O141" s="18">
        <f t="shared" si="409"/>
        <v>-9.1769999999999996</v>
      </c>
      <c r="P141" s="18">
        <f t="shared" si="409"/>
        <v>0</v>
      </c>
      <c r="Q141" s="18">
        <f t="shared" si="409"/>
        <v>0</v>
      </c>
      <c r="R141" s="18">
        <f t="shared" si="176"/>
        <v>2900.8229999999999</v>
      </c>
      <c r="S141" s="18">
        <f t="shared" si="177"/>
        <v>2910</v>
      </c>
      <c r="T141" s="18">
        <f t="shared" si="178"/>
        <v>2910</v>
      </c>
      <c r="U141" s="18">
        <f t="shared" si="409"/>
        <v>0</v>
      </c>
      <c r="V141" s="18">
        <f t="shared" si="409"/>
        <v>0</v>
      </c>
      <c r="W141" s="18">
        <f t="shared" si="409"/>
        <v>0</v>
      </c>
      <c r="X141" s="18">
        <f t="shared" si="179"/>
        <v>2900.8229999999999</v>
      </c>
      <c r="Y141" s="18">
        <f t="shared" si="180"/>
        <v>2910</v>
      </c>
      <c r="Z141" s="18">
        <f t="shared" si="181"/>
        <v>2910</v>
      </c>
      <c r="AA141" s="18">
        <f t="shared" si="409"/>
        <v>0</v>
      </c>
      <c r="AB141" s="18">
        <f t="shared" si="409"/>
        <v>0</v>
      </c>
      <c r="AC141" s="18">
        <f t="shared" si="409"/>
        <v>0</v>
      </c>
      <c r="AD141" s="18">
        <f t="shared" si="182"/>
        <v>2900.8229999999999</v>
      </c>
      <c r="AE141" s="18">
        <f t="shared" si="183"/>
        <v>2910</v>
      </c>
      <c r="AF141" s="18">
        <f t="shared" si="184"/>
        <v>2910</v>
      </c>
      <c r="AG141" s="18">
        <f t="shared" si="409"/>
        <v>0</v>
      </c>
      <c r="AH141" s="18">
        <f t="shared" si="185"/>
        <v>2900.8229999999999</v>
      </c>
      <c r="AI141" s="18">
        <f t="shared" si="186"/>
        <v>2910</v>
      </c>
      <c r="AJ141" s="18">
        <f t="shared" si="187"/>
        <v>2910</v>
      </c>
      <c r="AK141" s="18">
        <f t="shared" si="409"/>
        <v>0</v>
      </c>
      <c r="AL141" s="18">
        <f t="shared" si="409"/>
        <v>0</v>
      </c>
      <c r="AM141" s="18">
        <f t="shared" si="409"/>
        <v>0</v>
      </c>
      <c r="AN141" s="18">
        <f t="shared" si="188"/>
        <v>2900.8229999999999</v>
      </c>
      <c r="AO141" s="18">
        <f t="shared" si="189"/>
        <v>2910</v>
      </c>
      <c r="AP141" s="18">
        <f t="shared" si="190"/>
        <v>2910</v>
      </c>
      <c r="AQ141" s="18">
        <f t="shared" si="409"/>
        <v>0</v>
      </c>
      <c r="AR141" s="18">
        <f t="shared" si="191"/>
        <v>2900.8229999999999</v>
      </c>
      <c r="AS141" s="18">
        <f t="shared" si="409"/>
        <v>0</v>
      </c>
      <c r="AT141" s="18">
        <f t="shared" si="409"/>
        <v>0</v>
      </c>
      <c r="AU141" s="18">
        <f t="shared" si="409"/>
        <v>0</v>
      </c>
      <c r="AV141" s="18">
        <f t="shared" si="192"/>
        <v>2900.8229999999999</v>
      </c>
      <c r="AW141" s="18">
        <f t="shared" si="193"/>
        <v>2910</v>
      </c>
      <c r="AX141" s="18">
        <f t="shared" si="194"/>
        <v>2910</v>
      </c>
      <c r="AY141" s="18">
        <f t="shared" si="409"/>
        <v>0</v>
      </c>
      <c r="AZ141" s="18">
        <f t="shared" si="409"/>
        <v>0</v>
      </c>
      <c r="BA141" s="18">
        <f t="shared" si="174"/>
        <v>2900.8229999999999</v>
      </c>
      <c r="BB141" s="18">
        <f t="shared" si="175"/>
        <v>2910</v>
      </c>
      <c r="BC141" s="18">
        <f t="shared" si="409"/>
        <v>1093.5999999999999</v>
      </c>
      <c r="BD141" s="18">
        <f t="shared" si="409"/>
        <v>0</v>
      </c>
      <c r="BE141" s="18">
        <f t="shared" si="409"/>
        <v>0</v>
      </c>
      <c r="BF141" s="18">
        <f t="shared" si="156"/>
        <v>3994.4229999999998</v>
      </c>
      <c r="BG141" s="18">
        <f t="shared" si="157"/>
        <v>2910</v>
      </c>
      <c r="BH141" s="18">
        <f t="shared" si="158"/>
        <v>2910</v>
      </c>
      <c r="BI141" s="18">
        <f t="shared" si="409"/>
        <v>0</v>
      </c>
      <c r="BJ141" s="25"/>
      <c r="BK141" s="36"/>
    </row>
    <row r="142" spans="1:63" ht="46.8" x14ac:dyDescent="0.3">
      <c r="A142" s="51" t="s">
        <v>39</v>
      </c>
      <c r="B142" s="50">
        <v>240</v>
      </c>
      <c r="C142" s="51"/>
      <c r="D142" s="51"/>
      <c r="E142" s="14" t="s">
        <v>463</v>
      </c>
      <c r="F142" s="18">
        <f t="shared" si="409"/>
        <v>2910</v>
      </c>
      <c r="G142" s="18">
        <f t="shared" si="409"/>
        <v>2910</v>
      </c>
      <c r="H142" s="18">
        <f t="shared" si="409"/>
        <v>2910</v>
      </c>
      <c r="I142" s="18">
        <f t="shared" si="409"/>
        <v>0</v>
      </c>
      <c r="J142" s="18">
        <f t="shared" si="409"/>
        <v>0</v>
      </c>
      <c r="K142" s="18">
        <f t="shared" si="409"/>
        <v>0</v>
      </c>
      <c r="L142" s="18">
        <f t="shared" si="222"/>
        <v>2910</v>
      </c>
      <c r="M142" s="18">
        <f t="shared" si="223"/>
        <v>2910</v>
      </c>
      <c r="N142" s="18">
        <f t="shared" si="224"/>
        <v>2910</v>
      </c>
      <c r="O142" s="18">
        <f t="shared" si="409"/>
        <v>-9.1769999999999996</v>
      </c>
      <c r="P142" s="18">
        <f t="shared" si="409"/>
        <v>0</v>
      </c>
      <c r="Q142" s="18">
        <f t="shared" si="409"/>
        <v>0</v>
      </c>
      <c r="R142" s="18">
        <f t="shared" si="176"/>
        <v>2900.8229999999999</v>
      </c>
      <c r="S142" s="18">
        <f t="shared" si="177"/>
        <v>2910</v>
      </c>
      <c r="T142" s="18">
        <f t="shared" si="178"/>
        <v>2910</v>
      </c>
      <c r="U142" s="18">
        <f t="shared" si="409"/>
        <v>0</v>
      </c>
      <c r="V142" s="18">
        <f t="shared" si="409"/>
        <v>0</v>
      </c>
      <c r="W142" s="18">
        <f t="shared" si="409"/>
        <v>0</v>
      </c>
      <c r="X142" s="18">
        <f t="shared" si="179"/>
        <v>2900.8229999999999</v>
      </c>
      <c r="Y142" s="18">
        <f t="shared" si="180"/>
        <v>2910</v>
      </c>
      <c r="Z142" s="18">
        <f t="shared" si="181"/>
        <v>2910</v>
      </c>
      <c r="AA142" s="18">
        <f t="shared" si="409"/>
        <v>0</v>
      </c>
      <c r="AB142" s="18">
        <f t="shared" si="409"/>
        <v>0</v>
      </c>
      <c r="AC142" s="18">
        <f t="shared" si="409"/>
        <v>0</v>
      </c>
      <c r="AD142" s="18">
        <f t="shared" si="182"/>
        <v>2900.8229999999999</v>
      </c>
      <c r="AE142" s="18">
        <f t="shared" si="183"/>
        <v>2910</v>
      </c>
      <c r="AF142" s="18">
        <f t="shared" si="184"/>
        <v>2910</v>
      </c>
      <c r="AG142" s="18">
        <f t="shared" si="409"/>
        <v>0</v>
      </c>
      <c r="AH142" s="18">
        <f t="shared" si="185"/>
        <v>2900.8229999999999</v>
      </c>
      <c r="AI142" s="18">
        <f t="shared" si="186"/>
        <v>2910</v>
      </c>
      <c r="AJ142" s="18">
        <f t="shared" si="187"/>
        <v>2910</v>
      </c>
      <c r="AK142" s="18">
        <f t="shared" si="409"/>
        <v>0</v>
      </c>
      <c r="AL142" s="18">
        <f t="shared" si="409"/>
        <v>0</v>
      </c>
      <c r="AM142" s="18">
        <f t="shared" si="409"/>
        <v>0</v>
      </c>
      <c r="AN142" s="18">
        <f t="shared" si="188"/>
        <v>2900.8229999999999</v>
      </c>
      <c r="AO142" s="18">
        <f t="shared" si="189"/>
        <v>2910</v>
      </c>
      <c r="AP142" s="18">
        <f t="shared" si="190"/>
        <v>2910</v>
      </c>
      <c r="AQ142" s="18">
        <f t="shared" si="409"/>
        <v>0</v>
      </c>
      <c r="AR142" s="18">
        <f t="shared" si="191"/>
        <v>2900.8229999999999</v>
      </c>
      <c r="AS142" s="18">
        <f t="shared" si="409"/>
        <v>0</v>
      </c>
      <c r="AT142" s="18">
        <f t="shared" si="409"/>
        <v>0</v>
      </c>
      <c r="AU142" s="18">
        <f t="shared" si="409"/>
        <v>0</v>
      </c>
      <c r="AV142" s="18">
        <f t="shared" si="192"/>
        <v>2900.8229999999999</v>
      </c>
      <c r="AW142" s="18">
        <f t="shared" si="193"/>
        <v>2910</v>
      </c>
      <c r="AX142" s="18">
        <f t="shared" si="194"/>
        <v>2910</v>
      </c>
      <c r="AY142" s="18">
        <f t="shared" si="409"/>
        <v>0</v>
      </c>
      <c r="AZ142" s="18">
        <f t="shared" si="409"/>
        <v>0</v>
      </c>
      <c r="BA142" s="18">
        <f t="shared" si="174"/>
        <v>2900.8229999999999</v>
      </c>
      <c r="BB142" s="18">
        <f t="shared" si="175"/>
        <v>2910</v>
      </c>
      <c r="BC142" s="18">
        <f t="shared" si="409"/>
        <v>1093.5999999999999</v>
      </c>
      <c r="BD142" s="18">
        <f t="shared" si="409"/>
        <v>0</v>
      </c>
      <c r="BE142" s="18">
        <f t="shared" si="409"/>
        <v>0</v>
      </c>
      <c r="BF142" s="18">
        <f t="shared" si="156"/>
        <v>3994.4229999999998</v>
      </c>
      <c r="BG142" s="18">
        <f t="shared" si="157"/>
        <v>2910</v>
      </c>
      <c r="BH142" s="18">
        <f t="shared" si="158"/>
        <v>2910</v>
      </c>
      <c r="BI142" s="18">
        <f t="shared" si="409"/>
        <v>0</v>
      </c>
      <c r="BJ142" s="25"/>
      <c r="BK142" s="36"/>
    </row>
    <row r="143" spans="1:63" x14ac:dyDescent="0.3">
      <c r="A143" s="51" t="s">
        <v>39</v>
      </c>
      <c r="B143" s="50">
        <v>240</v>
      </c>
      <c r="C143" s="51" t="s">
        <v>19</v>
      </c>
      <c r="D143" s="51" t="s">
        <v>28</v>
      </c>
      <c r="E143" s="14" t="s">
        <v>979</v>
      </c>
      <c r="F143" s="18">
        <v>2910</v>
      </c>
      <c r="G143" s="18">
        <v>2910</v>
      </c>
      <c r="H143" s="18">
        <v>2910</v>
      </c>
      <c r="I143" s="18"/>
      <c r="J143" s="18"/>
      <c r="K143" s="18"/>
      <c r="L143" s="18">
        <f t="shared" si="222"/>
        <v>2910</v>
      </c>
      <c r="M143" s="18">
        <f t="shared" si="223"/>
        <v>2910</v>
      </c>
      <c r="N143" s="18">
        <f t="shared" si="224"/>
        <v>2910</v>
      </c>
      <c r="O143" s="18">
        <v>-9.1769999999999996</v>
      </c>
      <c r="P143" s="18"/>
      <c r="Q143" s="18"/>
      <c r="R143" s="18">
        <f t="shared" si="176"/>
        <v>2900.8229999999999</v>
      </c>
      <c r="S143" s="18">
        <f t="shared" si="177"/>
        <v>2910</v>
      </c>
      <c r="T143" s="18">
        <f t="shared" si="178"/>
        <v>2910</v>
      </c>
      <c r="U143" s="18"/>
      <c r="V143" s="18"/>
      <c r="W143" s="18"/>
      <c r="X143" s="18">
        <f t="shared" si="179"/>
        <v>2900.8229999999999</v>
      </c>
      <c r="Y143" s="18">
        <f t="shared" si="180"/>
        <v>2910</v>
      </c>
      <c r="Z143" s="18">
        <f t="shared" si="181"/>
        <v>2910</v>
      </c>
      <c r="AA143" s="18"/>
      <c r="AB143" s="18"/>
      <c r="AC143" s="18"/>
      <c r="AD143" s="18">
        <f t="shared" si="182"/>
        <v>2900.8229999999999</v>
      </c>
      <c r="AE143" s="18">
        <f t="shared" si="183"/>
        <v>2910</v>
      </c>
      <c r="AF143" s="18">
        <f t="shared" si="184"/>
        <v>2910</v>
      </c>
      <c r="AG143" s="18"/>
      <c r="AH143" s="18">
        <f t="shared" si="185"/>
        <v>2900.8229999999999</v>
      </c>
      <c r="AI143" s="18">
        <f t="shared" si="186"/>
        <v>2910</v>
      </c>
      <c r="AJ143" s="18">
        <f t="shared" si="187"/>
        <v>2910</v>
      </c>
      <c r="AK143" s="18"/>
      <c r="AL143" s="18"/>
      <c r="AM143" s="18"/>
      <c r="AN143" s="18">
        <f t="shared" si="188"/>
        <v>2900.8229999999999</v>
      </c>
      <c r="AO143" s="18">
        <f t="shared" si="189"/>
        <v>2910</v>
      </c>
      <c r="AP143" s="18">
        <f t="shared" si="190"/>
        <v>2910</v>
      </c>
      <c r="AQ143" s="18"/>
      <c r="AR143" s="18">
        <f t="shared" si="191"/>
        <v>2900.8229999999999</v>
      </c>
      <c r="AS143" s="18"/>
      <c r="AT143" s="18"/>
      <c r="AU143" s="18"/>
      <c r="AV143" s="18">
        <f t="shared" si="192"/>
        <v>2900.8229999999999</v>
      </c>
      <c r="AW143" s="18">
        <f t="shared" si="193"/>
        <v>2910</v>
      </c>
      <c r="AX143" s="18">
        <f t="shared" si="194"/>
        <v>2910</v>
      </c>
      <c r="AY143" s="18"/>
      <c r="AZ143" s="18"/>
      <c r="BA143" s="18">
        <f t="shared" si="174"/>
        <v>2900.8229999999999</v>
      </c>
      <c r="BB143" s="18">
        <f t="shared" si="175"/>
        <v>2910</v>
      </c>
      <c r="BC143" s="18">
        <v>1093.5999999999999</v>
      </c>
      <c r="BD143" s="18"/>
      <c r="BE143" s="18"/>
      <c r="BF143" s="18">
        <f t="shared" si="156"/>
        <v>3994.4229999999998</v>
      </c>
      <c r="BG143" s="18">
        <f t="shared" si="157"/>
        <v>2910</v>
      </c>
      <c r="BH143" s="18">
        <f t="shared" si="158"/>
        <v>2910</v>
      </c>
      <c r="BI143" s="18"/>
      <c r="BJ143" s="25"/>
      <c r="BK143" s="36"/>
    </row>
    <row r="144" spans="1:63" ht="46.8" x14ac:dyDescent="0.3">
      <c r="A144" s="51" t="s">
        <v>40</v>
      </c>
      <c r="B144" s="50"/>
      <c r="C144" s="51"/>
      <c r="D144" s="51"/>
      <c r="E144" s="14" t="s">
        <v>513</v>
      </c>
      <c r="F144" s="18">
        <f t="shared" ref="F144:BI146" si="410">F145</f>
        <v>2433.9</v>
      </c>
      <c r="G144" s="18">
        <f t="shared" si="410"/>
        <v>2433.9</v>
      </c>
      <c r="H144" s="18">
        <f t="shared" si="410"/>
        <v>2433.9</v>
      </c>
      <c r="I144" s="18">
        <f t="shared" si="410"/>
        <v>0</v>
      </c>
      <c r="J144" s="18">
        <f t="shared" si="410"/>
        <v>0</v>
      </c>
      <c r="K144" s="18">
        <f t="shared" si="410"/>
        <v>0</v>
      </c>
      <c r="L144" s="18">
        <f t="shared" si="222"/>
        <v>2433.9</v>
      </c>
      <c r="M144" s="18">
        <f t="shared" si="223"/>
        <v>2433.9</v>
      </c>
      <c r="N144" s="18">
        <f t="shared" si="224"/>
        <v>2433.9</v>
      </c>
      <c r="O144" s="18">
        <f t="shared" si="410"/>
        <v>0</v>
      </c>
      <c r="P144" s="18">
        <f t="shared" si="410"/>
        <v>0</v>
      </c>
      <c r="Q144" s="18">
        <f t="shared" si="410"/>
        <v>0</v>
      </c>
      <c r="R144" s="18">
        <f t="shared" si="176"/>
        <v>2433.9</v>
      </c>
      <c r="S144" s="18">
        <f t="shared" si="177"/>
        <v>2433.9</v>
      </c>
      <c r="T144" s="18">
        <f t="shared" si="178"/>
        <v>2433.9</v>
      </c>
      <c r="U144" s="18">
        <f t="shared" si="410"/>
        <v>0</v>
      </c>
      <c r="V144" s="18">
        <f t="shared" si="410"/>
        <v>0</v>
      </c>
      <c r="W144" s="18">
        <f t="shared" si="410"/>
        <v>0</v>
      </c>
      <c r="X144" s="18">
        <f t="shared" si="179"/>
        <v>2433.9</v>
      </c>
      <c r="Y144" s="18">
        <f t="shared" si="180"/>
        <v>2433.9</v>
      </c>
      <c r="Z144" s="18">
        <f t="shared" si="181"/>
        <v>2433.9</v>
      </c>
      <c r="AA144" s="18">
        <f t="shared" si="410"/>
        <v>0</v>
      </c>
      <c r="AB144" s="18">
        <f t="shared" si="410"/>
        <v>0</v>
      </c>
      <c r="AC144" s="18">
        <f t="shared" si="410"/>
        <v>0</v>
      </c>
      <c r="AD144" s="18">
        <f t="shared" si="182"/>
        <v>2433.9</v>
      </c>
      <c r="AE144" s="18">
        <f t="shared" si="183"/>
        <v>2433.9</v>
      </c>
      <c r="AF144" s="18">
        <f t="shared" si="184"/>
        <v>2433.9</v>
      </c>
      <c r="AG144" s="18">
        <f t="shared" si="410"/>
        <v>0</v>
      </c>
      <c r="AH144" s="18">
        <f t="shared" si="185"/>
        <v>2433.9</v>
      </c>
      <c r="AI144" s="18">
        <f t="shared" si="186"/>
        <v>2433.9</v>
      </c>
      <c r="AJ144" s="18">
        <f t="shared" si="187"/>
        <v>2433.9</v>
      </c>
      <c r="AK144" s="18">
        <f t="shared" si="410"/>
        <v>2122.2649999999999</v>
      </c>
      <c r="AL144" s="18">
        <f t="shared" si="410"/>
        <v>0</v>
      </c>
      <c r="AM144" s="18">
        <f t="shared" si="410"/>
        <v>0</v>
      </c>
      <c r="AN144" s="18">
        <f t="shared" si="188"/>
        <v>4556.165</v>
      </c>
      <c r="AO144" s="18">
        <f t="shared" si="189"/>
        <v>2433.9</v>
      </c>
      <c r="AP144" s="18">
        <f t="shared" si="190"/>
        <v>2433.9</v>
      </c>
      <c r="AQ144" s="18">
        <f t="shared" si="410"/>
        <v>0</v>
      </c>
      <c r="AR144" s="18">
        <f t="shared" si="191"/>
        <v>4556.165</v>
      </c>
      <c r="AS144" s="18">
        <f t="shared" si="410"/>
        <v>0</v>
      </c>
      <c r="AT144" s="18">
        <f t="shared" si="410"/>
        <v>0</v>
      </c>
      <c r="AU144" s="18">
        <f t="shared" si="410"/>
        <v>0</v>
      </c>
      <c r="AV144" s="18">
        <f t="shared" si="192"/>
        <v>4556.165</v>
      </c>
      <c r="AW144" s="18">
        <f t="shared" si="193"/>
        <v>2433.9</v>
      </c>
      <c r="AX144" s="18">
        <f t="shared" si="194"/>
        <v>2433.9</v>
      </c>
      <c r="AY144" s="18">
        <f t="shared" si="410"/>
        <v>0</v>
      </c>
      <c r="AZ144" s="18">
        <f t="shared" si="410"/>
        <v>0</v>
      </c>
      <c r="BA144" s="18">
        <f t="shared" si="174"/>
        <v>4556.165</v>
      </c>
      <c r="BB144" s="18">
        <f t="shared" si="175"/>
        <v>2433.9</v>
      </c>
      <c r="BC144" s="18">
        <f t="shared" si="410"/>
        <v>0</v>
      </c>
      <c r="BD144" s="18">
        <f t="shared" si="410"/>
        <v>0</v>
      </c>
      <c r="BE144" s="18">
        <f t="shared" si="410"/>
        <v>0</v>
      </c>
      <c r="BF144" s="18">
        <f t="shared" ref="BF144:BF207" si="411">BA144+BC144</f>
        <v>4556.165</v>
      </c>
      <c r="BG144" s="18">
        <f t="shared" ref="BG144:BG207" si="412">BB144+BD144</f>
        <v>2433.9</v>
      </c>
      <c r="BH144" s="18">
        <f t="shared" ref="BH144:BH207" si="413">AX144+BE144</f>
        <v>2433.9</v>
      </c>
      <c r="BI144" s="18">
        <f t="shared" si="410"/>
        <v>0</v>
      </c>
      <c r="BJ144" s="25"/>
      <c r="BK144" s="36"/>
    </row>
    <row r="145" spans="1:63" ht="31.2" x14ac:dyDescent="0.3">
      <c r="A145" s="51" t="s">
        <v>40</v>
      </c>
      <c r="B145" s="50">
        <v>200</v>
      </c>
      <c r="C145" s="51"/>
      <c r="D145" s="51"/>
      <c r="E145" s="14" t="s">
        <v>455</v>
      </c>
      <c r="F145" s="18">
        <f t="shared" si="410"/>
        <v>2433.9</v>
      </c>
      <c r="G145" s="18">
        <f t="shared" si="410"/>
        <v>2433.9</v>
      </c>
      <c r="H145" s="18">
        <f t="shared" si="410"/>
        <v>2433.9</v>
      </c>
      <c r="I145" s="18">
        <f t="shared" si="410"/>
        <v>0</v>
      </c>
      <c r="J145" s="18">
        <f t="shared" si="410"/>
        <v>0</v>
      </c>
      <c r="K145" s="18">
        <f t="shared" si="410"/>
        <v>0</v>
      </c>
      <c r="L145" s="18">
        <f t="shared" si="222"/>
        <v>2433.9</v>
      </c>
      <c r="M145" s="18">
        <f t="shared" si="223"/>
        <v>2433.9</v>
      </c>
      <c r="N145" s="18">
        <f t="shared" si="224"/>
        <v>2433.9</v>
      </c>
      <c r="O145" s="18">
        <f t="shared" si="410"/>
        <v>0</v>
      </c>
      <c r="P145" s="18">
        <f t="shared" si="410"/>
        <v>0</v>
      </c>
      <c r="Q145" s="18">
        <f t="shared" si="410"/>
        <v>0</v>
      </c>
      <c r="R145" s="18">
        <f t="shared" si="176"/>
        <v>2433.9</v>
      </c>
      <c r="S145" s="18">
        <f t="shared" si="177"/>
        <v>2433.9</v>
      </c>
      <c r="T145" s="18">
        <f t="shared" si="178"/>
        <v>2433.9</v>
      </c>
      <c r="U145" s="18">
        <f t="shared" si="410"/>
        <v>0</v>
      </c>
      <c r="V145" s="18">
        <f t="shared" si="410"/>
        <v>0</v>
      </c>
      <c r="W145" s="18">
        <f t="shared" si="410"/>
        <v>0</v>
      </c>
      <c r="X145" s="18">
        <f t="shared" si="179"/>
        <v>2433.9</v>
      </c>
      <c r="Y145" s="18">
        <f t="shared" si="180"/>
        <v>2433.9</v>
      </c>
      <c r="Z145" s="18">
        <f t="shared" si="181"/>
        <v>2433.9</v>
      </c>
      <c r="AA145" s="18">
        <f t="shared" si="410"/>
        <v>0</v>
      </c>
      <c r="AB145" s="18">
        <f t="shared" si="410"/>
        <v>0</v>
      </c>
      <c r="AC145" s="18">
        <f t="shared" si="410"/>
        <v>0</v>
      </c>
      <c r="AD145" s="18">
        <f t="shared" si="182"/>
        <v>2433.9</v>
      </c>
      <c r="AE145" s="18">
        <f t="shared" si="183"/>
        <v>2433.9</v>
      </c>
      <c r="AF145" s="18">
        <f t="shared" si="184"/>
        <v>2433.9</v>
      </c>
      <c r="AG145" s="18">
        <f t="shared" si="410"/>
        <v>0</v>
      </c>
      <c r="AH145" s="18">
        <f t="shared" si="185"/>
        <v>2433.9</v>
      </c>
      <c r="AI145" s="18">
        <f t="shared" si="186"/>
        <v>2433.9</v>
      </c>
      <c r="AJ145" s="18">
        <f t="shared" si="187"/>
        <v>2433.9</v>
      </c>
      <c r="AK145" s="18">
        <f t="shared" si="410"/>
        <v>2122.2649999999999</v>
      </c>
      <c r="AL145" s="18">
        <f t="shared" si="410"/>
        <v>0</v>
      </c>
      <c r="AM145" s="18">
        <f t="shared" si="410"/>
        <v>0</v>
      </c>
      <c r="AN145" s="18">
        <f t="shared" si="188"/>
        <v>4556.165</v>
      </c>
      <c r="AO145" s="18">
        <f t="shared" si="189"/>
        <v>2433.9</v>
      </c>
      <c r="AP145" s="18">
        <f t="shared" si="190"/>
        <v>2433.9</v>
      </c>
      <c r="AQ145" s="18">
        <f t="shared" si="410"/>
        <v>0</v>
      </c>
      <c r="AR145" s="18">
        <f t="shared" si="191"/>
        <v>4556.165</v>
      </c>
      <c r="AS145" s="18">
        <f t="shared" si="410"/>
        <v>0</v>
      </c>
      <c r="AT145" s="18">
        <f t="shared" si="410"/>
        <v>0</v>
      </c>
      <c r="AU145" s="18">
        <f t="shared" si="410"/>
        <v>0</v>
      </c>
      <c r="AV145" s="18">
        <f t="shared" si="192"/>
        <v>4556.165</v>
      </c>
      <c r="AW145" s="18">
        <f t="shared" si="193"/>
        <v>2433.9</v>
      </c>
      <c r="AX145" s="18">
        <f t="shared" si="194"/>
        <v>2433.9</v>
      </c>
      <c r="AY145" s="18">
        <f t="shared" si="410"/>
        <v>0</v>
      </c>
      <c r="AZ145" s="18">
        <f t="shared" si="410"/>
        <v>0</v>
      </c>
      <c r="BA145" s="18">
        <f t="shared" si="174"/>
        <v>4556.165</v>
      </c>
      <c r="BB145" s="18">
        <f t="shared" si="175"/>
        <v>2433.9</v>
      </c>
      <c r="BC145" s="18">
        <f t="shared" si="410"/>
        <v>0</v>
      </c>
      <c r="BD145" s="18">
        <f t="shared" si="410"/>
        <v>0</v>
      </c>
      <c r="BE145" s="18">
        <f t="shared" si="410"/>
        <v>0</v>
      </c>
      <c r="BF145" s="18">
        <f t="shared" si="411"/>
        <v>4556.165</v>
      </c>
      <c r="BG145" s="18">
        <f t="shared" si="412"/>
        <v>2433.9</v>
      </c>
      <c r="BH145" s="18">
        <f t="shared" si="413"/>
        <v>2433.9</v>
      </c>
      <c r="BI145" s="18">
        <f t="shared" si="410"/>
        <v>0</v>
      </c>
      <c r="BJ145" s="25"/>
      <c r="BK145" s="36"/>
    </row>
    <row r="146" spans="1:63" ht="46.8" x14ac:dyDescent="0.3">
      <c r="A146" s="51" t="s">
        <v>40</v>
      </c>
      <c r="B146" s="50">
        <v>240</v>
      </c>
      <c r="C146" s="51"/>
      <c r="D146" s="51"/>
      <c r="E146" s="14" t="s">
        <v>463</v>
      </c>
      <c r="F146" s="18">
        <f t="shared" si="410"/>
        <v>2433.9</v>
      </c>
      <c r="G146" s="18">
        <f t="shared" si="410"/>
        <v>2433.9</v>
      </c>
      <c r="H146" s="18">
        <f t="shared" si="410"/>
        <v>2433.9</v>
      </c>
      <c r="I146" s="18">
        <f t="shared" si="410"/>
        <v>0</v>
      </c>
      <c r="J146" s="18">
        <f t="shared" si="410"/>
        <v>0</v>
      </c>
      <c r="K146" s="18">
        <f t="shared" si="410"/>
        <v>0</v>
      </c>
      <c r="L146" s="18">
        <f t="shared" si="222"/>
        <v>2433.9</v>
      </c>
      <c r="M146" s="18">
        <f t="shared" si="223"/>
        <v>2433.9</v>
      </c>
      <c r="N146" s="18">
        <f t="shared" si="224"/>
        <v>2433.9</v>
      </c>
      <c r="O146" s="18">
        <f t="shared" si="410"/>
        <v>0</v>
      </c>
      <c r="P146" s="18">
        <f t="shared" si="410"/>
        <v>0</v>
      </c>
      <c r="Q146" s="18">
        <f t="shared" si="410"/>
        <v>0</v>
      </c>
      <c r="R146" s="18">
        <f t="shared" si="176"/>
        <v>2433.9</v>
      </c>
      <c r="S146" s="18">
        <f t="shared" si="177"/>
        <v>2433.9</v>
      </c>
      <c r="T146" s="18">
        <f t="shared" si="178"/>
        <v>2433.9</v>
      </c>
      <c r="U146" s="18">
        <f t="shared" si="410"/>
        <v>0</v>
      </c>
      <c r="V146" s="18">
        <f t="shared" si="410"/>
        <v>0</v>
      </c>
      <c r="W146" s="18">
        <f t="shared" si="410"/>
        <v>0</v>
      </c>
      <c r="X146" s="18">
        <f t="shared" si="179"/>
        <v>2433.9</v>
      </c>
      <c r="Y146" s="18">
        <f t="shared" si="180"/>
        <v>2433.9</v>
      </c>
      <c r="Z146" s="18">
        <f t="shared" si="181"/>
        <v>2433.9</v>
      </c>
      <c r="AA146" s="18">
        <f t="shared" si="410"/>
        <v>0</v>
      </c>
      <c r="AB146" s="18">
        <f t="shared" si="410"/>
        <v>0</v>
      </c>
      <c r="AC146" s="18">
        <f t="shared" si="410"/>
        <v>0</v>
      </c>
      <c r="AD146" s="18">
        <f t="shared" si="182"/>
        <v>2433.9</v>
      </c>
      <c r="AE146" s="18">
        <f t="shared" si="183"/>
        <v>2433.9</v>
      </c>
      <c r="AF146" s="18">
        <f t="shared" si="184"/>
        <v>2433.9</v>
      </c>
      <c r="AG146" s="18">
        <f t="shared" si="410"/>
        <v>0</v>
      </c>
      <c r="AH146" s="18">
        <f t="shared" si="185"/>
        <v>2433.9</v>
      </c>
      <c r="AI146" s="18">
        <f t="shared" si="186"/>
        <v>2433.9</v>
      </c>
      <c r="AJ146" s="18">
        <f t="shared" si="187"/>
        <v>2433.9</v>
      </c>
      <c r="AK146" s="18">
        <f t="shared" si="410"/>
        <v>2122.2649999999999</v>
      </c>
      <c r="AL146" s="18">
        <f t="shared" si="410"/>
        <v>0</v>
      </c>
      <c r="AM146" s="18">
        <f t="shared" si="410"/>
        <v>0</v>
      </c>
      <c r="AN146" s="18">
        <f t="shared" si="188"/>
        <v>4556.165</v>
      </c>
      <c r="AO146" s="18">
        <f t="shared" si="189"/>
        <v>2433.9</v>
      </c>
      <c r="AP146" s="18">
        <f t="shared" si="190"/>
        <v>2433.9</v>
      </c>
      <c r="AQ146" s="18">
        <f t="shared" si="410"/>
        <v>0</v>
      </c>
      <c r="AR146" s="18">
        <f t="shared" si="191"/>
        <v>4556.165</v>
      </c>
      <c r="AS146" s="18">
        <f t="shared" si="410"/>
        <v>0</v>
      </c>
      <c r="AT146" s="18">
        <f t="shared" si="410"/>
        <v>0</v>
      </c>
      <c r="AU146" s="18">
        <f t="shared" si="410"/>
        <v>0</v>
      </c>
      <c r="AV146" s="18">
        <f t="shared" si="192"/>
        <v>4556.165</v>
      </c>
      <c r="AW146" s="18">
        <f t="shared" si="193"/>
        <v>2433.9</v>
      </c>
      <c r="AX146" s="18">
        <f t="shared" si="194"/>
        <v>2433.9</v>
      </c>
      <c r="AY146" s="18">
        <f t="shared" si="410"/>
        <v>0</v>
      </c>
      <c r="AZ146" s="18">
        <f t="shared" si="410"/>
        <v>0</v>
      </c>
      <c r="BA146" s="18">
        <f t="shared" si="174"/>
        <v>4556.165</v>
      </c>
      <c r="BB146" s="18">
        <f t="shared" si="175"/>
        <v>2433.9</v>
      </c>
      <c r="BC146" s="18">
        <f t="shared" si="410"/>
        <v>0</v>
      </c>
      <c r="BD146" s="18">
        <f t="shared" si="410"/>
        <v>0</v>
      </c>
      <c r="BE146" s="18">
        <f t="shared" si="410"/>
        <v>0</v>
      </c>
      <c r="BF146" s="18">
        <f t="shared" si="411"/>
        <v>4556.165</v>
      </c>
      <c r="BG146" s="18">
        <f t="shared" si="412"/>
        <v>2433.9</v>
      </c>
      <c r="BH146" s="18">
        <f t="shared" si="413"/>
        <v>2433.9</v>
      </c>
      <c r="BI146" s="18">
        <f t="shared" si="410"/>
        <v>0</v>
      </c>
      <c r="BJ146" s="25"/>
      <c r="BK146" s="36"/>
    </row>
    <row r="147" spans="1:63" x14ac:dyDescent="0.3">
      <c r="A147" s="51" t="s">
        <v>40</v>
      </c>
      <c r="B147" s="50">
        <v>240</v>
      </c>
      <c r="C147" s="51" t="s">
        <v>19</v>
      </c>
      <c r="D147" s="51" t="s">
        <v>28</v>
      </c>
      <c r="E147" s="14" t="s">
        <v>979</v>
      </c>
      <c r="F147" s="18">
        <v>2433.9</v>
      </c>
      <c r="G147" s="18">
        <v>2433.9</v>
      </c>
      <c r="H147" s="18">
        <v>2433.9</v>
      </c>
      <c r="I147" s="18"/>
      <c r="J147" s="18"/>
      <c r="K147" s="18"/>
      <c r="L147" s="18">
        <f t="shared" si="222"/>
        <v>2433.9</v>
      </c>
      <c r="M147" s="18">
        <f t="shared" si="223"/>
        <v>2433.9</v>
      </c>
      <c r="N147" s="18">
        <f t="shared" si="224"/>
        <v>2433.9</v>
      </c>
      <c r="O147" s="18"/>
      <c r="P147" s="18"/>
      <c r="Q147" s="18"/>
      <c r="R147" s="18">
        <f t="shared" si="176"/>
        <v>2433.9</v>
      </c>
      <c r="S147" s="18">
        <f t="shared" si="177"/>
        <v>2433.9</v>
      </c>
      <c r="T147" s="18">
        <f t="shared" si="178"/>
        <v>2433.9</v>
      </c>
      <c r="U147" s="18"/>
      <c r="V147" s="18"/>
      <c r="W147" s="18"/>
      <c r="X147" s="18">
        <f t="shared" si="179"/>
        <v>2433.9</v>
      </c>
      <c r="Y147" s="18">
        <f t="shared" si="180"/>
        <v>2433.9</v>
      </c>
      <c r="Z147" s="18">
        <f t="shared" si="181"/>
        <v>2433.9</v>
      </c>
      <c r="AA147" s="18"/>
      <c r="AB147" s="18"/>
      <c r="AC147" s="18"/>
      <c r="AD147" s="18">
        <f t="shared" si="182"/>
        <v>2433.9</v>
      </c>
      <c r="AE147" s="18">
        <f t="shared" si="183"/>
        <v>2433.9</v>
      </c>
      <c r="AF147" s="18">
        <f t="shared" si="184"/>
        <v>2433.9</v>
      </c>
      <c r="AG147" s="18"/>
      <c r="AH147" s="18">
        <f t="shared" si="185"/>
        <v>2433.9</v>
      </c>
      <c r="AI147" s="18">
        <f t="shared" si="186"/>
        <v>2433.9</v>
      </c>
      <c r="AJ147" s="18">
        <f t="shared" si="187"/>
        <v>2433.9</v>
      </c>
      <c r="AK147" s="18">
        <v>2122.2649999999999</v>
      </c>
      <c r="AL147" s="18"/>
      <c r="AM147" s="18"/>
      <c r="AN147" s="18">
        <f t="shared" si="188"/>
        <v>4556.165</v>
      </c>
      <c r="AO147" s="18">
        <f t="shared" si="189"/>
        <v>2433.9</v>
      </c>
      <c r="AP147" s="18">
        <f t="shared" si="190"/>
        <v>2433.9</v>
      </c>
      <c r="AQ147" s="18"/>
      <c r="AR147" s="18">
        <f t="shared" si="191"/>
        <v>4556.165</v>
      </c>
      <c r="AS147" s="18"/>
      <c r="AT147" s="18"/>
      <c r="AU147" s="18"/>
      <c r="AV147" s="18">
        <f t="shared" si="192"/>
        <v>4556.165</v>
      </c>
      <c r="AW147" s="18">
        <f t="shared" si="193"/>
        <v>2433.9</v>
      </c>
      <c r="AX147" s="18">
        <f t="shared" si="194"/>
        <v>2433.9</v>
      </c>
      <c r="AY147" s="18"/>
      <c r="AZ147" s="18"/>
      <c r="BA147" s="18">
        <f t="shared" si="174"/>
        <v>4556.165</v>
      </c>
      <c r="BB147" s="18">
        <f t="shared" si="175"/>
        <v>2433.9</v>
      </c>
      <c r="BC147" s="18"/>
      <c r="BD147" s="18"/>
      <c r="BE147" s="18"/>
      <c r="BF147" s="18">
        <f t="shared" si="411"/>
        <v>4556.165</v>
      </c>
      <c r="BG147" s="18">
        <f t="shared" si="412"/>
        <v>2433.9</v>
      </c>
      <c r="BH147" s="18">
        <f t="shared" si="413"/>
        <v>2433.9</v>
      </c>
      <c r="BI147" s="18"/>
      <c r="BJ147" s="25"/>
      <c r="BK147" s="36"/>
    </row>
    <row r="148" spans="1:63" ht="31.2" x14ac:dyDescent="0.3">
      <c r="A148" s="19" t="s">
        <v>1477</v>
      </c>
      <c r="B148" s="50"/>
      <c r="C148" s="51"/>
      <c r="D148" s="51"/>
      <c r="E148" s="14" t="s">
        <v>1475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O153+O149</f>
        <v>69.402999999999992</v>
      </c>
      <c r="P148" s="18">
        <f t="shared" ref="P148:BI148" si="414">P153+P149</f>
        <v>0</v>
      </c>
      <c r="Q148" s="18">
        <f t="shared" si="414"/>
        <v>0</v>
      </c>
      <c r="R148" s="18">
        <f t="shared" si="176"/>
        <v>69.402999999999992</v>
      </c>
      <c r="S148" s="18">
        <f t="shared" si="177"/>
        <v>0</v>
      </c>
      <c r="T148" s="18">
        <f t="shared" si="178"/>
        <v>0</v>
      </c>
      <c r="U148" s="18">
        <f t="shared" ref="U148:W148" si="415">U153+U149</f>
        <v>0</v>
      </c>
      <c r="V148" s="18">
        <f t="shared" si="415"/>
        <v>0</v>
      </c>
      <c r="W148" s="18">
        <f t="shared" si="415"/>
        <v>0</v>
      </c>
      <c r="X148" s="18">
        <f t="shared" si="179"/>
        <v>69.402999999999992</v>
      </c>
      <c r="Y148" s="18">
        <f t="shared" si="180"/>
        <v>0</v>
      </c>
      <c r="Z148" s="18">
        <f t="shared" si="181"/>
        <v>0</v>
      </c>
      <c r="AA148" s="18">
        <f t="shared" ref="AA148:AB148" si="416">AA153+AA149</f>
        <v>0</v>
      </c>
      <c r="AB148" s="18">
        <f t="shared" si="416"/>
        <v>0</v>
      </c>
      <c r="AC148" s="18">
        <f t="shared" ref="AC148" si="417">AC153+AC149</f>
        <v>0</v>
      </c>
      <c r="AD148" s="18">
        <f t="shared" si="182"/>
        <v>69.402999999999992</v>
      </c>
      <c r="AE148" s="18">
        <f t="shared" si="183"/>
        <v>0</v>
      </c>
      <c r="AF148" s="18">
        <f t="shared" si="184"/>
        <v>0</v>
      </c>
      <c r="AG148" s="18">
        <f t="shared" ref="AG148" si="418">AG153+AG149</f>
        <v>0</v>
      </c>
      <c r="AH148" s="18">
        <f t="shared" si="185"/>
        <v>69.402999999999992</v>
      </c>
      <c r="AI148" s="18">
        <f t="shared" si="186"/>
        <v>0</v>
      </c>
      <c r="AJ148" s="18">
        <f t="shared" si="187"/>
        <v>0</v>
      </c>
      <c r="AK148" s="18">
        <f t="shared" ref="AK148:AM148" si="419">AK153+AK149</f>
        <v>258.60599999999999</v>
      </c>
      <c r="AL148" s="18">
        <f t="shared" si="419"/>
        <v>0</v>
      </c>
      <c r="AM148" s="18">
        <f t="shared" si="419"/>
        <v>0</v>
      </c>
      <c r="AN148" s="18">
        <f t="shared" si="188"/>
        <v>328.00900000000001</v>
      </c>
      <c r="AO148" s="18">
        <f t="shared" si="189"/>
        <v>0</v>
      </c>
      <c r="AP148" s="18">
        <f t="shared" si="190"/>
        <v>0</v>
      </c>
      <c r="AQ148" s="18">
        <f t="shared" ref="AQ148" si="420">AQ153+AQ149</f>
        <v>0</v>
      </c>
      <c r="AR148" s="18">
        <f t="shared" si="191"/>
        <v>328.00900000000001</v>
      </c>
      <c r="AS148" s="18">
        <f t="shared" ref="AS148:AU148" si="421">AS153+AS149</f>
        <v>0</v>
      </c>
      <c r="AT148" s="18">
        <f t="shared" si="421"/>
        <v>0</v>
      </c>
      <c r="AU148" s="18">
        <f t="shared" si="421"/>
        <v>0</v>
      </c>
      <c r="AV148" s="18">
        <f t="shared" si="192"/>
        <v>328.00900000000001</v>
      </c>
      <c r="AW148" s="18">
        <f t="shared" si="193"/>
        <v>0</v>
      </c>
      <c r="AX148" s="18">
        <f t="shared" si="194"/>
        <v>0</v>
      </c>
      <c r="AY148" s="18">
        <f t="shared" ref="AY148:AZ148" si="422">AY153+AY149</f>
        <v>0</v>
      </c>
      <c r="AZ148" s="18">
        <f t="shared" si="422"/>
        <v>0</v>
      </c>
      <c r="BA148" s="18">
        <f t="shared" ref="BA148:BA211" si="423">AV148+AY148</f>
        <v>328.00900000000001</v>
      </c>
      <c r="BB148" s="18">
        <f t="shared" ref="BB148:BB211" si="424">AW148+AZ148</f>
        <v>0</v>
      </c>
      <c r="BC148" s="18">
        <f t="shared" ref="BC148:BE148" si="425">BC153+BC149</f>
        <v>0</v>
      </c>
      <c r="BD148" s="18">
        <f t="shared" si="425"/>
        <v>0</v>
      </c>
      <c r="BE148" s="18">
        <f t="shared" si="425"/>
        <v>0</v>
      </c>
      <c r="BF148" s="18">
        <f t="shared" si="411"/>
        <v>328.00900000000001</v>
      </c>
      <c r="BG148" s="18">
        <f t="shared" si="412"/>
        <v>0</v>
      </c>
      <c r="BH148" s="18">
        <f t="shared" si="413"/>
        <v>0</v>
      </c>
      <c r="BI148" s="18">
        <f t="shared" si="414"/>
        <v>0</v>
      </c>
      <c r="BJ148" s="25"/>
      <c r="BK148" s="36"/>
    </row>
    <row r="149" spans="1:63" x14ac:dyDescent="0.3">
      <c r="A149" s="19" t="s">
        <v>1486</v>
      </c>
      <c r="B149" s="50"/>
      <c r="C149" s="51"/>
      <c r="D149" s="51"/>
      <c r="E149" s="14" t="s">
        <v>1487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>O150</f>
        <v>36.704000000000001</v>
      </c>
      <c r="P149" s="18">
        <f t="shared" ref="P149:BI151" si="426">P150</f>
        <v>0</v>
      </c>
      <c r="Q149" s="18">
        <f t="shared" si="426"/>
        <v>0</v>
      </c>
      <c r="R149" s="18">
        <f t="shared" ref="R149:R212" si="427">L149+O149</f>
        <v>36.704000000000001</v>
      </c>
      <c r="S149" s="18">
        <f t="shared" ref="S149:S212" si="428">M149+P149</f>
        <v>0</v>
      </c>
      <c r="T149" s="18">
        <f t="shared" ref="T149:T212" si="429">N149+Q149</f>
        <v>0</v>
      </c>
      <c r="U149" s="18">
        <f t="shared" si="426"/>
        <v>0</v>
      </c>
      <c r="V149" s="18">
        <f t="shared" si="426"/>
        <v>0</v>
      </c>
      <c r="W149" s="18">
        <f t="shared" si="426"/>
        <v>0</v>
      </c>
      <c r="X149" s="18">
        <f t="shared" ref="X149:X212" si="430">R149+U149</f>
        <v>36.704000000000001</v>
      </c>
      <c r="Y149" s="18">
        <f t="shared" ref="Y149:Y212" si="431">S149+V149</f>
        <v>0</v>
      </c>
      <c r="Z149" s="18">
        <f t="shared" ref="Z149:Z212" si="432">T149+W149</f>
        <v>0</v>
      </c>
      <c r="AA149" s="18">
        <f t="shared" si="426"/>
        <v>0</v>
      </c>
      <c r="AB149" s="18">
        <f t="shared" si="426"/>
        <v>0</v>
      </c>
      <c r="AC149" s="18">
        <f t="shared" si="426"/>
        <v>0</v>
      </c>
      <c r="AD149" s="18">
        <f t="shared" ref="AD149:AD212" si="433">X149+AA149</f>
        <v>36.704000000000001</v>
      </c>
      <c r="AE149" s="18">
        <f t="shared" ref="AE149:AE212" si="434">Y149+AB149</f>
        <v>0</v>
      </c>
      <c r="AF149" s="18">
        <f t="shared" ref="AF149:AF212" si="435">Z149+AC149</f>
        <v>0</v>
      </c>
      <c r="AG149" s="18">
        <f t="shared" si="426"/>
        <v>0</v>
      </c>
      <c r="AH149" s="18">
        <f t="shared" ref="AH149:AH212" si="436">AD149+AG149</f>
        <v>36.704000000000001</v>
      </c>
      <c r="AI149" s="18">
        <f t="shared" ref="AI149:AI212" si="437">AE149</f>
        <v>0</v>
      </c>
      <c r="AJ149" s="18">
        <f t="shared" ref="AJ149:AJ212" si="438">AF149</f>
        <v>0</v>
      </c>
      <c r="AK149" s="18">
        <f t="shared" si="426"/>
        <v>258.60599999999999</v>
      </c>
      <c r="AL149" s="18">
        <f t="shared" si="426"/>
        <v>0</v>
      </c>
      <c r="AM149" s="18">
        <f t="shared" si="426"/>
        <v>0</v>
      </c>
      <c r="AN149" s="18">
        <f t="shared" ref="AN149:AN212" si="439">AH149+AK149</f>
        <v>295.31</v>
      </c>
      <c r="AO149" s="18">
        <f t="shared" ref="AO149:AO212" si="440">AI149+AL149</f>
        <v>0</v>
      </c>
      <c r="AP149" s="18">
        <f t="shared" ref="AP149:AP212" si="441">AJ149+AM149</f>
        <v>0</v>
      </c>
      <c r="AQ149" s="18">
        <f t="shared" si="426"/>
        <v>0</v>
      </c>
      <c r="AR149" s="18">
        <f t="shared" ref="AR149:AR212" si="442">AN149+AQ149</f>
        <v>295.31</v>
      </c>
      <c r="AS149" s="18">
        <f t="shared" si="426"/>
        <v>0</v>
      </c>
      <c r="AT149" s="18">
        <f t="shared" si="426"/>
        <v>0</v>
      </c>
      <c r="AU149" s="18">
        <f t="shared" si="426"/>
        <v>0</v>
      </c>
      <c r="AV149" s="18">
        <f t="shared" ref="AV149:AV212" si="443">AR149+AS149</f>
        <v>295.31</v>
      </c>
      <c r="AW149" s="18">
        <f t="shared" ref="AW149:AW212" si="444">AO149+AT149</f>
        <v>0</v>
      </c>
      <c r="AX149" s="18">
        <f t="shared" ref="AX149:AX212" si="445">AP149+AU149</f>
        <v>0</v>
      </c>
      <c r="AY149" s="18">
        <f t="shared" si="426"/>
        <v>0</v>
      </c>
      <c r="AZ149" s="18">
        <f t="shared" si="426"/>
        <v>0</v>
      </c>
      <c r="BA149" s="18">
        <f t="shared" si="423"/>
        <v>295.31</v>
      </c>
      <c r="BB149" s="18">
        <f t="shared" si="424"/>
        <v>0</v>
      </c>
      <c r="BC149" s="18">
        <f t="shared" si="426"/>
        <v>0</v>
      </c>
      <c r="BD149" s="18">
        <f t="shared" si="426"/>
        <v>0</v>
      </c>
      <c r="BE149" s="18">
        <f t="shared" si="426"/>
        <v>0</v>
      </c>
      <c r="BF149" s="18">
        <f t="shared" si="411"/>
        <v>295.31</v>
      </c>
      <c r="BG149" s="18">
        <f t="shared" si="412"/>
        <v>0</v>
      </c>
      <c r="BH149" s="18">
        <f t="shared" si="413"/>
        <v>0</v>
      </c>
      <c r="BI149" s="18">
        <f t="shared" si="426"/>
        <v>0</v>
      </c>
      <c r="BJ149" s="25"/>
      <c r="BK149" s="36"/>
    </row>
    <row r="150" spans="1:63" x14ac:dyDescent="0.3">
      <c r="A150" s="19" t="s">
        <v>1486</v>
      </c>
      <c r="B150" s="50">
        <v>800</v>
      </c>
      <c r="C150" s="51"/>
      <c r="D150" s="51"/>
      <c r="E150" s="14" t="s">
        <v>460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36.704000000000001</v>
      </c>
      <c r="P150" s="18">
        <f t="shared" si="426"/>
        <v>0</v>
      </c>
      <c r="Q150" s="18">
        <f t="shared" si="426"/>
        <v>0</v>
      </c>
      <c r="R150" s="18">
        <f t="shared" si="427"/>
        <v>36.704000000000001</v>
      </c>
      <c r="S150" s="18">
        <f t="shared" si="428"/>
        <v>0</v>
      </c>
      <c r="T150" s="18">
        <f t="shared" si="429"/>
        <v>0</v>
      </c>
      <c r="U150" s="18">
        <f t="shared" si="426"/>
        <v>0</v>
      </c>
      <c r="V150" s="18">
        <f t="shared" si="426"/>
        <v>0</v>
      </c>
      <c r="W150" s="18">
        <f t="shared" si="426"/>
        <v>0</v>
      </c>
      <c r="X150" s="18">
        <f t="shared" si="430"/>
        <v>36.704000000000001</v>
      </c>
      <c r="Y150" s="18">
        <f t="shared" si="431"/>
        <v>0</v>
      </c>
      <c r="Z150" s="18">
        <f t="shared" si="432"/>
        <v>0</v>
      </c>
      <c r="AA150" s="18">
        <f t="shared" si="426"/>
        <v>0</v>
      </c>
      <c r="AB150" s="18">
        <f t="shared" si="426"/>
        <v>0</v>
      </c>
      <c r="AC150" s="18">
        <f t="shared" si="426"/>
        <v>0</v>
      </c>
      <c r="AD150" s="18">
        <f t="shared" si="433"/>
        <v>36.704000000000001</v>
      </c>
      <c r="AE150" s="18">
        <f t="shared" si="434"/>
        <v>0</v>
      </c>
      <c r="AF150" s="18">
        <f t="shared" si="435"/>
        <v>0</v>
      </c>
      <c r="AG150" s="18">
        <f t="shared" si="426"/>
        <v>0</v>
      </c>
      <c r="AH150" s="18">
        <f t="shared" si="436"/>
        <v>36.704000000000001</v>
      </c>
      <c r="AI150" s="18">
        <f t="shared" si="437"/>
        <v>0</v>
      </c>
      <c r="AJ150" s="18">
        <f t="shared" si="438"/>
        <v>0</v>
      </c>
      <c r="AK150" s="18">
        <f t="shared" si="426"/>
        <v>258.60599999999999</v>
      </c>
      <c r="AL150" s="18">
        <f t="shared" si="426"/>
        <v>0</v>
      </c>
      <c r="AM150" s="18">
        <f t="shared" si="426"/>
        <v>0</v>
      </c>
      <c r="AN150" s="18">
        <f t="shared" si="439"/>
        <v>295.31</v>
      </c>
      <c r="AO150" s="18">
        <f t="shared" si="440"/>
        <v>0</v>
      </c>
      <c r="AP150" s="18">
        <f t="shared" si="441"/>
        <v>0</v>
      </c>
      <c r="AQ150" s="18">
        <f t="shared" si="426"/>
        <v>0</v>
      </c>
      <c r="AR150" s="18">
        <f t="shared" si="442"/>
        <v>295.31</v>
      </c>
      <c r="AS150" s="18">
        <f t="shared" si="426"/>
        <v>0</v>
      </c>
      <c r="AT150" s="18">
        <f t="shared" si="426"/>
        <v>0</v>
      </c>
      <c r="AU150" s="18">
        <f t="shared" si="426"/>
        <v>0</v>
      </c>
      <c r="AV150" s="18">
        <f t="shared" si="443"/>
        <v>295.31</v>
      </c>
      <c r="AW150" s="18">
        <f t="shared" si="444"/>
        <v>0</v>
      </c>
      <c r="AX150" s="18">
        <f t="shared" si="445"/>
        <v>0</v>
      </c>
      <c r="AY150" s="18">
        <f t="shared" si="426"/>
        <v>0</v>
      </c>
      <c r="AZ150" s="18">
        <f t="shared" si="426"/>
        <v>0</v>
      </c>
      <c r="BA150" s="18">
        <f t="shared" si="423"/>
        <v>295.31</v>
      </c>
      <c r="BB150" s="18">
        <f t="shared" si="424"/>
        <v>0</v>
      </c>
      <c r="BC150" s="18">
        <f t="shared" si="426"/>
        <v>0</v>
      </c>
      <c r="BD150" s="18">
        <f t="shared" si="426"/>
        <v>0</v>
      </c>
      <c r="BE150" s="18">
        <f t="shared" si="426"/>
        <v>0</v>
      </c>
      <c r="BF150" s="18">
        <f t="shared" si="411"/>
        <v>295.31</v>
      </c>
      <c r="BG150" s="18">
        <f t="shared" si="412"/>
        <v>0</v>
      </c>
      <c r="BH150" s="18">
        <f t="shared" si="413"/>
        <v>0</v>
      </c>
      <c r="BI150" s="18">
        <f t="shared" si="426"/>
        <v>0</v>
      </c>
      <c r="BJ150" s="25"/>
      <c r="BK150" s="36"/>
    </row>
    <row r="151" spans="1:63" x14ac:dyDescent="0.3">
      <c r="A151" s="19" t="s">
        <v>1486</v>
      </c>
      <c r="B151" s="50">
        <v>850</v>
      </c>
      <c r="C151" s="51"/>
      <c r="D151" s="51"/>
      <c r="E151" s="14" t="s">
        <v>477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O152</f>
        <v>36.704000000000001</v>
      </c>
      <c r="P151" s="18">
        <f t="shared" si="426"/>
        <v>0</v>
      </c>
      <c r="Q151" s="18">
        <f t="shared" si="426"/>
        <v>0</v>
      </c>
      <c r="R151" s="18">
        <f t="shared" si="427"/>
        <v>36.704000000000001</v>
      </c>
      <c r="S151" s="18">
        <f t="shared" si="428"/>
        <v>0</v>
      </c>
      <c r="T151" s="18">
        <f t="shared" si="429"/>
        <v>0</v>
      </c>
      <c r="U151" s="18">
        <f t="shared" si="426"/>
        <v>0</v>
      </c>
      <c r="V151" s="18">
        <f t="shared" si="426"/>
        <v>0</v>
      </c>
      <c r="W151" s="18">
        <f t="shared" si="426"/>
        <v>0</v>
      </c>
      <c r="X151" s="18">
        <f t="shared" si="430"/>
        <v>36.704000000000001</v>
      </c>
      <c r="Y151" s="18">
        <f t="shared" si="431"/>
        <v>0</v>
      </c>
      <c r="Z151" s="18">
        <f t="shared" si="432"/>
        <v>0</v>
      </c>
      <c r="AA151" s="18">
        <f t="shared" si="426"/>
        <v>0</v>
      </c>
      <c r="AB151" s="18">
        <f t="shared" si="426"/>
        <v>0</v>
      </c>
      <c r="AC151" s="18">
        <f t="shared" si="426"/>
        <v>0</v>
      </c>
      <c r="AD151" s="18">
        <f t="shared" si="433"/>
        <v>36.704000000000001</v>
      </c>
      <c r="AE151" s="18">
        <f t="shared" si="434"/>
        <v>0</v>
      </c>
      <c r="AF151" s="18">
        <f t="shared" si="435"/>
        <v>0</v>
      </c>
      <c r="AG151" s="18">
        <f t="shared" si="426"/>
        <v>0</v>
      </c>
      <c r="AH151" s="18">
        <f t="shared" si="436"/>
        <v>36.704000000000001</v>
      </c>
      <c r="AI151" s="18">
        <f t="shared" si="437"/>
        <v>0</v>
      </c>
      <c r="AJ151" s="18">
        <f t="shared" si="438"/>
        <v>0</v>
      </c>
      <c r="AK151" s="18">
        <f t="shared" si="426"/>
        <v>258.60599999999999</v>
      </c>
      <c r="AL151" s="18">
        <f t="shared" si="426"/>
        <v>0</v>
      </c>
      <c r="AM151" s="18">
        <f t="shared" si="426"/>
        <v>0</v>
      </c>
      <c r="AN151" s="18">
        <f t="shared" si="439"/>
        <v>295.31</v>
      </c>
      <c r="AO151" s="18">
        <f t="shared" si="440"/>
        <v>0</v>
      </c>
      <c r="AP151" s="18">
        <f t="shared" si="441"/>
        <v>0</v>
      </c>
      <c r="AQ151" s="18">
        <f t="shared" si="426"/>
        <v>0</v>
      </c>
      <c r="AR151" s="18">
        <f t="shared" si="442"/>
        <v>295.31</v>
      </c>
      <c r="AS151" s="18">
        <f t="shared" si="426"/>
        <v>0</v>
      </c>
      <c r="AT151" s="18">
        <f t="shared" si="426"/>
        <v>0</v>
      </c>
      <c r="AU151" s="18">
        <f t="shared" si="426"/>
        <v>0</v>
      </c>
      <c r="AV151" s="18">
        <f t="shared" si="443"/>
        <v>295.31</v>
      </c>
      <c r="AW151" s="18">
        <f t="shared" si="444"/>
        <v>0</v>
      </c>
      <c r="AX151" s="18">
        <f t="shared" si="445"/>
        <v>0</v>
      </c>
      <c r="AY151" s="18">
        <f t="shared" si="426"/>
        <v>0</v>
      </c>
      <c r="AZ151" s="18">
        <f t="shared" si="426"/>
        <v>0</v>
      </c>
      <c r="BA151" s="18">
        <f t="shared" si="423"/>
        <v>295.31</v>
      </c>
      <c r="BB151" s="18">
        <f t="shared" si="424"/>
        <v>0</v>
      </c>
      <c r="BC151" s="18">
        <f t="shared" si="426"/>
        <v>0</v>
      </c>
      <c r="BD151" s="18">
        <f t="shared" si="426"/>
        <v>0</v>
      </c>
      <c r="BE151" s="18">
        <f t="shared" si="426"/>
        <v>0</v>
      </c>
      <c r="BF151" s="18">
        <f t="shared" si="411"/>
        <v>295.31</v>
      </c>
      <c r="BG151" s="18">
        <f t="shared" si="412"/>
        <v>0</v>
      </c>
      <c r="BH151" s="18">
        <f t="shared" si="413"/>
        <v>0</v>
      </c>
      <c r="BI151" s="18">
        <f t="shared" si="426"/>
        <v>0</v>
      </c>
      <c r="BJ151" s="25"/>
      <c r="BK151" s="36"/>
    </row>
    <row r="152" spans="1:63" ht="46.8" x14ac:dyDescent="0.3">
      <c r="A152" s="19" t="s">
        <v>1486</v>
      </c>
      <c r="B152" s="50">
        <v>850</v>
      </c>
      <c r="C152" s="51" t="s">
        <v>19</v>
      </c>
      <c r="D152" s="51" t="s">
        <v>53</v>
      </c>
      <c r="E152" s="14" t="s">
        <v>1126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v>36.704000000000001</v>
      </c>
      <c r="P152" s="18"/>
      <c r="Q152" s="18"/>
      <c r="R152" s="18">
        <f t="shared" si="427"/>
        <v>36.704000000000001</v>
      </c>
      <c r="S152" s="18">
        <f t="shared" si="428"/>
        <v>0</v>
      </c>
      <c r="T152" s="18">
        <f t="shared" si="429"/>
        <v>0</v>
      </c>
      <c r="U152" s="18"/>
      <c r="V152" s="18"/>
      <c r="W152" s="18"/>
      <c r="X152" s="18">
        <f t="shared" si="430"/>
        <v>36.704000000000001</v>
      </c>
      <c r="Y152" s="18">
        <f t="shared" si="431"/>
        <v>0</v>
      </c>
      <c r="Z152" s="18">
        <f t="shared" si="432"/>
        <v>0</v>
      </c>
      <c r="AA152" s="18"/>
      <c r="AB152" s="18"/>
      <c r="AC152" s="18"/>
      <c r="AD152" s="18">
        <f t="shared" si="433"/>
        <v>36.704000000000001</v>
      </c>
      <c r="AE152" s="18">
        <f t="shared" si="434"/>
        <v>0</v>
      </c>
      <c r="AF152" s="18">
        <f t="shared" si="435"/>
        <v>0</v>
      </c>
      <c r="AG152" s="18"/>
      <c r="AH152" s="18">
        <f t="shared" si="436"/>
        <v>36.704000000000001</v>
      </c>
      <c r="AI152" s="18">
        <f t="shared" si="437"/>
        <v>0</v>
      </c>
      <c r="AJ152" s="18">
        <f t="shared" si="438"/>
        <v>0</v>
      </c>
      <c r="AK152" s="18">
        <v>258.60599999999999</v>
      </c>
      <c r="AL152" s="18"/>
      <c r="AM152" s="18"/>
      <c r="AN152" s="18">
        <f t="shared" si="439"/>
        <v>295.31</v>
      </c>
      <c r="AO152" s="18">
        <f t="shared" si="440"/>
        <v>0</v>
      </c>
      <c r="AP152" s="18">
        <f t="shared" si="441"/>
        <v>0</v>
      </c>
      <c r="AQ152" s="18"/>
      <c r="AR152" s="18">
        <f t="shared" si="442"/>
        <v>295.31</v>
      </c>
      <c r="AS152" s="18"/>
      <c r="AT152" s="18"/>
      <c r="AU152" s="18"/>
      <c r="AV152" s="18">
        <f t="shared" si="443"/>
        <v>295.31</v>
      </c>
      <c r="AW152" s="18">
        <f t="shared" si="444"/>
        <v>0</v>
      </c>
      <c r="AX152" s="18">
        <f t="shared" si="445"/>
        <v>0</v>
      </c>
      <c r="AY152" s="18"/>
      <c r="AZ152" s="18"/>
      <c r="BA152" s="18">
        <f t="shared" si="423"/>
        <v>295.31</v>
      </c>
      <c r="BB152" s="18">
        <f t="shared" si="424"/>
        <v>0</v>
      </c>
      <c r="BC152" s="18"/>
      <c r="BD152" s="18"/>
      <c r="BE152" s="18"/>
      <c r="BF152" s="18">
        <f t="shared" si="411"/>
        <v>295.31</v>
      </c>
      <c r="BG152" s="18">
        <f t="shared" si="412"/>
        <v>0</v>
      </c>
      <c r="BH152" s="18">
        <f t="shared" si="413"/>
        <v>0</v>
      </c>
      <c r="BI152" s="18"/>
      <c r="BJ152" s="25"/>
      <c r="BK152" s="36"/>
    </row>
    <row r="153" spans="1:63" ht="46.8" x14ac:dyDescent="0.3">
      <c r="A153" s="19" t="s">
        <v>1478</v>
      </c>
      <c r="B153" s="50"/>
      <c r="C153" s="51"/>
      <c r="D153" s="51"/>
      <c r="E153" s="14" t="s">
        <v>1476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>O154</f>
        <v>32.698999999999998</v>
      </c>
      <c r="P153" s="18">
        <f t="shared" ref="P153:BI155" si="446">P154</f>
        <v>0</v>
      </c>
      <c r="Q153" s="18">
        <f t="shared" si="446"/>
        <v>0</v>
      </c>
      <c r="R153" s="18">
        <f t="shared" si="427"/>
        <v>32.698999999999998</v>
      </c>
      <c r="S153" s="18">
        <f t="shared" si="428"/>
        <v>0</v>
      </c>
      <c r="T153" s="18">
        <f t="shared" si="429"/>
        <v>0</v>
      </c>
      <c r="U153" s="18">
        <f t="shared" si="446"/>
        <v>0</v>
      </c>
      <c r="V153" s="18">
        <f t="shared" si="446"/>
        <v>0</v>
      </c>
      <c r="W153" s="18">
        <f t="shared" si="446"/>
        <v>0</v>
      </c>
      <c r="X153" s="18">
        <f t="shared" si="430"/>
        <v>32.698999999999998</v>
      </c>
      <c r="Y153" s="18">
        <f t="shared" si="431"/>
        <v>0</v>
      </c>
      <c r="Z153" s="18">
        <f t="shared" si="432"/>
        <v>0</v>
      </c>
      <c r="AA153" s="18">
        <f t="shared" si="446"/>
        <v>0</v>
      </c>
      <c r="AB153" s="18">
        <f t="shared" si="446"/>
        <v>0</v>
      </c>
      <c r="AC153" s="18">
        <f t="shared" si="446"/>
        <v>0</v>
      </c>
      <c r="AD153" s="18">
        <f t="shared" si="433"/>
        <v>32.698999999999998</v>
      </c>
      <c r="AE153" s="18">
        <f t="shared" si="434"/>
        <v>0</v>
      </c>
      <c r="AF153" s="18">
        <f t="shared" si="435"/>
        <v>0</v>
      </c>
      <c r="AG153" s="18">
        <f t="shared" si="446"/>
        <v>0</v>
      </c>
      <c r="AH153" s="18">
        <f t="shared" si="436"/>
        <v>32.698999999999998</v>
      </c>
      <c r="AI153" s="18">
        <f t="shared" si="437"/>
        <v>0</v>
      </c>
      <c r="AJ153" s="18">
        <f t="shared" si="438"/>
        <v>0</v>
      </c>
      <c r="AK153" s="18">
        <f t="shared" si="446"/>
        <v>0</v>
      </c>
      <c r="AL153" s="18">
        <f t="shared" si="446"/>
        <v>0</v>
      </c>
      <c r="AM153" s="18">
        <f t="shared" si="446"/>
        <v>0</v>
      </c>
      <c r="AN153" s="18">
        <f t="shared" si="439"/>
        <v>32.698999999999998</v>
      </c>
      <c r="AO153" s="18">
        <f t="shared" si="440"/>
        <v>0</v>
      </c>
      <c r="AP153" s="18">
        <f t="shared" si="441"/>
        <v>0</v>
      </c>
      <c r="AQ153" s="18">
        <f t="shared" si="446"/>
        <v>0</v>
      </c>
      <c r="AR153" s="18">
        <f t="shared" si="442"/>
        <v>32.698999999999998</v>
      </c>
      <c r="AS153" s="18">
        <f t="shared" si="446"/>
        <v>0</v>
      </c>
      <c r="AT153" s="18">
        <f t="shared" si="446"/>
        <v>0</v>
      </c>
      <c r="AU153" s="18">
        <f t="shared" si="446"/>
        <v>0</v>
      </c>
      <c r="AV153" s="18">
        <f t="shared" si="443"/>
        <v>32.698999999999998</v>
      </c>
      <c r="AW153" s="18">
        <f t="shared" si="444"/>
        <v>0</v>
      </c>
      <c r="AX153" s="18">
        <f t="shared" si="445"/>
        <v>0</v>
      </c>
      <c r="AY153" s="18">
        <f t="shared" si="446"/>
        <v>0</v>
      </c>
      <c r="AZ153" s="18">
        <f t="shared" si="446"/>
        <v>0</v>
      </c>
      <c r="BA153" s="18">
        <f t="shared" si="423"/>
        <v>32.698999999999998</v>
      </c>
      <c r="BB153" s="18">
        <f t="shared" si="424"/>
        <v>0</v>
      </c>
      <c r="BC153" s="18">
        <f t="shared" si="446"/>
        <v>0</v>
      </c>
      <c r="BD153" s="18">
        <f t="shared" si="446"/>
        <v>0</v>
      </c>
      <c r="BE153" s="18">
        <f t="shared" si="446"/>
        <v>0</v>
      </c>
      <c r="BF153" s="18">
        <f t="shared" si="411"/>
        <v>32.698999999999998</v>
      </c>
      <c r="BG153" s="18">
        <f t="shared" si="412"/>
        <v>0</v>
      </c>
      <c r="BH153" s="18">
        <f t="shared" si="413"/>
        <v>0</v>
      </c>
      <c r="BI153" s="18">
        <f t="shared" si="446"/>
        <v>0</v>
      </c>
      <c r="BJ153" s="25"/>
      <c r="BK153" s="36"/>
    </row>
    <row r="154" spans="1:63" ht="46.8" x14ac:dyDescent="0.3">
      <c r="A154" s="19" t="s">
        <v>1478</v>
      </c>
      <c r="B154" s="50">
        <v>400</v>
      </c>
      <c r="C154" s="51"/>
      <c r="D154" s="51"/>
      <c r="E154" s="14" t="s">
        <v>457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f>O155</f>
        <v>32.698999999999998</v>
      </c>
      <c r="P154" s="18">
        <f t="shared" si="446"/>
        <v>0</v>
      </c>
      <c r="Q154" s="18">
        <f t="shared" si="446"/>
        <v>0</v>
      </c>
      <c r="R154" s="18">
        <f t="shared" si="427"/>
        <v>32.698999999999998</v>
      </c>
      <c r="S154" s="18">
        <f t="shared" si="428"/>
        <v>0</v>
      </c>
      <c r="T154" s="18">
        <f t="shared" si="429"/>
        <v>0</v>
      </c>
      <c r="U154" s="18">
        <f t="shared" si="446"/>
        <v>0</v>
      </c>
      <c r="V154" s="18">
        <f t="shared" si="446"/>
        <v>0</v>
      </c>
      <c r="W154" s="18">
        <f t="shared" si="446"/>
        <v>0</v>
      </c>
      <c r="X154" s="18">
        <f t="shared" si="430"/>
        <v>32.698999999999998</v>
      </c>
      <c r="Y154" s="18">
        <f t="shared" si="431"/>
        <v>0</v>
      </c>
      <c r="Z154" s="18">
        <f t="shared" si="432"/>
        <v>0</v>
      </c>
      <c r="AA154" s="18">
        <f t="shared" si="446"/>
        <v>0</v>
      </c>
      <c r="AB154" s="18">
        <f t="shared" si="446"/>
        <v>0</v>
      </c>
      <c r="AC154" s="18">
        <f t="shared" si="446"/>
        <v>0</v>
      </c>
      <c r="AD154" s="18">
        <f t="shared" si="433"/>
        <v>32.698999999999998</v>
      </c>
      <c r="AE154" s="18">
        <f t="shared" si="434"/>
        <v>0</v>
      </c>
      <c r="AF154" s="18">
        <f t="shared" si="435"/>
        <v>0</v>
      </c>
      <c r="AG154" s="18">
        <f t="shared" si="446"/>
        <v>0</v>
      </c>
      <c r="AH154" s="18">
        <f t="shared" si="436"/>
        <v>32.698999999999998</v>
      </c>
      <c r="AI154" s="18">
        <f t="shared" si="437"/>
        <v>0</v>
      </c>
      <c r="AJ154" s="18">
        <f t="shared" si="438"/>
        <v>0</v>
      </c>
      <c r="AK154" s="18">
        <f t="shared" si="446"/>
        <v>0</v>
      </c>
      <c r="AL154" s="18">
        <f t="shared" si="446"/>
        <v>0</v>
      </c>
      <c r="AM154" s="18">
        <f t="shared" si="446"/>
        <v>0</v>
      </c>
      <c r="AN154" s="18">
        <f t="shared" si="439"/>
        <v>32.698999999999998</v>
      </c>
      <c r="AO154" s="18">
        <f t="shared" si="440"/>
        <v>0</v>
      </c>
      <c r="AP154" s="18">
        <f t="shared" si="441"/>
        <v>0</v>
      </c>
      <c r="AQ154" s="18">
        <f t="shared" si="446"/>
        <v>0</v>
      </c>
      <c r="AR154" s="18">
        <f t="shared" si="442"/>
        <v>32.698999999999998</v>
      </c>
      <c r="AS154" s="18">
        <f t="shared" si="446"/>
        <v>0</v>
      </c>
      <c r="AT154" s="18">
        <f t="shared" si="446"/>
        <v>0</v>
      </c>
      <c r="AU154" s="18">
        <f t="shared" si="446"/>
        <v>0</v>
      </c>
      <c r="AV154" s="18">
        <f t="shared" si="443"/>
        <v>32.698999999999998</v>
      </c>
      <c r="AW154" s="18">
        <f t="shared" si="444"/>
        <v>0</v>
      </c>
      <c r="AX154" s="18">
        <f t="shared" si="445"/>
        <v>0</v>
      </c>
      <c r="AY154" s="18">
        <f t="shared" si="446"/>
        <v>0</v>
      </c>
      <c r="AZ154" s="18">
        <f t="shared" si="446"/>
        <v>0</v>
      </c>
      <c r="BA154" s="18">
        <f t="shared" si="423"/>
        <v>32.698999999999998</v>
      </c>
      <c r="BB154" s="18">
        <f t="shared" si="424"/>
        <v>0</v>
      </c>
      <c r="BC154" s="18">
        <f t="shared" si="446"/>
        <v>0</v>
      </c>
      <c r="BD154" s="18">
        <f t="shared" si="446"/>
        <v>0</v>
      </c>
      <c r="BE154" s="18">
        <f t="shared" si="446"/>
        <v>0</v>
      </c>
      <c r="BF154" s="18">
        <f t="shared" si="411"/>
        <v>32.698999999999998</v>
      </c>
      <c r="BG154" s="18">
        <f t="shared" si="412"/>
        <v>0</v>
      </c>
      <c r="BH154" s="18">
        <f t="shared" si="413"/>
        <v>0</v>
      </c>
      <c r="BI154" s="18">
        <f t="shared" si="446"/>
        <v>0</v>
      </c>
      <c r="BJ154" s="25"/>
      <c r="BK154" s="36"/>
    </row>
    <row r="155" spans="1:63" x14ac:dyDescent="0.3">
      <c r="A155" s="19" t="s">
        <v>1478</v>
      </c>
      <c r="B155" s="50">
        <v>410</v>
      </c>
      <c r="C155" s="51"/>
      <c r="D155" s="51"/>
      <c r="E155" s="14" t="s">
        <v>470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f>O156</f>
        <v>32.698999999999998</v>
      </c>
      <c r="P155" s="18">
        <f t="shared" si="446"/>
        <v>0</v>
      </c>
      <c r="Q155" s="18">
        <f t="shared" si="446"/>
        <v>0</v>
      </c>
      <c r="R155" s="18">
        <f t="shared" si="427"/>
        <v>32.698999999999998</v>
      </c>
      <c r="S155" s="18">
        <f t="shared" si="428"/>
        <v>0</v>
      </c>
      <c r="T155" s="18">
        <f t="shared" si="429"/>
        <v>0</v>
      </c>
      <c r="U155" s="18">
        <f t="shared" si="446"/>
        <v>0</v>
      </c>
      <c r="V155" s="18">
        <f t="shared" si="446"/>
        <v>0</v>
      </c>
      <c r="W155" s="18">
        <f t="shared" si="446"/>
        <v>0</v>
      </c>
      <c r="X155" s="18">
        <f t="shared" si="430"/>
        <v>32.698999999999998</v>
      </c>
      <c r="Y155" s="18">
        <f t="shared" si="431"/>
        <v>0</v>
      </c>
      <c r="Z155" s="18">
        <f t="shared" si="432"/>
        <v>0</v>
      </c>
      <c r="AA155" s="18">
        <f t="shared" si="446"/>
        <v>0</v>
      </c>
      <c r="AB155" s="18">
        <f t="shared" si="446"/>
        <v>0</v>
      </c>
      <c r="AC155" s="18">
        <f t="shared" si="446"/>
        <v>0</v>
      </c>
      <c r="AD155" s="18">
        <f t="shared" si="433"/>
        <v>32.698999999999998</v>
      </c>
      <c r="AE155" s="18">
        <f t="shared" si="434"/>
        <v>0</v>
      </c>
      <c r="AF155" s="18">
        <f t="shared" si="435"/>
        <v>0</v>
      </c>
      <c r="AG155" s="18">
        <f t="shared" si="446"/>
        <v>0</v>
      </c>
      <c r="AH155" s="18">
        <f t="shared" si="436"/>
        <v>32.698999999999998</v>
      </c>
      <c r="AI155" s="18">
        <f t="shared" si="437"/>
        <v>0</v>
      </c>
      <c r="AJ155" s="18">
        <f t="shared" si="438"/>
        <v>0</v>
      </c>
      <c r="AK155" s="18">
        <f t="shared" si="446"/>
        <v>0</v>
      </c>
      <c r="AL155" s="18">
        <f t="shared" si="446"/>
        <v>0</v>
      </c>
      <c r="AM155" s="18">
        <f t="shared" si="446"/>
        <v>0</v>
      </c>
      <c r="AN155" s="18">
        <f t="shared" si="439"/>
        <v>32.698999999999998</v>
      </c>
      <c r="AO155" s="18">
        <f t="shared" si="440"/>
        <v>0</v>
      </c>
      <c r="AP155" s="18">
        <f t="shared" si="441"/>
        <v>0</v>
      </c>
      <c r="AQ155" s="18">
        <f t="shared" si="446"/>
        <v>0</v>
      </c>
      <c r="AR155" s="18">
        <f t="shared" si="442"/>
        <v>32.698999999999998</v>
      </c>
      <c r="AS155" s="18">
        <f t="shared" si="446"/>
        <v>0</v>
      </c>
      <c r="AT155" s="18">
        <f t="shared" si="446"/>
        <v>0</v>
      </c>
      <c r="AU155" s="18">
        <f t="shared" si="446"/>
        <v>0</v>
      </c>
      <c r="AV155" s="18">
        <f t="shared" si="443"/>
        <v>32.698999999999998</v>
      </c>
      <c r="AW155" s="18">
        <f t="shared" si="444"/>
        <v>0</v>
      </c>
      <c r="AX155" s="18">
        <f t="shared" si="445"/>
        <v>0</v>
      </c>
      <c r="AY155" s="18">
        <f t="shared" si="446"/>
        <v>0</v>
      </c>
      <c r="AZ155" s="18">
        <f t="shared" si="446"/>
        <v>0</v>
      </c>
      <c r="BA155" s="18">
        <f t="shared" si="423"/>
        <v>32.698999999999998</v>
      </c>
      <c r="BB155" s="18">
        <f t="shared" si="424"/>
        <v>0</v>
      </c>
      <c r="BC155" s="18">
        <f t="shared" si="446"/>
        <v>0</v>
      </c>
      <c r="BD155" s="18">
        <f t="shared" si="446"/>
        <v>0</v>
      </c>
      <c r="BE155" s="18">
        <f t="shared" si="446"/>
        <v>0</v>
      </c>
      <c r="BF155" s="18">
        <f t="shared" si="411"/>
        <v>32.698999999999998</v>
      </c>
      <c r="BG155" s="18">
        <f t="shared" si="412"/>
        <v>0</v>
      </c>
      <c r="BH155" s="18">
        <f t="shared" si="413"/>
        <v>0</v>
      </c>
      <c r="BI155" s="18">
        <f t="shared" si="446"/>
        <v>0</v>
      </c>
      <c r="BJ155" s="25"/>
      <c r="BK155" s="36"/>
    </row>
    <row r="156" spans="1:63" ht="46.8" x14ac:dyDescent="0.3">
      <c r="A156" s="19" t="s">
        <v>1478</v>
      </c>
      <c r="B156" s="50">
        <v>410</v>
      </c>
      <c r="C156" s="51" t="s">
        <v>19</v>
      </c>
      <c r="D156" s="51" t="s">
        <v>53</v>
      </c>
      <c r="E156" s="14" t="s">
        <v>1126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>
        <v>32.698999999999998</v>
      </c>
      <c r="P156" s="18"/>
      <c r="Q156" s="18"/>
      <c r="R156" s="18">
        <f t="shared" si="427"/>
        <v>32.698999999999998</v>
      </c>
      <c r="S156" s="18">
        <f t="shared" si="428"/>
        <v>0</v>
      </c>
      <c r="T156" s="18">
        <f t="shared" si="429"/>
        <v>0</v>
      </c>
      <c r="U156" s="18"/>
      <c r="V156" s="18"/>
      <c r="W156" s="18"/>
      <c r="X156" s="18">
        <f t="shared" si="430"/>
        <v>32.698999999999998</v>
      </c>
      <c r="Y156" s="18">
        <f t="shared" si="431"/>
        <v>0</v>
      </c>
      <c r="Z156" s="18">
        <f t="shared" si="432"/>
        <v>0</v>
      </c>
      <c r="AA156" s="18"/>
      <c r="AB156" s="18"/>
      <c r="AC156" s="18"/>
      <c r="AD156" s="18">
        <f t="shared" si="433"/>
        <v>32.698999999999998</v>
      </c>
      <c r="AE156" s="18">
        <f t="shared" si="434"/>
        <v>0</v>
      </c>
      <c r="AF156" s="18">
        <f t="shared" si="435"/>
        <v>0</v>
      </c>
      <c r="AG156" s="18"/>
      <c r="AH156" s="18">
        <f t="shared" si="436"/>
        <v>32.698999999999998</v>
      </c>
      <c r="AI156" s="18">
        <f t="shared" si="437"/>
        <v>0</v>
      </c>
      <c r="AJ156" s="18">
        <f t="shared" si="438"/>
        <v>0</v>
      </c>
      <c r="AK156" s="18"/>
      <c r="AL156" s="18"/>
      <c r="AM156" s="18"/>
      <c r="AN156" s="18">
        <f t="shared" si="439"/>
        <v>32.698999999999998</v>
      </c>
      <c r="AO156" s="18">
        <f t="shared" si="440"/>
        <v>0</v>
      </c>
      <c r="AP156" s="18">
        <f t="shared" si="441"/>
        <v>0</v>
      </c>
      <c r="AQ156" s="18"/>
      <c r="AR156" s="18">
        <f t="shared" si="442"/>
        <v>32.698999999999998</v>
      </c>
      <c r="AS156" s="18"/>
      <c r="AT156" s="18"/>
      <c r="AU156" s="18"/>
      <c r="AV156" s="18">
        <f t="shared" si="443"/>
        <v>32.698999999999998</v>
      </c>
      <c r="AW156" s="18">
        <f t="shared" si="444"/>
        <v>0</v>
      </c>
      <c r="AX156" s="18">
        <f t="shared" si="445"/>
        <v>0</v>
      </c>
      <c r="AY156" s="18"/>
      <c r="AZ156" s="18"/>
      <c r="BA156" s="18">
        <f t="shared" si="423"/>
        <v>32.698999999999998</v>
      </c>
      <c r="BB156" s="18">
        <f t="shared" si="424"/>
        <v>0</v>
      </c>
      <c r="BC156" s="18"/>
      <c r="BD156" s="18"/>
      <c r="BE156" s="18"/>
      <c r="BF156" s="18">
        <f t="shared" si="411"/>
        <v>32.698999999999998</v>
      </c>
      <c r="BG156" s="18">
        <f t="shared" si="412"/>
        <v>0</v>
      </c>
      <c r="BH156" s="18">
        <f t="shared" si="413"/>
        <v>0</v>
      </c>
      <c r="BI156" s="18"/>
      <c r="BJ156" s="25"/>
      <c r="BK156" s="36"/>
    </row>
    <row r="157" spans="1:63" ht="62.4" x14ac:dyDescent="0.3">
      <c r="A157" s="51" t="s">
        <v>45</v>
      </c>
      <c r="B157" s="50"/>
      <c r="C157" s="51"/>
      <c r="D157" s="51"/>
      <c r="E157" s="14" t="s">
        <v>724</v>
      </c>
      <c r="F157" s="18">
        <f t="shared" ref="F157" si="447">F158+F171</f>
        <v>82351.3</v>
      </c>
      <c r="G157" s="18">
        <f t="shared" ref="G157:BI157" si="448">G158+G171</f>
        <v>81704.5</v>
      </c>
      <c r="H157" s="18">
        <f t="shared" si="448"/>
        <v>81704.5</v>
      </c>
      <c r="I157" s="18">
        <f t="shared" ref="I157:K157" si="449">I158+I171</f>
        <v>0</v>
      </c>
      <c r="J157" s="18">
        <f t="shared" si="449"/>
        <v>0</v>
      </c>
      <c r="K157" s="18">
        <f t="shared" si="449"/>
        <v>0</v>
      </c>
      <c r="L157" s="18">
        <f t="shared" si="222"/>
        <v>82351.3</v>
      </c>
      <c r="M157" s="18">
        <f t="shared" si="223"/>
        <v>81704.5</v>
      </c>
      <c r="N157" s="18">
        <f t="shared" si="224"/>
        <v>81704.5</v>
      </c>
      <c r="O157" s="18">
        <f t="shared" ref="O157:Q157" si="450">O158+O171</f>
        <v>4721.8340000000007</v>
      </c>
      <c r="P157" s="18">
        <f t="shared" si="450"/>
        <v>0</v>
      </c>
      <c r="Q157" s="18">
        <f t="shared" si="450"/>
        <v>0</v>
      </c>
      <c r="R157" s="18">
        <f t="shared" si="427"/>
        <v>87073.134000000005</v>
      </c>
      <c r="S157" s="18">
        <f t="shared" si="428"/>
        <v>81704.5</v>
      </c>
      <c r="T157" s="18">
        <f t="shared" si="429"/>
        <v>81704.5</v>
      </c>
      <c r="U157" s="18">
        <f t="shared" ref="U157:W157" si="451">U158+U171</f>
        <v>0</v>
      </c>
      <c r="V157" s="18">
        <f t="shared" si="451"/>
        <v>0</v>
      </c>
      <c r="W157" s="18">
        <f t="shared" si="451"/>
        <v>0</v>
      </c>
      <c r="X157" s="18">
        <f t="shared" si="430"/>
        <v>87073.134000000005</v>
      </c>
      <c r="Y157" s="18">
        <f t="shared" si="431"/>
        <v>81704.5</v>
      </c>
      <c r="Z157" s="18">
        <f t="shared" si="432"/>
        <v>81704.5</v>
      </c>
      <c r="AA157" s="18">
        <f t="shared" ref="AA157:AB157" si="452">AA158+AA171</f>
        <v>0</v>
      </c>
      <c r="AB157" s="18">
        <f t="shared" si="452"/>
        <v>0</v>
      </c>
      <c r="AC157" s="18">
        <f t="shared" ref="AC157" si="453">AC158+AC171</f>
        <v>0</v>
      </c>
      <c r="AD157" s="18">
        <f t="shared" si="433"/>
        <v>87073.134000000005</v>
      </c>
      <c r="AE157" s="18">
        <f t="shared" si="434"/>
        <v>81704.5</v>
      </c>
      <c r="AF157" s="18">
        <f t="shared" si="435"/>
        <v>81704.5</v>
      </c>
      <c r="AG157" s="18">
        <f t="shared" ref="AG157" si="454">AG158+AG171</f>
        <v>0</v>
      </c>
      <c r="AH157" s="18">
        <f t="shared" si="436"/>
        <v>87073.134000000005</v>
      </c>
      <c r="AI157" s="18">
        <f t="shared" si="437"/>
        <v>81704.5</v>
      </c>
      <c r="AJ157" s="18">
        <f t="shared" si="438"/>
        <v>81704.5</v>
      </c>
      <c r="AK157" s="18">
        <f t="shared" ref="AK157:AM157" si="455">AK158+AK171</f>
        <v>0</v>
      </c>
      <c r="AL157" s="18">
        <f t="shared" si="455"/>
        <v>0</v>
      </c>
      <c r="AM157" s="18">
        <f t="shared" si="455"/>
        <v>0</v>
      </c>
      <c r="AN157" s="18">
        <f t="shared" si="439"/>
        <v>87073.134000000005</v>
      </c>
      <c r="AO157" s="18">
        <f t="shared" si="440"/>
        <v>81704.5</v>
      </c>
      <c r="AP157" s="18">
        <f t="shared" si="441"/>
        <v>81704.5</v>
      </c>
      <c r="AQ157" s="18">
        <f t="shared" ref="AQ157" si="456">AQ158+AQ171</f>
        <v>0</v>
      </c>
      <c r="AR157" s="18">
        <f t="shared" si="442"/>
        <v>87073.134000000005</v>
      </c>
      <c r="AS157" s="18">
        <f t="shared" ref="AS157:AU157" si="457">AS158+AS171</f>
        <v>0</v>
      </c>
      <c r="AT157" s="18">
        <f t="shared" si="457"/>
        <v>0</v>
      </c>
      <c r="AU157" s="18">
        <f t="shared" si="457"/>
        <v>0</v>
      </c>
      <c r="AV157" s="18">
        <f t="shared" si="443"/>
        <v>87073.134000000005</v>
      </c>
      <c r="AW157" s="18">
        <f t="shared" si="444"/>
        <v>81704.5</v>
      </c>
      <c r="AX157" s="18">
        <f t="shared" si="445"/>
        <v>81704.5</v>
      </c>
      <c r="AY157" s="18">
        <f t="shared" ref="AY157:AZ157" si="458">AY158+AY171</f>
        <v>0</v>
      </c>
      <c r="AZ157" s="18">
        <f t="shared" si="458"/>
        <v>0</v>
      </c>
      <c r="BA157" s="18">
        <f t="shared" si="423"/>
        <v>87073.134000000005</v>
      </c>
      <c r="BB157" s="18">
        <f t="shared" si="424"/>
        <v>81704.5</v>
      </c>
      <c r="BC157" s="18">
        <f t="shared" ref="BC157:BE157" si="459">BC158+BC171</f>
        <v>2927.3</v>
      </c>
      <c r="BD157" s="18">
        <f t="shared" si="459"/>
        <v>0</v>
      </c>
      <c r="BE157" s="18">
        <f t="shared" si="459"/>
        <v>0</v>
      </c>
      <c r="BF157" s="18">
        <f t="shared" si="411"/>
        <v>90000.434000000008</v>
      </c>
      <c r="BG157" s="18">
        <f t="shared" si="412"/>
        <v>81704.5</v>
      </c>
      <c r="BH157" s="18">
        <f t="shared" si="413"/>
        <v>81704.5</v>
      </c>
      <c r="BI157" s="18">
        <f t="shared" si="448"/>
        <v>0</v>
      </c>
      <c r="BJ157" s="25"/>
      <c r="BK157" s="36"/>
    </row>
    <row r="158" spans="1:63" ht="46.8" x14ac:dyDescent="0.3">
      <c r="A158" s="51" t="s">
        <v>43</v>
      </c>
      <c r="B158" s="50"/>
      <c r="C158" s="51"/>
      <c r="D158" s="51"/>
      <c r="E158" s="14" t="s">
        <v>501</v>
      </c>
      <c r="F158" s="18">
        <f t="shared" ref="F158" si="460">F159+F163+F167</f>
        <v>75958.8</v>
      </c>
      <c r="G158" s="18">
        <f t="shared" ref="G158:BI158" si="461">G159+G163+G167</f>
        <v>75364.800000000003</v>
      </c>
      <c r="H158" s="18">
        <f t="shared" si="461"/>
        <v>75364.800000000003</v>
      </c>
      <c r="I158" s="18">
        <f t="shared" ref="I158:K158" si="462">I159+I163+I167</f>
        <v>0</v>
      </c>
      <c r="J158" s="18">
        <f t="shared" si="462"/>
        <v>0</v>
      </c>
      <c r="K158" s="18">
        <f t="shared" si="462"/>
        <v>0</v>
      </c>
      <c r="L158" s="18">
        <f t="shared" si="222"/>
        <v>75958.8</v>
      </c>
      <c r="M158" s="18">
        <f t="shared" si="223"/>
        <v>75364.800000000003</v>
      </c>
      <c r="N158" s="18">
        <f t="shared" si="224"/>
        <v>75364.800000000003</v>
      </c>
      <c r="O158" s="18">
        <f t="shared" ref="O158:Q158" si="463">O159+O163+O167</f>
        <v>4721.8340000000007</v>
      </c>
      <c r="P158" s="18">
        <f t="shared" si="463"/>
        <v>0</v>
      </c>
      <c r="Q158" s="18">
        <f t="shared" si="463"/>
        <v>0</v>
      </c>
      <c r="R158" s="18">
        <f t="shared" si="427"/>
        <v>80680.634000000005</v>
      </c>
      <c r="S158" s="18">
        <f t="shared" si="428"/>
        <v>75364.800000000003</v>
      </c>
      <c r="T158" s="18">
        <f t="shared" si="429"/>
        <v>75364.800000000003</v>
      </c>
      <c r="U158" s="18">
        <f t="shared" ref="U158:W158" si="464">U159+U163+U167</f>
        <v>0</v>
      </c>
      <c r="V158" s="18">
        <f t="shared" si="464"/>
        <v>0</v>
      </c>
      <c r="W158" s="18">
        <f t="shared" si="464"/>
        <v>0</v>
      </c>
      <c r="X158" s="18">
        <f t="shared" si="430"/>
        <v>80680.634000000005</v>
      </c>
      <c r="Y158" s="18">
        <f t="shared" si="431"/>
        <v>75364.800000000003</v>
      </c>
      <c r="Z158" s="18">
        <f t="shared" si="432"/>
        <v>75364.800000000003</v>
      </c>
      <c r="AA158" s="18">
        <f t="shared" ref="AA158:AB158" si="465">AA159+AA163+AA167</f>
        <v>0</v>
      </c>
      <c r="AB158" s="18">
        <f t="shared" si="465"/>
        <v>0</v>
      </c>
      <c r="AC158" s="18">
        <f t="shared" ref="AC158" si="466">AC159+AC163+AC167</f>
        <v>0</v>
      </c>
      <c r="AD158" s="18">
        <f t="shared" si="433"/>
        <v>80680.634000000005</v>
      </c>
      <c r="AE158" s="18">
        <f t="shared" si="434"/>
        <v>75364.800000000003</v>
      </c>
      <c r="AF158" s="18">
        <f t="shared" si="435"/>
        <v>75364.800000000003</v>
      </c>
      <c r="AG158" s="18">
        <f t="shared" ref="AG158" si="467">AG159+AG163+AG167</f>
        <v>0</v>
      </c>
      <c r="AH158" s="18">
        <f t="shared" si="436"/>
        <v>80680.634000000005</v>
      </c>
      <c r="AI158" s="18">
        <f t="shared" si="437"/>
        <v>75364.800000000003</v>
      </c>
      <c r="AJ158" s="18">
        <f t="shared" si="438"/>
        <v>75364.800000000003</v>
      </c>
      <c r="AK158" s="18">
        <f t="shared" ref="AK158:AM158" si="468">AK159+AK163+AK167</f>
        <v>0</v>
      </c>
      <c r="AL158" s="18">
        <f t="shared" si="468"/>
        <v>0</v>
      </c>
      <c r="AM158" s="18">
        <f t="shared" si="468"/>
        <v>0</v>
      </c>
      <c r="AN158" s="18">
        <f t="shared" si="439"/>
        <v>80680.634000000005</v>
      </c>
      <c r="AO158" s="18">
        <f t="shared" si="440"/>
        <v>75364.800000000003</v>
      </c>
      <c r="AP158" s="18">
        <f t="shared" si="441"/>
        <v>75364.800000000003</v>
      </c>
      <c r="AQ158" s="18">
        <f t="shared" ref="AQ158" si="469">AQ159+AQ163+AQ167</f>
        <v>0</v>
      </c>
      <c r="AR158" s="18">
        <f t="shared" si="442"/>
        <v>80680.634000000005</v>
      </c>
      <c r="AS158" s="18">
        <f t="shared" ref="AS158:AU158" si="470">AS159+AS163+AS167</f>
        <v>-211.42500000000001</v>
      </c>
      <c r="AT158" s="18">
        <f t="shared" si="470"/>
        <v>0</v>
      </c>
      <c r="AU158" s="18">
        <f t="shared" si="470"/>
        <v>0</v>
      </c>
      <c r="AV158" s="18">
        <f t="shared" si="443"/>
        <v>80469.209000000003</v>
      </c>
      <c r="AW158" s="18">
        <f t="shared" si="444"/>
        <v>75364.800000000003</v>
      </c>
      <c r="AX158" s="18">
        <f t="shared" si="445"/>
        <v>75364.800000000003</v>
      </c>
      <c r="AY158" s="18">
        <f t="shared" ref="AY158:AZ158" si="471">AY159+AY163+AY167</f>
        <v>0</v>
      </c>
      <c r="AZ158" s="18">
        <f t="shared" si="471"/>
        <v>0</v>
      </c>
      <c r="BA158" s="18">
        <f t="shared" si="423"/>
        <v>80469.209000000003</v>
      </c>
      <c r="BB158" s="18">
        <f t="shared" si="424"/>
        <v>75364.800000000003</v>
      </c>
      <c r="BC158" s="18">
        <f t="shared" ref="BC158:BE158" si="472">BC159+BC163+BC167</f>
        <v>2575.3000000000002</v>
      </c>
      <c r="BD158" s="18">
        <f t="shared" si="472"/>
        <v>0</v>
      </c>
      <c r="BE158" s="18">
        <f t="shared" si="472"/>
        <v>0</v>
      </c>
      <c r="BF158" s="18">
        <f t="shared" si="411"/>
        <v>83044.509000000005</v>
      </c>
      <c r="BG158" s="18">
        <f t="shared" si="412"/>
        <v>75364.800000000003</v>
      </c>
      <c r="BH158" s="18">
        <f t="shared" si="413"/>
        <v>75364.800000000003</v>
      </c>
      <c r="BI158" s="18">
        <f t="shared" si="461"/>
        <v>0</v>
      </c>
      <c r="BJ158" s="25"/>
      <c r="BK158" s="36"/>
    </row>
    <row r="159" spans="1:63" ht="93.6" x14ac:dyDescent="0.3">
      <c r="A159" s="51" t="s">
        <v>43</v>
      </c>
      <c r="B159" s="50">
        <v>100</v>
      </c>
      <c r="C159" s="51"/>
      <c r="D159" s="51"/>
      <c r="E159" s="14" t="s">
        <v>454</v>
      </c>
      <c r="F159" s="18">
        <f t="shared" ref="F159:BI159" si="473">F160</f>
        <v>65479</v>
      </c>
      <c r="G159" s="18">
        <f t="shared" si="473"/>
        <v>64835.199999999997</v>
      </c>
      <c r="H159" s="18">
        <f t="shared" si="473"/>
        <v>64835.199999999997</v>
      </c>
      <c r="I159" s="18">
        <f t="shared" si="473"/>
        <v>0</v>
      </c>
      <c r="J159" s="18">
        <f t="shared" si="473"/>
        <v>0</v>
      </c>
      <c r="K159" s="18">
        <f t="shared" si="473"/>
        <v>0</v>
      </c>
      <c r="L159" s="18">
        <f t="shared" si="222"/>
        <v>65479</v>
      </c>
      <c r="M159" s="18">
        <f t="shared" si="223"/>
        <v>64835.199999999997</v>
      </c>
      <c r="N159" s="18">
        <f t="shared" si="224"/>
        <v>64835.199999999997</v>
      </c>
      <c r="O159" s="18">
        <f t="shared" si="473"/>
        <v>4353.6580000000004</v>
      </c>
      <c r="P159" s="18">
        <f t="shared" si="473"/>
        <v>0</v>
      </c>
      <c r="Q159" s="18">
        <f t="shared" si="473"/>
        <v>0</v>
      </c>
      <c r="R159" s="18">
        <f t="shared" si="427"/>
        <v>69832.657999999996</v>
      </c>
      <c r="S159" s="18">
        <f t="shared" si="428"/>
        <v>64835.199999999997</v>
      </c>
      <c r="T159" s="18">
        <f t="shared" si="429"/>
        <v>64835.199999999997</v>
      </c>
      <c r="U159" s="18">
        <f t="shared" si="473"/>
        <v>0</v>
      </c>
      <c r="V159" s="18">
        <f t="shared" si="473"/>
        <v>0</v>
      </c>
      <c r="W159" s="18">
        <f t="shared" si="473"/>
        <v>0</v>
      </c>
      <c r="X159" s="18">
        <f t="shared" si="430"/>
        <v>69832.657999999996</v>
      </c>
      <c r="Y159" s="18">
        <f t="shared" si="431"/>
        <v>64835.199999999997</v>
      </c>
      <c r="Z159" s="18">
        <f t="shared" si="432"/>
        <v>64835.199999999997</v>
      </c>
      <c r="AA159" s="18">
        <f t="shared" si="473"/>
        <v>0</v>
      </c>
      <c r="AB159" s="18">
        <f t="shared" si="473"/>
        <v>0</v>
      </c>
      <c r="AC159" s="18">
        <f t="shared" si="473"/>
        <v>0</v>
      </c>
      <c r="AD159" s="18">
        <f t="shared" si="433"/>
        <v>69832.657999999996</v>
      </c>
      <c r="AE159" s="18">
        <f t="shared" si="434"/>
        <v>64835.199999999997</v>
      </c>
      <c r="AF159" s="18">
        <f t="shared" si="435"/>
        <v>64835.199999999997</v>
      </c>
      <c r="AG159" s="18">
        <f t="shared" si="473"/>
        <v>0</v>
      </c>
      <c r="AH159" s="18">
        <f t="shared" si="436"/>
        <v>69832.657999999996</v>
      </c>
      <c r="AI159" s="18">
        <f t="shared" si="437"/>
        <v>64835.199999999997</v>
      </c>
      <c r="AJ159" s="18">
        <f t="shared" si="438"/>
        <v>64835.199999999997</v>
      </c>
      <c r="AK159" s="18">
        <f t="shared" si="473"/>
        <v>0</v>
      </c>
      <c r="AL159" s="18">
        <f t="shared" si="473"/>
        <v>0</v>
      </c>
      <c r="AM159" s="18">
        <f t="shared" si="473"/>
        <v>0</v>
      </c>
      <c r="AN159" s="18">
        <f t="shared" si="439"/>
        <v>69832.657999999996</v>
      </c>
      <c r="AO159" s="18">
        <f t="shared" si="440"/>
        <v>64835.199999999997</v>
      </c>
      <c r="AP159" s="18">
        <f t="shared" si="441"/>
        <v>64835.199999999997</v>
      </c>
      <c r="AQ159" s="18">
        <f t="shared" si="473"/>
        <v>0</v>
      </c>
      <c r="AR159" s="18">
        <f t="shared" si="442"/>
        <v>69832.657999999996</v>
      </c>
      <c r="AS159" s="18">
        <f t="shared" si="473"/>
        <v>0</v>
      </c>
      <c r="AT159" s="18">
        <f t="shared" si="473"/>
        <v>0</v>
      </c>
      <c r="AU159" s="18">
        <f t="shared" si="473"/>
        <v>0</v>
      </c>
      <c r="AV159" s="18">
        <f t="shared" si="443"/>
        <v>69832.657999999996</v>
      </c>
      <c r="AW159" s="18">
        <f t="shared" si="444"/>
        <v>64835.199999999997</v>
      </c>
      <c r="AX159" s="18">
        <f t="shared" si="445"/>
        <v>64835.199999999997</v>
      </c>
      <c r="AY159" s="18">
        <f t="shared" si="473"/>
        <v>0</v>
      </c>
      <c r="AZ159" s="18">
        <f t="shared" si="473"/>
        <v>0</v>
      </c>
      <c r="BA159" s="18">
        <f t="shared" si="423"/>
        <v>69832.657999999996</v>
      </c>
      <c r="BB159" s="18">
        <f t="shared" si="424"/>
        <v>64835.199999999997</v>
      </c>
      <c r="BC159" s="18">
        <f t="shared" si="473"/>
        <v>2575.3000000000002</v>
      </c>
      <c r="BD159" s="18">
        <f t="shared" si="473"/>
        <v>0</v>
      </c>
      <c r="BE159" s="18">
        <f t="shared" si="473"/>
        <v>0</v>
      </c>
      <c r="BF159" s="18">
        <f t="shared" si="411"/>
        <v>72407.957999999999</v>
      </c>
      <c r="BG159" s="18">
        <f t="shared" si="412"/>
        <v>64835.199999999997</v>
      </c>
      <c r="BH159" s="18">
        <f t="shared" si="413"/>
        <v>64835.199999999997</v>
      </c>
      <c r="BI159" s="18">
        <f t="shared" si="473"/>
        <v>0</v>
      </c>
      <c r="BJ159" s="25"/>
      <c r="BK159" s="36"/>
    </row>
    <row r="160" spans="1:63" ht="31.2" x14ac:dyDescent="0.3">
      <c r="A160" s="51" t="s">
        <v>43</v>
      </c>
      <c r="B160" s="50">
        <v>110</v>
      </c>
      <c r="C160" s="51"/>
      <c r="D160" s="51"/>
      <c r="E160" s="14" t="s">
        <v>461</v>
      </c>
      <c r="F160" s="18">
        <f>F161+F162</f>
        <v>65479</v>
      </c>
      <c r="G160" s="18">
        <f t="shared" ref="G160:BI160" si="474">G161+G162</f>
        <v>64835.199999999997</v>
      </c>
      <c r="H160" s="18">
        <f t="shared" si="474"/>
        <v>64835.199999999997</v>
      </c>
      <c r="I160" s="18">
        <f>I161+I162</f>
        <v>0</v>
      </c>
      <c r="J160" s="18">
        <f t="shared" si="474"/>
        <v>0</v>
      </c>
      <c r="K160" s="18">
        <f t="shared" si="474"/>
        <v>0</v>
      </c>
      <c r="L160" s="18">
        <f t="shared" si="222"/>
        <v>65479</v>
      </c>
      <c r="M160" s="18">
        <f t="shared" si="223"/>
        <v>64835.199999999997</v>
      </c>
      <c r="N160" s="18">
        <f t="shared" si="224"/>
        <v>64835.199999999997</v>
      </c>
      <c r="O160" s="18">
        <f t="shared" ref="O160:Q160" si="475">O161+O162</f>
        <v>4353.6580000000004</v>
      </c>
      <c r="P160" s="18">
        <f t="shared" si="475"/>
        <v>0</v>
      </c>
      <c r="Q160" s="18">
        <f t="shared" si="475"/>
        <v>0</v>
      </c>
      <c r="R160" s="18">
        <f t="shared" si="427"/>
        <v>69832.657999999996</v>
      </c>
      <c r="S160" s="18">
        <f t="shared" si="428"/>
        <v>64835.199999999997</v>
      </c>
      <c r="T160" s="18">
        <f t="shared" si="429"/>
        <v>64835.199999999997</v>
      </c>
      <c r="U160" s="18">
        <f t="shared" ref="U160:W160" si="476">U161+U162</f>
        <v>0</v>
      </c>
      <c r="V160" s="18">
        <f t="shared" si="476"/>
        <v>0</v>
      </c>
      <c r="W160" s="18">
        <f t="shared" si="476"/>
        <v>0</v>
      </c>
      <c r="X160" s="18">
        <f t="shared" si="430"/>
        <v>69832.657999999996</v>
      </c>
      <c r="Y160" s="18">
        <f t="shared" si="431"/>
        <v>64835.199999999997</v>
      </c>
      <c r="Z160" s="18">
        <f t="shared" si="432"/>
        <v>64835.199999999997</v>
      </c>
      <c r="AA160" s="18">
        <f t="shared" ref="AA160:AB160" si="477">AA161+AA162</f>
        <v>0</v>
      </c>
      <c r="AB160" s="18">
        <f t="shared" si="477"/>
        <v>0</v>
      </c>
      <c r="AC160" s="18">
        <f t="shared" ref="AC160" si="478">AC161+AC162</f>
        <v>0</v>
      </c>
      <c r="AD160" s="18">
        <f t="shared" si="433"/>
        <v>69832.657999999996</v>
      </c>
      <c r="AE160" s="18">
        <f t="shared" si="434"/>
        <v>64835.199999999997</v>
      </c>
      <c r="AF160" s="18">
        <f t="shared" si="435"/>
        <v>64835.199999999997</v>
      </c>
      <c r="AG160" s="18">
        <f t="shared" ref="AG160" si="479">AG161+AG162</f>
        <v>0</v>
      </c>
      <c r="AH160" s="18">
        <f t="shared" si="436"/>
        <v>69832.657999999996</v>
      </c>
      <c r="AI160" s="18">
        <f t="shared" si="437"/>
        <v>64835.199999999997</v>
      </c>
      <c r="AJ160" s="18">
        <f t="shared" si="438"/>
        <v>64835.199999999997</v>
      </c>
      <c r="AK160" s="18">
        <f t="shared" ref="AK160:AM160" si="480">AK161+AK162</f>
        <v>0</v>
      </c>
      <c r="AL160" s="18">
        <f t="shared" si="480"/>
        <v>0</v>
      </c>
      <c r="AM160" s="18">
        <f t="shared" si="480"/>
        <v>0</v>
      </c>
      <c r="AN160" s="18">
        <f t="shared" si="439"/>
        <v>69832.657999999996</v>
      </c>
      <c r="AO160" s="18">
        <f t="shared" si="440"/>
        <v>64835.199999999997</v>
      </c>
      <c r="AP160" s="18">
        <f t="shared" si="441"/>
        <v>64835.199999999997</v>
      </c>
      <c r="AQ160" s="18">
        <f t="shared" ref="AQ160" si="481">AQ161+AQ162</f>
        <v>0</v>
      </c>
      <c r="AR160" s="18">
        <f t="shared" si="442"/>
        <v>69832.657999999996</v>
      </c>
      <c r="AS160" s="18">
        <f t="shared" ref="AS160:AU160" si="482">AS161+AS162</f>
        <v>0</v>
      </c>
      <c r="AT160" s="18">
        <f t="shared" si="482"/>
        <v>0</v>
      </c>
      <c r="AU160" s="18">
        <f t="shared" si="482"/>
        <v>0</v>
      </c>
      <c r="AV160" s="18">
        <f t="shared" si="443"/>
        <v>69832.657999999996</v>
      </c>
      <c r="AW160" s="18">
        <f t="shared" si="444"/>
        <v>64835.199999999997</v>
      </c>
      <c r="AX160" s="18">
        <f t="shared" si="445"/>
        <v>64835.199999999997</v>
      </c>
      <c r="AY160" s="18">
        <f t="shared" ref="AY160:AZ160" si="483">AY161+AY162</f>
        <v>0</v>
      </c>
      <c r="AZ160" s="18">
        <f t="shared" si="483"/>
        <v>0</v>
      </c>
      <c r="BA160" s="18">
        <f t="shared" si="423"/>
        <v>69832.657999999996</v>
      </c>
      <c r="BB160" s="18">
        <f t="shared" si="424"/>
        <v>64835.199999999997</v>
      </c>
      <c r="BC160" s="18">
        <f t="shared" ref="BC160:BE160" si="484">BC161+BC162</f>
        <v>2575.3000000000002</v>
      </c>
      <c r="BD160" s="18">
        <f t="shared" si="484"/>
        <v>0</v>
      </c>
      <c r="BE160" s="18">
        <f t="shared" si="484"/>
        <v>0</v>
      </c>
      <c r="BF160" s="18">
        <f t="shared" si="411"/>
        <v>72407.957999999999</v>
      </c>
      <c r="BG160" s="18">
        <f t="shared" si="412"/>
        <v>64835.199999999997</v>
      </c>
      <c r="BH160" s="18">
        <f t="shared" si="413"/>
        <v>64835.199999999997</v>
      </c>
      <c r="BI160" s="18">
        <f t="shared" si="474"/>
        <v>0</v>
      </c>
      <c r="BJ160" s="25"/>
      <c r="BK160" s="36"/>
    </row>
    <row r="161" spans="1:63" hidden="1" x14ac:dyDescent="0.3">
      <c r="A161" s="47" t="s">
        <v>43</v>
      </c>
      <c r="B161" s="43">
        <v>110</v>
      </c>
      <c r="C161" s="47" t="s">
        <v>19</v>
      </c>
      <c r="D161" s="47" t="s">
        <v>28</v>
      </c>
      <c r="E161" s="14" t="s">
        <v>979</v>
      </c>
      <c r="F161" s="18">
        <v>65479</v>
      </c>
      <c r="G161" s="18">
        <v>64835.199999999997</v>
      </c>
      <c r="H161" s="18">
        <v>64835.199999999997</v>
      </c>
      <c r="I161" s="18">
        <v>-65479</v>
      </c>
      <c r="J161" s="18">
        <v>-64835.199999999997</v>
      </c>
      <c r="K161" s="18">
        <v>-64835.199999999997</v>
      </c>
      <c r="L161" s="18">
        <f t="shared" si="222"/>
        <v>0</v>
      </c>
      <c r="M161" s="18">
        <f t="shared" si="223"/>
        <v>0</v>
      </c>
      <c r="N161" s="18">
        <f t="shared" si="224"/>
        <v>0</v>
      </c>
      <c r="O161" s="18"/>
      <c r="P161" s="18"/>
      <c r="Q161" s="18"/>
      <c r="R161" s="18">
        <f t="shared" si="427"/>
        <v>0</v>
      </c>
      <c r="S161" s="18">
        <f t="shared" si="428"/>
        <v>0</v>
      </c>
      <c r="T161" s="18">
        <f t="shared" si="429"/>
        <v>0</v>
      </c>
      <c r="U161" s="18"/>
      <c r="V161" s="18"/>
      <c r="W161" s="18"/>
      <c r="X161" s="18">
        <f t="shared" si="430"/>
        <v>0</v>
      </c>
      <c r="Y161" s="18">
        <f t="shared" si="431"/>
        <v>0</v>
      </c>
      <c r="Z161" s="18">
        <f t="shared" si="432"/>
        <v>0</v>
      </c>
      <c r="AA161" s="18"/>
      <c r="AB161" s="18"/>
      <c r="AC161" s="18"/>
      <c r="AD161" s="18">
        <f t="shared" si="433"/>
        <v>0</v>
      </c>
      <c r="AE161" s="18">
        <f t="shared" si="434"/>
        <v>0</v>
      </c>
      <c r="AF161" s="18">
        <f t="shared" si="435"/>
        <v>0</v>
      </c>
      <c r="AG161" s="18"/>
      <c r="AH161" s="18">
        <f t="shared" si="436"/>
        <v>0</v>
      </c>
      <c r="AI161" s="18">
        <f t="shared" si="437"/>
        <v>0</v>
      </c>
      <c r="AJ161" s="18">
        <f t="shared" si="438"/>
        <v>0</v>
      </c>
      <c r="AK161" s="18"/>
      <c r="AL161" s="18"/>
      <c r="AM161" s="18"/>
      <c r="AN161" s="18">
        <f t="shared" si="439"/>
        <v>0</v>
      </c>
      <c r="AO161" s="18">
        <f t="shared" si="440"/>
        <v>0</v>
      </c>
      <c r="AP161" s="18">
        <f t="shared" si="441"/>
        <v>0</v>
      </c>
      <c r="AQ161" s="18"/>
      <c r="AR161" s="18">
        <f t="shared" si="442"/>
        <v>0</v>
      </c>
      <c r="AS161" s="18"/>
      <c r="AT161" s="18"/>
      <c r="AU161" s="18"/>
      <c r="AV161" s="18">
        <f t="shared" si="443"/>
        <v>0</v>
      </c>
      <c r="AW161" s="18">
        <f t="shared" si="444"/>
        <v>0</v>
      </c>
      <c r="AX161" s="18">
        <f t="shared" si="445"/>
        <v>0</v>
      </c>
      <c r="AY161" s="18"/>
      <c r="AZ161" s="18"/>
      <c r="BA161" s="18">
        <f t="shared" si="423"/>
        <v>0</v>
      </c>
      <c r="BB161" s="18">
        <f t="shared" si="424"/>
        <v>0</v>
      </c>
      <c r="BC161" s="18"/>
      <c r="BD161" s="18"/>
      <c r="BE161" s="18"/>
      <c r="BF161" s="18">
        <f t="shared" si="411"/>
        <v>0</v>
      </c>
      <c r="BG161" s="18">
        <f t="shared" si="412"/>
        <v>0</v>
      </c>
      <c r="BH161" s="18">
        <f t="shared" si="413"/>
        <v>0</v>
      </c>
      <c r="BI161" s="18"/>
      <c r="BJ161" s="25">
        <v>0</v>
      </c>
      <c r="BK161" s="36">
        <v>112</v>
      </c>
    </row>
    <row r="162" spans="1:63" ht="46.8" x14ac:dyDescent="0.3">
      <c r="A162" s="51" t="s">
        <v>43</v>
      </c>
      <c r="B162" s="50">
        <v>110</v>
      </c>
      <c r="C162" s="51" t="s">
        <v>19</v>
      </c>
      <c r="D162" s="51" t="s">
        <v>53</v>
      </c>
      <c r="E162" s="14" t="s">
        <v>1126</v>
      </c>
      <c r="F162" s="18"/>
      <c r="G162" s="18"/>
      <c r="H162" s="18"/>
      <c r="I162" s="18">
        <v>65479</v>
      </c>
      <c r="J162" s="18">
        <v>64835.199999999997</v>
      </c>
      <c r="K162" s="18">
        <v>64835.199999999997</v>
      </c>
      <c r="L162" s="18">
        <f t="shared" ref="L162:L226" si="485">F162+I162</f>
        <v>65479</v>
      </c>
      <c r="M162" s="18">
        <f t="shared" ref="M162:M226" si="486">G162+J162</f>
        <v>64835.199999999997</v>
      </c>
      <c r="N162" s="18">
        <f t="shared" ref="N162:N226" si="487">H162+K162</f>
        <v>64835.199999999997</v>
      </c>
      <c r="O162" s="18">
        <v>4353.6580000000004</v>
      </c>
      <c r="P162" s="18"/>
      <c r="Q162" s="18"/>
      <c r="R162" s="18">
        <f t="shared" si="427"/>
        <v>69832.657999999996</v>
      </c>
      <c r="S162" s="18">
        <f t="shared" si="428"/>
        <v>64835.199999999997</v>
      </c>
      <c r="T162" s="18">
        <f t="shared" si="429"/>
        <v>64835.199999999997</v>
      </c>
      <c r="U162" s="18"/>
      <c r="V162" s="18"/>
      <c r="W162" s="18"/>
      <c r="X162" s="18">
        <f t="shared" si="430"/>
        <v>69832.657999999996</v>
      </c>
      <c r="Y162" s="18">
        <f t="shared" si="431"/>
        <v>64835.199999999997</v>
      </c>
      <c r="Z162" s="18">
        <f t="shared" si="432"/>
        <v>64835.199999999997</v>
      </c>
      <c r="AA162" s="18"/>
      <c r="AB162" s="18"/>
      <c r="AC162" s="18"/>
      <c r="AD162" s="18">
        <f t="shared" si="433"/>
        <v>69832.657999999996</v>
      </c>
      <c r="AE162" s="18">
        <f t="shared" si="434"/>
        <v>64835.199999999997</v>
      </c>
      <c r="AF162" s="18">
        <f t="shared" si="435"/>
        <v>64835.199999999997</v>
      </c>
      <c r="AG162" s="18"/>
      <c r="AH162" s="18">
        <f t="shared" si="436"/>
        <v>69832.657999999996</v>
      </c>
      <c r="AI162" s="18">
        <f t="shared" si="437"/>
        <v>64835.199999999997</v>
      </c>
      <c r="AJ162" s="18">
        <f t="shared" si="438"/>
        <v>64835.199999999997</v>
      </c>
      <c r="AK162" s="18"/>
      <c r="AL162" s="18"/>
      <c r="AM162" s="18"/>
      <c r="AN162" s="18">
        <f t="shared" si="439"/>
        <v>69832.657999999996</v>
      </c>
      <c r="AO162" s="18">
        <f t="shared" si="440"/>
        <v>64835.199999999997</v>
      </c>
      <c r="AP162" s="18">
        <f t="shared" si="441"/>
        <v>64835.199999999997</v>
      </c>
      <c r="AQ162" s="18"/>
      <c r="AR162" s="18">
        <f t="shared" si="442"/>
        <v>69832.657999999996</v>
      </c>
      <c r="AS162" s="18"/>
      <c r="AT162" s="18"/>
      <c r="AU162" s="18"/>
      <c r="AV162" s="18">
        <f t="shared" si="443"/>
        <v>69832.657999999996</v>
      </c>
      <c r="AW162" s="18">
        <f t="shared" si="444"/>
        <v>64835.199999999997</v>
      </c>
      <c r="AX162" s="18">
        <f t="shared" si="445"/>
        <v>64835.199999999997</v>
      </c>
      <c r="AY162" s="18"/>
      <c r="AZ162" s="18"/>
      <c r="BA162" s="18">
        <f t="shared" si="423"/>
        <v>69832.657999999996</v>
      </c>
      <c r="BB162" s="18">
        <f t="shared" si="424"/>
        <v>64835.199999999997</v>
      </c>
      <c r="BC162" s="18">
        <v>2575.3000000000002</v>
      </c>
      <c r="BD162" s="18"/>
      <c r="BE162" s="18"/>
      <c r="BF162" s="18">
        <f t="shared" si="411"/>
        <v>72407.957999999999</v>
      </c>
      <c r="BG162" s="18">
        <f t="shared" si="412"/>
        <v>64835.199999999997</v>
      </c>
      <c r="BH162" s="18">
        <f t="shared" si="413"/>
        <v>64835.199999999997</v>
      </c>
      <c r="BI162" s="18"/>
      <c r="BJ162" s="25"/>
      <c r="BK162" s="36">
        <v>112</v>
      </c>
    </row>
    <row r="163" spans="1:63" ht="31.2" x14ac:dyDescent="0.3">
      <c r="A163" s="51" t="s">
        <v>43</v>
      </c>
      <c r="B163" s="50">
        <v>200</v>
      </c>
      <c r="C163" s="51"/>
      <c r="D163" s="51"/>
      <c r="E163" s="14" t="s">
        <v>455</v>
      </c>
      <c r="F163" s="18">
        <f t="shared" ref="F163:BI163" si="488">F164</f>
        <v>10387.200000000001</v>
      </c>
      <c r="G163" s="18">
        <f t="shared" si="488"/>
        <v>10437</v>
      </c>
      <c r="H163" s="18">
        <f t="shared" si="488"/>
        <v>10437</v>
      </c>
      <c r="I163" s="18">
        <f t="shared" si="488"/>
        <v>0</v>
      </c>
      <c r="J163" s="18">
        <f t="shared" si="488"/>
        <v>0</v>
      </c>
      <c r="K163" s="18">
        <f t="shared" si="488"/>
        <v>0</v>
      </c>
      <c r="L163" s="18">
        <f t="shared" si="485"/>
        <v>10387.200000000001</v>
      </c>
      <c r="M163" s="18">
        <f t="shared" si="486"/>
        <v>10437</v>
      </c>
      <c r="N163" s="18">
        <f t="shared" si="487"/>
        <v>10437</v>
      </c>
      <c r="O163" s="18">
        <f t="shared" si="488"/>
        <v>368.17599999999999</v>
      </c>
      <c r="P163" s="18">
        <f t="shared" si="488"/>
        <v>0</v>
      </c>
      <c r="Q163" s="18">
        <f t="shared" si="488"/>
        <v>0</v>
      </c>
      <c r="R163" s="18">
        <f t="shared" si="427"/>
        <v>10755.376</v>
      </c>
      <c r="S163" s="18">
        <f t="shared" si="428"/>
        <v>10437</v>
      </c>
      <c r="T163" s="18">
        <f t="shared" si="429"/>
        <v>10437</v>
      </c>
      <c r="U163" s="18">
        <f t="shared" si="488"/>
        <v>0</v>
      </c>
      <c r="V163" s="18">
        <f t="shared" si="488"/>
        <v>0</v>
      </c>
      <c r="W163" s="18">
        <f t="shared" si="488"/>
        <v>0</v>
      </c>
      <c r="X163" s="18">
        <f t="shared" si="430"/>
        <v>10755.376</v>
      </c>
      <c r="Y163" s="18">
        <f t="shared" si="431"/>
        <v>10437</v>
      </c>
      <c r="Z163" s="18">
        <f t="shared" si="432"/>
        <v>10437</v>
      </c>
      <c r="AA163" s="18">
        <f t="shared" si="488"/>
        <v>0</v>
      </c>
      <c r="AB163" s="18">
        <f t="shared" si="488"/>
        <v>0</v>
      </c>
      <c r="AC163" s="18">
        <f t="shared" si="488"/>
        <v>0</v>
      </c>
      <c r="AD163" s="18">
        <f t="shared" si="433"/>
        <v>10755.376</v>
      </c>
      <c r="AE163" s="18">
        <f t="shared" si="434"/>
        <v>10437</v>
      </c>
      <c r="AF163" s="18">
        <f t="shared" si="435"/>
        <v>10437</v>
      </c>
      <c r="AG163" s="18">
        <f t="shared" si="488"/>
        <v>0</v>
      </c>
      <c r="AH163" s="18">
        <f t="shared" si="436"/>
        <v>10755.376</v>
      </c>
      <c r="AI163" s="18">
        <f t="shared" si="437"/>
        <v>10437</v>
      </c>
      <c r="AJ163" s="18">
        <f t="shared" si="438"/>
        <v>10437</v>
      </c>
      <c r="AK163" s="18">
        <f t="shared" si="488"/>
        <v>0</v>
      </c>
      <c r="AL163" s="18">
        <f t="shared" si="488"/>
        <v>0</v>
      </c>
      <c r="AM163" s="18">
        <f t="shared" si="488"/>
        <v>0</v>
      </c>
      <c r="AN163" s="18">
        <f t="shared" si="439"/>
        <v>10755.376</v>
      </c>
      <c r="AO163" s="18">
        <f t="shared" si="440"/>
        <v>10437</v>
      </c>
      <c r="AP163" s="18">
        <f t="shared" si="441"/>
        <v>10437</v>
      </c>
      <c r="AQ163" s="18">
        <f t="shared" si="488"/>
        <v>0</v>
      </c>
      <c r="AR163" s="18">
        <f t="shared" si="442"/>
        <v>10755.376</v>
      </c>
      <c r="AS163" s="18">
        <f t="shared" si="488"/>
        <v>-211.42500000000001</v>
      </c>
      <c r="AT163" s="18">
        <f t="shared" si="488"/>
        <v>0</v>
      </c>
      <c r="AU163" s="18">
        <f t="shared" si="488"/>
        <v>0</v>
      </c>
      <c r="AV163" s="18">
        <f t="shared" si="443"/>
        <v>10543.951000000001</v>
      </c>
      <c r="AW163" s="18">
        <f t="shared" si="444"/>
        <v>10437</v>
      </c>
      <c r="AX163" s="18">
        <f t="shared" si="445"/>
        <v>10437</v>
      </c>
      <c r="AY163" s="18">
        <f t="shared" si="488"/>
        <v>0</v>
      </c>
      <c r="AZ163" s="18">
        <f t="shared" si="488"/>
        <v>0</v>
      </c>
      <c r="BA163" s="18">
        <f t="shared" si="423"/>
        <v>10543.951000000001</v>
      </c>
      <c r="BB163" s="18">
        <f t="shared" si="424"/>
        <v>10437</v>
      </c>
      <c r="BC163" s="18">
        <f t="shared" si="488"/>
        <v>0</v>
      </c>
      <c r="BD163" s="18">
        <f t="shared" si="488"/>
        <v>0</v>
      </c>
      <c r="BE163" s="18">
        <f t="shared" si="488"/>
        <v>0</v>
      </c>
      <c r="BF163" s="18">
        <f t="shared" si="411"/>
        <v>10543.951000000001</v>
      </c>
      <c r="BG163" s="18">
        <f t="shared" si="412"/>
        <v>10437</v>
      </c>
      <c r="BH163" s="18">
        <f t="shared" si="413"/>
        <v>10437</v>
      </c>
      <c r="BI163" s="18">
        <f t="shared" si="488"/>
        <v>0</v>
      </c>
      <c r="BJ163" s="25"/>
      <c r="BK163" s="36"/>
    </row>
    <row r="164" spans="1:63" ht="46.8" x14ac:dyDescent="0.3">
      <c r="A164" s="51" t="s">
        <v>43</v>
      </c>
      <c r="B164" s="50">
        <v>240</v>
      </c>
      <c r="C164" s="51"/>
      <c r="D164" s="51"/>
      <c r="E164" s="14" t="s">
        <v>463</v>
      </c>
      <c r="F164" s="18">
        <f>F165+F166</f>
        <v>10387.200000000001</v>
      </c>
      <c r="G164" s="18">
        <f t="shared" ref="G164:BI164" si="489">G165+G166</f>
        <v>10437</v>
      </c>
      <c r="H164" s="18">
        <f t="shared" si="489"/>
        <v>10437</v>
      </c>
      <c r="I164" s="18">
        <f t="shared" si="489"/>
        <v>0</v>
      </c>
      <c r="J164" s="18">
        <f t="shared" si="489"/>
        <v>0</v>
      </c>
      <c r="K164" s="18">
        <f t="shared" si="489"/>
        <v>0</v>
      </c>
      <c r="L164" s="18">
        <f t="shared" si="485"/>
        <v>10387.200000000001</v>
      </c>
      <c r="M164" s="18">
        <f t="shared" si="486"/>
        <v>10437</v>
      </c>
      <c r="N164" s="18">
        <f t="shared" si="487"/>
        <v>10437</v>
      </c>
      <c r="O164" s="18">
        <f t="shared" ref="O164:Q164" si="490">O165+O166</f>
        <v>368.17599999999999</v>
      </c>
      <c r="P164" s="18">
        <f t="shared" si="490"/>
        <v>0</v>
      </c>
      <c r="Q164" s="18">
        <f t="shared" si="490"/>
        <v>0</v>
      </c>
      <c r="R164" s="18">
        <f t="shared" si="427"/>
        <v>10755.376</v>
      </c>
      <c r="S164" s="18">
        <f t="shared" si="428"/>
        <v>10437</v>
      </c>
      <c r="T164" s="18">
        <f t="shared" si="429"/>
        <v>10437</v>
      </c>
      <c r="U164" s="18">
        <f t="shared" ref="U164:W164" si="491">U165+U166</f>
        <v>0</v>
      </c>
      <c r="V164" s="18">
        <f t="shared" si="491"/>
        <v>0</v>
      </c>
      <c r="W164" s="18">
        <f t="shared" si="491"/>
        <v>0</v>
      </c>
      <c r="X164" s="18">
        <f t="shared" si="430"/>
        <v>10755.376</v>
      </c>
      <c r="Y164" s="18">
        <f t="shared" si="431"/>
        <v>10437</v>
      </c>
      <c r="Z164" s="18">
        <f t="shared" si="432"/>
        <v>10437</v>
      </c>
      <c r="AA164" s="18">
        <f t="shared" ref="AA164:AB164" si="492">AA165+AA166</f>
        <v>0</v>
      </c>
      <c r="AB164" s="18">
        <f t="shared" si="492"/>
        <v>0</v>
      </c>
      <c r="AC164" s="18">
        <f t="shared" ref="AC164" si="493">AC165+AC166</f>
        <v>0</v>
      </c>
      <c r="AD164" s="18">
        <f t="shared" si="433"/>
        <v>10755.376</v>
      </c>
      <c r="AE164" s="18">
        <f t="shared" si="434"/>
        <v>10437</v>
      </c>
      <c r="AF164" s="18">
        <f t="shared" si="435"/>
        <v>10437</v>
      </c>
      <c r="AG164" s="18">
        <f t="shared" ref="AG164" si="494">AG165+AG166</f>
        <v>0</v>
      </c>
      <c r="AH164" s="18">
        <f t="shared" si="436"/>
        <v>10755.376</v>
      </c>
      <c r="AI164" s="18">
        <f t="shared" si="437"/>
        <v>10437</v>
      </c>
      <c r="AJ164" s="18">
        <f t="shared" si="438"/>
        <v>10437</v>
      </c>
      <c r="AK164" s="18">
        <f t="shared" ref="AK164:AM164" si="495">AK165+AK166</f>
        <v>0</v>
      </c>
      <c r="AL164" s="18">
        <f t="shared" si="495"/>
        <v>0</v>
      </c>
      <c r="AM164" s="18">
        <f t="shared" si="495"/>
        <v>0</v>
      </c>
      <c r="AN164" s="18">
        <f t="shared" si="439"/>
        <v>10755.376</v>
      </c>
      <c r="AO164" s="18">
        <f t="shared" si="440"/>
        <v>10437</v>
      </c>
      <c r="AP164" s="18">
        <f t="shared" si="441"/>
        <v>10437</v>
      </c>
      <c r="AQ164" s="18">
        <f t="shared" ref="AQ164" si="496">AQ165+AQ166</f>
        <v>0</v>
      </c>
      <c r="AR164" s="18">
        <f t="shared" si="442"/>
        <v>10755.376</v>
      </c>
      <c r="AS164" s="18">
        <f t="shared" ref="AS164:AU164" si="497">AS165+AS166</f>
        <v>-211.42500000000001</v>
      </c>
      <c r="AT164" s="18">
        <f t="shared" si="497"/>
        <v>0</v>
      </c>
      <c r="AU164" s="18">
        <f t="shared" si="497"/>
        <v>0</v>
      </c>
      <c r="AV164" s="18">
        <f t="shared" si="443"/>
        <v>10543.951000000001</v>
      </c>
      <c r="AW164" s="18">
        <f t="shared" si="444"/>
        <v>10437</v>
      </c>
      <c r="AX164" s="18">
        <f t="shared" si="445"/>
        <v>10437</v>
      </c>
      <c r="AY164" s="18">
        <f t="shared" ref="AY164:AZ164" si="498">AY165+AY166</f>
        <v>0</v>
      </c>
      <c r="AZ164" s="18">
        <f t="shared" si="498"/>
        <v>0</v>
      </c>
      <c r="BA164" s="18">
        <f t="shared" si="423"/>
        <v>10543.951000000001</v>
      </c>
      <c r="BB164" s="18">
        <f t="shared" si="424"/>
        <v>10437</v>
      </c>
      <c r="BC164" s="18">
        <f t="shared" ref="BC164:BE164" si="499">BC165+BC166</f>
        <v>0</v>
      </c>
      <c r="BD164" s="18">
        <f t="shared" si="499"/>
        <v>0</v>
      </c>
      <c r="BE164" s="18">
        <f t="shared" si="499"/>
        <v>0</v>
      </c>
      <c r="BF164" s="18">
        <f t="shared" si="411"/>
        <v>10543.951000000001</v>
      </c>
      <c r="BG164" s="18">
        <f t="shared" si="412"/>
        <v>10437</v>
      </c>
      <c r="BH164" s="18">
        <f t="shared" si="413"/>
        <v>10437</v>
      </c>
      <c r="BI164" s="18">
        <f t="shared" si="489"/>
        <v>0</v>
      </c>
      <c r="BJ164" s="25"/>
      <c r="BK164" s="36"/>
    </row>
    <row r="165" spans="1:63" hidden="1" x14ac:dyDescent="0.3">
      <c r="A165" s="47" t="s">
        <v>43</v>
      </c>
      <c r="B165" s="43">
        <v>240</v>
      </c>
      <c r="C165" s="47" t="s">
        <v>19</v>
      </c>
      <c r="D165" s="47" t="s">
        <v>28</v>
      </c>
      <c r="E165" s="14" t="s">
        <v>979</v>
      </c>
      <c r="F165" s="18">
        <v>10387.200000000001</v>
      </c>
      <c r="G165" s="18">
        <v>10437</v>
      </c>
      <c r="H165" s="18">
        <v>10437</v>
      </c>
      <c r="I165" s="18">
        <v>-10387.200000000001</v>
      </c>
      <c r="J165" s="18">
        <v>-10437</v>
      </c>
      <c r="K165" s="18">
        <v>-10437</v>
      </c>
      <c r="L165" s="18">
        <f t="shared" si="485"/>
        <v>0</v>
      </c>
      <c r="M165" s="18">
        <f t="shared" si="486"/>
        <v>0</v>
      </c>
      <c r="N165" s="18">
        <f t="shared" si="487"/>
        <v>0</v>
      </c>
      <c r="O165" s="18"/>
      <c r="P165" s="18"/>
      <c r="Q165" s="18"/>
      <c r="R165" s="18">
        <f t="shared" si="427"/>
        <v>0</v>
      </c>
      <c r="S165" s="18">
        <f t="shared" si="428"/>
        <v>0</v>
      </c>
      <c r="T165" s="18">
        <f t="shared" si="429"/>
        <v>0</v>
      </c>
      <c r="U165" s="18"/>
      <c r="V165" s="18"/>
      <c r="W165" s="18"/>
      <c r="X165" s="18">
        <f t="shared" si="430"/>
        <v>0</v>
      </c>
      <c r="Y165" s="18">
        <f t="shared" si="431"/>
        <v>0</v>
      </c>
      <c r="Z165" s="18">
        <f t="shared" si="432"/>
        <v>0</v>
      </c>
      <c r="AA165" s="18"/>
      <c r="AB165" s="18"/>
      <c r="AC165" s="18"/>
      <c r="AD165" s="18">
        <f t="shared" si="433"/>
        <v>0</v>
      </c>
      <c r="AE165" s="18">
        <f t="shared" si="434"/>
        <v>0</v>
      </c>
      <c r="AF165" s="18">
        <f t="shared" si="435"/>
        <v>0</v>
      </c>
      <c r="AG165" s="18"/>
      <c r="AH165" s="18">
        <f t="shared" si="436"/>
        <v>0</v>
      </c>
      <c r="AI165" s="18">
        <f t="shared" si="437"/>
        <v>0</v>
      </c>
      <c r="AJ165" s="18">
        <f t="shared" si="438"/>
        <v>0</v>
      </c>
      <c r="AK165" s="18"/>
      <c r="AL165" s="18"/>
      <c r="AM165" s="18"/>
      <c r="AN165" s="18">
        <f t="shared" si="439"/>
        <v>0</v>
      </c>
      <c r="AO165" s="18">
        <f t="shared" si="440"/>
        <v>0</v>
      </c>
      <c r="AP165" s="18">
        <f t="shared" si="441"/>
        <v>0</v>
      </c>
      <c r="AQ165" s="18"/>
      <c r="AR165" s="18">
        <f t="shared" si="442"/>
        <v>0</v>
      </c>
      <c r="AS165" s="18"/>
      <c r="AT165" s="18"/>
      <c r="AU165" s="18"/>
      <c r="AV165" s="18">
        <f t="shared" si="443"/>
        <v>0</v>
      </c>
      <c r="AW165" s="18">
        <f t="shared" si="444"/>
        <v>0</v>
      </c>
      <c r="AX165" s="18">
        <f t="shared" si="445"/>
        <v>0</v>
      </c>
      <c r="AY165" s="18"/>
      <c r="AZ165" s="18"/>
      <c r="BA165" s="18">
        <f t="shared" si="423"/>
        <v>0</v>
      </c>
      <c r="BB165" s="18">
        <f t="shared" si="424"/>
        <v>0</v>
      </c>
      <c r="BC165" s="18"/>
      <c r="BD165" s="18"/>
      <c r="BE165" s="18"/>
      <c r="BF165" s="18">
        <f t="shared" si="411"/>
        <v>0</v>
      </c>
      <c r="BG165" s="18">
        <f t="shared" si="412"/>
        <v>0</v>
      </c>
      <c r="BH165" s="18">
        <f t="shared" si="413"/>
        <v>0</v>
      </c>
      <c r="BI165" s="18"/>
      <c r="BJ165" s="25">
        <v>0</v>
      </c>
      <c r="BK165" s="36">
        <v>113</v>
      </c>
    </row>
    <row r="166" spans="1:63" ht="46.8" x14ac:dyDescent="0.3">
      <c r="A166" s="51" t="s">
        <v>43</v>
      </c>
      <c r="B166" s="50">
        <v>240</v>
      </c>
      <c r="C166" s="51" t="s">
        <v>19</v>
      </c>
      <c r="D166" s="51" t="s">
        <v>53</v>
      </c>
      <c r="E166" s="14" t="s">
        <v>1126</v>
      </c>
      <c r="F166" s="18"/>
      <c r="G166" s="18"/>
      <c r="H166" s="18"/>
      <c r="I166" s="18">
        <v>10387.200000000001</v>
      </c>
      <c r="J166" s="18">
        <v>10437</v>
      </c>
      <c r="K166" s="18">
        <v>10437</v>
      </c>
      <c r="L166" s="18">
        <f t="shared" si="485"/>
        <v>10387.200000000001</v>
      </c>
      <c r="M166" s="18">
        <f t="shared" si="486"/>
        <v>10437</v>
      </c>
      <c r="N166" s="18">
        <f t="shared" si="487"/>
        <v>10437</v>
      </c>
      <c r="O166" s="18">
        <v>368.17599999999999</v>
      </c>
      <c r="P166" s="18"/>
      <c r="Q166" s="18"/>
      <c r="R166" s="18">
        <f t="shared" si="427"/>
        <v>10755.376</v>
      </c>
      <c r="S166" s="18">
        <f t="shared" si="428"/>
        <v>10437</v>
      </c>
      <c r="T166" s="18">
        <f t="shared" si="429"/>
        <v>10437</v>
      </c>
      <c r="U166" s="18"/>
      <c r="V166" s="18"/>
      <c r="W166" s="18"/>
      <c r="X166" s="18">
        <f t="shared" si="430"/>
        <v>10755.376</v>
      </c>
      <c r="Y166" s="18">
        <f t="shared" si="431"/>
        <v>10437</v>
      </c>
      <c r="Z166" s="18">
        <f t="shared" si="432"/>
        <v>10437</v>
      </c>
      <c r="AA166" s="18"/>
      <c r="AB166" s="18"/>
      <c r="AC166" s="18"/>
      <c r="AD166" s="18">
        <f t="shared" si="433"/>
        <v>10755.376</v>
      </c>
      <c r="AE166" s="18">
        <f t="shared" si="434"/>
        <v>10437</v>
      </c>
      <c r="AF166" s="18">
        <f t="shared" si="435"/>
        <v>10437</v>
      </c>
      <c r="AG166" s="18"/>
      <c r="AH166" s="18">
        <f t="shared" si="436"/>
        <v>10755.376</v>
      </c>
      <c r="AI166" s="18">
        <f t="shared" si="437"/>
        <v>10437</v>
      </c>
      <c r="AJ166" s="18">
        <f t="shared" si="438"/>
        <v>10437</v>
      </c>
      <c r="AK166" s="18"/>
      <c r="AL166" s="18"/>
      <c r="AM166" s="18"/>
      <c r="AN166" s="18">
        <f t="shared" si="439"/>
        <v>10755.376</v>
      </c>
      <c r="AO166" s="18">
        <f t="shared" si="440"/>
        <v>10437</v>
      </c>
      <c r="AP166" s="18">
        <f t="shared" si="441"/>
        <v>10437</v>
      </c>
      <c r="AQ166" s="18"/>
      <c r="AR166" s="18">
        <f t="shared" si="442"/>
        <v>10755.376</v>
      </c>
      <c r="AS166" s="18">
        <v>-211.42500000000001</v>
      </c>
      <c r="AT166" s="18"/>
      <c r="AU166" s="18"/>
      <c r="AV166" s="18">
        <f t="shared" si="443"/>
        <v>10543.951000000001</v>
      </c>
      <c r="AW166" s="18">
        <f t="shared" si="444"/>
        <v>10437</v>
      </c>
      <c r="AX166" s="18">
        <f t="shared" si="445"/>
        <v>10437</v>
      </c>
      <c r="AY166" s="18"/>
      <c r="AZ166" s="18"/>
      <c r="BA166" s="18">
        <f t="shared" si="423"/>
        <v>10543.951000000001</v>
      </c>
      <c r="BB166" s="18">
        <f t="shared" si="424"/>
        <v>10437</v>
      </c>
      <c r="BC166" s="18"/>
      <c r="BD166" s="18"/>
      <c r="BE166" s="18"/>
      <c r="BF166" s="18">
        <f t="shared" si="411"/>
        <v>10543.951000000001</v>
      </c>
      <c r="BG166" s="18">
        <f t="shared" si="412"/>
        <v>10437</v>
      </c>
      <c r="BH166" s="18">
        <f t="shared" si="413"/>
        <v>10437</v>
      </c>
      <c r="BI166" s="18"/>
      <c r="BJ166" s="25"/>
      <c r="BK166" s="36">
        <v>113</v>
      </c>
    </row>
    <row r="167" spans="1:63" x14ac:dyDescent="0.3">
      <c r="A167" s="51" t="s">
        <v>43</v>
      </c>
      <c r="B167" s="50">
        <v>800</v>
      </c>
      <c r="C167" s="51"/>
      <c r="D167" s="51"/>
      <c r="E167" s="14" t="s">
        <v>460</v>
      </c>
      <c r="F167" s="18">
        <f>F168+F170</f>
        <v>92.6</v>
      </c>
      <c r="G167" s="18">
        <f t="shared" ref="G167:BI167" si="500">G168+G170</f>
        <v>92.6</v>
      </c>
      <c r="H167" s="18">
        <f t="shared" si="500"/>
        <v>92.6</v>
      </c>
      <c r="I167" s="18">
        <f t="shared" si="500"/>
        <v>0</v>
      </c>
      <c r="J167" s="18">
        <f t="shared" si="500"/>
        <v>0</v>
      </c>
      <c r="K167" s="18">
        <f t="shared" si="500"/>
        <v>0</v>
      </c>
      <c r="L167" s="18">
        <f t="shared" si="485"/>
        <v>92.6</v>
      </c>
      <c r="M167" s="18">
        <f t="shared" si="486"/>
        <v>92.6</v>
      </c>
      <c r="N167" s="18">
        <f t="shared" si="487"/>
        <v>92.6</v>
      </c>
      <c r="O167" s="18">
        <f t="shared" ref="O167:Q167" si="501">O168+O170</f>
        <v>0</v>
      </c>
      <c r="P167" s="18">
        <f t="shared" si="501"/>
        <v>0</v>
      </c>
      <c r="Q167" s="18">
        <f t="shared" si="501"/>
        <v>0</v>
      </c>
      <c r="R167" s="18">
        <f t="shared" si="427"/>
        <v>92.6</v>
      </c>
      <c r="S167" s="18">
        <f t="shared" si="428"/>
        <v>92.6</v>
      </c>
      <c r="T167" s="18">
        <f t="shared" si="429"/>
        <v>92.6</v>
      </c>
      <c r="U167" s="18">
        <f t="shared" ref="U167:W167" si="502">U168+U170</f>
        <v>0</v>
      </c>
      <c r="V167" s="18">
        <f t="shared" si="502"/>
        <v>0</v>
      </c>
      <c r="W167" s="18">
        <f t="shared" si="502"/>
        <v>0</v>
      </c>
      <c r="X167" s="18">
        <f t="shared" si="430"/>
        <v>92.6</v>
      </c>
      <c r="Y167" s="18">
        <f t="shared" si="431"/>
        <v>92.6</v>
      </c>
      <c r="Z167" s="18">
        <f t="shared" si="432"/>
        <v>92.6</v>
      </c>
      <c r="AA167" s="18">
        <f t="shared" ref="AA167:AB167" si="503">AA168+AA170</f>
        <v>0</v>
      </c>
      <c r="AB167" s="18">
        <f t="shared" si="503"/>
        <v>0</v>
      </c>
      <c r="AC167" s="18">
        <f t="shared" ref="AC167" si="504">AC168+AC170</f>
        <v>0</v>
      </c>
      <c r="AD167" s="18">
        <f t="shared" si="433"/>
        <v>92.6</v>
      </c>
      <c r="AE167" s="18">
        <f t="shared" si="434"/>
        <v>92.6</v>
      </c>
      <c r="AF167" s="18">
        <f t="shared" si="435"/>
        <v>92.6</v>
      </c>
      <c r="AG167" s="18">
        <f t="shared" ref="AG167" si="505">AG168+AG170</f>
        <v>0</v>
      </c>
      <c r="AH167" s="18">
        <f t="shared" si="436"/>
        <v>92.6</v>
      </c>
      <c r="AI167" s="18">
        <f t="shared" si="437"/>
        <v>92.6</v>
      </c>
      <c r="AJ167" s="18">
        <f t="shared" si="438"/>
        <v>92.6</v>
      </c>
      <c r="AK167" s="18">
        <f t="shared" ref="AK167:AM167" si="506">AK168+AK170</f>
        <v>0</v>
      </c>
      <c r="AL167" s="18">
        <f t="shared" si="506"/>
        <v>0</v>
      </c>
      <c r="AM167" s="18">
        <f t="shared" si="506"/>
        <v>0</v>
      </c>
      <c r="AN167" s="18">
        <f t="shared" si="439"/>
        <v>92.6</v>
      </c>
      <c r="AO167" s="18">
        <f t="shared" si="440"/>
        <v>92.6</v>
      </c>
      <c r="AP167" s="18">
        <f t="shared" si="441"/>
        <v>92.6</v>
      </c>
      <c r="AQ167" s="18">
        <f t="shared" ref="AQ167" si="507">AQ168+AQ170</f>
        <v>0</v>
      </c>
      <c r="AR167" s="18">
        <f t="shared" si="442"/>
        <v>92.6</v>
      </c>
      <c r="AS167" s="18">
        <f t="shared" ref="AS167:AU167" si="508">AS168+AS170</f>
        <v>0</v>
      </c>
      <c r="AT167" s="18">
        <f t="shared" si="508"/>
        <v>0</v>
      </c>
      <c r="AU167" s="18">
        <f t="shared" si="508"/>
        <v>0</v>
      </c>
      <c r="AV167" s="18">
        <f t="shared" si="443"/>
        <v>92.6</v>
      </c>
      <c r="AW167" s="18">
        <f t="shared" si="444"/>
        <v>92.6</v>
      </c>
      <c r="AX167" s="18">
        <f t="shared" si="445"/>
        <v>92.6</v>
      </c>
      <c r="AY167" s="18">
        <f t="shared" ref="AY167:AZ167" si="509">AY168+AY170</f>
        <v>0</v>
      </c>
      <c r="AZ167" s="18">
        <f t="shared" si="509"/>
        <v>0</v>
      </c>
      <c r="BA167" s="18">
        <f t="shared" si="423"/>
        <v>92.6</v>
      </c>
      <c r="BB167" s="18">
        <f t="shared" si="424"/>
        <v>92.6</v>
      </c>
      <c r="BC167" s="18">
        <f t="shared" ref="BC167:BE167" si="510">BC168+BC170</f>
        <v>0</v>
      </c>
      <c r="BD167" s="18">
        <f t="shared" si="510"/>
        <v>0</v>
      </c>
      <c r="BE167" s="18">
        <f t="shared" si="510"/>
        <v>0</v>
      </c>
      <c r="BF167" s="18">
        <f t="shared" si="411"/>
        <v>92.6</v>
      </c>
      <c r="BG167" s="18">
        <f t="shared" si="412"/>
        <v>92.6</v>
      </c>
      <c r="BH167" s="18">
        <f t="shared" si="413"/>
        <v>92.6</v>
      </c>
      <c r="BI167" s="18">
        <f t="shared" si="500"/>
        <v>0</v>
      </c>
      <c r="BJ167" s="25"/>
      <c r="BK167" s="36"/>
    </row>
    <row r="168" spans="1:63" hidden="1" x14ac:dyDescent="0.3">
      <c r="A168" s="47" t="s">
        <v>43</v>
      </c>
      <c r="B168" s="43">
        <v>850</v>
      </c>
      <c r="C168" s="47"/>
      <c r="D168" s="47"/>
      <c r="E168" s="14" t="s">
        <v>477</v>
      </c>
      <c r="F168" s="18">
        <f t="shared" ref="F168:BI168" si="511">F169</f>
        <v>92.6</v>
      </c>
      <c r="G168" s="18">
        <f t="shared" si="511"/>
        <v>92.6</v>
      </c>
      <c r="H168" s="18">
        <f t="shared" si="511"/>
        <v>92.6</v>
      </c>
      <c r="I168" s="18">
        <f t="shared" si="511"/>
        <v>-92.6</v>
      </c>
      <c r="J168" s="18">
        <f t="shared" si="511"/>
        <v>-92.6</v>
      </c>
      <c r="K168" s="18">
        <f t="shared" si="511"/>
        <v>-92.6</v>
      </c>
      <c r="L168" s="18">
        <f t="shared" si="485"/>
        <v>0</v>
      </c>
      <c r="M168" s="18">
        <f t="shared" si="486"/>
        <v>0</v>
      </c>
      <c r="N168" s="18">
        <f t="shared" si="487"/>
        <v>0</v>
      </c>
      <c r="O168" s="18">
        <f t="shared" si="511"/>
        <v>0</v>
      </c>
      <c r="P168" s="18">
        <f t="shared" si="511"/>
        <v>0</v>
      </c>
      <c r="Q168" s="18">
        <f t="shared" si="511"/>
        <v>0</v>
      </c>
      <c r="R168" s="18">
        <f t="shared" si="427"/>
        <v>0</v>
      </c>
      <c r="S168" s="18">
        <f t="shared" si="428"/>
        <v>0</v>
      </c>
      <c r="T168" s="18">
        <f t="shared" si="429"/>
        <v>0</v>
      </c>
      <c r="U168" s="18">
        <f t="shared" si="511"/>
        <v>0</v>
      </c>
      <c r="V168" s="18">
        <f t="shared" si="511"/>
        <v>0</v>
      </c>
      <c r="W168" s="18">
        <f t="shared" si="511"/>
        <v>0</v>
      </c>
      <c r="X168" s="18">
        <f t="shared" si="430"/>
        <v>0</v>
      </c>
      <c r="Y168" s="18">
        <f t="shared" si="431"/>
        <v>0</v>
      </c>
      <c r="Z168" s="18">
        <f t="shared" si="432"/>
        <v>0</v>
      </c>
      <c r="AA168" s="18">
        <f t="shared" si="511"/>
        <v>0</v>
      </c>
      <c r="AB168" s="18">
        <f t="shared" si="511"/>
        <v>0</v>
      </c>
      <c r="AC168" s="18">
        <f t="shared" si="511"/>
        <v>0</v>
      </c>
      <c r="AD168" s="18">
        <f t="shared" si="433"/>
        <v>0</v>
      </c>
      <c r="AE168" s="18">
        <f t="shared" si="434"/>
        <v>0</v>
      </c>
      <c r="AF168" s="18">
        <f t="shared" si="435"/>
        <v>0</v>
      </c>
      <c r="AG168" s="18">
        <f t="shared" si="511"/>
        <v>0</v>
      </c>
      <c r="AH168" s="18">
        <f t="shared" si="436"/>
        <v>0</v>
      </c>
      <c r="AI168" s="18">
        <f t="shared" si="437"/>
        <v>0</v>
      </c>
      <c r="AJ168" s="18">
        <f t="shared" si="438"/>
        <v>0</v>
      </c>
      <c r="AK168" s="18">
        <f t="shared" si="511"/>
        <v>0</v>
      </c>
      <c r="AL168" s="18">
        <f t="shared" si="511"/>
        <v>0</v>
      </c>
      <c r="AM168" s="18">
        <f t="shared" si="511"/>
        <v>0</v>
      </c>
      <c r="AN168" s="18">
        <f t="shared" si="439"/>
        <v>0</v>
      </c>
      <c r="AO168" s="18">
        <f t="shared" si="440"/>
        <v>0</v>
      </c>
      <c r="AP168" s="18">
        <f t="shared" si="441"/>
        <v>0</v>
      </c>
      <c r="AQ168" s="18">
        <f t="shared" si="511"/>
        <v>0</v>
      </c>
      <c r="AR168" s="18">
        <f t="shared" si="442"/>
        <v>0</v>
      </c>
      <c r="AS168" s="18">
        <f t="shared" si="511"/>
        <v>0</v>
      </c>
      <c r="AT168" s="18">
        <f t="shared" si="511"/>
        <v>0</v>
      </c>
      <c r="AU168" s="18">
        <f t="shared" si="511"/>
        <v>0</v>
      </c>
      <c r="AV168" s="18">
        <f t="shared" si="443"/>
        <v>0</v>
      </c>
      <c r="AW168" s="18">
        <f t="shared" si="444"/>
        <v>0</v>
      </c>
      <c r="AX168" s="18">
        <f t="shared" si="445"/>
        <v>0</v>
      </c>
      <c r="AY168" s="18">
        <f t="shared" si="511"/>
        <v>0</v>
      </c>
      <c r="AZ168" s="18">
        <f t="shared" si="511"/>
        <v>0</v>
      </c>
      <c r="BA168" s="18">
        <f t="shared" si="423"/>
        <v>0</v>
      </c>
      <c r="BB168" s="18">
        <f t="shared" si="424"/>
        <v>0</v>
      </c>
      <c r="BC168" s="18">
        <f t="shared" si="511"/>
        <v>0</v>
      </c>
      <c r="BD168" s="18">
        <f t="shared" si="511"/>
        <v>0</v>
      </c>
      <c r="BE168" s="18">
        <f t="shared" si="511"/>
        <v>0</v>
      </c>
      <c r="BF168" s="18">
        <f t="shared" si="411"/>
        <v>0</v>
      </c>
      <c r="BG168" s="18">
        <f t="shared" si="412"/>
        <v>0</v>
      </c>
      <c r="BH168" s="18">
        <f t="shared" si="413"/>
        <v>0</v>
      </c>
      <c r="BI168" s="18">
        <f t="shared" si="511"/>
        <v>0</v>
      </c>
      <c r="BJ168" s="25">
        <v>0</v>
      </c>
      <c r="BK168" s="36"/>
    </row>
    <row r="169" spans="1:63" hidden="1" x14ac:dyDescent="0.3">
      <c r="A169" s="47" t="s">
        <v>43</v>
      </c>
      <c r="B169" s="43">
        <v>850</v>
      </c>
      <c r="C169" s="47" t="s">
        <v>19</v>
      </c>
      <c r="D169" s="47" t="s">
        <v>28</v>
      </c>
      <c r="E169" s="14" t="s">
        <v>979</v>
      </c>
      <c r="F169" s="18">
        <v>92.6</v>
      </c>
      <c r="G169" s="18">
        <v>92.6</v>
      </c>
      <c r="H169" s="18">
        <v>92.6</v>
      </c>
      <c r="I169" s="18">
        <v>-92.6</v>
      </c>
      <c r="J169" s="18">
        <v>-92.6</v>
      </c>
      <c r="K169" s="18">
        <v>-92.6</v>
      </c>
      <c r="L169" s="18">
        <f t="shared" si="485"/>
        <v>0</v>
      </c>
      <c r="M169" s="18">
        <f t="shared" si="486"/>
        <v>0</v>
      </c>
      <c r="N169" s="18">
        <f t="shared" si="487"/>
        <v>0</v>
      </c>
      <c r="O169" s="18"/>
      <c r="P169" s="18"/>
      <c r="Q169" s="18"/>
      <c r="R169" s="18">
        <f t="shared" si="427"/>
        <v>0</v>
      </c>
      <c r="S169" s="18">
        <f t="shared" si="428"/>
        <v>0</v>
      </c>
      <c r="T169" s="18">
        <f t="shared" si="429"/>
        <v>0</v>
      </c>
      <c r="U169" s="18"/>
      <c r="V169" s="18"/>
      <c r="W169" s="18"/>
      <c r="X169" s="18">
        <f t="shared" si="430"/>
        <v>0</v>
      </c>
      <c r="Y169" s="18">
        <f t="shared" si="431"/>
        <v>0</v>
      </c>
      <c r="Z169" s="18">
        <f t="shared" si="432"/>
        <v>0</v>
      </c>
      <c r="AA169" s="18"/>
      <c r="AB169" s="18"/>
      <c r="AC169" s="18"/>
      <c r="AD169" s="18">
        <f t="shared" si="433"/>
        <v>0</v>
      </c>
      <c r="AE169" s="18">
        <f t="shared" si="434"/>
        <v>0</v>
      </c>
      <c r="AF169" s="18">
        <f t="shared" si="435"/>
        <v>0</v>
      </c>
      <c r="AG169" s="18"/>
      <c r="AH169" s="18">
        <f t="shared" si="436"/>
        <v>0</v>
      </c>
      <c r="AI169" s="18">
        <f t="shared" si="437"/>
        <v>0</v>
      </c>
      <c r="AJ169" s="18">
        <f t="shared" si="438"/>
        <v>0</v>
      </c>
      <c r="AK169" s="18"/>
      <c r="AL169" s="18"/>
      <c r="AM169" s="18"/>
      <c r="AN169" s="18">
        <f t="shared" si="439"/>
        <v>0</v>
      </c>
      <c r="AO169" s="18">
        <f t="shared" si="440"/>
        <v>0</v>
      </c>
      <c r="AP169" s="18">
        <f t="shared" si="441"/>
        <v>0</v>
      </c>
      <c r="AQ169" s="18"/>
      <c r="AR169" s="18">
        <f t="shared" si="442"/>
        <v>0</v>
      </c>
      <c r="AS169" s="18"/>
      <c r="AT169" s="18"/>
      <c r="AU169" s="18"/>
      <c r="AV169" s="18">
        <f t="shared" si="443"/>
        <v>0</v>
      </c>
      <c r="AW169" s="18">
        <f t="shared" si="444"/>
        <v>0</v>
      </c>
      <c r="AX169" s="18">
        <f t="shared" si="445"/>
        <v>0</v>
      </c>
      <c r="AY169" s="18"/>
      <c r="AZ169" s="18"/>
      <c r="BA169" s="18">
        <f t="shared" si="423"/>
        <v>0</v>
      </c>
      <c r="BB169" s="18">
        <f t="shared" si="424"/>
        <v>0</v>
      </c>
      <c r="BC169" s="18"/>
      <c r="BD169" s="18"/>
      <c r="BE169" s="18"/>
      <c r="BF169" s="18">
        <f t="shared" si="411"/>
        <v>0</v>
      </c>
      <c r="BG169" s="18">
        <f t="shared" si="412"/>
        <v>0</v>
      </c>
      <c r="BH169" s="18">
        <f t="shared" si="413"/>
        <v>0</v>
      </c>
      <c r="BI169" s="18"/>
      <c r="BJ169" s="25">
        <v>0</v>
      </c>
      <c r="BK169" s="36">
        <v>114</v>
      </c>
    </row>
    <row r="170" spans="1:63" ht="46.8" x14ac:dyDescent="0.3">
      <c r="A170" s="51" t="s">
        <v>43</v>
      </c>
      <c r="B170" s="50">
        <v>850</v>
      </c>
      <c r="C170" s="51" t="s">
        <v>19</v>
      </c>
      <c r="D170" s="51" t="s">
        <v>53</v>
      </c>
      <c r="E170" s="14" t="s">
        <v>1126</v>
      </c>
      <c r="F170" s="18"/>
      <c r="G170" s="18"/>
      <c r="H170" s="18"/>
      <c r="I170" s="18">
        <v>92.6</v>
      </c>
      <c r="J170" s="18">
        <v>92.6</v>
      </c>
      <c r="K170" s="18">
        <v>92.6</v>
      </c>
      <c r="L170" s="18">
        <f t="shared" si="485"/>
        <v>92.6</v>
      </c>
      <c r="M170" s="18">
        <f t="shared" si="486"/>
        <v>92.6</v>
      </c>
      <c r="N170" s="18">
        <f t="shared" si="487"/>
        <v>92.6</v>
      </c>
      <c r="O170" s="18"/>
      <c r="P170" s="18"/>
      <c r="Q170" s="18"/>
      <c r="R170" s="18">
        <f t="shared" si="427"/>
        <v>92.6</v>
      </c>
      <c r="S170" s="18">
        <f t="shared" si="428"/>
        <v>92.6</v>
      </c>
      <c r="T170" s="18">
        <f t="shared" si="429"/>
        <v>92.6</v>
      </c>
      <c r="U170" s="18"/>
      <c r="V170" s="18"/>
      <c r="W170" s="18"/>
      <c r="X170" s="18">
        <f t="shared" si="430"/>
        <v>92.6</v>
      </c>
      <c r="Y170" s="18">
        <f t="shared" si="431"/>
        <v>92.6</v>
      </c>
      <c r="Z170" s="18">
        <f t="shared" si="432"/>
        <v>92.6</v>
      </c>
      <c r="AA170" s="18"/>
      <c r="AB170" s="18"/>
      <c r="AC170" s="18"/>
      <c r="AD170" s="18">
        <f t="shared" si="433"/>
        <v>92.6</v>
      </c>
      <c r="AE170" s="18">
        <f t="shared" si="434"/>
        <v>92.6</v>
      </c>
      <c r="AF170" s="18">
        <f t="shared" si="435"/>
        <v>92.6</v>
      </c>
      <c r="AG170" s="18"/>
      <c r="AH170" s="18">
        <f t="shared" si="436"/>
        <v>92.6</v>
      </c>
      <c r="AI170" s="18">
        <f t="shared" si="437"/>
        <v>92.6</v>
      </c>
      <c r="AJ170" s="18">
        <f t="shared" si="438"/>
        <v>92.6</v>
      </c>
      <c r="AK170" s="18"/>
      <c r="AL170" s="18"/>
      <c r="AM170" s="18"/>
      <c r="AN170" s="18">
        <f t="shared" si="439"/>
        <v>92.6</v>
      </c>
      <c r="AO170" s="18">
        <f t="shared" si="440"/>
        <v>92.6</v>
      </c>
      <c r="AP170" s="18">
        <f t="shared" si="441"/>
        <v>92.6</v>
      </c>
      <c r="AQ170" s="18"/>
      <c r="AR170" s="18">
        <f t="shared" si="442"/>
        <v>92.6</v>
      </c>
      <c r="AS170" s="18"/>
      <c r="AT170" s="18"/>
      <c r="AU170" s="18"/>
      <c r="AV170" s="18">
        <f t="shared" si="443"/>
        <v>92.6</v>
      </c>
      <c r="AW170" s="18">
        <f t="shared" si="444"/>
        <v>92.6</v>
      </c>
      <c r="AX170" s="18">
        <f t="shared" si="445"/>
        <v>92.6</v>
      </c>
      <c r="AY170" s="18"/>
      <c r="AZ170" s="18"/>
      <c r="BA170" s="18">
        <f t="shared" si="423"/>
        <v>92.6</v>
      </c>
      <c r="BB170" s="18">
        <f t="shared" si="424"/>
        <v>92.6</v>
      </c>
      <c r="BC170" s="18"/>
      <c r="BD170" s="18"/>
      <c r="BE170" s="18"/>
      <c r="BF170" s="18">
        <f t="shared" si="411"/>
        <v>92.6</v>
      </c>
      <c r="BG170" s="18">
        <f t="shared" si="412"/>
        <v>92.6</v>
      </c>
      <c r="BH170" s="18">
        <f t="shared" si="413"/>
        <v>92.6</v>
      </c>
      <c r="BI170" s="18"/>
      <c r="BJ170" s="25"/>
      <c r="BK170" s="36">
        <v>114</v>
      </c>
    </row>
    <row r="171" spans="1:63" ht="31.2" x14ac:dyDescent="0.3">
      <c r="A171" s="51" t="s">
        <v>44</v>
      </c>
      <c r="B171" s="50"/>
      <c r="C171" s="51"/>
      <c r="D171" s="51"/>
      <c r="E171" s="14" t="s">
        <v>514</v>
      </c>
      <c r="F171" s="18">
        <f t="shared" ref="F171" si="512">F172+F176</f>
        <v>6392.5</v>
      </c>
      <c r="G171" s="18">
        <f t="shared" ref="G171:BI171" si="513">G172+G176</f>
        <v>6339.7000000000007</v>
      </c>
      <c r="H171" s="18">
        <f t="shared" si="513"/>
        <v>6339.7000000000007</v>
      </c>
      <c r="I171" s="18">
        <f t="shared" ref="I171:K171" si="514">I172+I176</f>
        <v>0</v>
      </c>
      <c r="J171" s="18">
        <f t="shared" si="514"/>
        <v>0</v>
      </c>
      <c r="K171" s="18">
        <f t="shared" si="514"/>
        <v>0</v>
      </c>
      <c r="L171" s="18">
        <f t="shared" si="485"/>
        <v>6392.5</v>
      </c>
      <c r="M171" s="18">
        <f t="shared" si="486"/>
        <v>6339.7000000000007</v>
      </c>
      <c r="N171" s="18">
        <f t="shared" si="487"/>
        <v>6339.7000000000007</v>
      </c>
      <c r="O171" s="18">
        <f t="shared" ref="O171:Q171" si="515">O172+O176</f>
        <v>0</v>
      </c>
      <c r="P171" s="18">
        <f t="shared" si="515"/>
        <v>0</v>
      </c>
      <c r="Q171" s="18">
        <f t="shared" si="515"/>
        <v>0</v>
      </c>
      <c r="R171" s="18">
        <f t="shared" si="427"/>
        <v>6392.5</v>
      </c>
      <c r="S171" s="18">
        <f t="shared" si="428"/>
        <v>6339.7000000000007</v>
      </c>
      <c r="T171" s="18">
        <f t="shared" si="429"/>
        <v>6339.7000000000007</v>
      </c>
      <c r="U171" s="18">
        <f t="shared" ref="U171:W171" si="516">U172+U176</f>
        <v>0</v>
      </c>
      <c r="V171" s="18">
        <f t="shared" si="516"/>
        <v>0</v>
      </c>
      <c r="W171" s="18">
        <f t="shared" si="516"/>
        <v>0</v>
      </c>
      <c r="X171" s="18">
        <f t="shared" si="430"/>
        <v>6392.5</v>
      </c>
      <c r="Y171" s="18">
        <f t="shared" si="431"/>
        <v>6339.7000000000007</v>
      </c>
      <c r="Z171" s="18">
        <f t="shared" si="432"/>
        <v>6339.7000000000007</v>
      </c>
      <c r="AA171" s="18">
        <f t="shared" ref="AA171:AB171" si="517">AA172+AA176</f>
        <v>0</v>
      </c>
      <c r="AB171" s="18">
        <f t="shared" si="517"/>
        <v>0</v>
      </c>
      <c r="AC171" s="18">
        <f t="shared" ref="AC171" si="518">AC172+AC176</f>
        <v>0</v>
      </c>
      <c r="AD171" s="18">
        <f t="shared" si="433"/>
        <v>6392.5</v>
      </c>
      <c r="AE171" s="18">
        <f t="shared" si="434"/>
        <v>6339.7000000000007</v>
      </c>
      <c r="AF171" s="18">
        <f t="shared" si="435"/>
        <v>6339.7000000000007</v>
      </c>
      <c r="AG171" s="18">
        <f t="shared" ref="AG171" si="519">AG172+AG176</f>
        <v>0</v>
      </c>
      <c r="AH171" s="18">
        <f t="shared" si="436"/>
        <v>6392.5</v>
      </c>
      <c r="AI171" s="18">
        <f t="shared" si="437"/>
        <v>6339.7000000000007</v>
      </c>
      <c r="AJ171" s="18">
        <f t="shared" si="438"/>
        <v>6339.7000000000007</v>
      </c>
      <c r="AK171" s="18">
        <f t="shared" ref="AK171:AM171" si="520">AK172+AK176</f>
        <v>0</v>
      </c>
      <c r="AL171" s="18">
        <f t="shared" si="520"/>
        <v>0</v>
      </c>
      <c r="AM171" s="18">
        <f t="shared" si="520"/>
        <v>0</v>
      </c>
      <c r="AN171" s="18">
        <f t="shared" si="439"/>
        <v>6392.5</v>
      </c>
      <c r="AO171" s="18">
        <f t="shared" si="440"/>
        <v>6339.7000000000007</v>
      </c>
      <c r="AP171" s="18">
        <f t="shared" si="441"/>
        <v>6339.7000000000007</v>
      </c>
      <c r="AQ171" s="18">
        <f t="shared" ref="AQ171" si="521">AQ172+AQ176</f>
        <v>0</v>
      </c>
      <c r="AR171" s="18">
        <f t="shared" si="442"/>
        <v>6392.5</v>
      </c>
      <c r="AS171" s="18">
        <f t="shared" ref="AS171:AU171" si="522">AS172+AS176</f>
        <v>211.42500000000001</v>
      </c>
      <c r="AT171" s="18">
        <f t="shared" si="522"/>
        <v>0</v>
      </c>
      <c r="AU171" s="18">
        <f t="shared" si="522"/>
        <v>0</v>
      </c>
      <c r="AV171" s="18">
        <f t="shared" si="443"/>
        <v>6603.9250000000002</v>
      </c>
      <c r="AW171" s="18">
        <f t="shared" si="444"/>
        <v>6339.7000000000007</v>
      </c>
      <c r="AX171" s="18">
        <f t="shared" si="445"/>
        <v>6339.7000000000007</v>
      </c>
      <c r="AY171" s="18">
        <f t="shared" ref="AY171:AZ171" si="523">AY172+AY176</f>
        <v>0</v>
      </c>
      <c r="AZ171" s="18">
        <f t="shared" si="523"/>
        <v>0</v>
      </c>
      <c r="BA171" s="18">
        <f t="shared" si="423"/>
        <v>6603.9250000000002</v>
      </c>
      <c r="BB171" s="18">
        <f t="shared" si="424"/>
        <v>6339.7000000000007</v>
      </c>
      <c r="BC171" s="18">
        <f t="shared" ref="BC171:BE171" si="524">BC172+BC176</f>
        <v>352</v>
      </c>
      <c r="BD171" s="18">
        <f t="shared" si="524"/>
        <v>0</v>
      </c>
      <c r="BE171" s="18">
        <f t="shared" si="524"/>
        <v>0</v>
      </c>
      <c r="BF171" s="18">
        <f t="shared" si="411"/>
        <v>6955.9250000000002</v>
      </c>
      <c r="BG171" s="18">
        <f t="shared" si="412"/>
        <v>6339.7000000000007</v>
      </c>
      <c r="BH171" s="18">
        <f t="shared" si="413"/>
        <v>6339.7000000000007</v>
      </c>
      <c r="BI171" s="18">
        <f t="shared" si="513"/>
        <v>0</v>
      </c>
      <c r="BJ171" s="25"/>
      <c r="BK171" s="36"/>
    </row>
    <row r="172" spans="1:63" ht="93.6" x14ac:dyDescent="0.3">
      <c r="A172" s="51" t="s">
        <v>44</v>
      </c>
      <c r="B172" s="50">
        <v>100</v>
      </c>
      <c r="C172" s="51"/>
      <c r="D172" s="51"/>
      <c r="E172" s="14" t="s">
        <v>454</v>
      </c>
      <c r="F172" s="18">
        <f t="shared" ref="F172:BI172" si="525">F173</f>
        <v>5280.1</v>
      </c>
      <c r="G172" s="18">
        <f t="shared" si="525"/>
        <v>5280.1</v>
      </c>
      <c r="H172" s="18">
        <f t="shared" si="525"/>
        <v>5280.1</v>
      </c>
      <c r="I172" s="18">
        <f t="shared" si="525"/>
        <v>0</v>
      </c>
      <c r="J172" s="18">
        <f t="shared" si="525"/>
        <v>0</v>
      </c>
      <c r="K172" s="18">
        <f t="shared" si="525"/>
        <v>0</v>
      </c>
      <c r="L172" s="18">
        <f t="shared" si="485"/>
        <v>5280.1</v>
      </c>
      <c r="M172" s="18">
        <f t="shared" si="486"/>
        <v>5280.1</v>
      </c>
      <c r="N172" s="18">
        <f t="shared" si="487"/>
        <v>5280.1</v>
      </c>
      <c r="O172" s="18">
        <f t="shared" si="525"/>
        <v>0</v>
      </c>
      <c r="P172" s="18">
        <f t="shared" si="525"/>
        <v>0</v>
      </c>
      <c r="Q172" s="18">
        <f t="shared" si="525"/>
        <v>0</v>
      </c>
      <c r="R172" s="18">
        <f t="shared" si="427"/>
        <v>5280.1</v>
      </c>
      <c r="S172" s="18">
        <f t="shared" si="428"/>
        <v>5280.1</v>
      </c>
      <c r="T172" s="18">
        <f t="shared" si="429"/>
        <v>5280.1</v>
      </c>
      <c r="U172" s="18">
        <f t="shared" si="525"/>
        <v>0</v>
      </c>
      <c r="V172" s="18">
        <f t="shared" si="525"/>
        <v>0</v>
      </c>
      <c r="W172" s="18">
        <f t="shared" si="525"/>
        <v>0</v>
      </c>
      <c r="X172" s="18">
        <f t="shared" si="430"/>
        <v>5280.1</v>
      </c>
      <c r="Y172" s="18">
        <f t="shared" si="431"/>
        <v>5280.1</v>
      </c>
      <c r="Z172" s="18">
        <f t="shared" si="432"/>
        <v>5280.1</v>
      </c>
      <c r="AA172" s="18">
        <f t="shared" si="525"/>
        <v>0</v>
      </c>
      <c r="AB172" s="18">
        <f t="shared" si="525"/>
        <v>0</v>
      </c>
      <c r="AC172" s="18">
        <f t="shared" si="525"/>
        <v>0</v>
      </c>
      <c r="AD172" s="18">
        <f t="shared" si="433"/>
        <v>5280.1</v>
      </c>
      <c r="AE172" s="18">
        <f t="shared" si="434"/>
        <v>5280.1</v>
      </c>
      <c r="AF172" s="18">
        <f t="shared" si="435"/>
        <v>5280.1</v>
      </c>
      <c r="AG172" s="18">
        <f t="shared" si="525"/>
        <v>0</v>
      </c>
      <c r="AH172" s="18">
        <f t="shared" si="436"/>
        <v>5280.1</v>
      </c>
      <c r="AI172" s="18">
        <f t="shared" si="437"/>
        <v>5280.1</v>
      </c>
      <c r="AJ172" s="18">
        <f t="shared" si="438"/>
        <v>5280.1</v>
      </c>
      <c r="AK172" s="18">
        <f t="shared" si="525"/>
        <v>0</v>
      </c>
      <c r="AL172" s="18">
        <f t="shared" si="525"/>
        <v>0</v>
      </c>
      <c r="AM172" s="18">
        <f t="shared" si="525"/>
        <v>0</v>
      </c>
      <c r="AN172" s="18">
        <f t="shared" si="439"/>
        <v>5280.1</v>
      </c>
      <c r="AO172" s="18">
        <f t="shared" si="440"/>
        <v>5280.1</v>
      </c>
      <c r="AP172" s="18">
        <f t="shared" si="441"/>
        <v>5280.1</v>
      </c>
      <c r="AQ172" s="18">
        <f t="shared" si="525"/>
        <v>0</v>
      </c>
      <c r="AR172" s="18">
        <f t="shared" si="442"/>
        <v>5280.1</v>
      </c>
      <c r="AS172" s="18">
        <f t="shared" si="525"/>
        <v>0</v>
      </c>
      <c r="AT172" s="18">
        <f t="shared" si="525"/>
        <v>0</v>
      </c>
      <c r="AU172" s="18">
        <f t="shared" si="525"/>
        <v>0</v>
      </c>
      <c r="AV172" s="18">
        <f t="shared" si="443"/>
        <v>5280.1</v>
      </c>
      <c r="AW172" s="18">
        <f t="shared" si="444"/>
        <v>5280.1</v>
      </c>
      <c r="AX172" s="18">
        <f t="shared" si="445"/>
        <v>5280.1</v>
      </c>
      <c r="AY172" s="18">
        <f t="shared" si="525"/>
        <v>0</v>
      </c>
      <c r="AZ172" s="18">
        <f t="shared" si="525"/>
        <v>0</v>
      </c>
      <c r="BA172" s="18">
        <f t="shared" si="423"/>
        <v>5280.1</v>
      </c>
      <c r="BB172" s="18">
        <f t="shared" si="424"/>
        <v>5280.1</v>
      </c>
      <c r="BC172" s="18">
        <f t="shared" si="525"/>
        <v>352</v>
      </c>
      <c r="BD172" s="18">
        <f t="shared" si="525"/>
        <v>0</v>
      </c>
      <c r="BE172" s="18">
        <f t="shared" si="525"/>
        <v>0</v>
      </c>
      <c r="BF172" s="18">
        <f t="shared" si="411"/>
        <v>5632.1</v>
      </c>
      <c r="BG172" s="18">
        <f t="shared" si="412"/>
        <v>5280.1</v>
      </c>
      <c r="BH172" s="18">
        <f t="shared" si="413"/>
        <v>5280.1</v>
      </c>
      <c r="BI172" s="18">
        <f t="shared" si="525"/>
        <v>0</v>
      </c>
      <c r="BJ172" s="25"/>
      <c r="BK172" s="36"/>
    </row>
    <row r="173" spans="1:63" ht="31.2" x14ac:dyDescent="0.3">
      <c r="A173" s="51" t="s">
        <v>44</v>
      </c>
      <c r="B173" s="50">
        <v>110</v>
      </c>
      <c r="C173" s="51"/>
      <c r="D173" s="51"/>
      <c r="E173" s="14" t="s">
        <v>461</v>
      </c>
      <c r="F173" s="18">
        <f>F174+F175</f>
        <v>5280.1</v>
      </c>
      <c r="G173" s="18">
        <f t="shared" ref="G173:BI173" si="526">G174+G175</f>
        <v>5280.1</v>
      </c>
      <c r="H173" s="18">
        <f t="shared" si="526"/>
        <v>5280.1</v>
      </c>
      <c r="I173" s="18">
        <f t="shared" si="526"/>
        <v>0</v>
      </c>
      <c r="J173" s="18">
        <f t="shared" si="526"/>
        <v>0</v>
      </c>
      <c r="K173" s="18">
        <f t="shared" si="526"/>
        <v>0</v>
      </c>
      <c r="L173" s="18">
        <f t="shared" si="485"/>
        <v>5280.1</v>
      </c>
      <c r="M173" s="18">
        <f t="shared" si="486"/>
        <v>5280.1</v>
      </c>
      <c r="N173" s="18">
        <f t="shared" si="487"/>
        <v>5280.1</v>
      </c>
      <c r="O173" s="18">
        <f t="shared" ref="O173:Q173" si="527">O174+O175</f>
        <v>0</v>
      </c>
      <c r="P173" s="18">
        <f t="shared" si="527"/>
        <v>0</v>
      </c>
      <c r="Q173" s="18">
        <f t="shared" si="527"/>
        <v>0</v>
      </c>
      <c r="R173" s="18">
        <f t="shared" si="427"/>
        <v>5280.1</v>
      </c>
      <c r="S173" s="18">
        <f t="shared" si="428"/>
        <v>5280.1</v>
      </c>
      <c r="T173" s="18">
        <f t="shared" si="429"/>
        <v>5280.1</v>
      </c>
      <c r="U173" s="18">
        <f t="shared" ref="U173:W173" si="528">U174+U175</f>
        <v>0</v>
      </c>
      <c r="V173" s="18">
        <f t="shared" si="528"/>
        <v>0</v>
      </c>
      <c r="W173" s="18">
        <f t="shared" si="528"/>
        <v>0</v>
      </c>
      <c r="X173" s="18">
        <f t="shared" si="430"/>
        <v>5280.1</v>
      </c>
      <c r="Y173" s="18">
        <f t="shared" si="431"/>
        <v>5280.1</v>
      </c>
      <c r="Z173" s="18">
        <f t="shared" si="432"/>
        <v>5280.1</v>
      </c>
      <c r="AA173" s="18">
        <f t="shared" ref="AA173:AB173" si="529">AA174+AA175</f>
        <v>0</v>
      </c>
      <c r="AB173" s="18">
        <f t="shared" si="529"/>
        <v>0</v>
      </c>
      <c r="AC173" s="18">
        <f t="shared" ref="AC173" si="530">AC174+AC175</f>
        <v>0</v>
      </c>
      <c r="AD173" s="18">
        <f t="shared" si="433"/>
        <v>5280.1</v>
      </c>
      <c r="AE173" s="18">
        <f t="shared" si="434"/>
        <v>5280.1</v>
      </c>
      <c r="AF173" s="18">
        <f t="shared" si="435"/>
        <v>5280.1</v>
      </c>
      <c r="AG173" s="18">
        <f t="shared" ref="AG173" si="531">AG174+AG175</f>
        <v>0</v>
      </c>
      <c r="AH173" s="18">
        <f t="shared" si="436"/>
        <v>5280.1</v>
      </c>
      <c r="AI173" s="18">
        <f t="shared" si="437"/>
        <v>5280.1</v>
      </c>
      <c r="AJ173" s="18">
        <f t="shared" si="438"/>
        <v>5280.1</v>
      </c>
      <c r="AK173" s="18">
        <f t="shared" ref="AK173:AM173" si="532">AK174+AK175</f>
        <v>0</v>
      </c>
      <c r="AL173" s="18">
        <f t="shared" si="532"/>
        <v>0</v>
      </c>
      <c r="AM173" s="18">
        <f t="shared" si="532"/>
        <v>0</v>
      </c>
      <c r="AN173" s="18">
        <f t="shared" si="439"/>
        <v>5280.1</v>
      </c>
      <c r="AO173" s="18">
        <f t="shared" si="440"/>
        <v>5280.1</v>
      </c>
      <c r="AP173" s="18">
        <f t="shared" si="441"/>
        <v>5280.1</v>
      </c>
      <c r="AQ173" s="18">
        <f t="shared" ref="AQ173" si="533">AQ174+AQ175</f>
        <v>0</v>
      </c>
      <c r="AR173" s="18">
        <f t="shared" si="442"/>
        <v>5280.1</v>
      </c>
      <c r="AS173" s="18">
        <f t="shared" ref="AS173:AU173" si="534">AS174+AS175</f>
        <v>0</v>
      </c>
      <c r="AT173" s="18">
        <f t="shared" si="534"/>
        <v>0</v>
      </c>
      <c r="AU173" s="18">
        <f t="shared" si="534"/>
        <v>0</v>
      </c>
      <c r="AV173" s="18">
        <f t="shared" si="443"/>
        <v>5280.1</v>
      </c>
      <c r="AW173" s="18">
        <f t="shared" si="444"/>
        <v>5280.1</v>
      </c>
      <c r="AX173" s="18">
        <f t="shared" si="445"/>
        <v>5280.1</v>
      </c>
      <c r="AY173" s="18">
        <f t="shared" ref="AY173:AZ173" si="535">AY174+AY175</f>
        <v>0</v>
      </c>
      <c r="AZ173" s="18">
        <f t="shared" si="535"/>
        <v>0</v>
      </c>
      <c r="BA173" s="18">
        <f t="shared" si="423"/>
        <v>5280.1</v>
      </c>
      <c r="BB173" s="18">
        <f t="shared" si="424"/>
        <v>5280.1</v>
      </c>
      <c r="BC173" s="18">
        <f t="shared" ref="BC173:BE173" si="536">BC174+BC175</f>
        <v>352</v>
      </c>
      <c r="BD173" s="18">
        <f t="shared" si="536"/>
        <v>0</v>
      </c>
      <c r="BE173" s="18">
        <f t="shared" si="536"/>
        <v>0</v>
      </c>
      <c r="BF173" s="18">
        <f t="shared" si="411"/>
        <v>5632.1</v>
      </c>
      <c r="BG173" s="18">
        <f t="shared" si="412"/>
        <v>5280.1</v>
      </c>
      <c r="BH173" s="18">
        <f t="shared" si="413"/>
        <v>5280.1</v>
      </c>
      <c r="BI173" s="18">
        <f t="shared" si="526"/>
        <v>0</v>
      </c>
      <c r="BJ173" s="25"/>
      <c r="BK173" s="36"/>
    </row>
    <row r="174" spans="1:63" hidden="1" x14ac:dyDescent="0.3">
      <c r="A174" s="47" t="s">
        <v>44</v>
      </c>
      <c r="B174" s="43">
        <v>110</v>
      </c>
      <c r="C174" s="47" t="s">
        <v>19</v>
      </c>
      <c r="D174" s="47" t="s">
        <v>28</v>
      </c>
      <c r="E174" s="14" t="s">
        <v>979</v>
      </c>
      <c r="F174" s="18">
        <v>5280.1</v>
      </c>
      <c r="G174" s="18">
        <v>5280.1</v>
      </c>
      <c r="H174" s="18">
        <v>5280.1</v>
      </c>
      <c r="I174" s="18">
        <v>-5280.1</v>
      </c>
      <c r="J174" s="18">
        <v>-5280.1</v>
      </c>
      <c r="K174" s="18">
        <v>-5280.1</v>
      </c>
      <c r="L174" s="18">
        <f t="shared" si="485"/>
        <v>0</v>
      </c>
      <c r="M174" s="18">
        <f t="shared" si="486"/>
        <v>0</v>
      </c>
      <c r="N174" s="18">
        <f t="shared" si="487"/>
        <v>0</v>
      </c>
      <c r="O174" s="18"/>
      <c r="P174" s="18"/>
      <c r="Q174" s="18"/>
      <c r="R174" s="18">
        <f t="shared" si="427"/>
        <v>0</v>
      </c>
      <c r="S174" s="18">
        <f t="shared" si="428"/>
        <v>0</v>
      </c>
      <c r="T174" s="18">
        <f t="shared" si="429"/>
        <v>0</v>
      </c>
      <c r="U174" s="18"/>
      <c r="V174" s="18"/>
      <c r="W174" s="18"/>
      <c r="X174" s="18">
        <f t="shared" si="430"/>
        <v>0</v>
      </c>
      <c r="Y174" s="18">
        <f t="shared" si="431"/>
        <v>0</v>
      </c>
      <c r="Z174" s="18">
        <f t="shared" si="432"/>
        <v>0</v>
      </c>
      <c r="AA174" s="18"/>
      <c r="AB174" s="18"/>
      <c r="AC174" s="18"/>
      <c r="AD174" s="18">
        <f t="shared" si="433"/>
        <v>0</v>
      </c>
      <c r="AE174" s="18">
        <f t="shared" si="434"/>
        <v>0</v>
      </c>
      <c r="AF174" s="18">
        <f t="shared" si="435"/>
        <v>0</v>
      </c>
      <c r="AG174" s="18"/>
      <c r="AH174" s="18">
        <f t="shared" si="436"/>
        <v>0</v>
      </c>
      <c r="AI174" s="18">
        <f t="shared" si="437"/>
        <v>0</v>
      </c>
      <c r="AJ174" s="18">
        <f t="shared" si="438"/>
        <v>0</v>
      </c>
      <c r="AK174" s="18"/>
      <c r="AL174" s="18"/>
      <c r="AM174" s="18"/>
      <c r="AN174" s="18">
        <f t="shared" si="439"/>
        <v>0</v>
      </c>
      <c r="AO174" s="18">
        <f t="shared" si="440"/>
        <v>0</v>
      </c>
      <c r="AP174" s="18">
        <f t="shared" si="441"/>
        <v>0</v>
      </c>
      <c r="AQ174" s="18"/>
      <c r="AR174" s="18">
        <f t="shared" si="442"/>
        <v>0</v>
      </c>
      <c r="AS174" s="18"/>
      <c r="AT174" s="18"/>
      <c r="AU174" s="18"/>
      <c r="AV174" s="18">
        <f t="shared" si="443"/>
        <v>0</v>
      </c>
      <c r="AW174" s="18">
        <f t="shared" si="444"/>
        <v>0</v>
      </c>
      <c r="AX174" s="18">
        <f t="shared" si="445"/>
        <v>0</v>
      </c>
      <c r="AY174" s="18"/>
      <c r="AZ174" s="18"/>
      <c r="BA174" s="18">
        <f t="shared" si="423"/>
        <v>0</v>
      </c>
      <c r="BB174" s="18">
        <f t="shared" si="424"/>
        <v>0</v>
      </c>
      <c r="BC174" s="18"/>
      <c r="BD174" s="18"/>
      <c r="BE174" s="18"/>
      <c r="BF174" s="18">
        <f t="shared" si="411"/>
        <v>0</v>
      </c>
      <c r="BG174" s="18">
        <f t="shared" si="412"/>
        <v>0</v>
      </c>
      <c r="BH174" s="18">
        <f t="shared" si="413"/>
        <v>0</v>
      </c>
      <c r="BI174" s="18"/>
      <c r="BJ174" s="25">
        <v>0</v>
      </c>
      <c r="BK174" s="36">
        <v>115</v>
      </c>
    </row>
    <row r="175" spans="1:63" ht="46.8" x14ac:dyDescent="0.3">
      <c r="A175" s="51" t="s">
        <v>44</v>
      </c>
      <c r="B175" s="50">
        <v>110</v>
      </c>
      <c r="C175" s="51" t="s">
        <v>19</v>
      </c>
      <c r="D175" s="51" t="s">
        <v>53</v>
      </c>
      <c r="E175" s="14" t="s">
        <v>1126</v>
      </c>
      <c r="F175" s="18"/>
      <c r="G175" s="18"/>
      <c r="H175" s="18"/>
      <c r="I175" s="18">
        <v>5280.1</v>
      </c>
      <c r="J175" s="18">
        <v>5280.1</v>
      </c>
      <c r="K175" s="18">
        <v>5280.1</v>
      </c>
      <c r="L175" s="18">
        <f t="shared" si="485"/>
        <v>5280.1</v>
      </c>
      <c r="M175" s="18">
        <f t="shared" si="486"/>
        <v>5280.1</v>
      </c>
      <c r="N175" s="18">
        <f t="shared" si="487"/>
        <v>5280.1</v>
      </c>
      <c r="O175" s="18"/>
      <c r="P175" s="18"/>
      <c r="Q175" s="18"/>
      <c r="R175" s="18">
        <f t="shared" si="427"/>
        <v>5280.1</v>
      </c>
      <c r="S175" s="18">
        <f t="shared" si="428"/>
        <v>5280.1</v>
      </c>
      <c r="T175" s="18">
        <f t="shared" si="429"/>
        <v>5280.1</v>
      </c>
      <c r="U175" s="18"/>
      <c r="V175" s="18"/>
      <c r="W175" s="18"/>
      <c r="X175" s="18">
        <f t="shared" si="430"/>
        <v>5280.1</v>
      </c>
      <c r="Y175" s="18">
        <f t="shared" si="431"/>
        <v>5280.1</v>
      </c>
      <c r="Z175" s="18">
        <f t="shared" si="432"/>
        <v>5280.1</v>
      </c>
      <c r="AA175" s="18"/>
      <c r="AB175" s="18"/>
      <c r="AC175" s="18"/>
      <c r="AD175" s="18">
        <f t="shared" si="433"/>
        <v>5280.1</v>
      </c>
      <c r="AE175" s="18">
        <f t="shared" si="434"/>
        <v>5280.1</v>
      </c>
      <c r="AF175" s="18">
        <f t="shared" si="435"/>
        <v>5280.1</v>
      </c>
      <c r="AG175" s="18"/>
      <c r="AH175" s="18">
        <f t="shared" si="436"/>
        <v>5280.1</v>
      </c>
      <c r="AI175" s="18">
        <f t="shared" si="437"/>
        <v>5280.1</v>
      </c>
      <c r="AJ175" s="18">
        <f t="shared" si="438"/>
        <v>5280.1</v>
      </c>
      <c r="AK175" s="18"/>
      <c r="AL175" s="18"/>
      <c r="AM175" s="18"/>
      <c r="AN175" s="18">
        <f t="shared" si="439"/>
        <v>5280.1</v>
      </c>
      <c r="AO175" s="18">
        <f t="shared" si="440"/>
        <v>5280.1</v>
      </c>
      <c r="AP175" s="18">
        <f t="shared" si="441"/>
        <v>5280.1</v>
      </c>
      <c r="AQ175" s="18"/>
      <c r="AR175" s="18">
        <f t="shared" si="442"/>
        <v>5280.1</v>
      </c>
      <c r="AS175" s="18"/>
      <c r="AT175" s="18"/>
      <c r="AU175" s="18"/>
      <c r="AV175" s="18">
        <f t="shared" si="443"/>
        <v>5280.1</v>
      </c>
      <c r="AW175" s="18">
        <f t="shared" si="444"/>
        <v>5280.1</v>
      </c>
      <c r="AX175" s="18">
        <f t="shared" si="445"/>
        <v>5280.1</v>
      </c>
      <c r="AY175" s="18"/>
      <c r="AZ175" s="18"/>
      <c r="BA175" s="18">
        <f t="shared" si="423"/>
        <v>5280.1</v>
      </c>
      <c r="BB175" s="18">
        <f t="shared" si="424"/>
        <v>5280.1</v>
      </c>
      <c r="BC175" s="18">
        <v>352</v>
      </c>
      <c r="BD175" s="18"/>
      <c r="BE175" s="18"/>
      <c r="BF175" s="18">
        <f t="shared" si="411"/>
        <v>5632.1</v>
      </c>
      <c r="BG175" s="18">
        <f t="shared" si="412"/>
        <v>5280.1</v>
      </c>
      <c r="BH175" s="18">
        <f t="shared" si="413"/>
        <v>5280.1</v>
      </c>
      <c r="BI175" s="18"/>
      <c r="BJ175" s="25"/>
      <c r="BK175" s="36">
        <v>115</v>
      </c>
    </row>
    <row r="176" spans="1:63" ht="31.2" x14ac:dyDescent="0.3">
      <c r="A176" s="51" t="s">
        <v>44</v>
      </c>
      <c r="B176" s="50">
        <v>200</v>
      </c>
      <c r="C176" s="51"/>
      <c r="D176" s="51"/>
      <c r="E176" s="14" t="s">
        <v>455</v>
      </c>
      <c r="F176" s="18">
        <f t="shared" ref="F176:BI176" si="537">F177</f>
        <v>1112.3999999999999</v>
      </c>
      <c r="G176" s="18">
        <f t="shared" si="537"/>
        <v>1059.5999999999999</v>
      </c>
      <c r="H176" s="18">
        <f t="shared" si="537"/>
        <v>1059.5999999999999</v>
      </c>
      <c r="I176" s="18">
        <f t="shared" si="537"/>
        <v>0</v>
      </c>
      <c r="J176" s="18">
        <f t="shared" si="537"/>
        <v>0</v>
      </c>
      <c r="K176" s="18">
        <f t="shared" si="537"/>
        <v>0</v>
      </c>
      <c r="L176" s="18">
        <f t="shared" si="485"/>
        <v>1112.3999999999999</v>
      </c>
      <c r="M176" s="18">
        <f t="shared" si="486"/>
        <v>1059.5999999999999</v>
      </c>
      <c r="N176" s="18">
        <f t="shared" si="487"/>
        <v>1059.5999999999999</v>
      </c>
      <c r="O176" s="18">
        <f t="shared" si="537"/>
        <v>0</v>
      </c>
      <c r="P176" s="18">
        <f t="shared" si="537"/>
        <v>0</v>
      </c>
      <c r="Q176" s="18">
        <f t="shared" si="537"/>
        <v>0</v>
      </c>
      <c r="R176" s="18">
        <f t="shared" si="427"/>
        <v>1112.3999999999999</v>
      </c>
      <c r="S176" s="18">
        <f t="shared" si="428"/>
        <v>1059.5999999999999</v>
      </c>
      <c r="T176" s="18">
        <f t="shared" si="429"/>
        <v>1059.5999999999999</v>
      </c>
      <c r="U176" s="18">
        <f t="shared" si="537"/>
        <v>0</v>
      </c>
      <c r="V176" s="18">
        <f t="shared" si="537"/>
        <v>0</v>
      </c>
      <c r="W176" s="18">
        <f t="shared" si="537"/>
        <v>0</v>
      </c>
      <c r="X176" s="18">
        <f t="shared" si="430"/>
        <v>1112.3999999999999</v>
      </c>
      <c r="Y176" s="18">
        <f t="shared" si="431"/>
        <v>1059.5999999999999</v>
      </c>
      <c r="Z176" s="18">
        <f t="shared" si="432"/>
        <v>1059.5999999999999</v>
      </c>
      <c r="AA176" s="18">
        <f t="shared" si="537"/>
        <v>0</v>
      </c>
      <c r="AB176" s="18">
        <f t="shared" si="537"/>
        <v>0</v>
      </c>
      <c r="AC176" s="18">
        <f t="shared" si="537"/>
        <v>0</v>
      </c>
      <c r="AD176" s="18">
        <f t="shared" si="433"/>
        <v>1112.3999999999999</v>
      </c>
      <c r="AE176" s="18">
        <f t="shared" si="434"/>
        <v>1059.5999999999999</v>
      </c>
      <c r="AF176" s="18">
        <f t="shared" si="435"/>
        <v>1059.5999999999999</v>
      </c>
      <c r="AG176" s="18">
        <f t="shared" si="537"/>
        <v>0</v>
      </c>
      <c r="AH176" s="18">
        <f t="shared" si="436"/>
        <v>1112.3999999999999</v>
      </c>
      <c r="AI176" s="18">
        <f t="shared" si="437"/>
        <v>1059.5999999999999</v>
      </c>
      <c r="AJ176" s="18">
        <f t="shared" si="438"/>
        <v>1059.5999999999999</v>
      </c>
      <c r="AK176" s="18">
        <f t="shared" si="537"/>
        <v>0</v>
      </c>
      <c r="AL176" s="18">
        <f t="shared" si="537"/>
        <v>0</v>
      </c>
      <c r="AM176" s="18">
        <f t="shared" si="537"/>
        <v>0</v>
      </c>
      <c r="AN176" s="18">
        <f t="shared" si="439"/>
        <v>1112.3999999999999</v>
      </c>
      <c r="AO176" s="18">
        <f t="shared" si="440"/>
        <v>1059.5999999999999</v>
      </c>
      <c r="AP176" s="18">
        <f t="shared" si="441"/>
        <v>1059.5999999999999</v>
      </c>
      <c r="AQ176" s="18">
        <f t="shared" si="537"/>
        <v>0</v>
      </c>
      <c r="AR176" s="18">
        <f t="shared" si="442"/>
        <v>1112.3999999999999</v>
      </c>
      <c r="AS176" s="18">
        <f t="shared" si="537"/>
        <v>211.42500000000001</v>
      </c>
      <c r="AT176" s="18">
        <f t="shared" si="537"/>
        <v>0</v>
      </c>
      <c r="AU176" s="18">
        <f t="shared" si="537"/>
        <v>0</v>
      </c>
      <c r="AV176" s="18">
        <f t="shared" si="443"/>
        <v>1323.8249999999998</v>
      </c>
      <c r="AW176" s="18">
        <f t="shared" si="444"/>
        <v>1059.5999999999999</v>
      </c>
      <c r="AX176" s="18">
        <f t="shared" si="445"/>
        <v>1059.5999999999999</v>
      </c>
      <c r="AY176" s="18">
        <f t="shared" si="537"/>
        <v>0</v>
      </c>
      <c r="AZ176" s="18">
        <f t="shared" si="537"/>
        <v>0</v>
      </c>
      <c r="BA176" s="18">
        <f t="shared" si="423"/>
        <v>1323.8249999999998</v>
      </c>
      <c r="BB176" s="18">
        <f t="shared" si="424"/>
        <v>1059.5999999999999</v>
      </c>
      <c r="BC176" s="18">
        <f t="shared" si="537"/>
        <v>0</v>
      </c>
      <c r="BD176" s="18">
        <f t="shared" si="537"/>
        <v>0</v>
      </c>
      <c r="BE176" s="18">
        <f t="shared" si="537"/>
        <v>0</v>
      </c>
      <c r="BF176" s="18">
        <f t="shared" si="411"/>
        <v>1323.8249999999998</v>
      </c>
      <c r="BG176" s="18">
        <f t="shared" si="412"/>
        <v>1059.5999999999999</v>
      </c>
      <c r="BH176" s="18">
        <f t="shared" si="413"/>
        <v>1059.5999999999999</v>
      </c>
      <c r="BI176" s="18">
        <f t="shared" si="537"/>
        <v>0</v>
      </c>
      <c r="BJ176" s="25"/>
      <c r="BK176" s="36"/>
    </row>
    <row r="177" spans="1:92" ht="46.8" x14ac:dyDescent="0.3">
      <c r="A177" s="51" t="s">
        <v>44</v>
      </c>
      <c r="B177" s="50">
        <v>240</v>
      </c>
      <c r="C177" s="51"/>
      <c r="D177" s="51"/>
      <c r="E177" s="14" t="s">
        <v>463</v>
      </c>
      <c r="F177" s="18">
        <f>F178+F179</f>
        <v>1112.3999999999999</v>
      </c>
      <c r="G177" s="18">
        <f t="shared" ref="G177:BI177" si="538">G178+G179</f>
        <v>1059.5999999999999</v>
      </c>
      <c r="H177" s="18">
        <f t="shared" si="538"/>
        <v>1059.5999999999999</v>
      </c>
      <c r="I177" s="18">
        <f t="shared" si="538"/>
        <v>0</v>
      </c>
      <c r="J177" s="18">
        <f t="shared" si="538"/>
        <v>0</v>
      </c>
      <c r="K177" s="18">
        <f t="shared" si="538"/>
        <v>0</v>
      </c>
      <c r="L177" s="18">
        <f t="shared" si="485"/>
        <v>1112.3999999999999</v>
      </c>
      <c r="M177" s="18">
        <f t="shared" si="486"/>
        <v>1059.5999999999999</v>
      </c>
      <c r="N177" s="18">
        <f t="shared" si="487"/>
        <v>1059.5999999999999</v>
      </c>
      <c r="O177" s="18">
        <f t="shared" ref="O177:Q177" si="539">O178+O179</f>
        <v>0</v>
      </c>
      <c r="P177" s="18">
        <f t="shared" si="539"/>
        <v>0</v>
      </c>
      <c r="Q177" s="18">
        <f t="shared" si="539"/>
        <v>0</v>
      </c>
      <c r="R177" s="18">
        <f t="shared" si="427"/>
        <v>1112.3999999999999</v>
      </c>
      <c r="S177" s="18">
        <f t="shared" si="428"/>
        <v>1059.5999999999999</v>
      </c>
      <c r="T177" s="18">
        <f t="shared" si="429"/>
        <v>1059.5999999999999</v>
      </c>
      <c r="U177" s="18">
        <f t="shared" ref="U177:W177" si="540">U178+U179</f>
        <v>0</v>
      </c>
      <c r="V177" s="18">
        <f t="shared" si="540"/>
        <v>0</v>
      </c>
      <c r="W177" s="18">
        <f t="shared" si="540"/>
        <v>0</v>
      </c>
      <c r="X177" s="18">
        <f t="shared" si="430"/>
        <v>1112.3999999999999</v>
      </c>
      <c r="Y177" s="18">
        <f t="shared" si="431"/>
        <v>1059.5999999999999</v>
      </c>
      <c r="Z177" s="18">
        <f t="shared" si="432"/>
        <v>1059.5999999999999</v>
      </c>
      <c r="AA177" s="18">
        <f t="shared" ref="AA177:AB177" si="541">AA178+AA179</f>
        <v>0</v>
      </c>
      <c r="AB177" s="18">
        <f t="shared" si="541"/>
        <v>0</v>
      </c>
      <c r="AC177" s="18">
        <f t="shared" ref="AC177" si="542">AC178+AC179</f>
        <v>0</v>
      </c>
      <c r="AD177" s="18">
        <f t="shared" si="433"/>
        <v>1112.3999999999999</v>
      </c>
      <c r="AE177" s="18">
        <f t="shared" si="434"/>
        <v>1059.5999999999999</v>
      </c>
      <c r="AF177" s="18">
        <f t="shared" si="435"/>
        <v>1059.5999999999999</v>
      </c>
      <c r="AG177" s="18">
        <f t="shared" ref="AG177" si="543">AG178+AG179</f>
        <v>0</v>
      </c>
      <c r="AH177" s="18">
        <f t="shared" si="436"/>
        <v>1112.3999999999999</v>
      </c>
      <c r="AI177" s="18">
        <f t="shared" si="437"/>
        <v>1059.5999999999999</v>
      </c>
      <c r="AJ177" s="18">
        <f t="shared" si="438"/>
        <v>1059.5999999999999</v>
      </c>
      <c r="AK177" s="18">
        <f t="shared" ref="AK177:AM177" si="544">AK178+AK179</f>
        <v>0</v>
      </c>
      <c r="AL177" s="18">
        <f t="shared" si="544"/>
        <v>0</v>
      </c>
      <c r="AM177" s="18">
        <f t="shared" si="544"/>
        <v>0</v>
      </c>
      <c r="AN177" s="18">
        <f t="shared" si="439"/>
        <v>1112.3999999999999</v>
      </c>
      <c r="AO177" s="18">
        <f t="shared" si="440"/>
        <v>1059.5999999999999</v>
      </c>
      <c r="AP177" s="18">
        <f t="shared" si="441"/>
        <v>1059.5999999999999</v>
      </c>
      <c r="AQ177" s="18">
        <f t="shared" ref="AQ177" si="545">AQ178+AQ179</f>
        <v>0</v>
      </c>
      <c r="AR177" s="18">
        <f t="shared" si="442"/>
        <v>1112.3999999999999</v>
      </c>
      <c r="AS177" s="18">
        <f t="shared" ref="AS177:AU177" si="546">AS178+AS179</f>
        <v>211.42500000000001</v>
      </c>
      <c r="AT177" s="18">
        <f t="shared" si="546"/>
        <v>0</v>
      </c>
      <c r="AU177" s="18">
        <f t="shared" si="546"/>
        <v>0</v>
      </c>
      <c r="AV177" s="18">
        <f t="shared" si="443"/>
        <v>1323.8249999999998</v>
      </c>
      <c r="AW177" s="18">
        <f t="shared" si="444"/>
        <v>1059.5999999999999</v>
      </c>
      <c r="AX177" s="18">
        <f t="shared" si="445"/>
        <v>1059.5999999999999</v>
      </c>
      <c r="AY177" s="18">
        <f t="shared" ref="AY177:AZ177" si="547">AY178+AY179</f>
        <v>0</v>
      </c>
      <c r="AZ177" s="18">
        <f t="shared" si="547"/>
        <v>0</v>
      </c>
      <c r="BA177" s="18">
        <f t="shared" si="423"/>
        <v>1323.8249999999998</v>
      </c>
      <c r="BB177" s="18">
        <f t="shared" si="424"/>
        <v>1059.5999999999999</v>
      </c>
      <c r="BC177" s="18">
        <f t="shared" ref="BC177:BE177" si="548">BC178+BC179</f>
        <v>0</v>
      </c>
      <c r="BD177" s="18">
        <f t="shared" si="548"/>
        <v>0</v>
      </c>
      <c r="BE177" s="18">
        <f t="shared" si="548"/>
        <v>0</v>
      </c>
      <c r="BF177" s="18">
        <f t="shared" si="411"/>
        <v>1323.8249999999998</v>
      </c>
      <c r="BG177" s="18">
        <f t="shared" si="412"/>
        <v>1059.5999999999999</v>
      </c>
      <c r="BH177" s="18">
        <f t="shared" si="413"/>
        <v>1059.5999999999999</v>
      </c>
      <c r="BI177" s="18">
        <f t="shared" si="538"/>
        <v>0</v>
      </c>
      <c r="BJ177" s="25"/>
      <c r="BK177" s="36"/>
    </row>
    <row r="178" spans="1:92" ht="18.600000000000001" hidden="1" customHeight="1" x14ac:dyDescent="0.3">
      <c r="A178" s="47" t="s">
        <v>44</v>
      </c>
      <c r="B178" s="43">
        <v>240</v>
      </c>
      <c r="C178" s="47" t="s">
        <v>19</v>
      </c>
      <c r="D178" s="47" t="s">
        <v>28</v>
      </c>
      <c r="E178" s="14" t="s">
        <v>979</v>
      </c>
      <c r="F178" s="18">
        <v>1112.3999999999999</v>
      </c>
      <c r="G178" s="18">
        <v>1059.5999999999999</v>
      </c>
      <c r="H178" s="18">
        <v>1059.5999999999999</v>
      </c>
      <c r="I178" s="18">
        <f>-935.3-23-4.6-36.8-27.6-11.5-36.8-32.2-4.6</f>
        <v>-1112.3999999999999</v>
      </c>
      <c r="J178" s="18">
        <f>-882.5-23-4.6-36.8-27.6-11.5-36.8-32.2-4.6</f>
        <v>-1059.5999999999999</v>
      </c>
      <c r="K178" s="18">
        <f>-882.5-23-4.6-36.8-27.6-11.5-36.8-32.2-4.6</f>
        <v>-1059.5999999999999</v>
      </c>
      <c r="L178" s="18">
        <f t="shared" si="485"/>
        <v>0</v>
      </c>
      <c r="M178" s="18">
        <f t="shared" si="486"/>
        <v>0</v>
      </c>
      <c r="N178" s="18">
        <f t="shared" si="487"/>
        <v>0</v>
      </c>
      <c r="O178" s="18"/>
      <c r="P178" s="18"/>
      <c r="Q178" s="18"/>
      <c r="R178" s="18">
        <f t="shared" si="427"/>
        <v>0</v>
      </c>
      <c r="S178" s="18">
        <f t="shared" si="428"/>
        <v>0</v>
      </c>
      <c r="T178" s="18">
        <f t="shared" si="429"/>
        <v>0</v>
      </c>
      <c r="U178" s="18"/>
      <c r="V178" s="18"/>
      <c r="W178" s="18"/>
      <c r="X178" s="18">
        <f t="shared" si="430"/>
        <v>0</v>
      </c>
      <c r="Y178" s="18">
        <f t="shared" si="431"/>
        <v>0</v>
      </c>
      <c r="Z178" s="18">
        <f t="shared" si="432"/>
        <v>0</v>
      </c>
      <c r="AA178" s="18"/>
      <c r="AB178" s="18"/>
      <c r="AC178" s="18"/>
      <c r="AD178" s="18">
        <f t="shared" si="433"/>
        <v>0</v>
      </c>
      <c r="AE178" s="18">
        <f t="shared" si="434"/>
        <v>0</v>
      </c>
      <c r="AF178" s="18">
        <f t="shared" si="435"/>
        <v>0</v>
      </c>
      <c r="AG178" s="18"/>
      <c r="AH178" s="18">
        <f t="shared" si="436"/>
        <v>0</v>
      </c>
      <c r="AI178" s="18">
        <f t="shared" si="437"/>
        <v>0</v>
      </c>
      <c r="AJ178" s="18">
        <f t="shared" si="438"/>
        <v>0</v>
      </c>
      <c r="AK178" s="18"/>
      <c r="AL178" s="18"/>
      <c r="AM178" s="18"/>
      <c r="AN178" s="18">
        <f t="shared" si="439"/>
        <v>0</v>
      </c>
      <c r="AO178" s="18">
        <f t="shared" si="440"/>
        <v>0</v>
      </c>
      <c r="AP178" s="18">
        <f t="shared" si="441"/>
        <v>0</v>
      </c>
      <c r="AQ178" s="18"/>
      <c r="AR178" s="18">
        <f t="shared" si="442"/>
        <v>0</v>
      </c>
      <c r="AS178" s="18"/>
      <c r="AT178" s="18"/>
      <c r="AU178" s="18"/>
      <c r="AV178" s="18">
        <f t="shared" si="443"/>
        <v>0</v>
      </c>
      <c r="AW178" s="18">
        <f t="shared" si="444"/>
        <v>0</v>
      </c>
      <c r="AX178" s="18">
        <f t="shared" si="445"/>
        <v>0</v>
      </c>
      <c r="AY178" s="18"/>
      <c r="AZ178" s="18"/>
      <c r="BA178" s="18">
        <f t="shared" si="423"/>
        <v>0</v>
      </c>
      <c r="BB178" s="18">
        <f t="shared" si="424"/>
        <v>0</v>
      </c>
      <c r="BC178" s="18"/>
      <c r="BD178" s="18"/>
      <c r="BE178" s="18"/>
      <c r="BF178" s="18">
        <f t="shared" si="411"/>
        <v>0</v>
      </c>
      <c r="BG178" s="18">
        <f t="shared" si="412"/>
        <v>0</v>
      </c>
      <c r="BH178" s="18">
        <f t="shared" si="413"/>
        <v>0</v>
      </c>
      <c r="BI178" s="18"/>
      <c r="BJ178" s="25">
        <v>0</v>
      </c>
      <c r="BK178" s="36" t="s">
        <v>1457</v>
      </c>
    </row>
    <row r="179" spans="1:92" ht="78" x14ac:dyDescent="0.3">
      <c r="A179" s="51" t="s">
        <v>44</v>
      </c>
      <c r="B179" s="50">
        <v>240</v>
      </c>
      <c r="C179" s="51" t="s">
        <v>19</v>
      </c>
      <c r="D179" s="51" t="s">
        <v>53</v>
      </c>
      <c r="E179" s="14" t="s">
        <v>1126</v>
      </c>
      <c r="F179" s="18"/>
      <c r="G179" s="18"/>
      <c r="H179" s="18"/>
      <c r="I179" s="18">
        <f>935.3+23+4.6+36.8+27.6+11.5+36.8+32.2+4.6</f>
        <v>1112.3999999999999</v>
      </c>
      <c r="J179" s="18">
        <f>882.5+23+4.6+36.8+27.6+11.5+36.8+32.2+4.6</f>
        <v>1059.5999999999999</v>
      </c>
      <c r="K179" s="18">
        <f>882.5+23+4.6+36.8+27.6+11.5+36.8+32.2+4.6</f>
        <v>1059.5999999999999</v>
      </c>
      <c r="L179" s="18">
        <f t="shared" si="485"/>
        <v>1112.3999999999999</v>
      </c>
      <c r="M179" s="18">
        <f t="shared" si="486"/>
        <v>1059.5999999999999</v>
      </c>
      <c r="N179" s="18">
        <f t="shared" si="487"/>
        <v>1059.5999999999999</v>
      </c>
      <c r="O179" s="18"/>
      <c r="P179" s="18"/>
      <c r="Q179" s="18"/>
      <c r="R179" s="18">
        <f t="shared" si="427"/>
        <v>1112.3999999999999</v>
      </c>
      <c r="S179" s="18">
        <f t="shared" si="428"/>
        <v>1059.5999999999999</v>
      </c>
      <c r="T179" s="18">
        <f t="shared" si="429"/>
        <v>1059.5999999999999</v>
      </c>
      <c r="U179" s="18"/>
      <c r="V179" s="18"/>
      <c r="W179" s="18"/>
      <c r="X179" s="18">
        <f t="shared" si="430"/>
        <v>1112.3999999999999</v>
      </c>
      <c r="Y179" s="18">
        <f t="shared" si="431"/>
        <v>1059.5999999999999</v>
      </c>
      <c r="Z179" s="18">
        <f t="shared" si="432"/>
        <v>1059.5999999999999</v>
      </c>
      <c r="AA179" s="18"/>
      <c r="AB179" s="18"/>
      <c r="AC179" s="18"/>
      <c r="AD179" s="18">
        <f t="shared" si="433"/>
        <v>1112.3999999999999</v>
      </c>
      <c r="AE179" s="18">
        <f t="shared" si="434"/>
        <v>1059.5999999999999</v>
      </c>
      <c r="AF179" s="18">
        <f t="shared" si="435"/>
        <v>1059.5999999999999</v>
      </c>
      <c r="AG179" s="18"/>
      <c r="AH179" s="18">
        <f t="shared" si="436"/>
        <v>1112.3999999999999</v>
      </c>
      <c r="AI179" s="18">
        <f t="shared" si="437"/>
        <v>1059.5999999999999</v>
      </c>
      <c r="AJ179" s="18">
        <f t="shared" si="438"/>
        <v>1059.5999999999999</v>
      </c>
      <c r="AK179" s="18"/>
      <c r="AL179" s="18"/>
      <c r="AM179" s="18"/>
      <c r="AN179" s="18">
        <f t="shared" si="439"/>
        <v>1112.3999999999999</v>
      </c>
      <c r="AO179" s="18">
        <f t="shared" si="440"/>
        <v>1059.5999999999999</v>
      </c>
      <c r="AP179" s="18">
        <f t="shared" si="441"/>
        <v>1059.5999999999999</v>
      </c>
      <c r="AQ179" s="18"/>
      <c r="AR179" s="18">
        <f t="shared" si="442"/>
        <v>1112.3999999999999</v>
      </c>
      <c r="AS179" s="18">
        <v>211.42500000000001</v>
      </c>
      <c r="AT179" s="18"/>
      <c r="AU179" s="18"/>
      <c r="AV179" s="18">
        <f t="shared" si="443"/>
        <v>1323.8249999999998</v>
      </c>
      <c r="AW179" s="18">
        <f t="shared" si="444"/>
        <v>1059.5999999999999</v>
      </c>
      <c r="AX179" s="18">
        <f t="shared" si="445"/>
        <v>1059.5999999999999</v>
      </c>
      <c r="AY179" s="18"/>
      <c r="AZ179" s="18"/>
      <c r="BA179" s="18">
        <f t="shared" si="423"/>
        <v>1323.8249999999998</v>
      </c>
      <c r="BB179" s="18">
        <f t="shared" si="424"/>
        <v>1059.5999999999999</v>
      </c>
      <c r="BC179" s="18"/>
      <c r="BD179" s="18"/>
      <c r="BE179" s="18"/>
      <c r="BF179" s="18">
        <f t="shared" si="411"/>
        <v>1323.8249999999998</v>
      </c>
      <c r="BG179" s="18">
        <f t="shared" si="412"/>
        <v>1059.5999999999999</v>
      </c>
      <c r="BH179" s="18">
        <f t="shared" si="413"/>
        <v>1059.5999999999999</v>
      </c>
      <c r="BI179" s="18"/>
      <c r="BJ179" s="25"/>
      <c r="BK179" s="36" t="s">
        <v>1457</v>
      </c>
    </row>
    <row r="180" spans="1:92" ht="62.4" x14ac:dyDescent="0.3">
      <c r="A180" s="51" t="s">
        <v>644</v>
      </c>
      <c r="B180" s="50"/>
      <c r="C180" s="51"/>
      <c r="D180" s="51"/>
      <c r="E180" s="14" t="s">
        <v>725</v>
      </c>
      <c r="F180" s="18">
        <f t="shared" ref="F180" si="549">F181+F186</f>
        <v>0</v>
      </c>
      <c r="G180" s="18">
        <f t="shared" ref="G180:BI180" si="550">G181+G186</f>
        <v>94683.9</v>
      </c>
      <c r="H180" s="18">
        <f t="shared" si="550"/>
        <v>166194.4</v>
      </c>
      <c r="I180" s="18">
        <f t="shared" ref="I180:K180" si="551">I181+I186</f>
        <v>0</v>
      </c>
      <c r="J180" s="18">
        <f t="shared" si="551"/>
        <v>0</v>
      </c>
      <c r="K180" s="18">
        <f t="shared" si="551"/>
        <v>-1225.5</v>
      </c>
      <c r="L180" s="18">
        <f t="shared" si="485"/>
        <v>0</v>
      </c>
      <c r="M180" s="18">
        <f t="shared" si="486"/>
        <v>94683.9</v>
      </c>
      <c r="N180" s="18">
        <f t="shared" si="487"/>
        <v>164968.9</v>
      </c>
      <c r="O180" s="18">
        <f t="shared" ref="O180:Q180" si="552">O181+O186</f>
        <v>397.92099999999999</v>
      </c>
      <c r="P180" s="18">
        <f t="shared" si="552"/>
        <v>0</v>
      </c>
      <c r="Q180" s="18">
        <f t="shared" si="552"/>
        <v>0</v>
      </c>
      <c r="R180" s="18">
        <f t="shared" si="427"/>
        <v>397.92099999999999</v>
      </c>
      <c r="S180" s="18">
        <f t="shared" si="428"/>
        <v>94683.9</v>
      </c>
      <c r="T180" s="18">
        <f t="shared" si="429"/>
        <v>164968.9</v>
      </c>
      <c r="U180" s="18">
        <f t="shared" ref="U180:W180" si="553">U181+U186</f>
        <v>0</v>
      </c>
      <c r="V180" s="18">
        <f t="shared" si="553"/>
        <v>0</v>
      </c>
      <c r="W180" s="18">
        <f t="shared" si="553"/>
        <v>0</v>
      </c>
      <c r="X180" s="18">
        <f t="shared" si="430"/>
        <v>397.92099999999999</v>
      </c>
      <c r="Y180" s="18">
        <f t="shared" si="431"/>
        <v>94683.9</v>
      </c>
      <c r="Z180" s="18">
        <f t="shared" si="432"/>
        <v>164968.9</v>
      </c>
      <c r="AA180" s="18">
        <f t="shared" ref="AA180:AB180" si="554">AA181+AA186</f>
        <v>0</v>
      </c>
      <c r="AB180" s="18">
        <f t="shared" si="554"/>
        <v>0</v>
      </c>
      <c r="AC180" s="18">
        <f t="shared" ref="AC180" si="555">AC181+AC186</f>
        <v>0</v>
      </c>
      <c r="AD180" s="18">
        <f t="shared" si="433"/>
        <v>397.92099999999999</v>
      </c>
      <c r="AE180" s="18">
        <f t="shared" si="434"/>
        <v>94683.9</v>
      </c>
      <c r="AF180" s="18">
        <f t="shared" si="435"/>
        <v>164968.9</v>
      </c>
      <c r="AG180" s="18">
        <f t="shared" ref="AG180" si="556">AG181+AG186</f>
        <v>0</v>
      </c>
      <c r="AH180" s="18">
        <f t="shared" si="436"/>
        <v>397.92099999999999</v>
      </c>
      <c r="AI180" s="18">
        <f t="shared" si="437"/>
        <v>94683.9</v>
      </c>
      <c r="AJ180" s="18">
        <f t="shared" si="438"/>
        <v>164968.9</v>
      </c>
      <c r="AK180" s="18">
        <f t="shared" ref="AK180:AM180" si="557">AK181+AK186</f>
        <v>303.142</v>
      </c>
      <c r="AL180" s="18">
        <f t="shared" si="557"/>
        <v>0</v>
      </c>
      <c r="AM180" s="18">
        <f t="shared" si="557"/>
        <v>0</v>
      </c>
      <c r="AN180" s="18">
        <f t="shared" si="439"/>
        <v>701.06299999999999</v>
      </c>
      <c r="AO180" s="18">
        <f t="shared" si="440"/>
        <v>94683.9</v>
      </c>
      <c r="AP180" s="18">
        <f t="shared" si="441"/>
        <v>164968.9</v>
      </c>
      <c r="AQ180" s="18">
        <f t="shared" ref="AQ180" si="558">AQ181+AQ186</f>
        <v>0</v>
      </c>
      <c r="AR180" s="18">
        <f t="shared" si="442"/>
        <v>701.06299999999999</v>
      </c>
      <c r="AS180" s="18">
        <f t="shared" ref="AS180:AU180" si="559">AS181+AS186</f>
        <v>0</v>
      </c>
      <c r="AT180" s="18">
        <f t="shared" si="559"/>
        <v>0</v>
      </c>
      <c r="AU180" s="18">
        <f t="shared" si="559"/>
        <v>0</v>
      </c>
      <c r="AV180" s="18">
        <f t="shared" si="443"/>
        <v>701.06299999999999</v>
      </c>
      <c r="AW180" s="18">
        <f t="shared" si="444"/>
        <v>94683.9</v>
      </c>
      <c r="AX180" s="18">
        <f t="shared" si="445"/>
        <v>164968.9</v>
      </c>
      <c r="AY180" s="18">
        <f t="shared" ref="AY180:AZ180" si="560">AY181+AY186</f>
        <v>0</v>
      </c>
      <c r="AZ180" s="18">
        <f t="shared" si="560"/>
        <v>0</v>
      </c>
      <c r="BA180" s="18">
        <f t="shared" si="423"/>
        <v>701.06299999999999</v>
      </c>
      <c r="BB180" s="18">
        <f t="shared" si="424"/>
        <v>94683.9</v>
      </c>
      <c r="BC180" s="18">
        <f t="shared" ref="BC180:BE180" si="561">BC181+BC186</f>
        <v>0</v>
      </c>
      <c r="BD180" s="18">
        <f t="shared" si="561"/>
        <v>0</v>
      </c>
      <c r="BE180" s="18">
        <f t="shared" si="561"/>
        <v>0</v>
      </c>
      <c r="BF180" s="18">
        <f t="shared" si="411"/>
        <v>701.06299999999999</v>
      </c>
      <c r="BG180" s="18">
        <f t="shared" si="412"/>
        <v>94683.9</v>
      </c>
      <c r="BH180" s="18">
        <f t="shared" si="413"/>
        <v>164968.9</v>
      </c>
      <c r="BI180" s="18">
        <f t="shared" si="550"/>
        <v>0</v>
      </c>
      <c r="BJ180" s="25"/>
      <c r="BK180" s="36"/>
    </row>
    <row r="181" spans="1:92" ht="31.2" x14ac:dyDescent="0.3">
      <c r="A181" s="51" t="s">
        <v>645</v>
      </c>
      <c r="B181" s="50"/>
      <c r="C181" s="51"/>
      <c r="D181" s="51"/>
      <c r="E181" s="14" t="s">
        <v>862</v>
      </c>
      <c r="F181" s="18">
        <f t="shared" ref="F181:BI183" si="562">F182</f>
        <v>0</v>
      </c>
      <c r="G181" s="18">
        <f t="shared" si="562"/>
        <v>0</v>
      </c>
      <c r="H181" s="18">
        <f t="shared" si="562"/>
        <v>0</v>
      </c>
      <c r="I181" s="18">
        <f t="shared" si="562"/>
        <v>0</v>
      </c>
      <c r="J181" s="18">
        <f t="shared" si="562"/>
        <v>0</v>
      </c>
      <c r="K181" s="18">
        <f t="shared" si="562"/>
        <v>0</v>
      </c>
      <c r="L181" s="18">
        <f t="shared" si="485"/>
        <v>0</v>
      </c>
      <c r="M181" s="18">
        <f t="shared" si="486"/>
        <v>0</v>
      </c>
      <c r="N181" s="18">
        <f t="shared" si="487"/>
        <v>0</v>
      </c>
      <c r="O181" s="18">
        <f t="shared" si="562"/>
        <v>397.92099999999999</v>
      </c>
      <c r="P181" s="18">
        <f t="shared" si="562"/>
        <v>0</v>
      </c>
      <c r="Q181" s="18">
        <f t="shared" si="562"/>
        <v>0</v>
      </c>
      <c r="R181" s="18">
        <f t="shared" si="427"/>
        <v>397.92099999999999</v>
      </c>
      <c r="S181" s="18">
        <f t="shared" si="428"/>
        <v>0</v>
      </c>
      <c r="T181" s="18">
        <f t="shared" si="429"/>
        <v>0</v>
      </c>
      <c r="U181" s="18">
        <f t="shared" si="562"/>
        <v>0</v>
      </c>
      <c r="V181" s="18">
        <f t="shared" si="562"/>
        <v>0</v>
      </c>
      <c r="W181" s="18">
        <f t="shared" si="562"/>
        <v>0</v>
      </c>
      <c r="X181" s="18">
        <f t="shared" si="430"/>
        <v>397.92099999999999</v>
      </c>
      <c r="Y181" s="18">
        <f t="shared" si="431"/>
        <v>0</v>
      </c>
      <c r="Z181" s="18">
        <f t="shared" si="432"/>
        <v>0</v>
      </c>
      <c r="AA181" s="18">
        <f t="shared" si="562"/>
        <v>0</v>
      </c>
      <c r="AB181" s="18">
        <f t="shared" si="562"/>
        <v>0</v>
      </c>
      <c r="AC181" s="18">
        <f t="shared" si="562"/>
        <v>0</v>
      </c>
      <c r="AD181" s="18">
        <f t="shared" si="433"/>
        <v>397.92099999999999</v>
      </c>
      <c r="AE181" s="18">
        <f t="shared" si="434"/>
        <v>0</v>
      </c>
      <c r="AF181" s="18">
        <f t="shared" si="435"/>
        <v>0</v>
      </c>
      <c r="AG181" s="18">
        <f t="shared" si="562"/>
        <v>0</v>
      </c>
      <c r="AH181" s="18">
        <f t="shared" si="436"/>
        <v>397.92099999999999</v>
      </c>
      <c r="AI181" s="18">
        <f t="shared" si="437"/>
        <v>0</v>
      </c>
      <c r="AJ181" s="18">
        <f t="shared" si="438"/>
        <v>0</v>
      </c>
      <c r="AK181" s="18">
        <f t="shared" si="562"/>
        <v>303.142</v>
      </c>
      <c r="AL181" s="18">
        <f t="shared" si="562"/>
        <v>0</v>
      </c>
      <c r="AM181" s="18">
        <f t="shared" si="562"/>
        <v>0</v>
      </c>
      <c r="AN181" s="18">
        <f t="shared" si="439"/>
        <v>701.06299999999999</v>
      </c>
      <c r="AO181" s="18">
        <f t="shared" si="440"/>
        <v>0</v>
      </c>
      <c r="AP181" s="18">
        <f t="shared" si="441"/>
        <v>0</v>
      </c>
      <c r="AQ181" s="18">
        <f t="shared" si="562"/>
        <v>0</v>
      </c>
      <c r="AR181" s="18">
        <f t="shared" si="442"/>
        <v>701.06299999999999</v>
      </c>
      <c r="AS181" s="18">
        <f t="shared" si="562"/>
        <v>0</v>
      </c>
      <c r="AT181" s="18">
        <f t="shared" si="562"/>
        <v>0</v>
      </c>
      <c r="AU181" s="18">
        <f t="shared" si="562"/>
        <v>0</v>
      </c>
      <c r="AV181" s="18">
        <f t="shared" si="443"/>
        <v>701.06299999999999</v>
      </c>
      <c r="AW181" s="18">
        <f t="shared" si="444"/>
        <v>0</v>
      </c>
      <c r="AX181" s="18">
        <f t="shared" si="445"/>
        <v>0</v>
      </c>
      <c r="AY181" s="18">
        <f t="shared" si="562"/>
        <v>0</v>
      </c>
      <c r="AZ181" s="18">
        <f t="shared" si="562"/>
        <v>0</v>
      </c>
      <c r="BA181" s="18">
        <f t="shared" si="423"/>
        <v>701.06299999999999</v>
      </c>
      <c r="BB181" s="18">
        <f t="shared" si="424"/>
        <v>0</v>
      </c>
      <c r="BC181" s="18">
        <f t="shared" si="562"/>
        <v>0</v>
      </c>
      <c r="BD181" s="18">
        <f t="shared" si="562"/>
        <v>0</v>
      </c>
      <c r="BE181" s="18">
        <f t="shared" si="562"/>
        <v>0</v>
      </c>
      <c r="BF181" s="18">
        <f t="shared" si="411"/>
        <v>701.06299999999999</v>
      </c>
      <c r="BG181" s="18">
        <f t="shared" si="412"/>
        <v>0</v>
      </c>
      <c r="BH181" s="18">
        <f t="shared" si="413"/>
        <v>0</v>
      </c>
      <c r="BI181" s="18">
        <f t="shared" si="562"/>
        <v>0</v>
      </c>
      <c r="BJ181" s="25"/>
      <c r="BK181" s="36"/>
    </row>
    <row r="182" spans="1:92" ht="46.8" x14ac:dyDescent="0.3">
      <c r="A182" s="51" t="s">
        <v>645</v>
      </c>
      <c r="B182" s="50">
        <v>400</v>
      </c>
      <c r="C182" s="51"/>
      <c r="D182" s="51"/>
      <c r="E182" s="14" t="s">
        <v>457</v>
      </c>
      <c r="F182" s="18">
        <f t="shared" si="562"/>
        <v>0</v>
      </c>
      <c r="G182" s="18">
        <f t="shared" si="562"/>
        <v>0</v>
      </c>
      <c r="H182" s="18">
        <f t="shared" si="562"/>
        <v>0</v>
      </c>
      <c r="I182" s="18">
        <f t="shared" si="562"/>
        <v>0</v>
      </c>
      <c r="J182" s="18">
        <f t="shared" si="562"/>
        <v>0</v>
      </c>
      <c r="K182" s="18">
        <f t="shared" si="562"/>
        <v>0</v>
      </c>
      <c r="L182" s="18">
        <f t="shared" si="485"/>
        <v>0</v>
      </c>
      <c r="M182" s="18">
        <f t="shared" si="486"/>
        <v>0</v>
      </c>
      <c r="N182" s="18">
        <f t="shared" si="487"/>
        <v>0</v>
      </c>
      <c r="O182" s="18">
        <f t="shared" si="562"/>
        <v>397.92099999999999</v>
      </c>
      <c r="P182" s="18">
        <f t="shared" si="562"/>
        <v>0</v>
      </c>
      <c r="Q182" s="18">
        <f t="shared" si="562"/>
        <v>0</v>
      </c>
      <c r="R182" s="18">
        <f t="shared" si="427"/>
        <v>397.92099999999999</v>
      </c>
      <c r="S182" s="18">
        <f t="shared" si="428"/>
        <v>0</v>
      </c>
      <c r="T182" s="18">
        <f t="shared" si="429"/>
        <v>0</v>
      </c>
      <c r="U182" s="18">
        <f t="shared" si="562"/>
        <v>0</v>
      </c>
      <c r="V182" s="18">
        <f t="shared" si="562"/>
        <v>0</v>
      </c>
      <c r="W182" s="18">
        <f t="shared" si="562"/>
        <v>0</v>
      </c>
      <c r="X182" s="18">
        <f t="shared" si="430"/>
        <v>397.92099999999999</v>
      </c>
      <c r="Y182" s="18">
        <f t="shared" si="431"/>
        <v>0</v>
      </c>
      <c r="Z182" s="18">
        <f t="shared" si="432"/>
        <v>0</v>
      </c>
      <c r="AA182" s="18">
        <f t="shared" si="562"/>
        <v>0</v>
      </c>
      <c r="AB182" s="18">
        <f t="shared" si="562"/>
        <v>0</v>
      </c>
      <c r="AC182" s="18">
        <f t="shared" si="562"/>
        <v>0</v>
      </c>
      <c r="AD182" s="18">
        <f t="shared" si="433"/>
        <v>397.92099999999999</v>
      </c>
      <c r="AE182" s="18">
        <f t="shared" si="434"/>
        <v>0</v>
      </c>
      <c r="AF182" s="18">
        <f t="shared" si="435"/>
        <v>0</v>
      </c>
      <c r="AG182" s="18">
        <f t="shared" si="562"/>
        <v>0</v>
      </c>
      <c r="AH182" s="18">
        <f t="shared" si="436"/>
        <v>397.92099999999999</v>
      </c>
      <c r="AI182" s="18">
        <f t="shared" si="437"/>
        <v>0</v>
      </c>
      <c r="AJ182" s="18">
        <f t="shared" si="438"/>
        <v>0</v>
      </c>
      <c r="AK182" s="18">
        <f t="shared" si="562"/>
        <v>303.142</v>
      </c>
      <c r="AL182" s="18">
        <f t="shared" si="562"/>
        <v>0</v>
      </c>
      <c r="AM182" s="18">
        <f t="shared" si="562"/>
        <v>0</v>
      </c>
      <c r="AN182" s="18">
        <f t="shared" si="439"/>
        <v>701.06299999999999</v>
      </c>
      <c r="AO182" s="18">
        <f t="shared" si="440"/>
        <v>0</v>
      </c>
      <c r="AP182" s="18">
        <f t="shared" si="441"/>
        <v>0</v>
      </c>
      <c r="AQ182" s="18">
        <f t="shared" si="562"/>
        <v>0</v>
      </c>
      <c r="AR182" s="18">
        <f t="shared" si="442"/>
        <v>701.06299999999999</v>
      </c>
      <c r="AS182" s="18">
        <f t="shared" si="562"/>
        <v>0</v>
      </c>
      <c r="AT182" s="18">
        <f t="shared" si="562"/>
        <v>0</v>
      </c>
      <c r="AU182" s="18">
        <f t="shared" si="562"/>
        <v>0</v>
      </c>
      <c r="AV182" s="18">
        <f t="shared" si="443"/>
        <v>701.06299999999999</v>
      </c>
      <c r="AW182" s="18">
        <f t="shared" si="444"/>
        <v>0</v>
      </c>
      <c r="AX182" s="18">
        <f t="shared" si="445"/>
        <v>0</v>
      </c>
      <c r="AY182" s="18">
        <f t="shared" si="562"/>
        <v>0</v>
      </c>
      <c r="AZ182" s="18">
        <f t="shared" si="562"/>
        <v>0</v>
      </c>
      <c r="BA182" s="18">
        <f t="shared" si="423"/>
        <v>701.06299999999999</v>
      </c>
      <c r="BB182" s="18">
        <f t="shared" si="424"/>
        <v>0</v>
      </c>
      <c r="BC182" s="18">
        <f t="shared" si="562"/>
        <v>0</v>
      </c>
      <c r="BD182" s="18">
        <f t="shared" si="562"/>
        <v>0</v>
      </c>
      <c r="BE182" s="18">
        <f t="shared" si="562"/>
        <v>0</v>
      </c>
      <c r="BF182" s="18">
        <f t="shared" si="411"/>
        <v>701.06299999999999</v>
      </c>
      <c r="BG182" s="18">
        <f t="shared" si="412"/>
        <v>0</v>
      </c>
      <c r="BH182" s="18">
        <f t="shared" si="413"/>
        <v>0</v>
      </c>
      <c r="BI182" s="18">
        <f t="shared" si="562"/>
        <v>0</v>
      </c>
      <c r="BJ182" s="25"/>
      <c r="BK182" s="36"/>
    </row>
    <row r="183" spans="1:92" x14ac:dyDescent="0.3">
      <c r="A183" s="51" t="s">
        <v>645</v>
      </c>
      <c r="B183" s="50">
        <v>410</v>
      </c>
      <c r="C183" s="51"/>
      <c r="D183" s="51"/>
      <c r="E183" s="14" t="s">
        <v>470</v>
      </c>
      <c r="F183" s="18">
        <f t="shared" si="562"/>
        <v>0</v>
      </c>
      <c r="G183" s="18">
        <f t="shared" si="562"/>
        <v>0</v>
      </c>
      <c r="H183" s="18">
        <f t="shared" si="562"/>
        <v>0</v>
      </c>
      <c r="I183" s="18">
        <f t="shared" si="562"/>
        <v>0</v>
      </c>
      <c r="J183" s="18">
        <f t="shared" si="562"/>
        <v>0</v>
      </c>
      <c r="K183" s="18">
        <f t="shared" si="562"/>
        <v>0</v>
      </c>
      <c r="L183" s="18">
        <f t="shared" si="485"/>
        <v>0</v>
      </c>
      <c r="M183" s="18">
        <f t="shared" si="486"/>
        <v>0</v>
      </c>
      <c r="N183" s="18">
        <f t="shared" si="487"/>
        <v>0</v>
      </c>
      <c r="O183" s="18">
        <f>O184+O185</f>
        <v>397.92099999999999</v>
      </c>
      <c r="P183" s="18">
        <f t="shared" ref="P183:BI183" si="563">P184+P185</f>
        <v>0</v>
      </c>
      <c r="Q183" s="18">
        <f t="shared" si="563"/>
        <v>0</v>
      </c>
      <c r="R183" s="18">
        <f t="shared" si="427"/>
        <v>397.92099999999999</v>
      </c>
      <c r="S183" s="18">
        <f t="shared" si="428"/>
        <v>0</v>
      </c>
      <c r="T183" s="18">
        <f t="shared" si="429"/>
        <v>0</v>
      </c>
      <c r="U183" s="18">
        <f t="shared" ref="U183:W183" si="564">U184+U185</f>
        <v>0</v>
      </c>
      <c r="V183" s="18">
        <f t="shared" si="564"/>
        <v>0</v>
      </c>
      <c r="W183" s="18">
        <f t="shared" si="564"/>
        <v>0</v>
      </c>
      <c r="X183" s="18">
        <f t="shared" si="430"/>
        <v>397.92099999999999</v>
      </c>
      <c r="Y183" s="18">
        <f t="shared" si="431"/>
        <v>0</v>
      </c>
      <c r="Z183" s="18">
        <f t="shared" si="432"/>
        <v>0</v>
      </c>
      <c r="AA183" s="18">
        <f t="shared" ref="AA183:AB183" si="565">AA184+AA185</f>
        <v>0</v>
      </c>
      <c r="AB183" s="18">
        <f t="shared" si="565"/>
        <v>0</v>
      </c>
      <c r="AC183" s="18">
        <f t="shared" ref="AC183" si="566">AC184+AC185</f>
        <v>0</v>
      </c>
      <c r="AD183" s="18">
        <f t="shared" si="433"/>
        <v>397.92099999999999</v>
      </c>
      <c r="AE183" s="18">
        <f t="shared" si="434"/>
        <v>0</v>
      </c>
      <c r="AF183" s="18">
        <f t="shared" si="435"/>
        <v>0</v>
      </c>
      <c r="AG183" s="18">
        <f t="shared" ref="AG183" si="567">AG184+AG185</f>
        <v>0</v>
      </c>
      <c r="AH183" s="18">
        <f t="shared" si="436"/>
        <v>397.92099999999999</v>
      </c>
      <c r="AI183" s="18">
        <f t="shared" si="437"/>
        <v>0</v>
      </c>
      <c r="AJ183" s="18">
        <f t="shared" si="438"/>
        <v>0</v>
      </c>
      <c r="AK183" s="18">
        <f t="shared" ref="AK183:AM183" si="568">AK184+AK185</f>
        <v>303.142</v>
      </c>
      <c r="AL183" s="18">
        <f t="shared" si="568"/>
        <v>0</v>
      </c>
      <c r="AM183" s="18">
        <f t="shared" si="568"/>
        <v>0</v>
      </c>
      <c r="AN183" s="18">
        <f t="shared" si="439"/>
        <v>701.06299999999999</v>
      </c>
      <c r="AO183" s="18">
        <f t="shared" si="440"/>
        <v>0</v>
      </c>
      <c r="AP183" s="18">
        <f t="shared" si="441"/>
        <v>0</v>
      </c>
      <c r="AQ183" s="18">
        <f t="shared" ref="AQ183" si="569">AQ184+AQ185</f>
        <v>0</v>
      </c>
      <c r="AR183" s="18">
        <f t="shared" si="442"/>
        <v>701.06299999999999</v>
      </c>
      <c r="AS183" s="18">
        <f t="shared" ref="AS183:AU183" si="570">AS184+AS185</f>
        <v>0</v>
      </c>
      <c r="AT183" s="18">
        <f t="shared" si="570"/>
        <v>0</v>
      </c>
      <c r="AU183" s="18">
        <f t="shared" si="570"/>
        <v>0</v>
      </c>
      <c r="AV183" s="18">
        <f t="shared" si="443"/>
        <v>701.06299999999999</v>
      </c>
      <c r="AW183" s="18">
        <f t="shared" si="444"/>
        <v>0</v>
      </c>
      <c r="AX183" s="18">
        <f t="shared" si="445"/>
        <v>0</v>
      </c>
      <c r="AY183" s="18">
        <f t="shared" ref="AY183:AZ183" si="571">AY184+AY185</f>
        <v>0</v>
      </c>
      <c r="AZ183" s="18">
        <f t="shared" si="571"/>
        <v>0</v>
      </c>
      <c r="BA183" s="18">
        <f t="shared" si="423"/>
        <v>701.06299999999999</v>
      </c>
      <c r="BB183" s="18">
        <f t="shared" si="424"/>
        <v>0</v>
      </c>
      <c r="BC183" s="18">
        <f t="shared" ref="BC183:BE183" si="572">BC184+BC185</f>
        <v>0</v>
      </c>
      <c r="BD183" s="18">
        <f t="shared" si="572"/>
        <v>0</v>
      </c>
      <c r="BE183" s="18">
        <f t="shared" si="572"/>
        <v>0</v>
      </c>
      <c r="BF183" s="18">
        <f t="shared" si="411"/>
        <v>701.06299999999999</v>
      </c>
      <c r="BG183" s="18">
        <f t="shared" si="412"/>
        <v>0</v>
      </c>
      <c r="BH183" s="18">
        <f t="shared" si="413"/>
        <v>0</v>
      </c>
      <c r="BI183" s="18">
        <f t="shared" si="563"/>
        <v>0</v>
      </c>
      <c r="BJ183" s="25"/>
      <c r="BK183" s="36"/>
    </row>
    <row r="184" spans="1:92" hidden="1" x14ac:dyDescent="0.3">
      <c r="A184" s="47" t="s">
        <v>645</v>
      </c>
      <c r="B184" s="43">
        <v>410</v>
      </c>
      <c r="C184" s="47" t="s">
        <v>19</v>
      </c>
      <c r="D184" s="47" t="s">
        <v>28</v>
      </c>
      <c r="E184" s="14" t="s">
        <v>979</v>
      </c>
      <c r="F184" s="18">
        <v>0</v>
      </c>
      <c r="G184" s="18">
        <v>0</v>
      </c>
      <c r="H184" s="18">
        <v>0</v>
      </c>
      <c r="I184" s="18"/>
      <c r="J184" s="18"/>
      <c r="K184" s="18"/>
      <c r="L184" s="18">
        <f t="shared" si="485"/>
        <v>0</v>
      </c>
      <c r="M184" s="18">
        <f t="shared" si="486"/>
        <v>0</v>
      </c>
      <c r="N184" s="18">
        <f t="shared" si="487"/>
        <v>0</v>
      </c>
      <c r="O184" s="18"/>
      <c r="P184" s="18"/>
      <c r="Q184" s="18"/>
      <c r="R184" s="18">
        <f t="shared" si="427"/>
        <v>0</v>
      </c>
      <c r="S184" s="18">
        <f t="shared" si="428"/>
        <v>0</v>
      </c>
      <c r="T184" s="18">
        <f t="shared" si="429"/>
        <v>0</v>
      </c>
      <c r="U184" s="18"/>
      <c r="V184" s="18"/>
      <c r="W184" s="18"/>
      <c r="X184" s="18">
        <f t="shared" si="430"/>
        <v>0</v>
      </c>
      <c r="Y184" s="18">
        <f t="shared" si="431"/>
        <v>0</v>
      </c>
      <c r="Z184" s="18">
        <f t="shared" si="432"/>
        <v>0</v>
      </c>
      <c r="AA184" s="18"/>
      <c r="AB184" s="18"/>
      <c r="AC184" s="18"/>
      <c r="AD184" s="18">
        <f t="shared" si="433"/>
        <v>0</v>
      </c>
      <c r="AE184" s="18">
        <f t="shared" si="434"/>
        <v>0</v>
      </c>
      <c r="AF184" s="18">
        <f t="shared" si="435"/>
        <v>0</v>
      </c>
      <c r="AG184" s="18"/>
      <c r="AH184" s="18">
        <f t="shared" si="436"/>
        <v>0</v>
      </c>
      <c r="AI184" s="18">
        <f t="shared" si="437"/>
        <v>0</v>
      </c>
      <c r="AJ184" s="18">
        <f t="shared" si="438"/>
        <v>0</v>
      </c>
      <c r="AK184" s="18"/>
      <c r="AL184" s="18"/>
      <c r="AM184" s="18"/>
      <c r="AN184" s="18">
        <f t="shared" si="439"/>
        <v>0</v>
      </c>
      <c r="AO184" s="18">
        <f t="shared" si="440"/>
        <v>0</v>
      </c>
      <c r="AP184" s="18">
        <f t="shared" si="441"/>
        <v>0</v>
      </c>
      <c r="AQ184" s="18"/>
      <c r="AR184" s="18">
        <f t="shared" si="442"/>
        <v>0</v>
      </c>
      <c r="AS184" s="18"/>
      <c r="AT184" s="18"/>
      <c r="AU184" s="18"/>
      <c r="AV184" s="18">
        <f t="shared" si="443"/>
        <v>0</v>
      </c>
      <c r="AW184" s="18">
        <f t="shared" si="444"/>
        <v>0</v>
      </c>
      <c r="AX184" s="18">
        <f t="shared" si="445"/>
        <v>0</v>
      </c>
      <c r="AY184" s="18"/>
      <c r="AZ184" s="18"/>
      <c r="BA184" s="18">
        <f t="shared" si="423"/>
        <v>0</v>
      </c>
      <c r="BB184" s="18">
        <f t="shared" si="424"/>
        <v>0</v>
      </c>
      <c r="BC184" s="18"/>
      <c r="BD184" s="18"/>
      <c r="BE184" s="18"/>
      <c r="BF184" s="18">
        <f t="shared" si="411"/>
        <v>0</v>
      </c>
      <c r="BG184" s="18">
        <f t="shared" si="412"/>
        <v>0</v>
      </c>
      <c r="BH184" s="18">
        <f t="shared" si="413"/>
        <v>0</v>
      </c>
      <c r="BI184" s="18"/>
      <c r="BJ184" s="25">
        <v>0</v>
      </c>
      <c r="BK184" s="36"/>
    </row>
    <row r="185" spans="1:92" ht="46.8" x14ac:dyDescent="0.3">
      <c r="A185" s="51" t="s">
        <v>645</v>
      </c>
      <c r="B185" s="50">
        <v>410</v>
      </c>
      <c r="C185" s="51" t="s">
        <v>19</v>
      </c>
      <c r="D185" s="51" t="s">
        <v>53</v>
      </c>
      <c r="E185" s="14" t="s">
        <v>1126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8">
        <v>397.92099999999999</v>
      </c>
      <c r="P185" s="18"/>
      <c r="Q185" s="18"/>
      <c r="R185" s="18">
        <f t="shared" si="427"/>
        <v>397.92099999999999</v>
      </c>
      <c r="S185" s="18">
        <f t="shared" si="428"/>
        <v>0</v>
      </c>
      <c r="T185" s="18">
        <f t="shared" si="429"/>
        <v>0</v>
      </c>
      <c r="U185" s="18"/>
      <c r="V185" s="18"/>
      <c r="W185" s="18"/>
      <c r="X185" s="18">
        <f t="shared" si="430"/>
        <v>397.92099999999999</v>
      </c>
      <c r="Y185" s="18">
        <f t="shared" si="431"/>
        <v>0</v>
      </c>
      <c r="Z185" s="18">
        <f t="shared" si="432"/>
        <v>0</v>
      </c>
      <c r="AA185" s="18"/>
      <c r="AB185" s="18"/>
      <c r="AC185" s="18"/>
      <c r="AD185" s="18">
        <f t="shared" si="433"/>
        <v>397.92099999999999</v>
      </c>
      <c r="AE185" s="18">
        <f t="shared" si="434"/>
        <v>0</v>
      </c>
      <c r="AF185" s="18">
        <f t="shared" si="435"/>
        <v>0</v>
      </c>
      <c r="AG185" s="18"/>
      <c r="AH185" s="18">
        <f t="shared" si="436"/>
        <v>397.92099999999999</v>
      </c>
      <c r="AI185" s="18">
        <f t="shared" si="437"/>
        <v>0</v>
      </c>
      <c r="AJ185" s="18">
        <f t="shared" si="438"/>
        <v>0</v>
      </c>
      <c r="AK185" s="18">
        <v>303.142</v>
      </c>
      <c r="AL185" s="18"/>
      <c r="AM185" s="18"/>
      <c r="AN185" s="18">
        <f t="shared" si="439"/>
        <v>701.06299999999999</v>
      </c>
      <c r="AO185" s="18">
        <f t="shared" si="440"/>
        <v>0</v>
      </c>
      <c r="AP185" s="18">
        <f t="shared" si="441"/>
        <v>0</v>
      </c>
      <c r="AQ185" s="18"/>
      <c r="AR185" s="18">
        <f t="shared" si="442"/>
        <v>701.06299999999999</v>
      </c>
      <c r="AS185" s="18"/>
      <c r="AT185" s="18"/>
      <c r="AU185" s="18"/>
      <c r="AV185" s="18">
        <f t="shared" si="443"/>
        <v>701.06299999999999</v>
      </c>
      <c r="AW185" s="18">
        <f t="shared" si="444"/>
        <v>0</v>
      </c>
      <c r="AX185" s="18">
        <f t="shared" si="445"/>
        <v>0</v>
      </c>
      <c r="AY185" s="18"/>
      <c r="AZ185" s="18"/>
      <c r="BA185" s="18">
        <f t="shared" si="423"/>
        <v>701.06299999999999</v>
      </c>
      <c r="BB185" s="18">
        <f t="shared" si="424"/>
        <v>0</v>
      </c>
      <c r="BC185" s="18"/>
      <c r="BD185" s="18"/>
      <c r="BE185" s="18"/>
      <c r="BF185" s="18">
        <f t="shared" si="411"/>
        <v>701.06299999999999</v>
      </c>
      <c r="BG185" s="18">
        <f t="shared" si="412"/>
        <v>0</v>
      </c>
      <c r="BH185" s="18">
        <f t="shared" si="413"/>
        <v>0</v>
      </c>
      <c r="BI185" s="18"/>
      <c r="BJ185" s="25"/>
      <c r="BK185" s="36"/>
    </row>
    <row r="186" spans="1:92" ht="31.2" x14ac:dyDescent="0.3">
      <c r="A186" s="51" t="s">
        <v>860</v>
      </c>
      <c r="B186" s="50"/>
      <c r="C186" s="51"/>
      <c r="D186" s="51"/>
      <c r="E186" s="14" t="s">
        <v>861</v>
      </c>
      <c r="F186" s="18">
        <f t="shared" ref="F186:BI187" si="573">F187</f>
        <v>0</v>
      </c>
      <c r="G186" s="18">
        <f t="shared" si="573"/>
        <v>94683.9</v>
      </c>
      <c r="H186" s="18">
        <f t="shared" si="573"/>
        <v>166194.4</v>
      </c>
      <c r="I186" s="18">
        <f t="shared" si="573"/>
        <v>0</v>
      </c>
      <c r="J186" s="18">
        <f t="shared" si="573"/>
        <v>0</v>
      </c>
      <c r="K186" s="18">
        <f t="shared" si="573"/>
        <v>-1225.5</v>
      </c>
      <c r="L186" s="18">
        <f t="shared" si="485"/>
        <v>0</v>
      </c>
      <c r="M186" s="18">
        <f t="shared" si="486"/>
        <v>94683.9</v>
      </c>
      <c r="N186" s="18">
        <f t="shared" si="487"/>
        <v>164968.9</v>
      </c>
      <c r="O186" s="18">
        <f t="shared" si="573"/>
        <v>0</v>
      </c>
      <c r="P186" s="18">
        <f t="shared" si="573"/>
        <v>0</v>
      </c>
      <c r="Q186" s="18">
        <f t="shared" si="573"/>
        <v>0</v>
      </c>
      <c r="R186" s="18">
        <f t="shared" si="427"/>
        <v>0</v>
      </c>
      <c r="S186" s="18">
        <f t="shared" si="428"/>
        <v>94683.9</v>
      </c>
      <c r="T186" s="18">
        <f t="shared" si="429"/>
        <v>164968.9</v>
      </c>
      <c r="U186" s="18">
        <f t="shared" si="573"/>
        <v>0</v>
      </c>
      <c r="V186" s="18">
        <f t="shared" si="573"/>
        <v>0</v>
      </c>
      <c r="W186" s="18">
        <f t="shared" si="573"/>
        <v>0</v>
      </c>
      <c r="X186" s="18">
        <f t="shared" si="430"/>
        <v>0</v>
      </c>
      <c r="Y186" s="18">
        <f t="shared" si="431"/>
        <v>94683.9</v>
      </c>
      <c r="Z186" s="18">
        <f t="shared" si="432"/>
        <v>164968.9</v>
      </c>
      <c r="AA186" s="18">
        <f t="shared" si="573"/>
        <v>0</v>
      </c>
      <c r="AB186" s="18">
        <f t="shared" si="573"/>
        <v>0</v>
      </c>
      <c r="AC186" s="18">
        <f t="shared" si="573"/>
        <v>0</v>
      </c>
      <c r="AD186" s="18">
        <f t="shared" si="433"/>
        <v>0</v>
      </c>
      <c r="AE186" s="18">
        <f t="shared" si="434"/>
        <v>94683.9</v>
      </c>
      <c r="AF186" s="18">
        <f t="shared" si="435"/>
        <v>164968.9</v>
      </c>
      <c r="AG186" s="18">
        <f t="shared" si="573"/>
        <v>0</v>
      </c>
      <c r="AH186" s="18">
        <f t="shared" si="436"/>
        <v>0</v>
      </c>
      <c r="AI186" s="18">
        <f t="shared" si="437"/>
        <v>94683.9</v>
      </c>
      <c r="AJ186" s="18">
        <f t="shared" si="438"/>
        <v>164968.9</v>
      </c>
      <c r="AK186" s="18">
        <f t="shared" si="573"/>
        <v>0</v>
      </c>
      <c r="AL186" s="18">
        <f t="shared" si="573"/>
        <v>0</v>
      </c>
      <c r="AM186" s="18">
        <f t="shared" si="573"/>
        <v>0</v>
      </c>
      <c r="AN186" s="18">
        <f t="shared" si="439"/>
        <v>0</v>
      </c>
      <c r="AO186" s="18">
        <f t="shared" si="440"/>
        <v>94683.9</v>
      </c>
      <c r="AP186" s="18">
        <f t="shared" si="441"/>
        <v>164968.9</v>
      </c>
      <c r="AQ186" s="18">
        <f t="shared" si="573"/>
        <v>0</v>
      </c>
      <c r="AR186" s="18">
        <f t="shared" si="442"/>
        <v>0</v>
      </c>
      <c r="AS186" s="18">
        <f t="shared" si="573"/>
        <v>0</v>
      </c>
      <c r="AT186" s="18">
        <f t="shared" si="573"/>
        <v>0</v>
      </c>
      <c r="AU186" s="18">
        <f t="shared" si="573"/>
        <v>0</v>
      </c>
      <c r="AV186" s="18">
        <f t="shared" si="443"/>
        <v>0</v>
      </c>
      <c r="AW186" s="18">
        <f t="shared" si="444"/>
        <v>94683.9</v>
      </c>
      <c r="AX186" s="18">
        <f t="shared" si="445"/>
        <v>164968.9</v>
      </c>
      <c r="AY186" s="18">
        <f t="shared" si="573"/>
        <v>0</v>
      </c>
      <c r="AZ186" s="18">
        <f t="shared" si="573"/>
        <v>0</v>
      </c>
      <c r="BA186" s="18">
        <f t="shared" si="423"/>
        <v>0</v>
      </c>
      <c r="BB186" s="18">
        <f t="shared" si="424"/>
        <v>94683.9</v>
      </c>
      <c r="BC186" s="18">
        <f t="shared" si="573"/>
        <v>0</v>
      </c>
      <c r="BD186" s="18">
        <f t="shared" si="573"/>
        <v>0</v>
      </c>
      <c r="BE186" s="18">
        <f t="shared" si="573"/>
        <v>0</v>
      </c>
      <c r="BF186" s="18">
        <f t="shared" si="411"/>
        <v>0</v>
      </c>
      <c r="BG186" s="18">
        <f t="shared" si="412"/>
        <v>94683.9</v>
      </c>
      <c r="BH186" s="18">
        <f t="shared" si="413"/>
        <v>164968.9</v>
      </c>
      <c r="BI186" s="18">
        <f t="shared" si="573"/>
        <v>0</v>
      </c>
      <c r="BJ186" s="25"/>
      <c r="BK186" s="36"/>
    </row>
    <row r="187" spans="1:92" ht="46.8" x14ac:dyDescent="0.3">
      <c r="A187" s="51" t="s">
        <v>860</v>
      </c>
      <c r="B187" s="50">
        <v>400</v>
      </c>
      <c r="C187" s="51"/>
      <c r="D187" s="51"/>
      <c r="E187" s="14" t="s">
        <v>457</v>
      </c>
      <c r="F187" s="18">
        <f t="shared" si="573"/>
        <v>0</v>
      </c>
      <c r="G187" s="18">
        <f t="shared" si="573"/>
        <v>94683.9</v>
      </c>
      <c r="H187" s="18">
        <f t="shared" si="573"/>
        <v>166194.4</v>
      </c>
      <c r="I187" s="18">
        <f t="shared" si="573"/>
        <v>0</v>
      </c>
      <c r="J187" s="18">
        <f t="shared" si="573"/>
        <v>0</v>
      </c>
      <c r="K187" s="18">
        <f t="shared" si="573"/>
        <v>-1225.5</v>
      </c>
      <c r="L187" s="18">
        <f t="shared" si="485"/>
        <v>0</v>
      </c>
      <c r="M187" s="18">
        <f t="shared" si="486"/>
        <v>94683.9</v>
      </c>
      <c r="N187" s="18">
        <f t="shared" si="487"/>
        <v>164968.9</v>
      </c>
      <c r="O187" s="18">
        <f t="shared" si="573"/>
        <v>0</v>
      </c>
      <c r="P187" s="18">
        <f t="shared" si="573"/>
        <v>0</v>
      </c>
      <c r="Q187" s="18">
        <f t="shared" si="573"/>
        <v>0</v>
      </c>
      <c r="R187" s="18">
        <f t="shared" si="427"/>
        <v>0</v>
      </c>
      <c r="S187" s="18">
        <f t="shared" si="428"/>
        <v>94683.9</v>
      </c>
      <c r="T187" s="18">
        <f t="shared" si="429"/>
        <v>164968.9</v>
      </c>
      <c r="U187" s="18">
        <f t="shared" si="573"/>
        <v>0</v>
      </c>
      <c r="V187" s="18">
        <f t="shared" si="573"/>
        <v>0</v>
      </c>
      <c r="W187" s="18">
        <f t="shared" si="573"/>
        <v>0</v>
      </c>
      <c r="X187" s="18">
        <f t="shared" si="430"/>
        <v>0</v>
      </c>
      <c r="Y187" s="18">
        <f t="shared" si="431"/>
        <v>94683.9</v>
      </c>
      <c r="Z187" s="18">
        <f t="shared" si="432"/>
        <v>164968.9</v>
      </c>
      <c r="AA187" s="18">
        <f t="shared" si="573"/>
        <v>0</v>
      </c>
      <c r="AB187" s="18">
        <f t="shared" si="573"/>
        <v>0</v>
      </c>
      <c r="AC187" s="18">
        <f t="shared" si="573"/>
        <v>0</v>
      </c>
      <c r="AD187" s="18">
        <f t="shared" si="433"/>
        <v>0</v>
      </c>
      <c r="AE187" s="18">
        <f t="shared" si="434"/>
        <v>94683.9</v>
      </c>
      <c r="AF187" s="18">
        <f t="shared" si="435"/>
        <v>164968.9</v>
      </c>
      <c r="AG187" s="18">
        <f t="shared" si="573"/>
        <v>0</v>
      </c>
      <c r="AH187" s="18">
        <f t="shared" si="436"/>
        <v>0</v>
      </c>
      <c r="AI187" s="18">
        <f t="shared" si="437"/>
        <v>94683.9</v>
      </c>
      <c r="AJ187" s="18">
        <f t="shared" si="438"/>
        <v>164968.9</v>
      </c>
      <c r="AK187" s="18">
        <f t="shared" si="573"/>
        <v>0</v>
      </c>
      <c r="AL187" s="18">
        <f t="shared" si="573"/>
        <v>0</v>
      </c>
      <c r="AM187" s="18">
        <f t="shared" si="573"/>
        <v>0</v>
      </c>
      <c r="AN187" s="18">
        <f t="shared" si="439"/>
        <v>0</v>
      </c>
      <c r="AO187" s="18">
        <f t="shared" si="440"/>
        <v>94683.9</v>
      </c>
      <c r="AP187" s="18">
        <f t="shared" si="441"/>
        <v>164968.9</v>
      </c>
      <c r="AQ187" s="18">
        <f t="shared" si="573"/>
        <v>0</v>
      </c>
      <c r="AR187" s="18">
        <f t="shared" si="442"/>
        <v>0</v>
      </c>
      <c r="AS187" s="18">
        <f t="shared" si="573"/>
        <v>0</v>
      </c>
      <c r="AT187" s="18">
        <f t="shared" si="573"/>
        <v>0</v>
      </c>
      <c r="AU187" s="18">
        <f t="shared" si="573"/>
        <v>0</v>
      </c>
      <c r="AV187" s="18">
        <f t="shared" si="443"/>
        <v>0</v>
      </c>
      <c r="AW187" s="18">
        <f t="shared" si="444"/>
        <v>94683.9</v>
      </c>
      <c r="AX187" s="18">
        <f t="shared" si="445"/>
        <v>164968.9</v>
      </c>
      <c r="AY187" s="18">
        <f t="shared" si="573"/>
        <v>0</v>
      </c>
      <c r="AZ187" s="18">
        <f t="shared" si="573"/>
        <v>0</v>
      </c>
      <c r="BA187" s="18">
        <f t="shared" si="423"/>
        <v>0</v>
      </c>
      <c r="BB187" s="18">
        <f t="shared" si="424"/>
        <v>94683.9</v>
      </c>
      <c r="BC187" s="18">
        <f t="shared" si="573"/>
        <v>0</v>
      </c>
      <c r="BD187" s="18">
        <f t="shared" si="573"/>
        <v>0</v>
      </c>
      <c r="BE187" s="18">
        <f t="shared" si="573"/>
        <v>0</v>
      </c>
      <c r="BF187" s="18">
        <f t="shared" si="411"/>
        <v>0</v>
      </c>
      <c r="BG187" s="18">
        <f t="shared" si="412"/>
        <v>94683.9</v>
      </c>
      <c r="BH187" s="18">
        <f t="shared" si="413"/>
        <v>164968.9</v>
      </c>
      <c r="BI187" s="18">
        <f t="shared" si="573"/>
        <v>0</v>
      </c>
      <c r="BJ187" s="25"/>
      <c r="BK187" s="36"/>
    </row>
    <row r="188" spans="1:92" x14ac:dyDescent="0.3">
      <c r="A188" s="51" t="s">
        <v>860</v>
      </c>
      <c r="B188" s="50">
        <v>410</v>
      </c>
      <c r="C188" s="51"/>
      <c r="D188" s="51"/>
      <c r="E188" s="14" t="s">
        <v>470</v>
      </c>
      <c r="F188" s="18">
        <f>F189+F190</f>
        <v>0</v>
      </c>
      <c r="G188" s="18">
        <f t="shared" ref="G188:BI188" si="574">G189+G190</f>
        <v>94683.9</v>
      </c>
      <c r="H188" s="18">
        <f t="shared" si="574"/>
        <v>166194.4</v>
      </c>
      <c r="I188" s="18">
        <f t="shared" si="574"/>
        <v>0</v>
      </c>
      <c r="J188" s="18">
        <f t="shared" si="574"/>
        <v>0</v>
      </c>
      <c r="K188" s="18">
        <f t="shared" si="574"/>
        <v>-1225.5</v>
      </c>
      <c r="L188" s="18">
        <f t="shared" si="485"/>
        <v>0</v>
      </c>
      <c r="M188" s="18">
        <f t="shared" si="486"/>
        <v>94683.9</v>
      </c>
      <c r="N188" s="18">
        <f t="shared" si="487"/>
        <v>164968.9</v>
      </c>
      <c r="O188" s="18">
        <f t="shared" ref="O188:Q188" si="575">O189+O190</f>
        <v>0</v>
      </c>
      <c r="P188" s="18">
        <f t="shared" si="575"/>
        <v>0</v>
      </c>
      <c r="Q188" s="18">
        <f t="shared" si="575"/>
        <v>0</v>
      </c>
      <c r="R188" s="18">
        <f t="shared" si="427"/>
        <v>0</v>
      </c>
      <c r="S188" s="18">
        <f t="shared" si="428"/>
        <v>94683.9</v>
      </c>
      <c r="T188" s="18">
        <f t="shared" si="429"/>
        <v>164968.9</v>
      </c>
      <c r="U188" s="18">
        <f t="shared" ref="U188:W188" si="576">U189+U190</f>
        <v>0</v>
      </c>
      <c r="V188" s="18">
        <f t="shared" si="576"/>
        <v>0</v>
      </c>
      <c r="W188" s="18">
        <f t="shared" si="576"/>
        <v>0</v>
      </c>
      <c r="X188" s="18">
        <f t="shared" si="430"/>
        <v>0</v>
      </c>
      <c r="Y188" s="18">
        <f t="shared" si="431"/>
        <v>94683.9</v>
      </c>
      <c r="Z188" s="18">
        <f t="shared" si="432"/>
        <v>164968.9</v>
      </c>
      <c r="AA188" s="18">
        <f t="shared" ref="AA188:AB188" si="577">AA189+AA190</f>
        <v>0</v>
      </c>
      <c r="AB188" s="18">
        <f t="shared" si="577"/>
        <v>0</v>
      </c>
      <c r="AC188" s="18">
        <f t="shared" ref="AC188" si="578">AC189+AC190</f>
        <v>0</v>
      </c>
      <c r="AD188" s="18">
        <f t="shared" si="433"/>
        <v>0</v>
      </c>
      <c r="AE188" s="18">
        <f t="shared" si="434"/>
        <v>94683.9</v>
      </c>
      <c r="AF188" s="18">
        <f t="shared" si="435"/>
        <v>164968.9</v>
      </c>
      <c r="AG188" s="18">
        <f t="shared" ref="AG188" si="579">AG189+AG190</f>
        <v>0</v>
      </c>
      <c r="AH188" s="18">
        <f t="shared" si="436"/>
        <v>0</v>
      </c>
      <c r="AI188" s="18">
        <f t="shared" si="437"/>
        <v>94683.9</v>
      </c>
      <c r="AJ188" s="18">
        <f t="shared" si="438"/>
        <v>164968.9</v>
      </c>
      <c r="AK188" s="18">
        <f t="shared" ref="AK188:AM188" si="580">AK189+AK190</f>
        <v>0</v>
      </c>
      <c r="AL188" s="18">
        <f t="shared" si="580"/>
        <v>0</v>
      </c>
      <c r="AM188" s="18">
        <f t="shared" si="580"/>
        <v>0</v>
      </c>
      <c r="AN188" s="18">
        <f t="shared" si="439"/>
        <v>0</v>
      </c>
      <c r="AO188" s="18">
        <f t="shared" si="440"/>
        <v>94683.9</v>
      </c>
      <c r="AP188" s="18">
        <f t="shared" si="441"/>
        <v>164968.9</v>
      </c>
      <c r="AQ188" s="18">
        <f t="shared" ref="AQ188" si="581">AQ189+AQ190</f>
        <v>0</v>
      </c>
      <c r="AR188" s="18">
        <f t="shared" si="442"/>
        <v>0</v>
      </c>
      <c r="AS188" s="18">
        <f t="shared" ref="AS188:AU188" si="582">AS189+AS190</f>
        <v>0</v>
      </c>
      <c r="AT188" s="18">
        <f t="shared" si="582"/>
        <v>0</v>
      </c>
      <c r="AU188" s="18">
        <f t="shared" si="582"/>
        <v>0</v>
      </c>
      <c r="AV188" s="18">
        <f t="shared" si="443"/>
        <v>0</v>
      </c>
      <c r="AW188" s="18">
        <f t="shared" si="444"/>
        <v>94683.9</v>
      </c>
      <c r="AX188" s="18">
        <f t="shared" si="445"/>
        <v>164968.9</v>
      </c>
      <c r="AY188" s="18">
        <f t="shared" ref="AY188:AZ188" si="583">AY189+AY190</f>
        <v>0</v>
      </c>
      <c r="AZ188" s="18">
        <f t="shared" si="583"/>
        <v>0</v>
      </c>
      <c r="BA188" s="18">
        <f t="shared" si="423"/>
        <v>0</v>
      </c>
      <c r="BB188" s="18">
        <f t="shared" si="424"/>
        <v>94683.9</v>
      </c>
      <c r="BC188" s="18">
        <f t="shared" ref="BC188:BE188" si="584">BC189+BC190</f>
        <v>0</v>
      </c>
      <c r="BD188" s="18">
        <f t="shared" si="584"/>
        <v>0</v>
      </c>
      <c r="BE188" s="18">
        <f t="shared" si="584"/>
        <v>0</v>
      </c>
      <c r="BF188" s="18">
        <f t="shared" si="411"/>
        <v>0</v>
      </c>
      <c r="BG188" s="18">
        <f t="shared" si="412"/>
        <v>94683.9</v>
      </c>
      <c r="BH188" s="18">
        <f t="shared" si="413"/>
        <v>164968.9</v>
      </c>
      <c r="BI188" s="18">
        <f t="shared" si="574"/>
        <v>0</v>
      </c>
      <c r="BJ188" s="25"/>
      <c r="BK188" s="36"/>
    </row>
    <row r="189" spans="1:92" ht="46.8" hidden="1" x14ac:dyDescent="0.3">
      <c r="A189" s="47" t="s">
        <v>860</v>
      </c>
      <c r="B189" s="43">
        <v>410</v>
      </c>
      <c r="C189" s="47" t="s">
        <v>19</v>
      </c>
      <c r="D189" s="47" t="s">
        <v>28</v>
      </c>
      <c r="E189" s="14" t="s">
        <v>425</v>
      </c>
      <c r="F189" s="18">
        <v>0</v>
      </c>
      <c r="G189" s="18">
        <v>94683.9</v>
      </c>
      <c r="H189" s="18">
        <v>166194.4</v>
      </c>
      <c r="I189" s="18"/>
      <c r="J189" s="18">
        <v>-94683.9</v>
      </c>
      <c r="K189" s="18">
        <v>-166194.4</v>
      </c>
      <c r="L189" s="18">
        <f t="shared" si="485"/>
        <v>0</v>
      </c>
      <c r="M189" s="18">
        <f t="shared" si="486"/>
        <v>0</v>
      </c>
      <c r="N189" s="18">
        <f t="shared" si="487"/>
        <v>0</v>
      </c>
      <c r="O189" s="18"/>
      <c r="P189" s="18"/>
      <c r="Q189" s="18"/>
      <c r="R189" s="18">
        <f t="shared" si="427"/>
        <v>0</v>
      </c>
      <c r="S189" s="18">
        <f t="shared" si="428"/>
        <v>0</v>
      </c>
      <c r="T189" s="18">
        <f t="shared" si="429"/>
        <v>0</v>
      </c>
      <c r="U189" s="18"/>
      <c r="V189" s="18"/>
      <c r="W189" s="18"/>
      <c r="X189" s="18">
        <f t="shared" si="430"/>
        <v>0</v>
      </c>
      <c r="Y189" s="18">
        <f t="shared" si="431"/>
        <v>0</v>
      </c>
      <c r="Z189" s="18">
        <f t="shared" si="432"/>
        <v>0</v>
      </c>
      <c r="AA189" s="18"/>
      <c r="AB189" s="18"/>
      <c r="AC189" s="18"/>
      <c r="AD189" s="18">
        <f t="shared" si="433"/>
        <v>0</v>
      </c>
      <c r="AE189" s="18">
        <f t="shared" si="434"/>
        <v>0</v>
      </c>
      <c r="AF189" s="18">
        <f t="shared" si="435"/>
        <v>0</v>
      </c>
      <c r="AG189" s="18"/>
      <c r="AH189" s="18">
        <f t="shared" si="436"/>
        <v>0</v>
      </c>
      <c r="AI189" s="18">
        <f t="shared" si="437"/>
        <v>0</v>
      </c>
      <c r="AJ189" s="18">
        <f t="shared" si="438"/>
        <v>0</v>
      </c>
      <c r="AK189" s="18"/>
      <c r="AL189" s="18"/>
      <c r="AM189" s="18"/>
      <c r="AN189" s="18">
        <f t="shared" si="439"/>
        <v>0</v>
      </c>
      <c r="AO189" s="18">
        <f t="shared" si="440"/>
        <v>0</v>
      </c>
      <c r="AP189" s="18">
        <f t="shared" si="441"/>
        <v>0</v>
      </c>
      <c r="AQ189" s="18"/>
      <c r="AR189" s="18">
        <f t="shared" si="442"/>
        <v>0</v>
      </c>
      <c r="AS189" s="18"/>
      <c r="AT189" s="18"/>
      <c r="AU189" s="18"/>
      <c r="AV189" s="18">
        <f t="shared" si="443"/>
        <v>0</v>
      </c>
      <c r="AW189" s="18">
        <f t="shared" si="444"/>
        <v>0</v>
      </c>
      <c r="AX189" s="18">
        <f t="shared" si="445"/>
        <v>0</v>
      </c>
      <c r="AY189" s="18"/>
      <c r="AZ189" s="18"/>
      <c r="BA189" s="18">
        <f t="shared" si="423"/>
        <v>0</v>
      </c>
      <c r="BB189" s="18">
        <f t="shared" si="424"/>
        <v>0</v>
      </c>
      <c r="BC189" s="18"/>
      <c r="BD189" s="18"/>
      <c r="BE189" s="18"/>
      <c r="BF189" s="18">
        <f t="shared" si="411"/>
        <v>0</v>
      </c>
      <c r="BG189" s="18">
        <f t="shared" si="412"/>
        <v>0</v>
      </c>
      <c r="BH189" s="18">
        <f t="shared" si="413"/>
        <v>0</v>
      </c>
      <c r="BI189" s="18"/>
      <c r="BJ189" s="25">
        <v>0</v>
      </c>
      <c r="BK189" s="36">
        <v>90</v>
      </c>
    </row>
    <row r="190" spans="1:92" ht="46.8" x14ac:dyDescent="0.3">
      <c r="A190" s="51" t="s">
        <v>860</v>
      </c>
      <c r="B190" s="50">
        <v>410</v>
      </c>
      <c r="C190" s="51" t="s">
        <v>19</v>
      </c>
      <c r="D190" s="51" t="s">
        <v>53</v>
      </c>
      <c r="E190" s="14" t="s">
        <v>1126</v>
      </c>
      <c r="F190" s="18"/>
      <c r="G190" s="18"/>
      <c r="H190" s="18"/>
      <c r="I190" s="18"/>
      <c r="J190" s="18">
        <v>94683.9</v>
      </c>
      <c r="K190" s="18">
        <v>164968.9</v>
      </c>
      <c r="L190" s="18">
        <f t="shared" si="485"/>
        <v>0</v>
      </c>
      <c r="M190" s="18">
        <f t="shared" si="486"/>
        <v>94683.9</v>
      </c>
      <c r="N190" s="18">
        <f t="shared" si="487"/>
        <v>164968.9</v>
      </c>
      <c r="O190" s="18"/>
      <c r="P190" s="18"/>
      <c r="Q190" s="18"/>
      <c r="R190" s="18">
        <f t="shared" si="427"/>
        <v>0</v>
      </c>
      <c r="S190" s="18">
        <f t="shared" si="428"/>
        <v>94683.9</v>
      </c>
      <c r="T190" s="18">
        <f t="shared" si="429"/>
        <v>164968.9</v>
      </c>
      <c r="U190" s="18"/>
      <c r="V190" s="18"/>
      <c r="W190" s="18"/>
      <c r="X190" s="18">
        <f t="shared" si="430"/>
        <v>0</v>
      </c>
      <c r="Y190" s="18">
        <f t="shared" si="431"/>
        <v>94683.9</v>
      </c>
      <c r="Z190" s="18">
        <f t="shared" si="432"/>
        <v>164968.9</v>
      </c>
      <c r="AA190" s="18"/>
      <c r="AB190" s="18"/>
      <c r="AC190" s="18"/>
      <c r="AD190" s="18">
        <f t="shared" si="433"/>
        <v>0</v>
      </c>
      <c r="AE190" s="18">
        <f t="shared" si="434"/>
        <v>94683.9</v>
      </c>
      <c r="AF190" s="18">
        <f t="shared" si="435"/>
        <v>164968.9</v>
      </c>
      <c r="AG190" s="18"/>
      <c r="AH190" s="18">
        <f t="shared" si="436"/>
        <v>0</v>
      </c>
      <c r="AI190" s="18">
        <f t="shared" si="437"/>
        <v>94683.9</v>
      </c>
      <c r="AJ190" s="18">
        <f t="shared" si="438"/>
        <v>164968.9</v>
      </c>
      <c r="AK190" s="18"/>
      <c r="AL190" s="18"/>
      <c r="AM190" s="18"/>
      <c r="AN190" s="18">
        <f t="shared" si="439"/>
        <v>0</v>
      </c>
      <c r="AO190" s="18">
        <f t="shared" si="440"/>
        <v>94683.9</v>
      </c>
      <c r="AP190" s="18">
        <f t="shared" si="441"/>
        <v>164968.9</v>
      </c>
      <c r="AQ190" s="18"/>
      <c r="AR190" s="18">
        <f t="shared" si="442"/>
        <v>0</v>
      </c>
      <c r="AS190" s="18"/>
      <c r="AT190" s="18"/>
      <c r="AU190" s="18"/>
      <c r="AV190" s="18">
        <f t="shared" si="443"/>
        <v>0</v>
      </c>
      <c r="AW190" s="18">
        <f t="shared" si="444"/>
        <v>94683.9</v>
      </c>
      <c r="AX190" s="18">
        <f t="shared" si="445"/>
        <v>164968.9</v>
      </c>
      <c r="AY190" s="18"/>
      <c r="AZ190" s="18"/>
      <c r="BA190" s="18">
        <f t="shared" si="423"/>
        <v>0</v>
      </c>
      <c r="BB190" s="18">
        <f t="shared" si="424"/>
        <v>94683.9</v>
      </c>
      <c r="BC190" s="18"/>
      <c r="BD190" s="18"/>
      <c r="BE190" s="18"/>
      <c r="BF190" s="18">
        <f t="shared" si="411"/>
        <v>0</v>
      </c>
      <c r="BG190" s="18">
        <f t="shared" si="412"/>
        <v>94683.9</v>
      </c>
      <c r="BH190" s="18">
        <f t="shared" si="413"/>
        <v>164968.9</v>
      </c>
      <c r="BI190" s="18"/>
      <c r="BJ190" s="25"/>
      <c r="BK190" s="36">
        <v>91</v>
      </c>
    </row>
    <row r="191" spans="1:92" s="11" customFormat="1" ht="62.4" x14ac:dyDescent="0.3">
      <c r="A191" s="10" t="s">
        <v>48</v>
      </c>
      <c r="B191" s="16"/>
      <c r="C191" s="10"/>
      <c r="D191" s="10"/>
      <c r="E191" s="15" t="s">
        <v>1088</v>
      </c>
      <c r="F191" s="17">
        <f>F192+F208</f>
        <v>33516.399999999994</v>
      </c>
      <c r="G191" s="17">
        <f t="shared" ref="G191:BI191" si="585">G192+G208</f>
        <v>19396.2</v>
      </c>
      <c r="H191" s="17">
        <f t="shared" si="585"/>
        <v>21480.400000000001</v>
      </c>
      <c r="I191" s="17">
        <f t="shared" ref="I191:K191" si="586">I192+I208</f>
        <v>0</v>
      </c>
      <c r="J191" s="17">
        <f t="shared" si="586"/>
        <v>-968.39999999999964</v>
      </c>
      <c r="K191" s="17">
        <f t="shared" si="586"/>
        <v>-641</v>
      </c>
      <c r="L191" s="17">
        <f t="shared" si="485"/>
        <v>33516.399999999994</v>
      </c>
      <c r="M191" s="17">
        <f t="shared" si="486"/>
        <v>18427.800000000003</v>
      </c>
      <c r="N191" s="17">
        <f t="shared" si="487"/>
        <v>20839.400000000001</v>
      </c>
      <c r="O191" s="17">
        <f t="shared" ref="O191:Q191" si="587">O192+O208</f>
        <v>-27.527000000000001</v>
      </c>
      <c r="P191" s="17">
        <f t="shared" si="587"/>
        <v>0</v>
      </c>
      <c r="Q191" s="17">
        <f t="shared" si="587"/>
        <v>0</v>
      </c>
      <c r="R191" s="17">
        <f t="shared" si="427"/>
        <v>33488.872999999992</v>
      </c>
      <c r="S191" s="17">
        <f t="shared" si="428"/>
        <v>18427.800000000003</v>
      </c>
      <c r="T191" s="17">
        <f t="shared" si="429"/>
        <v>20839.400000000001</v>
      </c>
      <c r="U191" s="17">
        <f t="shared" ref="U191:W191" si="588">U192+U208</f>
        <v>0</v>
      </c>
      <c r="V191" s="17">
        <f t="shared" si="588"/>
        <v>0</v>
      </c>
      <c r="W191" s="17">
        <f t="shared" si="588"/>
        <v>0</v>
      </c>
      <c r="X191" s="17">
        <f t="shared" si="430"/>
        <v>33488.872999999992</v>
      </c>
      <c r="Y191" s="17">
        <f t="shared" si="431"/>
        <v>18427.800000000003</v>
      </c>
      <c r="Z191" s="17">
        <f t="shared" si="432"/>
        <v>20839.400000000001</v>
      </c>
      <c r="AA191" s="17">
        <f t="shared" ref="AA191:AB191" si="589">AA192+AA208</f>
        <v>0</v>
      </c>
      <c r="AB191" s="17">
        <f t="shared" si="589"/>
        <v>0</v>
      </c>
      <c r="AC191" s="17">
        <f t="shared" ref="AC191" si="590">AC192+AC208</f>
        <v>0</v>
      </c>
      <c r="AD191" s="18">
        <f t="shared" si="433"/>
        <v>33488.872999999992</v>
      </c>
      <c r="AE191" s="18">
        <f t="shared" si="434"/>
        <v>18427.800000000003</v>
      </c>
      <c r="AF191" s="18">
        <f t="shared" si="435"/>
        <v>20839.400000000001</v>
      </c>
      <c r="AG191" s="17">
        <f t="shared" ref="AG191" si="591">AG192+AG208</f>
        <v>0</v>
      </c>
      <c r="AH191" s="17">
        <f t="shared" si="436"/>
        <v>33488.872999999992</v>
      </c>
      <c r="AI191" s="17">
        <f t="shared" si="437"/>
        <v>18427.800000000003</v>
      </c>
      <c r="AJ191" s="17">
        <f t="shared" si="438"/>
        <v>20839.400000000001</v>
      </c>
      <c r="AK191" s="17">
        <f t="shared" ref="AK191:AM191" si="592">AK192+AK208</f>
        <v>-288.82600000000002</v>
      </c>
      <c r="AL191" s="17">
        <f t="shared" si="592"/>
        <v>0</v>
      </c>
      <c r="AM191" s="17">
        <f t="shared" si="592"/>
        <v>0</v>
      </c>
      <c r="AN191" s="17">
        <f t="shared" si="439"/>
        <v>33200.046999999991</v>
      </c>
      <c r="AO191" s="17">
        <f t="shared" si="440"/>
        <v>18427.800000000003</v>
      </c>
      <c r="AP191" s="17">
        <f t="shared" si="441"/>
        <v>20839.400000000001</v>
      </c>
      <c r="AQ191" s="17">
        <f t="shared" ref="AQ191" si="593">AQ192+AQ208</f>
        <v>0</v>
      </c>
      <c r="AR191" s="17">
        <f t="shared" si="442"/>
        <v>33200.046999999991</v>
      </c>
      <c r="AS191" s="17">
        <f t="shared" ref="AS191:AU191" si="594">AS192+AS208</f>
        <v>0</v>
      </c>
      <c r="AT191" s="17">
        <f t="shared" si="594"/>
        <v>0</v>
      </c>
      <c r="AU191" s="17">
        <f t="shared" si="594"/>
        <v>0</v>
      </c>
      <c r="AV191" s="17">
        <f t="shared" si="443"/>
        <v>33200.046999999991</v>
      </c>
      <c r="AW191" s="17">
        <f t="shared" si="444"/>
        <v>18427.800000000003</v>
      </c>
      <c r="AX191" s="17">
        <f t="shared" si="445"/>
        <v>20839.400000000001</v>
      </c>
      <c r="AY191" s="17">
        <f t="shared" ref="AY191:AZ191" si="595">AY192+AY208</f>
        <v>0</v>
      </c>
      <c r="AZ191" s="17">
        <f t="shared" si="595"/>
        <v>0</v>
      </c>
      <c r="BA191" s="18">
        <f t="shared" si="423"/>
        <v>33200.046999999991</v>
      </c>
      <c r="BB191" s="18">
        <f t="shared" si="424"/>
        <v>18427.800000000003</v>
      </c>
      <c r="BC191" s="17">
        <f t="shared" ref="BC191:BE191" si="596">BC192+BC208</f>
        <v>0</v>
      </c>
      <c r="BD191" s="17">
        <f t="shared" si="596"/>
        <v>0</v>
      </c>
      <c r="BE191" s="17">
        <f t="shared" si="596"/>
        <v>0</v>
      </c>
      <c r="BF191" s="17">
        <f t="shared" si="411"/>
        <v>33200.046999999991</v>
      </c>
      <c r="BG191" s="17">
        <f t="shared" si="412"/>
        <v>18427.800000000003</v>
      </c>
      <c r="BH191" s="17">
        <f t="shared" si="413"/>
        <v>20839.400000000001</v>
      </c>
      <c r="BI191" s="17">
        <f t="shared" si="585"/>
        <v>0</v>
      </c>
      <c r="BJ191" s="40"/>
      <c r="BK191" s="35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</row>
    <row r="192" spans="1:92" ht="31.2" x14ac:dyDescent="0.3">
      <c r="A192" s="51" t="s">
        <v>49</v>
      </c>
      <c r="B192" s="50"/>
      <c r="C192" s="51"/>
      <c r="D192" s="51"/>
      <c r="E192" s="14" t="s">
        <v>726</v>
      </c>
      <c r="F192" s="18">
        <f>F193+F197+F204</f>
        <v>5009.5</v>
      </c>
      <c r="G192" s="18">
        <f t="shared" ref="G192:BI192" si="597">G193+G197+G204</f>
        <v>5009.5000000000009</v>
      </c>
      <c r="H192" s="18">
        <f t="shared" si="597"/>
        <v>5009.5000000000009</v>
      </c>
      <c r="I192" s="18">
        <f t="shared" ref="I192:K192" si="598">I193+I197+I204</f>
        <v>0</v>
      </c>
      <c r="J192" s="18">
        <f t="shared" si="598"/>
        <v>0</v>
      </c>
      <c r="K192" s="18">
        <f t="shared" si="598"/>
        <v>0</v>
      </c>
      <c r="L192" s="18">
        <f t="shared" si="485"/>
        <v>5009.5</v>
      </c>
      <c r="M192" s="18">
        <f t="shared" si="486"/>
        <v>5009.5000000000009</v>
      </c>
      <c r="N192" s="18">
        <f t="shared" si="487"/>
        <v>5009.5000000000009</v>
      </c>
      <c r="O192" s="18">
        <f t="shared" ref="O192:Q192" si="599">O193+O197+O204</f>
        <v>0</v>
      </c>
      <c r="P192" s="18">
        <f t="shared" si="599"/>
        <v>0</v>
      </c>
      <c r="Q192" s="18">
        <f t="shared" si="599"/>
        <v>0</v>
      </c>
      <c r="R192" s="18">
        <f t="shared" si="427"/>
        <v>5009.5</v>
      </c>
      <c r="S192" s="18">
        <f t="shared" si="428"/>
        <v>5009.5000000000009</v>
      </c>
      <c r="T192" s="18">
        <f t="shared" si="429"/>
        <v>5009.5000000000009</v>
      </c>
      <c r="U192" s="18">
        <f t="shared" ref="U192:W192" si="600">U193+U197+U204</f>
        <v>0</v>
      </c>
      <c r="V192" s="18">
        <f t="shared" si="600"/>
        <v>0</v>
      </c>
      <c r="W192" s="18">
        <f t="shared" si="600"/>
        <v>0</v>
      </c>
      <c r="X192" s="18">
        <f t="shared" si="430"/>
        <v>5009.5</v>
      </c>
      <c r="Y192" s="18">
        <f t="shared" si="431"/>
        <v>5009.5000000000009</v>
      </c>
      <c r="Z192" s="18">
        <f t="shared" si="432"/>
        <v>5009.5000000000009</v>
      </c>
      <c r="AA192" s="18">
        <f t="shared" ref="AA192:AB192" si="601">AA193+AA197+AA204</f>
        <v>0</v>
      </c>
      <c r="AB192" s="18">
        <f t="shared" si="601"/>
        <v>0</v>
      </c>
      <c r="AC192" s="18">
        <f t="shared" ref="AC192" si="602">AC193+AC197+AC204</f>
        <v>0</v>
      </c>
      <c r="AD192" s="18">
        <f t="shared" si="433"/>
        <v>5009.5</v>
      </c>
      <c r="AE192" s="18">
        <f t="shared" si="434"/>
        <v>5009.5000000000009</v>
      </c>
      <c r="AF192" s="18">
        <f t="shared" si="435"/>
        <v>5009.5000000000009</v>
      </c>
      <c r="AG192" s="18">
        <f t="shared" ref="AG192" si="603">AG193+AG197+AG204</f>
        <v>0</v>
      </c>
      <c r="AH192" s="18">
        <f t="shared" si="436"/>
        <v>5009.5</v>
      </c>
      <c r="AI192" s="18">
        <f t="shared" si="437"/>
        <v>5009.5000000000009</v>
      </c>
      <c r="AJ192" s="18">
        <f t="shared" si="438"/>
        <v>5009.5000000000009</v>
      </c>
      <c r="AK192" s="18">
        <f t="shared" ref="AK192:AM192" si="604">AK193+AK197+AK204</f>
        <v>14.316000000000001</v>
      </c>
      <c r="AL192" s="18">
        <f t="shared" si="604"/>
        <v>0</v>
      </c>
      <c r="AM192" s="18">
        <f t="shared" si="604"/>
        <v>0</v>
      </c>
      <c r="AN192" s="18">
        <f t="shared" si="439"/>
        <v>5023.8159999999998</v>
      </c>
      <c r="AO192" s="18">
        <f t="shared" si="440"/>
        <v>5009.5000000000009</v>
      </c>
      <c r="AP192" s="18">
        <f t="shared" si="441"/>
        <v>5009.5000000000009</v>
      </c>
      <c r="AQ192" s="18">
        <f t="shared" ref="AQ192" si="605">AQ193+AQ197+AQ204</f>
        <v>0</v>
      </c>
      <c r="AR192" s="18">
        <f t="shared" si="442"/>
        <v>5023.8159999999998</v>
      </c>
      <c r="AS192" s="18">
        <f t="shared" ref="AS192:AU192" si="606">AS193+AS197+AS204</f>
        <v>0</v>
      </c>
      <c r="AT192" s="18">
        <f t="shared" si="606"/>
        <v>0</v>
      </c>
      <c r="AU192" s="18">
        <f t="shared" si="606"/>
        <v>0</v>
      </c>
      <c r="AV192" s="18">
        <f t="shared" si="443"/>
        <v>5023.8159999999998</v>
      </c>
      <c r="AW192" s="18">
        <f t="shared" si="444"/>
        <v>5009.5000000000009</v>
      </c>
      <c r="AX192" s="18">
        <f t="shared" si="445"/>
        <v>5009.5000000000009</v>
      </c>
      <c r="AY192" s="18">
        <f t="shared" ref="AY192:AZ192" si="607">AY193+AY197+AY204</f>
        <v>0</v>
      </c>
      <c r="AZ192" s="18">
        <f t="shared" si="607"/>
        <v>0</v>
      </c>
      <c r="BA192" s="18">
        <f t="shared" si="423"/>
        <v>5023.8159999999998</v>
      </c>
      <c r="BB192" s="18">
        <f t="shared" si="424"/>
        <v>5009.5000000000009</v>
      </c>
      <c r="BC192" s="18">
        <f t="shared" ref="BC192:BE192" si="608">BC193+BC197+BC204</f>
        <v>0</v>
      </c>
      <c r="BD192" s="18">
        <f t="shared" si="608"/>
        <v>0</v>
      </c>
      <c r="BE192" s="18">
        <f t="shared" si="608"/>
        <v>0</v>
      </c>
      <c r="BF192" s="18">
        <f t="shared" si="411"/>
        <v>5023.8159999999998</v>
      </c>
      <c r="BG192" s="18">
        <f t="shared" si="412"/>
        <v>5009.5000000000009</v>
      </c>
      <c r="BH192" s="18">
        <f t="shared" si="413"/>
        <v>5009.5000000000009</v>
      </c>
      <c r="BI192" s="18">
        <f t="shared" si="597"/>
        <v>0</v>
      </c>
      <c r="BJ192" s="25"/>
      <c r="BK192" s="36"/>
    </row>
    <row r="193" spans="1:63" ht="46.8" x14ac:dyDescent="0.3">
      <c r="A193" s="51" t="s">
        <v>46</v>
      </c>
      <c r="B193" s="50"/>
      <c r="C193" s="51"/>
      <c r="D193" s="51"/>
      <c r="E193" s="14" t="s">
        <v>515</v>
      </c>
      <c r="F193" s="18">
        <f t="shared" ref="F193:BI195" si="609">F194</f>
        <v>1249.0999999999999</v>
      </c>
      <c r="G193" s="18">
        <f t="shared" si="609"/>
        <v>1249.0999999999999</v>
      </c>
      <c r="H193" s="18">
        <f t="shared" si="609"/>
        <v>1249.0999999999999</v>
      </c>
      <c r="I193" s="18">
        <f t="shared" si="609"/>
        <v>0</v>
      </c>
      <c r="J193" s="18">
        <f t="shared" si="609"/>
        <v>0</v>
      </c>
      <c r="K193" s="18">
        <f t="shared" si="609"/>
        <v>0</v>
      </c>
      <c r="L193" s="18">
        <f t="shared" si="485"/>
        <v>1249.0999999999999</v>
      </c>
      <c r="M193" s="18">
        <f t="shared" si="486"/>
        <v>1249.0999999999999</v>
      </c>
      <c r="N193" s="18">
        <f t="shared" si="487"/>
        <v>1249.0999999999999</v>
      </c>
      <c r="O193" s="18">
        <f t="shared" si="609"/>
        <v>0</v>
      </c>
      <c r="P193" s="18">
        <f t="shared" si="609"/>
        <v>0</v>
      </c>
      <c r="Q193" s="18">
        <f t="shared" si="609"/>
        <v>0</v>
      </c>
      <c r="R193" s="18">
        <f t="shared" si="427"/>
        <v>1249.0999999999999</v>
      </c>
      <c r="S193" s="18">
        <f t="shared" si="428"/>
        <v>1249.0999999999999</v>
      </c>
      <c r="T193" s="18">
        <f t="shared" si="429"/>
        <v>1249.0999999999999</v>
      </c>
      <c r="U193" s="18">
        <f t="shared" si="609"/>
        <v>0</v>
      </c>
      <c r="V193" s="18">
        <f t="shared" si="609"/>
        <v>0</v>
      </c>
      <c r="W193" s="18">
        <f t="shared" si="609"/>
        <v>0</v>
      </c>
      <c r="X193" s="18">
        <f t="shared" si="430"/>
        <v>1249.0999999999999</v>
      </c>
      <c r="Y193" s="18">
        <f t="shared" si="431"/>
        <v>1249.0999999999999</v>
      </c>
      <c r="Z193" s="18">
        <f t="shared" si="432"/>
        <v>1249.0999999999999</v>
      </c>
      <c r="AA193" s="18">
        <f t="shared" si="609"/>
        <v>0</v>
      </c>
      <c r="AB193" s="18">
        <f t="shared" si="609"/>
        <v>0</v>
      </c>
      <c r="AC193" s="18">
        <f t="shared" si="609"/>
        <v>0</v>
      </c>
      <c r="AD193" s="18">
        <f t="shared" si="433"/>
        <v>1249.0999999999999</v>
      </c>
      <c r="AE193" s="18">
        <f t="shared" si="434"/>
        <v>1249.0999999999999</v>
      </c>
      <c r="AF193" s="18">
        <f t="shared" si="435"/>
        <v>1249.0999999999999</v>
      </c>
      <c r="AG193" s="18">
        <f t="shared" si="609"/>
        <v>0</v>
      </c>
      <c r="AH193" s="18">
        <f t="shared" si="436"/>
        <v>1249.0999999999999</v>
      </c>
      <c r="AI193" s="18">
        <f t="shared" si="437"/>
        <v>1249.0999999999999</v>
      </c>
      <c r="AJ193" s="18">
        <f t="shared" si="438"/>
        <v>1249.0999999999999</v>
      </c>
      <c r="AK193" s="18">
        <f t="shared" si="609"/>
        <v>0</v>
      </c>
      <c r="AL193" s="18">
        <f t="shared" si="609"/>
        <v>0</v>
      </c>
      <c r="AM193" s="18">
        <f t="shared" si="609"/>
        <v>0</v>
      </c>
      <c r="AN193" s="18">
        <f t="shared" si="439"/>
        <v>1249.0999999999999</v>
      </c>
      <c r="AO193" s="18">
        <f t="shared" si="440"/>
        <v>1249.0999999999999</v>
      </c>
      <c r="AP193" s="18">
        <f t="shared" si="441"/>
        <v>1249.0999999999999</v>
      </c>
      <c r="AQ193" s="18">
        <f t="shared" si="609"/>
        <v>0</v>
      </c>
      <c r="AR193" s="18">
        <f t="shared" si="442"/>
        <v>1249.0999999999999</v>
      </c>
      <c r="AS193" s="18">
        <f t="shared" si="609"/>
        <v>0</v>
      </c>
      <c r="AT193" s="18">
        <f t="shared" si="609"/>
        <v>0</v>
      </c>
      <c r="AU193" s="18">
        <f t="shared" si="609"/>
        <v>0</v>
      </c>
      <c r="AV193" s="18">
        <f t="shared" si="443"/>
        <v>1249.0999999999999</v>
      </c>
      <c r="AW193" s="18">
        <f t="shared" si="444"/>
        <v>1249.0999999999999</v>
      </c>
      <c r="AX193" s="18">
        <f t="shared" si="445"/>
        <v>1249.0999999999999</v>
      </c>
      <c r="AY193" s="18">
        <f t="shared" si="609"/>
        <v>0</v>
      </c>
      <c r="AZ193" s="18">
        <f t="shared" si="609"/>
        <v>0</v>
      </c>
      <c r="BA193" s="18">
        <f t="shared" si="423"/>
        <v>1249.0999999999999</v>
      </c>
      <c r="BB193" s="18">
        <f t="shared" si="424"/>
        <v>1249.0999999999999</v>
      </c>
      <c r="BC193" s="18">
        <f t="shared" si="609"/>
        <v>0</v>
      </c>
      <c r="BD193" s="18">
        <f t="shared" si="609"/>
        <v>0</v>
      </c>
      <c r="BE193" s="18">
        <f t="shared" si="609"/>
        <v>0</v>
      </c>
      <c r="BF193" s="18">
        <f t="shared" si="411"/>
        <v>1249.0999999999999</v>
      </c>
      <c r="BG193" s="18">
        <f t="shared" si="412"/>
        <v>1249.0999999999999</v>
      </c>
      <c r="BH193" s="18">
        <f t="shared" si="413"/>
        <v>1249.0999999999999</v>
      </c>
      <c r="BI193" s="18">
        <f t="shared" si="609"/>
        <v>0</v>
      </c>
      <c r="BJ193" s="25"/>
      <c r="BK193" s="36"/>
    </row>
    <row r="194" spans="1:63" ht="31.2" x14ac:dyDescent="0.3">
      <c r="A194" s="51" t="s">
        <v>46</v>
      </c>
      <c r="B194" s="50">
        <v>200</v>
      </c>
      <c r="C194" s="51"/>
      <c r="D194" s="51"/>
      <c r="E194" s="14" t="s">
        <v>455</v>
      </c>
      <c r="F194" s="18">
        <f t="shared" si="609"/>
        <v>1249.0999999999999</v>
      </c>
      <c r="G194" s="18">
        <f t="shared" si="609"/>
        <v>1249.0999999999999</v>
      </c>
      <c r="H194" s="18">
        <f t="shared" si="609"/>
        <v>1249.0999999999999</v>
      </c>
      <c r="I194" s="18">
        <f t="shared" si="609"/>
        <v>0</v>
      </c>
      <c r="J194" s="18">
        <f t="shared" si="609"/>
        <v>0</v>
      </c>
      <c r="K194" s="18">
        <f t="shared" si="609"/>
        <v>0</v>
      </c>
      <c r="L194" s="18">
        <f t="shared" si="485"/>
        <v>1249.0999999999999</v>
      </c>
      <c r="M194" s="18">
        <f t="shared" si="486"/>
        <v>1249.0999999999999</v>
      </c>
      <c r="N194" s="18">
        <f t="shared" si="487"/>
        <v>1249.0999999999999</v>
      </c>
      <c r="O194" s="18">
        <f t="shared" si="609"/>
        <v>0</v>
      </c>
      <c r="P194" s="18">
        <f t="shared" si="609"/>
        <v>0</v>
      </c>
      <c r="Q194" s="18">
        <f t="shared" si="609"/>
        <v>0</v>
      </c>
      <c r="R194" s="18">
        <f t="shared" si="427"/>
        <v>1249.0999999999999</v>
      </c>
      <c r="S194" s="18">
        <f t="shared" si="428"/>
        <v>1249.0999999999999</v>
      </c>
      <c r="T194" s="18">
        <f t="shared" si="429"/>
        <v>1249.0999999999999</v>
      </c>
      <c r="U194" s="18">
        <f t="shared" si="609"/>
        <v>0</v>
      </c>
      <c r="V194" s="18">
        <f t="shared" si="609"/>
        <v>0</v>
      </c>
      <c r="W194" s="18">
        <f t="shared" si="609"/>
        <v>0</v>
      </c>
      <c r="X194" s="18">
        <f t="shared" si="430"/>
        <v>1249.0999999999999</v>
      </c>
      <c r="Y194" s="18">
        <f t="shared" si="431"/>
        <v>1249.0999999999999</v>
      </c>
      <c r="Z194" s="18">
        <f t="shared" si="432"/>
        <v>1249.0999999999999</v>
      </c>
      <c r="AA194" s="18">
        <f t="shared" si="609"/>
        <v>0</v>
      </c>
      <c r="AB194" s="18">
        <f t="shared" si="609"/>
        <v>0</v>
      </c>
      <c r="AC194" s="18">
        <f t="shared" si="609"/>
        <v>0</v>
      </c>
      <c r="AD194" s="18">
        <f t="shared" si="433"/>
        <v>1249.0999999999999</v>
      </c>
      <c r="AE194" s="18">
        <f t="shared" si="434"/>
        <v>1249.0999999999999</v>
      </c>
      <c r="AF194" s="18">
        <f t="shared" si="435"/>
        <v>1249.0999999999999</v>
      </c>
      <c r="AG194" s="18">
        <f t="shared" si="609"/>
        <v>0</v>
      </c>
      <c r="AH194" s="18">
        <f t="shared" si="436"/>
        <v>1249.0999999999999</v>
      </c>
      <c r="AI194" s="18">
        <f t="shared" si="437"/>
        <v>1249.0999999999999</v>
      </c>
      <c r="AJ194" s="18">
        <f t="shared" si="438"/>
        <v>1249.0999999999999</v>
      </c>
      <c r="AK194" s="18">
        <f t="shared" si="609"/>
        <v>0</v>
      </c>
      <c r="AL194" s="18">
        <f t="shared" si="609"/>
        <v>0</v>
      </c>
      <c r="AM194" s="18">
        <f t="shared" si="609"/>
        <v>0</v>
      </c>
      <c r="AN194" s="18">
        <f t="shared" si="439"/>
        <v>1249.0999999999999</v>
      </c>
      <c r="AO194" s="18">
        <f t="shared" si="440"/>
        <v>1249.0999999999999</v>
      </c>
      <c r="AP194" s="18">
        <f t="shared" si="441"/>
        <v>1249.0999999999999</v>
      </c>
      <c r="AQ194" s="18">
        <f t="shared" si="609"/>
        <v>0</v>
      </c>
      <c r="AR194" s="18">
        <f t="shared" si="442"/>
        <v>1249.0999999999999</v>
      </c>
      <c r="AS194" s="18">
        <f t="shared" si="609"/>
        <v>0</v>
      </c>
      <c r="AT194" s="18">
        <f t="shared" si="609"/>
        <v>0</v>
      </c>
      <c r="AU194" s="18">
        <f t="shared" si="609"/>
        <v>0</v>
      </c>
      <c r="AV194" s="18">
        <f t="shared" si="443"/>
        <v>1249.0999999999999</v>
      </c>
      <c r="AW194" s="18">
        <f t="shared" si="444"/>
        <v>1249.0999999999999</v>
      </c>
      <c r="AX194" s="18">
        <f t="shared" si="445"/>
        <v>1249.0999999999999</v>
      </c>
      <c r="AY194" s="18">
        <f t="shared" si="609"/>
        <v>0</v>
      </c>
      <c r="AZ194" s="18">
        <f t="shared" si="609"/>
        <v>0</v>
      </c>
      <c r="BA194" s="18">
        <f t="shared" si="423"/>
        <v>1249.0999999999999</v>
      </c>
      <c r="BB194" s="18">
        <f t="shared" si="424"/>
        <v>1249.0999999999999</v>
      </c>
      <c r="BC194" s="18">
        <f t="shared" si="609"/>
        <v>0</v>
      </c>
      <c r="BD194" s="18">
        <f t="shared" si="609"/>
        <v>0</v>
      </c>
      <c r="BE194" s="18">
        <f t="shared" si="609"/>
        <v>0</v>
      </c>
      <c r="BF194" s="18">
        <f t="shared" si="411"/>
        <v>1249.0999999999999</v>
      </c>
      <c r="BG194" s="18">
        <f t="shared" si="412"/>
        <v>1249.0999999999999</v>
      </c>
      <c r="BH194" s="18">
        <f t="shared" si="413"/>
        <v>1249.0999999999999</v>
      </c>
      <c r="BI194" s="18">
        <f t="shared" si="609"/>
        <v>0</v>
      </c>
      <c r="BJ194" s="25"/>
      <c r="BK194" s="36"/>
    </row>
    <row r="195" spans="1:63" ht="46.8" x14ac:dyDescent="0.3">
      <c r="A195" s="51" t="s">
        <v>46</v>
      </c>
      <c r="B195" s="50">
        <v>240</v>
      </c>
      <c r="C195" s="51"/>
      <c r="D195" s="51"/>
      <c r="E195" s="14" t="s">
        <v>463</v>
      </c>
      <c r="F195" s="18">
        <f t="shared" si="609"/>
        <v>1249.0999999999999</v>
      </c>
      <c r="G195" s="18">
        <f t="shared" si="609"/>
        <v>1249.0999999999999</v>
      </c>
      <c r="H195" s="18">
        <f t="shared" si="609"/>
        <v>1249.0999999999999</v>
      </c>
      <c r="I195" s="18">
        <f t="shared" si="609"/>
        <v>0</v>
      </c>
      <c r="J195" s="18">
        <f t="shared" si="609"/>
        <v>0</v>
      </c>
      <c r="K195" s="18">
        <f t="shared" si="609"/>
        <v>0</v>
      </c>
      <c r="L195" s="18">
        <f t="shared" si="485"/>
        <v>1249.0999999999999</v>
      </c>
      <c r="M195" s="18">
        <f t="shared" si="486"/>
        <v>1249.0999999999999</v>
      </c>
      <c r="N195" s="18">
        <f t="shared" si="487"/>
        <v>1249.0999999999999</v>
      </c>
      <c r="O195" s="18">
        <f t="shared" si="609"/>
        <v>0</v>
      </c>
      <c r="P195" s="18">
        <f t="shared" si="609"/>
        <v>0</v>
      </c>
      <c r="Q195" s="18">
        <f t="shared" si="609"/>
        <v>0</v>
      </c>
      <c r="R195" s="18">
        <f t="shared" si="427"/>
        <v>1249.0999999999999</v>
      </c>
      <c r="S195" s="18">
        <f t="shared" si="428"/>
        <v>1249.0999999999999</v>
      </c>
      <c r="T195" s="18">
        <f t="shared" si="429"/>
        <v>1249.0999999999999</v>
      </c>
      <c r="U195" s="18">
        <f t="shared" si="609"/>
        <v>0</v>
      </c>
      <c r="V195" s="18">
        <f t="shared" si="609"/>
        <v>0</v>
      </c>
      <c r="W195" s="18">
        <f t="shared" si="609"/>
        <v>0</v>
      </c>
      <c r="X195" s="18">
        <f t="shared" si="430"/>
        <v>1249.0999999999999</v>
      </c>
      <c r="Y195" s="18">
        <f t="shared" si="431"/>
        <v>1249.0999999999999</v>
      </c>
      <c r="Z195" s="18">
        <f t="shared" si="432"/>
        <v>1249.0999999999999</v>
      </c>
      <c r="AA195" s="18">
        <f t="shared" si="609"/>
        <v>0</v>
      </c>
      <c r="AB195" s="18">
        <f t="shared" si="609"/>
        <v>0</v>
      </c>
      <c r="AC195" s="18">
        <f t="shared" si="609"/>
        <v>0</v>
      </c>
      <c r="AD195" s="18">
        <f t="shared" si="433"/>
        <v>1249.0999999999999</v>
      </c>
      <c r="AE195" s="18">
        <f t="shared" si="434"/>
        <v>1249.0999999999999</v>
      </c>
      <c r="AF195" s="18">
        <f t="shared" si="435"/>
        <v>1249.0999999999999</v>
      </c>
      <c r="AG195" s="18">
        <f t="shared" si="609"/>
        <v>0</v>
      </c>
      <c r="AH195" s="18">
        <f t="shared" si="436"/>
        <v>1249.0999999999999</v>
      </c>
      <c r="AI195" s="18">
        <f t="shared" si="437"/>
        <v>1249.0999999999999</v>
      </c>
      <c r="AJ195" s="18">
        <f t="shared" si="438"/>
        <v>1249.0999999999999</v>
      </c>
      <c r="AK195" s="18">
        <f t="shared" si="609"/>
        <v>0</v>
      </c>
      <c r="AL195" s="18">
        <f t="shared" si="609"/>
        <v>0</v>
      </c>
      <c r="AM195" s="18">
        <f t="shared" si="609"/>
        <v>0</v>
      </c>
      <c r="AN195" s="18">
        <f t="shared" si="439"/>
        <v>1249.0999999999999</v>
      </c>
      <c r="AO195" s="18">
        <f t="shared" si="440"/>
        <v>1249.0999999999999</v>
      </c>
      <c r="AP195" s="18">
        <f t="shared" si="441"/>
        <v>1249.0999999999999</v>
      </c>
      <c r="AQ195" s="18">
        <f t="shared" si="609"/>
        <v>0</v>
      </c>
      <c r="AR195" s="18">
        <f t="shared" si="442"/>
        <v>1249.0999999999999</v>
      </c>
      <c r="AS195" s="18">
        <f t="shared" si="609"/>
        <v>0</v>
      </c>
      <c r="AT195" s="18">
        <f t="shared" si="609"/>
        <v>0</v>
      </c>
      <c r="AU195" s="18">
        <f t="shared" si="609"/>
        <v>0</v>
      </c>
      <c r="AV195" s="18">
        <f t="shared" si="443"/>
        <v>1249.0999999999999</v>
      </c>
      <c r="AW195" s="18">
        <f t="shared" si="444"/>
        <v>1249.0999999999999</v>
      </c>
      <c r="AX195" s="18">
        <f t="shared" si="445"/>
        <v>1249.0999999999999</v>
      </c>
      <c r="AY195" s="18">
        <f t="shared" si="609"/>
        <v>0</v>
      </c>
      <c r="AZ195" s="18">
        <f t="shared" si="609"/>
        <v>0</v>
      </c>
      <c r="BA195" s="18">
        <f t="shared" si="423"/>
        <v>1249.0999999999999</v>
      </c>
      <c r="BB195" s="18">
        <f t="shared" si="424"/>
        <v>1249.0999999999999</v>
      </c>
      <c r="BC195" s="18">
        <f t="shared" si="609"/>
        <v>0</v>
      </c>
      <c r="BD195" s="18">
        <f t="shared" si="609"/>
        <v>0</v>
      </c>
      <c r="BE195" s="18">
        <f t="shared" si="609"/>
        <v>0</v>
      </c>
      <c r="BF195" s="18">
        <f t="shared" si="411"/>
        <v>1249.0999999999999</v>
      </c>
      <c r="BG195" s="18">
        <f t="shared" si="412"/>
        <v>1249.0999999999999</v>
      </c>
      <c r="BH195" s="18">
        <f t="shared" si="413"/>
        <v>1249.0999999999999</v>
      </c>
      <c r="BI195" s="18">
        <f t="shared" si="609"/>
        <v>0</v>
      </c>
      <c r="BJ195" s="25"/>
      <c r="BK195" s="36"/>
    </row>
    <row r="196" spans="1:63" ht="46.8" x14ac:dyDescent="0.3">
      <c r="A196" s="51" t="s">
        <v>46</v>
      </c>
      <c r="B196" s="50">
        <v>240</v>
      </c>
      <c r="C196" s="51" t="s">
        <v>19</v>
      </c>
      <c r="D196" s="51" t="s">
        <v>53</v>
      </c>
      <c r="E196" s="14" t="s">
        <v>1126</v>
      </c>
      <c r="F196" s="18">
        <v>1249.0999999999999</v>
      </c>
      <c r="G196" s="18">
        <v>1249.0999999999999</v>
      </c>
      <c r="H196" s="18">
        <v>1249.0999999999999</v>
      </c>
      <c r="I196" s="18"/>
      <c r="J196" s="18"/>
      <c r="K196" s="18"/>
      <c r="L196" s="18">
        <f t="shared" si="485"/>
        <v>1249.0999999999999</v>
      </c>
      <c r="M196" s="18">
        <f t="shared" si="486"/>
        <v>1249.0999999999999</v>
      </c>
      <c r="N196" s="18">
        <f t="shared" si="487"/>
        <v>1249.0999999999999</v>
      </c>
      <c r="O196" s="18"/>
      <c r="P196" s="18"/>
      <c r="Q196" s="18"/>
      <c r="R196" s="18">
        <f t="shared" si="427"/>
        <v>1249.0999999999999</v>
      </c>
      <c r="S196" s="18">
        <f t="shared" si="428"/>
        <v>1249.0999999999999</v>
      </c>
      <c r="T196" s="18">
        <f t="shared" si="429"/>
        <v>1249.0999999999999</v>
      </c>
      <c r="U196" s="18"/>
      <c r="V196" s="18"/>
      <c r="W196" s="18"/>
      <c r="X196" s="18">
        <f t="shared" si="430"/>
        <v>1249.0999999999999</v>
      </c>
      <c r="Y196" s="18">
        <f t="shared" si="431"/>
        <v>1249.0999999999999</v>
      </c>
      <c r="Z196" s="18">
        <f t="shared" si="432"/>
        <v>1249.0999999999999</v>
      </c>
      <c r="AA196" s="18"/>
      <c r="AB196" s="18"/>
      <c r="AC196" s="18"/>
      <c r="AD196" s="18">
        <f t="shared" si="433"/>
        <v>1249.0999999999999</v>
      </c>
      <c r="AE196" s="18">
        <f t="shared" si="434"/>
        <v>1249.0999999999999</v>
      </c>
      <c r="AF196" s="18">
        <f t="shared" si="435"/>
        <v>1249.0999999999999</v>
      </c>
      <c r="AG196" s="18"/>
      <c r="AH196" s="18">
        <f t="shared" si="436"/>
        <v>1249.0999999999999</v>
      </c>
      <c r="AI196" s="18">
        <f t="shared" si="437"/>
        <v>1249.0999999999999</v>
      </c>
      <c r="AJ196" s="18">
        <f t="shared" si="438"/>
        <v>1249.0999999999999</v>
      </c>
      <c r="AK196" s="18"/>
      <c r="AL196" s="18"/>
      <c r="AM196" s="18"/>
      <c r="AN196" s="18">
        <f t="shared" si="439"/>
        <v>1249.0999999999999</v>
      </c>
      <c r="AO196" s="18">
        <f t="shared" si="440"/>
        <v>1249.0999999999999</v>
      </c>
      <c r="AP196" s="18">
        <f t="shared" si="441"/>
        <v>1249.0999999999999</v>
      </c>
      <c r="AQ196" s="18"/>
      <c r="AR196" s="18">
        <f t="shared" si="442"/>
        <v>1249.0999999999999</v>
      </c>
      <c r="AS196" s="18"/>
      <c r="AT196" s="18"/>
      <c r="AU196" s="18"/>
      <c r="AV196" s="18">
        <f t="shared" si="443"/>
        <v>1249.0999999999999</v>
      </c>
      <c r="AW196" s="18">
        <f t="shared" si="444"/>
        <v>1249.0999999999999</v>
      </c>
      <c r="AX196" s="18">
        <f t="shared" si="445"/>
        <v>1249.0999999999999</v>
      </c>
      <c r="AY196" s="18"/>
      <c r="AZ196" s="18"/>
      <c r="BA196" s="18">
        <f t="shared" si="423"/>
        <v>1249.0999999999999</v>
      </c>
      <c r="BB196" s="18">
        <f t="shared" si="424"/>
        <v>1249.0999999999999</v>
      </c>
      <c r="BC196" s="18"/>
      <c r="BD196" s="18"/>
      <c r="BE196" s="18"/>
      <c r="BF196" s="18">
        <f t="shared" si="411"/>
        <v>1249.0999999999999</v>
      </c>
      <c r="BG196" s="18">
        <f t="shared" si="412"/>
        <v>1249.0999999999999</v>
      </c>
      <c r="BH196" s="18">
        <f t="shared" si="413"/>
        <v>1249.0999999999999</v>
      </c>
      <c r="BI196" s="18"/>
      <c r="BJ196" s="25"/>
      <c r="BK196" s="36"/>
    </row>
    <row r="197" spans="1:63" ht="46.8" x14ac:dyDescent="0.3">
      <c r="A197" s="51" t="s">
        <v>47</v>
      </c>
      <c r="B197" s="50"/>
      <c r="C197" s="51"/>
      <c r="D197" s="51"/>
      <c r="E197" s="14" t="s">
        <v>516</v>
      </c>
      <c r="F197" s="18">
        <f t="shared" ref="F197" si="610">F198+F201</f>
        <v>3236.1</v>
      </c>
      <c r="G197" s="18">
        <f t="shared" ref="G197:BI197" si="611">G198+G201</f>
        <v>3236.1000000000008</v>
      </c>
      <c r="H197" s="18">
        <f t="shared" si="611"/>
        <v>3236.1000000000008</v>
      </c>
      <c r="I197" s="18">
        <f t="shared" ref="I197:K197" si="612">I198+I201</f>
        <v>0</v>
      </c>
      <c r="J197" s="18">
        <f t="shared" si="612"/>
        <v>0</v>
      </c>
      <c r="K197" s="18">
        <f t="shared" si="612"/>
        <v>0</v>
      </c>
      <c r="L197" s="18">
        <f t="shared" si="485"/>
        <v>3236.1</v>
      </c>
      <c r="M197" s="18">
        <f t="shared" si="486"/>
        <v>3236.1000000000008</v>
      </c>
      <c r="N197" s="18">
        <f t="shared" si="487"/>
        <v>3236.1000000000008</v>
      </c>
      <c r="O197" s="18">
        <f t="shared" ref="O197:Q197" si="613">O198+O201</f>
        <v>0</v>
      </c>
      <c r="P197" s="18">
        <f t="shared" si="613"/>
        <v>0</v>
      </c>
      <c r="Q197" s="18">
        <f t="shared" si="613"/>
        <v>0</v>
      </c>
      <c r="R197" s="18">
        <f t="shared" si="427"/>
        <v>3236.1</v>
      </c>
      <c r="S197" s="18">
        <f t="shared" si="428"/>
        <v>3236.1000000000008</v>
      </c>
      <c r="T197" s="18">
        <f t="shared" si="429"/>
        <v>3236.1000000000008</v>
      </c>
      <c r="U197" s="18">
        <f t="shared" ref="U197:W197" si="614">U198+U201</f>
        <v>0</v>
      </c>
      <c r="V197" s="18">
        <f t="shared" si="614"/>
        <v>0</v>
      </c>
      <c r="W197" s="18">
        <f t="shared" si="614"/>
        <v>0</v>
      </c>
      <c r="X197" s="18">
        <f t="shared" si="430"/>
        <v>3236.1</v>
      </c>
      <c r="Y197" s="18">
        <f t="shared" si="431"/>
        <v>3236.1000000000008</v>
      </c>
      <c r="Z197" s="18">
        <f t="shared" si="432"/>
        <v>3236.1000000000008</v>
      </c>
      <c r="AA197" s="18">
        <f t="shared" ref="AA197:AB197" si="615">AA198+AA201</f>
        <v>0</v>
      </c>
      <c r="AB197" s="18">
        <f t="shared" si="615"/>
        <v>0</v>
      </c>
      <c r="AC197" s="18">
        <f t="shared" ref="AC197" si="616">AC198+AC201</f>
        <v>0</v>
      </c>
      <c r="AD197" s="18">
        <f t="shared" si="433"/>
        <v>3236.1</v>
      </c>
      <c r="AE197" s="18">
        <f t="shared" si="434"/>
        <v>3236.1000000000008</v>
      </c>
      <c r="AF197" s="18">
        <f t="shared" si="435"/>
        <v>3236.1000000000008</v>
      </c>
      <c r="AG197" s="18">
        <f t="shared" ref="AG197" si="617">AG198+AG201</f>
        <v>0</v>
      </c>
      <c r="AH197" s="18">
        <f t="shared" si="436"/>
        <v>3236.1</v>
      </c>
      <c r="AI197" s="18">
        <f t="shared" si="437"/>
        <v>3236.1000000000008</v>
      </c>
      <c r="AJ197" s="18">
        <f t="shared" si="438"/>
        <v>3236.1000000000008</v>
      </c>
      <c r="AK197" s="18">
        <f t="shared" ref="AK197:AM197" si="618">AK198+AK201</f>
        <v>14.316000000000001</v>
      </c>
      <c r="AL197" s="18">
        <f t="shared" si="618"/>
        <v>0</v>
      </c>
      <c r="AM197" s="18">
        <f t="shared" si="618"/>
        <v>0</v>
      </c>
      <c r="AN197" s="18">
        <f t="shared" si="439"/>
        <v>3250.4159999999997</v>
      </c>
      <c r="AO197" s="18">
        <f t="shared" si="440"/>
        <v>3236.1000000000008</v>
      </c>
      <c r="AP197" s="18">
        <f t="shared" si="441"/>
        <v>3236.1000000000008</v>
      </c>
      <c r="AQ197" s="18">
        <f t="shared" ref="AQ197" si="619">AQ198+AQ201</f>
        <v>0</v>
      </c>
      <c r="AR197" s="18">
        <f t="shared" si="442"/>
        <v>3250.4159999999997</v>
      </c>
      <c r="AS197" s="18">
        <f t="shared" ref="AS197:AU197" si="620">AS198+AS201</f>
        <v>0</v>
      </c>
      <c r="AT197" s="18">
        <f t="shared" si="620"/>
        <v>0</v>
      </c>
      <c r="AU197" s="18">
        <f t="shared" si="620"/>
        <v>0</v>
      </c>
      <c r="AV197" s="18">
        <f t="shared" si="443"/>
        <v>3250.4159999999997</v>
      </c>
      <c r="AW197" s="18">
        <f t="shared" si="444"/>
        <v>3236.1000000000008</v>
      </c>
      <c r="AX197" s="18">
        <f t="shared" si="445"/>
        <v>3236.1000000000008</v>
      </c>
      <c r="AY197" s="18">
        <f t="shared" ref="AY197:AZ197" si="621">AY198+AY201</f>
        <v>0</v>
      </c>
      <c r="AZ197" s="18">
        <f t="shared" si="621"/>
        <v>0</v>
      </c>
      <c r="BA197" s="18">
        <f t="shared" si="423"/>
        <v>3250.4159999999997</v>
      </c>
      <c r="BB197" s="18">
        <f t="shared" si="424"/>
        <v>3236.1000000000008</v>
      </c>
      <c r="BC197" s="18">
        <f t="shared" ref="BC197:BE197" si="622">BC198+BC201</f>
        <v>0</v>
      </c>
      <c r="BD197" s="18">
        <f t="shared" si="622"/>
        <v>0</v>
      </c>
      <c r="BE197" s="18">
        <f t="shared" si="622"/>
        <v>0</v>
      </c>
      <c r="BF197" s="18">
        <f t="shared" si="411"/>
        <v>3250.4159999999997</v>
      </c>
      <c r="BG197" s="18">
        <f t="shared" si="412"/>
        <v>3236.1000000000008</v>
      </c>
      <c r="BH197" s="18">
        <f t="shared" si="413"/>
        <v>3236.1000000000008</v>
      </c>
      <c r="BI197" s="18">
        <f t="shared" si="611"/>
        <v>0</v>
      </c>
      <c r="BJ197" s="25"/>
      <c r="BK197" s="36"/>
    </row>
    <row r="198" spans="1:63" ht="31.2" x14ac:dyDescent="0.3">
      <c r="A198" s="51" t="s">
        <v>47</v>
      </c>
      <c r="B198" s="50">
        <v>200</v>
      </c>
      <c r="C198" s="51"/>
      <c r="D198" s="51"/>
      <c r="E198" s="14" t="s">
        <v>455</v>
      </c>
      <c r="F198" s="18">
        <f t="shared" ref="F198:BI199" si="623">F199</f>
        <v>3115.5</v>
      </c>
      <c r="G198" s="18">
        <f t="shared" si="623"/>
        <v>3115.5000000000009</v>
      </c>
      <c r="H198" s="18">
        <f t="shared" si="623"/>
        <v>3115.5000000000009</v>
      </c>
      <c r="I198" s="18">
        <f t="shared" si="623"/>
        <v>0</v>
      </c>
      <c r="J198" s="18">
        <f t="shared" si="623"/>
        <v>0</v>
      </c>
      <c r="K198" s="18">
        <f t="shared" si="623"/>
        <v>0</v>
      </c>
      <c r="L198" s="18">
        <f t="shared" si="485"/>
        <v>3115.5</v>
      </c>
      <c r="M198" s="18">
        <f t="shared" si="486"/>
        <v>3115.5000000000009</v>
      </c>
      <c r="N198" s="18">
        <f t="shared" si="487"/>
        <v>3115.5000000000009</v>
      </c>
      <c r="O198" s="18">
        <f t="shared" si="623"/>
        <v>0</v>
      </c>
      <c r="P198" s="18">
        <f t="shared" si="623"/>
        <v>0</v>
      </c>
      <c r="Q198" s="18">
        <f t="shared" si="623"/>
        <v>0</v>
      </c>
      <c r="R198" s="18">
        <f t="shared" si="427"/>
        <v>3115.5</v>
      </c>
      <c r="S198" s="18">
        <f t="shared" si="428"/>
        <v>3115.5000000000009</v>
      </c>
      <c r="T198" s="18">
        <f t="shared" si="429"/>
        <v>3115.5000000000009</v>
      </c>
      <c r="U198" s="18">
        <f t="shared" si="623"/>
        <v>0</v>
      </c>
      <c r="V198" s="18">
        <f t="shared" si="623"/>
        <v>0</v>
      </c>
      <c r="W198" s="18">
        <f t="shared" si="623"/>
        <v>0</v>
      </c>
      <c r="X198" s="18">
        <f t="shared" si="430"/>
        <v>3115.5</v>
      </c>
      <c r="Y198" s="18">
        <f t="shared" si="431"/>
        <v>3115.5000000000009</v>
      </c>
      <c r="Z198" s="18">
        <f t="shared" si="432"/>
        <v>3115.5000000000009</v>
      </c>
      <c r="AA198" s="18">
        <f t="shared" si="623"/>
        <v>0</v>
      </c>
      <c r="AB198" s="18">
        <f t="shared" si="623"/>
        <v>0</v>
      </c>
      <c r="AC198" s="18">
        <f t="shared" si="623"/>
        <v>0</v>
      </c>
      <c r="AD198" s="18">
        <f t="shared" si="433"/>
        <v>3115.5</v>
      </c>
      <c r="AE198" s="18">
        <f t="shared" si="434"/>
        <v>3115.5000000000009</v>
      </c>
      <c r="AF198" s="18">
        <f t="shared" si="435"/>
        <v>3115.5000000000009</v>
      </c>
      <c r="AG198" s="18">
        <f t="shared" si="623"/>
        <v>0</v>
      </c>
      <c r="AH198" s="18">
        <f t="shared" si="436"/>
        <v>3115.5</v>
      </c>
      <c r="AI198" s="18">
        <f t="shared" si="437"/>
        <v>3115.5000000000009</v>
      </c>
      <c r="AJ198" s="18">
        <f t="shared" si="438"/>
        <v>3115.5000000000009</v>
      </c>
      <c r="AK198" s="18">
        <f t="shared" si="623"/>
        <v>0</v>
      </c>
      <c r="AL198" s="18">
        <f t="shared" si="623"/>
        <v>0</v>
      </c>
      <c r="AM198" s="18">
        <f t="shared" si="623"/>
        <v>0</v>
      </c>
      <c r="AN198" s="18">
        <f t="shared" si="439"/>
        <v>3115.5</v>
      </c>
      <c r="AO198" s="18">
        <f t="shared" si="440"/>
        <v>3115.5000000000009</v>
      </c>
      <c r="AP198" s="18">
        <f t="shared" si="441"/>
        <v>3115.5000000000009</v>
      </c>
      <c r="AQ198" s="18">
        <f t="shared" si="623"/>
        <v>0</v>
      </c>
      <c r="AR198" s="18">
        <f t="shared" si="442"/>
        <v>3115.5</v>
      </c>
      <c r="AS198" s="18">
        <f t="shared" si="623"/>
        <v>0</v>
      </c>
      <c r="AT198" s="18">
        <f t="shared" si="623"/>
        <v>0</v>
      </c>
      <c r="AU198" s="18">
        <f t="shared" si="623"/>
        <v>0</v>
      </c>
      <c r="AV198" s="18">
        <f t="shared" si="443"/>
        <v>3115.5</v>
      </c>
      <c r="AW198" s="18">
        <f t="shared" si="444"/>
        <v>3115.5000000000009</v>
      </c>
      <c r="AX198" s="18">
        <f t="shared" si="445"/>
        <v>3115.5000000000009</v>
      </c>
      <c r="AY198" s="18">
        <f t="shared" si="623"/>
        <v>0</v>
      </c>
      <c r="AZ198" s="18">
        <f t="shared" si="623"/>
        <v>0</v>
      </c>
      <c r="BA198" s="18">
        <f t="shared" si="423"/>
        <v>3115.5</v>
      </c>
      <c r="BB198" s="18">
        <f t="shared" si="424"/>
        <v>3115.5000000000009</v>
      </c>
      <c r="BC198" s="18">
        <f t="shared" si="623"/>
        <v>0</v>
      </c>
      <c r="BD198" s="18">
        <f t="shared" si="623"/>
        <v>0</v>
      </c>
      <c r="BE198" s="18">
        <f t="shared" si="623"/>
        <v>0</v>
      </c>
      <c r="BF198" s="18">
        <f t="shared" si="411"/>
        <v>3115.5</v>
      </c>
      <c r="BG198" s="18">
        <f t="shared" si="412"/>
        <v>3115.5000000000009</v>
      </c>
      <c r="BH198" s="18">
        <f t="shared" si="413"/>
        <v>3115.5000000000009</v>
      </c>
      <c r="BI198" s="18">
        <f t="shared" si="623"/>
        <v>0</v>
      </c>
      <c r="BJ198" s="25"/>
      <c r="BK198" s="36"/>
    </row>
    <row r="199" spans="1:63" ht="46.8" x14ac:dyDescent="0.3">
      <c r="A199" s="51" t="s">
        <v>47</v>
      </c>
      <c r="B199" s="50">
        <v>240</v>
      </c>
      <c r="C199" s="51"/>
      <c r="D199" s="51"/>
      <c r="E199" s="14" t="s">
        <v>463</v>
      </c>
      <c r="F199" s="18">
        <f t="shared" si="623"/>
        <v>3115.5</v>
      </c>
      <c r="G199" s="18">
        <f t="shared" si="623"/>
        <v>3115.5000000000009</v>
      </c>
      <c r="H199" s="18">
        <f t="shared" si="623"/>
        <v>3115.5000000000009</v>
      </c>
      <c r="I199" s="18">
        <f t="shared" si="623"/>
        <v>0</v>
      </c>
      <c r="J199" s="18">
        <f t="shared" si="623"/>
        <v>0</v>
      </c>
      <c r="K199" s="18">
        <f t="shared" si="623"/>
        <v>0</v>
      </c>
      <c r="L199" s="18">
        <f t="shared" si="485"/>
        <v>3115.5</v>
      </c>
      <c r="M199" s="18">
        <f t="shared" si="486"/>
        <v>3115.5000000000009</v>
      </c>
      <c r="N199" s="18">
        <f t="shared" si="487"/>
        <v>3115.5000000000009</v>
      </c>
      <c r="O199" s="18">
        <f t="shared" si="623"/>
        <v>0</v>
      </c>
      <c r="P199" s="18">
        <f t="shared" si="623"/>
        <v>0</v>
      </c>
      <c r="Q199" s="18">
        <f t="shared" si="623"/>
        <v>0</v>
      </c>
      <c r="R199" s="18">
        <f t="shared" si="427"/>
        <v>3115.5</v>
      </c>
      <c r="S199" s="18">
        <f t="shared" si="428"/>
        <v>3115.5000000000009</v>
      </c>
      <c r="T199" s="18">
        <f t="shared" si="429"/>
        <v>3115.5000000000009</v>
      </c>
      <c r="U199" s="18">
        <f t="shared" si="623"/>
        <v>0</v>
      </c>
      <c r="V199" s="18">
        <f t="shared" si="623"/>
        <v>0</v>
      </c>
      <c r="W199" s="18">
        <f t="shared" si="623"/>
        <v>0</v>
      </c>
      <c r="X199" s="18">
        <f t="shared" si="430"/>
        <v>3115.5</v>
      </c>
      <c r="Y199" s="18">
        <f t="shared" si="431"/>
        <v>3115.5000000000009</v>
      </c>
      <c r="Z199" s="18">
        <f t="shared" si="432"/>
        <v>3115.5000000000009</v>
      </c>
      <c r="AA199" s="18">
        <f t="shared" si="623"/>
        <v>0</v>
      </c>
      <c r="AB199" s="18">
        <f t="shared" si="623"/>
        <v>0</v>
      </c>
      <c r="AC199" s="18">
        <f t="shared" si="623"/>
        <v>0</v>
      </c>
      <c r="AD199" s="18">
        <f t="shared" si="433"/>
        <v>3115.5</v>
      </c>
      <c r="AE199" s="18">
        <f t="shared" si="434"/>
        <v>3115.5000000000009</v>
      </c>
      <c r="AF199" s="18">
        <f t="shared" si="435"/>
        <v>3115.5000000000009</v>
      </c>
      <c r="AG199" s="18">
        <f t="shared" si="623"/>
        <v>0</v>
      </c>
      <c r="AH199" s="18">
        <f t="shared" si="436"/>
        <v>3115.5</v>
      </c>
      <c r="AI199" s="18">
        <f t="shared" si="437"/>
        <v>3115.5000000000009</v>
      </c>
      <c r="AJ199" s="18">
        <f t="shared" si="438"/>
        <v>3115.5000000000009</v>
      </c>
      <c r="AK199" s="18">
        <f t="shared" si="623"/>
        <v>0</v>
      </c>
      <c r="AL199" s="18">
        <f t="shared" si="623"/>
        <v>0</v>
      </c>
      <c r="AM199" s="18">
        <f t="shared" si="623"/>
        <v>0</v>
      </c>
      <c r="AN199" s="18">
        <f t="shared" si="439"/>
        <v>3115.5</v>
      </c>
      <c r="AO199" s="18">
        <f t="shared" si="440"/>
        <v>3115.5000000000009</v>
      </c>
      <c r="AP199" s="18">
        <f t="shared" si="441"/>
        <v>3115.5000000000009</v>
      </c>
      <c r="AQ199" s="18">
        <f t="shared" si="623"/>
        <v>0</v>
      </c>
      <c r="AR199" s="18">
        <f t="shared" si="442"/>
        <v>3115.5</v>
      </c>
      <c r="AS199" s="18">
        <f t="shared" si="623"/>
        <v>0</v>
      </c>
      <c r="AT199" s="18">
        <f t="shared" si="623"/>
        <v>0</v>
      </c>
      <c r="AU199" s="18">
        <f t="shared" si="623"/>
        <v>0</v>
      </c>
      <c r="AV199" s="18">
        <f t="shared" si="443"/>
        <v>3115.5</v>
      </c>
      <c r="AW199" s="18">
        <f t="shared" si="444"/>
        <v>3115.5000000000009</v>
      </c>
      <c r="AX199" s="18">
        <f t="shared" si="445"/>
        <v>3115.5000000000009</v>
      </c>
      <c r="AY199" s="18">
        <f t="shared" si="623"/>
        <v>0</v>
      </c>
      <c r="AZ199" s="18">
        <f t="shared" si="623"/>
        <v>0</v>
      </c>
      <c r="BA199" s="18">
        <f t="shared" si="423"/>
        <v>3115.5</v>
      </c>
      <c r="BB199" s="18">
        <f t="shared" si="424"/>
        <v>3115.5000000000009</v>
      </c>
      <c r="BC199" s="18">
        <f t="shared" si="623"/>
        <v>0</v>
      </c>
      <c r="BD199" s="18">
        <f t="shared" si="623"/>
        <v>0</v>
      </c>
      <c r="BE199" s="18">
        <f t="shared" si="623"/>
        <v>0</v>
      </c>
      <c r="BF199" s="18">
        <f t="shared" si="411"/>
        <v>3115.5</v>
      </c>
      <c r="BG199" s="18">
        <f t="shared" si="412"/>
        <v>3115.5000000000009</v>
      </c>
      <c r="BH199" s="18">
        <f t="shared" si="413"/>
        <v>3115.5000000000009</v>
      </c>
      <c r="BI199" s="18">
        <f t="shared" si="623"/>
        <v>0</v>
      </c>
      <c r="BJ199" s="25"/>
      <c r="BK199" s="36"/>
    </row>
    <row r="200" spans="1:63" ht="46.8" x14ac:dyDescent="0.3">
      <c r="A200" s="51" t="s">
        <v>47</v>
      </c>
      <c r="B200" s="50">
        <v>240</v>
      </c>
      <c r="C200" s="51" t="s">
        <v>19</v>
      </c>
      <c r="D200" s="51" t="s">
        <v>53</v>
      </c>
      <c r="E200" s="14" t="s">
        <v>1126</v>
      </c>
      <c r="F200" s="18">
        <v>3115.5</v>
      </c>
      <c r="G200" s="18">
        <v>3115.5000000000009</v>
      </c>
      <c r="H200" s="18">
        <v>3115.5000000000009</v>
      </c>
      <c r="I200" s="18"/>
      <c r="J200" s="18"/>
      <c r="K200" s="18"/>
      <c r="L200" s="18">
        <f t="shared" si="485"/>
        <v>3115.5</v>
      </c>
      <c r="M200" s="18">
        <f t="shared" si="486"/>
        <v>3115.5000000000009</v>
      </c>
      <c r="N200" s="18">
        <f t="shared" si="487"/>
        <v>3115.5000000000009</v>
      </c>
      <c r="O200" s="18"/>
      <c r="P200" s="18"/>
      <c r="Q200" s="18"/>
      <c r="R200" s="18">
        <f t="shared" si="427"/>
        <v>3115.5</v>
      </c>
      <c r="S200" s="18">
        <f t="shared" si="428"/>
        <v>3115.5000000000009</v>
      </c>
      <c r="T200" s="18">
        <f t="shared" si="429"/>
        <v>3115.5000000000009</v>
      </c>
      <c r="U200" s="18"/>
      <c r="V200" s="18"/>
      <c r="W200" s="18"/>
      <c r="X200" s="18">
        <f t="shared" si="430"/>
        <v>3115.5</v>
      </c>
      <c r="Y200" s="18">
        <f t="shared" si="431"/>
        <v>3115.5000000000009</v>
      </c>
      <c r="Z200" s="18">
        <f t="shared" si="432"/>
        <v>3115.5000000000009</v>
      </c>
      <c r="AA200" s="18"/>
      <c r="AB200" s="18"/>
      <c r="AC200" s="18"/>
      <c r="AD200" s="18">
        <f t="shared" si="433"/>
        <v>3115.5</v>
      </c>
      <c r="AE200" s="18">
        <f t="shared" si="434"/>
        <v>3115.5000000000009</v>
      </c>
      <c r="AF200" s="18">
        <f t="shared" si="435"/>
        <v>3115.5000000000009</v>
      </c>
      <c r="AG200" s="18"/>
      <c r="AH200" s="18">
        <f t="shared" si="436"/>
        <v>3115.5</v>
      </c>
      <c r="AI200" s="18">
        <f t="shared" si="437"/>
        <v>3115.5000000000009</v>
      </c>
      <c r="AJ200" s="18">
        <f t="shared" si="438"/>
        <v>3115.5000000000009</v>
      </c>
      <c r="AK200" s="18"/>
      <c r="AL200" s="18"/>
      <c r="AM200" s="18"/>
      <c r="AN200" s="18">
        <f t="shared" si="439"/>
        <v>3115.5</v>
      </c>
      <c r="AO200" s="18">
        <f t="shared" si="440"/>
        <v>3115.5000000000009</v>
      </c>
      <c r="AP200" s="18">
        <f t="shared" si="441"/>
        <v>3115.5000000000009</v>
      </c>
      <c r="AQ200" s="18"/>
      <c r="AR200" s="18">
        <f t="shared" si="442"/>
        <v>3115.5</v>
      </c>
      <c r="AS200" s="18"/>
      <c r="AT200" s="18"/>
      <c r="AU200" s="18"/>
      <c r="AV200" s="18">
        <f t="shared" si="443"/>
        <v>3115.5</v>
      </c>
      <c r="AW200" s="18">
        <f t="shared" si="444"/>
        <v>3115.5000000000009</v>
      </c>
      <c r="AX200" s="18">
        <f t="shared" si="445"/>
        <v>3115.5000000000009</v>
      </c>
      <c r="AY200" s="18"/>
      <c r="AZ200" s="18"/>
      <c r="BA200" s="18">
        <f t="shared" si="423"/>
        <v>3115.5</v>
      </c>
      <c r="BB200" s="18">
        <f t="shared" si="424"/>
        <v>3115.5000000000009</v>
      </c>
      <c r="BC200" s="18"/>
      <c r="BD200" s="18"/>
      <c r="BE200" s="18"/>
      <c r="BF200" s="18">
        <f t="shared" si="411"/>
        <v>3115.5</v>
      </c>
      <c r="BG200" s="18">
        <f t="shared" si="412"/>
        <v>3115.5000000000009</v>
      </c>
      <c r="BH200" s="18">
        <f t="shared" si="413"/>
        <v>3115.5000000000009</v>
      </c>
      <c r="BI200" s="18"/>
      <c r="BJ200" s="25"/>
      <c r="BK200" s="36"/>
    </row>
    <row r="201" spans="1:63" x14ac:dyDescent="0.3">
      <c r="A201" s="51" t="s">
        <v>47</v>
      </c>
      <c r="B201" s="50">
        <v>800</v>
      </c>
      <c r="C201" s="51"/>
      <c r="D201" s="51"/>
      <c r="E201" s="14" t="s">
        <v>460</v>
      </c>
      <c r="F201" s="18">
        <f t="shared" ref="F201:BI202" si="624">F202</f>
        <v>120.6</v>
      </c>
      <c r="G201" s="18">
        <f t="shared" si="624"/>
        <v>120.6</v>
      </c>
      <c r="H201" s="18">
        <f t="shared" si="624"/>
        <v>120.6</v>
      </c>
      <c r="I201" s="18">
        <f t="shared" si="624"/>
        <v>0</v>
      </c>
      <c r="J201" s="18">
        <f t="shared" si="624"/>
        <v>0</v>
      </c>
      <c r="K201" s="18">
        <f t="shared" si="624"/>
        <v>0</v>
      </c>
      <c r="L201" s="18">
        <f t="shared" si="485"/>
        <v>120.6</v>
      </c>
      <c r="M201" s="18">
        <f t="shared" si="486"/>
        <v>120.6</v>
      </c>
      <c r="N201" s="18">
        <f t="shared" si="487"/>
        <v>120.6</v>
      </c>
      <c r="O201" s="18">
        <f t="shared" si="624"/>
        <v>0</v>
      </c>
      <c r="P201" s="18">
        <f t="shared" si="624"/>
        <v>0</v>
      </c>
      <c r="Q201" s="18">
        <f t="shared" si="624"/>
        <v>0</v>
      </c>
      <c r="R201" s="18">
        <f t="shared" si="427"/>
        <v>120.6</v>
      </c>
      <c r="S201" s="18">
        <f t="shared" si="428"/>
        <v>120.6</v>
      </c>
      <c r="T201" s="18">
        <f t="shared" si="429"/>
        <v>120.6</v>
      </c>
      <c r="U201" s="18">
        <f t="shared" si="624"/>
        <v>0</v>
      </c>
      <c r="V201" s="18">
        <f t="shared" si="624"/>
        <v>0</v>
      </c>
      <c r="W201" s="18">
        <f t="shared" si="624"/>
        <v>0</v>
      </c>
      <c r="X201" s="18">
        <f t="shared" si="430"/>
        <v>120.6</v>
      </c>
      <c r="Y201" s="18">
        <f t="shared" si="431"/>
        <v>120.6</v>
      </c>
      <c r="Z201" s="18">
        <f t="shared" si="432"/>
        <v>120.6</v>
      </c>
      <c r="AA201" s="18">
        <f t="shared" si="624"/>
        <v>0</v>
      </c>
      <c r="AB201" s="18">
        <f t="shared" si="624"/>
        <v>0</v>
      </c>
      <c r="AC201" s="18">
        <f t="shared" si="624"/>
        <v>0</v>
      </c>
      <c r="AD201" s="18">
        <f t="shared" si="433"/>
        <v>120.6</v>
      </c>
      <c r="AE201" s="18">
        <f t="shared" si="434"/>
        <v>120.6</v>
      </c>
      <c r="AF201" s="18">
        <f t="shared" si="435"/>
        <v>120.6</v>
      </c>
      <c r="AG201" s="18">
        <f t="shared" si="624"/>
        <v>0</v>
      </c>
      <c r="AH201" s="18">
        <f t="shared" si="436"/>
        <v>120.6</v>
      </c>
      <c r="AI201" s="18">
        <f t="shared" si="437"/>
        <v>120.6</v>
      </c>
      <c r="AJ201" s="18">
        <f t="shared" si="438"/>
        <v>120.6</v>
      </c>
      <c r="AK201" s="18">
        <f t="shared" si="624"/>
        <v>14.316000000000001</v>
      </c>
      <c r="AL201" s="18">
        <f t="shared" si="624"/>
        <v>0</v>
      </c>
      <c r="AM201" s="18">
        <f t="shared" si="624"/>
        <v>0</v>
      </c>
      <c r="AN201" s="18">
        <f t="shared" si="439"/>
        <v>134.916</v>
      </c>
      <c r="AO201" s="18">
        <f t="shared" si="440"/>
        <v>120.6</v>
      </c>
      <c r="AP201" s="18">
        <f t="shared" si="441"/>
        <v>120.6</v>
      </c>
      <c r="AQ201" s="18">
        <f t="shared" si="624"/>
        <v>0</v>
      </c>
      <c r="AR201" s="18">
        <f t="shared" si="442"/>
        <v>134.916</v>
      </c>
      <c r="AS201" s="18">
        <f t="shared" si="624"/>
        <v>0</v>
      </c>
      <c r="AT201" s="18">
        <f t="shared" si="624"/>
        <v>0</v>
      </c>
      <c r="AU201" s="18">
        <f t="shared" si="624"/>
        <v>0</v>
      </c>
      <c r="AV201" s="18">
        <f t="shared" si="443"/>
        <v>134.916</v>
      </c>
      <c r="AW201" s="18">
        <f t="shared" si="444"/>
        <v>120.6</v>
      </c>
      <c r="AX201" s="18">
        <f t="shared" si="445"/>
        <v>120.6</v>
      </c>
      <c r="AY201" s="18">
        <f t="shared" si="624"/>
        <v>0</v>
      </c>
      <c r="AZ201" s="18">
        <f t="shared" si="624"/>
        <v>0</v>
      </c>
      <c r="BA201" s="18">
        <f t="shared" si="423"/>
        <v>134.916</v>
      </c>
      <c r="BB201" s="18">
        <f t="shared" si="424"/>
        <v>120.6</v>
      </c>
      <c r="BC201" s="18">
        <f t="shared" si="624"/>
        <v>0</v>
      </c>
      <c r="BD201" s="18">
        <f t="shared" si="624"/>
        <v>0</v>
      </c>
      <c r="BE201" s="18">
        <f t="shared" si="624"/>
        <v>0</v>
      </c>
      <c r="BF201" s="18">
        <f t="shared" si="411"/>
        <v>134.916</v>
      </c>
      <c r="BG201" s="18">
        <f t="shared" si="412"/>
        <v>120.6</v>
      </c>
      <c r="BH201" s="18">
        <f t="shared" si="413"/>
        <v>120.6</v>
      </c>
      <c r="BI201" s="18">
        <f t="shared" si="624"/>
        <v>0</v>
      </c>
      <c r="BJ201" s="25"/>
      <c r="BK201" s="36"/>
    </row>
    <row r="202" spans="1:63" x14ac:dyDescent="0.3">
      <c r="A202" s="51" t="s">
        <v>47</v>
      </c>
      <c r="B202" s="50">
        <v>850</v>
      </c>
      <c r="C202" s="51"/>
      <c r="D202" s="51"/>
      <c r="E202" s="14" t="s">
        <v>477</v>
      </c>
      <c r="F202" s="18">
        <f t="shared" si="624"/>
        <v>120.6</v>
      </c>
      <c r="G202" s="18">
        <f t="shared" si="624"/>
        <v>120.6</v>
      </c>
      <c r="H202" s="18">
        <f t="shared" si="624"/>
        <v>120.6</v>
      </c>
      <c r="I202" s="18">
        <f t="shared" si="624"/>
        <v>0</v>
      </c>
      <c r="J202" s="18">
        <f t="shared" si="624"/>
        <v>0</v>
      </c>
      <c r="K202" s="18">
        <f t="shared" si="624"/>
        <v>0</v>
      </c>
      <c r="L202" s="18">
        <f t="shared" si="485"/>
        <v>120.6</v>
      </c>
      <c r="M202" s="18">
        <f t="shared" si="486"/>
        <v>120.6</v>
      </c>
      <c r="N202" s="18">
        <f t="shared" si="487"/>
        <v>120.6</v>
      </c>
      <c r="O202" s="18">
        <f t="shared" si="624"/>
        <v>0</v>
      </c>
      <c r="P202" s="18">
        <f t="shared" si="624"/>
        <v>0</v>
      </c>
      <c r="Q202" s="18">
        <f t="shared" si="624"/>
        <v>0</v>
      </c>
      <c r="R202" s="18">
        <f t="shared" si="427"/>
        <v>120.6</v>
      </c>
      <c r="S202" s="18">
        <f t="shared" si="428"/>
        <v>120.6</v>
      </c>
      <c r="T202" s="18">
        <f t="shared" si="429"/>
        <v>120.6</v>
      </c>
      <c r="U202" s="18">
        <f t="shared" si="624"/>
        <v>0</v>
      </c>
      <c r="V202" s="18">
        <f t="shared" si="624"/>
        <v>0</v>
      </c>
      <c r="W202" s="18">
        <f t="shared" si="624"/>
        <v>0</v>
      </c>
      <c r="X202" s="18">
        <f t="shared" si="430"/>
        <v>120.6</v>
      </c>
      <c r="Y202" s="18">
        <f t="shared" si="431"/>
        <v>120.6</v>
      </c>
      <c r="Z202" s="18">
        <f t="shared" si="432"/>
        <v>120.6</v>
      </c>
      <c r="AA202" s="18">
        <f t="shared" si="624"/>
        <v>0</v>
      </c>
      <c r="AB202" s="18">
        <f t="shared" si="624"/>
        <v>0</v>
      </c>
      <c r="AC202" s="18">
        <f t="shared" si="624"/>
        <v>0</v>
      </c>
      <c r="AD202" s="18">
        <f t="shared" si="433"/>
        <v>120.6</v>
      </c>
      <c r="AE202" s="18">
        <f t="shared" si="434"/>
        <v>120.6</v>
      </c>
      <c r="AF202" s="18">
        <f t="shared" si="435"/>
        <v>120.6</v>
      </c>
      <c r="AG202" s="18">
        <f t="shared" si="624"/>
        <v>0</v>
      </c>
      <c r="AH202" s="18">
        <f t="shared" si="436"/>
        <v>120.6</v>
      </c>
      <c r="AI202" s="18">
        <f t="shared" si="437"/>
        <v>120.6</v>
      </c>
      <c r="AJ202" s="18">
        <f t="shared" si="438"/>
        <v>120.6</v>
      </c>
      <c r="AK202" s="18">
        <f t="shared" si="624"/>
        <v>14.316000000000001</v>
      </c>
      <c r="AL202" s="18">
        <f t="shared" si="624"/>
        <v>0</v>
      </c>
      <c r="AM202" s="18">
        <f t="shared" si="624"/>
        <v>0</v>
      </c>
      <c r="AN202" s="18">
        <f t="shared" si="439"/>
        <v>134.916</v>
      </c>
      <c r="AO202" s="18">
        <f t="shared" si="440"/>
        <v>120.6</v>
      </c>
      <c r="AP202" s="18">
        <f t="shared" si="441"/>
        <v>120.6</v>
      </c>
      <c r="AQ202" s="18">
        <f t="shared" si="624"/>
        <v>0</v>
      </c>
      <c r="AR202" s="18">
        <f t="shared" si="442"/>
        <v>134.916</v>
      </c>
      <c r="AS202" s="18">
        <f t="shared" si="624"/>
        <v>0</v>
      </c>
      <c r="AT202" s="18">
        <f t="shared" si="624"/>
        <v>0</v>
      </c>
      <c r="AU202" s="18">
        <f t="shared" si="624"/>
        <v>0</v>
      </c>
      <c r="AV202" s="18">
        <f t="shared" si="443"/>
        <v>134.916</v>
      </c>
      <c r="AW202" s="18">
        <f t="shared" si="444"/>
        <v>120.6</v>
      </c>
      <c r="AX202" s="18">
        <f t="shared" si="445"/>
        <v>120.6</v>
      </c>
      <c r="AY202" s="18">
        <f t="shared" si="624"/>
        <v>0</v>
      </c>
      <c r="AZ202" s="18">
        <f t="shared" si="624"/>
        <v>0</v>
      </c>
      <c r="BA202" s="18">
        <f t="shared" si="423"/>
        <v>134.916</v>
      </c>
      <c r="BB202" s="18">
        <f t="shared" si="424"/>
        <v>120.6</v>
      </c>
      <c r="BC202" s="18">
        <f t="shared" si="624"/>
        <v>0</v>
      </c>
      <c r="BD202" s="18">
        <f t="shared" si="624"/>
        <v>0</v>
      </c>
      <c r="BE202" s="18">
        <f t="shared" si="624"/>
        <v>0</v>
      </c>
      <c r="BF202" s="18">
        <f t="shared" si="411"/>
        <v>134.916</v>
      </c>
      <c r="BG202" s="18">
        <f t="shared" si="412"/>
        <v>120.6</v>
      </c>
      <c r="BH202" s="18">
        <f t="shared" si="413"/>
        <v>120.6</v>
      </c>
      <c r="BI202" s="18">
        <f t="shared" si="624"/>
        <v>0</v>
      </c>
      <c r="BJ202" s="25"/>
      <c r="BK202" s="36"/>
    </row>
    <row r="203" spans="1:63" ht="46.8" x14ac:dyDescent="0.3">
      <c r="A203" s="51" t="s">
        <v>47</v>
      </c>
      <c r="B203" s="50">
        <v>850</v>
      </c>
      <c r="C203" s="51" t="s">
        <v>19</v>
      </c>
      <c r="D203" s="51" t="s">
        <v>53</v>
      </c>
      <c r="E203" s="14" t="s">
        <v>1126</v>
      </c>
      <c r="F203" s="18">
        <v>120.6</v>
      </c>
      <c r="G203" s="18">
        <v>120.6</v>
      </c>
      <c r="H203" s="18">
        <v>120.6</v>
      </c>
      <c r="I203" s="18"/>
      <c r="J203" s="18"/>
      <c r="K203" s="18"/>
      <c r="L203" s="18">
        <f t="shared" si="485"/>
        <v>120.6</v>
      </c>
      <c r="M203" s="18">
        <f t="shared" si="486"/>
        <v>120.6</v>
      </c>
      <c r="N203" s="18">
        <f t="shared" si="487"/>
        <v>120.6</v>
      </c>
      <c r="O203" s="18"/>
      <c r="P203" s="18"/>
      <c r="Q203" s="18"/>
      <c r="R203" s="18">
        <f t="shared" si="427"/>
        <v>120.6</v>
      </c>
      <c r="S203" s="18">
        <f t="shared" si="428"/>
        <v>120.6</v>
      </c>
      <c r="T203" s="18">
        <f t="shared" si="429"/>
        <v>120.6</v>
      </c>
      <c r="U203" s="18"/>
      <c r="V203" s="18"/>
      <c r="W203" s="18"/>
      <c r="X203" s="18">
        <f t="shared" si="430"/>
        <v>120.6</v>
      </c>
      <c r="Y203" s="18">
        <f t="shared" si="431"/>
        <v>120.6</v>
      </c>
      <c r="Z203" s="18">
        <f t="shared" si="432"/>
        <v>120.6</v>
      </c>
      <c r="AA203" s="18"/>
      <c r="AB203" s="18"/>
      <c r="AC203" s="18"/>
      <c r="AD203" s="18">
        <f t="shared" si="433"/>
        <v>120.6</v>
      </c>
      <c r="AE203" s="18">
        <f t="shared" si="434"/>
        <v>120.6</v>
      </c>
      <c r="AF203" s="18">
        <f t="shared" si="435"/>
        <v>120.6</v>
      </c>
      <c r="AG203" s="18"/>
      <c r="AH203" s="18">
        <f t="shared" si="436"/>
        <v>120.6</v>
      </c>
      <c r="AI203" s="18">
        <f t="shared" si="437"/>
        <v>120.6</v>
      </c>
      <c r="AJ203" s="18">
        <f t="shared" si="438"/>
        <v>120.6</v>
      </c>
      <c r="AK203" s="18">
        <v>14.316000000000001</v>
      </c>
      <c r="AL203" s="18"/>
      <c r="AM203" s="18"/>
      <c r="AN203" s="18">
        <f t="shared" si="439"/>
        <v>134.916</v>
      </c>
      <c r="AO203" s="18">
        <f t="shared" si="440"/>
        <v>120.6</v>
      </c>
      <c r="AP203" s="18">
        <f t="shared" si="441"/>
        <v>120.6</v>
      </c>
      <c r="AQ203" s="18"/>
      <c r="AR203" s="18">
        <f t="shared" si="442"/>
        <v>134.916</v>
      </c>
      <c r="AS203" s="18"/>
      <c r="AT203" s="18"/>
      <c r="AU203" s="18"/>
      <c r="AV203" s="18">
        <f t="shared" si="443"/>
        <v>134.916</v>
      </c>
      <c r="AW203" s="18">
        <f t="shared" si="444"/>
        <v>120.6</v>
      </c>
      <c r="AX203" s="18">
        <f t="shared" si="445"/>
        <v>120.6</v>
      </c>
      <c r="AY203" s="18"/>
      <c r="AZ203" s="18"/>
      <c r="BA203" s="18">
        <f t="shared" si="423"/>
        <v>134.916</v>
      </c>
      <c r="BB203" s="18">
        <f t="shared" si="424"/>
        <v>120.6</v>
      </c>
      <c r="BC203" s="18"/>
      <c r="BD203" s="18"/>
      <c r="BE203" s="18"/>
      <c r="BF203" s="18">
        <f t="shared" si="411"/>
        <v>134.916</v>
      </c>
      <c r="BG203" s="18">
        <f t="shared" si="412"/>
        <v>120.6</v>
      </c>
      <c r="BH203" s="18">
        <f t="shared" si="413"/>
        <v>120.6</v>
      </c>
      <c r="BI203" s="18"/>
      <c r="BJ203" s="25"/>
      <c r="BK203" s="36"/>
    </row>
    <row r="204" spans="1:63" ht="78" x14ac:dyDescent="0.3">
      <c r="A204" s="19" t="s">
        <v>1127</v>
      </c>
      <c r="B204" s="50"/>
      <c r="C204" s="51"/>
      <c r="D204" s="51"/>
      <c r="E204" s="14" t="s">
        <v>1128</v>
      </c>
      <c r="F204" s="18">
        <f>F205</f>
        <v>524.29999999999995</v>
      </c>
      <c r="G204" s="18">
        <f t="shared" ref="G204:BI206" si="625">G205</f>
        <v>524.29999999999995</v>
      </c>
      <c r="H204" s="18">
        <f t="shared" si="625"/>
        <v>524.29999999999995</v>
      </c>
      <c r="I204" s="18">
        <f t="shared" si="625"/>
        <v>0</v>
      </c>
      <c r="J204" s="18">
        <f t="shared" si="625"/>
        <v>0</v>
      </c>
      <c r="K204" s="18">
        <f t="shared" si="625"/>
        <v>0</v>
      </c>
      <c r="L204" s="18">
        <f t="shared" si="485"/>
        <v>524.29999999999995</v>
      </c>
      <c r="M204" s="18">
        <f t="shared" si="486"/>
        <v>524.29999999999995</v>
      </c>
      <c r="N204" s="18">
        <f t="shared" si="487"/>
        <v>524.29999999999995</v>
      </c>
      <c r="O204" s="18">
        <f t="shared" si="625"/>
        <v>0</v>
      </c>
      <c r="P204" s="18">
        <f t="shared" si="625"/>
        <v>0</v>
      </c>
      <c r="Q204" s="18">
        <f t="shared" si="625"/>
        <v>0</v>
      </c>
      <c r="R204" s="18">
        <f t="shared" si="427"/>
        <v>524.29999999999995</v>
      </c>
      <c r="S204" s="18">
        <f t="shared" si="428"/>
        <v>524.29999999999995</v>
      </c>
      <c r="T204" s="18">
        <f t="shared" si="429"/>
        <v>524.29999999999995</v>
      </c>
      <c r="U204" s="18">
        <f t="shared" si="625"/>
        <v>0</v>
      </c>
      <c r="V204" s="18">
        <f t="shared" si="625"/>
        <v>0</v>
      </c>
      <c r="W204" s="18">
        <f t="shared" si="625"/>
        <v>0</v>
      </c>
      <c r="X204" s="18">
        <f t="shared" si="430"/>
        <v>524.29999999999995</v>
      </c>
      <c r="Y204" s="18">
        <f t="shared" si="431"/>
        <v>524.29999999999995</v>
      </c>
      <c r="Z204" s="18">
        <f t="shared" si="432"/>
        <v>524.29999999999995</v>
      </c>
      <c r="AA204" s="18">
        <f t="shared" si="625"/>
        <v>0</v>
      </c>
      <c r="AB204" s="18">
        <f t="shared" si="625"/>
        <v>0</v>
      </c>
      <c r="AC204" s="18">
        <f t="shared" si="625"/>
        <v>0</v>
      </c>
      <c r="AD204" s="18">
        <f t="shared" si="433"/>
        <v>524.29999999999995</v>
      </c>
      <c r="AE204" s="18">
        <f t="shared" si="434"/>
        <v>524.29999999999995</v>
      </c>
      <c r="AF204" s="18">
        <f t="shared" si="435"/>
        <v>524.29999999999995</v>
      </c>
      <c r="AG204" s="18">
        <f t="shared" si="625"/>
        <v>0</v>
      </c>
      <c r="AH204" s="18">
        <f t="shared" si="436"/>
        <v>524.29999999999995</v>
      </c>
      <c r="AI204" s="18">
        <f t="shared" si="437"/>
        <v>524.29999999999995</v>
      </c>
      <c r="AJ204" s="18">
        <f t="shared" si="438"/>
        <v>524.29999999999995</v>
      </c>
      <c r="AK204" s="18">
        <f t="shared" si="625"/>
        <v>0</v>
      </c>
      <c r="AL204" s="18">
        <f t="shared" si="625"/>
        <v>0</v>
      </c>
      <c r="AM204" s="18">
        <f t="shared" si="625"/>
        <v>0</v>
      </c>
      <c r="AN204" s="18">
        <f t="shared" si="439"/>
        <v>524.29999999999995</v>
      </c>
      <c r="AO204" s="18">
        <f t="shared" si="440"/>
        <v>524.29999999999995</v>
      </c>
      <c r="AP204" s="18">
        <f t="shared" si="441"/>
        <v>524.29999999999995</v>
      </c>
      <c r="AQ204" s="18">
        <f t="shared" si="625"/>
        <v>0</v>
      </c>
      <c r="AR204" s="18">
        <f t="shared" si="442"/>
        <v>524.29999999999995</v>
      </c>
      <c r="AS204" s="18">
        <f t="shared" si="625"/>
        <v>0</v>
      </c>
      <c r="AT204" s="18">
        <f t="shared" si="625"/>
        <v>0</v>
      </c>
      <c r="AU204" s="18">
        <f t="shared" si="625"/>
        <v>0</v>
      </c>
      <c r="AV204" s="18">
        <f t="shared" si="443"/>
        <v>524.29999999999995</v>
      </c>
      <c r="AW204" s="18">
        <f t="shared" si="444"/>
        <v>524.29999999999995</v>
      </c>
      <c r="AX204" s="18">
        <f t="shared" si="445"/>
        <v>524.29999999999995</v>
      </c>
      <c r="AY204" s="18">
        <f t="shared" si="625"/>
        <v>0</v>
      </c>
      <c r="AZ204" s="18">
        <f t="shared" si="625"/>
        <v>0</v>
      </c>
      <c r="BA204" s="18">
        <f t="shared" si="423"/>
        <v>524.29999999999995</v>
      </c>
      <c r="BB204" s="18">
        <f t="shared" si="424"/>
        <v>524.29999999999995</v>
      </c>
      <c r="BC204" s="18">
        <f t="shared" si="625"/>
        <v>0</v>
      </c>
      <c r="BD204" s="18">
        <f t="shared" si="625"/>
        <v>0</v>
      </c>
      <c r="BE204" s="18">
        <f t="shared" si="625"/>
        <v>0</v>
      </c>
      <c r="BF204" s="18">
        <f t="shared" si="411"/>
        <v>524.29999999999995</v>
      </c>
      <c r="BG204" s="18">
        <f t="shared" si="412"/>
        <v>524.29999999999995</v>
      </c>
      <c r="BH204" s="18">
        <f t="shared" si="413"/>
        <v>524.29999999999995</v>
      </c>
      <c r="BI204" s="18">
        <f t="shared" si="625"/>
        <v>0</v>
      </c>
      <c r="BJ204" s="25"/>
      <c r="BK204" s="36"/>
    </row>
    <row r="205" spans="1:63" ht="46.8" x14ac:dyDescent="0.3">
      <c r="A205" s="19" t="s">
        <v>1127</v>
      </c>
      <c r="B205" s="50">
        <v>600</v>
      </c>
      <c r="C205" s="51"/>
      <c r="D205" s="51"/>
      <c r="E205" s="14" t="s">
        <v>458</v>
      </c>
      <c r="F205" s="18">
        <f>F206</f>
        <v>524.29999999999995</v>
      </c>
      <c r="G205" s="18">
        <f t="shared" si="625"/>
        <v>524.29999999999995</v>
      </c>
      <c r="H205" s="18">
        <f t="shared" si="625"/>
        <v>524.29999999999995</v>
      </c>
      <c r="I205" s="18">
        <f t="shared" si="625"/>
        <v>0</v>
      </c>
      <c r="J205" s="18">
        <f t="shared" si="625"/>
        <v>0</v>
      </c>
      <c r="K205" s="18">
        <f t="shared" si="625"/>
        <v>0</v>
      </c>
      <c r="L205" s="18">
        <f t="shared" si="485"/>
        <v>524.29999999999995</v>
      </c>
      <c r="M205" s="18">
        <f t="shared" si="486"/>
        <v>524.29999999999995</v>
      </c>
      <c r="N205" s="18">
        <f t="shared" si="487"/>
        <v>524.29999999999995</v>
      </c>
      <c r="O205" s="18">
        <f t="shared" si="625"/>
        <v>0</v>
      </c>
      <c r="P205" s="18">
        <f t="shared" si="625"/>
        <v>0</v>
      </c>
      <c r="Q205" s="18">
        <f t="shared" si="625"/>
        <v>0</v>
      </c>
      <c r="R205" s="18">
        <f t="shared" si="427"/>
        <v>524.29999999999995</v>
      </c>
      <c r="S205" s="18">
        <f t="shared" si="428"/>
        <v>524.29999999999995</v>
      </c>
      <c r="T205" s="18">
        <f t="shared" si="429"/>
        <v>524.29999999999995</v>
      </c>
      <c r="U205" s="18">
        <f t="shared" si="625"/>
        <v>0</v>
      </c>
      <c r="V205" s="18">
        <f t="shared" si="625"/>
        <v>0</v>
      </c>
      <c r="W205" s="18">
        <f t="shared" si="625"/>
        <v>0</v>
      </c>
      <c r="X205" s="18">
        <f t="shared" si="430"/>
        <v>524.29999999999995</v>
      </c>
      <c r="Y205" s="18">
        <f t="shared" si="431"/>
        <v>524.29999999999995</v>
      </c>
      <c r="Z205" s="18">
        <f t="shared" si="432"/>
        <v>524.29999999999995</v>
      </c>
      <c r="AA205" s="18">
        <f t="shared" si="625"/>
        <v>0</v>
      </c>
      <c r="AB205" s="18">
        <f t="shared" si="625"/>
        <v>0</v>
      </c>
      <c r="AC205" s="18">
        <f t="shared" si="625"/>
        <v>0</v>
      </c>
      <c r="AD205" s="18">
        <f t="shared" si="433"/>
        <v>524.29999999999995</v>
      </c>
      <c r="AE205" s="18">
        <f t="shared" si="434"/>
        <v>524.29999999999995</v>
      </c>
      <c r="AF205" s="18">
        <f t="shared" si="435"/>
        <v>524.29999999999995</v>
      </c>
      <c r="AG205" s="18">
        <f t="shared" si="625"/>
        <v>0</v>
      </c>
      <c r="AH205" s="18">
        <f t="shared" si="436"/>
        <v>524.29999999999995</v>
      </c>
      <c r="AI205" s="18">
        <f t="shared" si="437"/>
        <v>524.29999999999995</v>
      </c>
      <c r="AJ205" s="18">
        <f t="shared" si="438"/>
        <v>524.29999999999995</v>
      </c>
      <c r="AK205" s="18">
        <f t="shared" si="625"/>
        <v>0</v>
      </c>
      <c r="AL205" s="18">
        <f t="shared" si="625"/>
        <v>0</v>
      </c>
      <c r="AM205" s="18">
        <f t="shared" si="625"/>
        <v>0</v>
      </c>
      <c r="AN205" s="18">
        <f t="shared" si="439"/>
        <v>524.29999999999995</v>
      </c>
      <c r="AO205" s="18">
        <f t="shared" si="440"/>
        <v>524.29999999999995</v>
      </c>
      <c r="AP205" s="18">
        <f t="shared" si="441"/>
        <v>524.29999999999995</v>
      </c>
      <c r="AQ205" s="18">
        <f t="shared" si="625"/>
        <v>0</v>
      </c>
      <c r="AR205" s="18">
        <f t="shared" si="442"/>
        <v>524.29999999999995</v>
      </c>
      <c r="AS205" s="18">
        <f t="shared" si="625"/>
        <v>0</v>
      </c>
      <c r="AT205" s="18">
        <f t="shared" si="625"/>
        <v>0</v>
      </c>
      <c r="AU205" s="18">
        <f t="shared" si="625"/>
        <v>0</v>
      </c>
      <c r="AV205" s="18">
        <f t="shared" si="443"/>
        <v>524.29999999999995</v>
      </c>
      <c r="AW205" s="18">
        <f t="shared" si="444"/>
        <v>524.29999999999995</v>
      </c>
      <c r="AX205" s="18">
        <f t="shared" si="445"/>
        <v>524.29999999999995</v>
      </c>
      <c r="AY205" s="18">
        <f t="shared" si="625"/>
        <v>0</v>
      </c>
      <c r="AZ205" s="18">
        <f t="shared" si="625"/>
        <v>0</v>
      </c>
      <c r="BA205" s="18">
        <f t="shared" si="423"/>
        <v>524.29999999999995</v>
      </c>
      <c r="BB205" s="18">
        <f t="shared" si="424"/>
        <v>524.29999999999995</v>
      </c>
      <c r="BC205" s="18">
        <f t="shared" si="625"/>
        <v>0</v>
      </c>
      <c r="BD205" s="18">
        <f t="shared" si="625"/>
        <v>0</v>
      </c>
      <c r="BE205" s="18">
        <f t="shared" si="625"/>
        <v>0</v>
      </c>
      <c r="BF205" s="18">
        <f t="shared" si="411"/>
        <v>524.29999999999995</v>
      </c>
      <c r="BG205" s="18">
        <f t="shared" si="412"/>
        <v>524.29999999999995</v>
      </c>
      <c r="BH205" s="18">
        <f t="shared" si="413"/>
        <v>524.29999999999995</v>
      </c>
      <c r="BI205" s="18">
        <f t="shared" si="625"/>
        <v>0</v>
      </c>
      <c r="BJ205" s="25"/>
      <c r="BK205" s="36"/>
    </row>
    <row r="206" spans="1:63" ht="78" x14ac:dyDescent="0.3">
      <c r="A206" s="19" t="s">
        <v>1127</v>
      </c>
      <c r="B206" s="50">
        <v>630</v>
      </c>
      <c r="C206" s="51"/>
      <c r="D206" s="51"/>
      <c r="E206" s="14" t="s">
        <v>980</v>
      </c>
      <c r="F206" s="18">
        <f>F207</f>
        <v>524.29999999999995</v>
      </c>
      <c r="G206" s="18">
        <f t="shared" si="625"/>
        <v>524.29999999999995</v>
      </c>
      <c r="H206" s="18">
        <f t="shared" si="625"/>
        <v>524.29999999999995</v>
      </c>
      <c r="I206" s="18">
        <f t="shared" si="625"/>
        <v>0</v>
      </c>
      <c r="J206" s="18">
        <f t="shared" si="625"/>
        <v>0</v>
      </c>
      <c r="K206" s="18">
        <f t="shared" si="625"/>
        <v>0</v>
      </c>
      <c r="L206" s="18">
        <f t="shared" si="485"/>
        <v>524.29999999999995</v>
      </c>
      <c r="M206" s="18">
        <f t="shared" si="486"/>
        <v>524.29999999999995</v>
      </c>
      <c r="N206" s="18">
        <f t="shared" si="487"/>
        <v>524.29999999999995</v>
      </c>
      <c r="O206" s="18">
        <f t="shared" si="625"/>
        <v>0</v>
      </c>
      <c r="P206" s="18">
        <f t="shared" si="625"/>
        <v>0</v>
      </c>
      <c r="Q206" s="18">
        <f t="shared" si="625"/>
        <v>0</v>
      </c>
      <c r="R206" s="18">
        <f t="shared" si="427"/>
        <v>524.29999999999995</v>
      </c>
      <c r="S206" s="18">
        <f t="shared" si="428"/>
        <v>524.29999999999995</v>
      </c>
      <c r="T206" s="18">
        <f t="shared" si="429"/>
        <v>524.29999999999995</v>
      </c>
      <c r="U206" s="18">
        <f t="shared" si="625"/>
        <v>0</v>
      </c>
      <c r="V206" s="18">
        <f t="shared" si="625"/>
        <v>0</v>
      </c>
      <c r="W206" s="18">
        <f t="shared" si="625"/>
        <v>0</v>
      </c>
      <c r="X206" s="18">
        <f t="shared" si="430"/>
        <v>524.29999999999995</v>
      </c>
      <c r="Y206" s="18">
        <f t="shared" si="431"/>
        <v>524.29999999999995</v>
      </c>
      <c r="Z206" s="18">
        <f t="shared" si="432"/>
        <v>524.29999999999995</v>
      </c>
      <c r="AA206" s="18">
        <f t="shared" si="625"/>
        <v>0</v>
      </c>
      <c r="AB206" s="18">
        <f t="shared" si="625"/>
        <v>0</v>
      </c>
      <c r="AC206" s="18">
        <f t="shared" si="625"/>
        <v>0</v>
      </c>
      <c r="AD206" s="18">
        <f t="shared" si="433"/>
        <v>524.29999999999995</v>
      </c>
      <c r="AE206" s="18">
        <f t="shared" si="434"/>
        <v>524.29999999999995</v>
      </c>
      <c r="AF206" s="18">
        <f t="shared" si="435"/>
        <v>524.29999999999995</v>
      </c>
      <c r="AG206" s="18">
        <f t="shared" si="625"/>
        <v>0</v>
      </c>
      <c r="AH206" s="18">
        <f t="shared" si="436"/>
        <v>524.29999999999995</v>
      </c>
      <c r="AI206" s="18">
        <f t="shared" si="437"/>
        <v>524.29999999999995</v>
      </c>
      <c r="AJ206" s="18">
        <f t="shared" si="438"/>
        <v>524.29999999999995</v>
      </c>
      <c r="AK206" s="18">
        <f t="shared" si="625"/>
        <v>0</v>
      </c>
      <c r="AL206" s="18">
        <f t="shared" si="625"/>
        <v>0</v>
      </c>
      <c r="AM206" s="18">
        <f t="shared" si="625"/>
        <v>0</v>
      </c>
      <c r="AN206" s="18">
        <f t="shared" si="439"/>
        <v>524.29999999999995</v>
      </c>
      <c r="AO206" s="18">
        <f t="shared" si="440"/>
        <v>524.29999999999995</v>
      </c>
      <c r="AP206" s="18">
        <f t="shared" si="441"/>
        <v>524.29999999999995</v>
      </c>
      <c r="AQ206" s="18">
        <f t="shared" si="625"/>
        <v>0</v>
      </c>
      <c r="AR206" s="18">
        <f t="shared" si="442"/>
        <v>524.29999999999995</v>
      </c>
      <c r="AS206" s="18">
        <f t="shared" si="625"/>
        <v>0</v>
      </c>
      <c r="AT206" s="18">
        <f t="shared" si="625"/>
        <v>0</v>
      </c>
      <c r="AU206" s="18">
        <f t="shared" si="625"/>
        <v>0</v>
      </c>
      <c r="AV206" s="18">
        <f t="shared" si="443"/>
        <v>524.29999999999995</v>
      </c>
      <c r="AW206" s="18">
        <f t="shared" si="444"/>
        <v>524.29999999999995</v>
      </c>
      <c r="AX206" s="18">
        <f t="shared" si="445"/>
        <v>524.29999999999995</v>
      </c>
      <c r="AY206" s="18">
        <f t="shared" si="625"/>
        <v>0</v>
      </c>
      <c r="AZ206" s="18">
        <f t="shared" si="625"/>
        <v>0</v>
      </c>
      <c r="BA206" s="18">
        <f t="shared" si="423"/>
        <v>524.29999999999995</v>
      </c>
      <c r="BB206" s="18">
        <f t="shared" si="424"/>
        <v>524.29999999999995</v>
      </c>
      <c r="BC206" s="18">
        <f t="shared" si="625"/>
        <v>0</v>
      </c>
      <c r="BD206" s="18">
        <f t="shared" si="625"/>
        <v>0</v>
      </c>
      <c r="BE206" s="18">
        <f t="shared" si="625"/>
        <v>0</v>
      </c>
      <c r="BF206" s="18">
        <f t="shared" si="411"/>
        <v>524.29999999999995</v>
      </c>
      <c r="BG206" s="18">
        <f t="shared" si="412"/>
        <v>524.29999999999995</v>
      </c>
      <c r="BH206" s="18">
        <f t="shared" si="413"/>
        <v>524.29999999999995</v>
      </c>
      <c r="BI206" s="18">
        <f t="shared" si="625"/>
        <v>0</v>
      </c>
      <c r="BJ206" s="25"/>
      <c r="BK206" s="36"/>
    </row>
    <row r="207" spans="1:63" ht="46.8" x14ac:dyDescent="0.3">
      <c r="A207" s="19" t="s">
        <v>1127</v>
      </c>
      <c r="B207" s="50">
        <v>630</v>
      </c>
      <c r="C207" s="51" t="s">
        <v>19</v>
      </c>
      <c r="D207" s="51" t="s">
        <v>53</v>
      </c>
      <c r="E207" s="14" t="s">
        <v>1126</v>
      </c>
      <c r="F207" s="18">
        <v>524.29999999999995</v>
      </c>
      <c r="G207" s="18">
        <v>524.29999999999995</v>
      </c>
      <c r="H207" s="18">
        <v>524.29999999999995</v>
      </c>
      <c r="I207" s="18"/>
      <c r="J207" s="18"/>
      <c r="K207" s="18"/>
      <c r="L207" s="18">
        <f t="shared" si="485"/>
        <v>524.29999999999995</v>
      </c>
      <c r="M207" s="18">
        <f t="shared" si="486"/>
        <v>524.29999999999995</v>
      </c>
      <c r="N207" s="18">
        <f t="shared" si="487"/>
        <v>524.29999999999995</v>
      </c>
      <c r="O207" s="18"/>
      <c r="P207" s="18"/>
      <c r="Q207" s="18"/>
      <c r="R207" s="18">
        <f t="shared" si="427"/>
        <v>524.29999999999995</v>
      </c>
      <c r="S207" s="18">
        <f t="shared" si="428"/>
        <v>524.29999999999995</v>
      </c>
      <c r="T207" s="18">
        <f t="shared" si="429"/>
        <v>524.29999999999995</v>
      </c>
      <c r="U207" s="18"/>
      <c r="V207" s="18"/>
      <c r="W207" s="18"/>
      <c r="X207" s="18">
        <f t="shared" si="430"/>
        <v>524.29999999999995</v>
      </c>
      <c r="Y207" s="18">
        <f t="shared" si="431"/>
        <v>524.29999999999995</v>
      </c>
      <c r="Z207" s="18">
        <f t="shared" si="432"/>
        <v>524.29999999999995</v>
      </c>
      <c r="AA207" s="18"/>
      <c r="AB207" s="18"/>
      <c r="AC207" s="18"/>
      <c r="AD207" s="18">
        <f t="shared" si="433"/>
        <v>524.29999999999995</v>
      </c>
      <c r="AE207" s="18">
        <f t="shared" si="434"/>
        <v>524.29999999999995</v>
      </c>
      <c r="AF207" s="18">
        <f t="shared" si="435"/>
        <v>524.29999999999995</v>
      </c>
      <c r="AG207" s="18"/>
      <c r="AH207" s="18">
        <f t="shared" si="436"/>
        <v>524.29999999999995</v>
      </c>
      <c r="AI207" s="18">
        <f t="shared" si="437"/>
        <v>524.29999999999995</v>
      </c>
      <c r="AJ207" s="18">
        <f t="shared" si="438"/>
        <v>524.29999999999995</v>
      </c>
      <c r="AK207" s="18"/>
      <c r="AL207" s="18"/>
      <c r="AM207" s="18"/>
      <c r="AN207" s="18">
        <f t="shared" si="439"/>
        <v>524.29999999999995</v>
      </c>
      <c r="AO207" s="18">
        <f t="shared" si="440"/>
        <v>524.29999999999995</v>
      </c>
      <c r="AP207" s="18">
        <f t="shared" si="441"/>
        <v>524.29999999999995</v>
      </c>
      <c r="AQ207" s="18"/>
      <c r="AR207" s="18">
        <f t="shared" si="442"/>
        <v>524.29999999999995</v>
      </c>
      <c r="AS207" s="18"/>
      <c r="AT207" s="18"/>
      <c r="AU207" s="18"/>
      <c r="AV207" s="18">
        <f t="shared" si="443"/>
        <v>524.29999999999995</v>
      </c>
      <c r="AW207" s="18">
        <f t="shared" si="444"/>
        <v>524.29999999999995</v>
      </c>
      <c r="AX207" s="18">
        <f t="shared" si="445"/>
        <v>524.29999999999995</v>
      </c>
      <c r="AY207" s="18"/>
      <c r="AZ207" s="18"/>
      <c r="BA207" s="18">
        <f t="shared" si="423"/>
        <v>524.29999999999995</v>
      </c>
      <c r="BB207" s="18">
        <f t="shared" si="424"/>
        <v>524.29999999999995</v>
      </c>
      <c r="BC207" s="18"/>
      <c r="BD207" s="18"/>
      <c r="BE207" s="18"/>
      <c r="BF207" s="18">
        <f t="shared" si="411"/>
        <v>524.29999999999995</v>
      </c>
      <c r="BG207" s="18">
        <f t="shared" si="412"/>
        <v>524.29999999999995</v>
      </c>
      <c r="BH207" s="18">
        <f t="shared" si="413"/>
        <v>524.29999999999995</v>
      </c>
      <c r="BI207" s="18"/>
      <c r="BJ207" s="25"/>
      <c r="BK207" s="36"/>
    </row>
    <row r="208" spans="1:63" ht="62.4" x14ac:dyDescent="0.3">
      <c r="A208" s="51" t="s">
        <v>52</v>
      </c>
      <c r="B208" s="50"/>
      <c r="C208" s="51"/>
      <c r="D208" s="51"/>
      <c r="E208" s="14" t="s">
        <v>727</v>
      </c>
      <c r="F208" s="18">
        <f>F209+F213+F217+F221+F225+F229+F233+F237+F241+F245+F249+F253+F257+F261+F265+F269+F273</f>
        <v>28506.899999999998</v>
      </c>
      <c r="G208" s="18">
        <f t="shared" ref="G208:BI208" si="626">G209+G213+G217+G221+G225+G229+G233+G237+G241+G245+G249+G253+G257+G261+G265+G269+G273</f>
        <v>14386.699999999999</v>
      </c>
      <c r="H208" s="18">
        <f t="shared" si="626"/>
        <v>16470.900000000001</v>
      </c>
      <c r="I208" s="18">
        <f t="shared" si="626"/>
        <v>0</v>
      </c>
      <c r="J208" s="18">
        <f t="shared" si="626"/>
        <v>-968.39999999999964</v>
      </c>
      <c r="K208" s="18">
        <f t="shared" si="626"/>
        <v>-641</v>
      </c>
      <c r="L208" s="18">
        <f t="shared" si="485"/>
        <v>28506.899999999998</v>
      </c>
      <c r="M208" s="18">
        <f t="shared" si="486"/>
        <v>13418.3</v>
      </c>
      <c r="N208" s="18">
        <f t="shared" si="487"/>
        <v>15829.900000000001</v>
      </c>
      <c r="O208" s="18">
        <f t="shared" ref="O208:Q208" si="627">O209+O213+O217+O221+O225+O229+O233+O237+O241+O245+O249+O253+O257+O261+O265+O269+O273</f>
        <v>-27.527000000000001</v>
      </c>
      <c r="P208" s="18">
        <f t="shared" si="627"/>
        <v>0</v>
      </c>
      <c r="Q208" s="18">
        <f t="shared" si="627"/>
        <v>0</v>
      </c>
      <c r="R208" s="18">
        <f t="shared" si="427"/>
        <v>28479.373</v>
      </c>
      <c r="S208" s="18">
        <f t="shared" si="428"/>
        <v>13418.3</v>
      </c>
      <c r="T208" s="18">
        <f t="shared" si="429"/>
        <v>15829.900000000001</v>
      </c>
      <c r="U208" s="18">
        <f t="shared" ref="U208:W208" si="628">U209+U213+U217+U221+U225+U229+U233+U237+U241+U245+U249+U253+U257+U261+U265+U269+U273</f>
        <v>0</v>
      </c>
      <c r="V208" s="18">
        <f t="shared" si="628"/>
        <v>0</v>
      </c>
      <c r="W208" s="18">
        <f t="shared" si="628"/>
        <v>0</v>
      </c>
      <c r="X208" s="18">
        <f t="shared" si="430"/>
        <v>28479.373</v>
      </c>
      <c r="Y208" s="18">
        <f t="shared" si="431"/>
        <v>13418.3</v>
      </c>
      <c r="Z208" s="18">
        <f t="shared" si="432"/>
        <v>15829.900000000001</v>
      </c>
      <c r="AA208" s="18">
        <f t="shared" ref="AA208:AB208" si="629">AA209+AA213+AA217+AA221+AA225+AA229+AA233+AA237+AA241+AA245+AA249+AA253+AA257+AA261+AA265+AA269+AA273</f>
        <v>0</v>
      </c>
      <c r="AB208" s="18">
        <f t="shared" si="629"/>
        <v>0</v>
      </c>
      <c r="AC208" s="18">
        <f t="shared" ref="AC208" si="630">AC209+AC213+AC217+AC221+AC225+AC229+AC233+AC237+AC241+AC245+AC249+AC253+AC257+AC261+AC265+AC269+AC273</f>
        <v>0</v>
      </c>
      <c r="AD208" s="18">
        <f t="shared" si="433"/>
        <v>28479.373</v>
      </c>
      <c r="AE208" s="18">
        <f t="shared" si="434"/>
        <v>13418.3</v>
      </c>
      <c r="AF208" s="18">
        <f t="shared" si="435"/>
        <v>15829.900000000001</v>
      </c>
      <c r="AG208" s="18">
        <f t="shared" ref="AG208" si="631">AG209+AG213+AG217+AG221+AG225+AG229+AG233+AG237+AG241+AG245+AG249+AG253+AG257+AG261+AG265+AG269+AG273</f>
        <v>0</v>
      </c>
      <c r="AH208" s="18">
        <f t="shared" si="436"/>
        <v>28479.373</v>
      </c>
      <c r="AI208" s="18">
        <f t="shared" si="437"/>
        <v>13418.3</v>
      </c>
      <c r="AJ208" s="18">
        <f t="shared" si="438"/>
        <v>15829.900000000001</v>
      </c>
      <c r="AK208" s="18">
        <f t="shared" ref="AK208:AM208" si="632">AK209+AK213+AK217+AK221+AK225+AK229+AK233+AK237+AK241+AK245+AK249+AK253+AK257+AK261+AK265+AK269+AK273</f>
        <v>-303.142</v>
      </c>
      <c r="AL208" s="18">
        <f t="shared" si="632"/>
        <v>0</v>
      </c>
      <c r="AM208" s="18">
        <f t="shared" si="632"/>
        <v>0</v>
      </c>
      <c r="AN208" s="18">
        <f t="shared" si="439"/>
        <v>28176.231</v>
      </c>
      <c r="AO208" s="18">
        <f t="shared" si="440"/>
        <v>13418.3</v>
      </c>
      <c r="AP208" s="18">
        <f t="shared" si="441"/>
        <v>15829.900000000001</v>
      </c>
      <c r="AQ208" s="18">
        <f t="shared" ref="AQ208" si="633">AQ209+AQ213+AQ217+AQ221+AQ225+AQ229+AQ233+AQ237+AQ241+AQ245+AQ249+AQ253+AQ257+AQ261+AQ265+AQ269+AQ273</f>
        <v>0</v>
      </c>
      <c r="AR208" s="18">
        <f t="shared" si="442"/>
        <v>28176.231</v>
      </c>
      <c r="AS208" s="18">
        <f t="shared" ref="AS208:AU208" si="634">AS209+AS213+AS217+AS221+AS225+AS229+AS233+AS237+AS241+AS245+AS249+AS253+AS257+AS261+AS265+AS269+AS273</f>
        <v>0</v>
      </c>
      <c r="AT208" s="18">
        <f t="shared" si="634"/>
        <v>0</v>
      </c>
      <c r="AU208" s="18">
        <f t="shared" si="634"/>
        <v>0</v>
      </c>
      <c r="AV208" s="18">
        <f t="shared" si="443"/>
        <v>28176.231</v>
      </c>
      <c r="AW208" s="18">
        <f t="shared" si="444"/>
        <v>13418.3</v>
      </c>
      <c r="AX208" s="18">
        <f t="shared" si="445"/>
        <v>15829.900000000001</v>
      </c>
      <c r="AY208" s="18">
        <f t="shared" ref="AY208:AZ208" si="635">AY209+AY213+AY217+AY221+AY225+AY229+AY233+AY237+AY241+AY245+AY249+AY253+AY257+AY261+AY265+AY269+AY273</f>
        <v>0</v>
      </c>
      <c r="AZ208" s="18">
        <f t="shared" si="635"/>
        <v>0</v>
      </c>
      <c r="BA208" s="18">
        <f t="shared" si="423"/>
        <v>28176.231</v>
      </c>
      <c r="BB208" s="18">
        <f t="shared" si="424"/>
        <v>13418.3</v>
      </c>
      <c r="BC208" s="18">
        <f t="shared" ref="BC208:BE208" si="636">BC209+BC213+BC217+BC221+BC225+BC229+BC233+BC237+BC241+BC245+BC249+BC253+BC257+BC261+BC265+BC269+BC273</f>
        <v>0</v>
      </c>
      <c r="BD208" s="18">
        <f t="shared" si="636"/>
        <v>0</v>
      </c>
      <c r="BE208" s="18">
        <f t="shared" si="636"/>
        <v>0</v>
      </c>
      <c r="BF208" s="18">
        <f t="shared" ref="BF208:BF271" si="637">BA208+BC208</f>
        <v>28176.231</v>
      </c>
      <c r="BG208" s="18">
        <f t="shared" ref="BG208:BG271" si="638">BB208+BD208</f>
        <v>13418.3</v>
      </c>
      <c r="BH208" s="18">
        <f t="shared" ref="BH208:BH271" si="639">AX208+BE208</f>
        <v>15829.900000000001</v>
      </c>
      <c r="BI208" s="18">
        <f t="shared" si="626"/>
        <v>0</v>
      </c>
      <c r="BJ208" s="25"/>
      <c r="BK208" s="36"/>
    </row>
    <row r="209" spans="1:63" ht="31.2" x14ac:dyDescent="0.3">
      <c r="A209" s="51" t="s">
        <v>50</v>
      </c>
      <c r="B209" s="50"/>
      <c r="C209" s="51"/>
      <c r="D209" s="51"/>
      <c r="E209" s="14" t="s">
        <v>517</v>
      </c>
      <c r="F209" s="18">
        <f t="shared" ref="F209:BI211" si="640">F210</f>
        <v>41.9</v>
      </c>
      <c r="G209" s="18">
        <f t="shared" si="640"/>
        <v>41.9</v>
      </c>
      <c r="H209" s="18">
        <f t="shared" si="640"/>
        <v>41.9</v>
      </c>
      <c r="I209" s="18">
        <f t="shared" si="640"/>
        <v>0</v>
      </c>
      <c r="J209" s="18">
        <f t="shared" si="640"/>
        <v>0</v>
      </c>
      <c r="K209" s="18">
        <f t="shared" si="640"/>
        <v>0</v>
      </c>
      <c r="L209" s="18">
        <f t="shared" si="485"/>
        <v>41.9</v>
      </c>
      <c r="M209" s="18">
        <f t="shared" si="486"/>
        <v>41.9</v>
      </c>
      <c r="N209" s="18">
        <f t="shared" si="487"/>
        <v>41.9</v>
      </c>
      <c r="O209" s="18">
        <f t="shared" si="640"/>
        <v>-27.527000000000001</v>
      </c>
      <c r="P209" s="18">
        <f t="shared" si="640"/>
        <v>0</v>
      </c>
      <c r="Q209" s="18">
        <f t="shared" si="640"/>
        <v>0</v>
      </c>
      <c r="R209" s="18">
        <f t="shared" si="427"/>
        <v>14.372999999999998</v>
      </c>
      <c r="S209" s="18">
        <f t="shared" si="428"/>
        <v>41.9</v>
      </c>
      <c r="T209" s="18">
        <f t="shared" si="429"/>
        <v>41.9</v>
      </c>
      <c r="U209" s="18">
        <f t="shared" si="640"/>
        <v>0</v>
      </c>
      <c r="V209" s="18">
        <f t="shared" si="640"/>
        <v>0</v>
      </c>
      <c r="W209" s="18">
        <f t="shared" si="640"/>
        <v>0</v>
      </c>
      <c r="X209" s="18">
        <f t="shared" si="430"/>
        <v>14.372999999999998</v>
      </c>
      <c r="Y209" s="18">
        <f t="shared" si="431"/>
        <v>41.9</v>
      </c>
      <c r="Z209" s="18">
        <f t="shared" si="432"/>
        <v>41.9</v>
      </c>
      <c r="AA209" s="18">
        <f t="shared" si="640"/>
        <v>0</v>
      </c>
      <c r="AB209" s="18">
        <f t="shared" si="640"/>
        <v>0</v>
      </c>
      <c r="AC209" s="18">
        <f t="shared" si="640"/>
        <v>0</v>
      </c>
      <c r="AD209" s="18">
        <f t="shared" si="433"/>
        <v>14.372999999999998</v>
      </c>
      <c r="AE209" s="18">
        <f t="shared" si="434"/>
        <v>41.9</v>
      </c>
      <c r="AF209" s="18">
        <f t="shared" si="435"/>
        <v>41.9</v>
      </c>
      <c r="AG209" s="18">
        <f t="shared" si="640"/>
        <v>0</v>
      </c>
      <c r="AH209" s="18">
        <f t="shared" si="436"/>
        <v>14.372999999999998</v>
      </c>
      <c r="AI209" s="18">
        <f t="shared" si="437"/>
        <v>41.9</v>
      </c>
      <c r="AJ209" s="18">
        <f t="shared" si="438"/>
        <v>41.9</v>
      </c>
      <c r="AK209" s="18">
        <f t="shared" si="640"/>
        <v>0</v>
      </c>
      <c r="AL209" s="18">
        <f t="shared" si="640"/>
        <v>0</v>
      </c>
      <c r="AM209" s="18">
        <f t="shared" si="640"/>
        <v>0</v>
      </c>
      <c r="AN209" s="18">
        <f t="shared" si="439"/>
        <v>14.372999999999998</v>
      </c>
      <c r="AO209" s="18">
        <f t="shared" si="440"/>
        <v>41.9</v>
      </c>
      <c r="AP209" s="18">
        <f t="shared" si="441"/>
        <v>41.9</v>
      </c>
      <c r="AQ209" s="18">
        <f t="shared" si="640"/>
        <v>0</v>
      </c>
      <c r="AR209" s="18">
        <f t="shared" si="442"/>
        <v>14.372999999999998</v>
      </c>
      <c r="AS209" s="18">
        <f t="shared" si="640"/>
        <v>0</v>
      </c>
      <c r="AT209" s="18">
        <f t="shared" si="640"/>
        <v>0</v>
      </c>
      <c r="AU209" s="18">
        <f t="shared" si="640"/>
        <v>0</v>
      </c>
      <c r="AV209" s="18">
        <f t="shared" si="443"/>
        <v>14.372999999999998</v>
      </c>
      <c r="AW209" s="18">
        <f t="shared" si="444"/>
        <v>41.9</v>
      </c>
      <c r="AX209" s="18">
        <f t="shared" si="445"/>
        <v>41.9</v>
      </c>
      <c r="AY209" s="18">
        <f t="shared" si="640"/>
        <v>0</v>
      </c>
      <c r="AZ209" s="18">
        <f t="shared" si="640"/>
        <v>0</v>
      </c>
      <c r="BA209" s="18">
        <f t="shared" si="423"/>
        <v>14.372999999999998</v>
      </c>
      <c r="BB209" s="18">
        <f t="shared" si="424"/>
        <v>41.9</v>
      </c>
      <c r="BC209" s="18">
        <f t="shared" si="640"/>
        <v>0</v>
      </c>
      <c r="BD209" s="18">
        <f t="shared" si="640"/>
        <v>0</v>
      </c>
      <c r="BE209" s="18">
        <f t="shared" si="640"/>
        <v>0</v>
      </c>
      <c r="BF209" s="18">
        <f t="shared" si="637"/>
        <v>14.372999999999998</v>
      </c>
      <c r="BG209" s="18">
        <f t="shared" si="638"/>
        <v>41.9</v>
      </c>
      <c r="BH209" s="18">
        <f t="shared" si="639"/>
        <v>41.9</v>
      </c>
      <c r="BI209" s="18">
        <f t="shared" si="640"/>
        <v>0</v>
      </c>
      <c r="BJ209" s="25"/>
      <c r="BK209" s="36"/>
    </row>
    <row r="210" spans="1:63" x14ac:dyDescent="0.3">
      <c r="A210" s="51" t="s">
        <v>50</v>
      </c>
      <c r="B210" s="50">
        <v>800</v>
      </c>
      <c r="C210" s="51"/>
      <c r="D210" s="51"/>
      <c r="E210" s="14" t="s">
        <v>460</v>
      </c>
      <c r="F210" s="18">
        <f t="shared" si="640"/>
        <v>41.9</v>
      </c>
      <c r="G210" s="18">
        <f t="shared" si="640"/>
        <v>41.9</v>
      </c>
      <c r="H210" s="18">
        <f t="shared" si="640"/>
        <v>41.9</v>
      </c>
      <c r="I210" s="18">
        <f t="shared" si="640"/>
        <v>0</v>
      </c>
      <c r="J210" s="18">
        <f t="shared" si="640"/>
        <v>0</v>
      </c>
      <c r="K210" s="18">
        <f t="shared" si="640"/>
        <v>0</v>
      </c>
      <c r="L210" s="18">
        <f t="shared" si="485"/>
        <v>41.9</v>
      </c>
      <c r="M210" s="18">
        <f t="shared" si="486"/>
        <v>41.9</v>
      </c>
      <c r="N210" s="18">
        <f t="shared" si="487"/>
        <v>41.9</v>
      </c>
      <c r="O210" s="18">
        <f t="shared" si="640"/>
        <v>-27.527000000000001</v>
      </c>
      <c r="P210" s="18">
        <f t="shared" si="640"/>
        <v>0</v>
      </c>
      <c r="Q210" s="18">
        <f t="shared" si="640"/>
        <v>0</v>
      </c>
      <c r="R210" s="18">
        <f t="shared" si="427"/>
        <v>14.372999999999998</v>
      </c>
      <c r="S210" s="18">
        <f t="shared" si="428"/>
        <v>41.9</v>
      </c>
      <c r="T210" s="18">
        <f t="shared" si="429"/>
        <v>41.9</v>
      </c>
      <c r="U210" s="18">
        <f t="shared" si="640"/>
        <v>0</v>
      </c>
      <c r="V210" s="18">
        <f t="shared" si="640"/>
        <v>0</v>
      </c>
      <c r="W210" s="18">
        <f t="shared" si="640"/>
        <v>0</v>
      </c>
      <c r="X210" s="18">
        <f t="shared" si="430"/>
        <v>14.372999999999998</v>
      </c>
      <c r="Y210" s="18">
        <f t="shared" si="431"/>
        <v>41.9</v>
      </c>
      <c r="Z210" s="18">
        <f t="shared" si="432"/>
        <v>41.9</v>
      </c>
      <c r="AA210" s="18">
        <f t="shared" si="640"/>
        <v>0</v>
      </c>
      <c r="AB210" s="18">
        <f t="shared" si="640"/>
        <v>0</v>
      </c>
      <c r="AC210" s="18">
        <f t="shared" si="640"/>
        <v>0</v>
      </c>
      <c r="AD210" s="18">
        <f t="shared" si="433"/>
        <v>14.372999999999998</v>
      </c>
      <c r="AE210" s="18">
        <f t="shared" si="434"/>
        <v>41.9</v>
      </c>
      <c r="AF210" s="18">
        <f t="shared" si="435"/>
        <v>41.9</v>
      </c>
      <c r="AG210" s="18">
        <f t="shared" si="640"/>
        <v>0</v>
      </c>
      <c r="AH210" s="18">
        <f t="shared" si="436"/>
        <v>14.372999999999998</v>
      </c>
      <c r="AI210" s="18">
        <f t="shared" si="437"/>
        <v>41.9</v>
      </c>
      <c r="AJ210" s="18">
        <f t="shared" si="438"/>
        <v>41.9</v>
      </c>
      <c r="AK210" s="18">
        <f t="shared" si="640"/>
        <v>0</v>
      </c>
      <c r="AL210" s="18">
        <f t="shared" si="640"/>
        <v>0</v>
      </c>
      <c r="AM210" s="18">
        <f t="shared" si="640"/>
        <v>0</v>
      </c>
      <c r="AN210" s="18">
        <f t="shared" si="439"/>
        <v>14.372999999999998</v>
      </c>
      <c r="AO210" s="18">
        <f t="shared" si="440"/>
        <v>41.9</v>
      </c>
      <c r="AP210" s="18">
        <f t="shared" si="441"/>
        <v>41.9</v>
      </c>
      <c r="AQ210" s="18">
        <f t="shared" si="640"/>
        <v>0</v>
      </c>
      <c r="AR210" s="18">
        <f t="shared" si="442"/>
        <v>14.372999999999998</v>
      </c>
      <c r="AS210" s="18">
        <f t="shared" si="640"/>
        <v>0</v>
      </c>
      <c r="AT210" s="18">
        <f t="shared" si="640"/>
        <v>0</v>
      </c>
      <c r="AU210" s="18">
        <f t="shared" si="640"/>
        <v>0</v>
      </c>
      <c r="AV210" s="18">
        <f t="shared" si="443"/>
        <v>14.372999999999998</v>
      </c>
      <c r="AW210" s="18">
        <f t="shared" si="444"/>
        <v>41.9</v>
      </c>
      <c r="AX210" s="18">
        <f t="shared" si="445"/>
        <v>41.9</v>
      </c>
      <c r="AY210" s="18">
        <f t="shared" si="640"/>
        <v>0</v>
      </c>
      <c r="AZ210" s="18">
        <f t="shared" si="640"/>
        <v>0</v>
      </c>
      <c r="BA210" s="18">
        <f t="shared" si="423"/>
        <v>14.372999999999998</v>
      </c>
      <c r="BB210" s="18">
        <f t="shared" si="424"/>
        <v>41.9</v>
      </c>
      <c r="BC210" s="18">
        <f t="shared" si="640"/>
        <v>0</v>
      </c>
      <c r="BD210" s="18">
        <f t="shared" si="640"/>
        <v>0</v>
      </c>
      <c r="BE210" s="18">
        <f t="shared" si="640"/>
        <v>0</v>
      </c>
      <c r="BF210" s="18">
        <f t="shared" si="637"/>
        <v>14.372999999999998</v>
      </c>
      <c r="BG210" s="18">
        <f t="shared" si="638"/>
        <v>41.9</v>
      </c>
      <c r="BH210" s="18">
        <f t="shared" si="639"/>
        <v>41.9</v>
      </c>
      <c r="BI210" s="18">
        <f t="shared" si="640"/>
        <v>0</v>
      </c>
      <c r="BJ210" s="25"/>
      <c r="BK210" s="36"/>
    </row>
    <row r="211" spans="1:63" x14ac:dyDescent="0.3">
      <c r="A211" s="51" t="s">
        <v>50</v>
      </c>
      <c r="B211" s="50">
        <v>850</v>
      </c>
      <c r="C211" s="51"/>
      <c r="D211" s="51"/>
      <c r="E211" s="14" t="s">
        <v>477</v>
      </c>
      <c r="F211" s="18">
        <f t="shared" si="640"/>
        <v>41.9</v>
      </c>
      <c r="G211" s="18">
        <f t="shared" si="640"/>
        <v>41.9</v>
      </c>
      <c r="H211" s="18">
        <f t="shared" si="640"/>
        <v>41.9</v>
      </c>
      <c r="I211" s="18">
        <f t="shared" si="640"/>
        <v>0</v>
      </c>
      <c r="J211" s="18">
        <f t="shared" si="640"/>
        <v>0</v>
      </c>
      <c r="K211" s="18">
        <f t="shared" si="640"/>
        <v>0</v>
      </c>
      <c r="L211" s="18">
        <f t="shared" si="485"/>
        <v>41.9</v>
      </c>
      <c r="M211" s="18">
        <f t="shared" si="486"/>
        <v>41.9</v>
      </c>
      <c r="N211" s="18">
        <f t="shared" si="487"/>
        <v>41.9</v>
      </c>
      <c r="O211" s="18">
        <f t="shared" si="640"/>
        <v>-27.527000000000001</v>
      </c>
      <c r="P211" s="18">
        <f t="shared" si="640"/>
        <v>0</v>
      </c>
      <c r="Q211" s="18">
        <f t="shared" si="640"/>
        <v>0</v>
      </c>
      <c r="R211" s="18">
        <f t="shared" si="427"/>
        <v>14.372999999999998</v>
      </c>
      <c r="S211" s="18">
        <f t="shared" si="428"/>
        <v>41.9</v>
      </c>
      <c r="T211" s="18">
        <f t="shared" si="429"/>
        <v>41.9</v>
      </c>
      <c r="U211" s="18">
        <f t="shared" si="640"/>
        <v>0</v>
      </c>
      <c r="V211" s="18">
        <f t="shared" si="640"/>
        <v>0</v>
      </c>
      <c r="W211" s="18">
        <f t="shared" si="640"/>
        <v>0</v>
      </c>
      <c r="X211" s="18">
        <f t="shared" si="430"/>
        <v>14.372999999999998</v>
      </c>
      <c r="Y211" s="18">
        <f t="shared" si="431"/>
        <v>41.9</v>
      </c>
      <c r="Z211" s="18">
        <f t="shared" si="432"/>
        <v>41.9</v>
      </c>
      <c r="AA211" s="18">
        <f t="shared" si="640"/>
        <v>0</v>
      </c>
      <c r="AB211" s="18">
        <f t="shared" si="640"/>
        <v>0</v>
      </c>
      <c r="AC211" s="18">
        <f t="shared" si="640"/>
        <v>0</v>
      </c>
      <c r="AD211" s="18">
        <f t="shared" si="433"/>
        <v>14.372999999999998</v>
      </c>
      <c r="AE211" s="18">
        <f t="shared" si="434"/>
        <v>41.9</v>
      </c>
      <c r="AF211" s="18">
        <f t="shared" si="435"/>
        <v>41.9</v>
      </c>
      <c r="AG211" s="18">
        <f t="shared" si="640"/>
        <v>0</v>
      </c>
      <c r="AH211" s="18">
        <f t="shared" si="436"/>
        <v>14.372999999999998</v>
      </c>
      <c r="AI211" s="18">
        <f t="shared" si="437"/>
        <v>41.9</v>
      </c>
      <c r="AJ211" s="18">
        <f t="shared" si="438"/>
        <v>41.9</v>
      </c>
      <c r="AK211" s="18">
        <f t="shared" si="640"/>
        <v>0</v>
      </c>
      <c r="AL211" s="18">
        <f t="shared" si="640"/>
        <v>0</v>
      </c>
      <c r="AM211" s="18">
        <f t="shared" si="640"/>
        <v>0</v>
      </c>
      <c r="AN211" s="18">
        <f t="shared" si="439"/>
        <v>14.372999999999998</v>
      </c>
      <c r="AO211" s="18">
        <f t="shared" si="440"/>
        <v>41.9</v>
      </c>
      <c r="AP211" s="18">
        <f t="shared" si="441"/>
        <v>41.9</v>
      </c>
      <c r="AQ211" s="18">
        <f t="shared" si="640"/>
        <v>0</v>
      </c>
      <c r="AR211" s="18">
        <f t="shared" si="442"/>
        <v>14.372999999999998</v>
      </c>
      <c r="AS211" s="18">
        <f t="shared" si="640"/>
        <v>0</v>
      </c>
      <c r="AT211" s="18">
        <f t="shared" si="640"/>
        <v>0</v>
      </c>
      <c r="AU211" s="18">
        <f t="shared" si="640"/>
        <v>0</v>
      </c>
      <c r="AV211" s="18">
        <f t="shared" si="443"/>
        <v>14.372999999999998</v>
      </c>
      <c r="AW211" s="18">
        <f t="shared" si="444"/>
        <v>41.9</v>
      </c>
      <c r="AX211" s="18">
        <f t="shared" si="445"/>
        <v>41.9</v>
      </c>
      <c r="AY211" s="18">
        <f t="shared" si="640"/>
        <v>0</v>
      </c>
      <c r="AZ211" s="18">
        <f t="shared" si="640"/>
        <v>0</v>
      </c>
      <c r="BA211" s="18">
        <f t="shared" si="423"/>
        <v>14.372999999999998</v>
      </c>
      <c r="BB211" s="18">
        <f t="shared" si="424"/>
        <v>41.9</v>
      </c>
      <c r="BC211" s="18">
        <f t="shared" si="640"/>
        <v>0</v>
      </c>
      <c r="BD211" s="18">
        <f t="shared" si="640"/>
        <v>0</v>
      </c>
      <c r="BE211" s="18">
        <f t="shared" si="640"/>
        <v>0</v>
      </c>
      <c r="BF211" s="18">
        <f t="shared" si="637"/>
        <v>14.372999999999998</v>
      </c>
      <c r="BG211" s="18">
        <f t="shared" si="638"/>
        <v>41.9</v>
      </c>
      <c r="BH211" s="18">
        <f t="shared" si="639"/>
        <v>41.9</v>
      </c>
      <c r="BI211" s="18">
        <f t="shared" si="640"/>
        <v>0</v>
      </c>
      <c r="BJ211" s="25"/>
      <c r="BK211" s="36"/>
    </row>
    <row r="212" spans="1:63" ht="46.8" x14ac:dyDescent="0.3">
      <c r="A212" s="51" t="s">
        <v>50</v>
      </c>
      <c r="B212" s="50">
        <v>850</v>
      </c>
      <c r="C212" s="51" t="s">
        <v>19</v>
      </c>
      <c r="D212" s="51" t="s">
        <v>53</v>
      </c>
      <c r="E212" s="14" t="s">
        <v>1126</v>
      </c>
      <c r="F212" s="18">
        <v>41.9</v>
      </c>
      <c r="G212" s="18">
        <v>41.9</v>
      </c>
      <c r="H212" s="18">
        <v>41.9</v>
      </c>
      <c r="I212" s="18"/>
      <c r="J212" s="18"/>
      <c r="K212" s="18"/>
      <c r="L212" s="18">
        <f t="shared" si="485"/>
        <v>41.9</v>
      </c>
      <c r="M212" s="18">
        <f t="shared" si="486"/>
        <v>41.9</v>
      </c>
      <c r="N212" s="18">
        <f t="shared" si="487"/>
        <v>41.9</v>
      </c>
      <c r="O212" s="18">
        <v>-27.527000000000001</v>
      </c>
      <c r="P212" s="18"/>
      <c r="Q212" s="18"/>
      <c r="R212" s="18">
        <f t="shared" si="427"/>
        <v>14.372999999999998</v>
      </c>
      <c r="S212" s="18">
        <f t="shared" si="428"/>
        <v>41.9</v>
      </c>
      <c r="T212" s="18">
        <f t="shared" si="429"/>
        <v>41.9</v>
      </c>
      <c r="U212" s="18"/>
      <c r="V212" s="18"/>
      <c r="W212" s="18"/>
      <c r="X212" s="18">
        <f t="shared" si="430"/>
        <v>14.372999999999998</v>
      </c>
      <c r="Y212" s="18">
        <f t="shared" si="431"/>
        <v>41.9</v>
      </c>
      <c r="Z212" s="18">
        <f t="shared" si="432"/>
        <v>41.9</v>
      </c>
      <c r="AA212" s="18"/>
      <c r="AB212" s="18"/>
      <c r="AC212" s="18"/>
      <c r="AD212" s="18">
        <f t="shared" si="433"/>
        <v>14.372999999999998</v>
      </c>
      <c r="AE212" s="18">
        <f t="shared" si="434"/>
        <v>41.9</v>
      </c>
      <c r="AF212" s="18">
        <f t="shared" si="435"/>
        <v>41.9</v>
      </c>
      <c r="AG212" s="18"/>
      <c r="AH212" s="18">
        <f t="shared" si="436"/>
        <v>14.372999999999998</v>
      </c>
      <c r="AI212" s="18">
        <f t="shared" si="437"/>
        <v>41.9</v>
      </c>
      <c r="AJ212" s="18">
        <f t="shared" si="438"/>
        <v>41.9</v>
      </c>
      <c r="AK212" s="18"/>
      <c r="AL212" s="18"/>
      <c r="AM212" s="18"/>
      <c r="AN212" s="18">
        <f t="shared" si="439"/>
        <v>14.372999999999998</v>
      </c>
      <c r="AO212" s="18">
        <f t="shared" si="440"/>
        <v>41.9</v>
      </c>
      <c r="AP212" s="18">
        <f t="shared" si="441"/>
        <v>41.9</v>
      </c>
      <c r="AQ212" s="18"/>
      <c r="AR212" s="18">
        <f t="shared" si="442"/>
        <v>14.372999999999998</v>
      </c>
      <c r="AS212" s="18"/>
      <c r="AT212" s="18"/>
      <c r="AU212" s="18"/>
      <c r="AV212" s="18">
        <f t="shared" si="443"/>
        <v>14.372999999999998</v>
      </c>
      <c r="AW212" s="18">
        <f t="shared" si="444"/>
        <v>41.9</v>
      </c>
      <c r="AX212" s="18">
        <f t="shared" si="445"/>
        <v>41.9</v>
      </c>
      <c r="AY212" s="18"/>
      <c r="AZ212" s="18"/>
      <c r="BA212" s="18">
        <f t="shared" ref="BA212:BA275" si="641">AV212+AY212</f>
        <v>14.372999999999998</v>
      </c>
      <c r="BB212" s="18">
        <f t="shared" ref="BB212:BB275" si="642">AW212+AZ212</f>
        <v>41.9</v>
      </c>
      <c r="BC212" s="18"/>
      <c r="BD212" s="18"/>
      <c r="BE212" s="18"/>
      <c r="BF212" s="18">
        <f t="shared" si="637"/>
        <v>14.372999999999998</v>
      </c>
      <c r="BG212" s="18">
        <f t="shared" si="638"/>
        <v>41.9</v>
      </c>
      <c r="BH212" s="18">
        <f t="shared" si="639"/>
        <v>41.9</v>
      </c>
      <c r="BI212" s="18"/>
      <c r="BJ212" s="25"/>
      <c r="BK212" s="36"/>
    </row>
    <row r="213" spans="1:63" ht="31.2" hidden="1" x14ac:dyDescent="0.3">
      <c r="A213" s="47" t="s">
        <v>51</v>
      </c>
      <c r="B213" s="43"/>
      <c r="C213" s="47"/>
      <c r="D213" s="47"/>
      <c r="E213" s="14" t="s">
        <v>518</v>
      </c>
      <c r="F213" s="18">
        <f t="shared" ref="F213:BI215" si="643">F214</f>
        <v>0</v>
      </c>
      <c r="G213" s="18">
        <f t="shared" si="643"/>
        <v>0</v>
      </c>
      <c r="H213" s="18">
        <f t="shared" si="643"/>
        <v>0</v>
      </c>
      <c r="I213" s="18">
        <f t="shared" si="643"/>
        <v>0</v>
      </c>
      <c r="J213" s="18">
        <f t="shared" si="643"/>
        <v>0</v>
      </c>
      <c r="K213" s="18">
        <f t="shared" si="643"/>
        <v>0</v>
      </c>
      <c r="L213" s="18">
        <f t="shared" si="485"/>
        <v>0</v>
      </c>
      <c r="M213" s="18">
        <f t="shared" si="486"/>
        <v>0</v>
      </c>
      <c r="N213" s="18">
        <f t="shared" si="487"/>
        <v>0</v>
      </c>
      <c r="O213" s="18">
        <f t="shared" si="643"/>
        <v>0</v>
      </c>
      <c r="P213" s="18">
        <f t="shared" si="643"/>
        <v>0</v>
      </c>
      <c r="Q213" s="18">
        <f t="shared" si="643"/>
        <v>0</v>
      </c>
      <c r="R213" s="18">
        <f t="shared" ref="R213:R276" si="644">L213+O213</f>
        <v>0</v>
      </c>
      <c r="S213" s="18">
        <f t="shared" ref="S213:S276" si="645">M213+P213</f>
        <v>0</v>
      </c>
      <c r="T213" s="18">
        <f t="shared" ref="T213:T276" si="646">N213+Q213</f>
        <v>0</v>
      </c>
      <c r="U213" s="18">
        <f t="shared" si="643"/>
        <v>0</v>
      </c>
      <c r="V213" s="18">
        <f t="shared" si="643"/>
        <v>0</v>
      </c>
      <c r="W213" s="18">
        <f t="shared" si="643"/>
        <v>0</v>
      </c>
      <c r="X213" s="18">
        <f t="shared" ref="X213:X276" si="647">R213+U213</f>
        <v>0</v>
      </c>
      <c r="Y213" s="18">
        <f t="shared" ref="Y213:Y276" si="648">S213+V213</f>
        <v>0</v>
      </c>
      <c r="Z213" s="18">
        <f t="shared" ref="Z213:Z276" si="649">T213+W213</f>
        <v>0</v>
      </c>
      <c r="AA213" s="18">
        <f t="shared" si="643"/>
        <v>0</v>
      </c>
      <c r="AB213" s="18">
        <f t="shared" si="643"/>
        <v>0</v>
      </c>
      <c r="AC213" s="18">
        <f t="shared" si="643"/>
        <v>0</v>
      </c>
      <c r="AD213" s="18">
        <f t="shared" ref="AD213:AD276" si="650">X213+AA213</f>
        <v>0</v>
      </c>
      <c r="AE213" s="18">
        <f t="shared" ref="AE213:AE276" si="651">Y213+AB213</f>
        <v>0</v>
      </c>
      <c r="AF213" s="18">
        <f t="shared" ref="AF213:AF276" si="652">Z213+AC213</f>
        <v>0</v>
      </c>
      <c r="AG213" s="18">
        <f t="shared" si="643"/>
        <v>0</v>
      </c>
      <c r="AH213" s="18">
        <f t="shared" ref="AH213:AH276" si="653">AD213+AG213</f>
        <v>0</v>
      </c>
      <c r="AI213" s="18">
        <f t="shared" ref="AI213:AI276" si="654">AE213</f>
        <v>0</v>
      </c>
      <c r="AJ213" s="18">
        <f t="shared" ref="AJ213:AJ276" si="655">AF213</f>
        <v>0</v>
      </c>
      <c r="AK213" s="18">
        <f t="shared" si="643"/>
        <v>0</v>
      </c>
      <c r="AL213" s="18">
        <f t="shared" si="643"/>
        <v>0</v>
      </c>
      <c r="AM213" s="18">
        <f t="shared" si="643"/>
        <v>0</v>
      </c>
      <c r="AN213" s="18">
        <f t="shared" ref="AN213:AN276" si="656">AH213+AK213</f>
        <v>0</v>
      </c>
      <c r="AO213" s="18">
        <f t="shared" ref="AO213:AO276" si="657">AI213+AL213</f>
        <v>0</v>
      </c>
      <c r="AP213" s="18">
        <f t="shared" ref="AP213:AP276" si="658">AJ213+AM213</f>
        <v>0</v>
      </c>
      <c r="AQ213" s="18">
        <f t="shared" si="643"/>
        <v>0</v>
      </c>
      <c r="AR213" s="18">
        <f t="shared" ref="AR213:AR276" si="659">AN213+AQ213</f>
        <v>0</v>
      </c>
      <c r="AS213" s="18">
        <f t="shared" si="643"/>
        <v>0</v>
      </c>
      <c r="AT213" s="18">
        <f t="shared" si="643"/>
        <v>0</v>
      </c>
      <c r="AU213" s="18">
        <f t="shared" si="643"/>
        <v>0</v>
      </c>
      <c r="AV213" s="18">
        <f t="shared" ref="AV213:AV276" si="660">AR213+AS213</f>
        <v>0</v>
      </c>
      <c r="AW213" s="18">
        <f t="shared" ref="AW213:AW276" si="661">AO213+AT213</f>
        <v>0</v>
      </c>
      <c r="AX213" s="18">
        <f t="shared" ref="AX213:AX276" si="662">AP213+AU213</f>
        <v>0</v>
      </c>
      <c r="AY213" s="18">
        <f t="shared" si="643"/>
        <v>0</v>
      </c>
      <c r="AZ213" s="18">
        <f t="shared" si="643"/>
        <v>0</v>
      </c>
      <c r="BA213" s="18">
        <f t="shared" si="641"/>
        <v>0</v>
      </c>
      <c r="BB213" s="18">
        <f t="shared" si="642"/>
        <v>0</v>
      </c>
      <c r="BC213" s="18">
        <f t="shared" si="643"/>
        <v>0</v>
      </c>
      <c r="BD213" s="18">
        <f t="shared" si="643"/>
        <v>0</v>
      </c>
      <c r="BE213" s="18">
        <f t="shared" si="643"/>
        <v>0</v>
      </c>
      <c r="BF213" s="18">
        <f t="shared" si="637"/>
        <v>0</v>
      </c>
      <c r="BG213" s="18">
        <f t="shared" si="638"/>
        <v>0</v>
      </c>
      <c r="BH213" s="18">
        <f t="shared" si="639"/>
        <v>0</v>
      </c>
      <c r="BI213" s="18">
        <f t="shared" si="643"/>
        <v>0</v>
      </c>
      <c r="BJ213" s="25">
        <v>0</v>
      </c>
      <c r="BK213" s="36"/>
    </row>
    <row r="214" spans="1:63" ht="46.8" hidden="1" x14ac:dyDescent="0.3">
      <c r="A214" s="47" t="s">
        <v>51</v>
      </c>
      <c r="B214" s="43">
        <v>400</v>
      </c>
      <c r="C214" s="47"/>
      <c r="D214" s="47"/>
      <c r="E214" s="14" t="s">
        <v>457</v>
      </c>
      <c r="F214" s="18">
        <f t="shared" si="643"/>
        <v>0</v>
      </c>
      <c r="G214" s="18">
        <f t="shared" si="643"/>
        <v>0</v>
      </c>
      <c r="H214" s="18">
        <f t="shared" si="643"/>
        <v>0</v>
      </c>
      <c r="I214" s="18">
        <f t="shared" si="643"/>
        <v>0</v>
      </c>
      <c r="J214" s="18">
        <f t="shared" si="643"/>
        <v>0</v>
      </c>
      <c r="K214" s="18">
        <f t="shared" si="643"/>
        <v>0</v>
      </c>
      <c r="L214" s="18">
        <f t="shared" si="485"/>
        <v>0</v>
      </c>
      <c r="M214" s="18">
        <f t="shared" si="486"/>
        <v>0</v>
      </c>
      <c r="N214" s="18">
        <f t="shared" si="487"/>
        <v>0</v>
      </c>
      <c r="O214" s="18">
        <f t="shared" si="643"/>
        <v>0</v>
      </c>
      <c r="P214" s="18">
        <f t="shared" si="643"/>
        <v>0</v>
      </c>
      <c r="Q214" s="18">
        <f t="shared" si="643"/>
        <v>0</v>
      </c>
      <c r="R214" s="18">
        <f t="shared" si="644"/>
        <v>0</v>
      </c>
      <c r="S214" s="18">
        <f t="shared" si="645"/>
        <v>0</v>
      </c>
      <c r="T214" s="18">
        <f t="shared" si="646"/>
        <v>0</v>
      </c>
      <c r="U214" s="18">
        <f t="shared" si="643"/>
        <v>0</v>
      </c>
      <c r="V214" s="18">
        <f t="shared" si="643"/>
        <v>0</v>
      </c>
      <c r="W214" s="18">
        <f t="shared" si="643"/>
        <v>0</v>
      </c>
      <c r="X214" s="18">
        <f t="shared" si="647"/>
        <v>0</v>
      </c>
      <c r="Y214" s="18">
        <f t="shared" si="648"/>
        <v>0</v>
      </c>
      <c r="Z214" s="18">
        <f t="shared" si="649"/>
        <v>0</v>
      </c>
      <c r="AA214" s="18">
        <f t="shared" si="643"/>
        <v>0</v>
      </c>
      <c r="AB214" s="18">
        <f t="shared" si="643"/>
        <v>0</v>
      </c>
      <c r="AC214" s="18">
        <f t="shared" si="643"/>
        <v>0</v>
      </c>
      <c r="AD214" s="18">
        <f t="shared" si="650"/>
        <v>0</v>
      </c>
      <c r="AE214" s="18">
        <f t="shared" si="651"/>
        <v>0</v>
      </c>
      <c r="AF214" s="18">
        <f t="shared" si="652"/>
        <v>0</v>
      </c>
      <c r="AG214" s="18">
        <f t="shared" si="643"/>
        <v>0</v>
      </c>
      <c r="AH214" s="18">
        <f t="shared" si="653"/>
        <v>0</v>
      </c>
      <c r="AI214" s="18">
        <f t="shared" si="654"/>
        <v>0</v>
      </c>
      <c r="AJ214" s="18">
        <f t="shared" si="655"/>
        <v>0</v>
      </c>
      <c r="AK214" s="18">
        <f t="shared" si="643"/>
        <v>0</v>
      </c>
      <c r="AL214" s="18">
        <f t="shared" si="643"/>
        <v>0</v>
      </c>
      <c r="AM214" s="18">
        <f t="shared" si="643"/>
        <v>0</v>
      </c>
      <c r="AN214" s="18">
        <f t="shared" si="656"/>
        <v>0</v>
      </c>
      <c r="AO214" s="18">
        <f t="shared" si="657"/>
        <v>0</v>
      </c>
      <c r="AP214" s="18">
        <f t="shared" si="658"/>
        <v>0</v>
      </c>
      <c r="AQ214" s="18">
        <f t="shared" si="643"/>
        <v>0</v>
      </c>
      <c r="AR214" s="18">
        <f t="shared" si="659"/>
        <v>0</v>
      </c>
      <c r="AS214" s="18">
        <f t="shared" si="643"/>
        <v>0</v>
      </c>
      <c r="AT214" s="18">
        <f t="shared" si="643"/>
        <v>0</v>
      </c>
      <c r="AU214" s="18">
        <f t="shared" si="643"/>
        <v>0</v>
      </c>
      <c r="AV214" s="18">
        <f t="shared" si="660"/>
        <v>0</v>
      </c>
      <c r="AW214" s="18">
        <f t="shared" si="661"/>
        <v>0</v>
      </c>
      <c r="AX214" s="18">
        <f t="shared" si="662"/>
        <v>0</v>
      </c>
      <c r="AY214" s="18">
        <f t="shared" si="643"/>
        <v>0</v>
      </c>
      <c r="AZ214" s="18">
        <f t="shared" si="643"/>
        <v>0</v>
      </c>
      <c r="BA214" s="18">
        <f t="shared" si="641"/>
        <v>0</v>
      </c>
      <c r="BB214" s="18">
        <f t="shared" si="642"/>
        <v>0</v>
      </c>
      <c r="BC214" s="18">
        <f t="shared" si="643"/>
        <v>0</v>
      </c>
      <c r="BD214" s="18">
        <f t="shared" si="643"/>
        <v>0</v>
      </c>
      <c r="BE214" s="18">
        <f t="shared" si="643"/>
        <v>0</v>
      </c>
      <c r="BF214" s="18">
        <f t="shared" si="637"/>
        <v>0</v>
      </c>
      <c r="BG214" s="18">
        <f t="shared" si="638"/>
        <v>0</v>
      </c>
      <c r="BH214" s="18">
        <f t="shared" si="639"/>
        <v>0</v>
      </c>
      <c r="BI214" s="18">
        <f t="shared" si="643"/>
        <v>0</v>
      </c>
      <c r="BJ214" s="25">
        <v>0</v>
      </c>
      <c r="BK214" s="36"/>
    </row>
    <row r="215" spans="1:63" hidden="1" x14ac:dyDescent="0.3">
      <c r="A215" s="47" t="s">
        <v>51</v>
      </c>
      <c r="B215" s="43">
        <v>410</v>
      </c>
      <c r="C215" s="47"/>
      <c r="D215" s="47"/>
      <c r="E215" s="14" t="s">
        <v>470</v>
      </c>
      <c r="F215" s="18">
        <f t="shared" si="643"/>
        <v>0</v>
      </c>
      <c r="G215" s="18">
        <f t="shared" si="643"/>
        <v>0</v>
      </c>
      <c r="H215" s="18">
        <f t="shared" si="643"/>
        <v>0</v>
      </c>
      <c r="I215" s="18">
        <f t="shared" si="643"/>
        <v>0</v>
      </c>
      <c r="J215" s="18">
        <f t="shared" si="643"/>
        <v>0</v>
      </c>
      <c r="K215" s="18">
        <f t="shared" si="643"/>
        <v>0</v>
      </c>
      <c r="L215" s="18">
        <f t="shared" si="485"/>
        <v>0</v>
      </c>
      <c r="M215" s="18">
        <f t="shared" si="486"/>
        <v>0</v>
      </c>
      <c r="N215" s="18">
        <f t="shared" si="487"/>
        <v>0</v>
      </c>
      <c r="O215" s="18">
        <f t="shared" si="643"/>
        <v>0</v>
      </c>
      <c r="P215" s="18">
        <f t="shared" si="643"/>
        <v>0</v>
      </c>
      <c r="Q215" s="18">
        <f t="shared" si="643"/>
        <v>0</v>
      </c>
      <c r="R215" s="18">
        <f t="shared" si="644"/>
        <v>0</v>
      </c>
      <c r="S215" s="18">
        <f t="shared" si="645"/>
        <v>0</v>
      </c>
      <c r="T215" s="18">
        <f t="shared" si="646"/>
        <v>0</v>
      </c>
      <c r="U215" s="18">
        <f t="shared" si="643"/>
        <v>0</v>
      </c>
      <c r="V215" s="18">
        <f t="shared" si="643"/>
        <v>0</v>
      </c>
      <c r="W215" s="18">
        <f t="shared" si="643"/>
        <v>0</v>
      </c>
      <c r="X215" s="18">
        <f t="shared" si="647"/>
        <v>0</v>
      </c>
      <c r="Y215" s="18">
        <f t="shared" si="648"/>
        <v>0</v>
      </c>
      <c r="Z215" s="18">
        <f t="shared" si="649"/>
        <v>0</v>
      </c>
      <c r="AA215" s="18">
        <f t="shared" si="643"/>
        <v>0</v>
      </c>
      <c r="AB215" s="18">
        <f t="shared" si="643"/>
        <v>0</v>
      </c>
      <c r="AC215" s="18">
        <f t="shared" si="643"/>
        <v>0</v>
      </c>
      <c r="AD215" s="18">
        <f t="shared" si="650"/>
        <v>0</v>
      </c>
      <c r="AE215" s="18">
        <f t="shared" si="651"/>
        <v>0</v>
      </c>
      <c r="AF215" s="18">
        <f t="shared" si="652"/>
        <v>0</v>
      </c>
      <c r="AG215" s="18">
        <f t="shared" si="643"/>
        <v>0</v>
      </c>
      <c r="AH215" s="18">
        <f t="shared" si="653"/>
        <v>0</v>
      </c>
      <c r="AI215" s="18">
        <f t="shared" si="654"/>
        <v>0</v>
      </c>
      <c r="AJ215" s="18">
        <f t="shared" si="655"/>
        <v>0</v>
      </c>
      <c r="AK215" s="18">
        <f t="shared" si="643"/>
        <v>0</v>
      </c>
      <c r="AL215" s="18">
        <f t="shared" si="643"/>
        <v>0</v>
      </c>
      <c r="AM215" s="18">
        <f t="shared" si="643"/>
        <v>0</v>
      </c>
      <c r="AN215" s="18">
        <f t="shared" si="656"/>
        <v>0</v>
      </c>
      <c r="AO215" s="18">
        <f t="shared" si="657"/>
        <v>0</v>
      </c>
      <c r="AP215" s="18">
        <f t="shared" si="658"/>
        <v>0</v>
      </c>
      <c r="AQ215" s="18">
        <f t="shared" si="643"/>
        <v>0</v>
      </c>
      <c r="AR215" s="18">
        <f t="shared" si="659"/>
        <v>0</v>
      </c>
      <c r="AS215" s="18">
        <f t="shared" si="643"/>
        <v>0</v>
      </c>
      <c r="AT215" s="18">
        <f t="shared" si="643"/>
        <v>0</v>
      </c>
      <c r="AU215" s="18">
        <f t="shared" si="643"/>
        <v>0</v>
      </c>
      <c r="AV215" s="18">
        <f t="shared" si="660"/>
        <v>0</v>
      </c>
      <c r="AW215" s="18">
        <f t="shared" si="661"/>
        <v>0</v>
      </c>
      <c r="AX215" s="18">
        <f t="shared" si="662"/>
        <v>0</v>
      </c>
      <c r="AY215" s="18">
        <f t="shared" si="643"/>
        <v>0</v>
      </c>
      <c r="AZ215" s="18">
        <f t="shared" si="643"/>
        <v>0</v>
      </c>
      <c r="BA215" s="18">
        <f t="shared" si="641"/>
        <v>0</v>
      </c>
      <c r="BB215" s="18">
        <f t="shared" si="642"/>
        <v>0</v>
      </c>
      <c r="BC215" s="18">
        <f t="shared" si="643"/>
        <v>0</v>
      </c>
      <c r="BD215" s="18">
        <f t="shared" si="643"/>
        <v>0</v>
      </c>
      <c r="BE215" s="18">
        <f t="shared" si="643"/>
        <v>0</v>
      </c>
      <c r="BF215" s="18">
        <f t="shared" si="637"/>
        <v>0</v>
      </c>
      <c r="BG215" s="18">
        <f t="shared" si="638"/>
        <v>0</v>
      </c>
      <c r="BH215" s="18">
        <f t="shared" si="639"/>
        <v>0</v>
      </c>
      <c r="BI215" s="18">
        <f t="shared" si="643"/>
        <v>0</v>
      </c>
      <c r="BJ215" s="25">
        <v>0</v>
      </c>
      <c r="BK215" s="36"/>
    </row>
    <row r="216" spans="1:63" ht="46.8" hidden="1" x14ac:dyDescent="0.3">
      <c r="A216" s="47" t="s">
        <v>51</v>
      </c>
      <c r="B216" s="43">
        <v>410</v>
      </c>
      <c r="C216" s="47" t="s">
        <v>19</v>
      </c>
      <c r="D216" s="47" t="s">
        <v>53</v>
      </c>
      <c r="E216" s="14" t="s">
        <v>1126</v>
      </c>
      <c r="F216" s="18">
        <v>0</v>
      </c>
      <c r="G216" s="18">
        <v>0</v>
      </c>
      <c r="H216" s="18">
        <v>0</v>
      </c>
      <c r="I216" s="18"/>
      <c r="J216" s="18"/>
      <c r="K216" s="18"/>
      <c r="L216" s="18">
        <f t="shared" si="485"/>
        <v>0</v>
      </c>
      <c r="M216" s="18">
        <f t="shared" si="486"/>
        <v>0</v>
      </c>
      <c r="N216" s="18">
        <f t="shared" si="487"/>
        <v>0</v>
      </c>
      <c r="O216" s="18"/>
      <c r="P216" s="18"/>
      <c r="Q216" s="18"/>
      <c r="R216" s="18">
        <f t="shared" si="644"/>
        <v>0</v>
      </c>
      <c r="S216" s="18">
        <f t="shared" si="645"/>
        <v>0</v>
      </c>
      <c r="T216" s="18">
        <f t="shared" si="646"/>
        <v>0</v>
      </c>
      <c r="U216" s="18"/>
      <c r="V216" s="18"/>
      <c r="W216" s="18"/>
      <c r="X216" s="18">
        <f t="shared" si="647"/>
        <v>0</v>
      </c>
      <c r="Y216" s="18">
        <f t="shared" si="648"/>
        <v>0</v>
      </c>
      <c r="Z216" s="18">
        <f t="shared" si="649"/>
        <v>0</v>
      </c>
      <c r="AA216" s="18"/>
      <c r="AB216" s="18"/>
      <c r="AC216" s="18"/>
      <c r="AD216" s="18">
        <f t="shared" si="650"/>
        <v>0</v>
      </c>
      <c r="AE216" s="18">
        <f t="shared" si="651"/>
        <v>0</v>
      </c>
      <c r="AF216" s="18">
        <f t="shared" si="652"/>
        <v>0</v>
      </c>
      <c r="AG216" s="18"/>
      <c r="AH216" s="18">
        <f t="shared" si="653"/>
        <v>0</v>
      </c>
      <c r="AI216" s="18">
        <f t="shared" si="654"/>
        <v>0</v>
      </c>
      <c r="AJ216" s="18">
        <f t="shared" si="655"/>
        <v>0</v>
      </c>
      <c r="AK216" s="18"/>
      <c r="AL216" s="18"/>
      <c r="AM216" s="18"/>
      <c r="AN216" s="18">
        <f t="shared" si="656"/>
        <v>0</v>
      </c>
      <c r="AO216" s="18">
        <f t="shared" si="657"/>
        <v>0</v>
      </c>
      <c r="AP216" s="18">
        <f t="shared" si="658"/>
        <v>0</v>
      </c>
      <c r="AQ216" s="18"/>
      <c r="AR216" s="18">
        <f t="shared" si="659"/>
        <v>0</v>
      </c>
      <c r="AS216" s="18"/>
      <c r="AT216" s="18"/>
      <c r="AU216" s="18"/>
      <c r="AV216" s="18">
        <f t="shared" si="660"/>
        <v>0</v>
      </c>
      <c r="AW216" s="18">
        <f t="shared" si="661"/>
        <v>0</v>
      </c>
      <c r="AX216" s="18">
        <f t="shared" si="662"/>
        <v>0</v>
      </c>
      <c r="AY216" s="18"/>
      <c r="AZ216" s="18"/>
      <c r="BA216" s="18">
        <f t="shared" si="641"/>
        <v>0</v>
      </c>
      <c r="BB216" s="18">
        <f t="shared" si="642"/>
        <v>0</v>
      </c>
      <c r="BC216" s="18"/>
      <c r="BD216" s="18"/>
      <c r="BE216" s="18"/>
      <c r="BF216" s="18">
        <f t="shared" si="637"/>
        <v>0</v>
      </c>
      <c r="BG216" s="18">
        <f t="shared" si="638"/>
        <v>0</v>
      </c>
      <c r="BH216" s="18">
        <f t="shared" si="639"/>
        <v>0</v>
      </c>
      <c r="BI216" s="18"/>
      <c r="BJ216" s="25">
        <v>0</v>
      </c>
      <c r="BK216" s="36"/>
    </row>
    <row r="217" spans="1:63" ht="46.8" hidden="1" x14ac:dyDescent="0.3">
      <c r="A217" s="19" t="s">
        <v>986</v>
      </c>
      <c r="B217" s="43"/>
      <c r="C217" s="47"/>
      <c r="D217" s="47"/>
      <c r="E217" s="14" t="s">
        <v>987</v>
      </c>
      <c r="F217" s="18">
        <f t="shared" ref="F217:BI219" si="663">F218</f>
        <v>0</v>
      </c>
      <c r="G217" s="18">
        <f t="shared" si="663"/>
        <v>7172.4</v>
      </c>
      <c r="H217" s="18">
        <f t="shared" si="663"/>
        <v>0</v>
      </c>
      <c r="I217" s="18">
        <f t="shared" si="663"/>
        <v>0</v>
      </c>
      <c r="J217" s="18">
        <f t="shared" si="663"/>
        <v>-7172.4</v>
      </c>
      <c r="K217" s="18">
        <f t="shared" si="663"/>
        <v>0</v>
      </c>
      <c r="L217" s="18">
        <f t="shared" si="485"/>
        <v>0</v>
      </c>
      <c r="M217" s="18">
        <f t="shared" si="486"/>
        <v>0</v>
      </c>
      <c r="N217" s="18">
        <f t="shared" si="487"/>
        <v>0</v>
      </c>
      <c r="O217" s="18">
        <f t="shared" si="663"/>
        <v>0</v>
      </c>
      <c r="P217" s="18">
        <f t="shared" si="663"/>
        <v>0</v>
      </c>
      <c r="Q217" s="18">
        <f t="shared" si="663"/>
        <v>0</v>
      </c>
      <c r="R217" s="18">
        <f t="shared" si="644"/>
        <v>0</v>
      </c>
      <c r="S217" s="18">
        <f t="shared" si="645"/>
        <v>0</v>
      </c>
      <c r="T217" s="18">
        <f t="shared" si="646"/>
        <v>0</v>
      </c>
      <c r="U217" s="18">
        <f t="shared" si="663"/>
        <v>0</v>
      </c>
      <c r="V217" s="18">
        <f t="shared" si="663"/>
        <v>0</v>
      </c>
      <c r="W217" s="18">
        <f t="shared" si="663"/>
        <v>0</v>
      </c>
      <c r="X217" s="18">
        <f t="shared" si="647"/>
        <v>0</v>
      </c>
      <c r="Y217" s="18">
        <f t="shared" si="648"/>
        <v>0</v>
      </c>
      <c r="Z217" s="18">
        <f t="shared" si="649"/>
        <v>0</v>
      </c>
      <c r="AA217" s="18">
        <f t="shared" si="663"/>
        <v>0</v>
      </c>
      <c r="AB217" s="18">
        <f t="shared" si="663"/>
        <v>0</v>
      </c>
      <c r="AC217" s="18">
        <f t="shared" si="663"/>
        <v>0</v>
      </c>
      <c r="AD217" s="18">
        <f t="shared" si="650"/>
        <v>0</v>
      </c>
      <c r="AE217" s="18">
        <f t="shared" si="651"/>
        <v>0</v>
      </c>
      <c r="AF217" s="18">
        <f t="shared" si="652"/>
        <v>0</v>
      </c>
      <c r="AG217" s="18">
        <f t="shared" si="663"/>
        <v>0</v>
      </c>
      <c r="AH217" s="18">
        <f t="shared" si="653"/>
        <v>0</v>
      </c>
      <c r="AI217" s="18">
        <f t="shared" si="654"/>
        <v>0</v>
      </c>
      <c r="AJ217" s="18">
        <f t="shared" si="655"/>
        <v>0</v>
      </c>
      <c r="AK217" s="18">
        <f t="shared" si="663"/>
        <v>0</v>
      </c>
      <c r="AL217" s="18">
        <f t="shared" si="663"/>
        <v>0</v>
      </c>
      <c r="AM217" s="18">
        <f t="shared" si="663"/>
        <v>0</v>
      </c>
      <c r="AN217" s="18">
        <f t="shared" si="656"/>
        <v>0</v>
      </c>
      <c r="AO217" s="18">
        <f t="shared" si="657"/>
        <v>0</v>
      </c>
      <c r="AP217" s="18">
        <f t="shared" si="658"/>
        <v>0</v>
      </c>
      <c r="AQ217" s="18">
        <f t="shared" si="663"/>
        <v>0</v>
      </c>
      <c r="AR217" s="18">
        <f t="shared" si="659"/>
        <v>0</v>
      </c>
      <c r="AS217" s="18">
        <f t="shared" si="663"/>
        <v>0</v>
      </c>
      <c r="AT217" s="18">
        <f t="shared" si="663"/>
        <v>0</v>
      </c>
      <c r="AU217" s="18">
        <f t="shared" si="663"/>
        <v>0</v>
      </c>
      <c r="AV217" s="18">
        <f t="shared" si="660"/>
        <v>0</v>
      </c>
      <c r="AW217" s="18">
        <f t="shared" si="661"/>
        <v>0</v>
      </c>
      <c r="AX217" s="18">
        <f t="shared" si="662"/>
        <v>0</v>
      </c>
      <c r="AY217" s="18">
        <f t="shared" si="663"/>
        <v>0</v>
      </c>
      <c r="AZ217" s="18">
        <f t="shared" si="663"/>
        <v>0</v>
      </c>
      <c r="BA217" s="18">
        <f t="shared" si="641"/>
        <v>0</v>
      </c>
      <c r="BB217" s="18">
        <f t="shared" si="642"/>
        <v>0</v>
      </c>
      <c r="BC217" s="18">
        <f t="shared" si="663"/>
        <v>0</v>
      </c>
      <c r="BD217" s="18">
        <f t="shared" si="663"/>
        <v>0</v>
      </c>
      <c r="BE217" s="18">
        <f t="shared" si="663"/>
        <v>0</v>
      </c>
      <c r="BF217" s="18">
        <f t="shared" si="637"/>
        <v>0</v>
      </c>
      <c r="BG217" s="18">
        <f t="shared" si="638"/>
        <v>0</v>
      </c>
      <c r="BH217" s="18">
        <f t="shared" si="639"/>
        <v>0</v>
      </c>
      <c r="BI217" s="18">
        <f t="shared" si="663"/>
        <v>0</v>
      </c>
      <c r="BJ217" s="25">
        <v>0</v>
      </c>
      <c r="BK217" s="36"/>
    </row>
    <row r="218" spans="1:63" ht="46.8" hidden="1" x14ac:dyDescent="0.3">
      <c r="A218" s="19" t="s">
        <v>986</v>
      </c>
      <c r="B218" s="43">
        <v>400</v>
      </c>
      <c r="C218" s="47"/>
      <c r="D218" s="47"/>
      <c r="E218" s="14" t="s">
        <v>457</v>
      </c>
      <c r="F218" s="18">
        <f t="shared" si="663"/>
        <v>0</v>
      </c>
      <c r="G218" s="18">
        <f t="shared" si="663"/>
        <v>7172.4</v>
      </c>
      <c r="H218" s="18">
        <f t="shared" si="663"/>
        <v>0</v>
      </c>
      <c r="I218" s="18">
        <f t="shared" si="663"/>
        <v>0</v>
      </c>
      <c r="J218" s="18">
        <f t="shared" si="663"/>
        <v>-7172.4</v>
      </c>
      <c r="K218" s="18">
        <f t="shared" si="663"/>
        <v>0</v>
      </c>
      <c r="L218" s="18">
        <f t="shared" si="485"/>
        <v>0</v>
      </c>
      <c r="M218" s="18">
        <f t="shared" si="486"/>
        <v>0</v>
      </c>
      <c r="N218" s="18">
        <f t="shared" si="487"/>
        <v>0</v>
      </c>
      <c r="O218" s="18">
        <f t="shared" si="663"/>
        <v>0</v>
      </c>
      <c r="P218" s="18">
        <f t="shared" si="663"/>
        <v>0</v>
      </c>
      <c r="Q218" s="18">
        <f t="shared" si="663"/>
        <v>0</v>
      </c>
      <c r="R218" s="18">
        <f t="shared" si="644"/>
        <v>0</v>
      </c>
      <c r="S218" s="18">
        <f t="shared" si="645"/>
        <v>0</v>
      </c>
      <c r="T218" s="18">
        <f t="shared" si="646"/>
        <v>0</v>
      </c>
      <c r="U218" s="18">
        <f t="shared" si="663"/>
        <v>0</v>
      </c>
      <c r="V218" s="18">
        <f t="shared" si="663"/>
        <v>0</v>
      </c>
      <c r="W218" s="18">
        <f t="shared" si="663"/>
        <v>0</v>
      </c>
      <c r="X218" s="18">
        <f t="shared" si="647"/>
        <v>0</v>
      </c>
      <c r="Y218" s="18">
        <f t="shared" si="648"/>
        <v>0</v>
      </c>
      <c r="Z218" s="18">
        <f t="shared" si="649"/>
        <v>0</v>
      </c>
      <c r="AA218" s="18">
        <f t="shared" si="663"/>
        <v>0</v>
      </c>
      <c r="AB218" s="18">
        <f t="shared" si="663"/>
        <v>0</v>
      </c>
      <c r="AC218" s="18">
        <f t="shared" si="663"/>
        <v>0</v>
      </c>
      <c r="AD218" s="18">
        <f t="shared" si="650"/>
        <v>0</v>
      </c>
      <c r="AE218" s="18">
        <f t="shared" si="651"/>
        <v>0</v>
      </c>
      <c r="AF218" s="18">
        <f t="shared" si="652"/>
        <v>0</v>
      </c>
      <c r="AG218" s="18">
        <f t="shared" si="663"/>
        <v>0</v>
      </c>
      <c r="AH218" s="18">
        <f t="shared" si="653"/>
        <v>0</v>
      </c>
      <c r="AI218" s="18">
        <f t="shared" si="654"/>
        <v>0</v>
      </c>
      <c r="AJ218" s="18">
        <f t="shared" si="655"/>
        <v>0</v>
      </c>
      <c r="AK218" s="18">
        <f t="shared" si="663"/>
        <v>0</v>
      </c>
      <c r="AL218" s="18">
        <f t="shared" si="663"/>
        <v>0</v>
      </c>
      <c r="AM218" s="18">
        <f t="shared" si="663"/>
        <v>0</v>
      </c>
      <c r="AN218" s="18">
        <f t="shared" si="656"/>
        <v>0</v>
      </c>
      <c r="AO218" s="18">
        <f t="shared" si="657"/>
        <v>0</v>
      </c>
      <c r="AP218" s="18">
        <f t="shared" si="658"/>
        <v>0</v>
      </c>
      <c r="AQ218" s="18">
        <f t="shared" si="663"/>
        <v>0</v>
      </c>
      <c r="AR218" s="18">
        <f t="shared" si="659"/>
        <v>0</v>
      </c>
      <c r="AS218" s="18">
        <f t="shared" si="663"/>
        <v>0</v>
      </c>
      <c r="AT218" s="18">
        <f t="shared" si="663"/>
        <v>0</v>
      </c>
      <c r="AU218" s="18">
        <f t="shared" si="663"/>
        <v>0</v>
      </c>
      <c r="AV218" s="18">
        <f t="shared" si="660"/>
        <v>0</v>
      </c>
      <c r="AW218" s="18">
        <f t="shared" si="661"/>
        <v>0</v>
      </c>
      <c r="AX218" s="18">
        <f t="shared" si="662"/>
        <v>0</v>
      </c>
      <c r="AY218" s="18">
        <f t="shared" si="663"/>
        <v>0</v>
      </c>
      <c r="AZ218" s="18">
        <f t="shared" si="663"/>
        <v>0</v>
      </c>
      <c r="BA218" s="18">
        <f t="shared" si="641"/>
        <v>0</v>
      </c>
      <c r="BB218" s="18">
        <f t="shared" si="642"/>
        <v>0</v>
      </c>
      <c r="BC218" s="18">
        <f t="shared" si="663"/>
        <v>0</v>
      </c>
      <c r="BD218" s="18">
        <f t="shared" si="663"/>
        <v>0</v>
      </c>
      <c r="BE218" s="18">
        <f t="shared" si="663"/>
        <v>0</v>
      </c>
      <c r="BF218" s="18">
        <f t="shared" si="637"/>
        <v>0</v>
      </c>
      <c r="BG218" s="18">
        <f t="shared" si="638"/>
        <v>0</v>
      </c>
      <c r="BH218" s="18">
        <f t="shared" si="639"/>
        <v>0</v>
      </c>
      <c r="BI218" s="18">
        <f t="shared" si="663"/>
        <v>0</v>
      </c>
      <c r="BJ218" s="25">
        <v>0</v>
      </c>
      <c r="BK218" s="36"/>
    </row>
    <row r="219" spans="1:63" hidden="1" x14ac:dyDescent="0.3">
      <c r="A219" s="19" t="s">
        <v>986</v>
      </c>
      <c r="B219" s="43">
        <v>410</v>
      </c>
      <c r="C219" s="47"/>
      <c r="D219" s="47"/>
      <c r="E219" s="14" t="s">
        <v>470</v>
      </c>
      <c r="F219" s="18">
        <f t="shared" si="663"/>
        <v>0</v>
      </c>
      <c r="G219" s="18">
        <f t="shared" si="663"/>
        <v>7172.4</v>
      </c>
      <c r="H219" s="18">
        <f t="shared" si="663"/>
        <v>0</v>
      </c>
      <c r="I219" s="18">
        <f t="shared" si="663"/>
        <v>0</v>
      </c>
      <c r="J219" s="18">
        <f t="shared" si="663"/>
        <v>-7172.4</v>
      </c>
      <c r="K219" s="18">
        <f t="shared" si="663"/>
        <v>0</v>
      </c>
      <c r="L219" s="18">
        <f t="shared" si="485"/>
        <v>0</v>
      </c>
      <c r="M219" s="18">
        <f t="shared" si="486"/>
        <v>0</v>
      </c>
      <c r="N219" s="18">
        <f t="shared" si="487"/>
        <v>0</v>
      </c>
      <c r="O219" s="18">
        <f t="shared" si="663"/>
        <v>0</v>
      </c>
      <c r="P219" s="18">
        <f t="shared" si="663"/>
        <v>0</v>
      </c>
      <c r="Q219" s="18">
        <f t="shared" si="663"/>
        <v>0</v>
      </c>
      <c r="R219" s="18">
        <f t="shared" si="644"/>
        <v>0</v>
      </c>
      <c r="S219" s="18">
        <f t="shared" si="645"/>
        <v>0</v>
      </c>
      <c r="T219" s="18">
        <f t="shared" si="646"/>
        <v>0</v>
      </c>
      <c r="U219" s="18">
        <f t="shared" si="663"/>
        <v>0</v>
      </c>
      <c r="V219" s="18">
        <f t="shared" si="663"/>
        <v>0</v>
      </c>
      <c r="W219" s="18">
        <f t="shared" si="663"/>
        <v>0</v>
      </c>
      <c r="X219" s="18">
        <f t="shared" si="647"/>
        <v>0</v>
      </c>
      <c r="Y219" s="18">
        <f t="shared" si="648"/>
        <v>0</v>
      </c>
      <c r="Z219" s="18">
        <f t="shared" si="649"/>
        <v>0</v>
      </c>
      <c r="AA219" s="18">
        <f t="shared" si="663"/>
        <v>0</v>
      </c>
      <c r="AB219" s="18">
        <f t="shared" si="663"/>
        <v>0</v>
      </c>
      <c r="AC219" s="18">
        <f t="shared" si="663"/>
        <v>0</v>
      </c>
      <c r="AD219" s="18">
        <f t="shared" si="650"/>
        <v>0</v>
      </c>
      <c r="AE219" s="18">
        <f t="shared" si="651"/>
        <v>0</v>
      </c>
      <c r="AF219" s="18">
        <f t="shared" si="652"/>
        <v>0</v>
      </c>
      <c r="AG219" s="18">
        <f t="shared" si="663"/>
        <v>0</v>
      </c>
      <c r="AH219" s="18">
        <f t="shared" si="653"/>
        <v>0</v>
      </c>
      <c r="AI219" s="18">
        <f t="shared" si="654"/>
        <v>0</v>
      </c>
      <c r="AJ219" s="18">
        <f t="shared" si="655"/>
        <v>0</v>
      </c>
      <c r="AK219" s="18">
        <f t="shared" si="663"/>
        <v>0</v>
      </c>
      <c r="AL219" s="18">
        <f t="shared" si="663"/>
        <v>0</v>
      </c>
      <c r="AM219" s="18">
        <f t="shared" si="663"/>
        <v>0</v>
      </c>
      <c r="AN219" s="18">
        <f t="shared" si="656"/>
        <v>0</v>
      </c>
      <c r="AO219" s="18">
        <f t="shared" si="657"/>
        <v>0</v>
      </c>
      <c r="AP219" s="18">
        <f t="shared" si="658"/>
        <v>0</v>
      </c>
      <c r="AQ219" s="18">
        <f t="shared" si="663"/>
        <v>0</v>
      </c>
      <c r="AR219" s="18">
        <f t="shared" si="659"/>
        <v>0</v>
      </c>
      <c r="AS219" s="18">
        <f t="shared" si="663"/>
        <v>0</v>
      </c>
      <c r="AT219" s="18">
        <f t="shared" si="663"/>
        <v>0</v>
      </c>
      <c r="AU219" s="18">
        <f t="shared" si="663"/>
        <v>0</v>
      </c>
      <c r="AV219" s="18">
        <f t="shared" si="660"/>
        <v>0</v>
      </c>
      <c r="AW219" s="18">
        <f t="shared" si="661"/>
        <v>0</v>
      </c>
      <c r="AX219" s="18">
        <f t="shared" si="662"/>
        <v>0</v>
      </c>
      <c r="AY219" s="18">
        <f t="shared" si="663"/>
        <v>0</v>
      </c>
      <c r="AZ219" s="18">
        <f t="shared" si="663"/>
        <v>0</v>
      </c>
      <c r="BA219" s="18">
        <f t="shared" si="641"/>
        <v>0</v>
      </c>
      <c r="BB219" s="18">
        <f t="shared" si="642"/>
        <v>0</v>
      </c>
      <c r="BC219" s="18">
        <f t="shared" si="663"/>
        <v>0</v>
      </c>
      <c r="BD219" s="18">
        <f t="shared" si="663"/>
        <v>0</v>
      </c>
      <c r="BE219" s="18">
        <f t="shared" si="663"/>
        <v>0</v>
      </c>
      <c r="BF219" s="18">
        <f t="shared" si="637"/>
        <v>0</v>
      </c>
      <c r="BG219" s="18">
        <f t="shared" si="638"/>
        <v>0</v>
      </c>
      <c r="BH219" s="18">
        <f t="shared" si="639"/>
        <v>0</v>
      </c>
      <c r="BI219" s="18">
        <f t="shared" si="663"/>
        <v>0</v>
      </c>
      <c r="BJ219" s="25">
        <v>0</v>
      </c>
      <c r="BK219" s="36"/>
    </row>
    <row r="220" spans="1:63" ht="46.8" hidden="1" x14ac:dyDescent="0.3">
      <c r="A220" s="19" t="s">
        <v>986</v>
      </c>
      <c r="B220" s="43">
        <v>410</v>
      </c>
      <c r="C220" s="47" t="s">
        <v>19</v>
      </c>
      <c r="D220" s="47" t="s">
        <v>53</v>
      </c>
      <c r="E220" s="14" t="s">
        <v>1126</v>
      </c>
      <c r="F220" s="18">
        <v>0</v>
      </c>
      <c r="G220" s="18">
        <v>7172.4</v>
      </c>
      <c r="H220" s="18">
        <v>0</v>
      </c>
      <c r="I220" s="18"/>
      <c r="J220" s="18">
        <v>-7172.4</v>
      </c>
      <c r="K220" s="18"/>
      <c r="L220" s="18">
        <f t="shared" si="485"/>
        <v>0</v>
      </c>
      <c r="M220" s="18">
        <f t="shared" si="486"/>
        <v>0</v>
      </c>
      <c r="N220" s="18">
        <f t="shared" si="487"/>
        <v>0</v>
      </c>
      <c r="O220" s="18"/>
      <c r="P220" s="18"/>
      <c r="Q220" s="18"/>
      <c r="R220" s="18">
        <f t="shared" si="644"/>
        <v>0</v>
      </c>
      <c r="S220" s="18">
        <f t="shared" si="645"/>
        <v>0</v>
      </c>
      <c r="T220" s="18">
        <f t="shared" si="646"/>
        <v>0</v>
      </c>
      <c r="U220" s="18"/>
      <c r="V220" s="18"/>
      <c r="W220" s="18"/>
      <c r="X220" s="18">
        <f t="shared" si="647"/>
        <v>0</v>
      </c>
      <c r="Y220" s="18">
        <f t="shared" si="648"/>
        <v>0</v>
      </c>
      <c r="Z220" s="18">
        <f t="shared" si="649"/>
        <v>0</v>
      </c>
      <c r="AA220" s="18"/>
      <c r="AB220" s="18"/>
      <c r="AC220" s="18"/>
      <c r="AD220" s="18">
        <f t="shared" si="650"/>
        <v>0</v>
      </c>
      <c r="AE220" s="18">
        <f t="shared" si="651"/>
        <v>0</v>
      </c>
      <c r="AF220" s="18">
        <f t="shared" si="652"/>
        <v>0</v>
      </c>
      <c r="AG220" s="18"/>
      <c r="AH220" s="18">
        <f t="shared" si="653"/>
        <v>0</v>
      </c>
      <c r="AI220" s="18">
        <f t="shared" si="654"/>
        <v>0</v>
      </c>
      <c r="AJ220" s="18">
        <f t="shared" si="655"/>
        <v>0</v>
      </c>
      <c r="AK220" s="18"/>
      <c r="AL220" s="18"/>
      <c r="AM220" s="18"/>
      <c r="AN220" s="18">
        <f t="shared" si="656"/>
        <v>0</v>
      </c>
      <c r="AO220" s="18">
        <f t="shared" si="657"/>
        <v>0</v>
      </c>
      <c r="AP220" s="18">
        <f t="shared" si="658"/>
        <v>0</v>
      </c>
      <c r="AQ220" s="18"/>
      <c r="AR220" s="18">
        <f t="shared" si="659"/>
        <v>0</v>
      </c>
      <c r="AS220" s="18"/>
      <c r="AT220" s="18"/>
      <c r="AU220" s="18"/>
      <c r="AV220" s="18">
        <f t="shared" si="660"/>
        <v>0</v>
      </c>
      <c r="AW220" s="18">
        <f t="shared" si="661"/>
        <v>0</v>
      </c>
      <c r="AX220" s="18">
        <f t="shared" si="662"/>
        <v>0</v>
      </c>
      <c r="AY220" s="18"/>
      <c r="AZ220" s="18"/>
      <c r="BA220" s="18">
        <f t="shared" si="641"/>
        <v>0</v>
      </c>
      <c r="BB220" s="18">
        <f t="shared" si="642"/>
        <v>0</v>
      </c>
      <c r="BC220" s="18"/>
      <c r="BD220" s="18"/>
      <c r="BE220" s="18"/>
      <c r="BF220" s="18">
        <f t="shared" si="637"/>
        <v>0</v>
      </c>
      <c r="BG220" s="18">
        <f t="shared" si="638"/>
        <v>0</v>
      </c>
      <c r="BH220" s="18">
        <f t="shared" si="639"/>
        <v>0</v>
      </c>
      <c r="BI220" s="18"/>
      <c r="BJ220" s="25">
        <v>0</v>
      </c>
      <c r="BK220" s="36">
        <v>85</v>
      </c>
    </row>
    <row r="221" spans="1:63" ht="46.8" x14ac:dyDescent="0.3">
      <c r="A221" s="19" t="s">
        <v>988</v>
      </c>
      <c r="B221" s="50"/>
      <c r="C221" s="19"/>
      <c r="D221" s="19"/>
      <c r="E221" s="14" t="s">
        <v>989</v>
      </c>
      <c r="F221" s="18">
        <f t="shared" ref="F221:BI223" si="664">F222</f>
        <v>8382.9</v>
      </c>
      <c r="G221" s="18">
        <f t="shared" si="664"/>
        <v>0</v>
      </c>
      <c r="H221" s="18">
        <f t="shared" si="664"/>
        <v>0</v>
      </c>
      <c r="I221" s="18">
        <f t="shared" si="664"/>
        <v>0</v>
      </c>
      <c r="J221" s="18">
        <f t="shared" si="664"/>
        <v>0</v>
      </c>
      <c r="K221" s="18">
        <f t="shared" si="664"/>
        <v>0</v>
      </c>
      <c r="L221" s="18">
        <f t="shared" si="485"/>
        <v>8382.9</v>
      </c>
      <c r="M221" s="18">
        <f t="shared" si="486"/>
        <v>0</v>
      </c>
      <c r="N221" s="18">
        <f t="shared" si="487"/>
        <v>0</v>
      </c>
      <c r="O221" s="18">
        <f t="shared" si="664"/>
        <v>0</v>
      </c>
      <c r="P221" s="18">
        <f t="shared" si="664"/>
        <v>0</v>
      </c>
      <c r="Q221" s="18">
        <f t="shared" si="664"/>
        <v>0</v>
      </c>
      <c r="R221" s="18">
        <f t="shared" si="644"/>
        <v>8382.9</v>
      </c>
      <c r="S221" s="18">
        <f t="shared" si="645"/>
        <v>0</v>
      </c>
      <c r="T221" s="18">
        <f t="shared" si="646"/>
        <v>0</v>
      </c>
      <c r="U221" s="18">
        <f t="shared" si="664"/>
        <v>0</v>
      </c>
      <c r="V221" s="18">
        <f t="shared" si="664"/>
        <v>0</v>
      </c>
      <c r="W221" s="18">
        <f t="shared" si="664"/>
        <v>0</v>
      </c>
      <c r="X221" s="18">
        <f t="shared" si="647"/>
        <v>8382.9</v>
      </c>
      <c r="Y221" s="18">
        <f t="shared" si="648"/>
        <v>0</v>
      </c>
      <c r="Z221" s="18">
        <f t="shared" si="649"/>
        <v>0</v>
      </c>
      <c r="AA221" s="18">
        <f t="shared" si="664"/>
        <v>0</v>
      </c>
      <c r="AB221" s="18">
        <f t="shared" si="664"/>
        <v>0</v>
      </c>
      <c r="AC221" s="18">
        <f t="shared" si="664"/>
        <v>0</v>
      </c>
      <c r="AD221" s="18">
        <f t="shared" si="650"/>
        <v>8382.9</v>
      </c>
      <c r="AE221" s="18">
        <f t="shared" si="651"/>
        <v>0</v>
      </c>
      <c r="AF221" s="18">
        <f t="shared" si="652"/>
        <v>0</v>
      </c>
      <c r="AG221" s="18">
        <f t="shared" si="664"/>
        <v>0</v>
      </c>
      <c r="AH221" s="18">
        <f t="shared" si="653"/>
        <v>8382.9</v>
      </c>
      <c r="AI221" s="18">
        <f t="shared" si="654"/>
        <v>0</v>
      </c>
      <c r="AJ221" s="18">
        <f t="shared" si="655"/>
        <v>0</v>
      </c>
      <c r="AK221" s="18">
        <f t="shared" si="664"/>
        <v>0</v>
      </c>
      <c r="AL221" s="18">
        <f t="shared" si="664"/>
        <v>0</v>
      </c>
      <c r="AM221" s="18">
        <f t="shared" si="664"/>
        <v>0</v>
      </c>
      <c r="AN221" s="18">
        <f t="shared" si="656"/>
        <v>8382.9</v>
      </c>
      <c r="AO221" s="18">
        <f t="shared" si="657"/>
        <v>0</v>
      </c>
      <c r="AP221" s="18">
        <f t="shared" si="658"/>
        <v>0</v>
      </c>
      <c r="AQ221" s="18">
        <f t="shared" si="664"/>
        <v>0</v>
      </c>
      <c r="AR221" s="18">
        <f t="shared" si="659"/>
        <v>8382.9</v>
      </c>
      <c r="AS221" s="18">
        <f t="shared" si="664"/>
        <v>0</v>
      </c>
      <c r="AT221" s="18">
        <f t="shared" si="664"/>
        <v>0</v>
      </c>
      <c r="AU221" s="18">
        <f t="shared" si="664"/>
        <v>0</v>
      </c>
      <c r="AV221" s="18">
        <f t="shared" si="660"/>
        <v>8382.9</v>
      </c>
      <c r="AW221" s="18">
        <f t="shared" si="661"/>
        <v>0</v>
      </c>
      <c r="AX221" s="18">
        <f t="shared" si="662"/>
        <v>0</v>
      </c>
      <c r="AY221" s="18">
        <f t="shared" si="664"/>
        <v>0</v>
      </c>
      <c r="AZ221" s="18">
        <f t="shared" si="664"/>
        <v>0</v>
      </c>
      <c r="BA221" s="18">
        <f t="shared" si="641"/>
        <v>8382.9</v>
      </c>
      <c r="BB221" s="18">
        <f t="shared" si="642"/>
        <v>0</v>
      </c>
      <c r="BC221" s="18">
        <f t="shared" si="664"/>
        <v>0</v>
      </c>
      <c r="BD221" s="18">
        <f t="shared" si="664"/>
        <v>0</v>
      </c>
      <c r="BE221" s="18">
        <f t="shared" si="664"/>
        <v>0</v>
      </c>
      <c r="BF221" s="18">
        <f t="shared" si="637"/>
        <v>8382.9</v>
      </c>
      <c r="BG221" s="18">
        <f t="shared" si="638"/>
        <v>0</v>
      </c>
      <c r="BH221" s="18">
        <f t="shared" si="639"/>
        <v>0</v>
      </c>
      <c r="BI221" s="18">
        <f t="shared" si="664"/>
        <v>0</v>
      </c>
      <c r="BJ221" s="25"/>
      <c r="BK221" s="36"/>
    </row>
    <row r="222" spans="1:63" ht="46.8" x14ac:dyDescent="0.3">
      <c r="A222" s="19" t="s">
        <v>988</v>
      </c>
      <c r="B222" s="50">
        <v>400</v>
      </c>
      <c r="C222" s="51"/>
      <c r="D222" s="51"/>
      <c r="E222" s="14" t="s">
        <v>457</v>
      </c>
      <c r="F222" s="18">
        <f t="shared" si="664"/>
        <v>8382.9</v>
      </c>
      <c r="G222" s="18">
        <f t="shared" si="664"/>
        <v>0</v>
      </c>
      <c r="H222" s="18">
        <f t="shared" si="664"/>
        <v>0</v>
      </c>
      <c r="I222" s="18">
        <f t="shared" si="664"/>
        <v>0</v>
      </c>
      <c r="J222" s="18">
        <f t="shared" si="664"/>
        <v>0</v>
      </c>
      <c r="K222" s="18">
        <f t="shared" si="664"/>
        <v>0</v>
      </c>
      <c r="L222" s="18">
        <f t="shared" si="485"/>
        <v>8382.9</v>
      </c>
      <c r="M222" s="18">
        <f t="shared" si="486"/>
        <v>0</v>
      </c>
      <c r="N222" s="18">
        <f t="shared" si="487"/>
        <v>0</v>
      </c>
      <c r="O222" s="18">
        <f t="shared" si="664"/>
        <v>0</v>
      </c>
      <c r="P222" s="18">
        <f t="shared" si="664"/>
        <v>0</v>
      </c>
      <c r="Q222" s="18">
        <f t="shared" si="664"/>
        <v>0</v>
      </c>
      <c r="R222" s="18">
        <f t="shared" si="644"/>
        <v>8382.9</v>
      </c>
      <c r="S222" s="18">
        <f t="shared" si="645"/>
        <v>0</v>
      </c>
      <c r="T222" s="18">
        <f t="shared" si="646"/>
        <v>0</v>
      </c>
      <c r="U222" s="18">
        <f t="shared" si="664"/>
        <v>0</v>
      </c>
      <c r="V222" s="18">
        <f t="shared" si="664"/>
        <v>0</v>
      </c>
      <c r="W222" s="18">
        <f t="shared" si="664"/>
        <v>0</v>
      </c>
      <c r="X222" s="18">
        <f t="shared" si="647"/>
        <v>8382.9</v>
      </c>
      <c r="Y222" s="18">
        <f t="shared" si="648"/>
        <v>0</v>
      </c>
      <c r="Z222" s="18">
        <f t="shared" si="649"/>
        <v>0</v>
      </c>
      <c r="AA222" s="18">
        <f t="shared" si="664"/>
        <v>0</v>
      </c>
      <c r="AB222" s="18">
        <f t="shared" si="664"/>
        <v>0</v>
      </c>
      <c r="AC222" s="18">
        <f t="shared" si="664"/>
        <v>0</v>
      </c>
      <c r="AD222" s="18">
        <f t="shared" si="650"/>
        <v>8382.9</v>
      </c>
      <c r="AE222" s="18">
        <f t="shared" si="651"/>
        <v>0</v>
      </c>
      <c r="AF222" s="18">
        <f t="shared" si="652"/>
        <v>0</v>
      </c>
      <c r="AG222" s="18">
        <f t="shared" si="664"/>
        <v>0</v>
      </c>
      <c r="AH222" s="18">
        <f t="shared" si="653"/>
        <v>8382.9</v>
      </c>
      <c r="AI222" s="18">
        <f t="shared" si="654"/>
        <v>0</v>
      </c>
      <c r="AJ222" s="18">
        <f t="shared" si="655"/>
        <v>0</v>
      </c>
      <c r="AK222" s="18">
        <f t="shared" si="664"/>
        <v>0</v>
      </c>
      <c r="AL222" s="18">
        <f t="shared" si="664"/>
        <v>0</v>
      </c>
      <c r="AM222" s="18">
        <f t="shared" si="664"/>
        <v>0</v>
      </c>
      <c r="AN222" s="18">
        <f t="shared" si="656"/>
        <v>8382.9</v>
      </c>
      <c r="AO222" s="18">
        <f t="shared" si="657"/>
        <v>0</v>
      </c>
      <c r="AP222" s="18">
        <f t="shared" si="658"/>
        <v>0</v>
      </c>
      <c r="AQ222" s="18">
        <f t="shared" si="664"/>
        <v>0</v>
      </c>
      <c r="AR222" s="18">
        <f t="shared" si="659"/>
        <v>8382.9</v>
      </c>
      <c r="AS222" s="18">
        <f t="shared" si="664"/>
        <v>0</v>
      </c>
      <c r="AT222" s="18">
        <f t="shared" si="664"/>
        <v>0</v>
      </c>
      <c r="AU222" s="18">
        <f t="shared" si="664"/>
        <v>0</v>
      </c>
      <c r="AV222" s="18">
        <f t="shared" si="660"/>
        <v>8382.9</v>
      </c>
      <c r="AW222" s="18">
        <f t="shared" si="661"/>
        <v>0</v>
      </c>
      <c r="AX222" s="18">
        <f t="shared" si="662"/>
        <v>0</v>
      </c>
      <c r="AY222" s="18">
        <f t="shared" si="664"/>
        <v>0</v>
      </c>
      <c r="AZ222" s="18">
        <f t="shared" si="664"/>
        <v>0</v>
      </c>
      <c r="BA222" s="18">
        <f t="shared" si="641"/>
        <v>8382.9</v>
      </c>
      <c r="BB222" s="18">
        <f t="shared" si="642"/>
        <v>0</v>
      </c>
      <c r="BC222" s="18">
        <f t="shared" si="664"/>
        <v>0</v>
      </c>
      <c r="BD222" s="18">
        <f t="shared" si="664"/>
        <v>0</v>
      </c>
      <c r="BE222" s="18">
        <f t="shared" si="664"/>
        <v>0</v>
      </c>
      <c r="BF222" s="18">
        <f t="shared" si="637"/>
        <v>8382.9</v>
      </c>
      <c r="BG222" s="18">
        <f t="shared" si="638"/>
        <v>0</v>
      </c>
      <c r="BH222" s="18">
        <f t="shared" si="639"/>
        <v>0</v>
      </c>
      <c r="BI222" s="18">
        <f t="shared" si="664"/>
        <v>0</v>
      </c>
      <c r="BJ222" s="25"/>
      <c r="BK222" s="36"/>
    </row>
    <row r="223" spans="1:63" x14ac:dyDescent="0.3">
      <c r="A223" s="19" t="s">
        <v>988</v>
      </c>
      <c r="B223" s="50">
        <v>410</v>
      </c>
      <c r="C223" s="51"/>
      <c r="D223" s="51"/>
      <c r="E223" s="14" t="s">
        <v>470</v>
      </c>
      <c r="F223" s="18">
        <f t="shared" si="664"/>
        <v>8382.9</v>
      </c>
      <c r="G223" s="18">
        <f t="shared" si="664"/>
        <v>0</v>
      </c>
      <c r="H223" s="18">
        <f t="shared" si="664"/>
        <v>0</v>
      </c>
      <c r="I223" s="18">
        <f t="shared" si="664"/>
        <v>0</v>
      </c>
      <c r="J223" s="18">
        <f t="shared" si="664"/>
        <v>0</v>
      </c>
      <c r="K223" s="18">
        <f t="shared" si="664"/>
        <v>0</v>
      </c>
      <c r="L223" s="18">
        <f t="shared" si="485"/>
        <v>8382.9</v>
      </c>
      <c r="M223" s="18">
        <f t="shared" si="486"/>
        <v>0</v>
      </c>
      <c r="N223" s="18">
        <f t="shared" si="487"/>
        <v>0</v>
      </c>
      <c r="O223" s="18">
        <f t="shared" si="664"/>
        <v>0</v>
      </c>
      <c r="P223" s="18">
        <f t="shared" si="664"/>
        <v>0</v>
      </c>
      <c r="Q223" s="18">
        <f t="shared" si="664"/>
        <v>0</v>
      </c>
      <c r="R223" s="18">
        <f t="shared" si="644"/>
        <v>8382.9</v>
      </c>
      <c r="S223" s="18">
        <f t="shared" si="645"/>
        <v>0</v>
      </c>
      <c r="T223" s="18">
        <f t="shared" si="646"/>
        <v>0</v>
      </c>
      <c r="U223" s="18">
        <f t="shared" si="664"/>
        <v>0</v>
      </c>
      <c r="V223" s="18">
        <f t="shared" si="664"/>
        <v>0</v>
      </c>
      <c r="W223" s="18">
        <f t="shared" si="664"/>
        <v>0</v>
      </c>
      <c r="X223" s="18">
        <f t="shared" si="647"/>
        <v>8382.9</v>
      </c>
      <c r="Y223" s="18">
        <f t="shared" si="648"/>
        <v>0</v>
      </c>
      <c r="Z223" s="18">
        <f t="shared" si="649"/>
        <v>0</v>
      </c>
      <c r="AA223" s="18">
        <f t="shared" si="664"/>
        <v>0</v>
      </c>
      <c r="AB223" s="18">
        <f t="shared" si="664"/>
        <v>0</v>
      </c>
      <c r="AC223" s="18">
        <f t="shared" si="664"/>
        <v>0</v>
      </c>
      <c r="AD223" s="18">
        <f t="shared" si="650"/>
        <v>8382.9</v>
      </c>
      <c r="AE223" s="18">
        <f t="shared" si="651"/>
        <v>0</v>
      </c>
      <c r="AF223" s="18">
        <f t="shared" si="652"/>
        <v>0</v>
      </c>
      <c r="AG223" s="18">
        <f t="shared" si="664"/>
        <v>0</v>
      </c>
      <c r="AH223" s="18">
        <f t="shared" si="653"/>
        <v>8382.9</v>
      </c>
      <c r="AI223" s="18">
        <f t="shared" si="654"/>
        <v>0</v>
      </c>
      <c r="AJ223" s="18">
        <f t="shared" si="655"/>
        <v>0</v>
      </c>
      <c r="AK223" s="18">
        <f t="shared" si="664"/>
        <v>0</v>
      </c>
      <c r="AL223" s="18">
        <f t="shared" si="664"/>
        <v>0</v>
      </c>
      <c r="AM223" s="18">
        <f t="shared" si="664"/>
        <v>0</v>
      </c>
      <c r="AN223" s="18">
        <f t="shared" si="656"/>
        <v>8382.9</v>
      </c>
      <c r="AO223" s="18">
        <f t="shared" si="657"/>
        <v>0</v>
      </c>
      <c r="AP223" s="18">
        <f t="shared" si="658"/>
        <v>0</v>
      </c>
      <c r="AQ223" s="18">
        <f t="shared" si="664"/>
        <v>0</v>
      </c>
      <c r="AR223" s="18">
        <f t="shared" si="659"/>
        <v>8382.9</v>
      </c>
      <c r="AS223" s="18">
        <f t="shared" si="664"/>
        <v>0</v>
      </c>
      <c r="AT223" s="18">
        <f t="shared" si="664"/>
        <v>0</v>
      </c>
      <c r="AU223" s="18">
        <f t="shared" si="664"/>
        <v>0</v>
      </c>
      <c r="AV223" s="18">
        <f t="shared" si="660"/>
        <v>8382.9</v>
      </c>
      <c r="AW223" s="18">
        <f t="shared" si="661"/>
        <v>0</v>
      </c>
      <c r="AX223" s="18">
        <f t="shared" si="662"/>
        <v>0</v>
      </c>
      <c r="AY223" s="18">
        <f t="shared" si="664"/>
        <v>0</v>
      </c>
      <c r="AZ223" s="18">
        <f t="shared" si="664"/>
        <v>0</v>
      </c>
      <c r="BA223" s="18">
        <f t="shared" si="641"/>
        <v>8382.9</v>
      </c>
      <c r="BB223" s="18">
        <f t="shared" si="642"/>
        <v>0</v>
      </c>
      <c r="BC223" s="18">
        <f t="shared" si="664"/>
        <v>0</v>
      </c>
      <c r="BD223" s="18">
        <f t="shared" si="664"/>
        <v>0</v>
      </c>
      <c r="BE223" s="18">
        <f t="shared" si="664"/>
        <v>0</v>
      </c>
      <c r="BF223" s="18">
        <f t="shared" si="637"/>
        <v>8382.9</v>
      </c>
      <c r="BG223" s="18">
        <f t="shared" si="638"/>
        <v>0</v>
      </c>
      <c r="BH223" s="18">
        <f t="shared" si="639"/>
        <v>0</v>
      </c>
      <c r="BI223" s="18">
        <f t="shared" si="664"/>
        <v>0</v>
      </c>
      <c r="BJ223" s="25"/>
      <c r="BK223" s="36"/>
    </row>
    <row r="224" spans="1:63" ht="46.8" x14ac:dyDescent="0.3">
      <c r="A224" s="19" t="s">
        <v>988</v>
      </c>
      <c r="B224" s="50">
        <v>410</v>
      </c>
      <c r="C224" s="51" t="s">
        <v>19</v>
      </c>
      <c r="D224" s="51" t="s">
        <v>53</v>
      </c>
      <c r="E224" s="14" t="s">
        <v>1126</v>
      </c>
      <c r="F224" s="18">
        <v>8382.9</v>
      </c>
      <c r="G224" s="18">
        <v>0</v>
      </c>
      <c r="H224" s="18">
        <v>0</v>
      </c>
      <c r="I224" s="18"/>
      <c r="J224" s="18"/>
      <c r="K224" s="18"/>
      <c r="L224" s="18">
        <f t="shared" si="485"/>
        <v>8382.9</v>
      </c>
      <c r="M224" s="18">
        <f t="shared" si="486"/>
        <v>0</v>
      </c>
      <c r="N224" s="18">
        <f t="shared" si="487"/>
        <v>0</v>
      </c>
      <c r="O224" s="18"/>
      <c r="P224" s="18"/>
      <c r="Q224" s="18"/>
      <c r="R224" s="18">
        <f t="shared" si="644"/>
        <v>8382.9</v>
      </c>
      <c r="S224" s="18">
        <f t="shared" si="645"/>
        <v>0</v>
      </c>
      <c r="T224" s="18">
        <f t="shared" si="646"/>
        <v>0</v>
      </c>
      <c r="U224" s="18"/>
      <c r="V224" s="18"/>
      <c r="W224" s="18"/>
      <c r="X224" s="18">
        <f t="shared" si="647"/>
        <v>8382.9</v>
      </c>
      <c r="Y224" s="18">
        <f t="shared" si="648"/>
        <v>0</v>
      </c>
      <c r="Z224" s="18">
        <f t="shared" si="649"/>
        <v>0</v>
      </c>
      <c r="AA224" s="18"/>
      <c r="AB224" s="18"/>
      <c r="AC224" s="18"/>
      <c r="AD224" s="18">
        <f t="shared" si="650"/>
        <v>8382.9</v>
      </c>
      <c r="AE224" s="18">
        <f t="shared" si="651"/>
        <v>0</v>
      </c>
      <c r="AF224" s="18">
        <f t="shared" si="652"/>
        <v>0</v>
      </c>
      <c r="AG224" s="18"/>
      <c r="AH224" s="18">
        <f t="shared" si="653"/>
        <v>8382.9</v>
      </c>
      <c r="AI224" s="18">
        <f t="shared" si="654"/>
        <v>0</v>
      </c>
      <c r="AJ224" s="18">
        <f t="shared" si="655"/>
        <v>0</v>
      </c>
      <c r="AK224" s="18"/>
      <c r="AL224" s="18"/>
      <c r="AM224" s="18"/>
      <c r="AN224" s="18">
        <f t="shared" si="656"/>
        <v>8382.9</v>
      </c>
      <c r="AO224" s="18">
        <f t="shared" si="657"/>
        <v>0</v>
      </c>
      <c r="AP224" s="18">
        <f t="shared" si="658"/>
        <v>0</v>
      </c>
      <c r="AQ224" s="18"/>
      <c r="AR224" s="18">
        <f t="shared" si="659"/>
        <v>8382.9</v>
      </c>
      <c r="AS224" s="18"/>
      <c r="AT224" s="18"/>
      <c r="AU224" s="18"/>
      <c r="AV224" s="18">
        <f t="shared" si="660"/>
        <v>8382.9</v>
      </c>
      <c r="AW224" s="18">
        <f t="shared" si="661"/>
        <v>0</v>
      </c>
      <c r="AX224" s="18">
        <f t="shared" si="662"/>
        <v>0</v>
      </c>
      <c r="AY224" s="18"/>
      <c r="AZ224" s="18"/>
      <c r="BA224" s="18">
        <f t="shared" si="641"/>
        <v>8382.9</v>
      </c>
      <c r="BB224" s="18">
        <f t="shared" si="642"/>
        <v>0</v>
      </c>
      <c r="BC224" s="18"/>
      <c r="BD224" s="18"/>
      <c r="BE224" s="18"/>
      <c r="BF224" s="18">
        <f t="shared" si="637"/>
        <v>8382.9</v>
      </c>
      <c r="BG224" s="18">
        <f t="shared" si="638"/>
        <v>0</v>
      </c>
      <c r="BH224" s="18">
        <f t="shared" si="639"/>
        <v>0</v>
      </c>
      <c r="BI224" s="18"/>
      <c r="BJ224" s="25"/>
      <c r="BK224" s="36"/>
    </row>
    <row r="225" spans="1:63" ht="46.8" x14ac:dyDescent="0.3">
      <c r="A225" s="19" t="s">
        <v>990</v>
      </c>
      <c r="B225" s="50"/>
      <c r="C225" s="51"/>
      <c r="D225" s="51"/>
      <c r="E225" s="14" t="s">
        <v>991</v>
      </c>
      <c r="F225" s="18">
        <f t="shared" ref="F225:BI227" si="665">F226</f>
        <v>0</v>
      </c>
      <c r="G225" s="18">
        <f t="shared" si="665"/>
        <v>7172.4</v>
      </c>
      <c r="H225" s="18">
        <f t="shared" si="665"/>
        <v>0</v>
      </c>
      <c r="I225" s="18">
        <f t="shared" si="665"/>
        <v>0</v>
      </c>
      <c r="J225" s="18">
        <f t="shared" si="665"/>
        <v>-1574.9</v>
      </c>
      <c r="K225" s="18">
        <f t="shared" si="665"/>
        <v>0</v>
      </c>
      <c r="L225" s="18">
        <f t="shared" si="485"/>
        <v>0</v>
      </c>
      <c r="M225" s="18">
        <f t="shared" si="486"/>
        <v>5597.5</v>
      </c>
      <c r="N225" s="18">
        <f t="shared" si="487"/>
        <v>0</v>
      </c>
      <c r="O225" s="18">
        <f t="shared" si="665"/>
        <v>0</v>
      </c>
      <c r="P225" s="18">
        <f t="shared" si="665"/>
        <v>0</v>
      </c>
      <c r="Q225" s="18">
        <f t="shared" si="665"/>
        <v>0</v>
      </c>
      <c r="R225" s="18">
        <f t="shared" si="644"/>
        <v>0</v>
      </c>
      <c r="S225" s="18">
        <f t="shared" si="645"/>
        <v>5597.5</v>
      </c>
      <c r="T225" s="18">
        <f t="shared" si="646"/>
        <v>0</v>
      </c>
      <c r="U225" s="18">
        <f t="shared" si="665"/>
        <v>0</v>
      </c>
      <c r="V225" s="18">
        <f t="shared" si="665"/>
        <v>0</v>
      </c>
      <c r="W225" s="18">
        <f t="shared" si="665"/>
        <v>0</v>
      </c>
      <c r="X225" s="18">
        <f t="shared" si="647"/>
        <v>0</v>
      </c>
      <c r="Y225" s="18">
        <f t="shared" si="648"/>
        <v>5597.5</v>
      </c>
      <c r="Z225" s="18">
        <f t="shared" si="649"/>
        <v>0</v>
      </c>
      <c r="AA225" s="18">
        <f t="shared" si="665"/>
        <v>0</v>
      </c>
      <c r="AB225" s="18">
        <f t="shared" si="665"/>
        <v>0</v>
      </c>
      <c r="AC225" s="18">
        <f t="shared" si="665"/>
        <v>0</v>
      </c>
      <c r="AD225" s="18">
        <f t="shared" si="650"/>
        <v>0</v>
      </c>
      <c r="AE225" s="18">
        <f t="shared" si="651"/>
        <v>5597.5</v>
      </c>
      <c r="AF225" s="18">
        <f t="shared" si="652"/>
        <v>0</v>
      </c>
      <c r="AG225" s="18">
        <f t="shared" si="665"/>
        <v>0</v>
      </c>
      <c r="AH225" s="18">
        <f t="shared" si="653"/>
        <v>0</v>
      </c>
      <c r="AI225" s="18">
        <f t="shared" si="654"/>
        <v>5597.5</v>
      </c>
      <c r="AJ225" s="18">
        <f t="shared" si="655"/>
        <v>0</v>
      </c>
      <c r="AK225" s="18">
        <f t="shared" si="665"/>
        <v>0</v>
      </c>
      <c r="AL225" s="18">
        <f t="shared" si="665"/>
        <v>0</v>
      </c>
      <c r="AM225" s="18">
        <f t="shared" si="665"/>
        <v>0</v>
      </c>
      <c r="AN225" s="18">
        <f t="shared" si="656"/>
        <v>0</v>
      </c>
      <c r="AO225" s="18">
        <f t="shared" si="657"/>
        <v>5597.5</v>
      </c>
      <c r="AP225" s="18">
        <f t="shared" si="658"/>
        <v>0</v>
      </c>
      <c r="AQ225" s="18">
        <f t="shared" si="665"/>
        <v>0</v>
      </c>
      <c r="AR225" s="18">
        <f t="shared" si="659"/>
        <v>0</v>
      </c>
      <c r="AS225" s="18">
        <f t="shared" si="665"/>
        <v>0</v>
      </c>
      <c r="AT225" s="18">
        <f t="shared" si="665"/>
        <v>0</v>
      </c>
      <c r="AU225" s="18">
        <f t="shared" si="665"/>
        <v>0</v>
      </c>
      <c r="AV225" s="18">
        <f t="shared" si="660"/>
        <v>0</v>
      </c>
      <c r="AW225" s="18">
        <f t="shared" si="661"/>
        <v>5597.5</v>
      </c>
      <c r="AX225" s="18">
        <f t="shared" si="662"/>
        <v>0</v>
      </c>
      <c r="AY225" s="18">
        <f t="shared" si="665"/>
        <v>0</v>
      </c>
      <c r="AZ225" s="18">
        <f t="shared" si="665"/>
        <v>0</v>
      </c>
      <c r="BA225" s="18">
        <f t="shared" si="641"/>
        <v>0</v>
      </c>
      <c r="BB225" s="18">
        <f t="shared" si="642"/>
        <v>5597.5</v>
      </c>
      <c r="BC225" s="18">
        <f t="shared" si="665"/>
        <v>0</v>
      </c>
      <c r="BD225" s="18">
        <f t="shared" si="665"/>
        <v>0</v>
      </c>
      <c r="BE225" s="18">
        <f t="shared" si="665"/>
        <v>0</v>
      </c>
      <c r="BF225" s="18">
        <f t="shared" si="637"/>
        <v>0</v>
      </c>
      <c r="BG225" s="18">
        <f t="shared" si="638"/>
        <v>5597.5</v>
      </c>
      <c r="BH225" s="18">
        <f t="shared" si="639"/>
        <v>0</v>
      </c>
      <c r="BI225" s="18">
        <f t="shared" si="665"/>
        <v>0</v>
      </c>
      <c r="BJ225" s="25"/>
      <c r="BK225" s="36"/>
    </row>
    <row r="226" spans="1:63" ht="46.8" x14ac:dyDescent="0.3">
      <c r="A226" s="19" t="s">
        <v>990</v>
      </c>
      <c r="B226" s="50">
        <v>400</v>
      </c>
      <c r="C226" s="51"/>
      <c r="D226" s="51"/>
      <c r="E226" s="14" t="s">
        <v>457</v>
      </c>
      <c r="F226" s="18">
        <f t="shared" si="665"/>
        <v>0</v>
      </c>
      <c r="G226" s="18">
        <f t="shared" si="665"/>
        <v>7172.4</v>
      </c>
      <c r="H226" s="18">
        <f t="shared" si="665"/>
        <v>0</v>
      </c>
      <c r="I226" s="18">
        <f t="shared" si="665"/>
        <v>0</v>
      </c>
      <c r="J226" s="18">
        <f t="shared" si="665"/>
        <v>-1574.9</v>
      </c>
      <c r="K226" s="18">
        <f t="shared" si="665"/>
        <v>0</v>
      </c>
      <c r="L226" s="18">
        <f t="shared" si="485"/>
        <v>0</v>
      </c>
      <c r="M226" s="18">
        <f t="shared" si="486"/>
        <v>5597.5</v>
      </c>
      <c r="N226" s="18">
        <f t="shared" si="487"/>
        <v>0</v>
      </c>
      <c r="O226" s="18">
        <f t="shared" si="665"/>
        <v>0</v>
      </c>
      <c r="P226" s="18">
        <f t="shared" si="665"/>
        <v>0</v>
      </c>
      <c r="Q226" s="18">
        <f t="shared" si="665"/>
        <v>0</v>
      </c>
      <c r="R226" s="18">
        <f t="shared" si="644"/>
        <v>0</v>
      </c>
      <c r="S226" s="18">
        <f t="shared" si="645"/>
        <v>5597.5</v>
      </c>
      <c r="T226" s="18">
        <f t="shared" si="646"/>
        <v>0</v>
      </c>
      <c r="U226" s="18">
        <f t="shared" si="665"/>
        <v>0</v>
      </c>
      <c r="V226" s="18">
        <f t="shared" si="665"/>
        <v>0</v>
      </c>
      <c r="W226" s="18">
        <f t="shared" si="665"/>
        <v>0</v>
      </c>
      <c r="X226" s="18">
        <f t="shared" si="647"/>
        <v>0</v>
      </c>
      <c r="Y226" s="18">
        <f t="shared" si="648"/>
        <v>5597.5</v>
      </c>
      <c r="Z226" s="18">
        <f t="shared" si="649"/>
        <v>0</v>
      </c>
      <c r="AA226" s="18">
        <f t="shared" si="665"/>
        <v>0</v>
      </c>
      <c r="AB226" s="18">
        <f t="shared" si="665"/>
        <v>0</v>
      </c>
      <c r="AC226" s="18">
        <f t="shared" si="665"/>
        <v>0</v>
      </c>
      <c r="AD226" s="18">
        <f t="shared" si="650"/>
        <v>0</v>
      </c>
      <c r="AE226" s="18">
        <f t="shared" si="651"/>
        <v>5597.5</v>
      </c>
      <c r="AF226" s="18">
        <f t="shared" si="652"/>
        <v>0</v>
      </c>
      <c r="AG226" s="18">
        <f t="shared" si="665"/>
        <v>0</v>
      </c>
      <c r="AH226" s="18">
        <f t="shared" si="653"/>
        <v>0</v>
      </c>
      <c r="AI226" s="18">
        <f t="shared" si="654"/>
        <v>5597.5</v>
      </c>
      <c r="AJ226" s="18">
        <f t="shared" si="655"/>
        <v>0</v>
      </c>
      <c r="AK226" s="18">
        <f t="shared" si="665"/>
        <v>0</v>
      </c>
      <c r="AL226" s="18">
        <f t="shared" si="665"/>
        <v>0</v>
      </c>
      <c r="AM226" s="18">
        <f t="shared" si="665"/>
        <v>0</v>
      </c>
      <c r="AN226" s="18">
        <f t="shared" si="656"/>
        <v>0</v>
      </c>
      <c r="AO226" s="18">
        <f t="shared" si="657"/>
        <v>5597.5</v>
      </c>
      <c r="AP226" s="18">
        <f t="shared" si="658"/>
        <v>0</v>
      </c>
      <c r="AQ226" s="18">
        <f t="shared" si="665"/>
        <v>0</v>
      </c>
      <c r="AR226" s="18">
        <f t="shared" si="659"/>
        <v>0</v>
      </c>
      <c r="AS226" s="18">
        <f t="shared" si="665"/>
        <v>0</v>
      </c>
      <c r="AT226" s="18">
        <f t="shared" si="665"/>
        <v>0</v>
      </c>
      <c r="AU226" s="18">
        <f t="shared" si="665"/>
        <v>0</v>
      </c>
      <c r="AV226" s="18">
        <f t="shared" si="660"/>
        <v>0</v>
      </c>
      <c r="AW226" s="18">
        <f t="shared" si="661"/>
        <v>5597.5</v>
      </c>
      <c r="AX226" s="18">
        <f t="shared" si="662"/>
        <v>0</v>
      </c>
      <c r="AY226" s="18">
        <f t="shared" si="665"/>
        <v>0</v>
      </c>
      <c r="AZ226" s="18">
        <f t="shared" si="665"/>
        <v>0</v>
      </c>
      <c r="BA226" s="18">
        <f t="shared" si="641"/>
        <v>0</v>
      </c>
      <c r="BB226" s="18">
        <f t="shared" si="642"/>
        <v>5597.5</v>
      </c>
      <c r="BC226" s="18">
        <f t="shared" si="665"/>
        <v>0</v>
      </c>
      <c r="BD226" s="18">
        <f t="shared" si="665"/>
        <v>0</v>
      </c>
      <c r="BE226" s="18">
        <f t="shared" si="665"/>
        <v>0</v>
      </c>
      <c r="BF226" s="18">
        <f t="shared" si="637"/>
        <v>0</v>
      </c>
      <c r="BG226" s="18">
        <f t="shared" si="638"/>
        <v>5597.5</v>
      </c>
      <c r="BH226" s="18">
        <f t="shared" si="639"/>
        <v>0</v>
      </c>
      <c r="BI226" s="18">
        <f t="shared" si="665"/>
        <v>0</v>
      </c>
      <c r="BJ226" s="25"/>
      <c r="BK226" s="36"/>
    </row>
    <row r="227" spans="1:63" x14ac:dyDescent="0.3">
      <c r="A227" s="19" t="s">
        <v>990</v>
      </c>
      <c r="B227" s="50">
        <v>410</v>
      </c>
      <c r="C227" s="51"/>
      <c r="D227" s="51"/>
      <c r="E227" s="14" t="s">
        <v>470</v>
      </c>
      <c r="F227" s="18">
        <f t="shared" si="665"/>
        <v>0</v>
      </c>
      <c r="G227" s="18">
        <f t="shared" si="665"/>
        <v>7172.4</v>
      </c>
      <c r="H227" s="18">
        <f t="shared" si="665"/>
        <v>0</v>
      </c>
      <c r="I227" s="18">
        <f t="shared" si="665"/>
        <v>0</v>
      </c>
      <c r="J227" s="18">
        <f t="shared" si="665"/>
        <v>-1574.9</v>
      </c>
      <c r="K227" s="18">
        <f t="shared" si="665"/>
        <v>0</v>
      </c>
      <c r="L227" s="18">
        <f t="shared" ref="L227:L290" si="666">F227+I227</f>
        <v>0</v>
      </c>
      <c r="M227" s="18">
        <f t="shared" ref="M227:M290" si="667">G227+J227</f>
        <v>5597.5</v>
      </c>
      <c r="N227" s="18">
        <f t="shared" ref="N227:N290" si="668">H227+K227</f>
        <v>0</v>
      </c>
      <c r="O227" s="18">
        <f t="shared" si="665"/>
        <v>0</v>
      </c>
      <c r="P227" s="18">
        <f t="shared" si="665"/>
        <v>0</v>
      </c>
      <c r="Q227" s="18">
        <f t="shared" si="665"/>
        <v>0</v>
      </c>
      <c r="R227" s="18">
        <f t="shared" si="644"/>
        <v>0</v>
      </c>
      <c r="S227" s="18">
        <f t="shared" si="645"/>
        <v>5597.5</v>
      </c>
      <c r="T227" s="18">
        <f t="shared" si="646"/>
        <v>0</v>
      </c>
      <c r="U227" s="18">
        <f t="shared" si="665"/>
        <v>0</v>
      </c>
      <c r="V227" s="18">
        <f t="shared" si="665"/>
        <v>0</v>
      </c>
      <c r="W227" s="18">
        <f t="shared" si="665"/>
        <v>0</v>
      </c>
      <c r="X227" s="18">
        <f t="shared" si="647"/>
        <v>0</v>
      </c>
      <c r="Y227" s="18">
        <f t="shared" si="648"/>
        <v>5597.5</v>
      </c>
      <c r="Z227" s="18">
        <f t="shared" si="649"/>
        <v>0</v>
      </c>
      <c r="AA227" s="18">
        <f t="shared" si="665"/>
        <v>0</v>
      </c>
      <c r="AB227" s="18">
        <f t="shared" si="665"/>
        <v>0</v>
      </c>
      <c r="AC227" s="18">
        <f t="shared" si="665"/>
        <v>0</v>
      </c>
      <c r="AD227" s="18">
        <f t="shared" si="650"/>
        <v>0</v>
      </c>
      <c r="AE227" s="18">
        <f t="shared" si="651"/>
        <v>5597.5</v>
      </c>
      <c r="AF227" s="18">
        <f t="shared" si="652"/>
        <v>0</v>
      </c>
      <c r="AG227" s="18">
        <f t="shared" si="665"/>
        <v>0</v>
      </c>
      <c r="AH227" s="18">
        <f t="shared" si="653"/>
        <v>0</v>
      </c>
      <c r="AI227" s="18">
        <f t="shared" si="654"/>
        <v>5597.5</v>
      </c>
      <c r="AJ227" s="18">
        <f t="shared" si="655"/>
        <v>0</v>
      </c>
      <c r="AK227" s="18">
        <f t="shared" si="665"/>
        <v>0</v>
      </c>
      <c r="AL227" s="18">
        <f t="shared" si="665"/>
        <v>0</v>
      </c>
      <c r="AM227" s="18">
        <f t="shared" si="665"/>
        <v>0</v>
      </c>
      <c r="AN227" s="18">
        <f t="shared" si="656"/>
        <v>0</v>
      </c>
      <c r="AO227" s="18">
        <f t="shared" si="657"/>
        <v>5597.5</v>
      </c>
      <c r="AP227" s="18">
        <f t="shared" si="658"/>
        <v>0</v>
      </c>
      <c r="AQ227" s="18">
        <f t="shared" si="665"/>
        <v>0</v>
      </c>
      <c r="AR227" s="18">
        <f t="shared" si="659"/>
        <v>0</v>
      </c>
      <c r="AS227" s="18">
        <f t="shared" si="665"/>
        <v>0</v>
      </c>
      <c r="AT227" s="18">
        <f t="shared" si="665"/>
        <v>0</v>
      </c>
      <c r="AU227" s="18">
        <f t="shared" si="665"/>
        <v>0</v>
      </c>
      <c r="AV227" s="18">
        <f t="shared" si="660"/>
        <v>0</v>
      </c>
      <c r="AW227" s="18">
        <f t="shared" si="661"/>
        <v>5597.5</v>
      </c>
      <c r="AX227" s="18">
        <f t="shared" si="662"/>
        <v>0</v>
      </c>
      <c r="AY227" s="18">
        <f t="shared" si="665"/>
        <v>0</v>
      </c>
      <c r="AZ227" s="18">
        <f t="shared" si="665"/>
        <v>0</v>
      </c>
      <c r="BA227" s="18">
        <f t="shared" si="641"/>
        <v>0</v>
      </c>
      <c r="BB227" s="18">
        <f t="shared" si="642"/>
        <v>5597.5</v>
      </c>
      <c r="BC227" s="18">
        <f t="shared" si="665"/>
        <v>0</v>
      </c>
      <c r="BD227" s="18">
        <f t="shared" si="665"/>
        <v>0</v>
      </c>
      <c r="BE227" s="18">
        <f t="shared" si="665"/>
        <v>0</v>
      </c>
      <c r="BF227" s="18">
        <f t="shared" si="637"/>
        <v>0</v>
      </c>
      <c r="BG227" s="18">
        <f t="shared" si="638"/>
        <v>5597.5</v>
      </c>
      <c r="BH227" s="18">
        <f t="shared" si="639"/>
        <v>0</v>
      </c>
      <c r="BI227" s="18">
        <f t="shared" si="665"/>
        <v>0</v>
      </c>
      <c r="BJ227" s="25"/>
      <c r="BK227" s="36"/>
    </row>
    <row r="228" spans="1:63" ht="46.8" x14ac:dyDescent="0.3">
      <c r="A228" s="19" t="s">
        <v>990</v>
      </c>
      <c r="B228" s="50">
        <v>410</v>
      </c>
      <c r="C228" s="51" t="s">
        <v>19</v>
      </c>
      <c r="D228" s="51" t="s">
        <v>53</v>
      </c>
      <c r="E228" s="14" t="s">
        <v>1126</v>
      </c>
      <c r="F228" s="18">
        <v>0</v>
      </c>
      <c r="G228" s="18">
        <v>7172.4</v>
      </c>
      <c r="H228" s="18">
        <v>0</v>
      </c>
      <c r="I228" s="18"/>
      <c r="J228" s="18">
        <v>-1574.9</v>
      </c>
      <c r="K228" s="18"/>
      <c r="L228" s="18">
        <f t="shared" si="666"/>
        <v>0</v>
      </c>
      <c r="M228" s="18">
        <f t="shared" si="667"/>
        <v>5597.5</v>
      </c>
      <c r="N228" s="18">
        <f t="shared" si="668"/>
        <v>0</v>
      </c>
      <c r="O228" s="18"/>
      <c r="P228" s="18"/>
      <c r="Q228" s="18"/>
      <c r="R228" s="18">
        <f t="shared" si="644"/>
        <v>0</v>
      </c>
      <c r="S228" s="18">
        <f t="shared" si="645"/>
        <v>5597.5</v>
      </c>
      <c r="T228" s="18">
        <f t="shared" si="646"/>
        <v>0</v>
      </c>
      <c r="U228" s="18"/>
      <c r="V228" s="18"/>
      <c r="W228" s="18"/>
      <c r="X228" s="18">
        <f t="shared" si="647"/>
        <v>0</v>
      </c>
      <c r="Y228" s="18">
        <f t="shared" si="648"/>
        <v>5597.5</v>
      </c>
      <c r="Z228" s="18">
        <f t="shared" si="649"/>
        <v>0</v>
      </c>
      <c r="AA228" s="18"/>
      <c r="AB228" s="18"/>
      <c r="AC228" s="18"/>
      <c r="AD228" s="18">
        <f t="shared" si="650"/>
        <v>0</v>
      </c>
      <c r="AE228" s="18">
        <f t="shared" si="651"/>
        <v>5597.5</v>
      </c>
      <c r="AF228" s="18">
        <f t="shared" si="652"/>
        <v>0</v>
      </c>
      <c r="AG228" s="18"/>
      <c r="AH228" s="18">
        <f t="shared" si="653"/>
        <v>0</v>
      </c>
      <c r="AI228" s="18">
        <f t="shared" si="654"/>
        <v>5597.5</v>
      </c>
      <c r="AJ228" s="18">
        <f t="shared" si="655"/>
        <v>0</v>
      </c>
      <c r="AK228" s="18"/>
      <c r="AL228" s="18"/>
      <c r="AM228" s="18"/>
      <c r="AN228" s="18">
        <f t="shared" si="656"/>
        <v>0</v>
      </c>
      <c r="AO228" s="18">
        <f t="shared" si="657"/>
        <v>5597.5</v>
      </c>
      <c r="AP228" s="18">
        <f t="shared" si="658"/>
        <v>0</v>
      </c>
      <c r="AQ228" s="18"/>
      <c r="AR228" s="18">
        <f t="shared" si="659"/>
        <v>0</v>
      </c>
      <c r="AS228" s="18"/>
      <c r="AT228" s="18"/>
      <c r="AU228" s="18"/>
      <c r="AV228" s="18">
        <f t="shared" si="660"/>
        <v>0</v>
      </c>
      <c r="AW228" s="18">
        <f t="shared" si="661"/>
        <v>5597.5</v>
      </c>
      <c r="AX228" s="18">
        <f t="shared" si="662"/>
        <v>0</v>
      </c>
      <c r="AY228" s="18"/>
      <c r="AZ228" s="18"/>
      <c r="BA228" s="18">
        <f t="shared" si="641"/>
        <v>0</v>
      </c>
      <c r="BB228" s="18">
        <f t="shared" si="642"/>
        <v>5597.5</v>
      </c>
      <c r="BC228" s="18"/>
      <c r="BD228" s="18"/>
      <c r="BE228" s="18"/>
      <c r="BF228" s="18">
        <f t="shared" si="637"/>
        <v>0</v>
      </c>
      <c r="BG228" s="18">
        <f t="shared" si="638"/>
        <v>5597.5</v>
      </c>
      <c r="BH228" s="18">
        <f t="shared" si="639"/>
        <v>0</v>
      </c>
      <c r="BI228" s="18"/>
      <c r="BJ228" s="25"/>
      <c r="BK228" s="36">
        <v>86</v>
      </c>
    </row>
    <row r="229" spans="1:63" ht="46.8" x14ac:dyDescent="0.3">
      <c r="A229" s="19" t="s">
        <v>992</v>
      </c>
      <c r="B229" s="50"/>
      <c r="C229" s="51"/>
      <c r="D229" s="51"/>
      <c r="E229" s="14" t="s">
        <v>993</v>
      </c>
      <c r="F229" s="18">
        <f t="shared" ref="F229:BI231" si="669">F230</f>
        <v>2261.4</v>
      </c>
      <c r="G229" s="18">
        <f t="shared" si="669"/>
        <v>0</v>
      </c>
      <c r="H229" s="18">
        <f t="shared" si="669"/>
        <v>0</v>
      </c>
      <c r="I229" s="18">
        <f t="shared" si="669"/>
        <v>0</v>
      </c>
      <c r="J229" s="18">
        <f t="shared" si="669"/>
        <v>0</v>
      </c>
      <c r="K229" s="18">
        <f t="shared" si="669"/>
        <v>0</v>
      </c>
      <c r="L229" s="18">
        <f t="shared" si="666"/>
        <v>2261.4</v>
      </c>
      <c r="M229" s="18">
        <f t="shared" si="667"/>
        <v>0</v>
      </c>
      <c r="N229" s="18">
        <f t="shared" si="668"/>
        <v>0</v>
      </c>
      <c r="O229" s="18">
        <f t="shared" si="669"/>
        <v>0</v>
      </c>
      <c r="P229" s="18">
        <f t="shared" si="669"/>
        <v>0</v>
      </c>
      <c r="Q229" s="18">
        <f t="shared" si="669"/>
        <v>0</v>
      </c>
      <c r="R229" s="18">
        <f t="shared" si="644"/>
        <v>2261.4</v>
      </c>
      <c r="S229" s="18">
        <f t="shared" si="645"/>
        <v>0</v>
      </c>
      <c r="T229" s="18">
        <f t="shared" si="646"/>
        <v>0</v>
      </c>
      <c r="U229" s="18">
        <f t="shared" si="669"/>
        <v>0</v>
      </c>
      <c r="V229" s="18">
        <f t="shared" si="669"/>
        <v>0</v>
      </c>
      <c r="W229" s="18">
        <f t="shared" si="669"/>
        <v>0</v>
      </c>
      <c r="X229" s="18">
        <f t="shared" si="647"/>
        <v>2261.4</v>
      </c>
      <c r="Y229" s="18">
        <f t="shared" si="648"/>
        <v>0</v>
      </c>
      <c r="Z229" s="18">
        <f t="shared" si="649"/>
        <v>0</v>
      </c>
      <c r="AA229" s="18">
        <f t="shared" si="669"/>
        <v>0</v>
      </c>
      <c r="AB229" s="18">
        <f t="shared" si="669"/>
        <v>0</v>
      </c>
      <c r="AC229" s="18">
        <f t="shared" si="669"/>
        <v>0</v>
      </c>
      <c r="AD229" s="18">
        <f t="shared" si="650"/>
        <v>2261.4</v>
      </c>
      <c r="AE229" s="18">
        <f t="shared" si="651"/>
        <v>0</v>
      </c>
      <c r="AF229" s="18">
        <f t="shared" si="652"/>
        <v>0</v>
      </c>
      <c r="AG229" s="18">
        <f t="shared" si="669"/>
        <v>0</v>
      </c>
      <c r="AH229" s="18">
        <f t="shared" si="653"/>
        <v>2261.4</v>
      </c>
      <c r="AI229" s="18">
        <f t="shared" si="654"/>
        <v>0</v>
      </c>
      <c r="AJ229" s="18">
        <f t="shared" si="655"/>
        <v>0</v>
      </c>
      <c r="AK229" s="18">
        <f t="shared" si="669"/>
        <v>-303.142</v>
      </c>
      <c r="AL229" s="18">
        <f t="shared" si="669"/>
        <v>0</v>
      </c>
      <c r="AM229" s="18">
        <f t="shared" si="669"/>
        <v>0</v>
      </c>
      <c r="AN229" s="18">
        <f t="shared" si="656"/>
        <v>1958.258</v>
      </c>
      <c r="AO229" s="18">
        <f t="shared" si="657"/>
        <v>0</v>
      </c>
      <c r="AP229" s="18">
        <f t="shared" si="658"/>
        <v>0</v>
      </c>
      <c r="AQ229" s="18">
        <f t="shared" si="669"/>
        <v>0</v>
      </c>
      <c r="AR229" s="18">
        <f t="shared" si="659"/>
        <v>1958.258</v>
      </c>
      <c r="AS229" s="18">
        <f t="shared" si="669"/>
        <v>0</v>
      </c>
      <c r="AT229" s="18">
        <f t="shared" si="669"/>
        <v>0</v>
      </c>
      <c r="AU229" s="18">
        <f t="shared" si="669"/>
        <v>0</v>
      </c>
      <c r="AV229" s="18">
        <f t="shared" si="660"/>
        <v>1958.258</v>
      </c>
      <c r="AW229" s="18">
        <f t="shared" si="661"/>
        <v>0</v>
      </c>
      <c r="AX229" s="18">
        <f t="shared" si="662"/>
        <v>0</v>
      </c>
      <c r="AY229" s="18">
        <f t="shared" si="669"/>
        <v>0</v>
      </c>
      <c r="AZ229" s="18">
        <f t="shared" si="669"/>
        <v>0</v>
      </c>
      <c r="BA229" s="18">
        <f t="shared" si="641"/>
        <v>1958.258</v>
      </c>
      <c r="BB229" s="18">
        <f t="shared" si="642"/>
        <v>0</v>
      </c>
      <c r="BC229" s="18">
        <f t="shared" si="669"/>
        <v>0</v>
      </c>
      <c r="BD229" s="18">
        <f t="shared" si="669"/>
        <v>0</v>
      </c>
      <c r="BE229" s="18">
        <f t="shared" si="669"/>
        <v>0</v>
      </c>
      <c r="BF229" s="18">
        <f t="shared" si="637"/>
        <v>1958.258</v>
      </c>
      <c r="BG229" s="18">
        <f t="shared" si="638"/>
        <v>0</v>
      </c>
      <c r="BH229" s="18">
        <f t="shared" si="639"/>
        <v>0</v>
      </c>
      <c r="BI229" s="18">
        <f t="shared" si="669"/>
        <v>0</v>
      </c>
      <c r="BJ229" s="25"/>
      <c r="BK229" s="36"/>
    </row>
    <row r="230" spans="1:63" ht="46.8" x14ac:dyDescent="0.3">
      <c r="A230" s="19" t="s">
        <v>992</v>
      </c>
      <c r="B230" s="50">
        <v>400</v>
      </c>
      <c r="C230" s="51"/>
      <c r="D230" s="51"/>
      <c r="E230" s="14" t="s">
        <v>457</v>
      </c>
      <c r="F230" s="18">
        <f t="shared" si="669"/>
        <v>2261.4</v>
      </c>
      <c r="G230" s="18">
        <f t="shared" si="669"/>
        <v>0</v>
      </c>
      <c r="H230" s="18">
        <f t="shared" si="669"/>
        <v>0</v>
      </c>
      <c r="I230" s="18">
        <f t="shared" si="669"/>
        <v>0</v>
      </c>
      <c r="J230" s="18">
        <f t="shared" si="669"/>
        <v>0</v>
      </c>
      <c r="K230" s="18">
        <f t="shared" si="669"/>
        <v>0</v>
      </c>
      <c r="L230" s="18">
        <f t="shared" si="666"/>
        <v>2261.4</v>
      </c>
      <c r="M230" s="18">
        <f t="shared" si="667"/>
        <v>0</v>
      </c>
      <c r="N230" s="18">
        <f t="shared" si="668"/>
        <v>0</v>
      </c>
      <c r="O230" s="18">
        <f t="shared" si="669"/>
        <v>0</v>
      </c>
      <c r="P230" s="18">
        <f t="shared" si="669"/>
        <v>0</v>
      </c>
      <c r="Q230" s="18">
        <f t="shared" si="669"/>
        <v>0</v>
      </c>
      <c r="R230" s="18">
        <f t="shared" si="644"/>
        <v>2261.4</v>
      </c>
      <c r="S230" s="18">
        <f t="shared" si="645"/>
        <v>0</v>
      </c>
      <c r="T230" s="18">
        <f t="shared" si="646"/>
        <v>0</v>
      </c>
      <c r="U230" s="18">
        <f t="shared" si="669"/>
        <v>0</v>
      </c>
      <c r="V230" s="18">
        <f t="shared" si="669"/>
        <v>0</v>
      </c>
      <c r="W230" s="18">
        <f t="shared" si="669"/>
        <v>0</v>
      </c>
      <c r="X230" s="18">
        <f t="shared" si="647"/>
        <v>2261.4</v>
      </c>
      <c r="Y230" s="18">
        <f t="shared" si="648"/>
        <v>0</v>
      </c>
      <c r="Z230" s="18">
        <f t="shared" si="649"/>
        <v>0</v>
      </c>
      <c r="AA230" s="18">
        <f t="shared" si="669"/>
        <v>0</v>
      </c>
      <c r="AB230" s="18">
        <f t="shared" si="669"/>
        <v>0</v>
      </c>
      <c r="AC230" s="18">
        <f t="shared" si="669"/>
        <v>0</v>
      </c>
      <c r="AD230" s="18">
        <f t="shared" si="650"/>
        <v>2261.4</v>
      </c>
      <c r="AE230" s="18">
        <f t="shared" si="651"/>
        <v>0</v>
      </c>
      <c r="AF230" s="18">
        <f t="shared" si="652"/>
        <v>0</v>
      </c>
      <c r="AG230" s="18">
        <f t="shared" si="669"/>
        <v>0</v>
      </c>
      <c r="AH230" s="18">
        <f t="shared" si="653"/>
        <v>2261.4</v>
      </c>
      <c r="AI230" s="18">
        <f t="shared" si="654"/>
        <v>0</v>
      </c>
      <c r="AJ230" s="18">
        <f t="shared" si="655"/>
        <v>0</v>
      </c>
      <c r="AK230" s="18">
        <f t="shared" si="669"/>
        <v>-303.142</v>
      </c>
      <c r="AL230" s="18">
        <f t="shared" si="669"/>
        <v>0</v>
      </c>
      <c r="AM230" s="18">
        <f t="shared" si="669"/>
        <v>0</v>
      </c>
      <c r="AN230" s="18">
        <f t="shared" si="656"/>
        <v>1958.258</v>
      </c>
      <c r="AO230" s="18">
        <f t="shared" si="657"/>
        <v>0</v>
      </c>
      <c r="AP230" s="18">
        <f t="shared" si="658"/>
        <v>0</v>
      </c>
      <c r="AQ230" s="18">
        <f t="shared" si="669"/>
        <v>0</v>
      </c>
      <c r="AR230" s="18">
        <f t="shared" si="659"/>
        <v>1958.258</v>
      </c>
      <c r="AS230" s="18">
        <f t="shared" si="669"/>
        <v>0</v>
      </c>
      <c r="AT230" s="18">
        <f t="shared" si="669"/>
        <v>0</v>
      </c>
      <c r="AU230" s="18">
        <f t="shared" si="669"/>
        <v>0</v>
      </c>
      <c r="AV230" s="18">
        <f t="shared" si="660"/>
        <v>1958.258</v>
      </c>
      <c r="AW230" s="18">
        <f t="shared" si="661"/>
        <v>0</v>
      </c>
      <c r="AX230" s="18">
        <f t="shared" si="662"/>
        <v>0</v>
      </c>
      <c r="AY230" s="18">
        <f t="shared" si="669"/>
        <v>0</v>
      </c>
      <c r="AZ230" s="18">
        <f t="shared" si="669"/>
        <v>0</v>
      </c>
      <c r="BA230" s="18">
        <f t="shared" si="641"/>
        <v>1958.258</v>
      </c>
      <c r="BB230" s="18">
        <f t="shared" si="642"/>
        <v>0</v>
      </c>
      <c r="BC230" s="18">
        <f t="shared" si="669"/>
        <v>0</v>
      </c>
      <c r="BD230" s="18">
        <f t="shared" si="669"/>
        <v>0</v>
      </c>
      <c r="BE230" s="18">
        <f t="shared" si="669"/>
        <v>0</v>
      </c>
      <c r="BF230" s="18">
        <f t="shared" si="637"/>
        <v>1958.258</v>
      </c>
      <c r="BG230" s="18">
        <f t="shared" si="638"/>
        <v>0</v>
      </c>
      <c r="BH230" s="18">
        <f t="shared" si="639"/>
        <v>0</v>
      </c>
      <c r="BI230" s="18">
        <f t="shared" si="669"/>
        <v>0</v>
      </c>
      <c r="BJ230" s="25"/>
      <c r="BK230" s="36"/>
    </row>
    <row r="231" spans="1:63" x14ac:dyDescent="0.3">
      <c r="A231" s="19" t="s">
        <v>992</v>
      </c>
      <c r="B231" s="50">
        <v>410</v>
      </c>
      <c r="C231" s="51"/>
      <c r="D231" s="51"/>
      <c r="E231" s="14" t="s">
        <v>470</v>
      </c>
      <c r="F231" s="18">
        <f t="shared" si="669"/>
        <v>2261.4</v>
      </c>
      <c r="G231" s="18">
        <f t="shared" si="669"/>
        <v>0</v>
      </c>
      <c r="H231" s="18">
        <f t="shared" si="669"/>
        <v>0</v>
      </c>
      <c r="I231" s="18">
        <f t="shared" si="669"/>
        <v>0</v>
      </c>
      <c r="J231" s="18">
        <f t="shared" si="669"/>
        <v>0</v>
      </c>
      <c r="K231" s="18">
        <f t="shared" si="669"/>
        <v>0</v>
      </c>
      <c r="L231" s="18">
        <f t="shared" si="666"/>
        <v>2261.4</v>
      </c>
      <c r="M231" s="18">
        <f t="shared" si="667"/>
        <v>0</v>
      </c>
      <c r="N231" s="18">
        <f t="shared" si="668"/>
        <v>0</v>
      </c>
      <c r="O231" s="18">
        <f t="shared" si="669"/>
        <v>0</v>
      </c>
      <c r="P231" s="18">
        <f t="shared" si="669"/>
        <v>0</v>
      </c>
      <c r="Q231" s="18">
        <f t="shared" si="669"/>
        <v>0</v>
      </c>
      <c r="R231" s="18">
        <f t="shared" si="644"/>
        <v>2261.4</v>
      </c>
      <c r="S231" s="18">
        <f t="shared" si="645"/>
        <v>0</v>
      </c>
      <c r="T231" s="18">
        <f t="shared" si="646"/>
        <v>0</v>
      </c>
      <c r="U231" s="18">
        <f t="shared" si="669"/>
        <v>0</v>
      </c>
      <c r="V231" s="18">
        <f t="shared" si="669"/>
        <v>0</v>
      </c>
      <c r="W231" s="18">
        <f t="shared" si="669"/>
        <v>0</v>
      </c>
      <c r="X231" s="18">
        <f t="shared" si="647"/>
        <v>2261.4</v>
      </c>
      <c r="Y231" s="18">
        <f t="shared" si="648"/>
        <v>0</v>
      </c>
      <c r="Z231" s="18">
        <f t="shared" si="649"/>
        <v>0</v>
      </c>
      <c r="AA231" s="18">
        <f t="shared" si="669"/>
        <v>0</v>
      </c>
      <c r="AB231" s="18">
        <f t="shared" si="669"/>
        <v>0</v>
      </c>
      <c r="AC231" s="18">
        <f t="shared" si="669"/>
        <v>0</v>
      </c>
      <c r="AD231" s="18">
        <f t="shared" si="650"/>
        <v>2261.4</v>
      </c>
      <c r="AE231" s="18">
        <f t="shared" si="651"/>
        <v>0</v>
      </c>
      <c r="AF231" s="18">
        <f t="shared" si="652"/>
        <v>0</v>
      </c>
      <c r="AG231" s="18">
        <f t="shared" si="669"/>
        <v>0</v>
      </c>
      <c r="AH231" s="18">
        <f t="shared" si="653"/>
        <v>2261.4</v>
      </c>
      <c r="AI231" s="18">
        <f t="shared" si="654"/>
        <v>0</v>
      </c>
      <c r="AJ231" s="18">
        <f t="shared" si="655"/>
        <v>0</v>
      </c>
      <c r="AK231" s="18">
        <f t="shared" si="669"/>
        <v>-303.142</v>
      </c>
      <c r="AL231" s="18">
        <f t="shared" si="669"/>
        <v>0</v>
      </c>
      <c r="AM231" s="18">
        <f t="shared" si="669"/>
        <v>0</v>
      </c>
      <c r="AN231" s="18">
        <f t="shared" si="656"/>
        <v>1958.258</v>
      </c>
      <c r="AO231" s="18">
        <f t="shared" si="657"/>
        <v>0</v>
      </c>
      <c r="AP231" s="18">
        <f t="shared" si="658"/>
        <v>0</v>
      </c>
      <c r="AQ231" s="18">
        <f t="shared" si="669"/>
        <v>0</v>
      </c>
      <c r="AR231" s="18">
        <f t="shared" si="659"/>
        <v>1958.258</v>
      </c>
      <c r="AS231" s="18">
        <f t="shared" si="669"/>
        <v>0</v>
      </c>
      <c r="AT231" s="18">
        <f t="shared" si="669"/>
        <v>0</v>
      </c>
      <c r="AU231" s="18">
        <f t="shared" si="669"/>
        <v>0</v>
      </c>
      <c r="AV231" s="18">
        <f t="shared" si="660"/>
        <v>1958.258</v>
      </c>
      <c r="AW231" s="18">
        <f t="shared" si="661"/>
        <v>0</v>
      </c>
      <c r="AX231" s="18">
        <f t="shared" si="662"/>
        <v>0</v>
      </c>
      <c r="AY231" s="18">
        <f t="shared" si="669"/>
        <v>0</v>
      </c>
      <c r="AZ231" s="18">
        <f t="shared" si="669"/>
        <v>0</v>
      </c>
      <c r="BA231" s="18">
        <f t="shared" si="641"/>
        <v>1958.258</v>
      </c>
      <c r="BB231" s="18">
        <f t="shared" si="642"/>
        <v>0</v>
      </c>
      <c r="BC231" s="18">
        <f t="shared" si="669"/>
        <v>0</v>
      </c>
      <c r="BD231" s="18">
        <f t="shared" si="669"/>
        <v>0</v>
      </c>
      <c r="BE231" s="18">
        <f t="shared" si="669"/>
        <v>0</v>
      </c>
      <c r="BF231" s="18">
        <f t="shared" si="637"/>
        <v>1958.258</v>
      </c>
      <c r="BG231" s="18">
        <f t="shared" si="638"/>
        <v>0</v>
      </c>
      <c r="BH231" s="18">
        <f t="shared" si="639"/>
        <v>0</v>
      </c>
      <c r="BI231" s="18">
        <f t="shared" si="669"/>
        <v>0</v>
      </c>
      <c r="BJ231" s="25"/>
      <c r="BK231" s="36"/>
    </row>
    <row r="232" spans="1:63" ht="46.8" x14ac:dyDescent="0.3">
      <c r="A232" s="19" t="s">
        <v>992</v>
      </c>
      <c r="B232" s="50">
        <v>410</v>
      </c>
      <c r="C232" s="51" t="s">
        <v>19</v>
      </c>
      <c r="D232" s="51" t="s">
        <v>53</v>
      </c>
      <c r="E232" s="14" t="s">
        <v>1126</v>
      </c>
      <c r="F232" s="18">
        <v>2261.4</v>
      </c>
      <c r="G232" s="18">
        <v>0</v>
      </c>
      <c r="H232" s="18">
        <v>0</v>
      </c>
      <c r="I232" s="18"/>
      <c r="J232" s="18"/>
      <c r="K232" s="18"/>
      <c r="L232" s="18">
        <f t="shared" si="666"/>
        <v>2261.4</v>
      </c>
      <c r="M232" s="18">
        <f t="shared" si="667"/>
        <v>0</v>
      </c>
      <c r="N232" s="18">
        <f t="shared" si="668"/>
        <v>0</v>
      </c>
      <c r="O232" s="18"/>
      <c r="P232" s="18"/>
      <c r="Q232" s="18"/>
      <c r="R232" s="18">
        <f t="shared" si="644"/>
        <v>2261.4</v>
      </c>
      <c r="S232" s="18">
        <f t="shared" si="645"/>
        <v>0</v>
      </c>
      <c r="T232" s="18">
        <f t="shared" si="646"/>
        <v>0</v>
      </c>
      <c r="U232" s="18"/>
      <c r="V232" s="18"/>
      <c r="W232" s="18"/>
      <c r="X232" s="18">
        <f t="shared" si="647"/>
        <v>2261.4</v>
      </c>
      <c r="Y232" s="18">
        <f t="shared" si="648"/>
        <v>0</v>
      </c>
      <c r="Z232" s="18">
        <f t="shared" si="649"/>
        <v>0</v>
      </c>
      <c r="AA232" s="18"/>
      <c r="AB232" s="18"/>
      <c r="AC232" s="18"/>
      <c r="AD232" s="18">
        <f t="shared" si="650"/>
        <v>2261.4</v>
      </c>
      <c r="AE232" s="18">
        <f t="shared" si="651"/>
        <v>0</v>
      </c>
      <c r="AF232" s="18">
        <f t="shared" si="652"/>
        <v>0</v>
      </c>
      <c r="AG232" s="18"/>
      <c r="AH232" s="18">
        <f t="shared" si="653"/>
        <v>2261.4</v>
      </c>
      <c r="AI232" s="18">
        <f t="shared" si="654"/>
        <v>0</v>
      </c>
      <c r="AJ232" s="18">
        <f t="shared" si="655"/>
        <v>0</v>
      </c>
      <c r="AK232" s="18">
        <v>-303.142</v>
      </c>
      <c r="AL232" s="18"/>
      <c r="AM232" s="18"/>
      <c r="AN232" s="18">
        <f t="shared" si="656"/>
        <v>1958.258</v>
      </c>
      <c r="AO232" s="18">
        <f t="shared" si="657"/>
        <v>0</v>
      </c>
      <c r="AP232" s="18">
        <f t="shared" si="658"/>
        <v>0</v>
      </c>
      <c r="AQ232" s="18"/>
      <c r="AR232" s="18">
        <f t="shared" si="659"/>
        <v>1958.258</v>
      </c>
      <c r="AS232" s="18"/>
      <c r="AT232" s="18"/>
      <c r="AU232" s="18"/>
      <c r="AV232" s="18">
        <f t="shared" si="660"/>
        <v>1958.258</v>
      </c>
      <c r="AW232" s="18">
        <f t="shared" si="661"/>
        <v>0</v>
      </c>
      <c r="AX232" s="18">
        <f t="shared" si="662"/>
        <v>0</v>
      </c>
      <c r="AY232" s="18"/>
      <c r="AZ232" s="18"/>
      <c r="BA232" s="18">
        <f t="shared" si="641"/>
        <v>1958.258</v>
      </c>
      <c r="BB232" s="18">
        <f t="shared" si="642"/>
        <v>0</v>
      </c>
      <c r="BC232" s="18"/>
      <c r="BD232" s="18"/>
      <c r="BE232" s="18"/>
      <c r="BF232" s="18">
        <f t="shared" si="637"/>
        <v>1958.258</v>
      </c>
      <c r="BG232" s="18">
        <f t="shared" si="638"/>
        <v>0</v>
      </c>
      <c r="BH232" s="18">
        <f t="shared" si="639"/>
        <v>0</v>
      </c>
      <c r="BI232" s="18"/>
      <c r="BJ232" s="25"/>
      <c r="BK232" s="36"/>
    </row>
    <row r="233" spans="1:63" ht="62.4" hidden="1" x14ac:dyDescent="0.3">
      <c r="A233" s="19" t="s">
        <v>994</v>
      </c>
      <c r="B233" s="43"/>
      <c r="C233" s="47"/>
      <c r="D233" s="47"/>
      <c r="E233" s="14" t="s">
        <v>1427</v>
      </c>
      <c r="F233" s="18">
        <f t="shared" ref="F233:BI235" si="670">F234</f>
        <v>574.9</v>
      </c>
      <c r="G233" s="18">
        <f t="shared" si="670"/>
        <v>0</v>
      </c>
      <c r="H233" s="18">
        <f t="shared" si="670"/>
        <v>7574</v>
      </c>
      <c r="I233" s="18">
        <f t="shared" si="670"/>
        <v>-574.9</v>
      </c>
      <c r="J233" s="18">
        <f t="shared" si="670"/>
        <v>0</v>
      </c>
      <c r="K233" s="18">
        <f t="shared" si="670"/>
        <v>-7574</v>
      </c>
      <c r="L233" s="18">
        <f t="shared" si="666"/>
        <v>0</v>
      </c>
      <c r="M233" s="18">
        <f t="shared" si="667"/>
        <v>0</v>
      </c>
      <c r="N233" s="18">
        <f t="shared" si="668"/>
        <v>0</v>
      </c>
      <c r="O233" s="18">
        <f t="shared" si="670"/>
        <v>0</v>
      </c>
      <c r="P233" s="18">
        <f t="shared" si="670"/>
        <v>0</v>
      </c>
      <c r="Q233" s="18">
        <f t="shared" si="670"/>
        <v>0</v>
      </c>
      <c r="R233" s="18">
        <f t="shared" si="644"/>
        <v>0</v>
      </c>
      <c r="S233" s="18">
        <f t="shared" si="645"/>
        <v>0</v>
      </c>
      <c r="T233" s="18">
        <f t="shared" si="646"/>
        <v>0</v>
      </c>
      <c r="U233" s="18">
        <f t="shared" si="670"/>
        <v>0</v>
      </c>
      <c r="V233" s="18">
        <f t="shared" si="670"/>
        <v>0</v>
      </c>
      <c r="W233" s="18">
        <f t="shared" si="670"/>
        <v>0</v>
      </c>
      <c r="X233" s="18">
        <f t="shared" si="647"/>
        <v>0</v>
      </c>
      <c r="Y233" s="18">
        <f t="shared" si="648"/>
        <v>0</v>
      </c>
      <c r="Z233" s="18">
        <f t="shared" si="649"/>
        <v>0</v>
      </c>
      <c r="AA233" s="18">
        <f t="shared" si="670"/>
        <v>0</v>
      </c>
      <c r="AB233" s="18">
        <f t="shared" si="670"/>
        <v>0</v>
      </c>
      <c r="AC233" s="18">
        <f t="shared" si="670"/>
        <v>0</v>
      </c>
      <c r="AD233" s="18">
        <f t="shared" si="650"/>
        <v>0</v>
      </c>
      <c r="AE233" s="18">
        <f t="shared" si="651"/>
        <v>0</v>
      </c>
      <c r="AF233" s="18">
        <f t="shared" si="652"/>
        <v>0</v>
      </c>
      <c r="AG233" s="18">
        <f t="shared" si="670"/>
        <v>0</v>
      </c>
      <c r="AH233" s="18">
        <f t="shared" si="653"/>
        <v>0</v>
      </c>
      <c r="AI233" s="18">
        <f t="shared" si="654"/>
        <v>0</v>
      </c>
      <c r="AJ233" s="18">
        <f t="shared" si="655"/>
        <v>0</v>
      </c>
      <c r="AK233" s="18">
        <f t="shared" si="670"/>
        <v>0</v>
      </c>
      <c r="AL233" s="18">
        <f t="shared" si="670"/>
        <v>0</v>
      </c>
      <c r="AM233" s="18">
        <f t="shared" si="670"/>
        <v>0</v>
      </c>
      <c r="AN233" s="18">
        <f t="shared" si="656"/>
        <v>0</v>
      </c>
      <c r="AO233" s="18">
        <f t="shared" si="657"/>
        <v>0</v>
      </c>
      <c r="AP233" s="18">
        <f t="shared" si="658"/>
        <v>0</v>
      </c>
      <c r="AQ233" s="18">
        <f t="shared" si="670"/>
        <v>0</v>
      </c>
      <c r="AR233" s="18">
        <f t="shared" si="659"/>
        <v>0</v>
      </c>
      <c r="AS233" s="18">
        <f t="shared" si="670"/>
        <v>0</v>
      </c>
      <c r="AT233" s="18">
        <f t="shared" si="670"/>
        <v>0</v>
      </c>
      <c r="AU233" s="18">
        <f t="shared" si="670"/>
        <v>0</v>
      </c>
      <c r="AV233" s="18">
        <f t="shared" si="660"/>
        <v>0</v>
      </c>
      <c r="AW233" s="18">
        <f t="shared" si="661"/>
        <v>0</v>
      </c>
      <c r="AX233" s="18">
        <f t="shared" si="662"/>
        <v>0</v>
      </c>
      <c r="AY233" s="18">
        <f t="shared" si="670"/>
        <v>0</v>
      </c>
      <c r="AZ233" s="18">
        <f t="shared" si="670"/>
        <v>0</v>
      </c>
      <c r="BA233" s="18">
        <f t="shared" si="641"/>
        <v>0</v>
      </c>
      <c r="BB233" s="18">
        <f t="shared" si="642"/>
        <v>0</v>
      </c>
      <c r="BC233" s="18">
        <f t="shared" si="670"/>
        <v>0</v>
      </c>
      <c r="BD233" s="18">
        <f t="shared" si="670"/>
        <v>0</v>
      </c>
      <c r="BE233" s="18">
        <f t="shared" si="670"/>
        <v>0</v>
      </c>
      <c r="BF233" s="18">
        <f t="shared" si="637"/>
        <v>0</v>
      </c>
      <c r="BG233" s="18">
        <f t="shared" si="638"/>
        <v>0</v>
      </c>
      <c r="BH233" s="18">
        <f t="shared" si="639"/>
        <v>0</v>
      </c>
      <c r="BI233" s="18">
        <f t="shared" si="670"/>
        <v>0</v>
      </c>
      <c r="BJ233" s="25">
        <v>0</v>
      </c>
      <c r="BK233" s="36"/>
    </row>
    <row r="234" spans="1:63" ht="46.8" hidden="1" x14ac:dyDescent="0.3">
      <c r="A234" s="19" t="s">
        <v>994</v>
      </c>
      <c r="B234" s="43">
        <v>400</v>
      </c>
      <c r="C234" s="47"/>
      <c r="D234" s="47"/>
      <c r="E234" s="14" t="s">
        <v>457</v>
      </c>
      <c r="F234" s="18">
        <f t="shared" si="670"/>
        <v>574.9</v>
      </c>
      <c r="G234" s="18">
        <f t="shared" si="670"/>
        <v>0</v>
      </c>
      <c r="H234" s="18">
        <f t="shared" si="670"/>
        <v>7574</v>
      </c>
      <c r="I234" s="18">
        <f t="shared" si="670"/>
        <v>-574.9</v>
      </c>
      <c r="J234" s="18">
        <f t="shared" si="670"/>
        <v>0</v>
      </c>
      <c r="K234" s="18">
        <f t="shared" si="670"/>
        <v>-7574</v>
      </c>
      <c r="L234" s="18">
        <f t="shared" si="666"/>
        <v>0</v>
      </c>
      <c r="M234" s="18">
        <f t="shared" si="667"/>
        <v>0</v>
      </c>
      <c r="N234" s="18">
        <f t="shared" si="668"/>
        <v>0</v>
      </c>
      <c r="O234" s="18">
        <f t="shared" si="670"/>
        <v>0</v>
      </c>
      <c r="P234" s="18">
        <f t="shared" si="670"/>
        <v>0</v>
      </c>
      <c r="Q234" s="18">
        <f t="shared" si="670"/>
        <v>0</v>
      </c>
      <c r="R234" s="18">
        <f t="shared" si="644"/>
        <v>0</v>
      </c>
      <c r="S234" s="18">
        <f t="shared" si="645"/>
        <v>0</v>
      </c>
      <c r="T234" s="18">
        <f t="shared" si="646"/>
        <v>0</v>
      </c>
      <c r="U234" s="18">
        <f t="shared" si="670"/>
        <v>0</v>
      </c>
      <c r="V234" s="18">
        <f t="shared" si="670"/>
        <v>0</v>
      </c>
      <c r="W234" s="18">
        <f t="shared" si="670"/>
        <v>0</v>
      </c>
      <c r="X234" s="18">
        <f t="shared" si="647"/>
        <v>0</v>
      </c>
      <c r="Y234" s="18">
        <f t="shared" si="648"/>
        <v>0</v>
      </c>
      <c r="Z234" s="18">
        <f t="shared" si="649"/>
        <v>0</v>
      </c>
      <c r="AA234" s="18">
        <f t="shared" si="670"/>
        <v>0</v>
      </c>
      <c r="AB234" s="18">
        <f t="shared" si="670"/>
        <v>0</v>
      </c>
      <c r="AC234" s="18">
        <f t="shared" si="670"/>
        <v>0</v>
      </c>
      <c r="AD234" s="18">
        <f t="shared" si="650"/>
        <v>0</v>
      </c>
      <c r="AE234" s="18">
        <f t="shared" si="651"/>
        <v>0</v>
      </c>
      <c r="AF234" s="18">
        <f t="shared" si="652"/>
        <v>0</v>
      </c>
      <c r="AG234" s="18">
        <f t="shared" si="670"/>
        <v>0</v>
      </c>
      <c r="AH234" s="18">
        <f t="shared" si="653"/>
        <v>0</v>
      </c>
      <c r="AI234" s="18">
        <f t="shared" si="654"/>
        <v>0</v>
      </c>
      <c r="AJ234" s="18">
        <f t="shared" si="655"/>
        <v>0</v>
      </c>
      <c r="AK234" s="18">
        <f t="shared" si="670"/>
        <v>0</v>
      </c>
      <c r="AL234" s="18">
        <f t="shared" si="670"/>
        <v>0</v>
      </c>
      <c r="AM234" s="18">
        <f t="shared" si="670"/>
        <v>0</v>
      </c>
      <c r="AN234" s="18">
        <f t="shared" si="656"/>
        <v>0</v>
      </c>
      <c r="AO234" s="18">
        <f t="shared" si="657"/>
        <v>0</v>
      </c>
      <c r="AP234" s="18">
        <f t="shared" si="658"/>
        <v>0</v>
      </c>
      <c r="AQ234" s="18">
        <f t="shared" si="670"/>
        <v>0</v>
      </c>
      <c r="AR234" s="18">
        <f t="shared" si="659"/>
        <v>0</v>
      </c>
      <c r="AS234" s="18">
        <f t="shared" si="670"/>
        <v>0</v>
      </c>
      <c r="AT234" s="18">
        <f t="shared" si="670"/>
        <v>0</v>
      </c>
      <c r="AU234" s="18">
        <f t="shared" si="670"/>
        <v>0</v>
      </c>
      <c r="AV234" s="18">
        <f t="shared" si="660"/>
        <v>0</v>
      </c>
      <c r="AW234" s="18">
        <f t="shared" si="661"/>
        <v>0</v>
      </c>
      <c r="AX234" s="18">
        <f t="shared" si="662"/>
        <v>0</v>
      </c>
      <c r="AY234" s="18">
        <f t="shared" si="670"/>
        <v>0</v>
      </c>
      <c r="AZ234" s="18">
        <f t="shared" si="670"/>
        <v>0</v>
      </c>
      <c r="BA234" s="18">
        <f t="shared" si="641"/>
        <v>0</v>
      </c>
      <c r="BB234" s="18">
        <f t="shared" si="642"/>
        <v>0</v>
      </c>
      <c r="BC234" s="18">
        <f t="shared" si="670"/>
        <v>0</v>
      </c>
      <c r="BD234" s="18">
        <f t="shared" si="670"/>
        <v>0</v>
      </c>
      <c r="BE234" s="18">
        <f t="shared" si="670"/>
        <v>0</v>
      </c>
      <c r="BF234" s="18">
        <f t="shared" si="637"/>
        <v>0</v>
      </c>
      <c r="BG234" s="18">
        <f t="shared" si="638"/>
        <v>0</v>
      </c>
      <c r="BH234" s="18">
        <f t="shared" si="639"/>
        <v>0</v>
      </c>
      <c r="BI234" s="18">
        <f t="shared" si="670"/>
        <v>0</v>
      </c>
      <c r="BJ234" s="25">
        <v>0</v>
      </c>
      <c r="BK234" s="36"/>
    </row>
    <row r="235" spans="1:63" hidden="1" x14ac:dyDescent="0.3">
      <c r="A235" s="19" t="s">
        <v>994</v>
      </c>
      <c r="B235" s="43">
        <v>410</v>
      </c>
      <c r="C235" s="47"/>
      <c r="D235" s="47"/>
      <c r="E235" s="14" t="s">
        <v>470</v>
      </c>
      <c r="F235" s="18">
        <f t="shared" si="670"/>
        <v>574.9</v>
      </c>
      <c r="G235" s="18">
        <f t="shared" si="670"/>
        <v>0</v>
      </c>
      <c r="H235" s="18">
        <f t="shared" si="670"/>
        <v>7574</v>
      </c>
      <c r="I235" s="18">
        <f t="shared" si="670"/>
        <v>-574.9</v>
      </c>
      <c r="J235" s="18">
        <f t="shared" si="670"/>
        <v>0</v>
      </c>
      <c r="K235" s="18">
        <f t="shared" si="670"/>
        <v>-7574</v>
      </c>
      <c r="L235" s="18">
        <f t="shared" si="666"/>
        <v>0</v>
      </c>
      <c r="M235" s="18">
        <f t="shared" si="667"/>
        <v>0</v>
      </c>
      <c r="N235" s="18">
        <f t="shared" si="668"/>
        <v>0</v>
      </c>
      <c r="O235" s="18">
        <f t="shared" si="670"/>
        <v>0</v>
      </c>
      <c r="P235" s="18">
        <f t="shared" si="670"/>
        <v>0</v>
      </c>
      <c r="Q235" s="18">
        <f t="shared" si="670"/>
        <v>0</v>
      </c>
      <c r="R235" s="18">
        <f t="shared" si="644"/>
        <v>0</v>
      </c>
      <c r="S235" s="18">
        <f t="shared" si="645"/>
        <v>0</v>
      </c>
      <c r="T235" s="18">
        <f t="shared" si="646"/>
        <v>0</v>
      </c>
      <c r="U235" s="18">
        <f t="shared" si="670"/>
        <v>0</v>
      </c>
      <c r="V235" s="18">
        <f t="shared" si="670"/>
        <v>0</v>
      </c>
      <c r="W235" s="18">
        <f t="shared" si="670"/>
        <v>0</v>
      </c>
      <c r="X235" s="18">
        <f t="shared" si="647"/>
        <v>0</v>
      </c>
      <c r="Y235" s="18">
        <f t="shared" si="648"/>
        <v>0</v>
      </c>
      <c r="Z235" s="18">
        <f t="shared" si="649"/>
        <v>0</v>
      </c>
      <c r="AA235" s="18">
        <f t="shared" si="670"/>
        <v>0</v>
      </c>
      <c r="AB235" s="18">
        <f t="shared" si="670"/>
        <v>0</v>
      </c>
      <c r="AC235" s="18">
        <f t="shared" si="670"/>
        <v>0</v>
      </c>
      <c r="AD235" s="18">
        <f t="shared" si="650"/>
        <v>0</v>
      </c>
      <c r="AE235" s="18">
        <f t="shared" si="651"/>
        <v>0</v>
      </c>
      <c r="AF235" s="18">
        <f t="shared" si="652"/>
        <v>0</v>
      </c>
      <c r="AG235" s="18">
        <f t="shared" si="670"/>
        <v>0</v>
      </c>
      <c r="AH235" s="18">
        <f t="shared" si="653"/>
        <v>0</v>
      </c>
      <c r="AI235" s="18">
        <f t="shared" si="654"/>
        <v>0</v>
      </c>
      <c r="AJ235" s="18">
        <f t="shared" si="655"/>
        <v>0</v>
      </c>
      <c r="AK235" s="18">
        <f t="shared" si="670"/>
        <v>0</v>
      </c>
      <c r="AL235" s="18">
        <f t="shared" si="670"/>
        <v>0</v>
      </c>
      <c r="AM235" s="18">
        <f t="shared" si="670"/>
        <v>0</v>
      </c>
      <c r="AN235" s="18">
        <f t="shared" si="656"/>
        <v>0</v>
      </c>
      <c r="AO235" s="18">
        <f t="shared" si="657"/>
        <v>0</v>
      </c>
      <c r="AP235" s="18">
        <f t="shared" si="658"/>
        <v>0</v>
      </c>
      <c r="AQ235" s="18">
        <f t="shared" si="670"/>
        <v>0</v>
      </c>
      <c r="AR235" s="18">
        <f t="shared" si="659"/>
        <v>0</v>
      </c>
      <c r="AS235" s="18">
        <f t="shared" si="670"/>
        <v>0</v>
      </c>
      <c r="AT235" s="18">
        <f t="shared" si="670"/>
        <v>0</v>
      </c>
      <c r="AU235" s="18">
        <f t="shared" si="670"/>
        <v>0</v>
      </c>
      <c r="AV235" s="18">
        <f t="shared" si="660"/>
        <v>0</v>
      </c>
      <c r="AW235" s="18">
        <f t="shared" si="661"/>
        <v>0</v>
      </c>
      <c r="AX235" s="18">
        <f t="shared" si="662"/>
        <v>0</v>
      </c>
      <c r="AY235" s="18">
        <f t="shared" si="670"/>
        <v>0</v>
      </c>
      <c r="AZ235" s="18">
        <f t="shared" si="670"/>
        <v>0</v>
      </c>
      <c r="BA235" s="18">
        <f t="shared" si="641"/>
        <v>0</v>
      </c>
      <c r="BB235" s="18">
        <f t="shared" si="642"/>
        <v>0</v>
      </c>
      <c r="BC235" s="18">
        <f t="shared" si="670"/>
        <v>0</v>
      </c>
      <c r="BD235" s="18">
        <f t="shared" si="670"/>
        <v>0</v>
      </c>
      <c r="BE235" s="18">
        <f t="shared" si="670"/>
        <v>0</v>
      </c>
      <c r="BF235" s="18">
        <f t="shared" si="637"/>
        <v>0</v>
      </c>
      <c r="BG235" s="18">
        <f t="shared" si="638"/>
        <v>0</v>
      </c>
      <c r="BH235" s="18">
        <f t="shared" si="639"/>
        <v>0</v>
      </c>
      <c r="BI235" s="18">
        <f t="shared" si="670"/>
        <v>0</v>
      </c>
      <c r="BJ235" s="25">
        <v>0</v>
      </c>
      <c r="BK235" s="36"/>
    </row>
    <row r="236" spans="1:63" ht="46.8" hidden="1" x14ac:dyDescent="0.3">
      <c r="A236" s="19" t="s">
        <v>994</v>
      </c>
      <c r="B236" s="43">
        <v>410</v>
      </c>
      <c r="C236" s="47" t="s">
        <v>19</v>
      </c>
      <c r="D236" s="47" t="s">
        <v>53</v>
      </c>
      <c r="E236" s="14" t="s">
        <v>1126</v>
      </c>
      <c r="F236" s="18">
        <v>574.9</v>
      </c>
      <c r="G236" s="18">
        <v>0</v>
      </c>
      <c r="H236" s="18">
        <v>7574</v>
      </c>
      <c r="I236" s="18">
        <v>-574.9</v>
      </c>
      <c r="J236" s="18"/>
      <c r="K236" s="18">
        <v>-7574</v>
      </c>
      <c r="L236" s="18">
        <f t="shared" si="666"/>
        <v>0</v>
      </c>
      <c r="M236" s="18">
        <f t="shared" si="667"/>
        <v>0</v>
      </c>
      <c r="N236" s="18">
        <f t="shared" si="668"/>
        <v>0</v>
      </c>
      <c r="O236" s="18"/>
      <c r="P236" s="18"/>
      <c r="Q236" s="18"/>
      <c r="R236" s="18">
        <f t="shared" si="644"/>
        <v>0</v>
      </c>
      <c r="S236" s="18">
        <f t="shared" si="645"/>
        <v>0</v>
      </c>
      <c r="T236" s="18">
        <f t="shared" si="646"/>
        <v>0</v>
      </c>
      <c r="U236" s="18"/>
      <c r="V236" s="18"/>
      <c r="W236" s="18"/>
      <c r="X236" s="18">
        <f t="shared" si="647"/>
        <v>0</v>
      </c>
      <c r="Y236" s="18">
        <f t="shared" si="648"/>
        <v>0</v>
      </c>
      <c r="Z236" s="18">
        <f t="shared" si="649"/>
        <v>0</v>
      </c>
      <c r="AA236" s="18"/>
      <c r="AB236" s="18"/>
      <c r="AC236" s="18"/>
      <c r="AD236" s="18">
        <f t="shared" si="650"/>
        <v>0</v>
      </c>
      <c r="AE236" s="18">
        <f t="shared" si="651"/>
        <v>0</v>
      </c>
      <c r="AF236" s="18">
        <f t="shared" si="652"/>
        <v>0</v>
      </c>
      <c r="AG236" s="18"/>
      <c r="AH236" s="18">
        <f t="shared" si="653"/>
        <v>0</v>
      </c>
      <c r="AI236" s="18">
        <f t="shared" si="654"/>
        <v>0</v>
      </c>
      <c r="AJ236" s="18">
        <f t="shared" si="655"/>
        <v>0</v>
      </c>
      <c r="AK236" s="18"/>
      <c r="AL236" s="18"/>
      <c r="AM236" s="18"/>
      <c r="AN236" s="18">
        <f t="shared" si="656"/>
        <v>0</v>
      </c>
      <c r="AO236" s="18">
        <f t="shared" si="657"/>
        <v>0</v>
      </c>
      <c r="AP236" s="18">
        <f t="shared" si="658"/>
        <v>0</v>
      </c>
      <c r="AQ236" s="18"/>
      <c r="AR236" s="18">
        <f t="shared" si="659"/>
        <v>0</v>
      </c>
      <c r="AS236" s="18"/>
      <c r="AT236" s="18"/>
      <c r="AU236" s="18"/>
      <c r="AV236" s="18">
        <f t="shared" si="660"/>
        <v>0</v>
      </c>
      <c r="AW236" s="18">
        <f t="shared" si="661"/>
        <v>0</v>
      </c>
      <c r="AX236" s="18">
        <f t="shared" si="662"/>
        <v>0</v>
      </c>
      <c r="AY236" s="18"/>
      <c r="AZ236" s="18"/>
      <c r="BA236" s="18">
        <f t="shared" si="641"/>
        <v>0</v>
      </c>
      <c r="BB236" s="18">
        <f t="shared" si="642"/>
        <v>0</v>
      </c>
      <c r="BC236" s="18"/>
      <c r="BD236" s="18"/>
      <c r="BE236" s="18"/>
      <c r="BF236" s="18">
        <f t="shared" si="637"/>
        <v>0</v>
      </c>
      <c r="BG236" s="18">
        <f t="shared" si="638"/>
        <v>0</v>
      </c>
      <c r="BH236" s="18">
        <f t="shared" si="639"/>
        <v>0</v>
      </c>
      <c r="BI236" s="18"/>
      <c r="BJ236" s="25">
        <v>0</v>
      </c>
      <c r="BK236" s="36">
        <v>89</v>
      </c>
    </row>
    <row r="237" spans="1:63" ht="46.8" hidden="1" x14ac:dyDescent="0.3">
      <c r="A237" s="19" t="s">
        <v>995</v>
      </c>
      <c r="B237" s="43"/>
      <c r="C237" s="47"/>
      <c r="D237" s="47"/>
      <c r="E237" s="14" t="s">
        <v>996</v>
      </c>
      <c r="F237" s="18">
        <f t="shared" ref="F237:BI239" si="671">F238</f>
        <v>0</v>
      </c>
      <c r="G237" s="18">
        <f t="shared" si="671"/>
        <v>0</v>
      </c>
      <c r="H237" s="18">
        <f t="shared" si="671"/>
        <v>0</v>
      </c>
      <c r="I237" s="18">
        <f t="shared" si="671"/>
        <v>0</v>
      </c>
      <c r="J237" s="18">
        <f t="shared" si="671"/>
        <v>0</v>
      </c>
      <c r="K237" s="18">
        <f t="shared" si="671"/>
        <v>0</v>
      </c>
      <c r="L237" s="18">
        <f t="shared" si="666"/>
        <v>0</v>
      </c>
      <c r="M237" s="18">
        <f t="shared" si="667"/>
        <v>0</v>
      </c>
      <c r="N237" s="18">
        <f t="shared" si="668"/>
        <v>0</v>
      </c>
      <c r="O237" s="18">
        <f t="shared" si="671"/>
        <v>0</v>
      </c>
      <c r="P237" s="18">
        <f t="shared" si="671"/>
        <v>0</v>
      </c>
      <c r="Q237" s="18">
        <f t="shared" si="671"/>
        <v>0</v>
      </c>
      <c r="R237" s="18">
        <f t="shared" si="644"/>
        <v>0</v>
      </c>
      <c r="S237" s="18">
        <f t="shared" si="645"/>
        <v>0</v>
      </c>
      <c r="T237" s="18">
        <f t="shared" si="646"/>
        <v>0</v>
      </c>
      <c r="U237" s="18">
        <f t="shared" si="671"/>
        <v>0</v>
      </c>
      <c r="V237" s="18">
        <f t="shared" si="671"/>
        <v>0</v>
      </c>
      <c r="W237" s="18">
        <f t="shared" si="671"/>
        <v>0</v>
      </c>
      <c r="X237" s="18">
        <f t="shared" si="647"/>
        <v>0</v>
      </c>
      <c r="Y237" s="18">
        <f t="shared" si="648"/>
        <v>0</v>
      </c>
      <c r="Z237" s="18">
        <f t="shared" si="649"/>
        <v>0</v>
      </c>
      <c r="AA237" s="18">
        <f t="shared" si="671"/>
        <v>0</v>
      </c>
      <c r="AB237" s="18">
        <f t="shared" si="671"/>
        <v>0</v>
      </c>
      <c r="AC237" s="18">
        <f t="shared" si="671"/>
        <v>0</v>
      </c>
      <c r="AD237" s="18">
        <f t="shared" si="650"/>
        <v>0</v>
      </c>
      <c r="AE237" s="18">
        <f t="shared" si="651"/>
        <v>0</v>
      </c>
      <c r="AF237" s="18">
        <f t="shared" si="652"/>
        <v>0</v>
      </c>
      <c r="AG237" s="18">
        <f t="shared" si="671"/>
        <v>0</v>
      </c>
      <c r="AH237" s="18">
        <f t="shared" si="653"/>
        <v>0</v>
      </c>
      <c r="AI237" s="18">
        <f t="shared" si="654"/>
        <v>0</v>
      </c>
      <c r="AJ237" s="18">
        <f t="shared" si="655"/>
        <v>0</v>
      </c>
      <c r="AK237" s="18">
        <f t="shared" si="671"/>
        <v>0</v>
      </c>
      <c r="AL237" s="18">
        <f t="shared" si="671"/>
        <v>0</v>
      </c>
      <c r="AM237" s="18">
        <f t="shared" si="671"/>
        <v>0</v>
      </c>
      <c r="AN237" s="18">
        <f t="shared" si="656"/>
        <v>0</v>
      </c>
      <c r="AO237" s="18">
        <f t="shared" si="657"/>
        <v>0</v>
      </c>
      <c r="AP237" s="18">
        <f t="shared" si="658"/>
        <v>0</v>
      </c>
      <c r="AQ237" s="18">
        <f t="shared" si="671"/>
        <v>0</v>
      </c>
      <c r="AR237" s="18">
        <f t="shared" si="659"/>
        <v>0</v>
      </c>
      <c r="AS237" s="18">
        <f t="shared" si="671"/>
        <v>0</v>
      </c>
      <c r="AT237" s="18">
        <f t="shared" si="671"/>
        <v>0</v>
      </c>
      <c r="AU237" s="18">
        <f t="shared" si="671"/>
        <v>0</v>
      </c>
      <c r="AV237" s="18">
        <f t="shared" si="660"/>
        <v>0</v>
      </c>
      <c r="AW237" s="18">
        <f t="shared" si="661"/>
        <v>0</v>
      </c>
      <c r="AX237" s="18">
        <f t="shared" si="662"/>
        <v>0</v>
      </c>
      <c r="AY237" s="18">
        <f t="shared" si="671"/>
        <v>0</v>
      </c>
      <c r="AZ237" s="18">
        <f t="shared" si="671"/>
        <v>0</v>
      </c>
      <c r="BA237" s="18">
        <f t="shared" si="641"/>
        <v>0</v>
      </c>
      <c r="BB237" s="18">
        <f t="shared" si="642"/>
        <v>0</v>
      </c>
      <c r="BC237" s="18">
        <f t="shared" si="671"/>
        <v>0</v>
      </c>
      <c r="BD237" s="18">
        <f t="shared" si="671"/>
        <v>0</v>
      </c>
      <c r="BE237" s="18">
        <f t="shared" si="671"/>
        <v>0</v>
      </c>
      <c r="BF237" s="18">
        <f t="shared" si="637"/>
        <v>0</v>
      </c>
      <c r="BG237" s="18">
        <f t="shared" si="638"/>
        <v>0</v>
      </c>
      <c r="BH237" s="18">
        <f t="shared" si="639"/>
        <v>0</v>
      </c>
      <c r="BI237" s="18">
        <f t="shared" si="671"/>
        <v>0</v>
      </c>
      <c r="BJ237" s="25">
        <v>0</v>
      </c>
      <c r="BK237" s="36"/>
    </row>
    <row r="238" spans="1:63" ht="46.8" hidden="1" x14ac:dyDescent="0.3">
      <c r="A238" s="19" t="s">
        <v>995</v>
      </c>
      <c r="B238" s="43">
        <v>400</v>
      </c>
      <c r="C238" s="47"/>
      <c r="D238" s="47"/>
      <c r="E238" s="14" t="s">
        <v>457</v>
      </c>
      <c r="F238" s="18">
        <f t="shared" si="671"/>
        <v>0</v>
      </c>
      <c r="G238" s="18">
        <f t="shared" si="671"/>
        <v>0</v>
      </c>
      <c r="H238" s="18">
        <f t="shared" si="671"/>
        <v>0</v>
      </c>
      <c r="I238" s="18">
        <f t="shared" si="671"/>
        <v>0</v>
      </c>
      <c r="J238" s="18">
        <f t="shared" si="671"/>
        <v>0</v>
      </c>
      <c r="K238" s="18">
        <f t="shared" si="671"/>
        <v>0</v>
      </c>
      <c r="L238" s="18">
        <f t="shared" si="666"/>
        <v>0</v>
      </c>
      <c r="M238" s="18">
        <f t="shared" si="667"/>
        <v>0</v>
      </c>
      <c r="N238" s="18">
        <f t="shared" si="668"/>
        <v>0</v>
      </c>
      <c r="O238" s="18">
        <f t="shared" si="671"/>
        <v>0</v>
      </c>
      <c r="P238" s="18">
        <f t="shared" si="671"/>
        <v>0</v>
      </c>
      <c r="Q238" s="18">
        <f t="shared" si="671"/>
        <v>0</v>
      </c>
      <c r="R238" s="18">
        <f t="shared" si="644"/>
        <v>0</v>
      </c>
      <c r="S238" s="18">
        <f t="shared" si="645"/>
        <v>0</v>
      </c>
      <c r="T238" s="18">
        <f t="shared" si="646"/>
        <v>0</v>
      </c>
      <c r="U238" s="18">
        <f t="shared" si="671"/>
        <v>0</v>
      </c>
      <c r="V238" s="18">
        <f t="shared" si="671"/>
        <v>0</v>
      </c>
      <c r="W238" s="18">
        <f t="shared" si="671"/>
        <v>0</v>
      </c>
      <c r="X238" s="18">
        <f t="shared" si="647"/>
        <v>0</v>
      </c>
      <c r="Y238" s="18">
        <f t="shared" si="648"/>
        <v>0</v>
      </c>
      <c r="Z238" s="18">
        <f t="shared" si="649"/>
        <v>0</v>
      </c>
      <c r="AA238" s="18">
        <f t="shared" si="671"/>
        <v>0</v>
      </c>
      <c r="AB238" s="18">
        <f t="shared" si="671"/>
        <v>0</v>
      </c>
      <c r="AC238" s="18">
        <f t="shared" si="671"/>
        <v>0</v>
      </c>
      <c r="AD238" s="18">
        <f t="shared" si="650"/>
        <v>0</v>
      </c>
      <c r="AE238" s="18">
        <f t="shared" si="651"/>
        <v>0</v>
      </c>
      <c r="AF238" s="18">
        <f t="shared" si="652"/>
        <v>0</v>
      </c>
      <c r="AG238" s="18">
        <f t="shared" si="671"/>
        <v>0</v>
      </c>
      <c r="AH238" s="18">
        <f t="shared" si="653"/>
        <v>0</v>
      </c>
      <c r="AI238" s="18">
        <f t="shared" si="654"/>
        <v>0</v>
      </c>
      <c r="AJ238" s="18">
        <f t="shared" si="655"/>
        <v>0</v>
      </c>
      <c r="AK238" s="18">
        <f t="shared" si="671"/>
        <v>0</v>
      </c>
      <c r="AL238" s="18">
        <f t="shared" si="671"/>
        <v>0</v>
      </c>
      <c r="AM238" s="18">
        <f t="shared" si="671"/>
        <v>0</v>
      </c>
      <c r="AN238" s="18">
        <f t="shared" si="656"/>
        <v>0</v>
      </c>
      <c r="AO238" s="18">
        <f t="shared" si="657"/>
        <v>0</v>
      </c>
      <c r="AP238" s="18">
        <f t="shared" si="658"/>
        <v>0</v>
      </c>
      <c r="AQ238" s="18">
        <f t="shared" si="671"/>
        <v>0</v>
      </c>
      <c r="AR238" s="18">
        <f t="shared" si="659"/>
        <v>0</v>
      </c>
      <c r="AS238" s="18">
        <f t="shared" si="671"/>
        <v>0</v>
      </c>
      <c r="AT238" s="18">
        <f t="shared" si="671"/>
        <v>0</v>
      </c>
      <c r="AU238" s="18">
        <f t="shared" si="671"/>
        <v>0</v>
      </c>
      <c r="AV238" s="18">
        <f t="shared" si="660"/>
        <v>0</v>
      </c>
      <c r="AW238" s="18">
        <f t="shared" si="661"/>
        <v>0</v>
      </c>
      <c r="AX238" s="18">
        <f t="shared" si="662"/>
        <v>0</v>
      </c>
      <c r="AY238" s="18">
        <f t="shared" si="671"/>
        <v>0</v>
      </c>
      <c r="AZ238" s="18">
        <f t="shared" si="671"/>
        <v>0</v>
      </c>
      <c r="BA238" s="18">
        <f t="shared" si="641"/>
        <v>0</v>
      </c>
      <c r="BB238" s="18">
        <f t="shared" si="642"/>
        <v>0</v>
      </c>
      <c r="BC238" s="18">
        <f t="shared" si="671"/>
        <v>0</v>
      </c>
      <c r="BD238" s="18">
        <f t="shared" si="671"/>
        <v>0</v>
      </c>
      <c r="BE238" s="18">
        <f t="shared" si="671"/>
        <v>0</v>
      </c>
      <c r="BF238" s="18">
        <f t="shared" si="637"/>
        <v>0</v>
      </c>
      <c r="BG238" s="18">
        <f t="shared" si="638"/>
        <v>0</v>
      </c>
      <c r="BH238" s="18">
        <f t="shared" si="639"/>
        <v>0</v>
      </c>
      <c r="BI238" s="18">
        <f t="shared" si="671"/>
        <v>0</v>
      </c>
      <c r="BJ238" s="25">
        <v>0</v>
      </c>
      <c r="BK238" s="36"/>
    </row>
    <row r="239" spans="1:63" hidden="1" x14ac:dyDescent="0.3">
      <c r="A239" s="19" t="s">
        <v>995</v>
      </c>
      <c r="B239" s="43">
        <v>410</v>
      </c>
      <c r="C239" s="47"/>
      <c r="D239" s="47"/>
      <c r="E239" s="14" t="s">
        <v>470</v>
      </c>
      <c r="F239" s="18">
        <f t="shared" si="671"/>
        <v>0</v>
      </c>
      <c r="G239" s="18">
        <f t="shared" si="671"/>
        <v>0</v>
      </c>
      <c r="H239" s="18">
        <f t="shared" si="671"/>
        <v>0</v>
      </c>
      <c r="I239" s="18">
        <f t="shared" si="671"/>
        <v>0</v>
      </c>
      <c r="J239" s="18">
        <f t="shared" si="671"/>
        <v>0</v>
      </c>
      <c r="K239" s="18">
        <f t="shared" si="671"/>
        <v>0</v>
      </c>
      <c r="L239" s="18">
        <f t="shared" si="666"/>
        <v>0</v>
      </c>
      <c r="M239" s="18">
        <f t="shared" si="667"/>
        <v>0</v>
      </c>
      <c r="N239" s="18">
        <f t="shared" si="668"/>
        <v>0</v>
      </c>
      <c r="O239" s="18">
        <f t="shared" si="671"/>
        <v>0</v>
      </c>
      <c r="P239" s="18">
        <f t="shared" si="671"/>
        <v>0</v>
      </c>
      <c r="Q239" s="18">
        <f t="shared" si="671"/>
        <v>0</v>
      </c>
      <c r="R239" s="18">
        <f t="shared" si="644"/>
        <v>0</v>
      </c>
      <c r="S239" s="18">
        <f t="shared" si="645"/>
        <v>0</v>
      </c>
      <c r="T239" s="18">
        <f t="shared" si="646"/>
        <v>0</v>
      </c>
      <c r="U239" s="18">
        <f t="shared" si="671"/>
        <v>0</v>
      </c>
      <c r="V239" s="18">
        <f t="shared" si="671"/>
        <v>0</v>
      </c>
      <c r="W239" s="18">
        <f t="shared" si="671"/>
        <v>0</v>
      </c>
      <c r="X239" s="18">
        <f t="shared" si="647"/>
        <v>0</v>
      </c>
      <c r="Y239" s="18">
        <f t="shared" si="648"/>
        <v>0</v>
      </c>
      <c r="Z239" s="18">
        <f t="shared" si="649"/>
        <v>0</v>
      </c>
      <c r="AA239" s="18">
        <f t="shared" si="671"/>
        <v>0</v>
      </c>
      <c r="AB239" s="18">
        <f t="shared" si="671"/>
        <v>0</v>
      </c>
      <c r="AC239" s="18">
        <f t="shared" si="671"/>
        <v>0</v>
      </c>
      <c r="AD239" s="18">
        <f t="shared" si="650"/>
        <v>0</v>
      </c>
      <c r="AE239" s="18">
        <f t="shared" si="651"/>
        <v>0</v>
      </c>
      <c r="AF239" s="18">
        <f t="shared" si="652"/>
        <v>0</v>
      </c>
      <c r="AG239" s="18">
        <f t="shared" si="671"/>
        <v>0</v>
      </c>
      <c r="AH239" s="18">
        <f t="shared" si="653"/>
        <v>0</v>
      </c>
      <c r="AI239" s="18">
        <f t="shared" si="654"/>
        <v>0</v>
      </c>
      <c r="AJ239" s="18">
        <f t="shared" si="655"/>
        <v>0</v>
      </c>
      <c r="AK239" s="18">
        <f t="shared" si="671"/>
        <v>0</v>
      </c>
      <c r="AL239" s="18">
        <f t="shared" si="671"/>
        <v>0</v>
      </c>
      <c r="AM239" s="18">
        <f t="shared" si="671"/>
        <v>0</v>
      </c>
      <c r="AN239" s="18">
        <f t="shared" si="656"/>
        <v>0</v>
      </c>
      <c r="AO239" s="18">
        <f t="shared" si="657"/>
        <v>0</v>
      </c>
      <c r="AP239" s="18">
        <f t="shared" si="658"/>
        <v>0</v>
      </c>
      <c r="AQ239" s="18">
        <f t="shared" si="671"/>
        <v>0</v>
      </c>
      <c r="AR239" s="18">
        <f t="shared" si="659"/>
        <v>0</v>
      </c>
      <c r="AS239" s="18">
        <f t="shared" si="671"/>
        <v>0</v>
      </c>
      <c r="AT239" s="18">
        <f t="shared" si="671"/>
        <v>0</v>
      </c>
      <c r="AU239" s="18">
        <f t="shared" si="671"/>
        <v>0</v>
      </c>
      <c r="AV239" s="18">
        <f t="shared" si="660"/>
        <v>0</v>
      </c>
      <c r="AW239" s="18">
        <f t="shared" si="661"/>
        <v>0</v>
      </c>
      <c r="AX239" s="18">
        <f t="shared" si="662"/>
        <v>0</v>
      </c>
      <c r="AY239" s="18">
        <f t="shared" si="671"/>
        <v>0</v>
      </c>
      <c r="AZ239" s="18">
        <f t="shared" si="671"/>
        <v>0</v>
      </c>
      <c r="BA239" s="18">
        <f t="shared" si="641"/>
        <v>0</v>
      </c>
      <c r="BB239" s="18">
        <f t="shared" si="642"/>
        <v>0</v>
      </c>
      <c r="BC239" s="18">
        <f t="shared" si="671"/>
        <v>0</v>
      </c>
      <c r="BD239" s="18">
        <f t="shared" si="671"/>
        <v>0</v>
      </c>
      <c r="BE239" s="18">
        <f t="shared" si="671"/>
        <v>0</v>
      </c>
      <c r="BF239" s="18">
        <f t="shared" si="637"/>
        <v>0</v>
      </c>
      <c r="BG239" s="18">
        <f t="shared" si="638"/>
        <v>0</v>
      </c>
      <c r="BH239" s="18">
        <f t="shared" si="639"/>
        <v>0</v>
      </c>
      <c r="BI239" s="18">
        <f t="shared" si="671"/>
        <v>0</v>
      </c>
      <c r="BJ239" s="25">
        <v>0</v>
      </c>
      <c r="BK239" s="36"/>
    </row>
    <row r="240" spans="1:63" ht="46.8" hidden="1" x14ac:dyDescent="0.3">
      <c r="A240" s="19" t="s">
        <v>995</v>
      </c>
      <c r="B240" s="43">
        <v>410</v>
      </c>
      <c r="C240" s="47" t="s">
        <v>19</v>
      </c>
      <c r="D240" s="47" t="s">
        <v>53</v>
      </c>
      <c r="E240" s="14" t="s">
        <v>1126</v>
      </c>
      <c r="F240" s="18">
        <v>0</v>
      </c>
      <c r="G240" s="18">
        <v>0</v>
      </c>
      <c r="H240" s="18">
        <v>0</v>
      </c>
      <c r="I240" s="18"/>
      <c r="J240" s="18"/>
      <c r="K240" s="18"/>
      <c r="L240" s="18">
        <f t="shared" si="666"/>
        <v>0</v>
      </c>
      <c r="M240" s="18">
        <f t="shared" si="667"/>
        <v>0</v>
      </c>
      <c r="N240" s="18">
        <f t="shared" si="668"/>
        <v>0</v>
      </c>
      <c r="O240" s="18"/>
      <c r="P240" s="18"/>
      <c r="Q240" s="18"/>
      <c r="R240" s="18">
        <f t="shared" si="644"/>
        <v>0</v>
      </c>
      <c r="S240" s="18">
        <f t="shared" si="645"/>
        <v>0</v>
      </c>
      <c r="T240" s="18">
        <f t="shared" si="646"/>
        <v>0</v>
      </c>
      <c r="U240" s="18"/>
      <c r="V240" s="18"/>
      <c r="W240" s="18"/>
      <c r="X240" s="18">
        <f t="shared" si="647"/>
        <v>0</v>
      </c>
      <c r="Y240" s="18">
        <f t="shared" si="648"/>
        <v>0</v>
      </c>
      <c r="Z240" s="18">
        <f t="shared" si="649"/>
        <v>0</v>
      </c>
      <c r="AA240" s="18"/>
      <c r="AB240" s="18"/>
      <c r="AC240" s="18"/>
      <c r="AD240" s="18">
        <f t="shared" si="650"/>
        <v>0</v>
      </c>
      <c r="AE240" s="18">
        <f t="shared" si="651"/>
        <v>0</v>
      </c>
      <c r="AF240" s="18">
        <f t="shared" si="652"/>
        <v>0</v>
      </c>
      <c r="AG240" s="18"/>
      <c r="AH240" s="18">
        <f t="shared" si="653"/>
        <v>0</v>
      </c>
      <c r="AI240" s="18">
        <f t="shared" si="654"/>
        <v>0</v>
      </c>
      <c r="AJ240" s="18">
        <f t="shared" si="655"/>
        <v>0</v>
      </c>
      <c r="AK240" s="18"/>
      <c r="AL240" s="18"/>
      <c r="AM240" s="18"/>
      <c r="AN240" s="18">
        <f t="shared" si="656"/>
        <v>0</v>
      </c>
      <c r="AO240" s="18">
        <f t="shared" si="657"/>
        <v>0</v>
      </c>
      <c r="AP240" s="18">
        <f t="shared" si="658"/>
        <v>0</v>
      </c>
      <c r="AQ240" s="18"/>
      <c r="AR240" s="18">
        <f t="shared" si="659"/>
        <v>0</v>
      </c>
      <c r="AS240" s="18"/>
      <c r="AT240" s="18"/>
      <c r="AU240" s="18"/>
      <c r="AV240" s="18">
        <f t="shared" si="660"/>
        <v>0</v>
      </c>
      <c r="AW240" s="18">
        <f t="shared" si="661"/>
        <v>0</v>
      </c>
      <c r="AX240" s="18">
        <f t="shared" si="662"/>
        <v>0</v>
      </c>
      <c r="AY240" s="18"/>
      <c r="AZ240" s="18"/>
      <c r="BA240" s="18">
        <f t="shared" si="641"/>
        <v>0</v>
      </c>
      <c r="BB240" s="18">
        <f t="shared" si="642"/>
        <v>0</v>
      </c>
      <c r="BC240" s="18"/>
      <c r="BD240" s="18"/>
      <c r="BE240" s="18"/>
      <c r="BF240" s="18">
        <f t="shared" si="637"/>
        <v>0</v>
      </c>
      <c r="BG240" s="18">
        <f t="shared" si="638"/>
        <v>0</v>
      </c>
      <c r="BH240" s="18">
        <f t="shared" si="639"/>
        <v>0</v>
      </c>
      <c r="BI240" s="18"/>
      <c r="BJ240" s="25">
        <v>0</v>
      </c>
      <c r="BK240" s="36"/>
    </row>
    <row r="241" spans="1:63" ht="62.4" x14ac:dyDescent="0.3">
      <c r="A241" s="19" t="s">
        <v>997</v>
      </c>
      <c r="B241" s="50"/>
      <c r="C241" s="51"/>
      <c r="D241" s="51"/>
      <c r="E241" s="14" t="s">
        <v>998</v>
      </c>
      <c r="F241" s="18">
        <f t="shared" ref="F241:BI243" si="672">F242</f>
        <v>8733.1</v>
      </c>
      <c r="G241" s="18">
        <f t="shared" si="672"/>
        <v>0</v>
      </c>
      <c r="H241" s="18">
        <f t="shared" si="672"/>
        <v>0</v>
      </c>
      <c r="I241" s="18">
        <f t="shared" si="672"/>
        <v>0</v>
      </c>
      <c r="J241" s="18">
        <f t="shared" si="672"/>
        <v>0</v>
      </c>
      <c r="K241" s="18">
        <f t="shared" si="672"/>
        <v>0</v>
      </c>
      <c r="L241" s="18">
        <f t="shared" si="666"/>
        <v>8733.1</v>
      </c>
      <c r="M241" s="18">
        <f t="shared" si="667"/>
        <v>0</v>
      </c>
      <c r="N241" s="18">
        <f t="shared" si="668"/>
        <v>0</v>
      </c>
      <c r="O241" s="18">
        <f t="shared" si="672"/>
        <v>0</v>
      </c>
      <c r="P241" s="18">
        <f t="shared" si="672"/>
        <v>0</v>
      </c>
      <c r="Q241" s="18">
        <f t="shared" si="672"/>
        <v>0</v>
      </c>
      <c r="R241" s="18">
        <f t="shared" si="644"/>
        <v>8733.1</v>
      </c>
      <c r="S241" s="18">
        <f t="shared" si="645"/>
        <v>0</v>
      </c>
      <c r="T241" s="18">
        <f t="shared" si="646"/>
        <v>0</v>
      </c>
      <c r="U241" s="18">
        <f t="shared" si="672"/>
        <v>0</v>
      </c>
      <c r="V241" s="18">
        <f t="shared" si="672"/>
        <v>0</v>
      </c>
      <c r="W241" s="18">
        <f t="shared" si="672"/>
        <v>0</v>
      </c>
      <c r="X241" s="18">
        <f t="shared" si="647"/>
        <v>8733.1</v>
      </c>
      <c r="Y241" s="18">
        <f t="shared" si="648"/>
        <v>0</v>
      </c>
      <c r="Z241" s="18">
        <f t="shared" si="649"/>
        <v>0</v>
      </c>
      <c r="AA241" s="18">
        <f t="shared" si="672"/>
        <v>0</v>
      </c>
      <c r="AB241" s="18">
        <f t="shared" si="672"/>
        <v>0</v>
      </c>
      <c r="AC241" s="18">
        <f t="shared" si="672"/>
        <v>0</v>
      </c>
      <c r="AD241" s="18">
        <f t="shared" si="650"/>
        <v>8733.1</v>
      </c>
      <c r="AE241" s="18">
        <f t="shared" si="651"/>
        <v>0</v>
      </c>
      <c r="AF241" s="18">
        <f t="shared" si="652"/>
        <v>0</v>
      </c>
      <c r="AG241" s="18">
        <f t="shared" si="672"/>
        <v>0</v>
      </c>
      <c r="AH241" s="18">
        <f t="shared" si="653"/>
        <v>8733.1</v>
      </c>
      <c r="AI241" s="18">
        <f t="shared" si="654"/>
        <v>0</v>
      </c>
      <c r="AJ241" s="18">
        <f t="shared" si="655"/>
        <v>0</v>
      </c>
      <c r="AK241" s="18">
        <f t="shared" si="672"/>
        <v>0</v>
      </c>
      <c r="AL241" s="18">
        <f t="shared" si="672"/>
        <v>0</v>
      </c>
      <c r="AM241" s="18">
        <f t="shared" si="672"/>
        <v>0</v>
      </c>
      <c r="AN241" s="18">
        <f t="shared" si="656"/>
        <v>8733.1</v>
      </c>
      <c r="AO241" s="18">
        <f t="shared" si="657"/>
        <v>0</v>
      </c>
      <c r="AP241" s="18">
        <f t="shared" si="658"/>
        <v>0</v>
      </c>
      <c r="AQ241" s="18">
        <f t="shared" si="672"/>
        <v>0</v>
      </c>
      <c r="AR241" s="18">
        <f t="shared" si="659"/>
        <v>8733.1</v>
      </c>
      <c r="AS241" s="18">
        <f t="shared" si="672"/>
        <v>0</v>
      </c>
      <c r="AT241" s="18">
        <f t="shared" si="672"/>
        <v>0</v>
      </c>
      <c r="AU241" s="18">
        <f t="shared" si="672"/>
        <v>0</v>
      </c>
      <c r="AV241" s="18">
        <f t="shared" si="660"/>
        <v>8733.1</v>
      </c>
      <c r="AW241" s="18">
        <f t="shared" si="661"/>
        <v>0</v>
      </c>
      <c r="AX241" s="18">
        <f t="shared" si="662"/>
        <v>0</v>
      </c>
      <c r="AY241" s="18">
        <f t="shared" si="672"/>
        <v>0</v>
      </c>
      <c r="AZ241" s="18">
        <f t="shared" si="672"/>
        <v>0</v>
      </c>
      <c r="BA241" s="18">
        <f t="shared" si="641"/>
        <v>8733.1</v>
      </c>
      <c r="BB241" s="18">
        <f t="shared" si="642"/>
        <v>0</v>
      </c>
      <c r="BC241" s="18">
        <f t="shared" si="672"/>
        <v>0</v>
      </c>
      <c r="BD241" s="18">
        <f t="shared" si="672"/>
        <v>0</v>
      </c>
      <c r="BE241" s="18">
        <f t="shared" si="672"/>
        <v>0</v>
      </c>
      <c r="BF241" s="18">
        <f t="shared" si="637"/>
        <v>8733.1</v>
      </c>
      <c r="BG241" s="18">
        <f t="shared" si="638"/>
        <v>0</v>
      </c>
      <c r="BH241" s="18">
        <f t="shared" si="639"/>
        <v>0</v>
      </c>
      <c r="BI241" s="18">
        <f t="shared" si="672"/>
        <v>0</v>
      </c>
      <c r="BJ241" s="25"/>
      <c r="BK241" s="36"/>
    </row>
    <row r="242" spans="1:63" ht="46.8" x14ac:dyDescent="0.3">
      <c r="A242" s="19" t="s">
        <v>997</v>
      </c>
      <c r="B242" s="50">
        <v>400</v>
      </c>
      <c r="C242" s="51"/>
      <c r="D242" s="51"/>
      <c r="E242" s="14" t="s">
        <v>457</v>
      </c>
      <c r="F242" s="18">
        <f t="shared" si="672"/>
        <v>8733.1</v>
      </c>
      <c r="G242" s="18">
        <f t="shared" si="672"/>
        <v>0</v>
      </c>
      <c r="H242" s="18">
        <f t="shared" si="672"/>
        <v>0</v>
      </c>
      <c r="I242" s="18">
        <f t="shared" si="672"/>
        <v>0</v>
      </c>
      <c r="J242" s="18">
        <f t="shared" si="672"/>
        <v>0</v>
      </c>
      <c r="K242" s="18">
        <f t="shared" si="672"/>
        <v>0</v>
      </c>
      <c r="L242" s="18">
        <f t="shared" si="666"/>
        <v>8733.1</v>
      </c>
      <c r="M242" s="18">
        <f t="shared" si="667"/>
        <v>0</v>
      </c>
      <c r="N242" s="18">
        <f t="shared" si="668"/>
        <v>0</v>
      </c>
      <c r="O242" s="18">
        <f t="shared" si="672"/>
        <v>0</v>
      </c>
      <c r="P242" s="18">
        <f t="shared" si="672"/>
        <v>0</v>
      </c>
      <c r="Q242" s="18">
        <f t="shared" si="672"/>
        <v>0</v>
      </c>
      <c r="R242" s="18">
        <f t="shared" si="644"/>
        <v>8733.1</v>
      </c>
      <c r="S242" s="18">
        <f t="shared" si="645"/>
        <v>0</v>
      </c>
      <c r="T242" s="18">
        <f t="shared" si="646"/>
        <v>0</v>
      </c>
      <c r="U242" s="18">
        <f t="shared" si="672"/>
        <v>0</v>
      </c>
      <c r="V242" s="18">
        <f t="shared" si="672"/>
        <v>0</v>
      </c>
      <c r="W242" s="18">
        <f t="shared" si="672"/>
        <v>0</v>
      </c>
      <c r="X242" s="18">
        <f t="shared" si="647"/>
        <v>8733.1</v>
      </c>
      <c r="Y242" s="18">
        <f t="shared" si="648"/>
        <v>0</v>
      </c>
      <c r="Z242" s="18">
        <f t="shared" si="649"/>
        <v>0</v>
      </c>
      <c r="AA242" s="18">
        <f t="shared" si="672"/>
        <v>0</v>
      </c>
      <c r="AB242" s="18">
        <f t="shared" si="672"/>
        <v>0</v>
      </c>
      <c r="AC242" s="18">
        <f t="shared" si="672"/>
        <v>0</v>
      </c>
      <c r="AD242" s="18">
        <f t="shared" si="650"/>
        <v>8733.1</v>
      </c>
      <c r="AE242" s="18">
        <f t="shared" si="651"/>
        <v>0</v>
      </c>
      <c r="AF242" s="18">
        <f t="shared" si="652"/>
        <v>0</v>
      </c>
      <c r="AG242" s="18">
        <f t="shared" si="672"/>
        <v>0</v>
      </c>
      <c r="AH242" s="18">
        <f t="shared" si="653"/>
        <v>8733.1</v>
      </c>
      <c r="AI242" s="18">
        <f t="shared" si="654"/>
        <v>0</v>
      </c>
      <c r="AJ242" s="18">
        <f t="shared" si="655"/>
        <v>0</v>
      </c>
      <c r="AK242" s="18">
        <f t="shared" si="672"/>
        <v>0</v>
      </c>
      <c r="AL242" s="18">
        <f t="shared" si="672"/>
        <v>0</v>
      </c>
      <c r="AM242" s="18">
        <f t="shared" si="672"/>
        <v>0</v>
      </c>
      <c r="AN242" s="18">
        <f t="shared" si="656"/>
        <v>8733.1</v>
      </c>
      <c r="AO242" s="18">
        <f t="shared" si="657"/>
        <v>0</v>
      </c>
      <c r="AP242" s="18">
        <f t="shared" si="658"/>
        <v>0</v>
      </c>
      <c r="AQ242" s="18">
        <f t="shared" si="672"/>
        <v>0</v>
      </c>
      <c r="AR242" s="18">
        <f t="shared" si="659"/>
        <v>8733.1</v>
      </c>
      <c r="AS242" s="18">
        <f t="shared" si="672"/>
        <v>0</v>
      </c>
      <c r="AT242" s="18">
        <f t="shared" si="672"/>
        <v>0</v>
      </c>
      <c r="AU242" s="18">
        <f t="shared" si="672"/>
        <v>0</v>
      </c>
      <c r="AV242" s="18">
        <f t="shared" si="660"/>
        <v>8733.1</v>
      </c>
      <c r="AW242" s="18">
        <f t="shared" si="661"/>
        <v>0</v>
      </c>
      <c r="AX242" s="18">
        <f t="shared" si="662"/>
        <v>0</v>
      </c>
      <c r="AY242" s="18">
        <f t="shared" si="672"/>
        <v>0</v>
      </c>
      <c r="AZ242" s="18">
        <f t="shared" si="672"/>
        <v>0</v>
      </c>
      <c r="BA242" s="18">
        <f t="shared" si="641"/>
        <v>8733.1</v>
      </c>
      <c r="BB242" s="18">
        <f t="shared" si="642"/>
        <v>0</v>
      </c>
      <c r="BC242" s="18">
        <f t="shared" si="672"/>
        <v>0</v>
      </c>
      <c r="BD242" s="18">
        <f t="shared" si="672"/>
        <v>0</v>
      </c>
      <c r="BE242" s="18">
        <f t="shared" si="672"/>
        <v>0</v>
      </c>
      <c r="BF242" s="18">
        <f t="shared" si="637"/>
        <v>8733.1</v>
      </c>
      <c r="BG242" s="18">
        <f t="shared" si="638"/>
        <v>0</v>
      </c>
      <c r="BH242" s="18">
        <f t="shared" si="639"/>
        <v>0</v>
      </c>
      <c r="BI242" s="18">
        <f t="shared" si="672"/>
        <v>0</v>
      </c>
      <c r="BJ242" s="25"/>
      <c r="BK242" s="36"/>
    </row>
    <row r="243" spans="1:63" x14ac:dyDescent="0.3">
      <c r="A243" s="19" t="s">
        <v>997</v>
      </c>
      <c r="B243" s="50">
        <v>410</v>
      </c>
      <c r="C243" s="51"/>
      <c r="D243" s="51"/>
      <c r="E243" s="14" t="s">
        <v>470</v>
      </c>
      <c r="F243" s="18">
        <f t="shared" si="672"/>
        <v>8733.1</v>
      </c>
      <c r="G243" s="18">
        <f t="shared" si="672"/>
        <v>0</v>
      </c>
      <c r="H243" s="18">
        <f t="shared" si="672"/>
        <v>0</v>
      </c>
      <c r="I243" s="18">
        <f t="shared" si="672"/>
        <v>0</v>
      </c>
      <c r="J243" s="18">
        <f t="shared" si="672"/>
        <v>0</v>
      </c>
      <c r="K243" s="18">
        <f t="shared" si="672"/>
        <v>0</v>
      </c>
      <c r="L243" s="18">
        <f t="shared" si="666"/>
        <v>8733.1</v>
      </c>
      <c r="M243" s="18">
        <f t="shared" si="667"/>
        <v>0</v>
      </c>
      <c r="N243" s="18">
        <f t="shared" si="668"/>
        <v>0</v>
      </c>
      <c r="O243" s="18">
        <f t="shared" si="672"/>
        <v>0</v>
      </c>
      <c r="P243" s="18">
        <f t="shared" si="672"/>
        <v>0</v>
      </c>
      <c r="Q243" s="18">
        <f t="shared" si="672"/>
        <v>0</v>
      </c>
      <c r="R243" s="18">
        <f t="shared" si="644"/>
        <v>8733.1</v>
      </c>
      <c r="S243" s="18">
        <f t="shared" si="645"/>
        <v>0</v>
      </c>
      <c r="T243" s="18">
        <f t="shared" si="646"/>
        <v>0</v>
      </c>
      <c r="U243" s="18">
        <f t="shared" si="672"/>
        <v>0</v>
      </c>
      <c r="V243" s="18">
        <f t="shared" si="672"/>
        <v>0</v>
      </c>
      <c r="W243" s="18">
        <f t="shared" si="672"/>
        <v>0</v>
      </c>
      <c r="X243" s="18">
        <f t="shared" si="647"/>
        <v>8733.1</v>
      </c>
      <c r="Y243" s="18">
        <f t="shared" si="648"/>
        <v>0</v>
      </c>
      <c r="Z243" s="18">
        <f t="shared" si="649"/>
        <v>0</v>
      </c>
      <c r="AA243" s="18">
        <f t="shared" si="672"/>
        <v>0</v>
      </c>
      <c r="AB243" s="18">
        <f t="shared" si="672"/>
        <v>0</v>
      </c>
      <c r="AC243" s="18">
        <f t="shared" si="672"/>
        <v>0</v>
      </c>
      <c r="AD243" s="18">
        <f t="shared" si="650"/>
        <v>8733.1</v>
      </c>
      <c r="AE243" s="18">
        <f t="shared" si="651"/>
        <v>0</v>
      </c>
      <c r="AF243" s="18">
        <f t="shared" si="652"/>
        <v>0</v>
      </c>
      <c r="AG243" s="18">
        <f t="shared" si="672"/>
        <v>0</v>
      </c>
      <c r="AH243" s="18">
        <f t="shared" si="653"/>
        <v>8733.1</v>
      </c>
      <c r="AI243" s="18">
        <f t="shared" si="654"/>
        <v>0</v>
      </c>
      <c r="AJ243" s="18">
        <f t="shared" si="655"/>
        <v>0</v>
      </c>
      <c r="AK243" s="18">
        <f t="shared" si="672"/>
        <v>0</v>
      </c>
      <c r="AL243" s="18">
        <f t="shared" si="672"/>
        <v>0</v>
      </c>
      <c r="AM243" s="18">
        <f t="shared" si="672"/>
        <v>0</v>
      </c>
      <c r="AN243" s="18">
        <f t="shared" si="656"/>
        <v>8733.1</v>
      </c>
      <c r="AO243" s="18">
        <f t="shared" si="657"/>
        <v>0</v>
      </c>
      <c r="AP243" s="18">
        <f t="shared" si="658"/>
        <v>0</v>
      </c>
      <c r="AQ243" s="18">
        <f t="shared" si="672"/>
        <v>0</v>
      </c>
      <c r="AR243" s="18">
        <f t="shared" si="659"/>
        <v>8733.1</v>
      </c>
      <c r="AS243" s="18">
        <f t="shared" si="672"/>
        <v>0</v>
      </c>
      <c r="AT243" s="18">
        <f t="shared" si="672"/>
        <v>0</v>
      </c>
      <c r="AU243" s="18">
        <f t="shared" si="672"/>
        <v>0</v>
      </c>
      <c r="AV243" s="18">
        <f t="shared" si="660"/>
        <v>8733.1</v>
      </c>
      <c r="AW243" s="18">
        <f t="shared" si="661"/>
        <v>0</v>
      </c>
      <c r="AX243" s="18">
        <f t="shared" si="662"/>
        <v>0</v>
      </c>
      <c r="AY243" s="18">
        <f t="shared" si="672"/>
        <v>0</v>
      </c>
      <c r="AZ243" s="18">
        <f t="shared" si="672"/>
        <v>0</v>
      </c>
      <c r="BA243" s="18">
        <f t="shared" si="641"/>
        <v>8733.1</v>
      </c>
      <c r="BB243" s="18">
        <f t="shared" si="642"/>
        <v>0</v>
      </c>
      <c r="BC243" s="18">
        <f t="shared" si="672"/>
        <v>0</v>
      </c>
      <c r="BD243" s="18">
        <f t="shared" si="672"/>
        <v>0</v>
      </c>
      <c r="BE243" s="18">
        <f t="shared" si="672"/>
        <v>0</v>
      </c>
      <c r="BF243" s="18">
        <f t="shared" si="637"/>
        <v>8733.1</v>
      </c>
      <c r="BG243" s="18">
        <f t="shared" si="638"/>
        <v>0</v>
      </c>
      <c r="BH243" s="18">
        <f t="shared" si="639"/>
        <v>0</v>
      </c>
      <c r="BI243" s="18">
        <f t="shared" si="672"/>
        <v>0</v>
      </c>
      <c r="BJ243" s="25"/>
      <c r="BK243" s="36"/>
    </row>
    <row r="244" spans="1:63" ht="46.8" x14ac:dyDescent="0.3">
      <c r="A244" s="19" t="s">
        <v>997</v>
      </c>
      <c r="B244" s="50">
        <v>410</v>
      </c>
      <c r="C244" s="51" t="s">
        <v>19</v>
      </c>
      <c r="D244" s="51" t="s">
        <v>53</v>
      </c>
      <c r="E244" s="14" t="s">
        <v>1126</v>
      </c>
      <c r="F244" s="18">
        <v>8733.1</v>
      </c>
      <c r="G244" s="18">
        <v>0</v>
      </c>
      <c r="H244" s="18">
        <v>0</v>
      </c>
      <c r="I244" s="18"/>
      <c r="J244" s="18"/>
      <c r="K244" s="18"/>
      <c r="L244" s="18">
        <f t="shared" si="666"/>
        <v>8733.1</v>
      </c>
      <c r="M244" s="18">
        <f t="shared" si="667"/>
        <v>0</v>
      </c>
      <c r="N244" s="18">
        <f t="shared" si="668"/>
        <v>0</v>
      </c>
      <c r="O244" s="18"/>
      <c r="P244" s="18"/>
      <c r="Q244" s="18"/>
      <c r="R244" s="18">
        <f t="shared" si="644"/>
        <v>8733.1</v>
      </c>
      <c r="S244" s="18">
        <f t="shared" si="645"/>
        <v>0</v>
      </c>
      <c r="T244" s="18">
        <f t="shared" si="646"/>
        <v>0</v>
      </c>
      <c r="U244" s="18"/>
      <c r="V244" s="18"/>
      <c r="W244" s="18"/>
      <c r="X244" s="18">
        <f t="shared" si="647"/>
        <v>8733.1</v>
      </c>
      <c r="Y244" s="18">
        <f t="shared" si="648"/>
        <v>0</v>
      </c>
      <c r="Z244" s="18">
        <f t="shared" si="649"/>
        <v>0</v>
      </c>
      <c r="AA244" s="18"/>
      <c r="AB244" s="18"/>
      <c r="AC244" s="18"/>
      <c r="AD244" s="18">
        <f t="shared" si="650"/>
        <v>8733.1</v>
      </c>
      <c r="AE244" s="18">
        <f t="shared" si="651"/>
        <v>0</v>
      </c>
      <c r="AF244" s="18">
        <f t="shared" si="652"/>
        <v>0</v>
      </c>
      <c r="AG244" s="18"/>
      <c r="AH244" s="18">
        <f t="shared" si="653"/>
        <v>8733.1</v>
      </c>
      <c r="AI244" s="18">
        <f t="shared" si="654"/>
        <v>0</v>
      </c>
      <c r="AJ244" s="18">
        <f t="shared" si="655"/>
        <v>0</v>
      </c>
      <c r="AK244" s="18"/>
      <c r="AL244" s="18"/>
      <c r="AM244" s="18"/>
      <c r="AN244" s="18">
        <f t="shared" si="656"/>
        <v>8733.1</v>
      </c>
      <c r="AO244" s="18">
        <f t="shared" si="657"/>
        <v>0</v>
      </c>
      <c r="AP244" s="18">
        <f t="shared" si="658"/>
        <v>0</v>
      </c>
      <c r="AQ244" s="18"/>
      <c r="AR244" s="18">
        <f t="shared" si="659"/>
        <v>8733.1</v>
      </c>
      <c r="AS244" s="18"/>
      <c r="AT244" s="18"/>
      <c r="AU244" s="18"/>
      <c r="AV244" s="18">
        <f t="shared" si="660"/>
        <v>8733.1</v>
      </c>
      <c r="AW244" s="18">
        <f t="shared" si="661"/>
        <v>0</v>
      </c>
      <c r="AX244" s="18">
        <f t="shared" si="662"/>
        <v>0</v>
      </c>
      <c r="AY244" s="18"/>
      <c r="AZ244" s="18"/>
      <c r="BA244" s="18">
        <f t="shared" si="641"/>
        <v>8733.1</v>
      </c>
      <c r="BB244" s="18">
        <f t="shared" si="642"/>
        <v>0</v>
      </c>
      <c r="BC244" s="18"/>
      <c r="BD244" s="18"/>
      <c r="BE244" s="18"/>
      <c r="BF244" s="18">
        <f t="shared" si="637"/>
        <v>8733.1</v>
      </c>
      <c r="BG244" s="18">
        <f t="shared" si="638"/>
        <v>0</v>
      </c>
      <c r="BH244" s="18">
        <f t="shared" si="639"/>
        <v>0</v>
      </c>
      <c r="BI244" s="18"/>
      <c r="BJ244" s="25"/>
      <c r="BK244" s="36"/>
    </row>
    <row r="245" spans="1:63" ht="46.8" x14ac:dyDescent="0.3">
      <c r="A245" s="19" t="s">
        <v>999</v>
      </c>
      <c r="B245" s="50"/>
      <c r="C245" s="51"/>
      <c r="D245" s="51"/>
      <c r="E245" s="14" t="s">
        <v>1000</v>
      </c>
      <c r="F245" s="18">
        <f t="shared" ref="F245:BI247" si="673">F246</f>
        <v>0</v>
      </c>
      <c r="G245" s="18">
        <f t="shared" si="673"/>
        <v>0</v>
      </c>
      <c r="H245" s="18">
        <f t="shared" si="673"/>
        <v>640.5</v>
      </c>
      <c r="I245" s="18">
        <f t="shared" si="673"/>
        <v>0</v>
      </c>
      <c r="J245" s="18">
        <f t="shared" si="673"/>
        <v>0</v>
      </c>
      <c r="K245" s="18">
        <f t="shared" si="673"/>
        <v>0</v>
      </c>
      <c r="L245" s="18">
        <f t="shared" si="666"/>
        <v>0</v>
      </c>
      <c r="M245" s="18">
        <f t="shared" si="667"/>
        <v>0</v>
      </c>
      <c r="N245" s="18">
        <f t="shared" si="668"/>
        <v>640.5</v>
      </c>
      <c r="O245" s="18">
        <f t="shared" si="673"/>
        <v>0</v>
      </c>
      <c r="P245" s="18">
        <f t="shared" si="673"/>
        <v>0</v>
      </c>
      <c r="Q245" s="18">
        <f t="shared" si="673"/>
        <v>0</v>
      </c>
      <c r="R245" s="18">
        <f t="shared" si="644"/>
        <v>0</v>
      </c>
      <c r="S245" s="18">
        <f t="shared" si="645"/>
        <v>0</v>
      </c>
      <c r="T245" s="18">
        <f t="shared" si="646"/>
        <v>640.5</v>
      </c>
      <c r="U245" s="18">
        <f t="shared" si="673"/>
        <v>0</v>
      </c>
      <c r="V245" s="18">
        <f t="shared" si="673"/>
        <v>0</v>
      </c>
      <c r="W245" s="18">
        <f t="shared" si="673"/>
        <v>0</v>
      </c>
      <c r="X245" s="18">
        <f t="shared" si="647"/>
        <v>0</v>
      </c>
      <c r="Y245" s="18">
        <f t="shared" si="648"/>
        <v>0</v>
      </c>
      <c r="Z245" s="18">
        <f t="shared" si="649"/>
        <v>640.5</v>
      </c>
      <c r="AA245" s="18">
        <f t="shared" si="673"/>
        <v>0</v>
      </c>
      <c r="AB245" s="18">
        <f t="shared" si="673"/>
        <v>0</v>
      </c>
      <c r="AC245" s="18">
        <f t="shared" si="673"/>
        <v>0</v>
      </c>
      <c r="AD245" s="18">
        <f t="shared" si="650"/>
        <v>0</v>
      </c>
      <c r="AE245" s="18">
        <f t="shared" si="651"/>
        <v>0</v>
      </c>
      <c r="AF245" s="18">
        <f t="shared" si="652"/>
        <v>640.5</v>
      </c>
      <c r="AG245" s="18">
        <f t="shared" si="673"/>
        <v>0</v>
      </c>
      <c r="AH245" s="18">
        <f t="shared" si="653"/>
        <v>0</v>
      </c>
      <c r="AI245" s="18">
        <f t="shared" si="654"/>
        <v>0</v>
      </c>
      <c r="AJ245" s="18">
        <f t="shared" si="655"/>
        <v>640.5</v>
      </c>
      <c r="AK245" s="18">
        <f t="shared" si="673"/>
        <v>0</v>
      </c>
      <c r="AL245" s="18">
        <f t="shared" si="673"/>
        <v>0</v>
      </c>
      <c r="AM245" s="18">
        <f t="shared" si="673"/>
        <v>0</v>
      </c>
      <c r="AN245" s="18">
        <f t="shared" si="656"/>
        <v>0</v>
      </c>
      <c r="AO245" s="18">
        <f t="shared" si="657"/>
        <v>0</v>
      </c>
      <c r="AP245" s="18">
        <f t="shared" si="658"/>
        <v>640.5</v>
      </c>
      <c r="AQ245" s="18">
        <f t="shared" si="673"/>
        <v>0</v>
      </c>
      <c r="AR245" s="18">
        <f t="shared" si="659"/>
        <v>0</v>
      </c>
      <c r="AS245" s="18">
        <f t="shared" si="673"/>
        <v>0</v>
      </c>
      <c r="AT245" s="18">
        <f t="shared" si="673"/>
        <v>0</v>
      </c>
      <c r="AU245" s="18">
        <f t="shared" si="673"/>
        <v>0</v>
      </c>
      <c r="AV245" s="18">
        <f t="shared" si="660"/>
        <v>0</v>
      </c>
      <c r="AW245" s="18">
        <f t="shared" si="661"/>
        <v>0</v>
      </c>
      <c r="AX245" s="18">
        <f t="shared" si="662"/>
        <v>640.5</v>
      </c>
      <c r="AY245" s="18">
        <f t="shared" si="673"/>
        <v>0</v>
      </c>
      <c r="AZ245" s="18">
        <f t="shared" si="673"/>
        <v>0</v>
      </c>
      <c r="BA245" s="18">
        <f t="shared" si="641"/>
        <v>0</v>
      </c>
      <c r="BB245" s="18">
        <f t="shared" si="642"/>
        <v>0</v>
      </c>
      <c r="BC245" s="18">
        <f t="shared" si="673"/>
        <v>0</v>
      </c>
      <c r="BD245" s="18">
        <f t="shared" si="673"/>
        <v>0</v>
      </c>
      <c r="BE245" s="18">
        <f t="shared" si="673"/>
        <v>0</v>
      </c>
      <c r="BF245" s="18">
        <f t="shared" si="637"/>
        <v>0</v>
      </c>
      <c r="BG245" s="18">
        <f t="shared" si="638"/>
        <v>0</v>
      </c>
      <c r="BH245" s="18">
        <f t="shared" si="639"/>
        <v>640.5</v>
      </c>
      <c r="BI245" s="18">
        <f t="shared" si="673"/>
        <v>0</v>
      </c>
      <c r="BJ245" s="25"/>
      <c r="BK245" s="36"/>
    </row>
    <row r="246" spans="1:63" ht="46.8" x14ac:dyDescent="0.3">
      <c r="A246" s="19" t="s">
        <v>999</v>
      </c>
      <c r="B246" s="50">
        <v>400</v>
      </c>
      <c r="C246" s="51"/>
      <c r="D246" s="51"/>
      <c r="E246" s="14" t="s">
        <v>457</v>
      </c>
      <c r="F246" s="18">
        <f t="shared" si="673"/>
        <v>0</v>
      </c>
      <c r="G246" s="18">
        <f t="shared" si="673"/>
        <v>0</v>
      </c>
      <c r="H246" s="18">
        <f t="shared" si="673"/>
        <v>640.5</v>
      </c>
      <c r="I246" s="18">
        <f t="shared" si="673"/>
        <v>0</v>
      </c>
      <c r="J246" s="18">
        <f t="shared" si="673"/>
        <v>0</v>
      </c>
      <c r="K246" s="18">
        <f t="shared" si="673"/>
        <v>0</v>
      </c>
      <c r="L246" s="18">
        <f t="shared" si="666"/>
        <v>0</v>
      </c>
      <c r="M246" s="18">
        <f t="shared" si="667"/>
        <v>0</v>
      </c>
      <c r="N246" s="18">
        <f t="shared" si="668"/>
        <v>640.5</v>
      </c>
      <c r="O246" s="18">
        <f t="shared" si="673"/>
        <v>0</v>
      </c>
      <c r="P246" s="18">
        <f t="shared" si="673"/>
        <v>0</v>
      </c>
      <c r="Q246" s="18">
        <f t="shared" si="673"/>
        <v>0</v>
      </c>
      <c r="R246" s="18">
        <f t="shared" si="644"/>
        <v>0</v>
      </c>
      <c r="S246" s="18">
        <f t="shared" si="645"/>
        <v>0</v>
      </c>
      <c r="T246" s="18">
        <f t="shared" si="646"/>
        <v>640.5</v>
      </c>
      <c r="U246" s="18">
        <f t="shared" si="673"/>
        <v>0</v>
      </c>
      <c r="V246" s="18">
        <f t="shared" si="673"/>
        <v>0</v>
      </c>
      <c r="W246" s="18">
        <f t="shared" si="673"/>
        <v>0</v>
      </c>
      <c r="X246" s="18">
        <f t="shared" si="647"/>
        <v>0</v>
      </c>
      <c r="Y246" s="18">
        <f t="shared" si="648"/>
        <v>0</v>
      </c>
      <c r="Z246" s="18">
        <f t="shared" si="649"/>
        <v>640.5</v>
      </c>
      <c r="AA246" s="18">
        <f t="shared" si="673"/>
        <v>0</v>
      </c>
      <c r="AB246" s="18">
        <f t="shared" si="673"/>
        <v>0</v>
      </c>
      <c r="AC246" s="18">
        <f t="shared" si="673"/>
        <v>0</v>
      </c>
      <c r="AD246" s="18">
        <f t="shared" si="650"/>
        <v>0</v>
      </c>
      <c r="AE246" s="18">
        <f t="shared" si="651"/>
        <v>0</v>
      </c>
      <c r="AF246" s="18">
        <f t="shared" si="652"/>
        <v>640.5</v>
      </c>
      <c r="AG246" s="18">
        <f t="shared" si="673"/>
        <v>0</v>
      </c>
      <c r="AH246" s="18">
        <f t="shared" si="653"/>
        <v>0</v>
      </c>
      <c r="AI246" s="18">
        <f t="shared" si="654"/>
        <v>0</v>
      </c>
      <c r="AJ246" s="18">
        <f t="shared" si="655"/>
        <v>640.5</v>
      </c>
      <c r="AK246" s="18">
        <f t="shared" si="673"/>
        <v>0</v>
      </c>
      <c r="AL246" s="18">
        <f t="shared" si="673"/>
        <v>0</v>
      </c>
      <c r="AM246" s="18">
        <f t="shared" si="673"/>
        <v>0</v>
      </c>
      <c r="AN246" s="18">
        <f t="shared" si="656"/>
        <v>0</v>
      </c>
      <c r="AO246" s="18">
        <f t="shared" si="657"/>
        <v>0</v>
      </c>
      <c r="AP246" s="18">
        <f t="shared" si="658"/>
        <v>640.5</v>
      </c>
      <c r="AQ246" s="18">
        <f t="shared" si="673"/>
        <v>0</v>
      </c>
      <c r="AR246" s="18">
        <f t="shared" si="659"/>
        <v>0</v>
      </c>
      <c r="AS246" s="18">
        <f t="shared" si="673"/>
        <v>0</v>
      </c>
      <c r="AT246" s="18">
        <f t="shared" si="673"/>
        <v>0</v>
      </c>
      <c r="AU246" s="18">
        <f t="shared" si="673"/>
        <v>0</v>
      </c>
      <c r="AV246" s="18">
        <f t="shared" si="660"/>
        <v>0</v>
      </c>
      <c r="AW246" s="18">
        <f t="shared" si="661"/>
        <v>0</v>
      </c>
      <c r="AX246" s="18">
        <f t="shared" si="662"/>
        <v>640.5</v>
      </c>
      <c r="AY246" s="18">
        <f t="shared" si="673"/>
        <v>0</v>
      </c>
      <c r="AZ246" s="18">
        <f t="shared" si="673"/>
        <v>0</v>
      </c>
      <c r="BA246" s="18">
        <f t="shared" si="641"/>
        <v>0</v>
      </c>
      <c r="BB246" s="18">
        <f t="shared" si="642"/>
        <v>0</v>
      </c>
      <c r="BC246" s="18">
        <f t="shared" si="673"/>
        <v>0</v>
      </c>
      <c r="BD246" s="18">
        <f t="shared" si="673"/>
        <v>0</v>
      </c>
      <c r="BE246" s="18">
        <f t="shared" si="673"/>
        <v>0</v>
      </c>
      <c r="BF246" s="18">
        <f t="shared" si="637"/>
        <v>0</v>
      </c>
      <c r="BG246" s="18">
        <f t="shared" si="638"/>
        <v>0</v>
      </c>
      <c r="BH246" s="18">
        <f t="shared" si="639"/>
        <v>640.5</v>
      </c>
      <c r="BI246" s="18">
        <f t="shared" si="673"/>
        <v>0</v>
      </c>
      <c r="BJ246" s="25"/>
      <c r="BK246" s="36"/>
    </row>
    <row r="247" spans="1:63" x14ac:dyDescent="0.3">
      <c r="A247" s="19" t="s">
        <v>999</v>
      </c>
      <c r="B247" s="50">
        <v>410</v>
      </c>
      <c r="C247" s="51"/>
      <c r="D247" s="51"/>
      <c r="E247" s="14" t="s">
        <v>470</v>
      </c>
      <c r="F247" s="18">
        <f t="shared" si="673"/>
        <v>0</v>
      </c>
      <c r="G247" s="18">
        <f t="shared" si="673"/>
        <v>0</v>
      </c>
      <c r="H247" s="18">
        <f t="shared" si="673"/>
        <v>640.5</v>
      </c>
      <c r="I247" s="18">
        <f t="shared" si="673"/>
        <v>0</v>
      </c>
      <c r="J247" s="18">
        <f t="shared" si="673"/>
        <v>0</v>
      </c>
      <c r="K247" s="18">
        <f t="shared" si="673"/>
        <v>0</v>
      </c>
      <c r="L247" s="18">
        <f t="shared" si="666"/>
        <v>0</v>
      </c>
      <c r="M247" s="18">
        <f t="shared" si="667"/>
        <v>0</v>
      </c>
      <c r="N247" s="18">
        <f t="shared" si="668"/>
        <v>640.5</v>
      </c>
      <c r="O247" s="18">
        <f t="shared" si="673"/>
        <v>0</v>
      </c>
      <c r="P247" s="18">
        <f t="shared" si="673"/>
        <v>0</v>
      </c>
      <c r="Q247" s="18">
        <f t="shared" si="673"/>
        <v>0</v>
      </c>
      <c r="R247" s="18">
        <f t="shared" si="644"/>
        <v>0</v>
      </c>
      <c r="S247" s="18">
        <f t="shared" si="645"/>
        <v>0</v>
      </c>
      <c r="T247" s="18">
        <f t="shared" si="646"/>
        <v>640.5</v>
      </c>
      <c r="U247" s="18">
        <f t="shared" si="673"/>
        <v>0</v>
      </c>
      <c r="V247" s="18">
        <f t="shared" si="673"/>
        <v>0</v>
      </c>
      <c r="W247" s="18">
        <f t="shared" si="673"/>
        <v>0</v>
      </c>
      <c r="X247" s="18">
        <f t="shared" si="647"/>
        <v>0</v>
      </c>
      <c r="Y247" s="18">
        <f t="shared" si="648"/>
        <v>0</v>
      </c>
      <c r="Z247" s="18">
        <f t="shared" si="649"/>
        <v>640.5</v>
      </c>
      <c r="AA247" s="18">
        <f t="shared" si="673"/>
        <v>0</v>
      </c>
      <c r="AB247" s="18">
        <f t="shared" si="673"/>
        <v>0</v>
      </c>
      <c r="AC247" s="18">
        <f t="shared" si="673"/>
        <v>0</v>
      </c>
      <c r="AD247" s="18">
        <f t="shared" si="650"/>
        <v>0</v>
      </c>
      <c r="AE247" s="18">
        <f t="shared" si="651"/>
        <v>0</v>
      </c>
      <c r="AF247" s="18">
        <f t="shared" si="652"/>
        <v>640.5</v>
      </c>
      <c r="AG247" s="18">
        <f t="shared" si="673"/>
        <v>0</v>
      </c>
      <c r="AH247" s="18">
        <f t="shared" si="653"/>
        <v>0</v>
      </c>
      <c r="AI247" s="18">
        <f t="shared" si="654"/>
        <v>0</v>
      </c>
      <c r="AJ247" s="18">
        <f t="shared" si="655"/>
        <v>640.5</v>
      </c>
      <c r="AK247" s="18">
        <f t="shared" si="673"/>
        <v>0</v>
      </c>
      <c r="AL247" s="18">
        <f t="shared" si="673"/>
        <v>0</v>
      </c>
      <c r="AM247" s="18">
        <f t="shared" si="673"/>
        <v>0</v>
      </c>
      <c r="AN247" s="18">
        <f t="shared" si="656"/>
        <v>0</v>
      </c>
      <c r="AO247" s="18">
        <f t="shared" si="657"/>
        <v>0</v>
      </c>
      <c r="AP247" s="18">
        <f t="shared" si="658"/>
        <v>640.5</v>
      </c>
      <c r="AQ247" s="18">
        <f t="shared" si="673"/>
        <v>0</v>
      </c>
      <c r="AR247" s="18">
        <f t="shared" si="659"/>
        <v>0</v>
      </c>
      <c r="AS247" s="18">
        <f t="shared" si="673"/>
        <v>0</v>
      </c>
      <c r="AT247" s="18">
        <f t="shared" si="673"/>
        <v>0</v>
      </c>
      <c r="AU247" s="18">
        <f t="shared" si="673"/>
        <v>0</v>
      </c>
      <c r="AV247" s="18">
        <f t="shared" si="660"/>
        <v>0</v>
      </c>
      <c r="AW247" s="18">
        <f t="shared" si="661"/>
        <v>0</v>
      </c>
      <c r="AX247" s="18">
        <f t="shared" si="662"/>
        <v>640.5</v>
      </c>
      <c r="AY247" s="18">
        <f t="shared" si="673"/>
        <v>0</v>
      </c>
      <c r="AZ247" s="18">
        <f t="shared" si="673"/>
        <v>0</v>
      </c>
      <c r="BA247" s="18">
        <f t="shared" si="641"/>
        <v>0</v>
      </c>
      <c r="BB247" s="18">
        <f t="shared" si="642"/>
        <v>0</v>
      </c>
      <c r="BC247" s="18">
        <f t="shared" si="673"/>
        <v>0</v>
      </c>
      <c r="BD247" s="18">
        <f t="shared" si="673"/>
        <v>0</v>
      </c>
      <c r="BE247" s="18">
        <f t="shared" si="673"/>
        <v>0</v>
      </c>
      <c r="BF247" s="18">
        <f t="shared" si="637"/>
        <v>0</v>
      </c>
      <c r="BG247" s="18">
        <f t="shared" si="638"/>
        <v>0</v>
      </c>
      <c r="BH247" s="18">
        <f t="shared" si="639"/>
        <v>640.5</v>
      </c>
      <c r="BI247" s="18">
        <f t="shared" si="673"/>
        <v>0</v>
      </c>
      <c r="BJ247" s="25"/>
      <c r="BK247" s="36"/>
    </row>
    <row r="248" spans="1:63" ht="46.8" x14ac:dyDescent="0.3">
      <c r="A248" s="19" t="s">
        <v>999</v>
      </c>
      <c r="B248" s="50">
        <v>410</v>
      </c>
      <c r="C248" s="51" t="s">
        <v>19</v>
      </c>
      <c r="D248" s="51" t="s">
        <v>53</v>
      </c>
      <c r="E248" s="14" t="s">
        <v>1126</v>
      </c>
      <c r="F248" s="18">
        <v>0</v>
      </c>
      <c r="G248" s="18">
        <v>0</v>
      </c>
      <c r="H248" s="18">
        <v>640.5</v>
      </c>
      <c r="I248" s="18"/>
      <c r="J248" s="18"/>
      <c r="K248" s="18"/>
      <c r="L248" s="18">
        <f t="shared" si="666"/>
        <v>0</v>
      </c>
      <c r="M248" s="18">
        <f t="shared" si="667"/>
        <v>0</v>
      </c>
      <c r="N248" s="18">
        <f t="shared" si="668"/>
        <v>640.5</v>
      </c>
      <c r="O248" s="18"/>
      <c r="P248" s="18"/>
      <c r="Q248" s="18"/>
      <c r="R248" s="18">
        <f t="shared" si="644"/>
        <v>0</v>
      </c>
      <c r="S248" s="18">
        <f t="shared" si="645"/>
        <v>0</v>
      </c>
      <c r="T248" s="18">
        <f t="shared" si="646"/>
        <v>640.5</v>
      </c>
      <c r="U248" s="18"/>
      <c r="V248" s="18"/>
      <c r="W248" s="18"/>
      <c r="X248" s="18">
        <f t="shared" si="647"/>
        <v>0</v>
      </c>
      <c r="Y248" s="18">
        <f t="shared" si="648"/>
        <v>0</v>
      </c>
      <c r="Z248" s="18">
        <f t="shared" si="649"/>
        <v>640.5</v>
      </c>
      <c r="AA248" s="18"/>
      <c r="AB248" s="18"/>
      <c r="AC248" s="18"/>
      <c r="AD248" s="18">
        <f t="shared" si="650"/>
        <v>0</v>
      </c>
      <c r="AE248" s="18">
        <f t="shared" si="651"/>
        <v>0</v>
      </c>
      <c r="AF248" s="18">
        <f t="shared" si="652"/>
        <v>640.5</v>
      </c>
      <c r="AG248" s="18"/>
      <c r="AH248" s="18">
        <f t="shared" si="653"/>
        <v>0</v>
      </c>
      <c r="AI248" s="18">
        <f t="shared" si="654"/>
        <v>0</v>
      </c>
      <c r="AJ248" s="18">
        <f t="shared" si="655"/>
        <v>640.5</v>
      </c>
      <c r="AK248" s="18"/>
      <c r="AL248" s="18"/>
      <c r="AM248" s="18"/>
      <c r="AN248" s="18">
        <f t="shared" si="656"/>
        <v>0</v>
      </c>
      <c r="AO248" s="18">
        <f t="shared" si="657"/>
        <v>0</v>
      </c>
      <c r="AP248" s="18">
        <f t="shared" si="658"/>
        <v>640.5</v>
      </c>
      <c r="AQ248" s="18"/>
      <c r="AR248" s="18">
        <f t="shared" si="659"/>
        <v>0</v>
      </c>
      <c r="AS248" s="18"/>
      <c r="AT248" s="18"/>
      <c r="AU248" s="18"/>
      <c r="AV248" s="18">
        <f t="shared" si="660"/>
        <v>0</v>
      </c>
      <c r="AW248" s="18">
        <f t="shared" si="661"/>
        <v>0</v>
      </c>
      <c r="AX248" s="18">
        <f t="shared" si="662"/>
        <v>640.5</v>
      </c>
      <c r="AY248" s="18"/>
      <c r="AZ248" s="18"/>
      <c r="BA248" s="18">
        <f t="shared" si="641"/>
        <v>0</v>
      </c>
      <c r="BB248" s="18">
        <f t="shared" si="642"/>
        <v>0</v>
      </c>
      <c r="BC248" s="18"/>
      <c r="BD248" s="18"/>
      <c r="BE248" s="18"/>
      <c r="BF248" s="18">
        <f t="shared" si="637"/>
        <v>0</v>
      </c>
      <c r="BG248" s="18">
        <f t="shared" si="638"/>
        <v>0</v>
      </c>
      <c r="BH248" s="18">
        <f t="shared" si="639"/>
        <v>640.5</v>
      </c>
      <c r="BI248" s="18"/>
      <c r="BJ248" s="25"/>
      <c r="BK248" s="36"/>
    </row>
    <row r="249" spans="1:63" ht="62.4" x14ac:dyDescent="0.3">
      <c r="A249" s="19" t="s">
        <v>1001</v>
      </c>
      <c r="B249" s="50"/>
      <c r="C249" s="51"/>
      <c r="D249" s="51"/>
      <c r="E249" s="14" t="s">
        <v>1002</v>
      </c>
      <c r="F249" s="18">
        <f t="shared" ref="F249:BI251" si="674">F250</f>
        <v>0</v>
      </c>
      <c r="G249" s="18">
        <f t="shared" si="674"/>
        <v>0</v>
      </c>
      <c r="H249" s="18">
        <f t="shared" si="674"/>
        <v>640.5</v>
      </c>
      <c r="I249" s="18">
        <f t="shared" si="674"/>
        <v>0</v>
      </c>
      <c r="J249" s="18">
        <f t="shared" si="674"/>
        <v>606.5</v>
      </c>
      <c r="K249" s="18">
        <f t="shared" si="674"/>
        <v>6933</v>
      </c>
      <c r="L249" s="18">
        <f t="shared" si="666"/>
        <v>0</v>
      </c>
      <c r="M249" s="18">
        <f t="shared" si="667"/>
        <v>606.5</v>
      </c>
      <c r="N249" s="18">
        <f t="shared" si="668"/>
        <v>7573.5</v>
      </c>
      <c r="O249" s="18">
        <f t="shared" si="674"/>
        <v>0</v>
      </c>
      <c r="P249" s="18">
        <f t="shared" si="674"/>
        <v>0</v>
      </c>
      <c r="Q249" s="18">
        <f t="shared" si="674"/>
        <v>0</v>
      </c>
      <c r="R249" s="18">
        <f t="shared" si="644"/>
        <v>0</v>
      </c>
      <c r="S249" s="18">
        <f t="shared" si="645"/>
        <v>606.5</v>
      </c>
      <c r="T249" s="18">
        <f t="shared" si="646"/>
        <v>7573.5</v>
      </c>
      <c r="U249" s="18">
        <f t="shared" si="674"/>
        <v>0</v>
      </c>
      <c r="V249" s="18">
        <f t="shared" si="674"/>
        <v>0</v>
      </c>
      <c r="W249" s="18">
        <f t="shared" si="674"/>
        <v>0</v>
      </c>
      <c r="X249" s="18">
        <f t="shared" si="647"/>
        <v>0</v>
      </c>
      <c r="Y249" s="18">
        <f t="shared" si="648"/>
        <v>606.5</v>
      </c>
      <c r="Z249" s="18">
        <f t="shared" si="649"/>
        <v>7573.5</v>
      </c>
      <c r="AA249" s="18">
        <f t="shared" si="674"/>
        <v>0</v>
      </c>
      <c r="AB249" s="18">
        <f t="shared" si="674"/>
        <v>0</v>
      </c>
      <c r="AC249" s="18">
        <f t="shared" si="674"/>
        <v>0</v>
      </c>
      <c r="AD249" s="18">
        <f t="shared" si="650"/>
        <v>0</v>
      </c>
      <c r="AE249" s="18">
        <f t="shared" si="651"/>
        <v>606.5</v>
      </c>
      <c r="AF249" s="18">
        <f t="shared" si="652"/>
        <v>7573.5</v>
      </c>
      <c r="AG249" s="18">
        <f t="shared" si="674"/>
        <v>0</v>
      </c>
      <c r="AH249" s="18">
        <f t="shared" si="653"/>
        <v>0</v>
      </c>
      <c r="AI249" s="18">
        <f t="shared" si="654"/>
        <v>606.5</v>
      </c>
      <c r="AJ249" s="18">
        <f t="shared" si="655"/>
        <v>7573.5</v>
      </c>
      <c r="AK249" s="18">
        <f t="shared" si="674"/>
        <v>0</v>
      </c>
      <c r="AL249" s="18">
        <f t="shared" si="674"/>
        <v>0</v>
      </c>
      <c r="AM249" s="18">
        <f t="shared" si="674"/>
        <v>0</v>
      </c>
      <c r="AN249" s="18">
        <f t="shared" si="656"/>
        <v>0</v>
      </c>
      <c r="AO249" s="18">
        <f t="shared" si="657"/>
        <v>606.5</v>
      </c>
      <c r="AP249" s="18">
        <f t="shared" si="658"/>
        <v>7573.5</v>
      </c>
      <c r="AQ249" s="18">
        <f t="shared" si="674"/>
        <v>0</v>
      </c>
      <c r="AR249" s="18">
        <f t="shared" si="659"/>
        <v>0</v>
      </c>
      <c r="AS249" s="18">
        <f t="shared" si="674"/>
        <v>0</v>
      </c>
      <c r="AT249" s="18">
        <f t="shared" si="674"/>
        <v>0</v>
      </c>
      <c r="AU249" s="18">
        <f t="shared" si="674"/>
        <v>0</v>
      </c>
      <c r="AV249" s="18">
        <f t="shared" si="660"/>
        <v>0</v>
      </c>
      <c r="AW249" s="18">
        <f t="shared" si="661"/>
        <v>606.5</v>
      </c>
      <c r="AX249" s="18">
        <f t="shared" si="662"/>
        <v>7573.5</v>
      </c>
      <c r="AY249" s="18">
        <f t="shared" si="674"/>
        <v>0</v>
      </c>
      <c r="AZ249" s="18">
        <f t="shared" si="674"/>
        <v>0</v>
      </c>
      <c r="BA249" s="18">
        <f t="shared" si="641"/>
        <v>0</v>
      </c>
      <c r="BB249" s="18">
        <f t="shared" si="642"/>
        <v>606.5</v>
      </c>
      <c r="BC249" s="18">
        <f t="shared" si="674"/>
        <v>0</v>
      </c>
      <c r="BD249" s="18">
        <f t="shared" si="674"/>
        <v>0</v>
      </c>
      <c r="BE249" s="18">
        <f t="shared" si="674"/>
        <v>0</v>
      </c>
      <c r="BF249" s="18">
        <f t="shared" si="637"/>
        <v>0</v>
      </c>
      <c r="BG249" s="18">
        <f t="shared" si="638"/>
        <v>606.5</v>
      </c>
      <c r="BH249" s="18">
        <f t="shared" si="639"/>
        <v>7573.5</v>
      </c>
      <c r="BI249" s="18">
        <f t="shared" si="674"/>
        <v>0</v>
      </c>
      <c r="BJ249" s="25"/>
      <c r="BK249" s="36"/>
    </row>
    <row r="250" spans="1:63" ht="46.8" x14ac:dyDescent="0.3">
      <c r="A250" s="19" t="s">
        <v>1001</v>
      </c>
      <c r="B250" s="50">
        <v>400</v>
      </c>
      <c r="C250" s="51"/>
      <c r="D250" s="51"/>
      <c r="E250" s="14" t="s">
        <v>457</v>
      </c>
      <c r="F250" s="18">
        <f t="shared" si="674"/>
        <v>0</v>
      </c>
      <c r="G250" s="18">
        <f t="shared" si="674"/>
        <v>0</v>
      </c>
      <c r="H250" s="18">
        <f t="shared" si="674"/>
        <v>640.5</v>
      </c>
      <c r="I250" s="18">
        <f t="shared" si="674"/>
        <v>0</v>
      </c>
      <c r="J250" s="18">
        <f t="shared" si="674"/>
        <v>606.5</v>
      </c>
      <c r="K250" s="18">
        <f t="shared" si="674"/>
        <v>6933</v>
      </c>
      <c r="L250" s="18">
        <f t="shared" si="666"/>
        <v>0</v>
      </c>
      <c r="M250" s="18">
        <f t="shared" si="667"/>
        <v>606.5</v>
      </c>
      <c r="N250" s="18">
        <f t="shared" si="668"/>
        <v>7573.5</v>
      </c>
      <c r="O250" s="18">
        <f t="shared" si="674"/>
        <v>0</v>
      </c>
      <c r="P250" s="18">
        <f t="shared" si="674"/>
        <v>0</v>
      </c>
      <c r="Q250" s="18">
        <f t="shared" si="674"/>
        <v>0</v>
      </c>
      <c r="R250" s="18">
        <f t="shared" si="644"/>
        <v>0</v>
      </c>
      <c r="S250" s="18">
        <f t="shared" si="645"/>
        <v>606.5</v>
      </c>
      <c r="T250" s="18">
        <f t="shared" si="646"/>
        <v>7573.5</v>
      </c>
      <c r="U250" s="18">
        <f t="shared" si="674"/>
        <v>0</v>
      </c>
      <c r="V250" s="18">
        <f t="shared" si="674"/>
        <v>0</v>
      </c>
      <c r="W250" s="18">
        <f t="shared" si="674"/>
        <v>0</v>
      </c>
      <c r="X250" s="18">
        <f t="shared" si="647"/>
        <v>0</v>
      </c>
      <c r="Y250" s="18">
        <f t="shared" si="648"/>
        <v>606.5</v>
      </c>
      <c r="Z250" s="18">
        <f t="shared" si="649"/>
        <v>7573.5</v>
      </c>
      <c r="AA250" s="18">
        <f t="shared" si="674"/>
        <v>0</v>
      </c>
      <c r="AB250" s="18">
        <f t="shared" si="674"/>
        <v>0</v>
      </c>
      <c r="AC250" s="18">
        <f t="shared" si="674"/>
        <v>0</v>
      </c>
      <c r="AD250" s="18">
        <f t="shared" si="650"/>
        <v>0</v>
      </c>
      <c r="AE250" s="18">
        <f t="shared" si="651"/>
        <v>606.5</v>
      </c>
      <c r="AF250" s="18">
        <f t="shared" si="652"/>
        <v>7573.5</v>
      </c>
      <c r="AG250" s="18">
        <f t="shared" si="674"/>
        <v>0</v>
      </c>
      <c r="AH250" s="18">
        <f t="shared" si="653"/>
        <v>0</v>
      </c>
      <c r="AI250" s="18">
        <f t="shared" si="654"/>
        <v>606.5</v>
      </c>
      <c r="AJ250" s="18">
        <f t="shared" si="655"/>
        <v>7573.5</v>
      </c>
      <c r="AK250" s="18">
        <f t="shared" si="674"/>
        <v>0</v>
      </c>
      <c r="AL250" s="18">
        <f t="shared" si="674"/>
        <v>0</v>
      </c>
      <c r="AM250" s="18">
        <f t="shared" si="674"/>
        <v>0</v>
      </c>
      <c r="AN250" s="18">
        <f t="shared" si="656"/>
        <v>0</v>
      </c>
      <c r="AO250" s="18">
        <f t="shared" si="657"/>
        <v>606.5</v>
      </c>
      <c r="AP250" s="18">
        <f t="shared" si="658"/>
        <v>7573.5</v>
      </c>
      <c r="AQ250" s="18">
        <f t="shared" si="674"/>
        <v>0</v>
      </c>
      <c r="AR250" s="18">
        <f t="shared" si="659"/>
        <v>0</v>
      </c>
      <c r="AS250" s="18">
        <f t="shared" si="674"/>
        <v>0</v>
      </c>
      <c r="AT250" s="18">
        <f t="shared" si="674"/>
        <v>0</v>
      </c>
      <c r="AU250" s="18">
        <f t="shared" si="674"/>
        <v>0</v>
      </c>
      <c r="AV250" s="18">
        <f t="shared" si="660"/>
        <v>0</v>
      </c>
      <c r="AW250" s="18">
        <f t="shared" si="661"/>
        <v>606.5</v>
      </c>
      <c r="AX250" s="18">
        <f t="shared" si="662"/>
        <v>7573.5</v>
      </c>
      <c r="AY250" s="18">
        <f t="shared" si="674"/>
        <v>0</v>
      </c>
      <c r="AZ250" s="18">
        <f t="shared" si="674"/>
        <v>0</v>
      </c>
      <c r="BA250" s="18">
        <f t="shared" si="641"/>
        <v>0</v>
      </c>
      <c r="BB250" s="18">
        <f t="shared" si="642"/>
        <v>606.5</v>
      </c>
      <c r="BC250" s="18">
        <f t="shared" si="674"/>
        <v>0</v>
      </c>
      <c r="BD250" s="18">
        <f t="shared" si="674"/>
        <v>0</v>
      </c>
      <c r="BE250" s="18">
        <f t="shared" si="674"/>
        <v>0</v>
      </c>
      <c r="BF250" s="18">
        <f t="shared" si="637"/>
        <v>0</v>
      </c>
      <c r="BG250" s="18">
        <f t="shared" si="638"/>
        <v>606.5</v>
      </c>
      <c r="BH250" s="18">
        <f t="shared" si="639"/>
        <v>7573.5</v>
      </c>
      <c r="BI250" s="18">
        <f t="shared" si="674"/>
        <v>0</v>
      </c>
      <c r="BJ250" s="25"/>
      <c r="BK250" s="36"/>
    </row>
    <row r="251" spans="1:63" x14ac:dyDescent="0.3">
      <c r="A251" s="19" t="s">
        <v>1001</v>
      </c>
      <c r="B251" s="50">
        <v>410</v>
      </c>
      <c r="C251" s="51"/>
      <c r="D251" s="51"/>
      <c r="E251" s="14" t="s">
        <v>470</v>
      </c>
      <c r="F251" s="18">
        <f t="shared" si="674"/>
        <v>0</v>
      </c>
      <c r="G251" s="18">
        <f t="shared" si="674"/>
        <v>0</v>
      </c>
      <c r="H251" s="18">
        <f t="shared" si="674"/>
        <v>640.5</v>
      </c>
      <c r="I251" s="18">
        <f t="shared" si="674"/>
        <v>0</v>
      </c>
      <c r="J251" s="18">
        <f t="shared" si="674"/>
        <v>606.5</v>
      </c>
      <c r="K251" s="18">
        <f t="shared" si="674"/>
        <v>6933</v>
      </c>
      <c r="L251" s="18">
        <f t="shared" si="666"/>
        <v>0</v>
      </c>
      <c r="M251" s="18">
        <f t="shared" si="667"/>
        <v>606.5</v>
      </c>
      <c r="N251" s="18">
        <f t="shared" si="668"/>
        <v>7573.5</v>
      </c>
      <c r="O251" s="18">
        <f t="shared" si="674"/>
        <v>0</v>
      </c>
      <c r="P251" s="18">
        <f t="shared" si="674"/>
        <v>0</v>
      </c>
      <c r="Q251" s="18">
        <f t="shared" si="674"/>
        <v>0</v>
      </c>
      <c r="R251" s="18">
        <f t="shared" si="644"/>
        <v>0</v>
      </c>
      <c r="S251" s="18">
        <f t="shared" si="645"/>
        <v>606.5</v>
      </c>
      <c r="T251" s="18">
        <f t="shared" si="646"/>
        <v>7573.5</v>
      </c>
      <c r="U251" s="18">
        <f t="shared" si="674"/>
        <v>0</v>
      </c>
      <c r="V251" s="18">
        <f t="shared" si="674"/>
        <v>0</v>
      </c>
      <c r="W251" s="18">
        <f t="shared" si="674"/>
        <v>0</v>
      </c>
      <c r="X251" s="18">
        <f t="shared" si="647"/>
        <v>0</v>
      </c>
      <c r="Y251" s="18">
        <f t="shared" si="648"/>
        <v>606.5</v>
      </c>
      <c r="Z251" s="18">
        <f t="shared" si="649"/>
        <v>7573.5</v>
      </c>
      <c r="AA251" s="18">
        <f t="shared" si="674"/>
        <v>0</v>
      </c>
      <c r="AB251" s="18">
        <f t="shared" si="674"/>
        <v>0</v>
      </c>
      <c r="AC251" s="18">
        <f t="shared" si="674"/>
        <v>0</v>
      </c>
      <c r="AD251" s="18">
        <f t="shared" si="650"/>
        <v>0</v>
      </c>
      <c r="AE251" s="18">
        <f t="shared" si="651"/>
        <v>606.5</v>
      </c>
      <c r="AF251" s="18">
        <f t="shared" si="652"/>
        <v>7573.5</v>
      </c>
      <c r="AG251" s="18">
        <f t="shared" si="674"/>
        <v>0</v>
      </c>
      <c r="AH251" s="18">
        <f t="shared" si="653"/>
        <v>0</v>
      </c>
      <c r="AI251" s="18">
        <f t="shared" si="654"/>
        <v>606.5</v>
      </c>
      <c r="AJ251" s="18">
        <f t="shared" si="655"/>
        <v>7573.5</v>
      </c>
      <c r="AK251" s="18">
        <f t="shared" si="674"/>
        <v>0</v>
      </c>
      <c r="AL251" s="18">
        <f t="shared" si="674"/>
        <v>0</v>
      </c>
      <c r="AM251" s="18">
        <f t="shared" si="674"/>
        <v>0</v>
      </c>
      <c r="AN251" s="18">
        <f t="shared" si="656"/>
        <v>0</v>
      </c>
      <c r="AO251" s="18">
        <f t="shared" si="657"/>
        <v>606.5</v>
      </c>
      <c r="AP251" s="18">
        <f t="shared" si="658"/>
        <v>7573.5</v>
      </c>
      <c r="AQ251" s="18">
        <f t="shared" si="674"/>
        <v>0</v>
      </c>
      <c r="AR251" s="18">
        <f t="shared" si="659"/>
        <v>0</v>
      </c>
      <c r="AS251" s="18">
        <f t="shared" si="674"/>
        <v>0</v>
      </c>
      <c r="AT251" s="18">
        <f t="shared" si="674"/>
        <v>0</v>
      </c>
      <c r="AU251" s="18">
        <f t="shared" si="674"/>
        <v>0</v>
      </c>
      <c r="AV251" s="18">
        <f t="shared" si="660"/>
        <v>0</v>
      </c>
      <c r="AW251" s="18">
        <f t="shared" si="661"/>
        <v>606.5</v>
      </c>
      <c r="AX251" s="18">
        <f t="shared" si="662"/>
        <v>7573.5</v>
      </c>
      <c r="AY251" s="18">
        <f t="shared" si="674"/>
        <v>0</v>
      </c>
      <c r="AZ251" s="18">
        <f t="shared" si="674"/>
        <v>0</v>
      </c>
      <c r="BA251" s="18">
        <f t="shared" si="641"/>
        <v>0</v>
      </c>
      <c r="BB251" s="18">
        <f t="shared" si="642"/>
        <v>606.5</v>
      </c>
      <c r="BC251" s="18">
        <f t="shared" si="674"/>
        <v>0</v>
      </c>
      <c r="BD251" s="18">
        <f t="shared" si="674"/>
        <v>0</v>
      </c>
      <c r="BE251" s="18">
        <f t="shared" si="674"/>
        <v>0</v>
      </c>
      <c r="BF251" s="18">
        <f t="shared" si="637"/>
        <v>0</v>
      </c>
      <c r="BG251" s="18">
        <f t="shared" si="638"/>
        <v>606.5</v>
      </c>
      <c r="BH251" s="18">
        <f t="shared" si="639"/>
        <v>7573.5</v>
      </c>
      <c r="BI251" s="18">
        <f t="shared" si="674"/>
        <v>0</v>
      </c>
      <c r="BJ251" s="25"/>
      <c r="BK251" s="36"/>
    </row>
    <row r="252" spans="1:63" ht="46.8" x14ac:dyDescent="0.3">
      <c r="A252" s="19" t="s">
        <v>1001</v>
      </c>
      <c r="B252" s="50">
        <v>410</v>
      </c>
      <c r="C252" s="51" t="s">
        <v>19</v>
      </c>
      <c r="D252" s="51" t="s">
        <v>53</v>
      </c>
      <c r="E252" s="14" t="s">
        <v>1126</v>
      </c>
      <c r="F252" s="18">
        <v>0</v>
      </c>
      <c r="G252" s="18">
        <v>0</v>
      </c>
      <c r="H252" s="18">
        <v>640.5</v>
      </c>
      <c r="I252" s="18"/>
      <c r="J252" s="18">
        <v>606.5</v>
      </c>
      <c r="K252" s="18">
        <v>6933</v>
      </c>
      <c r="L252" s="18">
        <f t="shared" si="666"/>
        <v>0</v>
      </c>
      <c r="M252" s="18">
        <f t="shared" si="667"/>
        <v>606.5</v>
      </c>
      <c r="N252" s="18">
        <f t="shared" si="668"/>
        <v>7573.5</v>
      </c>
      <c r="O252" s="18"/>
      <c r="P252" s="18"/>
      <c r="Q252" s="18"/>
      <c r="R252" s="18">
        <f t="shared" si="644"/>
        <v>0</v>
      </c>
      <c r="S252" s="18">
        <f t="shared" si="645"/>
        <v>606.5</v>
      </c>
      <c r="T252" s="18">
        <f t="shared" si="646"/>
        <v>7573.5</v>
      </c>
      <c r="U252" s="18"/>
      <c r="V252" s="18"/>
      <c r="W252" s="18"/>
      <c r="X252" s="18">
        <f t="shared" si="647"/>
        <v>0</v>
      </c>
      <c r="Y252" s="18">
        <f t="shared" si="648"/>
        <v>606.5</v>
      </c>
      <c r="Z252" s="18">
        <f t="shared" si="649"/>
        <v>7573.5</v>
      </c>
      <c r="AA252" s="18"/>
      <c r="AB252" s="18"/>
      <c r="AC252" s="18"/>
      <c r="AD252" s="18">
        <f t="shared" si="650"/>
        <v>0</v>
      </c>
      <c r="AE252" s="18">
        <f t="shared" si="651"/>
        <v>606.5</v>
      </c>
      <c r="AF252" s="18">
        <f t="shared" si="652"/>
        <v>7573.5</v>
      </c>
      <c r="AG252" s="18"/>
      <c r="AH252" s="18">
        <f t="shared" si="653"/>
        <v>0</v>
      </c>
      <c r="AI252" s="18">
        <f t="shared" si="654"/>
        <v>606.5</v>
      </c>
      <c r="AJ252" s="18">
        <f t="shared" si="655"/>
        <v>7573.5</v>
      </c>
      <c r="AK252" s="18"/>
      <c r="AL252" s="18"/>
      <c r="AM252" s="18"/>
      <c r="AN252" s="18">
        <f t="shared" si="656"/>
        <v>0</v>
      </c>
      <c r="AO252" s="18">
        <f t="shared" si="657"/>
        <v>606.5</v>
      </c>
      <c r="AP252" s="18">
        <f t="shared" si="658"/>
        <v>7573.5</v>
      </c>
      <c r="AQ252" s="18"/>
      <c r="AR252" s="18">
        <f t="shared" si="659"/>
        <v>0</v>
      </c>
      <c r="AS252" s="18"/>
      <c r="AT252" s="18"/>
      <c r="AU252" s="18"/>
      <c r="AV252" s="18">
        <f t="shared" si="660"/>
        <v>0</v>
      </c>
      <c r="AW252" s="18">
        <f t="shared" si="661"/>
        <v>606.5</v>
      </c>
      <c r="AX252" s="18">
        <f t="shared" si="662"/>
        <v>7573.5</v>
      </c>
      <c r="AY252" s="18"/>
      <c r="AZ252" s="18"/>
      <c r="BA252" s="18">
        <f t="shared" si="641"/>
        <v>0</v>
      </c>
      <c r="BB252" s="18">
        <f t="shared" si="642"/>
        <v>606.5</v>
      </c>
      <c r="BC252" s="18"/>
      <c r="BD252" s="18"/>
      <c r="BE252" s="18"/>
      <c r="BF252" s="18">
        <f t="shared" si="637"/>
        <v>0</v>
      </c>
      <c r="BG252" s="18">
        <f t="shared" si="638"/>
        <v>606.5</v>
      </c>
      <c r="BH252" s="18">
        <f t="shared" si="639"/>
        <v>7573.5</v>
      </c>
      <c r="BI252" s="18"/>
      <c r="BJ252" s="25"/>
      <c r="BK252" s="36">
        <v>88</v>
      </c>
    </row>
    <row r="253" spans="1:63" ht="46.8" x14ac:dyDescent="0.3">
      <c r="A253" s="19" t="s">
        <v>1003</v>
      </c>
      <c r="B253" s="50"/>
      <c r="C253" s="51"/>
      <c r="D253" s="51"/>
      <c r="E253" s="14" t="s">
        <v>1004</v>
      </c>
      <c r="F253" s="18">
        <f t="shared" ref="F253:BI255" si="675">F254</f>
        <v>574.9</v>
      </c>
      <c r="G253" s="18">
        <f t="shared" si="675"/>
        <v>0</v>
      </c>
      <c r="H253" s="18">
        <f t="shared" si="675"/>
        <v>7574</v>
      </c>
      <c r="I253" s="18">
        <f t="shared" si="675"/>
        <v>0</v>
      </c>
      <c r="J253" s="18">
        <f t="shared" si="675"/>
        <v>7172.4</v>
      </c>
      <c r="K253" s="18">
        <f t="shared" si="675"/>
        <v>-7574</v>
      </c>
      <c r="L253" s="18">
        <f t="shared" si="666"/>
        <v>574.9</v>
      </c>
      <c r="M253" s="18">
        <f t="shared" si="667"/>
        <v>7172.4</v>
      </c>
      <c r="N253" s="18">
        <f t="shared" si="668"/>
        <v>0</v>
      </c>
      <c r="O253" s="18">
        <f t="shared" si="675"/>
        <v>0</v>
      </c>
      <c r="P253" s="18">
        <f t="shared" si="675"/>
        <v>0</v>
      </c>
      <c r="Q253" s="18">
        <f t="shared" si="675"/>
        <v>0</v>
      </c>
      <c r="R253" s="18">
        <f t="shared" si="644"/>
        <v>574.9</v>
      </c>
      <c r="S253" s="18">
        <f t="shared" si="645"/>
        <v>7172.4</v>
      </c>
      <c r="T253" s="18">
        <f t="shared" si="646"/>
        <v>0</v>
      </c>
      <c r="U253" s="18">
        <f t="shared" si="675"/>
        <v>0</v>
      </c>
      <c r="V253" s="18">
        <f t="shared" si="675"/>
        <v>0</v>
      </c>
      <c r="W253" s="18">
        <f t="shared" si="675"/>
        <v>0</v>
      </c>
      <c r="X253" s="18">
        <f t="shared" si="647"/>
        <v>574.9</v>
      </c>
      <c r="Y253" s="18">
        <f t="shared" si="648"/>
        <v>7172.4</v>
      </c>
      <c r="Z253" s="18">
        <f t="shared" si="649"/>
        <v>0</v>
      </c>
      <c r="AA253" s="18">
        <f t="shared" si="675"/>
        <v>0</v>
      </c>
      <c r="AB253" s="18">
        <f t="shared" si="675"/>
        <v>0</v>
      </c>
      <c r="AC253" s="18">
        <f t="shared" si="675"/>
        <v>0</v>
      </c>
      <c r="AD253" s="18">
        <f t="shared" si="650"/>
        <v>574.9</v>
      </c>
      <c r="AE253" s="18">
        <f t="shared" si="651"/>
        <v>7172.4</v>
      </c>
      <c r="AF253" s="18">
        <f t="shared" si="652"/>
        <v>0</v>
      </c>
      <c r="AG253" s="18">
        <f t="shared" si="675"/>
        <v>0</v>
      </c>
      <c r="AH253" s="18">
        <f t="shared" si="653"/>
        <v>574.9</v>
      </c>
      <c r="AI253" s="18">
        <f t="shared" si="654"/>
        <v>7172.4</v>
      </c>
      <c r="AJ253" s="18">
        <f t="shared" si="655"/>
        <v>0</v>
      </c>
      <c r="AK253" s="18">
        <f t="shared" si="675"/>
        <v>0</v>
      </c>
      <c r="AL253" s="18">
        <f t="shared" si="675"/>
        <v>0</v>
      </c>
      <c r="AM253" s="18">
        <f t="shared" si="675"/>
        <v>0</v>
      </c>
      <c r="AN253" s="18">
        <f t="shared" si="656"/>
        <v>574.9</v>
      </c>
      <c r="AO253" s="18">
        <f t="shared" si="657"/>
        <v>7172.4</v>
      </c>
      <c r="AP253" s="18">
        <f t="shared" si="658"/>
        <v>0</v>
      </c>
      <c r="AQ253" s="18">
        <f t="shared" si="675"/>
        <v>0</v>
      </c>
      <c r="AR253" s="18">
        <f t="shared" si="659"/>
        <v>574.9</v>
      </c>
      <c r="AS253" s="18">
        <f t="shared" si="675"/>
        <v>0</v>
      </c>
      <c r="AT253" s="18">
        <f t="shared" si="675"/>
        <v>0</v>
      </c>
      <c r="AU253" s="18">
        <f t="shared" si="675"/>
        <v>0</v>
      </c>
      <c r="AV253" s="18">
        <f t="shared" si="660"/>
        <v>574.9</v>
      </c>
      <c r="AW253" s="18">
        <f t="shared" si="661"/>
        <v>7172.4</v>
      </c>
      <c r="AX253" s="18">
        <f t="shared" si="662"/>
        <v>0</v>
      </c>
      <c r="AY253" s="18">
        <f t="shared" si="675"/>
        <v>0</v>
      </c>
      <c r="AZ253" s="18">
        <f t="shared" si="675"/>
        <v>0</v>
      </c>
      <c r="BA253" s="18">
        <f t="shared" si="641"/>
        <v>574.9</v>
      </c>
      <c r="BB253" s="18">
        <f t="shared" si="642"/>
        <v>7172.4</v>
      </c>
      <c r="BC253" s="18">
        <f t="shared" si="675"/>
        <v>0</v>
      </c>
      <c r="BD253" s="18">
        <f t="shared" si="675"/>
        <v>0</v>
      </c>
      <c r="BE253" s="18">
        <f t="shared" si="675"/>
        <v>0</v>
      </c>
      <c r="BF253" s="18">
        <f t="shared" si="637"/>
        <v>574.9</v>
      </c>
      <c r="BG253" s="18">
        <f t="shared" si="638"/>
        <v>7172.4</v>
      </c>
      <c r="BH253" s="18">
        <f t="shared" si="639"/>
        <v>0</v>
      </c>
      <c r="BI253" s="18">
        <f t="shared" si="675"/>
        <v>0</v>
      </c>
      <c r="BJ253" s="25"/>
      <c r="BK253" s="36"/>
    </row>
    <row r="254" spans="1:63" ht="46.8" x14ac:dyDescent="0.3">
      <c r="A254" s="19" t="s">
        <v>1003</v>
      </c>
      <c r="B254" s="50">
        <v>400</v>
      </c>
      <c r="C254" s="51"/>
      <c r="D254" s="51"/>
      <c r="E254" s="14" t="s">
        <v>457</v>
      </c>
      <c r="F254" s="18">
        <f t="shared" si="675"/>
        <v>574.9</v>
      </c>
      <c r="G254" s="18">
        <f t="shared" si="675"/>
        <v>0</v>
      </c>
      <c r="H254" s="18">
        <f t="shared" si="675"/>
        <v>7574</v>
      </c>
      <c r="I254" s="18">
        <f t="shared" si="675"/>
        <v>0</v>
      </c>
      <c r="J254" s="18">
        <f t="shared" si="675"/>
        <v>7172.4</v>
      </c>
      <c r="K254" s="18">
        <f t="shared" si="675"/>
        <v>-7574</v>
      </c>
      <c r="L254" s="18">
        <f t="shared" si="666"/>
        <v>574.9</v>
      </c>
      <c r="M254" s="18">
        <f t="shared" si="667"/>
        <v>7172.4</v>
      </c>
      <c r="N254" s="18">
        <f t="shared" si="668"/>
        <v>0</v>
      </c>
      <c r="O254" s="18">
        <f t="shared" si="675"/>
        <v>0</v>
      </c>
      <c r="P254" s="18">
        <f t="shared" si="675"/>
        <v>0</v>
      </c>
      <c r="Q254" s="18">
        <f t="shared" si="675"/>
        <v>0</v>
      </c>
      <c r="R254" s="18">
        <f t="shared" si="644"/>
        <v>574.9</v>
      </c>
      <c r="S254" s="18">
        <f t="shared" si="645"/>
        <v>7172.4</v>
      </c>
      <c r="T254" s="18">
        <f t="shared" si="646"/>
        <v>0</v>
      </c>
      <c r="U254" s="18">
        <f t="shared" si="675"/>
        <v>0</v>
      </c>
      <c r="V254" s="18">
        <f t="shared" si="675"/>
        <v>0</v>
      </c>
      <c r="W254" s="18">
        <f t="shared" si="675"/>
        <v>0</v>
      </c>
      <c r="X254" s="18">
        <f t="shared" si="647"/>
        <v>574.9</v>
      </c>
      <c r="Y254" s="18">
        <f t="shared" si="648"/>
        <v>7172.4</v>
      </c>
      <c r="Z254" s="18">
        <f t="shared" si="649"/>
        <v>0</v>
      </c>
      <c r="AA254" s="18">
        <f t="shared" si="675"/>
        <v>0</v>
      </c>
      <c r="AB254" s="18">
        <f t="shared" si="675"/>
        <v>0</v>
      </c>
      <c r="AC254" s="18">
        <f t="shared" si="675"/>
        <v>0</v>
      </c>
      <c r="AD254" s="18">
        <f t="shared" si="650"/>
        <v>574.9</v>
      </c>
      <c r="AE254" s="18">
        <f t="shared" si="651"/>
        <v>7172.4</v>
      </c>
      <c r="AF254" s="18">
        <f t="shared" si="652"/>
        <v>0</v>
      </c>
      <c r="AG254" s="18">
        <f t="shared" si="675"/>
        <v>0</v>
      </c>
      <c r="AH254" s="18">
        <f t="shared" si="653"/>
        <v>574.9</v>
      </c>
      <c r="AI254" s="18">
        <f t="shared" si="654"/>
        <v>7172.4</v>
      </c>
      <c r="AJ254" s="18">
        <f t="shared" si="655"/>
        <v>0</v>
      </c>
      <c r="AK254" s="18">
        <f t="shared" si="675"/>
        <v>0</v>
      </c>
      <c r="AL254" s="18">
        <f t="shared" si="675"/>
        <v>0</v>
      </c>
      <c r="AM254" s="18">
        <f t="shared" si="675"/>
        <v>0</v>
      </c>
      <c r="AN254" s="18">
        <f t="shared" si="656"/>
        <v>574.9</v>
      </c>
      <c r="AO254" s="18">
        <f t="shared" si="657"/>
        <v>7172.4</v>
      </c>
      <c r="AP254" s="18">
        <f t="shared" si="658"/>
        <v>0</v>
      </c>
      <c r="AQ254" s="18">
        <f t="shared" si="675"/>
        <v>0</v>
      </c>
      <c r="AR254" s="18">
        <f t="shared" si="659"/>
        <v>574.9</v>
      </c>
      <c r="AS254" s="18">
        <f t="shared" si="675"/>
        <v>0</v>
      </c>
      <c r="AT254" s="18">
        <f t="shared" si="675"/>
        <v>0</v>
      </c>
      <c r="AU254" s="18">
        <f t="shared" si="675"/>
        <v>0</v>
      </c>
      <c r="AV254" s="18">
        <f t="shared" si="660"/>
        <v>574.9</v>
      </c>
      <c r="AW254" s="18">
        <f t="shared" si="661"/>
        <v>7172.4</v>
      </c>
      <c r="AX254" s="18">
        <f t="shared" si="662"/>
        <v>0</v>
      </c>
      <c r="AY254" s="18">
        <f t="shared" si="675"/>
        <v>0</v>
      </c>
      <c r="AZ254" s="18">
        <f t="shared" si="675"/>
        <v>0</v>
      </c>
      <c r="BA254" s="18">
        <f t="shared" si="641"/>
        <v>574.9</v>
      </c>
      <c r="BB254" s="18">
        <f t="shared" si="642"/>
        <v>7172.4</v>
      </c>
      <c r="BC254" s="18">
        <f t="shared" si="675"/>
        <v>0</v>
      </c>
      <c r="BD254" s="18">
        <f t="shared" si="675"/>
        <v>0</v>
      </c>
      <c r="BE254" s="18">
        <f t="shared" si="675"/>
        <v>0</v>
      </c>
      <c r="BF254" s="18">
        <f t="shared" si="637"/>
        <v>574.9</v>
      </c>
      <c r="BG254" s="18">
        <f t="shared" si="638"/>
        <v>7172.4</v>
      </c>
      <c r="BH254" s="18">
        <f t="shared" si="639"/>
        <v>0</v>
      </c>
      <c r="BI254" s="18">
        <f t="shared" si="675"/>
        <v>0</v>
      </c>
      <c r="BJ254" s="25"/>
      <c r="BK254" s="36"/>
    </row>
    <row r="255" spans="1:63" x14ac:dyDescent="0.3">
      <c r="A255" s="19" t="s">
        <v>1003</v>
      </c>
      <c r="B255" s="50">
        <v>410</v>
      </c>
      <c r="C255" s="51"/>
      <c r="D255" s="51"/>
      <c r="E255" s="14" t="s">
        <v>470</v>
      </c>
      <c r="F255" s="18">
        <f t="shared" si="675"/>
        <v>574.9</v>
      </c>
      <c r="G255" s="18">
        <f t="shared" si="675"/>
        <v>0</v>
      </c>
      <c r="H255" s="18">
        <f t="shared" si="675"/>
        <v>7574</v>
      </c>
      <c r="I255" s="18">
        <f t="shared" si="675"/>
        <v>0</v>
      </c>
      <c r="J255" s="18">
        <f t="shared" si="675"/>
        <v>7172.4</v>
      </c>
      <c r="K255" s="18">
        <f t="shared" si="675"/>
        <v>-7574</v>
      </c>
      <c r="L255" s="18">
        <f t="shared" si="666"/>
        <v>574.9</v>
      </c>
      <c r="M255" s="18">
        <f t="shared" si="667"/>
        <v>7172.4</v>
      </c>
      <c r="N255" s="18">
        <f t="shared" si="668"/>
        <v>0</v>
      </c>
      <c r="O255" s="18">
        <f t="shared" si="675"/>
        <v>0</v>
      </c>
      <c r="P255" s="18">
        <f t="shared" si="675"/>
        <v>0</v>
      </c>
      <c r="Q255" s="18">
        <f t="shared" si="675"/>
        <v>0</v>
      </c>
      <c r="R255" s="18">
        <f t="shared" si="644"/>
        <v>574.9</v>
      </c>
      <c r="S255" s="18">
        <f t="shared" si="645"/>
        <v>7172.4</v>
      </c>
      <c r="T255" s="18">
        <f t="shared" si="646"/>
        <v>0</v>
      </c>
      <c r="U255" s="18">
        <f t="shared" si="675"/>
        <v>0</v>
      </c>
      <c r="V255" s="18">
        <f t="shared" si="675"/>
        <v>0</v>
      </c>
      <c r="W255" s="18">
        <f t="shared" si="675"/>
        <v>0</v>
      </c>
      <c r="X255" s="18">
        <f t="shared" si="647"/>
        <v>574.9</v>
      </c>
      <c r="Y255" s="18">
        <f t="shared" si="648"/>
        <v>7172.4</v>
      </c>
      <c r="Z255" s="18">
        <f t="shared" si="649"/>
        <v>0</v>
      </c>
      <c r="AA255" s="18">
        <f t="shared" si="675"/>
        <v>0</v>
      </c>
      <c r="AB255" s="18">
        <f t="shared" si="675"/>
        <v>0</v>
      </c>
      <c r="AC255" s="18">
        <f t="shared" si="675"/>
        <v>0</v>
      </c>
      <c r="AD255" s="18">
        <f t="shared" si="650"/>
        <v>574.9</v>
      </c>
      <c r="AE255" s="18">
        <f t="shared" si="651"/>
        <v>7172.4</v>
      </c>
      <c r="AF255" s="18">
        <f t="shared" si="652"/>
        <v>0</v>
      </c>
      <c r="AG255" s="18">
        <f t="shared" si="675"/>
        <v>0</v>
      </c>
      <c r="AH255" s="18">
        <f t="shared" si="653"/>
        <v>574.9</v>
      </c>
      <c r="AI255" s="18">
        <f t="shared" si="654"/>
        <v>7172.4</v>
      </c>
      <c r="AJ255" s="18">
        <f t="shared" si="655"/>
        <v>0</v>
      </c>
      <c r="AK255" s="18">
        <f t="shared" si="675"/>
        <v>0</v>
      </c>
      <c r="AL255" s="18">
        <f t="shared" si="675"/>
        <v>0</v>
      </c>
      <c r="AM255" s="18">
        <f t="shared" si="675"/>
        <v>0</v>
      </c>
      <c r="AN255" s="18">
        <f t="shared" si="656"/>
        <v>574.9</v>
      </c>
      <c r="AO255" s="18">
        <f t="shared" si="657"/>
        <v>7172.4</v>
      </c>
      <c r="AP255" s="18">
        <f t="shared" si="658"/>
        <v>0</v>
      </c>
      <c r="AQ255" s="18">
        <f t="shared" si="675"/>
        <v>0</v>
      </c>
      <c r="AR255" s="18">
        <f t="shared" si="659"/>
        <v>574.9</v>
      </c>
      <c r="AS255" s="18">
        <f t="shared" si="675"/>
        <v>0</v>
      </c>
      <c r="AT255" s="18">
        <f t="shared" si="675"/>
        <v>0</v>
      </c>
      <c r="AU255" s="18">
        <f t="shared" si="675"/>
        <v>0</v>
      </c>
      <c r="AV255" s="18">
        <f t="shared" si="660"/>
        <v>574.9</v>
      </c>
      <c r="AW255" s="18">
        <f t="shared" si="661"/>
        <v>7172.4</v>
      </c>
      <c r="AX255" s="18">
        <f t="shared" si="662"/>
        <v>0</v>
      </c>
      <c r="AY255" s="18">
        <f t="shared" si="675"/>
        <v>0</v>
      </c>
      <c r="AZ255" s="18">
        <f t="shared" si="675"/>
        <v>0</v>
      </c>
      <c r="BA255" s="18">
        <f t="shared" si="641"/>
        <v>574.9</v>
      </c>
      <c r="BB255" s="18">
        <f t="shared" si="642"/>
        <v>7172.4</v>
      </c>
      <c r="BC255" s="18">
        <f t="shared" si="675"/>
        <v>0</v>
      </c>
      <c r="BD255" s="18">
        <f t="shared" si="675"/>
        <v>0</v>
      </c>
      <c r="BE255" s="18">
        <f t="shared" si="675"/>
        <v>0</v>
      </c>
      <c r="BF255" s="18">
        <f t="shared" si="637"/>
        <v>574.9</v>
      </c>
      <c r="BG255" s="18">
        <f t="shared" si="638"/>
        <v>7172.4</v>
      </c>
      <c r="BH255" s="18">
        <f t="shared" si="639"/>
        <v>0</v>
      </c>
      <c r="BI255" s="18">
        <f t="shared" si="675"/>
        <v>0</v>
      </c>
      <c r="BJ255" s="25"/>
      <c r="BK255" s="36"/>
    </row>
    <row r="256" spans="1:63" ht="46.8" x14ac:dyDescent="0.3">
      <c r="A256" s="19" t="s">
        <v>1003</v>
      </c>
      <c r="B256" s="50">
        <v>410</v>
      </c>
      <c r="C256" s="51" t="s">
        <v>19</v>
      </c>
      <c r="D256" s="51" t="s">
        <v>53</v>
      </c>
      <c r="E256" s="14" t="s">
        <v>1126</v>
      </c>
      <c r="F256" s="18">
        <v>574.9</v>
      </c>
      <c r="G256" s="18">
        <v>0</v>
      </c>
      <c r="H256" s="18">
        <v>7574</v>
      </c>
      <c r="I256" s="18"/>
      <c r="J256" s="18">
        <v>7172.4</v>
      </c>
      <c r="K256" s="18">
        <v>-7574</v>
      </c>
      <c r="L256" s="18">
        <f t="shared" si="666"/>
        <v>574.9</v>
      </c>
      <c r="M256" s="18">
        <f t="shared" si="667"/>
        <v>7172.4</v>
      </c>
      <c r="N256" s="18">
        <f t="shared" si="668"/>
        <v>0</v>
      </c>
      <c r="O256" s="18"/>
      <c r="P256" s="18"/>
      <c r="Q256" s="18"/>
      <c r="R256" s="18">
        <f t="shared" si="644"/>
        <v>574.9</v>
      </c>
      <c r="S256" s="18">
        <f t="shared" si="645"/>
        <v>7172.4</v>
      </c>
      <c r="T256" s="18">
        <f t="shared" si="646"/>
        <v>0</v>
      </c>
      <c r="U256" s="18"/>
      <c r="V256" s="18"/>
      <c r="W256" s="18"/>
      <c r="X256" s="18">
        <f t="shared" si="647"/>
        <v>574.9</v>
      </c>
      <c r="Y256" s="18">
        <f t="shared" si="648"/>
        <v>7172.4</v>
      </c>
      <c r="Z256" s="18">
        <f t="shared" si="649"/>
        <v>0</v>
      </c>
      <c r="AA256" s="18"/>
      <c r="AB256" s="18"/>
      <c r="AC256" s="18"/>
      <c r="AD256" s="18">
        <f t="shared" si="650"/>
        <v>574.9</v>
      </c>
      <c r="AE256" s="18">
        <f t="shared" si="651"/>
        <v>7172.4</v>
      </c>
      <c r="AF256" s="18">
        <f t="shared" si="652"/>
        <v>0</v>
      </c>
      <c r="AG256" s="18"/>
      <c r="AH256" s="18">
        <f t="shared" si="653"/>
        <v>574.9</v>
      </c>
      <c r="AI256" s="18">
        <f t="shared" si="654"/>
        <v>7172.4</v>
      </c>
      <c r="AJ256" s="18">
        <f t="shared" si="655"/>
        <v>0</v>
      </c>
      <c r="AK256" s="18"/>
      <c r="AL256" s="18"/>
      <c r="AM256" s="18"/>
      <c r="AN256" s="18">
        <f t="shared" si="656"/>
        <v>574.9</v>
      </c>
      <c r="AO256" s="18">
        <f t="shared" si="657"/>
        <v>7172.4</v>
      </c>
      <c r="AP256" s="18">
        <f t="shared" si="658"/>
        <v>0</v>
      </c>
      <c r="AQ256" s="18"/>
      <c r="AR256" s="18">
        <f t="shared" si="659"/>
        <v>574.9</v>
      </c>
      <c r="AS256" s="18"/>
      <c r="AT256" s="18"/>
      <c r="AU256" s="18"/>
      <c r="AV256" s="18">
        <f t="shared" si="660"/>
        <v>574.9</v>
      </c>
      <c r="AW256" s="18">
        <f t="shared" si="661"/>
        <v>7172.4</v>
      </c>
      <c r="AX256" s="18">
        <f t="shared" si="662"/>
        <v>0</v>
      </c>
      <c r="AY256" s="18"/>
      <c r="AZ256" s="18"/>
      <c r="BA256" s="18">
        <f t="shared" si="641"/>
        <v>574.9</v>
      </c>
      <c r="BB256" s="18">
        <f t="shared" si="642"/>
        <v>7172.4</v>
      </c>
      <c r="BC256" s="18"/>
      <c r="BD256" s="18"/>
      <c r="BE256" s="18"/>
      <c r="BF256" s="18">
        <f t="shared" si="637"/>
        <v>574.9</v>
      </c>
      <c r="BG256" s="18">
        <f t="shared" si="638"/>
        <v>7172.4</v>
      </c>
      <c r="BH256" s="18">
        <f t="shared" si="639"/>
        <v>0</v>
      </c>
      <c r="BI256" s="18"/>
      <c r="BJ256" s="25"/>
      <c r="BK256" s="36">
        <v>87</v>
      </c>
    </row>
    <row r="257" spans="1:63" ht="62.4" hidden="1" x14ac:dyDescent="0.3">
      <c r="A257" s="19" t="s">
        <v>1005</v>
      </c>
      <c r="B257" s="43"/>
      <c r="C257" s="47"/>
      <c r="D257" s="47"/>
      <c r="E257" s="14" t="s">
        <v>1006</v>
      </c>
      <c r="F257" s="18">
        <f t="shared" ref="F257:BI259" si="676">F258</f>
        <v>0</v>
      </c>
      <c r="G257" s="18">
        <f t="shared" si="676"/>
        <v>0</v>
      </c>
      <c r="H257" s="18">
        <f t="shared" si="676"/>
        <v>0</v>
      </c>
      <c r="I257" s="18">
        <f t="shared" si="676"/>
        <v>0</v>
      </c>
      <c r="J257" s="18">
        <f t="shared" si="676"/>
        <v>0</v>
      </c>
      <c r="K257" s="18">
        <f t="shared" si="676"/>
        <v>0</v>
      </c>
      <c r="L257" s="18">
        <f t="shared" si="666"/>
        <v>0</v>
      </c>
      <c r="M257" s="18">
        <f t="shared" si="667"/>
        <v>0</v>
      </c>
      <c r="N257" s="18">
        <f t="shared" si="668"/>
        <v>0</v>
      </c>
      <c r="O257" s="18">
        <f t="shared" si="676"/>
        <v>0</v>
      </c>
      <c r="P257" s="18">
        <f t="shared" si="676"/>
        <v>0</v>
      </c>
      <c r="Q257" s="18">
        <f t="shared" si="676"/>
        <v>0</v>
      </c>
      <c r="R257" s="18">
        <f t="shared" si="644"/>
        <v>0</v>
      </c>
      <c r="S257" s="18">
        <f t="shared" si="645"/>
        <v>0</v>
      </c>
      <c r="T257" s="18">
        <f t="shared" si="646"/>
        <v>0</v>
      </c>
      <c r="U257" s="18">
        <f t="shared" si="676"/>
        <v>0</v>
      </c>
      <c r="V257" s="18">
        <f t="shared" si="676"/>
        <v>0</v>
      </c>
      <c r="W257" s="18">
        <f t="shared" si="676"/>
        <v>0</v>
      </c>
      <c r="X257" s="18">
        <f t="shared" si="647"/>
        <v>0</v>
      </c>
      <c r="Y257" s="18">
        <f t="shared" si="648"/>
        <v>0</v>
      </c>
      <c r="Z257" s="18">
        <f t="shared" si="649"/>
        <v>0</v>
      </c>
      <c r="AA257" s="18">
        <f t="shared" si="676"/>
        <v>0</v>
      </c>
      <c r="AB257" s="18">
        <f t="shared" si="676"/>
        <v>0</v>
      </c>
      <c r="AC257" s="18">
        <f t="shared" si="676"/>
        <v>0</v>
      </c>
      <c r="AD257" s="18">
        <f t="shared" si="650"/>
        <v>0</v>
      </c>
      <c r="AE257" s="18">
        <f t="shared" si="651"/>
        <v>0</v>
      </c>
      <c r="AF257" s="18">
        <f t="shared" si="652"/>
        <v>0</v>
      </c>
      <c r="AG257" s="18">
        <f t="shared" si="676"/>
        <v>0</v>
      </c>
      <c r="AH257" s="18">
        <f t="shared" si="653"/>
        <v>0</v>
      </c>
      <c r="AI257" s="18">
        <f t="shared" si="654"/>
        <v>0</v>
      </c>
      <c r="AJ257" s="18">
        <f t="shared" si="655"/>
        <v>0</v>
      </c>
      <c r="AK257" s="18">
        <f t="shared" si="676"/>
        <v>0</v>
      </c>
      <c r="AL257" s="18">
        <f t="shared" si="676"/>
        <v>0</v>
      </c>
      <c r="AM257" s="18">
        <f t="shared" si="676"/>
        <v>0</v>
      </c>
      <c r="AN257" s="18">
        <f t="shared" si="656"/>
        <v>0</v>
      </c>
      <c r="AO257" s="18">
        <f t="shared" si="657"/>
        <v>0</v>
      </c>
      <c r="AP257" s="18">
        <f t="shared" si="658"/>
        <v>0</v>
      </c>
      <c r="AQ257" s="18">
        <f t="shared" si="676"/>
        <v>0</v>
      </c>
      <c r="AR257" s="18">
        <f t="shared" si="659"/>
        <v>0</v>
      </c>
      <c r="AS257" s="18">
        <f t="shared" si="676"/>
        <v>0</v>
      </c>
      <c r="AT257" s="18">
        <f t="shared" si="676"/>
        <v>0</v>
      </c>
      <c r="AU257" s="18">
        <f t="shared" si="676"/>
        <v>0</v>
      </c>
      <c r="AV257" s="18">
        <f t="shared" si="660"/>
        <v>0</v>
      </c>
      <c r="AW257" s="18">
        <f t="shared" si="661"/>
        <v>0</v>
      </c>
      <c r="AX257" s="18">
        <f t="shared" si="662"/>
        <v>0</v>
      </c>
      <c r="AY257" s="18">
        <f t="shared" si="676"/>
        <v>0</v>
      </c>
      <c r="AZ257" s="18">
        <f t="shared" si="676"/>
        <v>0</v>
      </c>
      <c r="BA257" s="18">
        <f t="shared" si="641"/>
        <v>0</v>
      </c>
      <c r="BB257" s="18">
        <f t="shared" si="642"/>
        <v>0</v>
      </c>
      <c r="BC257" s="18">
        <f t="shared" si="676"/>
        <v>0</v>
      </c>
      <c r="BD257" s="18">
        <f t="shared" si="676"/>
        <v>0</v>
      </c>
      <c r="BE257" s="18">
        <f t="shared" si="676"/>
        <v>0</v>
      </c>
      <c r="BF257" s="18">
        <f t="shared" si="637"/>
        <v>0</v>
      </c>
      <c r="BG257" s="18">
        <f t="shared" si="638"/>
        <v>0</v>
      </c>
      <c r="BH257" s="18">
        <f t="shared" si="639"/>
        <v>0</v>
      </c>
      <c r="BI257" s="18">
        <f t="shared" si="676"/>
        <v>0</v>
      </c>
      <c r="BJ257" s="25">
        <v>0</v>
      </c>
      <c r="BK257" s="36"/>
    </row>
    <row r="258" spans="1:63" ht="46.8" hidden="1" x14ac:dyDescent="0.3">
      <c r="A258" s="19" t="s">
        <v>1005</v>
      </c>
      <c r="B258" s="43">
        <v>400</v>
      </c>
      <c r="C258" s="47"/>
      <c r="D258" s="47"/>
      <c r="E258" s="14" t="s">
        <v>457</v>
      </c>
      <c r="F258" s="18">
        <f t="shared" si="676"/>
        <v>0</v>
      </c>
      <c r="G258" s="18">
        <f t="shared" si="676"/>
        <v>0</v>
      </c>
      <c r="H258" s="18">
        <f t="shared" si="676"/>
        <v>0</v>
      </c>
      <c r="I258" s="18">
        <f t="shared" si="676"/>
        <v>0</v>
      </c>
      <c r="J258" s="18">
        <f t="shared" si="676"/>
        <v>0</v>
      </c>
      <c r="K258" s="18">
        <f t="shared" si="676"/>
        <v>0</v>
      </c>
      <c r="L258" s="18">
        <f t="shared" si="666"/>
        <v>0</v>
      </c>
      <c r="M258" s="18">
        <f t="shared" si="667"/>
        <v>0</v>
      </c>
      <c r="N258" s="18">
        <f t="shared" si="668"/>
        <v>0</v>
      </c>
      <c r="O258" s="18">
        <f t="shared" si="676"/>
        <v>0</v>
      </c>
      <c r="P258" s="18">
        <f t="shared" si="676"/>
        <v>0</v>
      </c>
      <c r="Q258" s="18">
        <f t="shared" si="676"/>
        <v>0</v>
      </c>
      <c r="R258" s="18">
        <f t="shared" si="644"/>
        <v>0</v>
      </c>
      <c r="S258" s="18">
        <f t="shared" si="645"/>
        <v>0</v>
      </c>
      <c r="T258" s="18">
        <f t="shared" si="646"/>
        <v>0</v>
      </c>
      <c r="U258" s="18">
        <f t="shared" si="676"/>
        <v>0</v>
      </c>
      <c r="V258" s="18">
        <f t="shared" si="676"/>
        <v>0</v>
      </c>
      <c r="W258" s="18">
        <f t="shared" si="676"/>
        <v>0</v>
      </c>
      <c r="X258" s="18">
        <f t="shared" si="647"/>
        <v>0</v>
      </c>
      <c r="Y258" s="18">
        <f t="shared" si="648"/>
        <v>0</v>
      </c>
      <c r="Z258" s="18">
        <f t="shared" si="649"/>
        <v>0</v>
      </c>
      <c r="AA258" s="18">
        <f t="shared" si="676"/>
        <v>0</v>
      </c>
      <c r="AB258" s="18">
        <f t="shared" si="676"/>
        <v>0</v>
      </c>
      <c r="AC258" s="18">
        <f t="shared" si="676"/>
        <v>0</v>
      </c>
      <c r="AD258" s="18">
        <f t="shared" si="650"/>
        <v>0</v>
      </c>
      <c r="AE258" s="18">
        <f t="shared" si="651"/>
        <v>0</v>
      </c>
      <c r="AF258" s="18">
        <f t="shared" si="652"/>
        <v>0</v>
      </c>
      <c r="AG258" s="18">
        <f t="shared" si="676"/>
        <v>0</v>
      </c>
      <c r="AH258" s="18">
        <f t="shared" si="653"/>
        <v>0</v>
      </c>
      <c r="AI258" s="18">
        <f t="shared" si="654"/>
        <v>0</v>
      </c>
      <c r="AJ258" s="18">
        <f t="shared" si="655"/>
        <v>0</v>
      </c>
      <c r="AK258" s="18">
        <f t="shared" si="676"/>
        <v>0</v>
      </c>
      <c r="AL258" s="18">
        <f t="shared" si="676"/>
        <v>0</v>
      </c>
      <c r="AM258" s="18">
        <f t="shared" si="676"/>
        <v>0</v>
      </c>
      <c r="AN258" s="18">
        <f t="shared" si="656"/>
        <v>0</v>
      </c>
      <c r="AO258" s="18">
        <f t="shared" si="657"/>
        <v>0</v>
      </c>
      <c r="AP258" s="18">
        <f t="shared" si="658"/>
        <v>0</v>
      </c>
      <c r="AQ258" s="18">
        <f t="shared" si="676"/>
        <v>0</v>
      </c>
      <c r="AR258" s="18">
        <f t="shared" si="659"/>
        <v>0</v>
      </c>
      <c r="AS258" s="18">
        <f t="shared" si="676"/>
        <v>0</v>
      </c>
      <c r="AT258" s="18">
        <f t="shared" si="676"/>
        <v>0</v>
      </c>
      <c r="AU258" s="18">
        <f t="shared" si="676"/>
        <v>0</v>
      </c>
      <c r="AV258" s="18">
        <f t="shared" si="660"/>
        <v>0</v>
      </c>
      <c r="AW258" s="18">
        <f t="shared" si="661"/>
        <v>0</v>
      </c>
      <c r="AX258" s="18">
        <f t="shared" si="662"/>
        <v>0</v>
      </c>
      <c r="AY258" s="18">
        <f t="shared" si="676"/>
        <v>0</v>
      </c>
      <c r="AZ258" s="18">
        <f t="shared" si="676"/>
        <v>0</v>
      </c>
      <c r="BA258" s="18">
        <f t="shared" si="641"/>
        <v>0</v>
      </c>
      <c r="BB258" s="18">
        <f t="shared" si="642"/>
        <v>0</v>
      </c>
      <c r="BC258" s="18">
        <f t="shared" si="676"/>
        <v>0</v>
      </c>
      <c r="BD258" s="18">
        <f t="shared" si="676"/>
        <v>0</v>
      </c>
      <c r="BE258" s="18">
        <f t="shared" si="676"/>
        <v>0</v>
      </c>
      <c r="BF258" s="18">
        <f t="shared" si="637"/>
        <v>0</v>
      </c>
      <c r="BG258" s="18">
        <f t="shared" si="638"/>
        <v>0</v>
      </c>
      <c r="BH258" s="18">
        <f t="shared" si="639"/>
        <v>0</v>
      </c>
      <c r="BI258" s="18">
        <f t="shared" si="676"/>
        <v>0</v>
      </c>
      <c r="BJ258" s="25">
        <v>0</v>
      </c>
      <c r="BK258" s="36"/>
    </row>
    <row r="259" spans="1:63" hidden="1" x14ac:dyDescent="0.3">
      <c r="A259" s="19" t="s">
        <v>1005</v>
      </c>
      <c r="B259" s="43">
        <v>410</v>
      </c>
      <c r="C259" s="47"/>
      <c r="D259" s="47"/>
      <c r="E259" s="14" t="s">
        <v>470</v>
      </c>
      <c r="F259" s="18">
        <f t="shared" si="676"/>
        <v>0</v>
      </c>
      <c r="G259" s="18">
        <f t="shared" si="676"/>
        <v>0</v>
      </c>
      <c r="H259" s="18">
        <f t="shared" si="676"/>
        <v>0</v>
      </c>
      <c r="I259" s="18">
        <f t="shared" si="676"/>
        <v>0</v>
      </c>
      <c r="J259" s="18">
        <f t="shared" si="676"/>
        <v>0</v>
      </c>
      <c r="K259" s="18">
        <f t="shared" si="676"/>
        <v>0</v>
      </c>
      <c r="L259" s="18">
        <f t="shared" si="666"/>
        <v>0</v>
      </c>
      <c r="M259" s="18">
        <f t="shared" si="667"/>
        <v>0</v>
      </c>
      <c r="N259" s="18">
        <f t="shared" si="668"/>
        <v>0</v>
      </c>
      <c r="O259" s="18">
        <f t="shared" si="676"/>
        <v>0</v>
      </c>
      <c r="P259" s="18">
        <f t="shared" si="676"/>
        <v>0</v>
      </c>
      <c r="Q259" s="18">
        <f t="shared" si="676"/>
        <v>0</v>
      </c>
      <c r="R259" s="18">
        <f t="shared" si="644"/>
        <v>0</v>
      </c>
      <c r="S259" s="18">
        <f t="shared" si="645"/>
        <v>0</v>
      </c>
      <c r="T259" s="18">
        <f t="shared" si="646"/>
        <v>0</v>
      </c>
      <c r="U259" s="18">
        <f t="shared" si="676"/>
        <v>0</v>
      </c>
      <c r="V259" s="18">
        <f t="shared" si="676"/>
        <v>0</v>
      </c>
      <c r="W259" s="18">
        <f t="shared" si="676"/>
        <v>0</v>
      </c>
      <c r="X259" s="18">
        <f t="shared" si="647"/>
        <v>0</v>
      </c>
      <c r="Y259" s="18">
        <f t="shared" si="648"/>
        <v>0</v>
      </c>
      <c r="Z259" s="18">
        <f t="shared" si="649"/>
        <v>0</v>
      </c>
      <c r="AA259" s="18">
        <f t="shared" si="676"/>
        <v>0</v>
      </c>
      <c r="AB259" s="18">
        <f t="shared" si="676"/>
        <v>0</v>
      </c>
      <c r="AC259" s="18">
        <f t="shared" si="676"/>
        <v>0</v>
      </c>
      <c r="AD259" s="18">
        <f t="shared" si="650"/>
        <v>0</v>
      </c>
      <c r="AE259" s="18">
        <f t="shared" si="651"/>
        <v>0</v>
      </c>
      <c r="AF259" s="18">
        <f t="shared" si="652"/>
        <v>0</v>
      </c>
      <c r="AG259" s="18">
        <f t="shared" si="676"/>
        <v>0</v>
      </c>
      <c r="AH259" s="18">
        <f t="shared" si="653"/>
        <v>0</v>
      </c>
      <c r="AI259" s="18">
        <f t="shared" si="654"/>
        <v>0</v>
      </c>
      <c r="AJ259" s="18">
        <f t="shared" si="655"/>
        <v>0</v>
      </c>
      <c r="AK259" s="18">
        <f t="shared" si="676"/>
        <v>0</v>
      </c>
      <c r="AL259" s="18">
        <f t="shared" si="676"/>
        <v>0</v>
      </c>
      <c r="AM259" s="18">
        <f t="shared" si="676"/>
        <v>0</v>
      </c>
      <c r="AN259" s="18">
        <f t="shared" si="656"/>
        <v>0</v>
      </c>
      <c r="AO259" s="18">
        <f t="shared" si="657"/>
        <v>0</v>
      </c>
      <c r="AP259" s="18">
        <f t="shared" si="658"/>
        <v>0</v>
      </c>
      <c r="AQ259" s="18">
        <f t="shared" si="676"/>
        <v>0</v>
      </c>
      <c r="AR259" s="18">
        <f t="shared" si="659"/>
        <v>0</v>
      </c>
      <c r="AS259" s="18">
        <f t="shared" si="676"/>
        <v>0</v>
      </c>
      <c r="AT259" s="18">
        <f t="shared" si="676"/>
        <v>0</v>
      </c>
      <c r="AU259" s="18">
        <f t="shared" si="676"/>
        <v>0</v>
      </c>
      <c r="AV259" s="18">
        <f t="shared" si="660"/>
        <v>0</v>
      </c>
      <c r="AW259" s="18">
        <f t="shared" si="661"/>
        <v>0</v>
      </c>
      <c r="AX259" s="18">
        <f t="shared" si="662"/>
        <v>0</v>
      </c>
      <c r="AY259" s="18">
        <f t="shared" si="676"/>
        <v>0</v>
      </c>
      <c r="AZ259" s="18">
        <f t="shared" si="676"/>
        <v>0</v>
      </c>
      <c r="BA259" s="18">
        <f t="shared" si="641"/>
        <v>0</v>
      </c>
      <c r="BB259" s="18">
        <f t="shared" si="642"/>
        <v>0</v>
      </c>
      <c r="BC259" s="18">
        <f t="shared" si="676"/>
        <v>0</v>
      </c>
      <c r="BD259" s="18">
        <f t="shared" si="676"/>
        <v>0</v>
      </c>
      <c r="BE259" s="18">
        <f t="shared" si="676"/>
        <v>0</v>
      </c>
      <c r="BF259" s="18">
        <f t="shared" si="637"/>
        <v>0</v>
      </c>
      <c r="BG259" s="18">
        <f t="shared" si="638"/>
        <v>0</v>
      </c>
      <c r="BH259" s="18">
        <f t="shared" si="639"/>
        <v>0</v>
      </c>
      <c r="BI259" s="18">
        <f t="shared" si="676"/>
        <v>0</v>
      </c>
      <c r="BJ259" s="25">
        <v>0</v>
      </c>
      <c r="BK259" s="36"/>
    </row>
    <row r="260" spans="1:63" ht="46.8" hidden="1" x14ac:dyDescent="0.3">
      <c r="A260" s="19" t="s">
        <v>1005</v>
      </c>
      <c r="B260" s="43">
        <v>410</v>
      </c>
      <c r="C260" s="47" t="s">
        <v>19</v>
      </c>
      <c r="D260" s="47" t="s">
        <v>53</v>
      </c>
      <c r="E260" s="14" t="s">
        <v>1126</v>
      </c>
      <c r="F260" s="18">
        <v>0</v>
      </c>
      <c r="G260" s="18">
        <v>0</v>
      </c>
      <c r="H260" s="18">
        <v>0</v>
      </c>
      <c r="I260" s="18"/>
      <c r="J260" s="18"/>
      <c r="K260" s="18"/>
      <c r="L260" s="18">
        <f t="shared" si="666"/>
        <v>0</v>
      </c>
      <c r="M260" s="18">
        <f t="shared" si="667"/>
        <v>0</v>
      </c>
      <c r="N260" s="18">
        <f t="shared" si="668"/>
        <v>0</v>
      </c>
      <c r="O260" s="18"/>
      <c r="P260" s="18"/>
      <c r="Q260" s="18"/>
      <c r="R260" s="18">
        <f t="shared" si="644"/>
        <v>0</v>
      </c>
      <c r="S260" s="18">
        <f t="shared" si="645"/>
        <v>0</v>
      </c>
      <c r="T260" s="18">
        <f t="shared" si="646"/>
        <v>0</v>
      </c>
      <c r="U260" s="18"/>
      <c r="V260" s="18"/>
      <c r="W260" s="18"/>
      <c r="X260" s="18">
        <f t="shared" si="647"/>
        <v>0</v>
      </c>
      <c r="Y260" s="18">
        <f t="shared" si="648"/>
        <v>0</v>
      </c>
      <c r="Z260" s="18">
        <f t="shared" si="649"/>
        <v>0</v>
      </c>
      <c r="AA260" s="18"/>
      <c r="AB260" s="18"/>
      <c r="AC260" s="18"/>
      <c r="AD260" s="18">
        <f t="shared" si="650"/>
        <v>0</v>
      </c>
      <c r="AE260" s="18">
        <f t="shared" si="651"/>
        <v>0</v>
      </c>
      <c r="AF260" s="18">
        <f t="shared" si="652"/>
        <v>0</v>
      </c>
      <c r="AG260" s="18"/>
      <c r="AH260" s="18">
        <f t="shared" si="653"/>
        <v>0</v>
      </c>
      <c r="AI260" s="18">
        <f t="shared" si="654"/>
        <v>0</v>
      </c>
      <c r="AJ260" s="18">
        <f t="shared" si="655"/>
        <v>0</v>
      </c>
      <c r="AK260" s="18"/>
      <c r="AL260" s="18"/>
      <c r="AM260" s="18"/>
      <c r="AN260" s="18">
        <f t="shared" si="656"/>
        <v>0</v>
      </c>
      <c r="AO260" s="18">
        <f t="shared" si="657"/>
        <v>0</v>
      </c>
      <c r="AP260" s="18">
        <f t="shared" si="658"/>
        <v>0</v>
      </c>
      <c r="AQ260" s="18"/>
      <c r="AR260" s="18">
        <f t="shared" si="659"/>
        <v>0</v>
      </c>
      <c r="AS260" s="18"/>
      <c r="AT260" s="18"/>
      <c r="AU260" s="18"/>
      <c r="AV260" s="18">
        <f t="shared" si="660"/>
        <v>0</v>
      </c>
      <c r="AW260" s="18">
        <f t="shared" si="661"/>
        <v>0</v>
      </c>
      <c r="AX260" s="18">
        <f t="shared" si="662"/>
        <v>0</v>
      </c>
      <c r="AY260" s="18"/>
      <c r="AZ260" s="18"/>
      <c r="BA260" s="18">
        <f t="shared" si="641"/>
        <v>0</v>
      </c>
      <c r="BB260" s="18">
        <f t="shared" si="642"/>
        <v>0</v>
      </c>
      <c r="BC260" s="18"/>
      <c r="BD260" s="18"/>
      <c r="BE260" s="18"/>
      <c r="BF260" s="18">
        <f t="shared" si="637"/>
        <v>0</v>
      </c>
      <c r="BG260" s="18">
        <f t="shared" si="638"/>
        <v>0</v>
      </c>
      <c r="BH260" s="18">
        <f t="shared" si="639"/>
        <v>0</v>
      </c>
      <c r="BI260" s="18"/>
      <c r="BJ260" s="25">
        <v>0</v>
      </c>
      <c r="BK260" s="36"/>
    </row>
    <row r="261" spans="1:63" ht="46.8" hidden="1" x14ac:dyDescent="0.3">
      <c r="A261" s="19" t="s">
        <v>1007</v>
      </c>
      <c r="B261" s="43"/>
      <c r="C261" s="47"/>
      <c r="D261" s="47"/>
      <c r="E261" s="14" t="s">
        <v>1008</v>
      </c>
      <c r="F261" s="18">
        <f t="shared" ref="F261:BI263" si="677">F262</f>
        <v>0</v>
      </c>
      <c r="G261" s="18">
        <f t="shared" si="677"/>
        <v>0</v>
      </c>
      <c r="H261" s="18">
        <f t="shared" si="677"/>
        <v>0</v>
      </c>
      <c r="I261" s="18">
        <f t="shared" si="677"/>
        <v>0</v>
      </c>
      <c r="J261" s="18">
        <f t="shared" si="677"/>
        <v>0</v>
      </c>
      <c r="K261" s="18">
        <f t="shared" si="677"/>
        <v>0</v>
      </c>
      <c r="L261" s="18">
        <f t="shared" si="666"/>
        <v>0</v>
      </c>
      <c r="M261" s="18">
        <f t="shared" si="667"/>
        <v>0</v>
      </c>
      <c r="N261" s="18">
        <f t="shared" si="668"/>
        <v>0</v>
      </c>
      <c r="O261" s="18">
        <f t="shared" si="677"/>
        <v>0</v>
      </c>
      <c r="P261" s="18">
        <f t="shared" si="677"/>
        <v>0</v>
      </c>
      <c r="Q261" s="18">
        <f t="shared" si="677"/>
        <v>0</v>
      </c>
      <c r="R261" s="18">
        <f t="shared" si="644"/>
        <v>0</v>
      </c>
      <c r="S261" s="18">
        <f t="shared" si="645"/>
        <v>0</v>
      </c>
      <c r="T261" s="18">
        <f t="shared" si="646"/>
        <v>0</v>
      </c>
      <c r="U261" s="18">
        <f t="shared" si="677"/>
        <v>0</v>
      </c>
      <c r="V261" s="18">
        <f t="shared" si="677"/>
        <v>0</v>
      </c>
      <c r="W261" s="18">
        <f t="shared" si="677"/>
        <v>0</v>
      </c>
      <c r="X261" s="18">
        <f t="shared" si="647"/>
        <v>0</v>
      </c>
      <c r="Y261" s="18">
        <f t="shared" si="648"/>
        <v>0</v>
      </c>
      <c r="Z261" s="18">
        <f t="shared" si="649"/>
        <v>0</v>
      </c>
      <c r="AA261" s="18">
        <f t="shared" si="677"/>
        <v>0</v>
      </c>
      <c r="AB261" s="18">
        <f t="shared" si="677"/>
        <v>0</v>
      </c>
      <c r="AC261" s="18">
        <f t="shared" si="677"/>
        <v>0</v>
      </c>
      <c r="AD261" s="18">
        <f t="shared" si="650"/>
        <v>0</v>
      </c>
      <c r="AE261" s="18">
        <f t="shared" si="651"/>
        <v>0</v>
      </c>
      <c r="AF261" s="18">
        <f t="shared" si="652"/>
        <v>0</v>
      </c>
      <c r="AG261" s="18">
        <f t="shared" si="677"/>
        <v>0</v>
      </c>
      <c r="AH261" s="18">
        <f t="shared" si="653"/>
        <v>0</v>
      </c>
      <c r="AI261" s="18">
        <f t="shared" si="654"/>
        <v>0</v>
      </c>
      <c r="AJ261" s="18">
        <f t="shared" si="655"/>
        <v>0</v>
      </c>
      <c r="AK261" s="18">
        <f t="shared" si="677"/>
        <v>0</v>
      </c>
      <c r="AL261" s="18">
        <f t="shared" si="677"/>
        <v>0</v>
      </c>
      <c r="AM261" s="18">
        <f t="shared" si="677"/>
        <v>0</v>
      </c>
      <c r="AN261" s="18">
        <f t="shared" si="656"/>
        <v>0</v>
      </c>
      <c r="AO261" s="18">
        <f t="shared" si="657"/>
        <v>0</v>
      </c>
      <c r="AP261" s="18">
        <f t="shared" si="658"/>
        <v>0</v>
      </c>
      <c r="AQ261" s="18">
        <f t="shared" si="677"/>
        <v>0</v>
      </c>
      <c r="AR261" s="18">
        <f t="shared" si="659"/>
        <v>0</v>
      </c>
      <c r="AS261" s="18">
        <f t="shared" si="677"/>
        <v>0</v>
      </c>
      <c r="AT261" s="18">
        <f t="shared" si="677"/>
        <v>0</v>
      </c>
      <c r="AU261" s="18">
        <f t="shared" si="677"/>
        <v>0</v>
      </c>
      <c r="AV261" s="18">
        <f t="shared" si="660"/>
        <v>0</v>
      </c>
      <c r="AW261" s="18">
        <f t="shared" si="661"/>
        <v>0</v>
      </c>
      <c r="AX261" s="18">
        <f t="shared" si="662"/>
        <v>0</v>
      </c>
      <c r="AY261" s="18">
        <f t="shared" si="677"/>
        <v>0</v>
      </c>
      <c r="AZ261" s="18">
        <f t="shared" si="677"/>
        <v>0</v>
      </c>
      <c r="BA261" s="18">
        <f t="shared" si="641"/>
        <v>0</v>
      </c>
      <c r="BB261" s="18">
        <f t="shared" si="642"/>
        <v>0</v>
      </c>
      <c r="BC261" s="18">
        <f t="shared" si="677"/>
        <v>0</v>
      </c>
      <c r="BD261" s="18">
        <f t="shared" si="677"/>
        <v>0</v>
      </c>
      <c r="BE261" s="18">
        <f t="shared" si="677"/>
        <v>0</v>
      </c>
      <c r="BF261" s="18">
        <f t="shared" si="637"/>
        <v>0</v>
      </c>
      <c r="BG261" s="18">
        <f t="shared" si="638"/>
        <v>0</v>
      </c>
      <c r="BH261" s="18">
        <f t="shared" si="639"/>
        <v>0</v>
      </c>
      <c r="BI261" s="18">
        <f t="shared" si="677"/>
        <v>0</v>
      </c>
      <c r="BJ261" s="25">
        <v>0</v>
      </c>
      <c r="BK261" s="36"/>
    </row>
    <row r="262" spans="1:63" ht="46.8" hidden="1" x14ac:dyDescent="0.3">
      <c r="A262" s="19" t="s">
        <v>1007</v>
      </c>
      <c r="B262" s="43">
        <v>400</v>
      </c>
      <c r="C262" s="47"/>
      <c r="D262" s="47"/>
      <c r="E262" s="14" t="s">
        <v>457</v>
      </c>
      <c r="F262" s="18">
        <f t="shared" si="677"/>
        <v>0</v>
      </c>
      <c r="G262" s="18">
        <f t="shared" si="677"/>
        <v>0</v>
      </c>
      <c r="H262" s="18">
        <f t="shared" si="677"/>
        <v>0</v>
      </c>
      <c r="I262" s="18">
        <f t="shared" si="677"/>
        <v>0</v>
      </c>
      <c r="J262" s="18">
        <f t="shared" si="677"/>
        <v>0</v>
      </c>
      <c r="K262" s="18">
        <f t="shared" si="677"/>
        <v>0</v>
      </c>
      <c r="L262" s="18">
        <f t="shared" si="666"/>
        <v>0</v>
      </c>
      <c r="M262" s="18">
        <f t="shared" si="667"/>
        <v>0</v>
      </c>
      <c r="N262" s="18">
        <f t="shared" si="668"/>
        <v>0</v>
      </c>
      <c r="O262" s="18">
        <f t="shared" si="677"/>
        <v>0</v>
      </c>
      <c r="P262" s="18">
        <f t="shared" si="677"/>
        <v>0</v>
      </c>
      <c r="Q262" s="18">
        <f t="shared" si="677"/>
        <v>0</v>
      </c>
      <c r="R262" s="18">
        <f t="shared" si="644"/>
        <v>0</v>
      </c>
      <c r="S262" s="18">
        <f t="shared" si="645"/>
        <v>0</v>
      </c>
      <c r="T262" s="18">
        <f t="shared" si="646"/>
        <v>0</v>
      </c>
      <c r="U262" s="18">
        <f t="shared" si="677"/>
        <v>0</v>
      </c>
      <c r="V262" s="18">
        <f t="shared" si="677"/>
        <v>0</v>
      </c>
      <c r="W262" s="18">
        <f t="shared" si="677"/>
        <v>0</v>
      </c>
      <c r="X262" s="18">
        <f t="shared" si="647"/>
        <v>0</v>
      </c>
      <c r="Y262" s="18">
        <f t="shared" si="648"/>
        <v>0</v>
      </c>
      <c r="Z262" s="18">
        <f t="shared" si="649"/>
        <v>0</v>
      </c>
      <c r="AA262" s="18">
        <f t="shared" si="677"/>
        <v>0</v>
      </c>
      <c r="AB262" s="18">
        <f t="shared" si="677"/>
        <v>0</v>
      </c>
      <c r="AC262" s="18">
        <f t="shared" si="677"/>
        <v>0</v>
      </c>
      <c r="AD262" s="18">
        <f t="shared" si="650"/>
        <v>0</v>
      </c>
      <c r="AE262" s="18">
        <f t="shared" si="651"/>
        <v>0</v>
      </c>
      <c r="AF262" s="18">
        <f t="shared" si="652"/>
        <v>0</v>
      </c>
      <c r="AG262" s="18">
        <f t="shared" si="677"/>
        <v>0</v>
      </c>
      <c r="AH262" s="18">
        <f t="shared" si="653"/>
        <v>0</v>
      </c>
      <c r="AI262" s="18">
        <f t="shared" si="654"/>
        <v>0</v>
      </c>
      <c r="AJ262" s="18">
        <f t="shared" si="655"/>
        <v>0</v>
      </c>
      <c r="AK262" s="18">
        <f t="shared" si="677"/>
        <v>0</v>
      </c>
      <c r="AL262" s="18">
        <f t="shared" si="677"/>
        <v>0</v>
      </c>
      <c r="AM262" s="18">
        <f t="shared" si="677"/>
        <v>0</v>
      </c>
      <c r="AN262" s="18">
        <f t="shared" si="656"/>
        <v>0</v>
      </c>
      <c r="AO262" s="18">
        <f t="shared" si="657"/>
        <v>0</v>
      </c>
      <c r="AP262" s="18">
        <f t="shared" si="658"/>
        <v>0</v>
      </c>
      <c r="AQ262" s="18">
        <f t="shared" si="677"/>
        <v>0</v>
      </c>
      <c r="AR262" s="18">
        <f t="shared" si="659"/>
        <v>0</v>
      </c>
      <c r="AS262" s="18">
        <f t="shared" si="677"/>
        <v>0</v>
      </c>
      <c r="AT262" s="18">
        <f t="shared" si="677"/>
        <v>0</v>
      </c>
      <c r="AU262" s="18">
        <f t="shared" si="677"/>
        <v>0</v>
      </c>
      <c r="AV262" s="18">
        <f t="shared" si="660"/>
        <v>0</v>
      </c>
      <c r="AW262" s="18">
        <f t="shared" si="661"/>
        <v>0</v>
      </c>
      <c r="AX262" s="18">
        <f t="shared" si="662"/>
        <v>0</v>
      </c>
      <c r="AY262" s="18">
        <f t="shared" si="677"/>
        <v>0</v>
      </c>
      <c r="AZ262" s="18">
        <f t="shared" si="677"/>
        <v>0</v>
      </c>
      <c r="BA262" s="18">
        <f t="shared" si="641"/>
        <v>0</v>
      </c>
      <c r="BB262" s="18">
        <f t="shared" si="642"/>
        <v>0</v>
      </c>
      <c r="BC262" s="18">
        <f t="shared" si="677"/>
        <v>0</v>
      </c>
      <c r="BD262" s="18">
        <f t="shared" si="677"/>
        <v>0</v>
      </c>
      <c r="BE262" s="18">
        <f t="shared" si="677"/>
        <v>0</v>
      </c>
      <c r="BF262" s="18">
        <f t="shared" si="637"/>
        <v>0</v>
      </c>
      <c r="BG262" s="18">
        <f t="shared" si="638"/>
        <v>0</v>
      </c>
      <c r="BH262" s="18">
        <f t="shared" si="639"/>
        <v>0</v>
      </c>
      <c r="BI262" s="18">
        <f t="shared" si="677"/>
        <v>0</v>
      </c>
      <c r="BJ262" s="25">
        <v>0</v>
      </c>
      <c r="BK262" s="36"/>
    </row>
    <row r="263" spans="1:63" hidden="1" x14ac:dyDescent="0.3">
      <c r="A263" s="19" t="s">
        <v>1007</v>
      </c>
      <c r="B263" s="43">
        <v>410</v>
      </c>
      <c r="C263" s="47"/>
      <c r="D263" s="47"/>
      <c r="E263" s="14" t="s">
        <v>470</v>
      </c>
      <c r="F263" s="18">
        <f t="shared" si="677"/>
        <v>0</v>
      </c>
      <c r="G263" s="18">
        <f t="shared" si="677"/>
        <v>0</v>
      </c>
      <c r="H263" s="18">
        <f t="shared" si="677"/>
        <v>0</v>
      </c>
      <c r="I263" s="18">
        <f t="shared" si="677"/>
        <v>0</v>
      </c>
      <c r="J263" s="18">
        <f t="shared" si="677"/>
        <v>0</v>
      </c>
      <c r="K263" s="18">
        <f t="shared" si="677"/>
        <v>0</v>
      </c>
      <c r="L263" s="18">
        <f t="shared" si="666"/>
        <v>0</v>
      </c>
      <c r="M263" s="18">
        <f t="shared" si="667"/>
        <v>0</v>
      </c>
      <c r="N263" s="18">
        <f t="shared" si="668"/>
        <v>0</v>
      </c>
      <c r="O263" s="18">
        <f t="shared" si="677"/>
        <v>0</v>
      </c>
      <c r="P263" s="18">
        <f t="shared" si="677"/>
        <v>0</v>
      </c>
      <c r="Q263" s="18">
        <f t="shared" si="677"/>
        <v>0</v>
      </c>
      <c r="R263" s="18">
        <f t="shared" si="644"/>
        <v>0</v>
      </c>
      <c r="S263" s="18">
        <f t="shared" si="645"/>
        <v>0</v>
      </c>
      <c r="T263" s="18">
        <f t="shared" si="646"/>
        <v>0</v>
      </c>
      <c r="U263" s="18">
        <f t="shared" si="677"/>
        <v>0</v>
      </c>
      <c r="V263" s="18">
        <f t="shared" si="677"/>
        <v>0</v>
      </c>
      <c r="W263" s="18">
        <f t="shared" si="677"/>
        <v>0</v>
      </c>
      <c r="X263" s="18">
        <f t="shared" si="647"/>
        <v>0</v>
      </c>
      <c r="Y263" s="18">
        <f t="shared" si="648"/>
        <v>0</v>
      </c>
      <c r="Z263" s="18">
        <f t="shared" si="649"/>
        <v>0</v>
      </c>
      <c r="AA263" s="18">
        <f t="shared" si="677"/>
        <v>0</v>
      </c>
      <c r="AB263" s="18">
        <f t="shared" si="677"/>
        <v>0</v>
      </c>
      <c r="AC263" s="18">
        <f t="shared" si="677"/>
        <v>0</v>
      </c>
      <c r="AD263" s="18">
        <f t="shared" si="650"/>
        <v>0</v>
      </c>
      <c r="AE263" s="18">
        <f t="shared" si="651"/>
        <v>0</v>
      </c>
      <c r="AF263" s="18">
        <f t="shared" si="652"/>
        <v>0</v>
      </c>
      <c r="AG263" s="18">
        <f t="shared" si="677"/>
        <v>0</v>
      </c>
      <c r="AH263" s="18">
        <f t="shared" si="653"/>
        <v>0</v>
      </c>
      <c r="AI263" s="18">
        <f t="shared" si="654"/>
        <v>0</v>
      </c>
      <c r="AJ263" s="18">
        <f t="shared" si="655"/>
        <v>0</v>
      </c>
      <c r="AK263" s="18">
        <f t="shared" si="677"/>
        <v>0</v>
      </c>
      <c r="AL263" s="18">
        <f t="shared" si="677"/>
        <v>0</v>
      </c>
      <c r="AM263" s="18">
        <f t="shared" si="677"/>
        <v>0</v>
      </c>
      <c r="AN263" s="18">
        <f t="shared" si="656"/>
        <v>0</v>
      </c>
      <c r="AO263" s="18">
        <f t="shared" si="657"/>
        <v>0</v>
      </c>
      <c r="AP263" s="18">
        <f t="shared" si="658"/>
        <v>0</v>
      </c>
      <c r="AQ263" s="18">
        <f t="shared" si="677"/>
        <v>0</v>
      </c>
      <c r="AR263" s="18">
        <f t="shared" si="659"/>
        <v>0</v>
      </c>
      <c r="AS263" s="18">
        <f t="shared" si="677"/>
        <v>0</v>
      </c>
      <c r="AT263" s="18">
        <f t="shared" si="677"/>
        <v>0</v>
      </c>
      <c r="AU263" s="18">
        <f t="shared" si="677"/>
        <v>0</v>
      </c>
      <c r="AV263" s="18">
        <f t="shared" si="660"/>
        <v>0</v>
      </c>
      <c r="AW263" s="18">
        <f t="shared" si="661"/>
        <v>0</v>
      </c>
      <c r="AX263" s="18">
        <f t="shared" si="662"/>
        <v>0</v>
      </c>
      <c r="AY263" s="18">
        <f t="shared" si="677"/>
        <v>0</v>
      </c>
      <c r="AZ263" s="18">
        <f t="shared" si="677"/>
        <v>0</v>
      </c>
      <c r="BA263" s="18">
        <f t="shared" si="641"/>
        <v>0</v>
      </c>
      <c r="BB263" s="18">
        <f t="shared" si="642"/>
        <v>0</v>
      </c>
      <c r="BC263" s="18">
        <f t="shared" si="677"/>
        <v>0</v>
      </c>
      <c r="BD263" s="18">
        <f t="shared" si="677"/>
        <v>0</v>
      </c>
      <c r="BE263" s="18">
        <f t="shared" si="677"/>
        <v>0</v>
      </c>
      <c r="BF263" s="18">
        <f t="shared" si="637"/>
        <v>0</v>
      </c>
      <c r="BG263" s="18">
        <f t="shared" si="638"/>
        <v>0</v>
      </c>
      <c r="BH263" s="18">
        <f t="shared" si="639"/>
        <v>0</v>
      </c>
      <c r="BI263" s="18">
        <f t="shared" si="677"/>
        <v>0</v>
      </c>
      <c r="BJ263" s="25">
        <v>0</v>
      </c>
      <c r="BK263" s="36"/>
    </row>
    <row r="264" spans="1:63" ht="46.8" hidden="1" x14ac:dyDescent="0.3">
      <c r="A264" s="19" t="s">
        <v>1007</v>
      </c>
      <c r="B264" s="43">
        <v>410</v>
      </c>
      <c r="C264" s="47" t="s">
        <v>19</v>
      </c>
      <c r="D264" s="47" t="s">
        <v>53</v>
      </c>
      <c r="E264" s="14" t="s">
        <v>1126</v>
      </c>
      <c r="F264" s="18">
        <v>0</v>
      </c>
      <c r="G264" s="18">
        <v>0</v>
      </c>
      <c r="H264" s="18">
        <v>0</v>
      </c>
      <c r="I264" s="18"/>
      <c r="J264" s="18"/>
      <c r="K264" s="18"/>
      <c r="L264" s="18">
        <f t="shared" si="666"/>
        <v>0</v>
      </c>
      <c r="M264" s="18">
        <f t="shared" si="667"/>
        <v>0</v>
      </c>
      <c r="N264" s="18">
        <f t="shared" si="668"/>
        <v>0</v>
      </c>
      <c r="O264" s="18"/>
      <c r="P264" s="18"/>
      <c r="Q264" s="18"/>
      <c r="R264" s="18">
        <f t="shared" si="644"/>
        <v>0</v>
      </c>
      <c r="S264" s="18">
        <f t="shared" si="645"/>
        <v>0</v>
      </c>
      <c r="T264" s="18">
        <f t="shared" si="646"/>
        <v>0</v>
      </c>
      <c r="U264" s="18"/>
      <c r="V264" s="18"/>
      <c r="W264" s="18"/>
      <c r="X264" s="18">
        <f t="shared" si="647"/>
        <v>0</v>
      </c>
      <c r="Y264" s="18">
        <f t="shared" si="648"/>
        <v>0</v>
      </c>
      <c r="Z264" s="18">
        <f t="shared" si="649"/>
        <v>0</v>
      </c>
      <c r="AA264" s="18"/>
      <c r="AB264" s="18"/>
      <c r="AC264" s="18"/>
      <c r="AD264" s="18">
        <f t="shared" si="650"/>
        <v>0</v>
      </c>
      <c r="AE264" s="18">
        <f t="shared" si="651"/>
        <v>0</v>
      </c>
      <c r="AF264" s="18">
        <f t="shared" si="652"/>
        <v>0</v>
      </c>
      <c r="AG264" s="18"/>
      <c r="AH264" s="18">
        <f t="shared" si="653"/>
        <v>0</v>
      </c>
      <c r="AI264" s="18">
        <f t="shared" si="654"/>
        <v>0</v>
      </c>
      <c r="AJ264" s="18">
        <f t="shared" si="655"/>
        <v>0</v>
      </c>
      <c r="AK264" s="18"/>
      <c r="AL264" s="18"/>
      <c r="AM264" s="18"/>
      <c r="AN264" s="18">
        <f t="shared" si="656"/>
        <v>0</v>
      </c>
      <c r="AO264" s="18">
        <f t="shared" si="657"/>
        <v>0</v>
      </c>
      <c r="AP264" s="18">
        <f t="shared" si="658"/>
        <v>0</v>
      </c>
      <c r="AQ264" s="18"/>
      <c r="AR264" s="18">
        <f t="shared" si="659"/>
        <v>0</v>
      </c>
      <c r="AS264" s="18"/>
      <c r="AT264" s="18"/>
      <c r="AU264" s="18"/>
      <c r="AV264" s="18">
        <f t="shared" si="660"/>
        <v>0</v>
      </c>
      <c r="AW264" s="18">
        <f t="shared" si="661"/>
        <v>0</v>
      </c>
      <c r="AX264" s="18">
        <f t="shared" si="662"/>
        <v>0</v>
      </c>
      <c r="AY264" s="18"/>
      <c r="AZ264" s="18"/>
      <c r="BA264" s="18">
        <f t="shared" si="641"/>
        <v>0</v>
      </c>
      <c r="BB264" s="18">
        <f t="shared" si="642"/>
        <v>0</v>
      </c>
      <c r="BC264" s="18"/>
      <c r="BD264" s="18"/>
      <c r="BE264" s="18"/>
      <c r="BF264" s="18">
        <f t="shared" si="637"/>
        <v>0</v>
      </c>
      <c r="BG264" s="18">
        <f t="shared" si="638"/>
        <v>0</v>
      </c>
      <c r="BH264" s="18">
        <f t="shared" si="639"/>
        <v>0</v>
      </c>
      <c r="BI264" s="18"/>
      <c r="BJ264" s="25">
        <v>0</v>
      </c>
      <c r="BK264" s="36"/>
    </row>
    <row r="265" spans="1:63" ht="46.8" hidden="1" x14ac:dyDescent="0.3">
      <c r="A265" s="19" t="s">
        <v>1014</v>
      </c>
      <c r="B265" s="43"/>
      <c r="C265" s="47"/>
      <c r="D265" s="47"/>
      <c r="E265" s="14" t="s">
        <v>1015</v>
      </c>
      <c r="F265" s="18">
        <f t="shared" ref="F265:BI267" si="678">F266</f>
        <v>0</v>
      </c>
      <c r="G265" s="18">
        <f t="shared" si="678"/>
        <v>0</v>
      </c>
      <c r="H265" s="18">
        <f t="shared" si="678"/>
        <v>0</v>
      </c>
      <c r="I265" s="18">
        <f t="shared" si="678"/>
        <v>0</v>
      </c>
      <c r="J265" s="18">
        <f t="shared" si="678"/>
        <v>0</v>
      </c>
      <c r="K265" s="18">
        <f t="shared" si="678"/>
        <v>0</v>
      </c>
      <c r="L265" s="18">
        <f t="shared" si="666"/>
        <v>0</v>
      </c>
      <c r="M265" s="18">
        <f t="shared" si="667"/>
        <v>0</v>
      </c>
      <c r="N265" s="18">
        <f t="shared" si="668"/>
        <v>0</v>
      </c>
      <c r="O265" s="18">
        <f t="shared" si="678"/>
        <v>0</v>
      </c>
      <c r="P265" s="18">
        <f t="shared" si="678"/>
        <v>0</v>
      </c>
      <c r="Q265" s="18">
        <f t="shared" si="678"/>
        <v>0</v>
      </c>
      <c r="R265" s="18">
        <f t="shared" si="644"/>
        <v>0</v>
      </c>
      <c r="S265" s="18">
        <f t="shared" si="645"/>
        <v>0</v>
      </c>
      <c r="T265" s="18">
        <f t="shared" si="646"/>
        <v>0</v>
      </c>
      <c r="U265" s="18">
        <f t="shared" si="678"/>
        <v>0</v>
      </c>
      <c r="V265" s="18">
        <f t="shared" si="678"/>
        <v>0</v>
      </c>
      <c r="W265" s="18">
        <f t="shared" si="678"/>
        <v>0</v>
      </c>
      <c r="X265" s="18">
        <f t="shared" si="647"/>
        <v>0</v>
      </c>
      <c r="Y265" s="18">
        <f t="shared" si="648"/>
        <v>0</v>
      </c>
      <c r="Z265" s="18">
        <f t="shared" si="649"/>
        <v>0</v>
      </c>
      <c r="AA265" s="18">
        <f t="shared" si="678"/>
        <v>0</v>
      </c>
      <c r="AB265" s="18">
        <f t="shared" si="678"/>
        <v>0</v>
      </c>
      <c r="AC265" s="18">
        <f t="shared" si="678"/>
        <v>0</v>
      </c>
      <c r="AD265" s="18">
        <f t="shared" si="650"/>
        <v>0</v>
      </c>
      <c r="AE265" s="18">
        <f t="shared" si="651"/>
        <v>0</v>
      </c>
      <c r="AF265" s="18">
        <f t="shared" si="652"/>
        <v>0</v>
      </c>
      <c r="AG265" s="18">
        <f t="shared" si="678"/>
        <v>0</v>
      </c>
      <c r="AH265" s="18">
        <f t="shared" si="653"/>
        <v>0</v>
      </c>
      <c r="AI265" s="18">
        <f t="shared" si="654"/>
        <v>0</v>
      </c>
      <c r="AJ265" s="18">
        <f t="shared" si="655"/>
        <v>0</v>
      </c>
      <c r="AK265" s="18">
        <f t="shared" si="678"/>
        <v>0</v>
      </c>
      <c r="AL265" s="18">
        <f t="shared" si="678"/>
        <v>0</v>
      </c>
      <c r="AM265" s="18">
        <f t="shared" si="678"/>
        <v>0</v>
      </c>
      <c r="AN265" s="18">
        <f t="shared" si="656"/>
        <v>0</v>
      </c>
      <c r="AO265" s="18">
        <f t="shared" si="657"/>
        <v>0</v>
      </c>
      <c r="AP265" s="18">
        <f t="shared" si="658"/>
        <v>0</v>
      </c>
      <c r="AQ265" s="18">
        <f t="shared" si="678"/>
        <v>0</v>
      </c>
      <c r="AR265" s="18">
        <f t="shared" si="659"/>
        <v>0</v>
      </c>
      <c r="AS265" s="18">
        <f t="shared" si="678"/>
        <v>0</v>
      </c>
      <c r="AT265" s="18">
        <f t="shared" si="678"/>
        <v>0</v>
      </c>
      <c r="AU265" s="18">
        <f t="shared" si="678"/>
        <v>0</v>
      </c>
      <c r="AV265" s="18">
        <f t="shared" si="660"/>
        <v>0</v>
      </c>
      <c r="AW265" s="18">
        <f t="shared" si="661"/>
        <v>0</v>
      </c>
      <c r="AX265" s="18">
        <f t="shared" si="662"/>
        <v>0</v>
      </c>
      <c r="AY265" s="18">
        <f t="shared" si="678"/>
        <v>0</v>
      </c>
      <c r="AZ265" s="18">
        <f t="shared" si="678"/>
        <v>0</v>
      </c>
      <c r="BA265" s="18">
        <f t="shared" si="641"/>
        <v>0</v>
      </c>
      <c r="BB265" s="18">
        <f t="shared" si="642"/>
        <v>0</v>
      </c>
      <c r="BC265" s="18">
        <f t="shared" si="678"/>
        <v>0</v>
      </c>
      <c r="BD265" s="18">
        <f t="shared" si="678"/>
        <v>0</v>
      </c>
      <c r="BE265" s="18">
        <f t="shared" si="678"/>
        <v>0</v>
      </c>
      <c r="BF265" s="18">
        <f t="shared" si="637"/>
        <v>0</v>
      </c>
      <c r="BG265" s="18">
        <f t="shared" si="638"/>
        <v>0</v>
      </c>
      <c r="BH265" s="18">
        <f t="shared" si="639"/>
        <v>0</v>
      </c>
      <c r="BI265" s="18">
        <f t="shared" si="678"/>
        <v>0</v>
      </c>
      <c r="BJ265" s="25">
        <v>0</v>
      </c>
      <c r="BK265" s="36"/>
    </row>
    <row r="266" spans="1:63" ht="46.8" hidden="1" x14ac:dyDescent="0.3">
      <c r="A266" s="19" t="s">
        <v>1014</v>
      </c>
      <c r="B266" s="43">
        <v>400</v>
      </c>
      <c r="C266" s="47"/>
      <c r="D266" s="47"/>
      <c r="E266" s="14" t="s">
        <v>457</v>
      </c>
      <c r="F266" s="18">
        <f t="shared" si="678"/>
        <v>0</v>
      </c>
      <c r="G266" s="18">
        <f t="shared" si="678"/>
        <v>0</v>
      </c>
      <c r="H266" s="18">
        <f t="shared" si="678"/>
        <v>0</v>
      </c>
      <c r="I266" s="18">
        <f t="shared" si="678"/>
        <v>0</v>
      </c>
      <c r="J266" s="18">
        <f t="shared" si="678"/>
        <v>0</v>
      </c>
      <c r="K266" s="18">
        <f t="shared" si="678"/>
        <v>0</v>
      </c>
      <c r="L266" s="18">
        <f t="shared" si="666"/>
        <v>0</v>
      </c>
      <c r="M266" s="18">
        <f t="shared" si="667"/>
        <v>0</v>
      </c>
      <c r="N266" s="18">
        <f t="shared" si="668"/>
        <v>0</v>
      </c>
      <c r="O266" s="18">
        <f t="shared" si="678"/>
        <v>0</v>
      </c>
      <c r="P266" s="18">
        <f t="shared" si="678"/>
        <v>0</v>
      </c>
      <c r="Q266" s="18">
        <f t="shared" si="678"/>
        <v>0</v>
      </c>
      <c r="R266" s="18">
        <f t="shared" si="644"/>
        <v>0</v>
      </c>
      <c r="S266" s="18">
        <f t="shared" si="645"/>
        <v>0</v>
      </c>
      <c r="T266" s="18">
        <f t="shared" si="646"/>
        <v>0</v>
      </c>
      <c r="U266" s="18">
        <f t="shared" si="678"/>
        <v>0</v>
      </c>
      <c r="V266" s="18">
        <f t="shared" si="678"/>
        <v>0</v>
      </c>
      <c r="W266" s="18">
        <f t="shared" si="678"/>
        <v>0</v>
      </c>
      <c r="X266" s="18">
        <f t="shared" si="647"/>
        <v>0</v>
      </c>
      <c r="Y266" s="18">
        <f t="shared" si="648"/>
        <v>0</v>
      </c>
      <c r="Z266" s="18">
        <f t="shared" si="649"/>
        <v>0</v>
      </c>
      <c r="AA266" s="18">
        <f t="shared" si="678"/>
        <v>0</v>
      </c>
      <c r="AB266" s="18">
        <f t="shared" si="678"/>
        <v>0</v>
      </c>
      <c r="AC266" s="18">
        <f t="shared" si="678"/>
        <v>0</v>
      </c>
      <c r="AD266" s="18">
        <f t="shared" si="650"/>
        <v>0</v>
      </c>
      <c r="AE266" s="18">
        <f t="shared" si="651"/>
        <v>0</v>
      </c>
      <c r="AF266" s="18">
        <f t="shared" si="652"/>
        <v>0</v>
      </c>
      <c r="AG266" s="18">
        <f t="shared" si="678"/>
        <v>0</v>
      </c>
      <c r="AH266" s="18">
        <f t="shared" si="653"/>
        <v>0</v>
      </c>
      <c r="AI266" s="18">
        <f t="shared" si="654"/>
        <v>0</v>
      </c>
      <c r="AJ266" s="18">
        <f t="shared" si="655"/>
        <v>0</v>
      </c>
      <c r="AK266" s="18">
        <f t="shared" si="678"/>
        <v>0</v>
      </c>
      <c r="AL266" s="18">
        <f t="shared" si="678"/>
        <v>0</v>
      </c>
      <c r="AM266" s="18">
        <f t="shared" si="678"/>
        <v>0</v>
      </c>
      <c r="AN266" s="18">
        <f t="shared" si="656"/>
        <v>0</v>
      </c>
      <c r="AO266" s="18">
        <f t="shared" si="657"/>
        <v>0</v>
      </c>
      <c r="AP266" s="18">
        <f t="shared" si="658"/>
        <v>0</v>
      </c>
      <c r="AQ266" s="18">
        <f t="shared" si="678"/>
        <v>0</v>
      </c>
      <c r="AR266" s="18">
        <f t="shared" si="659"/>
        <v>0</v>
      </c>
      <c r="AS266" s="18">
        <f t="shared" si="678"/>
        <v>0</v>
      </c>
      <c r="AT266" s="18">
        <f t="shared" si="678"/>
        <v>0</v>
      </c>
      <c r="AU266" s="18">
        <f t="shared" si="678"/>
        <v>0</v>
      </c>
      <c r="AV266" s="18">
        <f t="shared" si="660"/>
        <v>0</v>
      </c>
      <c r="AW266" s="18">
        <f t="shared" si="661"/>
        <v>0</v>
      </c>
      <c r="AX266" s="18">
        <f t="shared" si="662"/>
        <v>0</v>
      </c>
      <c r="AY266" s="18">
        <f t="shared" si="678"/>
        <v>0</v>
      </c>
      <c r="AZ266" s="18">
        <f t="shared" si="678"/>
        <v>0</v>
      </c>
      <c r="BA266" s="18">
        <f t="shared" si="641"/>
        <v>0</v>
      </c>
      <c r="BB266" s="18">
        <f t="shared" si="642"/>
        <v>0</v>
      </c>
      <c r="BC266" s="18">
        <f t="shared" si="678"/>
        <v>0</v>
      </c>
      <c r="BD266" s="18">
        <f t="shared" si="678"/>
        <v>0</v>
      </c>
      <c r="BE266" s="18">
        <f t="shared" si="678"/>
        <v>0</v>
      </c>
      <c r="BF266" s="18">
        <f t="shared" si="637"/>
        <v>0</v>
      </c>
      <c r="BG266" s="18">
        <f t="shared" si="638"/>
        <v>0</v>
      </c>
      <c r="BH266" s="18">
        <f t="shared" si="639"/>
        <v>0</v>
      </c>
      <c r="BI266" s="18">
        <f t="shared" si="678"/>
        <v>0</v>
      </c>
      <c r="BJ266" s="25">
        <v>0</v>
      </c>
      <c r="BK266" s="36"/>
    </row>
    <row r="267" spans="1:63" hidden="1" x14ac:dyDescent="0.3">
      <c r="A267" s="19" t="s">
        <v>1014</v>
      </c>
      <c r="B267" s="43">
        <v>410</v>
      </c>
      <c r="C267" s="47"/>
      <c r="D267" s="47"/>
      <c r="E267" s="14" t="s">
        <v>470</v>
      </c>
      <c r="F267" s="18">
        <f t="shared" si="678"/>
        <v>0</v>
      </c>
      <c r="G267" s="18">
        <f t="shared" si="678"/>
        <v>0</v>
      </c>
      <c r="H267" s="18">
        <f t="shared" si="678"/>
        <v>0</v>
      </c>
      <c r="I267" s="18">
        <f t="shared" si="678"/>
        <v>0</v>
      </c>
      <c r="J267" s="18">
        <f t="shared" si="678"/>
        <v>0</v>
      </c>
      <c r="K267" s="18">
        <f t="shared" si="678"/>
        <v>0</v>
      </c>
      <c r="L267" s="18">
        <f t="shared" si="666"/>
        <v>0</v>
      </c>
      <c r="M267" s="18">
        <f t="shared" si="667"/>
        <v>0</v>
      </c>
      <c r="N267" s="18">
        <f t="shared" si="668"/>
        <v>0</v>
      </c>
      <c r="O267" s="18">
        <f t="shared" si="678"/>
        <v>0</v>
      </c>
      <c r="P267" s="18">
        <f t="shared" si="678"/>
        <v>0</v>
      </c>
      <c r="Q267" s="18">
        <f t="shared" si="678"/>
        <v>0</v>
      </c>
      <c r="R267" s="18">
        <f t="shared" si="644"/>
        <v>0</v>
      </c>
      <c r="S267" s="18">
        <f t="shared" si="645"/>
        <v>0</v>
      </c>
      <c r="T267" s="18">
        <f t="shared" si="646"/>
        <v>0</v>
      </c>
      <c r="U267" s="18">
        <f t="shared" si="678"/>
        <v>0</v>
      </c>
      <c r="V267" s="18">
        <f t="shared" si="678"/>
        <v>0</v>
      </c>
      <c r="W267" s="18">
        <f t="shared" si="678"/>
        <v>0</v>
      </c>
      <c r="X267" s="18">
        <f t="shared" si="647"/>
        <v>0</v>
      </c>
      <c r="Y267" s="18">
        <f t="shared" si="648"/>
        <v>0</v>
      </c>
      <c r="Z267" s="18">
        <f t="shared" si="649"/>
        <v>0</v>
      </c>
      <c r="AA267" s="18">
        <f t="shared" si="678"/>
        <v>0</v>
      </c>
      <c r="AB267" s="18">
        <f t="shared" si="678"/>
        <v>0</v>
      </c>
      <c r="AC267" s="18">
        <f t="shared" si="678"/>
        <v>0</v>
      </c>
      <c r="AD267" s="18">
        <f t="shared" si="650"/>
        <v>0</v>
      </c>
      <c r="AE267" s="18">
        <f t="shared" si="651"/>
        <v>0</v>
      </c>
      <c r="AF267" s="18">
        <f t="shared" si="652"/>
        <v>0</v>
      </c>
      <c r="AG267" s="18">
        <f t="shared" si="678"/>
        <v>0</v>
      </c>
      <c r="AH267" s="18">
        <f t="shared" si="653"/>
        <v>0</v>
      </c>
      <c r="AI267" s="18">
        <f t="shared" si="654"/>
        <v>0</v>
      </c>
      <c r="AJ267" s="18">
        <f t="shared" si="655"/>
        <v>0</v>
      </c>
      <c r="AK267" s="18">
        <f t="shared" si="678"/>
        <v>0</v>
      </c>
      <c r="AL267" s="18">
        <f t="shared" si="678"/>
        <v>0</v>
      </c>
      <c r="AM267" s="18">
        <f t="shared" si="678"/>
        <v>0</v>
      </c>
      <c r="AN267" s="18">
        <f t="shared" si="656"/>
        <v>0</v>
      </c>
      <c r="AO267" s="18">
        <f t="shared" si="657"/>
        <v>0</v>
      </c>
      <c r="AP267" s="18">
        <f t="shared" si="658"/>
        <v>0</v>
      </c>
      <c r="AQ267" s="18">
        <f t="shared" si="678"/>
        <v>0</v>
      </c>
      <c r="AR267" s="18">
        <f t="shared" si="659"/>
        <v>0</v>
      </c>
      <c r="AS267" s="18">
        <f t="shared" si="678"/>
        <v>0</v>
      </c>
      <c r="AT267" s="18">
        <f t="shared" si="678"/>
        <v>0</v>
      </c>
      <c r="AU267" s="18">
        <f t="shared" si="678"/>
        <v>0</v>
      </c>
      <c r="AV267" s="18">
        <f t="shared" si="660"/>
        <v>0</v>
      </c>
      <c r="AW267" s="18">
        <f t="shared" si="661"/>
        <v>0</v>
      </c>
      <c r="AX267" s="18">
        <f t="shared" si="662"/>
        <v>0</v>
      </c>
      <c r="AY267" s="18">
        <f t="shared" si="678"/>
        <v>0</v>
      </c>
      <c r="AZ267" s="18">
        <f t="shared" si="678"/>
        <v>0</v>
      </c>
      <c r="BA267" s="18">
        <f t="shared" si="641"/>
        <v>0</v>
      </c>
      <c r="BB267" s="18">
        <f t="shared" si="642"/>
        <v>0</v>
      </c>
      <c r="BC267" s="18">
        <f t="shared" si="678"/>
        <v>0</v>
      </c>
      <c r="BD267" s="18">
        <f t="shared" si="678"/>
        <v>0</v>
      </c>
      <c r="BE267" s="18">
        <f t="shared" si="678"/>
        <v>0</v>
      </c>
      <c r="BF267" s="18">
        <f t="shared" si="637"/>
        <v>0</v>
      </c>
      <c r="BG267" s="18">
        <f t="shared" si="638"/>
        <v>0</v>
      </c>
      <c r="BH267" s="18">
        <f t="shared" si="639"/>
        <v>0</v>
      </c>
      <c r="BI267" s="18">
        <f t="shared" si="678"/>
        <v>0</v>
      </c>
      <c r="BJ267" s="25">
        <v>0</v>
      </c>
      <c r="BK267" s="36"/>
    </row>
    <row r="268" spans="1:63" ht="46.8" hidden="1" x14ac:dyDescent="0.3">
      <c r="A268" s="19" t="s">
        <v>1014</v>
      </c>
      <c r="B268" s="43">
        <v>410</v>
      </c>
      <c r="C268" s="47" t="s">
        <v>19</v>
      </c>
      <c r="D268" s="47" t="s">
        <v>53</v>
      </c>
      <c r="E268" s="14" t="s">
        <v>1126</v>
      </c>
      <c r="F268" s="18">
        <v>0</v>
      </c>
      <c r="G268" s="18">
        <v>0</v>
      </c>
      <c r="H268" s="18">
        <v>0</v>
      </c>
      <c r="I268" s="18"/>
      <c r="J268" s="18"/>
      <c r="K268" s="18"/>
      <c r="L268" s="18">
        <f t="shared" si="666"/>
        <v>0</v>
      </c>
      <c r="M268" s="18">
        <f t="shared" si="667"/>
        <v>0</v>
      </c>
      <c r="N268" s="18">
        <f t="shared" si="668"/>
        <v>0</v>
      </c>
      <c r="O268" s="18"/>
      <c r="P268" s="18"/>
      <c r="Q268" s="18"/>
      <c r="R268" s="18">
        <f t="shared" si="644"/>
        <v>0</v>
      </c>
      <c r="S268" s="18">
        <f t="shared" si="645"/>
        <v>0</v>
      </c>
      <c r="T268" s="18">
        <f t="shared" si="646"/>
        <v>0</v>
      </c>
      <c r="U268" s="18"/>
      <c r="V268" s="18"/>
      <c r="W268" s="18"/>
      <c r="X268" s="18">
        <f t="shared" si="647"/>
        <v>0</v>
      </c>
      <c r="Y268" s="18">
        <f t="shared" si="648"/>
        <v>0</v>
      </c>
      <c r="Z268" s="18">
        <f t="shared" si="649"/>
        <v>0</v>
      </c>
      <c r="AA268" s="18"/>
      <c r="AB268" s="18"/>
      <c r="AC268" s="18"/>
      <c r="AD268" s="18">
        <f t="shared" si="650"/>
        <v>0</v>
      </c>
      <c r="AE268" s="18">
        <f t="shared" si="651"/>
        <v>0</v>
      </c>
      <c r="AF268" s="18">
        <f t="shared" si="652"/>
        <v>0</v>
      </c>
      <c r="AG268" s="18"/>
      <c r="AH268" s="18">
        <f t="shared" si="653"/>
        <v>0</v>
      </c>
      <c r="AI268" s="18">
        <f t="shared" si="654"/>
        <v>0</v>
      </c>
      <c r="AJ268" s="18">
        <f t="shared" si="655"/>
        <v>0</v>
      </c>
      <c r="AK268" s="18"/>
      <c r="AL268" s="18"/>
      <c r="AM268" s="18"/>
      <c r="AN268" s="18">
        <f t="shared" si="656"/>
        <v>0</v>
      </c>
      <c r="AO268" s="18">
        <f t="shared" si="657"/>
        <v>0</v>
      </c>
      <c r="AP268" s="18">
        <f t="shared" si="658"/>
        <v>0</v>
      </c>
      <c r="AQ268" s="18"/>
      <c r="AR268" s="18">
        <f t="shared" si="659"/>
        <v>0</v>
      </c>
      <c r="AS268" s="18"/>
      <c r="AT268" s="18"/>
      <c r="AU268" s="18"/>
      <c r="AV268" s="18">
        <f t="shared" si="660"/>
        <v>0</v>
      </c>
      <c r="AW268" s="18">
        <f t="shared" si="661"/>
        <v>0</v>
      </c>
      <c r="AX268" s="18">
        <f t="shared" si="662"/>
        <v>0</v>
      </c>
      <c r="AY268" s="18"/>
      <c r="AZ268" s="18"/>
      <c r="BA268" s="18">
        <f t="shared" si="641"/>
        <v>0</v>
      </c>
      <c r="BB268" s="18">
        <f t="shared" si="642"/>
        <v>0</v>
      </c>
      <c r="BC268" s="18"/>
      <c r="BD268" s="18"/>
      <c r="BE268" s="18"/>
      <c r="BF268" s="18">
        <f t="shared" si="637"/>
        <v>0</v>
      </c>
      <c r="BG268" s="18">
        <f t="shared" si="638"/>
        <v>0</v>
      </c>
      <c r="BH268" s="18">
        <f t="shared" si="639"/>
        <v>0</v>
      </c>
      <c r="BI268" s="18"/>
      <c r="BJ268" s="25">
        <v>0</v>
      </c>
      <c r="BK268" s="36"/>
    </row>
    <row r="269" spans="1:63" ht="46.8" x14ac:dyDescent="0.3">
      <c r="A269" s="19" t="s">
        <v>1016</v>
      </c>
      <c r="B269" s="50"/>
      <c r="C269" s="51"/>
      <c r="D269" s="51"/>
      <c r="E269" s="14" t="s">
        <v>1017</v>
      </c>
      <c r="F269" s="18">
        <f t="shared" ref="F269:BI271" si="679">F270</f>
        <v>7937.8</v>
      </c>
      <c r="G269" s="18">
        <f t="shared" si="679"/>
        <v>0</v>
      </c>
      <c r="H269" s="18">
        <f t="shared" si="679"/>
        <v>0</v>
      </c>
      <c r="I269" s="18">
        <f t="shared" si="679"/>
        <v>0</v>
      </c>
      <c r="J269" s="18">
        <f t="shared" si="679"/>
        <v>0</v>
      </c>
      <c r="K269" s="18">
        <f t="shared" si="679"/>
        <v>0</v>
      </c>
      <c r="L269" s="18">
        <f t="shared" si="666"/>
        <v>7937.8</v>
      </c>
      <c r="M269" s="18">
        <f t="shared" si="667"/>
        <v>0</v>
      </c>
      <c r="N269" s="18">
        <f t="shared" si="668"/>
        <v>0</v>
      </c>
      <c r="O269" s="18">
        <f t="shared" si="679"/>
        <v>0</v>
      </c>
      <c r="P269" s="18">
        <f t="shared" si="679"/>
        <v>0</v>
      </c>
      <c r="Q269" s="18">
        <f t="shared" si="679"/>
        <v>0</v>
      </c>
      <c r="R269" s="18">
        <f t="shared" si="644"/>
        <v>7937.8</v>
      </c>
      <c r="S269" s="18">
        <f t="shared" si="645"/>
        <v>0</v>
      </c>
      <c r="T269" s="18">
        <f t="shared" si="646"/>
        <v>0</v>
      </c>
      <c r="U269" s="18">
        <f t="shared" si="679"/>
        <v>0</v>
      </c>
      <c r="V269" s="18">
        <f t="shared" si="679"/>
        <v>0</v>
      </c>
      <c r="W269" s="18">
        <f t="shared" si="679"/>
        <v>0</v>
      </c>
      <c r="X269" s="18">
        <f t="shared" si="647"/>
        <v>7937.8</v>
      </c>
      <c r="Y269" s="18">
        <f t="shared" si="648"/>
        <v>0</v>
      </c>
      <c r="Z269" s="18">
        <f t="shared" si="649"/>
        <v>0</v>
      </c>
      <c r="AA269" s="18">
        <f t="shared" si="679"/>
        <v>0</v>
      </c>
      <c r="AB269" s="18">
        <f t="shared" si="679"/>
        <v>0</v>
      </c>
      <c r="AC269" s="18">
        <f t="shared" si="679"/>
        <v>0</v>
      </c>
      <c r="AD269" s="18">
        <f t="shared" si="650"/>
        <v>7937.8</v>
      </c>
      <c r="AE269" s="18">
        <f t="shared" si="651"/>
        <v>0</v>
      </c>
      <c r="AF269" s="18">
        <f t="shared" si="652"/>
        <v>0</v>
      </c>
      <c r="AG269" s="18">
        <f t="shared" si="679"/>
        <v>0</v>
      </c>
      <c r="AH269" s="18">
        <f t="shared" si="653"/>
        <v>7937.8</v>
      </c>
      <c r="AI269" s="18">
        <f t="shared" si="654"/>
        <v>0</v>
      </c>
      <c r="AJ269" s="18">
        <f t="shared" si="655"/>
        <v>0</v>
      </c>
      <c r="AK269" s="18">
        <f t="shared" si="679"/>
        <v>0</v>
      </c>
      <c r="AL269" s="18">
        <f t="shared" si="679"/>
        <v>0</v>
      </c>
      <c r="AM269" s="18">
        <f t="shared" si="679"/>
        <v>0</v>
      </c>
      <c r="AN269" s="18">
        <f t="shared" si="656"/>
        <v>7937.8</v>
      </c>
      <c r="AO269" s="18">
        <f t="shared" si="657"/>
        <v>0</v>
      </c>
      <c r="AP269" s="18">
        <f t="shared" si="658"/>
        <v>0</v>
      </c>
      <c r="AQ269" s="18">
        <f t="shared" si="679"/>
        <v>0</v>
      </c>
      <c r="AR269" s="18">
        <f t="shared" si="659"/>
        <v>7937.8</v>
      </c>
      <c r="AS269" s="18">
        <f t="shared" si="679"/>
        <v>0</v>
      </c>
      <c r="AT269" s="18">
        <f t="shared" si="679"/>
        <v>0</v>
      </c>
      <c r="AU269" s="18">
        <f t="shared" si="679"/>
        <v>0</v>
      </c>
      <c r="AV269" s="18">
        <f t="shared" si="660"/>
        <v>7937.8</v>
      </c>
      <c r="AW269" s="18">
        <f t="shared" si="661"/>
        <v>0</v>
      </c>
      <c r="AX269" s="18">
        <f t="shared" si="662"/>
        <v>0</v>
      </c>
      <c r="AY269" s="18">
        <f t="shared" si="679"/>
        <v>0</v>
      </c>
      <c r="AZ269" s="18">
        <f t="shared" si="679"/>
        <v>0</v>
      </c>
      <c r="BA269" s="18">
        <f t="shared" si="641"/>
        <v>7937.8</v>
      </c>
      <c r="BB269" s="18">
        <f t="shared" si="642"/>
        <v>0</v>
      </c>
      <c r="BC269" s="18">
        <f t="shared" si="679"/>
        <v>0</v>
      </c>
      <c r="BD269" s="18">
        <f t="shared" si="679"/>
        <v>0</v>
      </c>
      <c r="BE269" s="18">
        <f t="shared" si="679"/>
        <v>0</v>
      </c>
      <c r="BF269" s="18">
        <f t="shared" si="637"/>
        <v>7937.8</v>
      </c>
      <c r="BG269" s="18">
        <f t="shared" si="638"/>
        <v>0</v>
      </c>
      <c r="BH269" s="18">
        <f t="shared" si="639"/>
        <v>0</v>
      </c>
      <c r="BI269" s="18">
        <f t="shared" si="679"/>
        <v>0</v>
      </c>
      <c r="BJ269" s="25"/>
      <c r="BK269" s="36"/>
    </row>
    <row r="270" spans="1:63" ht="46.8" x14ac:dyDescent="0.3">
      <c r="A270" s="19" t="s">
        <v>1016</v>
      </c>
      <c r="B270" s="50">
        <v>400</v>
      </c>
      <c r="C270" s="51"/>
      <c r="D270" s="51"/>
      <c r="E270" s="14" t="s">
        <v>457</v>
      </c>
      <c r="F270" s="18">
        <f t="shared" si="679"/>
        <v>7937.8</v>
      </c>
      <c r="G270" s="18">
        <f t="shared" si="679"/>
        <v>0</v>
      </c>
      <c r="H270" s="18">
        <f t="shared" si="679"/>
        <v>0</v>
      </c>
      <c r="I270" s="18">
        <f t="shared" si="679"/>
        <v>0</v>
      </c>
      <c r="J270" s="18">
        <f t="shared" si="679"/>
        <v>0</v>
      </c>
      <c r="K270" s="18">
        <f t="shared" si="679"/>
        <v>0</v>
      </c>
      <c r="L270" s="18">
        <f t="shared" si="666"/>
        <v>7937.8</v>
      </c>
      <c r="M270" s="18">
        <f t="shared" si="667"/>
        <v>0</v>
      </c>
      <c r="N270" s="18">
        <f t="shared" si="668"/>
        <v>0</v>
      </c>
      <c r="O270" s="18">
        <f t="shared" si="679"/>
        <v>0</v>
      </c>
      <c r="P270" s="18">
        <f t="shared" si="679"/>
        <v>0</v>
      </c>
      <c r="Q270" s="18">
        <f t="shared" si="679"/>
        <v>0</v>
      </c>
      <c r="R270" s="18">
        <f t="shared" si="644"/>
        <v>7937.8</v>
      </c>
      <c r="S270" s="18">
        <f t="shared" si="645"/>
        <v>0</v>
      </c>
      <c r="T270" s="18">
        <f t="shared" si="646"/>
        <v>0</v>
      </c>
      <c r="U270" s="18">
        <f t="shared" si="679"/>
        <v>0</v>
      </c>
      <c r="V270" s="18">
        <f t="shared" si="679"/>
        <v>0</v>
      </c>
      <c r="W270" s="18">
        <f t="shared" si="679"/>
        <v>0</v>
      </c>
      <c r="X270" s="18">
        <f t="shared" si="647"/>
        <v>7937.8</v>
      </c>
      <c r="Y270" s="18">
        <f t="shared" si="648"/>
        <v>0</v>
      </c>
      <c r="Z270" s="18">
        <f t="shared" si="649"/>
        <v>0</v>
      </c>
      <c r="AA270" s="18">
        <f t="shared" si="679"/>
        <v>0</v>
      </c>
      <c r="AB270" s="18">
        <f t="shared" si="679"/>
        <v>0</v>
      </c>
      <c r="AC270" s="18">
        <f t="shared" si="679"/>
        <v>0</v>
      </c>
      <c r="AD270" s="18">
        <f t="shared" si="650"/>
        <v>7937.8</v>
      </c>
      <c r="AE270" s="18">
        <f t="shared" si="651"/>
        <v>0</v>
      </c>
      <c r="AF270" s="18">
        <f t="shared" si="652"/>
        <v>0</v>
      </c>
      <c r="AG270" s="18">
        <f t="shared" si="679"/>
        <v>0</v>
      </c>
      <c r="AH270" s="18">
        <f t="shared" si="653"/>
        <v>7937.8</v>
      </c>
      <c r="AI270" s="18">
        <f t="shared" si="654"/>
        <v>0</v>
      </c>
      <c r="AJ270" s="18">
        <f t="shared" si="655"/>
        <v>0</v>
      </c>
      <c r="AK270" s="18">
        <f t="shared" si="679"/>
        <v>0</v>
      </c>
      <c r="AL270" s="18">
        <f t="shared" si="679"/>
        <v>0</v>
      </c>
      <c r="AM270" s="18">
        <f t="shared" si="679"/>
        <v>0</v>
      </c>
      <c r="AN270" s="18">
        <f t="shared" si="656"/>
        <v>7937.8</v>
      </c>
      <c r="AO270" s="18">
        <f t="shared" si="657"/>
        <v>0</v>
      </c>
      <c r="AP270" s="18">
        <f t="shared" si="658"/>
        <v>0</v>
      </c>
      <c r="AQ270" s="18">
        <f t="shared" si="679"/>
        <v>0</v>
      </c>
      <c r="AR270" s="18">
        <f t="shared" si="659"/>
        <v>7937.8</v>
      </c>
      <c r="AS270" s="18">
        <f t="shared" si="679"/>
        <v>0</v>
      </c>
      <c r="AT270" s="18">
        <f t="shared" si="679"/>
        <v>0</v>
      </c>
      <c r="AU270" s="18">
        <f t="shared" si="679"/>
        <v>0</v>
      </c>
      <c r="AV270" s="18">
        <f t="shared" si="660"/>
        <v>7937.8</v>
      </c>
      <c r="AW270" s="18">
        <f t="shared" si="661"/>
        <v>0</v>
      </c>
      <c r="AX270" s="18">
        <f t="shared" si="662"/>
        <v>0</v>
      </c>
      <c r="AY270" s="18">
        <f t="shared" si="679"/>
        <v>0</v>
      </c>
      <c r="AZ270" s="18">
        <f t="shared" si="679"/>
        <v>0</v>
      </c>
      <c r="BA270" s="18">
        <f t="shared" si="641"/>
        <v>7937.8</v>
      </c>
      <c r="BB270" s="18">
        <f t="shared" si="642"/>
        <v>0</v>
      </c>
      <c r="BC270" s="18">
        <f t="shared" si="679"/>
        <v>0</v>
      </c>
      <c r="BD270" s="18">
        <f t="shared" si="679"/>
        <v>0</v>
      </c>
      <c r="BE270" s="18">
        <f t="shared" si="679"/>
        <v>0</v>
      </c>
      <c r="BF270" s="18">
        <f t="shared" si="637"/>
        <v>7937.8</v>
      </c>
      <c r="BG270" s="18">
        <f t="shared" si="638"/>
        <v>0</v>
      </c>
      <c r="BH270" s="18">
        <f t="shared" si="639"/>
        <v>0</v>
      </c>
      <c r="BI270" s="18">
        <f t="shared" si="679"/>
        <v>0</v>
      </c>
      <c r="BJ270" s="25"/>
      <c r="BK270" s="36"/>
    </row>
    <row r="271" spans="1:63" x14ac:dyDescent="0.3">
      <c r="A271" s="19" t="s">
        <v>1016</v>
      </c>
      <c r="B271" s="50">
        <v>410</v>
      </c>
      <c r="C271" s="51"/>
      <c r="D271" s="51"/>
      <c r="E271" s="14" t="s">
        <v>470</v>
      </c>
      <c r="F271" s="18">
        <f t="shared" si="679"/>
        <v>7937.8</v>
      </c>
      <c r="G271" s="18">
        <f t="shared" si="679"/>
        <v>0</v>
      </c>
      <c r="H271" s="18">
        <f t="shared" si="679"/>
        <v>0</v>
      </c>
      <c r="I271" s="18">
        <f t="shared" si="679"/>
        <v>0</v>
      </c>
      <c r="J271" s="18">
        <f t="shared" si="679"/>
        <v>0</v>
      </c>
      <c r="K271" s="18">
        <f t="shared" si="679"/>
        <v>0</v>
      </c>
      <c r="L271" s="18">
        <f t="shared" si="666"/>
        <v>7937.8</v>
      </c>
      <c r="M271" s="18">
        <f t="shared" si="667"/>
        <v>0</v>
      </c>
      <c r="N271" s="18">
        <f t="shared" si="668"/>
        <v>0</v>
      </c>
      <c r="O271" s="18">
        <f t="shared" si="679"/>
        <v>0</v>
      </c>
      <c r="P271" s="18">
        <f t="shared" si="679"/>
        <v>0</v>
      </c>
      <c r="Q271" s="18">
        <f t="shared" si="679"/>
        <v>0</v>
      </c>
      <c r="R271" s="18">
        <f t="shared" si="644"/>
        <v>7937.8</v>
      </c>
      <c r="S271" s="18">
        <f t="shared" si="645"/>
        <v>0</v>
      </c>
      <c r="T271" s="18">
        <f t="shared" si="646"/>
        <v>0</v>
      </c>
      <c r="U271" s="18">
        <f t="shared" si="679"/>
        <v>0</v>
      </c>
      <c r="V271" s="18">
        <f t="shared" si="679"/>
        <v>0</v>
      </c>
      <c r="W271" s="18">
        <f t="shared" si="679"/>
        <v>0</v>
      </c>
      <c r="X271" s="18">
        <f t="shared" si="647"/>
        <v>7937.8</v>
      </c>
      <c r="Y271" s="18">
        <f t="shared" si="648"/>
        <v>0</v>
      </c>
      <c r="Z271" s="18">
        <f t="shared" si="649"/>
        <v>0</v>
      </c>
      <c r="AA271" s="18">
        <f t="shared" si="679"/>
        <v>0</v>
      </c>
      <c r="AB271" s="18">
        <f t="shared" si="679"/>
        <v>0</v>
      </c>
      <c r="AC271" s="18">
        <f t="shared" si="679"/>
        <v>0</v>
      </c>
      <c r="AD271" s="18">
        <f t="shared" si="650"/>
        <v>7937.8</v>
      </c>
      <c r="AE271" s="18">
        <f t="shared" si="651"/>
        <v>0</v>
      </c>
      <c r="AF271" s="18">
        <f t="shared" si="652"/>
        <v>0</v>
      </c>
      <c r="AG271" s="18">
        <f t="shared" si="679"/>
        <v>0</v>
      </c>
      <c r="AH271" s="18">
        <f t="shared" si="653"/>
        <v>7937.8</v>
      </c>
      <c r="AI271" s="18">
        <f t="shared" si="654"/>
        <v>0</v>
      </c>
      <c r="AJ271" s="18">
        <f t="shared" si="655"/>
        <v>0</v>
      </c>
      <c r="AK271" s="18">
        <f t="shared" si="679"/>
        <v>0</v>
      </c>
      <c r="AL271" s="18">
        <f t="shared" si="679"/>
        <v>0</v>
      </c>
      <c r="AM271" s="18">
        <f t="shared" si="679"/>
        <v>0</v>
      </c>
      <c r="AN271" s="18">
        <f t="shared" si="656"/>
        <v>7937.8</v>
      </c>
      <c r="AO271" s="18">
        <f t="shared" si="657"/>
        <v>0</v>
      </c>
      <c r="AP271" s="18">
        <f t="shared" si="658"/>
        <v>0</v>
      </c>
      <c r="AQ271" s="18">
        <f t="shared" si="679"/>
        <v>0</v>
      </c>
      <c r="AR271" s="18">
        <f t="shared" si="659"/>
        <v>7937.8</v>
      </c>
      <c r="AS271" s="18">
        <f t="shared" si="679"/>
        <v>0</v>
      </c>
      <c r="AT271" s="18">
        <f t="shared" si="679"/>
        <v>0</v>
      </c>
      <c r="AU271" s="18">
        <f t="shared" si="679"/>
        <v>0</v>
      </c>
      <c r="AV271" s="18">
        <f t="shared" si="660"/>
        <v>7937.8</v>
      </c>
      <c r="AW271" s="18">
        <f t="shared" si="661"/>
        <v>0</v>
      </c>
      <c r="AX271" s="18">
        <f t="shared" si="662"/>
        <v>0</v>
      </c>
      <c r="AY271" s="18">
        <f t="shared" si="679"/>
        <v>0</v>
      </c>
      <c r="AZ271" s="18">
        <f t="shared" si="679"/>
        <v>0</v>
      </c>
      <c r="BA271" s="18">
        <f t="shared" si="641"/>
        <v>7937.8</v>
      </c>
      <c r="BB271" s="18">
        <f t="shared" si="642"/>
        <v>0</v>
      </c>
      <c r="BC271" s="18">
        <f t="shared" si="679"/>
        <v>0</v>
      </c>
      <c r="BD271" s="18">
        <f t="shared" si="679"/>
        <v>0</v>
      </c>
      <c r="BE271" s="18">
        <f t="shared" si="679"/>
        <v>0</v>
      </c>
      <c r="BF271" s="18">
        <f t="shared" si="637"/>
        <v>7937.8</v>
      </c>
      <c r="BG271" s="18">
        <f t="shared" si="638"/>
        <v>0</v>
      </c>
      <c r="BH271" s="18">
        <f t="shared" si="639"/>
        <v>0</v>
      </c>
      <c r="BI271" s="18">
        <f t="shared" si="679"/>
        <v>0</v>
      </c>
      <c r="BJ271" s="25"/>
      <c r="BK271" s="36"/>
    </row>
    <row r="272" spans="1:63" ht="46.8" x14ac:dyDescent="0.3">
      <c r="A272" s="19" t="s">
        <v>1016</v>
      </c>
      <c r="B272" s="50">
        <v>410</v>
      </c>
      <c r="C272" s="51" t="s">
        <v>19</v>
      </c>
      <c r="D272" s="51" t="s">
        <v>53</v>
      </c>
      <c r="E272" s="14" t="s">
        <v>1126</v>
      </c>
      <c r="F272" s="18">
        <v>7937.8</v>
      </c>
      <c r="G272" s="18">
        <v>0</v>
      </c>
      <c r="H272" s="18">
        <v>0</v>
      </c>
      <c r="I272" s="18"/>
      <c r="J272" s="18"/>
      <c r="K272" s="18"/>
      <c r="L272" s="18">
        <f t="shared" si="666"/>
        <v>7937.8</v>
      </c>
      <c r="M272" s="18">
        <f t="shared" si="667"/>
        <v>0</v>
      </c>
      <c r="N272" s="18">
        <f t="shared" si="668"/>
        <v>0</v>
      </c>
      <c r="O272" s="18"/>
      <c r="P272" s="18"/>
      <c r="Q272" s="18"/>
      <c r="R272" s="18">
        <f t="shared" si="644"/>
        <v>7937.8</v>
      </c>
      <c r="S272" s="18">
        <f t="shared" si="645"/>
        <v>0</v>
      </c>
      <c r="T272" s="18">
        <f t="shared" si="646"/>
        <v>0</v>
      </c>
      <c r="U272" s="18"/>
      <c r="V272" s="18"/>
      <c r="W272" s="18"/>
      <c r="X272" s="18">
        <f t="shared" si="647"/>
        <v>7937.8</v>
      </c>
      <c r="Y272" s="18">
        <f t="shared" si="648"/>
        <v>0</v>
      </c>
      <c r="Z272" s="18">
        <f t="shared" si="649"/>
        <v>0</v>
      </c>
      <c r="AA272" s="18"/>
      <c r="AB272" s="18"/>
      <c r="AC272" s="18"/>
      <c r="AD272" s="18">
        <f t="shared" si="650"/>
        <v>7937.8</v>
      </c>
      <c r="AE272" s="18">
        <f t="shared" si="651"/>
        <v>0</v>
      </c>
      <c r="AF272" s="18">
        <f t="shared" si="652"/>
        <v>0</v>
      </c>
      <c r="AG272" s="18"/>
      <c r="AH272" s="18">
        <f t="shared" si="653"/>
        <v>7937.8</v>
      </c>
      <c r="AI272" s="18">
        <f t="shared" si="654"/>
        <v>0</v>
      </c>
      <c r="AJ272" s="18">
        <f t="shared" si="655"/>
        <v>0</v>
      </c>
      <c r="AK272" s="18"/>
      <c r="AL272" s="18"/>
      <c r="AM272" s="18"/>
      <c r="AN272" s="18">
        <f t="shared" si="656"/>
        <v>7937.8</v>
      </c>
      <c r="AO272" s="18">
        <f t="shared" si="657"/>
        <v>0</v>
      </c>
      <c r="AP272" s="18">
        <f t="shared" si="658"/>
        <v>0</v>
      </c>
      <c r="AQ272" s="18"/>
      <c r="AR272" s="18">
        <f t="shared" si="659"/>
        <v>7937.8</v>
      </c>
      <c r="AS272" s="18"/>
      <c r="AT272" s="18"/>
      <c r="AU272" s="18"/>
      <c r="AV272" s="18">
        <f t="shared" si="660"/>
        <v>7937.8</v>
      </c>
      <c r="AW272" s="18">
        <f t="shared" si="661"/>
        <v>0</v>
      </c>
      <c r="AX272" s="18">
        <f t="shared" si="662"/>
        <v>0</v>
      </c>
      <c r="AY272" s="18"/>
      <c r="AZ272" s="18"/>
      <c r="BA272" s="18">
        <f t="shared" si="641"/>
        <v>7937.8</v>
      </c>
      <c r="BB272" s="18">
        <f t="shared" si="642"/>
        <v>0</v>
      </c>
      <c r="BC272" s="18"/>
      <c r="BD272" s="18"/>
      <c r="BE272" s="18"/>
      <c r="BF272" s="18">
        <f t="shared" ref="BF272:BF335" si="680">BA272+BC272</f>
        <v>7937.8</v>
      </c>
      <c r="BG272" s="18">
        <f t="shared" ref="BG272:BG335" si="681">BB272+BD272</f>
        <v>0</v>
      </c>
      <c r="BH272" s="18">
        <f t="shared" ref="BH272:BH335" si="682">AX272+BE272</f>
        <v>0</v>
      </c>
      <c r="BI272" s="18"/>
      <c r="BJ272" s="25"/>
      <c r="BK272" s="36"/>
    </row>
    <row r="273" spans="1:92" ht="46.8" x14ac:dyDescent="0.3">
      <c r="A273" s="19" t="s">
        <v>1448</v>
      </c>
      <c r="B273" s="50"/>
      <c r="C273" s="51"/>
      <c r="D273" s="51"/>
      <c r="E273" s="14" t="s">
        <v>1449</v>
      </c>
      <c r="F273" s="18">
        <f>F274</f>
        <v>0</v>
      </c>
      <c r="G273" s="18">
        <f t="shared" ref="G273:BI275" si="683">G274</f>
        <v>0</v>
      </c>
      <c r="H273" s="18">
        <f t="shared" si="683"/>
        <v>0</v>
      </c>
      <c r="I273" s="18">
        <f t="shared" si="683"/>
        <v>574.9</v>
      </c>
      <c r="J273" s="18">
        <f t="shared" si="683"/>
        <v>0</v>
      </c>
      <c r="K273" s="18">
        <f t="shared" si="683"/>
        <v>7574</v>
      </c>
      <c r="L273" s="18">
        <f t="shared" si="666"/>
        <v>574.9</v>
      </c>
      <c r="M273" s="18">
        <f t="shared" si="667"/>
        <v>0</v>
      </c>
      <c r="N273" s="18">
        <f t="shared" si="668"/>
        <v>7574</v>
      </c>
      <c r="O273" s="18">
        <f t="shared" si="683"/>
        <v>0</v>
      </c>
      <c r="P273" s="18">
        <f t="shared" si="683"/>
        <v>0</v>
      </c>
      <c r="Q273" s="18">
        <f t="shared" si="683"/>
        <v>0</v>
      </c>
      <c r="R273" s="18">
        <f t="shared" si="644"/>
        <v>574.9</v>
      </c>
      <c r="S273" s="18">
        <f t="shared" si="645"/>
        <v>0</v>
      </c>
      <c r="T273" s="18">
        <f t="shared" si="646"/>
        <v>7574</v>
      </c>
      <c r="U273" s="18">
        <f t="shared" si="683"/>
        <v>0</v>
      </c>
      <c r="V273" s="18">
        <f t="shared" si="683"/>
        <v>0</v>
      </c>
      <c r="W273" s="18">
        <f t="shared" si="683"/>
        <v>0</v>
      </c>
      <c r="X273" s="18">
        <f t="shared" si="647"/>
        <v>574.9</v>
      </c>
      <c r="Y273" s="18">
        <f t="shared" si="648"/>
        <v>0</v>
      </c>
      <c r="Z273" s="18">
        <f t="shared" si="649"/>
        <v>7574</v>
      </c>
      <c r="AA273" s="18">
        <f t="shared" si="683"/>
        <v>0</v>
      </c>
      <c r="AB273" s="18">
        <f t="shared" si="683"/>
        <v>0</v>
      </c>
      <c r="AC273" s="18">
        <f t="shared" si="683"/>
        <v>0</v>
      </c>
      <c r="AD273" s="18">
        <f t="shared" si="650"/>
        <v>574.9</v>
      </c>
      <c r="AE273" s="18">
        <f t="shared" si="651"/>
        <v>0</v>
      </c>
      <c r="AF273" s="18">
        <f t="shared" si="652"/>
        <v>7574</v>
      </c>
      <c r="AG273" s="18">
        <f t="shared" si="683"/>
        <v>0</v>
      </c>
      <c r="AH273" s="18">
        <f t="shared" si="653"/>
        <v>574.9</v>
      </c>
      <c r="AI273" s="18">
        <f t="shared" si="654"/>
        <v>0</v>
      </c>
      <c r="AJ273" s="18">
        <f t="shared" si="655"/>
        <v>7574</v>
      </c>
      <c r="AK273" s="18">
        <f t="shared" si="683"/>
        <v>0</v>
      </c>
      <c r="AL273" s="18">
        <f t="shared" si="683"/>
        <v>0</v>
      </c>
      <c r="AM273" s="18">
        <f t="shared" si="683"/>
        <v>0</v>
      </c>
      <c r="AN273" s="18">
        <f t="shared" si="656"/>
        <v>574.9</v>
      </c>
      <c r="AO273" s="18">
        <f t="shared" si="657"/>
        <v>0</v>
      </c>
      <c r="AP273" s="18">
        <f t="shared" si="658"/>
        <v>7574</v>
      </c>
      <c r="AQ273" s="18">
        <f t="shared" si="683"/>
        <v>0</v>
      </c>
      <c r="AR273" s="18">
        <f t="shared" si="659"/>
        <v>574.9</v>
      </c>
      <c r="AS273" s="18">
        <f t="shared" si="683"/>
        <v>0</v>
      </c>
      <c r="AT273" s="18">
        <f t="shared" si="683"/>
        <v>0</v>
      </c>
      <c r="AU273" s="18">
        <f t="shared" si="683"/>
        <v>0</v>
      </c>
      <c r="AV273" s="18">
        <f t="shared" si="660"/>
        <v>574.9</v>
      </c>
      <c r="AW273" s="18">
        <f t="shared" si="661"/>
        <v>0</v>
      </c>
      <c r="AX273" s="18">
        <f t="shared" si="662"/>
        <v>7574</v>
      </c>
      <c r="AY273" s="18">
        <f t="shared" si="683"/>
        <v>0</v>
      </c>
      <c r="AZ273" s="18">
        <f t="shared" si="683"/>
        <v>0</v>
      </c>
      <c r="BA273" s="18">
        <f t="shared" si="641"/>
        <v>574.9</v>
      </c>
      <c r="BB273" s="18">
        <f t="shared" si="642"/>
        <v>0</v>
      </c>
      <c r="BC273" s="18">
        <f t="shared" si="683"/>
        <v>0</v>
      </c>
      <c r="BD273" s="18">
        <f t="shared" si="683"/>
        <v>0</v>
      </c>
      <c r="BE273" s="18">
        <f t="shared" si="683"/>
        <v>0</v>
      </c>
      <c r="BF273" s="18">
        <f t="shared" si="680"/>
        <v>574.9</v>
      </c>
      <c r="BG273" s="18">
        <f t="shared" si="681"/>
        <v>0</v>
      </c>
      <c r="BH273" s="18">
        <f t="shared" si="682"/>
        <v>7574</v>
      </c>
      <c r="BI273" s="18">
        <f t="shared" si="683"/>
        <v>0</v>
      </c>
      <c r="BJ273" s="25"/>
      <c r="BK273" s="36"/>
    </row>
    <row r="274" spans="1:92" ht="46.8" x14ac:dyDescent="0.3">
      <c r="A274" s="19" t="s">
        <v>1448</v>
      </c>
      <c r="B274" s="50">
        <v>400</v>
      </c>
      <c r="C274" s="51"/>
      <c r="D274" s="51"/>
      <c r="E274" s="14" t="s">
        <v>457</v>
      </c>
      <c r="F274" s="18">
        <f>F275</f>
        <v>0</v>
      </c>
      <c r="G274" s="18">
        <f t="shared" si="683"/>
        <v>0</v>
      </c>
      <c r="H274" s="18">
        <f t="shared" si="683"/>
        <v>0</v>
      </c>
      <c r="I274" s="18">
        <f t="shared" si="683"/>
        <v>574.9</v>
      </c>
      <c r="J274" s="18">
        <f t="shared" si="683"/>
        <v>0</v>
      </c>
      <c r="K274" s="18">
        <f t="shared" si="683"/>
        <v>7574</v>
      </c>
      <c r="L274" s="18">
        <f t="shared" si="666"/>
        <v>574.9</v>
      </c>
      <c r="M274" s="18">
        <f t="shared" si="667"/>
        <v>0</v>
      </c>
      <c r="N274" s="18">
        <f t="shared" si="668"/>
        <v>7574</v>
      </c>
      <c r="O274" s="18">
        <f t="shared" si="683"/>
        <v>0</v>
      </c>
      <c r="P274" s="18">
        <f t="shared" si="683"/>
        <v>0</v>
      </c>
      <c r="Q274" s="18">
        <f t="shared" si="683"/>
        <v>0</v>
      </c>
      <c r="R274" s="18">
        <f t="shared" si="644"/>
        <v>574.9</v>
      </c>
      <c r="S274" s="18">
        <f t="shared" si="645"/>
        <v>0</v>
      </c>
      <c r="T274" s="18">
        <f t="shared" si="646"/>
        <v>7574</v>
      </c>
      <c r="U274" s="18">
        <f t="shared" si="683"/>
        <v>0</v>
      </c>
      <c r="V274" s="18">
        <f t="shared" si="683"/>
        <v>0</v>
      </c>
      <c r="W274" s="18">
        <f t="shared" si="683"/>
        <v>0</v>
      </c>
      <c r="X274" s="18">
        <f t="shared" si="647"/>
        <v>574.9</v>
      </c>
      <c r="Y274" s="18">
        <f t="shared" si="648"/>
        <v>0</v>
      </c>
      <c r="Z274" s="18">
        <f t="shared" si="649"/>
        <v>7574</v>
      </c>
      <c r="AA274" s="18">
        <f t="shared" si="683"/>
        <v>0</v>
      </c>
      <c r="AB274" s="18">
        <f t="shared" si="683"/>
        <v>0</v>
      </c>
      <c r="AC274" s="18">
        <f t="shared" si="683"/>
        <v>0</v>
      </c>
      <c r="AD274" s="18">
        <f t="shared" si="650"/>
        <v>574.9</v>
      </c>
      <c r="AE274" s="18">
        <f t="shared" si="651"/>
        <v>0</v>
      </c>
      <c r="AF274" s="18">
        <f t="shared" si="652"/>
        <v>7574</v>
      </c>
      <c r="AG274" s="18">
        <f t="shared" si="683"/>
        <v>0</v>
      </c>
      <c r="AH274" s="18">
        <f t="shared" si="653"/>
        <v>574.9</v>
      </c>
      <c r="AI274" s="18">
        <f t="shared" si="654"/>
        <v>0</v>
      </c>
      <c r="AJ274" s="18">
        <f t="shared" si="655"/>
        <v>7574</v>
      </c>
      <c r="AK274" s="18">
        <f t="shared" si="683"/>
        <v>0</v>
      </c>
      <c r="AL274" s="18">
        <f t="shared" si="683"/>
        <v>0</v>
      </c>
      <c r="AM274" s="18">
        <f t="shared" si="683"/>
        <v>0</v>
      </c>
      <c r="AN274" s="18">
        <f t="shared" si="656"/>
        <v>574.9</v>
      </c>
      <c r="AO274" s="18">
        <f t="shared" si="657"/>
        <v>0</v>
      </c>
      <c r="AP274" s="18">
        <f t="shared" si="658"/>
        <v>7574</v>
      </c>
      <c r="AQ274" s="18">
        <f t="shared" si="683"/>
        <v>0</v>
      </c>
      <c r="AR274" s="18">
        <f t="shared" si="659"/>
        <v>574.9</v>
      </c>
      <c r="AS274" s="18">
        <f t="shared" si="683"/>
        <v>0</v>
      </c>
      <c r="AT274" s="18">
        <f t="shared" si="683"/>
        <v>0</v>
      </c>
      <c r="AU274" s="18">
        <f t="shared" si="683"/>
        <v>0</v>
      </c>
      <c r="AV274" s="18">
        <f t="shared" si="660"/>
        <v>574.9</v>
      </c>
      <c r="AW274" s="18">
        <f t="shared" si="661"/>
        <v>0</v>
      </c>
      <c r="AX274" s="18">
        <f t="shared" si="662"/>
        <v>7574</v>
      </c>
      <c r="AY274" s="18">
        <f t="shared" si="683"/>
        <v>0</v>
      </c>
      <c r="AZ274" s="18">
        <f t="shared" si="683"/>
        <v>0</v>
      </c>
      <c r="BA274" s="18">
        <f t="shared" si="641"/>
        <v>574.9</v>
      </c>
      <c r="BB274" s="18">
        <f t="shared" si="642"/>
        <v>0</v>
      </c>
      <c r="BC274" s="18">
        <f t="shared" si="683"/>
        <v>0</v>
      </c>
      <c r="BD274" s="18">
        <f t="shared" si="683"/>
        <v>0</v>
      </c>
      <c r="BE274" s="18">
        <f t="shared" si="683"/>
        <v>0</v>
      </c>
      <c r="BF274" s="18">
        <f t="shared" si="680"/>
        <v>574.9</v>
      </c>
      <c r="BG274" s="18">
        <f t="shared" si="681"/>
        <v>0</v>
      </c>
      <c r="BH274" s="18">
        <f t="shared" si="682"/>
        <v>7574</v>
      </c>
      <c r="BI274" s="18">
        <f t="shared" si="683"/>
        <v>0</v>
      </c>
      <c r="BJ274" s="25"/>
      <c r="BK274" s="36"/>
    </row>
    <row r="275" spans="1:92" x14ac:dyDescent="0.3">
      <c r="A275" s="19" t="s">
        <v>1448</v>
      </c>
      <c r="B275" s="50">
        <v>410</v>
      </c>
      <c r="C275" s="51"/>
      <c r="D275" s="51"/>
      <c r="E275" s="14" t="s">
        <v>470</v>
      </c>
      <c r="F275" s="18">
        <f>F276</f>
        <v>0</v>
      </c>
      <c r="G275" s="18">
        <f t="shared" si="683"/>
        <v>0</v>
      </c>
      <c r="H275" s="18">
        <f t="shared" si="683"/>
        <v>0</v>
      </c>
      <c r="I275" s="18">
        <f t="shared" si="683"/>
        <v>574.9</v>
      </c>
      <c r="J275" s="18">
        <f t="shared" si="683"/>
        <v>0</v>
      </c>
      <c r="K275" s="18">
        <f t="shared" si="683"/>
        <v>7574</v>
      </c>
      <c r="L275" s="18">
        <f t="shared" si="666"/>
        <v>574.9</v>
      </c>
      <c r="M275" s="18">
        <f t="shared" si="667"/>
        <v>0</v>
      </c>
      <c r="N275" s="18">
        <f t="shared" si="668"/>
        <v>7574</v>
      </c>
      <c r="O275" s="18">
        <f t="shared" si="683"/>
        <v>0</v>
      </c>
      <c r="P275" s="18">
        <f t="shared" si="683"/>
        <v>0</v>
      </c>
      <c r="Q275" s="18">
        <f t="shared" si="683"/>
        <v>0</v>
      </c>
      <c r="R275" s="18">
        <f t="shared" si="644"/>
        <v>574.9</v>
      </c>
      <c r="S275" s="18">
        <f t="shared" si="645"/>
        <v>0</v>
      </c>
      <c r="T275" s="18">
        <f t="shared" si="646"/>
        <v>7574</v>
      </c>
      <c r="U275" s="18">
        <f t="shared" si="683"/>
        <v>0</v>
      </c>
      <c r="V275" s="18">
        <f t="shared" si="683"/>
        <v>0</v>
      </c>
      <c r="W275" s="18">
        <f t="shared" si="683"/>
        <v>0</v>
      </c>
      <c r="X275" s="18">
        <f t="shared" si="647"/>
        <v>574.9</v>
      </c>
      <c r="Y275" s="18">
        <f t="shared" si="648"/>
        <v>0</v>
      </c>
      <c r="Z275" s="18">
        <f t="shared" si="649"/>
        <v>7574</v>
      </c>
      <c r="AA275" s="18">
        <f t="shared" si="683"/>
        <v>0</v>
      </c>
      <c r="AB275" s="18">
        <f t="shared" si="683"/>
        <v>0</v>
      </c>
      <c r="AC275" s="18">
        <f t="shared" si="683"/>
        <v>0</v>
      </c>
      <c r="AD275" s="18">
        <f t="shared" si="650"/>
        <v>574.9</v>
      </c>
      <c r="AE275" s="18">
        <f t="shared" si="651"/>
        <v>0</v>
      </c>
      <c r="AF275" s="18">
        <f t="shared" si="652"/>
        <v>7574</v>
      </c>
      <c r="AG275" s="18">
        <f t="shared" si="683"/>
        <v>0</v>
      </c>
      <c r="AH275" s="18">
        <f t="shared" si="653"/>
        <v>574.9</v>
      </c>
      <c r="AI275" s="18">
        <f t="shared" si="654"/>
        <v>0</v>
      </c>
      <c r="AJ275" s="18">
        <f t="shared" si="655"/>
        <v>7574</v>
      </c>
      <c r="AK275" s="18">
        <f t="shared" si="683"/>
        <v>0</v>
      </c>
      <c r="AL275" s="18">
        <f t="shared" si="683"/>
        <v>0</v>
      </c>
      <c r="AM275" s="18">
        <f t="shared" si="683"/>
        <v>0</v>
      </c>
      <c r="AN275" s="18">
        <f t="shared" si="656"/>
        <v>574.9</v>
      </c>
      <c r="AO275" s="18">
        <f t="shared" si="657"/>
        <v>0</v>
      </c>
      <c r="AP275" s="18">
        <f t="shared" si="658"/>
        <v>7574</v>
      </c>
      <c r="AQ275" s="18">
        <f t="shared" si="683"/>
        <v>0</v>
      </c>
      <c r="AR275" s="18">
        <f t="shared" si="659"/>
        <v>574.9</v>
      </c>
      <c r="AS275" s="18">
        <f t="shared" si="683"/>
        <v>0</v>
      </c>
      <c r="AT275" s="18">
        <f t="shared" si="683"/>
        <v>0</v>
      </c>
      <c r="AU275" s="18">
        <f t="shared" si="683"/>
        <v>0</v>
      </c>
      <c r="AV275" s="18">
        <f t="shared" si="660"/>
        <v>574.9</v>
      </c>
      <c r="AW275" s="18">
        <f t="shared" si="661"/>
        <v>0</v>
      </c>
      <c r="AX275" s="18">
        <f t="shared" si="662"/>
        <v>7574</v>
      </c>
      <c r="AY275" s="18">
        <f t="shared" si="683"/>
        <v>0</v>
      </c>
      <c r="AZ275" s="18">
        <f t="shared" si="683"/>
        <v>0</v>
      </c>
      <c r="BA275" s="18">
        <f t="shared" si="641"/>
        <v>574.9</v>
      </c>
      <c r="BB275" s="18">
        <f t="shared" si="642"/>
        <v>0</v>
      </c>
      <c r="BC275" s="18">
        <f t="shared" si="683"/>
        <v>0</v>
      </c>
      <c r="BD275" s="18">
        <f t="shared" si="683"/>
        <v>0</v>
      </c>
      <c r="BE275" s="18">
        <f t="shared" si="683"/>
        <v>0</v>
      </c>
      <c r="BF275" s="18">
        <f t="shared" si="680"/>
        <v>574.9</v>
      </c>
      <c r="BG275" s="18">
        <f t="shared" si="681"/>
        <v>0</v>
      </c>
      <c r="BH275" s="18">
        <f t="shared" si="682"/>
        <v>7574</v>
      </c>
      <c r="BI275" s="18">
        <f t="shared" si="683"/>
        <v>0</v>
      </c>
      <c r="BJ275" s="25"/>
      <c r="BK275" s="36"/>
    </row>
    <row r="276" spans="1:92" ht="46.8" x14ac:dyDescent="0.3">
      <c r="A276" s="19" t="s">
        <v>1448</v>
      </c>
      <c r="B276" s="50">
        <v>410</v>
      </c>
      <c r="C276" s="51" t="s">
        <v>19</v>
      </c>
      <c r="D276" s="51" t="s">
        <v>53</v>
      </c>
      <c r="E276" s="14" t="s">
        <v>1126</v>
      </c>
      <c r="F276" s="18"/>
      <c r="G276" s="18"/>
      <c r="H276" s="18"/>
      <c r="I276" s="18">
        <v>574.9</v>
      </c>
      <c r="J276" s="18"/>
      <c r="K276" s="18">
        <v>7574</v>
      </c>
      <c r="L276" s="18">
        <f t="shared" si="666"/>
        <v>574.9</v>
      </c>
      <c r="M276" s="18">
        <f t="shared" si="667"/>
        <v>0</v>
      </c>
      <c r="N276" s="18">
        <f t="shared" si="668"/>
        <v>7574</v>
      </c>
      <c r="O276" s="18"/>
      <c r="P276" s="18"/>
      <c r="Q276" s="18"/>
      <c r="R276" s="18">
        <f t="shared" si="644"/>
        <v>574.9</v>
      </c>
      <c r="S276" s="18">
        <f t="shared" si="645"/>
        <v>0</v>
      </c>
      <c r="T276" s="18">
        <f t="shared" si="646"/>
        <v>7574</v>
      </c>
      <c r="U276" s="18"/>
      <c r="V276" s="18"/>
      <c r="W276" s="18"/>
      <c r="X276" s="18">
        <f t="shared" si="647"/>
        <v>574.9</v>
      </c>
      <c r="Y276" s="18">
        <f t="shared" si="648"/>
        <v>0</v>
      </c>
      <c r="Z276" s="18">
        <f t="shared" si="649"/>
        <v>7574</v>
      </c>
      <c r="AA276" s="18"/>
      <c r="AB276" s="18"/>
      <c r="AC276" s="18"/>
      <c r="AD276" s="18">
        <f t="shared" si="650"/>
        <v>574.9</v>
      </c>
      <c r="AE276" s="18">
        <f t="shared" si="651"/>
        <v>0</v>
      </c>
      <c r="AF276" s="18">
        <f t="shared" si="652"/>
        <v>7574</v>
      </c>
      <c r="AG276" s="18"/>
      <c r="AH276" s="18">
        <f t="shared" si="653"/>
        <v>574.9</v>
      </c>
      <c r="AI276" s="18">
        <f t="shared" si="654"/>
        <v>0</v>
      </c>
      <c r="AJ276" s="18">
        <f t="shared" si="655"/>
        <v>7574</v>
      </c>
      <c r="AK276" s="18"/>
      <c r="AL276" s="18"/>
      <c r="AM276" s="18"/>
      <c r="AN276" s="18">
        <f t="shared" si="656"/>
        <v>574.9</v>
      </c>
      <c r="AO276" s="18">
        <f t="shared" si="657"/>
        <v>0</v>
      </c>
      <c r="AP276" s="18">
        <f t="shared" si="658"/>
        <v>7574</v>
      </c>
      <c r="AQ276" s="18"/>
      <c r="AR276" s="18">
        <f t="shared" si="659"/>
        <v>574.9</v>
      </c>
      <c r="AS276" s="18"/>
      <c r="AT276" s="18"/>
      <c r="AU276" s="18"/>
      <c r="AV276" s="18">
        <f t="shared" si="660"/>
        <v>574.9</v>
      </c>
      <c r="AW276" s="18">
        <f t="shared" si="661"/>
        <v>0</v>
      </c>
      <c r="AX276" s="18">
        <f t="shared" si="662"/>
        <v>7574</v>
      </c>
      <c r="AY276" s="18"/>
      <c r="AZ276" s="18"/>
      <c r="BA276" s="18">
        <f t="shared" ref="BA276:BA339" si="684">AV276+AY276</f>
        <v>574.9</v>
      </c>
      <c r="BB276" s="18">
        <f t="shared" ref="BB276:BB339" si="685">AW276+AZ276</f>
        <v>0</v>
      </c>
      <c r="BC276" s="18"/>
      <c r="BD276" s="18"/>
      <c r="BE276" s="18"/>
      <c r="BF276" s="18">
        <f t="shared" si="680"/>
        <v>574.9</v>
      </c>
      <c r="BG276" s="18">
        <f t="shared" si="681"/>
        <v>0</v>
      </c>
      <c r="BH276" s="18">
        <f t="shared" si="682"/>
        <v>7574</v>
      </c>
      <c r="BI276" s="18"/>
      <c r="BJ276" s="25"/>
      <c r="BK276" s="36">
        <v>89</v>
      </c>
    </row>
    <row r="277" spans="1:92" s="9" customFormat="1" ht="31.2" x14ac:dyDescent="0.3">
      <c r="A277" s="8" t="s">
        <v>57</v>
      </c>
      <c r="B277" s="13"/>
      <c r="C277" s="8"/>
      <c r="D277" s="8"/>
      <c r="E277" s="49" t="s">
        <v>728</v>
      </c>
      <c r="F277" s="12">
        <f>F278+F320+F362+F410+F449</f>
        <v>1856716.2999999998</v>
      </c>
      <c r="G277" s="12">
        <f t="shared" ref="G277:BI277" si="686">G278+G320+G362+G410+G449</f>
        <v>1749337.7000000002</v>
      </c>
      <c r="H277" s="12">
        <f t="shared" si="686"/>
        <v>1516849</v>
      </c>
      <c r="I277" s="12">
        <f t="shared" ref="I277:K277" si="687">I278+I320+I362+I410+I449</f>
        <v>-447.60000000000036</v>
      </c>
      <c r="J277" s="12">
        <f t="shared" si="687"/>
        <v>-20.6</v>
      </c>
      <c r="K277" s="12">
        <f t="shared" si="687"/>
        <v>-230.6</v>
      </c>
      <c r="L277" s="12">
        <f t="shared" si="666"/>
        <v>1856268.6999999997</v>
      </c>
      <c r="M277" s="12">
        <f t="shared" si="667"/>
        <v>1749317.1</v>
      </c>
      <c r="N277" s="12">
        <f t="shared" si="668"/>
        <v>1516618.4</v>
      </c>
      <c r="O277" s="12">
        <f t="shared" ref="O277:Q277" si="688">O278+O320+O362+O410+O449</f>
        <v>26776.557999999997</v>
      </c>
      <c r="P277" s="12">
        <f t="shared" si="688"/>
        <v>0</v>
      </c>
      <c r="Q277" s="12">
        <f t="shared" si="688"/>
        <v>0</v>
      </c>
      <c r="R277" s="12">
        <f t="shared" ref="R277:R345" si="689">L277+O277</f>
        <v>1883045.2579999997</v>
      </c>
      <c r="S277" s="12">
        <f t="shared" ref="S277:S345" si="690">M277+P277</f>
        <v>1749317.1</v>
      </c>
      <c r="T277" s="12">
        <f t="shared" ref="T277:T345" si="691">N277+Q277</f>
        <v>1516618.4</v>
      </c>
      <c r="U277" s="12">
        <f t="shared" ref="U277:W277" si="692">U278+U320+U362+U410+U449</f>
        <v>0</v>
      </c>
      <c r="V277" s="12">
        <f t="shared" si="692"/>
        <v>0</v>
      </c>
      <c r="W277" s="12">
        <f t="shared" si="692"/>
        <v>0</v>
      </c>
      <c r="X277" s="12">
        <f t="shared" ref="X277:X345" si="693">R277+U277</f>
        <v>1883045.2579999997</v>
      </c>
      <c r="Y277" s="12">
        <f t="shared" ref="Y277:Y345" si="694">S277+V277</f>
        <v>1749317.1</v>
      </c>
      <c r="Z277" s="12">
        <f t="shared" ref="Z277:Z345" si="695">T277+W277</f>
        <v>1516618.4</v>
      </c>
      <c r="AA277" s="12">
        <f t="shared" ref="AA277:AB277" si="696">AA278+AA320+AA362+AA410+AA449</f>
        <v>0</v>
      </c>
      <c r="AB277" s="12">
        <f t="shared" si="696"/>
        <v>0</v>
      </c>
      <c r="AC277" s="12">
        <f t="shared" ref="AC277" si="697">AC278+AC320+AC362+AC410+AC449</f>
        <v>0</v>
      </c>
      <c r="AD277" s="18">
        <f t="shared" ref="AD277:AD345" si="698">X277+AA277</f>
        <v>1883045.2579999997</v>
      </c>
      <c r="AE277" s="18">
        <f t="shared" ref="AE277:AE345" si="699">Y277+AB277</f>
        <v>1749317.1</v>
      </c>
      <c r="AF277" s="18">
        <f t="shared" ref="AF277:AF345" si="700">Z277+AC277</f>
        <v>1516618.4</v>
      </c>
      <c r="AG277" s="12">
        <f t="shared" ref="AG277" si="701">AG278+AG320+AG362+AG410+AG449</f>
        <v>0</v>
      </c>
      <c r="AH277" s="12">
        <f t="shared" ref="AH277:AH345" si="702">AD277+AG277</f>
        <v>1883045.2579999997</v>
      </c>
      <c r="AI277" s="12">
        <f t="shared" ref="AI277:AI345" si="703">AE277</f>
        <v>1749317.1</v>
      </c>
      <c r="AJ277" s="12">
        <f t="shared" ref="AJ277:AJ345" si="704">AF277</f>
        <v>1516618.4</v>
      </c>
      <c r="AK277" s="12">
        <f t="shared" ref="AK277:AM277" si="705">AK278+AK320+AK362+AK410+AK449</f>
        <v>129090.698</v>
      </c>
      <c r="AL277" s="12">
        <f t="shared" si="705"/>
        <v>0</v>
      </c>
      <c r="AM277" s="12">
        <f t="shared" si="705"/>
        <v>0</v>
      </c>
      <c r="AN277" s="12">
        <f t="shared" ref="AN277:AN345" si="706">AH277+AK277</f>
        <v>2012135.9559999998</v>
      </c>
      <c r="AO277" s="12">
        <f t="shared" ref="AO277:AO345" si="707">AI277+AL277</f>
        <v>1749317.1</v>
      </c>
      <c r="AP277" s="12">
        <f t="shared" ref="AP277:AP345" si="708">AJ277+AM277</f>
        <v>1516618.4</v>
      </c>
      <c r="AQ277" s="12">
        <f t="shared" ref="AQ277" si="709">AQ278+AQ320+AQ362+AQ410+AQ449</f>
        <v>0</v>
      </c>
      <c r="AR277" s="12">
        <f t="shared" ref="AR277:AR345" si="710">AN277+AQ277</f>
        <v>2012135.9559999998</v>
      </c>
      <c r="AS277" s="12">
        <f t="shared" ref="AS277:AU277" si="711">AS278+AS320+AS362+AS410+AS449</f>
        <v>-20501.599999999999</v>
      </c>
      <c r="AT277" s="12">
        <f t="shared" si="711"/>
        <v>998.4</v>
      </c>
      <c r="AU277" s="12">
        <f t="shared" si="711"/>
        <v>998.4</v>
      </c>
      <c r="AV277" s="12">
        <f t="shared" ref="AV277:AV340" si="712">AR277+AS277</f>
        <v>1991634.3559999997</v>
      </c>
      <c r="AW277" s="12">
        <f t="shared" ref="AW277:AW340" si="713">AO277+AT277</f>
        <v>1750315.5</v>
      </c>
      <c r="AX277" s="12">
        <f t="shared" ref="AX277:AX340" si="714">AP277+AU277</f>
        <v>1517616.7999999998</v>
      </c>
      <c r="AY277" s="12">
        <f t="shared" ref="AY277:AZ277" si="715">AY278+AY320+AY362+AY410+AY449</f>
        <v>0</v>
      </c>
      <c r="AZ277" s="12">
        <f t="shared" si="715"/>
        <v>0</v>
      </c>
      <c r="BA277" s="18">
        <f t="shared" si="684"/>
        <v>1991634.3559999997</v>
      </c>
      <c r="BB277" s="18">
        <f t="shared" si="685"/>
        <v>1750315.5</v>
      </c>
      <c r="BC277" s="12">
        <f t="shared" ref="BC277:BE277" si="716">BC278+BC320+BC362+BC410+BC449</f>
        <v>4709.1979999999994</v>
      </c>
      <c r="BD277" s="12">
        <f t="shared" si="716"/>
        <v>0</v>
      </c>
      <c r="BE277" s="12">
        <f t="shared" si="716"/>
        <v>0</v>
      </c>
      <c r="BF277" s="12">
        <f t="shared" si="680"/>
        <v>1996343.5539999998</v>
      </c>
      <c r="BG277" s="12">
        <f t="shared" si="681"/>
        <v>1750315.5</v>
      </c>
      <c r="BH277" s="12">
        <f t="shared" si="682"/>
        <v>1517616.7999999998</v>
      </c>
      <c r="BI277" s="12">
        <f t="shared" si="686"/>
        <v>0</v>
      </c>
      <c r="BJ277" s="24"/>
      <c r="BK277" s="34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</row>
    <row r="278" spans="1:92" s="11" customFormat="1" ht="31.2" x14ac:dyDescent="0.3">
      <c r="A278" s="10" t="s">
        <v>58</v>
      </c>
      <c r="B278" s="16"/>
      <c r="C278" s="10"/>
      <c r="D278" s="10"/>
      <c r="E278" s="15" t="s">
        <v>729</v>
      </c>
      <c r="F278" s="17">
        <f t="shared" ref="F278:AQ278" si="717">F279</f>
        <v>241111.4</v>
      </c>
      <c r="G278" s="17">
        <f t="shared" si="717"/>
        <v>340240.60000000003</v>
      </c>
      <c r="H278" s="17">
        <f t="shared" si="717"/>
        <v>157957.29999999999</v>
      </c>
      <c r="I278" s="17">
        <f t="shared" si="717"/>
        <v>0</v>
      </c>
      <c r="J278" s="17">
        <f t="shared" si="717"/>
        <v>0</v>
      </c>
      <c r="K278" s="17">
        <f t="shared" si="717"/>
        <v>0</v>
      </c>
      <c r="L278" s="17">
        <f t="shared" si="666"/>
        <v>241111.4</v>
      </c>
      <c r="M278" s="17">
        <f t="shared" si="667"/>
        <v>340240.60000000003</v>
      </c>
      <c r="N278" s="17">
        <f t="shared" si="668"/>
        <v>157957.29999999999</v>
      </c>
      <c r="O278" s="17">
        <f t="shared" si="717"/>
        <v>0</v>
      </c>
      <c r="P278" s="17">
        <f t="shared" si="717"/>
        <v>0</v>
      </c>
      <c r="Q278" s="17">
        <f t="shared" si="717"/>
        <v>0</v>
      </c>
      <c r="R278" s="17">
        <f t="shared" si="689"/>
        <v>241111.4</v>
      </c>
      <c r="S278" s="17">
        <f t="shared" si="690"/>
        <v>340240.60000000003</v>
      </c>
      <c r="T278" s="17">
        <f t="shared" si="691"/>
        <v>157957.29999999999</v>
      </c>
      <c r="U278" s="17">
        <f t="shared" si="717"/>
        <v>0</v>
      </c>
      <c r="V278" s="17">
        <f t="shared" si="717"/>
        <v>0</v>
      </c>
      <c r="W278" s="17">
        <f t="shared" si="717"/>
        <v>0</v>
      </c>
      <c r="X278" s="17">
        <f t="shared" si="693"/>
        <v>241111.4</v>
      </c>
      <c r="Y278" s="17">
        <f t="shared" si="694"/>
        <v>340240.60000000003</v>
      </c>
      <c r="Z278" s="17">
        <f t="shared" si="695"/>
        <v>157957.29999999999</v>
      </c>
      <c r="AA278" s="17">
        <f t="shared" si="717"/>
        <v>0</v>
      </c>
      <c r="AB278" s="17">
        <f t="shared" si="717"/>
        <v>0</v>
      </c>
      <c r="AC278" s="17">
        <f t="shared" si="717"/>
        <v>0</v>
      </c>
      <c r="AD278" s="18">
        <f t="shared" si="698"/>
        <v>241111.4</v>
      </c>
      <c r="AE278" s="18">
        <f t="shared" si="699"/>
        <v>340240.60000000003</v>
      </c>
      <c r="AF278" s="18">
        <f t="shared" si="700"/>
        <v>157957.29999999999</v>
      </c>
      <c r="AG278" s="17">
        <f t="shared" si="717"/>
        <v>0</v>
      </c>
      <c r="AH278" s="17">
        <f t="shared" si="702"/>
        <v>241111.4</v>
      </c>
      <c r="AI278" s="17">
        <f t="shared" si="703"/>
        <v>340240.60000000003</v>
      </c>
      <c r="AJ278" s="17">
        <f t="shared" si="704"/>
        <v>157957.29999999999</v>
      </c>
      <c r="AK278" s="17">
        <f t="shared" si="717"/>
        <v>-65.655000000000001</v>
      </c>
      <c r="AL278" s="17">
        <f t="shared" si="717"/>
        <v>0</v>
      </c>
      <c r="AM278" s="17">
        <f t="shared" si="717"/>
        <v>0</v>
      </c>
      <c r="AN278" s="17">
        <f t="shared" si="706"/>
        <v>241045.745</v>
      </c>
      <c r="AO278" s="17">
        <f t="shared" si="707"/>
        <v>340240.60000000003</v>
      </c>
      <c r="AP278" s="17">
        <f t="shared" si="708"/>
        <v>157957.29999999999</v>
      </c>
      <c r="AQ278" s="17">
        <f t="shared" si="717"/>
        <v>0</v>
      </c>
      <c r="AR278" s="17">
        <f t="shared" si="710"/>
        <v>241045.745</v>
      </c>
      <c r="AS278" s="17">
        <f>AS279+AS315</f>
        <v>998.4</v>
      </c>
      <c r="AT278" s="17">
        <f t="shared" ref="AT278:BI278" si="718">AT279+AT315</f>
        <v>998.4</v>
      </c>
      <c r="AU278" s="17">
        <f t="shared" si="718"/>
        <v>998.4</v>
      </c>
      <c r="AV278" s="17">
        <f t="shared" si="712"/>
        <v>242044.14499999999</v>
      </c>
      <c r="AW278" s="17">
        <f t="shared" si="713"/>
        <v>341239.00000000006</v>
      </c>
      <c r="AX278" s="17">
        <f t="shared" si="714"/>
        <v>158955.69999999998</v>
      </c>
      <c r="AY278" s="17">
        <f t="shared" ref="AY278:AZ278" si="719">AY279+AY315</f>
        <v>0</v>
      </c>
      <c r="AZ278" s="17">
        <f t="shared" si="719"/>
        <v>0</v>
      </c>
      <c r="BA278" s="18">
        <f t="shared" si="684"/>
        <v>242044.14499999999</v>
      </c>
      <c r="BB278" s="18">
        <f t="shared" si="685"/>
        <v>341239.00000000006</v>
      </c>
      <c r="BC278" s="17">
        <f t="shared" ref="BC278:BE278" si="720">BC279+BC315</f>
        <v>-21.902000000000001</v>
      </c>
      <c r="BD278" s="17">
        <f t="shared" si="720"/>
        <v>0</v>
      </c>
      <c r="BE278" s="17">
        <f t="shared" si="720"/>
        <v>0</v>
      </c>
      <c r="BF278" s="17">
        <f t="shared" si="680"/>
        <v>242022.24299999999</v>
      </c>
      <c r="BG278" s="17">
        <f t="shared" si="681"/>
        <v>341239.00000000006</v>
      </c>
      <c r="BH278" s="17">
        <f t="shared" si="682"/>
        <v>158955.69999999998</v>
      </c>
      <c r="BI278" s="17">
        <f t="shared" si="718"/>
        <v>0</v>
      </c>
      <c r="BJ278" s="25"/>
      <c r="BK278" s="35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</row>
    <row r="279" spans="1:92" ht="31.2" x14ac:dyDescent="0.3">
      <c r="A279" s="51" t="s">
        <v>59</v>
      </c>
      <c r="B279" s="50"/>
      <c r="C279" s="51"/>
      <c r="D279" s="51"/>
      <c r="E279" s="14" t="s">
        <v>730</v>
      </c>
      <c r="F279" s="18">
        <f t="shared" ref="F279" si="721">F280+F286+F298+F305+F309+F292</f>
        <v>241111.4</v>
      </c>
      <c r="G279" s="18">
        <f t="shared" ref="G279:BI279" si="722">G280+G286+G298+G305+G309+G292</f>
        <v>340240.60000000003</v>
      </c>
      <c r="H279" s="18">
        <f t="shared" si="722"/>
        <v>157957.29999999999</v>
      </c>
      <c r="I279" s="18">
        <f t="shared" ref="I279:K279" si="723">I280+I286+I298+I305+I309+I292</f>
        <v>0</v>
      </c>
      <c r="J279" s="18">
        <f t="shared" si="723"/>
        <v>0</v>
      </c>
      <c r="K279" s="18">
        <f t="shared" si="723"/>
        <v>0</v>
      </c>
      <c r="L279" s="18">
        <f t="shared" si="666"/>
        <v>241111.4</v>
      </c>
      <c r="M279" s="18">
        <f t="shared" si="667"/>
        <v>340240.60000000003</v>
      </c>
      <c r="N279" s="18">
        <f t="shared" si="668"/>
        <v>157957.29999999999</v>
      </c>
      <c r="O279" s="18">
        <f t="shared" ref="O279:Q279" si="724">O280+O286+O298+O305+O309+O292</f>
        <v>0</v>
      </c>
      <c r="P279" s="18">
        <f t="shared" si="724"/>
        <v>0</v>
      </c>
      <c r="Q279" s="18">
        <f t="shared" si="724"/>
        <v>0</v>
      </c>
      <c r="R279" s="18">
        <f t="shared" si="689"/>
        <v>241111.4</v>
      </c>
      <c r="S279" s="18">
        <f t="shared" si="690"/>
        <v>340240.60000000003</v>
      </c>
      <c r="T279" s="18">
        <f t="shared" si="691"/>
        <v>157957.29999999999</v>
      </c>
      <c r="U279" s="18">
        <f t="shared" ref="U279:W279" si="725">U280+U286+U298+U305+U309+U292</f>
        <v>0</v>
      </c>
      <c r="V279" s="18">
        <f t="shared" si="725"/>
        <v>0</v>
      </c>
      <c r="W279" s="18">
        <f t="shared" si="725"/>
        <v>0</v>
      </c>
      <c r="X279" s="18">
        <f t="shared" si="693"/>
        <v>241111.4</v>
      </c>
      <c r="Y279" s="18">
        <f t="shared" si="694"/>
        <v>340240.60000000003</v>
      </c>
      <c r="Z279" s="18">
        <f t="shared" si="695"/>
        <v>157957.29999999999</v>
      </c>
      <c r="AA279" s="18">
        <f t="shared" ref="AA279:AB279" si="726">AA280+AA286+AA298+AA305+AA309+AA292</f>
        <v>0</v>
      </c>
      <c r="AB279" s="18">
        <f t="shared" si="726"/>
        <v>0</v>
      </c>
      <c r="AC279" s="18">
        <f t="shared" ref="AC279" si="727">AC280+AC286+AC298+AC305+AC309+AC292</f>
        <v>0</v>
      </c>
      <c r="AD279" s="18">
        <f t="shared" si="698"/>
        <v>241111.4</v>
      </c>
      <c r="AE279" s="18">
        <f t="shared" si="699"/>
        <v>340240.60000000003</v>
      </c>
      <c r="AF279" s="18">
        <f t="shared" si="700"/>
        <v>157957.29999999999</v>
      </c>
      <c r="AG279" s="18">
        <f t="shared" ref="AG279" si="728">AG280+AG286+AG298+AG305+AG309+AG292</f>
        <v>0</v>
      </c>
      <c r="AH279" s="18">
        <f t="shared" si="702"/>
        <v>241111.4</v>
      </c>
      <c r="AI279" s="18">
        <f t="shared" si="703"/>
        <v>340240.60000000003</v>
      </c>
      <c r="AJ279" s="18">
        <f t="shared" si="704"/>
        <v>157957.29999999999</v>
      </c>
      <c r="AK279" s="18">
        <f t="shared" ref="AK279:AM279" si="729">AK280+AK286+AK298+AK305+AK309+AK292</f>
        <v>-65.655000000000001</v>
      </c>
      <c r="AL279" s="18">
        <f t="shared" si="729"/>
        <v>0</v>
      </c>
      <c r="AM279" s="18">
        <f t="shared" si="729"/>
        <v>0</v>
      </c>
      <c r="AN279" s="18">
        <f t="shared" si="706"/>
        <v>241045.745</v>
      </c>
      <c r="AO279" s="18">
        <f t="shared" si="707"/>
        <v>340240.60000000003</v>
      </c>
      <c r="AP279" s="18">
        <f t="shared" si="708"/>
        <v>157957.29999999999</v>
      </c>
      <c r="AQ279" s="18">
        <f t="shared" ref="AQ279" si="730">AQ280+AQ286+AQ298+AQ305+AQ309+AQ292</f>
        <v>0</v>
      </c>
      <c r="AR279" s="18">
        <f t="shared" si="710"/>
        <v>241045.745</v>
      </c>
      <c r="AS279" s="18">
        <f t="shared" ref="AS279:AU279" si="731">AS280+AS286+AS298+AS305+AS309+AS292</f>
        <v>0</v>
      </c>
      <c r="AT279" s="18">
        <f t="shared" si="731"/>
        <v>0</v>
      </c>
      <c r="AU279" s="18">
        <f t="shared" si="731"/>
        <v>0</v>
      </c>
      <c r="AV279" s="18">
        <f t="shared" si="712"/>
        <v>241045.745</v>
      </c>
      <c r="AW279" s="18">
        <f t="shared" si="713"/>
        <v>340240.60000000003</v>
      </c>
      <c r="AX279" s="18">
        <f t="shared" si="714"/>
        <v>157957.29999999999</v>
      </c>
      <c r="AY279" s="18">
        <f t="shared" ref="AY279:AZ279" si="732">AY280+AY286+AY298+AY305+AY309+AY292</f>
        <v>0</v>
      </c>
      <c r="AZ279" s="18">
        <f t="shared" si="732"/>
        <v>0</v>
      </c>
      <c r="BA279" s="18">
        <f t="shared" si="684"/>
        <v>241045.745</v>
      </c>
      <c r="BB279" s="18">
        <f t="shared" si="685"/>
        <v>340240.60000000003</v>
      </c>
      <c r="BC279" s="18">
        <f t="shared" ref="BC279:BE279" si="733">BC280+BC286+BC298+BC305+BC309+BC292</f>
        <v>-21.902000000000001</v>
      </c>
      <c r="BD279" s="18">
        <f t="shared" si="733"/>
        <v>0</v>
      </c>
      <c r="BE279" s="18">
        <f t="shared" si="733"/>
        <v>0</v>
      </c>
      <c r="BF279" s="18">
        <f t="shared" si="680"/>
        <v>241023.84299999999</v>
      </c>
      <c r="BG279" s="18">
        <f t="shared" si="681"/>
        <v>340240.60000000003</v>
      </c>
      <c r="BH279" s="18">
        <f t="shared" si="682"/>
        <v>157957.29999999999</v>
      </c>
      <c r="BI279" s="18">
        <f t="shared" si="722"/>
        <v>0</v>
      </c>
      <c r="BJ279" s="25"/>
      <c r="BK279" s="36"/>
    </row>
    <row r="280" spans="1:92" ht="46.8" x14ac:dyDescent="0.3">
      <c r="A280" s="51" t="s">
        <v>54</v>
      </c>
      <c r="B280" s="50"/>
      <c r="C280" s="51"/>
      <c r="D280" s="51"/>
      <c r="E280" s="14" t="s">
        <v>501</v>
      </c>
      <c r="F280" s="18">
        <f t="shared" ref="F280:BI280" si="734">F281</f>
        <v>86735.4</v>
      </c>
      <c r="G280" s="18">
        <f t="shared" si="734"/>
        <v>86735.4</v>
      </c>
      <c r="H280" s="18">
        <f t="shared" si="734"/>
        <v>86735.4</v>
      </c>
      <c r="I280" s="18">
        <f t="shared" si="734"/>
        <v>0</v>
      </c>
      <c r="J280" s="18">
        <f t="shared" si="734"/>
        <v>0</v>
      </c>
      <c r="K280" s="18">
        <f t="shared" si="734"/>
        <v>0</v>
      </c>
      <c r="L280" s="18">
        <f t="shared" si="666"/>
        <v>86735.4</v>
      </c>
      <c r="M280" s="18">
        <f t="shared" si="667"/>
        <v>86735.4</v>
      </c>
      <c r="N280" s="18">
        <f t="shared" si="668"/>
        <v>86735.4</v>
      </c>
      <c r="O280" s="18">
        <f t="shared" si="734"/>
        <v>0</v>
      </c>
      <c r="P280" s="18">
        <f t="shared" si="734"/>
        <v>0</v>
      </c>
      <c r="Q280" s="18">
        <f t="shared" si="734"/>
        <v>0</v>
      </c>
      <c r="R280" s="18">
        <f t="shared" si="689"/>
        <v>86735.4</v>
      </c>
      <c r="S280" s="18">
        <f t="shared" si="690"/>
        <v>86735.4</v>
      </c>
      <c r="T280" s="18">
        <f t="shared" si="691"/>
        <v>86735.4</v>
      </c>
      <c r="U280" s="18">
        <f t="shared" si="734"/>
        <v>0</v>
      </c>
      <c r="V280" s="18">
        <f t="shared" si="734"/>
        <v>0</v>
      </c>
      <c r="W280" s="18">
        <f t="shared" si="734"/>
        <v>0</v>
      </c>
      <c r="X280" s="18">
        <f t="shared" si="693"/>
        <v>86735.4</v>
      </c>
      <c r="Y280" s="18">
        <f t="shared" si="694"/>
        <v>86735.4</v>
      </c>
      <c r="Z280" s="18">
        <f t="shared" si="695"/>
        <v>86735.4</v>
      </c>
      <c r="AA280" s="18">
        <f t="shared" si="734"/>
        <v>0</v>
      </c>
      <c r="AB280" s="18">
        <f t="shared" si="734"/>
        <v>0</v>
      </c>
      <c r="AC280" s="18">
        <f t="shared" si="734"/>
        <v>0</v>
      </c>
      <c r="AD280" s="18">
        <f t="shared" si="698"/>
        <v>86735.4</v>
      </c>
      <c r="AE280" s="18">
        <f t="shared" si="699"/>
        <v>86735.4</v>
      </c>
      <c r="AF280" s="18">
        <f t="shared" si="700"/>
        <v>86735.4</v>
      </c>
      <c r="AG280" s="18">
        <f t="shared" si="734"/>
        <v>0</v>
      </c>
      <c r="AH280" s="18">
        <f t="shared" si="702"/>
        <v>86735.4</v>
      </c>
      <c r="AI280" s="18">
        <f t="shared" si="703"/>
        <v>86735.4</v>
      </c>
      <c r="AJ280" s="18">
        <f t="shared" si="704"/>
        <v>86735.4</v>
      </c>
      <c r="AK280" s="18">
        <f t="shared" si="734"/>
        <v>0</v>
      </c>
      <c r="AL280" s="18">
        <f t="shared" si="734"/>
        <v>0</v>
      </c>
      <c r="AM280" s="18">
        <f t="shared" si="734"/>
        <v>0</v>
      </c>
      <c r="AN280" s="18">
        <f t="shared" si="706"/>
        <v>86735.4</v>
      </c>
      <c r="AO280" s="18">
        <f t="shared" si="707"/>
        <v>86735.4</v>
      </c>
      <c r="AP280" s="18">
        <f t="shared" si="708"/>
        <v>86735.4</v>
      </c>
      <c r="AQ280" s="18">
        <f t="shared" si="734"/>
        <v>0</v>
      </c>
      <c r="AR280" s="18">
        <f t="shared" si="710"/>
        <v>86735.4</v>
      </c>
      <c r="AS280" s="18">
        <f t="shared" si="734"/>
        <v>0</v>
      </c>
      <c r="AT280" s="18">
        <f t="shared" si="734"/>
        <v>0</v>
      </c>
      <c r="AU280" s="18">
        <f t="shared" si="734"/>
        <v>0</v>
      </c>
      <c r="AV280" s="18">
        <f t="shared" si="712"/>
        <v>86735.4</v>
      </c>
      <c r="AW280" s="18">
        <f t="shared" si="713"/>
        <v>86735.4</v>
      </c>
      <c r="AX280" s="18">
        <f t="shared" si="714"/>
        <v>86735.4</v>
      </c>
      <c r="AY280" s="18">
        <f t="shared" si="734"/>
        <v>0</v>
      </c>
      <c r="AZ280" s="18">
        <f t="shared" si="734"/>
        <v>0</v>
      </c>
      <c r="BA280" s="18">
        <f t="shared" si="684"/>
        <v>86735.4</v>
      </c>
      <c r="BB280" s="18">
        <f t="shared" si="685"/>
        <v>86735.4</v>
      </c>
      <c r="BC280" s="18">
        <f t="shared" si="734"/>
        <v>0</v>
      </c>
      <c r="BD280" s="18">
        <f t="shared" si="734"/>
        <v>0</v>
      </c>
      <c r="BE280" s="18">
        <f t="shared" si="734"/>
        <v>0</v>
      </c>
      <c r="BF280" s="18">
        <f t="shared" si="680"/>
        <v>86735.4</v>
      </c>
      <c r="BG280" s="18">
        <f t="shared" si="681"/>
        <v>86735.4</v>
      </c>
      <c r="BH280" s="18">
        <f t="shared" si="682"/>
        <v>86735.4</v>
      </c>
      <c r="BI280" s="18">
        <f t="shared" si="734"/>
        <v>0</v>
      </c>
      <c r="BJ280" s="25"/>
      <c r="BK280" s="36"/>
    </row>
    <row r="281" spans="1:92" ht="46.8" x14ac:dyDescent="0.3">
      <c r="A281" s="51" t="s">
        <v>54</v>
      </c>
      <c r="B281" s="50">
        <v>600</v>
      </c>
      <c r="C281" s="51"/>
      <c r="D281" s="51"/>
      <c r="E281" s="14" t="s">
        <v>458</v>
      </c>
      <c r="F281" s="18">
        <f t="shared" ref="F281" si="735">F282+F284</f>
        <v>86735.4</v>
      </c>
      <c r="G281" s="18">
        <f t="shared" ref="G281:BI281" si="736">G282+G284</f>
        <v>86735.4</v>
      </c>
      <c r="H281" s="18">
        <f t="shared" si="736"/>
        <v>86735.4</v>
      </c>
      <c r="I281" s="18">
        <f t="shared" ref="I281:K281" si="737">I282+I284</f>
        <v>0</v>
      </c>
      <c r="J281" s="18">
        <f t="shared" si="737"/>
        <v>0</v>
      </c>
      <c r="K281" s="18">
        <f t="shared" si="737"/>
        <v>0</v>
      </c>
      <c r="L281" s="18">
        <f t="shared" si="666"/>
        <v>86735.4</v>
      </c>
      <c r="M281" s="18">
        <f t="shared" si="667"/>
        <v>86735.4</v>
      </c>
      <c r="N281" s="18">
        <f t="shared" si="668"/>
        <v>86735.4</v>
      </c>
      <c r="O281" s="18">
        <f t="shared" ref="O281:Q281" si="738">O282+O284</f>
        <v>0</v>
      </c>
      <c r="P281" s="18">
        <f t="shared" si="738"/>
        <v>0</v>
      </c>
      <c r="Q281" s="18">
        <f t="shared" si="738"/>
        <v>0</v>
      </c>
      <c r="R281" s="18">
        <f t="shared" si="689"/>
        <v>86735.4</v>
      </c>
      <c r="S281" s="18">
        <f t="shared" si="690"/>
        <v>86735.4</v>
      </c>
      <c r="T281" s="18">
        <f t="shared" si="691"/>
        <v>86735.4</v>
      </c>
      <c r="U281" s="18">
        <f t="shared" ref="U281:W281" si="739">U282+U284</f>
        <v>0</v>
      </c>
      <c r="V281" s="18">
        <f t="shared" si="739"/>
        <v>0</v>
      </c>
      <c r="W281" s="18">
        <f t="shared" si="739"/>
        <v>0</v>
      </c>
      <c r="X281" s="18">
        <f t="shared" si="693"/>
        <v>86735.4</v>
      </c>
      <c r="Y281" s="18">
        <f t="shared" si="694"/>
        <v>86735.4</v>
      </c>
      <c r="Z281" s="18">
        <f t="shared" si="695"/>
        <v>86735.4</v>
      </c>
      <c r="AA281" s="18">
        <f t="shared" ref="AA281:AB281" si="740">AA282+AA284</f>
        <v>0</v>
      </c>
      <c r="AB281" s="18">
        <f t="shared" si="740"/>
        <v>0</v>
      </c>
      <c r="AC281" s="18">
        <f t="shared" ref="AC281" si="741">AC282+AC284</f>
        <v>0</v>
      </c>
      <c r="AD281" s="18">
        <f t="shared" si="698"/>
        <v>86735.4</v>
      </c>
      <c r="AE281" s="18">
        <f t="shared" si="699"/>
        <v>86735.4</v>
      </c>
      <c r="AF281" s="18">
        <f t="shared" si="700"/>
        <v>86735.4</v>
      </c>
      <c r="AG281" s="18">
        <f t="shared" ref="AG281" si="742">AG282+AG284</f>
        <v>0</v>
      </c>
      <c r="AH281" s="18">
        <f t="shared" si="702"/>
        <v>86735.4</v>
      </c>
      <c r="AI281" s="18">
        <f t="shared" si="703"/>
        <v>86735.4</v>
      </c>
      <c r="AJ281" s="18">
        <f t="shared" si="704"/>
        <v>86735.4</v>
      </c>
      <c r="AK281" s="18">
        <f t="shared" ref="AK281:AM281" si="743">AK282+AK284</f>
        <v>0</v>
      </c>
      <c r="AL281" s="18">
        <f t="shared" si="743"/>
        <v>0</v>
      </c>
      <c r="AM281" s="18">
        <f t="shared" si="743"/>
        <v>0</v>
      </c>
      <c r="AN281" s="18">
        <f t="shared" si="706"/>
        <v>86735.4</v>
      </c>
      <c r="AO281" s="18">
        <f t="shared" si="707"/>
        <v>86735.4</v>
      </c>
      <c r="AP281" s="18">
        <f t="shared" si="708"/>
        <v>86735.4</v>
      </c>
      <c r="AQ281" s="18">
        <f t="shared" ref="AQ281" si="744">AQ282+AQ284</f>
        <v>0</v>
      </c>
      <c r="AR281" s="18">
        <f t="shared" si="710"/>
        <v>86735.4</v>
      </c>
      <c r="AS281" s="18">
        <f t="shared" ref="AS281:AU281" si="745">AS282+AS284</f>
        <v>0</v>
      </c>
      <c r="AT281" s="18">
        <f t="shared" si="745"/>
        <v>0</v>
      </c>
      <c r="AU281" s="18">
        <f t="shared" si="745"/>
        <v>0</v>
      </c>
      <c r="AV281" s="18">
        <f t="shared" si="712"/>
        <v>86735.4</v>
      </c>
      <c r="AW281" s="18">
        <f t="shared" si="713"/>
        <v>86735.4</v>
      </c>
      <c r="AX281" s="18">
        <f t="shared" si="714"/>
        <v>86735.4</v>
      </c>
      <c r="AY281" s="18">
        <f t="shared" ref="AY281:AZ281" si="746">AY282+AY284</f>
        <v>0</v>
      </c>
      <c r="AZ281" s="18">
        <f t="shared" si="746"/>
        <v>0</v>
      </c>
      <c r="BA281" s="18">
        <f t="shared" si="684"/>
        <v>86735.4</v>
      </c>
      <c r="BB281" s="18">
        <f t="shared" si="685"/>
        <v>86735.4</v>
      </c>
      <c r="BC281" s="18">
        <f t="shared" ref="BC281:BE281" si="747">BC282+BC284</f>
        <v>0</v>
      </c>
      <c r="BD281" s="18">
        <f t="shared" si="747"/>
        <v>0</v>
      </c>
      <c r="BE281" s="18">
        <f t="shared" si="747"/>
        <v>0</v>
      </c>
      <c r="BF281" s="18">
        <f t="shared" si="680"/>
        <v>86735.4</v>
      </c>
      <c r="BG281" s="18">
        <f t="shared" si="681"/>
        <v>86735.4</v>
      </c>
      <c r="BH281" s="18">
        <f t="shared" si="682"/>
        <v>86735.4</v>
      </c>
      <c r="BI281" s="18">
        <f t="shared" si="736"/>
        <v>0</v>
      </c>
      <c r="BJ281" s="25"/>
      <c r="BK281" s="36"/>
    </row>
    <row r="282" spans="1:92" x14ac:dyDescent="0.3">
      <c r="A282" s="51" t="s">
        <v>54</v>
      </c>
      <c r="B282" s="50">
        <v>610</v>
      </c>
      <c r="C282" s="51"/>
      <c r="D282" s="51"/>
      <c r="E282" s="14" t="s">
        <v>472</v>
      </c>
      <c r="F282" s="18">
        <f t="shared" ref="F282:BI282" si="748">F283</f>
        <v>82172</v>
      </c>
      <c r="G282" s="18">
        <f t="shared" si="748"/>
        <v>82172</v>
      </c>
      <c r="H282" s="18">
        <f t="shared" si="748"/>
        <v>82172</v>
      </c>
      <c r="I282" s="18">
        <f t="shared" si="748"/>
        <v>0</v>
      </c>
      <c r="J282" s="18">
        <f t="shared" si="748"/>
        <v>0</v>
      </c>
      <c r="K282" s="18">
        <f t="shared" si="748"/>
        <v>0</v>
      </c>
      <c r="L282" s="18">
        <f t="shared" si="666"/>
        <v>82172</v>
      </c>
      <c r="M282" s="18">
        <f t="shared" si="667"/>
        <v>82172</v>
      </c>
      <c r="N282" s="18">
        <f t="shared" si="668"/>
        <v>82172</v>
      </c>
      <c r="O282" s="18">
        <f t="shared" si="748"/>
        <v>0</v>
      </c>
      <c r="P282" s="18">
        <f t="shared" si="748"/>
        <v>0</v>
      </c>
      <c r="Q282" s="18">
        <f t="shared" si="748"/>
        <v>0</v>
      </c>
      <c r="R282" s="18">
        <f t="shared" si="689"/>
        <v>82172</v>
      </c>
      <c r="S282" s="18">
        <f t="shared" si="690"/>
        <v>82172</v>
      </c>
      <c r="T282" s="18">
        <f t="shared" si="691"/>
        <v>82172</v>
      </c>
      <c r="U282" s="18">
        <f t="shared" si="748"/>
        <v>0</v>
      </c>
      <c r="V282" s="18">
        <f t="shared" si="748"/>
        <v>0</v>
      </c>
      <c r="W282" s="18">
        <f t="shared" si="748"/>
        <v>0</v>
      </c>
      <c r="X282" s="18">
        <f t="shared" si="693"/>
        <v>82172</v>
      </c>
      <c r="Y282" s="18">
        <f t="shared" si="694"/>
        <v>82172</v>
      </c>
      <c r="Z282" s="18">
        <f t="shared" si="695"/>
        <v>82172</v>
      </c>
      <c r="AA282" s="18">
        <f t="shared" si="748"/>
        <v>0</v>
      </c>
      <c r="AB282" s="18">
        <f t="shared" si="748"/>
        <v>0</v>
      </c>
      <c r="AC282" s="18">
        <f t="shared" si="748"/>
        <v>0</v>
      </c>
      <c r="AD282" s="18">
        <f t="shared" si="698"/>
        <v>82172</v>
      </c>
      <c r="AE282" s="18">
        <f t="shared" si="699"/>
        <v>82172</v>
      </c>
      <c r="AF282" s="18">
        <f t="shared" si="700"/>
        <v>82172</v>
      </c>
      <c r="AG282" s="18">
        <f t="shared" si="748"/>
        <v>0</v>
      </c>
      <c r="AH282" s="18">
        <f t="shared" si="702"/>
        <v>82172</v>
      </c>
      <c r="AI282" s="18">
        <f t="shared" si="703"/>
        <v>82172</v>
      </c>
      <c r="AJ282" s="18">
        <f t="shared" si="704"/>
        <v>82172</v>
      </c>
      <c r="AK282" s="18">
        <f t="shared" si="748"/>
        <v>0</v>
      </c>
      <c r="AL282" s="18">
        <f t="shared" si="748"/>
        <v>0</v>
      </c>
      <c r="AM282" s="18">
        <f t="shared" si="748"/>
        <v>0</v>
      </c>
      <c r="AN282" s="18">
        <f t="shared" si="706"/>
        <v>82172</v>
      </c>
      <c r="AO282" s="18">
        <f t="shared" si="707"/>
        <v>82172</v>
      </c>
      <c r="AP282" s="18">
        <f t="shared" si="708"/>
        <v>82172</v>
      </c>
      <c r="AQ282" s="18">
        <f t="shared" si="748"/>
        <v>0</v>
      </c>
      <c r="AR282" s="18">
        <f t="shared" si="710"/>
        <v>82172</v>
      </c>
      <c r="AS282" s="18">
        <f t="shared" si="748"/>
        <v>0</v>
      </c>
      <c r="AT282" s="18">
        <f t="shared" si="748"/>
        <v>0</v>
      </c>
      <c r="AU282" s="18">
        <f t="shared" si="748"/>
        <v>0</v>
      </c>
      <c r="AV282" s="18">
        <f t="shared" si="712"/>
        <v>82172</v>
      </c>
      <c r="AW282" s="18">
        <f t="shared" si="713"/>
        <v>82172</v>
      </c>
      <c r="AX282" s="18">
        <f t="shared" si="714"/>
        <v>82172</v>
      </c>
      <c r="AY282" s="18">
        <f t="shared" si="748"/>
        <v>0</v>
      </c>
      <c r="AZ282" s="18">
        <f t="shared" si="748"/>
        <v>0</v>
      </c>
      <c r="BA282" s="18">
        <f t="shared" si="684"/>
        <v>82172</v>
      </c>
      <c r="BB282" s="18">
        <f t="shared" si="685"/>
        <v>82172</v>
      </c>
      <c r="BC282" s="18">
        <f t="shared" si="748"/>
        <v>0</v>
      </c>
      <c r="BD282" s="18">
        <f t="shared" si="748"/>
        <v>0</v>
      </c>
      <c r="BE282" s="18">
        <f t="shared" si="748"/>
        <v>0</v>
      </c>
      <c r="BF282" s="18">
        <f t="shared" si="680"/>
        <v>82172</v>
      </c>
      <c r="BG282" s="18">
        <f t="shared" si="681"/>
        <v>82172</v>
      </c>
      <c r="BH282" s="18">
        <f t="shared" si="682"/>
        <v>82172</v>
      </c>
      <c r="BI282" s="18">
        <f t="shared" si="748"/>
        <v>0</v>
      </c>
      <c r="BJ282" s="25"/>
      <c r="BK282" s="36"/>
    </row>
    <row r="283" spans="1:92" x14ac:dyDescent="0.3">
      <c r="A283" s="51" t="s">
        <v>54</v>
      </c>
      <c r="B283" s="50">
        <v>610</v>
      </c>
      <c r="C283" s="51" t="s">
        <v>23</v>
      </c>
      <c r="D283" s="51" t="s">
        <v>5</v>
      </c>
      <c r="E283" s="14" t="s">
        <v>442</v>
      </c>
      <c r="F283" s="18">
        <v>82172</v>
      </c>
      <c r="G283" s="18">
        <v>82172</v>
      </c>
      <c r="H283" s="18">
        <v>82172</v>
      </c>
      <c r="I283" s="18"/>
      <c r="J283" s="18"/>
      <c r="K283" s="18"/>
      <c r="L283" s="18">
        <f t="shared" si="666"/>
        <v>82172</v>
      </c>
      <c r="M283" s="18">
        <f t="shared" si="667"/>
        <v>82172</v>
      </c>
      <c r="N283" s="18">
        <f t="shared" si="668"/>
        <v>82172</v>
      </c>
      <c r="O283" s="18"/>
      <c r="P283" s="18"/>
      <c r="Q283" s="18"/>
      <c r="R283" s="18">
        <f t="shared" si="689"/>
        <v>82172</v>
      </c>
      <c r="S283" s="18">
        <f t="shared" si="690"/>
        <v>82172</v>
      </c>
      <c r="T283" s="18">
        <f t="shared" si="691"/>
        <v>82172</v>
      </c>
      <c r="U283" s="18"/>
      <c r="V283" s="18"/>
      <c r="W283" s="18"/>
      <c r="X283" s="18">
        <f t="shared" si="693"/>
        <v>82172</v>
      </c>
      <c r="Y283" s="18">
        <f t="shared" si="694"/>
        <v>82172</v>
      </c>
      <c r="Z283" s="18">
        <f t="shared" si="695"/>
        <v>82172</v>
      </c>
      <c r="AA283" s="18"/>
      <c r="AB283" s="18"/>
      <c r="AC283" s="18"/>
      <c r="AD283" s="18">
        <f t="shared" si="698"/>
        <v>82172</v>
      </c>
      <c r="AE283" s="18">
        <f t="shared" si="699"/>
        <v>82172</v>
      </c>
      <c r="AF283" s="18">
        <f t="shared" si="700"/>
        <v>82172</v>
      </c>
      <c r="AG283" s="18"/>
      <c r="AH283" s="18">
        <f t="shared" si="702"/>
        <v>82172</v>
      </c>
      <c r="AI283" s="18">
        <f t="shared" si="703"/>
        <v>82172</v>
      </c>
      <c r="AJ283" s="18">
        <f t="shared" si="704"/>
        <v>82172</v>
      </c>
      <c r="AK283" s="18"/>
      <c r="AL283" s="18"/>
      <c r="AM283" s="18"/>
      <c r="AN283" s="18">
        <f t="shared" si="706"/>
        <v>82172</v>
      </c>
      <c r="AO283" s="18">
        <f t="shared" si="707"/>
        <v>82172</v>
      </c>
      <c r="AP283" s="18">
        <f t="shared" si="708"/>
        <v>82172</v>
      </c>
      <c r="AQ283" s="18"/>
      <c r="AR283" s="18">
        <f t="shared" si="710"/>
        <v>82172</v>
      </c>
      <c r="AS283" s="18"/>
      <c r="AT283" s="18"/>
      <c r="AU283" s="18"/>
      <c r="AV283" s="18">
        <f t="shared" si="712"/>
        <v>82172</v>
      </c>
      <c r="AW283" s="18">
        <f t="shared" si="713"/>
        <v>82172</v>
      </c>
      <c r="AX283" s="18">
        <f t="shared" si="714"/>
        <v>82172</v>
      </c>
      <c r="AY283" s="18"/>
      <c r="AZ283" s="18"/>
      <c r="BA283" s="18">
        <f t="shared" si="684"/>
        <v>82172</v>
      </c>
      <c r="BB283" s="18">
        <f t="shared" si="685"/>
        <v>82172</v>
      </c>
      <c r="BC283" s="18"/>
      <c r="BD283" s="18"/>
      <c r="BE283" s="18"/>
      <c r="BF283" s="18">
        <f t="shared" si="680"/>
        <v>82172</v>
      </c>
      <c r="BG283" s="18">
        <f t="shared" si="681"/>
        <v>82172</v>
      </c>
      <c r="BH283" s="18">
        <f t="shared" si="682"/>
        <v>82172</v>
      </c>
      <c r="BI283" s="18"/>
      <c r="BJ283" s="25"/>
      <c r="BK283" s="36"/>
    </row>
    <row r="284" spans="1:92" x14ac:dyDescent="0.3">
      <c r="A284" s="51" t="s">
        <v>54</v>
      </c>
      <c r="B284" s="50">
        <v>620</v>
      </c>
      <c r="C284" s="51"/>
      <c r="D284" s="51"/>
      <c r="E284" s="14" t="s">
        <v>473</v>
      </c>
      <c r="F284" s="18">
        <f t="shared" ref="F284:BI284" si="749">F285</f>
        <v>4563.3999999999996</v>
      </c>
      <c r="G284" s="18">
        <f t="shared" si="749"/>
        <v>4563.3999999999996</v>
      </c>
      <c r="H284" s="18">
        <f t="shared" si="749"/>
        <v>4563.3999999999996</v>
      </c>
      <c r="I284" s="18">
        <f t="shared" si="749"/>
        <v>0</v>
      </c>
      <c r="J284" s="18">
        <f t="shared" si="749"/>
        <v>0</v>
      </c>
      <c r="K284" s="18">
        <f t="shared" si="749"/>
        <v>0</v>
      </c>
      <c r="L284" s="18">
        <f t="shared" si="666"/>
        <v>4563.3999999999996</v>
      </c>
      <c r="M284" s="18">
        <f t="shared" si="667"/>
        <v>4563.3999999999996</v>
      </c>
      <c r="N284" s="18">
        <f t="shared" si="668"/>
        <v>4563.3999999999996</v>
      </c>
      <c r="O284" s="18">
        <f t="shared" si="749"/>
        <v>0</v>
      </c>
      <c r="P284" s="18">
        <f t="shared" si="749"/>
        <v>0</v>
      </c>
      <c r="Q284" s="18">
        <f t="shared" si="749"/>
        <v>0</v>
      </c>
      <c r="R284" s="18">
        <f t="shared" si="689"/>
        <v>4563.3999999999996</v>
      </c>
      <c r="S284" s="18">
        <f t="shared" si="690"/>
        <v>4563.3999999999996</v>
      </c>
      <c r="T284" s="18">
        <f t="shared" si="691"/>
        <v>4563.3999999999996</v>
      </c>
      <c r="U284" s="18">
        <f t="shared" si="749"/>
        <v>0</v>
      </c>
      <c r="V284" s="18">
        <f t="shared" si="749"/>
        <v>0</v>
      </c>
      <c r="W284" s="18">
        <f t="shared" si="749"/>
        <v>0</v>
      </c>
      <c r="X284" s="18">
        <f t="shared" si="693"/>
        <v>4563.3999999999996</v>
      </c>
      <c r="Y284" s="18">
        <f t="shared" si="694"/>
        <v>4563.3999999999996</v>
      </c>
      <c r="Z284" s="18">
        <f t="shared" si="695"/>
        <v>4563.3999999999996</v>
      </c>
      <c r="AA284" s="18">
        <f t="shared" si="749"/>
        <v>0</v>
      </c>
      <c r="AB284" s="18">
        <f t="shared" si="749"/>
        <v>0</v>
      </c>
      <c r="AC284" s="18">
        <f t="shared" si="749"/>
        <v>0</v>
      </c>
      <c r="AD284" s="18">
        <f t="shared" si="698"/>
        <v>4563.3999999999996</v>
      </c>
      <c r="AE284" s="18">
        <f t="shared" si="699"/>
        <v>4563.3999999999996</v>
      </c>
      <c r="AF284" s="18">
        <f t="shared" si="700"/>
        <v>4563.3999999999996</v>
      </c>
      <c r="AG284" s="18">
        <f t="shared" si="749"/>
        <v>0</v>
      </c>
      <c r="AH284" s="18">
        <f t="shared" si="702"/>
        <v>4563.3999999999996</v>
      </c>
      <c r="AI284" s="18">
        <f t="shared" si="703"/>
        <v>4563.3999999999996</v>
      </c>
      <c r="AJ284" s="18">
        <f t="shared" si="704"/>
        <v>4563.3999999999996</v>
      </c>
      <c r="AK284" s="18">
        <f t="shared" si="749"/>
        <v>0</v>
      </c>
      <c r="AL284" s="18">
        <f t="shared" si="749"/>
        <v>0</v>
      </c>
      <c r="AM284" s="18">
        <f t="shared" si="749"/>
        <v>0</v>
      </c>
      <c r="AN284" s="18">
        <f t="shared" si="706"/>
        <v>4563.3999999999996</v>
      </c>
      <c r="AO284" s="18">
        <f t="shared" si="707"/>
        <v>4563.3999999999996</v>
      </c>
      <c r="AP284" s="18">
        <f t="shared" si="708"/>
        <v>4563.3999999999996</v>
      </c>
      <c r="AQ284" s="18">
        <f t="shared" si="749"/>
        <v>0</v>
      </c>
      <c r="AR284" s="18">
        <f t="shared" si="710"/>
        <v>4563.3999999999996</v>
      </c>
      <c r="AS284" s="18">
        <f t="shared" si="749"/>
        <v>0</v>
      </c>
      <c r="AT284" s="18">
        <f t="shared" si="749"/>
        <v>0</v>
      </c>
      <c r="AU284" s="18">
        <f t="shared" si="749"/>
        <v>0</v>
      </c>
      <c r="AV284" s="18">
        <f t="shared" si="712"/>
        <v>4563.3999999999996</v>
      </c>
      <c r="AW284" s="18">
        <f t="shared" si="713"/>
        <v>4563.3999999999996</v>
      </c>
      <c r="AX284" s="18">
        <f t="shared" si="714"/>
        <v>4563.3999999999996</v>
      </c>
      <c r="AY284" s="18">
        <f t="shared" si="749"/>
        <v>0</v>
      </c>
      <c r="AZ284" s="18">
        <f t="shared" si="749"/>
        <v>0</v>
      </c>
      <c r="BA284" s="18">
        <f t="shared" si="684"/>
        <v>4563.3999999999996</v>
      </c>
      <c r="BB284" s="18">
        <f t="shared" si="685"/>
        <v>4563.3999999999996</v>
      </c>
      <c r="BC284" s="18">
        <f t="shared" si="749"/>
        <v>0</v>
      </c>
      <c r="BD284" s="18">
        <f t="shared" si="749"/>
        <v>0</v>
      </c>
      <c r="BE284" s="18">
        <f t="shared" si="749"/>
        <v>0</v>
      </c>
      <c r="BF284" s="18">
        <f t="shared" si="680"/>
        <v>4563.3999999999996</v>
      </c>
      <c r="BG284" s="18">
        <f t="shared" si="681"/>
        <v>4563.3999999999996</v>
      </c>
      <c r="BH284" s="18">
        <f t="shared" si="682"/>
        <v>4563.3999999999996</v>
      </c>
      <c r="BI284" s="18">
        <f t="shared" si="749"/>
        <v>0</v>
      </c>
      <c r="BJ284" s="25"/>
      <c r="BK284" s="36"/>
    </row>
    <row r="285" spans="1:92" x14ac:dyDescent="0.3">
      <c r="A285" s="51" t="s">
        <v>54</v>
      </c>
      <c r="B285" s="50">
        <v>620</v>
      </c>
      <c r="C285" s="51" t="s">
        <v>23</v>
      </c>
      <c r="D285" s="51" t="s">
        <v>5</v>
      </c>
      <c r="E285" s="14" t="s">
        <v>442</v>
      </c>
      <c r="F285" s="18">
        <v>4563.3999999999996</v>
      </c>
      <c r="G285" s="18">
        <v>4563.3999999999996</v>
      </c>
      <c r="H285" s="18">
        <v>4563.3999999999996</v>
      </c>
      <c r="I285" s="18"/>
      <c r="J285" s="18"/>
      <c r="K285" s="18"/>
      <c r="L285" s="18">
        <f t="shared" si="666"/>
        <v>4563.3999999999996</v>
      </c>
      <c r="M285" s="18">
        <f t="shared" si="667"/>
        <v>4563.3999999999996</v>
      </c>
      <c r="N285" s="18">
        <f t="shared" si="668"/>
        <v>4563.3999999999996</v>
      </c>
      <c r="O285" s="18"/>
      <c r="P285" s="18"/>
      <c r="Q285" s="18"/>
      <c r="R285" s="18">
        <f t="shared" si="689"/>
        <v>4563.3999999999996</v>
      </c>
      <c r="S285" s="18">
        <f t="shared" si="690"/>
        <v>4563.3999999999996</v>
      </c>
      <c r="T285" s="18">
        <f t="shared" si="691"/>
        <v>4563.3999999999996</v>
      </c>
      <c r="U285" s="18"/>
      <c r="V285" s="18"/>
      <c r="W285" s="18"/>
      <c r="X285" s="18">
        <f t="shared" si="693"/>
        <v>4563.3999999999996</v>
      </c>
      <c r="Y285" s="18">
        <f t="shared" si="694"/>
        <v>4563.3999999999996</v>
      </c>
      <c r="Z285" s="18">
        <f t="shared" si="695"/>
        <v>4563.3999999999996</v>
      </c>
      <c r="AA285" s="18"/>
      <c r="AB285" s="18"/>
      <c r="AC285" s="18"/>
      <c r="AD285" s="18">
        <f t="shared" si="698"/>
        <v>4563.3999999999996</v>
      </c>
      <c r="AE285" s="18">
        <f t="shared" si="699"/>
        <v>4563.3999999999996</v>
      </c>
      <c r="AF285" s="18">
        <f t="shared" si="700"/>
        <v>4563.3999999999996</v>
      </c>
      <c r="AG285" s="18"/>
      <c r="AH285" s="18">
        <f t="shared" si="702"/>
        <v>4563.3999999999996</v>
      </c>
      <c r="AI285" s="18">
        <f t="shared" si="703"/>
        <v>4563.3999999999996</v>
      </c>
      <c r="AJ285" s="18">
        <f t="shared" si="704"/>
        <v>4563.3999999999996</v>
      </c>
      <c r="AK285" s="18"/>
      <c r="AL285" s="18"/>
      <c r="AM285" s="18"/>
      <c r="AN285" s="18">
        <f t="shared" si="706"/>
        <v>4563.3999999999996</v>
      </c>
      <c r="AO285" s="18">
        <f t="shared" si="707"/>
        <v>4563.3999999999996</v>
      </c>
      <c r="AP285" s="18">
        <f t="shared" si="708"/>
        <v>4563.3999999999996</v>
      </c>
      <c r="AQ285" s="18"/>
      <c r="AR285" s="18">
        <f t="shared" si="710"/>
        <v>4563.3999999999996</v>
      </c>
      <c r="AS285" s="18"/>
      <c r="AT285" s="18"/>
      <c r="AU285" s="18"/>
      <c r="AV285" s="18">
        <f t="shared" si="712"/>
        <v>4563.3999999999996</v>
      </c>
      <c r="AW285" s="18">
        <f t="shared" si="713"/>
        <v>4563.3999999999996</v>
      </c>
      <c r="AX285" s="18">
        <f t="shared" si="714"/>
        <v>4563.3999999999996</v>
      </c>
      <c r="AY285" s="18"/>
      <c r="AZ285" s="18"/>
      <c r="BA285" s="18">
        <f t="shared" si="684"/>
        <v>4563.3999999999996</v>
      </c>
      <c r="BB285" s="18">
        <f t="shared" si="685"/>
        <v>4563.3999999999996</v>
      </c>
      <c r="BC285" s="18"/>
      <c r="BD285" s="18"/>
      <c r="BE285" s="18"/>
      <c r="BF285" s="18">
        <f t="shared" si="680"/>
        <v>4563.3999999999996</v>
      </c>
      <c r="BG285" s="18">
        <f t="shared" si="681"/>
        <v>4563.3999999999996</v>
      </c>
      <c r="BH285" s="18">
        <f t="shared" si="682"/>
        <v>4563.3999999999996</v>
      </c>
      <c r="BI285" s="18"/>
      <c r="BJ285" s="25"/>
      <c r="BK285" s="36"/>
    </row>
    <row r="286" spans="1:92" ht="46.8" x14ac:dyDescent="0.3">
      <c r="A286" s="51" t="s">
        <v>55</v>
      </c>
      <c r="B286" s="50"/>
      <c r="C286" s="51"/>
      <c r="D286" s="51"/>
      <c r="E286" s="14" t="s">
        <v>519</v>
      </c>
      <c r="F286" s="18">
        <f t="shared" ref="F286:BI290" si="750">F287</f>
        <v>104819.5</v>
      </c>
      <c r="G286" s="18">
        <f t="shared" si="750"/>
        <v>176708</v>
      </c>
      <c r="H286" s="18">
        <f t="shared" si="750"/>
        <v>10924</v>
      </c>
      <c r="I286" s="18">
        <f t="shared" si="750"/>
        <v>0</v>
      </c>
      <c r="J286" s="18">
        <f t="shared" si="750"/>
        <v>0</v>
      </c>
      <c r="K286" s="18">
        <f t="shared" si="750"/>
        <v>0</v>
      </c>
      <c r="L286" s="18">
        <f t="shared" si="666"/>
        <v>104819.5</v>
      </c>
      <c r="M286" s="18">
        <f t="shared" si="667"/>
        <v>176708</v>
      </c>
      <c r="N286" s="18">
        <f t="shared" si="668"/>
        <v>10924</v>
      </c>
      <c r="O286" s="18">
        <f t="shared" si="750"/>
        <v>0</v>
      </c>
      <c r="P286" s="18">
        <f t="shared" si="750"/>
        <v>0</v>
      </c>
      <c r="Q286" s="18">
        <f t="shared" si="750"/>
        <v>0</v>
      </c>
      <c r="R286" s="18">
        <f t="shared" si="689"/>
        <v>104819.5</v>
      </c>
      <c r="S286" s="18">
        <f t="shared" si="690"/>
        <v>176708</v>
      </c>
      <c r="T286" s="18">
        <f t="shared" si="691"/>
        <v>10924</v>
      </c>
      <c r="U286" s="18">
        <f t="shared" si="750"/>
        <v>0</v>
      </c>
      <c r="V286" s="18">
        <f t="shared" si="750"/>
        <v>0</v>
      </c>
      <c r="W286" s="18">
        <f t="shared" si="750"/>
        <v>0</v>
      </c>
      <c r="X286" s="18">
        <f t="shared" si="693"/>
        <v>104819.5</v>
      </c>
      <c r="Y286" s="18">
        <f t="shared" si="694"/>
        <v>176708</v>
      </c>
      <c r="Z286" s="18">
        <f t="shared" si="695"/>
        <v>10924</v>
      </c>
      <c r="AA286" s="18">
        <f t="shared" si="750"/>
        <v>0</v>
      </c>
      <c r="AB286" s="18">
        <f t="shared" si="750"/>
        <v>0</v>
      </c>
      <c r="AC286" s="18">
        <f t="shared" si="750"/>
        <v>0</v>
      </c>
      <c r="AD286" s="18">
        <f t="shared" si="698"/>
        <v>104819.5</v>
      </c>
      <c r="AE286" s="18">
        <f t="shared" si="699"/>
        <v>176708</v>
      </c>
      <c r="AF286" s="18">
        <f t="shared" si="700"/>
        <v>10924</v>
      </c>
      <c r="AG286" s="18">
        <f t="shared" si="750"/>
        <v>0</v>
      </c>
      <c r="AH286" s="18">
        <f t="shared" si="702"/>
        <v>104819.5</v>
      </c>
      <c r="AI286" s="18">
        <f t="shared" si="703"/>
        <v>176708</v>
      </c>
      <c r="AJ286" s="18">
        <f t="shared" si="704"/>
        <v>10924</v>
      </c>
      <c r="AK286" s="18">
        <f t="shared" si="750"/>
        <v>0</v>
      </c>
      <c r="AL286" s="18">
        <f t="shared" si="750"/>
        <v>0</v>
      </c>
      <c r="AM286" s="18">
        <f t="shared" si="750"/>
        <v>0</v>
      </c>
      <c r="AN286" s="18">
        <f t="shared" si="706"/>
        <v>104819.5</v>
      </c>
      <c r="AO286" s="18">
        <f t="shared" si="707"/>
        <v>176708</v>
      </c>
      <c r="AP286" s="18">
        <f t="shared" si="708"/>
        <v>10924</v>
      </c>
      <c r="AQ286" s="18">
        <f t="shared" si="750"/>
        <v>0</v>
      </c>
      <c r="AR286" s="18">
        <f t="shared" si="710"/>
        <v>104819.5</v>
      </c>
      <c r="AS286" s="18">
        <f t="shared" si="750"/>
        <v>0</v>
      </c>
      <c r="AT286" s="18">
        <f t="shared" si="750"/>
        <v>0</v>
      </c>
      <c r="AU286" s="18">
        <f t="shared" si="750"/>
        <v>0</v>
      </c>
      <c r="AV286" s="18">
        <f t="shared" si="712"/>
        <v>104819.5</v>
      </c>
      <c r="AW286" s="18">
        <f t="shared" si="713"/>
        <v>176708</v>
      </c>
      <c r="AX286" s="18">
        <f t="shared" si="714"/>
        <v>10924</v>
      </c>
      <c r="AY286" s="18">
        <f t="shared" si="750"/>
        <v>0</v>
      </c>
      <c r="AZ286" s="18">
        <f t="shared" si="750"/>
        <v>0</v>
      </c>
      <c r="BA286" s="18">
        <f t="shared" si="684"/>
        <v>104819.5</v>
      </c>
      <c r="BB286" s="18">
        <f t="shared" si="685"/>
        <v>176708</v>
      </c>
      <c r="BC286" s="18">
        <f t="shared" si="750"/>
        <v>0</v>
      </c>
      <c r="BD286" s="18">
        <f t="shared" si="750"/>
        <v>0</v>
      </c>
      <c r="BE286" s="18">
        <f t="shared" si="750"/>
        <v>0</v>
      </c>
      <c r="BF286" s="18">
        <f t="shared" si="680"/>
        <v>104819.5</v>
      </c>
      <c r="BG286" s="18">
        <f t="shared" si="681"/>
        <v>176708</v>
      </c>
      <c r="BH286" s="18">
        <f t="shared" si="682"/>
        <v>10924</v>
      </c>
      <c r="BI286" s="18">
        <f t="shared" si="750"/>
        <v>0</v>
      </c>
      <c r="BJ286" s="25"/>
      <c r="BK286" s="36"/>
    </row>
    <row r="287" spans="1:92" ht="46.8" x14ac:dyDescent="0.3">
      <c r="A287" s="51" t="s">
        <v>55</v>
      </c>
      <c r="B287" s="50">
        <v>600</v>
      </c>
      <c r="C287" s="51"/>
      <c r="D287" s="51"/>
      <c r="E287" s="14" t="s">
        <v>458</v>
      </c>
      <c r="F287" s="18">
        <f t="shared" ref="F287" si="751">F290+F288</f>
        <v>104819.5</v>
      </c>
      <c r="G287" s="18">
        <f t="shared" ref="G287:BI287" si="752">G290+G288</f>
        <v>176708</v>
      </c>
      <c r="H287" s="18">
        <f t="shared" si="752"/>
        <v>10924</v>
      </c>
      <c r="I287" s="18">
        <f t="shared" ref="I287:K287" si="753">I290+I288</f>
        <v>0</v>
      </c>
      <c r="J287" s="18">
        <f t="shared" si="753"/>
        <v>0</v>
      </c>
      <c r="K287" s="18">
        <f t="shared" si="753"/>
        <v>0</v>
      </c>
      <c r="L287" s="18">
        <f t="shared" si="666"/>
        <v>104819.5</v>
      </c>
      <c r="M287" s="18">
        <f t="shared" si="667"/>
        <v>176708</v>
      </c>
      <c r="N287" s="18">
        <f t="shared" si="668"/>
        <v>10924</v>
      </c>
      <c r="O287" s="18">
        <f t="shared" ref="O287:Q287" si="754">O290+O288</f>
        <v>0</v>
      </c>
      <c r="P287" s="18">
        <f t="shared" si="754"/>
        <v>0</v>
      </c>
      <c r="Q287" s="18">
        <f t="shared" si="754"/>
        <v>0</v>
      </c>
      <c r="R287" s="18">
        <f t="shared" si="689"/>
        <v>104819.5</v>
      </c>
      <c r="S287" s="18">
        <f t="shared" si="690"/>
        <v>176708</v>
      </c>
      <c r="T287" s="18">
        <f t="shared" si="691"/>
        <v>10924</v>
      </c>
      <c r="U287" s="18">
        <f t="shared" ref="U287:W287" si="755">U290+U288</f>
        <v>0</v>
      </c>
      <c r="V287" s="18">
        <f t="shared" si="755"/>
        <v>0</v>
      </c>
      <c r="W287" s="18">
        <f t="shared" si="755"/>
        <v>0</v>
      </c>
      <c r="X287" s="18">
        <f t="shared" si="693"/>
        <v>104819.5</v>
      </c>
      <c r="Y287" s="18">
        <f t="shared" si="694"/>
        <v>176708</v>
      </c>
      <c r="Z287" s="18">
        <f t="shared" si="695"/>
        <v>10924</v>
      </c>
      <c r="AA287" s="18">
        <f t="shared" ref="AA287:AB287" si="756">AA290+AA288</f>
        <v>0</v>
      </c>
      <c r="AB287" s="18">
        <f t="shared" si="756"/>
        <v>0</v>
      </c>
      <c r="AC287" s="18">
        <f t="shared" ref="AC287" si="757">AC290+AC288</f>
        <v>0</v>
      </c>
      <c r="AD287" s="18">
        <f t="shared" si="698"/>
        <v>104819.5</v>
      </c>
      <c r="AE287" s="18">
        <f t="shared" si="699"/>
        <v>176708</v>
      </c>
      <c r="AF287" s="18">
        <f t="shared" si="700"/>
        <v>10924</v>
      </c>
      <c r="AG287" s="18">
        <f t="shared" ref="AG287" si="758">AG290+AG288</f>
        <v>0</v>
      </c>
      <c r="AH287" s="18">
        <f t="shared" si="702"/>
        <v>104819.5</v>
      </c>
      <c r="AI287" s="18">
        <f t="shared" si="703"/>
        <v>176708</v>
      </c>
      <c r="AJ287" s="18">
        <f t="shared" si="704"/>
        <v>10924</v>
      </c>
      <c r="AK287" s="18">
        <f t="shared" ref="AK287:AM287" si="759">AK290+AK288</f>
        <v>0</v>
      </c>
      <c r="AL287" s="18">
        <f t="shared" si="759"/>
        <v>0</v>
      </c>
      <c r="AM287" s="18">
        <f t="shared" si="759"/>
        <v>0</v>
      </c>
      <c r="AN287" s="18">
        <f t="shared" si="706"/>
        <v>104819.5</v>
      </c>
      <c r="AO287" s="18">
        <f t="shared" si="707"/>
        <v>176708</v>
      </c>
      <c r="AP287" s="18">
        <f t="shared" si="708"/>
        <v>10924</v>
      </c>
      <c r="AQ287" s="18">
        <f t="shared" ref="AQ287" si="760">AQ290+AQ288</f>
        <v>0</v>
      </c>
      <c r="AR287" s="18">
        <f t="shared" si="710"/>
        <v>104819.5</v>
      </c>
      <c r="AS287" s="18">
        <f t="shared" ref="AS287:AU287" si="761">AS290+AS288</f>
        <v>0</v>
      </c>
      <c r="AT287" s="18">
        <f t="shared" si="761"/>
        <v>0</v>
      </c>
      <c r="AU287" s="18">
        <f t="shared" si="761"/>
        <v>0</v>
      </c>
      <c r="AV287" s="18">
        <f t="shared" si="712"/>
        <v>104819.5</v>
      </c>
      <c r="AW287" s="18">
        <f t="shared" si="713"/>
        <v>176708</v>
      </c>
      <c r="AX287" s="18">
        <f t="shared" si="714"/>
        <v>10924</v>
      </c>
      <c r="AY287" s="18">
        <f t="shared" ref="AY287:AZ287" si="762">AY290+AY288</f>
        <v>0</v>
      </c>
      <c r="AZ287" s="18">
        <f t="shared" si="762"/>
        <v>0</v>
      </c>
      <c r="BA287" s="18">
        <f t="shared" si="684"/>
        <v>104819.5</v>
      </c>
      <c r="BB287" s="18">
        <f t="shared" si="685"/>
        <v>176708</v>
      </c>
      <c r="BC287" s="18">
        <f t="shared" ref="BC287:BE287" si="763">BC290+BC288</f>
        <v>0</v>
      </c>
      <c r="BD287" s="18">
        <f t="shared" si="763"/>
        <v>0</v>
      </c>
      <c r="BE287" s="18">
        <f t="shared" si="763"/>
        <v>0</v>
      </c>
      <c r="BF287" s="18">
        <f t="shared" si="680"/>
        <v>104819.5</v>
      </c>
      <c r="BG287" s="18">
        <f t="shared" si="681"/>
        <v>176708</v>
      </c>
      <c r="BH287" s="18">
        <f t="shared" si="682"/>
        <v>10924</v>
      </c>
      <c r="BI287" s="18">
        <f t="shared" si="752"/>
        <v>0</v>
      </c>
      <c r="BJ287" s="25"/>
      <c r="BK287" s="36"/>
    </row>
    <row r="288" spans="1:92" x14ac:dyDescent="0.3">
      <c r="A288" s="51" t="s">
        <v>55</v>
      </c>
      <c r="B288" s="50">
        <v>610</v>
      </c>
      <c r="C288" s="51"/>
      <c r="D288" s="51"/>
      <c r="E288" s="14" t="s">
        <v>472</v>
      </c>
      <c r="F288" s="18">
        <f t="shared" ref="F288:BI288" si="764">F289</f>
        <v>76067.899999999994</v>
      </c>
      <c r="G288" s="18">
        <f t="shared" si="764"/>
        <v>139745.5</v>
      </c>
      <c r="H288" s="18">
        <f t="shared" si="764"/>
        <v>1500</v>
      </c>
      <c r="I288" s="18">
        <f t="shared" si="764"/>
        <v>0</v>
      </c>
      <c r="J288" s="18">
        <f t="shared" si="764"/>
        <v>0</v>
      </c>
      <c r="K288" s="18">
        <f t="shared" si="764"/>
        <v>0</v>
      </c>
      <c r="L288" s="18">
        <f t="shared" si="666"/>
        <v>76067.899999999994</v>
      </c>
      <c r="M288" s="18">
        <f t="shared" si="667"/>
        <v>139745.5</v>
      </c>
      <c r="N288" s="18">
        <f t="shared" si="668"/>
        <v>1500</v>
      </c>
      <c r="O288" s="18">
        <f t="shared" si="764"/>
        <v>0</v>
      </c>
      <c r="P288" s="18">
        <f t="shared" si="764"/>
        <v>0</v>
      </c>
      <c r="Q288" s="18">
        <f t="shared" si="764"/>
        <v>0</v>
      </c>
      <c r="R288" s="18">
        <f t="shared" si="689"/>
        <v>76067.899999999994</v>
      </c>
      <c r="S288" s="18">
        <f t="shared" si="690"/>
        <v>139745.5</v>
      </c>
      <c r="T288" s="18">
        <f t="shared" si="691"/>
        <v>1500</v>
      </c>
      <c r="U288" s="18">
        <f t="shared" si="764"/>
        <v>0</v>
      </c>
      <c r="V288" s="18">
        <f t="shared" si="764"/>
        <v>0</v>
      </c>
      <c r="W288" s="18">
        <f t="shared" si="764"/>
        <v>0</v>
      </c>
      <c r="X288" s="18">
        <f t="shared" si="693"/>
        <v>76067.899999999994</v>
      </c>
      <c r="Y288" s="18">
        <f t="shared" si="694"/>
        <v>139745.5</v>
      </c>
      <c r="Z288" s="18">
        <f t="shared" si="695"/>
        <v>1500</v>
      </c>
      <c r="AA288" s="18">
        <f t="shared" si="764"/>
        <v>0</v>
      </c>
      <c r="AB288" s="18">
        <f t="shared" si="764"/>
        <v>0</v>
      </c>
      <c r="AC288" s="18">
        <f t="shared" si="764"/>
        <v>0</v>
      </c>
      <c r="AD288" s="18">
        <f t="shared" si="698"/>
        <v>76067.899999999994</v>
      </c>
      <c r="AE288" s="18">
        <f t="shared" si="699"/>
        <v>139745.5</v>
      </c>
      <c r="AF288" s="18">
        <f t="shared" si="700"/>
        <v>1500</v>
      </c>
      <c r="AG288" s="18">
        <f t="shared" si="764"/>
        <v>0</v>
      </c>
      <c r="AH288" s="18">
        <f t="shared" si="702"/>
        <v>76067.899999999994</v>
      </c>
      <c r="AI288" s="18">
        <f t="shared" si="703"/>
        <v>139745.5</v>
      </c>
      <c r="AJ288" s="18">
        <f t="shared" si="704"/>
        <v>1500</v>
      </c>
      <c r="AK288" s="18">
        <f t="shared" si="764"/>
        <v>0</v>
      </c>
      <c r="AL288" s="18">
        <f t="shared" si="764"/>
        <v>0</v>
      </c>
      <c r="AM288" s="18">
        <f t="shared" si="764"/>
        <v>0</v>
      </c>
      <c r="AN288" s="18">
        <f t="shared" si="706"/>
        <v>76067.899999999994</v>
      </c>
      <c r="AO288" s="18">
        <f t="shared" si="707"/>
        <v>139745.5</v>
      </c>
      <c r="AP288" s="18">
        <f t="shared" si="708"/>
        <v>1500</v>
      </c>
      <c r="AQ288" s="18">
        <f t="shared" si="764"/>
        <v>0</v>
      </c>
      <c r="AR288" s="18">
        <f t="shared" si="710"/>
        <v>76067.899999999994</v>
      </c>
      <c r="AS288" s="18">
        <f t="shared" si="764"/>
        <v>0</v>
      </c>
      <c r="AT288" s="18">
        <f t="shared" si="764"/>
        <v>0</v>
      </c>
      <c r="AU288" s="18">
        <f t="shared" si="764"/>
        <v>0</v>
      </c>
      <c r="AV288" s="18">
        <f t="shared" si="712"/>
        <v>76067.899999999994</v>
      </c>
      <c r="AW288" s="18">
        <f t="shared" si="713"/>
        <v>139745.5</v>
      </c>
      <c r="AX288" s="18">
        <f t="shared" si="714"/>
        <v>1500</v>
      </c>
      <c r="AY288" s="18">
        <f t="shared" si="764"/>
        <v>0</v>
      </c>
      <c r="AZ288" s="18">
        <f t="shared" si="764"/>
        <v>0</v>
      </c>
      <c r="BA288" s="18">
        <f t="shared" si="684"/>
        <v>76067.899999999994</v>
      </c>
      <c r="BB288" s="18">
        <f t="shared" si="685"/>
        <v>139745.5</v>
      </c>
      <c r="BC288" s="18">
        <f t="shared" si="764"/>
        <v>0</v>
      </c>
      <c r="BD288" s="18">
        <f t="shared" si="764"/>
        <v>0</v>
      </c>
      <c r="BE288" s="18">
        <f t="shared" si="764"/>
        <v>0</v>
      </c>
      <c r="BF288" s="18">
        <f t="shared" si="680"/>
        <v>76067.899999999994</v>
      </c>
      <c r="BG288" s="18">
        <f t="shared" si="681"/>
        <v>139745.5</v>
      </c>
      <c r="BH288" s="18">
        <f t="shared" si="682"/>
        <v>1500</v>
      </c>
      <c r="BI288" s="18">
        <f t="shared" si="764"/>
        <v>0</v>
      </c>
      <c r="BJ288" s="25"/>
      <c r="BK288" s="36"/>
    </row>
    <row r="289" spans="1:63" x14ac:dyDescent="0.3">
      <c r="A289" s="51" t="s">
        <v>55</v>
      </c>
      <c r="B289" s="50">
        <v>610</v>
      </c>
      <c r="C289" s="51" t="s">
        <v>23</v>
      </c>
      <c r="D289" s="51" t="s">
        <v>5</v>
      </c>
      <c r="E289" s="14" t="s">
        <v>442</v>
      </c>
      <c r="F289" s="18">
        <v>76067.899999999994</v>
      </c>
      <c r="G289" s="18">
        <v>139745.5</v>
      </c>
      <c r="H289" s="18">
        <v>1500</v>
      </c>
      <c r="I289" s="18"/>
      <c r="J289" s="18"/>
      <c r="K289" s="18"/>
      <c r="L289" s="18">
        <f t="shared" si="666"/>
        <v>76067.899999999994</v>
      </c>
      <c r="M289" s="18">
        <f t="shared" si="667"/>
        <v>139745.5</v>
      </c>
      <c r="N289" s="18">
        <f t="shared" si="668"/>
        <v>1500</v>
      </c>
      <c r="O289" s="18"/>
      <c r="P289" s="18"/>
      <c r="Q289" s="18"/>
      <c r="R289" s="18">
        <f t="shared" si="689"/>
        <v>76067.899999999994</v>
      </c>
      <c r="S289" s="18">
        <f t="shared" si="690"/>
        <v>139745.5</v>
      </c>
      <c r="T289" s="18">
        <f t="shared" si="691"/>
        <v>1500</v>
      </c>
      <c r="U289" s="18"/>
      <c r="V289" s="18"/>
      <c r="W289" s="18"/>
      <c r="X289" s="18">
        <f t="shared" si="693"/>
        <v>76067.899999999994</v>
      </c>
      <c r="Y289" s="18">
        <f t="shared" si="694"/>
        <v>139745.5</v>
      </c>
      <c r="Z289" s="18">
        <f t="shared" si="695"/>
        <v>1500</v>
      </c>
      <c r="AA289" s="18"/>
      <c r="AB289" s="18"/>
      <c r="AC289" s="18"/>
      <c r="AD289" s="18">
        <f t="shared" si="698"/>
        <v>76067.899999999994</v>
      </c>
      <c r="AE289" s="18">
        <f t="shared" si="699"/>
        <v>139745.5</v>
      </c>
      <c r="AF289" s="18">
        <f t="shared" si="700"/>
        <v>1500</v>
      </c>
      <c r="AG289" s="18"/>
      <c r="AH289" s="18">
        <f t="shared" si="702"/>
        <v>76067.899999999994</v>
      </c>
      <c r="AI289" s="18">
        <f t="shared" si="703"/>
        <v>139745.5</v>
      </c>
      <c r="AJ289" s="18">
        <f t="shared" si="704"/>
        <v>1500</v>
      </c>
      <c r="AK289" s="18"/>
      <c r="AL289" s="18"/>
      <c r="AM289" s="18"/>
      <c r="AN289" s="18">
        <f t="shared" si="706"/>
        <v>76067.899999999994</v>
      </c>
      <c r="AO289" s="18">
        <f t="shared" si="707"/>
        <v>139745.5</v>
      </c>
      <c r="AP289" s="18">
        <f t="shared" si="708"/>
        <v>1500</v>
      </c>
      <c r="AQ289" s="18"/>
      <c r="AR289" s="18">
        <f t="shared" si="710"/>
        <v>76067.899999999994</v>
      </c>
      <c r="AS289" s="18"/>
      <c r="AT289" s="18"/>
      <c r="AU289" s="18"/>
      <c r="AV289" s="18">
        <f t="shared" si="712"/>
        <v>76067.899999999994</v>
      </c>
      <c r="AW289" s="18">
        <f t="shared" si="713"/>
        <v>139745.5</v>
      </c>
      <c r="AX289" s="18">
        <f t="shared" si="714"/>
        <v>1500</v>
      </c>
      <c r="AY289" s="18"/>
      <c r="AZ289" s="18"/>
      <c r="BA289" s="18">
        <f t="shared" si="684"/>
        <v>76067.899999999994</v>
      </c>
      <c r="BB289" s="18">
        <f t="shared" si="685"/>
        <v>139745.5</v>
      </c>
      <c r="BC289" s="18"/>
      <c r="BD289" s="18"/>
      <c r="BE289" s="18"/>
      <c r="BF289" s="18">
        <f t="shared" si="680"/>
        <v>76067.899999999994</v>
      </c>
      <c r="BG289" s="18">
        <f t="shared" si="681"/>
        <v>139745.5</v>
      </c>
      <c r="BH289" s="18">
        <f t="shared" si="682"/>
        <v>1500</v>
      </c>
      <c r="BI289" s="18"/>
      <c r="BJ289" s="25"/>
      <c r="BK289" s="36"/>
    </row>
    <row r="290" spans="1:63" x14ac:dyDescent="0.3">
      <c r="A290" s="51" t="s">
        <v>55</v>
      </c>
      <c r="B290" s="50">
        <v>620</v>
      </c>
      <c r="C290" s="51"/>
      <c r="D290" s="51"/>
      <c r="E290" s="14" t="s">
        <v>473</v>
      </c>
      <c r="F290" s="18">
        <f t="shared" si="750"/>
        <v>28751.599999999999</v>
      </c>
      <c r="G290" s="18">
        <f t="shared" si="750"/>
        <v>36962.5</v>
      </c>
      <c r="H290" s="18">
        <f t="shared" si="750"/>
        <v>9424</v>
      </c>
      <c r="I290" s="18">
        <f t="shared" si="750"/>
        <v>0</v>
      </c>
      <c r="J290" s="18">
        <f t="shared" si="750"/>
        <v>0</v>
      </c>
      <c r="K290" s="18">
        <f t="shared" si="750"/>
        <v>0</v>
      </c>
      <c r="L290" s="18">
        <f t="shared" si="666"/>
        <v>28751.599999999999</v>
      </c>
      <c r="M290" s="18">
        <f t="shared" si="667"/>
        <v>36962.5</v>
      </c>
      <c r="N290" s="18">
        <f t="shared" si="668"/>
        <v>9424</v>
      </c>
      <c r="O290" s="18">
        <f t="shared" si="750"/>
        <v>0</v>
      </c>
      <c r="P290" s="18">
        <f t="shared" si="750"/>
        <v>0</v>
      </c>
      <c r="Q290" s="18">
        <f t="shared" si="750"/>
        <v>0</v>
      </c>
      <c r="R290" s="18">
        <f t="shared" si="689"/>
        <v>28751.599999999999</v>
      </c>
      <c r="S290" s="18">
        <f t="shared" si="690"/>
        <v>36962.5</v>
      </c>
      <c r="T290" s="18">
        <f t="shared" si="691"/>
        <v>9424</v>
      </c>
      <c r="U290" s="18">
        <f t="shared" si="750"/>
        <v>0</v>
      </c>
      <c r="V290" s="18">
        <f t="shared" si="750"/>
        <v>0</v>
      </c>
      <c r="W290" s="18">
        <f t="shared" si="750"/>
        <v>0</v>
      </c>
      <c r="X290" s="18">
        <f t="shared" si="693"/>
        <v>28751.599999999999</v>
      </c>
      <c r="Y290" s="18">
        <f t="shared" si="694"/>
        <v>36962.5</v>
      </c>
      <c r="Z290" s="18">
        <f t="shared" si="695"/>
        <v>9424</v>
      </c>
      <c r="AA290" s="18">
        <f t="shared" si="750"/>
        <v>0</v>
      </c>
      <c r="AB290" s="18">
        <f t="shared" si="750"/>
        <v>0</v>
      </c>
      <c r="AC290" s="18">
        <f t="shared" si="750"/>
        <v>0</v>
      </c>
      <c r="AD290" s="18">
        <f t="shared" si="698"/>
        <v>28751.599999999999</v>
      </c>
      <c r="AE290" s="18">
        <f t="shared" si="699"/>
        <v>36962.5</v>
      </c>
      <c r="AF290" s="18">
        <f t="shared" si="700"/>
        <v>9424</v>
      </c>
      <c r="AG290" s="18">
        <f t="shared" si="750"/>
        <v>0</v>
      </c>
      <c r="AH290" s="18">
        <f t="shared" si="702"/>
        <v>28751.599999999999</v>
      </c>
      <c r="AI290" s="18">
        <f t="shared" si="703"/>
        <v>36962.5</v>
      </c>
      <c r="AJ290" s="18">
        <f t="shared" si="704"/>
        <v>9424</v>
      </c>
      <c r="AK290" s="18">
        <f t="shared" si="750"/>
        <v>0</v>
      </c>
      <c r="AL290" s="18">
        <f t="shared" si="750"/>
        <v>0</v>
      </c>
      <c r="AM290" s="18">
        <f t="shared" si="750"/>
        <v>0</v>
      </c>
      <c r="AN290" s="18">
        <f t="shared" si="706"/>
        <v>28751.599999999999</v>
      </c>
      <c r="AO290" s="18">
        <f t="shared" si="707"/>
        <v>36962.5</v>
      </c>
      <c r="AP290" s="18">
        <f t="shared" si="708"/>
        <v>9424</v>
      </c>
      <c r="AQ290" s="18">
        <f t="shared" si="750"/>
        <v>0</v>
      </c>
      <c r="AR290" s="18">
        <f t="shared" si="710"/>
        <v>28751.599999999999</v>
      </c>
      <c r="AS290" s="18">
        <f t="shared" si="750"/>
        <v>0</v>
      </c>
      <c r="AT290" s="18">
        <f t="shared" si="750"/>
        <v>0</v>
      </c>
      <c r="AU290" s="18">
        <f t="shared" si="750"/>
        <v>0</v>
      </c>
      <c r="AV290" s="18">
        <f t="shared" si="712"/>
        <v>28751.599999999999</v>
      </c>
      <c r="AW290" s="18">
        <f t="shared" si="713"/>
        <v>36962.5</v>
      </c>
      <c r="AX290" s="18">
        <f t="shared" si="714"/>
        <v>9424</v>
      </c>
      <c r="AY290" s="18">
        <f t="shared" si="750"/>
        <v>0</v>
      </c>
      <c r="AZ290" s="18">
        <f t="shared" si="750"/>
        <v>0</v>
      </c>
      <c r="BA290" s="18">
        <f t="shared" si="684"/>
        <v>28751.599999999999</v>
      </c>
      <c r="BB290" s="18">
        <f t="shared" si="685"/>
        <v>36962.5</v>
      </c>
      <c r="BC290" s="18">
        <f t="shared" si="750"/>
        <v>0</v>
      </c>
      <c r="BD290" s="18">
        <f t="shared" si="750"/>
        <v>0</v>
      </c>
      <c r="BE290" s="18">
        <f t="shared" si="750"/>
        <v>0</v>
      </c>
      <c r="BF290" s="18">
        <f t="shared" si="680"/>
        <v>28751.599999999999</v>
      </c>
      <c r="BG290" s="18">
        <f t="shared" si="681"/>
        <v>36962.5</v>
      </c>
      <c r="BH290" s="18">
        <f t="shared" si="682"/>
        <v>9424</v>
      </c>
      <c r="BI290" s="18">
        <f t="shared" si="750"/>
        <v>0</v>
      </c>
      <c r="BJ290" s="25"/>
      <c r="BK290" s="36"/>
    </row>
    <row r="291" spans="1:63" x14ac:dyDescent="0.3">
      <c r="A291" s="51" t="s">
        <v>55</v>
      </c>
      <c r="B291" s="50">
        <v>620</v>
      </c>
      <c r="C291" s="51" t="s">
        <v>23</v>
      </c>
      <c r="D291" s="51" t="s">
        <v>5</v>
      </c>
      <c r="E291" s="14" t="s">
        <v>442</v>
      </c>
      <c r="F291" s="18">
        <v>28751.599999999999</v>
      </c>
      <c r="G291" s="18">
        <v>36962.5</v>
      </c>
      <c r="H291" s="18">
        <v>9424</v>
      </c>
      <c r="I291" s="18"/>
      <c r="J291" s="18"/>
      <c r="K291" s="18"/>
      <c r="L291" s="18">
        <f t="shared" ref="L291:L364" si="765">F291+I291</f>
        <v>28751.599999999999</v>
      </c>
      <c r="M291" s="18">
        <f t="shared" ref="M291:M364" si="766">G291+J291</f>
        <v>36962.5</v>
      </c>
      <c r="N291" s="18">
        <f t="shared" ref="N291:N364" si="767">H291+K291</f>
        <v>9424</v>
      </c>
      <c r="O291" s="18"/>
      <c r="P291" s="18"/>
      <c r="Q291" s="18"/>
      <c r="R291" s="18">
        <f t="shared" si="689"/>
        <v>28751.599999999999</v>
      </c>
      <c r="S291" s="18">
        <f t="shared" si="690"/>
        <v>36962.5</v>
      </c>
      <c r="T291" s="18">
        <f t="shared" si="691"/>
        <v>9424</v>
      </c>
      <c r="U291" s="18"/>
      <c r="V291" s="18"/>
      <c r="W291" s="18"/>
      <c r="X291" s="18">
        <f t="shared" si="693"/>
        <v>28751.599999999999</v>
      </c>
      <c r="Y291" s="18">
        <f t="shared" si="694"/>
        <v>36962.5</v>
      </c>
      <c r="Z291" s="18">
        <f t="shared" si="695"/>
        <v>9424</v>
      </c>
      <c r="AA291" s="18"/>
      <c r="AB291" s="18"/>
      <c r="AC291" s="18"/>
      <c r="AD291" s="18">
        <f t="shared" si="698"/>
        <v>28751.599999999999</v>
      </c>
      <c r="AE291" s="18">
        <f t="shared" si="699"/>
        <v>36962.5</v>
      </c>
      <c r="AF291" s="18">
        <f t="shared" si="700"/>
        <v>9424</v>
      </c>
      <c r="AG291" s="18"/>
      <c r="AH291" s="18">
        <f t="shared" si="702"/>
        <v>28751.599999999999</v>
      </c>
      <c r="AI291" s="18">
        <f t="shared" si="703"/>
        <v>36962.5</v>
      </c>
      <c r="AJ291" s="18">
        <f t="shared" si="704"/>
        <v>9424</v>
      </c>
      <c r="AK291" s="18"/>
      <c r="AL291" s="18"/>
      <c r="AM291" s="18"/>
      <c r="AN291" s="18">
        <f t="shared" si="706"/>
        <v>28751.599999999999</v>
      </c>
      <c r="AO291" s="18">
        <f t="shared" si="707"/>
        <v>36962.5</v>
      </c>
      <c r="AP291" s="18">
        <f t="shared" si="708"/>
        <v>9424</v>
      </c>
      <c r="AQ291" s="18"/>
      <c r="AR291" s="18">
        <f t="shared" si="710"/>
        <v>28751.599999999999</v>
      </c>
      <c r="AS291" s="18"/>
      <c r="AT291" s="18"/>
      <c r="AU291" s="18"/>
      <c r="AV291" s="18">
        <f t="shared" si="712"/>
        <v>28751.599999999999</v>
      </c>
      <c r="AW291" s="18">
        <f t="shared" si="713"/>
        <v>36962.5</v>
      </c>
      <c r="AX291" s="18">
        <f t="shared" si="714"/>
        <v>9424</v>
      </c>
      <c r="AY291" s="18"/>
      <c r="AZ291" s="18"/>
      <c r="BA291" s="18">
        <f t="shared" si="684"/>
        <v>28751.599999999999</v>
      </c>
      <c r="BB291" s="18">
        <f t="shared" si="685"/>
        <v>36962.5</v>
      </c>
      <c r="BC291" s="18"/>
      <c r="BD291" s="18"/>
      <c r="BE291" s="18"/>
      <c r="BF291" s="18">
        <f t="shared" si="680"/>
        <v>28751.599999999999</v>
      </c>
      <c r="BG291" s="18">
        <f t="shared" si="681"/>
        <v>36962.5</v>
      </c>
      <c r="BH291" s="18">
        <f t="shared" si="682"/>
        <v>9424</v>
      </c>
      <c r="BI291" s="18"/>
      <c r="BJ291" s="25"/>
      <c r="BK291" s="36"/>
    </row>
    <row r="292" spans="1:63" ht="31.2" x14ac:dyDescent="0.3">
      <c r="A292" s="51" t="s">
        <v>1067</v>
      </c>
      <c r="B292" s="50"/>
      <c r="C292" s="51"/>
      <c r="D292" s="51"/>
      <c r="E292" s="14" t="s">
        <v>1066</v>
      </c>
      <c r="F292" s="18">
        <f t="shared" ref="F292:BI292" si="768">F293</f>
        <v>102.9</v>
      </c>
      <c r="G292" s="18">
        <f t="shared" si="768"/>
        <v>0</v>
      </c>
      <c r="H292" s="18">
        <f t="shared" si="768"/>
        <v>0</v>
      </c>
      <c r="I292" s="18">
        <f t="shared" si="768"/>
        <v>0</v>
      </c>
      <c r="J292" s="18">
        <f t="shared" si="768"/>
        <v>0</v>
      </c>
      <c r="K292" s="18">
        <f t="shared" si="768"/>
        <v>0</v>
      </c>
      <c r="L292" s="18">
        <f t="shared" si="765"/>
        <v>102.9</v>
      </c>
      <c r="M292" s="18">
        <f t="shared" si="766"/>
        <v>0</v>
      </c>
      <c r="N292" s="18">
        <f t="shared" si="767"/>
        <v>0</v>
      </c>
      <c r="O292" s="18">
        <f t="shared" si="768"/>
        <v>0</v>
      </c>
      <c r="P292" s="18">
        <f t="shared" si="768"/>
        <v>0</v>
      </c>
      <c r="Q292" s="18">
        <f t="shared" si="768"/>
        <v>0</v>
      </c>
      <c r="R292" s="18">
        <f t="shared" si="689"/>
        <v>102.9</v>
      </c>
      <c r="S292" s="18">
        <f t="shared" si="690"/>
        <v>0</v>
      </c>
      <c r="T292" s="18">
        <f t="shared" si="691"/>
        <v>0</v>
      </c>
      <c r="U292" s="18">
        <f t="shared" si="768"/>
        <v>0</v>
      </c>
      <c r="V292" s="18">
        <f t="shared" si="768"/>
        <v>0</v>
      </c>
      <c r="W292" s="18">
        <f t="shared" si="768"/>
        <v>0</v>
      </c>
      <c r="X292" s="18">
        <f t="shared" si="693"/>
        <v>102.9</v>
      </c>
      <c r="Y292" s="18">
        <f t="shared" si="694"/>
        <v>0</v>
      </c>
      <c r="Z292" s="18">
        <f t="shared" si="695"/>
        <v>0</v>
      </c>
      <c r="AA292" s="18">
        <f t="shared" si="768"/>
        <v>0</v>
      </c>
      <c r="AB292" s="18">
        <f t="shared" si="768"/>
        <v>0</v>
      </c>
      <c r="AC292" s="18">
        <f t="shared" si="768"/>
        <v>0</v>
      </c>
      <c r="AD292" s="18">
        <f t="shared" si="698"/>
        <v>102.9</v>
      </c>
      <c r="AE292" s="18">
        <f t="shared" si="699"/>
        <v>0</v>
      </c>
      <c r="AF292" s="18">
        <f t="shared" si="700"/>
        <v>0</v>
      </c>
      <c r="AG292" s="18">
        <f t="shared" si="768"/>
        <v>0</v>
      </c>
      <c r="AH292" s="18">
        <f t="shared" si="702"/>
        <v>102.9</v>
      </c>
      <c r="AI292" s="18">
        <f t="shared" si="703"/>
        <v>0</v>
      </c>
      <c r="AJ292" s="18">
        <f t="shared" si="704"/>
        <v>0</v>
      </c>
      <c r="AK292" s="18">
        <f t="shared" si="768"/>
        <v>0</v>
      </c>
      <c r="AL292" s="18">
        <f t="shared" si="768"/>
        <v>0</v>
      </c>
      <c r="AM292" s="18">
        <f t="shared" si="768"/>
        <v>0</v>
      </c>
      <c r="AN292" s="18">
        <f t="shared" si="706"/>
        <v>102.9</v>
      </c>
      <c r="AO292" s="18">
        <f t="shared" si="707"/>
        <v>0</v>
      </c>
      <c r="AP292" s="18">
        <f t="shared" si="708"/>
        <v>0</v>
      </c>
      <c r="AQ292" s="18">
        <f t="shared" si="768"/>
        <v>0</v>
      </c>
      <c r="AR292" s="18">
        <f t="shared" si="710"/>
        <v>102.9</v>
      </c>
      <c r="AS292" s="18">
        <f t="shared" si="768"/>
        <v>0</v>
      </c>
      <c r="AT292" s="18">
        <f t="shared" si="768"/>
        <v>0</v>
      </c>
      <c r="AU292" s="18">
        <f t="shared" si="768"/>
        <v>0</v>
      </c>
      <c r="AV292" s="18">
        <f t="shared" si="712"/>
        <v>102.9</v>
      </c>
      <c r="AW292" s="18">
        <f t="shared" si="713"/>
        <v>0</v>
      </c>
      <c r="AX292" s="18">
        <f t="shared" si="714"/>
        <v>0</v>
      </c>
      <c r="AY292" s="18">
        <f t="shared" si="768"/>
        <v>0</v>
      </c>
      <c r="AZ292" s="18">
        <f t="shared" si="768"/>
        <v>0</v>
      </c>
      <c r="BA292" s="18">
        <f t="shared" si="684"/>
        <v>102.9</v>
      </c>
      <c r="BB292" s="18">
        <f t="shared" si="685"/>
        <v>0</v>
      </c>
      <c r="BC292" s="18">
        <f t="shared" si="768"/>
        <v>0</v>
      </c>
      <c r="BD292" s="18">
        <f t="shared" si="768"/>
        <v>0</v>
      </c>
      <c r="BE292" s="18">
        <f t="shared" si="768"/>
        <v>0</v>
      </c>
      <c r="BF292" s="18">
        <f t="shared" si="680"/>
        <v>102.9</v>
      </c>
      <c r="BG292" s="18">
        <f t="shared" si="681"/>
        <v>0</v>
      </c>
      <c r="BH292" s="18">
        <f t="shared" si="682"/>
        <v>0</v>
      </c>
      <c r="BI292" s="18">
        <f t="shared" si="768"/>
        <v>0</v>
      </c>
      <c r="BJ292" s="25"/>
      <c r="BK292" s="36"/>
    </row>
    <row r="293" spans="1:63" ht="46.8" x14ac:dyDescent="0.3">
      <c r="A293" s="51" t="s">
        <v>1067</v>
      </c>
      <c r="B293" s="50">
        <v>600</v>
      </c>
      <c r="C293" s="51"/>
      <c r="D293" s="51"/>
      <c r="E293" s="14" t="s">
        <v>458</v>
      </c>
      <c r="F293" s="18">
        <f t="shared" ref="F293" si="769">F294+F296</f>
        <v>102.9</v>
      </c>
      <c r="G293" s="18">
        <f t="shared" ref="G293:BI293" si="770">G294+G296</f>
        <v>0</v>
      </c>
      <c r="H293" s="18">
        <f t="shared" si="770"/>
        <v>0</v>
      </c>
      <c r="I293" s="18">
        <f t="shared" ref="I293:K293" si="771">I294+I296</f>
        <v>0</v>
      </c>
      <c r="J293" s="18">
        <f t="shared" si="771"/>
        <v>0</v>
      </c>
      <c r="K293" s="18">
        <f t="shared" si="771"/>
        <v>0</v>
      </c>
      <c r="L293" s="18">
        <f t="shared" si="765"/>
        <v>102.9</v>
      </c>
      <c r="M293" s="18">
        <f t="shared" si="766"/>
        <v>0</v>
      </c>
      <c r="N293" s="18">
        <f t="shared" si="767"/>
        <v>0</v>
      </c>
      <c r="O293" s="18">
        <f t="shared" ref="O293:Q293" si="772">O294+O296</f>
        <v>0</v>
      </c>
      <c r="P293" s="18">
        <f t="shared" si="772"/>
        <v>0</v>
      </c>
      <c r="Q293" s="18">
        <f t="shared" si="772"/>
        <v>0</v>
      </c>
      <c r="R293" s="18">
        <f t="shared" si="689"/>
        <v>102.9</v>
      </c>
      <c r="S293" s="18">
        <f t="shared" si="690"/>
        <v>0</v>
      </c>
      <c r="T293" s="18">
        <f t="shared" si="691"/>
        <v>0</v>
      </c>
      <c r="U293" s="18">
        <f t="shared" ref="U293:W293" si="773">U294+U296</f>
        <v>0</v>
      </c>
      <c r="V293" s="18">
        <f t="shared" si="773"/>
        <v>0</v>
      </c>
      <c r="W293" s="18">
        <f t="shared" si="773"/>
        <v>0</v>
      </c>
      <c r="X293" s="18">
        <f t="shared" si="693"/>
        <v>102.9</v>
      </c>
      <c r="Y293" s="18">
        <f t="shared" si="694"/>
        <v>0</v>
      </c>
      <c r="Z293" s="18">
        <f t="shared" si="695"/>
        <v>0</v>
      </c>
      <c r="AA293" s="18">
        <f t="shared" ref="AA293:AB293" si="774">AA294+AA296</f>
        <v>0</v>
      </c>
      <c r="AB293" s="18">
        <f t="shared" si="774"/>
        <v>0</v>
      </c>
      <c r="AC293" s="18">
        <f t="shared" ref="AC293" si="775">AC294+AC296</f>
        <v>0</v>
      </c>
      <c r="AD293" s="18">
        <f t="shared" si="698"/>
        <v>102.9</v>
      </c>
      <c r="AE293" s="18">
        <f t="shared" si="699"/>
        <v>0</v>
      </c>
      <c r="AF293" s="18">
        <f t="shared" si="700"/>
        <v>0</v>
      </c>
      <c r="AG293" s="18">
        <f t="shared" ref="AG293" si="776">AG294+AG296</f>
        <v>0</v>
      </c>
      <c r="AH293" s="18">
        <f t="shared" si="702"/>
        <v>102.9</v>
      </c>
      <c r="AI293" s="18">
        <f t="shared" si="703"/>
        <v>0</v>
      </c>
      <c r="AJ293" s="18">
        <f t="shared" si="704"/>
        <v>0</v>
      </c>
      <c r="AK293" s="18">
        <f t="shared" ref="AK293:AM293" si="777">AK294+AK296</f>
        <v>0</v>
      </c>
      <c r="AL293" s="18">
        <f t="shared" si="777"/>
        <v>0</v>
      </c>
      <c r="AM293" s="18">
        <f t="shared" si="777"/>
        <v>0</v>
      </c>
      <c r="AN293" s="18">
        <f t="shared" si="706"/>
        <v>102.9</v>
      </c>
      <c r="AO293" s="18">
        <f t="shared" si="707"/>
        <v>0</v>
      </c>
      <c r="AP293" s="18">
        <f t="shared" si="708"/>
        <v>0</v>
      </c>
      <c r="AQ293" s="18">
        <f t="shared" ref="AQ293" si="778">AQ294+AQ296</f>
        <v>0</v>
      </c>
      <c r="AR293" s="18">
        <f t="shared" si="710"/>
        <v>102.9</v>
      </c>
      <c r="AS293" s="18">
        <f t="shared" ref="AS293:AU293" si="779">AS294+AS296</f>
        <v>0</v>
      </c>
      <c r="AT293" s="18">
        <f t="shared" si="779"/>
        <v>0</v>
      </c>
      <c r="AU293" s="18">
        <f t="shared" si="779"/>
        <v>0</v>
      </c>
      <c r="AV293" s="18">
        <f t="shared" si="712"/>
        <v>102.9</v>
      </c>
      <c r="AW293" s="18">
        <f t="shared" si="713"/>
        <v>0</v>
      </c>
      <c r="AX293" s="18">
        <f t="shared" si="714"/>
        <v>0</v>
      </c>
      <c r="AY293" s="18">
        <f t="shared" ref="AY293:AZ293" si="780">AY294+AY296</f>
        <v>0</v>
      </c>
      <c r="AZ293" s="18">
        <f t="shared" si="780"/>
        <v>0</v>
      </c>
      <c r="BA293" s="18">
        <f t="shared" si="684"/>
        <v>102.9</v>
      </c>
      <c r="BB293" s="18">
        <f t="shared" si="685"/>
        <v>0</v>
      </c>
      <c r="BC293" s="18">
        <f t="shared" ref="BC293:BE293" si="781">BC294+BC296</f>
        <v>0</v>
      </c>
      <c r="BD293" s="18">
        <f t="shared" si="781"/>
        <v>0</v>
      </c>
      <c r="BE293" s="18">
        <f t="shared" si="781"/>
        <v>0</v>
      </c>
      <c r="BF293" s="18">
        <f t="shared" si="680"/>
        <v>102.9</v>
      </c>
      <c r="BG293" s="18">
        <f t="shared" si="681"/>
        <v>0</v>
      </c>
      <c r="BH293" s="18">
        <f t="shared" si="682"/>
        <v>0</v>
      </c>
      <c r="BI293" s="18">
        <f t="shared" si="770"/>
        <v>0</v>
      </c>
      <c r="BJ293" s="25"/>
      <c r="BK293" s="36"/>
    </row>
    <row r="294" spans="1:63" x14ac:dyDescent="0.3">
      <c r="A294" s="51" t="s">
        <v>1067</v>
      </c>
      <c r="B294" s="50">
        <v>610</v>
      </c>
      <c r="C294" s="51"/>
      <c r="D294" s="51"/>
      <c r="E294" s="14" t="s">
        <v>472</v>
      </c>
      <c r="F294" s="18">
        <f t="shared" ref="F294:BI294" si="782">F295</f>
        <v>97.4</v>
      </c>
      <c r="G294" s="18">
        <f t="shared" si="782"/>
        <v>0</v>
      </c>
      <c r="H294" s="18">
        <f t="shared" si="782"/>
        <v>0</v>
      </c>
      <c r="I294" s="18">
        <f t="shared" si="782"/>
        <v>0</v>
      </c>
      <c r="J294" s="18">
        <f t="shared" si="782"/>
        <v>0</v>
      </c>
      <c r="K294" s="18">
        <f t="shared" si="782"/>
        <v>0</v>
      </c>
      <c r="L294" s="18">
        <f t="shared" si="765"/>
        <v>97.4</v>
      </c>
      <c r="M294" s="18">
        <f t="shared" si="766"/>
        <v>0</v>
      </c>
      <c r="N294" s="18">
        <f t="shared" si="767"/>
        <v>0</v>
      </c>
      <c r="O294" s="18">
        <f t="shared" si="782"/>
        <v>0</v>
      </c>
      <c r="P294" s="18">
        <f t="shared" si="782"/>
        <v>0</v>
      </c>
      <c r="Q294" s="18">
        <f t="shared" si="782"/>
        <v>0</v>
      </c>
      <c r="R294" s="18">
        <f t="shared" si="689"/>
        <v>97.4</v>
      </c>
      <c r="S294" s="18">
        <f t="shared" si="690"/>
        <v>0</v>
      </c>
      <c r="T294" s="18">
        <f t="shared" si="691"/>
        <v>0</v>
      </c>
      <c r="U294" s="18">
        <f t="shared" si="782"/>
        <v>0</v>
      </c>
      <c r="V294" s="18">
        <f t="shared" si="782"/>
        <v>0</v>
      </c>
      <c r="W294" s="18">
        <f t="shared" si="782"/>
        <v>0</v>
      </c>
      <c r="X294" s="18">
        <f t="shared" si="693"/>
        <v>97.4</v>
      </c>
      <c r="Y294" s="18">
        <f t="shared" si="694"/>
        <v>0</v>
      </c>
      <c r="Z294" s="18">
        <f t="shared" si="695"/>
        <v>0</v>
      </c>
      <c r="AA294" s="18">
        <f t="shared" si="782"/>
        <v>0</v>
      </c>
      <c r="AB294" s="18">
        <f t="shared" si="782"/>
        <v>0</v>
      </c>
      <c r="AC294" s="18">
        <f t="shared" si="782"/>
        <v>0</v>
      </c>
      <c r="AD294" s="18">
        <f t="shared" si="698"/>
        <v>97.4</v>
      </c>
      <c r="AE294" s="18">
        <f t="shared" si="699"/>
        <v>0</v>
      </c>
      <c r="AF294" s="18">
        <f t="shared" si="700"/>
        <v>0</v>
      </c>
      <c r="AG294" s="18">
        <f t="shared" si="782"/>
        <v>0</v>
      </c>
      <c r="AH294" s="18">
        <f t="shared" si="702"/>
        <v>97.4</v>
      </c>
      <c r="AI294" s="18">
        <f t="shared" si="703"/>
        <v>0</v>
      </c>
      <c r="AJ294" s="18">
        <f t="shared" si="704"/>
        <v>0</v>
      </c>
      <c r="AK294" s="18">
        <f t="shared" si="782"/>
        <v>0</v>
      </c>
      <c r="AL294" s="18">
        <f t="shared" si="782"/>
        <v>0</v>
      </c>
      <c r="AM294" s="18">
        <f t="shared" si="782"/>
        <v>0</v>
      </c>
      <c r="AN294" s="18">
        <f t="shared" si="706"/>
        <v>97.4</v>
      </c>
      <c r="AO294" s="18">
        <f t="shared" si="707"/>
        <v>0</v>
      </c>
      <c r="AP294" s="18">
        <f t="shared" si="708"/>
        <v>0</v>
      </c>
      <c r="AQ294" s="18">
        <f t="shared" si="782"/>
        <v>0</v>
      </c>
      <c r="AR294" s="18">
        <f t="shared" si="710"/>
        <v>97.4</v>
      </c>
      <c r="AS294" s="18">
        <f t="shared" si="782"/>
        <v>0</v>
      </c>
      <c r="AT294" s="18">
        <f t="shared" si="782"/>
        <v>0</v>
      </c>
      <c r="AU294" s="18">
        <f t="shared" si="782"/>
        <v>0</v>
      </c>
      <c r="AV294" s="18">
        <f t="shared" si="712"/>
        <v>97.4</v>
      </c>
      <c r="AW294" s="18">
        <f t="shared" si="713"/>
        <v>0</v>
      </c>
      <c r="AX294" s="18">
        <f t="shared" si="714"/>
        <v>0</v>
      </c>
      <c r="AY294" s="18">
        <f t="shared" si="782"/>
        <v>0</v>
      </c>
      <c r="AZ294" s="18">
        <f t="shared" si="782"/>
        <v>0</v>
      </c>
      <c r="BA294" s="18">
        <f t="shared" si="684"/>
        <v>97.4</v>
      </c>
      <c r="BB294" s="18">
        <f t="shared" si="685"/>
        <v>0</v>
      </c>
      <c r="BC294" s="18">
        <f t="shared" si="782"/>
        <v>0</v>
      </c>
      <c r="BD294" s="18">
        <f t="shared" si="782"/>
        <v>0</v>
      </c>
      <c r="BE294" s="18">
        <f t="shared" si="782"/>
        <v>0</v>
      </c>
      <c r="BF294" s="18">
        <f t="shared" si="680"/>
        <v>97.4</v>
      </c>
      <c r="BG294" s="18">
        <f t="shared" si="681"/>
        <v>0</v>
      </c>
      <c r="BH294" s="18">
        <f t="shared" si="682"/>
        <v>0</v>
      </c>
      <c r="BI294" s="18">
        <f t="shared" si="782"/>
        <v>0</v>
      </c>
      <c r="BJ294" s="25"/>
      <c r="BK294" s="36"/>
    </row>
    <row r="295" spans="1:63" x14ac:dyDescent="0.3">
      <c r="A295" s="51" t="s">
        <v>1067</v>
      </c>
      <c r="B295" s="50">
        <v>610</v>
      </c>
      <c r="C295" s="51" t="s">
        <v>23</v>
      </c>
      <c r="D295" s="51" t="s">
        <v>5</v>
      </c>
      <c r="E295" s="14" t="s">
        <v>442</v>
      </c>
      <c r="F295" s="18">
        <v>97.4</v>
      </c>
      <c r="G295" s="18">
        <v>0</v>
      </c>
      <c r="H295" s="18">
        <v>0</v>
      </c>
      <c r="I295" s="18"/>
      <c r="J295" s="18"/>
      <c r="K295" s="18"/>
      <c r="L295" s="18">
        <f t="shared" si="765"/>
        <v>97.4</v>
      </c>
      <c r="M295" s="18">
        <f t="shared" si="766"/>
        <v>0</v>
      </c>
      <c r="N295" s="18">
        <f t="shared" si="767"/>
        <v>0</v>
      </c>
      <c r="O295" s="18"/>
      <c r="P295" s="18"/>
      <c r="Q295" s="18"/>
      <c r="R295" s="18">
        <f t="shared" si="689"/>
        <v>97.4</v>
      </c>
      <c r="S295" s="18">
        <f t="shared" si="690"/>
        <v>0</v>
      </c>
      <c r="T295" s="18">
        <f t="shared" si="691"/>
        <v>0</v>
      </c>
      <c r="U295" s="18"/>
      <c r="V295" s="18"/>
      <c r="W295" s="18"/>
      <c r="X295" s="18">
        <f t="shared" si="693"/>
        <v>97.4</v>
      </c>
      <c r="Y295" s="18">
        <f t="shared" si="694"/>
        <v>0</v>
      </c>
      <c r="Z295" s="18">
        <f t="shared" si="695"/>
        <v>0</v>
      </c>
      <c r="AA295" s="18"/>
      <c r="AB295" s="18"/>
      <c r="AC295" s="18"/>
      <c r="AD295" s="18">
        <f t="shared" si="698"/>
        <v>97.4</v>
      </c>
      <c r="AE295" s="18">
        <f t="shared" si="699"/>
        <v>0</v>
      </c>
      <c r="AF295" s="18">
        <f t="shared" si="700"/>
        <v>0</v>
      </c>
      <c r="AG295" s="18"/>
      <c r="AH295" s="18">
        <f t="shared" si="702"/>
        <v>97.4</v>
      </c>
      <c r="AI295" s="18">
        <f t="shared" si="703"/>
        <v>0</v>
      </c>
      <c r="AJ295" s="18">
        <f t="shared" si="704"/>
        <v>0</v>
      </c>
      <c r="AK295" s="18"/>
      <c r="AL295" s="18"/>
      <c r="AM295" s="18"/>
      <c r="AN295" s="18">
        <f t="shared" si="706"/>
        <v>97.4</v>
      </c>
      <c r="AO295" s="18">
        <f t="shared" si="707"/>
        <v>0</v>
      </c>
      <c r="AP295" s="18">
        <f t="shared" si="708"/>
        <v>0</v>
      </c>
      <c r="AQ295" s="18"/>
      <c r="AR295" s="18">
        <f t="shared" si="710"/>
        <v>97.4</v>
      </c>
      <c r="AS295" s="18"/>
      <c r="AT295" s="18"/>
      <c r="AU295" s="18"/>
      <c r="AV295" s="18">
        <f t="shared" si="712"/>
        <v>97.4</v>
      </c>
      <c r="AW295" s="18">
        <f t="shared" si="713"/>
        <v>0</v>
      </c>
      <c r="AX295" s="18">
        <f t="shared" si="714"/>
        <v>0</v>
      </c>
      <c r="AY295" s="18"/>
      <c r="AZ295" s="18"/>
      <c r="BA295" s="18">
        <f t="shared" si="684"/>
        <v>97.4</v>
      </c>
      <c r="BB295" s="18">
        <f t="shared" si="685"/>
        <v>0</v>
      </c>
      <c r="BC295" s="18"/>
      <c r="BD295" s="18"/>
      <c r="BE295" s="18"/>
      <c r="BF295" s="18">
        <f t="shared" si="680"/>
        <v>97.4</v>
      </c>
      <c r="BG295" s="18">
        <f t="shared" si="681"/>
        <v>0</v>
      </c>
      <c r="BH295" s="18">
        <f t="shared" si="682"/>
        <v>0</v>
      </c>
      <c r="BI295" s="18"/>
      <c r="BJ295" s="25"/>
      <c r="BK295" s="36"/>
    </row>
    <row r="296" spans="1:63" x14ac:dyDescent="0.3">
      <c r="A296" s="51" t="s">
        <v>1067</v>
      </c>
      <c r="B296" s="50">
        <v>620</v>
      </c>
      <c r="C296" s="51"/>
      <c r="D296" s="51"/>
      <c r="E296" s="14" t="s">
        <v>473</v>
      </c>
      <c r="F296" s="18">
        <f t="shared" ref="F296:BI296" si="783">F297</f>
        <v>5.5</v>
      </c>
      <c r="G296" s="18">
        <f t="shared" si="783"/>
        <v>0</v>
      </c>
      <c r="H296" s="18">
        <f t="shared" si="783"/>
        <v>0</v>
      </c>
      <c r="I296" s="18">
        <f t="shared" si="783"/>
        <v>0</v>
      </c>
      <c r="J296" s="18">
        <f t="shared" si="783"/>
        <v>0</v>
      </c>
      <c r="K296" s="18">
        <f t="shared" si="783"/>
        <v>0</v>
      </c>
      <c r="L296" s="18">
        <f t="shared" si="765"/>
        <v>5.5</v>
      </c>
      <c r="M296" s="18">
        <f t="shared" si="766"/>
        <v>0</v>
      </c>
      <c r="N296" s="18">
        <f t="shared" si="767"/>
        <v>0</v>
      </c>
      <c r="O296" s="18">
        <f t="shared" si="783"/>
        <v>0</v>
      </c>
      <c r="P296" s="18">
        <f t="shared" si="783"/>
        <v>0</v>
      </c>
      <c r="Q296" s="18">
        <f t="shared" si="783"/>
        <v>0</v>
      </c>
      <c r="R296" s="18">
        <f t="shared" si="689"/>
        <v>5.5</v>
      </c>
      <c r="S296" s="18">
        <f t="shared" si="690"/>
        <v>0</v>
      </c>
      <c r="T296" s="18">
        <f t="shared" si="691"/>
        <v>0</v>
      </c>
      <c r="U296" s="18">
        <f t="shared" si="783"/>
        <v>0</v>
      </c>
      <c r="V296" s="18">
        <f t="shared" si="783"/>
        <v>0</v>
      </c>
      <c r="W296" s="18">
        <f t="shared" si="783"/>
        <v>0</v>
      </c>
      <c r="X296" s="18">
        <f t="shared" si="693"/>
        <v>5.5</v>
      </c>
      <c r="Y296" s="18">
        <f t="shared" si="694"/>
        <v>0</v>
      </c>
      <c r="Z296" s="18">
        <f t="shared" si="695"/>
        <v>0</v>
      </c>
      <c r="AA296" s="18">
        <f t="shared" si="783"/>
        <v>0</v>
      </c>
      <c r="AB296" s="18">
        <f t="shared" si="783"/>
        <v>0</v>
      </c>
      <c r="AC296" s="18">
        <f t="shared" si="783"/>
        <v>0</v>
      </c>
      <c r="AD296" s="18">
        <f t="shared" si="698"/>
        <v>5.5</v>
      </c>
      <c r="AE296" s="18">
        <f t="shared" si="699"/>
        <v>0</v>
      </c>
      <c r="AF296" s="18">
        <f t="shared" si="700"/>
        <v>0</v>
      </c>
      <c r="AG296" s="18">
        <f t="shared" si="783"/>
        <v>0</v>
      </c>
      <c r="AH296" s="18">
        <f t="shared" si="702"/>
        <v>5.5</v>
      </c>
      <c r="AI296" s="18">
        <f t="shared" si="703"/>
        <v>0</v>
      </c>
      <c r="AJ296" s="18">
        <f t="shared" si="704"/>
        <v>0</v>
      </c>
      <c r="AK296" s="18">
        <f t="shared" si="783"/>
        <v>0</v>
      </c>
      <c r="AL296" s="18">
        <f t="shared" si="783"/>
        <v>0</v>
      </c>
      <c r="AM296" s="18">
        <f t="shared" si="783"/>
        <v>0</v>
      </c>
      <c r="AN296" s="18">
        <f t="shared" si="706"/>
        <v>5.5</v>
      </c>
      <c r="AO296" s="18">
        <f t="shared" si="707"/>
        <v>0</v>
      </c>
      <c r="AP296" s="18">
        <f t="shared" si="708"/>
        <v>0</v>
      </c>
      <c r="AQ296" s="18">
        <f t="shared" si="783"/>
        <v>0</v>
      </c>
      <c r="AR296" s="18">
        <f t="shared" si="710"/>
        <v>5.5</v>
      </c>
      <c r="AS296" s="18">
        <f t="shared" si="783"/>
        <v>0</v>
      </c>
      <c r="AT296" s="18">
        <f t="shared" si="783"/>
        <v>0</v>
      </c>
      <c r="AU296" s="18">
        <f t="shared" si="783"/>
        <v>0</v>
      </c>
      <c r="AV296" s="18">
        <f t="shared" si="712"/>
        <v>5.5</v>
      </c>
      <c r="AW296" s="18">
        <f t="shared" si="713"/>
        <v>0</v>
      </c>
      <c r="AX296" s="18">
        <f t="shared" si="714"/>
        <v>0</v>
      </c>
      <c r="AY296" s="18">
        <f t="shared" si="783"/>
        <v>0</v>
      </c>
      <c r="AZ296" s="18">
        <f t="shared" si="783"/>
        <v>0</v>
      </c>
      <c r="BA296" s="18">
        <f t="shared" si="684"/>
        <v>5.5</v>
      </c>
      <c r="BB296" s="18">
        <f t="shared" si="685"/>
        <v>0</v>
      </c>
      <c r="BC296" s="18">
        <f t="shared" si="783"/>
        <v>0</v>
      </c>
      <c r="BD296" s="18">
        <f t="shared" si="783"/>
        <v>0</v>
      </c>
      <c r="BE296" s="18">
        <f t="shared" si="783"/>
        <v>0</v>
      </c>
      <c r="BF296" s="18">
        <f t="shared" si="680"/>
        <v>5.5</v>
      </c>
      <c r="BG296" s="18">
        <f t="shared" si="681"/>
        <v>0</v>
      </c>
      <c r="BH296" s="18">
        <f t="shared" si="682"/>
        <v>0</v>
      </c>
      <c r="BI296" s="18">
        <f t="shared" si="783"/>
        <v>0</v>
      </c>
      <c r="BJ296" s="25"/>
      <c r="BK296" s="36"/>
    </row>
    <row r="297" spans="1:63" x14ac:dyDescent="0.3">
      <c r="A297" s="51" t="s">
        <v>1067</v>
      </c>
      <c r="B297" s="50">
        <v>620</v>
      </c>
      <c r="C297" s="51" t="s">
        <v>23</v>
      </c>
      <c r="D297" s="51" t="s">
        <v>5</v>
      </c>
      <c r="E297" s="14" t="s">
        <v>442</v>
      </c>
      <c r="F297" s="18">
        <v>5.5</v>
      </c>
      <c r="G297" s="18">
        <v>0</v>
      </c>
      <c r="H297" s="18">
        <v>0</v>
      </c>
      <c r="I297" s="18"/>
      <c r="J297" s="18"/>
      <c r="K297" s="18"/>
      <c r="L297" s="18">
        <f t="shared" si="765"/>
        <v>5.5</v>
      </c>
      <c r="M297" s="18">
        <f t="shared" si="766"/>
        <v>0</v>
      </c>
      <c r="N297" s="18">
        <f t="shared" si="767"/>
        <v>0</v>
      </c>
      <c r="O297" s="18"/>
      <c r="P297" s="18"/>
      <c r="Q297" s="18"/>
      <c r="R297" s="18">
        <f t="shared" si="689"/>
        <v>5.5</v>
      </c>
      <c r="S297" s="18">
        <f t="shared" si="690"/>
        <v>0</v>
      </c>
      <c r="T297" s="18">
        <f t="shared" si="691"/>
        <v>0</v>
      </c>
      <c r="U297" s="18"/>
      <c r="V297" s="18"/>
      <c r="W297" s="18"/>
      <c r="X297" s="18">
        <f t="shared" si="693"/>
        <v>5.5</v>
      </c>
      <c r="Y297" s="18">
        <f t="shared" si="694"/>
        <v>0</v>
      </c>
      <c r="Z297" s="18">
        <f t="shared" si="695"/>
        <v>0</v>
      </c>
      <c r="AA297" s="18"/>
      <c r="AB297" s="18"/>
      <c r="AC297" s="18"/>
      <c r="AD297" s="18">
        <f t="shared" si="698"/>
        <v>5.5</v>
      </c>
      <c r="AE297" s="18">
        <f t="shared" si="699"/>
        <v>0</v>
      </c>
      <c r="AF297" s="18">
        <f t="shared" si="700"/>
        <v>0</v>
      </c>
      <c r="AG297" s="18"/>
      <c r="AH297" s="18">
        <f t="shared" si="702"/>
        <v>5.5</v>
      </c>
      <c r="AI297" s="18">
        <f t="shared" si="703"/>
        <v>0</v>
      </c>
      <c r="AJ297" s="18">
        <f t="shared" si="704"/>
        <v>0</v>
      </c>
      <c r="AK297" s="18"/>
      <c r="AL297" s="18"/>
      <c r="AM297" s="18"/>
      <c r="AN297" s="18">
        <f t="shared" si="706"/>
        <v>5.5</v>
      </c>
      <c r="AO297" s="18">
        <f t="shared" si="707"/>
        <v>0</v>
      </c>
      <c r="AP297" s="18">
        <f t="shared" si="708"/>
        <v>0</v>
      </c>
      <c r="AQ297" s="18"/>
      <c r="AR297" s="18">
        <f t="shared" si="710"/>
        <v>5.5</v>
      </c>
      <c r="AS297" s="18"/>
      <c r="AT297" s="18"/>
      <c r="AU297" s="18"/>
      <c r="AV297" s="18">
        <f t="shared" si="712"/>
        <v>5.5</v>
      </c>
      <c r="AW297" s="18">
        <f t="shared" si="713"/>
        <v>0</v>
      </c>
      <c r="AX297" s="18">
        <f t="shared" si="714"/>
        <v>0</v>
      </c>
      <c r="AY297" s="18"/>
      <c r="AZ297" s="18"/>
      <c r="BA297" s="18">
        <f t="shared" si="684"/>
        <v>5.5</v>
      </c>
      <c r="BB297" s="18">
        <f t="shared" si="685"/>
        <v>0</v>
      </c>
      <c r="BC297" s="18"/>
      <c r="BD297" s="18"/>
      <c r="BE297" s="18"/>
      <c r="BF297" s="18">
        <f t="shared" si="680"/>
        <v>5.5</v>
      </c>
      <c r="BG297" s="18">
        <f t="shared" si="681"/>
        <v>0</v>
      </c>
      <c r="BH297" s="18">
        <f t="shared" si="682"/>
        <v>0</v>
      </c>
      <c r="BI297" s="18"/>
      <c r="BJ297" s="25"/>
      <c r="BK297" s="36"/>
    </row>
    <row r="298" spans="1:63" ht="46.8" x14ac:dyDescent="0.3">
      <c r="A298" s="51" t="s">
        <v>56</v>
      </c>
      <c r="B298" s="50"/>
      <c r="C298" s="51"/>
      <c r="D298" s="51"/>
      <c r="E298" s="14" t="s">
        <v>520</v>
      </c>
      <c r="F298" s="18">
        <f t="shared" ref="F298" si="784">F299+F302</f>
        <v>14497.9</v>
      </c>
      <c r="G298" s="18">
        <f t="shared" ref="G298:BI298" si="785">G299+G302</f>
        <v>15197.9</v>
      </c>
      <c r="H298" s="18">
        <f t="shared" si="785"/>
        <v>13797.9</v>
      </c>
      <c r="I298" s="18">
        <f t="shared" ref="I298:K298" si="786">I299+I302</f>
        <v>0</v>
      </c>
      <c r="J298" s="18">
        <f t="shared" si="786"/>
        <v>0</v>
      </c>
      <c r="K298" s="18">
        <f t="shared" si="786"/>
        <v>0</v>
      </c>
      <c r="L298" s="18">
        <f t="shared" si="765"/>
        <v>14497.9</v>
      </c>
      <c r="M298" s="18">
        <f t="shared" si="766"/>
        <v>15197.9</v>
      </c>
      <c r="N298" s="18">
        <f t="shared" si="767"/>
        <v>13797.9</v>
      </c>
      <c r="O298" s="18">
        <f t="shared" ref="O298:Q298" si="787">O299+O302</f>
        <v>0</v>
      </c>
      <c r="P298" s="18">
        <f t="shared" si="787"/>
        <v>0</v>
      </c>
      <c r="Q298" s="18">
        <f t="shared" si="787"/>
        <v>0</v>
      </c>
      <c r="R298" s="18">
        <f t="shared" si="689"/>
        <v>14497.9</v>
      </c>
      <c r="S298" s="18">
        <f t="shared" si="690"/>
        <v>15197.9</v>
      </c>
      <c r="T298" s="18">
        <f t="shared" si="691"/>
        <v>13797.9</v>
      </c>
      <c r="U298" s="18">
        <f t="shared" ref="U298:W298" si="788">U299+U302</f>
        <v>0</v>
      </c>
      <c r="V298" s="18">
        <f t="shared" si="788"/>
        <v>0</v>
      </c>
      <c r="W298" s="18">
        <f t="shared" si="788"/>
        <v>0</v>
      </c>
      <c r="X298" s="18">
        <f t="shared" si="693"/>
        <v>14497.9</v>
      </c>
      <c r="Y298" s="18">
        <f t="shared" si="694"/>
        <v>15197.9</v>
      </c>
      <c r="Z298" s="18">
        <f t="shared" si="695"/>
        <v>13797.9</v>
      </c>
      <c r="AA298" s="18">
        <f t="shared" ref="AA298:AB298" si="789">AA299+AA302</f>
        <v>0</v>
      </c>
      <c r="AB298" s="18">
        <f t="shared" si="789"/>
        <v>0</v>
      </c>
      <c r="AC298" s="18">
        <f t="shared" ref="AC298" si="790">AC299+AC302</f>
        <v>0</v>
      </c>
      <c r="AD298" s="18">
        <f t="shared" si="698"/>
        <v>14497.9</v>
      </c>
      <c r="AE298" s="18">
        <f t="shared" si="699"/>
        <v>15197.9</v>
      </c>
      <c r="AF298" s="18">
        <f t="shared" si="700"/>
        <v>13797.9</v>
      </c>
      <c r="AG298" s="18">
        <f t="shared" ref="AG298" si="791">AG299+AG302</f>
        <v>0</v>
      </c>
      <c r="AH298" s="18">
        <f t="shared" si="702"/>
        <v>14497.9</v>
      </c>
      <c r="AI298" s="18">
        <f t="shared" si="703"/>
        <v>15197.9</v>
      </c>
      <c r="AJ298" s="18">
        <f t="shared" si="704"/>
        <v>13797.9</v>
      </c>
      <c r="AK298" s="18">
        <f t="shared" ref="AK298:AM298" si="792">AK299+AK302</f>
        <v>-65.655000000000001</v>
      </c>
      <c r="AL298" s="18">
        <f t="shared" si="792"/>
        <v>0</v>
      </c>
      <c r="AM298" s="18">
        <f t="shared" si="792"/>
        <v>0</v>
      </c>
      <c r="AN298" s="18">
        <f t="shared" si="706"/>
        <v>14432.244999999999</v>
      </c>
      <c r="AO298" s="18">
        <f t="shared" si="707"/>
        <v>15197.9</v>
      </c>
      <c r="AP298" s="18">
        <f t="shared" si="708"/>
        <v>13797.9</v>
      </c>
      <c r="AQ298" s="18">
        <f t="shared" ref="AQ298" si="793">AQ299+AQ302</f>
        <v>0</v>
      </c>
      <c r="AR298" s="18">
        <f t="shared" si="710"/>
        <v>14432.244999999999</v>
      </c>
      <c r="AS298" s="18">
        <f t="shared" ref="AS298:AU298" si="794">AS299+AS302</f>
        <v>0</v>
      </c>
      <c r="AT298" s="18">
        <f t="shared" si="794"/>
        <v>0</v>
      </c>
      <c r="AU298" s="18">
        <f t="shared" si="794"/>
        <v>0</v>
      </c>
      <c r="AV298" s="18">
        <f t="shared" si="712"/>
        <v>14432.244999999999</v>
      </c>
      <c r="AW298" s="18">
        <f t="shared" si="713"/>
        <v>15197.9</v>
      </c>
      <c r="AX298" s="18">
        <f t="shared" si="714"/>
        <v>13797.9</v>
      </c>
      <c r="AY298" s="18">
        <f t="shared" ref="AY298:AZ298" si="795">AY299+AY302</f>
        <v>0</v>
      </c>
      <c r="AZ298" s="18">
        <f t="shared" si="795"/>
        <v>0</v>
      </c>
      <c r="BA298" s="18">
        <f t="shared" si="684"/>
        <v>14432.244999999999</v>
      </c>
      <c r="BB298" s="18">
        <f t="shared" si="685"/>
        <v>15197.9</v>
      </c>
      <c r="BC298" s="18">
        <f t="shared" ref="BC298:BE298" si="796">BC299+BC302</f>
        <v>-21.902000000000001</v>
      </c>
      <c r="BD298" s="18">
        <f t="shared" si="796"/>
        <v>0</v>
      </c>
      <c r="BE298" s="18">
        <f t="shared" si="796"/>
        <v>0</v>
      </c>
      <c r="BF298" s="18">
        <f t="shared" si="680"/>
        <v>14410.342999999999</v>
      </c>
      <c r="BG298" s="18">
        <f t="shared" si="681"/>
        <v>15197.9</v>
      </c>
      <c r="BH298" s="18">
        <f t="shared" si="682"/>
        <v>13797.9</v>
      </c>
      <c r="BI298" s="18">
        <f t="shared" si="785"/>
        <v>0</v>
      </c>
      <c r="BJ298" s="25"/>
      <c r="BK298" s="36"/>
    </row>
    <row r="299" spans="1:63" ht="31.2" x14ac:dyDescent="0.3">
      <c r="A299" s="51" t="s">
        <v>56</v>
      </c>
      <c r="B299" s="50">
        <v>200</v>
      </c>
      <c r="C299" s="51"/>
      <c r="D299" s="51"/>
      <c r="E299" s="14" t="s">
        <v>455</v>
      </c>
      <c r="F299" s="18">
        <f t="shared" ref="F299:BI300" si="797">F300</f>
        <v>13693.3</v>
      </c>
      <c r="G299" s="18">
        <f t="shared" si="797"/>
        <v>14393.3</v>
      </c>
      <c r="H299" s="18">
        <f t="shared" si="797"/>
        <v>12993.3</v>
      </c>
      <c r="I299" s="18">
        <f t="shared" si="797"/>
        <v>0</v>
      </c>
      <c r="J299" s="18">
        <f t="shared" si="797"/>
        <v>0</v>
      </c>
      <c r="K299" s="18">
        <f t="shared" si="797"/>
        <v>0</v>
      </c>
      <c r="L299" s="18">
        <f t="shared" si="765"/>
        <v>13693.3</v>
      </c>
      <c r="M299" s="18">
        <f t="shared" si="766"/>
        <v>14393.3</v>
      </c>
      <c r="N299" s="18">
        <f t="shared" si="767"/>
        <v>12993.3</v>
      </c>
      <c r="O299" s="18">
        <f t="shared" si="797"/>
        <v>0</v>
      </c>
      <c r="P299" s="18">
        <f t="shared" si="797"/>
        <v>0</v>
      </c>
      <c r="Q299" s="18">
        <f t="shared" si="797"/>
        <v>0</v>
      </c>
      <c r="R299" s="18">
        <f t="shared" si="689"/>
        <v>13693.3</v>
      </c>
      <c r="S299" s="18">
        <f t="shared" si="690"/>
        <v>14393.3</v>
      </c>
      <c r="T299" s="18">
        <f t="shared" si="691"/>
        <v>12993.3</v>
      </c>
      <c r="U299" s="18">
        <f t="shared" si="797"/>
        <v>0</v>
      </c>
      <c r="V299" s="18">
        <f t="shared" si="797"/>
        <v>0</v>
      </c>
      <c r="W299" s="18">
        <f t="shared" si="797"/>
        <v>0</v>
      </c>
      <c r="X299" s="18">
        <f t="shared" si="693"/>
        <v>13693.3</v>
      </c>
      <c r="Y299" s="18">
        <f t="shared" si="694"/>
        <v>14393.3</v>
      </c>
      <c r="Z299" s="18">
        <f t="shared" si="695"/>
        <v>12993.3</v>
      </c>
      <c r="AA299" s="18">
        <f t="shared" si="797"/>
        <v>0</v>
      </c>
      <c r="AB299" s="18">
        <f t="shared" si="797"/>
        <v>0</v>
      </c>
      <c r="AC299" s="18">
        <f t="shared" si="797"/>
        <v>0</v>
      </c>
      <c r="AD299" s="18">
        <f t="shared" si="698"/>
        <v>13693.3</v>
      </c>
      <c r="AE299" s="18">
        <f t="shared" si="699"/>
        <v>14393.3</v>
      </c>
      <c r="AF299" s="18">
        <f t="shared" si="700"/>
        <v>12993.3</v>
      </c>
      <c r="AG299" s="18">
        <f t="shared" si="797"/>
        <v>0</v>
      </c>
      <c r="AH299" s="18">
        <f t="shared" si="702"/>
        <v>13693.3</v>
      </c>
      <c r="AI299" s="18">
        <f t="shared" si="703"/>
        <v>14393.3</v>
      </c>
      <c r="AJ299" s="18">
        <f t="shared" si="704"/>
        <v>12993.3</v>
      </c>
      <c r="AK299" s="18">
        <f t="shared" si="797"/>
        <v>-65.655000000000001</v>
      </c>
      <c r="AL299" s="18">
        <f t="shared" si="797"/>
        <v>0</v>
      </c>
      <c r="AM299" s="18">
        <f t="shared" si="797"/>
        <v>0</v>
      </c>
      <c r="AN299" s="18">
        <f t="shared" si="706"/>
        <v>13627.644999999999</v>
      </c>
      <c r="AO299" s="18">
        <f t="shared" si="707"/>
        <v>14393.3</v>
      </c>
      <c r="AP299" s="18">
        <f t="shared" si="708"/>
        <v>12993.3</v>
      </c>
      <c r="AQ299" s="18">
        <f t="shared" si="797"/>
        <v>0</v>
      </c>
      <c r="AR299" s="18">
        <f t="shared" si="710"/>
        <v>13627.644999999999</v>
      </c>
      <c r="AS299" s="18">
        <f t="shared" si="797"/>
        <v>0</v>
      </c>
      <c r="AT299" s="18">
        <f t="shared" si="797"/>
        <v>0</v>
      </c>
      <c r="AU299" s="18">
        <f t="shared" si="797"/>
        <v>0</v>
      </c>
      <c r="AV299" s="18">
        <f t="shared" si="712"/>
        <v>13627.644999999999</v>
      </c>
      <c r="AW299" s="18">
        <f t="shared" si="713"/>
        <v>14393.3</v>
      </c>
      <c r="AX299" s="18">
        <f t="shared" si="714"/>
        <v>12993.3</v>
      </c>
      <c r="AY299" s="18">
        <f t="shared" si="797"/>
        <v>0</v>
      </c>
      <c r="AZ299" s="18">
        <f t="shared" si="797"/>
        <v>0</v>
      </c>
      <c r="BA299" s="18">
        <f t="shared" si="684"/>
        <v>13627.644999999999</v>
      </c>
      <c r="BB299" s="18">
        <f t="shared" si="685"/>
        <v>14393.3</v>
      </c>
      <c r="BC299" s="18">
        <f t="shared" si="797"/>
        <v>-21.902000000000001</v>
      </c>
      <c r="BD299" s="18">
        <f t="shared" si="797"/>
        <v>0</v>
      </c>
      <c r="BE299" s="18">
        <f t="shared" si="797"/>
        <v>0</v>
      </c>
      <c r="BF299" s="18">
        <f t="shared" si="680"/>
        <v>13605.742999999999</v>
      </c>
      <c r="BG299" s="18">
        <f t="shared" si="681"/>
        <v>14393.3</v>
      </c>
      <c r="BH299" s="18">
        <f t="shared" si="682"/>
        <v>12993.3</v>
      </c>
      <c r="BI299" s="18">
        <f t="shared" si="797"/>
        <v>0</v>
      </c>
      <c r="BJ299" s="25"/>
      <c r="BK299" s="36"/>
    </row>
    <row r="300" spans="1:63" ht="46.8" x14ac:dyDescent="0.3">
      <c r="A300" s="51" t="s">
        <v>56</v>
      </c>
      <c r="B300" s="50">
        <v>240</v>
      </c>
      <c r="C300" s="51"/>
      <c r="D300" s="51"/>
      <c r="E300" s="14" t="s">
        <v>463</v>
      </c>
      <c r="F300" s="18">
        <f t="shared" si="797"/>
        <v>13693.3</v>
      </c>
      <c r="G300" s="18">
        <f t="shared" si="797"/>
        <v>14393.3</v>
      </c>
      <c r="H300" s="18">
        <f t="shared" si="797"/>
        <v>12993.3</v>
      </c>
      <c r="I300" s="18">
        <f t="shared" si="797"/>
        <v>0</v>
      </c>
      <c r="J300" s="18">
        <f t="shared" si="797"/>
        <v>0</v>
      </c>
      <c r="K300" s="18">
        <f t="shared" si="797"/>
        <v>0</v>
      </c>
      <c r="L300" s="18">
        <f t="shared" si="765"/>
        <v>13693.3</v>
      </c>
      <c r="M300" s="18">
        <f t="shared" si="766"/>
        <v>14393.3</v>
      </c>
      <c r="N300" s="18">
        <f t="shared" si="767"/>
        <v>12993.3</v>
      </c>
      <c r="O300" s="18">
        <f t="shared" si="797"/>
        <v>0</v>
      </c>
      <c r="P300" s="18">
        <f t="shared" si="797"/>
        <v>0</v>
      </c>
      <c r="Q300" s="18">
        <f t="shared" si="797"/>
        <v>0</v>
      </c>
      <c r="R300" s="18">
        <f t="shared" si="689"/>
        <v>13693.3</v>
      </c>
      <c r="S300" s="18">
        <f t="shared" si="690"/>
        <v>14393.3</v>
      </c>
      <c r="T300" s="18">
        <f t="shared" si="691"/>
        <v>12993.3</v>
      </c>
      <c r="U300" s="18">
        <f t="shared" si="797"/>
        <v>0</v>
      </c>
      <c r="V300" s="18">
        <f t="shared" si="797"/>
        <v>0</v>
      </c>
      <c r="W300" s="18">
        <f t="shared" si="797"/>
        <v>0</v>
      </c>
      <c r="X300" s="18">
        <f t="shared" si="693"/>
        <v>13693.3</v>
      </c>
      <c r="Y300" s="18">
        <f t="shared" si="694"/>
        <v>14393.3</v>
      </c>
      <c r="Z300" s="18">
        <f t="shared" si="695"/>
        <v>12993.3</v>
      </c>
      <c r="AA300" s="18">
        <f t="shared" si="797"/>
        <v>0</v>
      </c>
      <c r="AB300" s="18">
        <f t="shared" si="797"/>
        <v>0</v>
      </c>
      <c r="AC300" s="18">
        <f t="shared" si="797"/>
        <v>0</v>
      </c>
      <c r="AD300" s="18">
        <f t="shared" si="698"/>
        <v>13693.3</v>
      </c>
      <c r="AE300" s="18">
        <f t="shared" si="699"/>
        <v>14393.3</v>
      </c>
      <c r="AF300" s="18">
        <f t="shared" si="700"/>
        <v>12993.3</v>
      </c>
      <c r="AG300" s="18">
        <f t="shared" si="797"/>
        <v>0</v>
      </c>
      <c r="AH300" s="18">
        <f t="shared" si="702"/>
        <v>13693.3</v>
      </c>
      <c r="AI300" s="18">
        <f t="shared" si="703"/>
        <v>14393.3</v>
      </c>
      <c r="AJ300" s="18">
        <f t="shared" si="704"/>
        <v>12993.3</v>
      </c>
      <c r="AK300" s="18">
        <f t="shared" si="797"/>
        <v>-65.655000000000001</v>
      </c>
      <c r="AL300" s="18">
        <f t="shared" si="797"/>
        <v>0</v>
      </c>
      <c r="AM300" s="18">
        <f t="shared" si="797"/>
        <v>0</v>
      </c>
      <c r="AN300" s="18">
        <f t="shared" si="706"/>
        <v>13627.644999999999</v>
      </c>
      <c r="AO300" s="18">
        <f t="shared" si="707"/>
        <v>14393.3</v>
      </c>
      <c r="AP300" s="18">
        <f t="shared" si="708"/>
        <v>12993.3</v>
      </c>
      <c r="AQ300" s="18">
        <f t="shared" si="797"/>
        <v>0</v>
      </c>
      <c r="AR300" s="18">
        <f t="shared" si="710"/>
        <v>13627.644999999999</v>
      </c>
      <c r="AS300" s="18">
        <f t="shared" si="797"/>
        <v>0</v>
      </c>
      <c r="AT300" s="18">
        <f t="shared" si="797"/>
        <v>0</v>
      </c>
      <c r="AU300" s="18">
        <f t="shared" si="797"/>
        <v>0</v>
      </c>
      <c r="AV300" s="18">
        <f t="shared" si="712"/>
        <v>13627.644999999999</v>
      </c>
      <c r="AW300" s="18">
        <f t="shared" si="713"/>
        <v>14393.3</v>
      </c>
      <c r="AX300" s="18">
        <f t="shared" si="714"/>
        <v>12993.3</v>
      </c>
      <c r="AY300" s="18">
        <f t="shared" si="797"/>
        <v>0</v>
      </c>
      <c r="AZ300" s="18">
        <f t="shared" si="797"/>
        <v>0</v>
      </c>
      <c r="BA300" s="18">
        <f t="shared" si="684"/>
        <v>13627.644999999999</v>
      </c>
      <c r="BB300" s="18">
        <f t="shared" si="685"/>
        <v>14393.3</v>
      </c>
      <c r="BC300" s="18">
        <f t="shared" si="797"/>
        <v>-21.902000000000001</v>
      </c>
      <c r="BD300" s="18">
        <f t="shared" si="797"/>
        <v>0</v>
      </c>
      <c r="BE300" s="18">
        <f t="shared" si="797"/>
        <v>0</v>
      </c>
      <c r="BF300" s="18">
        <f t="shared" si="680"/>
        <v>13605.742999999999</v>
      </c>
      <c r="BG300" s="18">
        <f t="shared" si="681"/>
        <v>14393.3</v>
      </c>
      <c r="BH300" s="18">
        <f t="shared" si="682"/>
        <v>12993.3</v>
      </c>
      <c r="BI300" s="18">
        <f t="shared" si="797"/>
        <v>0</v>
      </c>
      <c r="BJ300" s="25"/>
      <c r="BK300" s="36"/>
    </row>
    <row r="301" spans="1:63" x14ac:dyDescent="0.3">
      <c r="A301" s="51" t="s">
        <v>56</v>
      </c>
      <c r="B301" s="50">
        <v>240</v>
      </c>
      <c r="C301" s="51" t="s">
        <v>23</v>
      </c>
      <c r="D301" s="51" t="s">
        <v>5</v>
      </c>
      <c r="E301" s="14" t="s">
        <v>442</v>
      </c>
      <c r="F301" s="18">
        <v>13693.3</v>
      </c>
      <c r="G301" s="18">
        <v>14393.3</v>
      </c>
      <c r="H301" s="18">
        <v>12993.3</v>
      </c>
      <c r="I301" s="18"/>
      <c r="J301" s="18"/>
      <c r="K301" s="18"/>
      <c r="L301" s="18">
        <f t="shared" si="765"/>
        <v>13693.3</v>
      </c>
      <c r="M301" s="18">
        <f t="shared" si="766"/>
        <v>14393.3</v>
      </c>
      <c r="N301" s="18">
        <f t="shared" si="767"/>
        <v>12993.3</v>
      </c>
      <c r="O301" s="18"/>
      <c r="P301" s="18"/>
      <c r="Q301" s="18"/>
      <c r="R301" s="18">
        <f t="shared" si="689"/>
        <v>13693.3</v>
      </c>
      <c r="S301" s="18">
        <f t="shared" si="690"/>
        <v>14393.3</v>
      </c>
      <c r="T301" s="18">
        <f t="shared" si="691"/>
        <v>12993.3</v>
      </c>
      <c r="U301" s="18"/>
      <c r="V301" s="18"/>
      <c r="W301" s="18"/>
      <c r="X301" s="18">
        <f t="shared" si="693"/>
        <v>13693.3</v>
      </c>
      <c r="Y301" s="18">
        <f t="shared" si="694"/>
        <v>14393.3</v>
      </c>
      <c r="Z301" s="18">
        <f t="shared" si="695"/>
        <v>12993.3</v>
      </c>
      <c r="AA301" s="18"/>
      <c r="AB301" s="18"/>
      <c r="AC301" s="18"/>
      <c r="AD301" s="18">
        <f t="shared" si="698"/>
        <v>13693.3</v>
      </c>
      <c r="AE301" s="18">
        <f t="shared" si="699"/>
        <v>14393.3</v>
      </c>
      <c r="AF301" s="18">
        <f t="shared" si="700"/>
        <v>12993.3</v>
      </c>
      <c r="AG301" s="18"/>
      <c r="AH301" s="18">
        <f t="shared" si="702"/>
        <v>13693.3</v>
      </c>
      <c r="AI301" s="18">
        <f t="shared" si="703"/>
        <v>14393.3</v>
      </c>
      <c r="AJ301" s="18">
        <f t="shared" si="704"/>
        <v>12993.3</v>
      </c>
      <c r="AK301" s="18">
        <v>-65.655000000000001</v>
      </c>
      <c r="AL301" s="18"/>
      <c r="AM301" s="18"/>
      <c r="AN301" s="18">
        <f t="shared" si="706"/>
        <v>13627.644999999999</v>
      </c>
      <c r="AO301" s="18">
        <f t="shared" si="707"/>
        <v>14393.3</v>
      </c>
      <c r="AP301" s="18">
        <f t="shared" si="708"/>
        <v>12993.3</v>
      </c>
      <c r="AQ301" s="18"/>
      <c r="AR301" s="18">
        <f t="shared" si="710"/>
        <v>13627.644999999999</v>
      </c>
      <c r="AS301" s="18"/>
      <c r="AT301" s="18"/>
      <c r="AU301" s="18"/>
      <c r="AV301" s="18">
        <f t="shared" si="712"/>
        <v>13627.644999999999</v>
      </c>
      <c r="AW301" s="18">
        <f t="shared" si="713"/>
        <v>14393.3</v>
      </c>
      <c r="AX301" s="18">
        <f t="shared" si="714"/>
        <v>12993.3</v>
      </c>
      <c r="AY301" s="18"/>
      <c r="AZ301" s="18"/>
      <c r="BA301" s="18">
        <f t="shared" si="684"/>
        <v>13627.644999999999</v>
      </c>
      <c r="BB301" s="18">
        <f t="shared" si="685"/>
        <v>14393.3</v>
      </c>
      <c r="BC301" s="18">
        <v>-21.902000000000001</v>
      </c>
      <c r="BD301" s="18"/>
      <c r="BE301" s="18"/>
      <c r="BF301" s="18">
        <f t="shared" si="680"/>
        <v>13605.742999999999</v>
      </c>
      <c r="BG301" s="18">
        <f t="shared" si="681"/>
        <v>14393.3</v>
      </c>
      <c r="BH301" s="18">
        <f t="shared" si="682"/>
        <v>12993.3</v>
      </c>
      <c r="BI301" s="18"/>
      <c r="BJ301" s="25"/>
      <c r="BK301" s="36"/>
    </row>
    <row r="302" spans="1:63" ht="31.2" x14ac:dyDescent="0.3">
      <c r="A302" s="51" t="s">
        <v>56</v>
      </c>
      <c r="B302" s="50">
        <v>300</v>
      </c>
      <c r="C302" s="51"/>
      <c r="D302" s="51"/>
      <c r="E302" s="14" t="s">
        <v>456</v>
      </c>
      <c r="F302" s="18">
        <f t="shared" ref="F302:BI303" si="798">F303</f>
        <v>804.6</v>
      </c>
      <c r="G302" s="18">
        <f t="shared" si="798"/>
        <v>804.6</v>
      </c>
      <c r="H302" s="18">
        <f t="shared" si="798"/>
        <v>804.6</v>
      </c>
      <c r="I302" s="18">
        <f t="shared" si="798"/>
        <v>0</v>
      </c>
      <c r="J302" s="18">
        <f t="shared" si="798"/>
        <v>0</v>
      </c>
      <c r="K302" s="18">
        <f t="shared" si="798"/>
        <v>0</v>
      </c>
      <c r="L302" s="18">
        <f t="shared" si="765"/>
        <v>804.6</v>
      </c>
      <c r="M302" s="18">
        <f t="shared" si="766"/>
        <v>804.6</v>
      </c>
      <c r="N302" s="18">
        <f t="shared" si="767"/>
        <v>804.6</v>
      </c>
      <c r="O302" s="18">
        <f t="shared" si="798"/>
        <v>0</v>
      </c>
      <c r="P302" s="18">
        <f t="shared" si="798"/>
        <v>0</v>
      </c>
      <c r="Q302" s="18">
        <f t="shared" si="798"/>
        <v>0</v>
      </c>
      <c r="R302" s="18">
        <f t="shared" si="689"/>
        <v>804.6</v>
      </c>
      <c r="S302" s="18">
        <f t="shared" si="690"/>
        <v>804.6</v>
      </c>
      <c r="T302" s="18">
        <f t="shared" si="691"/>
        <v>804.6</v>
      </c>
      <c r="U302" s="18">
        <f t="shared" si="798"/>
        <v>0</v>
      </c>
      <c r="V302" s="18">
        <f t="shared" si="798"/>
        <v>0</v>
      </c>
      <c r="W302" s="18">
        <f t="shared" si="798"/>
        <v>0</v>
      </c>
      <c r="X302" s="18">
        <f t="shared" si="693"/>
        <v>804.6</v>
      </c>
      <c r="Y302" s="18">
        <f t="shared" si="694"/>
        <v>804.6</v>
      </c>
      <c r="Z302" s="18">
        <f t="shared" si="695"/>
        <v>804.6</v>
      </c>
      <c r="AA302" s="18">
        <f t="shared" si="798"/>
        <v>0</v>
      </c>
      <c r="AB302" s="18">
        <f t="shared" si="798"/>
        <v>0</v>
      </c>
      <c r="AC302" s="18">
        <f t="shared" si="798"/>
        <v>0</v>
      </c>
      <c r="AD302" s="18">
        <f t="shared" si="698"/>
        <v>804.6</v>
      </c>
      <c r="AE302" s="18">
        <f t="shared" si="699"/>
        <v>804.6</v>
      </c>
      <c r="AF302" s="18">
        <f t="shared" si="700"/>
        <v>804.6</v>
      </c>
      <c r="AG302" s="18">
        <f t="shared" si="798"/>
        <v>0</v>
      </c>
      <c r="AH302" s="18">
        <f t="shared" si="702"/>
        <v>804.6</v>
      </c>
      <c r="AI302" s="18">
        <f t="shared" si="703"/>
        <v>804.6</v>
      </c>
      <c r="AJ302" s="18">
        <f t="shared" si="704"/>
        <v>804.6</v>
      </c>
      <c r="AK302" s="18">
        <f t="shared" si="798"/>
        <v>0</v>
      </c>
      <c r="AL302" s="18">
        <f t="shared" si="798"/>
        <v>0</v>
      </c>
      <c r="AM302" s="18">
        <f t="shared" si="798"/>
        <v>0</v>
      </c>
      <c r="AN302" s="18">
        <f t="shared" si="706"/>
        <v>804.6</v>
      </c>
      <c r="AO302" s="18">
        <f t="shared" si="707"/>
        <v>804.6</v>
      </c>
      <c r="AP302" s="18">
        <f t="shared" si="708"/>
        <v>804.6</v>
      </c>
      <c r="AQ302" s="18">
        <f t="shared" si="798"/>
        <v>0</v>
      </c>
      <c r="AR302" s="18">
        <f t="shared" si="710"/>
        <v>804.6</v>
      </c>
      <c r="AS302" s="18">
        <f t="shared" si="798"/>
        <v>0</v>
      </c>
      <c r="AT302" s="18">
        <f t="shared" si="798"/>
        <v>0</v>
      </c>
      <c r="AU302" s="18">
        <f t="shared" si="798"/>
        <v>0</v>
      </c>
      <c r="AV302" s="18">
        <f t="shared" si="712"/>
        <v>804.6</v>
      </c>
      <c r="AW302" s="18">
        <f t="shared" si="713"/>
        <v>804.6</v>
      </c>
      <c r="AX302" s="18">
        <f t="shared" si="714"/>
        <v>804.6</v>
      </c>
      <c r="AY302" s="18">
        <f t="shared" si="798"/>
        <v>0</v>
      </c>
      <c r="AZ302" s="18">
        <f t="shared" si="798"/>
        <v>0</v>
      </c>
      <c r="BA302" s="18">
        <f t="shared" si="684"/>
        <v>804.6</v>
      </c>
      <c r="BB302" s="18">
        <f t="shared" si="685"/>
        <v>804.6</v>
      </c>
      <c r="BC302" s="18">
        <f t="shared" si="798"/>
        <v>0</v>
      </c>
      <c r="BD302" s="18">
        <f t="shared" si="798"/>
        <v>0</v>
      </c>
      <c r="BE302" s="18">
        <f t="shared" si="798"/>
        <v>0</v>
      </c>
      <c r="BF302" s="18">
        <f t="shared" si="680"/>
        <v>804.6</v>
      </c>
      <c r="BG302" s="18">
        <f t="shared" si="681"/>
        <v>804.6</v>
      </c>
      <c r="BH302" s="18">
        <f t="shared" si="682"/>
        <v>804.6</v>
      </c>
      <c r="BI302" s="18">
        <f t="shared" si="798"/>
        <v>0</v>
      </c>
      <c r="BJ302" s="25"/>
      <c r="BK302" s="36"/>
    </row>
    <row r="303" spans="1:63" x14ac:dyDescent="0.3">
      <c r="A303" s="51" t="s">
        <v>56</v>
      </c>
      <c r="B303" s="50">
        <v>350</v>
      </c>
      <c r="C303" s="51"/>
      <c r="D303" s="51"/>
      <c r="E303" s="14" t="s">
        <v>468</v>
      </c>
      <c r="F303" s="18">
        <f t="shared" si="798"/>
        <v>804.6</v>
      </c>
      <c r="G303" s="18">
        <f t="shared" si="798"/>
        <v>804.6</v>
      </c>
      <c r="H303" s="18">
        <f t="shared" si="798"/>
        <v>804.6</v>
      </c>
      <c r="I303" s="18">
        <f t="shared" si="798"/>
        <v>0</v>
      </c>
      <c r="J303" s="18">
        <f t="shared" si="798"/>
        <v>0</v>
      </c>
      <c r="K303" s="18">
        <f t="shared" si="798"/>
        <v>0</v>
      </c>
      <c r="L303" s="18">
        <f t="shared" si="765"/>
        <v>804.6</v>
      </c>
      <c r="M303" s="18">
        <f t="shared" si="766"/>
        <v>804.6</v>
      </c>
      <c r="N303" s="18">
        <f t="shared" si="767"/>
        <v>804.6</v>
      </c>
      <c r="O303" s="18">
        <f t="shared" si="798"/>
        <v>0</v>
      </c>
      <c r="P303" s="18">
        <f t="shared" si="798"/>
        <v>0</v>
      </c>
      <c r="Q303" s="18">
        <f t="shared" si="798"/>
        <v>0</v>
      </c>
      <c r="R303" s="18">
        <f t="shared" si="689"/>
        <v>804.6</v>
      </c>
      <c r="S303" s="18">
        <f t="shared" si="690"/>
        <v>804.6</v>
      </c>
      <c r="T303" s="18">
        <f t="shared" si="691"/>
        <v>804.6</v>
      </c>
      <c r="U303" s="18">
        <f t="shared" si="798"/>
        <v>0</v>
      </c>
      <c r="V303" s="18">
        <f t="shared" si="798"/>
        <v>0</v>
      </c>
      <c r="W303" s="18">
        <f t="shared" si="798"/>
        <v>0</v>
      </c>
      <c r="X303" s="18">
        <f t="shared" si="693"/>
        <v>804.6</v>
      </c>
      <c r="Y303" s="18">
        <f t="shared" si="694"/>
        <v>804.6</v>
      </c>
      <c r="Z303" s="18">
        <f t="shared" si="695"/>
        <v>804.6</v>
      </c>
      <c r="AA303" s="18">
        <f t="shared" si="798"/>
        <v>0</v>
      </c>
      <c r="AB303" s="18">
        <f t="shared" si="798"/>
        <v>0</v>
      </c>
      <c r="AC303" s="18">
        <f t="shared" si="798"/>
        <v>0</v>
      </c>
      <c r="AD303" s="18">
        <f t="shared" si="698"/>
        <v>804.6</v>
      </c>
      <c r="AE303" s="18">
        <f t="shared" si="699"/>
        <v>804.6</v>
      </c>
      <c r="AF303" s="18">
        <f t="shared" si="700"/>
        <v>804.6</v>
      </c>
      <c r="AG303" s="18">
        <f t="shared" si="798"/>
        <v>0</v>
      </c>
      <c r="AH303" s="18">
        <f t="shared" si="702"/>
        <v>804.6</v>
      </c>
      <c r="AI303" s="18">
        <f t="shared" si="703"/>
        <v>804.6</v>
      </c>
      <c r="AJ303" s="18">
        <f t="shared" si="704"/>
        <v>804.6</v>
      </c>
      <c r="AK303" s="18">
        <f t="shared" si="798"/>
        <v>0</v>
      </c>
      <c r="AL303" s="18">
        <f t="shared" si="798"/>
        <v>0</v>
      </c>
      <c r="AM303" s="18">
        <f t="shared" si="798"/>
        <v>0</v>
      </c>
      <c r="AN303" s="18">
        <f t="shared" si="706"/>
        <v>804.6</v>
      </c>
      <c r="AO303" s="18">
        <f t="shared" si="707"/>
        <v>804.6</v>
      </c>
      <c r="AP303" s="18">
        <f t="shared" si="708"/>
        <v>804.6</v>
      </c>
      <c r="AQ303" s="18">
        <f t="shared" si="798"/>
        <v>0</v>
      </c>
      <c r="AR303" s="18">
        <f t="shared" si="710"/>
        <v>804.6</v>
      </c>
      <c r="AS303" s="18">
        <f t="shared" si="798"/>
        <v>0</v>
      </c>
      <c r="AT303" s="18">
        <f t="shared" si="798"/>
        <v>0</v>
      </c>
      <c r="AU303" s="18">
        <f t="shared" si="798"/>
        <v>0</v>
      </c>
      <c r="AV303" s="18">
        <f t="shared" si="712"/>
        <v>804.6</v>
      </c>
      <c r="AW303" s="18">
        <f t="shared" si="713"/>
        <v>804.6</v>
      </c>
      <c r="AX303" s="18">
        <f t="shared" si="714"/>
        <v>804.6</v>
      </c>
      <c r="AY303" s="18">
        <f t="shared" si="798"/>
        <v>0</v>
      </c>
      <c r="AZ303" s="18">
        <f t="shared" si="798"/>
        <v>0</v>
      </c>
      <c r="BA303" s="18">
        <f t="shared" si="684"/>
        <v>804.6</v>
      </c>
      <c r="BB303" s="18">
        <f t="shared" si="685"/>
        <v>804.6</v>
      </c>
      <c r="BC303" s="18">
        <f t="shared" si="798"/>
        <v>0</v>
      </c>
      <c r="BD303" s="18">
        <f t="shared" si="798"/>
        <v>0</v>
      </c>
      <c r="BE303" s="18">
        <f t="shared" si="798"/>
        <v>0</v>
      </c>
      <c r="BF303" s="18">
        <f t="shared" si="680"/>
        <v>804.6</v>
      </c>
      <c r="BG303" s="18">
        <f t="shared" si="681"/>
        <v>804.6</v>
      </c>
      <c r="BH303" s="18">
        <f t="shared" si="682"/>
        <v>804.6</v>
      </c>
      <c r="BI303" s="18">
        <f t="shared" si="798"/>
        <v>0</v>
      </c>
      <c r="BJ303" s="25"/>
      <c r="BK303" s="36"/>
    </row>
    <row r="304" spans="1:63" x14ac:dyDescent="0.3">
      <c r="A304" s="51" t="s">
        <v>56</v>
      </c>
      <c r="B304" s="50">
        <v>350</v>
      </c>
      <c r="C304" s="51" t="s">
        <v>23</v>
      </c>
      <c r="D304" s="51" t="s">
        <v>5</v>
      </c>
      <c r="E304" s="14" t="s">
        <v>442</v>
      </c>
      <c r="F304" s="18">
        <v>804.6</v>
      </c>
      <c r="G304" s="18">
        <v>804.6</v>
      </c>
      <c r="H304" s="18">
        <v>804.6</v>
      </c>
      <c r="I304" s="18"/>
      <c r="J304" s="18"/>
      <c r="K304" s="18"/>
      <c r="L304" s="18">
        <f t="shared" si="765"/>
        <v>804.6</v>
      </c>
      <c r="M304" s="18">
        <f t="shared" si="766"/>
        <v>804.6</v>
      </c>
      <c r="N304" s="18">
        <f t="shared" si="767"/>
        <v>804.6</v>
      </c>
      <c r="O304" s="18"/>
      <c r="P304" s="18"/>
      <c r="Q304" s="18"/>
      <c r="R304" s="18">
        <f t="shared" si="689"/>
        <v>804.6</v>
      </c>
      <c r="S304" s="18">
        <f t="shared" si="690"/>
        <v>804.6</v>
      </c>
      <c r="T304" s="18">
        <f t="shared" si="691"/>
        <v>804.6</v>
      </c>
      <c r="U304" s="18"/>
      <c r="V304" s="18"/>
      <c r="W304" s="18"/>
      <c r="X304" s="18">
        <f t="shared" si="693"/>
        <v>804.6</v>
      </c>
      <c r="Y304" s="18">
        <f t="shared" si="694"/>
        <v>804.6</v>
      </c>
      <c r="Z304" s="18">
        <f t="shared" si="695"/>
        <v>804.6</v>
      </c>
      <c r="AA304" s="18"/>
      <c r="AB304" s="18"/>
      <c r="AC304" s="18"/>
      <c r="AD304" s="18">
        <f t="shared" si="698"/>
        <v>804.6</v>
      </c>
      <c r="AE304" s="18">
        <f t="shared" si="699"/>
        <v>804.6</v>
      </c>
      <c r="AF304" s="18">
        <f t="shared" si="700"/>
        <v>804.6</v>
      </c>
      <c r="AG304" s="18"/>
      <c r="AH304" s="18">
        <f t="shared" si="702"/>
        <v>804.6</v>
      </c>
      <c r="AI304" s="18">
        <f t="shared" si="703"/>
        <v>804.6</v>
      </c>
      <c r="AJ304" s="18">
        <f t="shared" si="704"/>
        <v>804.6</v>
      </c>
      <c r="AK304" s="18"/>
      <c r="AL304" s="18"/>
      <c r="AM304" s="18"/>
      <c r="AN304" s="18">
        <f t="shared" si="706"/>
        <v>804.6</v>
      </c>
      <c r="AO304" s="18">
        <f t="shared" si="707"/>
        <v>804.6</v>
      </c>
      <c r="AP304" s="18">
        <f t="shared" si="708"/>
        <v>804.6</v>
      </c>
      <c r="AQ304" s="18"/>
      <c r="AR304" s="18">
        <f t="shared" si="710"/>
        <v>804.6</v>
      </c>
      <c r="AS304" s="18"/>
      <c r="AT304" s="18"/>
      <c r="AU304" s="18"/>
      <c r="AV304" s="18">
        <f t="shared" si="712"/>
        <v>804.6</v>
      </c>
      <c r="AW304" s="18">
        <f t="shared" si="713"/>
        <v>804.6</v>
      </c>
      <c r="AX304" s="18">
        <f t="shared" si="714"/>
        <v>804.6</v>
      </c>
      <c r="AY304" s="18"/>
      <c r="AZ304" s="18"/>
      <c r="BA304" s="18">
        <f t="shared" si="684"/>
        <v>804.6</v>
      </c>
      <c r="BB304" s="18">
        <f t="shared" si="685"/>
        <v>804.6</v>
      </c>
      <c r="BC304" s="18"/>
      <c r="BD304" s="18"/>
      <c r="BE304" s="18"/>
      <c r="BF304" s="18">
        <f t="shared" si="680"/>
        <v>804.6</v>
      </c>
      <c r="BG304" s="18">
        <f t="shared" si="681"/>
        <v>804.6</v>
      </c>
      <c r="BH304" s="18">
        <f t="shared" si="682"/>
        <v>804.6</v>
      </c>
      <c r="BI304" s="18"/>
      <c r="BJ304" s="25"/>
      <c r="BK304" s="36"/>
    </row>
    <row r="305" spans="1:92" ht="31.2" x14ac:dyDescent="0.3">
      <c r="A305" s="19" t="s">
        <v>686</v>
      </c>
      <c r="B305" s="50"/>
      <c r="C305" s="51"/>
      <c r="D305" s="51"/>
      <c r="E305" s="14" t="s">
        <v>687</v>
      </c>
      <c r="F305" s="18">
        <f t="shared" ref="F305:BI307" si="799">F306</f>
        <v>24501</v>
      </c>
      <c r="G305" s="18">
        <f t="shared" si="799"/>
        <v>40000</v>
      </c>
      <c r="H305" s="18">
        <f t="shared" si="799"/>
        <v>46500</v>
      </c>
      <c r="I305" s="18">
        <f t="shared" si="799"/>
        <v>0</v>
      </c>
      <c r="J305" s="18">
        <f t="shared" si="799"/>
        <v>0</v>
      </c>
      <c r="K305" s="18">
        <f t="shared" si="799"/>
        <v>0</v>
      </c>
      <c r="L305" s="18">
        <f t="shared" si="765"/>
        <v>24501</v>
      </c>
      <c r="M305" s="18">
        <f t="shared" si="766"/>
        <v>40000</v>
      </c>
      <c r="N305" s="18">
        <f t="shared" si="767"/>
        <v>46500</v>
      </c>
      <c r="O305" s="18">
        <f t="shared" si="799"/>
        <v>0</v>
      </c>
      <c r="P305" s="18">
        <f t="shared" si="799"/>
        <v>0</v>
      </c>
      <c r="Q305" s="18">
        <f t="shared" si="799"/>
        <v>0</v>
      </c>
      <c r="R305" s="18">
        <f t="shared" si="689"/>
        <v>24501</v>
      </c>
      <c r="S305" s="18">
        <f t="shared" si="690"/>
        <v>40000</v>
      </c>
      <c r="T305" s="18">
        <f t="shared" si="691"/>
        <v>46500</v>
      </c>
      <c r="U305" s="18">
        <f t="shared" si="799"/>
        <v>0</v>
      </c>
      <c r="V305" s="18">
        <f t="shared" si="799"/>
        <v>0</v>
      </c>
      <c r="W305" s="18">
        <f t="shared" si="799"/>
        <v>0</v>
      </c>
      <c r="X305" s="18">
        <f t="shared" si="693"/>
        <v>24501</v>
      </c>
      <c r="Y305" s="18">
        <f t="shared" si="694"/>
        <v>40000</v>
      </c>
      <c r="Z305" s="18">
        <f t="shared" si="695"/>
        <v>46500</v>
      </c>
      <c r="AA305" s="18">
        <f t="shared" si="799"/>
        <v>0</v>
      </c>
      <c r="AB305" s="18">
        <f t="shared" si="799"/>
        <v>0</v>
      </c>
      <c r="AC305" s="18">
        <f t="shared" si="799"/>
        <v>0</v>
      </c>
      <c r="AD305" s="18">
        <f t="shared" si="698"/>
        <v>24501</v>
      </c>
      <c r="AE305" s="18">
        <f t="shared" si="699"/>
        <v>40000</v>
      </c>
      <c r="AF305" s="18">
        <f t="shared" si="700"/>
        <v>46500</v>
      </c>
      <c r="AG305" s="18">
        <f t="shared" si="799"/>
        <v>0</v>
      </c>
      <c r="AH305" s="18">
        <f t="shared" si="702"/>
        <v>24501</v>
      </c>
      <c r="AI305" s="18">
        <f t="shared" si="703"/>
        <v>40000</v>
      </c>
      <c r="AJ305" s="18">
        <f t="shared" si="704"/>
        <v>46500</v>
      </c>
      <c r="AK305" s="18">
        <f t="shared" si="799"/>
        <v>0</v>
      </c>
      <c r="AL305" s="18">
        <f t="shared" si="799"/>
        <v>0</v>
      </c>
      <c r="AM305" s="18">
        <f t="shared" si="799"/>
        <v>0</v>
      </c>
      <c r="AN305" s="18">
        <f t="shared" si="706"/>
        <v>24501</v>
      </c>
      <c r="AO305" s="18">
        <f t="shared" si="707"/>
        <v>40000</v>
      </c>
      <c r="AP305" s="18">
        <f t="shared" si="708"/>
        <v>46500</v>
      </c>
      <c r="AQ305" s="18">
        <f t="shared" si="799"/>
        <v>0</v>
      </c>
      <c r="AR305" s="18">
        <f t="shared" si="710"/>
        <v>24501</v>
      </c>
      <c r="AS305" s="18">
        <f t="shared" si="799"/>
        <v>0</v>
      </c>
      <c r="AT305" s="18">
        <f t="shared" si="799"/>
        <v>0</v>
      </c>
      <c r="AU305" s="18">
        <f t="shared" si="799"/>
        <v>0</v>
      </c>
      <c r="AV305" s="18">
        <f t="shared" si="712"/>
        <v>24501</v>
      </c>
      <c r="AW305" s="18">
        <f t="shared" si="713"/>
        <v>40000</v>
      </c>
      <c r="AX305" s="18">
        <f t="shared" si="714"/>
        <v>46500</v>
      </c>
      <c r="AY305" s="18">
        <f t="shared" si="799"/>
        <v>0</v>
      </c>
      <c r="AZ305" s="18">
        <f t="shared" si="799"/>
        <v>0</v>
      </c>
      <c r="BA305" s="18">
        <f t="shared" si="684"/>
        <v>24501</v>
      </c>
      <c r="BB305" s="18">
        <f t="shared" si="685"/>
        <v>40000</v>
      </c>
      <c r="BC305" s="18">
        <f t="shared" si="799"/>
        <v>0</v>
      </c>
      <c r="BD305" s="18">
        <f t="shared" si="799"/>
        <v>0</v>
      </c>
      <c r="BE305" s="18">
        <f t="shared" si="799"/>
        <v>0</v>
      </c>
      <c r="BF305" s="18">
        <f t="shared" si="680"/>
        <v>24501</v>
      </c>
      <c r="BG305" s="18">
        <f t="shared" si="681"/>
        <v>40000</v>
      </c>
      <c r="BH305" s="18">
        <f t="shared" si="682"/>
        <v>46500</v>
      </c>
      <c r="BI305" s="18">
        <f t="shared" si="799"/>
        <v>0</v>
      </c>
      <c r="BJ305" s="25"/>
      <c r="BK305" s="36"/>
    </row>
    <row r="306" spans="1:92" ht="46.8" x14ac:dyDescent="0.3">
      <c r="A306" s="19" t="s">
        <v>686</v>
      </c>
      <c r="B306" s="50">
        <v>600</v>
      </c>
      <c r="C306" s="51"/>
      <c r="D306" s="51"/>
      <c r="E306" s="14" t="s">
        <v>458</v>
      </c>
      <c r="F306" s="18">
        <f t="shared" si="799"/>
        <v>24501</v>
      </c>
      <c r="G306" s="18">
        <f t="shared" si="799"/>
        <v>40000</v>
      </c>
      <c r="H306" s="18">
        <f t="shared" si="799"/>
        <v>46500</v>
      </c>
      <c r="I306" s="18">
        <f t="shared" si="799"/>
        <v>0</v>
      </c>
      <c r="J306" s="18">
        <f t="shared" si="799"/>
        <v>0</v>
      </c>
      <c r="K306" s="18">
        <f t="shared" si="799"/>
        <v>0</v>
      </c>
      <c r="L306" s="18">
        <f t="shared" si="765"/>
        <v>24501</v>
      </c>
      <c r="M306" s="18">
        <f t="shared" si="766"/>
        <v>40000</v>
      </c>
      <c r="N306" s="18">
        <f t="shared" si="767"/>
        <v>46500</v>
      </c>
      <c r="O306" s="18">
        <f t="shared" si="799"/>
        <v>0</v>
      </c>
      <c r="P306" s="18">
        <f t="shared" si="799"/>
        <v>0</v>
      </c>
      <c r="Q306" s="18">
        <f t="shared" si="799"/>
        <v>0</v>
      </c>
      <c r="R306" s="18">
        <f t="shared" si="689"/>
        <v>24501</v>
      </c>
      <c r="S306" s="18">
        <f t="shared" si="690"/>
        <v>40000</v>
      </c>
      <c r="T306" s="18">
        <f t="shared" si="691"/>
        <v>46500</v>
      </c>
      <c r="U306" s="18">
        <f t="shared" si="799"/>
        <v>0</v>
      </c>
      <c r="V306" s="18">
        <f t="shared" si="799"/>
        <v>0</v>
      </c>
      <c r="W306" s="18">
        <f t="shared" si="799"/>
        <v>0</v>
      </c>
      <c r="X306" s="18">
        <f t="shared" si="693"/>
        <v>24501</v>
      </c>
      <c r="Y306" s="18">
        <f t="shared" si="694"/>
        <v>40000</v>
      </c>
      <c r="Z306" s="18">
        <f t="shared" si="695"/>
        <v>46500</v>
      </c>
      <c r="AA306" s="18">
        <f t="shared" si="799"/>
        <v>0</v>
      </c>
      <c r="AB306" s="18">
        <f t="shared" si="799"/>
        <v>0</v>
      </c>
      <c r="AC306" s="18">
        <f t="shared" si="799"/>
        <v>0</v>
      </c>
      <c r="AD306" s="18">
        <f t="shared" si="698"/>
        <v>24501</v>
      </c>
      <c r="AE306" s="18">
        <f t="shared" si="699"/>
        <v>40000</v>
      </c>
      <c r="AF306" s="18">
        <f t="shared" si="700"/>
        <v>46500</v>
      </c>
      <c r="AG306" s="18">
        <f t="shared" si="799"/>
        <v>0</v>
      </c>
      <c r="AH306" s="18">
        <f t="shared" si="702"/>
        <v>24501</v>
      </c>
      <c r="AI306" s="18">
        <f t="shared" si="703"/>
        <v>40000</v>
      </c>
      <c r="AJ306" s="18">
        <f t="shared" si="704"/>
        <v>46500</v>
      </c>
      <c r="AK306" s="18">
        <f t="shared" si="799"/>
        <v>0</v>
      </c>
      <c r="AL306" s="18">
        <f t="shared" si="799"/>
        <v>0</v>
      </c>
      <c r="AM306" s="18">
        <f t="shared" si="799"/>
        <v>0</v>
      </c>
      <c r="AN306" s="18">
        <f t="shared" si="706"/>
        <v>24501</v>
      </c>
      <c r="AO306" s="18">
        <f t="shared" si="707"/>
        <v>40000</v>
      </c>
      <c r="AP306" s="18">
        <f t="shared" si="708"/>
        <v>46500</v>
      </c>
      <c r="AQ306" s="18">
        <f t="shared" si="799"/>
        <v>0</v>
      </c>
      <c r="AR306" s="18">
        <f t="shared" si="710"/>
        <v>24501</v>
      </c>
      <c r="AS306" s="18">
        <f t="shared" si="799"/>
        <v>0</v>
      </c>
      <c r="AT306" s="18">
        <f t="shared" si="799"/>
        <v>0</v>
      </c>
      <c r="AU306" s="18">
        <f t="shared" si="799"/>
        <v>0</v>
      </c>
      <c r="AV306" s="18">
        <f t="shared" si="712"/>
        <v>24501</v>
      </c>
      <c r="AW306" s="18">
        <f t="shared" si="713"/>
        <v>40000</v>
      </c>
      <c r="AX306" s="18">
        <f t="shared" si="714"/>
        <v>46500</v>
      </c>
      <c r="AY306" s="18">
        <f t="shared" si="799"/>
        <v>0</v>
      </c>
      <c r="AZ306" s="18">
        <f t="shared" si="799"/>
        <v>0</v>
      </c>
      <c r="BA306" s="18">
        <f t="shared" si="684"/>
        <v>24501</v>
      </c>
      <c r="BB306" s="18">
        <f t="shared" si="685"/>
        <v>40000</v>
      </c>
      <c r="BC306" s="18">
        <f t="shared" si="799"/>
        <v>0</v>
      </c>
      <c r="BD306" s="18">
        <f t="shared" si="799"/>
        <v>0</v>
      </c>
      <c r="BE306" s="18">
        <f t="shared" si="799"/>
        <v>0</v>
      </c>
      <c r="BF306" s="18">
        <f t="shared" si="680"/>
        <v>24501</v>
      </c>
      <c r="BG306" s="18">
        <f t="shared" si="681"/>
        <v>40000</v>
      </c>
      <c r="BH306" s="18">
        <f t="shared" si="682"/>
        <v>46500</v>
      </c>
      <c r="BI306" s="18">
        <f t="shared" si="799"/>
        <v>0</v>
      </c>
      <c r="BJ306" s="25"/>
      <c r="BK306" s="36"/>
    </row>
    <row r="307" spans="1:92" x14ac:dyDescent="0.3">
      <c r="A307" s="19" t="s">
        <v>686</v>
      </c>
      <c r="B307" s="50">
        <v>610</v>
      </c>
      <c r="C307" s="51"/>
      <c r="D307" s="51"/>
      <c r="E307" s="14" t="s">
        <v>472</v>
      </c>
      <c r="F307" s="18">
        <f t="shared" si="799"/>
        <v>24501</v>
      </c>
      <c r="G307" s="18">
        <f t="shared" si="799"/>
        <v>40000</v>
      </c>
      <c r="H307" s="18">
        <f t="shared" si="799"/>
        <v>46500</v>
      </c>
      <c r="I307" s="18">
        <f t="shared" si="799"/>
        <v>0</v>
      </c>
      <c r="J307" s="18">
        <f t="shared" si="799"/>
        <v>0</v>
      </c>
      <c r="K307" s="18">
        <f t="shared" si="799"/>
        <v>0</v>
      </c>
      <c r="L307" s="18">
        <f t="shared" si="765"/>
        <v>24501</v>
      </c>
      <c r="M307" s="18">
        <f t="shared" si="766"/>
        <v>40000</v>
      </c>
      <c r="N307" s="18">
        <f t="shared" si="767"/>
        <v>46500</v>
      </c>
      <c r="O307" s="18">
        <f t="shared" si="799"/>
        <v>0</v>
      </c>
      <c r="P307" s="18">
        <f t="shared" si="799"/>
        <v>0</v>
      </c>
      <c r="Q307" s="18">
        <f t="shared" si="799"/>
        <v>0</v>
      </c>
      <c r="R307" s="18">
        <f t="shared" si="689"/>
        <v>24501</v>
      </c>
      <c r="S307" s="18">
        <f t="shared" si="690"/>
        <v>40000</v>
      </c>
      <c r="T307" s="18">
        <f t="shared" si="691"/>
        <v>46500</v>
      </c>
      <c r="U307" s="18">
        <f t="shared" si="799"/>
        <v>0</v>
      </c>
      <c r="V307" s="18">
        <f t="shared" si="799"/>
        <v>0</v>
      </c>
      <c r="W307" s="18">
        <f t="shared" si="799"/>
        <v>0</v>
      </c>
      <c r="X307" s="18">
        <f t="shared" si="693"/>
        <v>24501</v>
      </c>
      <c r="Y307" s="18">
        <f t="shared" si="694"/>
        <v>40000</v>
      </c>
      <c r="Z307" s="18">
        <f t="shared" si="695"/>
        <v>46500</v>
      </c>
      <c r="AA307" s="18">
        <f t="shared" si="799"/>
        <v>0</v>
      </c>
      <c r="AB307" s="18">
        <f t="shared" si="799"/>
        <v>0</v>
      </c>
      <c r="AC307" s="18">
        <f t="shared" si="799"/>
        <v>0</v>
      </c>
      <c r="AD307" s="18">
        <f t="shared" si="698"/>
        <v>24501</v>
      </c>
      <c r="AE307" s="18">
        <f t="shared" si="699"/>
        <v>40000</v>
      </c>
      <c r="AF307" s="18">
        <f t="shared" si="700"/>
        <v>46500</v>
      </c>
      <c r="AG307" s="18">
        <f t="shared" si="799"/>
        <v>0</v>
      </c>
      <c r="AH307" s="18">
        <f t="shared" si="702"/>
        <v>24501</v>
      </c>
      <c r="AI307" s="18">
        <f t="shared" si="703"/>
        <v>40000</v>
      </c>
      <c r="AJ307" s="18">
        <f t="shared" si="704"/>
        <v>46500</v>
      </c>
      <c r="AK307" s="18">
        <f t="shared" si="799"/>
        <v>0</v>
      </c>
      <c r="AL307" s="18">
        <f t="shared" si="799"/>
        <v>0</v>
      </c>
      <c r="AM307" s="18">
        <f t="shared" si="799"/>
        <v>0</v>
      </c>
      <c r="AN307" s="18">
        <f t="shared" si="706"/>
        <v>24501</v>
      </c>
      <c r="AO307" s="18">
        <f t="shared" si="707"/>
        <v>40000</v>
      </c>
      <c r="AP307" s="18">
        <f t="shared" si="708"/>
        <v>46500</v>
      </c>
      <c r="AQ307" s="18">
        <f t="shared" si="799"/>
        <v>0</v>
      </c>
      <c r="AR307" s="18">
        <f t="shared" si="710"/>
        <v>24501</v>
      </c>
      <c r="AS307" s="18">
        <f t="shared" si="799"/>
        <v>0</v>
      </c>
      <c r="AT307" s="18">
        <f t="shared" si="799"/>
        <v>0</v>
      </c>
      <c r="AU307" s="18">
        <f t="shared" si="799"/>
        <v>0</v>
      </c>
      <c r="AV307" s="18">
        <f t="shared" si="712"/>
        <v>24501</v>
      </c>
      <c r="AW307" s="18">
        <f t="shared" si="713"/>
        <v>40000</v>
      </c>
      <c r="AX307" s="18">
        <f t="shared" si="714"/>
        <v>46500</v>
      </c>
      <c r="AY307" s="18">
        <f t="shared" si="799"/>
        <v>0</v>
      </c>
      <c r="AZ307" s="18">
        <f t="shared" si="799"/>
        <v>0</v>
      </c>
      <c r="BA307" s="18">
        <f t="shared" si="684"/>
        <v>24501</v>
      </c>
      <c r="BB307" s="18">
        <f t="shared" si="685"/>
        <v>40000</v>
      </c>
      <c r="BC307" s="18">
        <f t="shared" si="799"/>
        <v>0</v>
      </c>
      <c r="BD307" s="18">
        <f t="shared" si="799"/>
        <v>0</v>
      </c>
      <c r="BE307" s="18">
        <f t="shared" si="799"/>
        <v>0</v>
      </c>
      <c r="BF307" s="18">
        <f t="shared" si="680"/>
        <v>24501</v>
      </c>
      <c r="BG307" s="18">
        <f t="shared" si="681"/>
        <v>40000</v>
      </c>
      <c r="BH307" s="18">
        <f t="shared" si="682"/>
        <v>46500</v>
      </c>
      <c r="BI307" s="18">
        <f t="shared" si="799"/>
        <v>0</v>
      </c>
      <c r="BJ307" s="25"/>
      <c r="BK307" s="36"/>
    </row>
    <row r="308" spans="1:92" x14ac:dyDescent="0.3">
      <c r="A308" s="19" t="s">
        <v>686</v>
      </c>
      <c r="B308" s="50">
        <v>610</v>
      </c>
      <c r="C308" s="51" t="s">
        <v>23</v>
      </c>
      <c r="D308" s="51" t="s">
        <v>5</v>
      </c>
      <c r="E308" s="14" t="s">
        <v>442</v>
      </c>
      <c r="F308" s="18">
        <v>24501</v>
      </c>
      <c r="G308" s="18">
        <v>40000</v>
      </c>
      <c r="H308" s="18">
        <v>46500</v>
      </c>
      <c r="I308" s="18"/>
      <c r="J308" s="18"/>
      <c r="K308" s="18"/>
      <c r="L308" s="18">
        <f t="shared" si="765"/>
        <v>24501</v>
      </c>
      <c r="M308" s="18">
        <f t="shared" si="766"/>
        <v>40000</v>
      </c>
      <c r="N308" s="18">
        <f t="shared" si="767"/>
        <v>46500</v>
      </c>
      <c r="O308" s="18"/>
      <c r="P308" s="18"/>
      <c r="Q308" s="18"/>
      <c r="R308" s="18">
        <f t="shared" si="689"/>
        <v>24501</v>
      </c>
      <c r="S308" s="18">
        <f t="shared" si="690"/>
        <v>40000</v>
      </c>
      <c r="T308" s="18">
        <f t="shared" si="691"/>
        <v>46500</v>
      </c>
      <c r="U308" s="18"/>
      <c r="V308" s="18"/>
      <c r="W308" s="18"/>
      <c r="X308" s="18">
        <f t="shared" si="693"/>
        <v>24501</v>
      </c>
      <c r="Y308" s="18">
        <f t="shared" si="694"/>
        <v>40000</v>
      </c>
      <c r="Z308" s="18">
        <f t="shared" si="695"/>
        <v>46500</v>
      </c>
      <c r="AA308" s="18"/>
      <c r="AB308" s="18"/>
      <c r="AC308" s="18"/>
      <c r="AD308" s="18">
        <f t="shared" si="698"/>
        <v>24501</v>
      </c>
      <c r="AE308" s="18">
        <f t="shared" si="699"/>
        <v>40000</v>
      </c>
      <c r="AF308" s="18">
        <f t="shared" si="700"/>
        <v>46500</v>
      </c>
      <c r="AG308" s="18"/>
      <c r="AH308" s="18">
        <f t="shared" si="702"/>
        <v>24501</v>
      </c>
      <c r="AI308" s="18">
        <f t="shared" si="703"/>
        <v>40000</v>
      </c>
      <c r="AJ308" s="18">
        <f t="shared" si="704"/>
        <v>46500</v>
      </c>
      <c r="AK308" s="18"/>
      <c r="AL308" s="18"/>
      <c r="AM308" s="18"/>
      <c r="AN308" s="18">
        <f t="shared" si="706"/>
        <v>24501</v>
      </c>
      <c r="AO308" s="18">
        <f t="shared" si="707"/>
        <v>40000</v>
      </c>
      <c r="AP308" s="18">
        <f t="shared" si="708"/>
        <v>46500</v>
      </c>
      <c r="AQ308" s="18"/>
      <c r="AR308" s="18">
        <f t="shared" si="710"/>
        <v>24501</v>
      </c>
      <c r="AS308" s="18"/>
      <c r="AT308" s="18"/>
      <c r="AU308" s="18"/>
      <c r="AV308" s="18">
        <f t="shared" si="712"/>
        <v>24501</v>
      </c>
      <c r="AW308" s="18">
        <f t="shared" si="713"/>
        <v>40000</v>
      </c>
      <c r="AX308" s="18">
        <f t="shared" si="714"/>
        <v>46500</v>
      </c>
      <c r="AY308" s="18"/>
      <c r="AZ308" s="18"/>
      <c r="BA308" s="18">
        <f t="shared" si="684"/>
        <v>24501</v>
      </c>
      <c r="BB308" s="18">
        <f t="shared" si="685"/>
        <v>40000</v>
      </c>
      <c r="BC308" s="18"/>
      <c r="BD308" s="18"/>
      <c r="BE308" s="18"/>
      <c r="BF308" s="18">
        <f t="shared" si="680"/>
        <v>24501</v>
      </c>
      <c r="BG308" s="18">
        <f t="shared" si="681"/>
        <v>40000</v>
      </c>
      <c r="BH308" s="18">
        <f t="shared" si="682"/>
        <v>46500</v>
      </c>
      <c r="BI308" s="18"/>
      <c r="BJ308" s="25"/>
      <c r="BK308" s="36"/>
    </row>
    <row r="309" spans="1:92" ht="46.8" x14ac:dyDescent="0.3">
      <c r="A309" s="19" t="s">
        <v>871</v>
      </c>
      <c r="B309" s="50"/>
      <c r="C309" s="51"/>
      <c r="D309" s="51"/>
      <c r="E309" s="14" t="s">
        <v>863</v>
      </c>
      <c r="F309" s="18">
        <f t="shared" ref="F309:BI313" si="800">F310</f>
        <v>10454.700000000001</v>
      </c>
      <c r="G309" s="18">
        <f t="shared" si="800"/>
        <v>21599.3</v>
      </c>
      <c r="H309" s="18">
        <f t="shared" si="800"/>
        <v>0</v>
      </c>
      <c r="I309" s="18">
        <f t="shared" si="800"/>
        <v>0</v>
      </c>
      <c r="J309" s="18">
        <f t="shared" si="800"/>
        <v>0</v>
      </c>
      <c r="K309" s="18">
        <f t="shared" si="800"/>
        <v>0</v>
      </c>
      <c r="L309" s="18">
        <f t="shared" si="765"/>
        <v>10454.700000000001</v>
      </c>
      <c r="M309" s="18">
        <f t="shared" si="766"/>
        <v>21599.3</v>
      </c>
      <c r="N309" s="18">
        <f t="shared" si="767"/>
        <v>0</v>
      </c>
      <c r="O309" s="18">
        <f t="shared" si="800"/>
        <v>0</v>
      </c>
      <c r="P309" s="18">
        <f t="shared" si="800"/>
        <v>0</v>
      </c>
      <c r="Q309" s="18">
        <f t="shared" si="800"/>
        <v>0</v>
      </c>
      <c r="R309" s="18">
        <f t="shared" si="689"/>
        <v>10454.700000000001</v>
      </c>
      <c r="S309" s="18">
        <f t="shared" si="690"/>
        <v>21599.3</v>
      </c>
      <c r="T309" s="18">
        <f t="shared" si="691"/>
        <v>0</v>
      </c>
      <c r="U309" s="18">
        <f t="shared" si="800"/>
        <v>0</v>
      </c>
      <c r="V309" s="18">
        <f t="shared" si="800"/>
        <v>0</v>
      </c>
      <c r="W309" s="18">
        <f t="shared" si="800"/>
        <v>0</v>
      </c>
      <c r="X309" s="18">
        <f t="shared" si="693"/>
        <v>10454.700000000001</v>
      </c>
      <c r="Y309" s="18">
        <f t="shared" si="694"/>
        <v>21599.3</v>
      </c>
      <c r="Z309" s="18">
        <f t="shared" si="695"/>
        <v>0</v>
      </c>
      <c r="AA309" s="18">
        <f t="shared" si="800"/>
        <v>0</v>
      </c>
      <c r="AB309" s="18">
        <f t="shared" si="800"/>
        <v>0</v>
      </c>
      <c r="AC309" s="18">
        <f t="shared" si="800"/>
        <v>0</v>
      </c>
      <c r="AD309" s="18">
        <f t="shared" si="698"/>
        <v>10454.700000000001</v>
      </c>
      <c r="AE309" s="18">
        <f t="shared" si="699"/>
        <v>21599.3</v>
      </c>
      <c r="AF309" s="18">
        <f t="shared" si="700"/>
        <v>0</v>
      </c>
      <c r="AG309" s="18">
        <f t="shared" si="800"/>
        <v>0</v>
      </c>
      <c r="AH309" s="18">
        <f t="shared" si="702"/>
        <v>10454.700000000001</v>
      </c>
      <c r="AI309" s="18">
        <f t="shared" si="703"/>
        <v>21599.3</v>
      </c>
      <c r="AJ309" s="18">
        <f t="shared" si="704"/>
        <v>0</v>
      </c>
      <c r="AK309" s="18">
        <f t="shared" si="800"/>
        <v>0</v>
      </c>
      <c r="AL309" s="18">
        <f t="shared" si="800"/>
        <v>0</v>
      </c>
      <c r="AM309" s="18">
        <f t="shared" si="800"/>
        <v>0</v>
      </c>
      <c r="AN309" s="18">
        <f t="shared" si="706"/>
        <v>10454.700000000001</v>
      </c>
      <c r="AO309" s="18">
        <f t="shared" si="707"/>
        <v>21599.3</v>
      </c>
      <c r="AP309" s="18">
        <f t="shared" si="708"/>
        <v>0</v>
      </c>
      <c r="AQ309" s="18">
        <f t="shared" si="800"/>
        <v>0</v>
      </c>
      <c r="AR309" s="18">
        <f t="shared" si="710"/>
        <v>10454.700000000001</v>
      </c>
      <c r="AS309" s="18">
        <f t="shared" si="800"/>
        <v>0</v>
      </c>
      <c r="AT309" s="18">
        <f t="shared" si="800"/>
        <v>0</v>
      </c>
      <c r="AU309" s="18">
        <f t="shared" si="800"/>
        <v>0</v>
      </c>
      <c r="AV309" s="18">
        <f t="shared" si="712"/>
        <v>10454.700000000001</v>
      </c>
      <c r="AW309" s="18">
        <f t="shared" si="713"/>
        <v>21599.3</v>
      </c>
      <c r="AX309" s="18">
        <f t="shared" si="714"/>
        <v>0</v>
      </c>
      <c r="AY309" s="18">
        <f t="shared" si="800"/>
        <v>0</v>
      </c>
      <c r="AZ309" s="18">
        <f t="shared" si="800"/>
        <v>0</v>
      </c>
      <c r="BA309" s="18">
        <f t="shared" si="684"/>
        <v>10454.700000000001</v>
      </c>
      <c r="BB309" s="18">
        <f t="shared" si="685"/>
        <v>21599.3</v>
      </c>
      <c r="BC309" s="18">
        <f t="shared" si="800"/>
        <v>0</v>
      </c>
      <c r="BD309" s="18">
        <f t="shared" si="800"/>
        <v>0</v>
      </c>
      <c r="BE309" s="18">
        <f t="shared" si="800"/>
        <v>0</v>
      </c>
      <c r="BF309" s="18">
        <f t="shared" si="680"/>
        <v>10454.700000000001</v>
      </c>
      <c r="BG309" s="18">
        <f t="shared" si="681"/>
        <v>21599.3</v>
      </c>
      <c r="BH309" s="18">
        <f t="shared" si="682"/>
        <v>0</v>
      </c>
      <c r="BI309" s="18">
        <f t="shared" si="800"/>
        <v>0</v>
      </c>
      <c r="BJ309" s="25"/>
      <c r="BK309" s="36"/>
    </row>
    <row r="310" spans="1:92" ht="46.8" x14ac:dyDescent="0.3">
      <c r="A310" s="19" t="s">
        <v>871</v>
      </c>
      <c r="B310" s="50">
        <v>600</v>
      </c>
      <c r="C310" s="51"/>
      <c r="D310" s="51"/>
      <c r="E310" s="14" t="s">
        <v>458</v>
      </c>
      <c r="F310" s="18">
        <f>F313+F311</f>
        <v>10454.700000000001</v>
      </c>
      <c r="G310" s="18">
        <f t="shared" ref="G310:BI310" si="801">G313+G311</f>
        <v>21599.3</v>
      </c>
      <c r="H310" s="18">
        <f t="shared" si="801"/>
        <v>0</v>
      </c>
      <c r="I310" s="18">
        <f t="shared" ref="I310:K310" si="802">I313+I311</f>
        <v>0</v>
      </c>
      <c r="J310" s="18">
        <f t="shared" si="802"/>
        <v>0</v>
      </c>
      <c r="K310" s="18">
        <f t="shared" si="802"/>
        <v>0</v>
      </c>
      <c r="L310" s="18">
        <f t="shared" si="765"/>
        <v>10454.700000000001</v>
      </c>
      <c r="M310" s="18">
        <f t="shared" si="766"/>
        <v>21599.3</v>
      </c>
      <c r="N310" s="18">
        <f t="shared" si="767"/>
        <v>0</v>
      </c>
      <c r="O310" s="18">
        <f t="shared" ref="O310:Q310" si="803">O313+O311</f>
        <v>0</v>
      </c>
      <c r="P310" s="18">
        <f t="shared" si="803"/>
        <v>0</v>
      </c>
      <c r="Q310" s="18">
        <f t="shared" si="803"/>
        <v>0</v>
      </c>
      <c r="R310" s="18">
        <f t="shared" si="689"/>
        <v>10454.700000000001</v>
      </c>
      <c r="S310" s="18">
        <f t="shared" si="690"/>
        <v>21599.3</v>
      </c>
      <c r="T310" s="18">
        <f t="shared" si="691"/>
        <v>0</v>
      </c>
      <c r="U310" s="18">
        <f t="shared" ref="U310:W310" si="804">U313+U311</f>
        <v>0</v>
      </c>
      <c r="V310" s="18">
        <f t="shared" si="804"/>
        <v>0</v>
      </c>
      <c r="W310" s="18">
        <f t="shared" si="804"/>
        <v>0</v>
      </c>
      <c r="X310" s="18">
        <f t="shared" si="693"/>
        <v>10454.700000000001</v>
      </c>
      <c r="Y310" s="18">
        <f t="shared" si="694"/>
        <v>21599.3</v>
      </c>
      <c r="Z310" s="18">
        <f t="shared" si="695"/>
        <v>0</v>
      </c>
      <c r="AA310" s="18">
        <f t="shared" ref="AA310:AB310" si="805">AA313+AA311</f>
        <v>0</v>
      </c>
      <c r="AB310" s="18">
        <f t="shared" si="805"/>
        <v>0</v>
      </c>
      <c r="AC310" s="18">
        <f t="shared" ref="AC310" si="806">AC313+AC311</f>
        <v>0</v>
      </c>
      <c r="AD310" s="18">
        <f t="shared" si="698"/>
        <v>10454.700000000001</v>
      </c>
      <c r="AE310" s="18">
        <f t="shared" si="699"/>
        <v>21599.3</v>
      </c>
      <c r="AF310" s="18">
        <f t="shared" si="700"/>
        <v>0</v>
      </c>
      <c r="AG310" s="18">
        <f t="shared" ref="AG310" si="807">AG313+AG311</f>
        <v>0</v>
      </c>
      <c r="AH310" s="18">
        <f t="shared" si="702"/>
        <v>10454.700000000001</v>
      </c>
      <c r="AI310" s="18">
        <f t="shared" si="703"/>
        <v>21599.3</v>
      </c>
      <c r="AJ310" s="18">
        <f t="shared" si="704"/>
        <v>0</v>
      </c>
      <c r="AK310" s="18">
        <f t="shared" ref="AK310:AM310" si="808">AK313+AK311</f>
        <v>0</v>
      </c>
      <c r="AL310" s="18">
        <f t="shared" si="808"/>
        <v>0</v>
      </c>
      <c r="AM310" s="18">
        <f t="shared" si="808"/>
        <v>0</v>
      </c>
      <c r="AN310" s="18">
        <f t="shared" si="706"/>
        <v>10454.700000000001</v>
      </c>
      <c r="AO310" s="18">
        <f t="shared" si="707"/>
        <v>21599.3</v>
      </c>
      <c r="AP310" s="18">
        <f t="shared" si="708"/>
        <v>0</v>
      </c>
      <c r="AQ310" s="18">
        <f t="shared" ref="AQ310" si="809">AQ313+AQ311</f>
        <v>0</v>
      </c>
      <c r="AR310" s="18">
        <f t="shared" si="710"/>
        <v>10454.700000000001</v>
      </c>
      <c r="AS310" s="18">
        <f t="shared" ref="AS310:AU310" si="810">AS313+AS311</f>
        <v>0</v>
      </c>
      <c r="AT310" s="18">
        <f t="shared" si="810"/>
        <v>0</v>
      </c>
      <c r="AU310" s="18">
        <f t="shared" si="810"/>
        <v>0</v>
      </c>
      <c r="AV310" s="18">
        <f t="shared" si="712"/>
        <v>10454.700000000001</v>
      </c>
      <c r="AW310" s="18">
        <f t="shared" si="713"/>
        <v>21599.3</v>
      </c>
      <c r="AX310" s="18">
        <f t="shared" si="714"/>
        <v>0</v>
      </c>
      <c r="AY310" s="18">
        <f t="shared" ref="AY310:AZ310" si="811">AY313+AY311</f>
        <v>0</v>
      </c>
      <c r="AZ310" s="18">
        <f t="shared" si="811"/>
        <v>0</v>
      </c>
      <c r="BA310" s="18">
        <f t="shared" si="684"/>
        <v>10454.700000000001</v>
      </c>
      <c r="BB310" s="18">
        <f t="shared" si="685"/>
        <v>21599.3</v>
      </c>
      <c r="BC310" s="18">
        <f t="shared" ref="BC310:BE310" si="812">BC313+BC311</f>
        <v>0</v>
      </c>
      <c r="BD310" s="18">
        <f t="shared" si="812"/>
        <v>0</v>
      </c>
      <c r="BE310" s="18">
        <f t="shared" si="812"/>
        <v>0</v>
      </c>
      <c r="BF310" s="18">
        <f t="shared" si="680"/>
        <v>10454.700000000001</v>
      </c>
      <c r="BG310" s="18">
        <f t="shared" si="681"/>
        <v>21599.3</v>
      </c>
      <c r="BH310" s="18">
        <f t="shared" si="682"/>
        <v>0</v>
      </c>
      <c r="BI310" s="18">
        <f t="shared" si="801"/>
        <v>0</v>
      </c>
      <c r="BJ310" s="25"/>
      <c r="BK310" s="36"/>
    </row>
    <row r="311" spans="1:92" x14ac:dyDescent="0.3">
      <c r="A311" s="19" t="s">
        <v>871</v>
      </c>
      <c r="B311" s="50">
        <v>610</v>
      </c>
      <c r="C311" s="51"/>
      <c r="D311" s="51"/>
      <c r="E311" s="14" t="s">
        <v>472</v>
      </c>
      <c r="F311" s="18">
        <f>F312</f>
        <v>0</v>
      </c>
      <c r="G311" s="18">
        <f t="shared" ref="G311:BI311" si="813">G312</f>
        <v>9000</v>
      </c>
      <c r="H311" s="18">
        <f t="shared" si="813"/>
        <v>0</v>
      </c>
      <c r="I311" s="18">
        <f t="shared" si="813"/>
        <v>0</v>
      </c>
      <c r="J311" s="18">
        <f t="shared" si="813"/>
        <v>0</v>
      </c>
      <c r="K311" s="18">
        <f t="shared" si="813"/>
        <v>0</v>
      </c>
      <c r="L311" s="18">
        <f t="shared" si="765"/>
        <v>0</v>
      </c>
      <c r="M311" s="18">
        <f t="shared" si="766"/>
        <v>9000</v>
      </c>
      <c r="N311" s="18">
        <f t="shared" si="767"/>
        <v>0</v>
      </c>
      <c r="O311" s="18">
        <f t="shared" si="813"/>
        <v>0</v>
      </c>
      <c r="P311" s="18">
        <f t="shared" si="813"/>
        <v>0</v>
      </c>
      <c r="Q311" s="18">
        <f t="shared" si="813"/>
        <v>0</v>
      </c>
      <c r="R311" s="18">
        <f t="shared" si="689"/>
        <v>0</v>
      </c>
      <c r="S311" s="18">
        <f t="shared" si="690"/>
        <v>9000</v>
      </c>
      <c r="T311" s="18">
        <f t="shared" si="691"/>
        <v>0</v>
      </c>
      <c r="U311" s="18">
        <f t="shared" si="813"/>
        <v>0</v>
      </c>
      <c r="V311" s="18">
        <f t="shared" si="813"/>
        <v>0</v>
      </c>
      <c r="W311" s="18">
        <f t="shared" si="813"/>
        <v>0</v>
      </c>
      <c r="X311" s="18">
        <f t="shared" si="693"/>
        <v>0</v>
      </c>
      <c r="Y311" s="18">
        <f t="shared" si="694"/>
        <v>9000</v>
      </c>
      <c r="Z311" s="18">
        <f t="shared" si="695"/>
        <v>0</v>
      </c>
      <c r="AA311" s="18">
        <f t="shared" si="813"/>
        <v>0</v>
      </c>
      <c r="AB311" s="18">
        <f t="shared" si="813"/>
        <v>0</v>
      </c>
      <c r="AC311" s="18">
        <f t="shared" si="813"/>
        <v>0</v>
      </c>
      <c r="AD311" s="18">
        <f t="shared" si="698"/>
        <v>0</v>
      </c>
      <c r="AE311" s="18">
        <f t="shared" si="699"/>
        <v>9000</v>
      </c>
      <c r="AF311" s="18">
        <f t="shared" si="700"/>
        <v>0</v>
      </c>
      <c r="AG311" s="18">
        <f t="shared" si="813"/>
        <v>0</v>
      </c>
      <c r="AH311" s="18">
        <f t="shared" si="702"/>
        <v>0</v>
      </c>
      <c r="AI311" s="18">
        <f t="shared" si="703"/>
        <v>9000</v>
      </c>
      <c r="AJ311" s="18">
        <f t="shared" si="704"/>
        <v>0</v>
      </c>
      <c r="AK311" s="18">
        <f t="shared" si="813"/>
        <v>0</v>
      </c>
      <c r="AL311" s="18">
        <f t="shared" si="813"/>
        <v>0</v>
      </c>
      <c r="AM311" s="18">
        <f t="shared" si="813"/>
        <v>0</v>
      </c>
      <c r="AN311" s="18">
        <f t="shared" si="706"/>
        <v>0</v>
      </c>
      <c r="AO311" s="18">
        <f t="shared" si="707"/>
        <v>9000</v>
      </c>
      <c r="AP311" s="18">
        <f t="shared" si="708"/>
        <v>0</v>
      </c>
      <c r="AQ311" s="18">
        <f t="shared" si="813"/>
        <v>0</v>
      </c>
      <c r="AR311" s="18">
        <f t="shared" si="710"/>
        <v>0</v>
      </c>
      <c r="AS311" s="18">
        <f t="shared" si="813"/>
        <v>0</v>
      </c>
      <c r="AT311" s="18">
        <f t="shared" si="813"/>
        <v>0</v>
      </c>
      <c r="AU311" s="18">
        <f t="shared" si="813"/>
        <v>0</v>
      </c>
      <c r="AV311" s="18">
        <f t="shared" si="712"/>
        <v>0</v>
      </c>
      <c r="AW311" s="18">
        <f t="shared" si="713"/>
        <v>9000</v>
      </c>
      <c r="AX311" s="18">
        <f t="shared" si="714"/>
        <v>0</v>
      </c>
      <c r="AY311" s="18">
        <f t="shared" si="813"/>
        <v>0</v>
      </c>
      <c r="AZ311" s="18">
        <f t="shared" si="813"/>
        <v>0</v>
      </c>
      <c r="BA311" s="18">
        <f t="shared" si="684"/>
        <v>0</v>
      </c>
      <c r="BB311" s="18">
        <f t="shared" si="685"/>
        <v>9000</v>
      </c>
      <c r="BC311" s="18">
        <f t="shared" si="813"/>
        <v>0</v>
      </c>
      <c r="BD311" s="18">
        <f t="shared" si="813"/>
        <v>0</v>
      </c>
      <c r="BE311" s="18">
        <f t="shared" si="813"/>
        <v>0</v>
      </c>
      <c r="BF311" s="18">
        <f t="shared" si="680"/>
        <v>0</v>
      </c>
      <c r="BG311" s="18">
        <f t="shared" si="681"/>
        <v>9000</v>
      </c>
      <c r="BH311" s="18">
        <f t="shared" si="682"/>
        <v>0</v>
      </c>
      <c r="BI311" s="18">
        <f t="shared" si="813"/>
        <v>0</v>
      </c>
      <c r="BJ311" s="25"/>
      <c r="BK311" s="36"/>
    </row>
    <row r="312" spans="1:92" x14ac:dyDescent="0.3">
      <c r="A312" s="19" t="s">
        <v>871</v>
      </c>
      <c r="B312" s="50">
        <v>610</v>
      </c>
      <c r="C312" s="51" t="s">
        <v>23</v>
      </c>
      <c r="D312" s="51" t="s">
        <v>5</v>
      </c>
      <c r="E312" s="14" t="s">
        <v>442</v>
      </c>
      <c r="F312" s="18">
        <v>0</v>
      </c>
      <c r="G312" s="18">
        <v>9000</v>
      </c>
      <c r="H312" s="18">
        <v>0</v>
      </c>
      <c r="I312" s="18"/>
      <c r="J312" s="18"/>
      <c r="K312" s="18"/>
      <c r="L312" s="18">
        <f t="shared" si="765"/>
        <v>0</v>
      </c>
      <c r="M312" s="18">
        <f t="shared" si="766"/>
        <v>9000</v>
      </c>
      <c r="N312" s="18">
        <f t="shared" si="767"/>
        <v>0</v>
      </c>
      <c r="O312" s="18"/>
      <c r="P312" s="18"/>
      <c r="Q312" s="18"/>
      <c r="R312" s="18">
        <f t="shared" si="689"/>
        <v>0</v>
      </c>
      <c r="S312" s="18">
        <f t="shared" si="690"/>
        <v>9000</v>
      </c>
      <c r="T312" s="18">
        <f t="shared" si="691"/>
        <v>0</v>
      </c>
      <c r="U312" s="18"/>
      <c r="V312" s="18"/>
      <c r="W312" s="18"/>
      <c r="X312" s="18">
        <f t="shared" si="693"/>
        <v>0</v>
      </c>
      <c r="Y312" s="18">
        <f t="shared" si="694"/>
        <v>9000</v>
      </c>
      <c r="Z312" s="18">
        <f t="shared" si="695"/>
        <v>0</v>
      </c>
      <c r="AA312" s="18"/>
      <c r="AB312" s="18"/>
      <c r="AC312" s="18"/>
      <c r="AD312" s="18">
        <f t="shared" si="698"/>
        <v>0</v>
      </c>
      <c r="AE312" s="18">
        <f t="shared" si="699"/>
        <v>9000</v>
      </c>
      <c r="AF312" s="18">
        <f t="shared" si="700"/>
        <v>0</v>
      </c>
      <c r="AG312" s="18"/>
      <c r="AH312" s="18">
        <f t="shared" si="702"/>
        <v>0</v>
      </c>
      <c r="AI312" s="18">
        <f t="shared" si="703"/>
        <v>9000</v>
      </c>
      <c r="AJ312" s="18">
        <f t="shared" si="704"/>
        <v>0</v>
      </c>
      <c r="AK312" s="18"/>
      <c r="AL312" s="18"/>
      <c r="AM312" s="18"/>
      <c r="AN312" s="18">
        <f t="shared" si="706"/>
        <v>0</v>
      </c>
      <c r="AO312" s="18">
        <f t="shared" si="707"/>
        <v>9000</v>
      </c>
      <c r="AP312" s="18">
        <f t="shared" si="708"/>
        <v>0</v>
      </c>
      <c r="AQ312" s="18"/>
      <c r="AR312" s="18">
        <f t="shared" si="710"/>
        <v>0</v>
      </c>
      <c r="AS312" s="18"/>
      <c r="AT312" s="18"/>
      <c r="AU312" s="18"/>
      <c r="AV312" s="18">
        <f t="shared" si="712"/>
        <v>0</v>
      </c>
      <c r="AW312" s="18">
        <f t="shared" si="713"/>
        <v>9000</v>
      </c>
      <c r="AX312" s="18">
        <f t="shared" si="714"/>
        <v>0</v>
      </c>
      <c r="AY312" s="18"/>
      <c r="AZ312" s="18"/>
      <c r="BA312" s="18">
        <f t="shared" si="684"/>
        <v>0</v>
      </c>
      <c r="BB312" s="18">
        <f t="shared" si="685"/>
        <v>9000</v>
      </c>
      <c r="BC312" s="18"/>
      <c r="BD312" s="18"/>
      <c r="BE312" s="18"/>
      <c r="BF312" s="18">
        <f t="shared" si="680"/>
        <v>0</v>
      </c>
      <c r="BG312" s="18">
        <f t="shared" si="681"/>
        <v>9000</v>
      </c>
      <c r="BH312" s="18">
        <f t="shared" si="682"/>
        <v>0</v>
      </c>
      <c r="BI312" s="18"/>
      <c r="BJ312" s="25"/>
      <c r="BK312" s="36"/>
    </row>
    <row r="313" spans="1:92" x14ac:dyDescent="0.3">
      <c r="A313" s="19" t="s">
        <v>871</v>
      </c>
      <c r="B313" s="50">
        <v>620</v>
      </c>
      <c r="C313" s="51"/>
      <c r="D313" s="51"/>
      <c r="E313" s="14" t="s">
        <v>473</v>
      </c>
      <c r="F313" s="18">
        <f t="shared" si="800"/>
        <v>10454.700000000001</v>
      </c>
      <c r="G313" s="18">
        <f t="shared" si="800"/>
        <v>12599.3</v>
      </c>
      <c r="H313" s="18">
        <f t="shared" si="800"/>
        <v>0</v>
      </c>
      <c r="I313" s="18">
        <f t="shared" si="800"/>
        <v>0</v>
      </c>
      <c r="J313" s="18">
        <f t="shared" si="800"/>
        <v>0</v>
      </c>
      <c r="K313" s="18">
        <f t="shared" si="800"/>
        <v>0</v>
      </c>
      <c r="L313" s="18">
        <f t="shared" si="765"/>
        <v>10454.700000000001</v>
      </c>
      <c r="M313" s="18">
        <f t="shared" si="766"/>
        <v>12599.3</v>
      </c>
      <c r="N313" s="18">
        <f t="shared" si="767"/>
        <v>0</v>
      </c>
      <c r="O313" s="18">
        <f t="shared" si="800"/>
        <v>0</v>
      </c>
      <c r="P313" s="18">
        <f t="shared" si="800"/>
        <v>0</v>
      </c>
      <c r="Q313" s="18">
        <f t="shared" si="800"/>
        <v>0</v>
      </c>
      <c r="R313" s="18">
        <f t="shared" si="689"/>
        <v>10454.700000000001</v>
      </c>
      <c r="S313" s="18">
        <f t="shared" si="690"/>
        <v>12599.3</v>
      </c>
      <c r="T313" s="18">
        <f t="shared" si="691"/>
        <v>0</v>
      </c>
      <c r="U313" s="18">
        <f t="shared" si="800"/>
        <v>0</v>
      </c>
      <c r="V313" s="18">
        <f t="shared" si="800"/>
        <v>0</v>
      </c>
      <c r="W313" s="18">
        <f t="shared" si="800"/>
        <v>0</v>
      </c>
      <c r="X313" s="18">
        <f t="shared" si="693"/>
        <v>10454.700000000001</v>
      </c>
      <c r="Y313" s="18">
        <f t="shared" si="694"/>
        <v>12599.3</v>
      </c>
      <c r="Z313" s="18">
        <f t="shared" si="695"/>
        <v>0</v>
      </c>
      <c r="AA313" s="18">
        <f t="shared" si="800"/>
        <v>0</v>
      </c>
      <c r="AB313" s="18">
        <f t="shared" si="800"/>
        <v>0</v>
      </c>
      <c r="AC313" s="18">
        <f t="shared" si="800"/>
        <v>0</v>
      </c>
      <c r="AD313" s="18">
        <f t="shared" si="698"/>
        <v>10454.700000000001</v>
      </c>
      <c r="AE313" s="18">
        <f t="shared" si="699"/>
        <v>12599.3</v>
      </c>
      <c r="AF313" s="18">
        <f t="shared" si="700"/>
        <v>0</v>
      </c>
      <c r="AG313" s="18">
        <f t="shared" si="800"/>
        <v>0</v>
      </c>
      <c r="AH313" s="18">
        <f t="shared" si="702"/>
        <v>10454.700000000001</v>
      </c>
      <c r="AI313" s="18">
        <f t="shared" si="703"/>
        <v>12599.3</v>
      </c>
      <c r="AJ313" s="18">
        <f t="shared" si="704"/>
        <v>0</v>
      </c>
      <c r="AK313" s="18">
        <f t="shared" si="800"/>
        <v>0</v>
      </c>
      <c r="AL313" s="18">
        <f t="shared" si="800"/>
        <v>0</v>
      </c>
      <c r="AM313" s="18">
        <f t="shared" si="800"/>
        <v>0</v>
      </c>
      <c r="AN313" s="18">
        <f t="shared" si="706"/>
        <v>10454.700000000001</v>
      </c>
      <c r="AO313" s="18">
        <f t="shared" si="707"/>
        <v>12599.3</v>
      </c>
      <c r="AP313" s="18">
        <f t="shared" si="708"/>
        <v>0</v>
      </c>
      <c r="AQ313" s="18">
        <f t="shared" si="800"/>
        <v>0</v>
      </c>
      <c r="AR313" s="18">
        <f t="shared" si="710"/>
        <v>10454.700000000001</v>
      </c>
      <c r="AS313" s="18">
        <f t="shared" si="800"/>
        <v>0</v>
      </c>
      <c r="AT313" s="18">
        <f t="shared" si="800"/>
        <v>0</v>
      </c>
      <c r="AU313" s="18">
        <f t="shared" si="800"/>
        <v>0</v>
      </c>
      <c r="AV313" s="18">
        <f t="shared" si="712"/>
        <v>10454.700000000001</v>
      </c>
      <c r="AW313" s="18">
        <f t="shared" si="713"/>
        <v>12599.3</v>
      </c>
      <c r="AX313" s="18">
        <f t="shared" si="714"/>
        <v>0</v>
      </c>
      <c r="AY313" s="18">
        <f t="shared" si="800"/>
        <v>0</v>
      </c>
      <c r="AZ313" s="18">
        <f t="shared" si="800"/>
        <v>0</v>
      </c>
      <c r="BA313" s="18">
        <f t="shared" si="684"/>
        <v>10454.700000000001</v>
      </c>
      <c r="BB313" s="18">
        <f t="shared" si="685"/>
        <v>12599.3</v>
      </c>
      <c r="BC313" s="18">
        <f t="shared" si="800"/>
        <v>0</v>
      </c>
      <c r="BD313" s="18">
        <f t="shared" si="800"/>
        <v>0</v>
      </c>
      <c r="BE313" s="18">
        <f t="shared" si="800"/>
        <v>0</v>
      </c>
      <c r="BF313" s="18">
        <f t="shared" si="680"/>
        <v>10454.700000000001</v>
      </c>
      <c r="BG313" s="18">
        <f t="shared" si="681"/>
        <v>12599.3</v>
      </c>
      <c r="BH313" s="18">
        <f t="shared" si="682"/>
        <v>0</v>
      </c>
      <c r="BI313" s="18">
        <f t="shared" si="800"/>
        <v>0</v>
      </c>
      <c r="BJ313" s="25"/>
      <c r="BK313" s="36"/>
    </row>
    <row r="314" spans="1:92" x14ac:dyDescent="0.3">
      <c r="A314" s="19" t="s">
        <v>871</v>
      </c>
      <c r="B314" s="50">
        <v>620</v>
      </c>
      <c r="C314" s="51" t="s">
        <v>23</v>
      </c>
      <c r="D314" s="51" t="s">
        <v>5</v>
      </c>
      <c r="E314" s="14" t="s">
        <v>442</v>
      </c>
      <c r="F314" s="18">
        <v>10454.700000000001</v>
      </c>
      <c r="G314" s="18">
        <v>12599.3</v>
      </c>
      <c r="H314" s="18">
        <v>0</v>
      </c>
      <c r="I314" s="18"/>
      <c r="J314" s="18"/>
      <c r="K314" s="18"/>
      <c r="L314" s="18">
        <f t="shared" si="765"/>
        <v>10454.700000000001</v>
      </c>
      <c r="M314" s="18">
        <f t="shared" si="766"/>
        <v>12599.3</v>
      </c>
      <c r="N314" s="18">
        <f t="shared" si="767"/>
        <v>0</v>
      </c>
      <c r="O314" s="18"/>
      <c r="P314" s="18"/>
      <c r="Q314" s="18"/>
      <c r="R314" s="18">
        <f t="shared" si="689"/>
        <v>10454.700000000001</v>
      </c>
      <c r="S314" s="18">
        <f t="shared" si="690"/>
        <v>12599.3</v>
      </c>
      <c r="T314" s="18">
        <f t="shared" si="691"/>
        <v>0</v>
      </c>
      <c r="U314" s="18"/>
      <c r="V314" s="18"/>
      <c r="W314" s="18"/>
      <c r="X314" s="18">
        <f t="shared" si="693"/>
        <v>10454.700000000001</v>
      </c>
      <c r="Y314" s="18">
        <f t="shared" si="694"/>
        <v>12599.3</v>
      </c>
      <c r="Z314" s="18">
        <f t="shared" si="695"/>
        <v>0</v>
      </c>
      <c r="AA314" s="18"/>
      <c r="AB314" s="18"/>
      <c r="AC314" s="18"/>
      <c r="AD314" s="18">
        <f t="shared" si="698"/>
        <v>10454.700000000001</v>
      </c>
      <c r="AE314" s="18">
        <f t="shared" si="699"/>
        <v>12599.3</v>
      </c>
      <c r="AF314" s="18">
        <f t="shared" si="700"/>
        <v>0</v>
      </c>
      <c r="AG314" s="18"/>
      <c r="AH314" s="18">
        <f t="shared" si="702"/>
        <v>10454.700000000001</v>
      </c>
      <c r="AI314" s="18">
        <f t="shared" si="703"/>
        <v>12599.3</v>
      </c>
      <c r="AJ314" s="18">
        <f t="shared" si="704"/>
        <v>0</v>
      </c>
      <c r="AK314" s="18"/>
      <c r="AL314" s="18"/>
      <c r="AM314" s="18"/>
      <c r="AN314" s="18">
        <f t="shared" si="706"/>
        <v>10454.700000000001</v>
      </c>
      <c r="AO314" s="18">
        <f t="shared" si="707"/>
        <v>12599.3</v>
      </c>
      <c r="AP314" s="18">
        <f t="shared" si="708"/>
        <v>0</v>
      </c>
      <c r="AQ314" s="18"/>
      <c r="AR314" s="18">
        <f t="shared" si="710"/>
        <v>10454.700000000001</v>
      </c>
      <c r="AS314" s="18"/>
      <c r="AT314" s="18"/>
      <c r="AU314" s="18"/>
      <c r="AV314" s="18">
        <f t="shared" si="712"/>
        <v>10454.700000000001</v>
      </c>
      <c r="AW314" s="18">
        <f t="shared" si="713"/>
        <v>12599.3</v>
      </c>
      <c r="AX314" s="18">
        <f t="shared" si="714"/>
        <v>0</v>
      </c>
      <c r="AY314" s="18"/>
      <c r="AZ314" s="18"/>
      <c r="BA314" s="18">
        <f t="shared" si="684"/>
        <v>10454.700000000001</v>
      </c>
      <c r="BB314" s="18">
        <f t="shared" si="685"/>
        <v>12599.3</v>
      </c>
      <c r="BC314" s="18"/>
      <c r="BD314" s="18"/>
      <c r="BE314" s="18"/>
      <c r="BF314" s="18">
        <f t="shared" si="680"/>
        <v>10454.700000000001</v>
      </c>
      <c r="BG314" s="18">
        <f t="shared" si="681"/>
        <v>12599.3</v>
      </c>
      <c r="BH314" s="18">
        <f t="shared" si="682"/>
        <v>0</v>
      </c>
      <c r="BI314" s="18"/>
      <c r="BJ314" s="25"/>
      <c r="BK314" s="36"/>
    </row>
    <row r="315" spans="1:92" ht="78" x14ac:dyDescent="0.3">
      <c r="A315" s="19" t="s">
        <v>1561</v>
      </c>
      <c r="B315" s="19"/>
      <c r="C315" s="14"/>
      <c r="D315" s="51"/>
      <c r="E315" s="14" t="s">
        <v>1562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>
        <f>AS316</f>
        <v>998.4</v>
      </c>
      <c r="AT315" s="18">
        <f t="shared" ref="AT315:BI318" si="814">AT316</f>
        <v>998.4</v>
      </c>
      <c r="AU315" s="18">
        <f t="shared" si="814"/>
        <v>998.4</v>
      </c>
      <c r="AV315" s="18">
        <f t="shared" si="712"/>
        <v>998.4</v>
      </c>
      <c r="AW315" s="18">
        <f t="shared" si="713"/>
        <v>998.4</v>
      </c>
      <c r="AX315" s="18">
        <f t="shared" si="714"/>
        <v>998.4</v>
      </c>
      <c r="AY315" s="18">
        <f t="shared" si="814"/>
        <v>0</v>
      </c>
      <c r="AZ315" s="18">
        <f t="shared" si="814"/>
        <v>0</v>
      </c>
      <c r="BA315" s="18">
        <f t="shared" si="684"/>
        <v>998.4</v>
      </c>
      <c r="BB315" s="18">
        <f t="shared" si="685"/>
        <v>998.4</v>
      </c>
      <c r="BC315" s="18">
        <f t="shared" si="814"/>
        <v>0</v>
      </c>
      <c r="BD315" s="18">
        <f t="shared" si="814"/>
        <v>0</v>
      </c>
      <c r="BE315" s="18">
        <f t="shared" si="814"/>
        <v>0</v>
      </c>
      <c r="BF315" s="18">
        <f t="shared" si="680"/>
        <v>998.4</v>
      </c>
      <c r="BG315" s="18">
        <f t="shared" si="681"/>
        <v>998.4</v>
      </c>
      <c r="BH315" s="18">
        <f t="shared" si="682"/>
        <v>998.4</v>
      </c>
      <c r="BI315" s="18">
        <f t="shared" si="814"/>
        <v>0</v>
      </c>
      <c r="BJ315" s="25"/>
      <c r="BK315" s="36"/>
    </row>
    <row r="316" spans="1:92" ht="78" x14ac:dyDescent="0.3">
      <c r="A316" s="19" t="s">
        <v>1563</v>
      </c>
      <c r="B316" s="19"/>
      <c r="C316" s="14"/>
      <c r="D316" s="51"/>
      <c r="E316" s="14" t="s">
        <v>1564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>
        <f>AS317</f>
        <v>998.4</v>
      </c>
      <c r="AT316" s="18">
        <f t="shared" si="814"/>
        <v>998.4</v>
      </c>
      <c r="AU316" s="18">
        <f t="shared" si="814"/>
        <v>998.4</v>
      </c>
      <c r="AV316" s="18">
        <f t="shared" si="712"/>
        <v>998.4</v>
      </c>
      <c r="AW316" s="18">
        <f t="shared" si="713"/>
        <v>998.4</v>
      </c>
      <c r="AX316" s="18">
        <f t="shared" si="714"/>
        <v>998.4</v>
      </c>
      <c r="AY316" s="18">
        <f t="shared" si="814"/>
        <v>0</v>
      </c>
      <c r="AZ316" s="18">
        <f t="shared" si="814"/>
        <v>0</v>
      </c>
      <c r="BA316" s="18">
        <f t="shared" si="684"/>
        <v>998.4</v>
      </c>
      <c r="BB316" s="18">
        <f t="shared" si="685"/>
        <v>998.4</v>
      </c>
      <c r="BC316" s="18">
        <f t="shared" si="814"/>
        <v>0</v>
      </c>
      <c r="BD316" s="18">
        <f t="shared" si="814"/>
        <v>0</v>
      </c>
      <c r="BE316" s="18">
        <f t="shared" si="814"/>
        <v>0</v>
      </c>
      <c r="BF316" s="18">
        <f t="shared" si="680"/>
        <v>998.4</v>
      </c>
      <c r="BG316" s="18">
        <f t="shared" si="681"/>
        <v>998.4</v>
      </c>
      <c r="BH316" s="18">
        <f t="shared" si="682"/>
        <v>998.4</v>
      </c>
      <c r="BI316" s="18">
        <f t="shared" si="814"/>
        <v>0</v>
      </c>
      <c r="BJ316" s="25"/>
      <c r="BK316" s="36"/>
    </row>
    <row r="317" spans="1:92" ht="46.8" x14ac:dyDescent="0.3">
      <c r="A317" s="19" t="s">
        <v>1563</v>
      </c>
      <c r="B317" s="50">
        <v>600</v>
      </c>
      <c r="C317" s="51"/>
      <c r="D317" s="51"/>
      <c r="E317" s="14" t="s">
        <v>458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>
        <f>AS318</f>
        <v>998.4</v>
      </c>
      <c r="AT317" s="18">
        <f t="shared" si="814"/>
        <v>998.4</v>
      </c>
      <c r="AU317" s="18">
        <f t="shared" si="814"/>
        <v>998.4</v>
      </c>
      <c r="AV317" s="18">
        <f t="shared" si="712"/>
        <v>998.4</v>
      </c>
      <c r="AW317" s="18">
        <f t="shared" si="713"/>
        <v>998.4</v>
      </c>
      <c r="AX317" s="18">
        <f t="shared" si="714"/>
        <v>998.4</v>
      </c>
      <c r="AY317" s="18">
        <f t="shared" si="814"/>
        <v>0</v>
      </c>
      <c r="AZ317" s="18">
        <f t="shared" si="814"/>
        <v>0</v>
      </c>
      <c r="BA317" s="18">
        <f t="shared" si="684"/>
        <v>998.4</v>
      </c>
      <c r="BB317" s="18">
        <f t="shared" si="685"/>
        <v>998.4</v>
      </c>
      <c r="BC317" s="18">
        <f t="shared" si="814"/>
        <v>0</v>
      </c>
      <c r="BD317" s="18">
        <f t="shared" si="814"/>
        <v>0</v>
      </c>
      <c r="BE317" s="18">
        <f t="shared" si="814"/>
        <v>0</v>
      </c>
      <c r="BF317" s="18">
        <f t="shared" si="680"/>
        <v>998.4</v>
      </c>
      <c r="BG317" s="18">
        <f t="shared" si="681"/>
        <v>998.4</v>
      </c>
      <c r="BH317" s="18">
        <f t="shared" si="682"/>
        <v>998.4</v>
      </c>
      <c r="BI317" s="18">
        <f t="shared" si="814"/>
        <v>0</v>
      </c>
      <c r="BJ317" s="25"/>
      <c r="BK317" s="36"/>
    </row>
    <row r="318" spans="1:92" x14ac:dyDescent="0.3">
      <c r="A318" s="19" t="s">
        <v>1563</v>
      </c>
      <c r="B318" s="50">
        <v>610</v>
      </c>
      <c r="C318" s="51"/>
      <c r="D318" s="51"/>
      <c r="E318" s="14" t="s">
        <v>472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>
        <f>AS319</f>
        <v>998.4</v>
      </c>
      <c r="AT318" s="18">
        <f t="shared" si="814"/>
        <v>998.4</v>
      </c>
      <c r="AU318" s="18">
        <f t="shared" si="814"/>
        <v>998.4</v>
      </c>
      <c r="AV318" s="18">
        <f t="shared" si="712"/>
        <v>998.4</v>
      </c>
      <c r="AW318" s="18">
        <f t="shared" si="713"/>
        <v>998.4</v>
      </c>
      <c r="AX318" s="18">
        <f t="shared" si="714"/>
        <v>998.4</v>
      </c>
      <c r="AY318" s="18">
        <f t="shared" si="814"/>
        <v>0</v>
      </c>
      <c r="AZ318" s="18">
        <f t="shared" si="814"/>
        <v>0</v>
      </c>
      <c r="BA318" s="18">
        <f t="shared" si="684"/>
        <v>998.4</v>
      </c>
      <c r="BB318" s="18">
        <f t="shared" si="685"/>
        <v>998.4</v>
      </c>
      <c r="BC318" s="18">
        <f t="shared" si="814"/>
        <v>0</v>
      </c>
      <c r="BD318" s="18">
        <f t="shared" si="814"/>
        <v>0</v>
      </c>
      <c r="BE318" s="18">
        <f t="shared" si="814"/>
        <v>0</v>
      </c>
      <c r="BF318" s="18">
        <f t="shared" si="680"/>
        <v>998.4</v>
      </c>
      <c r="BG318" s="18">
        <f t="shared" si="681"/>
        <v>998.4</v>
      </c>
      <c r="BH318" s="18">
        <f t="shared" si="682"/>
        <v>998.4</v>
      </c>
      <c r="BI318" s="18">
        <f t="shared" si="814"/>
        <v>0</v>
      </c>
      <c r="BJ318" s="25"/>
      <c r="BK318" s="36"/>
    </row>
    <row r="319" spans="1:92" x14ac:dyDescent="0.3">
      <c r="A319" s="19" t="s">
        <v>1563</v>
      </c>
      <c r="B319" s="50">
        <v>610</v>
      </c>
      <c r="C319" s="51" t="s">
        <v>23</v>
      </c>
      <c r="D319" s="51" t="s">
        <v>5</v>
      </c>
      <c r="E319" s="14" t="s">
        <v>442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>
        <v>998.4</v>
      </c>
      <c r="AT319" s="18">
        <v>998.4</v>
      </c>
      <c r="AU319" s="18">
        <v>998.4</v>
      </c>
      <c r="AV319" s="18">
        <f t="shared" si="712"/>
        <v>998.4</v>
      </c>
      <c r="AW319" s="18">
        <f t="shared" si="713"/>
        <v>998.4</v>
      </c>
      <c r="AX319" s="18">
        <f t="shared" si="714"/>
        <v>998.4</v>
      </c>
      <c r="AY319" s="18"/>
      <c r="AZ319" s="18"/>
      <c r="BA319" s="18">
        <f t="shared" si="684"/>
        <v>998.4</v>
      </c>
      <c r="BB319" s="18">
        <f t="shared" si="685"/>
        <v>998.4</v>
      </c>
      <c r="BC319" s="18"/>
      <c r="BD319" s="18"/>
      <c r="BE319" s="18"/>
      <c r="BF319" s="18">
        <f t="shared" si="680"/>
        <v>998.4</v>
      </c>
      <c r="BG319" s="18">
        <f t="shared" si="681"/>
        <v>998.4</v>
      </c>
      <c r="BH319" s="18">
        <f t="shared" si="682"/>
        <v>998.4</v>
      </c>
      <c r="BI319" s="18"/>
      <c r="BJ319" s="25"/>
      <c r="BK319" s="36"/>
    </row>
    <row r="320" spans="1:92" s="11" customFormat="1" ht="46.8" x14ac:dyDescent="0.3">
      <c r="A320" s="10" t="s">
        <v>62</v>
      </c>
      <c r="B320" s="16"/>
      <c r="C320" s="10"/>
      <c r="D320" s="10"/>
      <c r="E320" s="15" t="s">
        <v>731</v>
      </c>
      <c r="F320" s="17">
        <f>F321+F340</f>
        <v>829759.2</v>
      </c>
      <c r="G320" s="17">
        <f t="shared" ref="G320:H320" si="815">G321+G340</f>
        <v>798852.9</v>
      </c>
      <c r="H320" s="17">
        <f t="shared" si="815"/>
        <v>798852.9</v>
      </c>
      <c r="I320" s="17">
        <f t="shared" ref="I320:K320" si="816">I321+I340</f>
        <v>0</v>
      </c>
      <c r="J320" s="17">
        <f t="shared" si="816"/>
        <v>0</v>
      </c>
      <c r="K320" s="17">
        <f t="shared" si="816"/>
        <v>0</v>
      </c>
      <c r="L320" s="17">
        <f t="shared" si="765"/>
        <v>829759.2</v>
      </c>
      <c r="M320" s="17">
        <f t="shared" si="766"/>
        <v>798852.9</v>
      </c>
      <c r="N320" s="17">
        <f t="shared" si="767"/>
        <v>798852.9</v>
      </c>
      <c r="O320" s="17">
        <f t="shared" ref="O320:Q320" si="817">O321+O340</f>
        <v>0</v>
      </c>
      <c r="P320" s="17">
        <f t="shared" si="817"/>
        <v>0</v>
      </c>
      <c r="Q320" s="17">
        <f t="shared" si="817"/>
        <v>0</v>
      </c>
      <c r="R320" s="17">
        <f t="shared" si="689"/>
        <v>829759.2</v>
      </c>
      <c r="S320" s="17">
        <f t="shared" si="690"/>
        <v>798852.9</v>
      </c>
      <c r="T320" s="17">
        <f t="shared" si="691"/>
        <v>798852.9</v>
      </c>
      <c r="U320" s="17">
        <f t="shared" ref="U320:W320" si="818">U321+U340</f>
        <v>0</v>
      </c>
      <c r="V320" s="17">
        <f t="shared" si="818"/>
        <v>0</v>
      </c>
      <c r="W320" s="17">
        <f t="shared" si="818"/>
        <v>0</v>
      </c>
      <c r="X320" s="17">
        <f t="shared" si="693"/>
        <v>829759.2</v>
      </c>
      <c r="Y320" s="17">
        <f t="shared" si="694"/>
        <v>798852.9</v>
      </c>
      <c r="Z320" s="17">
        <f t="shared" si="695"/>
        <v>798852.9</v>
      </c>
      <c r="AA320" s="17">
        <f t="shared" ref="AA320:AB320" si="819">AA321+AA340</f>
        <v>0</v>
      </c>
      <c r="AB320" s="17">
        <f t="shared" si="819"/>
        <v>0</v>
      </c>
      <c r="AC320" s="17">
        <f t="shared" ref="AC320" si="820">AC321+AC340</f>
        <v>0</v>
      </c>
      <c r="AD320" s="18">
        <f t="shared" si="698"/>
        <v>829759.2</v>
      </c>
      <c r="AE320" s="18">
        <f t="shared" si="699"/>
        <v>798852.9</v>
      </c>
      <c r="AF320" s="18">
        <f t="shared" si="700"/>
        <v>798852.9</v>
      </c>
      <c r="AG320" s="17">
        <f t="shared" ref="AG320" si="821">AG321+AG340</f>
        <v>0</v>
      </c>
      <c r="AH320" s="17">
        <f t="shared" si="702"/>
        <v>829759.2</v>
      </c>
      <c r="AI320" s="17">
        <f t="shared" si="703"/>
        <v>798852.9</v>
      </c>
      <c r="AJ320" s="17">
        <f t="shared" si="704"/>
        <v>798852.9</v>
      </c>
      <c r="AK320" s="17">
        <f>AK321+AK340+AK357</f>
        <v>85000</v>
      </c>
      <c r="AL320" s="17">
        <f t="shared" ref="AL320:BI320" si="822">AL321+AL340+AL357</f>
        <v>0</v>
      </c>
      <c r="AM320" s="17">
        <f t="shared" si="822"/>
        <v>0</v>
      </c>
      <c r="AN320" s="17">
        <f t="shared" si="706"/>
        <v>914759.2</v>
      </c>
      <c r="AO320" s="17">
        <f t="shared" si="707"/>
        <v>798852.9</v>
      </c>
      <c r="AP320" s="17">
        <f t="shared" si="708"/>
        <v>798852.9</v>
      </c>
      <c r="AQ320" s="17">
        <f t="shared" ref="AQ320" si="823">AQ321+AQ340+AQ357</f>
        <v>0</v>
      </c>
      <c r="AR320" s="17">
        <f t="shared" si="710"/>
        <v>914759.2</v>
      </c>
      <c r="AS320" s="17">
        <f t="shared" ref="AS320:AU320" si="824">AS321+AS340+AS357</f>
        <v>0</v>
      </c>
      <c r="AT320" s="17">
        <f t="shared" si="824"/>
        <v>0</v>
      </c>
      <c r="AU320" s="17">
        <f t="shared" si="824"/>
        <v>0</v>
      </c>
      <c r="AV320" s="17">
        <f t="shared" si="712"/>
        <v>914759.2</v>
      </c>
      <c r="AW320" s="17">
        <f t="shared" si="713"/>
        <v>798852.9</v>
      </c>
      <c r="AX320" s="17">
        <f t="shared" si="714"/>
        <v>798852.9</v>
      </c>
      <c r="AY320" s="17">
        <f t="shared" ref="AY320:AZ320" si="825">AY321+AY340+AY357</f>
        <v>0</v>
      </c>
      <c r="AZ320" s="17">
        <f t="shared" si="825"/>
        <v>0</v>
      </c>
      <c r="BA320" s="18">
        <f t="shared" si="684"/>
        <v>914759.2</v>
      </c>
      <c r="BB320" s="18">
        <f t="shared" si="685"/>
        <v>798852.9</v>
      </c>
      <c r="BC320" s="17">
        <f t="shared" ref="BC320:BE320" si="826">BC321+BC340+BC357</f>
        <v>0</v>
      </c>
      <c r="BD320" s="17">
        <f t="shared" si="826"/>
        <v>0</v>
      </c>
      <c r="BE320" s="17">
        <f t="shared" si="826"/>
        <v>0</v>
      </c>
      <c r="BF320" s="17">
        <f t="shared" si="680"/>
        <v>914759.2</v>
      </c>
      <c r="BG320" s="17">
        <f t="shared" si="681"/>
        <v>798852.9</v>
      </c>
      <c r="BH320" s="17">
        <f t="shared" si="682"/>
        <v>798852.9</v>
      </c>
      <c r="BI320" s="17">
        <f t="shared" si="822"/>
        <v>0</v>
      </c>
      <c r="BJ320" s="25"/>
      <c r="BK320" s="35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</row>
    <row r="321" spans="1:63" ht="46.8" x14ac:dyDescent="0.3">
      <c r="A321" s="51" t="s">
        <v>63</v>
      </c>
      <c r="B321" s="50"/>
      <c r="C321" s="51"/>
      <c r="D321" s="51"/>
      <c r="E321" s="14" t="s">
        <v>732</v>
      </c>
      <c r="F321" s="18">
        <f>F322+F328+F334</f>
        <v>326214.59999999998</v>
      </c>
      <c r="G321" s="18">
        <f t="shared" ref="G321:BI321" si="827">G322+G328+G334</f>
        <v>319304</v>
      </c>
      <c r="H321" s="18">
        <f t="shared" si="827"/>
        <v>319304</v>
      </c>
      <c r="I321" s="18">
        <f t="shared" ref="I321:K321" si="828">I322+I328+I334</f>
        <v>0</v>
      </c>
      <c r="J321" s="18">
        <f t="shared" si="828"/>
        <v>0</v>
      </c>
      <c r="K321" s="18">
        <f t="shared" si="828"/>
        <v>0</v>
      </c>
      <c r="L321" s="18">
        <f t="shared" si="765"/>
        <v>326214.59999999998</v>
      </c>
      <c r="M321" s="18">
        <f t="shared" si="766"/>
        <v>319304</v>
      </c>
      <c r="N321" s="18">
        <f t="shared" si="767"/>
        <v>319304</v>
      </c>
      <c r="O321" s="18">
        <f t="shared" ref="O321:Q321" si="829">O322+O328+O334</f>
        <v>0</v>
      </c>
      <c r="P321" s="18">
        <f t="shared" si="829"/>
        <v>0</v>
      </c>
      <c r="Q321" s="18">
        <f t="shared" si="829"/>
        <v>0</v>
      </c>
      <c r="R321" s="18">
        <f t="shared" si="689"/>
        <v>326214.59999999998</v>
      </c>
      <c r="S321" s="18">
        <f t="shared" si="690"/>
        <v>319304</v>
      </c>
      <c r="T321" s="18">
        <f t="shared" si="691"/>
        <v>319304</v>
      </c>
      <c r="U321" s="18">
        <f t="shared" ref="U321:W321" si="830">U322+U328+U334</f>
        <v>0</v>
      </c>
      <c r="V321" s="18">
        <f t="shared" si="830"/>
        <v>0</v>
      </c>
      <c r="W321" s="18">
        <f t="shared" si="830"/>
        <v>0</v>
      </c>
      <c r="X321" s="18">
        <f t="shared" si="693"/>
        <v>326214.59999999998</v>
      </c>
      <c r="Y321" s="18">
        <f t="shared" si="694"/>
        <v>319304</v>
      </c>
      <c r="Z321" s="18">
        <f t="shared" si="695"/>
        <v>319304</v>
      </c>
      <c r="AA321" s="18">
        <f t="shared" ref="AA321:AB321" si="831">AA322+AA328+AA334</f>
        <v>0</v>
      </c>
      <c r="AB321" s="18">
        <f t="shared" si="831"/>
        <v>0</v>
      </c>
      <c r="AC321" s="18">
        <f t="shared" ref="AC321" si="832">AC322+AC328+AC334</f>
        <v>0</v>
      </c>
      <c r="AD321" s="18">
        <f t="shared" si="698"/>
        <v>326214.59999999998</v>
      </c>
      <c r="AE321" s="18">
        <f t="shared" si="699"/>
        <v>319304</v>
      </c>
      <c r="AF321" s="18">
        <f t="shared" si="700"/>
        <v>319304</v>
      </c>
      <c r="AG321" s="18">
        <f t="shared" ref="AG321" si="833">AG322+AG328+AG334</f>
        <v>0</v>
      </c>
      <c r="AH321" s="18">
        <f t="shared" si="702"/>
        <v>326214.59999999998</v>
      </c>
      <c r="AI321" s="18">
        <f t="shared" si="703"/>
        <v>319304</v>
      </c>
      <c r="AJ321" s="18">
        <f t="shared" si="704"/>
        <v>319304</v>
      </c>
      <c r="AK321" s="18">
        <f t="shared" ref="AK321:AM321" si="834">AK322+AK328+AK334</f>
        <v>0</v>
      </c>
      <c r="AL321" s="18">
        <f t="shared" si="834"/>
        <v>0</v>
      </c>
      <c r="AM321" s="18">
        <f t="shared" si="834"/>
        <v>0</v>
      </c>
      <c r="AN321" s="18">
        <f t="shared" si="706"/>
        <v>326214.59999999998</v>
      </c>
      <c r="AO321" s="18">
        <f t="shared" si="707"/>
        <v>319304</v>
      </c>
      <c r="AP321" s="18">
        <f t="shared" si="708"/>
        <v>319304</v>
      </c>
      <c r="AQ321" s="18">
        <f t="shared" ref="AQ321" si="835">AQ322+AQ328+AQ334</f>
        <v>0</v>
      </c>
      <c r="AR321" s="18">
        <f t="shared" si="710"/>
        <v>326214.59999999998</v>
      </c>
      <c r="AS321" s="18">
        <f t="shared" ref="AS321:AU321" si="836">AS322+AS328+AS334</f>
        <v>0</v>
      </c>
      <c r="AT321" s="18">
        <f t="shared" si="836"/>
        <v>0</v>
      </c>
      <c r="AU321" s="18">
        <f t="shared" si="836"/>
        <v>0</v>
      </c>
      <c r="AV321" s="18">
        <f t="shared" si="712"/>
        <v>326214.59999999998</v>
      </c>
      <c r="AW321" s="18">
        <f t="shared" si="713"/>
        <v>319304</v>
      </c>
      <c r="AX321" s="18">
        <f t="shared" si="714"/>
        <v>319304</v>
      </c>
      <c r="AY321" s="18">
        <f t="shared" ref="AY321:AZ321" si="837">AY322+AY328+AY334</f>
        <v>0</v>
      </c>
      <c r="AZ321" s="18">
        <f t="shared" si="837"/>
        <v>0</v>
      </c>
      <c r="BA321" s="18">
        <f t="shared" si="684"/>
        <v>326214.59999999998</v>
      </c>
      <c r="BB321" s="18">
        <f t="shared" si="685"/>
        <v>319304</v>
      </c>
      <c r="BC321" s="18">
        <f t="shared" ref="BC321:BE321" si="838">BC322+BC328+BC334</f>
        <v>0</v>
      </c>
      <c r="BD321" s="18">
        <f t="shared" si="838"/>
        <v>0</v>
      </c>
      <c r="BE321" s="18">
        <f t="shared" si="838"/>
        <v>0</v>
      </c>
      <c r="BF321" s="18">
        <f t="shared" si="680"/>
        <v>326214.59999999998</v>
      </c>
      <c r="BG321" s="18">
        <f t="shared" si="681"/>
        <v>319304</v>
      </c>
      <c r="BH321" s="18">
        <f t="shared" si="682"/>
        <v>319304</v>
      </c>
      <c r="BI321" s="18">
        <f t="shared" si="827"/>
        <v>0</v>
      </c>
      <c r="BJ321" s="25"/>
      <c r="BK321" s="36"/>
    </row>
    <row r="322" spans="1:63" ht="46.8" x14ac:dyDescent="0.3">
      <c r="A322" s="51" t="s">
        <v>60</v>
      </c>
      <c r="B322" s="50"/>
      <c r="C322" s="51"/>
      <c r="D322" s="51"/>
      <c r="E322" s="14" t="s">
        <v>501</v>
      </c>
      <c r="F322" s="18">
        <f t="shared" ref="F322:BI322" si="839">F323</f>
        <v>303455</v>
      </c>
      <c r="G322" s="18">
        <f t="shared" si="839"/>
        <v>299304</v>
      </c>
      <c r="H322" s="18">
        <f t="shared" si="839"/>
        <v>299304</v>
      </c>
      <c r="I322" s="18">
        <f t="shared" si="839"/>
        <v>0</v>
      </c>
      <c r="J322" s="18">
        <f t="shared" si="839"/>
        <v>0</v>
      </c>
      <c r="K322" s="18">
        <f t="shared" si="839"/>
        <v>0</v>
      </c>
      <c r="L322" s="18">
        <f t="shared" si="765"/>
        <v>303455</v>
      </c>
      <c r="M322" s="18">
        <f t="shared" si="766"/>
        <v>299304</v>
      </c>
      <c r="N322" s="18">
        <f t="shared" si="767"/>
        <v>299304</v>
      </c>
      <c r="O322" s="18">
        <f t="shared" si="839"/>
        <v>0</v>
      </c>
      <c r="P322" s="18">
        <f t="shared" si="839"/>
        <v>0</v>
      </c>
      <c r="Q322" s="18">
        <f t="shared" si="839"/>
        <v>0</v>
      </c>
      <c r="R322" s="18">
        <f t="shared" si="689"/>
        <v>303455</v>
      </c>
      <c r="S322" s="18">
        <f t="shared" si="690"/>
        <v>299304</v>
      </c>
      <c r="T322" s="18">
        <f t="shared" si="691"/>
        <v>299304</v>
      </c>
      <c r="U322" s="18">
        <f t="shared" si="839"/>
        <v>0</v>
      </c>
      <c r="V322" s="18">
        <f t="shared" si="839"/>
        <v>0</v>
      </c>
      <c r="W322" s="18">
        <f t="shared" si="839"/>
        <v>0</v>
      </c>
      <c r="X322" s="18">
        <f t="shared" si="693"/>
        <v>303455</v>
      </c>
      <c r="Y322" s="18">
        <f t="shared" si="694"/>
        <v>299304</v>
      </c>
      <c r="Z322" s="18">
        <f t="shared" si="695"/>
        <v>299304</v>
      </c>
      <c r="AA322" s="18">
        <f t="shared" si="839"/>
        <v>0</v>
      </c>
      <c r="AB322" s="18">
        <f t="shared" si="839"/>
        <v>0</v>
      </c>
      <c r="AC322" s="18">
        <f t="shared" si="839"/>
        <v>0</v>
      </c>
      <c r="AD322" s="18">
        <f t="shared" si="698"/>
        <v>303455</v>
      </c>
      <c r="AE322" s="18">
        <f t="shared" si="699"/>
        <v>299304</v>
      </c>
      <c r="AF322" s="18">
        <f t="shared" si="700"/>
        <v>299304</v>
      </c>
      <c r="AG322" s="18">
        <f t="shared" si="839"/>
        <v>0</v>
      </c>
      <c r="AH322" s="18">
        <f t="shared" si="702"/>
        <v>303455</v>
      </c>
      <c r="AI322" s="18">
        <f t="shared" si="703"/>
        <v>299304</v>
      </c>
      <c r="AJ322" s="18">
        <f t="shared" si="704"/>
        <v>299304</v>
      </c>
      <c r="AK322" s="18">
        <f t="shared" si="839"/>
        <v>0</v>
      </c>
      <c r="AL322" s="18">
        <f t="shared" si="839"/>
        <v>0</v>
      </c>
      <c r="AM322" s="18">
        <f t="shared" si="839"/>
        <v>0</v>
      </c>
      <c r="AN322" s="18">
        <f t="shared" si="706"/>
        <v>303455</v>
      </c>
      <c r="AO322" s="18">
        <f t="shared" si="707"/>
        <v>299304</v>
      </c>
      <c r="AP322" s="18">
        <f t="shared" si="708"/>
        <v>299304</v>
      </c>
      <c r="AQ322" s="18">
        <f t="shared" si="839"/>
        <v>0</v>
      </c>
      <c r="AR322" s="18">
        <f t="shared" si="710"/>
        <v>303455</v>
      </c>
      <c r="AS322" s="18">
        <f t="shared" si="839"/>
        <v>0</v>
      </c>
      <c r="AT322" s="18">
        <f t="shared" si="839"/>
        <v>0</v>
      </c>
      <c r="AU322" s="18">
        <f t="shared" si="839"/>
        <v>0</v>
      </c>
      <c r="AV322" s="18">
        <f t="shared" si="712"/>
        <v>303455</v>
      </c>
      <c r="AW322" s="18">
        <f t="shared" si="713"/>
        <v>299304</v>
      </c>
      <c r="AX322" s="18">
        <f t="shared" si="714"/>
        <v>299304</v>
      </c>
      <c r="AY322" s="18">
        <f t="shared" si="839"/>
        <v>0</v>
      </c>
      <c r="AZ322" s="18">
        <f t="shared" si="839"/>
        <v>0</v>
      </c>
      <c r="BA322" s="18">
        <f t="shared" si="684"/>
        <v>303455</v>
      </c>
      <c r="BB322" s="18">
        <f t="shared" si="685"/>
        <v>299304</v>
      </c>
      <c r="BC322" s="18">
        <f t="shared" si="839"/>
        <v>0</v>
      </c>
      <c r="BD322" s="18">
        <f t="shared" si="839"/>
        <v>0</v>
      </c>
      <c r="BE322" s="18">
        <f t="shared" si="839"/>
        <v>0</v>
      </c>
      <c r="BF322" s="18">
        <f t="shared" si="680"/>
        <v>303455</v>
      </c>
      <c r="BG322" s="18">
        <f t="shared" si="681"/>
        <v>299304</v>
      </c>
      <c r="BH322" s="18">
        <f t="shared" si="682"/>
        <v>299304</v>
      </c>
      <c r="BI322" s="18">
        <f t="shared" si="839"/>
        <v>0</v>
      </c>
      <c r="BJ322" s="25"/>
      <c r="BK322" s="36"/>
    </row>
    <row r="323" spans="1:63" ht="46.8" x14ac:dyDescent="0.3">
      <c r="A323" s="51" t="s">
        <v>60</v>
      </c>
      <c r="B323" s="50">
        <v>600</v>
      </c>
      <c r="C323" s="51"/>
      <c r="D323" s="51"/>
      <c r="E323" s="14" t="s">
        <v>458</v>
      </c>
      <c r="F323" s="18">
        <f>F324+F326</f>
        <v>303455</v>
      </c>
      <c r="G323" s="18">
        <f t="shared" ref="G323:BI323" si="840">G324+G326</f>
        <v>299304</v>
      </c>
      <c r="H323" s="18">
        <f t="shared" si="840"/>
        <v>299304</v>
      </c>
      <c r="I323" s="18">
        <f t="shared" ref="I323:K323" si="841">I324+I326</f>
        <v>0</v>
      </c>
      <c r="J323" s="18">
        <f t="shared" si="841"/>
        <v>0</v>
      </c>
      <c r="K323" s="18">
        <f t="shared" si="841"/>
        <v>0</v>
      </c>
      <c r="L323" s="18">
        <f t="shared" si="765"/>
        <v>303455</v>
      </c>
      <c r="M323" s="18">
        <f t="shared" si="766"/>
        <v>299304</v>
      </c>
      <c r="N323" s="18">
        <f t="shared" si="767"/>
        <v>299304</v>
      </c>
      <c r="O323" s="18">
        <f t="shared" ref="O323:Q323" si="842">O324+O326</f>
        <v>0</v>
      </c>
      <c r="P323" s="18">
        <f t="shared" si="842"/>
        <v>0</v>
      </c>
      <c r="Q323" s="18">
        <f t="shared" si="842"/>
        <v>0</v>
      </c>
      <c r="R323" s="18">
        <f t="shared" si="689"/>
        <v>303455</v>
      </c>
      <c r="S323" s="18">
        <f t="shared" si="690"/>
        <v>299304</v>
      </c>
      <c r="T323" s="18">
        <f t="shared" si="691"/>
        <v>299304</v>
      </c>
      <c r="U323" s="18">
        <f t="shared" ref="U323:W323" si="843">U324+U326</f>
        <v>0</v>
      </c>
      <c r="V323" s="18">
        <f t="shared" si="843"/>
        <v>0</v>
      </c>
      <c r="W323" s="18">
        <f t="shared" si="843"/>
        <v>0</v>
      </c>
      <c r="X323" s="18">
        <f t="shared" si="693"/>
        <v>303455</v>
      </c>
      <c r="Y323" s="18">
        <f t="shared" si="694"/>
        <v>299304</v>
      </c>
      <c r="Z323" s="18">
        <f t="shared" si="695"/>
        <v>299304</v>
      </c>
      <c r="AA323" s="18">
        <f t="shared" ref="AA323:AB323" si="844">AA324+AA326</f>
        <v>0</v>
      </c>
      <c r="AB323" s="18">
        <f t="shared" si="844"/>
        <v>0</v>
      </c>
      <c r="AC323" s="18">
        <f t="shared" ref="AC323" si="845">AC324+AC326</f>
        <v>0</v>
      </c>
      <c r="AD323" s="18">
        <f t="shared" si="698"/>
        <v>303455</v>
      </c>
      <c r="AE323" s="18">
        <f t="shared" si="699"/>
        <v>299304</v>
      </c>
      <c r="AF323" s="18">
        <f t="shared" si="700"/>
        <v>299304</v>
      </c>
      <c r="AG323" s="18">
        <f t="shared" ref="AG323" si="846">AG324+AG326</f>
        <v>0</v>
      </c>
      <c r="AH323" s="18">
        <f t="shared" si="702"/>
        <v>303455</v>
      </c>
      <c r="AI323" s="18">
        <f t="shared" si="703"/>
        <v>299304</v>
      </c>
      <c r="AJ323" s="18">
        <f t="shared" si="704"/>
        <v>299304</v>
      </c>
      <c r="AK323" s="18">
        <f t="shared" ref="AK323:AM323" si="847">AK324+AK326</f>
        <v>0</v>
      </c>
      <c r="AL323" s="18">
        <f t="shared" si="847"/>
        <v>0</v>
      </c>
      <c r="AM323" s="18">
        <f t="shared" si="847"/>
        <v>0</v>
      </c>
      <c r="AN323" s="18">
        <f t="shared" si="706"/>
        <v>303455</v>
      </c>
      <c r="AO323" s="18">
        <f t="shared" si="707"/>
        <v>299304</v>
      </c>
      <c r="AP323" s="18">
        <f t="shared" si="708"/>
        <v>299304</v>
      </c>
      <c r="AQ323" s="18">
        <f t="shared" ref="AQ323" si="848">AQ324+AQ326</f>
        <v>0</v>
      </c>
      <c r="AR323" s="18">
        <f t="shared" si="710"/>
        <v>303455</v>
      </c>
      <c r="AS323" s="18">
        <f t="shared" ref="AS323:AU323" si="849">AS324+AS326</f>
        <v>0</v>
      </c>
      <c r="AT323" s="18">
        <f t="shared" si="849"/>
        <v>0</v>
      </c>
      <c r="AU323" s="18">
        <f t="shared" si="849"/>
        <v>0</v>
      </c>
      <c r="AV323" s="18">
        <f t="shared" si="712"/>
        <v>303455</v>
      </c>
      <c r="AW323" s="18">
        <f t="shared" si="713"/>
        <v>299304</v>
      </c>
      <c r="AX323" s="18">
        <f t="shared" si="714"/>
        <v>299304</v>
      </c>
      <c r="AY323" s="18">
        <f t="shared" ref="AY323:AZ323" si="850">AY324+AY326</f>
        <v>0</v>
      </c>
      <c r="AZ323" s="18">
        <f t="shared" si="850"/>
        <v>0</v>
      </c>
      <c r="BA323" s="18">
        <f t="shared" si="684"/>
        <v>303455</v>
      </c>
      <c r="BB323" s="18">
        <f t="shared" si="685"/>
        <v>299304</v>
      </c>
      <c r="BC323" s="18">
        <f t="shared" ref="BC323:BE323" si="851">BC324+BC326</f>
        <v>0</v>
      </c>
      <c r="BD323" s="18">
        <f t="shared" si="851"/>
        <v>0</v>
      </c>
      <c r="BE323" s="18">
        <f t="shared" si="851"/>
        <v>0</v>
      </c>
      <c r="BF323" s="18">
        <f t="shared" si="680"/>
        <v>303455</v>
      </c>
      <c r="BG323" s="18">
        <f t="shared" si="681"/>
        <v>299304</v>
      </c>
      <c r="BH323" s="18">
        <f t="shared" si="682"/>
        <v>299304</v>
      </c>
      <c r="BI323" s="18">
        <f t="shared" si="840"/>
        <v>0</v>
      </c>
      <c r="BJ323" s="25"/>
      <c r="BK323" s="36"/>
    </row>
    <row r="324" spans="1:63" x14ac:dyDescent="0.3">
      <c r="A324" s="51" t="s">
        <v>60</v>
      </c>
      <c r="B324" s="50">
        <v>610</v>
      </c>
      <c r="C324" s="51"/>
      <c r="D324" s="51"/>
      <c r="E324" s="14" t="s">
        <v>472</v>
      </c>
      <c r="F324" s="18">
        <f t="shared" ref="F324:BI324" si="852">F325</f>
        <v>61699.1</v>
      </c>
      <c r="G324" s="18">
        <f t="shared" si="852"/>
        <v>61699.1</v>
      </c>
      <c r="H324" s="18">
        <f t="shared" si="852"/>
        <v>61699.1</v>
      </c>
      <c r="I324" s="18">
        <f t="shared" si="852"/>
        <v>0</v>
      </c>
      <c r="J324" s="18">
        <f t="shared" si="852"/>
        <v>0</v>
      </c>
      <c r="K324" s="18">
        <f t="shared" si="852"/>
        <v>0</v>
      </c>
      <c r="L324" s="18">
        <f t="shared" si="765"/>
        <v>61699.1</v>
      </c>
      <c r="M324" s="18">
        <f t="shared" si="766"/>
        <v>61699.1</v>
      </c>
      <c r="N324" s="18">
        <f t="shared" si="767"/>
        <v>61699.1</v>
      </c>
      <c r="O324" s="18">
        <f t="shared" si="852"/>
        <v>0</v>
      </c>
      <c r="P324" s="18">
        <f t="shared" si="852"/>
        <v>0</v>
      </c>
      <c r="Q324" s="18">
        <f t="shared" si="852"/>
        <v>0</v>
      </c>
      <c r="R324" s="18">
        <f t="shared" si="689"/>
        <v>61699.1</v>
      </c>
      <c r="S324" s="18">
        <f t="shared" si="690"/>
        <v>61699.1</v>
      </c>
      <c r="T324" s="18">
        <f t="shared" si="691"/>
        <v>61699.1</v>
      </c>
      <c r="U324" s="18">
        <f t="shared" si="852"/>
        <v>0</v>
      </c>
      <c r="V324" s="18">
        <f t="shared" si="852"/>
        <v>0</v>
      </c>
      <c r="W324" s="18">
        <f t="shared" si="852"/>
        <v>0</v>
      </c>
      <c r="X324" s="18">
        <f t="shared" si="693"/>
        <v>61699.1</v>
      </c>
      <c r="Y324" s="18">
        <f t="shared" si="694"/>
        <v>61699.1</v>
      </c>
      <c r="Z324" s="18">
        <f t="shared" si="695"/>
        <v>61699.1</v>
      </c>
      <c r="AA324" s="18">
        <f t="shared" si="852"/>
        <v>0</v>
      </c>
      <c r="AB324" s="18">
        <f t="shared" si="852"/>
        <v>0</v>
      </c>
      <c r="AC324" s="18">
        <f t="shared" si="852"/>
        <v>0</v>
      </c>
      <c r="AD324" s="18">
        <f t="shared" si="698"/>
        <v>61699.1</v>
      </c>
      <c r="AE324" s="18">
        <f t="shared" si="699"/>
        <v>61699.1</v>
      </c>
      <c r="AF324" s="18">
        <f t="shared" si="700"/>
        <v>61699.1</v>
      </c>
      <c r="AG324" s="18">
        <f t="shared" si="852"/>
        <v>0</v>
      </c>
      <c r="AH324" s="18">
        <f t="shared" si="702"/>
        <v>61699.1</v>
      </c>
      <c r="AI324" s="18">
        <f t="shared" si="703"/>
        <v>61699.1</v>
      </c>
      <c r="AJ324" s="18">
        <f t="shared" si="704"/>
        <v>61699.1</v>
      </c>
      <c r="AK324" s="18">
        <f t="shared" si="852"/>
        <v>0</v>
      </c>
      <c r="AL324" s="18">
        <f t="shared" si="852"/>
        <v>0</v>
      </c>
      <c r="AM324" s="18">
        <f t="shared" si="852"/>
        <v>0</v>
      </c>
      <c r="AN324" s="18">
        <f t="shared" si="706"/>
        <v>61699.1</v>
      </c>
      <c r="AO324" s="18">
        <f t="shared" si="707"/>
        <v>61699.1</v>
      </c>
      <c r="AP324" s="18">
        <f t="shared" si="708"/>
        <v>61699.1</v>
      </c>
      <c r="AQ324" s="18">
        <f t="shared" si="852"/>
        <v>0</v>
      </c>
      <c r="AR324" s="18">
        <f t="shared" si="710"/>
        <v>61699.1</v>
      </c>
      <c r="AS324" s="18">
        <f t="shared" si="852"/>
        <v>0</v>
      </c>
      <c r="AT324" s="18">
        <f t="shared" si="852"/>
        <v>0</v>
      </c>
      <c r="AU324" s="18">
        <f t="shared" si="852"/>
        <v>0</v>
      </c>
      <c r="AV324" s="18">
        <f t="shared" si="712"/>
        <v>61699.1</v>
      </c>
      <c r="AW324" s="18">
        <f t="shared" si="713"/>
        <v>61699.1</v>
      </c>
      <c r="AX324" s="18">
        <f t="shared" si="714"/>
        <v>61699.1</v>
      </c>
      <c r="AY324" s="18">
        <f t="shared" si="852"/>
        <v>0</v>
      </c>
      <c r="AZ324" s="18">
        <f t="shared" si="852"/>
        <v>0</v>
      </c>
      <c r="BA324" s="18">
        <f t="shared" si="684"/>
        <v>61699.1</v>
      </c>
      <c r="BB324" s="18">
        <f t="shared" si="685"/>
        <v>61699.1</v>
      </c>
      <c r="BC324" s="18">
        <f t="shared" si="852"/>
        <v>0</v>
      </c>
      <c r="BD324" s="18">
        <f t="shared" si="852"/>
        <v>0</v>
      </c>
      <c r="BE324" s="18">
        <f t="shared" si="852"/>
        <v>0</v>
      </c>
      <c r="BF324" s="18">
        <f t="shared" si="680"/>
        <v>61699.1</v>
      </c>
      <c r="BG324" s="18">
        <f t="shared" si="681"/>
        <v>61699.1</v>
      </c>
      <c r="BH324" s="18">
        <f t="shared" si="682"/>
        <v>61699.1</v>
      </c>
      <c r="BI324" s="18">
        <f t="shared" si="852"/>
        <v>0</v>
      </c>
      <c r="BJ324" s="25"/>
      <c r="BK324" s="36"/>
    </row>
    <row r="325" spans="1:63" x14ac:dyDescent="0.3">
      <c r="A325" s="51" t="s">
        <v>60</v>
      </c>
      <c r="B325" s="50">
        <v>610</v>
      </c>
      <c r="C325" s="51" t="s">
        <v>23</v>
      </c>
      <c r="D325" s="51" t="s">
        <v>5</v>
      </c>
      <c r="E325" s="14" t="s">
        <v>442</v>
      </c>
      <c r="F325" s="18">
        <v>61699.1</v>
      </c>
      <c r="G325" s="18">
        <v>61699.1</v>
      </c>
      <c r="H325" s="18">
        <v>61699.1</v>
      </c>
      <c r="I325" s="18"/>
      <c r="J325" s="18"/>
      <c r="K325" s="18"/>
      <c r="L325" s="18">
        <f t="shared" si="765"/>
        <v>61699.1</v>
      </c>
      <c r="M325" s="18">
        <f t="shared" si="766"/>
        <v>61699.1</v>
      </c>
      <c r="N325" s="18">
        <f t="shared" si="767"/>
        <v>61699.1</v>
      </c>
      <c r="O325" s="18"/>
      <c r="P325" s="18"/>
      <c r="Q325" s="18"/>
      <c r="R325" s="18">
        <f t="shared" si="689"/>
        <v>61699.1</v>
      </c>
      <c r="S325" s="18">
        <f t="shared" si="690"/>
        <v>61699.1</v>
      </c>
      <c r="T325" s="18">
        <f t="shared" si="691"/>
        <v>61699.1</v>
      </c>
      <c r="U325" s="18"/>
      <c r="V325" s="18"/>
      <c r="W325" s="18"/>
      <c r="X325" s="18">
        <f t="shared" si="693"/>
        <v>61699.1</v>
      </c>
      <c r="Y325" s="18">
        <f t="shared" si="694"/>
        <v>61699.1</v>
      </c>
      <c r="Z325" s="18">
        <f t="shared" si="695"/>
        <v>61699.1</v>
      </c>
      <c r="AA325" s="18"/>
      <c r="AB325" s="18"/>
      <c r="AC325" s="18"/>
      <c r="AD325" s="18">
        <f t="shared" si="698"/>
        <v>61699.1</v>
      </c>
      <c r="AE325" s="18">
        <f t="shared" si="699"/>
        <v>61699.1</v>
      </c>
      <c r="AF325" s="18">
        <f t="shared" si="700"/>
        <v>61699.1</v>
      </c>
      <c r="AG325" s="18"/>
      <c r="AH325" s="18">
        <f t="shared" si="702"/>
        <v>61699.1</v>
      </c>
      <c r="AI325" s="18">
        <f t="shared" si="703"/>
        <v>61699.1</v>
      </c>
      <c r="AJ325" s="18">
        <f t="shared" si="704"/>
        <v>61699.1</v>
      </c>
      <c r="AK325" s="18"/>
      <c r="AL325" s="18"/>
      <c r="AM325" s="18"/>
      <c r="AN325" s="18">
        <f t="shared" si="706"/>
        <v>61699.1</v>
      </c>
      <c r="AO325" s="18">
        <f t="shared" si="707"/>
        <v>61699.1</v>
      </c>
      <c r="AP325" s="18">
        <f t="shared" si="708"/>
        <v>61699.1</v>
      </c>
      <c r="AQ325" s="18"/>
      <c r="AR325" s="18">
        <f t="shared" si="710"/>
        <v>61699.1</v>
      </c>
      <c r="AS325" s="18"/>
      <c r="AT325" s="18"/>
      <c r="AU325" s="18"/>
      <c r="AV325" s="18">
        <f t="shared" si="712"/>
        <v>61699.1</v>
      </c>
      <c r="AW325" s="18">
        <f t="shared" si="713"/>
        <v>61699.1</v>
      </c>
      <c r="AX325" s="18">
        <f t="shared" si="714"/>
        <v>61699.1</v>
      </c>
      <c r="AY325" s="18"/>
      <c r="AZ325" s="18"/>
      <c r="BA325" s="18">
        <f t="shared" si="684"/>
        <v>61699.1</v>
      </c>
      <c r="BB325" s="18">
        <f t="shared" si="685"/>
        <v>61699.1</v>
      </c>
      <c r="BC325" s="18"/>
      <c r="BD325" s="18"/>
      <c r="BE325" s="18"/>
      <c r="BF325" s="18">
        <f t="shared" si="680"/>
        <v>61699.1</v>
      </c>
      <c r="BG325" s="18">
        <f t="shared" si="681"/>
        <v>61699.1</v>
      </c>
      <c r="BH325" s="18">
        <f t="shared" si="682"/>
        <v>61699.1</v>
      </c>
      <c r="BI325" s="18"/>
      <c r="BJ325" s="25"/>
      <c r="BK325" s="36"/>
    </row>
    <row r="326" spans="1:63" x14ac:dyDescent="0.3">
      <c r="A326" s="51" t="s">
        <v>60</v>
      </c>
      <c r="B326" s="50">
        <v>620</v>
      </c>
      <c r="C326" s="51"/>
      <c r="D326" s="51"/>
      <c r="E326" s="14" t="s">
        <v>473</v>
      </c>
      <c r="F326" s="18">
        <f t="shared" ref="F326:BI326" si="853">F327</f>
        <v>241755.9</v>
      </c>
      <c r="G326" s="18">
        <f t="shared" si="853"/>
        <v>237604.9</v>
      </c>
      <c r="H326" s="18">
        <f t="shared" si="853"/>
        <v>237604.9</v>
      </c>
      <c r="I326" s="18">
        <f t="shared" si="853"/>
        <v>0</v>
      </c>
      <c r="J326" s="18">
        <f t="shared" si="853"/>
        <v>0</v>
      </c>
      <c r="K326" s="18">
        <f t="shared" si="853"/>
        <v>0</v>
      </c>
      <c r="L326" s="18">
        <f t="shared" si="765"/>
        <v>241755.9</v>
      </c>
      <c r="M326" s="18">
        <f t="shared" si="766"/>
        <v>237604.9</v>
      </c>
      <c r="N326" s="18">
        <f t="shared" si="767"/>
        <v>237604.9</v>
      </c>
      <c r="O326" s="18">
        <f t="shared" si="853"/>
        <v>0</v>
      </c>
      <c r="P326" s="18">
        <f t="shared" si="853"/>
        <v>0</v>
      </c>
      <c r="Q326" s="18">
        <f t="shared" si="853"/>
        <v>0</v>
      </c>
      <c r="R326" s="18">
        <f t="shared" si="689"/>
        <v>241755.9</v>
      </c>
      <c r="S326" s="18">
        <f t="shared" si="690"/>
        <v>237604.9</v>
      </c>
      <c r="T326" s="18">
        <f t="shared" si="691"/>
        <v>237604.9</v>
      </c>
      <c r="U326" s="18">
        <f t="shared" si="853"/>
        <v>0</v>
      </c>
      <c r="V326" s="18">
        <f t="shared" si="853"/>
        <v>0</v>
      </c>
      <c r="W326" s="18">
        <f t="shared" si="853"/>
        <v>0</v>
      </c>
      <c r="X326" s="18">
        <f t="shared" si="693"/>
        <v>241755.9</v>
      </c>
      <c r="Y326" s="18">
        <f t="shared" si="694"/>
        <v>237604.9</v>
      </c>
      <c r="Z326" s="18">
        <f t="shared" si="695"/>
        <v>237604.9</v>
      </c>
      <c r="AA326" s="18">
        <f t="shared" si="853"/>
        <v>0</v>
      </c>
      <c r="AB326" s="18">
        <f t="shared" si="853"/>
        <v>0</v>
      </c>
      <c r="AC326" s="18">
        <f t="shared" si="853"/>
        <v>0</v>
      </c>
      <c r="AD326" s="18">
        <f t="shared" si="698"/>
        <v>241755.9</v>
      </c>
      <c r="AE326" s="18">
        <f t="shared" si="699"/>
        <v>237604.9</v>
      </c>
      <c r="AF326" s="18">
        <f t="shared" si="700"/>
        <v>237604.9</v>
      </c>
      <c r="AG326" s="18">
        <f t="shared" si="853"/>
        <v>0</v>
      </c>
      <c r="AH326" s="18">
        <f t="shared" si="702"/>
        <v>241755.9</v>
      </c>
      <c r="AI326" s="18">
        <f t="shared" si="703"/>
        <v>237604.9</v>
      </c>
      <c r="AJ326" s="18">
        <f t="shared" si="704"/>
        <v>237604.9</v>
      </c>
      <c r="AK326" s="18">
        <f t="shared" si="853"/>
        <v>0</v>
      </c>
      <c r="AL326" s="18">
        <f t="shared" si="853"/>
        <v>0</v>
      </c>
      <c r="AM326" s="18">
        <f t="shared" si="853"/>
        <v>0</v>
      </c>
      <c r="AN326" s="18">
        <f t="shared" si="706"/>
        <v>241755.9</v>
      </c>
      <c r="AO326" s="18">
        <f t="shared" si="707"/>
        <v>237604.9</v>
      </c>
      <c r="AP326" s="18">
        <f t="shared" si="708"/>
        <v>237604.9</v>
      </c>
      <c r="AQ326" s="18">
        <f t="shared" si="853"/>
        <v>0</v>
      </c>
      <c r="AR326" s="18">
        <f t="shared" si="710"/>
        <v>241755.9</v>
      </c>
      <c r="AS326" s="18">
        <f t="shared" si="853"/>
        <v>0</v>
      </c>
      <c r="AT326" s="18">
        <f t="shared" si="853"/>
        <v>0</v>
      </c>
      <c r="AU326" s="18">
        <f t="shared" si="853"/>
        <v>0</v>
      </c>
      <c r="AV326" s="18">
        <f t="shared" si="712"/>
        <v>241755.9</v>
      </c>
      <c r="AW326" s="18">
        <f t="shared" si="713"/>
        <v>237604.9</v>
      </c>
      <c r="AX326" s="18">
        <f t="shared" si="714"/>
        <v>237604.9</v>
      </c>
      <c r="AY326" s="18">
        <f t="shared" si="853"/>
        <v>0</v>
      </c>
      <c r="AZ326" s="18">
        <f t="shared" si="853"/>
        <v>0</v>
      </c>
      <c r="BA326" s="18">
        <f t="shared" si="684"/>
        <v>241755.9</v>
      </c>
      <c r="BB326" s="18">
        <f t="shared" si="685"/>
        <v>237604.9</v>
      </c>
      <c r="BC326" s="18">
        <f t="shared" si="853"/>
        <v>0</v>
      </c>
      <c r="BD326" s="18">
        <f t="shared" si="853"/>
        <v>0</v>
      </c>
      <c r="BE326" s="18">
        <f t="shared" si="853"/>
        <v>0</v>
      </c>
      <c r="BF326" s="18">
        <f t="shared" si="680"/>
        <v>241755.9</v>
      </c>
      <c r="BG326" s="18">
        <f t="shared" si="681"/>
        <v>237604.9</v>
      </c>
      <c r="BH326" s="18">
        <f t="shared" si="682"/>
        <v>237604.9</v>
      </c>
      <c r="BI326" s="18">
        <f t="shared" si="853"/>
        <v>0</v>
      </c>
      <c r="BJ326" s="25"/>
      <c r="BK326" s="36"/>
    </row>
    <row r="327" spans="1:63" x14ac:dyDescent="0.3">
      <c r="A327" s="51" t="s">
        <v>60</v>
      </c>
      <c r="B327" s="50">
        <v>620</v>
      </c>
      <c r="C327" s="51" t="s">
        <v>23</v>
      </c>
      <c r="D327" s="51" t="s">
        <v>5</v>
      </c>
      <c r="E327" s="14" t="s">
        <v>442</v>
      </c>
      <c r="F327" s="18">
        <v>241755.9</v>
      </c>
      <c r="G327" s="18">
        <v>237604.9</v>
      </c>
      <c r="H327" s="18">
        <v>237604.9</v>
      </c>
      <c r="I327" s="18"/>
      <c r="J327" s="18"/>
      <c r="K327" s="18"/>
      <c r="L327" s="18">
        <f t="shared" si="765"/>
        <v>241755.9</v>
      </c>
      <c r="M327" s="18">
        <f t="shared" si="766"/>
        <v>237604.9</v>
      </c>
      <c r="N327" s="18">
        <f t="shared" si="767"/>
        <v>237604.9</v>
      </c>
      <c r="O327" s="18"/>
      <c r="P327" s="18"/>
      <c r="Q327" s="18"/>
      <c r="R327" s="18">
        <f t="shared" si="689"/>
        <v>241755.9</v>
      </c>
      <c r="S327" s="18">
        <f t="shared" si="690"/>
        <v>237604.9</v>
      </c>
      <c r="T327" s="18">
        <f t="shared" si="691"/>
        <v>237604.9</v>
      </c>
      <c r="U327" s="18"/>
      <c r="V327" s="18"/>
      <c r="W327" s="18"/>
      <c r="X327" s="18">
        <f t="shared" si="693"/>
        <v>241755.9</v>
      </c>
      <c r="Y327" s="18">
        <f t="shared" si="694"/>
        <v>237604.9</v>
      </c>
      <c r="Z327" s="18">
        <f t="shared" si="695"/>
        <v>237604.9</v>
      </c>
      <c r="AA327" s="18"/>
      <c r="AB327" s="18"/>
      <c r="AC327" s="18"/>
      <c r="AD327" s="18">
        <f t="shared" si="698"/>
        <v>241755.9</v>
      </c>
      <c r="AE327" s="18">
        <f t="shared" si="699"/>
        <v>237604.9</v>
      </c>
      <c r="AF327" s="18">
        <f t="shared" si="700"/>
        <v>237604.9</v>
      </c>
      <c r="AG327" s="18"/>
      <c r="AH327" s="18">
        <f t="shared" si="702"/>
        <v>241755.9</v>
      </c>
      <c r="AI327" s="18">
        <f t="shared" si="703"/>
        <v>237604.9</v>
      </c>
      <c r="AJ327" s="18">
        <f t="shared" si="704"/>
        <v>237604.9</v>
      </c>
      <c r="AK327" s="18"/>
      <c r="AL327" s="18"/>
      <c r="AM327" s="18"/>
      <c r="AN327" s="18">
        <f t="shared" si="706"/>
        <v>241755.9</v>
      </c>
      <c r="AO327" s="18">
        <f t="shared" si="707"/>
        <v>237604.9</v>
      </c>
      <c r="AP327" s="18">
        <f t="shared" si="708"/>
        <v>237604.9</v>
      </c>
      <c r="AQ327" s="18"/>
      <c r="AR327" s="18">
        <f t="shared" si="710"/>
        <v>241755.9</v>
      </c>
      <c r="AS327" s="18"/>
      <c r="AT327" s="18"/>
      <c r="AU327" s="18"/>
      <c r="AV327" s="18">
        <f t="shared" si="712"/>
        <v>241755.9</v>
      </c>
      <c r="AW327" s="18">
        <f t="shared" si="713"/>
        <v>237604.9</v>
      </c>
      <c r="AX327" s="18">
        <f t="shared" si="714"/>
        <v>237604.9</v>
      </c>
      <c r="AY327" s="18"/>
      <c r="AZ327" s="18"/>
      <c r="BA327" s="18">
        <f t="shared" si="684"/>
        <v>241755.9</v>
      </c>
      <c r="BB327" s="18">
        <f t="shared" si="685"/>
        <v>237604.9</v>
      </c>
      <c r="BC327" s="18"/>
      <c r="BD327" s="18"/>
      <c r="BE327" s="18"/>
      <c r="BF327" s="18">
        <f t="shared" si="680"/>
        <v>241755.9</v>
      </c>
      <c r="BG327" s="18">
        <f t="shared" si="681"/>
        <v>237604.9</v>
      </c>
      <c r="BH327" s="18">
        <f t="shared" si="682"/>
        <v>237604.9</v>
      </c>
      <c r="BI327" s="18"/>
      <c r="BJ327" s="25"/>
      <c r="BK327" s="36"/>
    </row>
    <row r="328" spans="1:63" ht="46.8" x14ac:dyDescent="0.3">
      <c r="A328" s="51" t="s">
        <v>61</v>
      </c>
      <c r="B328" s="50"/>
      <c r="C328" s="51"/>
      <c r="D328" s="51"/>
      <c r="E328" s="14" t="s">
        <v>521</v>
      </c>
      <c r="F328" s="18">
        <f t="shared" ref="F328:BI328" si="854">F329</f>
        <v>20000</v>
      </c>
      <c r="G328" s="18">
        <f t="shared" si="854"/>
        <v>20000</v>
      </c>
      <c r="H328" s="18">
        <f t="shared" si="854"/>
        <v>20000</v>
      </c>
      <c r="I328" s="18">
        <f t="shared" si="854"/>
        <v>0</v>
      </c>
      <c r="J328" s="18">
        <f t="shared" si="854"/>
        <v>0</v>
      </c>
      <c r="K328" s="18">
        <f t="shared" si="854"/>
        <v>0</v>
      </c>
      <c r="L328" s="18">
        <f t="shared" si="765"/>
        <v>20000</v>
      </c>
      <c r="M328" s="18">
        <f t="shared" si="766"/>
        <v>20000</v>
      </c>
      <c r="N328" s="18">
        <f t="shared" si="767"/>
        <v>20000</v>
      </c>
      <c r="O328" s="18">
        <f t="shared" si="854"/>
        <v>0</v>
      </c>
      <c r="P328" s="18">
        <f t="shared" si="854"/>
        <v>0</v>
      </c>
      <c r="Q328" s="18">
        <f t="shared" si="854"/>
        <v>0</v>
      </c>
      <c r="R328" s="18">
        <f t="shared" si="689"/>
        <v>20000</v>
      </c>
      <c r="S328" s="18">
        <f t="shared" si="690"/>
        <v>20000</v>
      </c>
      <c r="T328" s="18">
        <f t="shared" si="691"/>
        <v>20000</v>
      </c>
      <c r="U328" s="18">
        <f t="shared" si="854"/>
        <v>0</v>
      </c>
      <c r="V328" s="18">
        <f t="shared" si="854"/>
        <v>0</v>
      </c>
      <c r="W328" s="18">
        <f t="shared" si="854"/>
        <v>0</v>
      </c>
      <c r="X328" s="18">
        <f t="shared" si="693"/>
        <v>20000</v>
      </c>
      <c r="Y328" s="18">
        <f t="shared" si="694"/>
        <v>20000</v>
      </c>
      <c r="Z328" s="18">
        <f t="shared" si="695"/>
        <v>20000</v>
      </c>
      <c r="AA328" s="18">
        <f t="shared" si="854"/>
        <v>0</v>
      </c>
      <c r="AB328" s="18">
        <f t="shared" si="854"/>
        <v>0</v>
      </c>
      <c r="AC328" s="18">
        <f t="shared" si="854"/>
        <v>0</v>
      </c>
      <c r="AD328" s="18">
        <f t="shared" si="698"/>
        <v>20000</v>
      </c>
      <c r="AE328" s="18">
        <f t="shared" si="699"/>
        <v>20000</v>
      </c>
      <c r="AF328" s="18">
        <f t="shared" si="700"/>
        <v>20000</v>
      </c>
      <c r="AG328" s="18">
        <f t="shared" si="854"/>
        <v>0</v>
      </c>
      <c r="AH328" s="18">
        <f t="shared" si="702"/>
        <v>20000</v>
      </c>
      <c r="AI328" s="18">
        <f t="shared" si="703"/>
        <v>20000</v>
      </c>
      <c r="AJ328" s="18">
        <f t="shared" si="704"/>
        <v>20000</v>
      </c>
      <c r="AK328" s="18">
        <f t="shared" si="854"/>
        <v>0</v>
      </c>
      <c r="AL328" s="18">
        <f t="shared" si="854"/>
        <v>0</v>
      </c>
      <c r="AM328" s="18">
        <f t="shared" si="854"/>
        <v>0</v>
      </c>
      <c r="AN328" s="18">
        <f t="shared" si="706"/>
        <v>20000</v>
      </c>
      <c r="AO328" s="18">
        <f t="shared" si="707"/>
        <v>20000</v>
      </c>
      <c r="AP328" s="18">
        <f t="shared" si="708"/>
        <v>20000</v>
      </c>
      <c r="AQ328" s="18">
        <f t="shared" si="854"/>
        <v>0</v>
      </c>
      <c r="AR328" s="18">
        <f t="shared" si="710"/>
        <v>20000</v>
      </c>
      <c r="AS328" s="18">
        <f t="shared" si="854"/>
        <v>0</v>
      </c>
      <c r="AT328" s="18">
        <f t="shared" si="854"/>
        <v>0</v>
      </c>
      <c r="AU328" s="18">
        <f t="shared" si="854"/>
        <v>0</v>
      </c>
      <c r="AV328" s="18">
        <f t="shared" si="712"/>
        <v>20000</v>
      </c>
      <c r="AW328" s="18">
        <f t="shared" si="713"/>
        <v>20000</v>
      </c>
      <c r="AX328" s="18">
        <f t="shared" si="714"/>
        <v>20000</v>
      </c>
      <c r="AY328" s="18">
        <f t="shared" si="854"/>
        <v>0</v>
      </c>
      <c r="AZ328" s="18">
        <f t="shared" si="854"/>
        <v>0</v>
      </c>
      <c r="BA328" s="18">
        <f t="shared" si="684"/>
        <v>20000</v>
      </c>
      <c r="BB328" s="18">
        <f t="shared" si="685"/>
        <v>20000</v>
      </c>
      <c r="BC328" s="18">
        <f t="shared" si="854"/>
        <v>0</v>
      </c>
      <c r="BD328" s="18">
        <f t="shared" si="854"/>
        <v>0</v>
      </c>
      <c r="BE328" s="18">
        <f t="shared" si="854"/>
        <v>0</v>
      </c>
      <c r="BF328" s="18">
        <f t="shared" si="680"/>
        <v>20000</v>
      </c>
      <c r="BG328" s="18">
        <f t="shared" si="681"/>
        <v>20000</v>
      </c>
      <c r="BH328" s="18">
        <f t="shared" si="682"/>
        <v>20000</v>
      </c>
      <c r="BI328" s="18">
        <f t="shared" si="854"/>
        <v>0</v>
      </c>
      <c r="BJ328" s="25"/>
      <c r="BK328" s="36"/>
    </row>
    <row r="329" spans="1:63" ht="46.8" x14ac:dyDescent="0.3">
      <c r="A329" s="51" t="s">
        <v>61</v>
      </c>
      <c r="B329" s="50">
        <v>600</v>
      </c>
      <c r="C329" s="51"/>
      <c r="D329" s="51"/>
      <c r="E329" s="14" t="s">
        <v>458</v>
      </c>
      <c r="F329" s="18">
        <f t="shared" ref="F329" si="855">F330+F332</f>
        <v>20000</v>
      </c>
      <c r="G329" s="18">
        <f t="shared" ref="G329:BI329" si="856">G330+G332</f>
        <v>20000</v>
      </c>
      <c r="H329" s="18">
        <f t="shared" si="856"/>
        <v>20000</v>
      </c>
      <c r="I329" s="18">
        <f t="shared" ref="I329:K329" si="857">I330+I332</f>
        <v>0</v>
      </c>
      <c r="J329" s="18">
        <f t="shared" si="857"/>
        <v>0</v>
      </c>
      <c r="K329" s="18">
        <f t="shared" si="857"/>
        <v>0</v>
      </c>
      <c r="L329" s="18">
        <f t="shared" si="765"/>
        <v>20000</v>
      </c>
      <c r="M329" s="18">
        <f t="shared" si="766"/>
        <v>20000</v>
      </c>
      <c r="N329" s="18">
        <f t="shared" si="767"/>
        <v>20000</v>
      </c>
      <c r="O329" s="18">
        <f t="shared" ref="O329:Q329" si="858">O330+O332</f>
        <v>0</v>
      </c>
      <c r="P329" s="18">
        <f t="shared" si="858"/>
        <v>0</v>
      </c>
      <c r="Q329" s="18">
        <f t="shared" si="858"/>
        <v>0</v>
      </c>
      <c r="R329" s="18">
        <f t="shared" si="689"/>
        <v>20000</v>
      </c>
      <c r="S329" s="18">
        <f t="shared" si="690"/>
        <v>20000</v>
      </c>
      <c r="T329" s="18">
        <f t="shared" si="691"/>
        <v>20000</v>
      </c>
      <c r="U329" s="18">
        <f t="shared" ref="U329:W329" si="859">U330+U332</f>
        <v>0</v>
      </c>
      <c r="V329" s="18">
        <f t="shared" si="859"/>
        <v>0</v>
      </c>
      <c r="W329" s="18">
        <f t="shared" si="859"/>
        <v>0</v>
      </c>
      <c r="X329" s="18">
        <f t="shared" si="693"/>
        <v>20000</v>
      </c>
      <c r="Y329" s="18">
        <f t="shared" si="694"/>
        <v>20000</v>
      </c>
      <c r="Z329" s="18">
        <f t="shared" si="695"/>
        <v>20000</v>
      </c>
      <c r="AA329" s="18">
        <f t="shared" ref="AA329:AB329" si="860">AA330+AA332</f>
        <v>0</v>
      </c>
      <c r="AB329" s="18">
        <f t="shared" si="860"/>
        <v>0</v>
      </c>
      <c r="AC329" s="18">
        <f t="shared" ref="AC329" si="861">AC330+AC332</f>
        <v>0</v>
      </c>
      <c r="AD329" s="18">
        <f t="shared" si="698"/>
        <v>20000</v>
      </c>
      <c r="AE329" s="18">
        <f t="shared" si="699"/>
        <v>20000</v>
      </c>
      <c r="AF329" s="18">
        <f t="shared" si="700"/>
        <v>20000</v>
      </c>
      <c r="AG329" s="18">
        <f t="shared" ref="AG329" si="862">AG330+AG332</f>
        <v>0</v>
      </c>
      <c r="AH329" s="18">
        <f t="shared" si="702"/>
        <v>20000</v>
      </c>
      <c r="AI329" s="18">
        <f t="shared" si="703"/>
        <v>20000</v>
      </c>
      <c r="AJ329" s="18">
        <f t="shared" si="704"/>
        <v>20000</v>
      </c>
      <c r="AK329" s="18">
        <f t="shared" ref="AK329:AM329" si="863">AK330+AK332</f>
        <v>0</v>
      </c>
      <c r="AL329" s="18">
        <f t="shared" si="863"/>
        <v>0</v>
      </c>
      <c r="AM329" s="18">
        <f t="shared" si="863"/>
        <v>0</v>
      </c>
      <c r="AN329" s="18">
        <f t="shared" si="706"/>
        <v>20000</v>
      </c>
      <c r="AO329" s="18">
        <f t="shared" si="707"/>
        <v>20000</v>
      </c>
      <c r="AP329" s="18">
        <f t="shared" si="708"/>
        <v>20000</v>
      </c>
      <c r="AQ329" s="18">
        <f t="shared" ref="AQ329" si="864">AQ330+AQ332</f>
        <v>0</v>
      </c>
      <c r="AR329" s="18">
        <f t="shared" si="710"/>
        <v>20000</v>
      </c>
      <c r="AS329" s="18">
        <f t="shared" ref="AS329:AU329" si="865">AS330+AS332</f>
        <v>0</v>
      </c>
      <c r="AT329" s="18">
        <f t="shared" si="865"/>
        <v>0</v>
      </c>
      <c r="AU329" s="18">
        <f t="shared" si="865"/>
        <v>0</v>
      </c>
      <c r="AV329" s="18">
        <f t="shared" si="712"/>
        <v>20000</v>
      </c>
      <c r="AW329" s="18">
        <f t="shared" si="713"/>
        <v>20000</v>
      </c>
      <c r="AX329" s="18">
        <f t="shared" si="714"/>
        <v>20000</v>
      </c>
      <c r="AY329" s="18">
        <f t="shared" ref="AY329:AZ329" si="866">AY330+AY332</f>
        <v>0</v>
      </c>
      <c r="AZ329" s="18">
        <f t="shared" si="866"/>
        <v>0</v>
      </c>
      <c r="BA329" s="18">
        <f t="shared" si="684"/>
        <v>20000</v>
      </c>
      <c r="BB329" s="18">
        <f t="shared" si="685"/>
        <v>20000</v>
      </c>
      <c r="BC329" s="18">
        <f t="shared" ref="BC329:BE329" si="867">BC330+BC332</f>
        <v>0</v>
      </c>
      <c r="BD329" s="18">
        <f t="shared" si="867"/>
        <v>0</v>
      </c>
      <c r="BE329" s="18">
        <f t="shared" si="867"/>
        <v>0</v>
      </c>
      <c r="BF329" s="18">
        <f t="shared" si="680"/>
        <v>20000</v>
      </c>
      <c r="BG329" s="18">
        <f t="shared" si="681"/>
        <v>20000</v>
      </c>
      <c r="BH329" s="18">
        <f t="shared" si="682"/>
        <v>20000</v>
      </c>
      <c r="BI329" s="18">
        <f t="shared" si="856"/>
        <v>0</v>
      </c>
      <c r="BJ329" s="25"/>
      <c r="BK329" s="36"/>
    </row>
    <row r="330" spans="1:63" x14ac:dyDescent="0.3">
      <c r="A330" s="51" t="s">
        <v>61</v>
      </c>
      <c r="B330" s="50">
        <v>610</v>
      </c>
      <c r="C330" s="51"/>
      <c r="D330" s="51"/>
      <c r="E330" s="14" t="s">
        <v>472</v>
      </c>
      <c r="F330" s="18">
        <f t="shared" ref="F330:BI330" si="868">F331</f>
        <v>2900</v>
      </c>
      <c r="G330" s="18">
        <f t="shared" si="868"/>
        <v>2900</v>
      </c>
      <c r="H330" s="18">
        <f t="shared" si="868"/>
        <v>2900</v>
      </c>
      <c r="I330" s="18">
        <f t="shared" si="868"/>
        <v>0</v>
      </c>
      <c r="J330" s="18">
        <f t="shared" si="868"/>
        <v>0</v>
      </c>
      <c r="K330" s="18">
        <f t="shared" si="868"/>
        <v>0</v>
      </c>
      <c r="L330" s="18">
        <f t="shared" si="765"/>
        <v>2900</v>
      </c>
      <c r="M330" s="18">
        <f t="shared" si="766"/>
        <v>2900</v>
      </c>
      <c r="N330" s="18">
        <f t="shared" si="767"/>
        <v>2900</v>
      </c>
      <c r="O330" s="18">
        <f t="shared" si="868"/>
        <v>0</v>
      </c>
      <c r="P330" s="18">
        <f t="shared" si="868"/>
        <v>0</v>
      </c>
      <c r="Q330" s="18">
        <f t="shared" si="868"/>
        <v>0</v>
      </c>
      <c r="R330" s="18">
        <f t="shared" si="689"/>
        <v>2900</v>
      </c>
      <c r="S330" s="18">
        <f t="shared" si="690"/>
        <v>2900</v>
      </c>
      <c r="T330" s="18">
        <f t="shared" si="691"/>
        <v>2900</v>
      </c>
      <c r="U330" s="18">
        <f t="shared" si="868"/>
        <v>0</v>
      </c>
      <c r="V330" s="18">
        <f t="shared" si="868"/>
        <v>0</v>
      </c>
      <c r="W330" s="18">
        <f t="shared" si="868"/>
        <v>0</v>
      </c>
      <c r="X330" s="18">
        <f t="shared" si="693"/>
        <v>2900</v>
      </c>
      <c r="Y330" s="18">
        <f t="shared" si="694"/>
        <v>2900</v>
      </c>
      <c r="Z330" s="18">
        <f t="shared" si="695"/>
        <v>2900</v>
      </c>
      <c r="AA330" s="18">
        <f t="shared" si="868"/>
        <v>0</v>
      </c>
      <c r="AB330" s="18">
        <f t="shared" si="868"/>
        <v>0</v>
      </c>
      <c r="AC330" s="18">
        <f t="shared" si="868"/>
        <v>0</v>
      </c>
      <c r="AD330" s="18">
        <f t="shared" si="698"/>
        <v>2900</v>
      </c>
      <c r="AE330" s="18">
        <f t="shared" si="699"/>
        <v>2900</v>
      </c>
      <c r="AF330" s="18">
        <f t="shared" si="700"/>
        <v>2900</v>
      </c>
      <c r="AG330" s="18">
        <f t="shared" si="868"/>
        <v>0</v>
      </c>
      <c r="AH330" s="18">
        <f t="shared" si="702"/>
        <v>2900</v>
      </c>
      <c r="AI330" s="18">
        <f t="shared" si="703"/>
        <v>2900</v>
      </c>
      <c r="AJ330" s="18">
        <f t="shared" si="704"/>
        <v>2900</v>
      </c>
      <c r="AK330" s="18">
        <f t="shared" si="868"/>
        <v>0</v>
      </c>
      <c r="AL330" s="18">
        <f t="shared" si="868"/>
        <v>0</v>
      </c>
      <c r="AM330" s="18">
        <f t="shared" si="868"/>
        <v>0</v>
      </c>
      <c r="AN330" s="18">
        <f t="shared" si="706"/>
        <v>2900</v>
      </c>
      <c r="AO330" s="18">
        <f t="shared" si="707"/>
        <v>2900</v>
      </c>
      <c r="AP330" s="18">
        <f t="shared" si="708"/>
        <v>2900</v>
      </c>
      <c r="AQ330" s="18">
        <f t="shared" si="868"/>
        <v>0</v>
      </c>
      <c r="AR330" s="18">
        <f t="shared" si="710"/>
        <v>2900</v>
      </c>
      <c r="AS330" s="18">
        <f t="shared" si="868"/>
        <v>0</v>
      </c>
      <c r="AT330" s="18">
        <f t="shared" si="868"/>
        <v>0</v>
      </c>
      <c r="AU330" s="18">
        <f t="shared" si="868"/>
        <v>0</v>
      </c>
      <c r="AV330" s="18">
        <f t="shared" si="712"/>
        <v>2900</v>
      </c>
      <c r="AW330" s="18">
        <f t="shared" si="713"/>
        <v>2900</v>
      </c>
      <c r="AX330" s="18">
        <f t="shared" si="714"/>
        <v>2900</v>
      </c>
      <c r="AY330" s="18">
        <f t="shared" si="868"/>
        <v>0</v>
      </c>
      <c r="AZ330" s="18">
        <f t="shared" si="868"/>
        <v>0</v>
      </c>
      <c r="BA330" s="18">
        <f t="shared" si="684"/>
        <v>2900</v>
      </c>
      <c r="BB330" s="18">
        <f t="shared" si="685"/>
        <v>2900</v>
      </c>
      <c r="BC330" s="18">
        <f t="shared" si="868"/>
        <v>0</v>
      </c>
      <c r="BD330" s="18">
        <f t="shared" si="868"/>
        <v>0</v>
      </c>
      <c r="BE330" s="18">
        <f t="shared" si="868"/>
        <v>0</v>
      </c>
      <c r="BF330" s="18">
        <f t="shared" si="680"/>
        <v>2900</v>
      </c>
      <c r="BG330" s="18">
        <f t="shared" si="681"/>
        <v>2900</v>
      </c>
      <c r="BH330" s="18">
        <f t="shared" si="682"/>
        <v>2900</v>
      </c>
      <c r="BI330" s="18">
        <f t="shared" si="868"/>
        <v>0</v>
      </c>
      <c r="BJ330" s="25"/>
      <c r="BK330" s="36"/>
    </row>
    <row r="331" spans="1:63" x14ac:dyDescent="0.3">
      <c r="A331" s="51" t="s">
        <v>61</v>
      </c>
      <c r="B331" s="50">
        <v>610</v>
      </c>
      <c r="C331" s="51" t="s">
        <v>23</v>
      </c>
      <c r="D331" s="51" t="s">
        <v>5</v>
      </c>
      <c r="E331" s="14" t="s">
        <v>442</v>
      </c>
      <c r="F331" s="18">
        <v>2900</v>
      </c>
      <c r="G331" s="18">
        <v>2900</v>
      </c>
      <c r="H331" s="18">
        <v>2900</v>
      </c>
      <c r="I331" s="18"/>
      <c r="J331" s="18"/>
      <c r="K331" s="18"/>
      <c r="L331" s="18">
        <f t="shared" si="765"/>
        <v>2900</v>
      </c>
      <c r="M331" s="18">
        <f t="shared" si="766"/>
        <v>2900</v>
      </c>
      <c r="N331" s="18">
        <f t="shared" si="767"/>
        <v>2900</v>
      </c>
      <c r="O331" s="18"/>
      <c r="P331" s="18"/>
      <c r="Q331" s="18"/>
      <c r="R331" s="18">
        <f t="shared" si="689"/>
        <v>2900</v>
      </c>
      <c r="S331" s="18">
        <f t="shared" si="690"/>
        <v>2900</v>
      </c>
      <c r="T331" s="18">
        <f t="shared" si="691"/>
        <v>2900</v>
      </c>
      <c r="U331" s="18"/>
      <c r="V331" s="18"/>
      <c r="W331" s="18"/>
      <c r="X331" s="18">
        <f t="shared" si="693"/>
        <v>2900</v>
      </c>
      <c r="Y331" s="18">
        <f t="shared" si="694"/>
        <v>2900</v>
      </c>
      <c r="Z331" s="18">
        <f t="shared" si="695"/>
        <v>2900</v>
      </c>
      <c r="AA331" s="18"/>
      <c r="AB331" s="18"/>
      <c r="AC331" s="18"/>
      <c r="AD331" s="18">
        <f t="shared" si="698"/>
        <v>2900</v>
      </c>
      <c r="AE331" s="18">
        <f t="shared" si="699"/>
        <v>2900</v>
      </c>
      <c r="AF331" s="18">
        <f t="shared" si="700"/>
        <v>2900</v>
      </c>
      <c r="AG331" s="18"/>
      <c r="AH331" s="18">
        <f t="shared" si="702"/>
        <v>2900</v>
      </c>
      <c r="AI331" s="18">
        <f t="shared" si="703"/>
        <v>2900</v>
      </c>
      <c r="AJ331" s="18">
        <f t="shared" si="704"/>
        <v>2900</v>
      </c>
      <c r="AK331" s="18"/>
      <c r="AL331" s="18"/>
      <c r="AM331" s="18"/>
      <c r="AN331" s="18">
        <f t="shared" si="706"/>
        <v>2900</v>
      </c>
      <c r="AO331" s="18">
        <f t="shared" si="707"/>
        <v>2900</v>
      </c>
      <c r="AP331" s="18">
        <f t="shared" si="708"/>
        <v>2900</v>
      </c>
      <c r="AQ331" s="18"/>
      <c r="AR331" s="18">
        <f t="shared" si="710"/>
        <v>2900</v>
      </c>
      <c r="AS331" s="18"/>
      <c r="AT331" s="18"/>
      <c r="AU331" s="18"/>
      <c r="AV331" s="18">
        <f t="shared" si="712"/>
        <v>2900</v>
      </c>
      <c r="AW331" s="18">
        <f t="shared" si="713"/>
        <v>2900</v>
      </c>
      <c r="AX331" s="18">
        <f t="shared" si="714"/>
        <v>2900</v>
      </c>
      <c r="AY331" s="18"/>
      <c r="AZ331" s="18"/>
      <c r="BA331" s="18">
        <f t="shared" si="684"/>
        <v>2900</v>
      </c>
      <c r="BB331" s="18">
        <f t="shared" si="685"/>
        <v>2900</v>
      </c>
      <c r="BC331" s="18"/>
      <c r="BD331" s="18"/>
      <c r="BE331" s="18"/>
      <c r="BF331" s="18">
        <f t="shared" si="680"/>
        <v>2900</v>
      </c>
      <c r="BG331" s="18">
        <f t="shared" si="681"/>
        <v>2900</v>
      </c>
      <c r="BH331" s="18">
        <f t="shared" si="682"/>
        <v>2900</v>
      </c>
      <c r="BI331" s="18"/>
      <c r="BJ331" s="25"/>
      <c r="BK331" s="36"/>
    </row>
    <row r="332" spans="1:63" x14ac:dyDescent="0.3">
      <c r="A332" s="51" t="s">
        <v>61</v>
      </c>
      <c r="B332" s="50">
        <v>620</v>
      </c>
      <c r="C332" s="51"/>
      <c r="D332" s="51"/>
      <c r="E332" s="14" t="s">
        <v>473</v>
      </c>
      <c r="F332" s="18">
        <f t="shared" ref="F332:BI332" si="869">F333</f>
        <v>17100</v>
      </c>
      <c r="G332" s="18">
        <f t="shared" si="869"/>
        <v>17100</v>
      </c>
      <c r="H332" s="18">
        <f t="shared" si="869"/>
        <v>17100</v>
      </c>
      <c r="I332" s="18">
        <f t="shared" si="869"/>
        <v>0</v>
      </c>
      <c r="J332" s="18">
        <f t="shared" si="869"/>
        <v>0</v>
      </c>
      <c r="K332" s="18">
        <f t="shared" si="869"/>
        <v>0</v>
      </c>
      <c r="L332" s="18">
        <f t="shared" si="765"/>
        <v>17100</v>
      </c>
      <c r="M332" s="18">
        <f t="shared" si="766"/>
        <v>17100</v>
      </c>
      <c r="N332" s="18">
        <f t="shared" si="767"/>
        <v>17100</v>
      </c>
      <c r="O332" s="18">
        <f t="shared" si="869"/>
        <v>0</v>
      </c>
      <c r="P332" s="18">
        <f t="shared" si="869"/>
        <v>0</v>
      </c>
      <c r="Q332" s="18">
        <f t="shared" si="869"/>
        <v>0</v>
      </c>
      <c r="R332" s="18">
        <f t="shared" si="689"/>
        <v>17100</v>
      </c>
      <c r="S332" s="18">
        <f t="shared" si="690"/>
        <v>17100</v>
      </c>
      <c r="T332" s="18">
        <f t="shared" si="691"/>
        <v>17100</v>
      </c>
      <c r="U332" s="18">
        <f t="shared" si="869"/>
        <v>0</v>
      </c>
      <c r="V332" s="18">
        <f t="shared" si="869"/>
        <v>0</v>
      </c>
      <c r="W332" s="18">
        <f t="shared" si="869"/>
        <v>0</v>
      </c>
      <c r="X332" s="18">
        <f t="shared" si="693"/>
        <v>17100</v>
      </c>
      <c r="Y332" s="18">
        <f t="shared" si="694"/>
        <v>17100</v>
      </c>
      <c r="Z332" s="18">
        <f t="shared" si="695"/>
        <v>17100</v>
      </c>
      <c r="AA332" s="18">
        <f t="shared" si="869"/>
        <v>0</v>
      </c>
      <c r="AB332" s="18">
        <f t="shared" si="869"/>
        <v>0</v>
      </c>
      <c r="AC332" s="18">
        <f t="shared" si="869"/>
        <v>0</v>
      </c>
      <c r="AD332" s="18">
        <f t="shared" si="698"/>
        <v>17100</v>
      </c>
      <c r="AE332" s="18">
        <f t="shared" si="699"/>
        <v>17100</v>
      </c>
      <c r="AF332" s="18">
        <f t="shared" si="700"/>
        <v>17100</v>
      </c>
      <c r="AG332" s="18">
        <f t="shared" si="869"/>
        <v>0</v>
      </c>
      <c r="AH332" s="18">
        <f t="shared" si="702"/>
        <v>17100</v>
      </c>
      <c r="AI332" s="18">
        <f t="shared" si="703"/>
        <v>17100</v>
      </c>
      <c r="AJ332" s="18">
        <f t="shared" si="704"/>
        <v>17100</v>
      </c>
      <c r="AK332" s="18">
        <f t="shared" si="869"/>
        <v>0</v>
      </c>
      <c r="AL332" s="18">
        <f t="shared" si="869"/>
        <v>0</v>
      </c>
      <c r="AM332" s="18">
        <f t="shared" si="869"/>
        <v>0</v>
      </c>
      <c r="AN332" s="18">
        <f t="shared" si="706"/>
        <v>17100</v>
      </c>
      <c r="AO332" s="18">
        <f t="shared" si="707"/>
        <v>17100</v>
      </c>
      <c r="AP332" s="18">
        <f t="shared" si="708"/>
        <v>17100</v>
      </c>
      <c r="AQ332" s="18">
        <f t="shared" si="869"/>
        <v>0</v>
      </c>
      <c r="AR332" s="18">
        <f t="shared" si="710"/>
        <v>17100</v>
      </c>
      <c r="AS332" s="18">
        <f t="shared" si="869"/>
        <v>0</v>
      </c>
      <c r="AT332" s="18">
        <f t="shared" si="869"/>
        <v>0</v>
      </c>
      <c r="AU332" s="18">
        <f t="shared" si="869"/>
        <v>0</v>
      </c>
      <c r="AV332" s="18">
        <f t="shared" si="712"/>
        <v>17100</v>
      </c>
      <c r="AW332" s="18">
        <f t="shared" si="713"/>
        <v>17100</v>
      </c>
      <c r="AX332" s="18">
        <f t="shared" si="714"/>
        <v>17100</v>
      </c>
      <c r="AY332" s="18">
        <f t="shared" si="869"/>
        <v>0</v>
      </c>
      <c r="AZ332" s="18">
        <f t="shared" si="869"/>
        <v>0</v>
      </c>
      <c r="BA332" s="18">
        <f t="shared" si="684"/>
        <v>17100</v>
      </c>
      <c r="BB332" s="18">
        <f t="shared" si="685"/>
        <v>17100</v>
      </c>
      <c r="BC332" s="18">
        <f t="shared" si="869"/>
        <v>0</v>
      </c>
      <c r="BD332" s="18">
        <f t="shared" si="869"/>
        <v>0</v>
      </c>
      <c r="BE332" s="18">
        <f t="shared" si="869"/>
        <v>0</v>
      </c>
      <c r="BF332" s="18">
        <f t="shared" si="680"/>
        <v>17100</v>
      </c>
      <c r="BG332" s="18">
        <f t="shared" si="681"/>
        <v>17100</v>
      </c>
      <c r="BH332" s="18">
        <f t="shared" si="682"/>
        <v>17100</v>
      </c>
      <c r="BI332" s="18">
        <f t="shared" si="869"/>
        <v>0</v>
      </c>
      <c r="BJ332" s="25"/>
      <c r="BK332" s="36"/>
    </row>
    <row r="333" spans="1:63" x14ac:dyDescent="0.3">
      <c r="A333" s="51" t="s">
        <v>61</v>
      </c>
      <c r="B333" s="50">
        <v>620</v>
      </c>
      <c r="C333" s="51" t="s">
        <v>23</v>
      </c>
      <c r="D333" s="51" t="s">
        <v>5</v>
      </c>
      <c r="E333" s="14" t="s">
        <v>442</v>
      </c>
      <c r="F333" s="18">
        <v>17100</v>
      </c>
      <c r="G333" s="18">
        <v>17100</v>
      </c>
      <c r="H333" s="18">
        <v>17100</v>
      </c>
      <c r="I333" s="18"/>
      <c r="J333" s="18"/>
      <c r="K333" s="18"/>
      <c r="L333" s="18">
        <f t="shared" si="765"/>
        <v>17100</v>
      </c>
      <c r="M333" s="18">
        <f t="shared" si="766"/>
        <v>17100</v>
      </c>
      <c r="N333" s="18">
        <f t="shared" si="767"/>
        <v>17100</v>
      </c>
      <c r="O333" s="18"/>
      <c r="P333" s="18"/>
      <c r="Q333" s="18"/>
      <c r="R333" s="18">
        <f t="shared" si="689"/>
        <v>17100</v>
      </c>
      <c r="S333" s="18">
        <f t="shared" si="690"/>
        <v>17100</v>
      </c>
      <c r="T333" s="18">
        <f t="shared" si="691"/>
        <v>17100</v>
      </c>
      <c r="U333" s="18"/>
      <c r="V333" s="18"/>
      <c r="W333" s="18"/>
      <c r="X333" s="18">
        <f t="shared" si="693"/>
        <v>17100</v>
      </c>
      <c r="Y333" s="18">
        <f t="shared" si="694"/>
        <v>17100</v>
      </c>
      <c r="Z333" s="18">
        <f t="shared" si="695"/>
        <v>17100</v>
      </c>
      <c r="AA333" s="18"/>
      <c r="AB333" s="18"/>
      <c r="AC333" s="18"/>
      <c r="AD333" s="18">
        <f t="shared" si="698"/>
        <v>17100</v>
      </c>
      <c r="AE333" s="18">
        <f t="shared" si="699"/>
        <v>17100</v>
      </c>
      <c r="AF333" s="18">
        <f t="shared" si="700"/>
        <v>17100</v>
      </c>
      <c r="AG333" s="18"/>
      <c r="AH333" s="18">
        <f t="shared" si="702"/>
        <v>17100</v>
      </c>
      <c r="AI333" s="18">
        <f t="shared" si="703"/>
        <v>17100</v>
      </c>
      <c r="AJ333" s="18">
        <f t="shared" si="704"/>
        <v>17100</v>
      </c>
      <c r="AK333" s="18"/>
      <c r="AL333" s="18"/>
      <c r="AM333" s="18"/>
      <c r="AN333" s="18">
        <f t="shared" si="706"/>
        <v>17100</v>
      </c>
      <c r="AO333" s="18">
        <f t="shared" si="707"/>
        <v>17100</v>
      </c>
      <c r="AP333" s="18">
        <f t="shared" si="708"/>
        <v>17100</v>
      </c>
      <c r="AQ333" s="18"/>
      <c r="AR333" s="18">
        <f t="shared" si="710"/>
        <v>17100</v>
      </c>
      <c r="AS333" s="18"/>
      <c r="AT333" s="18"/>
      <c r="AU333" s="18"/>
      <c r="AV333" s="18">
        <f t="shared" si="712"/>
        <v>17100</v>
      </c>
      <c r="AW333" s="18">
        <f t="shared" si="713"/>
        <v>17100</v>
      </c>
      <c r="AX333" s="18">
        <f t="shared" si="714"/>
        <v>17100</v>
      </c>
      <c r="AY333" s="18"/>
      <c r="AZ333" s="18"/>
      <c r="BA333" s="18">
        <f t="shared" si="684"/>
        <v>17100</v>
      </c>
      <c r="BB333" s="18">
        <f t="shared" si="685"/>
        <v>17100</v>
      </c>
      <c r="BC333" s="18"/>
      <c r="BD333" s="18"/>
      <c r="BE333" s="18"/>
      <c r="BF333" s="18">
        <f t="shared" si="680"/>
        <v>17100</v>
      </c>
      <c r="BG333" s="18">
        <f t="shared" si="681"/>
        <v>17100</v>
      </c>
      <c r="BH333" s="18">
        <f t="shared" si="682"/>
        <v>17100</v>
      </c>
      <c r="BI333" s="18"/>
      <c r="BJ333" s="25"/>
      <c r="BK333" s="36"/>
    </row>
    <row r="334" spans="1:63" ht="31.2" x14ac:dyDescent="0.3">
      <c r="A334" s="51" t="s">
        <v>1068</v>
      </c>
      <c r="B334" s="50"/>
      <c r="C334" s="51"/>
      <c r="D334" s="51"/>
      <c r="E334" s="14" t="s">
        <v>1066</v>
      </c>
      <c r="F334" s="18">
        <f t="shared" ref="F334:BI334" si="870">F335</f>
        <v>2759.6000000000004</v>
      </c>
      <c r="G334" s="18">
        <f t="shared" si="870"/>
        <v>0</v>
      </c>
      <c r="H334" s="18">
        <f t="shared" si="870"/>
        <v>0</v>
      </c>
      <c r="I334" s="18">
        <f t="shared" si="870"/>
        <v>0</v>
      </c>
      <c r="J334" s="18">
        <f t="shared" si="870"/>
        <v>0</v>
      </c>
      <c r="K334" s="18">
        <f t="shared" si="870"/>
        <v>0</v>
      </c>
      <c r="L334" s="18">
        <f t="shared" si="765"/>
        <v>2759.6000000000004</v>
      </c>
      <c r="M334" s="18">
        <f t="shared" si="766"/>
        <v>0</v>
      </c>
      <c r="N334" s="18">
        <f t="shared" si="767"/>
        <v>0</v>
      </c>
      <c r="O334" s="18">
        <f t="shared" si="870"/>
        <v>0</v>
      </c>
      <c r="P334" s="18">
        <f t="shared" si="870"/>
        <v>0</v>
      </c>
      <c r="Q334" s="18">
        <f t="shared" si="870"/>
        <v>0</v>
      </c>
      <c r="R334" s="18">
        <f t="shared" si="689"/>
        <v>2759.6000000000004</v>
      </c>
      <c r="S334" s="18">
        <f t="shared" si="690"/>
        <v>0</v>
      </c>
      <c r="T334" s="18">
        <f t="shared" si="691"/>
        <v>0</v>
      </c>
      <c r="U334" s="18">
        <f t="shared" si="870"/>
        <v>0</v>
      </c>
      <c r="V334" s="18">
        <f t="shared" si="870"/>
        <v>0</v>
      </c>
      <c r="W334" s="18">
        <f t="shared" si="870"/>
        <v>0</v>
      </c>
      <c r="X334" s="18">
        <f t="shared" si="693"/>
        <v>2759.6000000000004</v>
      </c>
      <c r="Y334" s="18">
        <f t="shared" si="694"/>
        <v>0</v>
      </c>
      <c r="Z334" s="18">
        <f t="shared" si="695"/>
        <v>0</v>
      </c>
      <c r="AA334" s="18">
        <f t="shared" si="870"/>
        <v>0</v>
      </c>
      <c r="AB334" s="18">
        <f t="shared" si="870"/>
        <v>0</v>
      </c>
      <c r="AC334" s="18">
        <f t="shared" si="870"/>
        <v>0</v>
      </c>
      <c r="AD334" s="18">
        <f t="shared" si="698"/>
        <v>2759.6000000000004</v>
      </c>
      <c r="AE334" s="18">
        <f t="shared" si="699"/>
        <v>0</v>
      </c>
      <c r="AF334" s="18">
        <f t="shared" si="700"/>
        <v>0</v>
      </c>
      <c r="AG334" s="18">
        <f t="shared" si="870"/>
        <v>0</v>
      </c>
      <c r="AH334" s="18">
        <f t="shared" si="702"/>
        <v>2759.6000000000004</v>
      </c>
      <c r="AI334" s="18">
        <f t="shared" si="703"/>
        <v>0</v>
      </c>
      <c r="AJ334" s="18">
        <f t="shared" si="704"/>
        <v>0</v>
      </c>
      <c r="AK334" s="18">
        <f t="shared" si="870"/>
        <v>0</v>
      </c>
      <c r="AL334" s="18">
        <f t="shared" si="870"/>
        <v>0</v>
      </c>
      <c r="AM334" s="18">
        <f t="shared" si="870"/>
        <v>0</v>
      </c>
      <c r="AN334" s="18">
        <f t="shared" si="706"/>
        <v>2759.6000000000004</v>
      </c>
      <c r="AO334" s="18">
        <f t="shared" si="707"/>
        <v>0</v>
      </c>
      <c r="AP334" s="18">
        <f t="shared" si="708"/>
        <v>0</v>
      </c>
      <c r="AQ334" s="18">
        <f t="shared" si="870"/>
        <v>0</v>
      </c>
      <c r="AR334" s="18">
        <f t="shared" si="710"/>
        <v>2759.6000000000004</v>
      </c>
      <c r="AS334" s="18">
        <f t="shared" si="870"/>
        <v>0</v>
      </c>
      <c r="AT334" s="18">
        <f t="shared" si="870"/>
        <v>0</v>
      </c>
      <c r="AU334" s="18">
        <f t="shared" si="870"/>
        <v>0</v>
      </c>
      <c r="AV334" s="18">
        <f t="shared" si="712"/>
        <v>2759.6000000000004</v>
      </c>
      <c r="AW334" s="18">
        <f t="shared" si="713"/>
        <v>0</v>
      </c>
      <c r="AX334" s="18">
        <f t="shared" si="714"/>
        <v>0</v>
      </c>
      <c r="AY334" s="18">
        <f t="shared" si="870"/>
        <v>0</v>
      </c>
      <c r="AZ334" s="18">
        <f t="shared" si="870"/>
        <v>0</v>
      </c>
      <c r="BA334" s="18">
        <f t="shared" si="684"/>
        <v>2759.6000000000004</v>
      </c>
      <c r="BB334" s="18">
        <f t="shared" si="685"/>
        <v>0</v>
      </c>
      <c r="BC334" s="18">
        <f t="shared" si="870"/>
        <v>0</v>
      </c>
      <c r="BD334" s="18">
        <f t="shared" si="870"/>
        <v>0</v>
      </c>
      <c r="BE334" s="18">
        <f t="shared" si="870"/>
        <v>0</v>
      </c>
      <c r="BF334" s="18">
        <f t="shared" si="680"/>
        <v>2759.6000000000004</v>
      </c>
      <c r="BG334" s="18">
        <f t="shared" si="681"/>
        <v>0</v>
      </c>
      <c r="BH334" s="18">
        <f t="shared" si="682"/>
        <v>0</v>
      </c>
      <c r="BI334" s="18">
        <f t="shared" si="870"/>
        <v>0</v>
      </c>
      <c r="BJ334" s="25"/>
      <c r="BK334" s="36"/>
    </row>
    <row r="335" spans="1:63" ht="46.8" x14ac:dyDescent="0.3">
      <c r="A335" s="51" t="s">
        <v>1068</v>
      </c>
      <c r="B335" s="50">
        <v>600</v>
      </c>
      <c r="C335" s="51"/>
      <c r="D335" s="51"/>
      <c r="E335" s="14" t="s">
        <v>458</v>
      </c>
      <c r="F335" s="18">
        <f t="shared" ref="F335" si="871">F336+F338</f>
        <v>2759.6000000000004</v>
      </c>
      <c r="G335" s="18">
        <f t="shared" ref="G335:BI335" si="872">G336+G338</f>
        <v>0</v>
      </c>
      <c r="H335" s="18">
        <f t="shared" si="872"/>
        <v>0</v>
      </c>
      <c r="I335" s="18">
        <f t="shared" ref="I335:K335" si="873">I336+I338</f>
        <v>0</v>
      </c>
      <c r="J335" s="18">
        <f t="shared" si="873"/>
        <v>0</v>
      </c>
      <c r="K335" s="18">
        <f t="shared" si="873"/>
        <v>0</v>
      </c>
      <c r="L335" s="18">
        <f t="shared" si="765"/>
        <v>2759.6000000000004</v>
      </c>
      <c r="M335" s="18">
        <f t="shared" si="766"/>
        <v>0</v>
      </c>
      <c r="N335" s="18">
        <f t="shared" si="767"/>
        <v>0</v>
      </c>
      <c r="O335" s="18">
        <f t="shared" ref="O335:Q335" si="874">O336+O338</f>
        <v>0</v>
      </c>
      <c r="P335" s="18">
        <f t="shared" si="874"/>
        <v>0</v>
      </c>
      <c r="Q335" s="18">
        <f t="shared" si="874"/>
        <v>0</v>
      </c>
      <c r="R335" s="18">
        <f t="shared" si="689"/>
        <v>2759.6000000000004</v>
      </c>
      <c r="S335" s="18">
        <f t="shared" si="690"/>
        <v>0</v>
      </c>
      <c r="T335" s="18">
        <f t="shared" si="691"/>
        <v>0</v>
      </c>
      <c r="U335" s="18">
        <f t="shared" ref="U335:W335" si="875">U336+U338</f>
        <v>0</v>
      </c>
      <c r="V335" s="18">
        <f t="shared" si="875"/>
        <v>0</v>
      </c>
      <c r="W335" s="18">
        <f t="shared" si="875"/>
        <v>0</v>
      </c>
      <c r="X335" s="18">
        <f t="shared" si="693"/>
        <v>2759.6000000000004</v>
      </c>
      <c r="Y335" s="18">
        <f t="shared" si="694"/>
        <v>0</v>
      </c>
      <c r="Z335" s="18">
        <f t="shared" si="695"/>
        <v>0</v>
      </c>
      <c r="AA335" s="18">
        <f t="shared" ref="AA335:AB335" si="876">AA336+AA338</f>
        <v>0</v>
      </c>
      <c r="AB335" s="18">
        <f t="shared" si="876"/>
        <v>0</v>
      </c>
      <c r="AC335" s="18">
        <f t="shared" ref="AC335" si="877">AC336+AC338</f>
        <v>0</v>
      </c>
      <c r="AD335" s="18">
        <f t="shared" si="698"/>
        <v>2759.6000000000004</v>
      </c>
      <c r="AE335" s="18">
        <f t="shared" si="699"/>
        <v>0</v>
      </c>
      <c r="AF335" s="18">
        <f t="shared" si="700"/>
        <v>0</v>
      </c>
      <c r="AG335" s="18">
        <f t="shared" ref="AG335" si="878">AG336+AG338</f>
        <v>0</v>
      </c>
      <c r="AH335" s="18">
        <f t="shared" si="702"/>
        <v>2759.6000000000004</v>
      </c>
      <c r="AI335" s="18">
        <f t="shared" si="703"/>
        <v>0</v>
      </c>
      <c r="AJ335" s="18">
        <f t="shared" si="704"/>
        <v>0</v>
      </c>
      <c r="AK335" s="18">
        <f t="shared" ref="AK335:AM335" si="879">AK336+AK338</f>
        <v>0</v>
      </c>
      <c r="AL335" s="18">
        <f t="shared" si="879"/>
        <v>0</v>
      </c>
      <c r="AM335" s="18">
        <f t="shared" si="879"/>
        <v>0</v>
      </c>
      <c r="AN335" s="18">
        <f t="shared" si="706"/>
        <v>2759.6000000000004</v>
      </c>
      <c r="AO335" s="18">
        <f t="shared" si="707"/>
        <v>0</v>
      </c>
      <c r="AP335" s="18">
        <f t="shared" si="708"/>
        <v>0</v>
      </c>
      <c r="AQ335" s="18">
        <f t="shared" ref="AQ335" si="880">AQ336+AQ338</f>
        <v>0</v>
      </c>
      <c r="AR335" s="18">
        <f t="shared" si="710"/>
        <v>2759.6000000000004</v>
      </c>
      <c r="AS335" s="18">
        <f t="shared" ref="AS335:AU335" si="881">AS336+AS338</f>
        <v>0</v>
      </c>
      <c r="AT335" s="18">
        <f t="shared" si="881"/>
        <v>0</v>
      </c>
      <c r="AU335" s="18">
        <f t="shared" si="881"/>
        <v>0</v>
      </c>
      <c r="AV335" s="18">
        <f t="shared" si="712"/>
        <v>2759.6000000000004</v>
      </c>
      <c r="AW335" s="18">
        <f t="shared" si="713"/>
        <v>0</v>
      </c>
      <c r="AX335" s="18">
        <f t="shared" si="714"/>
        <v>0</v>
      </c>
      <c r="AY335" s="18">
        <f t="shared" ref="AY335:AZ335" si="882">AY336+AY338</f>
        <v>0</v>
      </c>
      <c r="AZ335" s="18">
        <f t="shared" si="882"/>
        <v>0</v>
      </c>
      <c r="BA335" s="18">
        <f t="shared" si="684"/>
        <v>2759.6000000000004</v>
      </c>
      <c r="BB335" s="18">
        <f t="shared" si="685"/>
        <v>0</v>
      </c>
      <c r="BC335" s="18">
        <f t="shared" ref="BC335:BE335" si="883">BC336+BC338</f>
        <v>0</v>
      </c>
      <c r="BD335" s="18">
        <f t="shared" si="883"/>
        <v>0</v>
      </c>
      <c r="BE335" s="18">
        <f t="shared" si="883"/>
        <v>0</v>
      </c>
      <c r="BF335" s="18">
        <f t="shared" si="680"/>
        <v>2759.6000000000004</v>
      </c>
      <c r="BG335" s="18">
        <f t="shared" si="681"/>
        <v>0</v>
      </c>
      <c r="BH335" s="18">
        <f t="shared" si="682"/>
        <v>0</v>
      </c>
      <c r="BI335" s="18">
        <f t="shared" si="872"/>
        <v>0</v>
      </c>
      <c r="BJ335" s="25"/>
      <c r="BK335" s="36"/>
    </row>
    <row r="336" spans="1:63" x14ac:dyDescent="0.3">
      <c r="A336" s="51" t="s">
        <v>1068</v>
      </c>
      <c r="B336" s="50">
        <v>610</v>
      </c>
      <c r="C336" s="51"/>
      <c r="D336" s="51"/>
      <c r="E336" s="14" t="s">
        <v>472</v>
      </c>
      <c r="F336" s="18">
        <f t="shared" ref="F336:BI336" si="884">F337</f>
        <v>557.79999999999995</v>
      </c>
      <c r="G336" s="18">
        <f t="shared" si="884"/>
        <v>0</v>
      </c>
      <c r="H336" s="18">
        <f t="shared" si="884"/>
        <v>0</v>
      </c>
      <c r="I336" s="18">
        <f t="shared" si="884"/>
        <v>0</v>
      </c>
      <c r="J336" s="18">
        <f t="shared" si="884"/>
        <v>0</v>
      </c>
      <c r="K336" s="18">
        <f t="shared" si="884"/>
        <v>0</v>
      </c>
      <c r="L336" s="18">
        <f t="shared" si="765"/>
        <v>557.79999999999995</v>
      </c>
      <c r="M336" s="18">
        <f t="shared" si="766"/>
        <v>0</v>
      </c>
      <c r="N336" s="18">
        <f t="shared" si="767"/>
        <v>0</v>
      </c>
      <c r="O336" s="18">
        <f t="shared" si="884"/>
        <v>0</v>
      </c>
      <c r="P336" s="18">
        <f t="shared" si="884"/>
        <v>0</v>
      </c>
      <c r="Q336" s="18">
        <f t="shared" si="884"/>
        <v>0</v>
      </c>
      <c r="R336" s="18">
        <f t="shared" si="689"/>
        <v>557.79999999999995</v>
      </c>
      <c r="S336" s="18">
        <f t="shared" si="690"/>
        <v>0</v>
      </c>
      <c r="T336" s="18">
        <f t="shared" si="691"/>
        <v>0</v>
      </c>
      <c r="U336" s="18">
        <f t="shared" si="884"/>
        <v>0</v>
      </c>
      <c r="V336" s="18">
        <f t="shared" si="884"/>
        <v>0</v>
      </c>
      <c r="W336" s="18">
        <f t="shared" si="884"/>
        <v>0</v>
      </c>
      <c r="X336" s="18">
        <f t="shared" si="693"/>
        <v>557.79999999999995</v>
      </c>
      <c r="Y336" s="18">
        <f t="shared" si="694"/>
        <v>0</v>
      </c>
      <c r="Z336" s="18">
        <f t="shared" si="695"/>
        <v>0</v>
      </c>
      <c r="AA336" s="18">
        <f t="shared" si="884"/>
        <v>0</v>
      </c>
      <c r="AB336" s="18">
        <f t="shared" si="884"/>
        <v>0</v>
      </c>
      <c r="AC336" s="18">
        <f t="shared" si="884"/>
        <v>0</v>
      </c>
      <c r="AD336" s="18">
        <f t="shared" si="698"/>
        <v>557.79999999999995</v>
      </c>
      <c r="AE336" s="18">
        <f t="shared" si="699"/>
        <v>0</v>
      </c>
      <c r="AF336" s="18">
        <f t="shared" si="700"/>
        <v>0</v>
      </c>
      <c r="AG336" s="18">
        <f t="shared" si="884"/>
        <v>0</v>
      </c>
      <c r="AH336" s="18">
        <f t="shared" si="702"/>
        <v>557.79999999999995</v>
      </c>
      <c r="AI336" s="18">
        <f t="shared" si="703"/>
        <v>0</v>
      </c>
      <c r="AJ336" s="18">
        <f t="shared" si="704"/>
        <v>0</v>
      </c>
      <c r="AK336" s="18">
        <f t="shared" si="884"/>
        <v>0</v>
      </c>
      <c r="AL336" s="18">
        <f t="shared" si="884"/>
        <v>0</v>
      </c>
      <c r="AM336" s="18">
        <f t="shared" si="884"/>
        <v>0</v>
      </c>
      <c r="AN336" s="18">
        <f t="shared" si="706"/>
        <v>557.79999999999995</v>
      </c>
      <c r="AO336" s="18">
        <f t="shared" si="707"/>
        <v>0</v>
      </c>
      <c r="AP336" s="18">
        <f t="shared" si="708"/>
        <v>0</v>
      </c>
      <c r="AQ336" s="18">
        <f t="shared" si="884"/>
        <v>0</v>
      </c>
      <c r="AR336" s="18">
        <f t="shared" si="710"/>
        <v>557.79999999999995</v>
      </c>
      <c r="AS336" s="18">
        <f t="shared" si="884"/>
        <v>0</v>
      </c>
      <c r="AT336" s="18">
        <f t="shared" si="884"/>
        <v>0</v>
      </c>
      <c r="AU336" s="18">
        <f t="shared" si="884"/>
        <v>0</v>
      </c>
      <c r="AV336" s="18">
        <f t="shared" si="712"/>
        <v>557.79999999999995</v>
      </c>
      <c r="AW336" s="18">
        <f t="shared" si="713"/>
        <v>0</v>
      </c>
      <c r="AX336" s="18">
        <f t="shared" si="714"/>
        <v>0</v>
      </c>
      <c r="AY336" s="18">
        <f t="shared" si="884"/>
        <v>0</v>
      </c>
      <c r="AZ336" s="18">
        <f t="shared" si="884"/>
        <v>0</v>
      </c>
      <c r="BA336" s="18">
        <f t="shared" si="684"/>
        <v>557.79999999999995</v>
      </c>
      <c r="BB336" s="18">
        <f t="shared" si="685"/>
        <v>0</v>
      </c>
      <c r="BC336" s="18">
        <f t="shared" si="884"/>
        <v>0</v>
      </c>
      <c r="BD336" s="18">
        <f t="shared" si="884"/>
        <v>0</v>
      </c>
      <c r="BE336" s="18">
        <f t="shared" si="884"/>
        <v>0</v>
      </c>
      <c r="BF336" s="18">
        <f t="shared" ref="BF336:BF399" si="885">BA336+BC336</f>
        <v>557.79999999999995</v>
      </c>
      <c r="BG336" s="18">
        <f t="shared" ref="BG336:BG399" si="886">BB336+BD336</f>
        <v>0</v>
      </c>
      <c r="BH336" s="18">
        <f t="shared" ref="BH336:BH399" si="887">AX336+BE336</f>
        <v>0</v>
      </c>
      <c r="BI336" s="18">
        <f t="shared" si="884"/>
        <v>0</v>
      </c>
      <c r="BJ336" s="25"/>
      <c r="BK336" s="36"/>
    </row>
    <row r="337" spans="1:63" x14ac:dyDescent="0.3">
      <c r="A337" s="51" t="s">
        <v>1068</v>
      </c>
      <c r="B337" s="50">
        <v>610</v>
      </c>
      <c r="C337" s="51" t="s">
        <v>23</v>
      </c>
      <c r="D337" s="51" t="s">
        <v>5</v>
      </c>
      <c r="E337" s="14" t="s">
        <v>442</v>
      </c>
      <c r="F337" s="18">
        <v>557.79999999999995</v>
      </c>
      <c r="G337" s="18">
        <v>0</v>
      </c>
      <c r="H337" s="18">
        <v>0</v>
      </c>
      <c r="I337" s="18"/>
      <c r="J337" s="18"/>
      <c r="K337" s="18"/>
      <c r="L337" s="18">
        <f t="shared" si="765"/>
        <v>557.79999999999995</v>
      </c>
      <c r="M337" s="18">
        <f t="shared" si="766"/>
        <v>0</v>
      </c>
      <c r="N337" s="18">
        <f t="shared" si="767"/>
        <v>0</v>
      </c>
      <c r="O337" s="18"/>
      <c r="P337" s="18"/>
      <c r="Q337" s="18"/>
      <c r="R337" s="18">
        <f t="shared" si="689"/>
        <v>557.79999999999995</v>
      </c>
      <c r="S337" s="18">
        <f t="shared" si="690"/>
        <v>0</v>
      </c>
      <c r="T337" s="18">
        <f t="shared" si="691"/>
        <v>0</v>
      </c>
      <c r="U337" s="18"/>
      <c r="V337" s="18"/>
      <c r="W337" s="18"/>
      <c r="X337" s="18">
        <f t="shared" si="693"/>
        <v>557.79999999999995</v>
      </c>
      <c r="Y337" s="18">
        <f t="shared" si="694"/>
        <v>0</v>
      </c>
      <c r="Z337" s="18">
        <f t="shared" si="695"/>
        <v>0</v>
      </c>
      <c r="AA337" s="18"/>
      <c r="AB337" s="18"/>
      <c r="AC337" s="18"/>
      <c r="AD337" s="18">
        <f t="shared" si="698"/>
        <v>557.79999999999995</v>
      </c>
      <c r="AE337" s="18">
        <f t="shared" si="699"/>
        <v>0</v>
      </c>
      <c r="AF337" s="18">
        <f t="shared" si="700"/>
        <v>0</v>
      </c>
      <c r="AG337" s="18"/>
      <c r="AH337" s="18">
        <f t="shared" si="702"/>
        <v>557.79999999999995</v>
      </c>
      <c r="AI337" s="18">
        <f t="shared" si="703"/>
        <v>0</v>
      </c>
      <c r="AJ337" s="18">
        <f t="shared" si="704"/>
        <v>0</v>
      </c>
      <c r="AK337" s="18"/>
      <c r="AL337" s="18"/>
      <c r="AM337" s="18"/>
      <c r="AN337" s="18">
        <f t="shared" si="706"/>
        <v>557.79999999999995</v>
      </c>
      <c r="AO337" s="18">
        <f t="shared" si="707"/>
        <v>0</v>
      </c>
      <c r="AP337" s="18">
        <f t="shared" si="708"/>
        <v>0</v>
      </c>
      <c r="AQ337" s="18"/>
      <c r="AR337" s="18">
        <f t="shared" si="710"/>
        <v>557.79999999999995</v>
      </c>
      <c r="AS337" s="18"/>
      <c r="AT337" s="18"/>
      <c r="AU337" s="18"/>
      <c r="AV337" s="18">
        <f t="shared" si="712"/>
        <v>557.79999999999995</v>
      </c>
      <c r="AW337" s="18">
        <f t="shared" si="713"/>
        <v>0</v>
      </c>
      <c r="AX337" s="18">
        <f t="shared" si="714"/>
        <v>0</v>
      </c>
      <c r="AY337" s="18"/>
      <c r="AZ337" s="18"/>
      <c r="BA337" s="18">
        <f t="shared" si="684"/>
        <v>557.79999999999995</v>
      </c>
      <c r="BB337" s="18">
        <f t="shared" si="685"/>
        <v>0</v>
      </c>
      <c r="BC337" s="18"/>
      <c r="BD337" s="18"/>
      <c r="BE337" s="18"/>
      <c r="BF337" s="18">
        <f t="shared" si="885"/>
        <v>557.79999999999995</v>
      </c>
      <c r="BG337" s="18">
        <f t="shared" si="886"/>
        <v>0</v>
      </c>
      <c r="BH337" s="18">
        <f t="shared" si="887"/>
        <v>0</v>
      </c>
      <c r="BI337" s="18"/>
      <c r="BJ337" s="25"/>
      <c r="BK337" s="36"/>
    </row>
    <row r="338" spans="1:63" x14ac:dyDescent="0.3">
      <c r="A338" s="51" t="s">
        <v>1068</v>
      </c>
      <c r="B338" s="50">
        <v>620</v>
      </c>
      <c r="C338" s="51"/>
      <c r="D338" s="51"/>
      <c r="E338" s="14" t="s">
        <v>473</v>
      </c>
      <c r="F338" s="18">
        <f t="shared" ref="F338:BI338" si="888">F339</f>
        <v>2201.8000000000002</v>
      </c>
      <c r="G338" s="18">
        <f t="shared" si="888"/>
        <v>0</v>
      </c>
      <c r="H338" s="18">
        <f t="shared" si="888"/>
        <v>0</v>
      </c>
      <c r="I338" s="18">
        <f t="shared" si="888"/>
        <v>0</v>
      </c>
      <c r="J338" s="18">
        <f t="shared" si="888"/>
        <v>0</v>
      </c>
      <c r="K338" s="18">
        <f t="shared" si="888"/>
        <v>0</v>
      </c>
      <c r="L338" s="18">
        <f t="shared" si="765"/>
        <v>2201.8000000000002</v>
      </c>
      <c r="M338" s="18">
        <f t="shared" si="766"/>
        <v>0</v>
      </c>
      <c r="N338" s="18">
        <f t="shared" si="767"/>
        <v>0</v>
      </c>
      <c r="O338" s="18">
        <f t="shared" si="888"/>
        <v>0</v>
      </c>
      <c r="P338" s="18">
        <f t="shared" si="888"/>
        <v>0</v>
      </c>
      <c r="Q338" s="18">
        <f t="shared" si="888"/>
        <v>0</v>
      </c>
      <c r="R338" s="18">
        <f t="shared" si="689"/>
        <v>2201.8000000000002</v>
      </c>
      <c r="S338" s="18">
        <f t="shared" si="690"/>
        <v>0</v>
      </c>
      <c r="T338" s="18">
        <f t="shared" si="691"/>
        <v>0</v>
      </c>
      <c r="U338" s="18">
        <f t="shared" si="888"/>
        <v>0</v>
      </c>
      <c r="V338" s="18">
        <f t="shared" si="888"/>
        <v>0</v>
      </c>
      <c r="W338" s="18">
        <f t="shared" si="888"/>
        <v>0</v>
      </c>
      <c r="X338" s="18">
        <f t="shared" si="693"/>
        <v>2201.8000000000002</v>
      </c>
      <c r="Y338" s="18">
        <f t="shared" si="694"/>
        <v>0</v>
      </c>
      <c r="Z338" s="18">
        <f t="shared" si="695"/>
        <v>0</v>
      </c>
      <c r="AA338" s="18">
        <f t="shared" si="888"/>
        <v>0</v>
      </c>
      <c r="AB338" s="18">
        <f t="shared" si="888"/>
        <v>0</v>
      </c>
      <c r="AC338" s="18">
        <f t="shared" si="888"/>
        <v>0</v>
      </c>
      <c r="AD338" s="18">
        <f t="shared" si="698"/>
        <v>2201.8000000000002</v>
      </c>
      <c r="AE338" s="18">
        <f t="shared" si="699"/>
        <v>0</v>
      </c>
      <c r="AF338" s="18">
        <f t="shared" si="700"/>
        <v>0</v>
      </c>
      <c r="AG338" s="18">
        <f t="shared" si="888"/>
        <v>0</v>
      </c>
      <c r="AH338" s="18">
        <f t="shared" si="702"/>
        <v>2201.8000000000002</v>
      </c>
      <c r="AI338" s="18">
        <f t="shared" si="703"/>
        <v>0</v>
      </c>
      <c r="AJ338" s="18">
        <f t="shared" si="704"/>
        <v>0</v>
      </c>
      <c r="AK338" s="18">
        <f t="shared" si="888"/>
        <v>0</v>
      </c>
      <c r="AL338" s="18">
        <f t="shared" si="888"/>
        <v>0</v>
      </c>
      <c r="AM338" s="18">
        <f t="shared" si="888"/>
        <v>0</v>
      </c>
      <c r="AN338" s="18">
        <f t="shared" si="706"/>
        <v>2201.8000000000002</v>
      </c>
      <c r="AO338" s="18">
        <f t="shared" si="707"/>
        <v>0</v>
      </c>
      <c r="AP338" s="18">
        <f t="shared" si="708"/>
        <v>0</v>
      </c>
      <c r="AQ338" s="18">
        <f t="shared" si="888"/>
        <v>0</v>
      </c>
      <c r="AR338" s="18">
        <f t="shared" si="710"/>
        <v>2201.8000000000002</v>
      </c>
      <c r="AS338" s="18">
        <f t="shared" si="888"/>
        <v>0</v>
      </c>
      <c r="AT338" s="18">
        <f t="shared" si="888"/>
        <v>0</v>
      </c>
      <c r="AU338" s="18">
        <f t="shared" si="888"/>
        <v>0</v>
      </c>
      <c r="AV338" s="18">
        <f t="shared" si="712"/>
        <v>2201.8000000000002</v>
      </c>
      <c r="AW338" s="18">
        <f t="shared" si="713"/>
        <v>0</v>
      </c>
      <c r="AX338" s="18">
        <f t="shared" si="714"/>
        <v>0</v>
      </c>
      <c r="AY338" s="18">
        <f t="shared" si="888"/>
        <v>0</v>
      </c>
      <c r="AZ338" s="18">
        <f t="shared" si="888"/>
        <v>0</v>
      </c>
      <c r="BA338" s="18">
        <f t="shared" si="684"/>
        <v>2201.8000000000002</v>
      </c>
      <c r="BB338" s="18">
        <f t="shared" si="685"/>
        <v>0</v>
      </c>
      <c r="BC338" s="18">
        <f t="shared" si="888"/>
        <v>0</v>
      </c>
      <c r="BD338" s="18">
        <f t="shared" si="888"/>
        <v>0</v>
      </c>
      <c r="BE338" s="18">
        <f t="shared" si="888"/>
        <v>0</v>
      </c>
      <c r="BF338" s="18">
        <f t="shared" si="885"/>
        <v>2201.8000000000002</v>
      </c>
      <c r="BG338" s="18">
        <f t="shared" si="886"/>
        <v>0</v>
      </c>
      <c r="BH338" s="18">
        <f t="shared" si="887"/>
        <v>0</v>
      </c>
      <c r="BI338" s="18">
        <f t="shared" si="888"/>
        <v>0</v>
      </c>
      <c r="BJ338" s="25"/>
      <c r="BK338" s="36"/>
    </row>
    <row r="339" spans="1:63" x14ac:dyDescent="0.3">
      <c r="A339" s="51" t="s">
        <v>1068</v>
      </c>
      <c r="B339" s="50">
        <v>620</v>
      </c>
      <c r="C339" s="51" t="s">
        <v>23</v>
      </c>
      <c r="D339" s="51" t="s">
        <v>5</v>
      </c>
      <c r="E339" s="14" t="s">
        <v>442</v>
      </c>
      <c r="F339" s="18">
        <v>2201.8000000000002</v>
      </c>
      <c r="G339" s="18">
        <v>0</v>
      </c>
      <c r="H339" s="18">
        <v>0</v>
      </c>
      <c r="I339" s="18"/>
      <c r="J339" s="18"/>
      <c r="K339" s="18"/>
      <c r="L339" s="18">
        <f t="shared" si="765"/>
        <v>2201.8000000000002</v>
      </c>
      <c r="M339" s="18">
        <f t="shared" si="766"/>
        <v>0</v>
      </c>
      <c r="N339" s="18">
        <f t="shared" si="767"/>
        <v>0</v>
      </c>
      <c r="O339" s="18"/>
      <c r="P339" s="18"/>
      <c r="Q339" s="18"/>
      <c r="R339" s="18">
        <f t="shared" si="689"/>
        <v>2201.8000000000002</v>
      </c>
      <c r="S339" s="18">
        <f t="shared" si="690"/>
        <v>0</v>
      </c>
      <c r="T339" s="18">
        <f t="shared" si="691"/>
        <v>0</v>
      </c>
      <c r="U339" s="18"/>
      <c r="V339" s="18"/>
      <c r="W339" s="18"/>
      <c r="X339" s="18">
        <f t="shared" si="693"/>
        <v>2201.8000000000002</v>
      </c>
      <c r="Y339" s="18">
        <f t="shared" si="694"/>
        <v>0</v>
      </c>
      <c r="Z339" s="18">
        <f t="shared" si="695"/>
        <v>0</v>
      </c>
      <c r="AA339" s="18"/>
      <c r="AB339" s="18"/>
      <c r="AC339" s="18"/>
      <c r="AD339" s="18">
        <f t="shared" si="698"/>
        <v>2201.8000000000002</v>
      </c>
      <c r="AE339" s="18">
        <f t="shared" si="699"/>
        <v>0</v>
      </c>
      <c r="AF339" s="18">
        <f t="shared" si="700"/>
        <v>0</v>
      </c>
      <c r="AG339" s="18"/>
      <c r="AH339" s="18">
        <f t="shared" si="702"/>
        <v>2201.8000000000002</v>
      </c>
      <c r="AI339" s="18">
        <f t="shared" si="703"/>
        <v>0</v>
      </c>
      <c r="AJ339" s="18">
        <f t="shared" si="704"/>
        <v>0</v>
      </c>
      <c r="AK339" s="18"/>
      <c r="AL339" s="18"/>
      <c r="AM339" s="18"/>
      <c r="AN339" s="18">
        <f t="shared" si="706"/>
        <v>2201.8000000000002</v>
      </c>
      <c r="AO339" s="18">
        <f t="shared" si="707"/>
        <v>0</v>
      </c>
      <c r="AP339" s="18">
        <f t="shared" si="708"/>
        <v>0</v>
      </c>
      <c r="AQ339" s="18"/>
      <c r="AR339" s="18">
        <f t="shared" si="710"/>
        <v>2201.8000000000002</v>
      </c>
      <c r="AS339" s="18"/>
      <c r="AT339" s="18"/>
      <c r="AU339" s="18"/>
      <c r="AV339" s="18">
        <f t="shared" si="712"/>
        <v>2201.8000000000002</v>
      </c>
      <c r="AW339" s="18">
        <f t="shared" si="713"/>
        <v>0</v>
      </c>
      <c r="AX339" s="18">
        <f t="shared" si="714"/>
        <v>0</v>
      </c>
      <c r="AY339" s="18"/>
      <c r="AZ339" s="18"/>
      <c r="BA339" s="18">
        <f t="shared" si="684"/>
        <v>2201.8000000000002</v>
      </c>
      <c r="BB339" s="18">
        <f t="shared" si="685"/>
        <v>0</v>
      </c>
      <c r="BC339" s="18"/>
      <c r="BD339" s="18"/>
      <c r="BE339" s="18"/>
      <c r="BF339" s="18">
        <f t="shared" si="885"/>
        <v>2201.8000000000002</v>
      </c>
      <c r="BG339" s="18">
        <f t="shared" si="886"/>
        <v>0</v>
      </c>
      <c r="BH339" s="18">
        <f t="shared" si="887"/>
        <v>0</v>
      </c>
      <c r="BI339" s="18"/>
      <c r="BJ339" s="25"/>
      <c r="BK339" s="36"/>
    </row>
    <row r="340" spans="1:63" ht="62.4" x14ac:dyDescent="0.3">
      <c r="A340" s="19" t="s">
        <v>1399</v>
      </c>
      <c r="B340" s="19"/>
      <c r="C340" s="14"/>
      <c r="D340" s="51"/>
      <c r="E340" s="14" t="s">
        <v>1400</v>
      </c>
      <c r="F340" s="18">
        <f>F341+F347+F353</f>
        <v>503544.6</v>
      </c>
      <c r="G340" s="18">
        <f t="shared" ref="G340:BI340" si="889">G341+G347+G353</f>
        <v>479548.9</v>
      </c>
      <c r="H340" s="18">
        <f t="shared" si="889"/>
        <v>479548.9</v>
      </c>
      <c r="I340" s="18">
        <f t="shared" ref="I340:K340" si="890">I341+I347+I353</f>
        <v>0</v>
      </c>
      <c r="J340" s="18">
        <f t="shared" si="890"/>
        <v>0</v>
      </c>
      <c r="K340" s="18">
        <f t="shared" si="890"/>
        <v>0</v>
      </c>
      <c r="L340" s="18">
        <f t="shared" si="765"/>
        <v>503544.6</v>
      </c>
      <c r="M340" s="18">
        <f t="shared" si="766"/>
        <v>479548.9</v>
      </c>
      <c r="N340" s="18">
        <f t="shared" si="767"/>
        <v>479548.9</v>
      </c>
      <c r="O340" s="18">
        <f t="shared" ref="O340:Q340" si="891">O341+O347+O353</f>
        <v>0</v>
      </c>
      <c r="P340" s="18">
        <f t="shared" si="891"/>
        <v>0</v>
      </c>
      <c r="Q340" s="18">
        <f t="shared" si="891"/>
        <v>0</v>
      </c>
      <c r="R340" s="18">
        <f t="shared" si="689"/>
        <v>503544.6</v>
      </c>
      <c r="S340" s="18">
        <f t="shared" si="690"/>
        <v>479548.9</v>
      </c>
      <c r="T340" s="18">
        <f t="shared" si="691"/>
        <v>479548.9</v>
      </c>
      <c r="U340" s="18">
        <f t="shared" ref="U340:W340" si="892">U341+U347+U353</f>
        <v>0</v>
      </c>
      <c r="V340" s="18">
        <f t="shared" si="892"/>
        <v>0</v>
      </c>
      <c r="W340" s="18">
        <f t="shared" si="892"/>
        <v>0</v>
      </c>
      <c r="X340" s="18">
        <f t="shared" si="693"/>
        <v>503544.6</v>
      </c>
      <c r="Y340" s="18">
        <f t="shared" si="694"/>
        <v>479548.9</v>
      </c>
      <c r="Z340" s="18">
        <f t="shared" si="695"/>
        <v>479548.9</v>
      </c>
      <c r="AA340" s="18">
        <f t="shared" ref="AA340:AB340" si="893">AA341+AA347+AA353</f>
        <v>0</v>
      </c>
      <c r="AB340" s="18">
        <f t="shared" si="893"/>
        <v>0</v>
      </c>
      <c r="AC340" s="18">
        <f t="shared" ref="AC340" si="894">AC341+AC347+AC353</f>
        <v>0</v>
      </c>
      <c r="AD340" s="18">
        <f t="shared" si="698"/>
        <v>503544.6</v>
      </c>
      <c r="AE340" s="18">
        <f t="shared" si="699"/>
        <v>479548.9</v>
      </c>
      <c r="AF340" s="18">
        <f t="shared" si="700"/>
        <v>479548.9</v>
      </c>
      <c r="AG340" s="18">
        <f t="shared" ref="AG340" si="895">AG341+AG347+AG353</f>
        <v>0</v>
      </c>
      <c r="AH340" s="18">
        <f t="shared" si="702"/>
        <v>503544.6</v>
      </c>
      <c r="AI340" s="18">
        <f t="shared" si="703"/>
        <v>479548.9</v>
      </c>
      <c r="AJ340" s="18">
        <f t="shared" si="704"/>
        <v>479548.9</v>
      </c>
      <c r="AK340" s="18">
        <f t="shared" ref="AK340:AM340" si="896">AK341+AK347+AK353</f>
        <v>0</v>
      </c>
      <c r="AL340" s="18">
        <f t="shared" si="896"/>
        <v>0</v>
      </c>
      <c r="AM340" s="18">
        <f t="shared" si="896"/>
        <v>0</v>
      </c>
      <c r="AN340" s="18">
        <f t="shared" si="706"/>
        <v>503544.6</v>
      </c>
      <c r="AO340" s="18">
        <f t="shared" si="707"/>
        <v>479548.9</v>
      </c>
      <c r="AP340" s="18">
        <f t="shared" si="708"/>
        <v>479548.9</v>
      </c>
      <c r="AQ340" s="18">
        <f t="shared" ref="AQ340" si="897">AQ341+AQ347+AQ353</f>
        <v>0</v>
      </c>
      <c r="AR340" s="18">
        <f t="shared" si="710"/>
        <v>503544.6</v>
      </c>
      <c r="AS340" s="18">
        <f t="shared" ref="AS340:AU340" si="898">AS341+AS347+AS353</f>
        <v>0</v>
      </c>
      <c r="AT340" s="18">
        <f t="shared" si="898"/>
        <v>0</v>
      </c>
      <c r="AU340" s="18">
        <f t="shared" si="898"/>
        <v>0</v>
      </c>
      <c r="AV340" s="18">
        <f t="shared" si="712"/>
        <v>503544.6</v>
      </c>
      <c r="AW340" s="18">
        <f t="shared" si="713"/>
        <v>479548.9</v>
      </c>
      <c r="AX340" s="18">
        <f t="shared" si="714"/>
        <v>479548.9</v>
      </c>
      <c r="AY340" s="18">
        <f t="shared" ref="AY340:AZ340" si="899">AY341+AY347+AY353</f>
        <v>0</v>
      </c>
      <c r="AZ340" s="18">
        <f t="shared" si="899"/>
        <v>0</v>
      </c>
      <c r="BA340" s="18">
        <f t="shared" ref="BA340:BA403" si="900">AV340+AY340</f>
        <v>503544.6</v>
      </c>
      <c r="BB340" s="18">
        <f t="shared" ref="BB340:BB403" si="901">AW340+AZ340</f>
        <v>479548.9</v>
      </c>
      <c r="BC340" s="18">
        <f t="shared" ref="BC340:BE340" si="902">BC341+BC347+BC353</f>
        <v>0</v>
      </c>
      <c r="BD340" s="18">
        <f t="shared" si="902"/>
        <v>0</v>
      </c>
      <c r="BE340" s="18">
        <f t="shared" si="902"/>
        <v>0</v>
      </c>
      <c r="BF340" s="18">
        <f t="shared" si="885"/>
        <v>503544.6</v>
      </c>
      <c r="BG340" s="18">
        <f t="shared" si="886"/>
        <v>479548.9</v>
      </c>
      <c r="BH340" s="18">
        <f t="shared" si="887"/>
        <v>479548.9</v>
      </c>
      <c r="BI340" s="18">
        <f t="shared" si="889"/>
        <v>0</v>
      </c>
      <c r="BJ340" s="25"/>
      <c r="BK340" s="36"/>
    </row>
    <row r="341" spans="1:63" ht="31.2" x14ac:dyDescent="0.3">
      <c r="A341" s="51" t="s">
        <v>1069</v>
      </c>
      <c r="B341" s="50"/>
      <c r="C341" s="51"/>
      <c r="D341" s="51"/>
      <c r="E341" s="14" t="s">
        <v>1066</v>
      </c>
      <c r="F341" s="18">
        <f t="shared" ref="F341:BI341" si="903">F342</f>
        <v>3801.9</v>
      </c>
      <c r="G341" s="18">
        <f t="shared" si="903"/>
        <v>0</v>
      </c>
      <c r="H341" s="18">
        <f t="shared" si="903"/>
        <v>0</v>
      </c>
      <c r="I341" s="18">
        <f t="shared" si="903"/>
        <v>0</v>
      </c>
      <c r="J341" s="18">
        <f t="shared" si="903"/>
        <v>0</v>
      </c>
      <c r="K341" s="18">
        <f t="shared" si="903"/>
        <v>0</v>
      </c>
      <c r="L341" s="18">
        <f t="shared" si="765"/>
        <v>3801.9</v>
      </c>
      <c r="M341" s="18">
        <f t="shared" si="766"/>
        <v>0</v>
      </c>
      <c r="N341" s="18">
        <f t="shared" si="767"/>
        <v>0</v>
      </c>
      <c r="O341" s="18">
        <f t="shared" si="903"/>
        <v>0</v>
      </c>
      <c r="P341" s="18">
        <f t="shared" si="903"/>
        <v>0</v>
      </c>
      <c r="Q341" s="18">
        <f t="shared" si="903"/>
        <v>0</v>
      </c>
      <c r="R341" s="18">
        <f t="shared" si="689"/>
        <v>3801.9</v>
      </c>
      <c r="S341" s="18">
        <f t="shared" si="690"/>
        <v>0</v>
      </c>
      <c r="T341" s="18">
        <f t="shared" si="691"/>
        <v>0</v>
      </c>
      <c r="U341" s="18">
        <f t="shared" si="903"/>
        <v>0</v>
      </c>
      <c r="V341" s="18">
        <f t="shared" si="903"/>
        <v>0</v>
      </c>
      <c r="W341" s="18">
        <f t="shared" si="903"/>
        <v>0</v>
      </c>
      <c r="X341" s="18">
        <f t="shared" si="693"/>
        <v>3801.9</v>
      </c>
      <c r="Y341" s="18">
        <f t="shared" si="694"/>
        <v>0</v>
      </c>
      <c r="Z341" s="18">
        <f t="shared" si="695"/>
        <v>0</v>
      </c>
      <c r="AA341" s="18">
        <f t="shared" si="903"/>
        <v>0</v>
      </c>
      <c r="AB341" s="18">
        <f t="shared" si="903"/>
        <v>0</v>
      </c>
      <c r="AC341" s="18">
        <f t="shared" si="903"/>
        <v>0</v>
      </c>
      <c r="AD341" s="18">
        <f t="shared" si="698"/>
        <v>3801.9</v>
      </c>
      <c r="AE341" s="18">
        <f t="shared" si="699"/>
        <v>0</v>
      </c>
      <c r="AF341" s="18">
        <f t="shared" si="700"/>
        <v>0</v>
      </c>
      <c r="AG341" s="18">
        <f t="shared" si="903"/>
        <v>0</v>
      </c>
      <c r="AH341" s="18">
        <f t="shared" si="702"/>
        <v>3801.9</v>
      </c>
      <c r="AI341" s="18">
        <f t="shared" si="703"/>
        <v>0</v>
      </c>
      <c r="AJ341" s="18">
        <f t="shared" si="704"/>
        <v>0</v>
      </c>
      <c r="AK341" s="18">
        <f t="shared" si="903"/>
        <v>0</v>
      </c>
      <c r="AL341" s="18">
        <f t="shared" si="903"/>
        <v>0</v>
      </c>
      <c r="AM341" s="18">
        <f t="shared" si="903"/>
        <v>0</v>
      </c>
      <c r="AN341" s="18">
        <f t="shared" si="706"/>
        <v>3801.9</v>
      </c>
      <c r="AO341" s="18">
        <f t="shared" si="707"/>
        <v>0</v>
      </c>
      <c r="AP341" s="18">
        <f t="shared" si="708"/>
        <v>0</v>
      </c>
      <c r="AQ341" s="18">
        <f t="shared" si="903"/>
        <v>0</v>
      </c>
      <c r="AR341" s="18">
        <f t="shared" si="710"/>
        <v>3801.9</v>
      </c>
      <c r="AS341" s="18">
        <f t="shared" si="903"/>
        <v>0</v>
      </c>
      <c r="AT341" s="18">
        <f t="shared" si="903"/>
        <v>0</v>
      </c>
      <c r="AU341" s="18">
        <f t="shared" si="903"/>
        <v>0</v>
      </c>
      <c r="AV341" s="18">
        <f t="shared" ref="AV341:AV404" si="904">AR341+AS341</f>
        <v>3801.9</v>
      </c>
      <c r="AW341" s="18">
        <f t="shared" ref="AW341:AW404" si="905">AO341+AT341</f>
        <v>0</v>
      </c>
      <c r="AX341" s="18">
        <f t="shared" ref="AX341:AX404" si="906">AP341+AU341</f>
        <v>0</v>
      </c>
      <c r="AY341" s="18">
        <f t="shared" si="903"/>
        <v>0</v>
      </c>
      <c r="AZ341" s="18">
        <f t="shared" si="903"/>
        <v>0</v>
      </c>
      <c r="BA341" s="18">
        <f t="shared" si="900"/>
        <v>3801.9</v>
      </c>
      <c r="BB341" s="18">
        <f t="shared" si="901"/>
        <v>0</v>
      </c>
      <c r="BC341" s="18">
        <f t="shared" si="903"/>
        <v>0</v>
      </c>
      <c r="BD341" s="18">
        <f t="shared" si="903"/>
        <v>0</v>
      </c>
      <c r="BE341" s="18">
        <f t="shared" si="903"/>
        <v>0</v>
      </c>
      <c r="BF341" s="18">
        <f t="shared" si="885"/>
        <v>3801.9</v>
      </c>
      <c r="BG341" s="18">
        <f t="shared" si="886"/>
        <v>0</v>
      </c>
      <c r="BH341" s="18">
        <f t="shared" si="887"/>
        <v>0</v>
      </c>
      <c r="BI341" s="18">
        <f t="shared" si="903"/>
        <v>0</v>
      </c>
      <c r="BJ341" s="25"/>
      <c r="BK341" s="36"/>
    </row>
    <row r="342" spans="1:63" ht="46.8" x14ac:dyDescent="0.3">
      <c r="A342" s="51" t="s">
        <v>1069</v>
      </c>
      <c r="B342" s="50">
        <v>600</v>
      </c>
      <c r="C342" s="51"/>
      <c r="D342" s="51"/>
      <c r="E342" s="14" t="s">
        <v>458</v>
      </c>
      <c r="F342" s="18">
        <f t="shared" ref="F342" si="907">F343+F345</f>
        <v>3801.9</v>
      </c>
      <c r="G342" s="18">
        <f t="shared" ref="G342:BI342" si="908">G343+G345</f>
        <v>0</v>
      </c>
      <c r="H342" s="18">
        <f t="shared" si="908"/>
        <v>0</v>
      </c>
      <c r="I342" s="18">
        <f t="shared" ref="I342:K342" si="909">I343+I345</f>
        <v>0</v>
      </c>
      <c r="J342" s="18">
        <f t="shared" si="909"/>
        <v>0</v>
      </c>
      <c r="K342" s="18">
        <f t="shared" si="909"/>
        <v>0</v>
      </c>
      <c r="L342" s="18">
        <f t="shared" si="765"/>
        <v>3801.9</v>
      </c>
      <c r="M342" s="18">
        <f t="shared" si="766"/>
        <v>0</v>
      </c>
      <c r="N342" s="18">
        <f t="shared" si="767"/>
        <v>0</v>
      </c>
      <c r="O342" s="18">
        <f t="shared" ref="O342:Q342" si="910">O343+O345</f>
        <v>0</v>
      </c>
      <c r="P342" s="18">
        <f t="shared" si="910"/>
        <v>0</v>
      </c>
      <c r="Q342" s="18">
        <f t="shared" si="910"/>
        <v>0</v>
      </c>
      <c r="R342" s="18">
        <f t="shared" si="689"/>
        <v>3801.9</v>
      </c>
      <c r="S342" s="18">
        <f t="shared" si="690"/>
        <v>0</v>
      </c>
      <c r="T342" s="18">
        <f t="shared" si="691"/>
        <v>0</v>
      </c>
      <c r="U342" s="18">
        <f t="shared" ref="U342:W342" si="911">U343+U345</f>
        <v>0</v>
      </c>
      <c r="V342" s="18">
        <f t="shared" si="911"/>
        <v>0</v>
      </c>
      <c r="W342" s="18">
        <f t="shared" si="911"/>
        <v>0</v>
      </c>
      <c r="X342" s="18">
        <f t="shared" si="693"/>
        <v>3801.9</v>
      </c>
      <c r="Y342" s="18">
        <f t="shared" si="694"/>
        <v>0</v>
      </c>
      <c r="Z342" s="18">
        <f t="shared" si="695"/>
        <v>0</v>
      </c>
      <c r="AA342" s="18">
        <f t="shared" ref="AA342:AB342" si="912">AA343+AA345</f>
        <v>0</v>
      </c>
      <c r="AB342" s="18">
        <f t="shared" si="912"/>
        <v>0</v>
      </c>
      <c r="AC342" s="18">
        <f t="shared" ref="AC342" si="913">AC343+AC345</f>
        <v>0</v>
      </c>
      <c r="AD342" s="18">
        <f t="shared" si="698"/>
        <v>3801.9</v>
      </c>
      <c r="AE342" s="18">
        <f t="shared" si="699"/>
        <v>0</v>
      </c>
      <c r="AF342" s="18">
        <f t="shared" si="700"/>
        <v>0</v>
      </c>
      <c r="AG342" s="18">
        <f t="shared" ref="AG342" si="914">AG343+AG345</f>
        <v>0</v>
      </c>
      <c r="AH342" s="18">
        <f t="shared" si="702"/>
        <v>3801.9</v>
      </c>
      <c r="AI342" s="18">
        <f t="shared" si="703"/>
        <v>0</v>
      </c>
      <c r="AJ342" s="18">
        <f t="shared" si="704"/>
        <v>0</v>
      </c>
      <c r="AK342" s="18">
        <f t="shared" ref="AK342:AM342" si="915">AK343+AK345</f>
        <v>0</v>
      </c>
      <c r="AL342" s="18">
        <f t="shared" si="915"/>
        <v>0</v>
      </c>
      <c r="AM342" s="18">
        <f t="shared" si="915"/>
        <v>0</v>
      </c>
      <c r="AN342" s="18">
        <f t="shared" si="706"/>
        <v>3801.9</v>
      </c>
      <c r="AO342" s="18">
        <f t="shared" si="707"/>
        <v>0</v>
      </c>
      <c r="AP342" s="18">
        <f t="shared" si="708"/>
        <v>0</v>
      </c>
      <c r="AQ342" s="18">
        <f t="shared" ref="AQ342" si="916">AQ343+AQ345</f>
        <v>0</v>
      </c>
      <c r="AR342" s="18">
        <f t="shared" si="710"/>
        <v>3801.9</v>
      </c>
      <c r="AS342" s="18">
        <f t="shared" ref="AS342:AU342" si="917">AS343+AS345</f>
        <v>0</v>
      </c>
      <c r="AT342" s="18">
        <f t="shared" si="917"/>
        <v>0</v>
      </c>
      <c r="AU342" s="18">
        <f t="shared" si="917"/>
        <v>0</v>
      </c>
      <c r="AV342" s="18">
        <f t="shared" si="904"/>
        <v>3801.9</v>
      </c>
      <c r="AW342" s="18">
        <f t="shared" si="905"/>
        <v>0</v>
      </c>
      <c r="AX342" s="18">
        <f t="shared" si="906"/>
        <v>0</v>
      </c>
      <c r="AY342" s="18">
        <f t="shared" ref="AY342:AZ342" si="918">AY343+AY345</f>
        <v>0</v>
      </c>
      <c r="AZ342" s="18">
        <f t="shared" si="918"/>
        <v>0</v>
      </c>
      <c r="BA342" s="18">
        <f t="shared" si="900"/>
        <v>3801.9</v>
      </c>
      <c r="BB342" s="18">
        <f t="shared" si="901"/>
        <v>0</v>
      </c>
      <c r="BC342" s="18">
        <f t="shared" ref="BC342:BE342" si="919">BC343+BC345</f>
        <v>0</v>
      </c>
      <c r="BD342" s="18">
        <f t="shared" si="919"/>
        <v>0</v>
      </c>
      <c r="BE342" s="18">
        <f t="shared" si="919"/>
        <v>0</v>
      </c>
      <c r="BF342" s="18">
        <f t="shared" si="885"/>
        <v>3801.9</v>
      </c>
      <c r="BG342" s="18">
        <f t="shared" si="886"/>
        <v>0</v>
      </c>
      <c r="BH342" s="18">
        <f t="shared" si="887"/>
        <v>0</v>
      </c>
      <c r="BI342" s="18">
        <f t="shared" si="908"/>
        <v>0</v>
      </c>
      <c r="BJ342" s="25"/>
      <c r="BK342" s="36"/>
    </row>
    <row r="343" spans="1:63" x14ac:dyDescent="0.3">
      <c r="A343" s="51" t="s">
        <v>1069</v>
      </c>
      <c r="B343" s="50">
        <v>610</v>
      </c>
      <c r="C343" s="51"/>
      <c r="D343" s="51"/>
      <c r="E343" s="14" t="s">
        <v>472</v>
      </c>
      <c r="F343" s="18">
        <f t="shared" ref="F343:BI343" si="920">F344</f>
        <v>1790.9</v>
      </c>
      <c r="G343" s="18">
        <f t="shared" si="920"/>
        <v>0</v>
      </c>
      <c r="H343" s="18">
        <f t="shared" si="920"/>
        <v>0</v>
      </c>
      <c r="I343" s="18">
        <f t="shared" si="920"/>
        <v>0</v>
      </c>
      <c r="J343" s="18">
        <f t="shared" si="920"/>
        <v>0</v>
      </c>
      <c r="K343" s="18">
        <f t="shared" si="920"/>
        <v>0</v>
      </c>
      <c r="L343" s="18">
        <f t="shared" si="765"/>
        <v>1790.9</v>
      </c>
      <c r="M343" s="18">
        <f t="shared" si="766"/>
        <v>0</v>
      </c>
      <c r="N343" s="18">
        <f t="shared" si="767"/>
        <v>0</v>
      </c>
      <c r="O343" s="18">
        <f t="shared" si="920"/>
        <v>0</v>
      </c>
      <c r="P343" s="18">
        <f t="shared" si="920"/>
        <v>0</v>
      </c>
      <c r="Q343" s="18">
        <f t="shared" si="920"/>
        <v>0</v>
      </c>
      <c r="R343" s="18">
        <f t="shared" si="689"/>
        <v>1790.9</v>
      </c>
      <c r="S343" s="18">
        <f t="shared" si="690"/>
        <v>0</v>
      </c>
      <c r="T343" s="18">
        <f t="shared" si="691"/>
        <v>0</v>
      </c>
      <c r="U343" s="18">
        <f t="shared" si="920"/>
        <v>0</v>
      </c>
      <c r="V343" s="18">
        <f t="shared" si="920"/>
        <v>0</v>
      </c>
      <c r="W343" s="18">
        <f t="shared" si="920"/>
        <v>0</v>
      </c>
      <c r="X343" s="18">
        <f t="shared" si="693"/>
        <v>1790.9</v>
      </c>
      <c r="Y343" s="18">
        <f t="shared" si="694"/>
        <v>0</v>
      </c>
      <c r="Z343" s="18">
        <f t="shared" si="695"/>
        <v>0</v>
      </c>
      <c r="AA343" s="18">
        <f t="shared" si="920"/>
        <v>0</v>
      </c>
      <c r="AB343" s="18">
        <f t="shared" si="920"/>
        <v>0</v>
      </c>
      <c r="AC343" s="18">
        <f t="shared" si="920"/>
        <v>0</v>
      </c>
      <c r="AD343" s="18">
        <f t="shared" si="698"/>
        <v>1790.9</v>
      </c>
      <c r="AE343" s="18">
        <f t="shared" si="699"/>
        <v>0</v>
      </c>
      <c r="AF343" s="18">
        <f t="shared" si="700"/>
        <v>0</v>
      </c>
      <c r="AG343" s="18">
        <f t="shared" si="920"/>
        <v>0</v>
      </c>
      <c r="AH343" s="18">
        <f t="shared" si="702"/>
        <v>1790.9</v>
      </c>
      <c r="AI343" s="18">
        <f t="shared" si="703"/>
        <v>0</v>
      </c>
      <c r="AJ343" s="18">
        <f t="shared" si="704"/>
        <v>0</v>
      </c>
      <c r="AK343" s="18">
        <f t="shared" si="920"/>
        <v>0</v>
      </c>
      <c r="AL343" s="18">
        <f t="shared" si="920"/>
        <v>0</v>
      </c>
      <c r="AM343" s="18">
        <f t="shared" si="920"/>
        <v>0</v>
      </c>
      <c r="AN343" s="18">
        <f t="shared" si="706"/>
        <v>1790.9</v>
      </c>
      <c r="AO343" s="18">
        <f t="shared" si="707"/>
        <v>0</v>
      </c>
      <c r="AP343" s="18">
        <f t="shared" si="708"/>
        <v>0</v>
      </c>
      <c r="AQ343" s="18">
        <f t="shared" si="920"/>
        <v>0</v>
      </c>
      <c r="AR343" s="18">
        <f t="shared" si="710"/>
        <v>1790.9</v>
      </c>
      <c r="AS343" s="18">
        <f t="shared" si="920"/>
        <v>0</v>
      </c>
      <c r="AT343" s="18">
        <f t="shared" si="920"/>
        <v>0</v>
      </c>
      <c r="AU343" s="18">
        <f t="shared" si="920"/>
        <v>0</v>
      </c>
      <c r="AV343" s="18">
        <f t="shared" si="904"/>
        <v>1790.9</v>
      </c>
      <c r="AW343" s="18">
        <f t="shared" si="905"/>
        <v>0</v>
      </c>
      <c r="AX343" s="18">
        <f t="shared" si="906"/>
        <v>0</v>
      </c>
      <c r="AY343" s="18">
        <f t="shared" si="920"/>
        <v>0</v>
      </c>
      <c r="AZ343" s="18">
        <f t="shared" si="920"/>
        <v>0</v>
      </c>
      <c r="BA343" s="18">
        <f t="shared" si="900"/>
        <v>1790.9</v>
      </c>
      <c r="BB343" s="18">
        <f t="shared" si="901"/>
        <v>0</v>
      </c>
      <c r="BC343" s="18">
        <f t="shared" si="920"/>
        <v>0</v>
      </c>
      <c r="BD343" s="18">
        <f t="shared" si="920"/>
        <v>0</v>
      </c>
      <c r="BE343" s="18">
        <f t="shared" si="920"/>
        <v>0</v>
      </c>
      <c r="BF343" s="18">
        <f t="shared" si="885"/>
        <v>1790.9</v>
      </c>
      <c r="BG343" s="18">
        <f t="shared" si="886"/>
        <v>0</v>
      </c>
      <c r="BH343" s="18">
        <f t="shared" si="887"/>
        <v>0</v>
      </c>
      <c r="BI343" s="18">
        <f t="shared" si="920"/>
        <v>0</v>
      </c>
      <c r="BJ343" s="25"/>
      <c r="BK343" s="36"/>
    </row>
    <row r="344" spans="1:63" x14ac:dyDescent="0.3">
      <c r="A344" s="51" t="s">
        <v>1069</v>
      </c>
      <c r="B344" s="50">
        <v>610</v>
      </c>
      <c r="C344" s="51" t="s">
        <v>23</v>
      </c>
      <c r="D344" s="51" t="s">
        <v>5</v>
      </c>
      <c r="E344" s="14" t="s">
        <v>442</v>
      </c>
      <c r="F344" s="18">
        <v>1790.9</v>
      </c>
      <c r="G344" s="18">
        <v>0</v>
      </c>
      <c r="H344" s="18">
        <v>0</v>
      </c>
      <c r="I344" s="18"/>
      <c r="J344" s="18"/>
      <c r="K344" s="18"/>
      <c r="L344" s="18">
        <f t="shared" si="765"/>
        <v>1790.9</v>
      </c>
      <c r="M344" s="18">
        <f t="shared" si="766"/>
        <v>0</v>
      </c>
      <c r="N344" s="18">
        <f t="shared" si="767"/>
        <v>0</v>
      </c>
      <c r="O344" s="18"/>
      <c r="P344" s="18"/>
      <c r="Q344" s="18"/>
      <c r="R344" s="18">
        <f t="shared" si="689"/>
        <v>1790.9</v>
      </c>
      <c r="S344" s="18">
        <f t="shared" si="690"/>
        <v>0</v>
      </c>
      <c r="T344" s="18">
        <f t="shared" si="691"/>
        <v>0</v>
      </c>
      <c r="U344" s="18"/>
      <c r="V344" s="18"/>
      <c r="W344" s="18"/>
      <c r="X344" s="18">
        <f t="shared" si="693"/>
        <v>1790.9</v>
      </c>
      <c r="Y344" s="18">
        <f t="shared" si="694"/>
        <v>0</v>
      </c>
      <c r="Z344" s="18">
        <f t="shared" si="695"/>
        <v>0</v>
      </c>
      <c r="AA344" s="18"/>
      <c r="AB344" s="18"/>
      <c r="AC344" s="18"/>
      <c r="AD344" s="18">
        <f t="shared" si="698"/>
        <v>1790.9</v>
      </c>
      <c r="AE344" s="18">
        <f t="shared" si="699"/>
        <v>0</v>
      </c>
      <c r="AF344" s="18">
        <f t="shared" si="700"/>
        <v>0</v>
      </c>
      <c r="AG344" s="18"/>
      <c r="AH344" s="18">
        <f t="shared" si="702"/>
        <v>1790.9</v>
      </c>
      <c r="AI344" s="18">
        <f t="shared" si="703"/>
        <v>0</v>
      </c>
      <c r="AJ344" s="18">
        <f t="shared" si="704"/>
        <v>0</v>
      </c>
      <c r="AK344" s="18"/>
      <c r="AL344" s="18"/>
      <c r="AM344" s="18"/>
      <c r="AN344" s="18">
        <f t="shared" si="706"/>
        <v>1790.9</v>
      </c>
      <c r="AO344" s="18">
        <f t="shared" si="707"/>
        <v>0</v>
      </c>
      <c r="AP344" s="18">
        <f t="shared" si="708"/>
        <v>0</v>
      </c>
      <c r="AQ344" s="18"/>
      <c r="AR344" s="18">
        <f t="shared" si="710"/>
        <v>1790.9</v>
      </c>
      <c r="AS344" s="18"/>
      <c r="AT344" s="18"/>
      <c r="AU344" s="18"/>
      <c r="AV344" s="18">
        <f t="shared" si="904"/>
        <v>1790.9</v>
      </c>
      <c r="AW344" s="18">
        <f t="shared" si="905"/>
        <v>0</v>
      </c>
      <c r="AX344" s="18">
        <f t="shared" si="906"/>
        <v>0</v>
      </c>
      <c r="AY344" s="18"/>
      <c r="AZ344" s="18"/>
      <c r="BA344" s="18">
        <f t="shared" si="900"/>
        <v>1790.9</v>
      </c>
      <c r="BB344" s="18">
        <f t="shared" si="901"/>
        <v>0</v>
      </c>
      <c r="BC344" s="18"/>
      <c r="BD344" s="18"/>
      <c r="BE344" s="18"/>
      <c r="BF344" s="18">
        <f t="shared" si="885"/>
        <v>1790.9</v>
      </c>
      <c r="BG344" s="18">
        <f t="shared" si="886"/>
        <v>0</v>
      </c>
      <c r="BH344" s="18">
        <f t="shared" si="887"/>
        <v>0</v>
      </c>
      <c r="BI344" s="18"/>
      <c r="BJ344" s="25"/>
      <c r="BK344" s="36"/>
    </row>
    <row r="345" spans="1:63" x14ac:dyDescent="0.3">
      <c r="A345" s="51" t="s">
        <v>1069</v>
      </c>
      <c r="B345" s="50">
        <v>620</v>
      </c>
      <c r="C345" s="51"/>
      <c r="D345" s="51"/>
      <c r="E345" s="14" t="s">
        <v>473</v>
      </c>
      <c r="F345" s="18">
        <f t="shared" ref="F345:BI345" si="921">F346</f>
        <v>2011</v>
      </c>
      <c r="G345" s="18">
        <f t="shared" si="921"/>
        <v>0</v>
      </c>
      <c r="H345" s="18">
        <f t="shared" si="921"/>
        <v>0</v>
      </c>
      <c r="I345" s="18">
        <f t="shared" si="921"/>
        <v>0</v>
      </c>
      <c r="J345" s="18">
        <f t="shared" si="921"/>
        <v>0</v>
      </c>
      <c r="K345" s="18">
        <f t="shared" si="921"/>
        <v>0</v>
      </c>
      <c r="L345" s="18">
        <f t="shared" si="765"/>
        <v>2011</v>
      </c>
      <c r="M345" s="18">
        <f t="shared" si="766"/>
        <v>0</v>
      </c>
      <c r="N345" s="18">
        <f t="shared" si="767"/>
        <v>0</v>
      </c>
      <c r="O345" s="18">
        <f t="shared" si="921"/>
        <v>0</v>
      </c>
      <c r="P345" s="18">
        <f t="shared" si="921"/>
        <v>0</v>
      </c>
      <c r="Q345" s="18">
        <f t="shared" si="921"/>
        <v>0</v>
      </c>
      <c r="R345" s="18">
        <f t="shared" si="689"/>
        <v>2011</v>
      </c>
      <c r="S345" s="18">
        <f t="shared" si="690"/>
        <v>0</v>
      </c>
      <c r="T345" s="18">
        <f t="shared" si="691"/>
        <v>0</v>
      </c>
      <c r="U345" s="18">
        <f t="shared" si="921"/>
        <v>0</v>
      </c>
      <c r="V345" s="18">
        <f t="shared" si="921"/>
        <v>0</v>
      </c>
      <c r="W345" s="18">
        <f t="shared" si="921"/>
        <v>0</v>
      </c>
      <c r="X345" s="18">
        <f t="shared" si="693"/>
        <v>2011</v>
      </c>
      <c r="Y345" s="18">
        <f t="shared" si="694"/>
        <v>0</v>
      </c>
      <c r="Z345" s="18">
        <f t="shared" si="695"/>
        <v>0</v>
      </c>
      <c r="AA345" s="18">
        <f t="shared" si="921"/>
        <v>0</v>
      </c>
      <c r="AB345" s="18">
        <f t="shared" si="921"/>
        <v>0</v>
      </c>
      <c r="AC345" s="18">
        <f t="shared" si="921"/>
        <v>0</v>
      </c>
      <c r="AD345" s="18">
        <f t="shared" si="698"/>
        <v>2011</v>
      </c>
      <c r="AE345" s="18">
        <f t="shared" si="699"/>
        <v>0</v>
      </c>
      <c r="AF345" s="18">
        <f t="shared" si="700"/>
        <v>0</v>
      </c>
      <c r="AG345" s="18">
        <f t="shared" si="921"/>
        <v>0</v>
      </c>
      <c r="AH345" s="18">
        <f t="shared" si="702"/>
        <v>2011</v>
      </c>
      <c r="AI345" s="18">
        <f t="shared" si="703"/>
        <v>0</v>
      </c>
      <c r="AJ345" s="18">
        <f t="shared" si="704"/>
        <v>0</v>
      </c>
      <c r="AK345" s="18">
        <f t="shared" si="921"/>
        <v>0</v>
      </c>
      <c r="AL345" s="18">
        <f t="shared" si="921"/>
        <v>0</v>
      </c>
      <c r="AM345" s="18">
        <f t="shared" si="921"/>
        <v>0</v>
      </c>
      <c r="AN345" s="18">
        <f t="shared" si="706"/>
        <v>2011</v>
      </c>
      <c r="AO345" s="18">
        <f t="shared" si="707"/>
        <v>0</v>
      </c>
      <c r="AP345" s="18">
        <f t="shared" si="708"/>
        <v>0</v>
      </c>
      <c r="AQ345" s="18">
        <f t="shared" si="921"/>
        <v>0</v>
      </c>
      <c r="AR345" s="18">
        <f t="shared" si="710"/>
        <v>2011</v>
      </c>
      <c r="AS345" s="18">
        <f t="shared" si="921"/>
        <v>0</v>
      </c>
      <c r="AT345" s="18">
        <f t="shared" si="921"/>
        <v>0</v>
      </c>
      <c r="AU345" s="18">
        <f t="shared" si="921"/>
        <v>0</v>
      </c>
      <c r="AV345" s="18">
        <f t="shared" si="904"/>
        <v>2011</v>
      </c>
      <c r="AW345" s="18">
        <f t="shared" si="905"/>
        <v>0</v>
      </c>
      <c r="AX345" s="18">
        <f t="shared" si="906"/>
        <v>0</v>
      </c>
      <c r="AY345" s="18">
        <f t="shared" si="921"/>
        <v>0</v>
      </c>
      <c r="AZ345" s="18">
        <f t="shared" si="921"/>
        <v>0</v>
      </c>
      <c r="BA345" s="18">
        <f t="shared" si="900"/>
        <v>2011</v>
      </c>
      <c r="BB345" s="18">
        <f t="shared" si="901"/>
        <v>0</v>
      </c>
      <c r="BC345" s="18">
        <f t="shared" si="921"/>
        <v>0</v>
      </c>
      <c r="BD345" s="18">
        <f t="shared" si="921"/>
        <v>0</v>
      </c>
      <c r="BE345" s="18">
        <f t="shared" si="921"/>
        <v>0</v>
      </c>
      <c r="BF345" s="18">
        <f t="shared" si="885"/>
        <v>2011</v>
      </c>
      <c r="BG345" s="18">
        <f t="shared" si="886"/>
        <v>0</v>
      </c>
      <c r="BH345" s="18">
        <f t="shared" si="887"/>
        <v>0</v>
      </c>
      <c r="BI345" s="18">
        <f t="shared" si="921"/>
        <v>0</v>
      </c>
      <c r="BJ345" s="25"/>
      <c r="BK345" s="36"/>
    </row>
    <row r="346" spans="1:63" x14ac:dyDescent="0.3">
      <c r="A346" s="51" t="s">
        <v>1069</v>
      </c>
      <c r="B346" s="50">
        <v>620</v>
      </c>
      <c r="C346" s="51" t="s">
        <v>23</v>
      </c>
      <c r="D346" s="51" t="s">
        <v>5</v>
      </c>
      <c r="E346" s="14" t="s">
        <v>442</v>
      </c>
      <c r="F346" s="18">
        <v>2011</v>
      </c>
      <c r="G346" s="18">
        <v>0</v>
      </c>
      <c r="H346" s="18">
        <v>0</v>
      </c>
      <c r="I346" s="18"/>
      <c r="J346" s="18"/>
      <c r="K346" s="18"/>
      <c r="L346" s="18">
        <f t="shared" si="765"/>
        <v>2011</v>
      </c>
      <c r="M346" s="18">
        <f t="shared" si="766"/>
        <v>0</v>
      </c>
      <c r="N346" s="18">
        <f t="shared" si="767"/>
        <v>0</v>
      </c>
      <c r="O346" s="18"/>
      <c r="P346" s="18"/>
      <c r="Q346" s="18"/>
      <c r="R346" s="18">
        <f t="shared" ref="R346:R418" si="922">L346+O346</f>
        <v>2011</v>
      </c>
      <c r="S346" s="18">
        <f t="shared" ref="S346:S418" si="923">M346+P346</f>
        <v>0</v>
      </c>
      <c r="T346" s="18">
        <f t="shared" ref="T346:T418" si="924">N346+Q346</f>
        <v>0</v>
      </c>
      <c r="U346" s="18"/>
      <c r="V346" s="18"/>
      <c r="W346" s="18"/>
      <c r="X346" s="18">
        <f t="shared" ref="X346:X418" si="925">R346+U346</f>
        <v>2011</v>
      </c>
      <c r="Y346" s="18">
        <f t="shared" ref="Y346:Y418" si="926">S346+V346</f>
        <v>0</v>
      </c>
      <c r="Z346" s="18">
        <f t="shared" ref="Z346:Z418" si="927">T346+W346</f>
        <v>0</v>
      </c>
      <c r="AA346" s="18"/>
      <c r="AB346" s="18"/>
      <c r="AC346" s="18"/>
      <c r="AD346" s="18">
        <f t="shared" ref="AD346:AD418" si="928">X346+AA346</f>
        <v>2011</v>
      </c>
      <c r="AE346" s="18">
        <f t="shared" ref="AE346:AE418" si="929">Y346+AB346</f>
        <v>0</v>
      </c>
      <c r="AF346" s="18">
        <f t="shared" ref="AF346:AF418" si="930">Z346+AC346</f>
        <v>0</v>
      </c>
      <c r="AG346" s="18"/>
      <c r="AH346" s="18">
        <f t="shared" ref="AH346:AH418" si="931">AD346+AG346</f>
        <v>2011</v>
      </c>
      <c r="AI346" s="18">
        <f t="shared" ref="AI346:AI418" si="932">AE346</f>
        <v>0</v>
      </c>
      <c r="AJ346" s="18">
        <f t="shared" ref="AJ346:AJ418" si="933">AF346</f>
        <v>0</v>
      </c>
      <c r="AK346" s="18"/>
      <c r="AL346" s="18"/>
      <c r="AM346" s="18"/>
      <c r="AN346" s="18">
        <f t="shared" ref="AN346:AN409" si="934">AH346+AK346</f>
        <v>2011</v>
      </c>
      <c r="AO346" s="18">
        <f t="shared" ref="AO346:AO409" si="935">AI346+AL346</f>
        <v>0</v>
      </c>
      <c r="AP346" s="18">
        <f t="shared" ref="AP346:AP409" si="936">AJ346+AM346</f>
        <v>0</v>
      </c>
      <c r="AQ346" s="18"/>
      <c r="AR346" s="18">
        <f t="shared" ref="AR346:AR409" si="937">AN346+AQ346</f>
        <v>2011</v>
      </c>
      <c r="AS346" s="18"/>
      <c r="AT346" s="18"/>
      <c r="AU346" s="18"/>
      <c r="AV346" s="18">
        <f t="shared" si="904"/>
        <v>2011</v>
      </c>
      <c r="AW346" s="18">
        <f t="shared" si="905"/>
        <v>0</v>
      </c>
      <c r="AX346" s="18">
        <f t="shared" si="906"/>
        <v>0</v>
      </c>
      <c r="AY346" s="18"/>
      <c r="AZ346" s="18"/>
      <c r="BA346" s="18">
        <f t="shared" si="900"/>
        <v>2011</v>
      </c>
      <c r="BB346" s="18">
        <f t="shared" si="901"/>
        <v>0</v>
      </c>
      <c r="BC346" s="18"/>
      <c r="BD346" s="18"/>
      <c r="BE346" s="18"/>
      <c r="BF346" s="18">
        <f t="shared" si="885"/>
        <v>2011</v>
      </c>
      <c r="BG346" s="18">
        <f t="shared" si="886"/>
        <v>0</v>
      </c>
      <c r="BH346" s="18">
        <f t="shared" si="887"/>
        <v>0</v>
      </c>
      <c r="BI346" s="18"/>
      <c r="BJ346" s="25"/>
      <c r="BK346" s="36"/>
    </row>
    <row r="347" spans="1:63" ht="31.2" x14ac:dyDescent="0.3">
      <c r="A347" s="51" t="s">
        <v>64</v>
      </c>
      <c r="B347" s="50"/>
      <c r="C347" s="51"/>
      <c r="D347" s="51"/>
      <c r="E347" s="14" t="s">
        <v>522</v>
      </c>
      <c r="F347" s="18">
        <f>F348</f>
        <v>307409.09999999998</v>
      </c>
      <c r="G347" s="18">
        <f t="shared" ref="G347:BI347" si="938">G348</f>
        <v>290404.2</v>
      </c>
      <c r="H347" s="18">
        <f t="shared" si="938"/>
        <v>290404.2</v>
      </c>
      <c r="I347" s="18">
        <f t="shared" si="938"/>
        <v>0</v>
      </c>
      <c r="J347" s="18">
        <f t="shared" si="938"/>
        <v>0</v>
      </c>
      <c r="K347" s="18">
        <f t="shared" si="938"/>
        <v>0</v>
      </c>
      <c r="L347" s="18">
        <f t="shared" si="765"/>
        <v>307409.09999999998</v>
      </c>
      <c r="M347" s="18">
        <f t="shared" si="766"/>
        <v>290404.2</v>
      </c>
      <c r="N347" s="18">
        <f t="shared" si="767"/>
        <v>290404.2</v>
      </c>
      <c r="O347" s="18">
        <f t="shared" si="938"/>
        <v>0</v>
      </c>
      <c r="P347" s="18">
        <f t="shared" si="938"/>
        <v>0</v>
      </c>
      <c r="Q347" s="18">
        <f t="shared" si="938"/>
        <v>0</v>
      </c>
      <c r="R347" s="18">
        <f t="shared" si="922"/>
        <v>307409.09999999998</v>
      </c>
      <c r="S347" s="18">
        <f t="shared" si="923"/>
        <v>290404.2</v>
      </c>
      <c r="T347" s="18">
        <f t="shared" si="924"/>
        <v>290404.2</v>
      </c>
      <c r="U347" s="18">
        <f t="shared" si="938"/>
        <v>0</v>
      </c>
      <c r="V347" s="18">
        <f t="shared" si="938"/>
        <v>0</v>
      </c>
      <c r="W347" s="18">
        <f t="shared" si="938"/>
        <v>0</v>
      </c>
      <c r="X347" s="18">
        <f t="shared" si="925"/>
        <v>307409.09999999998</v>
      </c>
      <c r="Y347" s="18">
        <f t="shared" si="926"/>
        <v>290404.2</v>
      </c>
      <c r="Z347" s="18">
        <f t="shared" si="927"/>
        <v>290404.2</v>
      </c>
      <c r="AA347" s="18">
        <f t="shared" si="938"/>
        <v>0</v>
      </c>
      <c r="AB347" s="18">
        <f t="shared" si="938"/>
        <v>0</v>
      </c>
      <c r="AC347" s="18">
        <f t="shared" si="938"/>
        <v>0</v>
      </c>
      <c r="AD347" s="18">
        <f t="shared" si="928"/>
        <v>307409.09999999998</v>
      </c>
      <c r="AE347" s="18">
        <f t="shared" si="929"/>
        <v>290404.2</v>
      </c>
      <c r="AF347" s="18">
        <f t="shared" si="930"/>
        <v>290404.2</v>
      </c>
      <c r="AG347" s="18">
        <f t="shared" si="938"/>
        <v>0</v>
      </c>
      <c r="AH347" s="18">
        <f t="shared" si="931"/>
        <v>307409.09999999998</v>
      </c>
      <c r="AI347" s="18">
        <f t="shared" si="932"/>
        <v>290404.2</v>
      </c>
      <c r="AJ347" s="18">
        <f t="shared" si="933"/>
        <v>290404.2</v>
      </c>
      <c r="AK347" s="18">
        <f t="shared" si="938"/>
        <v>0</v>
      </c>
      <c r="AL347" s="18">
        <f t="shared" si="938"/>
        <v>0</v>
      </c>
      <c r="AM347" s="18">
        <f t="shared" si="938"/>
        <v>0</v>
      </c>
      <c r="AN347" s="18">
        <f t="shared" si="934"/>
        <v>307409.09999999998</v>
      </c>
      <c r="AO347" s="18">
        <f t="shared" si="935"/>
        <v>290404.2</v>
      </c>
      <c r="AP347" s="18">
        <f t="shared" si="936"/>
        <v>290404.2</v>
      </c>
      <c r="AQ347" s="18">
        <f t="shared" si="938"/>
        <v>0</v>
      </c>
      <c r="AR347" s="18">
        <f t="shared" si="937"/>
        <v>307409.09999999998</v>
      </c>
      <c r="AS347" s="18">
        <f t="shared" si="938"/>
        <v>0</v>
      </c>
      <c r="AT347" s="18">
        <f t="shared" si="938"/>
        <v>0</v>
      </c>
      <c r="AU347" s="18">
        <f t="shared" si="938"/>
        <v>0</v>
      </c>
      <c r="AV347" s="18">
        <f t="shared" si="904"/>
        <v>307409.09999999998</v>
      </c>
      <c r="AW347" s="18">
        <f t="shared" si="905"/>
        <v>290404.2</v>
      </c>
      <c r="AX347" s="18">
        <f t="shared" si="906"/>
        <v>290404.2</v>
      </c>
      <c r="AY347" s="18">
        <f t="shared" si="938"/>
        <v>0</v>
      </c>
      <c r="AZ347" s="18">
        <f t="shared" si="938"/>
        <v>0</v>
      </c>
      <c r="BA347" s="18">
        <f t="shared" si="900"/>
        <v>307409.09999999998</v>
      </c>
      <c r="BB347" s="18">
        <f t="shared" si="901"/>
        <v>290404.2</v>
      </c>
      <c r="BC347" s="18">
        <f t="shared" si="938"/>
        <v>0</v>
      </c>
      <c r="BD347" s="18">
        <f t="shared" si="938"/>
        <v>0</v>
      </c>
      <c r="BE347" s="18">
        <f t="shared" si="938"/>
        <v>0</v>
      </c>
      <c r="BF347" s="18">
        <f t="shared" si="885"/>
        <v>307409.09999999998</v>
      </c>
      <c r="BG347" s="18">
        <f t="shared" si="886"/>
        <v>290404.2</v>
      </c>
      <c r="BH347" s="18">
        <f t="shared" si="887"/>
        <v>290404.2</v>
      </c>
      <c r="BI347" s="18">
        <f t="shared" si="938"/>
        <v>0</v>
      </c>
      <c r="BJ347" s="25"/>
      <c r="BK347" s="36"/>
    </row>
    <row r="348" spans="1:63" ht="46.8" x14ac:dyDescent="0.3">
      <c r="A348" s="51" t="s">
        <v>64</v>
      </c>
      <c r="B348" s="50">
        <v>600</v>
      </c>
      <c r="C348" s="51"/>
      <c r="D348" s="51"/>
      <c r="E348" s="14" t="s">
        <v>458</v>
      </c>
      <c r="F348" s="18">
        <f>F349+F351</f>
        <v>307409.09999999998</v>
      </c>
      <c r="G348" s="18">
        <f t="shared" ref="G348:BI348" si="939">G349+G351</f>
        <v>290404.2</v>
      </c>
      <c r="H348" s="18">
        <f t="shared" si="939"/>
        <v>290404.2</v>
      </c>
      <c r="I348" s="18">
        <f t="shared" ref="I348:K348" si="940">I349+I351</f>
        <v>0</v>
      </c>
      <c r="J348" s="18">
        <f t="shared" si="940"/>
        <v>0</v>
      </c>
      <c r="K348" s="18">
        <f t="shared" si="940"/>
        <v>0</v>
      </c>
      <c r="L348" s="18">
        <f t="shared" si="765"/>
        <v>307409.09999999998</v>
      </c>
      <c r="M348" s="18">
        <f t="shared" si="766"/>
        <v>290404.2</v>
      </c>
      <c r="N348" s="18">
        <f t="shared" si="767"/>
        <v>290404.2</v>
      </c>
      <c r="O348" s="18">
        <f t="shared" ref="O348:Q348" si="941">O349+O351</f>
        <v>0</v>
      </c>
      <c r="P348" s="18">
        <f t="shared" si="941"/>
        <v>0</v>
      </c>
      <c r="Q348" s="18">
        <f t="shared" si="941"/>
        <v>0</v>
      </c>
      <c r="R348" s="18">
        <f t="shared" si="922"/>
        <v>307409.09999999998</v>
      </c>
      <c r="S348" s="18">
        <f t="shared" si="923"/>
        <v>290404.2</v>
      </c>
      <c r="T348" s="18">
        <f t="shared" si="924"/>
        <v>290404.2</v>
      </c>
      <c r="U348" s="18">
        <f t="shared" ref="U348:W348" si="942">U349+U351</f>
        <v>0</v>
      </c>
      <c r="V348" s="18">
        <f t="shared" si="942"/>
        <v>0</v>
      </c>
      <c r="W348" s="18">
        <f t="shared" si="942"/>
        <v>0</v>
      </c>
      <c r="X348" s="18">
        <f t="shared" si="925"/>
        <v>307409.09999999998</v>
      </c>
      <c r="Y348" s="18">
        <f t="shared" si="926"/>
        <v>290404.2</v>
      </c>
      <c r="Z348" s="18">
        <f t="shared" si="927"/>
        <v>290404.2</v>
      </c>
      <c r="AA348" s="18">
        <f t="shared" ref="AA348:AB348" si="943">AA349+AA351</f>
        <v>0</v>
      </c>
      <c r="AB348" s="18">
        <f t="shared" si="943"/>
        <v>0</v>
      </c>
      <c r="AC348" s="18">
        <f t="shared" ref="AC348" si="944">AC349+AC351</f>
        <v>0</v>
      </c>
      <c r="AD348" s="18">
        <f t="shared" si="928"/>
        <v>307409.09999999998</v>
      </c>
      <c r="AE348" s="18">
        <f t="shared" si="929"/>
        <v>290404.2</v>
      </c>
      <c r="AF348" s="18">
        <f t="shared" si="930"/>
        <v>290404.2</v>
      </c>
      <c r="AG348" s="18">
        <f t="shared" ref="AG348" si="945">AG349+AG351</f>
        <v>0</v>
      </c>
      <c r="AH348" s="18">
        <f t="shared" si="931"/>
        <v>307409.09999999998</v>
      </c>
      <c r="AI348" s="18">
        <f t="shared" si="932"/>
        <v>290404.2</v>
      </c>
      <c r="AJ348" s="18">
        <f t="shared" si="933"/>
        <v>290404.2</v>
      </c>
      <c r="AK348" s="18">
        <f t="shared" ref="AK348:AM348" si="946">AK349+AK351</f>
        <v>0</v>
      </c>
      <c r="AL348" s="18">
        <f t="shared" si="946"/>
        <v>0</v>
      </c>
      <c r="AM348" s="18">
        <f t="shared" si="946"/>
        <v>0</v>
      </c>
      <c r="AN348" s="18">
        <f t="shared" si="934"/>
        <v>307409.09999999998</v>
      </c>
      <c r="AO348" s="18">
        <f t="shared" si="935"/>
        <v>290404.2</v>
      </c>
      <c r="AP348" s="18">
        <f t="shared" si="936"/>
        <v>290404.2</v>
      </c>
      <c r="AQ348" s="18">
        <f t="shared" ref="AQ348" si="947">AQ349+AQ351</f>
        <v>0</v>
      </c>
      <c r="AR348" s="18">
        <f t="shared" si="937"/>
        <v>307409.09999999998</v>
      </c>
      <c r="AS348" s="18">
        <f t="shared" ref="AS348:AU348" si="948">AS349+AS351</f>
        <v>0</v>
      </c>
      <c r="AT348" s="18">
        <f t="shared" si="948"/>
        <v>0</v>
      </c>
      <c r="AU348" s="18">
        <f t="shared" si="948"/>
        <v>0</v>
      </c>
      <c r="AV348" s="18">
        <f t="shared" si="904"/>
        <v>307409.09999999998</v>
      </c>
      <c r="AW348" s="18">
        <f t="shared" si="905"/>
        <v>290404.2</v>
      </c>
      <c r="AX348" s="18">
        <f t="shared" si="906"/>
        <v>290404.2</v>
      </c>
      <c r="AY348" s="18">
        <f t="shared" ref="AY348:AZ348" si="949">AY349+AY351</f>
        <v>0</v>
      </c>
      <c r="AZ348" s="18">
        <f t="shared" si="949"/>
        <v>0</v>
      </c>
      <c r="BA348" s="18">
        <f t="shared" si="900"/>
        <v>307409.09999999998</v>
      </c>
      <c r="BB348" s="18">
        <f t="shared" si="901"/>
        <v>290404.2</v>
      </c>
      <c r="BC348" s="18">
        <f t="shared" ref="BC348:BE348" si="950">BC349+BC351</f>
        <v>0</v>
      </c>
      <c r="BD348" s="18">
        <f t="shared" si="950"/>
        <v>0</v>
      </c>
      <c r="BE348" s="18">
        <f t="shared" si="950"/>
        <v>0</v>
      </c>
      <c r="BF348" s="18">
        <f t="shared" si="885"/>
        <v>307409.09999999998</v>
      </c>
      <c r="BG348" s="18">
        <f t="shared" si="886"/>
        <v>290404.2</v>
      </c>
      <c r="BH348" s="18">
        <f t="shared" si="887"/>
        <v>290404.2</v>
      </c>
      <c r="BI348" s="18">
        <f t="shared" si="939"/>
        <v>0</v>
      </c>
      <c r="BJ348" s="25"/>
      <c r="BK348" s="36"/>
    </row>
    <row r="349" spans="1:63" x14ac:dyDescent="0.3">
      <c r="A349" s="51" t="s">
        <v>64</v>
      </c>
      <c r="B349" s="50">
        <v>610</v>
      </c>
      <c r="C349" s="51"/>
      <c r="D349" s="51"/>
      <c r="E349" s="14" t="s">
        <v>472</v>
      </c>
      <c r="F349" s="18">
        <f t="shared" ref="F349:BI349" si="951">F350</f>
        <v>27972.5</v>
      </c>
      <c r="G349" s="18">
        <f t="shared" si="951"/>
        <v>26420.9</v>
      </c>
      <c r="H349" s="18">
        <f t="shared" si="951"/>
        <v>26420.9</v>
      </c>
      <c r="I349" s="18">
        <f t="shared" si="951"/>
        <v>0</v>
      </c>
      <c r="J349" s="18">
        <f t="shared" si="951"/>
        <v>0</v>
      </c>
      <c r="K349" s="18">
        <f t="shared" si="951"/>
        <v>0</v>
      </c>
      <c r="L349" s="18">
        <f t="shared" si="765"/>
        <v>27972.5</v>
      </c>
      <c r="M349" s="18">
        <f t="shared" si="766"/>
        <v>26420.9</v>
      </c>
      <c r="N349" s="18">
        <f t="shared" si="767"/>
        <v>26420.9</v>
      </c>
      <c r="O349" s="18">
        <f t="shared" si="951"/>
        <v>0</v>
      </c>
      <c r="P349" s="18">
        <f t="shared" si="951"/>
        <v>0</v>
      </c>
      <c r="Q349" s="18">
        <f t="shared" si="951"/>
        <v>0</v>
      </c>
      <c r="R349" s="18">
        <f t="shared" si="922"/>
        <v>27972.5</v>
      </c>
      <c r="S349" s="18">
        <f t="shared" si="923"/>
        <v>26420.9</v>
      </c>
      <c r="T349" s="18">
        <f t="shared" si="924"/>
        <v>26420.9</v>
      </c>
      <c r="U349" s="18">
        <f t="shared" si="951"/>
        <v>0</v>
      </c>
      <c r="V349" s="18">
        <f t="shared" si="951"/>
        <v>0</v>
      </c>
      <c r="W349" s="18">
        <f t="shared" si="951"/>
        <v>0</v>
      </c>
      <c r="X349" s="18">
        <f t="shared" si="925"/>
        <v>27972.5</v>
      </c>
      <c r="Y349" s="18">
        <f t="shared" si="926"/>
        <v>26420.9</v>
      </c>
      <c r="Z349" s="18">
        <f t="shared" si="927"/>
        <v>26420.9</v>
      </c>
      <c r="AA349" s="18">
        <f t="shared" si="951"/>
        <v>0</v>
      </c>
      <c r="AB349" s="18">
        <f t="shared" si="951"/>
        <v>0</v>
      </c>
      <c r="AC349" s="18">
        <f t="shared" si="951"/>
        <v>0</v>
      </c>
      <c r="AD349" s="18">
        <f t="shared" si="928"/>
        <v>27972.5</v>
      </c>
      <c r="AE349" s="18">
        <f t="shared" si="929"/>
        <v>26420.9</v>
      </c>
      <c r="AF349" s="18">
        <f t="shared" si="930"/>
        <v>26420.9</v>
      </c>
      <c r="AG349" s="18">
        <f t="shared" si="951"/>
        <v>0</v>
      </c>
      <c r="AH349" s="18">
        <f t="shared" si="931"/>
        <v>27972.5</v>
      </c>
      <c r="AI349" s="18">
        <f t="shared" si="932"/>
        <v>26420.9</v>
      </c>
      <c r="AJ349" s="18">
        <f t="shared" si="933"/>
        <v>26420.9</v>
      </c>
      <c r="AK349" s="18">
        <f t="shared" si="951"/>
        <v>0</v>
      </c>
      <c r="AL349" s="18">
        <f t="shared" si="951"/>
        <v>0</v>
      </c>
      <c r="AM349" s="18">
        <f t="shared" si="951"/>
        <v>0</v>
      </c>
      <c r="AN349" s="18">
        <f t="shared" si="934"/>
        <v>27972.5</v>
      </c>
      <c r="AO349" s="18">
        <f t="shared" si="935"/>
        <v>26420.9</v>
      </c>
      <c r="AP349" s="18">
        <f t="shared" si="936"/>
        <v>26420.9</v>
      </c>
      <c r="AQ349" s="18">
        <f t="shared" si="951"/>
        <v>0</v>
      </c>
      <c r="AR349" s="18">
        <f t="shared" si="937"/>
        <v>27972.5</v>
      </c>
      <c r="AS349" s="18">
        <f t="shared" si="951"/>
        <v>0</v>
      </c>
      <c r="AT349" s="18">
        <f t="shared" si="951"/>
        <v>0</v>
      </c>
      <c r="AU349" s="18">
        <f t="shared" si="951"/>
        <v>0</v>
      </c>
      <c r="AV349" s="18">
        <f t="shared" si="904"/>
        <v>27972.5</v>
      </c>
      <c r="AW349" s="18">
        <f t="shared" si="905"/>
        <v>26420.9</v>
      </c>
      <c r="AX349" s="18">
        <f t="shared" si="906"/>
        <v>26420.9</v>
      </c>
      <c r="AY349" s="18">
        <f t="shared" si="951"/>
        <v>0</v>
      </c>
      <c r="AZ349" s="18">
        <f t="shared" si="951"/>
        <v>0</v>
      </c>
      <c r="BA349" s="18">
        <f t="shared" si="900"/>
        <v>27972.5</v>
      </c>
      <c r="BB349" s="18">
        <f t="shared" si="901"/>
        <v>26420.9</v>
      </c>
      <c r="BC349" s="18">
        <f t="shared" si="951"/>
        <v>0</v>
      </c>
      <c r="BD349" s="18">
        <f t="shared" si="951"/>
        <v>0</v>
      </c>
      <c r="BE349" s="18">
        <f t="shared" si="951"/>
        <v>0</v>
      </c>
      <c r="BF349" s="18">
        <f t="shared" si="885"/>
        <v>27972.5</v>
      </c>
      <c r="BG349" s="18">
        <f t="shared" si="886"/>
        <v>26420.9</v>
      </c>
      <c r="BH349" s="18">
        <f t="shared" si="887"/>
        <v>26420.9</v>
      </c>
      <c r="BI349" s="18">
        <f t="shared" si="951"/>
        <v>0</v>
      </c>
      <c r="BJ349" s="25"/>
      <c r="BK349" s="36"/>
    </row>
    <row r="350" spans="1:63" x14ac:dyDescent="0.3">
      <c r="A350" s="51" t="s">
        <v>64</v>
      </c>
      <c r="B350" s="50">
        <v>610</v>
      </c>
      <c r="C350" s="51" t="s">
        <v>23</v>
      </c>
      <c r="D350" s="51" t="s">
        <v>5</v>
      </c>
      <c r="E350" s="14" t="s">
        <v>442</v>
      </c>
      <c r="F350" s="18">
        <v>27972.5</v>
      </c>
      <c r="G350" s="18">
        <v>26420.9</v>
      </c>
      <c r="H350" s="18">
        <v>26420.9</v>
      </c>
      <c r="I350" s="18"/>
      <c r="J350" s="18"/>
      <c r="K350" s="18"/>
      <c r="L350" s="18">
        <f t="shared" si="765"/>
        <v>27972.5</v>
      </c>
      <c r="M350" s="18">
        <f t="shared" si="766"/>
        <v>26420.9</v>
      </c>
      <c r="N350" s="18">
        <f t="shared" si="767"/>
        <v>26420.9</v>
      </c>
      <c r="O350" s="18"/>
      <c r="P350" s="18"/>
      <c r="Q350" s="18"/>
      <c r="R350" s="18">
        <f t="shared" si="922"/>
        <v>27972.5</v>
      </c>
      <c r="S350" s="18">
        <f t="shared" si="923"/>
        <v>26420.9</v>
      </c>
      <c r="T350" s="18">
        <f t="shared" si="924"/>
        <v>26420.9</v>
      </c>
      <c r="U350" s="18"/>
      <c r="V350" s="18"/>
      <c r="W350" s="18"/>
      <c r="X350" s="18">
        <f t="shared" si="925"/>
        <v>27972.5</v>
      </c>
      <c r="Y350" s="18">
        <f t="shared" si="926"/>
        <v>26420.9</v>
      </c>
      <c r="Z350" s="18">
        <f t="shared" si="927"/>
        <v>26420.9</v>
      </c>
      <c r="AA350" s="18"/>
      <c r="AB350" s="18"/>
      <c r="AC350" s="18"/>
      <c r="AD350" s="18">
        <f t="shared" si="928"/>
        <v>27972.5</v>
      </c>
      <c r="AE350" s="18">
        <f t="shared" si="929"/>
        <v>26420.9</v>
      </c>
      <c r="AF350" s="18">
        <f t="shared" si="930"/>
        <v>26420.9</v>
      </c>
      <c r="AG350" s="18"/>
      <c r="AH350" s="18">
        <f t="shared" si="931"/>
        <v>27972.5</v>
      </c>
      <c r="AI350" s="18">
        <f t="shared" si="932"/>
        <v>26420.9</v>
      </c>
      <c r="AJ350" s="18">
        <f t="shared" si="933"/>
        <v>26420.9</v>
      </c>
      <c r="AK350" s="18"/>
      <c r="AL350" s="18"/>
      <c r="AM350" s="18"/>
      <c r="AN350" s="18">
        <f t="shared" si="934"/>
        <v>27972.5</v>
      </c>
      <c r="AO350" s="18">
        <f t="shared" si="935"/>
        <v>26420.9</v>
      </c>
      <c r="AP350" s="18">
        <f t="shared" si="936"/>
        <v>26420.9</v>
      </c>
      <c r="AQ350" s="18"/>
      <c r="AR350" s="18">
        <f t="shared" si="937"/>
        <v>27972.5</v>
      </c>
      <c r="AS350" s="18"/>
      <c r="AT350" s="18"/>
      <c r="AU350" s="18"/>
      <c r="AV350" s="18">
        <f t="shared" si="904"/>
        <v>27972.5</v>
      </c>
      <c r="AW350" s="18">
        <f t="shared" si="905"/>
        <v>26420.9</v>
      </c>
      <c r="AX350" s="18">
        <f t="shared" si="906"/>
        <v>26420.9</v>
      </c>
      <c r="AY350" s="18"/>
      <c r="AZ350" s="18"/>
      <c r="BA350" s="18">
        <f t="shared" si="900"/>
        <v>27972.5</v>
      </c>
      <c r="BB350" s="18">
        <f t="shared" si="901"/>
        <v>26420.9</v>
      </c>
      <c r="BC350" s="18"/>
      <c r="BD350" s="18"/>
      <c r="BE350" s="18"/>
      <c r="BF350" s="18">
        <f t="shared" si="885"/>
        <v>27972.5</v>
      </c>
      <c r="BG350" s="18">
        <f t="shared" si="886"/>
        <v>26420.9</v>
      </c>
      <c r="BH350" s="18">
        <f t="shared" si="887"/>
        <v>26420.9</v>
      </c>
      <c r="BI350" s="18"/>
      <c r="BJ350" s="25"/>
      <c r="BK350" s="36"/>
    </row>
    <row r="351" spans="1:63" x14ac:dyDescent="0.3">
      <c r="A351" s="51" t="s">
        <v>64</v>
      </c>
      <c r="B351" s="50">
        <v>620</v>
      </c>
      <c r="C351" s="51"/>
      <c r="D351" s="51"/>
      <c r="E351" s="14" t="s">
        <v>473</v>
      </c>
      <c r="F351" s="18">
        <f t="shared" ref="F351:BI351" si="952">F352</f>
        <v>279436.59999999998</v>
      </c>
      <c r="G351" s="18">
        <f t="shared" si="952"/>
        <v>263983.3</v>
      </c>
      <c r="H351" s="18">
        <f t="shared" si="952"/>
        <v>263983.3</v>
      </c>
      <c r="I351" s="18">
        <f t="shared" si="952"/>
        <v>0</v>
      </c>
      <c r="J351" s="18">
        <f t="shared" si="952"/>
        <v>0</v>
      </c>
      <c r="K351" s="18">
        <f t="shared" si="952"/>
        <v>0</v>
      </c>
      <c r="L351" s="18">
        <f t="shared" si="765"/>
        <v>279436.59999999998</v>
      </c>
      <c r="M351" s="18">
        <f t="shared" si="766"/>
        <v>263983.3</v>
      </c>
      <c r="N351" s="18">
        <f t="shared" si="767"/>
        <v>263983.3</v>
      </c>
      <c r="O351" s="18">
        <f t="shared" si="952"/>
        <v>0</v>
      </c>
      <c r="P351" s="18">
        <f t="shared" si="952"/>
        <v>0</v>
      </c>
      <c r="Q351" s="18">
        <f t="shared" si="952"/>
        <v>0</v>
      </c>
      <c r="R351" s="18">
        <f t="shared" si="922"/>
        <v>279436.59999999998</v>
      </c>
      <c r="S351" s="18">
        <f t="shared" si="923"/>
        <v>263983.3</v>
      </c>
      <c r="T351" s="18">
        <f t="shared" si="924"/>
        <v>263983.3</v>
      </c>
      <c r="U351" s="18">
        <f t="shared" si="952"/>
        <v>0</v>
      </c>
      <c r="V351" s="18">
        <f t="shared" si="952"/>
        <v>0</v>
      </c>
      <c r="W351" s="18">
        <f t="shared" si="952"/>
        <v>0</v>
      </c>
      <c r="X351" s="18">
        <f t="shared" si="925"/>
        <v>279436.59999999998</v>
      </c>
      <c r="Y351" s="18">
        <f t="shared" si="926"/>
        <v>263983.3</v>
      </c>
      <c r="Z351" s="18">
        <f t="shared" si="927"/>
        <v>263983.3</v>
      </c>
      <c r="AA351" s="18">
        <f t="shared" si="952"/>
        <v>0</v>
      </c>
      <c r="AB351" s="18">
        <f t="shared" si="952"/>
        <v>0</v>
      </c>
      <c r="AC351" s="18">
        <f t="shared" si="952"/>
        <v>0</v>
      </c>
      <c r="AD351" s="18">
        <f t="shared" si="928"/>
        <v>279436.59999999998</v>
      </c>
      <c r="AE351" s="18">
        <f t="shared" si="929"/>
        <v>263983.3</v>
      </c>
      <c r="AF351" s="18">
        <f t="shared" si="930"/>
        <v>263983.3</v>
      </c>
      <c r="AG351" s="18">
        <f t="shared" si="952"/>
        <v>0</v>
      </c>
      <c r="AH351" s="18">
        <f t="shared" si="931"/>
        <v>279436.59999999998</v>
      </c>
      <c r="AI351" s="18">
        <f t="shared" si="932"/>
        <v>263983.3</v>
      </c>
      <c r="AJ351" s="18">
        <f t="shared" si="933"/>
        <v>263983.3</v>
      </c>
      <c r="AK351" s="18">
        <f t="shared" si="952"/>
        <v>0</v>
      </c>
      <c r="AL351" s="18">
        <f t="shared" si="952"/>
        <v>0</v>
      </c>
      <c r="AM351" s="18">
        <f t="shared" si="952"/>
        <v>0</v>
      </c>
      <c r="AN351" s="18">
        <f t="shared" si="934"/>
        <v>279436.59999999998</v>
      </c>
      <c r="AO351" s="18">
        <f t="shared" si="935"/>
        <v>263983.3</v>
      </c>
      <c r="AP351" s="18">
        <f t="shared" si="936"/>
        <v>263983.3</v>
      </c>
      <c r="AQ351" s="18">
        <f t="shared" si="952"/>
        <v>0</v>
      </c>
      <c r="AR351" s="18">
        <f t="shared" si="937"/>
        <v>279436.59999999998</v>
      </c>
      <c r="AS351" s="18">
        <f t="shared" si="952"/>
        <v>0</v>
      </c>
      <c r="AT351" s="18">
        <f t="shared" si="952"/>
        <v>0</v>
      </c>
      <c r="AU351" s="18">
        <f t="shared" si="952"/>
        <v>0</v>
      </c>
      <c r="AV351" s="18">
        <f t="shared" si="904"/>
        <v>279436.59999999998</v>
      </c>
      <c r="AW351" s="18">
        <f t="shared" si="905"/>
        <v>263983.3</v>
      </c>
      <c r="AX351" s="18">
        <f t="shared" si="906"/>
        <v>263983.3</v>
      </c>
      <c r="AY351" s="18">
        <f t="shared" si="952"/>
        <v>0</v>
      </c>
      <c r="AZ351" s="18">
        <f t="shared" si="952"/>
        <v>0</v>
      </c>
      <c r="BA351" s="18">
        <f t="shared" si="900"/>
        <v>279436.59999999998</v>
      </c>
      <c r="BB351" s="18">
        <f t="shared" si="901"/>
        <v>263983.3</v>
      </c>
      <c r="BC351" s="18">
        <f t="shared" si="952"/>
        <v>0</v>
      </c>
      <c r="BD351" s="18">
        <f t="shared" si="952"/>
        <v>0</v>
      </c>
      <c r="BE351" s="18">
        <f t="shared" si="952"/>
        <v>0</v>
      </c>
      <c r="BF351" s="18">
        <f t="shared" si="885"/>
        <v>279436.59999999998</v>
      </c>
      <c r="BG351" s="18">
        <f t="shared" si="886"/>
        <v>263983.3</v>
      </c>
      <c r="BH351" s="18">
        <f t="shared" si="887"/>
        <v>263983.3</v>
      </c>
      <c r="BI351" s="18">
        <f t="shared" si="952"/>
        <v>0</v>
      </c>
      <c r="BJ351" s="25"/>
      <c r="BK351" s="36"/>
    </row>
    <row r="352" spans="1:63" x14ac:dyDescent="0.3">
      <c r="A352" s="51" t="s">
        <v>64</v>
      </c>
      <c r="B352" s="50">
        <v>620</v>
      </c>
      <c r="C352" s="51" t="s">
        <v>23</v>
      </c>
      <c r="D352" s="51" t="s">
        <v>5</v>
      </c>
      <c r="E352" s="14" t="s">
        <v>442</v>
      </c>
      <c r="F352" s="18">
        <v>279436.59999999998</v>
      </c>
      <c r="G352" s="18">
        <v>263983.3</v>
      </c>
      <c r="H352" s="18">
        <v>263983.3</v>
      </c>
      <c r="I352" s="18"/>
      <c r="J352" s="18"/>
      <c r="K352" s="18"/>
      <c r="L352" s="18">
        <f t="shared" si="765"/>
        <v>279436.59999999998</v>
      </c>
      <c r="M352" s="18">
        <f t="shared" si="766"/>
        <v>263983.3</v>
      </c>
      <c r="N352" s="18">
        <f t="shared" si="767"/>
        <v>263983.3</v>
      </c>
      <c r="O352" s="18"/>
      <c r="P352" s="18"/>
      <c r="Q352" s="18"/>
      <c r="R352" s="18">
        <f t="shared" si="922"/>
        <v>279436.59999999998</v>
      </c>
      <c r="S352" s="18">
        <f t="shared" si="923"/>
        <v>263983.3</v>
      </c>
      <c r="T352" s="18">
        <f t="shared" si="924"/>
        <v>263983.3</v>
      </c>
      <c r="U352" s="18"/>
      <c r="V352" s="18"/>
      <c r="W352" s="18"/>
      <c r="X352" s="18">
        <f t="shared" si="925"/>
        <v>279436.59999999998</v>
      </c>
      <c r="Y352" s="18">
        <f t="shared" si="926"/>
        <v>263983.3</v>
      </c>
      <c r="Z352" s="18">
        <f t="shared" si="927"/>
        <v>263983.3</v>
      </c>
      <c r="AA352" s="18"/>
      <c r="AB352" s="18"/>
      <c r="AC352" s="18"/>
      <c r="AD352" s="18">
        <f t="shared" si="928"/>
        <v>279436.59999999998</v>
      </c>
      <c r="AE352" s="18">
        <f t="shared" si="929"/>
        <v>263983.3</v>
      </c>
      <c r="AF352" s="18">
        <f t="shared" si="930"/>
        <v>263983.3</v>
      </c>
      <c r="AG352" s="18"/>
      <c r="AH352" s="18">
        <f t="shared" si="931"/>
        <v>279436.59999999998</v>
      </c>
      <c r="AI352" s="18">
        <f t="shared" si="932"/>
        <v>263983.3</v>
      </c>
      <c r="AJ352" s="18">
        <f t="shared" si="933"/>
        <v>263983.3</v>
      </c>
      <c r="AK352" s="18"/>
      <c r="AL352" s="18"/>
      <c r="AM352" s="18"/>
      <c r="AN352" s="18">
        <f t="shared" si="934"/>
        <v>279436.59999999998</v>
      </c>
      <c r="AO352" s="18">
        <f t="shared" si="935"/>
        <v>263983.3</v>
      </c>
      <c r="AP352" s="18">
        <f t="shared" si="936"/>
        <v>263983.3</v>
      </c>
      <c r="AQ352" s="18"/>
      <c r="AR352" s="18">
        <f t="shared" si="937"/>
        <v>279436.59999999998</v>
      </c>
      <c r="AS352" s="18"/>
      <c r="AT352" s="18"/>
      <c r="AU352" s="18"/>
      <c r="AV352" s="18">
        <f t="shared" si="904"/>
        <v>279436.59999999998</v>
      </c>
      <c r="AW352" s="18">
        <f t="shared" si="905"/>
        <v>263983.3</v>
      </c>
      <c r="AX352" s="18">
        <f t="shared" si="906"/>
        <v>263983.3</v>
      </c>
      <c r="AY352" s="18"/>
      <c r="AZ352" s="18"/>
      <c r="BA352" s="18">
        <f t="shared" si="900"/>
        <v>279436.59999999998</v>
      </c>
      <c r="BB352" s="18">
        <f t="shared" si="901"/>
        <v>263983.3</v>
      </c>
      <c r="BC352" s="18"/>
      <c r="BD352" s="18"/>
      <c r="BE352" s="18"/>
      <c r="BF352" s="18">
        <f t="shared" si="885"/>
        <v>279436.59999999998</v>
      </c>
      <c r="BG352" s="18">
        <f t="shared" si="886"/>
        <v>263983.3</v>
      </c>
      <c r="BH352" s="18">
        <f t="shared" si="887"/>
        <v>263983.3</v>
      </c>
      <c r="BI352" s="18"/>
      <c r="BJ352" s="25"/>
      <c r="BK352" s="36"/>
    </row>
    <row r="353" spans="1:92" x14ac:dyDescent="0.3">
      <c r="A353" s="51" t="s">
        <v>65</v>
      </c>
      <c r="B353" s="50"/>
      <c r="C353" s="51"/>
      <c r="D353" s="51"/>
      <c r="E353" s="14" t="s">
        <v>523</v>
      </c>
      <c r="F353" s="18">
        <f t="shared" ref="F353:BI355" si="953">F354</f>
        <v>192333.6</v>
      </c>
      <c r="G353" s="18">
        <f t="shared" si="953"/>
        <v>189144.7</v>
      </c>
      <c r="H353" s="18">
        <f t="shared" si="953"/>
        <v>189144.7</v>
      </c>
      <c r="I353" s="18">
        <f t="shared" si="953"/>
        <v>0</v>
      </c>
      <c r="J353" s="18">
        <f t="shared" si="953"/>
        <v>0</v>
      </c>
      <c r="K353" s="18">
        <f t="shared" si="953"/>
        <v>0</v>
      </c>
      <c r="L353" s="18">
        <f t="shared" si="765"/>
        <v>192333.6</v>
      </c>
      <c r="M353" s="18">
        <f t="shared" si="766"/>
        <v>189144.7</v>
      </c>
      <c r="N353" s="18">
        <f t="shared" si="767"/>
        <v>189144.7</v>
      </c>
      <c r="O353" s="18">
        <f t="shared" si="953"/>
        <v>0</v>
      </c>
      <c r="P353" s="18">
        <f t="shared" si="953"/>
        <v>0</v>
      </c>
      <c r="Q353" s="18">
        <f t="shared" si="953"/>
        <v>0</v>
      </c>
      <c r="R353" s="18">
        <f t="shared" si="922"/>
        <v>192333.6</v>
      </c>
      <c r="S353" s="18">
        <f t="shared" si="923"/>
        <v>189144.7</v>
      </c>
      <c r="T353" s="18">
        <f t="shared" si="924"/>
        <v>189144.7</v>
      </c>
      <c r="U353" s="18">
        <f t="shared" si="953"/>
        <v>0</v>
      </c>
      <c r="V353" s="18">
        <f t="shared" si="953"/>
        <v>0</v>
      </c>
      <c r="W353" s="18">
        <f t="shared" si="953"/>
        <v>0</v>
      </c>
      <c r="X353" s="18">
        <f t="shared" si="925"/>
        <v>192333.6</v>
      </c>
      <c r="Y353" s="18">
        <f t="shared" si="926"/>
        <v>189144.7</v>
      </c>
      <c r="Z353" s="18">
        <f t="shared" si="927"/>
        <v>189144.7</v>
      </c>
      <c r="AA353" s="18">
        <f t="shared" si="953"/>
        <v>0</v>
      </c>
      <c r="AB353" s="18">
        <f t="shared" si="953"/>
        <v>0</v>
      </c>
      <c r="AC353" s="18">
        <f t="shared" si="953"/>
        <v>0</v>
      </c>
      <c r="AD353" s="18">
        <f t="shared" si="928"/>
        <v>192333.6</v>
      </c>
      <c r="AE353" s="18">
        <f t="shared" si="929"/>
        <v>189144.7</v>
      </c>
      <c r="AF353" s="18">
        <f t="shared" si="930"/>
        <v>189144.7</v>
      </c>
      <c r="AG353" s="18">
        <f t="shared" si="953"/>
        <v>0</v>
      </c>
      <c r="AH353" s="18">
        <f t="shared" si="931"/>
        <v>192333.6</v>
      </c>
      <c r="AI353" s="18">
        <f t="shared" si="932"/>
        <v>189144.7</v>
      </c>
      <c r="AJ353" s="18">
        <f t="shared" si="933"/>
        <v>189144.7</v>
      </c>
      <c r="AK353" s="18">
        <f t="shared" si="953"/>
        <v>0</v>
      </c>
      <c r="AL353" s="18">
        <f t="shared" si="953"/>
        <v>0</v>
      </c>
      <c r="AM353" s="18">
        <f t="shared" si="953"/>
        <v>0</v>
      </c>
      <c r="AN353" s="18">
        <f t="shared" si="934"/>
        <v>192333.6</v>
      </c>
      <c r="AO353" s="18">
        <f t="shared" si="935"/>
        <v>189144.7</v>
      </c>
      <c r="AP353" s="18">
        <f t="shared" si="936"/>
        <v>189144.7</v>
      </c>
      <c r="AQ353" s="18">
        <f t="shared" si="953"/>
        <v>0</v>
      </c>
      <c r="AR353" s="18">
        <f t="shared" si="937"/>
        <v>192333.6</v>
      </c>
      <c r="AS353" s="18">
        <f t="shared" si="953"/>
        <v>0</v>
      </c>
      <c r="AT353" s="18">
        <f t="shared" si="953"/>
        <v>0</v>
      </c>
      <c r="AU353" s="18">
        <f t="shared" si="953"/>
        <v>0</v>
      </c>
      <c r="AV353" s="18">
        <f t="shared" si="904"/>
        <v>192333.6</v>
      </c>
      <c r="AW353" s="18">
        <f t="shared" si="905"/>
        <v>189144.7</v>
      </c>
      <c r="AX353" s="18">
        <f t="shared" si="906"/>
        <v>189144.7</v>
      </c>
      <c r="AY353" s="18">
        <f t="shared" si="953"/>
        <v>0</v>
      </c>
      <c r="AZ353" s="18">
        <f t="shared" si="953"/>
        <v>0</v>
      </c>
      <c r="BA353" s="18">
        <f t="shared" si="900"/>
        <v>192333.6</v>
      </c>
      <c r="BB353" s="18">
        <f t="shared" si="901"/>
        <v>189144.7</v>
      </c>
      <c r="BC353" s="18">
        <f t="shared" si="953"/>
        <v>0</v>
      </c>
      <c r="BD353" s="18">
        <f t="shared" si="953"/>
        <v>0</v>
      </c>
      <c r="BE353" s="18">
        <f t="shared" si="953"/>
        <v>0</v>
      </c>
      <c r="BF353" s="18">
        <f t="shared" si="885"/>
        <v>192333.6</v>
      </c>
      <c r="BG353" s="18">
        <f t="shared" si="886"/>
        <v>189144.7</v>
      </c>
      <c r="BH353" s="18">
        <f t="shared" si="887"/>
        <v>189144.7</v>
      </c>
      <c r="BI353" s="18">
        <f t="shared" si="953"/>
        <v>0</v>
      </c>
      <c r="BJ353" s="25"/>
      <c r="BK353" s="36"/>
    </row>
    <row r="354" spans="1:92" ht="46.8" x14ac:dyDescent="0.3">
      <c r="A354" s="51" t="s">
        <v>65</v>
      </c>
      <c r="B354" s="50">
        <v>600</v>
      </c>
      <c r="C354" s="51"/>
      <c r="D354" s="51"/>
      <c r="E354" s="14" t="s">
        <v>458</v>
      </c>
      <c r="F354" s="18">
        <f t="shared" si="953"/>
        <v>192333.6</v>
      </c>
      <c r="G354" s="18">
        <f t="shared" si="953"/>
        <v>189144.7</v>
      </c>
      <c r="H354" s="18">
        <f t="shared" si="953"/>
        <v>189144.7</v>
      </c>
      <c r="I354" s="18">
        <f t="shared" si="953"/>
        <v>0</v>
      </c>
      <c r="J354" s="18">
        <f t="shared" si="953"/>
        <v>0</v>
      </c>
      <c r="K354" s="18">
        <f t="shared" si="953"/>
        <v>0</v>
      </c>
      <c r="L354" s="18">
        <f t="shared" si="765"/>
        <v>192333.6</v>
      </c>
      <c r="M354" s="18">
        <f t="shared" si="766"/>
        <v>189144.7</v>
      </c>
      <c r="N354" s="18">
        <f t="shared" si="767"/>
        <v>189144.7</v>
      </c>
      <c r="O354" s="18">
        <f t="shared" si="953"/>
        <v>0</v>
      </c>
      <c r="P354" s="18">
        <f t="shared" si="953"/>
        <v>0</v>
      </c>
      <c r="Q354" s="18">
        <f t="shared" si="953"/>
        <v>0</v>
      </c>
      <c r="R354" s="18">
        <f t="shared" si="922"/>
        <v>192333.6</v>
      </c>
      <c r="S354" s="18">
        <f t="shared" si="923"/>
        <v>189144.7</v>
      </c>
      <c r="T354" s="18">
        <f t="shared" si="924"/>
        <v>189144.7</v>
      </c>
      <c r="U354" s="18">
        <f t="shared" si="953"/>
        <v>0</v>
      </c>
      <c r="V354" s="18">
        <f t="shared" si="953"/>
        <v>0</v>
      </c>
      <c r="W354" s="18">
        <f t="shared" si="953"/>
        <v>0</v>
      </c>
      <c r="X354" s="18">
        <f t="shared" si="925"/>
        <v>192333.6</v>
      </c>
      <c r="Y354" s="18">
        <f t="shared" si="926"/>
        <v>189144.7</v>
      </c>
      <c r="Z354" s="18">
        <f t="shared" si="927"/>
        <v>189144.7</v>
      </c>
      <c r="AA354" s="18">
        <f t="shared" si="953"/>
        <v>0</v>
      </c>
      <c r="AB354" s="18">
        <f t="shared" si="953"/>
        <v>0</v>
      </c>
      <c r="AC354" s="18">
        <f t="shared" si="953"/>
        <v>0</v>
      </c>
      <c r="AD354" s="18">
        <f t="shared" si="928"/>
        <v>192333.6</v>
      </c>
      <c r="AE354" s="18">
        <f t="shared" si="929"/>
        <v>189144.7</v>
      </c>
      <c r="AF354" s="18">
        <f t="shared" si="930"/>
        <v>189144.7</v>
      </c>
      <c r="AG354" s="18">
        <f t="shared" si="953"/>
        <v>0</v>
      </c>
      <c r="AH354" s="18">
        <f t="shared" si="931"/>
        <v>192333.6</v>
      </c>
      <c r="AI354" s="18">
        <f t="shared" si="932"/>
        <v>189144.7</v>
      </c>
      <c r="AJ354" s="18">
        <f t="shared" si="933"/>
        <v>189144.7</v>
      </c>
      <c r="AK354" s="18">
        <f t="shared" si="953"/>
        <v>0</v>
      </c>
      <c r="AL354" s="18">
        <f t="shared" si="953"/>
        <v>0</v>
      </c>
      <c r="AM354" s="18">
        <f t="shared" si="953"/>
        <v>0</v>
      </c>
      <c r="AN354" s="18">
        <f t="shared" si="934"/>
        <v>192333.6</v>
      </c>
      <c r="AO354" s="18">
        <f t="shared" si="935"/>
        <v>189144.7</v>
      </c>
      <c r="AP354" s="18">
        <f t="shared" si="936"/>
        <v>189144.7</v>
      </c>
      <c r="AQ354" s="18">
        <f t="shared" si="953"/>
        <v>0</v>
      </c>
      <c r="AR354" s="18">
        <f t="shared" si="937"/>
        <v>192333.6</v>
      </c>
      <c r="AS354" s="18">
        <f t="shared" si="953"/>
        <v>0</v>
      </c>
      <c r="AT354" s="18">
        <f t="shared" si="953"/>
        <v>0</v>
      </c>
      <c r="AU354" s="18">
        <f t="shared" si="953"/>
        <v>0</v>
      </c>
      <c r="AV354" s="18">
        <f t="shared" si="904"/>
        <v>192333.6</v>
      </c>
      <c r="AW354" s="18">
        <f t="shared" si="905"/>
        <v>189144.7</v>
      </c>
      <c r="AX354" s="18">
        <f t="shared" si="906"/>
        <v>189144.7</v>
      </c>
      <c r="AY354" s="18">
        <f t="shared" si="953"/>
        <v>0</v>
      </c>
      <c r="AZ354" s="18">
        <f t="shared" si="953"/>
        <v>0</v>
      </c>
      <c r="BA354" s="18">
        <f t="shared" si="900"/>
        <v>192333.6</v>
      </c>
      <c r="BB354" s="18">
        <f t="shared" si="901"/>
        <v>189144.7</v>
      </c>
      <c r="BC354" s="18">
        <f t="shared" si="953"/>
        <v>0</v>
      </c>
      <c r="BD354" s="18">
        <f t="shared" si="953"/>
        <v>0</v>
      </c>
      <c r="BE354" s="18">
        <f t="shared" si="953"/>
        <v>0</v>
      </c>
      <c r="BF354" s="18">
        <f t="shared" si="885"/>
        <v>192333.6</v>
      </c>
      <c r="BG354" s="18">
        <f t="shared" si="886"/>
        <v>189144.7</v>
      </c>
      <c r="BH354" s="18">
        <f t="shared" si="887"/>
        <v>189144.7</v>
      </c>
      <c r="BI354" s="18">
        <f t="shared" si="953"/>
        <v>0</v>
      </c>
      <c r="BJ354" s="25"/>
      <c r="BK354" s="36"/>
    </row>
    <row r="355" spans="1:92" x14ac:dyDescent="0.3">
      <c r="A355" s="51" t="s">
        <v>65</v>
      </c>
      <c r="B355" s="50">
        <v>610</v>
      </c>
      <c r="C355" s="51"/>
      <c r="D355" s="51"/>
      <c r="E355" s="14" t="s">
        <v>472</v>
      </c>
      <c r="F355" s="18">
        <f t="shared" si="953"/>
        <v>192333.6</v>
      </c>
      <c r="G355" s="18">
        <f t="shared" si="953"/>
        <v>189144.7</v>
      </c>
      <c r="H355" s="18">
        <f t="shared" si="953"/>
        <v>189144.7</v>
      </c>
      <c r="I355" s="18">
        <f t="shared" si="953"/>
        <v>0</v>
      </c>
      <c r="J355" s="18">
        <f t="shared" si="953"/>
        <v>0</v>
      </c>
      <c r="K355" s="18">
        <f t="shared" si="953"/>
        <v>0</v>
      </c>
      <c r="L355" s="18">
        <f t="shared" si="765"/>
        <v>192333.6</v>
      </c>
      <c r="M355" s="18">
        <f t="shared" si="766"/>
        <v>189144.7</v>
      </c>
      <c r="N355" s="18">
        <f t="shared" si="767"/>
        <v>189144.7</v>
      </c>
      <c r="O355" s="18">
        <f t="shared" si="953"/>
        <v>0</v>
      </c>
      <c r="P355" s="18">
        <f t="shared" si="953"/>
        <v>0</v>
      </c>
      <c r="Q355" s="18">
        <f t="shared" si="953"/>
        <v>0</v>
      </c>
      <c r="R355" s="18">
        <f t="shared" si="922"/>
        <v>192333.6</v>
      </c>
      <c r="S355" s="18">
        <f t="shared" si="923"/>
        <v>189144.7</v>
      </c>
      <c r="T355" s="18">
        <f t="shared" si="924"/>
        <v>189144.7</v>
      </c>
      <c r="U355" s="18">
        <f t="shared" si="953"/>
        <v>0</v>
      </c>
      <c r="V355" s="18">
        <f t="shared" si="953"/>
        <v>0</v>
      </c>
      <c r="W355" s="18">
        <f t="shared" si="953"/>
        <v>0</v>
      </c>
      <c r="X355" s="18">
        <f t="shared" si="925"/>
        <v>192333.6</v>
      </c>
      <c r="Y355" s="18">
        <f t="shared" si="926"/>
        <v>189144.7</v>
      </c>
      <c r="Z355" s="18">
        <f t="shared" si="927"/>
        <v>189144.7</v>
      </c>
      <c r="AA355" s="18">
        <f t="shared" si="953"/>
        <v>0</v>
      </c>
      <c r="AB355" s="18">
        <f t="shared" si="953"/>
        <v>0</v>
      </c>
      <c r="AC355" s="18">
        <f t="shared" si="953"/>
        <v>0</v>
      </c>
      <c r="AD355" s="18">
        <f t="shared" si="928"/>
        <v>192333.6</v>
      </c>
      <c r="AE355" s="18">
        <f t="shared" si="929"/>
        <v>189144.7</v>
      </c>
      <c r="AF355" s="18">
        <f t="shared" si="930"/>
        <v>189144.7</v>
      </c>
      <c r="AG355" s="18">
        <f t="shared" si="953"/>
        <v>0</v>
      </c>
      <c r="AH355" s="18">
        <f t="shared" si="931"/>
        <v>192333.6</v>
      </c>
      <c r="AI355" s="18">
        <f t="shared" si="932"/>
        <v>189144.7</v>
      </c>
      <c r="AJ355" s="18">
        <f t="shared" si="933"/>
        <v>189144.7</v>
      </c>
      <c r="AK355" s="18">
        <f t="shared" si="953"/>
        <v>0</v>
      </c>
      <c r="AL355" s="18">
        <f t="shared" si="953"/>
        <v>0</v>
      </c>
      <c r="AM355" s="18">
        <f t="shared" si="953"/>
        <v>0</v>
      </c>
      <c r="AN355" s="18">
        <f t="shared" si="934"/>
        <v>192333.6</v>
      </c>
      <c r="AO355" s="18">
        <f t="shared" si="935"/>
        <v>189144.7</v>
      </c>
      <c r="AP355" s="18">
        <f t="shared" si="936"/>
        <v>189144.7</v>
      </c>
      <c r="AQ355" s="18">
        <f t="shared" si="953"/>
        <v>0</v>
      </c>
      <c r="AR355" s="18">
        <f t="shared" si="937"/>
        <v>192333.6</v>
      </c>
      <c r="AS355" s="18">
        <f t="shared" si="953"/>
        <v>0</v>
      </c>
      <c r="AT355" s="18">
        <f t="shared" si="953"/>
        <v>0</v>
      </c>
      <c r="AU355" s="18">
        <f t="shared" si="953"/>
        <v>0</v>
      </c>
      <c r="AV355" s="18">
        <f t="shared" si="904"/>
        <v>192333.6</v>
      </c>
      <c r="AW355" s="18">
        <f t="shared" si="905"/>
        <v>189144.7</v>
      </c>
      <c r="AX355" s="18">
        <f t="shared" si="906"/>
        <v>189144.7</v>
      </c>
      <c r="AY355" s="18">
        <f t="shared" si="953"/>
        <v>0</v>
      </c>
      <c r="AZ355" s="18">
        <f t="shared" si="953"/>
        <v>0</v>
      </c>
      <c r="BA355" s="18">
        <f t="shared" si="900"/>
        <v>192333.6</v>
      </c>
      <c r="BB355" s="18">
        <f t="shared" si="901"/>
        <v>189144.7</v>
      </c>
      <c r="BC355" s="18">
        <f t="shared" si="953"/>
        <v>0</v>
      </c>
      <c r="BD355" s="18">
        <f t="shared" si="953"/>
        <v>0</v>
      </c>
      <c r="BE355" s="18">
        <f t="shared" si="953"/>
        <v>0</v>
      </c>
      <c r="BF355" s="18">
        <f t="shared" si="885"/>
        <v>192333.6</v>
      </c>
      <c r="BG355" s="18">
        <f t="shared" si="886"/>
        <v>189144.7</v>
      </c>
      <c r="BH355" s="18">
        <f t="shared" si="887"/>
        <v>189144.7</v>
      </c>
      <c r="BI355" s="18">
        <f t="shared" si="953"/>
        <v>0</v>
      </c>
      <c r="BJ355" s="25"/>
      <c r="BK355" s="36"/>
    </row>
    <row r="356" spans="1:92" x14ac:dyDescent="0.3">
      <c r="A356" s="51" t="s">
        <v>65</v>
      </c>
      <c r="B356" s="50">
        <v>610</v>
      </c>
      <c r="C356" s="51" t="s">
        <v>23</v>
      </c>
      <c r="D356" s="51" t="s">
        <v>5</v>
      </c>
      <c r="E356" s="14" t="s">
        <v>442</v>
      </c>
      <c r="F356" s="18">
        <v>192333.6</v>
      </c>
      <c r="G356" s="18">
        <v>189144.7</v>
      </c>
      <c r="H356" s="18">
        <v>189144.7</v>
      </c>
      <c r="I356" s="18"/>
      <c r="J356" s="18"/>
      <c r="K356" s="18"/>
      <c r="L356" s="18">
        <f t="shared" si="765"/>
        <v>192333.6</v>
      </c>
      <c r="M356" s="18">
        <f t="shared" si="766"/>
        <v>189144.7</v>
      </c>
      <c r="N356" s="18">
        <f t="shared" si="767"/>
        <v>189144.7</v>
      </c>
      <c r="O356" s="18"/>
      <c r="P356" s="18"/>
      <c r="Q356" s="18"/>
      <c r="R356" s="18">
        <f t="shared" si="922"/>
        <v>192333.6</v>
      </c>
      <c r="S356" s="18">
        <f t="shared" si="923"/>
        <v>189144.7</v>
      </c>
      <c r="T356" s="18">
        <f t="shared" si="924"/>
        <v>189144.7</v>
      </c>
      <c r="U356" s="18"/>
      <c r="V356" s="18"/>
      <c r="W356" s="18"/>
      <c r="X356" s="18">
        <f t="shared" si="925"/>
        <v>192333.6</v>
      </c>
      <c r="Y356" s="18">
        <f t="shared" si="926"/>
        <v>189144.7</v>
      </c>
      <c r="Z356" s="18">
        <f t="shared" si="927"/>
        <v>189144.7</v>
      </c>
      <c r="AA356" s="18"/>
      <c r="AB356" s="18"/>
      <c r="AC356" s="18"/>
      <c r="AD356" s="18">
        <f t="shared" si="928"/>
        <v>192333.6</v>
      </c>
      <c r="AE356" s="18">
        <f t="shared" si="929"/>
        <v>189144.7</v>
      </c>
      <c r="AF356" s="18">
        <f t="shared" si="930"/>
        <v>189144.7</v>
      </c>
      <c r="AG356" s="18"/>
      <c r="AH356" s="18">
        <f t="shared" si="931"/>
        <v>192333.6</v>
      </c>
      <c r="AI356" s="18">
        <f t="shared" si="932"/>
        <v>189144.7</v>
      </c>
      <c r="AJ356" s="18">
        <f t="shared" si="933"/>
        <v>189144.7</v>
      </c>
      <c r="AK356" s="18"/>
      <c r="AL356" s="18"/>
      <c r="AM356" s="18"/>
      <c r="AN356" s="18">
        <f t="shared" si="934"/>
        <v>192333.6</v>
      </c>
      <c r="AO356" s="18">
        <f t="shared" si="935"/>
        <v>189144.7</v>
      </c>
      <c r="AP356" s="18">
        <f t="shared" si="936"/>
        <v>189144.7</v>
      </c>
      <c r="AQ356" s="18"/>
      <c r="AR356" s="18">
        <f t="shared" si="937"/>
        <v>192333.6</v>
      </c>
      <c r="AS356" s="18"/>
      <c r="AT356" s="18"/>
      <c r="AU356" s="18"/>
      <c r="AV356" s="18">
        <f t="shared" si="904"/>
        <v>192333.6</v>
      </c>
      <c r="AW356" s="18">
        <f t="shared" si="905"/>
        <v>189144.7</v>
      </c>
      <c r="AX356" s="18">
        <f t="shared" si="906"/>
        <v>189144.7</v>
      </c>
      <c r="AY356" s="18"/>
      <c r="AZ356" s="18"/>
      <c r="BA356" s="18">
        <f t="shared" si="900"/>
        <v>192333.6</v>
      </c>
      <c r="BB356" s="18">
        <f t="shared" si="901"/>
        <v>189144.7</v>
      </c>
      <c r="BC356" s="18"/>
      <c r="BD356" s="18"/>
      <c r="BE356" s="18"/>
      <c r="BF356" s="18">
        <f t="shared" si="885"/>
        <v>192333.6</v>
      </c>
      <c r="BG356" s="18">
        <f t="shared" si="886"/>
        <v>189144.7</v>
      </c>
      <c r="BH356" s="18">
        <f t="shared" si="887"/>
        <v>189144.7</v>
      </c>
      <c r="BI356" s="18"/>
      <c r="BJ356" s="25"/>
      <c r="BK356" s="36"/>
    </row>
    <row r="357" spans="1:92" ht="62.4" x14ac:dyDescent="0.3">
      <c r="A357" s="19" t="s">
        <v>1532</v>
      </c>
      <c r="B357" s="50"/>
      <c r="C357" s="51"/>
      <c r="D357" s="51"/>
      <c r="E357" s="14" t="s">
        <v>1534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>
        <f>AK358</f>
        <v>85000</v>
      </c>
      <c r="AL357" s="18">
        <f t="shared" ref="AL357:BI360" si="954">AL358</f>
        <v>0</v>
      </c>
      <c r="AM357" s="18">
        <f t="shared" si="954"/>
        <v>0</v>
      </c>
      <c r="AN357" s="18">
        <f t="shared" si="934"/>
        <v>85000</v>
      </c>
      <c r="AO357" s="18">
        <f t="shared" si="935"/>
        <v>0</v>
      </c>
      <c r="AP357" s="18">
        <f t="shared" si="936"/>
        <v>0</v>
      </c>
      <c r="AQ357" s="18">
        <f t="shared" si="954"/>
        <v>0</v>
      </c>
      <c r="AR357" s="18">
        <f t="shared" si="937"/>
        <v>85000</v>
      </c>
      <c r="AS357" s="18">
        <f t="shared" si="954"/>
        <v>0</v>
      </c>
      <c r="AT357" s="18">
        <f t="shared" si="954"/>
        <v>0</v>
      </c>
      <c r="AU357" s="18">
        <f t="shared" si="954"/>
        <v>0</v>
      </c>
      <c r="AV357" s="18">
        <f t="shared" si="904"/>
        <v>85000</v>
      </c>
      <c r="AW357" s="18">
        <f t="shared" si="905"/>
        <v>0</v>
      </c>
      <c r="AX357" s="18">
        <f t="shared" si="906"/>
        <v>0</v>
      </c>
      <c r="AY357" s="18">
        <f t="shared" si="954"/>
        <v>0</v>
      </c>
      <c r="AZ357" s="18">
        <f t="shared" si="954"/>
        <v>0</v>
      </c>
      <c r="BA357" s="18">
        <f t="shared" si="900"/>
        <v>85000</v>
      </c>
      <c r="BB357" s="18">
        <f t="shared" si="901"/>
        <v>0</v>
      </c>
      <c r="BC357" s="18">
        <f t="shared" si="954"/>
        <v>0</v>
      </c>
      <c r="BD357" s="18">
        <f t="shared" si="954"/>
        <v>0</v>
      </c>
      <c r="BE357" s="18">
        <f t="shared" si="954"/>
        <v>0</v>
      </c>
      <c r="BF357" s="18">
        <f t="shared" si="885"/>
        <v>85000</v>
      </c>
      <c r="BG357" s="18">
        <f t="shared" si="886"/>
        <v>0</v>
      </c>
      <c r="BH357" s="18">
        <f t="shared" si="887"/>
        <v>0</v>
      </c>
      <c r="BI357" s="18">
        <f t="shared" si="954"/>
        <v>0</v>
      </c>
      <c r="BJ357" s="25"/>
      <c r="BK357" s="36"/>
    </row>
    <row r="358" spans="1:92" ht="46.8" x14ac:dyDescent="0.3">
      <c r="A358" s="19" t="s">
        <v>1533</v>
      </c>
      <c r="B358" s="50"/>
      <c r="C358" s="51"/>
      <c r="D358" s="51"/>
      <c r="E358" s="14" t="s">
        <v>1592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>
        <f>AK359</f>
        <v>85000</v>
      </c>
      <c r="AL358" s="18">
        <f t="shared" si="954"/>
        <v>0</v>
      </c>
      <c r="AM358" s="18">
        <f t="shared" si="954"/>
        <v>0</v>
      </c>
      <c r="AN358" s="18">
        <f t="shared" si="934"/>
        <v>85000</v>
      </c>
      <c r="AO358" s="18">
        <f t="shared" si="935"/>
        <v>0</v>
      </c>
      <c r="AP358" s="18">
        <f t="shared" si="936"/>
        <v>0</v>
      </c>
      <c r="AQ358" s="18">
        <f t="shared" si="954"/>
        <v>0</v>
      </c>
      <c r="AR358" s="18">
        <f t="shared" si="937"/>
        <v>85000</v>
      </c>
      <c r="AS358" s="18">
        <f t="shared" si="954"/>
        <v>0</v>
      </c>
      <c r="AT358" s="18">
        <f t="shared" si="954"/>
        <v>0</v>
      </c>
      <c r="AU358" s="18">
        <f t="shared" si="954"/>
        <v>0</v>
      </c>
      <c r="AV358" s="18">
        <f t="shared" si="904"/>
        <v>85000</v>
      </c>
      <c r="AW358" s="18">
        <f t="shared" si="905"/>
        <v>0</v>
      </c>
      <c r="AX358" s="18">
        <f t="shared" si="906"/>
        <v>0</v>
      </c>
      <c r="AY358" s="18">
        <f t="shared" si="954"/>
        <v>0</v>
      </c>
      <c r="AZ358" s="18">
        <f t="shared" si="954"/>
        <v>0</v>
      </c>
      <c r="BA358" s="18">
        <f t="shared" si="900"/>
        <v>85000</v>
      </c>
      <c r="BB358" s="18">
        <f t="shared" si="901"/>
        <v>0</v>
      </c>
      <c r="BC358" s="18">
        <f t="shared" si="954"/>
        <v>0</v>
      </c>
      <c r="BD358" s="18">
        <f t="shared" si="954"/>
        <v>0</v>
      </c>
      <c r="BE358" s="18">
        <f t="shared" si="954"/>
        <v>0</v>
      </c>
      <c r="BF358" s="18">
        <f t="shared" si="885"/>
        <v>85000</v>
      </c>
      <c r="BG358" s="18">
        <f t="shared" si="886"/>
        <v>0</v>
      </c>
      <c r="BH358" s="18">
        <f t="shared" si="887"/>
        <v>0</v>
      </c>
      <c r="BI358" s="18">
        <f t="shared" si="954"/>
        <v>0</v>
      </c>
      <c r="BJ358" s="25"/>
      <c r="BK358" s="36"/>
    </row>
    <row r="359" spans="1:92" ht="46.8" x14ac:dyDescent="0.3">
      <c r="A359" s="19" t="s">
        <v>1533</v>
      </c>
      <c r="B359" s="50">
        <v>400</v>
      </c>
      <c r="C359" s="51"/>
      <c r="D359" s="51"/>
      <c r="E359" s="14" t="s">
        <v>457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>
        <f>AK360</f>
        <v>85000</v>
      </c>
      <c r="AL359" s="18">
        <f t="shared" si="954"/>
        <v>0</v>
      </c>
      <c r="AM359" s="18">
        <f t="shared" si="954"/>
        <v>0</v>
      </c>
      <c r="AN359" s="18">
        <f t="shared" si="934"/>
        <v>85000</v>
      </c>
      <c r="AO359" s="18">
        <f t="shared" si="935"/>
        <v>0</v>
      </c>
      <c r="AP359" s="18">
        <f t="shared" si="936"/>
        <v>0</v>
      </c>
      <c r="AQ359" s="18">
        <f t="shared" si="954"/>
        <v>0</v>
      </c>
      <c r="AR359" s="18">
        <f t="shared" si="937"/>
        <v>85000</v>
      </c>
      <c r="AS359" s="18">
        <f t="shared" si="954"/>
        <v>0</v>
      </c>
      <c r="AT359" s="18">
        <f t="shared" si="954"/>
        <v>0</v>
      </c>
      <c r="AU359" s="18">
        <f t="shared" si="954"/>
        <v>0</v>
      </c>
      <c r="AV359" s="18">
        <f t="shared" si="904"/>
        <v>85000</v>
      </c>
      <c r="AW359" s="18">
        <f t="shared" si="905"/>
        <v>0</v>
      </c>
      <c r="AX359" s="18">
        <f t="shared" si="906"/>
        <v>0</v>
      </c>
      <c r="AY359" s="18">
        <f t="shared" si="954"/>
        <v>0</v>
      </c>
      <c r="AZ359" s="18">
        <f t="shared" si="954"/>
        <v>0</v>
      </c>
      <c r="BA359" s="18">
        <f t="shared" si="900"/>
        <v>85000</v>
      </c>
      <c r="BB359" s="18">
        <f t="shared" si="901"/>
        <v>0</v>
      </c>
      <c r="BC359" s="18">
        <f t="shared" si="954"/>
        <v>0</v>
      </c>
      <c r="BD359" s="18">
        <f t="shared" si="954"/>
        <v>0</v>
      </c>
      <c r="BE359" s="18">
        <f t="shared" si="954"/>
        <v>0</v>
      </c>
      <c r="BF359" s="18">
        <f t="shared" si="885"/>
        <v>85000</v>
      </c>
      <c r="BG359" s="18">
        <f t="shared" si="886"/>
        <v>0</v>
      </c>
      <c r="BH359" s="18">
        <f t="shared" si="887"/>
        <v>0</v>
      </c>
      <c r="BI359" s="18">
        <f t="shared" si="954"/>
        <v>0</v>
      </c>
      <c r="BJ359" s="25"/>
      <c r="BK359" s="36"/>
    </row>
    <row r="360" spans="1:92" x14ac:dyDescent="0.3">
      <c r="A360" s="19" t="s">
        <v>1533</v>
      </c>
      <c r="B360" s="50">
        <v>410</v>
      </c>
      <c r="C360" s="51"/>
      <c r="D360" s="51"/>
      <c r="E360" s="14" t="s">
        <v>470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>
        <f>AK361</f>
        <v>85000</v>
      </c>
      <c r="AL360" s="18">
        <f t="shared" si="954"/>
        <v>0</v>
      </c>
      <c r="AM360" s="18">
        <f t="shared" si="954"/>
        <v>0</v>
      </c>
      <c r="AN360" s="18">
        <f t="shared" si="934"/>
        <v>85000</v>
      </c>
      <c r="AO360" s="18">
        <f t="shared" si="935"/>
        <v>0</v>
      </c>
      <c r="AP360" s="18">
        <f t="shared" si="936"/>
        <v>0</v>
      </c>
      <c r="AQ360" s="18">
        <f t="shared" si="954"/>
        <v>0</v>
      </c>
      <c r="AR360" s="18">
        <f t="shared" si="937"/>
        <v>85000</v>
      </c>
      <c r="AS360" s="18">
        <f t="shared" si="954"/>
        <v>0</v>
      </c>
      <c r="AT360" s="18">
        <f t="shared" si="954"/>
        <v>0</v>
      </c>
      <c r="AU360" s="18">
        <f t="shared" si="954"/>
        <v>0</v>
      </c>
      <c r="AV360" s="18">
        <f t="shared" si="904"/>
        <v>85000</v>
      </c>
      <c r="AW360" s="18">
        <f t="shared" si="905"/>
        <v>0</v>
      </c>
      <c r="AX360" s="18">
        <f t="shared" si="906"/>
        <v>0</v>
      </c>
      <c r="AY360" s="18">
        <f t="shared" si="954"/>
        <v>0</v>
      </c>
      <c r="AZ360" s="18">
        <f t="shared" si="954"/>
        <v>0</v>
      </c>
      <c r="BA360" s="18">
        <f t="shared" si="900"/>
        <v>85000</v>
      </c>
      <c r="BB360" s="18">
        <f t="shared" si="901"/>
        <v>0</v>
      </c>
      <c r="BC360" s="18">
        <f t="shared" si="954"/>
        <v>0</v>
      </c>
      <c r="BD360" s="18">
        <f t="shared" si="954"/>
        <v>0</v>
      </c>
      <c r="BE360" s="18">
        <f t="shared" si="954"/>
        <v>0</v>
      </c>
      <c r="BF360" s="18">
        <f t="shared" si="885"/>
        <v>85000</v>
      </c>
      <c r="BG360" s="18">
        <f t="shared" si="886"/>
        <v>0</v>
      </c>
      <c r="BH360" s="18">
        <f t="shared" si="887"/>
        <v>0</v>
      </c>
      <c r="BI360" s="18">
        <f t="shared" si="954"/>
        <v>0</v>
      </c>
      <c r="BJ360" s="25"/>
      <c r="BK360" s="36"/>
    </row>
    <row r="361" spans="1:92" x14ac:dyDescent="0.3">
      <c r="A361" s="19" t="s">
        <v>1533</v>
      </c>
      <c r="B361" s="50">
        <v>410</v>
      </c>
      <c r="C361" s="51" t="s">
        <v>23</v>
      </c>
      <c r="D361" s="51" t="s">
        <v>5</v>
      </c>
      <c r="E361" s="14" t="s">
        <v>442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>
        <v>85000</v>
      </c>
      <c r="AL361" s="18"/>
      <c r="AM361" s="18"/>
      <c r="AN361" s="18">
        <f t="shared" si="934"/>
        <v>85000</v>
      </c>
      <c r="AO361" s="18">
        <f t="shared" si="935"/>
        <v>0</v>
      </c>
      <c r="AP361" s="18">
        <f t="shared" si="936"/>
        <v>0</v>
      </c>
      <c r="AQ361" s="18"/>
      <c r="AR361" s="18">
        <f t="shared" si="937"/>
        <v>85000</v>
      </c>
      <c r="AS361" s="18"/>
      <c r="AT361" s="18"/>
      <c r="AU361" s="18"/>
      <c r="AV361" s="18">
        <f t="shared" si="904"/>
        <v>85000</v>
      </c>
      <c r="AW361" s="18">
        <f t="shared" si="905"/>
        <v>0</v>
      </c>
      <c r="AX361" s="18">
        <f t="shared" si="906"/>
        <v>0</v>
      </c>
      <c r="AY361" s="18"/>
      <c r="AZ361" s="18"/>
      <c r="BA361" s="18">
        <f t="shared" si="900"/>
        <v>85000</v>
      </c>
      <c r="BB361" s="18">
        <f t="shared" si="901"/>
        <v>0</v>
      </c>
      <c r="BC361" s="18"/>
      <c r="BD361" s="18"/>
      <c r="BE361" s="18"/>
      <c r="BF361" s="18">
        <f t="shared" si="885"/>
        <v>85000</v>
      </c>
      <c r="BG361" s="18">
        <f t="shared" si="886"/>
        <v>0</v>
      </c>
      <c r="BH361" s="18">
        <f t="shared" si="887"/>
        <v>0</v>
      </c>
      <c r="BI361" s="18"/>
      <c r="BJ361" s="25"/>
      <c r="BK361" s="36"/>
    </row>
    <row r="362" spans="1:92" s="11" customFormat="1" ht="31.2" x14ac:dyDescent="0.3">
      <c r="A362" s="10" t="s">
        <v>69</v>
      </c>
      <c r="B362" s="16"/>
      <c r="C362" s="10"/>
      <c r="D362" s="10"/>
      <c r="E362" s="15" t="s">
        <v>1089</v>
      </c>
      <c r="F362" s="17">
        <f>F363+F401</f>
        <v>310078.2</v>
      </c>
      <c r="G362" s="17">
        <f t="shared" ref="G362:BI362" si="955">G363+G401</f>
        <v>145743.50000000003</v>
      </c>
      <c r="H362" s="17">
        <f t="shared" si="955"/>
        <v>95743.5</v>
      </c>
      <c r="I362" s="17">
        <f t="shared" ref="I362:K362" si="956">I363+I401</f>
        <v>-447.60000000000036</v>
      </c>
      <c r="J362" s="17">
        <f t="shared" si="956"/>
        <v>-20.6</v>
      </c>
      <c r="K362" s="17">
        <f t="shared" si="956"/>
        <v>-230.6</v>
      </c>
      <c r="L362" s="17">
        <f t="shared" si="765"/>
        <v>309630.60000000003</v>
      </c>
      <c r="M362" s="17">
        <f t="shared" si="766"/>
        <v>145722.90000000002</v>
      </c>
      <c r="N362" s="17">
        <f t="shared" si="767"/>
        <v>95512.9</v>
      </c>
      <c r="O362" s="17">
        <f t="shared" ref="O362:Q362" si="957">O363+O401</f>
        <v>26776.557999999997</v>
      </c>
      <c r="P362" s="17">
        <f t="shared" si="957"/>
        <v>0</v>
      </c>
      <c r="Q362" s="17">
        <f t="shared" si="957"/>
        <v>0</v>
      </c>
      <c r="R362" s="17">
        <f t="shared" si="922"/>
        <v>336407.15800000005</v>
      </c>
      <c r="S362" s="17">
        <f t="shared" si="923"/>
        <v>145722.90000000002</v>
      </c>
      <c r="T362" s="17">
        <f t="shared" si="924"/>
        <v>95512.9</v>
      </c>
      <c r="U362" s="17">
        <f t="shared" ref="U362:W362" si="958">U363+U401</f>
        <v>0</v>
      </c>
      <c r="V362" s="17">
        <f t="shared" si="958"/>
        <v>0</v>
      </c>
      <c r="W362" s="17">
        <f t="shared" si="958"/>
        <v>0</v>
      </c>
      <c r="X362" s="17">
        <f t="shared" si="925"/>
        <v>336407.15800000005</v>
      </c>
      <c r="Y362" s="17">
        <f t="shared" si="926"/>
        <v>145722.90000000002</v>
      </c>
      <c r="Z362" s="17">
        <f t="shared" si="927"/>
        <v>95512.9</v>
      </c>
      <c r="AA362" s="17">
        <f t="shared" ref="AA362:AB362" si="959">AA363+AA401</f>
        <v>0</v>
      </c>
      <c r="AB362" s="17">
        <f t="shared" si="959"/>
        <v>0</v>
      </c>
      <c r="AC362" s="17">
        <f t="shared" ref="AC362" si="960">AC363+AC401</f>
        <v>0</v>
      </c>
      <c r="AD362" s="18">
        <f t="shared" si="928"/>
        <v>336407.15800000005</v>
      </c>
      <c r="AE362" s="18">
        <f t="shared" si="929"/>
        <v>145722.90000000002</v>
      </c>
      <c r="AF362" s="18">
        <f t="shared" si="930"/>
        <v>95512.9</v>
      </c>
      <c r="AG362" s="17">
        <f t="shared" ref="AG362" si="961">AG363+AG401</f>
        <v>0</v>
      </c>
      <c r="AH362" s="17">
        <f t="shared" si="931"/>
        <v>336407.15800000005</v>
      </c>
      <c r="AI362" s="17">
        <f t="shared" si="932"/>
        <v>145722.90000000002</v>
      </c>
      <c r="AJ362" s="17">
        <f t="shared" si="933"/>
        <v>95512.9</v>
      </c>
      <c r="AK362" s="17">
        <f t="shared" ref="AK362:AM362" si="962">AK363+AK401</f>
        <v>31884.748999999996</v>
      </c>
      <c r="AL362" s="17">
        <f t="shared" si="962"/>
        <v>0</v>
      </c>
      <c r="AM362" s="17">
        <f t="shared" si="962"/>
        <v>0</v>
      </c>
      <c r="AN362" s="17">
        <f t="shared" si="934"/>
        <v>368291.90700000006</v>
      </c>
      <c r="AO362" s="17">
        <f t="shared" si="935"/>
        <v>145722.90000000002</v>
      </c>
      <c r="AP362" s="17">
        <f t="shared" si="936"/>
        <v>95512.9</v>
      </c>
      <c r="AQ362" s="17">
        <f t="shared" ref="AQ362" si="963">AQ363+AQ401</f>
        <v>0</v>
      </c>
      <c r="AR362" s="17">
        <f t="shared" si="937"/>
        <v>368291.90700000006</v>
      </c>
      <c r="AS362" s="17">
        <f t="shared" ref="AS362:AU362" si="964">AS363+AS401</f>
        <v>-21500</v>
      </c>
      <c r="AT362" s="17">
        <f t="shared" si="964"/>
        <v>0</v>
      </c>
      <c r="AU362" s="17">
        <f t="shared" si="964"/>
        <v>0</v>
      </c>
      <c r="AV362" s="17">
        <f t="shared" si="904"/>
        <v>346791.90700000006</v>
      </c>
      <c r="AW362" s="17">
        <f t="shared" si="905"/>
        <v>145722.90000000002</v>
      </c>
      <c r="AX362" s="17">
        <f t="shared" si="906"/>
        <v>95512.9</v>
      </c>
      <c r="AY362" s="17">
        <f t="shared" ref="AY362:AZ362" si="965">AY363+AY401</f>
        <v>0</v>
      </c>
      <c r="AZ362" s="17">
        <f t="shared" si="965"/>
        <v>0</v>
      </c>
      <c r="BA362" s="18">
        <f t="shared" si="900"/>
        <v>346791.90700000006</v>
      </c>
      <c r="BB362" s="18">
        <f t="shared" si="901"/>
        <v>145722.90000000002</v>
      </c>
      <c r="BC362" s="17">
        <f t="shared" ref="BC362:BE362" si="966">BC363+BC401</f>
        <v>0</v>
      </c>
      <c r="BD362" s="17">
        <f t="shared" si="966"/>
        <v>0</v>
      </c>
      <c r="BE362" s="17">
        <f t="shared" si="966"/>
        <v>0</v>
      </c>
      <c r="BF362" s="17">
        <f t="shared" si="885"/>
        <v>346791.90700000006</v>
      </c>
      <c r="BG362" s="17">
        <f t="shared" si="886"/>
        <v>145722.90000000002</v>
      </c>
      <c r="BH362" s="17">
        <f t="shared" si="887"/>
        <v>95512.9</v>
      </c>
      <c r="BI362" s="17">
        <f t="shared" si="955"/>
        <v>0</v>
      </c>
      <c r="BJ362" s="40"/>
      <c r="BK362" s="35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</row>
    <row r="363" spans="1:92" ht="46.8" x14ac:dyDescent="0.3">
      <c r="A363" s="51" t="s">
        <v>70</v>
      </c>
      <c r="B363" s="50"/>
      <c r="C363" s="51"/>
      <c r="D363" s="51"/>
      <c r="E363" s="14" t="s">
        <v>733</v>
      </c>
      <c r="F363" s="18">
        <f t="shared" ref="F363" si="967">F364+F368+F375+F386+F393</f>
        <v>198550.2</v>
      </c>
      <c r="G363" s="18">
        <f t="shared" ref="G363:H363" si="968">G364+G368+G375+G386+G393</f>
        <v>145743.50000000003</v>
      </c>
      <c r="H363" s="18">
        <f t="shared" si="968"/>
        <v>95743.5</v>
      </c>
      <c r="I363" s="18">
        <f t="shared" ref="I363:K363" si="969">I364+I368+I375+I386+I393</f>
        <v>-447.60000000000036</v>
      </c>
      <c r="J363" s="18">
        <f t="shared" si="969"/>
        <v>-20.6</v>
      </c>
      <c r="K363" s="18">
        <f t="shared" si="969"/>
        <v>-230.6</v>
      </c>
      <c r="L363" s="18">
        <f t="shared" si="765"/>
        <v>198102.6</v>
      </c>
      <c r="M363" s="18">
        <f t="shared" si="766"/>
        <v>145722.90000000002</v>
      </c>
      <c r="N363" s="18">
        <f t="shared" si="767"/>
        <v>95512.9</v>
      </c>
      <c r="O363" s="18">
        <f>O364+O368+O375+O386+O393+O382</f>
        <v>26776.557999999997</v>
      </c>
      <c r="P363" s="18">
        <f t="shared" ref="P363:BI363" si="970">P364+P368+P375+P386+P393+P382</f>
        <v>0</v>
      </c>
      <c r="Q363" s="18">
        <f t="shared" si="970"/>
        <v>0</v>
      </c>
      <c r="R363" s="18">
        <f t="shared" si="922"/>
        <v>224879.158</v>
      </c>
      <c r="S363" s="18">
        <f t="shared" si="923"/>
        <v>145722.90000000002</v>
      </c>
      <c r="T363" s="18">
        <f t="shared" si="924"/>
        <v>95512.9</v>
      </c>
      <c r="U363" s="18">
        <f t="shared" ref="U363:W363" si="971">U364+U368+U375+U386+U393+U382</f>
        <v>0</v>
      </c>
      <c r="V363" s="18">
        <f t="shared" si="971"/>
        <v>0</v>
      </c>
      <c r="W363" s="18">
        <f t="shared" si="971"/>
        <v>0</v>
      </c>
      <c r="X363" s="18">
        <f t="shared" si="925"/>
        <v>224879.158</v>
      </c>
      <c r="Y363" s="18">
        <f t="shared" si="926"/>
        <v>145722.90000000002</v>
      </c>
      <c r="Z363" s="18">
        <f t="shared" si="927"/>
        <v>95512.9</v>
      </c>
      <c r="AA363" s="18">
        <f t="shared" ref="AA363:AB363" si="972">AA364+AA368+AA375+AA386+AA393+AA382</f>
        <v>0</v>
      </c>
      <c r="AB363" s="18">
        <f t="shared" si="972"/>
        <v>0</v>
      </c>
      <c r="AC363" s="18">
        <f t="shared" ref="AC363" si="973">AC364+AC368+AC375+AC386+AC393+AC382</f>
        <v>0</v>
      </c>
      <c r="AD363" s="18">
        <f t="shared" si="928"/>
        <v>224879.158</v>
      </c>
      <c r="AE363" s="18">
        <f t="shared" si="929"/>
        <v>145722.90000000002</v>
      </c>
      <c r="AF363" s="18">
        <f t="shared" si="930"/>
        <v>95512.9</v>
      </c>
      <c r="AG363" s="18">
        <f t="shared" ref="AG363" si="974">AG364+AG368+AG375+AG386+AG393+AG382</f>
        <v>0</v>
      </c>
      <c r="AH363" s="18">
        <f t="shared" si="931"/>
        <v>224879.158</v>
      </c>
      <c r="AI363" s="18">
        <f t="shared" si="932"/>
        <v>145722.90000000002</v>
      </c>
      <c r="AJ363" s="18">
        <f t="shared" si="933"/>
        <v>95512.9</v>
      </c>
      <c r="AK363" s="18">
        <f t="shared" ref="AK363:AM363" si="975">AK364+AK368+AK375+AK386+AK393+AK382</f>
        <v>-1681.777</v>
      </c>
      <c r="AL363" s="18">
        <f t="shared" si="975"/>
        <v>0</v>
      </c>
      <c r="AM363" s="18">
        <f t="shared" si="975"/>
        <v>0</v>
      </c>
      <c r="AN363" s="18">
        <f t="shared" si="934"/>
        <v>223197.38099999999</v>
      </c>
      <c r="AO363" s="18">
        <f t="shared" si="935"/>
        <v>145722.90000000002</v>
      </c>
      <c r="AP363" s="18">
        <f t="shared" si="936"/>
        <v>95512.9</v>
      </c>
      <c r="AQ363" s="18">
        <f t="shared" ref="AQ363" si="976">AQ364+AQ368+AQ375+AQ386+AQ393+AQ382</f>
        <v>0</v>
      </c>
      <c r="AR363" s="18">
        <f t="shared" si="937"/>
        <v>223197.38099999999</v>
      </c>
      <c r="AS363" s="18">
        <f t="shared" ref="AS363:AU363" si="977">AS364+AS368+AS375+AS386+AS393+AS382</f>
        <v>-21500</v>
      </c>
      <c r="AT363" s="18">
        <f t="shared" si="977"/>
        <v>0</v>
      </c>
      <c r="AU363" s="18">
        <f t="shared" si="977"/>
        <v>0</v>
      </c>
      <c r="AV363" s="18">
        <f t="shared" si="904"/>
        <v>201697.38099999999</v>
      </c>
      <c r="AW363" s="18">
        <f t="shared" si="905"/>
        <v>145722.90000000002</v>
      </c>
      <c r="AX363" s="18">
        <f t="shared" si="906"/>
        <v>95512.9</v>
      </c>
      <c r="AY363" s="18">
        <f t="shared" ref="AY363:AZ363" si="978">AY364+AY368+AY375+AY386+AY393+AY382</f>
        <v>0</v>
      </c>
      <c r="AZ363" s="18">
        <f t="shared" si="978"/>
        <v>0</v>
      </c>
      <c r="BA363" s="18">
        <f t="shared" si="900"/>
        <v>201697.38099999999</v>
      </c>
      <c r="BB363" s="18">
        <f t="shared" si="901"/>
        <v>145722.90000000002</v>
      </c>
      <c r="BC363" s="18">
        <f t="shared" ref="BC363:BE363" si="979">BC364+BC368+BC375+BC386+BC393+BC382</f>
        <v>0</v>
      </c>
      <c r="BD363" s="18">
        <f t="shared" si="979"/>
        <v>0</v>
      </c>
      <c r="BE363" s="18">
        <f t="shared" si="979"/>
        <v>0</v>
      </c>
      <c r="BF363" s="18">
        <f t="shared" si="885"/>
        <v>201697.38099999999</v>
      </c>
      <c r="BG363" s="18">
        <f t="shared" si="886"/>
        <v>145722.90000000002</v>
      </c>
      <c r="BH363" s="18">
        <f t="shared" si="887"/>
        <v>95512.9</v>
      </c>
      <c r="BI363" s="18">
        <f t="shared" si="970"/>
        <v>0</v>
      </c>
      <c r="BJ363" s="25"/>
      <c r="BK363" s="36"/>
    </row>
    <row r="364" spans="1:92" ht="31.2" x14ac:dyDescent="0.3">
      <c r="A364" s="51" t="s">
        <v>66</v>
      </c>
      <c r="B364" s="50"/>
      <c r="C364" s="51"/>
      <c r="D364" s="51"/>
      <c r="E364" s="14" t="s">
        <v>524</v>
      </c>
      <c r="F364" s="18">
        <f t="shared" ref="F364:BI366" si="980">F365</f>
        <v>25397.200000000001</v>
      </c>
      <c r="G364" s="18">
        <f t="shared" si="980"/>
        <v>2317</v>
      </c>
      <c r="H364" s="18">
        <f t="shared" si="980"/>
        <v>2317</v>
      </c>
      <c r="I364" s="18">
        <f t="shared" si="980"/>
        <v>0</v>
      </c>
      <c r="J364" s="18">
        <f t="shared" si="980"/>
        <v>0</v>
      </c>
      <c r="K364" s="18">
        <f t="shared" si="980"/>
        <v>-4.9000000000000004</v>
      </c>
      <c r="L364" s="18">
        <f t="shared" si="765"/>
        <v>25397.200000000001</v>
      </c>
      <c r="M364" s="18">
        <f t="shared" si="766"/>
        <v>2317</v>
      </c>
      <c r="N364" s="18">
        <f t="shared" si="767"/>
        <v>2312.1</v>
      </c>
      <c r="O364" s="18">
        <f t="shared" si="980"/>
        <v>271.97199999999998</v>
      </c>
      <c r="P364" s="18">
        <f t="shared" si="980"/>
        <v>0</v>
      </c>
      <c r="Q364" s="18">
        <f t="shared" si="980"/>
        <v>0</v>
      </c>
      <c r="R364" s="18">
        <f t="shared" si="922"/>
        <v>25669.172000000002</v>
      </c>
      <c r="S364" s="18">
        <f t="shared" si="923"/>
        <v>2317</v>
      </c>
      <c r="T364" s="18">
        <f t="shared" si="924"/>
        <v>2312.1</v>
      </c>
      <c r="U364" s="18">
        <f t="shared" si="980"/>
        <v>0</v>
      </c>
      <c r="V364" s="18">
        <f t="shared" si="980"/>
        <v>0</v>
      </c>
      <c r="W364" s="18">
        <f t="shared" si="980"/>
        <v>0</v>
      </c>
      <c r="X364" s="18">
        <f t="shared" si="925"/>
        <v>25669.172000000002</v>
      </c>
      <c r="Y364" s="18">
        <f t="shared" si="926"/>
        <v>2317</v>
      </c>
      <c r="Z364" s="18">
        <f t="shared" si="927"/>
        <v>2312.1</v>
      </c>
      <c r="AA364" s="18">
        <f t="shared" si="980"/>
        <v>0</v>
      </c>
      <c r="AB364" s="18">
        <f t="shared" si="980"/>
        <v>0</v>
      </c>
      <c r="AC364" s="18">
        <f t="shared" si="980"/>
        <v>0</v>
      </c>
      <c r="AD364" s="18">
        <f t="shared" si="928"/>
        <v>25669.172000000002</v>
      </c>
      <c r="AE364" s="18">
        <f t="shared" si="929"/>
        <v>2317</v>
      </c>
      <c r="AF364" s="18">
        <f t="shared" si="930"/>
        <v>2312.1</v>
      </c>
      <c r="AG364" s="18">
        <f t="shared" si="980"/>
        <v>0</v>
      </c>
      <c r="AH364" s="18">
        <f t="shared" si="931"/>
        <v>25669.172000000002</v>
      </c>
      <c r="AI364" s="18">
        <f t="shared" si="932"/>
        <v>2317</v>
      </c>
      <c r="AJ364" s="18">
        <f t="shared" si="933"/>
        <v>2312.1</v>
      </c>
      <c r="AK364" s="18">
        <f t="shared" si="980"/>
        <v>0</v>
      </c>
      <c r="AL364" s="18">
        <f t="shared" si="980"/>
        <v>0</v>
      </c>
      <c r="AM364" s="18">
        <f t="shared" si="980"/>
        <v>0</v>
      </c>
      <c r="AN364" s="18">
        <f t="shared" si="934"/>
        <v>25669.172000000002</v>
      </c>
      <c r="AO364" s="18">
        <f t="shared" si="935"/>
        <v>2317</v>
      </c>
      <c r="AP364" s="18">
        <f t="shared" si="936"/>
        <v>2312.1</v>
      </c>
      <c r="AQ364" s="18">
        <f t="shared" si="980"/>
        <v>0</v>
      </c>
      <c r="AR364" s="18">
        <f t="shared" si="937"/>
        <v>25669.172000000002</v>
      </c>
      <c r="AS364" s="18">
        <f t="shared" si="980"/>
        <v>0</v>
      </c>
      <c r="AT364" s="18">
        <f t="shared" si="980"/>
        <v>0</v>
      </c>
      <c r="AU364" s="18">
        <f t="shared" si="980"/>
        <v>0</v>
      </c>
      <c r="AV364" s="18">
        <f t="shared" si="904"/>
        <v>25669.172000000002</v>
      </c>
      <c r="AW364" s="18">
        <f t="shared" si="905"/>
        <v>2317</v>
      </c>
      <c r="AX364" s="18">
        <f t="shared" si="906"/>
        <v>2312.1</v>
      </c>
      <c r="AY364" s="18">
        <f t="shared" si="980"/>
        <v>0</v>
      </c>
      <c r="AZ364" s="18">
        <f t="shared" si="980"/>
        <v>0</v>
      </c>
      <c r="BA364" s="18">
        <f t="shared" si="900"/>
        <v>25669.172000000002</v>
      </c>
      <c r="BB364" s="18">
        <f t="shared" si="901"/>
        <v>2317</v>
      </c>
      <c r="BC364" s="18">
        <f t="shared" si="980"/>
        <v>0</v>
      </c>
      <c r="BD364" s="18">
        <f t="shared" si="980"/>
        <v>0</v>
      </c>
      <c r="BE364" s="18">
        <f t="shared" si="980"/>
        <v>0</v>
      </c>
      <c r="BF364" s="18">
        <f t="shared" si="885"/>
        <v>25669.172000000002</v>
      </c>
      <c r="BG364" s="18">
        <f t="shared" si="886"/>
        <v>2317</v>
      </c>
      <c r="BH364" s="18">
        <f t="shared" si="887"/>
        <v>2312.1</v>
      </c>
      <c r="BI364" s="18">
        <f t="shared" si="980"/>
        <v>0</v>
      </c>
      <c r="BJ364" s="25"/>
      <c r="BK364" s="36"/>
    </row>
    <row r="365" spans="1:92" ht="46.8" x14ac:dyDescent="0.3">
      <c r="A365" s="51" t="s">
        <v>66</v>
      </c>
      <c r="B365" s="50">
        <v>600</v>
      </c>
      <c r="C365" s="51"/>
      <c r="D365" s="51"/>
      <c r="E365" s="14" t="s">
        <v>458</v>
      </c>
      <c r="F365" s="18">
        <f t="shared" si="980"/>
        <v>25397.200000000001</v>
      </c>
      <c r="G365" s="18">
        <f t="shared" si="980"/>
        <v>2317</v>
      </c>
      <c r="H365" s="18">
        <f t="shared" si="980"/>
        <v>2317</v>
      </c>
      <c r="I365" s="18">
        <f t="shared" si="980"/>
        <v>0</v>
      </c>
      <c r="J365" s="18">
        <f t="shared" si="980"/>
        <v>0</v>
      </c>
      <c r="K365" s="18">
        <f t="shared" si="980"/>
        <v>-4.9000000000000004</v>
      </c>
      <c r="L365" s="18">
        <f t="shared" ref="L365:L436" si="981">F365+I365</f>
        <v>25397.200000000001</v>
      </c>
      <c r="M365" s="18">
        <f t="shared" ref="M365:M436" si="982">G365+J365</f>
        <v>2317</v>
      </c>
      <c r="N365" s="18">
        <f t="shared" ref="N365:N436" si="983">H365+K365</f>
        <v>2312.1</v>
      </c>
      <c r="O365" s="18">
        <f t="shared" si="980"/>
        <v>271.97199999999998</v>
      </c>
      <c r="P365" s="18">
        <f t="shared" si="980"/>
        <v>0</v>
      </c>
      <c r="Q365" s="18">
        <f t="shared" si="980"/>
        <v>0</v>
      </c>
      <c r="R365" s="18">
        <f t="shared" si="922"/>
        <v>25669.172000000002</v>
      </c>
      <c r="S365" s="18">
        <f t="shared" si="923"/>
        <v>2317</v>
      </c>
      <c r="T365" s="18">
        <f t="shared" si="924"/>
        <v>2312.1</v>
      </c>
      <c r="U365" s="18">
        <f t="shared" si="980"/>
        <v>0</v>
      </c>
      <c r="V365" s="18">
        <f t="shared" si="980"/>
        <v>0</v>
      </c>
      <c r="W365" s="18">
        <f t="shared" si="980"/>
        <v>0</v>
      </c>
      <c r="X365" s="18">
        <f t="shared" si="925"/>
        <v>25669.172000000002</v>
      </c>
      <c r="Y365" s="18">
        <f t="shared" si="926"/>
        <v>2317</v>
      </c>
      <c r="Z365" s="18">
        <f t="shared" si="927"/>
        <v>2312.1</v>
      </c>
      <c r="AA365" s="18">
        <f t="shared" si="980"/>
        <v>0</v>
      </c>
      <c r="AB365" s="18">
        <f t="shared" si="980"/>
        <v>0</v>
      </c>
      <c r="AC365" s="18">
        <f t="shared" si="980"/>
        <v>0</v>
      </c>
      <c r="AD365" s="18">
        <f t="shared" si="928"/>
        <v>25669.172000000002</v>
      </c>
      <c r="AE365" s="18">
        <f t="shared" si="929"/>
        <v>2317</v>
      </c>
      <c r="AF365" s="18">
        <f t="shared" si="930"/>
        <v>2312.1</v>
      </c>
      <c r="AG365" s="18">
        <f t="shared" si="980"/>
        <v>0</v>
      </c>
      <c r="AH365" s="18">
        <f t="shared" si="931"/>
        <v>25669.172000000002</v>
      </c>
      <c r="AI365" s="18">
        <f t="shared" si="932"/>
        <v>2317</v>
      </c>
      <c r="AJ365" s="18">
        <f t="shared" si="933"/>
        <v>2312.1</v>
      </c>
      <c r="AK365" s="18">
        <f t="shared" si="980"/>
        <v>0</v>
      </c>
      <c r="AL365" s="18">
        <f t="shared" si="980"/>
        <v>0</v>
      </c>
      <c r="AM365" s="18">
        <f t="shared" si="980"/>
        <v>0</v>
      </c>
      <c r="AN365" s="18">
        <f t="shared" si="934"/>
        <v>25669.172000000002</v>
      </c>
      <c r="AO365" s="18">
        <f t="shared" si="935"/>
        <v>2317</v>
      </c>
      <c r="AP365" s="18">
        <f t="shared" si="936"/>
        <v>2312.1</v>
      </c>
      <c r="AQ365" s="18">
        <f t="shared" si="980"/>
        <v>0</v>
      </c>
      <c r="AR365" s="18">
        <f t="shared" si="937"/>
        <v>25669.172000000002</v>
      </c>
      <c r="AS365" s="18">
        <f t="shared" si="980"/>
        <v>0</v>
      </c>
      <c r="AT365" s="18">
        <f t="shared" si="980"/>
        <v>0</v>
      </c>
      <c r="AU365" s="18">
        <f t="shared" si="980"/>
        <v>0</v>
      </c>
      <c r="AV365" s="18">
        <f t="shared" si="904"/>
        <v>25669.172000000002</v>
      </c>
      <c r="AW365" s="18">
        <f t="shared" si="905"/>
        <v>2317</v>
      </c>
      <c r="AX365" s="18">
        <f t="shared" si="906"/>
        <v>2312.1</v>
      </c>
      <c r="AY365" s="18">
        <f t="shared" si="980"/>
        <v>0</v>
      </c>
      <c r="AZ365" s="18">
        <f t="shared" si="980"/>
        <v>0</v>
      </c>
      <c r="BA365" s="18">
        <f t="shared" si="900"/>
        <v>25669.172000000002</v>
      </c>
      <c r="BB365" s="18">
        <f t="shared" si="901"/>
        <v>2317</v>
      </c>
      <c r="BC365" s="18">
        <f t="shared" si="980"/>
        <v>0</v>
      </c>
      <c r="BD365" s="18">
        <f t="shared" si="980"/>
        <v>0</v>
      </c>
      <c r="BE365" s="18">
        <f t="shared" si="980"/>
        <v>0</v>
      </c>
      <c r="BF365" s="18">
        <f t="shared" si="885"/>
        <v>25669.172000000002</v>
      </c>
      <c r="BG365" s="18">
        <f t="shared" si="886"/>
        <v>2317</v>
      </c>
      <c r="BH365" s="18">
        <f t="shared" si="887"/>
        <v>2312.1</v>
      </c>
      <c r="BI365" s="18">
        <f t="shared" si="980"/>
        <v>0</v>
      </c>
      <c r="BJ365" s="25"/>
      <c r="BK365" s="36"/>
    </row>
    <row r="366" spans="1:92" x14ac:dyDescent="0.3">
      <c r="A366" s="51" t="s">
        <v>66</v>
      </c>
      <c r="B366" s="50">
        <v>620</v>
      </c>
      <c r="C366" s="51"/>
      <c r="D366" s="51"/>
      <c r="E366" s="14" t="s">
        <v>473</v>
      </c>
      <c r="F366" s="18">
        <f t="shared" si="980"/>
        <v>25397.200000000001</v>
      </c>
      <c r="G366" s="18">
        <f t="shared" si="980"/>
        <v>2317</v>
      </c>
      <c r="H366" s="18">
        <f t="shared" si="980"/>
        <v>2317</v>
      </c>
      <c r="I366" s="18">
        <f t="shared" si="980"/>
        <v>0</v>
      </c>
      <c r="J366" s="18">
        <f t="shared" si="980"/>
        <v>0</v>
      </c>
      <c r="K366" s="18">
        <f t="shared" si="980"/>
        <v>-4.9000000000000004</v>
      </c>
      <c r="L366" s="18">
        <f t="shared" si="981"/>
        <v>25397.200000000001</v>
      </c>
      <c r="M366" s="18">
        <f t="shared" si="982"/>
        <v>2317</v>
      </c>
      <c r="N366" s="18">
        <f t="shared" si="983"/>
        <v>2312.1</v>
      </c>
      <c r="O366" s="18">
        <f t="shared" si="980"/>
        <v>271.97199999999998</v>
      </c>
      <c r="P366" s="18">
        <f t="shared" si="980"/>
        <v>0</v>
      </c>
      <c r="Q366" s="18">
        <f t="shared" si="980"/>
        <v>0</v>
      </c>
      <c r="R366" s="18">
        <f t="shared" si="922"/>
        <v>25669.172000000002</v>
      </c>
      <c r="S366" s="18">
        <f t="shared" si="923"/>
        <v>2317</v>
      </c>
      <c r="T366" s="18">
        <f t="shared" si="924"/>
        <v>2312.1</v>
      </c>
      <c r="U366" s="18">
        <f t="shared" si="980"/>
        <v>0</v>
      </c>
      <c r="V366" s="18">
        <f t="shared" si="980"/>
        <v>0</v>
      </c>
      <c r="W366" s="18">
        <f t="shared" si="980"/>
        <v>0</v>
      </c>
      <c r="X366" s="18">
        <f t="shared" si="925"/>
        <v>25669.172000000002</v>
      </c>
      <c r="Y366" s="18">
        <f t="shared" si="926"/>
        <v>2317</v>
      </c>
      <c r="Z366" s="18">
        <f t="shared" si="927"/>
        <v>2312.1</v>
      </c>
      <c r="AA366" s="18">
        <f t="shared" si="980"/>
        <v>0</v>
      </c>
      <c r="AB366" s="18">
        <f t="shared" si="980"/>
        <v>0</v>
      </c>
      <c r="AC366" s="18">
        <f t="shared" si="980"/>
        <v>0</v>
      </c>
      <c r="AD366" s="18">
        <f t="shared" si="928"/>
        <v>25669.172000000002</v>
      </c>
      <c r="AE366" s="18">
        <f t="shared" si="929"/>
        <v>2317</v>
      </c>
      <c r="AF366" s="18">
        <f t="shared" si="930"/>
        <v>2312.1</v>
      </c>
      <c r="AG366" s="18">
        <f t="shared" si="980"/>
        <v>0</v>
      </c>
      <c r="AH366" s="18">
        <f t="shared" si="931"/>
        <v>25669.172000000002</v>
      </c>
      <c r="AI366" s="18">
        <f t="shared" si="932"/>
        <v>2317</v>
      </c>
      <c r="AJ366" s="18">
        <f t="shared" si="933"/>
        <v>2312.1</v>
      </c>
      <c r="AK366" s="18">
        <f t="shared" si="980"/>
        <v>0</v>
      </c>
      <c r="AL366" s="18">
        <f t="shared" si="980"/>
        <v>0</v>
      </c>
      <c r="AM366" s="18">
        <f t="shared" si="980"/>
        <v>0</v>
      </c>
      <c r="AN366" s="18">
        <f t="shared" si="934"/>
        <v>25669.172000000002</v>
      </c>
      <c r="AO366" s="18">
        <f t="shared" si="935"/>
        <v>2317</v>
      </c>
      <c r="AP366" s="18">
        <f t="shared" si="936"/>
        <v>2312.1</v>
      </c>
      <c r="AQ366" s="18">
        <f t="shared" si="980"/>
        <v>0</v>
      </c>
      <c r="AR366" s="18">
        <f t="shared" si="937"/>
        <v>25669.172000000002</v>
      </c>
      <c r="AS366" s="18">
        <f t="shared" si="980"/>
        <v>0</v>
      </c>
      <c r="AT366" s="18">
        <f t="shared" si="980"/>
        <v>0</v>
      </c>
      <c r="AU366" s="18">
        <f t="shared" si="980"/>
        <v>0</v>
      </c>
      <c r="AV366" s="18">
        <f t="shared" si="904"/>
        <v>25669.172000000002</v>
      </c>
      <c r="AW366" s="18">
        <f t="shared" si="905"/>
        <v>2317</v>
      </c>
      <c r="AX366" s="18">
        <f t="shared" si="906"/>
        <v>2312.1</v>
      </c>
      <c r="AY366" s="18">
        <f t="shared" si="980"/>
        <v>0</v>
      </c>
      <c r="AZ366" s="18">
        <f t="shared" si="980"/>
        <v>0</v>
      </c>
      <c r="BA366" s="18">
        <f t="shared" si="900"/>
        <v>25669.172000000002</v>
      </c>
      <c r="BB366" s="18">
        <f t="shared" si="901"/>
        <v>2317</v>
      </c>
      <c r="BC366" s="18">
        <f t="shared" si="980"/>
        <v>0</v>
      </c>
      <c r="BD366" s="18">
        <f t="shared" si="980"/>
        <v>0</v>
      </c>
      <c r="BE366" s="18">
        <f t="shared" si="980"/>
        <v>0</v>
      </c>
      <c r="BF366" s="18">
        <f t="shared" si="885"/>
        <v>25669.172000000002</v>
      </c>
      <c r="BG366" s="18">
        <f t="shared" si="886"/>
        <v>2317</v>
      </c>
      <c r="BH366" s="18">
        <f t="shared" si="887"/>
        <v>2312.1</v>
      </c>
      <c r="BI366" s="18">
        <f t="shared" si="980"/>
        <v>0</v>
      </c>
      <c r="BJ366" s="25"/>
      <c r="BK366" s="36"/>
    </row>
    <row r="367" spans="1:92" x14ac:dyDescent="0.3">
      <c r="A367" s="51" t="s">
        <v>66</v>
      </c>
      <c r="B367" s="50">
        <v>620</v>
      </c>
      <c r="C367" s="51" t="s">
        <v>23</v>
      </c>
      <c r="D367" s="51" t="s">
        <v>5</v>
      </c>
      <c r="E367" s="14" t="s">
        <v>442</v>
      </c>
      <c r="F367" s="18">
        <v>25397.200000000001</v>
      </c>
      <c r="G367" s="18">
        <v>2317</v>
      </c>
      <c r="H367" s="18">
        <v>2317</v>
      </c>
      <c r="I367" s="18"/>
      <c r="J367" s="18"/>
      <c r="K367" s="18">
        <v>-4.9000000000000004</v>
      </c>
      <c r="L367" s="18">
        <f t="shared" si="981"/>
        <v>25397.200000000001</v>
      </c>
      <c r="M367" s="18">
        <f t="shared" si="982"/>
        <v>2317</v>
      </c>
      <c r="N367" s="18">
        <f t="shared" si="983"/>
        <v>2312.1</v>
      </c>
      <c r="O367" s="18">
        <v>271.97199999999998</v>
      </c>
      <c r="P367" s="18"/>
      <c r="Q367" s="18"/>
      <c r="R367" s="18">
        <f t="shared" si="922"/>
        <v>25669.172000000002</v>
      </c>
      <c r="S367" s="18">
        <f t="shared" si="923"/>
        <v>2317</v>
      </c>
      <c r="T367" s="18">
        <f t="shared" si="924"/>
        <v>2312.1</v>
      </c>
      <c r="U367" s="18"/>
      <c r="V367" s="18"/>
      <c r="W367" s="18"/>
      <c r="X367" s="18">
        <f t="shared" si="925"/>
        <v>25669.172000000002</v>
      </c>
      <c r="Y367" s="18">
        <f t="shared" si="926"/>
        <v>2317</v>
      </c>
      <c r="Z367" s="18">
        <f t="shared" si="927"/>
        <v>2312.1</v>
      </c>
      <c r="AA367" s="18"/>
      <c r="AB367" s="18"/>
      <c r="AC367" s="18"/>
      <c r="AD367" s="18">
        <f t="shared" si="928"/>
        <v>25669.172000000002</v>
      </c>
      <c r="AE367" s="18">
        <f t="shared" si="929"/>
        <v>2317</v>
      </c>
      <c r="AF367" s="18">
        <f t="shared" si="930"/>
        <v>2312.1</v>
      </c>
      <c r="AG367" s="18"/>
      <c r="AH367" s="18">
        <f t="shared" si="931"/>
        <v>25669.172000000002</v>
      </c>
      <c r="AI367" s="18">
        <f t="shared" si="932"/>
        <v>2317</v>
      </c>
      <c r="AJ367" s="18">
        <f t="shared" si="933"/>
        <v>2312.1</v>
      </c>
      <c r="AK367" s="18"/>
      <c r="AL367" s="18"/>
      <c r="AM367" s="18"/>
      <c r="AN367" s="18">
        <f t="shared" si="934"/>
        <v>25669.172000000002</v>
      </c>
      <c r="AO367" s="18">
        <f t="shared" si="935"/>
        <v>2317</v>
      </c>
      <c r="AP367" s="18">
        <f t="shared" si="936"/>
        <v>2312.1</v>
      </c>
      <c r="AQ367" s="18"/>
      <c r="AR367" s="18">
        <f t="shared" si="937"/>
        <v>25669.172000000002</v>
      </c>
      <c r="AS367" s="18"/>
      <c r="AT367" s="18"/>
      <c r="AU367" s="18"/>
      <c r="AV367" s="18">
        <f t="shared" si="904"/>
        <v>25669.172000000002</v>
      </c>
      <c r="AW367" s="18">
        <f t="shared" si="905"/>
        <v>2317</v>
      </c>
      <c r="AX367" s="18">
        <f t="shared" si="906"/>
        <v>2312.1</v>
      </c>
      <c r="AY367" s="18"/>
      <c r="AZ367" s="18"/>
      <c r="BA367" s="18">
        <f t="shared" si="900"/>
        <v>25669.172000000002</v>
      </c>
      <c r="BB367" s="18">
        <f t="shared" si="901"/>
        <v>2317</v>
      </c>
      <c r="BC367" s="18"/>
      <c r="BD367" s="18"/>
      <c r="BE367" s="18"/>
      <c r="BF367" s="18">
        <f t="shared" si="885"/>
        <v>25669.172000000002</v>
      </c>
      <c r="BG367" s="18">
        <f t="shared" si="886"/>
        <v>2317</v>
      </c>
      <c r="BH367" s="18">
        <f t="shared" si="887"/>
        <v>2312.1</v>
      </c>
      <c r="BI367" s="18"/>
      <c r="BJ367" s="25"/>
      <c r="BK367" s="36">
        <v>132</v>
      </c>
    </row>
    <row r="368" spans="1:92" ht="46.8" x14ac:dyDescent="0.3">
      <c r="A368" s="51" t="s">
        <v>67</v>
      </c>
      <c r="B368" s="50"/>
      <c r="C368" s="51"/>
      <c r="D368" s="51"/>
      <c r="E368" s="14" t="s">
        <v>525</v>
      </c>
      <c r="F368" s="18">
        <f t="shared" ref="F368:BI368" si="984">F369</f>
        <v>1509.7</v>
      </c>
      <c r="G368" s="18">
        <f t="shared" si="984"/>
        <v>1509.7</v>
      </c>
      <c r="H368" s="18">
        <f t="shared" si="984"/>
        <v>1509.7</v>
      </c>
      <c r="I368" s="18">
        <f t="shared" si="984"/>
        <v>0</v>
      </c>
      <c r="J368" s="18">
        <f t="shared" si="984"/>
        <v>0</v>
      </c>
      <c r="K368" s="18">
        <f t="shared" si="984"/>
        <v>0</v>
      </c>
      <c r="L368" s="18">
        <f t="shared" si="981"/>
        <v>1509.7</v>
      </c>
      <c r="M368" s="18">
        <f t="shared" si="982"/>
        <v>1509.7</v>
      </c>
      <c r="N368" s="18">
        <f t="shared" si="983"/>
        <v>1509.7</v>
      </c>
      <c r="O368" s="18">
        <f t="shared" si="984"/>
        <v>0</v>
      </c>
      <c r="P368" s="18">
        <f t="shared" si="984"/>
        <v>0</v>
      </c>
      <c r="Q368" s="18">
        <f t="shared" si="984"/>
        <v>0</v>
      </c>
      <c r="R368" s="18">
        <f t="shared" si="922"/>
        <v>1509.7</v>
      </c>
      <c r="S368" s="18">
        <f t="shared" si="923"/>
        <v>1509.7</v>
      </c>
      <c r="T368" s="18">
        <f t="shared" si="924"/>
        <v>1509.7</v>
      </c>
      <c r="U368" s="18">
        <f t="shared" si="984"/>
        <v>0</v>
      </c>
      <c r="V368" s="18">
        <f t="shared" si="984"/>
        <v>0</v>
      </c>
      <c r="W368" s="18">
        <f t="shared" si="984"/>
        <v>0</v>
      </c>
      <c r="X368" s="18">
        <f t="shared" si="925"/>
        <v>1509.7</v>
      </c>
      <c r="Y368" s="18">
        <f t="shared" si="926"/>
        <v>1509.7</v>
      </c>
      <c r="Z368" s="18">
        <f t="shared" si="927"/>
        <v>1509.7</v>
      </c>
      <c r="AA368" s="18">
        <f t="shared" si="984"/>
        <v>0</v>
      </c>
      <c r="AB368" s="18">
        <f t="shared" si="984"/>
        <v>0</v>
      </c>
      <c r="AC368" s="18">
        <f t="shared" si="984"/>
        <v>0</v>
      </c>
      <c r="AD368" s="18">
        <f t="shared" si="928"/>
        <v>1509.7</v>
      </c>
      <c r="AE368" s="18">
        <f t="shared" si="929"/>
        <v>1509.7</v>
      </c>
      <c r="AF368" s="18">
        <f t="shared" si="930"/>
        <v>1509.7</v>
      </c>
      <c r="AG368" s="18">
        <f t="shared" si="984"/>
        <v>0</v>
      </c>
      <c r="AH368" s="18">
        <f t="shared" si="931"/>
        <v>1509.7</v>
      </c>
      <c r="AI368" s="18">
        <f t="shared" si="932"/>
        <v>1509.7</v>
      </c>
      <c r="AJ368" s="18">
        <f t="shared" si="933"/>
        <v>1509.7</v>
      </c>
      <c r="AK368" s="18">
        <f t="shared" si="984"/>
        <v>0</v>
      </c>
      <c r="AL368" s="18">
        <f t="shared" si="984"/>
        <v>0</v>
      </c>
      <c r="AM368" s="18">
        <f t="shared" si="984"/>
        <v>0</v>
      </c>
      <c r="AN368" s="18">
        <f t="shared" si="934"/>
        <v>1509.7</v>
      </c>
      <c r="AO368" s="18">
        <f t="shared" si="935"/>
        <v>1509.7</v>
      </c>
      <c r="AP368" s="18">
        <f t="shared" si="936"/>
        <v>1509.7</v>
      </c>
      <c r="AQ368" s="18">
        <f t="shared" si="984"/>
        <v>0</v>
      </c>
      <c r="AR368" s="18">
        <f t="shared" si="937"/>
        <v>1509.7</v>
      </c>
      <c r="AS368" s="18">
        <f t="shared" si="984"/>
        <v>0</v>
      </c>
      <c r="AT368" s="18">
        <f t="shared" si="984"/>
        <v>0</v>
      </c>
      <c r="AU368" s="18">
        <f t="shared" si="984"/>
        <v>0</v>
      </c>
      <c r="AV368" s="18">
        <f t="shared" si="904"/>
        <v>1509.7</v>
      </c>
      <c r="AW368" s="18">
        <f t="shared" si="905"/>
        <v>1509.7</v>
      </c>
      <c r="AX368" s="18">
        <f t="shared" si="906"/>
        <v>1509.7</v>
      </c>
      <c r="AY368" s="18">
        <f t="shared" si="984"/>
        <v>0</v>
      </c>
      <c r="AZ368" s="18">
        <f t="shared" si="984"/>
        <v>0</v>
      </c>
      <c r="BA368" s="18">
        <f t="shared" si="900"/>
        <v>1509.7</v>
      </c>
      <c r="BB368" s="18">
        <f t="shared" si="901"/>
        <v>1509.7</v>
      </c>
      <c r="BC368" s="18">
        <f t="shared" si="984"/>
        <v>0</v>
      </c>
      <c r="BD368" s="18">
        <f t="shared" si="984"/>
        <v>0</v>
      </c>
      <c r="BE368" s="18">
        <f t="shared" si="984"/>
        <v>0</v>
      </c>
      <c r="BF368" s="18">
        <f t="shared" si="885"/>
        <v>1509.7</v>
      </c>
      <c r="BG368" s="18">
        <f t="shared" si="886"/>
        <v>1509.7</v>
      </c>
      <c r="BH368" s="18">
        <f t="shared" si="887"/>
        <v>1509.7</v>
      </c>
      <c r="BI368" s="18">
        <f t="shared" si="984"/>
        <v>0</v>
      </c>
      <c r="BJ368" s="25"/>
      <c r="BK368" s="36"/>
    </row>
    <row r="369" spans="1:63" ht="46.8" x14ac:dyDescent="0.3">
      <c r="A369" s="51" t="s">
        <v>67</v>
      </c>
      <c r="B369" s="50">
        <v>600</v>
      </c>
      <c r="C369" s="51"/>
      <c r="D369" s="51"/>
      <c r="E369" s="14" t="s">
        <v>458</v>
      </c>
      <c r="F369" s="18">
        <f t="shared" ref="F369" si="985">F370+F372</f>
        <v>1509.7</v>
      </c>
      <c r="G369" s="18">
        <f t="shared" ref="G369:BI369" si="986">G370+G372</f>
        <v>1509.7</v>
      </c>
      <c r="H369" s="18">
        <f t="shared" si="986"/>
        <v>1509.7</v>
      </c>
      <c r="I369" s="18">
        <f t="shared" ref="I369:K369" si="987">I370+I372</f>
        <v>0</v>
      </c>
      <c r="J369" s="18">
        <f t="shared" si="987"/>
        <v>0</v>
      </c>
      <c r="K369" s="18">
        <f t="shared" si="987"/>
        <v>0</v>
      </c>
      <c r="L369" s="18">
        <f t="shared" si="981"/>
        <v>1509.7</v>
      </c>
      <c r="M369" s="18">
        <f t="shared" si="982"/>
        <v>1509.7</v>
      </c>
      <c r="N369" s="18">
        <f t="shared" si="983"/>
        <v>1509.7</v>
      </c>
      <c r="O369" s="18">
        <f t="shared" ref="O369:Q369" si="988">O370+O372</f>
        <v>0</v>
      </c>
      <c r="P369" s="18">
        <f t="shared" si="988"/>
        <v>0</v>
      </c>
      <c r="Q369" s="18">
        <f t="shared" si="988"/>
        <v>0</v>
      </c>
      <c r="R369" s="18">
        <f t="shared" si="922"/>
        <v>1509.7</v>
      </c>
      <c r="S369" s="18">
        <f t="shared" si="923"/>
        <v>1509.7</v>
      </c>
      <c r="T369" s="18">
        <f t="shared" si="924"/>
        <v>1509.7</v>
      </c>
      <c r="U369" s="18">
        <f t="shared" ref="U369:W369" si="989">U370+U372</f>
        <v>0</v>
      </c>
      <c r="V369" s="18">
        <f t="shared" si="989"/>
        <v>0</v>
      </c>
      <c r="W369" s="18">
        <f t="shared" si="989"/>
        <v>0</v>
      </c>
      <c r="X369" s="18">
        <f t="shared" si="925"/>
        <v>1509.7</v>
      </c>
      <c r="Y369" s="18">
        <f t="shared" si="926"/>
        <v>1509.7</v>
      </c>
      <c r="Z369" s="18">
        <f t="shared" si="927"/>
        <v>1509.7</v>
      </c>
      <c r="AA369" s="18">
        <f t="shared" ref="AA369:AB369" si="990">AA370+AA372</f>
        <v>0</v>
      </c>
      <c r="AB369" s="18">
        <f t="shared" si="990"/>
        <v>0</v>
      </c>
      <c r="AC369" s="18">
        <f t="shared" ref="AC369" si="991">AC370+AC372</f>
        <v>0</v>
      </c>
      <c r="AD369" s="18">
        <f t="shared" si="928"/>
        <v>1509.7</v>
      </c>
      <c r="AE369" s="18">
        <f t="shared" si="929"/>
        <v>1509.7</v>
      </c>
      <c r="AF369" s="18">
        <f t="shared" si="930"/>
        <v>1509.7</v>
      </c>
      <c r="AG369" s="18">
        <f t="shared" ref="AG369" si="992">AG370+AG372</f>
        <v>0</v>
      </c>
      <c r="AH369" s="18">
        <f t="shared" si="931"/>
        <v>1509.7</v>
      </c>
      <c r="AI369" s="18">
        <f t="shared" si="932"/>
        <v>1509.7</v>
      </c>
      <c r="AJ369" s="18">
        <f t="shared" si="933"/>
        <v>1509.7</v>
      </c>
      <c r="AK369" s="18">
        <f t="shared" ref="AK369:AM369" si="993">AK370+AK372</f>
        <v>0</v>
      </c>
      <c r="AL369" s="18">
        <f t="shared" si="993"/>
        <v>0</v>
      </c>
      <c r="AM369" s="18">
        <f t="shared" si="993"/>
        <v>0</v>
      </c>
      <c r="AN369" s="18">
        <f t="shared" si="934"/>
        <v>1509.7</v>
      </c>
      <c r="AO369" s="18">
        <f t="shared" si="935"/>
        <v>1509.7</v>
      </c>
      <c r="AP369" s="18">
        <f t="shared" si="936"/>
        <v>1509.7</v>
      </c>
      <c r="AQ369" s="18">
        <f t="shared" ref="AQ369" si="994">AQ370+AQ372</f>
        <v>0</v>
      </c>
      <c r="AR369" s="18">
        <f t="shared" si="937"/>
        <v>1509.7</v>
      </c>
      <c r="AS369" s="18">
        <f t="shared" ref="AS369:AU369" si="995">AS370+AS372</f>
        <v>0</v>
      </c>
      <c r="AT369" s="18">
        <f t="shared" si="995"/>
        <v>0</v>
      </c>
      <c r="AU369" s="18">
        <f t="shared" si="995"/>
        <v>0</v>
      </c>
      <c r="AV369" s="18">
        <f t="shared" si="904"/>
        <v>1509.7</v>
      </c>
      <c r="AW369" s="18">
        <f t="shared" si="905"/>
        <v>1509.7</v>
      </c>
      <c r="AX369" s="18">
        <f t="shared" si="906"/>
        <v>1509.7</v>
      </c>
      <c r="AY369" s="18">
        <f t="shared" ref="AY369:AZ369" si="996">AY370+AY372</f>
        <v>0</v>
      </c>
      <c r="AZ369" s="18">
        <f t="shared" si="996"/>
        <v>0</v>
      </c>
      <c r="BA369" s="18">
        <f t="shared" si="900"/>
        <v>1509.7</v>
      </c>
      <c r="BB369" s="18">
        <f t="shared" si="901"/>
        <v>1509.7</v>
      </c>
      <c r="BC369" s="18">
        <f t="shared" ref="BC369:BE369" si="997">BC370+BC372</f>
        <v>0</v>
      </c>
      <c r="BD369" s="18">
        <f t="shared" si="997"/>
        <v>0</v>
      </c>
      <c r="BE369" s="18">
        <f t="shared" si="997"/>
        <v>0</v>
      </c>
      <c r="BF369" s="18">
        <f t="shared" si="885"/>
        <v>1509.7</v>
      </c>
      <c r="BG369" s="18">
        <f t="shared" si="886"/>
        <v>1509.7</v>
      </c>
      <c r="BH369" s="18">
        <f t="shared" si="887"/>
        <v>1509.7</v>
      </c>
      <c r="BI369" s="18">
        <f t="shared" si="986"/>
        <v>0</v>
      </c>
      <c r="BJ369" s="25"/>
      <c r="BK369" s="36"/>
    </row>
    <row r="370" spans="1:63" x14ac:dyDescent="0.3">
      <c r="A370" s="51" t="s">
        <v>67</v>
      </c>
      <c r="B370" s="50">
        <v>610</v>
      </c>
      <c r="C370" s="51"/>
      <c r="D370" s="51"/>
      <c r="E370" s="14" t="s">
        <v>472</v>
      </c>
      <c r="F370" s="18">
        <f t="shared" ref="F370:BI370" si="998">F371</f>
        <v>953</v>
      </c>
      <c r="G370" s="18">
        <f t="shared" si="998"/>
        <v>953</v>
      </c>
      <c r="H370" s="18">
        <f t="shared" si="998"/>
        <v>953</v>
      </c>
      <c r="I370" s="18">
        <f t="shared" si="998"/>
        <v>0</v>
      </c>
      <c r="J370" s="18">
        <f t="shared" si="998"/>
        <v>0</v>
      </c>
      <c r="K370" s="18">
        <f t="shared" si="998"/>
        <v>0</v>
      </c>
      <c r="L370" s="18">
        <f t="shared" si="981"/>
        <v>953</v>
      </c>
      <c r="M370" s="18">
        <f t="shared" si="982"/>
        <v>953</v>
      </c>
      <c r="N370" s="18">
        <f t="shared" si="983"/>
        <v>953</v>
      </c>
      <c r="O370" s="18">
        <f t="shared" si="998"/>
        <v>0</v>
      </c>
      <c r="P370" s="18">
        <f t="shared" si="998"/>
        <v>0</v>
      </c>
      <c r="Q370" s="18">
        <f t="shared" si="998"/>
        <v>0</v>
      </c>
      <c r="R370" s="18">
        <f t="shared" si="922"/>
        <v>953</v>
      </c>
      <c r="S370" s="18">
        <f t="shared" si="923"/>
        <v>953</v>
      </c>
      <c r="T370" s="18">
        <f t="shared" si="924"/>
        <v>953</v>
      </c>
      <c r="U370" s="18">
        <f t="shared" si="998"/>
        <v>0</v>
      </c>
      <c r="V370" s="18">
        <f t="shared" si="998"/>
        <v>0</v>
      </c>
      <c r="W370" s="18">
        <f t="shared" si="998"/>
        <v>0</v>
      </c>
      <c r="X370" s="18">
        <f t="shared" si="925"/>
        <v>953</v>
      </c>
      <c r="Y370" s="18">
        <f t="shared" si="926"/>
        <v>953</v>
      </c>
      <c r="Z370" s="18">
        <f t="shared" si="927"/>
        <v>953</v>
      </c>
      <c r="AA370" s="18">
        <f t="shared" si="998"/>
        <v>0</v>
      </c>
      <c r="AB370" s="18">
        <f t="shared" si="998"/>
        <v>0</v>
      </c>
      <c r="AC370" s="18">
        <f t="shared" si="998"/>
        <v>0</v>
      </c>
      <c r="AD370" s="18">
        <f t="shared" si="928"/>
        <v>953</v>
      </c>
      <c r="AE370" s="18">
        <f t="shared" si="929"/>
        <v>953</v>
      </c>
      <c r="AF370" s="18">
        <f t="shared" si="930"/>
        <v>953</v>
      </c>
      <c r="AG370" s="18">
        <f t="shared" si="998"/>
        <v>0</v>
      </c>
      <c r="AH370" s="18">
        <f t="shared" si="931"/>
        <v>953</v>
      </c>
      <c r="AI370" s="18">
        <f t="shared" si="932"/>
        <v>953</v>
      </c>
      <c r="AJ370" s="18">
        <f t="shared" si="933"/>
        <v>953</v>
      </c>
      <c r="AK370" s="18">
        <f t="shared" si="998"/>
        <v>0</v>
      </c>
      <c r="AL370" s="18">
        <f t="shared" si="998"/>
        <v>0</v>
      </c>
      <c r="AM370" s="18">
        <f t="shared" si="998"/>
        <v>0</v>
      </c>
      <c r="AN370" s="18">
        <f t="shared" si="934"/>
        <v>953</v>
      </c>
      <c r="AO370" s="18">
        <f t="shared" si="935"/>
        <v>953</v>
      </c>
      <c r="AP370" s="18">
        <f t="shared" si="936"/>
        <v>953</v>
      </c>
      <c r="AQ370" s="18">
        <f t="shared" si="998"/>
        <v>0</v>
      </c>
      <c r="AR370" s="18">
        <f t="shared" si="937"/>
        <v>953</v>
      </c>
      <c r="AS370" s="18">
        <f t="shared" si="998"/>
        <v>0</v>
      </c>
      <c r="AT370" s="18">
        <f t="shared" si="998"/>
        <v>0</v>
      </c>
      <c r="AU370" s="18">
        <f t="shared" si="998"/>
        <v>0</v>
      </c>
      <c r="AV370" s="18">
        <f t="shared" si="904"/>
        <v>953</v>
      </c>
      <c r="AW370" s="18">
        <f t="shared" si="905"/>
        <v>953</v>
      </c>
      <c r="AX370" s="18">
        <f t="shared" si="906"/>
        <v>953</v>
      </c>
      <c r="AY370" s="18">
        <f t="shared" si="998"/>
        <v>0</v>
      </c>
      <c r="AZ370" s="18">
        <f t="shared" si="998"/>
        <v>0</v>
      </c>
      <c r="BA370" s="18">
        <f t="shared" si="900"/>
        <v>953</v>
      </c>
      <c r="BB370" s="18">
        <f t="shared" si="901"/>
        <v>953</v>
      </c>
      <c r="BC370" s="18">
        <f t="shared" si="998"/>
        <v>0</v>
      </c>
      <c r="BD370" s="18">
        <f t="shared" si="998"/>
        <v>0</v>
      </c>
      <c r="BE370" s="18">
        <f t="shared" si="998"/>
        <v>0</v>
      </c>
      <c r="BF370" s="18">
        <f t="shared" si="885"/>
        <v>953</v>
      </c>
      <c r="BG370" s="18">
        <f t="shared" si="886"/>
        <v>953</v>
      </c>
      <c r="BH370" s="18">
        <f t="shared" si="887"/>
        <v>953</v>
      </c>
      <c r="BI370" s="18">
        <f t="shared" si="998"/>
        <v>0</v>
      </c>
      <c r="BJ370" s="25"/>
      <c r="BK370" s="36"/>
    </row>
    <row r="371" spans="1:63" x14ac:dyDescent="0.3">
      <c r="A371" s="51" t="s">
        <v>67</v>
      </c>
      <c r="B371" s="50">
        <v>610</v>
      </c>
      <c r="C371" s="51" t="s">
        <v>23</v>
      </c>
      <c r="D371" s="51" t="s">
        <v>5</v>
      </c>
      <c r="E371" s="14" t="s">
        <v>442</v>
      </c>
      <c r="F371" s="18">
        <v>953</v>
      </c>
      <c r="G371" s="18">
        <v>953</v>
      </c>
      <c r="H371" s="18">
        <v>953</v>
      </c>
      <c r="I371" s="18"/>
      <c r="J371" s="18"/>
      <c r="K371" s="18"/>
      <c r="L371" s="18">
        <f t="shared" si="981"/>
        <v>953</v>
      </c>
      <c r="M371" s="18">
        <f t="shared" si="982"/>
        <v>953</v>
      </c>
      <c r="N371" s="18">
        <f t="shared" si="983"/>
        <v>953</v>
      </c>
      <c r="O371" s="18"/>
      <c r="P371" s="18"/>
      <c r="Q371" s="18"/>
      <c r="R371" s="18">
        <f t="shared" si="922"/>
        <v>953</v>
      </c>
      <c r="S371" s="18">
        <f t="shared" si="923"/>
        <v>953</v>
      </c>
      <c r="T371" s="18">
        <f t="shared" si="924"/>
        <v>953</v>
      </c>
      <c r="U371" s="18"/>
      <c r="V371" s="18"/>
      <c r="W371" s="18"/>
      <c r="X371" s="18">
        <f t="shared" si="925"/>
        <v>953</v>
      </c>
      <c r="Y371" s="18">
        <f t="shared" si="926"/>
        <v>953</v>
      </c>
      <c r="Z371" s="18">
        <f t="shared" si="927"/>
        <v>953</v>
      </c>
      <c r="AA371" s="18"/>
      <c r="AB371" s="18"/>
      <c r="AC371" s="18"/>
      <c r="AD371" s="18">
        <f t="shared" si="928"/>
        <v>953</v>
      </c>
      <c r="AE371" s="18">
        <f t="shared" si="929"/>
        <v>953</v>
      </c>
      <c r="AF371" s="18">
        <f t="shared" si="930"/>
        <v>953</v>
      </c>
      <c r="AG371" s="18"/>
      <c r="AH371" s="18">
        <f t="shared" si="931"/>
        <v>953</v>
      </c>
      <c r="AI371" s="18">
        <f t="shared" si="932"/>
        <v>953</v>
      </c>
      <c r="AJ371" s="18">
        <f t="shared" si="933"/>
        <v>953</v>
      </c>
      <c r="AK371" s="18"/>
      <c r="AL371" s="18"/>
      <c r="AM371" s="18"/>
      <c r="AN371" s="18">
        <f t="shared" si="934"/>
        <v>953</v>
      </c>
      <c r="AO371" s="18">
        <f t="shared" si="935"/>
        <v>953</v>
      </c>
      <c r="AP371" s="18">
        <f t="shared" si="936"/>
        <v>953</v>
      </c>
      <c r="AQ371" s="18"/>
      <c r="AR371" s="18">
        <f t="shared" si="937"/>
        <v>953</v>
      </c>
      <c r="AS371" s="18"/>
      <c r="AT371" s="18"/>
      <c r="AU371" s="18"/>
      <c r="AV371" s="18">
        <f t="shared" si="904"/>
        <v>953</v>
      </c>
      <c r="AW371" s="18">
        <f t="shared" si="905"/>
        <v>953</v>
      </c>
      <c r="AX371" s="18">
        <f t="shared" si="906"/>
        <v>953</v>
      </c>
      <c r="AY371" s="18"/>
      <c r="AZ371" s="18"/>
      <c r="BA371" s="18">
        <f t="shared" si="900"/>
        <v>953</v>
      </c>
      <c r="BB371" s="18">
        <f t="shared" si="901"/>
        <v>953</v>
      </c>
      <c r="BC371" s="18"/>
      <c r="BD371" s="18"/>
      <c r="BE371" s="18"/>
      <c r="BF371" s="18">
        <f t="shared" si="885"/>
        <v>953</v>
      </c>
      <c r="BG371" s="18">
        <f t="shared" si="886"/>
        <v>953</v>
      </c>
      <c r="BH371" s="18">
        <f t="shared" si="887"/>
        <v>953</v>
      </c>
      <c r="BI371" s="18"/>
      <c r="BJ371" s="25"/>
      <c r="BK371" s="36"/>
    </row>
    <row r="372" spans="1:63" x14ac:dyDescent="0.3">
      <c r="A372" s="51" t="s">
        <v>67</v>
      </c>
      <c r="B372" s="50">
        <v>620</v>
      </c>
      <c r="C372" s="51"/>
      <c r="D372" s="51"/>
      <c r="E372" s="14" t="s">
        <v>473</v>
      </c>
      <c r="F372" s="18">
        <f t="shared" ref="F372" si="999">F373+F374</f>
        <v>556.70000000000005</v>
      </c>
      <c r="G372" s="18">
        <f t="shared" ref="G372:BI372" si="1000">G373+G374</f>
        <v>556.70000000000005</v>
      </c>
      <c r="H372" s="18">
        <f t="shared" si="1000"/>
        <v>556.70000000000005</v>
      </c>
      <c r="I372" s="18">
        <f t="shared" ref="I372:K372" si="1001">I373+I374</f>
        <v>0</v>
      </c>
      <c r="J372" s="18">
        <f t="shared" si="1001"/>
        <v>0</v>
      </c>
      <c r="K372" s="18">
        <f t="shared" si="1001"/>
        <v>0</v>
      </c>
      <c r="L372" s="18">
        <f t="shared" si="981"/>
        <v>556.70000000000005</v>
      </c>
      <c r="M372" s="18">
        <f t="shared" si="982"/>
        <v>556.70000000000005</v>
      </c>
      <c r="N372" s="18">
        <f t="shared" si="983"/>
        <v>556.70000000000005</v>
      </c>
      <c r="O372" s="18">
        <f t="shared" ref="O372:Q372" si="1002">O373+O374</f>
        <v>0</v>
      </c>
      <c r="P372" s="18">
        <f t="shared" si="1002"/>
        <v>0</v>
      </c>
      <c r="Q372" s="18">
        <f t="shared" si="1002"/>
        <v>0</v>
      </c>
      <c r="R372" s="18">
        <f t="shared" si="922"/>
        <v>556.70000000000005</v>
      </c>
      <c r="S372" s="18">
        <f t="shared" si="923"/>
        <v>556.70000000000005</v>
      </c>
      <c r="T372" s="18">
        <f t="shared" si="924"/>
        <v>556.70000000000005</v>
      </c>
      <c r="U372" s="18">
        <f t="shared" ref="U372:W372" si="1003">U373+U374</f>
        <v>0</v>
      </c>
      <c r="V372" s="18">
        <f t="shared" si="1003"/>
        <v>0</v>
      </c>
      <c r="W372" s="18">
        <f t="shared" si="1003"/>
        <v>0</v>
      </c>
      <c r="X372" s="18">
        <f t="shared" si="925"/>
        <v>556.70000000000005</v>
      </c>
      <c r="Y372" s="18">
        <f t="shared" si="926"/>
        <v>556.70000000000005</v>
      </c>
      <c r="Z372" s="18">
        <f t="shared" si="927"/>
        <v>556.70000000000005</v>
      </c>
      <c r="AA372" s="18">
        <f t="shared" ref="AA372:AB372" si="1004">AA373+AA374</f>
        <v>0</v>
      </c>
      <c r="AB372" s="18">
        <f t="shared" si="1004"/>
        <v>0</v>
      </c>
      <c r="AC372" s="18">
        <f t="shared" ref="AC372" si="1005">AC373+AC374</f>
        <v>0</v>
      </c>
      <c r="AD372" s="18">
        <f t="shared" si="928"/>
        <v>556.70000000000005</v>
      </c>
      <c r="AE372" s="18">
        <f t="shared" si="929"/>
        <v>556.70000000000005</v>
      </c>
      <c r="AF372" s="18">
        <f t="shared" si="930"/>
        <v>556.70000000000005</v>
      </c>
      <c r="AG372" s="18">
        <f t="shared" ref="AG372" si="1006">AG373+AG374</f>
        <v>0</v>
      </c>
      <c r="AH372" s="18">
        <f t="shared" si="931"/>
        <v>556.70000000000005</v>
      </c>
      <c r="AI372" s="18">
        <f t="shared" si="932"/>
        <v>556.70000000000005</v>
      </c>
      <c r="AJ372" s="18">
        <f t="shared" si="933"/>
        <v>556.70000000000005</v>
      </c>
      <c r="AK372" s="18">
        <f t="shared" ref="AK372:AM372" si="1007">AK373+AK374</f>
        <v>0</v>
      </c>
      <c r="AL372" s="18">
        <f t="shared" si="1007"/>
        <v>0</v>
      </c>
      <c r="AM372" s="18">
        <f t="shared" si="1007"/>
        <v>0</v>
      </c>
      <c r="AN372" s="18">
        <f t="shared" si="934"/>
        <v>556.70000000000005</v>
      </c>
      <c r="AO372" s="18">
        <f t="shared" si="935"/>
        <v>556.70000000000005</v>
      </c>
      <c r="AP372" s="18">
        <f t="shared" si="936"/>
        <v>556.70000000000005</v>
      </c>
      <c r="AQ372" s="18">
        <f t="shared" ref="AQ372" si="1008">AQ373+AQ374</f>
        <v>0</v>
      </c>
      <c r="AR372" s="18">
        <f t="shared" si="937"/>
        <v>556.70000000000005</v>
      </c>
      <c r="AS372" s="18">
        <f t="shared" ref="AS372:AU372" si="1009">AS373+AS374</f>
        <v>0</v>
      </c>
      <c r="AT372" s="18">
        <f t="shared" si="1009"/>
        <v>0</v>
      </c>
      <c r="AU372" s="18">
        <f t="shared" si="1009"/>
        <v>0</v>
      </c>
      <c r="AV372" s="18">
        <f t="shared" si="904"/>
        <v>556.70000000000005</v>
      </c>
      <c r="AW372" s="18">
        <f t="shared" si="905"/>
        <v>556.70000000000005</v>
      </c>
      <c r="AX372" s="18">
        <f t="shared" si="906"/>
        <v>556.70000000000005</v>
      </c>
      <c r="AY372" s="18">
        <f t="shared" ref="AY372:AZ372" si="1010">AY373+AY374</f>
        <v>0</v>
      </c>
      <c r="AZ372" s="18">
        <f t="shared" si="1010"/>
        <v>0</v>
      </c>
      <c r="BA372" s="18">
        <f t="shared" si="900"/>
        <v>556.70000000000005</v>
      </c>
      <c r="BB372" s="18">
        <f t="shared" si="901"/>
        <v>556.70000000000005</v>
      </c>
      <c r="BC372" s="18">
        <f t="shared" ref="BC372:BE372" si="1011">BC373+BC374</f>
        <v>0</v>
      </c>
      <c r="BD372" s="18">
        <f t="shared" si="1011"/>
        <v>0</v>
      </c>
      <c r="BE372" s="18">
        <f t="shared" si="1011"/>
        <v>0</v>
      </c>
      <c r="BF372" s="18">
        <f t="shared" si="885"/>
        <v>556.70000000000005</v>
      </c>
      <c r="BG372" s="18">
        <f t="shared" si="886"/>
        <v>556.70000000000005</v>
      </c>
      <c r="BH372" s="18">
        <f t="shared" si="887"/>
        <v>556.70000000000005</v>
      </c>
      <c r="BI372" s="18">
        <f t="shared" si="1000"/>
        <v>0</v>
      </c>
      <c r="BJ372" s="25"/>
      <c r="BK372" s="36"/>
    </row>
    <row r="373" spans="1:63" x14ac:dyDescent="0.3">
      <c r="A373" s="51" t="s">
        <v>67</v>
      </c>
      <c r="B373" s="50">
        <v>620</v>
      </c>
      <c r="C373" s="51" t="s">
        <v>27</v>
      </c>
      <c r="D373" s="51" t="s">
        <v>19</v>
      </c>
      <c r="E373" s="14" t="s">
        <v>438</v>
      </c>
      <c r="F373" s="18">
        <v>351</v>
      </c>
      <c r="G373" s="18">
        <v>351</v>
      </c>
      <c r="H373" s="18">
        <v>351</v>
      </c>
      <c r="I373" s="18"/>
      <c r="J373" s="18"/>
      <c r="K373" s="18"/>
      <c r="L373" s="18">
        <f t="shared" si="981"/>
        <v>351</v>
      </c>
      <c r="M373" s="18">
        <f t="shared" si="982"/>
        <v>351</v>
      </c>
      <c r="N373" s="18">
        <f t="shared" si="983"/>
        <v>351</v>
      </c>
      <c r="O373" s="18"/>
      <c r="P373" s="18"/>
      <c r="Q373" s="18"/>
      <c r="R373" s="18">
        <f t="shared" si="922"/>
        <v>351</v>
      </c>
      <c r="S373" s="18">
        <f t="shared" si="923"/>
        <v>351</v>
      </c>
      <c r="T373" s="18">
        <f t="shared" si="924"/>
        <v>351</v>
      </c>
      <c r="U373" s="18"/>
      <c r="V373" s="18"/>
      <c r="W373" s="18"/>
      <c r="X373" s="18">
        <f t="shared" si="925"/>
        <v>351</v>
      </c>
      <c r="Y373" s="18">
        <f t="shared" si="926"/>
        <v>351</v>
      </c>
      <c r="Z373" s="18">
        <f t="shared" si="927"/>
        <v>351</v>
      </c>
      <c r="AA373" s="18"/>
      <c r="AB373" s="18"/>
      <c r="AC373" s="18"/>
      <c r="AD373" s="18">
        <f t="shared" si="928"/>
        <v>351</v>
      </c>
      <c r="AE373" s="18">
        <f t="shared" si="929"/>
        <v>351</v>
      </c>
      <c r="AF373" s="18">
        <f t="shared" si="930"/>
        <v>351</v>
      </c>
      <c r="AG373" s="18"/>
      <c r="AH373" s="18">
        <f t="shared" si="931"/>
        <v>351</v>
      </c>
      <c r="AI373" s="18">
        <f t="shared" si="932"/>
        <v>351</v>
      </c>
      <c r="AJ373" s="18">
        <f t="shared" si="933"/>
        <v>351</v>
      </c>
      <c r="AK373" s="18"/>
      <c r="AL373" s="18"/>
      <c r="AM373" s="18"/>
      <c r="AN373" s="18">
        <f t="shared" si="934"/>
        <v>351</v>
      </c>
      <c r="AO373" s="18">
        <f t="shared" si="935"/>
        <v>351</v>
      </c>
      <c r="AP373" s="18">
        <f t="shared" si="936"/>
        <v>351</v>
      </c>
      <c r="AQ373" s="18"/>
      <c r="AR373" s="18">
        <f t="shared" si="937"/>
        <v>351</v>
      </c>
      <c r="AS373" s="18"/>
      <c r="AT373" s="18"/>
      <c r="AU373" s="18"/>
      <c r="AV373" s="18">
        <f t="shared" si="904"/>
        <v>351</v>
      </c>
      <c r="AW373" s="18">
        <f t="shared" si="905"/>
        <v>351</v>
      </c>
      <c r="AX373" s="18">
        <f t="shared" si="906"/>
        <v>351</v>
      </c>
      <c r="AY373" s="18"/>
      <c r="AZ373" s="18"/>
      <c r="BA373" s="18">
        <f t="shared" si="900"/>
        <v>351</v>
      </c>
      <c r="BB373" s="18">
        <f t="shared" si="901"/>
        <v>351</v>
      </c>
      <c r="BC373" s="18"/>
      <c r="BD373" s="18"/>
      <c r="BE373" s="18"/>
      <c r="BF373" s="18">
        <f t="shared" si="885"/>
        <v>351</v>
      </c>
      <c r="BG373" s="18">
        <f t="shared" si="886"/>
        <v>351</v>
      </c>
      <c r="BH373" s="18">
        <f t="shared" si="887"/>
        <v>351</v>
      </c>
      <c r="BI373" s="18"/>
      <c r="BJ373" s="25"/>
      <c r="BK373" s="36"/>
    </row>
    <row r="374" spans="1:63" x14ac:dyDescent="0.3">
      <c r="A374" s="51" t="s">
        <v>67</v>
      </c>
      <c r="B374" s="50">
        <v>620</v>
      </c>
      <c r="C374" s="51" t="s">
        <v>23</v>
      </c>
      <c r="D374" s="51" t="s">
        <v>5</v>
      </c>
      <c r="E374" s="14" t="s">
        <v>442</v>
      </c>
      <c r="F374" s="18">
        <v>205.7</v>
      </c>
      <c r="G374" s="18">
        <v>205.7</v>
      </c>
      <c r="H374" s="18">
        <v>205.7</v>
      </c>
      <c r="I374" s="18"/>
      <c r="J374" s="18"/>
      <c r="K374" s="18"/>
      <c r="L374" s="18">
        <f t="shared" si="981"/>
        <v>205.7</v>
      </c>
      <c r="M374" s="18">
        <f t="shared" si="982"/>
        <v>205.7</v>
      </c>
      <c r="N374" s="18">
        <f t="shared" si="983"/>
        <v>205.7</v>
      </c>
      <c r="O374" s="18"/>
      <c r="P374" s="18"/>
      <c r="Q374" s="18"/>
      <c r="R374" s="18">
        <f t="shared" si="922"/>
        <v>205.7</v>
      </c>
      <c r="S374" s="18">
        <f t="shared" si="923"/>
        <v>205.7</v>
      </c>
      <c r="T374" s="18">
        <f t="shared" si="924"/>
        <v>205.7</v>
      </c>
      <c r="U374" s="18"/>
      <c r="V374" s="18"/>
      <c r="W374" s="18"/>
      <c r="X374" s="18">
        <f t="shared" si="925"/>
        <v>205.7</v>
      </c>
      <c r="Y374" s="18">
        <f t="shared" si="926"/>
        <v>205.7</v>
      </c>
      <c r="Z374" s="18">
        <f t="shared" si="927"/>
        <v>205.7</v>
      </c>
      <c r="AA374" s="18"/>
      <c r="AB374" s="18"/>
      <c r="AC374" s="18"/>
      <c r="AD374" s="18">
        <f t="shared" si="928"/>
        <v>205.7</v>
      </c>
      <c r="AE374" s="18">
        <f t="shared" si="929"/>
        <v>205.7</v>
      </c>
      <c r="AF374" s="18">
        <f t="shared" si="930"/>
        <v>205.7</v>
      </c>
      <c r="AG374" s="18"/>
      <c r="AH374" s="18">
        <f t="shared" si="931"/>
        <v>205.7</v>
      </c>
      <c r="AI374" s="18">
        <f t="shared" si="932"/>
        <v>205.7</v>
      </c>
      <c r="AJ374" s="18">
        <f t="shared" si="933"/>
        <v>205.7</v>
      </c>
      <c r="AK374" s="18"/>
      <c r="AL374" s="18"/>
      <c r="AM374" s="18"/>
      <c r="AN374" s="18">
        <f t="shared" si="934"/>
        <v>205.7</v>
      </c>
      <c r="AO374" s="18">
        <f t="shared" si="935"/>
        <v>205.7</v>
      </c>
      <c r="AP374" s="18">
        <f t="shared" si="936"/>
        <v>205.7</v>
      </c>
      <c r="AQ374" s="18"/>
      <c r="AR374" s="18">
        <f t="shared" si="937"/>
        <v>205.7</v>
      </c>
      <c r="AS374" s="18"/>
      <c r="AT374" s="18"/>
      <c r="AU374" s="18"/>
      <c r="AV374" s="18">
        <f t="shared" si="904"/>
        <v>205.7</v>
      </c>
      <c r="AW374" s="18">
        <f t="shared" si="905"/>
        <v>205.7</v>
      </c>
      <c r="AX374" s="18">
        <f t="shared" si="906"/>
        <v>205.7</v>
      </c>
      <c r="AY374" s="18"/>
      <c r="AZ374" s="18"/>
      <c r="BA374" s="18">
        <f t="shared" si="900"/>
        <v>205.7</v>
      </c>
      <c r="BB374" s="18">
        <f t="shared" si="901"/>
        <v>205.7</v>
      </c>
      <c r="BC374" s="18"/>
      <c r="BD374" s="18"/>
      <c r="BE374" s="18"/>
      <c r="BF374" s="18">
        <f t="shared" si="885"/>
        <v>205.7</v>
      </c>
      <c r="BG374" s="18">
        <f t="shared" si="886"/>
        <v>205.7</v>
      </c>
      <c r="BH374" s="18">
        <f t="shared" si="887"/>
        <v>205.7</v>
      </c>
      <c r="BI374" s="18"/>
      <c r="BJ374" s="25"/>
      <c r="BK374" s="36"/>
    </row>
    <row r="375" spans="1:63" ht="62.4" x14ac:dyDescent="0.3">
      <c r="A375" s="51" t="s">
        <v>68</v>
      </c>
      <c r="B375" s="50"/>
      <c r="C375" s="51"/>
      <c r="D375" s="51"/>
      <c r="E375" s="14" t="s">
        <v>628</v>
      </c>
      <c r="F375" s="18">
        <f t="shared" ref="F375:BI375" si="1012">F376</f>
        <v>83968.200000000012</v>
      </c>
      <c r="G375" s="18">
        <f t="shared" si="1012"/>
        <v>141916.80000000002</v>
      </c>
      <c r="H375" s="18">
        <f t="shared" si="1012"/>
        <v>91916.800000000003</v>
      </c>
      <c r="I375" s="18">
        <f t="shared" si="1012"/>
        <v>-447.60000000000036</v>
      </c>
      <c r="J375" s="18">
        <f t="shared" si="1012"/>
        <v>-20.6</v>
      </c>
      <c r="K375" s="18">
        <f t="shared" si="1012"/>
        <v>-225.7</v>
      </c>
      <c r="L375" s="18">
        <f t="shared" si="981"/>
        <v>83520.600000000006</v>
      </c>
      <c r="M375" s="18">
        <f t="shared" si="982"/>
        <v>141896.20000000001</v>
      </c>
      <c r="N375" s="18">
        <f t="shared" si="983"/>
        <v>91691.1</v>
      </c>
      <c r="O375" s="18">
        <f t="shared" si="1012"/>
        <v>3709.6840000000002</v>
      </c>
      <c r="P375" s="18">
        <f t="shared" si="1012"/>
        <v>0</v>
      </c>
      <c r="Q375" s="18">
        <f t="shared" si="1012"/>
        <v>0</v>
      </c>
      <c r="R375" s="18">
        <f t="shared" si="922"/>
        <v>87230.284</v>
      </c>
      <c r="S375" s="18">
        <f t="shared" si="923"/>
        <v>141896.20000000001</v>
      </c>
      <c r="T375" s="18">
        <f t="shared" si="924"/>
        <v>91691.1</v>
      </c>
      <c r="U375" s="18">
        <f t="shared" si="1012"/>
        <v>0</v>
      </c>
      <c r="V375" s="18">
        <f t="shared" si="1012"/>
        <v>0</v>
      </c>
      <c r="W375" s="18">
        <f t="shared" si="1012"/>
        <v>0</v>
      </c>
      <c r="X375" s="18">
        <f t="shared" si="925"/>
        <v>87230.284</v>
      </c>
      <c r="Y375" s="18">
        <f t="shared" si="926"/>
        <v>141896.20000000001</v>
      </c>
      <c r="Z375" s="18">
        <f t="shared" si="927"/>
        <v>91691.1</v>
      </c>
      <c r="AA375" s="18">
        <f t="shared" si="1012"/>
        <v>0</v>
      </c>
      <c r="AB375" s="18">
        <f t="shared" si="1012"/>
        <v>0</v>
      </c>
      <c r="AC375" s="18">
        <f t="shared" si="1012"/>
        <v>0</v>
      </c>
      <c r="AD375" s="18">
        <f t="shared" si="928"/>
        <v>87230.284</v>
      </c>
      <c r="AE375" s="18">
        <f t="shared" si="929"/>
        <v>141896.20000000001</v>
      </c>
      <c r="AF375" s="18">
        <f t="shared" si="930"/>
        <v>91691.1</v>
      </c>
      <c r="AG375" s="18">
        <f t="shared" si="1012"/>
        <v>0</v>
      </c>
      <c r="AH375" s="18">
        <f t="shared" si="931"/>
        <v>87230.284</v>
      </c>
      <c r="AI375" s="18">
        <f t="shared" si="932"/>
        <v>141896.20000000001</v>
      </c>
      <c r="AJ375" s="18">
        <f t="shared" si="933"/>
        <v>91691.1</v>
      </c>
      <c r="AK375" s="18">
        <f t="shared" si="1012"/>
        <v>-1681.777</v>
      </c>
      <c r="AL375" s="18">
        <f t="shared" si="1012"/>
        <v>0</v>
      </c>
      <c r="AM375" s="18">
        <f t="shared" si="1012"/>
        <v>0</v>
      </c>
      <c r="AN375" s="18">
        <f t="shared" si="934"/>
        <v>85548.506999999998</v>
      </c>
      <c r="AO375" s="18">
        <f t="shared" si="935"/>
        <v>141896.20000000001</v>
      </c>
      <c r="AP375" s="18">
        <f t="shared" si="936"/>
        <v>91691.1</v>
      </c>
      <c r="AQ375" s="18">
        <f t="shared" si="1012"/>
        <v>0</v>
      </c>
      <c r="AR375" s="18">
        <f t="shared" si="937"/>
        <v>85548.506999999998</v>
      </c>
      <c r="AS375" s="18">
        <f t="shared" si="1012"/>
        <v>0</v>
      </c>
      <c r="AT375" s="18">
        <f t="shared" si="1012"/>
        <v>0</v>
      </c>
      <c r="AU375" s="18">
        <f t="shared" si="1012"/>
        <v>0</v>
      </c>
      <c r="AV375" s="18">
        <f t="shared" si="904"/>
        <v>85548.506999999998</v>
      </c>
      <c r="AW375" s="18">
        <f t="shared" si="905"/>
        <v>141896.20000000001</v>
      </c>
      <c r="AX375" s="18">
        <f t="shared" si="906"/>
        <v>91691.1</v>
      </c>
      <c r="AY375" s="18">
        <f t="shared" si="1012"/>
        <v>0</v>
      </c>
      <c r="AZ375" s="18">
        <f t="shared" si="1012"/>
        <v>0</v>
      </c>
      <c r="BA375" s="18">
        <f t="shared" si="900"/>
        <v>85548.506999999998</v>
      </c>
      <c r="BB375" s="18">
        <f t="shared" si="901"/>
        <v>141896.20000000001</v>
      </c>
      <c r="BC375" s="18">
        <f t="shared" si="1012"/>
        <v>0</v>
      </c>
      <c r="BD375" s="18">
        <f t="shared" si="1012"/>
        <v>0</v>
      </c>
      <c r="BE375" s="18">
        <f t="shared" si="1012"/>
        <v>0</v>
      </c>
      <c r="BF375" s="18">
        <f t="shared" si="885"/>
        <v>85548.506999999998</v>
      </c>
      <c r="BG375" s="18">
        <f t="shared" si="886"/>
        <v>141896.20000000001</v>
      </c>
      <c r="BH375" s="18">
        <f t="shared" si="887"/>
        <v>91691.1</v>
      </c>
      <c r="BI375" s="18">
        <f t="shared" si="1012"/>
        <v>0</v>
      </c>
      <c r="BJ375" s="25"/>
      <c r="BK375" s="36"/>
    </row>
    <row r="376" spans="1:63" ht="46.8" x14ac:dyDescent="0.3">
      <c r="A376" s="51" t="s">
        <v>68</v>
      </c>
      <c r="B376" s="50">
        <v>600</v>
      </c>
      <c r="C376" s="51"/>
      <c r="D376" s="51"/>
      <c r="E376" s="14" t="s">
        <v>458</v>
      </c>
      <c r="F376" s="18">
        <f t="shared" ref="F376" si="1013">F377+F379</f>
        <v>83968.200000000012</v>
      </c>
      <c r="G376" s="18">
        <f t="shared" ref="G376:BI376" si="1014">G377+G379</f>
        <v>141916.80000000002</v>
      </c>
      <c r="H376" s="18">
        <f t="shared" si="1014"/>
        <v>91916.800000000003</v>
      </c>
      <c r="I376" s="18">
        <f t="shared" ref="I376:K376" si="1015">I377+I379</f>
        <v>-447.60000000000036</v>
      </c>
      <c r="J376" s="18">
        <f t="shared" si="1015"/>
        <v>-20.6</v>
      </c>
      <c r="K376" s="18">
        <f t="shared" si="1015"/>
        <v>-225.7</v>
      </c>
      <c r="L376" s="18">
        <f t="shared" si="981"/>
        <v>83520.600000000006</v>
      </c>
      <c r="M376" s="18">
        <f t="shared" si="982"/>
        <v>141896.20000000001</v>
      </c>
      <c r="N376" s="18">
        <f t="shared" si="983"/>
        <v>91691.1</v>
      </c>
      <c r="O376" s="18">
        <f t="shared" ref="O376:Q376" si="1016">O377+O379</f>
        <v>3709.6840000000002</v>
      </c>
      <c r="P376" s="18">
        <f t="shared" si="1016"/>
        <v>0</v>
      </c>
      <c r="Q376" s="18">
        <f t="shared" si="1016"/>
        <v>0</v>
      </c>
      <c r="R376" s="18">
        <f t="shared" si="922"/>
        <v>87230.284</v>
      </c>
      <c r="S376" s="18">
        <f t="shared" si="923"/>
        <v>141896.20000000001</v>
      </c>
      <c r="T376" s="18">
        <f t="shared" si="924"/>
        <v>91691.1</v>
      </c>
      <c r="U376" s="18">
        <f t="shared" ref="U376:W376" si="1017">U377+U379</f>
        <v>0</v>
      </c>
      <c r="V376" s="18">
        <f t="shared" si="1017"/>
        <v>0</v>
      </c>
      <c r="W376" s="18">
        <f t="shared" si="1017"/>
        <v>0</v>
      </c>
      <c r="X376" s="18">
        <f t="shared" si="925"/>
        <v>87230.284</v>
      </c>
      <c r="Y376" s="18">
        <f t="shared" si="926"/>
        <v>141896.20000000001</v>
      </c>
      <c r="Z376" s="18">
        <f t="shared" si="927"/>
        <v>91691.1</v>
      </c>
      <c r="AA376" s="18">
        <f t="shared" ref="AA376:AB376" si="1018">AA377+AA379</f>
        <v>0</v>
      </c>
      <c r="AB376" s="18">
        <f t="shared" si="1018"/>
        <v>0</v>
      </c>
      <c r="AC376" s="18">
        <f t="shared" ref="AC376" si="1019">AC377+AC379</f>
        <v>0</v>
      </c>
      <c r="AD376" s="18">
        <f t="shared" si="928"/>
        <v>87230.284</v>
      </c>
      <c r="AE376" s="18">
        <f t="shared" si="929"/>
        <v>141896.20000000001</v>
      </c>
      <c r="AF376" s="18">
        <f t="shared" si="930"/>
        <v>91691.1</v>
      </c>
      <c r="AG376" s="18">
        <f t="shared" ref="AG376" si="1020">AG377+AG379</f>
        <v>0</v>
      </c>
      <c r="AH376" s="18">
        <f t="shared" si="931"/>
        <v>87230.284</v>
      </c>
      <c r="AI376" s="18">
        <f t="shared" si="932"/>
        <v>141896.20000000001</v>
      </c>
      <c r="AJ376" s="18">
        <f t="shared" si="933"/>
        <v>91691.1</v>
      </c>
      <c r="AK376" s="18">
        <f t="shared" ref="AK376:AM376" si="1021">AK377+AK379</f>
        <v>-1681.777</v>
      </c>
      <c r="AL376" s="18">
        <f t="shared" si="1021"/>
        <v>0</v>
      </c>
      <c r="AM376" s="18">
        <f t="shared" si="1021"/>
        <v>0</v>
      </c>
      <c r="AN376" s="18">
        <f t="shared" si="934"/>
        <v>85548.506999999998</v>
      </c>
      <c r="AO376" s="18">
        <f t="shared" si="935"/>
        <v>141896.20000000001</v>
      </c>
      <c r="AP376" s="18">
        <f t="shared" si="936"/>
        <v>91691.1</v>
      </c>
      <c r="AQ376" s="18">
        <f t="shared" ref="AQ376" si="1022">AQ377+AQ379</f>
        <v>0</v>
      </c>
      <c r="AR376" s="18">
        <f t="shared" si="937"/>
        <v>85548.506999999998</v>
      </c>
      <c r="AS376" s="18">
        <f t="shared" ref="AS376:AU376" si="1023">AS377+AS379</f>
        <v>0</v>
      </c>
      <c r="AT376" s="18">
        <f t="shared" si="1023"/>
        <v>0</v>
      </c>
      <c r="AU376" s="18">
        <f t="shared" si="1023"/>
        <v>0</v>
      </c>
      <c r="AV376" s="18">
        <f t="shared" si="904"/>
        <v>85548.506999999998</v>
      </c>
      <c r="AW376" s="18">
        <f t="shared" si="905"/>
        <v>141896.20000000001</v>
      </c>
      <c r="AX376" s="18">
        <f t="shared" si="906"/>
        <v>91691.1</v>
      </c>
      <c r="AY376" s="18">
        <f t="shared" ref="AY376:AZ376" si="1024">AY377+AY379</f>
        <v>0</v>
      </c>
      <c r="AZ376" s="18">
        <f t="shared" si="1024"/>
        <v>0</v>
      </c>
      <c r="BA376" s="18">
        <f t="shared" si="900"/>
        <v>85548.506999999998</v>
      </c>
      <c r="BB376" s="18">
        <f t="shared" si="901"/>
        <v>141896.20000000001</v>
      </c>
      <c r="BC376" s="18">
        <f t="shared" ref="BC376:BE376" si="1025">BC377+BC379</f>
        <v>0</v>
      </c>
      <c r="BD376" s="18">
        <f t="shared" si="1025"/>
        <v>0</v>
      </c>
      <c r="BE376" s="18">
        <f t="shared" si="1025"/>
        <v>0</v>
      </c>
      <c r="BF376" s="18">
        <f t="shared" si="885"/>
        <v>85548.506999999998</v>
      </c>
      <c r="BG376" s="18">
        <f t="shared" si="886"/>
        <v>141896.20000000001</v>
      </c>
      <c r="BH376" s="18">
        <f t="shared" si="887"/>
        <v>91691.1</v>
      </c>
      <c r="BI376" s="18">
        <f t="shared" si="1014"/>
        <v>0</v>
      </c>
      <c r="BJ376" s="25"/>
      <c r="BK376" s="36"/>
    </row>
    <row r="377" spans="1:63" x14ac:dyDescent="0.3">
      <c r="A377" s="51" t="s">
        <v>68</v>
      </c>
      <c r="B377" s="50">
        <v>610</v>
      </c>
      <c r="C377" s="51"/>
      <c r="D377" s="51"/>
      <c r="E377" s="14" t="s">
        <v>472</v>
      </c>
      <c r="F377" s="18">
        <f t="shared" ref="F377:BI377" si="1026">F378</f>
        <v>17564.900000000001</v>
      </c>
      <c r="G377" s="18">
        <f t="shared" si="1026"/>
        <v>16733.2</v>
      </c>
      <c r="H377" s="18">
        <f t="shared" si="1026"/>
        <v>14194.8</v>
      </c>
      <c r="I377" s="18">
        <f t="shared" si="1026"/>
        <v>-7415.6</v>
      </c>
      <c r="J377" s="18">
        <f t="shared" si="1026"/>
        <v>0</v>
      </c>
      <c r="K377" s="18">
        <f t="shared" si="1026"/>
        <v>0</v>
      </c>
      <c r="L377" s="18">
        <f t="shared" si="981"/>
        <v>10149.300000000001</v>
      </c>
      <c r="M377" s="18">
        <f t="shared" si="982"/>
        <v>16733.2</v>
      </c>
      <c r="N377" s="18">
        <f t="shared" si="983"/>
        <v>14194.8</v>
      </c>
      <c r="O377" s="18">
        <f t="shared" si="1026"/>
        <v>0</v>
      </c>
      <c r="P377" s="18">
        <f t="shared" si="1026"/>
        <v>0</v>
      </c>
      <c r="Q377" s="18">
        <f t="shared" si="1026"/>
        <v>0</v>
      </c>
      <c r="R377" s="18">
        <f t="shared" si="922"/>
        <v>10149.300000000001</v>
      </c>
      <c r="S377" s="18">
        <f t="shared" si="923"/>
        <v>16733.2</v>
      </c>
      <c r="T377" s="18">
        <f t="shared" si="924"/>
        <v>14194.8</v>
      </c>
      <c r="U377" s="18">
        <f t="shared" si="1026"/>
        <v>0</v>
      </c>
      <c r="V377" s="18">
        <f t="shared" si="1026"/>
        <v>0</v>
      </c>
      <c r="W377" s="18">
        <f t="shared" si="1026"/>
        <v>0</v>
      </c>
      <c r="X377" s="18">
        <f t="shared" si="925"/>
        <v>10149.300000000001</v>
      </c>
      <c r="Y377" s="18">
        <f t="shared" si="926"/>
        <v>16733.2</v>
      </c>
      <c r="Z377" s="18">
        <f t="shared" si="927"/>
        <v>14194.8</v>
      </c>
      <c r="AA377" s="18">
        <f t="shared" si="1026"/>
        <v>0</v>
      </c>
      <c r="AB377" s="18">
        <f t="shared" si="1026"/>
        <v>0</v>
      </c>
      <c r="AC377" s="18">
        <f t="shared" si="1026"/>
        <v>0</v>
      </c>
      <c r="AD377" s="18">
        <f t="shared" si="928"/>
        <v>10149.300000000001</v>
      </c>
      <c r="AE377" s="18">
        <f t="shared" si="929"/>
        <v>16733.2</v>
      </c>
      <c r="AF377" s="18">
        <f t="shared" si="930"/>
        <v>14194.8</v>
      </c>
      <c r="AG377" s="18">
        <f t="shared" si="1026"/>
        <v>0</v>
      </c>
      <c r="AH377" s="18">
        <f t="shared" si="931"/>
        <v>10149.300000000001</v>
      </c>
      <c r="AI377" s="18">
        <f t="shared" si="932"/>
        <v>16733.2</v>
      </c>
      <c r="AJ377" s="18">
        <f t="shared" si="933"/>
        <v>14194.8</v>
      </c>
      <c r="AK377" s="18">
        <f t="shared" si="1026"/>
        <v>-1681.777</v>
      </c>
      <c r="AL377" s="18">
        <f t="shared" si="1026"/>
        <v>0</v>
      </c>
      <c r="AM377" s="18">
        <f t="shared" si="1026"/>
        <v>0</v>
      </c>
      <c r="AN377" s="18">
        <f t="shared" si="934"/>
        <v>8467.523000000001</v>
      </c>
      <c r="AO377" s="18">
        <f t="shared" si="935"/>
        <v>16733.2</v>
      </c>
      <c r="AP377" s="18">
        <f t="shared" si="936"/>
        <v>14194.8</v>
      </c>
      <c r="AQ377" s="18">
        <f t="shared" si="1026"/>
        <v>0</v>
      </c>
      <c r="AR377" s="18">
        <f t="shared" si="937"/>
        <v>8467.523000000001</v>
      </c>
      <c r="AS377" s="18">
        <f t="shared" si="1026"/>
        <v>0</v>
      </c>
      <c r="AT377" s="18">
        <f t="shared" si="1026"/>
        <v>0</v>
      </c>
      <c r="AU377" s="18">
        <f t="shared" si="1026"/>
        <v>0</v>
      </c>
      <c r="AV377" s="18">
        <f t="shared" si="904"/>
        <v>8467.523000000001</v>
      </c>
      <c r="AW377" s="18">
        <f t="shared" si="905"/>
        <v>16733.2</v>
      </c>
      <c r="AX377" s="18">
        <f t="shared" si="906"/>
        <v>14194.8</v>
      </c>
      <c r="AY377" s="18">
        <f t="shared" si="1026"/>
        <v>0</v>
      </c>
      <c r="AZ377" s="18">
        <f t="shared" si="1026"/>
        <v>0</v>
      </c>
      <c r="BA377" s="18">
        <f t="shared" si="900"/>
        <v>8467.523000000001</v>
      </c>
      <c r="BB377" s="18">
        <f t="shared" si="901"/>
        <v>16733.2</v>
      </c>
      <c r="BC377" s="18">
        <f t="shared" si="1026"/>
        <v>0</v>
      </c>
      <c r="BD377" s="18">
        <f t="shared" si="1026"/>
        <v>0</v>
      </c>
      <c r="BE377" s="18">
        <f t="shared" si="1026"/>
        <v>0</v>
      </c>
      <c r="BF377" s="18">
        <f t="shared" si="885"/>
        <v>8467.523000000001</v>
      </c>
      <c r="BG377" s="18">
        <f t="shared" si="886"/>
        <v>16733.2</v>
      </c>
      <c r="BH377" s="18">
        <f t="shared" si="887"/>
        <v>14194.8</v>
      </c>
      <c r="BI377" s="18">
        <f t="shared" si="1026"/>
        <v>0</v>
      </c>
      <c r="BJ377" s="25"/>
      <c r="BK377" s="36"/>
    </row>
    <row r="378" spans="1:63" x14ac:dyDescent="0.3">
      <c r="A378" s="51" t="s">
        <v>68</v>
      </c>
      <c r="B378" s="50">
        <v>610</v>
      </c>
      <c r="C378" s="51" t="s">
        <v>23</v>
      </c>
      <c r="D378" s="51" t="s">
        <v>5</v>
      </c>
      <c r="E378" s="14" t="s">
        <v>442</v>
      </c>
      <c r="F378" s="18">
        <v>17564.900000000001</v>
      </c>
      <c r="G378" s="18">
        <v>16733.2</v>
      </c>
      <c r="H378" s="18">
        <v>14194.8</v>
      </c>
      <c r="I378" s="18">
        <f>-417.6-6998</f>
        <v>-7415.6</v>
      </c>
      <c r="J378" s="18"/>
      <c r="K378" s="18"/>
      <c r="L378" s="18">
        <f t="shared" si="981"/>
        <v>10149.300000000001</v>
      </c>
      <c r="M378" s="18">
        <f t="shared" si="982"/>
        <v>16733.2</v>
      </c>
      <c r="N378" s="18">
        <f t="shared" si="983"/>
        <v>14194.8</v>
      </c>
      <c r="O378" s="18"/>
      <c r="P378" s="18"/>
      <c r="Q378" s="18"/>
      <c r="R378" s="18">
        <f t="shared" si="922"/>
        <v>10149.300000000001</v>
      </c>
      <c r="S378" s="18">
        <f t="shared" si="923"/>
        <v>16733.2</v>
      </c>
      <c r="T378" s="18">
        <f t="shared" si="924"/>
        <v>14194.8</v>
      </c>
      <c r="U378" s="18"/>
      <c r="V378" s="18"/>
      <c r="W378" s="18"/>
      <c r="X378" s="18">
        <f t="shared" si="925"/>
        <v>10149.300000000001</v>
      </c>
      <c r="Y378" s="18">
        <f t="shared" si="926"/>
        <v>16733.2</v>
      </c>
      <c r="Z378" s="18">
        <f t="shared" si="927"/>
        <v>14194.8</v>
      </c>
      <c r="AA378" s="18"/>
      <c r="AB378" s="18"/>
      <c r="AC378" s="18"/>
      <c r="AD378" s="18">
        <f t="shared" si="928"/>
        <v>10149.300000000001</v>
      </c>
      <c r="AE378" s="18">
        <f t="shared" si="929"/>
        <v>16733.2</v>
      </c>
      <c r="AF378" s="18">
        <f t="shared" si="930"/>
        <v>14194.8</v>
      </c>
      <c r="AG378" s="18"/>
      <c r="AH378" s="18">
        <f t="shared" si="931"/>
        <v>10149.300000000001</v>
      </c>
      <c r="AI378" s="18">
        <f t="shared" si="932"/>
        <v>16733.2</v>
      </c>
      <c r="AJ378" s="18">
        <f t="shared" si="933"/>
        <v>14194.8</v>
      </c>
      <c r="AK378" s="18">
        <v>-1681.777</v>
      </c>
      <c r="AL378" s="18"/>
      <c r="AM378" s="18"/>
      <c r="AN378" s="18">
        <f t="shared" si="934"/>
        <v>8467.523000000001</v>
      </c>
      <c r="AO378" s="18">
        <f t="shared" si="935"/>
        <v>16733.2</v>
      </c>
      <c r="AP378" s="18">
        <f t="shared" si="936"/>
        <v>14194.8</v>
      </c>
      <c r="AQ378" s="18"/>
      <c r="AR378" s="18">
        <f t="shared" si="937"/>
        <v>8467.523000000001</v>
      </c>
      <c r="AS378" s="18"/>
      <c r="AT378" s="18"/>
      <c r="AU378" s="18"/>
      <c r="AV378" s="18">
        <f t="shared" si="904"/>
        <v>8467.523000000001</v>
      </c>
      <c r="AW378" s="18">
        <f t="shared" si="905"/>
        <v>16733.2</v>
      </c>
      <c r="AX378" s="18">
        <f t="shared" si="906"/>
        <v>14194.8</v>
      </c>
      <c r="AY378" s="18"/>
      <c r="AZ378" s="18"/>
      <c r="BA378" s="18">
        <f t="shared" si="900"/>
        <v>8467.523000000001</v>
      </c>
      <c r="BB378" s="18">
        <f t="shared" si="901"/>
        <v>16733.2</v>
      </c>
      <c r="BC378" s="18"/>
      <c r="BD378" s="18"/>
      <c r="BE378" s="18"/>
      <c r="BF378" s="18">
        <f t="shared" si="885"/>
        <v>8467.523000000001</v>
      </c>
      <c r="BG378" s="18">
        <f t="shared" si="886"/>
        <v>16733.2</v>
      </c>
      <c r="BH378" s="18">
        <f t="shared" si="887"/>
        <v>14194.8</v>
      </c>
      <c r="BI378" s="18"/>
      <c r="BJ378" s="25"/>
      <c r="BK378" s="36" t="s">
        <v>1462</v>
      </c>
    </row>
    <row r="379" spans="1:63" x14ac:dyDescent="0.3">
      <c r="A379" s="51" t="s">
        <v>68</v>
      </c>
      <c r="B379" s="50">
        <v>620</v>
      </c>
      <c r="C379" s="51"/>
      <c r="D379" s="51"/>
      <c r="E379" s="14" t="s">
        <v>473</v>
      </c>
      <c r="F379" s="18">
        <f t="shared" ref="F379" si="1027">F380+F381</f>
        <v>66403.3</v>
      </c>
      <c r="G379" s="18">
        <f t="shared" ref="G379:BI379" si="1028">G380+G381</f>
        <v>125183.6</v>
      </c>
      <c r="H379" s="18">
        <f t="shared" si="1028"/>
        <v>77722</v>
      </c>
      <c r="I379" s="18">
        <f t="shared" ref="I379:K379" si="1029">I380+I381</f>
        <v>6968</v>
      </c>
      <c r="J379" s="18">
        <f t="shared" si="1029"/>
        <v>-20.6</v>
      </c>
      <c r="K379" s="18">
        <f t="shared" si="1029"/>
        <v>-225.7</v>
      </c>
      <c r="L379" s="18">
        <f t="shared" si="981"/>
        <v>73371.3</v>
      </c>
      <c r="M379" s="18">
        <f t="shared" si="982"/>
        <v>125163</v>
      </c>
      <c r="N379" s="18">
        <f t="shared" si="983"/>
        <v>77496.3</v>
      </c>
      <c r="O379" s="18">
        <f t="shared" ref="O379:Q379" si="1030">O380+O381</f>
        <v>3709.6840000000002</v>
      </c>
      <c r="P379" s="18">
        <f t="shared" si="1030"/>
        <v>0</v>
      </c>
      <c r="Q379" s="18">
        <f t="shared" si="1030"/>
        <v>0</v>
      </c>
      <c r="R379" s="18">
        <f t="shared" si="922"/>
        <v>77080.983999999997</v>
      </c>
      <c r="S379" s="18">
        <f t="shared" si="923"/>
        <v>125163</v>
      </c>
      <c r="T379" s="18">
        <f t="shared" si="924"/>
        <v>77496.3</v>
      </c>
      <c r="U379" s="18">
        <f t="shared" ref="U379:W379" si="1031">U380+U381</f>
        <v>0</v>
      </c>
      <c r="V379" s="18">
        <f t="shared" si="1031"/>
        <v>0</v>
      </c>
      <c r="W379" s="18">
        <f t="shared" si="1031"/>
        <v>0</v>
      </c>
      <c r="X379" s="18">
        <f t="shared" si="925"/>
        <v>77080.983999999997</v>
      </c>
      <c r="Y379" s="18">
        <f t="shared" si="926"/>
        <v>125163</v>
      </c>
      <c r="Z379" s="18">
        <f t="shared" si="927"/>
        <v>77496.3</v>
      </c>
      <c r="AA379" s="18">
        <f t="shared" ref="AA379:AB379" si="1032">AA380+AA381</f>
        <v>0</v>
      </c>
      <c r="AB379" s="18">
        <f t="shared" si="1032"/>
        <v>0</v>
      </c>
      <c r="AC379" s="18">
        <f t="shared" ref="AC379" si="1033">AC380+AC381</f>
        <v>0</v>
      </c>
      <c r="AD379" s="18">
        <f t="shared" si="928"/>
        <v>77080.983999999997</v>
      </c>
      <c r="AE379" s="18">
        <f t="shared" si="929"/>
        <v>125163</v>
      </c>
      <c r="AF379" s="18">
        <f t="shared" si="930"/>
        <v>77496.3</v>
      </c>
      <c r="AG379" s="18">
        <f t="shared" ref="AG379" si="1034">AG380+AG381</f>
        <v>0</v>
      </c>
      <c r="AH379" s="18">
        <f t="shared" si="931"/>
        <v>77080.983999999997</v>
      </c>
      <c r="AI379" s="18">
        <f t="shared" si="932"/>
        <v>125163</v>
      </c>
      <c r="AJ379" s="18">
        <f t="shared" si="933"/>
        <v>77496.3</v>
      </c>
      <c r="AK379" s="18">
        <f t="shared" ref="AK379:AM379" si="1035">AK380+AK381</f>
        <v>0</v>
      </c>
      <c r="AL379" s="18">
        <f t="shared" si="1035"/>
        <v>0</v>
      </c>
      <c r="AM379" s="18">
        <f t="shared" si="1035"/>
        <v>0</v>
      </c>
      <c r="AN379" s="18">
        <f t="shared" si="934"/>
        <v>77080.983999999997</v>
      </c>
      <c r="AO379" s="18">
        <f t="shared" si="935"/>
        <v>125163</v>
      </c>
      <c r="AP379" s="18">
        <f t="shared" si="936"/>
        <v>77496.3</v>
      </c>
      <c r="AQ379" s="18">
        <f t="shared" ref="AQ379" si="1036">AQ380+AQ381</f>
        <v>0</v>
      </c>
      <c r="AR379" s="18">
        <f t="shared" si="937"/>
        <v>77080.983999999997</v>
      </c>
      <c r="AS379" s="18">
        <f t="shared" ref="AS379:AU379" si="1037">AS380+AS381</f>
        <v>0</v>
      </c>
      <c r="AT379" s="18">
        <f t="shared" si="1037"/>
        <v>0</v>
      </c>
      <c r="AU379" s="18">
        <f t="shared" si="1037"/>
        <v>0</v>
      </c>
      <c r="AV379" s="18">
        <f t="shared" si="904"/>
        <v>77080.983999999997</v>
      </c>
      <c r="AW379" s="18">
        <f t="shared" si="905"/>
        <v>125163</v>
      </c>
      <c r="AX379" s="18">
        <f t="shared" si="906"/>
        <v>77496.3</v>
      </c>
      <c r="AY379" s="18">
        <f t="shared" ref="AY379:AZ379" si="1038">AY380+AY381</f>
        <v>0</v>
      </c>
      <c r="AZ379" s="18">
        <f t="shared" si="1038"/>
        <v>0</v>
      </c>
      <c r="BA379" s="18">
        <f t="shared" si="900"/>
        <v>77080.983999999997</v>
      </c>
      <c r="BB379" s="18">
        <f t="shared" si="901"/>
        <v>125163</v>
      </c>
      <c r="BC379" s="18">
        <f t="shared" ref="BC379:BE379" si="1039">BC380+BC381</f>
        <v>0</v>
      </c>
      <c r="BD379" s="18">
        <f t="shared" si="1039"/>
        <v>0</v>
      </c>
      <c r="BE379" s="18">
        <f t="shared" si="1039"/>
        <v>0</v>
      </c>
      <c r="BF379" s="18">
        <f t="shared" si="885"/>
        <v>77080.983999999997</v>
      </c>
      <c r="BG379" s="18">
        <f t="shared" si="886"/>
        <v>125163</v>
      </c>
      <c r="BH379" s="18">
        <f t="shared" si="887"/>
        <v>77496.3</v>
      </c>
      <c r="BI379" s="18">
        <f t="shared" si="1028"/>
        <v>0</v>
      </c>
      <c r="BJ379" s="25"/>
      <c r="BK379" s="36"/>
    </row>
    <row r="380" spans="1:63" x14ac:dyDescent="0.3">
      <c r="A380" s="51" t="s">
        <v>68</v>
      </c>
      <c r="B380" s="50">
        <v>620</v>
      </c>
      <c r="C380" s="51" t="s">
        <v>27</v>
      </c>
      <c r="D380" s="51" t="s">
        <v>19</v>
      </c>
      <c r="E380" s="14" t="s">
        <v>438</v>
      </c>
      <c r="F380" s="18">
        <v>8183.9</v>
      </c>
      <c r="G380" s="18">
        <v>38025.800000000003</v>
      </c>
      <c r="H380" s="18">
        <v>28449.4</v>
      </c>
      <c r="I380" s="18">
        <v>6998</v>
      </c>
      <c r="J380" s="18"/>
      <c r="K380" s="18">
        <v>-143.9</v>
      </c>
      <c r="L380" s="18">
        <f t="shared" si="981"/>
        <v>15181.9</v>
      </c>
      <c r="M380" s="18">
        <f t="shared" si="982"/>
        <v>38025.800000000003</v>
      </c>
      <c r="N380" s="18">
        <f t="shared" si="983"/>
        <v>28305.5</v>
      </c>
      <c r="O380" s="18"/>
      <c r="P380" s="18"/>
      <c r="Q380" s="18"/>
      <c r="R380" s="18">
        <f t="shared" si="922"/>
        <v>15181.9</v>
      </c>
      <c r="S380" s="18">
        <f t="shared" si="923"/>
        <v>38025.800000000003</v>
      </c>
      <c r="T380" s="18">
        <f t="shared" si="924"/>
        <v>28305.5</v>
      </c>
      <c r="U380" s="18"/>
      <c r="V380" s="18"/>
      <c r="W380" s="18"/>
      <c r="X380" s="18">
        <f t="shared" si="925"/>
        <v>15181.9</v>
      </c>
      <c r="Y380" s="18">
        <f t="shared" si="926"/>
        <v>38025.800000000003</v>
      </c>
      <c r="Z380" s="18">
        <f t="shared" si="927"/>
        <v>28305.5</v>
      </c>
      <c r="AA380" s="18"/>
      <c r="AB380" s="18"/>
      <c r="AC380" s="18"/>
      <c r="AD380" s="18">
        <f t="shared" si="928"/>
        <v>15181.9</v>
      </c>
      <c r="AE380" s="18">
        <f t="shared" si="929"/>
        <v>38025.800000000003</v>
      </c>
      <c r="AF380" s="18">
        <f t="shared" si="930"/>
        <v>28305.5</v>
      </c>
      <c r="AG380" s="18"/>
      <c r="AH380" s="18">
        <f t="shared" si="931"/>
        <v>15181.9</v>
      </c>
      <c r="AI380" s="18">
        <f t="shared" si="932"/>
        <v>38025.800000000003</v>
      </c>
      <c r="AJ380" s="18">
        <f t="shared" si="933"/>
        <v>28305.5</v>
      </c>
      <c r="AK380" s="18"/>
      <c r="AL380" s="18"/>
      <c r="AM380" s="18"/>
      <c r="AN380" s="18">
        <f t="shared" si="934"/>
        <v>15181.9</v>
      </c>
      <c r="AO380" s="18">
        <f t="shared" si="935"/>
        <v>38025.800000000003</v>
      </c>
      <c r="AP380" s="18">
        <f t="shared" si="936"/>
        <v>28305.5</v>
      </c>
      <c r="AQ380" s="18"/>
      <c r="AR380" s="18">
        <f t="shared" si="937"/>
        <v>15181.9</v>
      </c>
      <c r="AS380" s="18"/>
      <c r="AT380" s="18"/>
      <c r="AU380" s="18"/>
      <c r="AV380" s="18">
        <f t="shared" si="904"/>
        <v>15181.9</v>
      </c>
      <c r="AW380" s="18">
        <f t="shared" si="905"/>
        <v>38025.800000000003</v>
      </c>
      <c r="AX380" s="18">
        <f t="shared" si="906"/>
        <v>28305.5</v>
      </c>
      <c r="AY380" s="18"/>
      <c r="AZ380" s="18"/>
      <c r="BA380" s="18">
        <f t="shared" si="900"/>
        <v>15181.9</v>
      </c>
      <c r="BB380" s="18">
        <f t="shared" si="901"/>
        <v>38025.800000000003</v>
      </c>
      <c r="BC380" s="18"/>
      <c r="BD380" s="18"/>
      <c r="BE380" s="18"/>
      <c r="BF380" s="18">
        <f t="shared" si="885"/>
        <v>15181.9</v>
      </c>
      <c r="BG380" s="18">
        <f t="shared" si="886"/>
        <v>38025.800000000003</v>
      </c>
      <c r="BH380" s="18">
        <f t="shared" si="887"/>
        <v>28305.5</v>
      </c>
      <c r="BI380" s="18"/>
      <c r="BJ380" s="25"/>
      <c r="BK380" s="36" t="s">
        <v>1463</v>
      </c>
    </row>
    <row r="381" spans="1:63" x14ac:dyDescent="0.3">
      <c r="A381" s="51" t="s">
        <v>68</v>
      </c>
      <c r="B381" s="50">
        <v>620</v>
      </c>
      <c r="C381" s="51" t="s">
        <v>23</v>
      </c>
      <c r="D381" s="51" t="s">
        <v>5</v>
      </c>
      <c r="E381" s="14" t="s">
        <v>442</v>
      </c>
      <c r="F381" s="18">
        <v>58219.4</v>
      </c>
      <c r="G381" s="18">
        <v>87157.8</v>
      </c>
      <c r="H381" s="18">
        <v>49272.6</v>
      </c>
      <c r="I381" s="18">
        <v>-30</v>
      </c>
      <c r="J381" s="18">
        <v>-20.6</v>
      </c>
      <c r="K381" s="18">
        <v>-81.8</v>
      </c>
      <c r="L381" s="18">
        <f t="shared" si="981"/>
        <v>58189.4</v>
      </c>
      <c r="M381" s="18">
        <f t="shared" si="982"/>
        <v>87137.2</v>
      </c>
      <c r="N381" s="18">
        <f t="shared" si="983"/>
        <v>49190.799999999996</v>
      </c>
      <c r="O381" s="18">
        <v>3709.6840000000002</v>
      </c>
      <c r="P381" s="18"/>
      <c r="Q381" s="18"/>
      <c r="R381" s="18">
        <f t="shared" si="922"/>
        <v>61899.084000000003</v>
      </c>
      <c r="S381" s="18">
        <f t="shared" si="923"/>
        <v>87137.2</v>
      </c>
      <c r="T381" s="18">
        <f t="shared" si="924"/>
        <v>49190.799999999996</v>
      </c>
      <c r="U381" s="18"/>
      <c r="V381" s="18"/>
      <c r="W381" s="18"/>
      <c r="X381" s="18">
        <f t="shared" si="925"/>
        <v>61899.084000000003</v>
      </c>
      <c r="Y381" s="18">
        <f t="shared" si="926"/>
        <v>87137.2</v>
      </c>
      <c r="Z381" s="18">
        <f t="shared" si="927"/>
        <v>49190.799999999996</v>
      </c>
      <c r="AA381" s="18"/>
      <c r="AB381" s="18"/>
      <c r="AC381" s="18"/>
      <c r="AD381" s="18">
        <f t="shared" si="928"/>
        <v>61899.084000000003</v>
      </c>
      <c r="AE381" s="18">
        <f t="shared" si="929"/>
        <v>87137.2</v>
      </c>
      <c r="AF381" s="18">
        <f t="shared" si="930"/>
        <v>49190.799999999996</v>
      </c>
      <c r="AG381" s="18"/>
      <c r="AH381" s="18">
        <f t="shared" si="931"/>
        <v>61899.084000000003</v>
      </c>
      <c r="AI381" s="18">
        <f t="shared" si="932"/>
        <v>87137.2</v>
      </c>
      <c r="AJ381" s="18">
        <f t="shared" si="933"/>
        <v>49190.799999999996</v>
      </c>
      <c r="AK381" s="18"/>
      <c r="AL381" s="18"/>
      <c r="AM381" s="18"/>
      <c r="AN381" s="18">
        <f t="shared" si="934"/>
        <v>61899.084000000003</v>
      </c>
      <c r="AO381" s="18">
        <f t="shared" si="935"/>
        <v>87137.2</v>
      </c>
      <c r="AP381" s="18">
        <f t="shared" si="936"/>
        <v>49190.799999999996</v>
      </c>
      <c r="AQ381" s="18"/>
      <c r="AR381" s="18">
        <f t="shared" si="937"/>
        <v>61899.084000000003</v>
      </c>
      <c r="AS381" s="18"/>
      <c r="AT381" s="18"/>
      <c r="AU381" s="18"/>
      <c r="AV381" s="18">
        <f t="shared" si="904"/>
        <v>61899.084000000003</v>
      </c>
      <c r="AW381" s="18">
        <f t="shared" si="905"/>
        <v>87137.2</v>
      </c>
      <c r="AX381" s="18">
        <f t="shared" si="906"/>
        <v>49190.799999999996</v>
      </c>
      <c r="AY381" s="18"/>
      <c r="AZ381" s="18"/>
      <c r="BA381" s="18">
        <f t="shared" si="900"/>
        <v>61899.084000000003</v>
      </c>
      <c r="BB381" s="18">
        <f t="shared" si="901"/>
        <v>87137.2</v>
      </c>
      <c r="BC381" s="18"/>
      <c r="BD381" s="18"/>
      <c r="BE381" s="18"/>
      <c r="BF381" s="18">
        <f t="shared" si="885"/>
        <v>61899.084000000003</v>
      </c>
      <c r="BG381" s="18">
        <f t="shared" si="886"/>
        <v>87137.2</v>
      </c>
      <c r="BH381" s="18">
        <f t="shared" si="887"/>
        <v>49190.799999999996</v>
      </c>
      <c r="BI381" s="18"/>
      <c r="BJ381" s="25"/>
      <c r="BK381" s="36">
        <v>131</v>
      </c>
    </row>
    <row r="382" spans="1:63" ht="46.8" x14ac:dyDescent="0.3">
      <c r="A382" s="19" t="s">
        <v>1499</v>
      </c>
      <c r="B382" s="50"/>
      <c r="C382" s="51"/>
      <c r="D382" s="51"/>
      <c r="E382" s="14" t="s">
        <v>1498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8">
        <f>O383</f>
        <v>1294.902</v>
      </c>
      <c r="P382" s="18">
        <f t="shared" ref="P382:BI384" si="1040">P383</f>
        <v>0</v>
      </c>
      <c r="Q382" s="18">
        <f t="shared" si="1040"/>
        <v>0</v>
      </c>
      <c r="R382" s="18">
        <f t="shared" si="922"/>
        <v>1294.902</v>
      </c>
      <c r="S382" s="18">
        <f t="shared" si="923"/>
        <v>0</v>
      </c>
      <c r="T382" s="18">
        <f t="shared" si="924"/>
        <v>0</v>
      </c>
      <c r="U382" s="18">
        <f t="shared" si="1040"/>
        <v>0</v>
      </c>
      <c r="V382" s="18">
        <f t="shared" si="1040"/>
        <v>0</v>
      </c>
      <c r="W382" s="18">
        <f t="shared" si="1040"/>
        <v>0</v>
      </c>
      <c r="X382" s="18">
        <f t="shared" si="925"/>
        <v>1294.902</v>
      </c>
      <c r="Y382" s="18">
        <f t="shared" si="926"/>
        <v>0</v>
      </c>
      <c r="Z382" s="18">
        <f t="shared" si="927"/>
        <v>0</v>
      </c>
      <c r="AA382" s="18">
        <f t="shared" si="1040"/>
        <v>0</v>
      </c>
      <c r="AB382" s="18">
        <f t="shared" si="1040"/>
        <v>0</v>
      </c>
      <c r="AC382" s="18">
        <f t="shared" si="1040"/>
        <v>0</v>
      </c>
      <c r="AD382" s="18">
        <f t="shared" si="928"/>
        <v>1294.902</v>
      </c>
      <c r="AE382" s="18">
        <f t="shared" si="929"/>
        <v>0</v>
      </c>
      <c r="AF382" s="18">
        <f t="shared" si="930"/>
        <v>0</v>
      </c>
      <c r="AG382" s="18">
        <f t="shared" si="1040"/>
        <v>0</v>
      </c>
      <c r="AH382" s="18">
        <f t="shared" si="931"/>
        <v>1294.902</v>
      </c>
      <c r="AI382" s="18">
        <f t="shared" si="932"/>
        <v>0</v>
      </c>
      <c r="AJ382" s="18">
        <f t="shared" si="933"/>
        <v>0</v>
      </c>
      <c r="AK382" s="18">
        <f t="shared" si="1040"/>
        <v>0</v>
      </c>
      <c r="AL382" s="18">
        <f t="shared" si="1040"/>
        <v>0</v>
      </c>
      <c r="AM382" s="18">
        <f t="shared" si="1040"/>
        <v>0</v>
      </c>
      <c r="AN382" s="18">
        <f t="shared" si="934"/>
        <v>1294.902</v>
      </c>
      <c r="AO382" s="18">
        <f t="shared" si="935"/>
        <v>0</v>
      </c>
      <c r="AP382" s="18">
        <f t="shared" si="936"/>
        <v>0</v>
      </c>
      <c r="AQ382" s="18">
        <f t="shared" si="1040"/>
        <v>0</v>
      </c>
      <c r="AR382" s="18">
        <f t="shared" si="937"/>
        <v>1294.902</v>
      </c>
      <c r="AS382" s="18">
        <f t="shared" si="1040"/>
        <v>0</v>
      </c>
      <c r="AT382" s="18">
        <f t="shared" si="1040"/>
        <v>0</v>
      </c>
      <c r="AU382" s="18">
        <f t="shared" si="1040"/>
        <v>0</v>
      </c>
      <c r="AV382" s="18">
        <f t="shared" si="904"/>
        <v>1294.902</v>
      </c>
      <c r="AW382" s="18">
        <f t="shared" si="905"/>
        <v>0</v>
      </c>
      <c r="AX382" s="18">
        <f t="shared" si="906"/>
        <v>0</v>
      </c>
      <c r="AY382" s="18">
        <f t="shared" si="1040"/>
        <v>0</v>
      </c>
      <c r="AZ382" s="18">
        <f t="shared" si="1040"/>
        <v>0</v>
      </c>
      <c r="BA382" s="18">
        <f t="shared" si="900"/>
        <v>1294.902</v>
      </c>
      <c r="BB382" s="18">
        <f t="shared" si="901"/>
        <v>0</v>
      </c>
      <c r="BC382" s="18">
        <f t="shared" si="1040"/>
        <v>0</v>
      </c>
      <c r="BD382" s="18">
        <f t="shared" si="1040"/>
        <v>0</v>
      </c>
      <c r="BE382" s="18">
        <f t="shared" si="1040"/>
        <v>0</v>
      </c>
      <c r="BF382" s="18">
        <f t="shared" si="885"/>
        <v>1294.902</v>
      </c>
      <c r="BG382" s="18">
        <f t="shared" si="886"/>
        <v>0</v>
      </c>
      <c r="BH382" s="18">
        <f t="shared" si="887"/>
        <v>0</v>
      </c>
      <c r="BI382" s="18">
        <f t="shared" si="1040"/>
        <v>0</v>
      </c>
      <c r="BJ382" s="25"/>
      <c r="BK382" s="36"/>
    </row>
    <row r="383" spans="1:63" ht="46.8" x14ac:dyDescent="0.3">
      <c r="A383" s="19" t="s">
        <v>1499</v>
      </c>
      <c r="B383" s="50">
        <v>600</v>
      </c>
      <c r="C383" s="51"/>
      <c r="D383" s="51"/>
      <c r="E383" s="14" t="s">
        <v>458</v>
      </c>
      <c r="F383" s="18"/>
      <c r="G383" s="18"/>
      <c r="H383" s="18"/>
      <c r="I383" s="18"/>
      <c r="J383" s="18"/>
      <c r="K383" s="18"/>
      <c r="L383" s="18"/>
      <c r="M383" s="18"/>
      <c r="N383" s="18"/>
      <c r="O383" s="18">
        <f>O384</f>
        <v>1294.902</v>
      </c>
      <c r="P383" s="18">
        <f t="shared" si="1040"/>
        <v>0</v>
      </c>
      <c r="Q383" s="18">
        <f t="shared" si="1040"/>
        <v>0</v>
      </c>
      <c r="R383" s="18">
        <f t="shared" si="922"/>
        <v>1294.902</v>
      </c>
      <c r="S383" s="18">
        <f t="shared" si="923"/>
        <v>0</v>
      </c>
      <c r="T383" s="18">
        <f t="shared" si="924"/>
        <v>0</v>
      </c>
      <c r="U383" s="18">
        <f t="shared" si="1040"/>
        <v>0</v>
      </c>
      <c r="V383" s="18">
        <f t="shared" si="1040"/>
        <v>0</v>
      </c>
      <c r="W383" s="18">
        <f t="shared" si="1040"/>
        <v>0</v>
      </c>
      <c r="X383" s="18">
        <f t="shared" si="925"/>
        <v>1294.902</v>
      </c>
      <c r="Y383" s="18">
        <f t="shared" si="926"/>
        <v>0</v>
      </c>
      <c r="Z383" s="18">
        <f t="shared" si="927"/>
        <v>0</v>
      </c>
      <c r="AA383" s="18">
        <f t="shared" si="1040"/>
        <v>0</v>
      </c>
      <c r="AB383" s="18">
        <f t="shared" si="1040"/>
        <v>0</v>
      </c>
      <c r="AC383" s="18">
        <f t="shared" si="1040"/>
        <v>0</v>
      </c>
      <c r="AD383" s="18">
        <f t="shared" si="928"/>
        <v>1294.902</v>
      </c>
      <c r="AE383" s="18">
        <f t="shared" si="929"/>
        <v>0</v>
      </c>
      <c r="AF383" s="18">
        <f t="shared" si="930"/>
        <v>0</v>
      </c>
      <c r="AG383" s="18">
        <f t="shared" si="1040"/>
        <v>0</v>
      </c>
      <c r="AH383" s="18">
        <f t="shared" si="931"/>
        <v>1294.902</v>
      </c>
      <c r="AI383" s="18">
        <f t="shared" si="932"/>
        <v>0</v>
      </c>
      <c r="AJ383" s="18">
        <f t="shared" si="933"/>
        <v>0</v>
      </c>
      <c r="AK383" s="18">
        <f t="shared" si="1040"/>
        <v>0</v>
      </c>
      <c r="AL383" s="18">
        <f t="shared" si="1040"/>
        <v>0</v>
      </c>
      <c r="AM383" s="18">
        <f t="shared" si="1040"/>
        <v>0</v>
      </c>
      <c r="AN383" s="18">
        <f t="shared" si="934"/>
        <v>1294.902</v>
      </c>
      <c r="AO383" s="18">
        <f t="shared" si="935"/>
        <v>0</v>
      </c>
      <c r="AP383" s="18">
        <f t="shared" si="936"/>
        <v>0</v>
      </c>
      <c r="AQ383" s="18">
        <f t="shared" si="1040"/>
        <v>0</v>
      </c>
      <c r="AR383" s="18">
        <f t="shared" si="937"/>
        <v>1294.902</v>
      </c>
      <c r="AS383" s="18">
        <f t="shared" si="1040"/>
        <v>0</v>
      </c>
      <c r="AT383" s="18">
        <f t="shared" si="1040"/>
        <v>0</v>
      </c>
      <c r="AU383" s="18">
        <f t="shared" si="1040"/>
        <v>0</v>
      </c>
      <c r="AV383" s="18">
        <f t="shared" si="904"/>
        <v>1294.902</v>
      </c>
      <c r="AW383" s="18">
        <f t="shared" si="905"/>
        <v>0</v>
      </c>
      <c r="AX383" s="18">
        <f t="shared" si="906"/>
        <v>0</v>
      </c>
      <c r="AY383" s="18">
        <f t="shared" si="1040"/>
        <v>0</v>
      </c>
      <c r="AZ383" s="18">
        <f t="shared" si="1040"/>
        <v>0</v>
      </c>
      <c r="BA383" s="18">
        <f t="shared" si="900"/>
        <v>1294.902</v>
      </c>
      <c r="BB383" s="18">
        <f t="shared" si="901"/>
        <v>0</v>
      </c>
      <c r="BC383" s="18">
        <f t="shared" si="1040"/>
        <v>0</v>
      </c>
      <c r="BD383" s="18">
        <f t="shared" si="1040"/>
        <v>0</v>
      </c>
      <c r="BE383" s="18">
        <f t="shared" si="1040"/>
        <v>0</v>
      </c>
      <c r="BF383" s="18">
        <f t="shared" si="885"/>
        <v>1294.902</v>
      </c>
      <c r="BG383" s="18">
        <f t="shared" si="886"/>
        <v>0</v>
      </c>
      <c r="BH383" s="18">
        <f t="shared" si="887"/>
        <v>0</v>
      </c>
      <c r="BI383" s="18">
        <f t="shared" si="1040"/>
        <v>0</v>
      </c>
      <c r="BJ383" s="25"/>
      <c r="BK383" s="36"/>
    </row>
    <row r="384" spans="1:63" x14ac:dyDescent="0.3">
      <c r="A384" s="19" t="s">
        <v>1499</v>
      </c>
      <c r="B384" s="50">
        <v>620</v>
      </c>
      <c r="C384" s="51"/>
      <c r="D384" s="51"/>
      <c r="E384" s="14" t="s">
        <v>473</v>
      </c>
      <c r="F384" s="18"/>
      <c r="G384" s="18"/>
      <c r="H384" s="18"/>
      <c r="I384" s="18"/>
      <c r="J384" s="18"/>
      <c r="K384" s="18"/>
      <c r="L384" s="18"/>
      <c r="M384" s="18"/>
      <c r="N384" s="18"/>
      <c r="O384" s="18">
        <f>O385</f>
        <v>1294.902</v>
      </c>
      <c r="P384" s="18">
        <f t="shared" si="1040"/>
        <v>0</v>
      </c>
      <c r="Q384" s="18">
        <f t="shared" si="1040"/>
        <v>0</v>
      </c>
      <c r="R384" s="18">
        <f t="shared" si="922"/>
        <v>1294.902</v>
      </c>
      <c r="S384" s="18">
        <f t="shared" si="923"/>
        <v>0</v>
      </c>
      <c r="T384" s="18">
        <f t="shared" si="924"/>
        <v>0</v>
      </c>
      <c r="U384" s="18">
        <f t="shared" si="1040"/>
        <v>0</v>
      </c>
      <c r="V384" s="18">
        <f t="shared" si="1040"/>
        <v>0</v>
      </c>
      <c r="W384" s="18">
        <f t="shared" si="1040"/>
        <v>0</v>
      </c>
      <c r="X384" s="18">
        <f t="shared" si="925"/>
        <v>1294.902</v>
      </c>
      <c r="Y384" s="18">
        <f t="shared" si="926"/>
        <v>0</v>
      </c>
      <c r="Z384" s="18">
        <f t="shared" si="927"/>
        <v>0</v>
      </c>
      <c r="AA384" s="18">
        <f t="shared" si="1040"/>
        <v>0</v>
      </c>
      <c r="AB384" s="18">
        <f t="shared" si="1040"/>
        <v>0</v>
      </c>
      <c r="AC384" s="18">
        <f t="shared" si="1040"/>
        <v>0</v>
      </c>
      <c r="AD384" s="18">
        <f t="shared" si="928"/>
        <v>1294.902</v>
      </c>
      <c r="AE384" s="18">
        <f t="shared" si="929"/>
        <v>0</v>
      </c>
      <c r="AF384" s="18">
        <f t="shared" si="930"/>
        <v>0</v>
      </c>
      <c r="AG384" s="18">
        <f t="shared" si="1040"/>
        <v>0</v>
      </c>
      <c r="AH384" s="18">
        <f t="shared" si="931"/>
        <v>1294.902</v>
      </c>
      <c r="AI384" s="18">
        <f t="shared" si="932"/>
        <v>0</v>
      </c>
      <c r="AJ384" s="18">
        <f t="shared" si="933"/>
        <v>0</v>
      </c>
      <c r="AK384" s="18">
        <f t="shared" si="1040"/>
        <v>0</v>
      </c>
      <c r="AL384" s="18">
        <f t="shared" si="1040"/>
        <v>0</v>
      </c>
      <c r="AM384" s="18">
        <f t="shared" si="1040"/>
        <v>0</v>
      </c>
      <c r="AN384" s="18">
        <f t="shared" si="934"/>
        <v>1294.902</v>
      </c>
      <c r="AO384" s="18">
        <f t="shared" si="935"/>
        <v>0</v>
      </c>
      <c r="AP384" s="18">
        <f t="shared" si="936"/>
        <v>0</v>
      </c>
      <c r="AQ384" s="18">
        <f t="shared" si="1040"/>
        <v>0</v>
      </c>
      <c r="AR384" s="18">
        <f t="shared" si="937"/>
        <v>1294.902</v>
      </c>
      <c r="AS384" s="18">
        <f t="shared" si="1040"/>
        <v>0</v>
      </c>
      <c r="AT384" s="18">
        <f t="shared" si="1040"/>
        <v>0</v>
      </c>
      <c r="AU384" s="18">
        <f t="shared" si="1040"/>
        <v>0</v>
      </c>
      <c r="AV384" s="18">
        <f t="shared" si="904"/>
        <v>1294.902</v>
      </c>
      <c r="AW384" s="18">
        <f t="shared" si="905"/>
        <v>0</v>
      </c>
      <c r="AX384" s="18">
        <f t="shared" si="906"/>
        <v>0</v>
      </c>
      <c r="AY384" s="18">
        <f t="shared" si="1040"/>
        <v>0</v>
      </c>
      <c r="AZ384" s="18">
        <f t="shared" si="1040"/>
        <v>0</v>
      </c>
      <c r="BA384" s="18">
        <f t="shared" si="900"/>
        <v>1294.902</v>
      </c>
      <c r="BB384" s="18">
        <f t="shared" si="901"/>
        <v>0</v>
      </c>
      <c r="BC384" s="18">
        <f t="shared" si="1040"/>
        <v>0</v>
      </c>
      <c r="BD384" s="18">
        <f t="shared" si="1040"/>
        <v>0</v>
      </c>
      <c r="BE384" s="18">
        <f t="shared" si="1040"/>
        <v>0</v>
      </c>
      <c r="BF384" s="18">
        <f t="shared" si="885"/>
        <v>1294.902</v>
      </c>
      <c r="BG384" s="18">
        <f t="shared" si="886"/>
        <v>0</v>
      </c>
      <c r="BH384" s="18">
        <f t="shared" si="887"/>
        <v>0</v>
      </c>
      <c r="BI384" s="18">
        <f t="shared" si="1040"/>
        <v>0</v>
      </c>
      <c r="BJ384" s="25"/>
      <c r="BK384" s="36"/>
    </row>
    <row r="385" spans="1:63" x14ac:dyDescent="0.3">
      <c r="A385" s="19" t="s">
        <v>1499</v>
      </c>
      <c r="B385" s="50">
        <v>620</v>
      </c>
      <c r="C385" s="51" t="s">
        <v>23</v>
      </c>
      <c r="D385" s="51" t="s">
        <v>5</v>
      </c>
      <c r="E385" s="14" t="s">
        <v>442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>
        <v>1294.902</v>
      </c>
      <c r="P385" s="18"/>
      <c r="Q385" s="18"/>
      <c r="R385" s="18">
        <f t="shared" si="922"/>
        <v>1294.902</v>
      </c>
      <c r="S385" s="18">
        <f t="shared" si="923"/>
        <v>0</v>
      </c>
      <c r="T385" s="18">
        <f t="shared" si="924"/>
        <v>0</v>
      </c>
      <c r="U385" s="18"/>
      <c r="V385" s="18"/>
      <c r="W385" s="18"/>
      <c r="X385" s="18">
        <f t="shared" si="925"/>
        <v>1294.902</v>
      </c>
      <c r="Y385" s="18">
        <f t="shared" si="926"/>
        <v>0</v>
      </c>
      <c r="Z385" s="18">
        <f t="shared" si="927"/>
        <v>0</v>
      </c>
      <c r="AA385" s="18"/>
      <c r="AB385" s="18"/>
      <c r="AC385" s="18"/>
      <c r="AD385" s="18">
        <f t="shared" si="928"/>
        <v>1294.902</v>
      </c>
      <c r="AE385" s="18">
        <f t="shared" si="929"/>
        <v>0</v>
      </c>
      <c r="AF385" s="18">
        <f t="shared" si="930"/>
        <v>0</v>
      </c>
      <c r="AG385" s="18"/>
      <c r="AH385" s="18">
        <f t="shared" si="931"/>
        <v>1294.902</v>
      </c>
      <c r="AI385" s="18">
        <f t="shared" si="932"/>
        <v>0</v>
      </c>
      <c r="AJ385" s="18">
        <f t="shared" si="933"/>
        <v>0</v>
      </c>
      <c r="AK385" s="18"/>
      <c r="AL385" s="18"/>
      <c r="AM385" s="18"/>
      <c r="AN385" s="18">
        <f t="shared" si="934"/>
        <v>1294.902</v>
      </c>
      <c r="AO385" s="18">
        <f t="shared" si="935"/>
        <v>0</v>
      </c>
      <c r="AP385" s="18">
        <f t="shared" si="936"/>
        <v>0</v>
      </c>
      <c r="AQ385" s="18"/>
      <c r="AR385" s="18">
        <f t="shared" si="937"/>
        <v>1294.902</v>
      </c>
      <c r="AS385" s="18"/>
      <c r="AT385" s="18"/>
      <c r="AU385" s="18"/>
      <c r="AV385" s="18">
        <f t="shared" si="904"/>
        <v>1294.902</v>
      </c>
      <c r="AW385" s="18">
        <f t="shared" si="905"/>
        <v>0</v>
      </c>
      <c r="AX385" s="18">
        <f t="shared" si="906"/>
        <v>0</v>
      </c>
      <c r="AY385" s="18"/>
      <c r="AZ385" s="18"/>
      <c r="BA385" s="18">
        <f t="shared" si="900"/>
        <v>1294.902</v>
      </c>
      <c r="BB385" s="18">
        <f t="shared" si="901"/>
        <v>0</v>
      </c>
      <c r="BC385" s="18"/>
      <c r="BD385" s="18"/>
      <c r="BE385" s="18"/>
      <c r="BF385" s="18">
        <f t="shared" si="885"/>
        <v>1294.902</v>
      </c>
      <c r="BG385" s="18">
        <f t="shared" si="886"/>
        <v>0</v>
      </c>
      <c r="BH385" s="18">
        <f t="shared" si="887"/>
        <v>0</v>
      </c>
      <c r="BI385" s="18"/>
      <c r="BJ385" s="25"/>
      <c r="BK385" s="36"/>
    </row>
    <row r="386" spans="1:63" ht="46.8" x14ac:dyDescent="0.3">
      <c r="A386" s="19" t="s">
        <v>880</v>
      </c>
      <c r="B386" s="50"/>
      <c r="C386" s="51"/>
      <c r="D386" s="51"/>
      <c r="E386" s="14" t="s">
        <v>863</v>
      </c>
      <c r="F386" s="18">
        <f t="shared" ref="F386:BI386" si="1041">F387</f>
        <v>87675.099999999991</v>
      </c>
      <c r="G386" s="18">
        <f t="shared" si="1041"/>
        <v>0</v>
      </c>
      <c r="H386" s="18">
        <f t="shared" si="1041"/>
        <v>0</v>
      </c>
      <c r="I386" s="18">
        <f t="shared" si="1041"/>
        <v>0</v>
      </c>
      <c r="J386" s="18">
        <f t="shared" si="1041"/>
        <v>0</v>
      </c>
      <c r="K386" s="18">
        <f t="shared" si="1041"/>
        <v>0</v>
      </c>
      <c r="L386" s="18">
        <f t="shared" si="981"/>
        <v>87675.099999999991</v>
      </c>
      <c r="M386" s="18">
        <f t="shared" si="982"/>
        <v>0</v>
      </c>
      <c r="N386" s="18">
        <f t="shared" si="983"/>
        <v>0</v>
      </c>
      <c r="O386" s="18">
        <f t="shared" si="1041"/>
        <v>0</v>
      </c>
      <c r="P386" s="18">
        <f t="shared" si="1041"/>
        <v>0</v>
      </c>
      <c r="Q386" s="18">
        <f t="shared" si="1041"/>
        <v>0</v>
      </c>
      <c r="R386" s="18">
        <f t="shared" si="922"/>
        <v>87675.099999999991</v>
      </c>
      <c r="S386" s="18">
        <f t="shared" si="923"/>
        <v>0</v>
      </c>
      <c r="T386" s="18">
        <f t="shared" si="924"/>
        <v>0</v>
      </c>
      <c r="U386" s="18">
        <f t="shared" si="1041"/>
        <v>0</v>
      </c>
      <c r="V386" s="18">
        <f t="shared" si="1041"/>
        <v>0</v>
      </c>
      <c r="W386" s="18">
        <f t="shared" si="1041"/>
        <v>0</v>
      </c>
      <c r="X386" s="18">
        <f t="shared" si="925"/>
        <v>87675.099999999991</v>
      </c>
      <c r="Y386" s="18">
        <f t="shared" si="926"/>
        <v>0</v>
      </c>
      <c r="Z386" s="18">
        <f t="shared" si="927"/>
        <v>0</v>
      </c>
      <c r="AA386" s="18">
        <f t="shared" si="1041"/>
        <v>0</v>
      </c>
      <c r="AB386" s="18">
        <f t="shared" si="1041"/>
        <v>0</v>
      </c>
      <c r="AC386" s="18">
        <f t="shared" si="1041"/>
        <v>0</v>
      </c>
      <c r="AD386" s="18">
        <f t="shared" si="928"/>
        <v>87675.099999999991</v>
      </c>
      <c r="AE386" s="18">
        <f t="shared" si="929"/>
        <v>0</v>
      </c>
      <c r="AF386" s="18">
        <f t="shared" si="930"/>
        <v>0</v>
      </c>
      <c r="AG386" s="18">
        <f t="shared" si="1041"/>
        <v>0</v>
      </c>
      <c r="AH386" s="18">
        <f t="shared" si="931"/>
        <v>87675.099999999991</v>
      </c>
      <c r="AI386" s="18">
        <f t="shared" si="932"/>
        <v>0</v>
      </c>
      <c r="AJ386" s="18">
        <f t="shared" si="933"/>
        <v>0</v>
      </c>
      <c r="AK386" s="18">
        <f t="shared" si="1041"/>
        <v>0</v>
      </c>
      <c r="AL386" s="18">
        <f t="shared" si="1041"/>
        <v>0</v>
      </c>
      <c r="AM386" s="18">
        <f t="shared" si="1041"/>
        <v>0</v>
      </c>
      <c r="AN386" s="18">
        <f t="shared" si="934"/>
        <v>87675.099999999991</v>
      </c>
      <c r="AO386" s="18">
        <f t="shared" si="935"/>
        <v>0</v>
      </c>
      <c r="AP386" s="18">
        <f t="shared" si="936"/>
        <v>0</v>
      </c>
      <c r="AQ386" s="18">
        <f t="shared" si="1041"/>
        <v>0</v>
      </c>
      <c r="AR386" s="18">
        <f t="shared" si="937"/>
        <v>87675.099999999991</v>
      </c>
      <c r="AS386" s="18">
        <f t="shared" si="1041"/>
        <v>0</v>
      </c>
      <c r="AT386" s="18">
        <f t="shared" si="1041"/>
        <v>0</v>
      </c>
      <c r="AU386" s="18">
        <f t="shared" si="1041"/>
        <v>0</v>
      </c>
      <c r="AV386" s="18">
        <f t="shared" si="904"/>
        <v>87675.099999999991</v>
      </c>
      <c r="AW386" s="18">
        <f t="shared" si="905"/>
        <v>0</v>
      </c>
      <c r="AX386" s="18">
        <f t="shared" si="906"/>
        <v>0</v>
      </c>
      <c r="AY386" s="18">
        <f t="shared" si="1041"/>
        <v>0</v>
      </c>
      <c r="AZ386" s="18">
        <f t="shared" si="1041"/>
        <v>0</v>
      </c>
      <c r="BA386" s="18">
        <f t="shared" si="900"/>
        <v>87675.099999999991</v>
      </c>
      <c r="BB386" s="18">
        <f t="shared" si="901"/>
        <v>0</v>
      </c>
      <c r="BC386" s="18">
        <f t="shared" si="1041"/>
        <v>0</v>
      </c>
      <c r="BD386" s="18">
        <f t="shared" si="1041"/>
        <v>0</v>
      </c>
      <c r="BE386" s="18">
        <f t="shared" si="1041"/>
        <v>0</v>
      </c>
      <c r="BF386" s="18">
        <f t="shared" si="885"/>
        <v>87675.099999999991</v>
      </c>
      <c r="BG386" s="18">
        <f t="shared" si="886"/>
        <v>0</v>
      </c>
      <c r="BH386" s="18">
        <f t="shared" si="887"/>
        <v>0</v>
      </c>
      <c r="BI386" s="18">
        <f t="shared" si="1041"/>
        <v>0</v>
      </c>
      <c r="BJ386" s="25"/>
      <c r="BK386" s="36"/>
    </row>
    <row r="387" spans="1:63" ht="46.8" x14ac:dyDescent="0.3">
      <c r="A387" s="19" t="s">
        <v>880</v>
      </c>
      <c r="B387" s="50">
        <v>600</v>
      </c>
      <c r="C387" s="51"/>
      <c r="D387" s="51"/>
      <c r="E387" s="14" t="s">
        <v>458</v>
      </c>
      <c r="F387" s="18">
        <f t="shared" ref="F387" si="1042">F390+F388</f>
        <v>87675.099999999991</v>
      </c>
      <c r="G387" s="18">
        <f t="shared" ref="G387:BI387" si="1043">G390+G388</f>
        <v>0</v>
      </c>
      <c r="H387" s="18">
        <f t="shared" si="1043"/>
        <v>0</v>
      </c>
      <c r="I387" s="18">
        <f t="shared" ref="I387:K387" si="1044">I390+I388</f>
        <v>0</v>
      </c>
      <c r="J387" s="18">
        <f t="shared" si="1044"/>
        <v>0</v>
      </c>
      <c r="K387" s="18">
        <f t="shared" si="1044"/>
        <v>0</v>
      </c>
      <c r="L387" s="18">
        <f t="shared" si="981"/>
        <v>87675.099999999991</v>
      </c>
      <c r="M387" s="18">
        <f t="shared" si="982"/>
        <v>0</v>
      </c>
      <c r="N387" s="18">
        <f t="shared" si="983"/>
        <v>0</v>
      </c>
      <c r="O387" s="18">
        <f t="shared" ref="O387:Q387" si="1045">O390+O388</f>
        <v>0</v>
      </c>
      <c r="P387" s="18">
        <f t="shared" si="1045"/>
        <v>0</v>
      </c>
      <c r="Q387" s="18">
        <f t="shared" si="1045"/>
        <v>0</v>
      </c>
      <c r="R387" s="18">
        <f t="shared" si="922"/>
        <v>87675.099999999991</v>
      </c>
      <c r="S387" s="18">
        <f t="shared" si="923"/>
        <v>0</v>
      </c>
      <c r="T387" s="18">
        <f t="shared" si="924"/>
        <v>0</v>
      </c>
      <c r="U387" s="18">
        <f t="shared" ref="U387:W387" si="1046">U390+U388</f>
        <v>0</v>
      </c>
      <c r="V387" s="18">
        <f t="shared" si="1046"/>
        <v>0</v>
      </c>
      <c r="W387" s="18">
        <f t="shared" si="1046"/>
        <v>0</v>
      </c>
      <c r="X387" s="18">
        <f t="shared" si="925"/>
        <v>87675.099999999991</v>
      </c>
      <c r="Y387" s="18">
        <f t="shared" si="926"/>
        <v>0</v>
      </c>
      <c r="Z387" s="18">
        <f t="shared" si="927"/>
        <v>0</v>
      </c>
      <c r="AA387" s="18">
        <f t="shared" ref="AA387:AB387" si="1047">AA390+AA388</f>
        <v>0</v>
      </c>
      <c r="AB387" s="18">
        <f t="shared" si="1047"/>
        <v>0</v>
      </c>
      <c r="AC387" s="18">
        <f t="shared" ref="AC387" si="1048">AC390+AC388</f>
        <v>0</v>
      </c>
      <c r="AD387" s="18">
        <f t="shared" si="928"/>
        <v>87675.099999999991</v>
      </c>
      <c r="AE387" s="18">
        <f t="shared" si="929"/>
        <v>0</v>
      </c>
      <c r="AF387" s="18">
        <f t="shared" si="930"/>
        <v>0</v>
      </c>
      <c r="AG387" s="18">
        <f t="shared" ref="AG387" si="1049">AG390+AG388</f>
        <v>0</v>
      </c>
      <c r="AH387" s="18">
        <f t="shared" si="931"/>
        <v>87675.099999999991</v>
      </c>
      <c r="AI387" s="18">
        <f t="shared" si="932"/>
        <v>0</v>
      </c>
      <c r="AJ387" s="18">
        <f t="shared" si="933"/>
        <v>0</v>
      </c>
      <c r="AK387" s="18">
        <f t="shared" ref="AK387:AM387" si="1050">AK390+AK388</f>
        <v>0</v>
      </c>
      <c r="AL387" s="18">
        <f t="shared" si="1050"/>
        <v>0</v>
      </c>
      <c r="AM387" s="18">
        <f t="shared" si="1050"/>
        <v>0</v>
      </c>
      <c r="AN387" s="18">
        <f t="shared" si="934"/>
        <v>87675.099999999991</v>
      </c>
      <c r="AO387" s="18">
        <f t="shared" si="935"/>
        <v>0</v>
      </c>
      <c r="AP387" s="18">
        <f t="shared" si="936"/>
        <v>0</v>
      </c>
      <c r="AQ387" s="18">
        <f t="shared" ref="AQ387" si="1051">AQ390+AQ388</f>
        <v>0</v>
      </c>
      <c r="AR387" s="18">
        <f t="shared" si="937"/>
        <v>87675.099999999991</v>
      </c>
      <c r="AS387" s="18">
        <f t="shared" ref="AS387:AU387" si="1052">AS390+AS388</f>
        <v>0</v>
      </c>
      <c r="AT387" s="18">
        <f t="shared" si="1052"/>
        <v>0</v>
      </c>
      <c r="AU387" s="18">
        <f t="shared" si="1052"/>
        <v>0</v>
      </c>
      <c r="AV387" s="18">
        <f t="shared" si="904"/>
        <v>87675.099999999991</v>
      </c>
      <c r="AW387" s="18">
        <f t="shared" si="905"/>
        <v>0</v>
      </c>
      <c r="AX387" s="18">
        <f t="shared" si="906"/>
        <v>0</v>
      </c>
      <c r="AY387" s="18">
        <f t="shared" ref="AY387:AZ387" si="1053">AY390+AY388</f>
        <v>0</v>
      </c>
      <c r="AZ387" s="18">
        <f t="shared" si="1053"/>
        <v>0</v>
      </c>
      <c r="BA387" s="18">
        <f t="shared" si="900"/>
        <v>87675.099999999991</v>
      </c>
      <c r="BB387" s="18">
        <f t="shared" si="901"/>
        <v>0</v>
      </c>
      <c r="BC387" s="18">
        <f t="shared" ref="BC387:BE387" si="1054">BC390+BC388</f>
        <v>0</v>
      </c>
      <c r="BD387" s="18">
        <f t="shared" si="1054"/>
        <v>0</v>
      </c>
      <c r="BE387" s="18">
        <f t="shared" si="1054"/>
        <v>0</v>
      </c>
      <c r="BF387" s="18">
        <f t="shared" si="885"/>
        <v>87675.099999999991</v>
      </c>
      <c r="BG387" s="18">
        <f t="shared" si="886"/>
        <v>0</v>
      </c>
      <c r="BH387" s="18">
        <f t="shared" si="887"/>
        <v>0</v>
      </c>
      <c r="BI387" s="18">
        <f t="shared" si="1043"/>
        <v>0</v>
      </c>
      <c r="BJ387" s="25"/>
      <c r="BK387" s="36"/>
    </row>
    <row r="388" spans="1:63" hidden="1" x14ac:dyDescent="0.3">
      <c r="A388" s="19" t="s">
        <v>880</v>
      </c>
      <c r="B388" s="43">
        <v>610</v>
      </c>
      <c r="C388" s="47"/>
      <c r="D388" s="47"/>
      <c r="E388" s="14" t="s">
        <v>472</v>
      </c>
      <c r="F388" s="18">
        <f t="shared" ref="F388:BI388" si="1055">F389</f>
        <v>0</v>
      </c>
      <c r="G388" s="18">
        <f t="shared" si="1055"/>
        <v>0</v>
      </c>
      <c r="H388" s="18">
        <f t="shared" si="1055"/>
        <v>0</v>
      </c>
      <c r="I388" s="18">
        <f t="shared" si="1055"/>
        <v>0</v>
      </c>
      <c r="J388" s="18">
        <f t="shared" si="1055"/>
        <v>0</v>
      </c>
      <c r="K388" s="18">
        <f t="shared" si="1055"/>
        <v>0</v>
      </c>
      <c r="L388" s="18">
        <f t="shared" si="981"/>
        <v>0</v>
      </c>
      <c r="M388" s="18">
        <f t="shared" si="982"/>
        <v>0</v>
      </c>
      <c r="N388" s="18">
        <f t="shared" si="983"/>
        <v>0</v>
      </c>
      <c r="O388" s="18">
        <f t="shared" si="1055"/>
        <v>0</v>
      </c>
      <c r="P388" s="18">
        <f t="shared" si="1055"/>
        <v>0</v>
      </c>
      <c r="Q388" s="18">
        <f t="shared" si="1055"/>
        <v>0</v>
      </c>
      <c r="R388" s="18">
        <f t="shared" si="922"/>
        <v>0</v>
      </c>
      <c r="S388" s="18">
        <f t="shared" si="923"/>
        <v>0</v>
      </c>
      <c r="T388" s="18">
        <f t="shared" si="924"/>
        <v>0</v>
      </c>
      <c r="U388" s="18">
        <f t="shared" si="1055"/>
        <v>0</v>
      </c>
      <c r="V388" s="18">
        <f t="shared" si="1055"/>
        <v>0</v>
      </c>
      <c r="W388" s="18">
        <f t="shared" si="1055"/>
        <v>0</v>
      </c>
      <c r="X388" s="18">
        <f t="shared" si="925"/>
        <v>0</v>
      </c>
      <c r="Y388" s="18">
        <f t="shared" si="926"/>
        <v>0</v>
      </c>
      <c r="Z388" s="18">
        <f t="shared" si="927"/>
        <v>0</v>
      </c>
      <c r="AA388" s="18">
        <f t="shared" si="1055"/>
        <v>0</v>
      </c>
      <c r="AB388" s="18">
        <f t="shared" si="1055"/>
        <v>0</v>
      </c>
      <c r="AC388" s="18">
        <f t="shared" si="1055"/>
        <v>0</v>
      </c>
      <c r="AD388" s="18">
        <f t="shared" si="928"/>
        <v>0</v>
      </c>
      <c r="AE388" s="18">
        <f t="shared" si="929"/>
        <v>0</v>
      </c>
      <c r="AF388" s="18">
        <f t="shared" si="930"/>
        <v>0</v>
      </c>
      <c r="AG388" s="18">
        <f t="shared" si="1055"/>
        <v>0</v>
      </c>
      <c r="AH388" s="18">
        <f t="shared" si="931"/>
        <v>0</v>
      </c>
      <c r="AI388" s="18">
        <f t="shared" si="932"/>
        <v>0</v>
      </c>
      <c r="AJ388" s="18">
        <f t="shared" si="933"/>
        <v>0</v>
      </c>
      <c r="AK388" s="18">
        <f t="shared" si="1055"/>
        <v>0</v>
      </c>
      <c r="AL388" s="18">
        <f t="shared" si="1055"/>
        <v>0</v>
      </c>
      <c r="AM388" s="18">
        <f t="shared" si="1055"/>
        <v>0</v>
      </c>
      <c r="AN388" s="18">
        <f t="shared" si="934"/>
        <v>0</v>
      </c>
      <c r="AO388" s="18">
        <f t="shared" si="935"/>
        <v>0</v>
      </c>
      <c r="AP388" s="18">
        <f t="shared" si="936"/>
        <v>0</v>
      </c>
      <c r="AQ388" s="18">
        <f t="shared" si="1055"/>
        <v>0</v>
      </c>
      <c r="AR388" s="18">
        <f t="shared" si="937"/>
        <v>0</v>
      </c>
      <c r="AS388" s="18">
        <f t="shared" si="1055"/>
        <v>0</v>
      </c>
      <c r="AT388" s="18">
        <f t="shared" si="1055"/>
        <v>0</v>
      </c>
      <c r="AU388" s="18">
        <f t="shared" si="1055"/>
        <v>0</v>
      </c>
      <c r="AV388" s="18">
        <f t="shared" si="904"/>
        <v>0</v>
      </c>
      <c r="AW388" s="18">
        <f t="shared" si="905"/>
        <v>0</v>
      </c>
      <c r="AX388" s="18">
        <f t="shared" si="906"/>
        <v>0</v>
      </c>
      <c r="AY388" s="18">
        <f t="shared" si="1055"/>
        <v>0</v>
      </c>
      <c r="AZ388" s="18">
        <f t="shared" si="1055"/>
        <v>0</v>
      </c>
      <c r="BA388" s="18">
        <f t="shared" si="900"/>
        <v>0</v>
      </c>
      <c r="BB388" s="18">
        <f t="shared" si="901"/>
        <v>0</v>
      </c>
      <c r="BC388" s="18">
        <f t="shared" si="1055"/>
        <v>0</v>
      </c>
      <c r="BD388" s="18">
        <f t="shared" si="1055"/>
        <v>0</v>
      </c>
      <c r="BE388" s="18">
        <f t="shared" si="1055"/>
        <v>0</v>
      </c>
      <c r="BF388" s="18">
        <f t="shared" si="885"/>
        <v>0</v>
      </c>
      <c r="BG388" s="18">
        <f t="shared" si="886"/>
        <v>0</v>
      </c>
      <c r="BH388" s="18">
        <f t="shared" si="887"/>
        <v>0</v>
      </c>
      <c r="BI388" s="18">
        <f t="shared" si="1055"/>
        <v>0</v>
      </c>
      <c r="BJ388" s="25">
        <v>0</v>
      </c>
      <c r="BK388" s="36"/>
    </row>
    <row r="389" spans="1:63" hidden="1" x14ac:dyDescent="0.3">
      <c r="A389" s="19" t="s">
        <v>880</v>
      </c>
      <c r="B389" s="43">
        <v>610</v>
      </c>
      <c r="C389" s="47" t="s">
        <v>23</v>
      </c>
      <c r="D389" s="47" t="s">
        <v>5</v>
      </c>
      <c r="E389" s="14" t="s">
        <v>442</v>
      </c>
      <c r="F389" s="18">
        <v>0</v>
      </c>
      <c r="G389" s="18">
        <v>0</v>
      </c>
      <c r="H389" s="18">
        <v>0</v>
      </c>
      <c r="I389" s="18"/>
      <c r="J389" s="18"/>
      <c r="K389" s="18"/>
      <c r="L389" s="18">
        <f t="shared" si="981"/>
        <v>0</v>
      </c>
      <c r="M389" s="18">
        <f t="shared" si="982"/>
        <v>0</v>
      </c>
      <c r="N389" s="18">
        <f t="shared" si="983"/>
        <v>0</v>
      </c>
      <c r="O389" s="18"/>
      <c r="P389" s="18"/>
      <c r="Q389" s="18"/>
      <c r="R389" s="18">
        <f t="shared" si="922"/>
        <v>0</v>
      </c>
      <c r="S389" s="18">
        <f t="shared" si="923"/>
        <v>0</v>
      </c>
      <c r="T389" s="18">
        <f t="shared" si="924"/>
        <v>0</v>
      </c>
      <c r="U389" s="18"/>
      <c r="V389" s="18"/>
      <c r="W389" s="18"/>
      <c r="X389" s="18">
        <f t="shared" si="925"/>
        <v>0</v>
      </c>
      <c r="Y389" s="18">
        <f t="shared" si="926"/>
        <v>0</v>
      </c>
      <c r="Z389" s="18">
        <f t="shared" si="927"/>
        <v>0</v>
      </c>
      <c r="AA389" s="18"/>
      <c r="AB389" s="18"/>
      <c r="AC389" s="18"/>
      <c r="AD389" s="18">
        <f t="shared" si="928"/>
        <v>0</v>
      </c>
      <c r="AE389" s="18">
        <f t="shared" si="929"/>
        <v>0</v>
      </c>
      <c r="AF389" s="18">
        <f t="shared" si="930"/>
        <v>0</v>
      </c>
      <c r="AG389" s="18"/>
      <c r="AH389" s="18">
        <f t="shared" si="931"/>
        <v>0</v>
      </c>
      <c r="AI389" s="18">
        <f t="shared" si="932"/>
        <v>0</v>
      </c>
      <c r="AJ389" s="18">
        <f t="shared" si="933"/>
        <v>0</v>
      </c>
      <c r="AK389" s="18"/>
      <c r="AL389" s="18"/>
      <c r="AM389" s="18"/>
      <c r="AN389" s="18">
        <f t="shared" si="934"/>
        <v>0</v>
      </c>
      <c r="AO389" s="18">
        <f t="shared" si="935"/>
        <v>0</v>
      </c>
      <c r="AP389" s="18">
        <f t="shared" si="936"/>
        <v>0</v>
      </c>
      <c r="AQ389" s="18"/>
      <c r="AR389" s="18">
        <f t="shared" si="937"/>
        <v>0</v>
      </c>
      <c r="AS389" s="18"/>
      <c r="AT389" s="18"/>
      <c r="AU389" s="18"/>
      <c r="AV389" s="18">
        <f t="shared" si="904"/>
        <v>0</v>
      </c>
      <c r="AW389" s="18">
        <f t="shared" si="905"/>
        <v>0</v>
      </c>
      <c r="AX389" s="18">
        <f t="shared" si="906"/>
        <v>0</v>
      </c>
      <c r="AY389" s="18"/>
      <c r="AZ389" s="18"/>
      <c r="BA389" s="18">
        <f t="shared" si="900"/>
        <v>0</v>
      </c>
      <c r="BB389" s="18">
        <f t="shared" si="901"/>
        <v>0</v>
      </c>
      <c r="BC389" s="18"/>
      <c r="BD389" s="18"/>
      <c r="BE389" s="18"/>
      <c r="BF389" s="18">
        <f t="shared" si="885"/>
        <v>0</v>
      </c>
      <c r="BG389" s="18">
        <f t="shared" si="886"/>
        <v>0</v>
      </c>
      <c r="BH389" s="18">
        <f t="shared" si="887"/>
        <v>0</v>
      </c>
      <c r="BI389" s="18"/>
      <c r="BJ389" s="25">
        <v>0</v>
      </c>
      <c r="BK389" s="36"/>
    </row>
    <row r="390" spans="1:63" x14ac:dyDescent="0.3">
      <c r="A390" s="19" t="s">
        <v>880</v>
      </c>
      <c r="B390" s="50">
        <v>620</v>
      </c>
      <c r="C390" s="51"/>
      <c r="D390" s="51"/>
      <c r="E390" s="14" t="s">
        <v>473</v>
      </c>
      <c r="F390" s="18">
        <f t="shared" ref="F390" si="1056">F392+F391</f>
        <v>87675.099999999991</v>
      </c>
      <c r="G390" s="18">
        <f t="shared" ref="G390:BI390" si="1057">G392+G391</f>
        <v>0</v>
      </c>
      <c r="H390" s="18">
        <f t="shared" si="1057"/>
        <v>0</v>
      </c>
      <c r="I390" s="18">
        <f t="shared" ref="I390:K390" si="1058">I392+I391</f>
        <v>0</v>
      </c>
      <c r="J390" s="18">
        <f t="shared" si="1058"/>
        <v>0</v>
      </c>
      <c r="K390" s="18">
        <f t="shared" si="1058"/>
        <v>0</v>
      </c>
      <c r="L390" s="18">
        <f t="shared" si="981"/>
        <v>87675.099999999991</v>
      </c>
      <c r="M390" s="18">
        <f t="shared" si="982"/>
        <v>0</v>
      </c>
      <c r="N390" s="18">
        <f t="shared" si="983"/>
        <v>0</v>
      </c>
      <c r="O390" s="18">
        <f t="shared" ref="O390:Q390" si="1059">O392+O391</f>
        <v>0</v>
      </c>
      <c r="P390" s="18">
        <f t="shared" si="1059"/>
        <v>0</v>
      </c>
      <c r="Q390" s="18">
        <f t="shared" si="1059"/>
        <v>0</v>
      </c>
      <c r="R390" s="18">
        <f t="shared" si="922"/>
        <v>87675.099999999991</v>
      </c>
      <c r="S390" s="18">
        <f t="shared" si="923"/>
        <v>0</v>
      </c>
      <c r="T390" s="18">
        <f t="shared" si="924"/>
        <v>0</v>
      </c>
      <c r="U390" s="18">
        <f t="shared" ref="U390:W390" si="1060">U392+U391</f>
        <v>0</v>
      </c>
      <c r="V390" s="18">
        <f t="shared" si="1060"/>
        <v>0</v>
      </c>
      <c r="W390" s="18">
        <f t="shared" si="1060"/>
        <v>0</v>
      </c>
      <c r="X390" s="18">
        <f t="shared" si="925"/>
        <v>87675.099999999991</v>
      </c>
      <c r="Y390" s="18">
        <f t="shared" si="926"/>
        <v>0</v>
      </c>
      <c r="Z390" s="18">
        <f t="shared" si="927"/>
        <v>0</v>
      </c>
      <c r="AA390" s="18">
        <f t="shared" ref="AA390:AB390" si="1061">AA392+AA391</f>
        <v>0</v>
      </c>
      <c r="AB390" s="18">
        <f t="shared" si="1061"/>
        <v>0</v>
      </c>
      <c r="AC390" s="18">
        <f t="shared" ref="AC390" si="1062">AC392+AC391</f>
        <v>0</v>
      </c>
      <c r="AD390" s="18">
        <f t="shared" si="928"/>
        <v>87675.099999999991</v>
      </c>
      <c r="AE390" s="18">
        <f t="shared" si="929"/>
        <v>0</v>
      </c>
      <c r="AF390" s="18">
        <f t="shared" si="930"/>
        <v>0</v>
      </c>
      <c r="AG390" s="18">
        <f t="shared" ref="AG390" si="1063">AG392+AG391</f>
        <v>0</v>
      </c>
      <c r="AH390" s="18">
        <f t="shared" si="931"/>
        <v>87675.099999999991</v>
      </c>
      <c r="AI390" s="18">
        <f t="shared" si="932"/>
        <v>0</v>
      </c>
      <c r="AJ390" s="18">
        <f t="shared" si="933"/>
        <v>0</v>
      </c>
      <c r="AK390" s="18">
        <f t="shared" ref="AK390:AM390" si="1064">AK392+AK391</f>
        <v>0</v>
      </c>
      <c r="AL390" s="18">
        <f t="shared" si="1064"/>
        <v>0</v>
      </c>
      <c r="AM390" s="18">
        <f t="shared" si="1064"/>
        <v>0</v>
      </c>
      <c r="AN390" s="18">
        <f t="shared" si="934"/>
        <v>87675.099999999991</v>
      </c>
      <c r="AO390" s="18">
        <f t="shared" si="935"/>
        <v>0</v>
      </c>
      <c r="AP390" s="18">
        <f t="shared" si="936"/>
        <v>0</v>
      </c>
      <c r="AQ390" s="18">
        <f t="shared" ref="AQ390" si="1065">AQ392+AQ391</f>
        <v>0</v>
      </c>
      <c r="AR390" s="18">
        <f t="shared" si="937"/>
        <v>87675.099999999991</v>
      </c>
      <c r="AS390" s="18">
        <f t="shared" ref="AS390:AU390" si="1066">AS392+AS391</f>
        <v>0</v>
      </c>
      <c r="AT390" s="18">
        <f t="shared" si="1066"/>
        <v>0</v>
      </c>
      <c r="AU390" s="18">
        <f t="shared" si="1066"/>
        <v>0</v>
      </c>
      <c r="AV390" s="18">
        <f t="shared" si="904"/>
        <v>87675.099999999991</v>
      </c>
      <c r="AW390" s="18">
        <f t="shared" si="905"/>
        <v>0</v>
      </c>
      <c r="AX390" s="18">
        <f t="shared" si="906"/>
        <v>0</v>
      </c>
      <c r="AY390" s="18">
        <f t="shared" ref="AY390:AZ390" si="1067">AY392+AY391</f>
        <v>0</v>
      </c>
      <c r="AZ390" s="18">
        <f t="shared" si="1067"/>
        <v>0</v>
      </c>
      <c r="BA390" s="18">
        <f t="shared" si="900"/>
        <v>87675.099999999991</v>
      </c>
      <c r="BB390" s="18">
        <f t="shared" si="901"/>
        <v>0</v>
      </c>
      <c r="BC390" s="18">
        <f t="shared" ref="BC390:BE390" si="1068">BC392+BC391</f>
        <v>0</v>
      </c>
      <c r="BD390" s="18">
        <f t="shared" si="1068"/>
        <v>0</v>
      </c>
      <c r="BE390" s="18">
        <f t="shared" si="1068"/>
        <v>0</v>
      </c>
      <c r="BF390" s="18">
        <f t="shared" si="885"/>
        <v>87675.099999999991</v>
      </c>
      <c r="BG390" s="18">
        <f t="shared" si="886"/>
        <v>0</v>
      </c>
      <c r="BH390" s="18">
        <f t="shared" si="887"/>
        <v>0</v>
      </c>
      <c r="BI390" s="18">
        <f t="shared" si="1057"/>
        <v>0</v>
      </c>
      <c r="BJ390" s="25"/>
      <c r="BK390" s="36"/>
    </row>
    <row r="391" spans="1:63" hidden="1" x14ac:dyDescent="0.3">
      <c r="A391" s="19" t="s">
        <v>880</v>
      </c>
      <c r="B391" s="43">
        <v>620</v>
      </c>
      <c r="C391" s="47" t="s">
        <v>27</v>
      </c>
      <c r="D391" s="47" t="s">
        <v>19</v>
      </c>
      <c r="E391" s="14" t="s">
        <v>438</v>
      </c>
      <c r="F391" s="18">
        <v>0</v>
      </c>
      <c r="G391" s="18">
        <v>0</v>
      </c>
      <c r="H391" s="18">
        <v>0</v>
      </c>
      <c r="I391" s="18"/>
      <c r="J391" s="18"/>
      <c r="K391" s="18"/>
      <c r="L391" s="18">
        <f t="shared" si="981"/>
        <v>0</v>
      </c>
      <c r="M391" s="18">
        <f t="shared" si="982"/>
        <v>0</v>
      </c>
      <c r="N391" s="18">
        <f t="shared" si="983"/>
        <v>0</v>
      </c>
      <c r="O391" s="18"/>
      <c r="P391" s="18"/>
      <c r="Q391" s="18"/>
      <c r="R391" s="18">
        <f t="shared" si="922"/>
        <v>0</v>
      </c>
      <c r="S391" s="18">
        <f t="shared" si="923"/>
        <v>0</v>
      </c>
      <c r="T391" s="18">
        <f t="shared" si="924"/>
        <v>0</v>
      </c>
      <c r="U391" s="18"/>
      <c r="V391" s="18"/>
      <c r="W391" s="18"/>
      <c r="X391" s="18">
        <f t="shared" si="925"/>
        <v>0</v>
      </c>
      <c r="Y391" s="18">
        <f t="shared" si="926"/>
        <v>0</v>
      </c>
      <c r="Z391" s="18">
        <f t="shared" si="927"/>
        <v>0</v>
      </c>
      <c r="AA391" s="18"/>
      <c r="AB391" s="18"/>
      <c r="AC391" s="18"/>
      <c r="AD391" s="18">
        <f t="shared" si="928"/>
        <v>0</v>
      </c>
      <c r="AE391" s="18">
        <f t="shared" si="929"/>
        <v>0</v>
      </c>
      <c r="AF391" s="18">
        <f t="shared" si="930"/>
        <v>0</v>
      </c>
      <c r="AG391" s="18"/>
      <c r="AH391" s="18">
        <f t="shared" si="931"/>
        <v>0</v>
      </c>
      <c r="AI391" s="18">
        <f t="shared" si="932"/>
        <v>0</v>
      </c>
      <c r="AJ391" s="18">
        <f t="shared" si="933"/>
        <v>0</v>
      </c>
      <c r="AK391" s="18"/>
      <c r="AL391" s="18"/>
      <c r="AM391" s="18"/>
      <c r="AN391" s="18">
        <f t="shared" si="934"/>
        <v>0</v>
      </c>
      <c r="AO391" s="18">
        <f t="shared" si="935"/>
        <v>0</v>
      </c>
      <c r="AP391" s="18">
        <f t="shared" si="936"/>
        <v>0</v>
      </c>
      <c r="AQ391" s="18"/>
      <c r="AR391" s="18">
        <f t="shared" si="937"/>
        <v>0</v>
      </c>
      <c r="AS391" s="18"/>
      <c r="AT391" s="18"/>
      <c r="AU391" s="18"/>
      <c r="AV391" s="18">
        <f t="shared" si="904"/>
        <v>0</v>
      </c>
      <c r="AW391" s="18">
        <f t="shared" si="905"/>
        <v>0</v>
      </c>
      <c r="AX391" s="18">
        <f t="shared" si="906"/>
        <v>0</v>
      </c>
      <c r="AY391" s="18"/>
      <c r="AZ391" s="18"/>
      <c r="BA391" s="18">
        <f t="shared" si="900"/>
        <v>0</v>
      </c>
      <c r="BB391" s="18">
        <f t="shared" si="901"/>
        <v>0</v>
      </c>
      <c r="BC391" s="18"/>
      <c r="BD391" s="18"/>
      <c r="BE391" s="18"/>
      <c r="BF391" s="18">
        <f t="shared" si="885"/>
        <v>0</v>
      </c>
      <c r="BG391" s="18">
        <f t="shared" si="886"/>
        <v>0</v>
      </c>
      <c r="BH391" s="18">
        <f t="shared" si="887"/>
        <v>0</v>
      </c>
      <c r="BI391" s="18"/>
      <c r="BJ391" s="25">
        <v>0</v>
      </c>
      <c r="BK391" s="36"/>
    </row>
    <row r="392" spans="1:63" x14ac:dyDescent="0.3">
      <c r="A392" s="19" t="s">
        <v>880</v>
      </c>
      <c r="B392" s="50">
        <v>620</v>
      </c>
      <c r="C392" s="51" t="s">
        <v>23</v>
      </c>
      <c r="D392" s="51" t="s">
        <v>5</v>
      </c>
      <c r="E392" s="14" t="s">
        <v>442</v>
      </c>
      <c r="F392" s="18">
        <v>87675.099999999991</v>
      </c>
      <c r="G392" s="18">
        <v>0</v>
      </c>
      <c r="H392" s="18">
        <v>0</v>
      </c>
      <c r="I392" s="18"/>
      <c r="J392" s="18"/>
      <c r="K392" s="18"/>
      <c r="L392" s="18">
        <f t="shared" si="981"/>
        <v>87675.099999999991</v>
      </c>
      <c r="M392" s="18">
        <f t="shared" si="982"/>
        <v>0</v>
      </c>
      <c r="N392" s="18">
        <f t="shared" si="983"/>
        <v>0</v>
      </c>
      <c r="O392" s="18"/>
      <c r="P392" s="18"/>
      <c r="Q392" s="18"/>
      <c r="R392" s="18">
        <f t="shared" si="922"/>
        <v>87675.099999999991</v>
      </c>
      <c r="S392" s="18">
        <f t="shared" si="923"/>
        <v>0</v>
      </c>
      <c r="T392" s="18">
        <f t="shared" si="924"/>
        <v>0</v>
      </c>
      <c r="U392" s="18"/>
      <c r="V392" s="18"/>
      <c r="W392" s="18"/>
      <c r="X392" s="18">
        <f t="shared" si="925"/>
        <v>87675.099999999991</v>
      </c>
      <c r="Y392" s="18">
        <f t="shared" si="926"/>
        <v>0</v>
      </c>
      <c r="Z392" s="18">
        <f t="shared" si="927"/>
        <v>0</v>
      </c>
      <c r="AA392" s="18"/>
      <c r="AB392" s="18"/>
      <c r="AC392" s="18"/>
      <c r="AD392" s="18">
        <f t="shared" si="928"/>
        <v>87675.099999999991</v>
      </c>
      <c r="AE392" s="18">
        <f t="shared" si="929"/>
        <v>0</v>
      </c>
      <c r="AF392" s="18">
        <f t="shared" si="930"/>
        <v>0</v>
      </c>
      <c r="AG392" s="18"/>
      <c r="AH392" s="18">
        <f t="shared" si="931"/>
        <v>87675.099999999991</v>
      </c>
      <c r="AI392" s="18">
        <f t="shared" si="932"/>
        <v>0</v>
      </c>
      <c r="AJ392" s="18">
        <f t="shared" si="933"/>
        <v>0</v>
      </c>
      <c r="AK392" s="18"/>
      <c r="AL392" s="18"/>
      <c r="AM392" s="18"/>
      <c r="AN392" s="18">
        <f t="shared" si="934"/>
        <v>87675.099999999991</v>
      </c>
      <c r="AO392" s="18">
        <f t="shared" si="935"/>
        <v>0</v>
      </c>
      <c r="AP392" s="18">
        <f t="shared" si="936"/>
        <v>0</v>
      </c>
      <c r="AQ392" s="18"/>
      <c r="AR392" s="18">
        <f t="shared" si="937"/>
        <v>87675.099999999991</v>
      </c>
      <c r="AS392" s="18"/>
      <c r="AT392" s="18"/>
      <c r="AU392" s="18"/>
      <c r="AV392" s="18">
        <f t="shared" si="904"/>
        <v>87675.099999999991</v>
      </c>
      <c r="AW392" s="18">
        <f t="shared" si="905"/>
        <v>0</v>
      </c>
      <c r="AX392" s="18">
        <f t="shared" si="906"/>
        <v>0</v>
      </c>
      <c r="AY392" s="18"/>
      <c r="AZ392" s="18"/>
      <c r="BA392" s="18">
        <f t="shared" si="900"/>
        <v>87675.099999999991</v>
      </c>
      <c r="BB392" s="18">
        <f t="shared" si="901"/>
        <v>0</v>
      </c>
      <c r="BC392" s="18"/>
      <c r="BD392" s="18"/>
      <c r="BE392" s="18"/>
      <c r="BF392" s="18">
        <f t="shared" si="885"/>
        <v>87675.099999999991</v>
      </c>
      <c r="BG392" s="18">
        <f t="shared" si="886"/>
        <v>0</v>
      </c>
      <c r="BH392" s="18">
        <f t="shared" si="887"/>
        <v>0</v>
      </c>
      <c r="BI392" s="18"/>
      <c r="BJ392" s="25"/>
      <c r="BK392" s="36"/>
    </row>
    <row r="393" spans="1:63" ht="78" hidden="1" x14ac:dyDescent="0.3">
      <c r="A393" s="19" t="s">
        <v>920</v>
      </c>
      <c r="B393" s="43"/>
      <c r="C393" s="47"/>
      <c r="D393" s="47"/>
      <c r="E393" s="22" t="s">
        <v>921</v>
      </c>
      <c r="F393" s="18">
        <f t="shared" ref="F393:BI395" si="1069">F394</f>
        <v>0</v>
      </c>
      <c r="G393" s="18">
        <f t="shared" si="1069"/>
        <v>0</v>
      </c>
      <c r="H393" s="18">
        <f t="shared" si="1069"/>
        <v>0</v>
      </c>
      <c r="I393" s="18">
        <f t="shared" si="1069"/>
        <v>0</v>
      </c>
      <c r="J393" s="18">
        <f t="shared" si="1069"/>
        <v>0</v>
      </c>
      <c r="K393" s="18">
        <f t="shared" si="1069"/>
        <v>0</v>
      </c>
      <c r="L393" s="18">
        <f t="shared" si="981"/>
        <v>0</v>
      </c>
      <c r="M393" s="18">
        <f t="shared" si="982"/>
        <v>0</v>
      </c>
      <c r="N393" s="18">
        <f t="shared" si="983"/>
        <v>0</v>
      </c>
      <c r="O393" s="18">
        <f t="shared" si="1069"/>
        <v>21500</v>
      </c>
      <c r="P393" s="18">
        <f t="shared" si="1069"/>
        <v>0</v>
      </c>
      <c r="Q393" s="18">
        <f t="shared" si="1069"/>
        <v>0</v>
      </c>
      <c r="R393" s="18">
        <f t="shared" si="922"/>
        <v>21500</v>
      </c>
      <c r="S393" s="18">
        <f t="shared" si="923"/>
        <v>0</v>
      </c>
      <c r="T393" s="18">
        <f t="shared" si="924"/>
        <v>0</v>
      </c>
      <c r="U393" s="18">
        <f t="shared" si="1069"/>
        <v>0</v>
      </c>
      <c r="V393" s="18">
        <f t="shared" si="1069"/>
        <v>0</v>
      </c>
      <c r="W393" s="18">
        <f t="shared" si="1069"/>
        <v>0</v>
      </c>
      <c r="X393" s="18">
        <f t="shared" si="925"/>
        <v>21500</v>
      </c>
      <c r="Y393" s="18">
        <f t="shared" si="926"/>
        <v>0</v>
      </c>
      <c r="Z393" s="18">
        <f t="shared" si="927"/>
        <v>0</v>
      </c>
      <c r="AA393" s="18">
        <f t="shared" si="1069"/>
        <v>0</v>
      </c>
      <c r="AB393" s="18">
        <f t="shared" si="1069"/>
        <v>0</v>
      </c>
      <c r="AC393" s="18">
        <f t="shared" si="1069"/>
        <v>0</v>
      </c>
      <c r="AD393" s="18">
        <f t="shared" si="928"/>
        <v>21500</v>
      </c>
      <c r="AE393" s="18">
        <f t="shared" si="929"/>
        <v>0</v>
      </c>
      <c r="AF393" s="18">
        <f t="shared" si="930"/>
        <v>0</v>
      </c>
      <c r="AG393" s="18">
        <f t="shared" si="1069"/>
        <v>0</v>
      </c>
      <c r="AH393" s="18">
        <f t="shared" si="931"/>
        <v>21500</v>
      </c>
      <c r="AI393" s="18">
        <f t="shared" si="932"/>
        <v>0</v>
      </c>
      <c r="AJ393" s="18">
        <f t="shared" si="933"/>
        <v>0</v>
      </c>
      <c r="AK393" s="18">
        <f t="shared" si="1069"/>
        <v>0</v>
      </c>
      <c r="AL393" s="18">
        <f t="shared" si="1069"/>
        <v>0</v>
      </c>
      <c r="AM393" s="18">
        <f t="shared" si="1069"/>
        <v>0</v>
      </c>
      <c r="AN393" s="18">
        <f t="shared" si="934"/>
        <v>21500</v>
      </c>
      <c r="AO393" s="18">
        <f t="shared" si="935"/>
        <v>0</v>
      </c>
      <c r="AP393" s="18">
        <f t="shared" si="936"/>
        <v>0</v>
      </c>
      <c r="AQ393" s="18">
        <f t="shared" si="1069"/>
        <v>0</v>
      </c>
      <c r="AR393" s="18">
        <f t="shared" si="937"/>
        <v>21500</v>
      </c>
      <c r="AS393" s="18">
        <f t="shared" si="1069"/>
        <v>-21500</v>
      </c>
      <c r="AT393" s="18">
        <f t="shared" si="1069"/>
        <v>0</v>
      </c>
      <c r="AU393" s="18">
        <f t="shared" si="1069"/>
        <v>0</v>
      </c>
      <c r="AV393" s="18">
        <f t="shared" si="904"/>
        <v>0</v>
      </c>
      <c r="AW393" s="18">
        <f t="shared" si="905"/>
        <v>0</v>
      </c>
      <c r="AX393" s="18">
        <f t="shared" si="906"/>
        <v>0</v>
      </c>
      <c r="AY393" s="18">
        <f t="shared" si="1069"/>
        <v>0</v>
      </c>
      <c r="AZ393" s="18">
        <f t="shared" si="1069"/>
        <v>0</v>
      </c>
      <c r="BA393" s="18">
        <f t="shared" si="900"/>
        <v>0</v>
      </c>
      <c r="BB393" s="18">
        <f t="shared" si="901"/>
        <v>0</v>
      </c>
      <c r="BC393" s="18">
        <f t="shared" si="1069"/>
        <v>0</v>
      </c>
      <c r="BD393" s="18">
        <f t="shared" si="1069"/>
        <v>0</v>
      </c>
      <c r="BE393" s="18">
        <f t="shared" si="1069"/>
        <v>0</v>
      </c>
      <c r="BF393" s="18">
        <f t="shared" si="885"/>
        <v>0</v>
      </c>
      <c r="BG393" s="18">
        <f t="shared" si="886"/>
        <v>0</v>
      </c>
      <c r="BH393" s="18">
        <f t="shared" si="887"/>
        <v>0</v>
      </c>
      <c r="BI393" s="18">
        <f t="shared" si="1069"/>
        <v>0</v>
      </c>
      <c r="BJ393" s="25">
        <v>0</v>
      </c>
      <c r="BK393" s="36"/>
    </row>
    <row r="394" spans="1:63" ht="46.8" hidden="1" x14ac:dyDescent="0.3">
      <c r="A394" s="19" t="s">
        <v>920</v>
      </c>
      <c r="B394" s="43">
        <v>600</v>
      </c>
      <c r="C394" s="47"/>
      <c r="D394" s="47"/>
      <c r="E394" s="14" t="s">
        <v>458</v>
      </c>
      <c r="F394" s="18">
        <f t="shared" si="1069"/>
        <v>0</v>
      </c>
      <c r="G394" s="18">
        <f t="shared" si="1069"/>
        <v>0</v>
      </c>
      <c r="H394" s="18">
        <f t="shared" si="1069"/>
        <v>0</v>
      </c>
      <c r="I394" s="18">
        <f t="shared" si="1069"/>
        <v>0</v>
      </c>
      <c r="J394" s="18">
        <f t="shared" si="1069"/>
        <v>0</v>
      </c>
      <c r="K394" s="18">
        <f t="shared" si="1069"/>
        <v>0</v>
      </c>
      <c r="L394" s="18">
        <f t="shared" si="981"/>
        <v>0</v>
      </c>
      <c r="M394" s="18">
        <f t="shared" si="982"/>
        <v>0</v>
      </c>
      <c r="N394" s="18">
        <f t="shared" si="983"/>
        <v>0</v>
      </c>
      <c r="O394" s="18">
        <f t="shared" si="1069"/>
        <v>21500</v>
      </c>
      <c r="P394" s="18">
        <f t="shared" si="1069"/>
        <v>0</v>
      </c>
      <c r="Q394" s="18">
        <f t="shared" si="1069"/>
        <v>0</v>
      </c>
      <c r="R394" s="18">
        <f t="shared" si="922"/>
        <v>21500</v>
      </c>
      <c r="S394" s="18">
        <f t="shared" si="923"/>
        <v>0</v>
      </c>
      <c r="T394" s="18">
        <f t="shared" si="924"/>
        <v>0</v>
      </c>
      <c r="U394" s="18">
        <f t="shared" si="1069"/>
        <v>0</v>
      </c>
      <c r="V394" s="18">
        <f t="shared" si="1069"/>
        <v>0</v>
      </c>
      <c r="W394" s="18">
        <f t="shared" si="1069"/>
        <v>0</v>
      </c>
      <c r="X394" s="18">
        <f t="shared" si="925"/>
        <v>21500</v>
      </c>
      <c r="Y394" s="18">
        <f t="shared" si="926"/>
        <v>0</v>
      </c>
      <c r="Z394" s="18">
        <f t="shared" si="927"/>
        <v>0</v>
      </c>
      <c r="AA394" s="18">
        <f t="shared" si="1069"/>
        <v>0</v>
      </c>
      <c r="AB394" s="18">
        <f t="shared" si="1069"/>
        <v>0</v>
      </c>
      <c r="AC394" s="18">
        <f t="shared" si="1069"/>
        <v>0</v>
      </c>
      <c r="AD394" s="18">
        <f t="shared" si="928"/>
        <v>21500</v>
      </c>
      <c r="AE394" s="18">
        <f t="shared" si="929"/>
        <v>0</v>
      </c>
      <c r="AF394" s="18">
        <f t="shared" si="930"/>
        <v>0</v>
      </c>
      <c r="AG394" s="18">
        <f t="shared" si="1069"/>
        <v>0</v>
      </c>
      <c r="AH394" s="18">
        <f t="shared" si="931"/>
        <v>21500</v>
      </c>
      <c r="AI394" s="18">
        <f t="shared" si="932"/>
        <v>0</v>
      </c>
      <c r="AJ394" s="18">
        <f t="shared" si="933"/>
        <v>0</v>
      </c>
      <c r="AK394" s="18">
        <f t="shared" si="1069"/>
        <v>0</v>
      </c>
      <c r="AL394" s="18">
        <f t="shared" si="1069"/>
        <v>0</v>
      </c>
      <c r="AM394" s="18">
        <f t="shared" si="1069"/>
        <v>0</v>
      </c>
      <c r="AN394" s="18">
        <f t="shared" si="934"/>
        <v>21500</v>
      </c>
      <c r="AO394" s="18">
        <f t="shared" si="935"/>
        <v>0</v>
      </c>
      <c r="AP394" s="18">
        <f t="shared" si="936"/>
        <v>0</v>
      </c>
      <c r="AQ394" s="18">
        <f t="shared" si="1069"/>
        <v>0</v>
      </c>
      <c r="AR394" s="18">
        <f t="shared" si="937"/>
        <v>21500</v>
      </c>
      <c r="AS394" s="18">
        <f t="shared" si="1069"/>
        <v>-21500</v>
      </c>
      <c r="AT394" s="18">
        <f t="shared" si="1069"/>
        <v>0</v>
      </c>
      <c r="AU394" s="18">
        <f t="shared" si="1069"/>
        <v>0</v>
      </c>
      <c r="AV394" s="18">
        <f t="shared" si="904"/>
        <v>0</v>
      </c>
      <c r="AW394" s="18">
        <f t="shared" si="905"/>
        <v>0</v>
      </c>
      <c r="AX394" s="18">
        <f t="shared" si="906"/>
        <v>0</v>
      </c>
      <c r="AY394" s="18">
        <f t="shared" si="1069"/>
        <v>0</v>
      </c>
      <c r="AZ394" s="18">
        <f t="shared" si="1069"/>
        <v>0</v>
      </c>
      <c r="BA394" s="18">
        <f t="shared" si="900"/>
        <v>0</v>
      </c>
      <c r="BB394" s="18">
        <f t="shared" si="901"/>
        <v>0</v>
      </c>
      <c r="BC394" s="18">
        <f t="shared" si="1069"/>
        <v>0</v>
      </c>
      <c r="BD394" s="18">
        <f t="shared" si="1069"/>
        <v>0</v>
      </c>
      <c r="BE394" s="18">
        <f t="shared" si="1069"/>
        <v>0</v>
      </c>
      <c r="BF394" s="18">
        <f t="shared" si="885"/>
        <v>0</v>
      </c>
      <c r="BG394" s="18">
        <f t="shared" si="886"/>
        <v>0</v>
      </c>
      <c r="BH394" s="18">
        <f t="shared" si="887"/>
        <v>0</v>
      </c>
      <c r="BI394" s="18">
        <f t="shared" si="1069"/>
        <v>0</v>
      </c>
      <c r="BJ394" s="25">
        <v>0</v>
      </c>
      <c r="BK394" s="36"/>
    </row>
    <row r="395" spans="1:63" hidden="1" x14ac:dyDescent="0.3">
      <c r="A395" s="19" t="s">
        <v>920</v>
      </c>
      <c r="B395" s="43">
        <v>620</v>
      </c>
      <c r="C395" s="47"/>
      <c r="D395" s="47"/>
      <c r="E395" s="14" t="s">
        <v>473</v>
      </c>
      <c r="F395" s="18">
        <f t="shared" si="1069"/>
        <v>0</v>
      </c>
      <c r="G395" s="18">
        <f t="shared" si="1069"/>
        <v>0</v>
      </c>
      <c r="H395" s="18">
        <f t="shared" si="1069"/>
        <v>0</v>
      </c>
      <c r="I395" s="18">
        <f t="shared" si="1069"/>
        <v>0</v>
      </c>
      <c r="J395" s="18">
        <f t="shared" si="1069"/>
        <v>0</v>
      </c>
      <c r="K395" s="18">
        <f t="shared" si="1069"/>
        <v>0</v>
      </c>
      <c r="L395" s="18">
        <f t="shared" si="981"/>
        <v>0</v>
      </c>
      <c r="M395" s="18">
        <f t="shared" si="982"/>
        <v>0</v>
      </c>
      <c r="N395" s="18">
        <f t="shared" si="983"/>
        <v>0</v>
      </c>
      <c r="O395" s="18">
        <f t="shared" si="1069"/>
        <v>21500</v>
      </c>
      <c r="P395" s="18">
        <f t="shared" si="1069"/>
        <v>0</v>
      </c>
      <c r="Q395" s="18">
        <f t="shared" si="1069"/>
        <v>0</v>
      </c>
      <c r="R395" s="18">
        <f t="shared" si="922"/>
        <v>21500</v>
      </c>
      <c r="S395" s="18">
        <f t="shared" si="923"/>
        <v>0</v>
      </c>
      <c r="T395" s="18">
        <f t="shared" si="924"/>
        <v>0</v>
      </c>
      <c r="U395" s="18">
        <f t="shared" si="1069"/>
        <v>0</v>
      </c>
      <c r="V395" s="18">
        <f t="shared" si="1069"/>
        <v>0</v>
      </c>
      <c r="W395" s="18">
        <f t="shared" si="1069"/>
        <v>0</v>
      </c>
      <c r="X395" s="18">
        <f t="shared" si="925"/>
        <v>21500</v>
      </c>
      <c r="Y395" s="18">
        <f t="shared" si="926"/>
        <v>0</v>
      </c>
      <c r="Z395" s="18">
        <f t="shared" si="927"/>
        <v>0</v>
      </c>
      <c r="AA395" s="18">
        <f t="shared" si="1069"/>
        <v>0</v>
      </c>
      <c r="AB395" s="18">
        <f t="shared" si="1069"/>
        <v>0</v>
      </c>
      <c r="AC395" s="18">
        <f t="shared" si="1069"/>
        <v>0</v>
      </c>
      <c r="AD395" s="18">
        <f t="shared" si="928"/>
        <v>21500</v>
      </c>
      <c r="AE395" s="18">
        <f t="shared" si="929"/>
        <v>0</v>
      </c>
      <c r="AF395" s="18">
        <f t="shared" si="930"/>
        <v>0</v>
      </c>
      <c r="AG395" s="18">
        <f t="shared" si="1069"/>
        <v>0</v>
      </c>
      <c r="AH395" s="18">
        <f t="shared" si="931"/>
        <v>21500</v>
      </c>
      <c r="AI395" s="18">
        <f t="shared" si="932"/>
        <v>0</v>
      </c>
      <c r="AJ395" s="18">
        <f t="shared" si="933"/>
        <v>0</v>
      </c>
      <c r="AK395" s="18">
        <f t="shared" si="1069"/>
        <v>0</v>
      </c>
      <c r="AL395" s="18">
        <f t="shared" si="1069"/>
        <v>0</v>
      </c>
      <c r="AM395" s="18">
        <f t="shared" si="1069"/>
        <v>0</v>
      </c>
      <c r="AN395" s="18">
        <f t="shared" si="934"/>
        <v>21500</v>
      </c>
      <c r="AO395" s="18">
        <f t="shared" si="935"/>
        <v>0</v>
      </c>
      <c r="AP395" s="18">
        <f t="shared" si="936"/>
        <v>0</v>
      </c>
      <c r="AQ395" s="18">
        <f t="shared" si="1069"/>
        <v>0</v>
      </c>
      <c r="AR395" s="18">
        <f t="shared" si="937"/>
        <v>21500</v>
      </c>
      <c r="AS395" s="18">
        <f t="shared" si="1069"/>
        <v>-21500</v>
      </c>
      <c r="AT395" s="18">
        <f t="shared" si="1069"/>
        <v>0</v>
      </c>
      <c r="AU395" s="18">
        <f t="shared" si="1069"/>
        <v>0</v>
      </c>
      <c r="AV395" s="18">
        <f t="shared" si="904"/>
        <v>0</v>
      </c>
      <c r="AW395" s="18">
        <f t="shared" si="905"/>
        <v>0</v>
      </c>
      <c r="AX395" s="18">
        <f t="shared" si="906"/>
        <v>0</v>
      </c>
      <c r="AY395" s="18">
        <f t="shared" si="1069"/>
        <v>0</v>
      </c>
      <c r="AZ395" s="18">
        <f t="shared" si="1069"/>
        <v>0</v>
      </c>
      <c r="BA395" s="18">
        <f t="shared" si="900"/>
        <v>0</v>
      </c>
      <c r="BB395" s="18">
        <f t="shared" si="901"/>
        <v>0</v>
      </c>
      <c r="BC395" s="18">
        <f t="shared" si="1069"/>
        <v>0</v>
      </c>
      <c r="BD395" s="18">
        <f t="shared" si="1069"/>
        <v>0</v>
      </c>
      <c r="BE395" s="18">
        <f t="shared" si="1069"/>
        <v>0</v>
      </c>
      <c r="BF395" s="18">
        <f t="shared" si="885"/>
        <v>0</v>
      </c>
      <c r="BG395" s="18">
        <f t="shared" si="886"/>
        <v>0</v>
      </c>
      <c r="BH395" s="18">
        <f t="shared" si="887"/>
        <v>0</v>
      </c>
      <c r="BI395" s="18">
        <f t="shared" si="1069"/>
        <v>0</v>
      </c>
      <c r="BJ395" s="25">
        <v>0</v>
      </c>
      <c r="BK395" s="36"/>
    </row>
    <row r="396" spans="1:63" hidden="1" x14ac:dyDescent="0.3">
      <c r="A396" s="19" t="s">
        <v>920</v>
      </c>
      <c r="B396" s="43">
        <v>620</v>
      </c>
      <c r="C396" s="47" t="s">
        <v>23</v>
      </c>
      <c r="D396" s="47" t="s">
        <v>5</v>
      </c>
      <c r="E396" s="14" t="s">
        <v>442</v>
      </c>
      <c r="F396" s="18">
        <v>0</v>
      </c>
      <c r="G396" s="18">
        <v>0</v>
      </c>
      <c r="H396" s="18">
        <v>0</v>
      </c>
      <c r="I396" s="18"/>
      <c r="J396" s="18"/>
      <c r="K396" s="18"/>
      <c r="L396" s="18">
        <f t="shared" si="981"/>
        <v>0</v>
      </c>
      <c r="M396" s="18">
        <f t="shared" si="982"/>
        <v>0</v>
      </c>
      <c r="N396" s="18">
        <f t="shared" si="983"/>
        <v>0</v>
      </c>
      <c r="O396" s="18">
        <v>21500</v>
      </c>
      <c r="P396" s="18"/>
      <c r="Q396" s="18"/>
      <c r="R396" s="18">
        <f t="shared" si="922"/>
        <v>21500</v>
      </c>
      <c r="S396" s="18">
        <f t="shared" si="923"/>
        <v>0</v>
      </c>
      <c r="T396" s="18">
        <f t="shared" si="924"/>
        <v>0</v>
      </c>
      <c r="U396" s="18"/>
      <c r="V396" s="18"/>
      <c r="W396" s="18"/>
      <c r="X396" s="18">
        <f t="shared" si="925"/>
        <v>21500</v>
      </c>
      <c r="Y396" s="18">
        <f t="shared" si="926"/>
        <v>0</v>
      </c>
      <c r="Z396" s="18">
        <f t="shared" si="927"/>
        <v>0</v>
      </c>
      <c r="AA396" s="18"/>
      <c r="AB396" s="18"/>
      <c r="AC396" s="18"/>
      <c r="AD396" s="18">
        <f t="shared" si="928"/>
        <v>21500</v>
      </c>
      <c r="AE396" s="18">
        <f t="shared" si="929"/>
        <v>0</v>
      </c>
      <c r="AF396" s="18">
        <f t="shared" si="930"/>
        <v>0</v>
      </c>
      <c r="AG396" s="18"/>
      <c r="AH396" s="18">
        <f t="shared" si="931"/>
        <v>21500</v>
      </c>
      <c r="AI396" s="18">
        <f t="shared" si="932"/>
        <v>0</v>
      </c>
      <c r="AJ396" s="18">
        <f t="shared" si="933"/>
        <v>0</v>
      </c>
      <c r="AK396" s="18"/>
      <c r="AL396" s="18"/>
      <c r="AM396" s="18"/>
      <c r="AN396" s="18">
        <f t="shared" si="934"/>
        <v>21500</v>
      </c>
      <c r="AO396" s="18">
        <f t="shared" si="935"/>
        <v>0</v>
      </c>
      <c r="AP396" s="18">
        <f t="shared" si="936"/>
        <v>0</v>
      </c>
      <c r="AQ396" s="18"/>
      <c r="AR396" s="18">
        <f t="shared" si="937"/>
        <v>21500</v>
      </c>
      <c r="AS396" s="18">
        <v>-21500</v>
      </c>
      <c r="AT396" s="18"/>
      <c r="AU396" s="18"/>
      <c r="AV396" s="18">
        <f t="shared" si="904"/>
        <v>0</v>
      </c>
      <c r="AW396" s="18">
        <f t="shared" si="905"/>
        <v>0</v>
      </c>
      <c r="AX396" s="18">
        <f t="shared" si="906"/>
        <v>0</v>
      </c>
      <c r="AY396" s="18"/>
      <c r="AZ396" s="18"/>
      <c r="BA396" s="18">
        <f t="shared" si="900"/>
        <v>0</v>
      </c>
      <c r="BB396" s="18">
        <f t="shared" si="901"/>
        <v>0</v>
      </c>
      <c r="BC396" s="18"/>
      <c r="BD396" s="18"/>
      <c r="BE396" s="18"/>
      <c r="BF396" s="18">
        <f t="shared" si="885"/>
        <v>0</v>
      </c>
      <c r="BG396" s="18">
        <f t="shared" si="886"/>
        <v>0</v>
      </c>
      <c r="BH396" s="18">
        <f t="shared" si="887"/>
        <v>0</v>
      </c>
      <c r="BI396" s="18"/>
      <c r="BJ396" s="25">
        <v>0</v>
      </c>
      <c r="BK396" s="36"/>
    </row>
    <row r="397" spans="1:63" ht="46.8" hidden="1" x14ac:dyDescent="0.3">
      <c r="A397" s="19" t="s">
        <v>905</v>
      </c>
      <c r="B397" s="43"/>
      <c r="C397" s="47"/>
      <c r="D397" s="47"/>
      <c r="E397" s="22" t="s">
        <v>910</v>
      </c>
      <c r="F397" s="18">
        <f t="shared" ref="F397:BI399" si="1070">F398</f>
        <v>0</v>
      </c>
      <c r="G397" s="18">
        <f t="shared" si="1070"/>
        <v>0</v>
      </c>
      <c r="H397" s="18">
        <f t="shared" si="1070"/>
        <v>0</v>
      </c>
      <c r="I397" s="18">
        <f t="shared" si="1070"/>
        <v>0</v>
      </c>
      <c r="J397" s="18">
        <f t="shared" si="1070"/>
        <v>0</v>
      </c>
      <c r="K397" s="18">
        <f t="shared" si="1070"/>
        <v>0</v>
      </c>
      <c r="L397" s="18">
        <f t="shared" si="981"/>
        <v>0</v>
      </c>
      <c r="M397" s="18">
        <f t="shared" si="982"/>
        <v>0</v>
      </c>
      <c r="N397" s="18">
        <f t="shared" si="983"/>
        <v>0</v>
      </c>
      <c r="O397" s="18">
        <f t="shared" si="1070"/>
        <v>0</v>
      </c>
      <c r="P397" s="18">
        <f t="shared" si="1070"/>
        <v>0</v>
      </c>
      <c r="Q397" s="18">
        <f t="shared" si="1070"/>
        <v>0</v>
      </c>
      <c r="R397" s="18">
        <f t="shared" si="922"/>
        <v>0</v>
      </c>
      <c r="S397" s="18">
        <f t="shared" si="923"/>
        <v>0</v>
      </c>
      <c r="T397" s="18">
        <f t="shared" si="924"/>
        <v>0</v>
      </c>
      <c r="U397" s="18">
        <f t="shared" si="1070"/>
        <v>0</v>
      </c>
      <c r="V397" s="18">
        <f t="shared" si="1070"/>
        <v>0</v>
      </c>
      <c r="W397" s="18">
        <f t="shared" si="1070"/>
        <v>0</v>
      </c>
      <c r="X397" s="18">
        <f t="shared" si="925"/>
        <v>0</v>
      </c>
      <c r="Y397" s="18">
        <f t="shared" si="926"/>
        <v>0</v>
      </c>
      <c r="Z397" s="18">
        <f t="shared" si="927"/>
        <v>0</v>
      </c>
      <c r="AA397" s="18">
        <f t="shared" si="1070"/>
        <v>0</v>
      </c>
      <c r="AB397" s="18">
        <f t="shared" si="1070"/>
        <v>0</v>
      </c>
      <c r="AC397" s="18">
        <f t="shared" si="1070"/>
        <v>0</v>
      </c>
      <c r="AD397" s="18">
        <f t="shared" si="928"/>
        <v>0</v>
      </c>
      <c r="AE397" s="18">
        <f t="shared" si="929"/>
        <v>0</v>
      </c>
      <c r="AF397" s="18">
        <f t="shared" si="930"/>
        <v>0</v>
      </c>
      <c r="AG397" s="18">
        <f t="shared" si="1070"/>
        <v>0</v>
      </c>
      <c r="AH397" s="18">
        <f t="shared" si="931"/>
        <v>0</v>
      </c>
      <c r="AI397" s="18">
        <f t="shared" si="932"/>
        <v>0</v>
      </c>
      <c r="AJ397" s="18">
        <f t="shared" si="933"/>
        <v>0</v>
      </c>
      <c r="AK397" s="18">
        <f t="shared" si="1070"/>
        <v>0</v>
      </c>
      <c r="AL397" s="18">
        <f t="shared" si="1070"/>
        <v>0</v>
      </c>
      <c r="AM397" s="18">
        <f t="shared" si="1070"/>
        <v>0</v>
      </c>
      <c r="AN397" s="18">
        <f t="shared" si="934"/>
        <v>0</v>
      </c>
      <c r="AO397" s="18">
        <f t="shared" si="935"/>
        <v>0</v>
      </c>
      <c r="AP397" s="18">
        <f t="shared" si="936"/>
        <v>0</v>
      </c>
      <c r="AQ397" s="18">
        <f t="shared" si="1070"/>
        <v>0</v>
      </c>
      <c r="AR397" s="18">
        <f t="shared" si="937"/>
        <v>0</v>
      </c>
      <c r="AS397" s="18">
        <f t="shared" si="1070"/>
        <v>0</v>
      </c>
      <c r="AT397" s="18">
        <f t="shared" si="1070"/>
        <v>0</v>
      </c>
      <c r="AU397" s="18">
        <f t="shared" si="1070"/>
        <v>0</v>
      </c>
      <c r="AV397" s="18">
        <f t="shared" si="904"/>
        <v>0</v>
      </c>
      <c r="AW397" s="18">
        <f t="shared" si="905"/>
        <v>0</v>
      </c>
      <c r="AX397" s="18">
        <f t="shared" si="906"/>
        <v>0</v>
      </c>
      <c r="AY397" s="18">
        <f t="shared" si="1070"/>
        <v>0</v>
      </c>
      <c r="AZ397" s="18">
        <f t="shared" si="1070"/>
        <v>0</v>
      </c>
      <c r="BA397" s="18">
        <f t="shared" si="900"/>
        <v>0</v>
      </c>
      <c r="BB397" s="18">
        <f t="shared" si="901"/>
        <v>0</v>
      </c>
      <c r="BC397" s="18">
        <f t="shared" si="1070"/>
        <v>0</v>
      </c>
      <c r="BD397" s="18">
        <f t="shared" si="1070"/>
        <v>0</v>
      </c>
      <c r="BE397" s="18">
        <f t="shared" si="1070"/>
        <v>0</v>
      </c>
      <c r="BF397" s="18">
        <f t="shared" si="885"/>
        <v>0</v>
      </c>
      <c r="BG397" s="18">
        <f t="shared" si="886"/>
        <v>0</v>
      </c>
      <c r="BH397" s="18">
        <f t="shared" si="887"/>
        <v>0</v>
      </c>
      <c r="BI397" s="18">
        <f t="shared" si="1070"/>
        <v>0</v>
      </c>
      <c r="BJ397" s="25">
        <v>0</v>
      </c>
      <c r="BK397" s="36"/>
    </row>
    <row r="398" spans="1:63" ht="46.8" hidden="1" x14ac:dyDescent="0.3">
      <c r="A398" s="19" t="s">
        <v>905</v>
      </c>
      <c r="B398" s="43">
        <v>400</v>
      </c>
      <c r="C398" s="47"/>
      <c r="D398" s="47"/>
      <c r="E398" s="14" t="s">
        <v>457</v>
      </c>
      <c r="F398" s="18">
        <f t="shared" si="1070"/>
        <v>0</v>
      </c>
      <c r="G398" s="18">
        <f t="shared" si="1070"/>
        <v>0</v>
      </c>
      <c r="H398" s="18">
        <f t="shared" si="1070"/>
        <v>0</v>
      </c>
      <c r="I398" s="18">
        <f t="shared" si="1070"/>
        <v>0</v>
      </c>
      <c r="J398" s="18">
        <f t="shared" si="1070"/>
        <v>0</v>
      </c>
      <c r="K398" s="18">
        <f t="shared" si="1070"/>
        <v>0</v>
      </c>
      <c r="L398" s="18">
        <f t="shared" si="981"/>
        <v>0</v>
      </c>
      <c r="M398" s="18">
        <f t="shared" si="982"/>
        <v>0</v>
      </c>
      <c r="N398" s="18">
        <f t="shared" si="983"/>
        <v>0</v>
      </c>
      <c r="O398" s="18">
        <f t="shared" si="1070"/>
        <v>0</v>
      </c>
      <c r="P398" s="18">
        <f t="shared" si="1070"/>
        <v>0</v>
      </c>
      <c r="Q398" s="18">
        <f t="shared" si="1070"/>
        <v>0</v>
      </c>
      <c r="R398" s="18">
        <f t="shared" si="922"/>
        <v>0</v>
      </c>
      <c r="S398" s="18">
        <f t="shared" si="923"/>
        <v>0</v>
      </c>
      <c r="T398" s="18">
        <f t="shared" si="924"/>
        <v>0</v>
      </c>
      <c r="U398" s="18">
        <f t="shared" si="1070"/>
        <v>0</v>
      </c>
      <c r="V398" s="18">
        <f t="shared" si="1070"/>
        <v>0</v>
      </c>
      <c r="W398" s="18">
        <f t="shared" si="1070"/>
        <v>0</v>
      </c>
      <c r="X398" s="18">
        <f t="shared" si="925"/>
        <v>0</v>
      </c>
      <c r="Y398" s="18">
        <f t="shared" si="926"/>
        <v>0</v>
      </c>
      <c r="Z398" s="18">
        <f t="shared" si="927"/>
        <v>0</v>
      </c>
      <c r="AA398" s="18">
        <f t="shared" si="1070"/>
        <v>0</v>
      </c>
      <c r="AB398" s="18">
        <f t="shared" si="1070"/>
        <v>0</v>
      </c>
      <c r="AC398" s="18">
        <f t="shared" si="1070"/>
        <v>0</v>
      </c>
      <c r="AD398" s="18">
        <f t="shared" si="928"/>
        <v>0</v>
      </c>
      <c r="AE398" s="18">
        <f t="shared" si="929"/>
        <v>0</v>
      </c>
      <c r="AF398" s="18">
        <f t="shared" si="930"/>
        <v>0</v>
      </c>
      <c r="AG398" s="18">
        <f t="shared" si="1070"/>
        <v>0</v>
      </c>
      <c r="AH398" s="18">
        <f t="shared" si="931"/>
        <v>0</v>
      </c>
      <c r="AI398" s="18">
        <f t="shared" si="932"/>
        <v>0</v>
      </c>
      <c r="AJ398" s="18">
        <f t="shared" si="933"/>
        <v>0</v>
      </c>
      <c r="AK398" s="18">
        <f t="shared" si="1070"/>
        <v>0</v>
      </c>
      <c r="AL398" s="18">
        <f t="shared" si="1070"/>
        <v>0</v>
      </c>
      <c r="AM398" s="18">
        <f t="shared" si="1070"/>
        <v>0</v>
      </c>
      <c r="AN398" s="18">
        <f t="shared" si="934"/>
        <v>0</v>
      </c>
      <c r="AO398" s="18">
        <f t="shared" si="935"/>
        <v>0</v>
      </c>
      <c r="AP398" s="18">
        <f t="shared" si="936"/>
        <v>0</v>
      </c>
      <c r="AQ398" s="18">
        <f t="shared" si="1070"/>
        <v>0</v>
      </c>
      <c r="AR398" s="18">
        <f t="shared" si="937"/>
        <v>0</v>
      </c>
      <c r="AS398" s="18">
        <f t="shared" si="1070"/>
        <v>0</v>
      </c>
      <c r="AT398" s="18">
        <f t="shared" si="1070"/>
        <v>0</v>
      </c>
      <c r="AU398" s="18">
        <f t="shared" si="1070"/>
        <v>0</v>
      </c>
      <c r="AV398" s="18">
        <f t="shared" si="904"/>
        <v>0</v>
      </c>
      <c r="AW398" s="18">
        <f t="shared" si="905"/>
        <v>0</v>
      </c>
      <c r="AX398" s="18">
        <f t="shared" si="906"/>
        <v>0</v>
      </c>
      <c r="AY398" s="18">
        <f t="shared" si="1070"/>
        <v>0</v>
      </c>
      <c r="AZ398" s="18">
        <f t="shared" si="1070"/>
        <v>0</v>
      </c>
      <c r="BA398" s="18">
        <f t="shared" si="900"/>
        <v>0</v>
      </c>
      <c r="BB398" s="18">
        <f t="shared" si="901"/>
        <v>0</v>
      </c>
      <c r="BC398" s="18">
        <f t="shared" si="1070"/>
        <v>0</v>
      </c>
      <c r="BD398" s="18">
        <f t="shared" si="1070"/>
        <v>0</v>
      </c>
      <c r="BE398" s="18">
        <f t="shared" si="1070"/>
        <v>0</v>
      </c>
      <c r="BF398" s="18">
        <f t="shared" si="885"/>
        <v>0</v>
      </c>
      <c r="BG398" s="18">
        <f t="shared" si="886"/>
        <v>0</v>
      </c>
      <c r="BH398" s="18">
        <f t="shared" si="887"/>
        <v>0</v>
      </c>
      <c r="BI398" s="18">
        <f t="shared" si="1070"/>
        <v>0</v>
      </c>
      <c r="BJ398" s="25">
        <v>0</v>
      </c>
      <c r="BK398" s="36"/>
    </row>
    <row r="399" spans="1:63" hidden="1" x14ac:dyDescent="0.3">
      <c r="A399" s="19" t="s">
        <v>905</v>
      </c>
      <c r="B399" s="43">
        <v>410</v>
      </c>
      <c r="C399" s="47"/>
      <c r="D399" s="47"/>
      <c r="E399" s="14" t="s">
        <v>470</v>
      </c>
      <c r="F399" s="18">
        <f t="shared" si="1070"/>
        <v>0</v>
      </c>
      <c r="G399" s="18">
        <f t="shared" si="1070"/>
        <v>0</v>
      </c>
      <c r="H399" s="18">
        <f t="shared" si="1070"/>
        <v>0</v>
      </c>
      <c r="I399" s="18">
        <f t="shared" si="1070"/>
        <v>0</v>
      </c>
      <c r="J399" s="18">
        <f t="shared" si="1070"/>
        <v>0</v>
      </c>
      <c r="K399" s="18">
        <f t="shared" si="1070"/>
        <v>0</v>
      </c>
      <c r="L399" s="18">
        <f t="shared" si="981"/>
        <v>0</v>
      </c>
      <c r="M399" s="18">
        <f t="shared" si="982"/>
        <v>0</v>
      </c>
      <c r="N399" s="18">
        <f t="shared" si="983"/>
        <v>0</v>
      </c>
      <c r="O399" s="18">
        <f t="shared" si="1070"/>
        <v>0</v>
      </c>
      <c r="P399" s="18">
        <f t="shared" si="1070"/>
        <v>0</v>
      </c>
      <c r="Q399" s="18">
        <f t="shared" si="1070"/>
        <v>0</v>
      </c>
      <c r="R399" s="18">
        <f t="shared" si="922"/>
        <v>0</v>
      </c>
      <c r="S399" s="18">
        <f t="shared" si="923"/>
        <v>0</v>
      </c>
      <c r="T399" s="18">
        <f t="shared" si="924"/>
        <v>0</v>
      </c>
      <c r="U399" s="18">
        <f t="shared" si="1070"/>
        <v>0</v>
      </c>
      <c r="V399" s="18">
        <f t="shared" si="1070"/>
        <v>0</v>
      </c>
      <c r="W399" s="18">
        <f t="shared" si="1070"/>
        <v>0</v>
      </c>
      <c r="X399" s="18">
        <f t="shared" si="925"/>
        <v>0</v>
      </c>
      <c r="Y399" s="18">
        <f t="shared" si="926"/>
        <v>0</v>
      </c>
      <c r="Z399" s="18">
        <f t="shared" si="927"/>
        <v>0</v>
      </c>
      <c r="AA399" s="18">
        <f t="shared" si="1070"/>
        <v>0</v>
      </c>
      <c r="AB399" s="18">
        <f t="shared" si="1070"/>
        <v>0</v>
      </c>
      <c r="AC399" s="18">
        <f t="shared" si="1070"/>
        <v>0</v>
      </c>
      <c r="AD399" s="18">
        <f t="shared" si="928"/>
        <v>0</v>
      </c>
      <c r="AE399" s="18">
        <f t="shared" si="929"/>
        <v>0</v>
      </c>
      <c r="AF399" s="18">
        <f t="shared" si="930"/>
        <v>0</v>
      </c>
      <c r="AG399" s="18">
        <f t="shared" si="1070"/>
        <v>0</v>
      </c>
      <c r="AH399" s="18">
        <f t="shared" si="931"/>
        <v>0</v>
      </c>
      <c r="AI399" s="18">
        <f t="shared" si="932"/>
        <v>0</v>
      </c>
      <c r="AJ399" s="18">
        <f t="shared" si="933"/>
        <v>0</v>
      </c>
      <c r="AK399" s="18">
        <f t="shared" si="1070"/>
        <v>0</v>
      </c>
      <c r="AL399" s="18">
        <f t="shared" si="1070"/>
        <v>0</v>
      </c>
      <c r="AM399" s="18">
        <f t="shared" si="1070"/>
        <v>0</v>
      </c>
      <c r="AN399" s="18">
        <f t="shared" si="934"/>
        <v>0</v>
      </c>
      <c r="AO399" s="18">
        <f t="shared" si="935"/>
        <v>0</v>
      </c>
      <c r="AP399" s="18">
        <f t="shared" si="936"/>
        <v>0</v>
      </c>
      <c r="AQ399" s="18">
        <f t="shared" si="1070"/>
        <v>0</v>
      </c>
      <c r="AR399" s="18">
        <f t="shared" si="937"/>
        <v>0</v>
      </c>
      <c r="AS399" s="18">
        <f t="shared" si="1070"/>
        <v>0</v>
      </c>
      <c r="AT399" s="18">
        <f t="shared" si="1070"/>
        <v>0</v>
      </c>
      <c r="AU399" s="18">
        <f t="shared" si="1070"/>
        <v>0</v>
      </c>
      <c r="AV399" s="18">
        <f t="shared" si="904"/>
        <v>0</v>
      </c>
      <c r="AW399" s="18">
        <f t="shared" si="905"/>
        <v>0</v>
      </c>
      <c r="AX399" s="18">
        <f t="shared" si="906"/>
        <v>0</v>
      </c>
      <c r="AY399" s="18">
        <f t="shared" si="1070"/>
        <v>0</v>
      </c>
      <c r="AZ399" s="18">
        <f t="shared" si="1070"/>
        <v>0</v>
      </c>
      <c r="BA399" s="18">
        <f t="shared" si="900"/>
        <v>0</v>
      </c>
      <c r="BB399" s="18">
        <f t="shared" si="901"/>
        <v>0</v>
      </c>
      <c r="BC399" s="18">
        <f t="shared" si="1070"/>
        <v>0</v>
      </c>
      <c r="BD399" s="18">
        <f t="shared" si="1070"/>
        <v>0</v>
      </c>
      <c r="BE399" s="18">
        <f t="shared" si="1070"/>
        <v>0</v>
      </c>
      <c r="BF399" s="18">
        <f t="shared" si="885"/>
        <v>0</v>
      </c>
      <c r="BG399" s="18">
        <f t="shared" si="886"/>
        <v>0</v>
      </c>
      <c r="BH399" s="18">
        <f t="shared" si="887"/>
        <v>0</v>
      </c>
      <c r="BI399" s="18">
        <f t="shared" si="1070"/>
        <v>0</v>
      </c>
      <c r="BJ399" s="25">
        <v>0</v>
      </c>
      <c r="BK399" s="36"/>
    </row>
    <row r="400" spans="1:63" hidden="1" x14ac:dyDescent="0.3">
      <c r="A400" s="19" t="s">
        <v>905</v>
      </c>
      <c r="B400" s="43">
        <v>410</v>
      </c>
      <c r="C400" s="47" t="s">
        <v>23</v>
      </c>
      <c r="D400" s="47" t="s">
        <v>5</v>
      </c>
      <c r="E400" s="14" t="s">
        <v>442</v>
      </c>
      <c r="F400" s="18">
        <v>0</v>
      </c>
      <c r="G400" s="18">
        <v>0</v>
      </c>
      <c r="H400" s="18">
        <v>0</v>
      </c>
      <c r="I400" s="18"/>
      <c r="J400" s="18"/>
      <c r="K400" s="18"/>
      <c r="L400" s="18">
        <f t="shared" si="981"/>
        <v>0</v>
      </c>
      <c r="M400" s="18">
        <f t="shared" si="982"/>
        <v>0</v>
      </c>
      <c r="N400" s="18">
        <f t="shared" si="983"/>
        <v>0</v>
      </c>
      <c r="O400" s="18"/>
      <c r="P400" s="18"/>
      <c r="Q400" s="18"/>
      <c r="R400" s="18">
        <f t="shared" si="922"/>
        <v>0</v>
      </c>
      <c r="S400" s="18">
        <f t="shared" si="923"/>
        <v>0</v>
      </c>
      <c r="T400" s="18">
        <f t="shared" si="924"/>
        <v>0</v>
      </c>
      <c r="U400" s="18"/>
      <c r="V400" s="18"/>
      <c r="W400" s="18"/>
      <c r="X400" s="18">
        <f t="shared" si="925"/>
        <v>0</v>
      </c>
      <c r="Y400" s="18">
        <f t="shared" si="926"/>
        <v>0</v>
      </c>
      <c r="Z400" s="18">
        <f t="shared" si="927"/>
        <v>0</v>
      </c>
      <c r="AA400" s="18"/>
      <c r="AB400" s="18"/>
      <c r="AC400" s="18"/>
      <c r="AD400" s="18">
        <f t="shared" si="928"/>
        <v>0</v>
      </c>
      <c r="AE400" s="18">
        <f t="shared" si="929"/>
        <v>0</v>
      </c>
      <c r="AF400" s="18">
        <f t="shared" si="930"/>
        <v>0</v>
      </c>
      <c r="AG400" s="18"/>
      <c r="AH400" s="18">
        <f t="shared" si="931"/>
        <v>0</v>
      </c>
      <c r="AI400" s="18">
        <f t="shared" si="932"/>
        <v>0</v>
      </c>
      <c r="AJ400" s="18">
        <f t="shared" si="933"/>
        <v>0</v>
      </c>
      <c r="AK400" s="18"/>
      <c r="AL400" s="18"/>
      <c r="AM400" s="18"/>
      <c r="AN400" s="18">
        <f t="shared" si="934"/>
        <v>0</v>
      </c>
      <c r="AO400" s="18">
        <f t="shared" si="935"/>
        <v>0</v>
      </c>
      <c r="AP400" s="18">
        <f t="shared" si="936"/>
        <v>0</v>
      </c>
      <c r="AQ400" s="18"/>
      <c r="AR400" s="18">
        <f t="shared" si="937"/>
        <v>0</v>
      </c>
      <c r="AS400" s="18"/>
      <c r="AT400" s="18"/>
      <c r="AU400" s="18"/>
      <c r="AV400" s="18">
        <f t="shared" si="904"/>
        <v>0</v>
      </c>
      <c r="AW400" s="18">
        <f t="shared" si="905"/>
        <v>0</v>
      </c>
      <c r="AX400" s="18">
        <f t="shared" si="906"/>
        <v>0</v>
      </c>
      <c r="AY400" s="18"/>
      <c r="AZ400" s="18"/>
      <c r="BA400" s="18">
        <f t="shared" si="900"/>
        <v>0</v>
      </c>
      <c r="BB400" s="18">
        <f t="shared" si="901"/>
        <v>0</v>
      </c>
      <c r="BC400" s="18"/>
      <c r="BD400" s="18"/>
      <c r="BE400" s="18"/>
      <c r="BF400" s="18">
        <f t="shared" ref="BF400:BF463" si="1071">BA400+BC400</f>
        <v>0</v>
      </c>
      <c r="BG400" s="18">
        <f t="shared" ref="BG400:BG463" si="1072">BB400+BD400</f>
        <v>0</v>
      </c>
      <c r="BH400" s="18">
        <f t="shared" ref="BH400:BH463" si="1073">AX400+BE400</f>
        <v>0</v>
      </c>
      <c r="BI400" s="18"/>
      <c r="BJ400" s="25">
        <v>0</v>
      </c>
      <c r="BK400" s="36"/>
    </row>
    <row r="401" spans="1:92" ht="31.2" x14ac:dyDescent="0.3">
      <c r="A401" s="19" t="s">
        <v>1046</v>
      </c>
      <c r="B401" s="50"/>
      <c r="C401" s="51"/>
      <c r="D401" s="51"/>
      <c r="E401" s="14" t="s">
        <v>1048</v>
      </c>
      <c r="F401" s="18">
        <f t="shared" ref="F401:K401" si="1074">F406</f>
        <v>111528</v>
      </c>
      <c r="G401" s="18">
        <f t="shared" si="1074"/>
        <v>0</v>
      </c>
      <c r="H401" s="18">
        <f t="shared" si="1074"/>
        <v>0</v>
      </c>
      <c r="I401" s="18">
        <f t="shared" si="1074"/>
        <v>0</v>
      </c>
      <c r="J401" s="18">
        <f t="shared" si="1074"/>
        <v>0</v>
      </c>
      <c r="K401" s="18">
        <f t="shared" si="1074"/>
        <v>0</v>
      </c>
      <c r="L401" s="18">
        <f t="shared" si="981"/>
        <v>111528</v>
      </c>
      <c r="M401" s="18">
        <f t="shared" si="982"/>
        <v>0</v>
      </c>
      <c r="N401" s="18">
        <f t="shared" si="983"/>
        <v>0</v>
      </c>
      <c r="O401" s="18">
        <f>O406</f>
        <v>0</v>
      </c>
      <c r="P401" s="18">
        <f>P406</f>
        <v>0</v>
      </c>
      <c r="Q401" s="18">
        <f>Q406</f>
        <v>0</v>
      </c>
      <c r="R401" s="18">
        <f t="shared" si="922"/>
        <v>111528</v>
      </c>
      <c r="S401" s="18">
        <f t="shared" si="923"/>
        <v>0</v>
      </c>
      <c r="T401" s="18">
        <f t="shared" si="924"/>
        <v>0</v>
      </c>
      <c r="U401" s="18">
        <f>U406</f>
        <v>0</v>
      </c>
      <c r="V401" s="18">
        <f>V406</f>
        <v>0</v>
      </c>
      <c r="W401" s="18">
        <f>W406</f>
        <v>0</v>
      </c>
      <c r="X401" s="18">
        <f t="shared" si="925"/>
        <v>111528</v>
      </c>
      <c r="Y401" s="18">
        <f t="shared" si="926"/>
        <v>0</v>
      </c>
      <c r="Z401" s="18">
        <f t="shared" si="927"/>
        <v>0</v>
      </c>
      <c r="AA401" s="18">
        <f>AA406</f>
        <v>0</v>
      </c>
      <c r="AB401" s="18">
        <f>AB406</f>
        <v>0</v>
      </c>
      <c r="AC401" s="18">
        <f>AC406</f>
        <v>0</v>
      </c>
      <c r="AD401" s="18">
        <f t="shared" si="928"/>
        <v>111528</v>
      </c>
      <c r="AE401" s="18">
        <f t="shared" si="929"/>
        <v>0</v>
      </c>
      <c r="AF401" s="18">
        <f t="shared" si="930"/>
        <v>0</v>
      </c>
      <c r="AG401" s="18">
        <f>AG406</f>
        <v>0</v>
      </c>
      <c r="AH401" s="18">
        <f t="shared" si="931"/>
        <v>111528</v>
      </c>
      <c r="AI401" s="18">
        <f t="shared" si="932"/>
        <v>0</v>
      </c>
      <c r="AJ401" s="18">
        <f t="shared" si="933"/>
        <v>0</v>
      </c>
      <c r="AK401" s="18">
        <f>AK406+AK402</f>
        <v>33566.525999999998</v>
      </c>
      <c r="AL401" s="18">
        <f t="shared" ref="AL401:BI401" si="1075">AL406+AL402</f>
        <v>0</v>
      </c>
      <c r="AM401" s="18">
        <f t="shared" si="1075"/>
        <v>0</v>
      </c>
      <c r="AN401" s="18">
        <f t="shared" si="934"/>
        <v>145094.52600000001</v>
      </c>
      <c r="AO401" s="18">
        <f t="shared" si="935"/>
        <v>0</v>
      </c>
      <c r="AP401" s="18">
        <f t="shared" si="936"/>
        <v>0</v>
      </c>
      <c r="AQ401" s="18">
        <f t="shared" ref="AQ401" si="1076">AQ406+AQ402</f>
        <v>0</v>
      </c>
      <c r="AR401" s="18">
        <f t="shared" si="937"/>
        <v>145094.52600000001</v>
      </c>
      <c r="AS401" s="18">
        <f t="shared" ref="AS401:AU401" si="1077">AS406+AS402</f>
        <v>0</v>
      </c>
      <c r="AT401" s="18">
        <f t="shared" si="1077"/>
        <v>0</v>
      </c>
      <c r="AU401" s="18">
        <f t="shared" si="1077"/>
        <v>0</v>
      </c>
      <c r="AV401" s="18">
        <f t="shared" si="904"/>
        <v>145094.52600000001</v>
      </c>
      <c r="AW401" s="18">
        <f t="shared" si="905"/>
        <v>0</v>
      </c>
      <c r="AX401" s="18">
        <f t="shared" si="906"/>
        <v>0</v>
      </c>
      <c r="AY401" s="18">
        <f t="shared" ref="AY401:AZ401" si="1078">AY406+AY402</f>
        <v>0</v>
      </c>
      <c r="AZ401" s="18">
        <f t="shared" si="1078"/>
        <v>0</v>
      </c>
      <c r="BA401" s="18">
        <f t="shared" si="900"/>
        <v>145094.52600000001</v>
      </c>
      <c r="BB401" s="18">
        <f t="shared" si="901"/>
        <v>0</v>
      </c>
      <c r="BC401" s="18">
        <f t="shared" ref="BC401:BE401" si="1079">BC406+BC402</f>
        <v>0</v>
      </c>
      <c r="BD401" s="18">
        <f t="shared" si="1079"/>
        <v>0</v>
      </c>
      <c r="BE401" s="18">
        <f t="shared" si="1079"/>
        <v>0</v>
      </c>
      <c r="BF401" s="18">
        <f t="shared" si="1071"/>
        <v>145094.52600000001</v>
      </c>
      <c r="BG401" s="18">
        <f t="shared" si="1072"/>
        <v>0</v>
      </c>
      <c r="BH401" s="18">
        <f t="shared" si="1073"/>
        <v>0</v>
      </c>
      <c r="BI401" s="18">
        <f t="shared" si="1075"/>
        <v>0</v>
      </c>
      <c r="BJ401" s="25"/>
      <c r="BK401" s="36"/>
    </row>
    <row r="402" spans="1:92" ht="31.2" x14ac:dyDescent="0.3">
      <c r="A402" s="19" t="s">
        <v>1538</v>
      </c>
      <c r="B402" s="19"/>
      <c r="C402" s="14"/>
      <c r="D402" s="51"/>
      <c r="E402" s="14" t="s">
        <v>1539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>
        <f>AK403</f>
        <v>10000</v>
      </c>
      <c r="AL402" s="18">
        <f t="shared" ref="AL402:BI404" si="1080">AL403</f>
        <v>0</v>
      </c>
      <c r="AM402" s="18">
        <f t="shared" si="1080"/>
        <v>0</v>
      </c>
      <c r="AN402" s="18">
        <f t="shared" si="934"/>
        <v>10000</v>
      </c>
      <c r="AO402" s="18">
        <f t="shared" si="935"/>
        <v>0</v>
      </c>
      <c r="AP402" s="18">
        <f t="shared" si="936"/>
        <v>0</v>
      </c>
      <c r="AQ402" s="18">
        <f t="shared" si="1080"/>
        <v>0</v>
      </c>
      <c r="AR402" s="18">
        <f t="shared" si="937"/>
        <v>10000</v>
      </c>
      <c r="AS402" s="18">
        <f t="shared" si="1080"/>
        <v>0</v>
      </c>
      <c r="AT402" s="18">
        <f t="shared" si="1080"/>
        <v>0</v>
      </c>
      <c r="AU402" s="18">
        <f t="shared" si="1080"/>
        <v>0</v>
      </c>
      <c r="AV402" s="18">
        <f t="shared" si="904"/>
        <v>10000</v>
      </c>
      <c r="AW402" s="18">
        <f t="shared" si="905"/>
        <v>0</v>
      </c>
      <c r="AX402" s="18">
        <f t="shared" si="906"/>
        <v>0</v>
      </c>
      <c r="AY402" s="18">
        <f t="shared" si="1080"/>
        <v>0</v>
      </c>
      <c r="AZ402" s="18">
        <f t="shared" si="1080"/>
        <v>0</v>
      </c>
      <c r="BA402" s="18">
        <f t="shared" si="900"/>
        <v>10000</v>
      </c>
      <c r="BB402" s="18">
        <f t="shared" si="901"/>
        <v>0</v>
      </c>
      <c r="BC402" s="18">
        <f t="shared" si="1080"/>
        <v>0</v>
      </c>
      <c r="BD402" s="18">
        <f t="shared" si="1080"/>
        <v>0</v>
      </c>
      <c r="BE402" s="18">
        <f t="shared" si="1080"/>
        <v>0</v>
      </c>
      <c r="BF402" s="18">
        <f t="shared" si="1071"/>
        <v>10000</v>
      </c>
      <c r="BG402" s="18">
        <f t="shared" si="1072"/>
        <v>0</v>
      </c>
      <c r="BH402" s="18">
        <f t="shared" si="1073"/>
        <v>0</v>
      </c>
      <c r="BI402" s="18">
        <f t="shared" si="1080"/>
        <v>0</v>
      </c>
      <c r="BJ402" s="25"/>
      <c r="BK402" s="36"/>
    </row>
    <row r="403" spans="1:92" ht="46.8" x14ac:dyDescent="0.3">
      <c r="A403" s="19" t="s">
        <v>1538</v>
      </c>
      <c r="B403" s="50">
        <v>600</v>
      </c>
      <c r="C403" s="51"/>
      <c r="D403" s="51"/>
      <c r="E403" s="14" t="s">
        <v>458</v>
      </c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>
        <f>AK404</f>
        <v>10000</v>
      </c>
      <c r="AL403" s="18">
        <f t="shared" si="1080"/>
        <v>0</v>
      </c>
      <c r="AM403" s="18">
        <f t="shared" si="1080"/>
        <v>0</v>
      </c>
      <c r="AN403" s="18">
        <f t="shared" si="934"/>
        <v>10000</v>
      </c>
      <c r="AO403" s="18">
        <f t="shared" si="935"/>
        <v>0</v>
      </c>
      <c r="AP403" s="18">
        <f t="shared" si="936"/>
        <v>0</v>
      </c>
      <c r="AQ403" s="18">
        <f t="shared" si="1080"/>
        <v>0</v>
      </c>
      <c r="AR403" s="18">
        <f t="shared" si="937"/>
        <v>10000</v>
      </c>
      <c r="AS403" s="18">
        <f t="shared" si="1080"/>
        <v>0</v>
      </c>
      <c r="AT403" s="18">
        <f t="shared" si="1080"/>
        <v>0</v>
      </c>
      <c r="AU403" s="18">
        <f t="shared" si="1080"/>
        <v>0</v>
      </c>
      <c r="AV403" s="18">
        <f t="shared" si="904"/>
        <v>10000</v>
      </c>
      <c r="AW403" s="18">
        <f t="shared" si="905"/>
        <v>0</v>
      </c>
      <c r="AX403" s="18">
        <f t="shared" si="906"/>
        <v>0</v>
      </c>
      <c r="AY403" s="18">
        <f t="shared" si="1080"/>
        <v>0</v>
      </c>
      <c r="AZ403" s="18">
        <f t="shared" si="1080"/>
        <v>0</v>
      </c>
      <c r="BA403" s="18">
        <f t="shared" si="900"/>
        <v>10000</v>
      </c>
      <c r="BB403" s="18">
        <f t="shared" si="901"/>
        <v>0</v>
      </c>
      <c r="BC403" s="18">
        <f t="shared" si="1080"/>
        <v>0</v>
      </c>
      <c r="BD403" s="18">
        <f t="shared" si="1080"/>
        <v>0</v>
      </c>
      <c r="BE403" s="18">
        <f t="shared" si="1080"/>
        <v>0</v>
      </c>
      <c r="BF403" s="18">
        <f t="shared" si="1071"/>
        <v>10000</v>
      </c>
      <c r="BG403" s="18">
        <f t="shared" si="1072"/>
        <v>0</v>
      </c>
      <c r="BH403" s="18">
        <f t="shared" si="1073"/>
        <v>0</v>
      </c>
      <c r="BI403" s="18">
        <f t="shared" si="1080"/>
        <v>0</v>
      </c>
      <c r="BJ403" s="25"/>
      <c r="BK403" s="36"/>
    </row>
    <row r="404" spans="1:92" x14ac:dyDescent="0.3">
      <c r="A404" s="19" t="s">
        <v>1538</v>
      </c>
      <c r="B404" s="50">
        <v>610</v>
      </c>
      <c r="C404" s="51"/>
      <c r="D404" s="51"/>
      <c r="E404" s="14" t="s">
        <v>472</v>
      </c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>
        <f>AK405</f>
        <v>10000</v>
      </c>
      <c r="AL404" s="18">
        <f t="shared" si="1080"/>
        <v>0</v>
      </c>
      <c r="AM404" s="18">
        <f t="shared" si="1080"/>
        <v>0</v>
      </c>
      <c r="AN404" s="18">
        <f t="shared" si="934"/>
        <v>10000</v>
      </c>
      <c r="AO404" s="18">
        <f t="shared" si="935"/>
        <v>0</v>
      </c>
      <c r="AP404" s="18">
        <f t="shared" si="936"/>
        <v>0</v>
      </c>
      <c r="AQ404" s="18">
        <f t="shared" si="1080"/>
        <v>0</v>
      </c>
      <c r="AR404" s="18">
        <f t="shared" si="937"/>
        <v>10000</v>
      </c>
      <c r="AS404" s="18">
        <f t="shared" si="1080"/>
        <v>0</v>
      </c>
      <c r="AT404" s="18">
        <f t="shared" si="1080"/>
        <v>0</v>
      </c>
      <c r="AU404" s="18">
        <f t="shared" si="1080"/>
        <v>0</v>
      </c>
      <c r="AV404" s="18">
        <f t="shared" si="904"/>
        <v>10000</v>
      </c>
      <c r="AW404" s="18">
        <f t="shared" si="905"/>
        <v>0</v>
      </c>
      <c r="AX404" s="18">
        <f t="shared" si="906"/>
        <v>0</v>
      </c>
      <c r="AY404" s="18">
        <f t="shared" si="1080"/>
        <v>0</v>
      </c>
      <c r="AZ404" s="18">
        <f t="shared" si="1080"/>
        <v>0</v>
      </c>
      <c r="BA404" s="18">
        <f t="shared" ref="BA404:BA467" si="1081">AV404+AY404</f>
        <v>10000</v>
      </c>
      <c r="BB404" s="18">
        <f t="shared" ref="BB404:BB467" si="1082">AW404+AZ404</f>
        <v>0</v>
      </c>
      <c r="BC404" s="18">
        <f t="shared" si="1080"/>
        <v>0</v>
      </c>
      <c r="BD404" s="18">
        <f t="shared" si="1080"/>
        <v>0</v>
      </c>
      <c r="BE404" s="18">
        <f t="shared" si="1080"/>
        <v>0</v>
      </c>
      <c r="BF404" s="18">
        <f t="shared" si="1071"/>
        <v>10000</v>
      </c>
      <c r="BG404" s="18">
        <f t="shared" si="1072"/>
        <v>0</v>
      </c>
      <c r="BH404" s="18">
        <f t="shared" si="1073"/>
        <v>0</v>
      </c>
      <c r="BI404" s="18">
        <f t="shared" si="1080"/>
        <v>0</v>
      </c>
      <c r="BJ404" s="25"/>
      <c r="BK404" s="36"/>
    </row>
    <row r="405" spans="1:92" x14ac:dyDescent="0.3">
      <c r="A405" s="19" t="s">
        <v>1538</v>
      </c>
      <c r="B405" s="50">
        <v>610</v>
      </c>
      <c r="C405" s="51" t="s">
        <v>23</v>
      </c>
      <c r="D405" s="51" t="s">
        <v>5</v>
      </c>
      <c r="E405" s="14" t="s">
        <v>442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>
        <v>10000</v>
      </c>
      <c r="AL405" s="18"/>
      <c r="AM405" s="18"/>
      <c r="AN405" s="18">
        <f t="shared" si="934"/>
        <v>10000</v>
      </c>
      <c r="AO405" s="18">
        <f t="shared" si="935"/>
        <v>0</v>
      </c>
      <c r="AP405" s="18">
        <f t="shared" si="936"/>
        <v>0</v>
      </c>
      <c r="AQ405" s="18"/>
      <c r="AR405" s="18">
        <f t="shared" si="937"/>
        <v>10000</v>
      </c>
      <c r="AS405" s="18"/>
      <c r="AT405" s="18"/>
      <c r="AU405" s="18"/>
      <c r="AV405" s="18">
        <f t="shared" ref="AV405:AV468" si="1083">AR405+AS405</f>
        <v>10000</v>
      </c>
      <c r="AW405" s="18">
        <f t="shared" ref="AW405:AW468" si="1084">AO405+AT405</f>
        <v>0</v>
      </c>
      <c r="AX405" s="18">
        <f t="shared" ref="AX405:AX468" si="1085">AP405+AU405</f>
        <v>0</v>
      </c>
      <c r="AY405" s="18"/>
      <c r="AZ405" s="18"/>
      <c r="BA405" s="18">
        <f t="shared" si="1081"/>
        <v>10000</v>
      </c>
      <c r="BB405" s="18">
        <f t="shared" si="1082"/>
        <v>0</v>
      </c>
      <c r="BC405" s="18"/>
      <c r="BD405" s="18"/>
      <c r="BE405" s="18"/>
      <c r="BF405" s="18">
        <f t="shared" si="1071"/>
        <v>10000</v>
      </c>
      <c r="BG405" s="18">
        <f t="shared" si="1072"/>
        <v>0</v>
      </c>
      <c r="BH405" s="18">
        <f t="shared" si="1073"/>
        <v>0</v>
      </c>
      <c r="BI405" s="18"/>
      <c r="BJ405" s="25"/>
      <c r="BK405" s="36"/>
    </row>
    <row r="406" spans="1:92" ht="31.2" x14ac:dyDescent="0.3">
      <c r="A406" s="19" t="s">
        <v>1047</v>
      </c>
      <c r="B406" s="50"/>
      <c r="C406" s="51"/>
      <c r="D406" s="51"/>
      <c r="E406" s="14" t="s">
        <v>1049</v>
      </c>
      <c r="F406" s="18">
        <f t="shared" ref="F406:BI408" si="1086">F407</f>
        <v>111528</v>
      </c>
      <c r="G406" s="18">
        <f t="shared" si="1086"/>
        <v>0</v>
      </c>
      <c r="H406" s="18">
        <f t="shared" si="1086"/>
        <v>0</v>
      </c>
      <c r="I406" s="18">
        <f t="shared" si="1086"/>
        <v>0</v>
      </c>
      <c r="J406" s="18">
        <f t="shared" si="1086"/>
        <v>0</v>
      </c>
      <c r="K406" s="18">
        <f t="shared" si="1086"/>
        <v>0</v>
      </c>
      <c r="L406" s="18">
        <f t="shared" si="981"/>
        <v>111528</v>
      </c>
      <c r="M406" s="18">
        <f t="shared" si="982"/>
        <v>0</v>
      </c>
      <c r="N406" s="18">
        <f t="shared" si="983"/>
        <v>0</v>
      </c>
      <c r="O406" s="18">
        <f t="shared" si="1086"/>
        <v>0</v>
      </c>
      <c r="P406" s="18">
        <f t="shared" si="1086"/>
        <v>0</v>
      </c>
      <c r="Q406" s="18">
        <f t="shared" si="1086"/>
        <v>0</v>
      </c>
      <c r="R406" s="18">
        <f t="shared" si="922"/>
        <v>111528</v>
      </c>
      <c r="S406" s="18">
        <f t="shared" si="923"/>
        <v>0</v>
      </c>
      <c r="T406" s="18">
        <f t="shared" si="924"/>
        <v>0</v>
      </c>
      <c r="U406" s="18">
        <f t="shared" si="1086"/>
        <v>0</v>
      </c>
      <c r="V406" s="18">
        <f t="shared" si="1086"/>
        <v>0</v>
      </c>
      <c r="W406" s="18">
        <f t="shared" si="1086"/>
        <v>0</v>
      </c>
      <c r="X406" s="18">
        <f t="shared" si="925"/>
        <v>111528</v>
      </c>
      <c r="Y406" s="18">
        <f t="shared" si="926"/>
        <v>0</v>
      </c>
      <c r="Z406" s="18">
        <f t="shared" si="927"/>
        <v>0</v>
      </c>
      <c r="AA406" s="18">
        <f t="shared" si="1086"/>
        <v>0</v>
      </c>
      <c r="AB406" s="18">
        <f t="shared" si="1086"/>
        <v>0</v>
      </c>
      <c r="AC406" s="18">
        <f t="shared" si="1086"/>
        <v>0</v>
      </c>
      <c r="AD406" s="18">
        <f t="shared" si="928"/>
        <v>111528</v>
      </c>
      <c r="AE406" s="18">
        <f t="shared" si="929"/>
        <v>0</v>
      </c>
      <c r="AF406" s="18">
        <f t="shared" si="930"/>
        <v>0</v>
      </c>
      <c r="AG406" s="18">
        <f t="shared" si="1086"/>
        <v>0</v>
      </c>
      <c r="AH406" s="18">
        <f t="shared" si="931"/>
        <v>111528</v>
      </c>
      <c r="AI406" s="18">
        <f t="shared" si="932"/>
        <v>0</v>
      </c>
      <c r="AJ406" s="18">
        <f t="shared" si="933"/>
        <v>0</v>
      </c>
      <c r="AK406" s="18">
        <f t="shared" si="1086"/>
        <v>23566.526000000002</v>
      </c>
      <c r="AL406" s="18">
        <f t="shared" si="1086"/>
        <v>0</v>
      </c>
      <c r="AM406" s="18">
        <f t="shared" si="1086"/>
        <v>0</v>
      </c>
      <c r="AN406" s="18">
        <f t="shared" si="934"/>
        <v>135094.52600000001</v>
      </c>
      <c r="AO406" s="18">
        <f t="shared" si="935"/>
        <v>0</v>
      </c>
      <c r="AP406" s="18">
        <f t="shared" si="936"/>
        <v>0</v>
      </c>
      <c r="AQ406" s="18">
        <f t="shared" si="1086"/>
        <v>0</v>
      </c>
      <c r="AR406" s="18">
        <f t="shared" si="937"/>
        <v>135094.52600000001</v>
      </c>
      <c r="AS406" s="18">
        <f t="shared" si="1086"/>
        <v>0</v>
      </c>
      <c r="AT406" s="18">
        <f t="shared" si="1086"/>
        <v>0</v>
      </c>
      <c r="AU406" s="18">
        <f t="shared" si="1086"/>
        <v>0</v>
      </c>
      <c r="AV406" s="18">
        <f t="shared" si="1083"/>
        <v>135094.52600000001</v>
      </c>
      <c r="AW406" s="18">
        <f t="shared" si="1084"/>
        <v>0</v>
      </c>
      <c r="AX406" s="18">
        <f t="shared" si="1085"/>
        <v>0</v>
      </c>
      <c r="AY406" s="18">
        <f t="shared" si="1086"/>
        <v>0</v>
      </c>
      <c r="AZ406" s="18">
        <f t="shared" si="1086"/>
        <v>0</v>
      </c>
      <c r="BA406" s="18">
        <f t="shared" si="1081"/>
        <v>135094.52600000001</v>
      </c>
      <c r="BB406" s="18">
        <f t="shared" si="1082"/>
        <v>0</v>
      </c>
      <c r="BC406" s="18">
        <f t="shared" si="1086"/>
        <v>0</v>
      </c>
      <c r="BD406" s="18">
        <f t="shared" si="1086"/>
        <v>0</v>
      </c>
      <c r="BE406" s="18">
        <f t="shared" si="1086"/>
        <v>0</v>
      </c>
      <c r="BF406" s="18">
        <f t="shared" si="1071"/>
        <v>135094.52600000001</v>
      </c>
      <c r="BG406" s="18">
        <f t="shared" si="1072"/>
        <v>0</v>
      </c>
      <c r="BH406" s="18">
        <f t="shared" si="1073"/>
        <v>0</v>
      </c>
      <c r="BI406" s="18">
        <f t="shared" si="1086"/>
        <v>0</v>
      </c>
      <c r="BJ406" s="25"/>
      <c r="BK406" s="36"/>
    </row>
    <row r="407" spans="1:92" ht="46.8" x14ac:dyDescent="0.3">
      <c r="A407" s="19" t="s">
        <v>1047</v>
      </c>
      <c r="B407" s="50">
        <v>600</v>
      </c>
      <c r="C407" s="51"/>
      <c r="D407" s="51"/>
      <c r="E407" s="14" t="s">
        <v>458</v>
      </c>
      <c r="F407" s="18">
        <f t="shared" si="1086"/>
        <v>111528</v>
      </c>
      <c r="G407" s="18">
        <f t="shared" si="1086"/>
        <v>0</v>
      </c>
      <c r="H407" s="18">
        <f t="shared" si="1086"/>
        <v>0</v>
      </c>
      <c r="I407" s="18">
        <f t="shared" si="1086"/>
        <v>0</v>
      </c>
      <c r="J407" s="18">
        <f t="shared" si="1086"/>
        <v>0</v>
      </c>
      <c r="K407" s="18">
        <f t="shared" si="1086"/>
        <v>0</v>
      </c>
      <c r="L407" s="18">
        <f t="shared" si="981"/>
        <v>111528</v>
      </c>
      <c r="M407" s="18">
        <f t="shared" si="982"/>
        <v>0</v>
      </c>
      <c r="N407" s="18">
        <f t="shared" si="983"/>
        <v>0</v>
      </c>
      <c r="O407" s="18">
        <f t="shared" si="1086"/>
        <v>0</v>
      </c>
      <c r="P407" s="18">
        <f t="shared" si="1086"/>
        <v>0</v>
      </c>
      <c r="Q407" s="18">
        <f t="shared" si="1086"/>
        <v>0</v>
      </c>
      <c r="R407" s="18">
        <f t="shared" si="922"/>
        <v>111528</v>
      </c>
      <c r="S407" s="18">
        <f t="shared" si="923"/>
        <v>0</v>
      </c>
      <c r="T407" s="18">
        <f t="shared" si="924"/>
        <v>0</v>
      </c>
      <c r="U407" s="18">
        <f t="shared" si="1086"/>
        <v>0</v>
      </c>
      <c r="V407" s="18">
        <f t="shared" si="1086"/>
        <v>0</v>
      </c>
      <c r="W407" s="18">
        <f t="shared" si="1086"/>
        <v>0</v>
      </c>
      <c r="X407" s="18">
        <f t="shared" si="925"/>
        <v>111528</v>
      </c>
      <c r="Y407" s="18">
        <f t="shared" si="926"/>
        <v>0</v>
      </c>
      <c r="Z407" s="18">
        <f t="shared" si="927"/>
        <v>0</v>
      </c>
      <c r="AA407" s="18">
        <f t="shared" si="1086"/>
        <v>0</v>
      </c>
      <c r="AB407" s="18">
        <f t="shared" si="1086"/>
        <v>0</v>
      </c>
      <c r="AC407" s="18">
        <f t="shared" si="1086"/>
        <v>0</v>
      </c>
      <c r="AD407" s="18">
        <f t="shared" si="928"/>
        <v>111528</v>
      </c>
      <c r="AE407" s="18">
        <f t="shared" si="929"/>
        <v>0</v>
      </c>
      <c r="AF407" s="18">
        <f t="shared" si="930"/>
        <v>0</v>
      </c>
      <c r="AG407" s="18">
        <f t="shared" si="1086"/>
        <v>0</v>
      </c>
      <c r="AH407" s="18">
        <f t="shared" si="931"/>
        <v>111528</v>
      </c>
      <c r="AI407" s="18">
        <f t="shared" si="932"/>
        <v>0</v>
      </c>
      <c r="AJ407" s="18">
        <f t="shared" si="933"/>
        <v>0</v>
      </c>
      <c r="AK407" s="18">
        <f t="shared" si="1086"/>
        <v>23566.526000000002</v>
      </c>
      <c r="AL407" s="18">
        <f t="shared" si="1086"/>
        <v>0</v>
      </c>
      <c r="AM407" s="18">
        <f t="shared" si="1086"/>
        <v>0</v>
      </c>
      <c r="AN407" s="18">
        <f t="shared" si="934"/>
        <v>135094.52600000001</v>
      </c>
      <c r="AO407" s="18">
        <f t="shared" si="935"/>
        <v>0</v>
      </c>
      <c r="AP407" s="18">
        <f t="shared" si="936"/>
        <v>0</v>
      </c>
      <c r="AQ407" s="18">
        <f t="shared" si="1086"/>
        <v>0</v>
      </c>
      <c r="AR407" s="18">
        <f t="shared" si="937"/>
        <v>135094.52600000001</v>
      </c>
      <c r="AS407" s="18">
        <f t="shared" si="1086"/>
        <v>0</v>
      </c>
      <c r="AT407" s="18">
        <f t="shared" si="1086"/>
        <v>0</v>
      </c>
      <c r="AU407" s="18">
        <f t="shared" si="1086"/>
        <v>0</v>
      </c>
      <c r="AV407" s="18">
        <f t="shared" si="1083"/>
        <v>135094.52600000001</v>
      </c>
      <c r="AW407" s="18">
        <f t="shared" si="1084"/>
        <v>0</v>
      </c>
      <c r="AX407" s="18">
        <f t="shared" si="1085"/>
        <v>0</v>
      </c>
      <c r="AY407" s="18">
        <f t="shared" si="1086"/>
        <v>0</v>
      </c>
      <c r="AZ407" s="18">
        <f t="shared" si="1086"/>
        <v>0</v>
      </c>
      <c r="BA407" s="18">
        <f t="shared" si="1081"/>
        <v>135094.52600000001</v>
      </c>
      <c r="BB407" s="18">
        <f t="shared" si="1082"/>
        <v>0</v>
      </c>
      <c r="BC407" s="18">
        <f t="shared" si="1086"/>
        <v>0</v>
      </c>
      <c r="BD407" s="18">
        <f t="shared" si="1086"/>
        <v>0</v>
      </c>
      <c r="BE407" s="18">
        <f t="shared" si="1086"/>
        <v>0</v>
      </c>
      <c r="BF407" s="18">
        <f t="shared" si="1071"/>
        <v>135094.52600000001</v>
      </c>
      <c r="BG407" s="18">
        <f t="shared" si="1072"/>
        <v>0</v>
      </c>
      <c r="BH407" s="18">
        <f t="shared" si="1073"/>
        <v>0</v>
      </c>
      <c r="BI407" s="18">
        <f t="shared" si="1086"/>
        <v>0</v>
      </c>
      <c r="BJ407" s="25"/>
      <c r="BK407" s="36"/>
    </row>
    <row r="408" spans="1:92" x14ac:dyDescent="0.3">
      <c r="A408" s="19" t="s">
        <v>1047</v>
      </c>
      <c r="B408" s="50">
        <v>620</v>
      </c>
      <c r="C408" s="51"/>
      <c r="D408" s="51"/>
      <c r="E408" s="14" t="s">
        <v>473</v>
      </c>
      <c r="F408" s="18">
        <f t="shared" si="1086"/>
        <v>111528</v>
      </c>
      <c r="G408" s="18">
        <f t="shared" si="1086"/>
        <v>0</v>
      </c>
      <c r="H408" s="18">
        <f t="shared" si="1086"/>
        <v>0</v>
      </c>
      <c r="I408" s="18">
        <f t="shared" si="1086"/>
        <v>0</v>
      </c>
      <c r="J408" s="18">
        <f t="shared" si="1086"/>
        <v>0</v>
      </c>
      <c r="K408" s="18">
        <f t="shared" si="1086"/>
        <v>0</v>
      </c>
      <c r="L408" s="18">
        <f t="shared" si="981"/>
        <v>111528</v>
      </c>
      <c r="M408" s="18">
        <f t="shared" si="982"/>
        <v>0</v>
      </c>
      <c r="N408" s="18">
        <f t="shared" si="983"/>
        <v>0</v>
      </c>
      <c r="O408" s="18">
        <f t="shared" si="1086"/>
        <v>0</v>
      </c>
      <c r="P408" s="18">
        <f t="shared" si="1086"/>
        <v>0</v>
      </c>
      <c r="Q408" s="18">
        <f t="shared" si="1086"/>
        <v>0</v>
      </c>
      <c r="R408" s="18">
        <f t="shared" si="922"/>
        <v>111528</v>
      </c>
      <c r="S408" s="18">
        <f t="shared" si="923"/>
        <v>0</v>
      </c>
      <c r="T408" s="18">
        <f t="shared" si="924"/>
        <v>0</v>
      </c>
      <c r="U408" s="18">
        <f t="shared" si="1086"/>
        <v>0</v>
      </c>
      <c r="V408" s="18">
        <f t="shared" si="1086"/>
        <v>0</v>
      </c>
      <c r="W408" s="18">
        <f t="shared" si="1086"/>
        <v>0</v>
      </c>
      <c r="X408" s="18">
        <f t="shared" si="925"/>
        <v>111528</v>
      </c>
      <c r="Y408" s="18">
        <f t="shared" si="926"/>
        <v>0</v>
      </c>
      <c r="Z408" s="18">
        <f t="shared" si="927"/>
        <v>0</v>
      </c>
      <c r="AA408" s="18">
        <f t="shared" si="1086"/>
        <v>0</v>
      </c>
      <c r="AB408" s="18">
        <f t="shared" si="1086"/>
        <v>0</v>
      </c>
      <c r="AC408" s="18">
        <f t="shared" si="1086"/>
        <v>0</v>
      </c>
      <c r="AD408" s="18">
        <f t="shared" si="928"/>
        <v>111528</v>
      </c>
      <c r="AE408" s="18">
        <f t="shared" si="929"/>
        <v>0</v>
      </c>
      <c r="AF408" s="18">
        <f t="shared" si="930"/>
        <v>0</v>
      </c>
      <c r="AG408" s="18">
        <f t="shared" si="1086"/>
        <v>0</v>
      </c>
      <c r="AH408" s="18">
        <f t="shared" si="931"/>
        <v>111528</v>
      </c>
      <c r="AI408" s="18">
        <f t="shared" si="932"/>
        <v>0</v>
      </c>
      <c r="AJ408" s="18">
        <f t="shared" si="933"/>
        <v>0</v>
      </c>
      <c r="AK408" s="18">
        <f t="shared" si="1086"/>
        <v>23566.526000000002</v>
      </c>
      <c r="AL408" s="18">
        <f t="shared" si="1086"/>
        <v>0</v>
      </c>
      <c r="AM408" s="18">
        <f t="shared" si="1086"/>
        <v>0</v>
      </c>
      <c r="AN408" s="18">
        <f t="shared" si="934"/>
        <v>135094.52600000001</v>
      </c>
      <c r="AO408" s="18">
        <f t="shared" si="935"/>
        <v>0</v>
      </c>
      <c r="AP408" s="18">
        <f t="shared" si="936"/>
        <v>0</v>
      </c>
      <c r="AQ408" s="18">
        <f t="shared" si="1086"/>
        <v>0</v>
      </c>
      <c r="AR408" s="18">
        <f t="shared" si="937"/>
        <v>135094.52600000001</v>
      </c>
      <c r="AS408" s="18">
        <f t="shared" si="1086"/>
        <v>0</v>
      </c>
      <c r="AT408" s="18">
        <f t="shared" si="1086"/>
        <v>0</v>
      </c>
      <c r="AU408" s="18">
        <f t="shared" si="1086"/>
        <v>0</v>
      </c>
      <c r="AV408" s="18">
        <f t="shared" si="1083"/>
        <v>135094.52600000001</v>
      </c>
      <c r="AW408" s="18">
        <f t="shared" si="1084"/>
        <v>0</v>
      </c>
      <c r="AX408" s="18">
        <f t="shared" si="1085"/>
        <v>0</v>
      </c>
      <c r="AY408" s="18">
        <f t="shared" si="1086"/>
        <v>0</v>
      </c>
      <c r="AZ408" s="18">
        <f t="shared" si="1086"/>
        <v>0</v>
      </c>
      <c r="BA408" s="18">
        <f t="shared" si="1081"/>
        <v>135094.52600000001</v>
      </c>
      <c r="BB408" s="18">
        <f t="shared" si="1082"/>
        <v>0</v>
      </c>
      <c r="BC408" s="18">
        <f t="shared" si="1086"/>
        <v>0</v>
      </c>
      <c r="BD408" s="18">
        <f t="shared" si="1086"/>
        <v>0</v>
      </c>
      <c r="BE408" s="18">
        <f t="shared" si="1086"/>
        <v>0</v>
      </c>
      <c r="BF408" s="18">
        <f t="shared" si="1071"/>
        <v>135094.52600000001</v>
      </c>
      <c r="BG408" s="18">
        <f t="shared" si="1072"/>
        <v>0</v>
      </c>
      <c r="BH408" s="18">
        <f t="shared" si="1073"/>
        <v>0</v>
      </c>
      <c r="BI408" s="18">
        <f t="shared" si="1086"/>
        <v>0</v>
      </c>
      <c r="BJ408" s="25"/>
      <c r="BK408" s="36"/>
    </row>
    <row r="409" spans="1:92" x14ac:dyDescent="0.3">
      <c r="A409" s="19" t="s">
        <v>1047</v>
      </c>
      <c r="B409" s="50">
        <v>620</v>
      </c>
      <c r="C409" s="51" t="s">
        <v>23</v>
      </c>
      <c r="D409" s="51" t="s">
        <v>5</v>
      </c>
      <c r="E409" s="14" t="s">
        <v>442</v>
      </c>
      <c r="F409" s="18">
        <v>111528</v>
      </c>
      <c r="G409" s="18">
        <v>0</v>
      </c>
      <c r="H409" s="18">
        <v>0</v>
      </c>
      <c r="I409" s="18"/>
      <c r="J409" s="18"/>
      <c r="K409" s="18"/>
      <c r="L409" s="18">
        <f t="shared" si="981"/>
        <v>111528</v>
      </c>
      <c r="M409" s="18">
        <f t="shared" si="982"/>
        <v>0</v>
      </c>
      <c r="N409" s="18">
        <f t="shared" si="983"/>
        <v>0</v>
      </c>
      <c r="O409" s="18"/>
      <c r="P409" s="18"/>
      <c r="Q409" s="18"/>
      <c r="R409" s="18">
        <f t="shared" si="922"/>
        <v>111528</v>
      </c>
      <c r="S409" s="18">
        <f t="shared" si="923"/>
        <v>0</v>
      </c>
      <c r="T409" s="18">
        <f t="shared" si="924"/>
        <v>0</v>
      </c>
      <c r="U409" s="18"/>
      <c r="V409" s="18"/>
      <c r="W409" s="18"/>
      <c r="X409" s="18">
        <f t="shared" si="925"/>
        <v>111528</v>
      </c>
      <c r="Y409" s="18">
        <f t="shared" si="926"/>
        <v>0</v>
      </c>
      <c r="Z409" s="18">
        <f t="shared" si="927"/>
        <v>0</v>
      </c>
      <c r="AA409" s="18"/>
      <c r="AB409" s="18"/>
      <c r="AC409" s="18"/>
      <c r="AD409" s="18">
        <f t="shared" si="928"/>
        <v>111528</v>
      </c>
      <c r="AE409" s="18">
        <f t="shared" si="929"/>
        <v>0</v>
      </c>
      <c r="AF409" s="18">
        <f t="shared" si="930"/>
        <v>0</v>
      </c>
      <c r="AG409" s="18"/>
      <c r="AH409" s="18">
        <f t="shared" si="931"/>
        <v>111528</v>
      </c>
      <c r="AI409" s="18">
        <f t="shared" si="932"/>
        <v>0</v>
      </c>
      <c r="AJ409" s="18">
        <f t="shared" si="933"/>
        <v>0</v>
      </c>
      <c r="AK409" s="18">
        <v>23566.526000000002</v>
      </c>
      <c r="AL409" s="18"/>
      <c r="AM409" s="18"/>
      <c r="AN409" s="18">
        <f t="shared" si="934"/>
        <v>135094.52600000001</v>
      </c>
      <c r="AO409" s="18">
        <f t="shared" si="935"/>
        <v>0</v>
      </c>
      <c r="AP409" s="18">
        <f t="shared" si="936"/>
        <v>0</v>
      </c>
      <c r="AQ409" s="18"/>
      <c r="AR409" s="18">
        <f t="shared" si="937"/>
        <v>135094.52600000001</v>
      </c>
      <c r="AS409" s="18"/>
      <c r="AT409" s="18"/>
      <c r="AU409" s="18"/>
      <c r="AV409" s="18">
        <f t="shared" si="1083"/>
        <v>135094.52600000001</v>
      </c>
      <c r="AW409" s="18">
        <f t="shared" si="1084"/>
        <v>0</v>
      </c>
      <c r="AX409" s="18">
        <f t="shared" si="1085"/>
        <v>0</v>
      </c>
      <c r="AY409" s="18"/>
      <c r="AZ409" s="18"/>
      <c r="BA409" s="18">
        <f t="shared" si="1081"/>
        <v>135094.52600000001</v>
      </c>
      <c r="BB409" s="18">
        <f t="shared" si="1082"/>
        <v>0</v>
      </c>
      <c r="BC409" s="18"/>
      <c r="BD409" s="18"/>
      <c r="BE409" s="18"/>
      <c r="BF409" s="18">
        <f t="shared" si="1071"/>
        <v>135094.52600000001</v>
      </c>
      <c r="BG409" s="18">
        <f t="shared" si="1072"/>
        <v>0</v>
      </c>
      <c r="BH409" s="18">
        <f t="shared" si="1073"/>
        <v>0</v>
      </c>
      <c r="BI409" s="18"/>
      <c r="BJ409" s="25"/>
      <c r="BK409" s="36"/>
    </row>
    <row r="410" spans="1:92" s="11" customFormat="1" ht="31.2" x14ac:dyDescent="0.3">
      <c r="A410" s="10" t="s">
        <v>76</v>
      </c>
      <c r="B410" s="16"/>
      <c r="C410" s="10"/>
      <c r="D410" s="10"/>
      <c r="E410" s="15" t="s">
        <v>734</v>
      </c>
      <c r="F410" s="17">
        <f t="shared" ref="F410:AG410" si="1087">F411</f>
        <v>465280</v>
      </c>
      <c r="G410" s="17">
        <f t="shared" si="1087"/>
        <v>454080.1</v>
      </c>
      <c r="H410" s="17">
        <f t="shared" si="1087"/>
        <v>453874.69999999995</v>
      </c>
      <c r="I410" s="17">
        <f t="shared" si="1087"/>
        <v>0</v>
      </c>
      <c r="J410" s="17">
        <f t="shared" si="1087"/>
        <v>0</v>
      </c>
      <c r="K410" s="17">
        <f t="shared" si="1087"/>
        <v>0</v>
      </c>
      <c r="L410" s="17">
        <f t="shared" si="981"/>
        <v>465280</v>
      </c>
      <c r="M410" s="17">
        <f t="shared" si="982"/>
        <v>454080.1</v>
      </c>
      <c r="N410" s="17">
        <f t="shared" si="983"/>
        <v>453874.69999999995</v>
      </c>
      <c r="O410" s="17">
        <f t="shared" si="1087"/>
        <v>0</v>
      </c>
      <c r="P410" s="17">
        <f t="shared" si="1087"/>
        <v>0</v>
      </c>
      <c r="Q410" s="17">
        <f t="shared" si="1087"/>
        <v>0</v>
      </c>
      <c r="R410" s="17">
        <f t="shared" si="922"/>
        <v>465280</v>
      </c>
      <c r="S410" s="17">
        <f t="shared" si="923"/>
        <v>454080.1</v>
      </c>
      <c r="T410" s="17">
        <f t="shared" si="924"/>
        <v>453874.69999999995</v>
      </c>
      <c r="U410" s="17">
        <f t="shared" si="1087"/>
        <v>0</v>
      </c>
      <c r="V410" s="17">
        <f t="shared" si="1087"/>
        <v>0</v>
      </c>
      <c r="W410" s="17">
        <f t="shared" si="1087"/>
        <v>0</v>
      </c>
      <c r="X410" s="17">
        <f t="shared" si="925"/>
        <v>465280</v>
      </c>
      <c r="Y410" s="17">
        <f t="shared" si="926"/>
        <v>454080.1</v>
      </c>
      <c r="Z410" s="17">
        <f t="shared" si="927"/>
        <v>453874.69999999995</v>
      </c>
      <c r="AA410" s="17">
        <f t="shared" si="1087"/>
        <v>0</v>
      </c>
      <c r="AB410" s="17">
        <f t="shared" si="1087"/>
        <v>0</v>
      </c>
      <c r="AC410" s="17">
        <f t="shared" si="1087"/>
        <v>0</v>
      </c>
      <c r="AD410" s="18">
        <f t="shared" si="928"/>
        <v>465280</v>
      </c>
      <c r="AE410" s="18">
        <f t="shared" si="929"/>
        <v>454080.1</v>
      </c>
      <c r="AF410" s="18">
        <f t="shared" si="930"/>
        <v>453874.69999999995</v>
      </c>
      <c r="AG410" s="17">
        <f t="shared" si="1087"/>
        <v>0</v>
      </c>
      <c r="AH410" s="17">
        <f t="shared" si="931"/>
        <v>465280</v>
      </c>
      <c r="AI410" s="17">
        <f t="shared" si="932"/>
        <v>454080.1</v>
      </c>
      <c r="AJ410" s="17">
        <f t="shared" si="933"/>
        <v>453874.69999999995</v>
      </c>
      <c r="AK410" s="17">
        <f>AK411+AK444</f>
        <v>12271.603999999999</v>
      </c>
      <c r="AL410" s="17">
        <f t="shared" ref="AL410:BI410" si="1088">AL411+AL444</f>
        <v>0</v>
      </c>
      <c r="AM410" s="17">
        <f t="shared" si="1088"/>
        <v>0</v>
      </c>
      <c r="AN410" s="17">
        <f t="shared" ref="AN410:AN473" si="1089">AH410+AK410</f>
        <v>477551.60399999999</v>
      </c>
      <c r="AO410" s="17">
        <f t="shared" ref="AO410:AO473" si="1090">AI410+AL410</f>
        <v>454080.1</v>
      </c>
      <c r="AP410" s="17">
        <f t="shared" ref="AP410:AP473" si="1091">AJ410+AM410</f>
        <v>453874.69999999995</v>
      </c>
      <c r="AQ410" s="17">
        <f t="shared" ref="AQ410" si="1092">AQ411+AQ444</f>
        <v>0</v>
      </c>
      <c r="AR410" s="17">
        <f t="shared" ref="AR410:AR473" si="1093">AN410+AQ410</f>
        <v>477551.60399999999</v>
      </c>
      <c r="AS410" s="17">
        <f t="shared" ref="AS410:AU410" si="1094">AS411+AS444</f>
        <v>0</v>
      </c>
      <c r="AT410" s="17">
        <f t="shared" si="1094"/>
        <v>0</v>
      </c>
      <c r="AU410" s="17">
        <f t="shared" si="1094"/>
        <v>0</v>
      </c>
      <c r="AV410" s="17">
        <f t="shared" si="1083"/>
        <v>477551.60399999999</v>
      </c>
      <c r="AW410" s="17">
        <f t="shared" si="1084"/>
        <v>454080.1</v>
      </c>
      <c r="AX410" s="17">
        <f t="shared" si="1085"/>
        <v>453874.69999999995</v>
      </c>
      <c r="AY410" s="17">
        <f t="shared" ref="AY410:AZ410" si="1095">AY411+AY444</f>
        <v>0</v>
      </c>
      <c r="AZ410" s="17">
        <f t="shared" si="1095"/>
        <v>0</v>
      </c>
      <c r="BA410" s="18">
        <f t="shared" si="1081"/>
        <v>477551.60399999999</v>
      </c>
      <c r="BB410" s="18">
        <f t="shared" si="1082"/>
        <v>454080.1</v>
      </c>
      <c r="BC410" s="17">
        <f t="shared" ref="BC410:BE410" si="1096">BC411+BC444</f>
        <v>4731.0999999999995</v>
      </c>
      <c r="BD410" s="17">
        <f t="shared" si="1096"/>
        <v>0</v>
      </c>
      <c r="BE410" s="17">
        <f t="shared" si="1096"/>
        <v>0</v>
      </c>
      <c r="BF410" s="17">
        <f t="shared" si="1071"/>
        <v>482282.70399999997</v>
      </c>
      <c r="BG410" s="17">
        <f t="shared" si="1072"/>
        <v>454080.1</v>
      </c>
      <c r="BH410" s="17">
        <f t="shared" si="1073"/>
        <v>453874.69999999995</v>
      </c>
      <c r="BI410" s="17">
        <f t="shared" si="1088"/>
        <v>0</v>
      </c>
      <c r="BJ410" s="25"/>
      <c r="BK410" s="35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</row>
    <row r="411" spans="1:92" ht="62.4" x14ac:dyDescent="0.3">
      <c r="A411" s="51" t="s">
        <v>77</v>
      </c>
      <c r="B411" s="50"/>
      <c r="C411" s="51"/>
      <c r="D411" s="51"/>
      <c r="E411" s="14" t="s">
        <v>1422</v>
      </c>
      <c r="F411" s="18">
        <f>F412+F416+F424+F435+F440+F431+F420</f>
        <v>465280</v>
      </c>
      <c r="G411" s="18">
        <f t="shared" ref="G411:BI411" si="1097">G412+G416+G424+G435+G440+G431+G420</f>
        <v>454080.1</v>
      </c>
      <c r="H411" s="18">
        <f t="shared" si="1097"/>
        <v>453874.69999999995</v>
      </c>
      <c r="I411" s="18">
        <f t="shared" ref="I411:K411" si="1098">I412+I416+I424+I435+I440+I431+I420</f>
        <v>0</v>
      </c>
      <c r="J411" s="18">
        <f t="shared" si="1098"/>
        <v>0</v>
      </c>
      <c r="K411" s="18">
        <f t="shared" si="1098"/>
        <v>0</v>
      </c>
      <c r="L411" s="18">
        <f t="shared" si="981"/>
        <v>465280</v>
      </c>
      <c r="M411" s="18">
        <f t="shared" si="982"/>
        <v>454080.1</v>
      </c>
      <c r="N411" s="18">
        <f t="shared" si="983"/>
        <v>453874.69999999995</v>
      </c>
      <c r="O411" s="18">
        <f t="shared" ref="O411:Q411" si="1099">O412+O416+O424+O435+O440+O431+O420</f>
        <v>0</v>
      </c>
      <c r="P411" s="18">
        <f t="shared" si="1099"/>
        <v>0</v>
      </c>
      <c r="Q411" s="18">
        <f t="shared" si="1099"/>
        <v>0</v>
      </c>
      <c r="R411" s="18">
        <f t="shared" si="922"/>
        <v>465280</v>
      </c>
      <c r="S411" s="18">
        <f t="shared" si="923"/>
        <v>454080.1</v>
      </c>
      <c r="T411" s="18">
        <f t="shared" si="924"/>
        <v>453874.69999999995</v>
      </c>
      <c r="U411" s="18">
        <f t="shared" ref="U411:W411" si="1100">U412+U416+U424+U435+U440+U431+U420</f>
        <v>0</v>
      </c>
      <c r="V411" s="18">
        <f t="shared" si="1100"/>
        <v>0</v>
      </c>
      <c r="W411" s="18">
        <f t="shared" si="1100"/>
        <v>0</v>
      </c>
      <c r="X411" s="18">
        <f t="shared" si="925"/>
        <v>465280</v>
      </c>
      <c r="Y411" s="18">
        <f t="shared" si="926"/>
        <v>454080.1</v>
      </c>
      <c r="Z411" s="18">
        <f t="shared" si="927"/>
        <v>453874.69999999995</v>
      </c>
      <c r="AA411" s="18">
        <f t="shared" ref="AA411:AB411" si="1101">AA412+AA416+AA424+AA435+AA440+AA431+AA420</f>
        <v>0</v>
      </c>
      <c r="AB411" s="18">
        <f t="shared" si="1101"/>
        <v>0</v>
      </c>
      <c r="AC411" s="18">
        <f t="shared" ref="AC411" si="1102">AC412+AC416+AC424+AC435+AC440+AC431+AC420</f>
        <v>0</v>
      </c>
      <c r="AD411" s="18">
        <f t="shared" si="928"/>
        <v>465280</v>
      </c>
      <c r="AE411" s="18">
        <f t="shared" si="929"/>
        <v>454080.1</v>
      </c>
      <c r="AF411" s="18">
        <f t="shared" si="930"/>
        <v>453874.69999999995</v>
      </c>
      <c r="AG411" s="18">
        <f t="shared" ref="AG411" si="1103">AG412+AG416+AG424+AG435+AG440+AG431+AG420</f>
        <v>0</v>
      </c>
      <c r="AH411" s="18">
        <f t="shared" si="931"/>
        <v>465280</v>
      </c>
      <c r="AI411" s="18">
        <f t="shared" si="932"/>
        <v>454080.1</v>
      </c>
      <c r="AJ411" s="18">
        <f t="shared" si="933"/>
        <v>453874.69999999995</v>
      </c>
      <c r="AK411" s="18">
        <f t="shared" ref="AK411:AM411" si="1104">AK412+AK416+AK424+AK435+AK440+AK431+AK420</f>
        <v>0</v>
      </c>
      <c r="AL411" s="18">
        <f t="shared" si="1104"/>
        <v>0</v>
      </c>
      <c r="AM411" s="18">
        <f t="shared" si="1104"/>
        <v>0</v>
      </c>
      <c r="AN411" s="18">
        <f t="shared" si="1089"/>
        <v>465280</v>
      </c>
      <c r="AO411" s="18">
        <f t="shared" si="1090"/>
        <v>454080.1</v>
      </c>
      <c r="AP411" s="18">
        <f t="shared" si="1091"/>
        <v>453874.69999999995</v>
      </c>
      <c r="AQ411" s="18">
        <f t="shared" ref="AQ411" si="1105">AQ412+AQ416+AQ424+AQ435+AQ440+AQ431+AQ420</f>
        <v>0</v>
      </c>
      <c r="AR411" s="18">
        <f t="shared" si="1093"/>
        <v>465280</v>
      </c>
      <c r="AS411" s="18">
        <f t="shared" ref="AS411:AU411" si="1106">AS412+AS416+AS424+AS435+AS440+AS431+AS420</f>
        <v>0</v>
      </c>
      <c r="AT411" s="18">
        <f t="shared" si="1106"/>
        <v>0</v>
      </c>
      <c r="AU411" s="18">
        <f t="shared" si="1106"/>
        <v>0</v>
      </c>
      <c r="AV411" s="18">
        <f t="shared" si="1083"/>
        <v>465280</v>
      </c>
      <c r="AW411" s="18">
        <f t="shared" si="1084"/>
        <v>454080.1</v>
      </c>
      <c r="AX411" s="18">
        <f t="shared" si="1085"/>
        <v>453874.69999999995</v>
      </c>
      <c r="AY411" s="18">
        <f t="shared" ref="AY411:AZ411" si="1107">AY412+AY416+AY424+AY435+AY440+AY431+AY420</f>
        <v>0</v>
      </c>
      <c r="AZ411" s="18">
        <f t="shared" si="1107"/>
        <v>0</v>
      </c>
      <c r="BA411" s="18">
        <f t="shared" si="1081"/>
        <v>465280</v>
      </c>
      <c r="BB411" s="18">
        <f t="shared" si="1082"/>
        <v>454080.1</v>
      </c>
      <c r="BC411" s="18">
        <f t="shared" ref="BC411:BE411" si="1108">BC412+BC416+BC424+BC435+BC440+BC431+BC420</f>
        <v>4731.0999999999995</v>
      </c>
      <c r="BD411" s="18">
        <f t="shared" si="1108"/>
        <v>0</v>
      </c>
      <c r="BE411" s="18">
        <f t="shared" si="1108"/>
        <v>0</v>
      </c>
      <c r="BF411" s="18">
        <f t="shared" si="1071"/>
        <v>470011.1</v>
      </c>
      <c r="BG411" s="18">
        <f t="shared" si="1072"/>
        <v>454080.1</v>
      </c>
      <c r="BH411" s="18">
        <f t="shared" si="1073"/>
        <v>453874.69999999995</v>
      </c>
      <c r="BI411" s="18">
        <f t="shared" si="1097"/>
        <v>0</v>
      </c>
      <c r="BJ411" s="25"/>
      <c r="BK411" s="36"/>
    </row>
    <row r="412" spans="1:92" ht="46.8" x14ac:dyDescent="0.3">
      <c r="A412" s="51" t="s">
        <v>71</v>
      </c>
      <c r="B412" s="50"/>
      <c r="C412" s="51"/>
      <c r="D412" s="51"/>
      <c r="E412" s="14" t="s">
        <v>501</v>
      </c>
      <c r="F412" s="18">
        <f t="shared" ref="F412:BI414" si="1109">F413</f>
        <v>439443.8</v>
      </c>
      <c r="G412" s="18">
        <f t="shared" si="1109"/>
        <v>432031.1</v>
      </c>
      <c r="H412" s="18">
        <f t="shared" si="1109"/>
        <v>432031.1</v>
      </c>
      <c r="I412" s="18">
        <f t="shared" si="1109"/>
        <v>0</v>
      </c>
      <c r="J412" s="18">
        <f t="shared" si="1109"/>
        <v>0</v>
      </c>
      <c r="K412" s="18">
        <f t="shared" si="1109"/>
        <v>0</v>
      </c>
      <c r="L412" s="18">
        <f t="shared" si="981"/>
        <v>439443.8</v>
      </c>
      <c r="M412" s="18">
        <f t="shared" si="982"/>
        <v>432031.1</v>
      </c>
      <c r="N412" s="18">
        <f t="shared" si="983"/>
        <v>432031.1</v>
      </c>
      <c r="O412" s="18">
        <f t="shared" si="1109"/>
        <v>0</v>
      </c>
      <c r="P412" s="18">
        <f t="shared" si="1109"/>
        <v>0</v>
      </c>
      <c r="Q412" s="18">
        <f t="shared" si="1109"/>
        <v>0</v>
      </c>
      <c r="R412" s="18">
        <f t="shared" si="922"/>
        <v>439443.8</v>
      </c>
      <c r="S412" s="18">
        <f t="shared" si="923"/>
        <v>432031.1</v>
      </c>
      <c r="T412" s="18">
        <f t="shared" si="924"/>
        <v>432031.1</v>
      </c>
      <c r="U412" s="18">
        <f t="shared" si="1109"/>
        <v>0</v>
      </c>
      <c r="V412" s="18">
        <f t="shared" si="1109"/>
        <v>0</v>
      </c>
      <c r="W412" s="18">
        <f t="shared" si="1109"/>
        <v>0</v>
      </c>
      <c r="X412" s="18">
        <f t="shared" si="925"/>
        <v>439443.8</v>
      </c>
      <c r="Y412" s="18">
        <f t="shared" si="926"/>
        <v>432031.1</v>
      </c>
      <c r="Z412" s="18">
        <f t="shared" si="927"/>
        <v>432031.1</v>
      </c>
      <c r="AA412" s="18">
        <f t="shared" si="1109"/>
        <v>0</v>
      </c>
      <c r="AB412" s="18">
        <f t="shared" si="1109"/>
        <v>0</v>
      </c>
      <c r="AC412" s="18">
        <f t="shared" si="1109"/>
        <v>0</v>
      </c>
      <c r="AD412" s="18">
        <f t="shared" si="928"/>
        <v>439443.8</v>
      </c>
      <c r="AE412" s="18">
        <f t="shared" si="929"/>
        <v>432031.1</v>
      </c>
      <c r="AF412" s="18">
        <f t="shared" si="930"/>
        <v>432031.1</v>
      </c>
      <c r="AG412" s="18">
        <f t="shared" si="1109"/>
        <v>0</v>
      </c>
      <c r="AH412" s="18">
        <f t="shared" si="931"/>
        <v>439443.8</v>
      </c>
      <c r="AI412" s="18">
        <f t="shared" si="932"/>
        <v>432031.1</v>
      </c>
      <c r="AJ412" s="18">
        <f t="shared" si="933"/>
        <v>432031.1</v>
      </c>
      <c r="AK412" s="18">
        <f t="shared" si="1109"/>
        <v>0</v>
      </c>
      <c r="AL412" s="18">
        <f t="shared" si="1109"/>
        <v>0</v>
      </c>
      <c r="AM412" s="18">
        <f t="shared" si="1109"/>
        <v>0</v>
      </c>
      <c r="AN412" s="18">
        <f t="shared" si="1089"/>
        <v>439443.8</v>
      </c>
      <c r="AO412" s="18">
        <f t="shared" si="1090"/>
        <v>432031.1</v>
      </c>
      <c r="AP412" s="18">
        <f t="shared" si="1091"/>
        <v>432031.1</v>
      </c>
      <c r="AQ412" s="18">
        <f t="shared" si="1109"/>
        <v>0</v>
      </c>
      <c r="AR412" s="18">
        <f t="shared" si="1093"/>
        <v>439443.8</v>
      </c>
      <c r="AS412" s="18">
        <f t="shared" si="1109"/>
        <v>0</v>
      </c>
      <c r="AT412" s="18">
        <f t="shared" si="1109"/>
        <v>0</v>
      </c>
      <c r="AU412" s="18">
        <f t="shared" si="1109"/>
        <v>0</v>
      </c>
      <c r="AV412" s="18">
        <f t="shared" si="1083"/>
        <v>439443.8</v>
      </c>
      <c r="AW412" s="18">
        <f t="shared" si="1084"/>
        <v>432031.1</v>
      </c>
      <c r="AX412" s="18">
        <f t="shared" si="1085"/>
        <v>432031.1</v>
      </c>
      <c r="AY412" s="18">
        <f t="shared" si="1109"/>
        <v>0</v>
      </c>
      <c r="AZ412" s="18">
        <f t="shared" si="1109"/>
        <v>0</v>
      </c>
      <c r="BA412" s="18">
        <f t="shared" si="1081"/>
        <v>439443.8</v>
      </c>
      <c r="BB412" s="18">
        <f t="shared" si="1082"/>
        <v>432031.1</v>
      </c>
      <c r="BC412" s="18">
        <f t="shared" si="1109"/>
        <v>0</v>
      </c>
      <c r="BD412" s="18">
        <f t="shared" si="1109"/>
        <v>0</v>
      </c>
      <c r="BE412" s="18">
        <f t="shared" si="1109"/>
        <v>0</v>
      </c>
      <c r="BF412" s="18">
        <f t="shared" si="1071"/>
        <v>439443.8</v>
      </c>
      <c r="BG412" s="18">
        <f t="shared" si="1072"/>
        <v>432031.1</v>
      </c>
      <c r="BH412" s="18">
        <f t="shared" si="1073"/>
        <v>432031.1</v>
      </c>
      <c r="BI412" s="18">
        <f t="shared" si="1109"/>
        <v>0</v>
      </c>
      <c r="BJ412" s="25"/>
      <c r="BK412" s="36"/>
    </row>
    <row r="413" spans="1:92" ht="46.8" x14ac:dyDescent="0.3">
      <c r="A413" s="51" t="s">
        <v>71</v>
      </c>
      <c r="B413" s="50">
        <v>600</v>
      </c>
      <c r="C413" s="51"/>
      <c r="D413" s="51"/>
      <c r="E413" s="14" t="s">
        <v>458</v>
      </c>
      <c r="F413" s="18">
        <f t="shared" si="1109"/>
        <v>439443.8</v>
      </c>
      <c r="G413" s="18">
        <f t="shared" si="1109"/>
        <v>432031.1</v>
      </c>
      <c r="H413" s="18">
        <f t="shared" si="1109"/>
        <v>432031.1</v>
      </c>
      <c r="I413" s="18">
        <f t="shared" si="1109"/>
        <v>0</v>
      </c>
      <c r="J413" s="18">
        <f t="shared" si="1109"/>
        <v>0</v>
      </c>
      <c r="K413" s="18">
        <f t="shared" si="1109"/>
        <v>0</v>
      </c>
      <c r="L413" s="18">
        <f t="shared" si="981"/>
        <v>439443.8</v>
      </c>
      <c r="M413" s="18">
        <f t="shared" si="982"/>
        <v>432031.1</v>
      </c>
      <c r="N413" s="18">
        <f t="shared" si="983"/>
        <v>432031.1</v>
      </c>
      <c r="O413" s="18">
        <f t="shared" si="1109"/>
        <v>0</v>
      </c>
      <c r="P413" s="18">
        <f t="shared" si="1109"/>
        <v>0</v>
      </c>
      <c r="Q413" s="18">
        <f t="shared" si="1109"/>
        <v>0</v>
      </c>
      <c r="R413" s="18">
        <f t="shared" si="922"/>
        <v>439443.8</v>
      </c>
      <c r="S413" s="18">
        <f t="shared" si="923"/>
        <v>432031.1</v>
      </c>
      <c r="T413" s="18">
        <f t="shared" si="924"/>
        <v>432031.1</v>
      </c>
      <c r="U413" s="18">
        <f t="shared" si="1109"/>
        <v>0</v>
      </c>
      <c r="V413" s="18">
        <f t="shared" si="1109"/>
        <v>0</v>
      </c>
      <c r="W413" s="18">
        <f t="shared" si="1109"/>
        <v>0</v>
      </c>
      <c r="X413" s="18">
        <f t="shared" si="925"/>
        <v>439443.8</v>
      </c>
      <c r="Y413" s="18">
        <f t="shared" si="926"/>
        <v>432031.1</v>
      </c>
      <c r="Z413" s="18">
        <f t="shared" si="927"/>
        <v>432031.1</v>
      </c>
      <c r="AA413" s="18">
        <f t="shared" si="1109"/>
        <v>0</v>
      </c>
      <c r="AB413" s="18">
        <f t="shared" si="1109"/>
        <v>0</v>
      </c>
      <c r="AC413" s="18">
        <f t="shared" si="1109"/>
        <v>0</v>
      </c>
      <c r="AD413" s="18">
        <f t="shared" si="928"/>
        <v>439443.8</v>
      </c>
      <c r="AE413" s="18">
        <f t="shared" si="929"/>
        <v>432031.1</v>
      </c>
      <c r="AF413" s="18">
        <f t="shared" si="930"/>
        <v>432031.1</v>
      </c>
      <c r="AG413" s="18">
        <f t="shared" si="1109"/>
        <v>0</v>
      </c>
      <c r="AH413" s="18">
        <f t="shared" si="931"/>
        <v>439443.8</v>
      </c>
      <c r="AI413" s="18">
        <f t="shared" si="932"/>
        <v>432031.1</v>
      </c>
      <c r="AJ413" s="18">
        <f t="shared" si="933"/>
        <v>432031.1</v>
      </c>
      <c r="AK413" s="18">
        <f t="shared" si="1109"/>
        <v>0</v>
      </c>
      <c r="AL413" s="18">
        <f t="shared" si="1109"/>
        <v>0</v>
      </c>
      <c r="AM413" s="18">
        <f t="shared" si="1109"/>
        <v>0</v>
      </c>
      <c r="AN413" s="18">
        <f t="shared" si="1089"/>
        <v>439443.8</v>
      </c>
      <c r="AO413" s="18">
        <f t="shared" si="1090"/>
        <v>432031.1</v>
      </c>
      <c r="AP413" s="18">
        <f t="shared" si="1091"/>
        <v>432031.1</v>
      </c>
      <c r="AQ413" s="18">
        <f t="shared" si="1109"/>
        <v>0</v>
      </c>
      <c r="AR413" s="18">
        <f t="shared" si="1093"/>
        <v>439443.8</v>
      </c>
      <c r="AS413" s="18">
        <f t="shared" si="1109"/>
        <v>0</v>
      </c>
      <c r="AT413" s="18">
        <f t="shared" si="1109"/>
        <v>0</v>
      </c>
      <c r="AU413" s="18">
        <f t="shared" si="1109"/>
        <v>0</v>
      </c>
      <c r="AV413" s="18">
        <f t="shared" si="1083"/>
        <v>439443.8</v>
      </c>
      <c r="AW413" s="18">
        <f t="shared" si="1084"/>
        <v>432031.1</v>
      </c>
      <c r="AX413" s="18">
        <f t="shared" si="1085"/>
        <v>432031.1</v>
      </c>
      <c r="AY413" s="18">
        <f t="shared" si="1109"/>
        <v>0</v>
      </c>
      <c r="AZ413" s="18">
        <f t="shared" si="1109"/>
        <v>0</v>
      </c>
      <c r="BA413" s="18">
        <f t="shared" si="1081"/>
        <v>439443.8</v>
      </c>
      <c r="BB413" s="18">
        <f t="shared" si="1082"/>
        <v>432031.1</v>
      </c>
      <c r="BC413" s="18">
        <f t="shared" si="1109"/>
        <v>0</v>
      </c>
      <c r="BD413" s="18">
        <f t="shared" si="1109"/>
        <v>0</v>
      </c>
      <c r="BE413" s="18">
        <f t="shared" si="1109"/>
        <v>0</v>
      </c>
      <c r="BF413" s="18">
        <f t="shared" si="1071"/>
        <v>439443.8</v>
      </c>
      <c r="BG413" s="18">
        <f t="shared" si="1072"/>
        <v>432031.1</v>
      </c>
      <c r="BH413" s="18">
        <f t="shared" si="1073"/>
        <v>432031.1</v>
      </c>
      <c r="BI413" s="18">
        <f t="shared" si="1109"/>
        <v>0</v>
      </c>
      <c r="BJ413" s="25"/>
      <c r="BK413" s="36"/>
    </row>
    <row r="414" spans="1:92" x14ac:dyDescent="0.3">
      <c r="A414" s="51" t="s">
        <v>71</v>
      </c>
      <c r="B414" s="50">
        <v>620</v>
      </c>
      <c r="C414" s="51"/>
      <c r="D414" s="51"/>
      <c r="E414" s="14" t="s">
        <v>473</v>
      </c>
      <c r="F414" s="18">
        <f t="shared" si="1109"/>
        <v>439443.8</v>
      </c>
      <c r="G414" s="18">
        <f t="shared" si="1109"/>
        <v>432031.1</v>
      </c>
      <c r="H414" s="18">
        <f t="shared" si="1109"/>
        <v>432031.1</v>
      </c>
      <c r="I414" s="18">
        <f t="shared" si="1109"/>
        <v>0</v>
      </c>
      <c r="J414" s="18">
        <f t="shared" si="1109"/>
        <v>0</v>
      </c>
      <c r="K414" s="18">
        <f t="shared" si="1109"/>
        <v>0</v>
      </c>
      <c r="L414" s="18">
        <f t="shared" si="981"/>
        <v>439443.8</v>
      </c>
      <c r="M414" s="18">
        <f t="shared" si="982"/>
        <v>432031.1</v>
      </c>
      <c r="N414" s="18">
        <f t="shared" si="983"/>
        <v>432031.1</v>
      </c>
      <c r="O414" s="18">
        <f t="shared" si="1109"/>
        <v>0</v>
      </c>
      <c r="P414" s="18">
        <f t="shared" si="1109"/>
        <v>0</v>
      </c>
      <c r="Q414" s="18">
        <f t="shared" si="1109"/>
        <v>0</v>
      </c>
      <c r="R414" s="18">
        <f t="shared" si="922"/>
        <v>439443.8</v>
      </c>
      <c r="S414" s="18">
        <f t="shared" si="923"/>
        <v>432031.1</v>
      </c>
      <c r="T414" s="18">
        <f t="shared" si="924"/>
        <v>432031.1</v>
      </c>
      <c r="U414" s="18">
        <f t="shared" si="1109"/>
        <v>0</v>
      </c>
      <c r="V414" s="18">
        <f t="shared" si="1109"/>
        <v>0</v>
      </c>
      <c r="W414" s="18">
        <f t="shared" si="1109"/>
        <v>0</v>
      </c>
      <c r="X414" s="18">
        <f t="shared" si="925"/>
        <v>439443.8</v>
      </c>
      <c r="Y414" s="18">
        <f t="shared" si="926"/>
        <v>432031.1</v>
      </c>
      <c r="Z414" s="18">
        <f t="shared" si="927"/>
        <v>432031.1</v>
      </c>
      <c r="AA414" s="18">
        <f t="shared" si="1109"/>
        <v>0</v>
      </c>
      <c r="AB414" s="18">
        <f t="shared" si="1109"/>
        <v>0</v>
      </c>
      <c r="AC414" s="18">
        <f t="shared" si="1109"/>
        <v>0</v>
      </c>
      <c r="AD414" s="18">
        <f t="shared" si="928"/>
        <v>439443.8</v>
      </c>
      <c r="AE414" s="18">
        <f t="shared" si="929"/>
        <v>432031.1</v>
      </c>
      <c r="AF414" s="18">
        <f t="shared" si="930"/>
        <v>432031.1</v>
      </c>
      <c r="AG414" s="18">
        <f t="shared" si="1109"/>
        <v>0</v>
      </c>
      <c r="AH414" s="18">
        <f t="shared" si="931"/>
        <v>439443.8</v>
      </c>
      <c r="AI414" s="18">
        <f t="shared" si="932"/>
        <v>432031.1</v>
      </c>
      <c r="AJ414" s="18">
        <f t="shared" si="933"/>
        <v>432031.1</v>
      </c>
      <c r="AK414" s="18">
        <f t="shared" si="1109"/>
        <v>0</v>
      </c>
      <c r="AL414" s="18">
        <f t="shared" si="1109"/>
        <v>0</v>
      </c>
      <c r="AM414" s="18">
        <f t="shared" si="1109"/>
        <v>0</v>
      </c>
      <c r="AN414" s="18">
        <f t="shared" si="1089"/>
        <v>439443.8</v>
      </c>
      <c r="AO414" s="18">
        <f t="shared" si="1090"/>
        <v>432031.1</v>
      </c>
      <c r="AP414" s="18">
        <f t="shared" si="1091"/>
        <v>432031.1</v>
      </c>
      <c r="AQ414" s="18">
        <f t="shared" si="1109"/>
        <v>0</v>
      </c>
      <c r="AR414" s="18">
        <f t="shared" si="1093"/>
        <v>439443.8</v>
      </c>
      <c r="AS414" s="18">
        <f t="shared" si="1109"/>
        <v>0</v>
      </c>
      <c r="AT414" s="18">
        <f t="shared" si="1109"/>
        <v>0</v>
      </c>
      <c r="AU414" s="18">
        <f t="shared" si="1109"/>
        <v>0</v>
      </c>
      <c r="AV414" s="18">
        <f t="shared" si="1083"/>
        <v>439443.8</v>
      </c>
      <c r="AW414" s="18">
        <f t="shared" si="1084"/>
        <v>432031.1</v>
      </c>
      <c r="AX414" s="18">
        <f t="shared" si="1085"/>
        <v>432031.1</v>
      </c>
      <c r="AY414" s="18">
        <f t="shared" si="1109"/>
        <v>0</v>
      </c>
      <c r="AZ414" s="18">
        <f t="shared" si="1109"/>
        <v>0</v>
      </c>
      <c r="BA414" s="18">
        <f t="shared" si="1081"/>
        <v>439443.8</v>
      </c>
      <c r="BB414" s="18">
        <f t="shared" si="1082"/>
        <v>432031.1</v>
      </c>
      <c r="BC414" s="18">
        <f t="shared" si="1109"/>
        <v>0</v>
      </c>
      <c r="BD414" s="18">
        <f t="shared" si="1109"/>
        <v>0</v>
      </c>
      <c r="BE414" s="18">
        <f t="shared" si="1109"/>
        <v>0</v>
      </c>
      <c r="BF414" s="18">
        <f t="shared" si="1071"/>
        <v>439443.8</v>
      </c>
      <c r="BG414" s="18">
        <f t="shared" si="1072"/>
        <v>432031.1</v>
      </c>
      <c r="BH414" s="18">
        <f t="shared" si="1073"/>
        <v>432031.1</v>
      </c>
      <c r="BI414" s="18">
        <f t="shared" si="1109"/>
        <v>0</v>
      </c>
      <c r="BJ414" s="25"/>
      <c r="BK414" s="36"/>
    </row>
    <row r="415" spans="1:92" x14ac:dyDescent="0.3">
      <c r="A415" s="51" t="s">
        <v>71</v>
      </c>
      <c r="B415" s="50">
        <v>620</v>
      </c>
      <c r="C415" s="51" t="s">
        <v>27</v>
      </c>
      <c r="D415" s="51" t="s">
        <v>19</v>
      </c>
      <c r="E415" s="14" t="s">
        <v>438</v>
      </c>
      <c r="F415" s="18">
        <v>439443.8</v>
      </c>
      <c r="G415" s="18">
        <v>432031.1</v>
      </c>
      <c r="H415" s="18">
        <v>432031.1</v>
      </c>
      <c r="I415" s="18"/>
      <c r="J415" s="18"/>
      <c r="K415" s="18"/>
      <c r="L415" s="18">
        <f t="shared" si="981"/>
        <v>439443.8</v>
      </c>
      <c r="M415" s="18">
        <f t="shared" si="982"/>
        <v>432031.1</v>
      </c>
      <c r="N415" s="18">
        <f t="shared" si="983"/>
        <v>432031.1</v>
      </c>
      <c r="O415" s="18"/>
      <c r="P415" s="18"/>
      <c r="Q415" s="18"/>
      <c r="R415" s="18">
        <f t="shared" si="922"/>
        <v>439443.8</v>
      </c>
      <c r="S415" s="18">
        <f t="shared" si="923"/>
        <v>432031.1</v>
      </c>
      <c r="T415" s="18">
        <f t="shared" si="924"/>
        <v>432031.1</v>
      </c>
      <c r="U415" s="18"/>
      <c r="V415" s="18"/>
      <c r="W415" s="18"/>
      <c r="X415" s="18">
        <f t="shared" si="925"/>
        <v>439443.8</v>
      </c>
      <c r="Y415" s="18">
        <f t="shared" si="926"/>
        <v>432031.1</v>
      </c>
      <c r="Z415" s="18">
        <f t="shared" si="927"/>
        <v>432031.1</v>
      </c>
      <c r="AA415" s="18"/>
      <c r="AB415" s="18"/>
      <c r="AC415" s="18"/>
      <c r="AD415" s="18">
        <f t="shared" si="928"/>
        <v>439443.8</v>
      </c>
      <c r="AE415" s="18">
        <f t="shared" si="929"/>
        <v>432031.1</v>
      </c>
      <c r="AF415" s="18">
        <f t="shared" si="930"/>
        <v>432031.1</v>
      </c>
      <c r="AG415" s="18"/>
      <c r="AH415" s="18">
        <f t="shared" si="931"/>
        <v>439443.8</v>
      </c>
      <c r="AI415" s="18">
        <f t="shared" si="932"/>
        <v>432031.1</v>
      </c>
      <c r="AJ415" s="18">
        <f t="shared" si="933"/>
        <v>432031.1</v>
      </c>
      <c r="AK415" s="18"/>
      <c r="AL415" s="18"/>
      <c r="AM415" s="18"/>
      <c r="AN415" s="18">
        <f t="shared" si="1089"/>
        <v>439443.8</v>
      </c>
      <c r="AO415" s="18">
        <f t="shared" si="1090"/>
        <v>432031.1</v>
      </c>
      <c r="AP415" s="18">
        <f t="shared" si="1091"/>
        <v>432031.1</v>
      </c>
      <c r="AQ415" s="18"/>
      <c r="AR415" s="18">
        <f t="shared" si="1093"/>
        <v>439443.8</v>
      </c>
      <c r="AS415" s="18"/>
      <c r="AT415" s="18"/>
      <c r="AU415" s="18"/>
      <c r="AV415" s="18">
        <f t="shared" si="1083"/>
        <v>439443.8</v>
      </c>
      <c r="AW415" s="18">
        <f t="shared" si="1084"/>
        <v>432031.1</v>
      </c>
      <c r="AX415" s="18">
        <f t="shared" si="1085"/>
        <v>432031.1</v>
      </c>
      <c r="AY415" s="18"/>
      <c r="AZ415" s="18"/>
      <c r="BA415" s="18">
        <f t="shared" si="1081"/>
        <v>439443.8</v>
      </c>
      <c r="BB415" s="18">
        <f t="shared" si="1082"/>
        <v>432031.1</v>
      </c>
      <c r="BC415" s="18"/>
      <c r="BD415" s="18"/>
      <c r="BE415" s="18"/>
      <c r="BF415" s="18">
        <f t="shared" si="1071"/>
        <v>439443.8</v>
      </c>
      <c r="BG415" s="18">
        <f t="shared" si="1072"/>
        <v>432031.1</v>
      </c>
      <c r="BH415" s="18">
        <f t="shared" si="1073"/>
        <v>432031.1</v>
      </c>
      <c r="BI415" s="18"/>
      <c r="BJ415" s="25"/>
      <c r="BK415" s="36"/>
    </row>
    <row r="416" spans="1:92" ht="31.2" x14ac:dyDescent="0.3">
      <c r="A416" s="51" t="s">
        <v>72</v>
      </c>
      <c r="B416" s="50"/>
      <c r="C416" s="51"/>
      <c r="D416" s="51"/>
      <c r="E416" s="14" t="s">
        <v>527</v>
      </c>
      <c r="F416" s="18">
        <f t="shared" ref="F416:BI418" si="1110">F417</f>
        <v>2091</v>
      </c>
      <c r="G416" s="18">
        <f t="shared" si="1110"/>
        <v>2091</v>
      </c>
      <c r="H416" s="18">
        <f t="shared" si="1110"/>
        <v>2091</v>
      </c>
      <c r="I416" s="18">
        <f t="shared" si="1110"/>
        <v>0</v>
      </c>
      <c r="J416" s="18">
        <f t="shared" si="1110"/>
        <v>0</v>
      </c>
      <c r="K416" s="18">
        <f t="shared" si="1110"/>
        <v>0</v>
      </c>
      <c r="L416" s="18">
        <f t="shared" si="981"/>
        <v>2091</v>
      </c>
      <c r="M416" s="18">
        <f t="shared" si="982"/>
        <v>2091</v>
      </c>
      <c r="N416" s="18">
        <f t="shared" si="983"/>
        <v>2091</v>
      </c>
      <c r="O416" s="18">
        <f t="shared" si="1110"/>
        <v>0</v>
      </c>
      <c r="P416" s="18">
        <f t="shared" si="1110"/>
        <v>0</v>
      </c>
      <c r="Q416" s="18">
        <f t="shared" si="1110"/>
        <v>0</v>
      </c>
      <c r="R416" s="18">
        <f t="shared" si="922"/>
        <v>2091</v>
      </c>
      <c r="S416" s="18">
        <f t="shared" si="923"/>
        <v>2091</v>
      </c>
      <c r="T416" s="18">
        <f t="shared" si="924"/>
        <v>2091</v>
      </c>
      <c r="U416" s="18">
        <f t="shared" si="1110"/>
        <v>0</v>
      </c>
      <c r="V416" s="18">
        <f t="shared" si="1110"/>
        <v>0</v>
      </c>
      <c r="W416" s="18">
        <f t="shared" si="1110"/>
        <v>0</v>
      </c>
      <c r="X416" s="18">
        <f t="shared" si="925"/>
        <v>2091</v>
      </c>
      <c r="Y416" s="18">
        <f t="shared" si="926"/>
        <v>2091</v>
      </c>
      <c r="Z416" s="18">
        <f t="shared" si="927"/>
        <v>2091</v>
      </c>
      <c r="AA416" s="18">
        <f t="shared" si="1110"/>
        <v>0</v>
      </c>
      <c r="AB416" s="18">
        <f t="shared" si="1110"/>
        <v>0</v>
      </c>
      <c r="AC416" s="18">
        <f t="shared" si="1110"/>
        <v>0</v>
      </c>
      <c r="AD416" s="18">
        <f t="shared" si="928"/>
        <v>2091</v>
      </c>
      <c r="AE416" s="18">
        <f t="shared" si="929"/>
        <v>2091</v>
      </c>
      <c r="AF416" s="18">
        <f t="shared" si="930"/>
        <v>2091</v>
      </c>
      <c r="AG416" s="18">
        <f t="shared" si="1110"/>
        <v>0</v>
      </c>
      <c r="AH416" s="18">
        <f t="shared" si="931"/>
        <v>2091</v>
      </c>
      <c r="AI416" s="18">
        <f t="shared" si="932"/>
        <v>2091</v>
      </c>
      <c r="AJ416" s="18">
        <f t="shared" si="933"/>
        <v>2091</v>
      </c>
      <c r="AK416" s="18">
        <f t="shared" si="1110"/>
        <v>0</v>
      </c>
      <c r="AL416" s="18">
        <f t="shared" si="1110"/>
        <v>0</v>
      </c>
      <c r="AM416" s="18">
        <f t="shared" si="1110"/>
        <v>0</v>
      </c>
      <c r="AN416" s="18">
        <f t="shared" si="1089"/>
        <v>2091</v>
      </c>
      <c r="AO416" s="18">
        <f t="shared" si="1090"/>
        <v>2091</v>
      </c>
      <c r="AP416" s="18">
        <f t="shared" si="1091"/>
        <v>2091</v>
      </c>
      <c r="AQ416" s="18">
        <f t="shared" si="1110"/>
        <v>0</v>
      </c>
      <c r="AR416" s="18">
        <f t="shared" si="1093"/>
        <v>2091</v>
      </c>
      <c r="AS416" s="18">
        <f t="shared" si="1110"/>
        <v>0</v>
      </c>
      <c r="AT416" s="18">
        <f t="shared" si="1110"/>
        <v>0</v>
      </c>
      <c r="AU416" s="18">
        <f t="shared" si="1110"/>
        <v>0</v>
      </c>
      <c r="AV416" s="18">
        <f t="shared" si="1083"/>
        <v>2091</v>
      </c>
      <c r="AW416" s="18">
        <f t="shared" si="1084"/>
        <v>2091</v>
      </c>
      <c r="AX416" s="18">
        <f t="shared" si="1085"/>
        <v>2091</v>
      </c>
      <c r="AY416" s="18">
        <f t="shared" si="1110"/>
        <v>0</v>
      </c>
      <c r="AZ416" s="18">
        <f t="shared" si="1110"/>
        <v>0</v>
      </c>
      <c r="BA416" s="18">
        <f t="shared" si="1081"/>
        <v>2091</v>
      </c>
      <c r="BB416" s="18">
        <f t="shared" si="1082"/>
        <v>2091</v>
      </c>
      <c r="BC416" s="18">
        <f t="shared" si="1110"/>
        <v>0</v>
      </c>
      <c r="BD416" s="18">
        <f t="shared" si="1110"/>
        <v>0</v>
      </c>
      <c r="BE416" s="18">
        <f t="shared" si="1110"/>
        <v>0</v>
      </c>
      <c r="BF416" s="18">
        <f t="shared" si="1071"/>
        <v>2091</v>
      </c>
      <c r="BG416" s="18">
        <f t="shared" si="1072"/>
        <v>2091</v>
      </c>
      <c r="BH416" s="18">
        <f t="shared" si="1073"/>
        <v>2091</v>
      </c>
      <c r="BI416" s="18">
        <f t="shared" si="1110"/>
        <v>0</v>
      </c>
      <c r="BJ416" s="25"/>
      <c r="BK416" s="36"/>
    </row>
    <row r="417" spans="1:63" ht="46.8" x14ac:dyDescent="0.3">
      <c r="A417" s="51" t="s">
        <v>72</v>
      </c>
      <c r="B417" s="50">
        <v>600</v>
      </c>
      <c r="C417" s="51"/>
      <c r="D417" s="51"/>
      <c r="E417" s="14" t="s">
        <v>458</v>
      </c>
      <c r="F417" s="18">
        <f t="shared" si="1110"/>
        <v>2091</v>
      </c>
      <c r="G417" s="18">
        <f t="shared" si="1110"/>
        <v>2091</v>
      </c>
      <c r="H417" s="18">
        <f t="shared" si="1110"/>
        <v>2091</v>
      </c>
      <c r="I417" s="18">
        <f t="shared" si="1110"/>
        <v>0</v>
      </c>
      <c r="J417" s="18">
        <f t="shared" si="1110"/>
        <v>0</v>
      </c>
      <c r="K417" s="18">
        <f t="shared" si="1110"/>
        <v>0</v>
      </c>
      <c r="L417" s="18">
        <f t="shared" si="981"/>
        <v>2091</v>
      </c>
      <c r="M417" s="18">
        <f t="shared" si="982"/>
        <v>2091</v>
      </c>
      <c r="N417" s="18">
        <f t="shared" si="983"/>
        <v>2091</v>
      </c>
      <c r="O417" s="18">
        <f t="shared" si="1110"/>
        <v>0</v>
      </c>
      <c r="P417" s="18">
        <f t="shared" si="1110"/>
        <v>0</v>
      </c>
      <c r="Q417" s="18">
        <f t="shared" si="1110"/>
        <v>0</v>
      </c>
      <c r="R417" s="18">
        <f t="shared" si="922"/>
        <v>2091</v>
      </c>
      <c r="S417" s="18">
        <f t="shared" si="923"/>
        <v>2091</v>
      </c>
      <c r="T417" s="18">
        <f t="shared" si="924"/>
        <v>2091</v>
      </c>
      <c r="U417" s="18">
        <f t="shared" si="1110"/>
        <v>0</v>
      </c>
      <c r="V417" s="18">
        <f t="shared" si="1110"/>
        <v>0</v>
      </c>
      <c r="W417" s="18">
        <f t="shared" si="1110"/>
        <v>0</v>
      </c>
      <c r="X417" s="18">
        <f t="shared" si="925"/>
        <v>2091</v>
      </c>
      <c r="Y417" s="18">
        <f t="shared" si="926"/>
        <v>2091</v>
      </c>
      <c r="Z417" s="18">
        <f t="shared" si="927"/>
        <v>2091</v>
      </c>
      <c r="AA417" s="18">
        <f t="shared" si="1110"/>
        <v>0</v>
      </c>
      <c r="AB417" s="18">
        <f t="shared" si="1110"/>
        <v>0</v>
      </c>
      <c r="AC417" s="18">
        <f t="shared" si="1110"/>
        <v>0</v>
      </c>
      <c r="AD417" s="18">
        <f t="shared" si="928"/>
        <v>2091</v>
      </c>
      <c r="AE417" s="18">
        <f t="shared" si="929"/>
        <v>2091</v>
      </c>
      <c r="AF417" s="18">
        <f t="shared" si="930"/>
        <v>2091</v>
      </c>
      <c r="AG417" s="18">
        <f t="shared" si="1110"/>
        <v>0</v>
      </c>
      <c r="AH417" s="18">
        <f t="shared" si="931"/>
        <v>2091</v>
      </c>
      <c r="AI417" s="18">
        <f t="shared" si="932"/>
        <v>2091</v>
      </c>
      <c r="AJ417" s="18">
        <f t="shared" si="933"/>
        <v>2091</v>
      </c>
      <c r="AK417" s="18">
        <f t="shared" si="1110"/>
        <v>0</v>
      </c>
      <c r="AL417" s="18">
        <f t="shared" si="1110"/>
        <v>0</v>
      </c>
      <c r="AM417" s="18">
        <f t="shared" si="1110"/>
        <v>0</v>
      </c>
      <c r="AN417" s="18">
        <f t="shared" si="1089"/>
        <v>2091</v>
      </c>
      <c r="AO417" s="18">
        <f t="shared" si="1090"/>
        <v>2091</v>
      </c>
      <c r="AP417" s="18">
        <f t="shared" si="1091"/>
        <v>2091</v>
      </c>
      <c r="AQ417" s="18">
        <f t="shared" si="1110"/>
        <v>0</v>
      </c>
      <c r="AR417" s="18">
        <f t="shared" si="1093"/>
        <v>2091</v>
      </c>
      <c r="AS417" s="18">
        <f t="shared" si="1110"/>
        <v>0</v>
      </c>
      <c r="AT417" s="18">
        <f t="shared" si="1110"/>
        <v>0</v>
      </c>
      <c r="AU417" s="18">
        <f t="shared" si="1110"/>
        <v>0</v>
      </c>
      <c r="AV417" s="18">
        <f t="shared" si="1083"/>
        <v>2091</v>
      </c>
      <c r="AW417" s="18">
        <f t="shared" si="1084"/>
        <v>2091</v>
      </c>
      <c r="AX417" s="18">
        <f t="shared" si="1085"/>
        <v>2091</v>
      </c>
      <c r="AY417" s="18">
        <f t="shared" si="1110"/>
        <v>0</v>
      </c>
      <c r="AZ417" s="18">
        <f t="shared" si="1110"/>
        <v>0</v>
      </c>
      <c r="BA417" s="18">
        <f t="shared" si="1081"/>
        <v>2091</v>
      </c>
      <c r="BB417" s="18">
        <f t="shared" si="1082"/>
        <v>2091</v>
      </c>
      <c r="BC417" s="18">
        <f t="shared" si="1110"/>
        <v>0</v>
      </c>
      <c r="BD417" s="18">
        <f t="shared" si="1110"/>
        <v>0</v>
      </c>
      <c r="BE417" s="18">
        <f t="shared" si="1110"/>
        <v>0</v>
      </c>
      <c r="BF417" s="18">
        <f t="shared" si="1071"/>
        <v>2091</v>
      </c>
      <c r="BG417" s="18">
        <f t="shared" si="1072"/>
        <v>2091</v>
      </c>
      <c r="BH417" s="18">
        <f t="shared" si="1073"/>
        <v>2091</v>
      </c>
      <c r="BI417" s="18">
        <f t="shared" si="1110"/>
        <v>0</v>
      </c>
      <c r="BJ417" s="25"/>
      <c r="BK417" s="36"/>
    </row>
    <row r="418" spans="1:63" x14ac:dyDescent="0.3">
      <c r="A418" s="51" t="s">
        <v>72</v>
      </c>
      <c r="B418" s="50">
        <v>620</v>
      </c>
      <c r="C418" s="51"/>
      <c r="D418" s="51"/>
      <c r="E418" s="14" t="s">
        <v>473</v>
      </c>
      <c r="F418" s="18">
        <f t="shared" si="1110"/>
        <v>2091</v>
      </c>
      <c r="G418" s="18">
        <f t="shared" si="1110"/>
        <v>2091</v>
      </c>
      <c r="H418" s="18">
        <f t="shared" si="1110"/>
        <v>2091</v>
      </c>
      <c r="I418" s="18">
        <f t="shared" si="1110"/>
        <v>0</v>
      </c>
      <c r="J418" s="18">
        <f t="shared" si="1110"/>
        <v>0</v>
      </c>
      <c r="K418" s="18">
        <f t="shared" si="1110"/>
        <v>0</v>
      </c>
      <c r="L418" s="18">
        <f t="shared" si="981"/>
        <v>2091</v>
      </c>
      <c r="M418" s="18">
        <f t="shared" si="982"/>
        <v>2091</v>
      </c>
      <c r="N418" s="18">
        <f t="shared" si="983"/>
        <v>2091</v>
      </c>
      <c r="O418" s="18">
        <f t="shared" si="1110"/>
        <v>0</v>
      </c>
      <c r="P418" s="18">
        <f t="shared" si="1110"/>
        <v>0</v>
      </c>
      <c r="Q418" s="18">
        <f t="shared" si="1110"/>
        <v>0</v>
      </c>
      <c r="R418" s="18">
        <f t="shared" si="922"/>
        <v>2091</v>
      </c>
      <c r="S418" s="18">
        <f t="shared" si="923"/>
        <v>2091</v>
      </c>
      <c r="T418" s="18">
        <f t="shared" si="924"/>
        <v>2091</v>
      </c>
      <c r="U418" s="18">
        <f t="shared" si="1110"/>
        <v>0</v>
      </c>
      <c r="V418" s="18">
        <f t="shared" si="1110"/>
        <v>0</v>
      </c>
      <c r="W418" s="18">
        <f t="shared" si="1110"/>
        <v>0</v>
      </c>
      <c r="X418" s="18">
        <f t="shared" si="925"/>
        <v>2091</v>
      </c>
      <c r="Y418" s="18">
        <f t="shared" si="926"/>
        <v>2091</v>
      </c>
      <c r="Z418" s="18">
        <f t="shared" si="927"/>
        <v>2091</v>
      </c>
      <c r="AA418" s="18">
        <f t="shared" si="1110"/>
        <v>0</v>
      </c>
      <c r="AB418" s="18">
        <f t="shared" si="1110"/>
        <v>0</v>
      </c>
      <c r="AC418" s="18">
        <f t="shared" si="1110"/>
        <v>0</v>
      </c>
      <c r="AD418" s="18">
        <f t="shared" si="928"/>
        <v>2091</v>
      </c>
      <c r="AE418" s="18">
        <f t="shared" si="929"/>
        <v>2091</v>
      </c>
      <c r="AF418" s="18">
        <f t="shared" si="930"/>
        <v>2091</v>
      </c>
      <c r="AG418" s="18">
        <f t="shared" si="1110"/>
        <v>0</v>
      </c>
      <c r="AH418" s="18">
        <f t="shared" si="931"/>
        <v>2091</v>
      </c>
      <c r="AI418" s="18">
        <f t="shared" si="932"/>
        <v>2091</v>
      </c>
      <c r="AJ418" s="18">
        <f t="shared" si="933"/>
        <v>2091</v>
      </c>
      <c r="AK418" s="18">
        <f t="shared" si="1110"/>
        <v>0</v>
      </c>
      <c r="AL418" s="18">
        <f t="shared" si="1110"/>
        <v>0</v>
      </c>
      <c r="AM418" s="18">
        <f t="shared" si="1110"/>
        <v>0</v>
      </c>
      <c r="AN418" s="18">
        <f t="shared" si="1089"/>
        <v>2091</v>
      </c>
      <c r="AO418" s="18">
        <f t="shared" si="1090"/>
        <v>2091</v>
      </c>
      <c r="AP418" s="18">
        <f t="shared" si="1091"/>
        <v>2091</v>
      </c>
      <c r="AQ418" s="18">
        <f t="shared" si="1110"/>
        <v>0</v>
      </c>
      <c r="AR418" s="18">
        <f t="shared" si="1093"/>
        <v>2091</v>
      </c>
      <c r="AS418" s="18">
        <f t="shared" si="1110"/>
        <v>0</v>
      </c>
      <c r="AT418" s="18">
        <f t="shared" si="1110"/>
        <v>0</v>
      </c>
      <c r="AU418" s="18">
        <f t="shared" si="1110"/>
        <v>0</v>
      </c>
      <c r="AV418" s="18">
        <f t="shared" si="1083"/>
        <v>2091</v>
      </c>
      <c r="AW418" s="18">
        <f t="shared" si="1084"/>
        <v>2091</v>
      </c>
      <c r="AX418" s="18">
        <f t="shared" si="1085"/>
        <v>2091</v>
      </c>
      <c r="AY418" s="18">
        <f t="shared" si="1110"/>
        <v>0</v>
      </c>
      <c r="AZ418" s="18">
        <f t="shared" si="1110"/>
        <v>0</v>
      </c>
      <c r="BA418" s="18">
        <f t="shared" si="1081"/>
        <v>2091</v>
      </c>
      <c r="BB418" s="18">
        <f t="shared" si="1082"/>
        <v>2091</v>
      </c>
      <c r="BC418" s="18">
        <f t="shared" si="1110"/>
        <v>0</v>
      </c>
      <c r="BD418" s="18">
        <f t="shared" si="1110"/>
        <v>0</v>
      </c>
      <c r="BE418" s="18">
        <f t="shared" si="1110"/>
        <v>0</v>
      </c>
      <c r="BF418" s="18">
        <f t="shared" si="1071"/>
        <v>2091</v>
      </c>
      <c r="BG418" s="18">
        <f t="shared" si="1072"/>
        <v>2091</v>
      </c>
      <c r="BH418" s="18">
        <f t="shared" si="1073"/>
        <v>2091</v>
      </c>
      <c r="BI418" s="18">
        <f t="shared" si="1110"/>
        <v>0</v>
      </c>
      <c r="BJ418" s="25"/>
      <c r="BK418" s="36"/>
    </row>
    <row r="419" spans="1:63" x14ac:dyDescent="0.3">
      <c r="A419" s="51" t="s">
        <v>72</v>
      </c>
      <c r="B419" s="50">
        <v>620</v>
      </c>
      <c r="C419" s="51" t="s">
        <v>27</v>
      </c>
      <c r="D419" s="51" t="s">
        <v>28</v>
      </c>
      <c r="E419" s="14" t="s">
        <v>441</v>
      </c>
      <c r="F419" s="18">
        <v>2091</v>
      </c>
      <c r="G419" s="18">
        <v>2091</v>
      </c>
      <c r="H419" s="18">
        <v>2091</v>
      </c>
      <c r="I419" s="18"/>
      <c r="J419" s="18"/>
      <c r="K419" s="18"/>
      <c r="L419" s="18">
        <f t="shared" si="981"/>
        <v>2091</v>
      </c>
      <c r="M419" s="18">
        <f t="shared" si="982"/>
        <v>2091</v>
      </c>
      <c r="N419" s="18">
        <f t="shared" si="983"/>
        <v>2091</v>
      </c>
      <c r="O419" s="18"/>
      <c r="P419" s="18"/>
      <c r="Q419" s="18"/>
      <c r="R419" s="18">
        <f t="shared" ref="R419:R487" si="1111">L419+O419</f>
        <v>2091</v>
      </c>
      <c r="S419" s="18">
        <f t="shared" ref="S419:S487" si="1112">M419+P419</f>
        <v>2091</v>
      </c>
      <c r="T419" s="18">
        <f t="shared" ref="T419:T487" si="1113">N419+Q419</f>
        <v>2091</v>
      </c>
      <c r="U419" s="18"/>
      <c r="V419" s="18"/>
      <c r="W419" s="18"/>
      <c r="X419" s="18">
        <f t="shared" ref="X419:X487" si="1114">R419+U419</f>
        <v>2091</v>
      </c>
      <c r="Y419" s="18">
        <f t="shared" ref="Y419:Y487" si="1115">S419+V419</f>
        <v>2091</v>
      </c>
      <c r="Z419" s="18">
        <f t="shared" ref="Z419:Z487" si="1116">T419+W419</f>
        <v>2091</v>
      </c>
      <c r="AA419" s="18"/>
      <c r="AB419" s="18"/>
      <c r="AC419" s="18"/>
      <c r="AD419" s="18">
        <f t="shared" ref="AD419:AD487" si="1117">X419+AA419</f>
        <v>2091</v>
      </c>
      <c r="AE419" s="18">
        <f t="shared" ref="AE419:AE487" si="1118">Y419+AB419</f>
        <v>2091</v>
      </c>
      <c r="AF419" s="18">
        <f t="shared" ref="AF419:AF487" si="1119">Z419+AC419</f>
        <v>2091</v>
      </c>
      <c r="AG419" s="18"/>
      <c r="AH419" s="18">
        <f t="shared" ref="AH419:AH487" si="1120">AD419+AG419</f>
        <v>2091</v>
      </c>
      <c r="AI419" s="18">
        <f t="shared" ref="AI419:AI487" si="1121">AE419</f>
        <v>2091</v>
      </c>
      <c r="AJ419" s="18">
        <f t="shared" ref="AJ419:AJ487" si="1122">AF419</f>
        <v>2091</v>
      </c>
      <c r="AK419" s="18"/>
      <c r="AL419" s="18"/>
      <c r="AM419" s="18"/>
      <c r="AN419" s="18">
        <f t="shared" si="1089"/>
        <v>2091</v>
      </c>
      <c r="AO419" s="18">
        <f t="shared" si="1090"/>
        <v>2091</v>
      </c>
      <c r="AP419" s="18">
        <f t="shared" si="1091"/>
        <v>2091</v>
      </c>
      <c r="AQ419" s="18"/>
      <c r="AR419" s="18">
        <f t="shared" si="1093"/>
        <v>2091</v>
      </c>
      <c r="AS419" s="18"/>
      <c r="AT419" s="18"/>
      <c r="AU419" s="18"/>
      <c r="AV419" s="18">
        <f t="shared" si="1083"/>
        <v>2091</v>
      </c>
      <c r="AW419" s="18">
        <f t="shared" si="1084"/>
        <v>2091</v>
      </c>
      <c r="AX419" s="18">
        <f t="shared" si="1085"/>
        <v>2091</v>
      </c>
      <c r="AY419" s="18"/>
      <c r="AZ419" s="18"/>
      <c r="BA419" s="18">
        <f t="shared" si="1081"/>
        <v>2091</v>
      </c>
      <c r="BB419" s="18">
        <f t="shared" si="1082"/>
        <v>2091</v>
      </c>
      <c r="BC419" s="18"/>
      <c r="BD419" s="18"/>
      <c r="BE419" s="18"/>
      <c r="BF419" s="18">
        <f t="shared" si="1071"/>
        <v>2091</v>
      </c>
      <c r="BG419" s="18">
        <f t="shared" si="1072"/>
        <v>2091</v>
      </c>
      <c r="BH419" s="18">
        <f t="shared" si="1073"/>
        <v>2091</v>
      </c>
      <c r="BI419" s="18"/>
      <c r="BJ419" s="25"/>
      <c r="BK419" s="36"/>
    </row>
    <row r="420" spans="1:63" ht="31.2" x14ac:dyDescent="0.3">
      <c r="A420" s="51" t="s">
        <v>1070</v>
      </c>
      <c r="B420" s="50"/>
      <c r="C420" s="51"/>
      <c r="D420" s="51"/>
      <c r="E420" s="14" t="s">
        <v>1066</v>
      </c>
      <c r="F420" s="18">
        <f t="shared" ref="F420:BI422" si="1123">F421</f>
        <v>3529.8</v>
      </c>
      <c r="G420" s="18">
        <f t="shared" si="1123"/>
        <v>0</v>
      </c>
      <c r="H420" s="18">
        <f t="shared" si="1123"/>
        <v>0</v>
      </c>
      <c r="I420" s="18">
        <f t="shared" si="1123"/>
        <v>0</v>
      </c>
      <c r="J420" s="18">
        <f t="shared" si="1123"/>
        <v>0</v>
      </c>
      <c r="K420" s="18">
        <f t="shared" si="1123"/>
        <v>0</v>
      </c>
      <c r="L420" s="18">
        <f t="shared" si="981"/>
        <v>3529.8</v>
      </c>
      <c r="M420" s="18">
        <f t="shared" si="982"/>
        <v>0</v>
      </c>
      <c r="N420" s="18">
        <f t="shared" si="983"/>
        <v>0</v>
      </c>
      <c r="O420" s="18">
        <f t="shared" si="1123"/>
        <v>0</v>
      </c>
      <c r="P420" s="18">
        <f t="shared" si="1123"/>
        <v>0</v>
      </c>
      <c r="Q420" s="18">
        <f t="shared" si="1123"/>
        <v>0</v>
      </c>
      <c r="R420" s="18">
        <f t="shared" si="1111"/>
        <v>3529.8</v>
      </c>
      <c r="S420" s="18">
        <f t="shared" si="1112"/>
        <v>0</v>
      </c>
      <c r="T420" s="18">
        <f t="shared" si="1113"/>
        <v>0</v>
      </c>
      <c r="U420" s="18">
        <f t="shared" si="1123"/>
        <v>0</v>
      </c>
      <c r="V420" s="18">
        <f t="shared" si="1123"/>
        <v>0</v>
      </c>
      <c r="W420" s="18">
        <f t="shared" si="1123"/>
        <v>0</v>
      </c>
      <c r="X420" s="18">
        <f t="shared" si="1114"/>
        <v>3529.8</v>
      </c>
      <c r="Y420" s="18">
        <f t="shared" si="1115"/>
        <v>0</v>
      </c>
      <c r="Z420" s="18">
        <f t="shared" si="1116"/>
        <v>0</v>
      </c>
      <c r="AA420" s="18">
        <f t="shared" si="1123"/>
        <v>0</v>
      </c>
      <c r="AB420" s="18">
        <f t="shared" si="1123"/>
        <v>0</v>
      </c>
      <c r="AC420" s="18">
        <f t="shared" si="1123"/>
        <v>0</v>
      </c>
      <c r="AD420" s="18">
        <f t="shared" si="1117"/>
        <v>3529.8</v>
      </c>
      <c r="AE420" s="18">
        <f t="shared" si="1118"/>
        <v>0</v>
      </c>
      <c r="AF420" s="18">
        <f t="shared" si="1119"/>
        <v>0</v>
      </c>
      <c r="AG420" s="18">
        <f t="shared" si="1123"/>
        <v>0</v>
      </c>
      <c r="AH420" s="18">
        <f t="shared" si="1120"/>
        <v>3529.8</v>
      </c>
      <c r="AI420" s="18">
        <f t="shared" si="1121"/>
        <v>0</v>
      </c>
      <c r="AJ420" s="18">
        <f t="shared" si="1122"/>
        <v>0</v>
      </c>
      <c r="AK420" s="18">
        <f t="shared" si="1123"/>
        <v>0</v>
      </c>
      <c r="AL420" s="18">
        <f t="shared" si="1123"/>
        <v>0</v>
      </c>
      <c r="AM420" s="18">
        <f t="shared" si="1123"/>
        <v>0</v>
      </c>
      <c r="AN420" s="18">
        <f t="shared" si="1089"/>
        <v>3529.8</v>
      </c>
      <c r="AO420" s="18">
        <f t="shared" si="1090"/>
        <v>0</v>
      </c>
      <c r="AP420" s="18">
        <f t="shared" si="1091"/>
        <v>0</v>
      </c>
      <c r="AQ420" s="18">
        <f t="shared" si="1123"/>
        <v>0</v>
      </c>
      <c r="AR420" s="18">
        <f t="shared" si="1093"/>
        <v>3529.8</v>
      </c>
      <c r="AS420" s="18">
        <f t="shared" si="1123"/>
        <v>0</v>
      </c>
      <c r="AT420" s="18">
        <f t="shared" si="1123"/>
        <v>0</v>
      </c>
      <c r="AU420" s="18">
        <f t="shared" si="1123"/>
        <v>0</v>
      </c>
      <c r="AV420" s="18">
        <f t="shared" si="1083"/>
        <v>3529.8</v>
      </c>
      <c r="AW420" s="18">
        <f t="shared" si="1084"/>
        <v>0</v>
      </c>
      <c r="AX420" s="18">
        <f t="shared" si="1085"/>
        <v>0</v>
      </c>
      <c r="AY420" s="18">
        <f t="shared" si="1123"/>
        <v>0</v>
      </c>
      <c r="AZ420" s="18">
        <f t="shared" si="1123"/>
        <v>0</v>
      </c>
      <c r="BA420" s="18">
        <f t="shared" si="1081"/>
        <v>3529.8</v>
      </c>
      <c r="BB420" s="18">
        <f t="shared" si="1082"/>
        <v>0</v>
      </c>
      <c r="BC420" s="18">
        <f t="shared" si="1123"/>
        <v>4235.7</v>
      </c>
      <c r="BD420" s="18">
        <f t="shared" si="1123"/>
        <v>0</v>
      </c>
      <c r="BE420" s="18">
        <f t="shared" si="1123"/>
        <v>0</v>
      </c>
      <c r="BF420" s="18">
        <f t="shared" si="1071"/>
        <v>7765.5</v>
      </c>
      <c r="BG420" s="18">
        <f t="shared" si="1072"/>
        <v>0</v>
      </c>
      <c r="BH420" s="18">
        <f t="shared" si="1073"/>
        <v>0</v>
      </c>
      <c r="BI420" s="18">
        <f t="shared" si="1123"/>
        <v>0</v>
      </c>
      <c r="BJ420" s="25"/>
      <c r="BK420" s="36"/>
    </row>
    <row r="421" spans="1:63" ht="46.8" x14ac:dyDescent="0.3">
      <c r="A421" s="51" t="s">
        <v>1070</v>
      </c>
      <c r="B421" s="50">
        <v>600</v>
      </c>
      <c r="C421" s="51"/>
      <c r="D421" s="51"/>
      <c r="E421" s="14" t="s">
        <v>458</v>
      </c>
      <c r="F421" s="18">
        <f t="shared" si="1123"/>
        <v>3529.8</v>
      </c>
      <c r="G421" s="18">
        <f t="shared" si="1123"/>
        <v>0</v>
      </c>
      <c r="H421" s="18">
        <f t="shared" si="1123"/>
        <v>0</v>
      </c>
      <c r="I421" s="18">
        <f t="shared" si="1123"/>
        <v>0</v>
      </c>
      <c r="J421" s="18">
        <f t="shared" si="1123"/>
        <v>0</v>
      </c>
      <c r="K421" s="18">
        <f t="shared" si="1123"/>
        <v>0</v>
      </c>
      <c r="L421" s="18">
        <f t="shared" si="981"/>
        <v>3529.8</v>
      </c>
      <c r="M421" s="18">
        <f t="shared" si="982"/>
        <v>0</v>
      </c>
      <c r="N421" s="18">
        <f t="shared" si="983"/>
        <v>0</v>
      </c>
      <c r="O421" s="18">
        <f t="shared" si="1123"/>
        <v>0</v>
      </c>
      <c r="P421" s="18">
        <f t="shared" si="1123"/>
        <v>0</v>
      </c>
      <c r="Q421" s="18">
        <f t="shared" si="1123"/>
        <v>0</v>
      </c>
      <c r="R421" s="18">
        <f t="shared" si="1111"/>
        <v>3529.8</v>
      </c>
      <c r="S421" s="18">
        <f t="shared" si="1112"/>
        <v>0</v>
      </c>
      <c r="T421" s="18">
        <f t="shared" si="1113"/>
        <v>0</v>
      </c>
      <c r="U421" s="18">
        <f t="shared" si="1123"/>
        <v>0</v>
      </c>
      <c r="V421" s="18">
        <f t="shared" si="1123"/>
        <v>0</v>
      </c>
      <c r="W421" s="18">
        <f t="shared" si="1123"/>
        <v>0</v>
      </c>
      <c r="X421" s="18">
        <f t="shared" si="1114"/>
        <v>3529.8</v>
      </c>
      <c r="Y421" s="18">
        <f t="shared" si="1115"/>
        <v>0</v>
      </c>
      <c r="Z421" s="18">
        <f t="shared" si="1116"/>
        <v>0</v>
      </c>
      <c r="AA421" s="18">
        <f t="shared" si="1123"/>
        <v>0</v>
      </c>
      <c r="AB421" s="18">
        <f t="shared" si="1123"/>
        <v>0</v>
      </c>
      <c r="AC421" s="18">
        <f t="shared" si="1123"/>
        <v>0</v>
      </c>
      <c r="AD421" s="18">
        <f t="shared" si="1117"/>
        <v>3529.8</v>
      </c>
      <c r="AE421" s="18">
        <f t="shared" si="1118"/>
        <v>0</v>
      </c>
      <c r="AF421" s="18">
        <f t="shared" si="1119"/>
        <v>0</v>
      </c>
      <c r="AG421" s="18">
        <f t="shared" si="1123"/>
        <v>0</v>
      </c>
      <c r="AH421" s="18">
        <f t="shared" si="1120"/>
        <v>3529.8</v>
      </c>
      <c r="AI421" s="18">
        <f t="shared" si="1121"/>
        <v>0</v>
      </c>
      <c r="AJ421" s="18">
        <f t="shared" si="1122"/>
        <v>0</v>
      </c>
      <c r="AK421" s="18">
        <f t="shared" si="1123"/>
        <v>0</v>
      </c>
      <c r="AL421" s="18">
        <f t="shared" si="1123"/>
        <v>0</v>
      </c>
      <c r="AM421" s="18">
        <f t="shared" si="1123"/>
        <v>0</v>
      </c>
      <c r="AN421" s="18">
        <f t="shared" si="1089"/>
        <v>3529.8</v>
      </c>
      <c r="AO421" s="18">
        <f t="shared" si="1090"/>
        <v>0</v>
      </c>
      <c r="AP421" s="18">
        <f t="shared" si="1091"/>
        <v>0</v>
      </c>
      <c r="AQ421" s="18">
        <f t="shared" si="1123"/>
        <v>0</v>
      </c>
      <c r="AR421" s="18">
        <f t="shared" si="1093"/>
        <v>3529.8</v>
      </c>
      <c r="AS421" s="18">
        <f t="shared" si="1123"/>
        <v>0</v>
      </c>
      <c r="AT421" s="18">
        <f t="shared" si="1123"/>
        <v>0</v>
      </c>
      <c r="AU421" s="18">
        <f t="shared" si="1123"/>
        <v>0</v>
      </c>
      <c r="AV421" s="18">
        <f t="shared" si="1083"/>
        <v>3529.8</v>
      </c>
      <c r="AW421" s="18">
        <f t="shared" si="1084"/>
        <v>0</v>
      </c>
      <c r="AX421" s="18">
        <f t="shared" si="1085"/>
        <v>0</v>
      </c>
      <c r="AY421" s="18">
        <f t="shared" si="1123"/>
        <v>0</v>
      </c>
      <c r="AZ421" s="18">
        <f t="shared" si="1123"/>
        <v>0</v>
      </c>
      <c r="BA421" s="18">
        <f t="shared" si="1081"/>
        <v>3529.8</v>
      </c>
      <c r="BB421" s="18">
        <f t="shared" si="1082"/>
        <v>0</v>
      </c>
      <c r="BC421" s="18">
        <f t="shared" si="1123"/>
        <v>4235.7</v>
      </c>
      <c r="BD421" s="18">
        <f t="shared" si="1123"/>
        <v>0</v>
      </c>
      <c r="BE421" s="18">
        <f t="shared" si="1123"/>
        <v>0</v>
      </c>
      <c r="BF421" s="18">
        <f t="shared" si="1071"/>
        <v>7765.5</v>
      </c>
      <c r="BG421" s="18">
        <f t="shared" si="1072"/>
        <v>0</v>
      </c>
      <c r="BH421" s="18">
        <f t="shared" si="1073"/>
        <v>0</v>
      </c>
      <c r="BI421" s="18">
        <f t="shared" si="1123"/>
        <v>0</v>
      </c>
      <c r="BJ421" s="25"/>
      <c r="BK421" s="36"/>
    </row>
    <row r="422" spans="1:63" x14ac:dyDescent="0.3">
      <c r="A422" s="51" t="s">
        <v>1070</v>
      </c>
      <c r="B422" s="50">
        <v>620</v>
      </c>
      <c r="C422" s="51"/>
      <c r="D422" s="51"/>
      <c r="E422" s="14" t="s">
        <v>473</v>
      </c>
      <c r="F422" s="18">
        <f t="shared" si="1123"/>
        <v>3529.8</v>
      </c>
      <c r="G422" s="18">
        <f t="shared" si="1123"/>
        <v>0</v>
      </c>
      <c r="H422" s="18">
        <f t="shared" si="1123"/>
        <v>0</v>
      </c>
      <c r="I422" s="18">
        <f t="shared" si="1123"/>
        <v>0</v>
      </c>
      <c r="J422" s="18">
        <f t="shared" si="1123"/>
        <v>0</v>
      </c>
      <c r="K422" s="18">
        <f t="shared" si="1123"/>
        <v>0</v>
      </c>
      <c r="L422" s="18">
        <f t="shared" si="981"/>
        <v>3529.8</v>
      </c>
      <c r="M422" s="18">
        <f t="shared" si="982"/>
        <v>0</v>
      </c>
      <c r="N422" s="18">
        <f t="shared" si="983"/>
        <v>0</v>
      </c>
      <c r="O422" s="18">
        <f t="shared" si="1123"/>
        <v>0</v>
      </c>
      <c r="P422" s="18">
        <f t="shared" si="1123"/>
        <v>0</v>
      </c>
      <c r="Q422" s="18">
        <f t="shared" si="1123"/>
        <v>0</v>
      </c>
      <c r="R422" s="18">
        <f t="shared" si="1111"/>
        <v>3529.8</v>
      </c>
      <c r="S422" s="18">
        <f t="shared" si="1112"/>
        <v>0</v>
      </c>
      <c r="T422" s="18">
        <f t="shared" si="1113"/>
        <v>0</v>
      </c>
      <c r="U422" s="18">
        <f t="shared" si="1123"/>
        <v>0</v>
      </c>
      <c r="V422" s="18">
        <f t="shared" si="1123"/>
        <v>0</v>
      </c>
      <c r="W422" s="18">
        <f t="shared" si="1123"/>
        <v>0</v>
      </c>
      <c r="X422" s="18">
        <f t="shared" si="1114"/>
        <v>3529.8</v>
      </c>
      <c r="Y422" s="18">
        <f t="shared" si="1115"/>
        <v>0</v>
      </c>
      <c r="Z422" s="18">
        <f t="shared" si="1116"/>
        <v>0</v>
      </c>
      <c r="AA422" s="18">
        <f t="shared" si="1123"/>
        <v>0</v>
      </c>
      <c r="AB422" s="18">
        <f t="shared" si="1123"/>
        <v>0</v>
      </c>
      <c r="AC422" s="18">
        <f t="shared" si="1123"/>
        <v>0</v>
      </c>
      <c r="AD422" s="18">
        <f t="shared" si="1117"/>
        <v>3529.8</v>
      </c>
      <c r="AE422" s="18">
        <f t="shared" si="1118"/>
        <v>0</v>
      </c>
      <c r="AF422" s="18">
        <f t="shared" si="1119"/>
        <v>0</v>
      </c>
      <c r="AG422" s="18">
        <f t="shared" si="1123"/>
        <v>0</v>
      </c>
      <c r="AH422" s="18">
        <f t="shared" si="1120"/>
        <v>3529.8</v>
      </c>
      <c r="AI422" s="18">
        <f t="shared" si="1121"/>
        <v>0</v>
      </c>
      <c r="AJ422" s="18">
        <f t="shared" si="1122"/>
        <v>0</v>
      </c>
      <c r="AK422" s="18">
        <f t="shared" si="1123"/>
        <v>0</v>
      </c>
      <c r="AL422" s="18">
        <f t="shared" si="1123"/>
        <v>0</v>
      </c>
      <c r="AM422" s="18">
        <f t="shared" si="1123"/>
        <v>0</v>
      </c>
      <c r="AN422" s="18">
        <f t="shared" si="1089"/>
        <v>3529.8</v>
      </c>
      <c r="AO422" s="18">
        <f t="shared" si="1090"/>
        <v>0</v>
      </c>
      <c r="AP422" s="18">
        <f t="shared" si="1091"/>
        <v>0</v>
      </c>
      <c r="AQ422" s="18">
        <f t="shared" si="1123"/>
        <v>0</v>
      </c>
      <c r="AR422" s="18">
        <f t="shared" si="1093"/>
        <v>3529.8</v>
      </c>
      <c r="AS422" s="18">
        <f t="shared" si="1123"/>
        <v>0</v>
      </c>
      <c r="AT422" s="18">
        <f t="shared" si="1123"/>
        <v>0</v>
      </c>
      <c r="AU422" s="18">
        <f t="shared" si="1123"/>
        <v>0</v>
      </c>
      <c r="AV422" s="18">
        <f t="shared" si="1083"/>
        <v>3529.8</v>
      </c>
      <c r="AW422" s="18">
        <f t="shared" si="1084"/>
        <v>0</v>
      </c>
      <c r="AX422" s="18">
        <f t="shared" si="1085"/>
        <v>0</v>
      </c>
      <c r="AY422" s="18">
        <f t="shared" si="1123"/>
        <v>0</v>
      </c>
      <c r="AZ422" s="18">
        <f t="shared" si="1123"/>
        <v>0</v>
      </c>
      <c r="BA422" s="18">
        <f t="shared" si="1081"/>
        <v>3529.8</v>
      </c>
      <c r="BB422" s="18">
        <f t="shared" si="1082"/>
        <v>0</v>
      </c>
      <c r="BC422" s="18">
        <f t="shared" si="1123"/>
        <v>4235.7</v>
      </c>
      <c r="BD422" s="18">
        <f t="shared" si="1123"/>
        <v>0</v>
      </c>
      <c r="BE422" s="18">
        <f t="shared" si="1123"/>
        <v>0</v>
      </c>
      <c r="BF422" s="18">
        <f t="shared" si="1071"/>
        <v>7765.5</v>
      </c>
      <c r="BG422" s="18">
        <f t="shared" si="1072"/>
        <v>0</v>
      </c>
      <c r="BH422" s="18">
        <f t="shared" si="1073"/>
        <v>0</v>
      </c>
      <c r="BI422" s="18">
        <f t="shared" si="1123"/>
        <v>0</v>
      </c>
      <c r="BJ422" s="25"/>
      <c r="BK422" s="36"/>
    </row>
    <row r="423" spans="1:63" x14ac:dyDescent="0.3">
      <c r="A423" s="51" t="s">
        <v>1070</v>
      </c>
      <c r="B423" s="50">
        <v>620</v>
      </c>
      <c r="C423" s="51" t="s">
        <v>27</v>
      </c>
      <c r="D423" s="51" t="s">
        <v>19</v>
      </c>
      <c r="E423" s="14" t="s">
        <v>438</v>
      </c>
      <c r="F423" s="18">
        <v>3529.8</v>
      </c>
      <c r="G423" s="18">
        <v>0</v>
      </c>
      <c r="H423" s="18">
        <v>0</v>
      </c>
      <c r="I423" s="18"/>
      <c r="J423" s="18"/>
      <c r="K423" s="18"/>
      <c r="L423" s="18">
        <f t="shared" si="981"/>
        <v>3529.8</v>
      </c>
      <c r="M423" s="18">
        <f t="shared" si="982"/>
        <v>0</v>
      </c>
      <c r="N423" s="18">
        <f t="shared" si="983"/>
        <v>0</v>
      </c>
      <c r="O423" s="18"/>
      <c r="P423" s="18"/>
      <c r="Q423" s="18"/>
      <c r="R423" s="18">
        <f t="shared" si="1111"/>
        <v>3529.8</v>
      </c>
      <c r="S423" s="18">
        <f t="shared" si="1112"/>
        <v>0</v>
      </c>
      <c r="T423" s="18">
        <f t="shared" si="1113"/>
        <v>0</v>
      </c>
      <c r="U423" s="18"/>
      <c r="V423" s="18"/>
      <c r="W423" s="18"/>
      <c r="X423" s="18">
        <f t="shared" si="1114"/>
        <v>3529.8</v>
      </c>
      <c r="Y423" s="18">
        <f t="shared" si="1115"/>
        <v>0</v>
      </c>
      <c r="Z423" s="18">
        <f t="shared" si="1116"/>
        <v>0</v>
      </c>
      <c r="AA423" s="18"/>
      <c r="AB423" s="18"/>
      <c r="AC423" s="18"/>
      <c r="AD423" s="18">
        <f t="shared" si="1117"/>
        <v>3529.8</v>
      </c>
      <c r="AE423" s="18">
        <f t="shared" si="1118"/>
        <v>0</v>
      </c>
      <c r="AF423" s="18">
        <f t="shared" si="1119"/>
        <v>0</v>
      </c>
      <c r="AG423" s="18"/>
      <c r="AH423" s="18">
        <f t="shared" si="1120"/>
        <v>3529.8</v>
      </c>
      <c r="AI423" s="18">
        <f t="shared" si="1121"/>
        <v>0</v>
      </c>
      <c r="AJ423" s="18">
        <f t="shared" si="1122"/>
        <v>0</v>
      </c>
      <c r="AK423" s="18"/>
      <c r="AL423" s="18"/>
      <c r="AM423" s="18"/>
      <c r="AN423" s="18">
        <f t="shared" si="1089"/>
        <v>3529.8</v>
      </c>
      <c r="AO423" s="18">
        <f t="shared" si="1090"/>
        <v>0</v>
      </c>
      <c r="AP423" s="18">
        <f t="shared" si="1091"/>
        <v>0</v>
      </c>
      <c r="AQ423" s="18"/>
      <c r="AR423" s="18">
        <f t="shared" si="1093"/>
        <v>3529.8</v>
      </c>
      <c r="AS423" s="18"/>
      <c r="AT423" s="18"/>
      <c r="AU423" s="18"/>
      <c r="AV423" s="18">
        <f t="shared" si="1083"/>
        <v>3529.8</v>
      </c>
      <c r="AW423" s="18">
        <f t="shared" si="1084"/>
        <v>0</v>
      </c>
      <c r="AX423" s="18">
        <f t="shared" si="1085"/>
        <v>0</v>
      </c>
      <c r="AY423" s="18"/>
      <c r="AZ423" s="18"/>
      <c r="BA423" s="18">
        <f t="shared" si="1081"/>
        <v>3529.8</v>
      </c>
      <c r="BB423" s="18">
        <f t="shared" si="1082"/>
        <v>0</v>
      </c>
      <c r="BC423" s="18">
        <v>4235.7</v>
      </c>
      <c r="BD423" s="18"/>
      <c r="BE423" s="18"/>
      <c r="BF423" s="18">
        <f t="shared" si="1071"/>
        <v>7765.5</v>
      </c>
      <c r="BG423" s="18">
        <f t="shared" si="1072"/>
        <v>0</v>
      </c>
      <c r="BH423" s="18">
        <f t="shared" si="1073"/>
        <v>0</v>
      </c>
      <c r="BI423" s="18"/>
      <c r="BJ423" s="25"/>
      <c r="BK423" s="36"/>
    </row>
    <row r="424" spans="1:63" ht="46.8" x14ac:dyDescent="0.3">
      <c r="A424" s="51" t="s">
        <v>73</v>
      </c>
      <c r="B424" s="50"/>
      <c r="C424" s="51"/>
      <c r="D424" s="51"/>
      <c r="E424" s="14" t="s">
        <v>528</v>
      </c>
      <c r="F424" s="18">
        <f t="shared" ref="F424" si="1124">F425+F428</f>
        <v>225</v>
      </c>
      <c r="G424" s="18">
        <f t="shared" ref="G424:BI424" si="1125">G425+G428</f>
        <v>225</v>
      </c>
      <c r="H424" s="18">
        <f t="shared" si="1125"/>
        <v>225</v>
      </c>
      <c r="I424" s="18">
        <f t="shared" ref="I424:K424" si="1126">I425+I428</f>
        <v>0</v>
      </c>
      <c r="J424" s="18">
        <f t="shared" si="1126"/>
        <v>0</v>
      </c>
      <c r="K424" s="18">
        <f t="shared" si="1126"/>
        <v>0</v>
      </c>
      <c r="L424" s="18">
        <f t="shared" si="981"/>
        <v>225</v>
      </c>
      <c r="M424" s="18">
        <f t="shared" si="982"/>
        <v>225</v>
      </c>
      <c r="N424" s="18">
        <f t="shared" si="983"/>
        <v>225</v>
      </c>
      <c r="O424" s="18">
        <f t="shared" ref="O424:Q424" si="1127">O425+O428</f>
        <v>0</v>
      </c>
      <c r="P424" s="18">
        <f t="shared" si="1127"/>
        <v>0</v>
      </c>
      <c r="Q424" s="18">
        <f t="shared" si="1127"/>
        <v>0</v>
      </c>
      <c r="R424" s="18">
        <f t="shared" si="1111"/>
        <v>225</v>
      </c>
      <c r="S424" s="18">
        <f t="shared" si="1112"/>
        <v>225</v>
      </c>
      <c r="T424" s="18">
        <f t="shared" si="1113"/>
        <v>225</v>
      </c>
      <c r="U424" s="18">
        <f t="shared" ref="U424:W424" si="1128">U425+U428</f>
        <v>0</v>
      </c>
      <c r="V424" s="18">
        <f t="shared" si="1128"/>
        <v>0</v>
      </c>
      <c r="W424" s="18">
        <f t="shared" si="1128"/>
        <v>0</v>
      </c>
      <c r="X424" s="18">
        <f t="shared" si="1114"/>
        <v>225</v>
      </c>
      <c r="Y424" s="18">
        <f t="shared" si="1115"/>
        <v>225</v>
      </c>
      <c r="Z424" s="18">
        <f t="shared" si="1116"/>
        <v>225</v>
      </c>
      <c r="AA424" s="18">
        <f t="shared" ref="AA424:AB424" si="1129">AA425+AA428</f>
        <v>0</v>
      </c>
      <c r="AB424" s="18">
        <f t="shared" si="1129"/>
        <v>0</v>
      </c>
      <c r="AC424" s="18">
        <f t="shared" ref="AC424" si="1130">AC425+AC428</f>
        <v>0</v>
      </c>
      <c r="AD424" s="18">
        <f t="shared" si="1117"/>
        <v>225</v>
      </c>
      <c r="AE424" s="18">
        <f t="shared" si="1118"/>
        <v>225</v>
      </c>
      <c r="AF424" s="18">
        <f t="shared" si="1119"/>
        <v>225</v>
      </c>
      <c r="AG424" s="18">
        <f t="shared" ref="AG424" si="1131">AG425+AG428</f>
        <v>0</v>
      </c>
      <c r="AH424" s="18">
        <f t="shared" si="1120"/>
        <v>225</v>
      </c>
      <c r="AI424" s="18">
        <f t="shared" si="1121"/>
        <v>225</v>
      </c>
      <c r="AJ424" s="18">
        <f t="shared" si="1122"/>
        <v>225</v>
      </c>
      <c r="AK424" s="18">
        <f t="shared" ref="AK424:AM424" si="1132">AK425+AK428</f>
        <v>0</v>
      </c>
      <c r="AL424" s="18">
        <f t="shared" si="1132"/>
        <v>0</v>
      </c>
      <c r="AM424" s="18">
        <f t="shared" si="1132"/>
        <v>0</v>
      </c>
      <c r="AN424" s="18">
        <f t="shared" si="1089"/>
        <v>225</v>
      </c>
      <c r="AO424" s="18">
        <f t="shared" si="1090"/>
        <v>225</v>
      </c>
      <c r="AP424" s="18">
        <f t="shared" si="1091"/>
        <v>225</v>
      </c>
      <c r="AQ424" s="18">
        <f t="shared" ref="AQ424" si="1133">AQ425+AQ428</f>
        <v>0</v>
      </c>
      <c r="AR424" s="18">
        <f t="shared" si="1093"/>
        <v>225</v>
      </c>
      <c r="AS424" s="18">
        <f t="shared" ref="AS424:AU424" si="1134">AS425+AS428</f>
        <v>0</v>
      </c>
      <c r="AT424" s="18">
        <f t="shared" si="1134"/>
        <v>0</v>
      </c>
      <c r="AU424" s="18">
        <f t="shared" si="1134"/>
        <v>0</v>
      </c>
      <c r="AV424" s="18">
        <f t="shared" si="1083"/>
        <v>225</v>
      </c>
      <c r="AW424" s="18">
        <f t="shared" si="1084"/>
        <v>225</v>
      </c>
      <c r="AX424" s="18">
        <f t="shared" si="1085"/>
        <v>225</v>
      </c>
      <c r="AY424" s="18">
        <f t="shared" ref="AY424:AZ424" si="1135">AY425+AY428</f>
        <v>0</v>
      </c>
      <c r="AZ424" s="18">
        <f t="shared" si="1135"/>
        <v>0</v>
      </c>
      <c r="BA424" s="18">
        <f t="shared" si="1081"/>
        <v>225</v>
      </c>
      <c r="BB424" s="18">
        <f t="shared" si="1082"/>
        <v>225</v>
      </c>
      <c r="BC424" s="18">
        <f t="shared" ref="BC424:BE424" si="1136">BC425+BC428</f>
        <v>0</v>
      </c>
      <c r="BD424" s="18">
        <f t="shared" si="1136"/>
        <v>0</v>
      </c>
      <c r="BE424" s="18">
        <f t="shared" si="1136"/>
        <v>0</v>
      </c>
      <c r="BF424" s="18">
        <f t="shared" si="1071"/>
        <v>225</v>
      </c>
      <c r="BG424" s="18">
        <f t="shared" si="1072"/>
        <v>225</v>
      </c>
      <c r="BH424" s="18">
        <f t="shared" si="1073"/>
        <v>225</v>
      </c>
      <c r="BI424" s="18">
        <f t="shared" si="1125"/>
        <v>0</v>
      </c>
      <c r="BJ424" s="25"/>
      <c r="BK424" s="36"/>
    </row>
    <row r="425" spans="1:63" ht="31.2" x14ac:dyDescent="0.3">
      <c r="A425" s="51" t="s">
        <v>73</v>
      </c>
      <c r="B425" s="50">
        <v>200</v>
      </c>
      <c r="C425" s="51"/>
      <c r="D425" s="51"/>
      <c r="E425" s="14" t="s">
        <v>455</v>
      </c>
      <c r="F425" s="18">
        <f t="shared" ref="F425:BI426" si="1137">F426</f>
        <v>5</v>
      </c>
      <c r="G425" s="18">
        <f t="shared" si="1137"/>
        <v>5</v>
      </c>
      <c r="H425" s="18">
        <f t="shared" si="1137"/>
        <v>5</v>
      </c>
      <c r="I425" s="18">
        <f t="shared" si="1137"/>
        <v>0</v>
      </c>
      <c r="J425" s="18">
        <f t="shared" si="1137"/>
        <v>0</v>
      </c>
      <c r="K425" s="18">
        <f t="shared" si="1137"/>
        <v>0</v>
      </c>
      <c r="L425" s="18">
        <f t="shared" si="981"/>
        <v>5</v>
      </c>
      <c r="M425" s="18">
        <f t="shared" si="982"/>
        <v>5</v>
      </c>
      <c r="N425" s="18">
        <f t="shared" si="983"/>
        <v>5</v>
      </c>
      <c r="O425" s="18">
        <f t="shared" si="1137"/>
        <v>0</v>
      </c>
      <c r="P425" s="18">
        <f t="shared" si="1137"/>
        <v>0</v>
      </c>
      <c r="Q425" s="18">
        <f t="shared" si="1137"/>
        <v>0</v>
      </c>
      <c r="R425" s="18">
        <f t="shared" si="1111"/>
        <v>5</v>
      </c>
      <c r="S425" s="18">
        <f t="shared" si="1112"/>
        <v>5</v>
      </c>
      <c r="T425" s="18">
        <f t="shared" si="1113"/>
        <v>5</v>
      </c>
      <c r="U425" s="18">
        <f t="shared" si="1137"/>
        <v>0</v>
      </c>
      <c r="V425" s="18">
        <f t="shared" si="1137"/>
        <v>0</v>
      </c>
      <c r="W425" s="18">
        <f t="shared" si="1137"/>
        <v>0</v>
      </c>
      <c r="X425" s="18">
        <f t="shared" si="1114"/>
        <v>5</v>
      </c>
      <c r="Y425" s="18">
        <f t="shared" si="1115"/>
        <v>5</v>
      </c>
      <c r="Z425" s="18">
        <f t="shared" si="1116"/>
        <v>5</v>
      </c>
      <c r="AA425" s="18">
        <f t="shared" si="1137"/>
        <v>0</v>
      </c>
      <c r="AB425" s="18">
        <f t="shared" si="1137"/>
        <v>0</v>
      </c>
      <c r="AC425" s="18">
        <f t="shared" si="1137"/>
        <v>0</v>
      </c>
      <c r="AD425" s="18">
        <f t="shared" si="1117"/>
        <v>5</v>
      </c>
      <c r="AE425" s="18">
        <f t="shared" si="1118"/>
        <v>5</v>
      </c>
      <c r="AF425" s="18">
        <f t="shared" si="1119"/>
        <v>5</v>
      </c>
      <c r="AG425" s="18">
        <f t="shared" si="1137"/>
        <v>0</v>
      </c>
      <c r="AH425" s="18">
        <f t="shared" si="1120"/>
        <v>5</v>
      </c>
      <c r="AI425" s="18">
        <f t="shared" si="1121"/>
        <v>5</v>
      </c>
      <c r="AJ425" s="18">
        <f t="shared" si="1122"/>
        <v>5</v>
      </c>
      <c r="AK425" s="18">
        <f t="shared" si="1137"/>
        <v>0</v>
      </c>
      <c r="AL425" s="18">
        <f t="shared" si="1137"/>
        <v>0</v>
      </c>
      <c r="AM425" s="18">
        <f t="shared" si="1137"/>
        <v>0</v>
      </c>
      <c r="AN425" s="18">
        <f t="shared" si="1089"/>
        <v>5</v>
      </c>
      <c r="AO425" s="18">
        <f t="shared" si="1090"/>
        <v>5</v>
      </c>
      <c r="AP425" s="18">
        <f t="shared" si="1091"/>
        <v>5</v>
      </c>
      <c r="AQ425" s="18">
        <f t="shared" si="1137"/>
        <v>0</v>
      </c>
      <c r="AR425" s="18">
        <f t="shared" si="1093"/>
        <v>5</v>
      </c>
      <c r="AS425" s="18">
        <f t="shared" si="1137"/>
        <v>0</v>
      </c>
      <c r="AT425" s="18">
        <f t="shared" si="1137"/>
        <v>0</v>
      </c>
      <c r="AU425" s="18">
        <f t="shared" si="1137"/>
        <v>0</v>
      </c>
      <c r="AV425" s="18">
        <f t="shared" si="1083"/>
        <v>5</v>
      </c>
      <c r="AW425" s="18">
        <f t="shared" si="1084"/>
        <v>5</v>
      </c>
      <c r="AX425" s="18">
        <f t="shared" si="1085"/>
        <v>5</v>
      </c>
      <c r="AY425" s="18">
        <f t="shared" si="1137"/>
        <v>0</v>
      </c>
      <c r="AZ425" s="18">
        <f t="shared" si="1137"/>
        <v>0</v>
      </c>
      <c r="BA425" s="18">
        <f t="shared" si="1081"/>
        <v>5</v>
      </c>
      <c r="BB425" s="18">
        <f t="shared" si="1082"/>
        <v>5</v>
      </c>
      <c r="BC425" s="18">
        <f t="shared" si="1137"/>
        <v>0</v>
      </c>
      <c r="BD425" s="18">
        <f t="shared" si="1137"/>
        <v>0</v>
      </c>
      <c r="BE425" s="18">
        <f t="shared" si="1137"/>
        <v>0</v>
      </c>
      <c r="BF425" s="18">
        <f t="shared" si="1071"/>
        <v>5</v>
      </c>
      <c r="BG425" s="18">
        <f t="shared" si="1072"/>
        <v>5</v>
      </c>
      <c r="BH425" s="18">
        <f t="shared" si="1073"/>
        <v>5</v>
      </c>
      <c r="BI425" s="18">
        <f t="shared" si="1137"/>
        <v>0</v>
      </c>
      <c r="BJ425" s="25"/>
      <c r="BK425" s="36"/>
    </row>
    <row r="426" spans="1:63" ht="46.8" x14ac:dyDescent="0.3">
      <c r="A426" s="51" t="s">
        <v>73</v>
      </c>
      <c r="B426" s="50">
        <v>240</v>
      </c>
      <c r="C426" s="51"/>
      <c r="D426" s="51"/>
      <c r="E426" s="14" t="s">
        <v>463</v>
      </c>
      <c r="F426" s="18">
        <f t="shared" si="1137"/>
        <v>5</v>
      </c>
      <c r="G426" s="18">
        <f t="shared" si="1137"/>
        <v>5</v>
      </c>
      <c r="H426" s="18">
        <f t="shared" si="1137"/>
        <v>5</v>
      </c>
      <c r="I426" s="18">
        <f t="shared" si="1137"/>
        <v>0</v>
      </c>
      <c r="J426" s="18">
        <f t="shared" si="1137"/>
        <v>0</v>
      </c>
      <c r="K426" s="18">
        <f t="shared" si="1137"/>
        <v>0</v>
      </c>
      <c r="L426" s="18">
        <f t="shared" si="981"/>
        <v>5</v>
      </c>
      <c r="M426" s="18">
        <f t="shared" si="982"/>
        <v>5</v>
      </c>
      <c r="N426" s="18">
        <f t="shared" si="983"/>
        <v>5</v>
      </c>
      <c r="O426" s="18">
        <f t="shared" si="1137"/>
        <v>0</v>
      </c>
      <c r="P426" s="18">
        <f t="shared" si="1137"/>
        <v>0</v>
      </c>
      <c r="Q426" s="18">
        <f t="shared" si="1137"/>
        <v>0</v>
      </c>
      <c r="R426" s="18">
        <f t="shared" si="1111"/>
        <v>5</v>
      </c>
      <c r="S426" s="18">
        <f t="shared" si="1112"/>
        <v>5</v>
      </c>
      <c r="T426" s="18">
        <f t="shared" si="1113"/>
        <v>5</v>
      </c>
      <c r="U426" s="18">
        <f t="shared" si="1137"/>
        <v>0</v>
      </c>
      <c r="V426" s="18">
        <f t="shared" si="1137"/>
        <v>0</v>
      </c>
      <c r="W426" s="18">
        <f t="shared" si="1137"/>
        <v>0</v>
      </c>
      <c r="X426" s="18">
        <f t="shared" si="1114"/>
        <v>5</v>
      </c>
      <c r="Y426" s="18">
        <f t="shared" si="1115"/>
        <v>5</v>
      </c>
      <c r="Z426" s="18">
        <f t="shared" si="1116"/>
        <v>5</v>
      </c>
      <c r="AA426" s="18">
        <f t="shared" si="1137"/>
        <v>0</v>
      </c>
      <c r="AB426" s="18">
        <f t="shared" si="1137"/>
        <v>0</v>
      </c>
      <c r="AC426" s="18">
        <f t="shared" si="1137"/>
        <v>0</v>
      </c>
      <c r="AD426" s="18">
        <f t="shared" si="1117"/>
        <v>5</v>
      </c>
      <c r="AE426" s="18">
        <f t="shared" si="1118"/>
        <v>5</v>
      </c>
      <c r="AF426" s="18">
        <f t="shared" si="1119"/>
        <v>5</v>
      </c>
      <c r="AG426" s="18">
        <f t="shared" si="1137"/>
        <v>0</v>
      </c>
      <c r="AH426" s="18">
        <f t="shared" si="1120"/>
        <v>5</v>
      </c>
      <c r="AI426" s="18">
        <f t="shared" si="1121"/>
        <v>5</v>
      </c>
      <c r="AJ426" s="18">
        <f t="shared" si="1122"/>
        <v>5</v>
      </c>
      <c r="AK426" s="18">
        <f t="shared" si="1137"/>
        <v>0</v>
      </c>
      <c r="AL426" s="18">
        <f t="shared" si="1137"/>
        <v>0</v>
      </c>
      <c r="AM426" s="18">
        <f t="shared" si="1137"/>
        <v>0</v>
      </c>
      <c r="AN426" s="18">
        <f t="shared" si="1089"/>
        <v>5</v>
      </c>
      <c r="AO426" s="18">
        <f t="shared" si="1090"/>
        <v>5</v>
      </c>
      <c r="AP426" s="18">
        <f t="shared" si="1091"/>
        <v>5</v>
      </c>
      <c r="AQ426" s="18">
        <f t="shared" si="1137"/>
        <v>0</v>
      </c>
      <c r="AR426" s="18">
        <f t="shared" si="1093"/>
        <v>5</v>
      </c>
      <c r="AS426" s="18">
        <f t="shared" si="1137"/>
        <v>0</v>
      </c>
      <c r="AT426" s="18">
        <f t="shared" si="1137"/>
        <v>0</v>
      </c>
      <c r="AU426" s="18">
        <f t="shared" si="1137"/>
        <v>0</v>
      </c>
      <c r="AV426" s="18">
        <f t="shared" si="1083"/>
        <v>5</v>
      </c>
      <c r="AW426" s="18">
        <f t="shared" si="1084"/>
        <v>5</v>
      </c>
      <c r="AX426" s="18">
        <f t="shared" si="1085"/>
        <v>5</v>
      </c>
      <c r="AY426" s="18">
        <f t="shared" si="1137"/>
        <v>0</v>
      </c>
      <c r="AZ426" s="18">
        <f t="shared" si="1137"/>
        <v>0</v>
      </c>
      <c r="BA426" s="18">
        <f t="shared" si="1081"/>
        <v>5</v>
      </c>
      <c r="BB426" s="18">
        <f t="shared" si="1082"/>
        <v>5</v>
      </c>
      <c r="BC426" s="18">
        <f t="shared" si="1137"/>
        <v>0</v>
      </c>
      <c r="BD426" s="18">
        <f t="shared" si="1137"/>
        <v>0</v>
      </c>
      <c r="BE426" s="18">
        <f t="shared" si="1137"/>
        <v>0</v>
      </c>
      <c r="BF426" s="18">
        <f t="shared" si="1071"/>
        <v>5</v>
      </c>
      <c r="BG426" s="18">
        <f t="shared" si="1072"/>
        <v>5</v>
      </c>
      <c r="BH426" s="18">
        <f t="shared" si="1073"/>
        <v>5</v>
      </c>
      <c r="BI426" s="18">
        <f t="shared" si="1137"/>
        <v>0</v>
      </c>
      <c r="BJ426" s="25"/>
      <c r="BK426" s="36"/>
    </row>
    <row r="427" spans="1:63" x14ac:dyDescent="0.3">
      <c r="A427" s="51" t="s">
        <v>73</v>
      </c>
      <c r="B427" s="50">
        <v>240</v>
      </c>
      <c r="C427" s="51" t="s">
        <v>27</v>
      </c>
      <c r="D427" s="51" t="s">
        <v>28</v>
      </c>
      <c r="E427" s="14" t="s">
        <v>441</v>
      </c>
      <c r="F427" s="18">
        <v>5</v>
      </c>
      <c r="G427" s="18">
        <v>5</v>
      </c>
      <c r="H427" s="18">
        <v>5</v>
      </c>
      <c r="I427" s="18"/>
      <c r="J427" s="18"/>
      <c r="K427" s="18"/>
      <c r="L427" s="18">
        <f t="shared" si="981"/>
        <v>5</v>
      </c>
      <c r="M427" s="18">
        <f t="shared" si="982"/>
        <v>5</v>
      </c>
      <c r="N427" s="18">
        <f t="shared" si="983"/>
        <v>5</v>
      </c>
      <c r="O427" s="18"/>
      <c r="P427" s="18"/>
      <c r="Q427" s="18"/>
      <c r="R427" s="18">
        <f t="shared" si="1111"/>
        <v>5</v>
      </c>
      <c r="S427" s="18">
        <f t="shared" si="1112"/>
        <v>5</v>
      </c>
      <c r="T427" s="18">
        <f t="shared" si="1113"/>
        <v>5</v>
      </c>
      <c r="U427" s="18"/>
      <c r="V427" s="18"/>
      <c r="W427" s="18"/>
      <c r="X427" s="18">
        <f t="shared" si="1114"/>
        <v>5</v>
      </c>
      <c r="Y427" s="18">
        <f t="shared" si="1115"/>
        <v>5</v>
      </c>
      <c r="Z427" s="18">
        <f t="shared" si="1116"/>
        <v>5</v>
      </c>
      <c r="AA427" s="18"/>
      <c r="AB427" s="18"/>
      <c r="AC427" s="18"/>
      <c r="AD427" s="18">
        <f t="shared" si="1117"/>
        <v>5</v>
      </c>
      <c r="AE427" s="18">
        <f t="shared" si="1118"/>
        <v>5</v>
      </c>
      <c r="AF427" s="18">
        <f t="shared" si="1119"/>
        <v>5</v>
      </c>
      <c r="AG427" s="18"/>
      <c r="AH427" s="18">
        <f t="shared" si="1120"/>
        <v>5</v>
      </c>
      <c r="AI427" s="18">
        <f t="shared" si="1121"/>
        <v>5</v>
      </c>
      <c r="AJ427" s="18">
        <f t="shared" si="1122"/>
        <v>5</v>
      </c>
      <c r="AK427" s="18"/>
      <c r="AL427" s="18"/>
      <c r="AM427" s="18"/>
      <c r="AN427" s="18">
        <f t="shared" si="1089"/>
        <v>5</v>
      </c>
      <c r="AO427" s="18">
        <f t="shared" si="1090"/>
        <v>5</v>
      </c>
      <c r="AP427" s="18">
        <f t="shared" si="1091"/>
        <v>5</v>
      </c>
      <c r="AQ427" s="18"/>
      <c r="AR427" s="18">
        <f t="shared" si="1093"/>
        <v>5</v>
      </c>
      <c r="AS427" s="18"/>
      <c r="AT427" s="18"/>
      <c r="AU427" s="18"/>
      <c r="AV427" s="18">
        <f t="shared" si="1083"/>
        <v>5</v>
      </c>
      <c r="AW427" s="18">
        <f t="shared" si="1084"/>
        <v>5</v>
      </c>
      <c r="AX427" s="18">
        <f t="shared" si="1085"/>
        <v>5</v>
      </c>
      <c r="AY427" s="18"/>
      <c r="AZ427" s="18"/>
      <c r="BA427" s="18">
        <f t="shared" si="1081"/>
        <v>5</v>
      </c>
      <c r="BB427" s="18">
        <f t="shared" si="1082"/>
        <v>5</v>
      </c>
      <c r="BC427" s="18"/>
      <c r="BD427" s="18"/>
      <c r="BE427" s="18"/>
      <c r="BF427" s="18">
        <f t="shared" si="1071"/>
        <v>5</v>
      </c>
      <c r="BG427" s="18">
        <f t="shared" si="1072"/>
        <v>5</v>
      </c>
      <c r="BH427" s="18">
        <f t="shared" si="1073"/>
        <v>5</v>
      </c>
      <c r="BI427" s="18"/>
      <c r="BJ427" s="25"/>
      <c r="BK427" s="36"/>
    </row>
    <row r="428" spans="1:63" ht="31.2" x14ac:dyDescent="0.3">
      <c r="A428" s="51" t="s">
        <v>73</v>
      </c>
      <c r="B428" s="50">
        <v>300</v>
      </c>
      <c r="C428" s="51"/>
      <c r="D428" s="51"/>
      <c r="E428" s="14" t="s">
        <v>456</v>
      </c>
      <c r="F428" s="18">
        <f t="shared" ref="F428:BI429" si="1138">F429</f>
        <v>220</v>
      </c>
      <c r="G428" s="18">
        <f t="shared" si="1138"/>
        <v>220</v>
      </c>
      <c r="H428" s="18">
        <f t="shared" si="1138"/>
        <v>220</v>
      </c>
      <c r="I428" s="18">
        <f t="shared" si="1138"/>
        <v>0</v>
      </c>
      <c r="J428" s="18">
        <f t="shared" si="1138"/>
        <v>0</v>
      </c>
      <c r="K428" s="18">
        <f t="shared" si="1138"/>
        <v>0</v>
      </c>
      <c r="L428" s="18">
        <f t="shared" si="981"/>
        <v>220</v>
      </c>
      <c r="M428" s="18">
        <f t="shared" si="982"/>
        <v>220</v>
      </c>
      <c r="N428" s="18">
        <f t="shared" si="983"/>
        <v>220</v>
      </c>
      <c r="O428" s="18">
        <f t="shared" si="1138"/>
        <v>0</v>
      </c>
      <c r="P428" s="18">
        <f t="shared" si="1138"/>
        <v>0</v>
      </c>
      <c r="Q428" s="18">
        <f t="shared" si="1138"/>
        <v>0</v>
      </c>
      <c r="R428" s="18">
        <f t="shared" si="1111"/>
        <v>220</v>
      </c>
      <c r="S428" s="18">
        <f t="shared" si="1112"/>
        <v>220</v>
      </c>
      <c r="T428" s="18">
        <f t="shared" si="1113"/>
        <v>220</v>
      </c>
      <c r="U428" s="18">
        <f t="shared" si="1138"/>
        <v>0</v>
      </c>
      <c r="V428" s="18">
        <f t="shared" si="1138"/>
        <v>0</v>
      </c>
      <c r="W428" s="18">
        <f t="shared" si="1138"/>
        <v>0</v>
      </c>
      <c r="X428" s="18">
        <f t="shared" si="1114"/>
        <v>220</v>
      </c>
      <c r="Y428" s="18">
        <f t="shared" si="1115"/>
        <v>220</v>
      </c>
      <c r="Z428" s="18">
        <f t="shared" si="1116"/>
        <v>220</v>
      </c>
      <c r="AA428" s="18">
        <f t="shared" si="1138"/>
        <v>0</v>
      </c>
      <c r="AB428" s="18">
        <f t="shared" si="1138"/>
        <v>0</v>
      </c>
      <c r="AC428" s="18">
        <f t="shared" si="1138"/>
        <v>0</v>
      </c>
      <c r="AD428" s="18">
        <f t="shared" si="1117"/>
        <v>220</v>
      </c>
      <c r="AE428" s="18">
        <f t="shared" si="1118"/>
        <v>220</v>
      </c>
      <c r="AF428" s="18">
        <f t="shared" si="1119"/>
        <v>220</v>
      </c>
      <c r="AG428" s="18">
        <f t="shared" si="1138"/>
        <v>0</v>
      </c>
      <c r="AH428" s="18">
        <f t="shared" si="1120"/>
        <v>220</v>
      </c>
      <c r="AI428" s="18">
        <f t="shared" si="1121"/>
        <v>220</v>
      </c>
      <c r="AJ428" s="18">
        <f t="shared" si="1122"/>
        <v>220</v>
      </c>
      <c r="AK428" s="18">
        <f t="shared" si="1138"/>
        <v>0</v>
      </c>
      <c r="AL428" s="18">
        <f t="shared" si="1138"/>
        <v>0</v>
      </c>
      <c r="AM428" s="18">
        <f t="shared" si="1138"/>
        <v>0</v>
      </c>
      <c r="AN428" s="18">
        <f t="shared" si="1089"/>
        <v>220</v>
      </c>
      <c r="AO428" s="18">
        <f t="shared" si="1090"/>
        <v>220</v>
      </c>
      <c r="AP428" s="18">
        <f t="shared" si="1091"/>
        <v>220</v>
      </c>
      <c r="AQ428" s="18">
        <f t="shared" si="1138"/>
        <v>0</v>
      </c>
      <c r="AR428" s="18">
        <f t="shared" si="1093"/>
        <v>220</v>
      </c>
      <c r="AS428" s="18">
        <f t="shared" si="1138"/>
        <v>0</v>
      </c>
      <c r="AT428" s="18">
        <f t="shared" si="1138"/>
        <v>0</v>
      </c>
      <c r="AU428" s="18">
        <f t="shared" si="1138"/>
        <v>0</v>
      </c>
      <c r="AV428" s="18">
        <f t="shared" si="1083"/>
        <v>220</v>
      </c>
      <c r="AW428" s="18">
        <f t="shared" si="1084"/>
        <v>220</v>
      </c>
      <c r="AX428" s="18">
        <f t="shared" si="1085"/>
        <v>220</v>
      </c>
      <c r="AY428" s="18">
        <f t="shared" si="1138"/>
        <v>0</v>
      </c>
      <c r="AZ428" s="18">
        <f t="shared" si="1138"/>
        <v>0</v>
      </c>
      <c r="BA428" s="18">
        <f t="shared" si="1081"/>
        <v>220</v>
      </c>
      <c r="BB428" s="18">
        <f t="shared" si="1082"/>
        <v>220</v>
      </c>
      <c r="BC428" s="18">
        <f t="shared" si="1138"/>
        <v>0</v>
      </c>
      <c r="BD428" s="18">
        <f t="shared" si="1138"/>
        <v>0</v>
      </c>
      <c r="BE428" s="18">
        <f t="shared" si="1138"/>
        <v>0</v>
      </c>
      <c r="BF428" s="18">
        <f t="shared" si="1071"/>
        <v>220</v>
      </c>
      <c r="BG428" s="18">
        <f t="shared" si="1072"/>
        <v>220</v>
      </c>
      <c r="BH428" s="18">
        <f t="shared" si="1073"/>
        <v>220</v>
      </c>
      <c r="BI428" s="18">
        <f t="shared" si="1138"/>
        <v>0</v>
      </c>
      <c r="BJ428" s="25"/>
      <c r="BK428" s="36"/>
    </row>
    <row r="429" spans="1:63" x14ac:dyDescent="0.3">
      <c r="A429" s="51" t="s">
        <v>73</v>
      </c>
      <c r="B429" s="50">
        <v>350</v>
      </c>
      <c r="C429" s="51"/>
      <c r="D429" s="51"/>
      <c r="E429" s="14" t="s">
        <v>468</v>
      </c>
      <c r="F429" s="18">
        <f t="shared" si="1138"/>
        <v>220</v>
      </c>
      <c r="G429" s="18">
        <f t="shared" si="1138"/>
        <v>220</v>
      </c>
      <c r="H429" s="18">
        <f t="shared" si="1138"/>
        <v>220</v>
      </c>
      <c r="I429" s="18">
        <f t="shared" si="1138"/>
        <v>0</v>
      </c>
      <c r="J429" s="18">
        <f t="shared" si="1138"/>
        <v>0</v>
      </c>
      <c r="K429" s="18">
        <f t="shared" si="1138"/>
        <v>0</v>
      </c>
      <c r="L429" s="18">
        <f t="shared" si="981"/>
        <v>220</v>
      </c>
      <c r="M429" s="18">
        <f t="shared" si="982"/>
        <v>220</v>
      </c>
      <c r="N429" s="18">
        <f t="shared" si="983"/>
        <v>220</v>
      </c>
      <c r="O429" s="18">
        <f t="shared" si="1138"/>
        <v>0</v>
      </c>
      <c r="P429" s="18">
        <f t="shared" si="1138"/>
        <v>0</v>
      </c>
      <c r="Q429" s="18">
        <f t="shared" si="1138"/>
        <v>0</v>
      </c>
      <c r="R429" s="18">
        <f t="shared" si="1111"/>
        <v>220</v>
      </c>
      <c r="S429" s="18">
        <f t="shared" si="1112"/>
        <v>220</v>
      </c>
      <c r="T429" s="18">
        <f t="shared" si="1113"/>
        <v>220</v>
      </c>
      <c r="U429" s="18">
        <f t="shared" si="1138"/>
        <v>0</v>
      </c>
      <c r="V429" s="18">
        <f t="shared" si="1138"/>
        <v>0</v>
      </c>
      <c r="W429" s="18">
        <f t="shared" si="1138"/>
        <v>0</v>
      </c>
      <c r="X429" s="18">
        <f t="shared" si="1114"/>
        <v>220</v>
      </c>
      <c r="Y429" s="18">
        <f t="shared" si="1115"/>
        <v>220</v>
      </c>
      <c r="Z429" s="18">
        <f t="shared" si="1116"/>
        <v>220</v>
      </c>
      <c r="AA429" s="18">
        <f t="shared" si="1138"/>
        <v>0</v>
      </c>
      <c r="AB429" s="18">
        <f t="shared" si="1138"/>
        <v>0</v>
      </c>
      <c r="AC429" s="18">
        <f t="shared" si="1138"/>
        <v>0</v>
      </c>
      <c r="AD429" s="18">
        <f t="shared" si="1117"/>
        <v>220</v>
      </c>
      <c r="AE429" s="18">
        <f t="shared" si="1118"/>
        <v>220</v>
      </c>
      <c r="AF429" s="18">
        <f t="shared" si="1119"/>
        <v>220</v>
      </c>
      <c r="AG429" s="18">
        <f t="shared" si="1138"/>
        <v>0</v>
      </c>
      <c r="AH429" s="18">
        <f t="shared" si="1120"/>
        <v>220</v>
      </c>
      <c r="AI429" s="18">
        <f t="shared" si="1121"/>
        <v>220</v>
      </c>
      <c r="AJ429" s="18">
        <f t="shared" si="1122"/>
        <v>220</v>
      </c>
      <c r="AK429" s="18">
        <f t="shared" si="1138"/>
        <v>0</v>
      </c>
      <c r="AL429" s="18">
        <f t="shared" si="1138"/>
        <v>0</v>
      </c>
      <c r="AM429" s="18">
        <f t="shared" si="1138"/>
        <v>0</v>
      </c>
      <c r="AN429" s="18">
        <f t="shared" si="1089"/>
        <v>220</v>
      </c>
      <c r="AO429" s="18">
        <f t="shared" si="1090"/>
        <v>220</v>
      </c>
      <c r="AP429" s="18">
        <f t="shared" si="1091"/>
        <v>220</v>
      </c>
      <c r="AQ429" s="18">
        <f t="shared" si="1138"/>
        <v>0</v>
      </c>
      <c r="AR429" s="18">
        <f t="shared" si="1093"/>
        <v>220</v>
      </c>
      <c r="AS429" s="18">
        <f t="shared" si="1138"/>
        <v>0</v>
      </c>
      <c r="AT429" s="18">
        <f t="shared" si="1138"/>
        <v>0</v>
      </c>
      <c r="AU429" s="18">
        <f t="shared" si="1138"/>
        <v>0</v>
      </c>
      <c r="AV429" s="18">
        <f t="shared" si="1083"/>
        <v>220</v>
      </c>
      <c r="AW429" s="18">
        <f t="shared" si="1084"/>
        <v>220</v>
      </c>
      <c r="AX429" s="18">
        <f t="shared" si="1085"/>
        <v>220</v>
      </c>
      <c r="AY429" s="18">
        <f t="shared" si="1138"/>
        <v>0</v>
      </c>
      <c r="AZ429" s="18">
        <f t="shared" si="1138"/>
        <v>0</v>
      </c>
      <c r="BA429" s="18">
        <f t="shared" si="1081"/>
        <v>220</v>
      </c>
      <c r="BB429" s="18">
        <f t="shared" si="1082"/>
        <v>220</v>
      </c>
      <c r="BC429" s="18">
        <f t="shared" si="1138"/>
        <v>0</v>
      </c>
      <c r="BD429" s="18">
        <f t="shared" si="1138"/>
        <v>0</v>
      </c>
      <c r="BE429" s="18">
        <f t="shared" si="1138"/>
        <v>0</v>
      </c>
      <c r="BF429" s="18">
        <f t="shared" si="1071"/>
        <v>220</v>
      </c>
      <c r="BG429" s="18">
        <f t="shared" si="1072"/>
        <v>220</v>
      </c>
      <c r="BH429" s="18">
        <f t="shared" si="1073"/>
        <v>220</v>
      </c>
      <c r="BI429" s="18">
        <f t="shared" si="1138"/>
        <v>0</v>
      </c>
      <c r="BJ429" s="25"/>
      <c r="BK429" s="36"/>
    </row>
    <row r="430" spans="1:63" x14ac:dyDescent="0.3">
      <c r="A430" s="51" t="s">
        <v>73</v>
      </c>
      <c r="B430" s="50">
        <v>350</v>
      </c>
      <c r="C430" s="51" t="s">
        <v>27</v>
      </c>
      <c r="D430" s="51" t="s">
        <v>28</v>
      </c>
      <c r="E430" s="14" t="s">
        <v>441</v>
      </c>
      <c r="F430" s="18">
        <v>220</v>
      </c>
      <c r="G430" s="18">
        <v>220</v>
      </c>
      <c r="H430" s="18">
        <v>220</v>
      </c>
      <c r="I430" s="18"/>
      <c r="J430" s="18"/>
      <c r="K430" s="18"/>
      <c r="L430" s="18">
        <f t="shared" si="981"/>
        <v>220</v>
      </c>
      <c r="M430" s="18">
        <f t="shared" si="982"/>
        <v>220</v>
      </c>
      <c r="N430" s="18">
        <f t="shared" si="983"/>
        <v>220</v>
      </c>
      <c r="O430" s="18"/>
      <c r="P430" s="18"/>
      <c r="Q430" s="18"/>
      <c r="R430" s="18">
        <f t="shared" si="1111"/>
        <v>220</v>
      </c>
      <c r="S430" s="18">
        <f t="shared" si="1112"/>
        <v>220</v>
      </c>
      <c r="T430" s="18">
        <f t="shared" si="1113"/>
        <v>220</v>
      </c>
      <c r="U430" s="18"/>
      <c r="V430" s="18"/>
      <c r="W430" s="18"/>
      <c r="X430" s="18">
        <f t="shared" si="1114"/>
        <v>220</v>
      </c>
      <c r="Y430" s="18">
        <f t="shared" si="1115"/>
        <v>220</v>
      </c>
      <c r="Z430" s="18">
        <f t="shared" si="1116"/>
        <v>220</v>
      </c>
      <c r="AA430" s="18"/>
      <c r="AB430" s="18"/>
      <c r="AC430" s="18"/>
      <c r="AD430" s="18">
        <f t="shared" si="1117"/>
        <v>220</v>
      </c>
      <c r="AE430" s="18">
        <f t="shared" si="1118"/>
        <v>220</v>
      </c>
      <c r="AF430" s="18">
        <f t="shared" si="1119"/>
        <v>220</v>
      </c>
      <c r="AG430" s="18"/>
      <c r="AH430" s="18">
        <f t="shared" si="1120"/>
        <v>220</v>
      </c>
      <c r="AI430" s="18">
        <f t="shared" si="1121"/>
        <v>220</v>
      </c>
      <c r="AJ430" s="18">
        <f t="shared" si="1122"/>
        <v>220</v>
      </c>
      <c r="AK430" s="18"/>
      <c r="AL430" s="18"/>
      <c r="AM430" s="18"/>
      <c r="AN430" s="18">
        <f t="shared" si="1089"/>
        <v>220</v>
      </c>
      <c r="AO430" s="18">
        <f t="shared" si="1090"/>
        <v>220</v>
      </c>
      <c r="AP430" s="18">
        <f t="shared" si="1091"/>
        <v>220</v>
      </c>
      <c r="AQ430" s="18"/>
      <c r="AR430" s="18">
        <f t="shared" si="1093"/>
        <v>220</v>
      </c>
      <c r="AS430" s="18"/>
      <c r="AT430" s="18"/>
      <c r="AU430" s="18"/>
      <c r="AV430" s="18">
        <f t="shared" si="1083"/>
        <v>220</v>
      </c>
      <c r="AW430" s="18">
        <f t="shared" si="1084"/>
        <v>220</v>
      </c>
      <c r="AX430" s="18">
        <f t="shared" si="1085"/>
        <v>220</v>
      </c>
      <c r="AY430" s="18"/>
      <c r="AZ430" s="18"/>
      <c r="BA430" s="18">
        <f t="shared" si="1081"/>
        <v>220</v>
      </c>
      <c r="BB430" s="18">
        <f t="shared" si="1082"/>
        <v>220</v>
      </c>
      <c r="BC430" s="18"/>
      <c r="BD430" s="18"/>
      <c r="BE430" s="18"/>
      <c r="BF430" s="18">
        <f t="shared" si="1071"/>
        <v>220</v>
      </c>
      <c r="BG430" s="18">
        <f t="shared" si="1072"/>
        <v>220</v>
      </c>
      <c r="BH430" s="18">
        <f t="shared" si="1073"/>
        <v>220</v>
      </c>
      <c r="BI430" s="18"/>
      <c r="BJ430" s="25"/>
      <c r="BK430" s="36"/>
    </row>
    <row r="431" spans="1:63" ht="31.2" x14ac:dyDescent="0.3">
      <c r="A431" s="51" t="s">
        <v>635</v>
      </c>
      <c r="B431" s="50"/>
      <c r="C431" s="51"/>
      <c r="D431" s="51"/>
      <c r="E431" s="14" t="s">
        <v>1090</v>
      </c>
      <c r="F431" s="18">
        <f t="shared" ref="F431:BI433" si="1139">F432</f>
        <v>2560</v>
      </c>
      <c r="G431" s="18">
        <f t="shared" si="1139"/>
        <v>2560</v>
      </c>
      <c r="H431" s="18">
        <f t="shared" si="1139"/>
        <v>2560</v>
      </c>
      <c r="I431" s="18">
        <f t="shared" si="1139"/>
        <v>0</v>
      </c>
      <c r="J431" s="18">
        <f t="shared" si="1139"/>
        <v>0</v>
      </c>
      <c r="K431" s="18">
        <f t="shared" si="1139"/>
        <v>0</v>
      </c>
      <c r="L431" s="18">
        <f t="shared" si="981"/>
        <v>2560</v>
      </c>
      <c r="M431" s="18">
        <f t="shared" si="982"/>
        <v>2560</v>
      </c>
      <c r="N431" s="18">
        <f t="shared" si="983"/>
        <v>2560</v>
      </c>
      <c r="O431" s="18">
        <f t="shared" si="1139"/>
        <v>0</v>
      </c>
      <c r="P431" s="18">
        <f t="shared" si="1139"/>
        <v>0</v>
      </c>
      <c r="Q431" s="18">
        <f t="shared" si="1139"/>
        <v>0</v>
      </c>
      <c r="R431" s="18">
        <f t="shared" si="1111"/>
        <v>2560</v>
      </c>
      <c r="S431" s="18">
        <f t="shared" si="1112"/>
        <v>2560</v>
      </c>
      <c r="T431" s="18">
        <f t="shared" si="1113"/>
        <v>2560</v>
      </c>
      <c r="U431" s="18">
        <f t="shared" si="1139"/>
        <v>0</v>
      </c>
      <c r="V431" s="18">
        <f t="shared" si="1139"/>
        <v>0</v>
      </c>
      <c r="W431" s="18">
        <f t="shared" si="1139"/>
        <v>0</v>
      </c>
      <c r="X431" s="18">
        <f t="shared" si="1114"/>
        <v>2560</v>
      </c>
      <c r="Y431" s="18">
        <f t="shared" si="1115"/>
        <v>2560</v>
      </c>
      <c r="Z431" s="18">
        <f t="shared" si="1116"/>
        <v>2560</v>
      </c>
      <c r="AA431" s="18">
        <f t="shared" si="1139"/>
        <v>0</v>
      </c>
      <c r="AB431" s="18">
        <f t="shared" si="1139"/>
        <v>0</v>
      </c>
      <c r="AC431" s="18">
        <f t="shared" si="1139"/>
        <v>0</v>
      </c>
      <c r="AD431" s="18">
        <f t="shared" si="1117"/>
        <v>2560</v>
      </c>
      <c r="AE431" s="18">
        <f t="shared" si="1118"/>
        <v>2560</v>
      </c>
      <c r="AF431" s="18">
        <f t="shared" si="1119"/>
        <v>2560</v>
      </c>
      <c r="AG431" s="18">
        <f t="shared" si="1139"/>
        <v>0</v>
      </c>
      <c r="AH431" s="18">
        <f t="shared" si="1120"/>
        <v>2560</v>
      </c>
      <c r="AI431" s="18">
        <f t="shared" si="1121"/>
        <v>2560</v>
      </c>
      <c r="AJ431" s="18">
        <f t="shared" si="1122"/>
        <v>2560</v>
      </c>
      <c r="AK431" s="18">
        <f t="shared" si="1139"/>
        <v>0</v>
      </c>
      <c r="AL431" s="18">
        <f t="shared" si="1139"/>
        <v>0</v>
      </c>
      <c r="AM431" s="18">
        <f t="shared" si="1139"/>
        <v>0</v>
      </c>
      <c r="AN431" s="18">
        <f t="shared" si="1089"/>
        <v>2560</v>
      </c>
      <c r="AO431" s="18">
        <f t="shared" si="1090"/>
        <v>2560</v>
      </c>
      <c r="AP431" s="18">
        <f t="shared" si="1091"/>
        <v>2560</v>
      </c>
      <c r="AQ431" s="18">
        <f t="shared" si="1139"/>
        <v>0</v>
      </c>
      <c r="AR431" s="18">
        <f t="shared" si="1093"/>
        <v>2560</v>
      </c>
      <c r="AS431" s="18">
        <f t="shared" si="1139"/>
        <v>0</v>
      </c>
      <c r="AT431" s="18">
        <f t="shared" si="1139"/>
        <v>0</v>
      </c>
      <c r="AU431" s="18">
        <f t="shared" si="1139"/>
        <v>0</v>
      </c>
      <c r="AV431" s="18">
        <f t="shared" si="1083"/>
        <v>2560</v>
      </c>
      <c r="AW431" s="18">
        <f t="shared" si="1084"/>
        <v>2560</v>
      </c>
      <c r="AX431" s="18">
        <f t="shared" si="1085"/>
        <v>2560</v>
      </c>
      <c r="AY431" s="18">
        <f t="shared" si="1139"/>
        <v>0</v>
      </c>
      <c r="AZ431" s="18">
        <f t="shared" si="1139"/>
        <v>0</v>
      </c>
      <c r="BA431" s="18">
        <f t="shared" si="1081"/>
        <v>2560</v>
      </c>
      <c r="BB431" s="18">
        <f t="shared" si="1082"/>
        <v>2560</v>
      </c>
      <c r="BC431" s="18">
        <f t="shared" si="1139"/>
        <v>0</v>
      </c>
      <c r="BD431" s="18">
        <f t="shared" si="1139"/>
        <v>0</v>
      </c>
      <c r="BE431" s="18">
        <f t="shared" si="1139"/>
        <v>0</v>
      </c>
      <c r="BF431" s="18">
        <f t="shared" si="1071"/>
        <v>2560</v>
      </c>
      <c r="BG431" s="18">
        <f t="shared" si="1072"/>
        <v>2560</v>
      </c>
      <c r="BH431" s="18">
        <f t="shared" si="1073"/>
        <v>2560</v>
      </c>
      <c r="BI431" s="18">
        <f t="shared" si="1139"/>
        <v>0</v>
      </c>
      <c r="BJ431" s="25"/>
      <c r="BK431" s="36"/>
    </row>
    <row r="432" spans="1:63" ht="46.8" x14ac:dyDescent="0.3">
      <c r="A432" s="51" t="s">
        <v>635</v>
      </c>
      <c r="B432" s="50">
        <v>600</v>
      </c>
      <c r="C432" s="51"/>
      <c r="D432" s="51"/>
      <c r="E432" s="14" t="s">
        <v>458</v>
      </c>
      <c r="F432" s="18">
        <f t="shared" si="1139"/>
        <v>2560</v>
      </c>
      <c r="G432" s="18">
        <f t="shared" si="1139"/>
        <v>2560</v>
      </c>
      <c r="H432" s="18">
        <f t="shared" si="1139"/>
        <v>2560</v>
      </c>
      <c r="I432" s="18">
        <f t="shared" si="1139"/>
        <v>0</v>
      </c>
      <c r="J432" s="18">
        <f t="shared" si="1139"/>
        <v>0</v>
      </c>
      <c r="K432" s="18">
        <f t="shared" si="1139"/>
        <v>0</v>
      </c>
      <c r="L432" s="18">
        <f t="shared" si="981"/>
        <v>2560</v>
      </c>
      <c r="M432" s="18">
        <f t="shared" si="982"/>
        <v>2560</v>
      </c>
      <c r="N432" s="18">
        <f t="shared" si="983"/>
        <v>2560</v>
      </c>
      <c r="O432" s="18">
        <f t="shared" si="1139"/>
        <v>0</v>
      </c>
      <c r="P432" s="18">
        <f t="shared" si="1139"/>
        <v>0</v>
      </c>
      <c r="Q432" s="18">
        <f t="shared" si="1139"/>
        <v>0</v>
      </c>
      <c r="R432" s="18">
        <f t="shared" si="1111"/>
        <v>2560</v>
      </c>
      <c r="S432" s="18">
        <f t="shared" si="1112"/>
        <v>2560</v>
      </c>
      <c r="T432" s="18">
        <f t="shared" si="1113"/>
        <v>2560</v>
      </c>
      <c r="U432" s="18">
        <f t="shared" si="1139"/>
        <v>0</v>
      </c>
      <c r="V432" s="18">
        <f t="shared" si="1139"/>
        <v>0</v>
      </c>
      <c r="W432" s="18">
        <f t="shared" si="1139"/>
        <v>0</v>
      </c>
      <c r="X432" s="18">
        <f t="shared" si="1114"/>
        <v>2560</v>
      </c>
      <c r="Y432" s="18">
        <f t="shared" si="1115"/>
        <v>2560</v>
      </c>
      <c r="Z432" s="18">
        <f t="shared" si="1116"/>
        <v>2560</v>
      </c>
      <c r="AA432" s="18">
        <f t="shared" si="1139"/>
        <v>0</v>
      </c>
      <c r="AB432" s="18">
        <f t="shared" si="1139"/>
        <v>0</v>
      </c>
      <c r="AC432" s="18">
        <f t="shared" si="1139"/>
        <v>0</v>
      </c>
      <c r="AD432" s="18">
        <f t="shared" si="1117"/>
        <v>2560</v>
      </c>
      <c r="AE432" s="18">
        <f t="shared" si="1118"/>
        <v>2560</v>
      </c>
      <c r="AF432" s="18">
        <f t="shared" si="1119"/>
        <v>2560</v>
      </c>
      <c r="AG432" s="18">
        <f t="shared" si="1139"/>
        <v>0</v>
      </c>
      <c r="AH432" s="18">
        <f t="shared" si="1120"/>
        <v>2560</v>
      </c>
      <c r="AI432" s="18">
        <f t="shared" si="1121"/>
        <v>2560</v>
      </c>
      <c r="AJ432" s="18">
        <f t="shared" si="1122"/>
        <v>2560</v>
      </c>
      <c r="AK432" s="18">
        <f t="shared" si="1139"/>
        <v>0</v>
      </c>
      <c r="AL432" s="18">
        <f t="shared" si="1139"/>
        <v>0</v>
      </c>
      <c r="AM432" s="18">
        <f t="shared" si="1139"/>
        <v>0</v>
      </c>
      <c r="AN432" s="18">
        <f t="shared" si="1089"/>
        <v>2560</v>
      </c>
      <c r="AO432" s="18">
        <f t="shared" si="1090"/>
        <v>2560</v>
      </c>
      <c r="AP432" s="18">
        <f t="shared" si="1091"/>
        <v>2560</v>
      </c>
      <c r="AQ432" s="18">
        <f t="shared" si="1139"/>
        <v>0</v>
      </c>
      <c r="AR432" s="18">
        <f t="shared" si="1093"/>
        <v>2560</v>
      </c>
      <c r="AS432" s="18">
        <f t="shared" si="1139"/>
        <v>0</v>
      </c>
      <c r="AT432" s="18">
        <f t="shared" si="1139"/>
        <v>0</v>
      </c>
      <c r="AU432" s="18">
        <f t="shared" si="1139"/>
        <v>0</v>
      </c>
      <c r="AV432" s="18">
        <f t="shared" si="1083"/>
        <v>2560</v>
      </c>
      <c r="AW432" s="18">
        <f t="shared" si="1084"/>
        <v>2560</v>
      </c>
      <c r="AX432" s="18">
        <f t="shared" si="1085"/>
        <v>2560</v>
      </c>
      <c r="AY432" s="18">
        <f t="shared" si="1139"/>
        <v>0</v>
      </c>
      <c r="AZ432" s="18">
        <f t="shared" si="1139"/>
        <v>0</v>
      </c>
      <c r="BA432" s="18">
        <f t="shared" si="1081"/>
        <v>2560</v>
      </c>
      <c r="BB432" s="18">
        <f t="shared" si="1082"/>
        <v>2560</v>
      </c>
      <c r="BC432" s="18">
        <f t="shared" si="1139"/>
        <v>0</v>
      </c>
      <c r="BD432" s="18">
        <f t="shared" si="1139"/>
        <v>0</v>
      </c>
      <c r="BE432" s="18">
        <f t="shared" si="1139"/>
        <v>0</v>
      </c>
      <c r="BF432" s="18">
        <f t="shared" si="1071"/>
        <v>2560</v>
      </c>
      <c r="BG432" s="18">
        <f t="shared" si="1072"/>
        <v>2560</v>
      </c>
      <c r="BH432" s="18">
        <f t="shared" si="1073"/>
        <v>2560</v>
      </c>
      <c r="BI432" s="18">
        <f t="shared" si="1139"/>
        <v>0</v>
      </c>
      <c r="BJ432" s="25"/>
      <c r="BK432" s="36"/>
    </row>
    <row r="433" spans="1:63" x14ac:dyDescent="0.3">
      <c r="A433" s="51" t="s">
        <v>635</v>
      </c>
      <c r="B433" s="50">
        <v>620</v>
      </c>
      <c r="C433" s="51"/>
      <c r="D433" s="51"/>
      <c r="E433" s="14" t="s">
        <v>473</v>
      </c>
      <c r="F433" s="18">
        <f t="shared" si="1139"/>
        <v>2560</v>
      </c>
      <c r="G433" s="18">
        <f t="shared" si="1139"/>
        <v>2560</v>
      </c>
      <c r="H433" s="18">
        <f t="shared" si="1139"/>
        <v>2560</v>
      </c>
      <c r="I433" s="18">
        <f t="shared" si="1139"/>
        <v>0</v>
      </c>
      <c r="J433" s="18">
        <f t="shared" si="1139"/>
        <v>0</v>
      </c>
      <c r="K433" s="18">
        <f t="shared" si="1139"/>
        <v>0</v>
      </c>
      <c r="L433" s="18">
        <f t="shared" si="981"/>
        <v>2560</v>
      </c>
      <c r="M433" s="18">
        <f t="shared" si="982"/>
        <v>2560</v>
      </c>
      <c r="N433" s="18">
        <f t="shared" si="983"/>
        <v>2560</v>
      </c>
      <c r="O433" s="18">
        <f t="shared" si="1139"/>
        <v>0</v>
      </c>
      <c r="P433" s="18">
        <f t="shared" si="1139"/>
        <v>0</v>
      </c>
      <c r="Q433" s="18">
        <f t="shared" si="1139"/>
        <v>0</v>
      </c>
      <c r="R433" s="18">
        <f t="shared" si="1111"/>
        <v>2560</v>
      </c>
      <c r="S433" s="18">
        <f t="shared" si="1112"/>
        <v>2560</v>
      </c>
      <c r="T433" s="18">
        <f t="shared" si="1113"/>
        <v>2560</v>
      </c>
      <c r="U433" s="18">
        <f t="shared" si="1139"/>
        <v>0</v>
      </c>
      <c r="V433" s="18">
        <f t="shared" si="1139"/>
        <v>0</v>
      </c>
      <c r="W433" s="18">
        <f t="shared" si="1139"/>
        <v>0</v>
      </c>
      <c r="X433" s="18">
        <f t="shared" si="1114"/>
        <v>2560</v>
      </c>
      <c r="Y433" s="18">
        <f t="shared" si="1115"/>
        <v>2560</v>
      </c>
      <c r="Z433" s="18">
        <f t="shared" si="1116"/>
        <v>2560</v>
      </c>
      <c r="AA433" s="18">
        <f t="shared" si="1139"/>
        <v>0</v>
      </c>
      <c r="AB433" s="18">
        <f t="shared" si="1139"/>
        <v>0</v>
      </c>
      <c r="AC433" s="18">
        <f t="shared" si="1139"/>
        <v>0</v>
      </c>
      <c r="AD433" s="18">
        <f t="shared" si="1117"/>
        <v>2560</v>
      </c>
      <c r="AE433" s="18">
        <f t="shared" si="1118"/>
        <v>2560</v>
      </c>
      <c r="AF433" s="18">
        <f t="shared" si="1119"/>
        <v>2560</v>
      </c>
      <c r="AG433" s="18">
        <f t="shared" si="1139"/>
        <v>0</v>
      </c>
      <c r="AH433" s="18">
        <f t="shared" si="1120"/>
        <v>2560</v>
      </c>
      <c r="AI433" s="18">
        <f t="shared" si="1121"/>
        <v>2560</v>
      </c>
      <c r="AJ433" s="18">
        <f t="shared" si="1122"/>
        <v>2560</v>
      </c>
      <c r="AK433" s="18">
        <f t="shared" si="1139"/>
        <v>0</v>
      </c>
      <c r="AL433" s="18">
        <f t="shared" si="1139"/>
        <v>0</v>
      </c>
      <c r="AM433" s="18">
        <f t="shared" si="1139"/>
        <v>0</v>
      </c>
      <c r="AN433" s="18">
        <f t="shared" si="1089"/>
        <v>2560</v>
      </c>
      <c r="AO433" s="18">
        <f t="shared" si="1090"/>
        <v>2560</v>
      </c>
      <c r="AP433" s="18">
        <f t="shared" si="1091"/>
        <v>2560</v>
      </c>
      <c r="AQ433" s="18">
        <f t="shared" si="1139"/>
        <v>0</v>
      </c>
      <c r="AR433" s="18">
        <f t="shared" si="1093"/>
        <v>2560</v>
      </c>
      <c r="AS433" s="18">
        <f t="shared" si="1139"/>
        <v>0</v>
      </c>
      <c r="AT433" s="18">
        <f t="shared" si="1139"/>
        <v>0</v>
      </c>
      <c r="AU433" s="18">
        <f t="shared" si="1139"/>
        <v>0</v>
      </c>
      <c r="AV433" s="18">
        <f t="shared" si="1083"/>
        <v>2560</v>
      </c>
      <c r="AW433" s="18">
        <f t="shared" si="1084"/>
        <v>2560</v>
      </c>
      <c r="AX433" s="18">
        <f t="shared" si="1085"/>
        <v>2560</v>
      </c>
      <c r="AY433" s="18">
        <f t="shared" si="1139"/>
        <v>0</v>
      </c>
      <c r="AZ433" s="18">
        <f t="shared" si="1139"/>
        <v>0</v>
      </c>
      <c r="BA433" s="18">
        <f t="shared" si="1081"/>
        <v>2560</v>
      </c>
      <c r="BB433" s="18">
        <f t="shared" si="1082"/>
        <v>2560</v>
      </c>
      <c r="BC433" s="18">
        <f t="shared" si="1139"/>
        <v>0</v>
      </c>
      <c r="BD433" s="18">
        <f t="shared" si="1139"/>
        <v>0</v>
      </c>
      <c r="BE433" s="18">
        <f t="shared" si="1139"/>
        <v>0</v>
      </c>
      <c r="BF433" s="18">
        <f t="shared" si="1071"/>
        <v>2560</v>
      </c>
      <c r="BG433" s="18">
        <f t="shared" si="1072"/>
        <v>2560</v>
      </c>
      <c r="BH433" s="18">
        <f t="shared" si="1073"/>
        <v>2560</v>
      </c>
      <c r="BI433" s="18">
        <f t="shared" si="1139"/>
        <v>0</v>
      </c>
      <c r="BJ433" s="25"/>
      <c r="BK433" s="36"/>
    </row>
    <row r="434" spans="1:63" x14ac:dyDescent="0.3">
      <c r="A434" s="51" t="s">
        <v>635</v>
      </c>
      <c r="B434" s="50">
        <v>620</v>
      </c>
      <c r="C434" s="51" t="s">
        <v>27</v>
      </c>
      <c r="D434" s="51" t="s">
        <v>19</v>
      </c>
      <c r="E434" s="14" t="s">
        <v>438</v>
      </c>
      <c r="F434" s="18">
        <v>2560</v>
      </c>
      <c r="G434" s="18">
        <v>2560</v>
      </c>
      <c r="H434" s="18">
        <v>2560</v>
      </c>
      <c r="I434" s="18"/>
      <c r="J434" s="18"/>
      <c r="K434" s="18"/>
      <c r="L434" s="18">
        <f t="shared" si="981"/>
        <v>2560</v>
      </c>
      <c r="M434" s="18">
        <f t="shared" si="982"/>
        <v>2560</v>
      </c>
      <c r="N434" s="18">
        <f t="shared" si="983"/>
        <v>2560</v>
      </c>
      <c r="O434" s="18"/>
      <c r="P434" s="18"/>
      <c r="Q434" s="18"/>
      <c r="R434" s="18">
        <f t="shared" si="1111"/>
        <v>2560</v>
      </c>
      <c r="S434" s="18">
        <f t="shared" si="1112"/>
        <v>2560</v>
      </c>
      <c r="T434" s="18">
        <f t="shared" si="1113"/>
        <v>2560</v>
      </c>
      <c r="U434" s="18"/>
      <c r="V434" s="18"/>
      <c r="W434" s="18"/>
      <c r="X434" s="18">
        <f t="shared" si="1114"/>
        <v>2560</v>
      </c>
      <c r="Y434" s="18">
        <f t="shared" si="1115"/>
        <v>2560</v>
      </c>
      <c r="Z434" s="18">
        <f t="shared" si="1116"/>
        <v>2560</v>
      </c>
      <c r="AA434" s="18"/>
      <c r="AB434" s="18"/>
      <c r="AC434" s="18"/>
      <c r="AD434" s="18">
        <f t="shared" si="1117"/>
        <v>2560</v>
      </c>
      <c r="AE434" s="18">
        <f t="shared" si="1118"/>
        <v>2560</v>
      </c>
      <c r="AF434" s="18">
        <f t="shared" si="1119"/>
        <v>2560</v>
      </c>
      <c r="AG434" s="18"/>
      <c r="AH434" s="18">
        <f t="shared" si="1120"/>
        <v>2560</v>
      </c>
      <c r="AI434" s="18">
        <f t="shared" si="1121"/>
        <v>2560</v>
      </c>
      <c r="AJ434" s="18">
        <f t="shared" si="1122"/>
        <v>2560</v>
      </c>
      <c r="AK434" s="18"/>
      <c r="AL434" s="18"/>
      <c r="AM434" s="18"/>
      <c r="AN434" s="18">
        <f t="shared" si="1089"/>
        <v>2560</v>
      </c>
      <c r="AO434" s="18">
        <f t="shared" si="1090"/>
        <v>2560</v>
      </c>
      <c r="AP434" s="18">
        <f t="shared" si="1091"/>
        <v>2560</v>
      </c>
      <c r="AQ434" s="18"/>
      <c r="AR434" s="18">
        <f t="shared" si="1093"/>
        <v>2560</v>
      </c>
      <c r="AS434" s="18"/>
      <c r="AT434" s="18"/>
      <c r="AU434" s="18"/>
      <c r="AV434" s="18">
        <f t="shared" si="1083"/>
        <v>2560</v>
      </c>
      <c r="AW434" s="18">
        <f t="shared" si="1084"/>
        <v>2560</v>
      </c>
      <c r="AX434" s="18">
        <f t="shared" si="1085"/>
        <v>2560</v>
      </c>
      <c r="AY434" s="18"/>
      <c r="AZ434" s="18"/>
      <c r="BA434" s="18">
        <f t="shared" si="1081"/>
        <v>2560</v>
      </c>
      <c r="BB434" s="18">
        <f t="shared" si="1082"/>
        <v>2560</v>
      </c>
      <c r="BC434" s="18"/>
      <c r="BD434" s="18"/>
      <c r="BE434" s="18"/>
      <c r="BF434" s="18">
        <f t="shared" si="1071"/>
        <v>2560</v>
      </c>
      <c r="BG434" s="18">
        <f t="shared" si="1072"/>
        <v>2560</v>
      </c>
      <c r="BH434" s="18">
        <f t="shared" si="1073"/>
        <v>2560</v>
      </c>
      <c r="BI434" s="18"/>
      <c r="BJ434" s="25"/>
      <c r="BK434" s="36"/>
    </row>
    <row r="435" spans="1:63" ht="46.8" x14ac:dyDescent="0.3">
      <c r="A435" s="51" t="s">
        <v>74</v>
      </c>
      <c r="B435" s="50"/>
      <c r="C435" s="51"/>
      <c r="D435" s="51"/>
      <c r="E435" s="14" t="s">
        <v>914</v>
      </c>
      <c r="F435" s="18">
        <f t="shared" ref="F435:BI436" si="1140">F436</f>
        <v>16950.400000000001</v>
      </c>
      <c r="G435" s="18">
        <f t="shared" si="1140"/>
        <v>16693</v>
      </c>
      <c r="H435" s="18">
        <f t="shared" si="1140"/>
        <v>16487.599999999999</v>
      </c>
      <c r="I435" s="18">
        <f t="shared" si="1140"/>
        <v>0</v>
      </c>
      <c r="J435" s="18">
        <f t="shared" si="1140"/>
        <v>0</v>
      </c>
      <c r="K435" s="18">
        <f t="shared" si="1140"/>
        <v>0</v>
      </c>
      <c r="L435" s="18">
        <f t="shared" si="981"/>
        <v>16950.400000000001</v>
      </c>
      <c r="M435" s="18">
        <f t="shared" si="982"/>
        <v>16693</v>
      </c>
      <c r="N435" s="18">
        <f t="shared" si="983"/>
        <v>16487.599999999999</v>
      </c>
      <c r="O435" s="18">
        <f t="shared" si="1140"/>
        <v>0</v>
      </c>
      <c r="P435" s="18">
        <f t="shared" si="1140"/>
        <v>0</v>
      </c>
      <c r="Q435" s="18">
        <f t="shared" si="1140"/>
        <v>0</v>
      </c>
      <c r="R435" s="18">
        <f t="shared" si="1111"/>
        <v>16950.400000000001</v>
      </c>
      <c r="S435" s="18">
        <f t="shared" si="1112"/>
        <v>16693</v>
      </c>
      <c r="T435" s="18">
        <f t="shared" si="1113"/>
        <v>16487.599999999999</v>
      </c>
      <c r="U435" s="18">
        <f t="shared" si="1140"/>
        <v>0</v>
      </c>
      <c r="V435" s="18">
        <f t="shared" si="1140"/>
        <v>0</v>
      </c>
      <c r="W435" s="18">
        <f t="shared" si="1140"/>
        <v>0</v>
      </c>
      <c r="X435" s="18">
        <f t="shared" si="1114"/>
        <v>16950.400000000001</v>
      </c>
      <c r="Y435" s="18">
        <f t="shared" si="1115"/>
        <v>16693</v>
      </c>
      <c r="Z435" s="18">
        <f t="shared" si="1116"/>
        <v>16487.599999999999</v>
      </c>
      <c r="AA435" s="18">
        <f t="shared" si="1140"/>
        <v>0</v>
      </c>
      <c r="AB435" s="18">
        <f t="shared" si="1140"/>
        <v>0</v>
      </c>
      <c r="AC435" s="18">
        <f t="shared" si="1140"/>
        <v>0</v>
      </c>
      <c r="AD435" s="18">
        <f t="shared" si="1117"/>
        <v>16950.400000000001</v>
      </c>
      <c r="AE435" s="18">
        <f t="shared" si="1118"/>
        <v>16693</v>
      </c>
      <c r="AF435" s="18">
        <f t="shared" si="1119"/>
        <v>16487.599999999999</v>
      </c>
      <c r="AG435" s="18">
        <f t="shared" si="1140"/>
        <v>0</v>
      </c>
      <c r="AH435" s="18">
        <f t="shared" si="1120"/>
        <v>16950.400000000001</v>
      </c>
      <c r="AI435" s="18">
        <f t="shared" si="1121"/>
        <v>16693</v>
      </c>
      <c r="AJ435" s="18">
        <f t="shared" si="1122"/>
        <v>16487.599999999999</v>
      </c>
      <c r="AK435" s="18">
        <f t="shared" si="1140"/>
        <v>0</v>
      </c>
      <c r="AL435" s="18">
        <f t="shared" si="1140"/>
        <v>0</v>
      </c>
      <c r="AM435" s="18">
        <f t="shared" si="1140"/>
        <v>0</v>
      </c>
      <c r="AN435" s="18">
        <f t="shared" si="1089"/>
        <v>16950.400000000001</v>
      </c>
      <c r="AO435" s="18">
        <f t="shared" si="1090"/>
        <v>16693</v>
      </c>
      <c r="AP435" s="18">
        <f t="shared" si="1091"/>
        <v>16487.599999999999</v>
      </c>
      <c r="AQ435" s="18">
        <f t="shared" si="1140"/>
        <v>0</v>
      </c>
      <c r="AR435" s="18">
        <f t="shared" si="1093"/>
        <v>16950.400000000001</v>
      </c>
      <c r="AS435" s="18">
        <f t="shared" si="1140"/>
        <v>0</v>
      </c>
      <c r="AT435" s="18">
        <f t="shared" si="1140"/>
        <v>0</v>
      </c>
      <c r="AU435" s="18">
        <f t="shared" si="1140"/>
        <v>0</v>
      </c>
      <c r="AV435" s="18">
        <f t="shared" si="1083"/>
        <v>16950.400000000001</v>
      </c>
      <c r="AW435" s="18">
        <f t="shared" si="1084"/>
        <v>16693</v>
      </c>
      <c r="AX435" s="18">
        <f t="shared" si="1085"/>
        <v>16487.599999999999</v>
      </c>
      <c r="AY435" s="18">
        <f t="shared" si="1140"/>
        <v>0</v>
      </c>
      <c r="AZ435" s="18">
        <f t="shared" si="1140"/>
        <v>0</v>
      </c>
      <c r="BA435" s="18">
        <f t="shared" si="1081"/>
        <v>16950.400000000001</v>
      </c>
      <c r="BB435" s="18">
        <f t="shared" si="1082"/>
        <v>16693</v>
      </c>
      <c r="BC435" s="18">
        <f t="shared" si="1140"/>
        <v>495.4</v>
      </c>
      <c r="BD435" s="18">
        <f t="shared" si="1140"/>
        <v>0</v>
      </c>
      <c r="BE435" s="18">
        <f t="shared" si="1140"/>
        <v>0</v>
      </c>
      <c r="BF435" s="18">
        <f t="shared" si="1071"/>
        <v>17445.800000000003</v>
      </c>
      <c r="BG435" s="18">
        <f t="shared" si="1072"/>
        <v>16693</v>
      </c>
      <c r="BH435" s="18">
        <f t="shared" si="1073"/>
        <v>16487.599999999999</v>
      </c>
      <c r="BI435" s="18">
        <f t="shared" si="1140"/>
        <v>0</v>
      </c>
      <c r="BJ435" s="25"/>
      <c r="BK435" s="36"/>
    </row>
    <row r="436" spans="1:63" ht="46.8" x14ac:dyDescent="0.3">
      <c r="A436" s="51" t="s">
        <v>74</v>
      </c>
      <c r="B436" s="50">
        <v>600</v>
      </c>
      <c r="C436" s="51"/>
      <c r="D436" s="51"/>
      <c r="E436" s="14" t="s">
        <v>458</v>
      </c>
      <c r="F436" s="18">
        <f t="shared" si="1140"/>
        <v>16950.400000000001</v>
      </c>
      <c r="G436" s="18">
        <f t="shared" si="1140"/>
        <v>16693</v>
      </c>
      <c r="H436" s="18">
        <f t="shared" si="1140"/>
        <v>16487.599999999999</v>
      </c>
      <c r="I436" s="18">
        <f t="shared" si="1140"/>
        <v>0</v>
      </c>
      <c r="J436" s="18">
        <f t="shared" si="1140"/>
        <v>0</v>
      </c>
      <c r="K436" s="18">
        <f t="shared" si="1140"/>
        <v>0</v>
      </c>
      <c r="L436" s="18">
        <f t="shared" si="981"/>
        <v>16950.400000000001</v>
      </c>
      <c r="M436" s="18">
        <f t="shared" si="982"/>
        <v>16693</v>
      </c>
      <c r="N436" s="18">
        <f t="shared" si="983"/>
        <v>16487.599999999999</v>
      </c>
      <c r="O436" s="18">
        <f t="shared" si="1140"/>
        <v>0</v>
      </c>
      <c r="P436" s="18">
        <f t="shared" si="1140"/>
        <v>0</v>
      </c>
      <c r="Q436" s="18">
        <f t="shared" si="1140"/>
        <v>0</v>
      </c>
      <c r="R436" s="18">
        <f t="shared" si="1111"/>
        <v>16950.400000000001</v>
      </c>
      <c r="S436" s="18">
        <f t="shared" si="1112"/>
        <v>16693</v>
      </c>
      <c r="T436" s="18">
        <f t="shared" si="1113"/>
        <v>16487.599999999999</v>
      </c>
      <c r="U436" s="18">
        <f t="shared" si="1140"/>
        <v>0</v>
      </c>
      <c r="V436" s="18">
        <f t="shared" si="1140"/>
        <v>0</v>
      </c>
      <c r="W436" s="18">
        <f t="shared" si="1140"/>
        <v>0</v>
      </c>
      <c r="X436" s="18">
        <f t="shared" si="1114"/>
        <v>16950.400000000001</v>
      </c>
      <c r="Y436" s="18">
        <f t="shared" si="1115"/>
        <v>16693</v>
      </c>
      <c r="Z436" s="18">
        <f t="shared" si="1116"/>
        <v>16487.599999999999</v>
      </c>
      <c r="AA436" s="18">
        <f t="shared" si="1140"/>
        <v>0</v>
      </c>
      <c r="AB436" s="18">
        <f t="shared" si="1140"/>
        <v>0</v>
      </c>
      <c r="AC436" s="18">
        <f t="shared" si="1140"/>
        <v>0</v>
      </c>
      <c r="AD436" s="18">
        <f t="shared" si="1117"/>
        <v>16950.400000000001</v>
      </c>
      <c r="AE436" s="18">
        <f t="shared" si="1118"/>
        <v>16693</v>
      </c>
      <c r="AF436" s="18">
        <f t="shared" si="1119"/>
        <v>16487.599999999999</v>
      </c>
      <c r="AG436" s="18">
        <f t="shared" si="1140"/>
        <v>0</v>
      </c>
      <c r="AH436" s="18">
        <f t="shared" si="1120"/>
        <v>16950.400000000001</v>
      </c>
      <c r="AI436" s="18">
        <f t="shared" si="1121"/>
        <v>16693</v>
      </c>
      <c r="AJ436" s="18">
        <f t="shared" si="1122"/>
        <v>16487.599999999999</v>
      </c>
      <c r="AK436" s="18">
        <f t="shared" si="1140"/>
        <v>0</v>
      </c>
      <c r="AL436" s="18">
        <f t="shared" si="1140"/>
        <v>0</v>
      </c>
      <c r="AM436" s="18">
        <f t="shared" si="1140"/>
        <v>0</v>
      </c>
      <c r="AN436" s="18">
        <f t="shared" si="1089"/>
        <v>16950.400000000001</v>
      </c>
      <c r="AO436" s="18">
        <f t="shared" si="1090"/>
        <v>16693</v>
      </c>
      <c r="AP436" s="18">
        <f t="shared" si="1091"/>
        <v>16487.599999999999</v>
      </c>
      <c r="AQ436" s="18">
        <f t="shared" si="1140"/>
        <v>0</v>
      </c>
      <c r="AR436" s="18">
        <f t="shared" si="1093"/>
        <v>16950.400000000001</v>
      </c>
      <c r="AS436" s="18">
        <f t="shared" si="1140"/>
        <v>0</v>
      </c>
      <c r="AT436" s="18">
        <f t="shared" si="1140"/>
        <v>0</v>
      </c>
      <c r="AU436" s="18">
        <f t="shared" si="1140"/>
        <v>0</v>
      </c>
      <c r="AV436" s="18">
        <f t="shared" si="1083"/>
        <v>16950.400000000001</v>
      </c>
      <c r="AW436" s="18">
        <f t="shared" si="1084"/>
        <v>16693</v>
      </c>
      <c r="AX436" s="18">
        <f t="shared" si="1085"/>
        <v>16487.599999999999</v>
      </c>
      <c r="AY436" s="18">
        <f t="shared" si="1140"/>
        <v>0</v>
      </c>
      <c r="AZ436" s="18">
        <f t="shared" si="1140"/>
        <v>0</v>
      </c>
      <c r="BA436" s="18">
        <f t="shared" si="1081"/>
        <v>16950.400000000001</v>
      </c>
      <c r="BB436" s="18">
        <f t="shared" si="1082"/>
        <v>16693</v>
      </c>
      <c r="BC436" s="18">
        <f t="shared" si="1140"/>
        <v>495.4</v>
      </c>
      <c r="BD436" s="18">
        <f t="shared" si="1140"/>
        <v>0</v>
      </c>
      <c r="BE436" s="18">
        <f t="shared" si="1140"/>
        <v>0</v>
      </c>
      <c r="BF436" s="18">
        <f t="shared" si="1071"/>
        <v>17445.800000000003</v>
      </c>
      <c r="BG436" s="18">
        <f t="shared" si="1072"/>
        <v>16693</v>
      </c>
      <c r="BH436" s="18">
        <f t="shared" si="1073"/>
        <v>16487.599999999999</v>
      </c>
      <c r="BI436" s="18">
        <f t="shared" si="1140"/>
        <v>0</v>
      </c>
      <c r="BJ436" s="25"/>
      <c r="BK436" s="36"/>
    </row>
    <row r="437" spans="1:63" x14ac:dyDescent="0.3">
      <c r="A437" s="51" t="s">
        <v>74</v>
      </c>
      <c r="B437" s="50">
        <v>620</v>
      </c>
      <c r="C437" s="51"/>
      <c r="D437" s="51"/>
      <c r="E437" s="14" t="s">
        <v>473</v>
      </c>
      <c r="F437" s="18">
        <f t="shared" ref="F437" si="1141">F438+F439</f>
        <v>16950.400000000001</v>
      </c>
      <c r="G437" s="18">
        <f t="shared" ref="G437:BI437" si="1142">G438+G439</f>
        <v>16693</v>
      </c>
      <c r="H437" s="18">
        <f t="shared" si="1142"/>
        <v>16487.599999999999</v>
      </c>
      <c r="I437" s="18">
        <f t="shared" ref="I437:K437" si="1143">I438+I439</f>
        <v>0</v>
      </c>
      <c r="J437" s="18">
        <f t="shared" si="1143"/>
        <v>0</v>
      </c>
      <c r="K437" s="18">
        <f t="shared" si="1143"/>
        <v>0</v>
      </c>
      <c r="L437" s="18">
        <f t="shared" ref="L437:L505" si="1144">F437+I437</f>
        <v>16950.400000000001</v>
      </c>
      <c r="M437" s="18">
        <f t="shared" ref="M437:M505" si="1145">G437+J437</f>
        <v>16693</v>
      </c>
      <c r="N437" s="18">
        <f t="shared" ref="N437:N505" si="1146">H437+K437</f>
        <v>16487.599999999999</v>
      </c>
      <c r="O437" s="18">
        <f t="shared" ref="O437:Q437" si="1147">O438+O439</f>
        <v>0</v>
      </c>
      <c r="P437" s="18">
        <f t="shared" si="1147"/>
        <v>0</v>
      </c>
      <c r="Q437" s="18">
        <f t="shared" si="1147"/>
        <v>0</v>
      </c>
      <c r="R437" s="18">
        <f t="shared" si="1111"/>
        <v>16950.400000000001</v>
      </c>
      <c r="S437" s="18">
        <f t="shared" si="1112"/>
        <v>16693</v>
      </c>
      <c r="T437" s="18">
        <f t="shared" si="1113"/>
        <v>16487.599999999999</v>
      </c>
      <c r="U437" s="18">
        <f t="shared" ref="U437:W437" si="1148">U438+U439</f>
        <v>0</v>
      </c>
      <c r="V437" s="18">
        <f t="shared" si="1148"/>
        <v>0</v>
      </c>
      <c r="W437" s="18">
        <f t="shared" si="1148"/>
        <v>0</v>
      </c>
      <c r="X437" s="18">
        <f t="shared" si="1114"/>
        <v>16950.400000000001</v>
      </c>
      <c r="Y437" s="18">
        <f t="shared" si="1115"/>
        <v>16693</v>
      </c>
      <c r="Z437" s="18">
        <f t="shared" si="1116"/>
        <v>16487.599999999999</v>
      </c>
      <c r="AA437" s="18">
        <f t="shared" ref="AA437:AB437" si="1149">AA438+AA439</f>
        <v>0</v>
      </c>
      <c r="AB437" s="18">
        <f t="shared" si="1149"/>
        <v>0</v>
      </c>
      <c r="AC437" s="18">
        <f t="shared" ref="AC437" si="1150">AC438+AC439</f>
        <v>0</v>
      </c>
      <c r="AD437" s="18">
        <f t="shared" si="1117"/>
        <v>16950.400000000001</v>
      </c>
      <c r="AE437" s="18">
        <f t="shared" si="1118"/>
        <v>16693</v>
      </c>
      <c r="AF437" s="18">
        <f t="shared" si="1119"/>
        <v>16487.599999999999</v>
      </c>
      <c r="AG437" s="18">
        <f t="shared" ref="AG437" si="1151">AG438+AG439</f>
        <v>0</v>
      </c>
      <c r="AH437" s="18">
        <f t="shared" si="1120"/>
        <v>16950.400000000001</v>
      </c>
      <c r="AI437" s="18">
        <f t="shared" si="1121"/>
        <v>16693</v>
      </c>
      <c r="AJ437" s="18">
        <f t="shared" si="1122"/>
        <v>16487.599999999999</v>
      </c>
      <c r="AK437" s="18">
        <f t="shared" ref="AK437:AM437" si="1152">AK438+AK439</f>
        <v>0</v>
      </c>
      <c r="AL437" s="18">
        <f t="shared" si="1152"/>
        <v>0</v>
      </c>
      <c r="AM437" s="18">
        <f t="shared" si="1152"/>
        <v>0</v>
      </c>
      <c r="AN437" s="18">
        <f t="shared" si="1089"/>
        <v>16950.400000000001</v>
      </c>
      <c r="AO437" s="18">
        <f t="shared" si="1090"/>
        <v>16693</v>
      </c>
      <c r="AP437" s="18">
        <f t="shared" si="1091"/>
        <v>16487.599999999999</v>
      </c>
      <c r="AQ437" s="18">
        <f t="shared" ref="AQ437" si="1153">AQ438+AQ439</f>
        <v>0</v>
      </c>
      <c r="AR437" s="18">
        <f t="shared" si="1093"/>
        <v>16950.400000000001</v>
      </c>
      <c r="AS437" s="18">
        <f t="shared" ref="AS437:AU437" si="1154">AS438+AS439</f>
        <v>0</v>
      </c>
      <c r="AT437" s="18">
        <f t="shared" si="1154"/>
        <v>0</v>
      </c>
      <c r="AU437" s="18">
        <f t="shared" si="1154"/>
        <v>0</v>
      </c>
      <c r="AV437" s="18">
        <f t="shared" si="1083"/>
        <v>16950.400000000001</v>
      </c>
      <c r="AW437" s="18">
        <f t="shared" si="1084"/>
        <v>16693</v>
      </c>
      <c r="AX437" s="18">
        <f t="shared" si="1085"/>
        <v>16487.599999999999</v>
      </c>
      <c r="AY437" s="18">
        <f t="shared" ref="AY437:AZ437" si="1155">AY438+AY439</f>
        <v>0</v>
      </c>
      <c r="AZ437" s="18">
        <f t="shared" si="1155"/>
        <v>0</v>
      </c>
      <c r="BA437" s="18">
        <f t="shared" si="1081"/>
        <v>16950.400000000001</v>
      </c>
      <c r="BB437" s="18">
        <f t="shared" si="1082"/>
        <v>16693</v>
      </c>
      <c r="BC437" s="18">
        <f t="shared" ref="BC437:BE437" si="1156">BC438+BC439</f>
        <v>495.4</v>
      </c>
      <c r="BD437" s="18">
        <f t="shared" si="1156"/>
        <v>0</v>
      </c>
      <c r="BE437" s="18">
        <f t="shared" si="1156"/>
        <v>0</v>
      </c>
      <c r="BF437" s="18">
        <f t="shared" si="1071"/>
        <v>17445.800000000003</v>
      </c>
      <c r="BG437" s="18">
        <f t="shared" si="1072"/>
        <v>16693</v>
      </c>
      <c r="BH437" s="18">
        <f t="shared" si="1073"/>
        <v>16487.599999999999</v>
      </c>
      <c r="BI437" s="18">
        <f t="shared" si="1142"/>
        <v>0</v>
      </c>
      <c r="BJ437" s="25"/>
      <c r="BK437" s="36"/>
    </row>
    <row r="438" spans="1:63" x14ac:dyDescent="0.3">
      <c r="A438" s="51" t="s">
        <v>74</v>
      </c>
      <c r="B438" s="50">
        <v>620</v>
      </c>
      <c r="C438" s="51" t="s">
        <v>27</v>
      </c>
      <c r="D438" s="51" t="s">
        <v>19</v>
      </c>
      <c r="E438" s="14" t="s">
        <v>438</v>
      </c>
      <c r="F438" s="18">
        <v>16500.400000000001</v>
      </c>
      <c r="G438" s="18">
        <v>16343</v>
      </c>
      <c r="H438" s="18">
        <v>16237.6</v>
      </c>
      <c r="I438" s="18"/>
      <c r="J438" s="18"/>
      <c r="K438" s="18"/>
      <c r="L438" s="18">
        <f t="shared" si="1144"/>
        <v>16500.400000000001</v>
      </c>
      <c r="M438" s="18">
        <f t="shared" si="1145"/>
        <v>16343</v>
      </c>
      <c r="N438" s="18">
        <f t="shared" si="1146"/>
        <v>16237.6</v>
      </c>
      <c r="O438" s="18"/>
      <c r="P438" s="18"/>
      <c r="Q438" s="18"/>
      <c r="R438" s="18">
        <f t="shared" si="1111"/>
        <v>16500.400000000001</v>
      </c>
      <c r="S438" s="18">
        <f t="shared" si="1112"/>
        <v>16343</v>
      </c>
      <c r="T438" s="18">
        <f t="shared" si="1113"/>
        <v>16237.6</v>
      </c>
      <c r="U438" s="18"/>
      <c r="V438" s="18"/>
      <c r="W438" s="18"/>
      <c r="X438" s="18">
        <f t="shared" si="1114"/>
        <v>16500.400000000001</v>
      </c>
      <c r="Y438" s="18">
        <f t="shared" si="1115"/>
        <v>16343</v>
      </c>
      <c r="Z438" s="18">
        <f t="shared" si="1116"/>
        <v>16237.6</v>
      </c>
      <c r="AA438" s="18"/>
      <c r="AB438" s="18"/>
      <c r="AC438" s="18"/>
      <c r="AD438" s="18">
        <f t="shared" si="1117"/>
        <v>16500.400000000001</v>
      </c>
      <c r="AE438" s="18">
        <f t="shared" si="1118"/>
        <v>16343</v>
      </c>
      <c r="AF438" s="18">
        <f t="shared" si="1119"/>
        <v>16237.6</v>
      </c>
      <c r="AG438" s="18"/>
      <c r="AH438" s="18">
        <f t="shared" si="1120"/>
        <v>16500.400000000001</v>
      </c>
      <c r="AI438" s="18">
        <f t="shared" si="1121"/>
        <v>16343</v>
      </c>
      <c r="AJ438" s="18">
        <f t="shared" si="1122"/>
        <v>16237.6</v>
      </c>
      <c r="AK438" s="18"/>
      <c r="AL438" s="18"/>
      <c r="AM438" s="18"/>
      <c r="AN438" s="18">
        <f t="shared" si="1089"/>
        <v>16500.400000000001</v>
      </c>
      <c r="AO438" s="18">
        <f t="shared" si="1090"/>
        <v>16343</v>
      </c>
      <c r="AP438" s="18">
        <f t="shared" si="1091"/>
        <v>16237.6</v>
      </c>
      <c r="AQ438" s="18"/>
      <c r="AR438" s="18">
        <f t="shared" si="1093"/>
        <v>16500.400000000001</v>
      </c>
      <c r="AS438" s="18"/>
      <c r="AT438" s="18"/>
      <c r="AU438" s="18"/>
      <c r="AV438" s="18">
        <f t="shared" si="1083"/>
        <v>16500.400000000001</v>
      </c>
      <c r="AW438" s="18">
        <f t="shared" si="1084"/>
        <v>16343</v>
      </c>
      <c r="AX438" s="18">
        <f t="shared" si="1085"/>
        <v>16237.6</v>
      </c>
      <c r="AY438" s="18"/>
      <c r="AZ438" s="18"/>
      <c r="BA438" s="18">
        <f t="shared" si="1081"/>
        <v>16500.400000000001</v>
      </c>
      <c r="BB438" s="18">
        <f t="shared" si="1082"/>
        <v>16343</v>
      </c>
      <c r="BC438" s="18">
        <v>495.4</v>
      </c>
      <c r="BD438" s="18"/>
      <c r="BE438" s="18"/>
      <c r="BF438" s="18">
        <f t="shared" si="1071"/>
        <v>16995.800000000003</v>
      </c>
      <c r="BG438" s="18">
        <f t="shared" si="1072"/>
        <v>16343</v>
      </c>
      <c r="BH438" s="18">
        <f t="shared" si="1073"/>
        <v>16237.6</v>
      </c>
      <c r="BI438" s="18"/>
      <c r="BJ438" s="25"/>
      <c r="BK438" s="36"/>
    </row>
    <row r="439" spans="1:63" x14ac:dyDescent="0.3">
      <c r="A439" s="51" t="s">
        <v>74</v>
      </c>
      <c r="B439" s="50">
        <v>620</v>
      </c>
      <c r="C439" s="51" t="s">
        <v>53</v>
      </c>
      <c r="D439" s="51" t="s">
        <v>19</v>
      </c>
      <c r="E439" s="14" t="s">
        <v>445</v>
      </c>
      <c r="F439" s="18">
        <v>450</v>
      </c>
      <c r="G439" s="18">
        <v>350</v>
      </c>
      <c r="H439" s="18">
        <v>250</v>
      </c>
      <c r="I439" s="18"/>
      <c r="J439" s="18"/>
      <c r="K439" s="18"/>
      <c r="L439" s="18">
        <f t="shared" si="1144"/>
        <v>450</v>
      </c>
      <c r="M439" s="18">
        <f t="shared" si="1145"/>
        <v>350</v>
      </c>
      <c r="N439" s="18">
        <f t="shared" si="1146"/>
        <v>250</v>
      </c>
      <c r="O439" s="18"/>
      <c r="P439" s="18"/>
      <c r="Q439" s="18"/>
      <c r="R439" s="18">
        <f t="shared" si="1111"/>
        <v>450</v>
      </c>
      <c r="S439" s="18">
        <f t="shared" si="1112"/>
        <v>350</v>
      </c>
      <c r="T439" s="18">
        <f t="shared" si="1113"/>
        <v>250</v>
      </c>
      <c r="U439" s="18"/>
      <c r="V439" s="18"/>
      <c r="W439" s="18"/>
      <c r="X439" s="18">
        <f t="shared" si="1114"/>
        <v>450</v>
      </c>
      <c r="Y439" s="18">
        <f t="shared" si="1115"/>
        <v>350</v>
      </c>
      <c r="Z439" s="18">
        <f t="shared" si="1116"/>
        <v>250</v>
      </c>
      <c r="AA439" s="18"/>
      <c r="AB439" s="18"/>
      <c r="AC439" s="18"/>
      <c r="AD439" s="18">
        <f t="shared" si="1117"/>
        <v>450</v>
      </c>
      <c r="AE439" s="18">
        <f t="shared" si="1118"/>
        <v>350</v>
      </c>
      <c r="AF439" s="18">
        <f t="shared" si="1119"/>
        <v>250</v>
      </c>
      <c r="AG439" s="18"/>
      <c r="AH439" s="18">
        <f t="shared" si="1120"/>
        <v>450</v>
      </c>
      <c r="AI439" s="18">
        <f t="shared" si="1121"/>
        <v>350</v>
      </c>
      <c r="AJ439" s="18">
        <f t="shared" si="1122"/>
        <v>250</v>
      </c>
      <c r="AK439" s="18"/>
      <c r="AL439" s="18"/>
      <c r="AM439" s="18"/>
      <c r="AN439" s="18">
        <f t="shared" si="1089"/>
        <v>450</v>
      </c>
      <c r="AO439" s="18">
        <f t="shared" si="1090"/>
        <v>350</v>
      </c>
      <c r="AP439" s="18">
        <f t="shared" si="1091"/>
        <v>250</v>
      </c>
      <c r="AQ439" s="18"/>
      <c r="AR439" s="18">
        <f t="shared" si="1093"/>
        <v>450</v>
      </c>
      <c r="AS439" s="18"/>
      <c r="AT439" s="18"/>
      <c r="AU439" s="18"/>
      <c r="AV439" s="18">
        <f t="shared" si="1083"/>
        <v>450</v>
      </c>
      <c r="AW439" s="18">
        <f t="shared" si="1084"/>
        <v>350</v>
      </c>
      <c r="AX439" s="18">
        <f t="shared" si="1085"/>
        <v>250</v>
      </c>
      <c r="AY439" s="18"/>
      <c r="AZ439" s="18"/>
      <c r="BA439" s="18">
        <f t="shared" si="1081"/>
        <v>450</v>
      </c>
      <c r="BB439" s="18">
        <f t="shared" si="1082"/>
        <v>350</v>
      </c>
      <c r="BC439" s="18"/>
      <c r="BD439" s="18"/>
      <c r="BE439" s="18"/>
      <c r="BF439" s="18">
        <f t="shared" si="1071"/>
        <v>450</v>
      </c>
      <c r="BG439" s="18">
        <f t="shared" si="1072"/>
        <v>350</v>
      </c>
      <c r="BH439" s="18">
        <f t="shared" si="1073"/>
        <v>250</v>
      </c>
      <c r="BI439" s="18"/>
      <c r="BJ439" s="25"/>
      <c r="BK439" s="36"/>
    </row>
    <row r="440" spans="1:63" ht="46.8" x14ac:dyDescent="0.3">
      <c r="A440" s="51" t="s">
        <v>75</v>
      </c>
      <c r="B440" s="50"/>
      <c r="C440" s="51"/>
      <c r="D440" s="51"/>
      <c r="E440" s="14" t="s">
        <v>529</v>
      </c>
      <c r="F440" s="18">
        <f t="shared" ref="F440:BI442" si="1157">F441</f>
        <v>480</v>
      </c>
      <c r="G440" s="18">
        <f t="shared" si="1157"/>
        <v>480</v>
      </c>
      <c r="H440" s="18">
        <f t="shared" si="1157"/>
        <v>480</v>
      </c>
      <c r="I440" s="18">
        <f t="shared" si="1157"/>
        <v>0</v>
      </c>
      <c r="J440" s="18">
        <f t="shared" si="1157"/>
        <v>0</v>
      </c>
      <c r="K440" s="18">
        <f t="shared" si="1157"/>
        <v>0</v>
      </c>
      <c r="L440" s="18">
        <f t="shared" si="1144"/>
        <v>480</v>
      </c>
      <c r="M440" s="18">
        <f t="shared" si="1145"/>
        <v>480</v>
      </c>
      <c r="N440" s="18">
        <f t="shared" si="1146"/>
        <v>480</v>
      </c>
      <c r="O440" s="18">
        <f t="shared" si="1157"/>
        <v>0</v>
      </c>
      <c r="P440" s="18">
        <f t="shared" si="1157"/>
        <v>0</v>
      </c>
      <c r="Q440" s="18">
        <f t="shared" si="1157"/>
        <v>0</v>
      </c>
      <c r="R440" s="18">
        <f t="shared" si="1111"/>
        <v>480</v>
      </c>
      <c r="S440" s="18">
        <f t="shared" si="1112"/>
        <v>480</v>
      </c>
      <c r="T440" s="18">
        <f t="shared" si="1113"/>
        <v>480</v>
      </c>
      <c r="U440" s="18">
        <f t="shared" si="1157"/>
        <v>0</v>
      </c>
      <c r="V440" s="18">
        <f t="shared" si="1157"/>
        <v>0</v>
      </c>
      <c r="W440" s="18">
        <f t="shared" si="1157"/>
        <v>0</v>
      </c>
      <c r="X440" s="18">
        <f t="shared" si="1114"/>
        <v>480</v>
      </c>
      <c r="Y440" s="18">
        <f t="shared" si="1115"/>
        <v>480</v>
      </c>
      <c r="Z440" s="18">
        <f t="shared" si="1116"/>
        <v>480</v>
      </c>
      <c r="AA440" s="18">
        <f t="shared" si="1157"/>
        <v>0</v>
      </c>
      <c r="AB440" s="18">
        <f t="shared" si="1157"/>
        <v>0</v>
      </c>
      <c r="AC440" s="18">
        <f t="shared" si="1157"/>
        <v>0</v>
      </c>
      <c r="AD440" s="18">
        <f t="shared" si="1117"/>
        <v>480</v>
      </c>
      <c r="AE440" s="18">
        <f t="shared" si="1118"/>
        <v>480</v>
      </c>
      <c r="AF440" s="18">
        <f t="shared" si="1119"/>
        <v>480</v>
      </c>
      <c r="AG440" s="18">
        <f t="shared" si="1157"/>
        <v>0</v>
      </c>
      <c r="AH440" s="18">
        <f t="shared" si="1120"/>
        <v>480</v>
      </c>
      <c r="AI440" s="18">
        <f t="shared" si="1121"/>
        <v>480</v>
      </c>
      <c r="AJ440" s="18">
        <f t="shared" si="1122"/>
        <v>480</v>
      </c>
      <c r="AK440" s="18">
        <f t="shared" si="1157"/>
        <v>0</v>
      </c>
      <c r="AL440" s="18">
        <f t="shared" si="1157"/>
        <v>0</v>
      </c>
      <c r="AM440" s="18">
        <f t="shared" si="1157"/>
        <v>0</v>
      </c>
      <c r="AN440" s="18">
        <f t="shared" si="1089"/>
        <v>480</v>
      </c>
      <c r="AO440" s="18">
        <f t="shared" si="1090"/>
        <v>480</v>
      </c>
      <c r="AP440" s="18">
        <f t="shared" si="1091"/>
        <v>480</v>
      </c>
      <c r="AQ440" s="18">
        <f t="shared" si="1157"/>
        <v>0</v>
      </c>
      <c r="AR440" s="18">
        <f t="shared" si="1093"/>
        <v>480</v>
      </c>
      <c r="AS440" s="18">
        <f t="shared" si="1157"/>
        <v>0</v>
      </c>
      <c r="AT440" s="18">
        <f t="shared" si="1157"/>
        <v>0</v>
      </c>
      <c r="AU440" s="18">
        <f t="shared" si="1157"/>
        <v>0</v>
      </c>
      <c r="AV440" s="18">
        <f t="shared" si="1083"/>
        <v>480</v>
      </c>
      <c r="AW440" s="18">
        <f t="shared" si="1084"/>
        <v>480</v>
      </c>
      <c r="AX440" s="18">
        <f t="shared" si="1085"/>
        <v>480</v>
      </c>
      <c r="AY440" s="18">
        <f t="shared" si="1157"/>
        <v>0</v>
      </c>
      <c r="AZ440" s="18">
        <f t="shared" si="1157"/>
        <v>0</v>
      </c>
      <c r="BA440" s="18">
        <f t="shared" si="1081"/>
        <v>480</v>
      </c>
      <c r="BB440" s="18">
        <f t="shared" si="1082"/>
        <v>480</v>
      </c>
      <c r="BC440" s="18">
        <f t="shared" si="1157"/>
        <v>0</v>
      </c>
      <c r="BD440" s="18">
        <f t="shared" si="1157"/>
        <v>0</v>
      </c>
      <c r="BE440" s="18">
        <f t="shared" si="1157"/>
        <v>0</v>
      </c>
      <c r="BF440" s="18">
        <f t="shared" si="1071"/>
        <v>480</v>
      </c>
      <c r="BG440" s="18">
        <f t="shared" si="1072"/>
        <v>480</v>
      </c>
      <c r="BH440" s="18">
        <f t="shared" si="1073"/>
        <v>480</v>
      </c>
      <c r="BI440" s="18">
        <f t="shared" si="1157"/>
        <v>0</v>
      </c>
      <c r="BJ440" s="25"/>
      <c r="BK440" s="36"/>
    </row>
    <row r="441" spans="1:63" ht="31.2" x14ac:dyDescent="0.3">
      <c r="A441" s="51" t="s">
        <v>75</v>
      </c>
      <c r="B441" s="50">
        <v>300</v>
      </c>
      <c r="C441" s="51"/>
      <c r="D441" s="51"/>
      <c r="E441" s="14" t="s">
        <v>456</v>
      </c>
      <c r="F441" s="18">
        <f t="shared" si="1157"/>
        <v>480</v>
      </c>
      <c r="G441" s="18">
        <f t="shared" si="1157"/>
        <v>480</v>
      </c>
      <c r="H441" s="18">
        <f t="shared" si="1157"/>
        <v>480</v>
      </c>
      <c r="I441" s="18">
        <f t="shared" si="1157"/>
        <v>0</v>
      </c>
      <c r="J441" s="18">
        <f t="shared" si="1157"/>
        <v>0</v>
      </c>
      <c r="K441" s="18">
        <f t="shared" si="1157"/>
        <v>0</v>
      </c>
      <c r="L441" s="18">
        <f t="shared" si="1144"/>
        <v>480</v>
      </c>
      <c r="M441" s="18">
        <f t="shared" si="1145"/>
        <v>480</v>
      </c>
      <c r="N441" s="18">
        <f t="shared" si="1146"/>
        <v>480</v>
      </c>
      <c r="O441" s="18">
        <f t="shared" si="1157"/>
        <v>0</v>
      </c>
      <c r="P441" s="18">
        <f t="shared" si="1157"/>
        <v>0</v>
      </c>
      <c r="Q441" s="18">
        <f t="shared" si="1157"/>
        <v>0</v>
      </c>
      <c r="R441" s="18">
        <f t="shared" si="1111"/>
        <v>480</v>
      </c>
      <c r="S441" s="18">
        <f t="shared" si="1112"/>
        <v>480</v>
      </c>
      <c r="T441" s="18">
        <f t="shared" si="1113"/>
        <v>480</v>
      </c>
      <c r="U441" s="18">
        <f t="shared" si="1157"/>
        <v>0</v>
      </c>
      <c r="V441" s="18">
        <f t="shared" si="1157"/>
        <v>0</v>
      </c>
      <c r="W441" s="18">
        <f t="shared" si="1157"/>
        <v>0</v>
      </c>
      <c r="X441" s="18">
        <f t="shared" si="1114"/>
        <v>480</v>
      </c>
      <c r="Y441" s="18">
        <f t="shared" si="1115"/>
        <v>480</v>
      </c>
      <c r="Z441" s="18">
        <f t="shared" si="1116"/>
        <v>480</v>
      </c>
      <c r="AA441" s="18">
        <f t="shared" si="1157"/>
        <v>0</v>
      </c>
      <c r="AB441" s="18">
        <f t="shared" si="1157"/>
        <v>0</v>
      </c>
      <c r="AC441" s="18">
        <f t="shared" si="1157"/>
        <v>0</v>
      </c>
      <c r="AD441" s="18">
        <f t="shared" si="1117"/>
        <v>480</v>
      </c>
      <c r="AE441" s="18">
        <f t="shared" si="1118"/>
        <v>480</v>
      </c>
      <c r="AF441" s="18">
        <f t="shared" si="1119"/>
        <v>480</v>
      </c>
      <c r="AG441" s="18">
        <f t="shared" si="1157"/>
        <v>0</v>
      </c>
      <c r="AH441" s="18">
        <f t="shared" si="1120"/>
        <v>480</v>
      </c>
      <c r="AI441" s="18">
        <f t="shared" si="1121"/>
        <v>480</v>
      </c>
      <c r="AJ441" s="18">
        <f t="shared" si="1122"/>
        <v>480</v>
      </c>
      <c r="AK441" s="18">
        <f t="shared" si="1157"/>
        <v>0</v>
      </c>
      <c r="AL441" s="18">
        <f t="shared" si="1157"/>
        <v>0</v>
      </c>
      <c r="AM441" s="18">
        <f t="shared" si="1157"/>
        <v>0</v>
      </c>
      <c r="AN441" s="18">
        <f t="shared" si="1089"/>
        <v>480</v>
      </c>
      <c r="AO441" s="18">
        <f t="shared" si="1090"/>
        <v>480</v>
      </c>
      <c r="AP441" s="18">
        <f t="shared" si="1091"/>
        <v>480</v>
      </c>
      <c r="AQ441" s="18">
        <f t="shared" si="1157"/>
        <v>0</v>
      </c>
      <c r="AR441" s="18">
        <f t="shared" si="1093"/>
        <v>480</v>
      </c>
      <c r="AS441" s="18">
        <f t="shared" si="1157"/>
        <v>0</v>
      </c>
      <c r="AT441" s="18">
        <f t="shared" si="1157"/>
        <v>0</v>
      </c>
      <c r="AU441" s="18">
        <f t="shared" si="1157"/>
        <v>0</v>
      </c>
      <c r="AV441" s="18">
        <f t="shared" si="1083"/>
        <v>480</v>
      </c>
      <c r="AW441" s="18">
        <f t="shared" si="1084"/>
        <v>480</v>
      </c>
      <c r="AX441" s="18">
        <f t="shared" si="1085"/>
        <v>480</v>
      </c>
      <c r="AY441" s="18">
        <f t="shared" si="1157"/>
        <v>0</v>
      </c>
      <c r="AZ441" s="18">
        <f t="shared" si="1157"/>
        <v>0</v>
      </c>
      <c r="BA441" s="18">
        <f t="shared" si="1081"/>
        <v>480</v>
      </c>
      <c r="BB441" s="18">
        <f t="shared" si="1082"/>
        <v>480</v>
      </c>
      <c r="BC441" s="18">
        <f t="shared" si="1157"/>
        <v>0</v>
      </c>
      <c r="BD441" s="18">
        <f t="shared" si="1157"/>
        <v>0</v>
      </c>
      <c r="BE441" s="18">
        <f t="shared" si="1157"/>
        <v>0</v>
      </c>
      <c r="BF441" s="18">
        <f t="shared" si="1071"/>
        <v>480</v>
      </c>
      <c r="BG441" s="18">
        <f t="shared" si="1072"/>
        <v>480</v>
      </c>
      <c r="BH441" s="18">
        <f t="shared" si="1073"/>
        <v>480</v>
      </c>
      <c r="BI441" s="18">
        <f t="shared" si="1157"/>
        <v>0</v>
      </c>
      <c r="BJ441" s="25"/>
      <c r="BK441" s="36"/>
    </row>
    <row r="442" spans="1:63" x14ac:dyDescent="0.3">
      <c r="A442" s="51" t="s">
        <v>75</v>
      </c>
      <c r="B442" s="50">
        <v>340</v>
      </c>
      <c r="C442" s="51"/>
      <c r="D442" s="51"/>
      <c r="E442" s="14" t="s">
        <v>467</v>
      </c>
      <c r="F442" s="18">
        <f t="shared" si="1157"/>
        <v>480</v>
      </c>
      <c r="G442" s="18">
        <f t="shared" si="1157"/>
        <v>480</v>
      </c>
      <c r="H442" s="18">
        <f t="shared" si="1157"/>
        <v>480</v>
      </c>
      <c r="I442" s="18">
        <f t="shared" si="1157"/>
        <v>0</v>
      </c>
      <c r="J442" s="18">
        <f t="shared" si="1157"/>
        <v>0</v>
      </c>
      <c r="K442" s="18">
        <f t="shared" si="1157"/>
        <v>0</v>
      </c>
      <c r="L442" s="18">
        <f t="shared" si="1144"/>
        <v>480</v>
      </c>
      <c r="M442" s="18">
        <f t="shared" si="1145"/>
        <v>480</v>
      </c>
      <c r="N442" s="18">
        <f t="shared" si="1146"/>
        <v>480</v>
      </c>
      <c r="O442" s="18">
        <f t="shared" si="1157"/>
        <v>0</v>
      </c>
      <c r="P442" s="18">
        <f t="shared" si="1157"/>
        <v>0</v>
      </c>
      <c r="Q442" s="18">
        <f t="shared" si="1157"/>
        <v>0</v>
      </c>
      <c r="R442" s="18">
        <f t="shared" si="1111"/>
        <v>480</v>
      </c>
      <c r="S442" s="18">
        <f t="shared" si="1112"/>
        <v>480</v>
      </c>
      <c r="T442" s="18">
        <f t="shared" si="1113"/>
        <v>480</v>
      </c>
      <c r="U442" s="18">
        <f t="shared" si="1157"/>
        <v>0</v>
      </c>
      <c r="V442" s="18">
        <f t="shared" si="1157"/>
        <v>0</v>
      </c>
      <c r="W442" s="18">
        <f t="shared" si="1157"/>
        <v>0</v>
      </c>
      <c r="X442" s="18">
        <f t="shared" si="1114"/>
        <v>480</v>
      </c>
      <c r="Y442" s="18">
        <f t="shared" si="1115"/>
        <v>480</v>
      </c>
      <c r="Z442" s="18">
        <f t="shared" si="1116"/>
        <v>480</v>
      </c>
      <c r="AA442" s="18">
        <f t="shared" si="1157"/>
        <v>0</v>
      </c>
      <c r="AB442" s="18">
        <f t="shared" si="1157"/>
        <v>0</v>
      </c>
      <c r="AC442" s="18">
        <f t="shared" si="1157"/>
        <v>0</v>
      </c>
      <c r="AD442" s="18">
        <f t="shared" si="1117"/>
        <v>480</v>
      </c>
      <c r="AE442" s="18">
        <f t="shared" si="1118"/>
        <v>480</v>
      </c>
      <c r="AF442" s="18">
        <f t="shared" si="1119"/>
        <v>480</v>
      </c>
      <c r="AG442" s="18">
        <f t="shared" si="1157"/>
        <v>0</v>
      </c>
      <c r="AH442" s="18">
        <f t="shared" si="1120"/>
        <v>480</v>
      </c>
      <c r="AI442" s="18">
        <f t="shared" si="1121"/>
        <v>480</v>
      </c>
      <c r="AJ442" s="18">
        <f t="shared" si="1122"/>
        <v>480</v>
      </c>
      <c r="AK442" s="18">
        <f t="shared" si="1157"/>
        <v>0</v>
      </c>
      <c r="AL442" s="18">
        <f t="shared" si="1157"/>
        <v>0</v>
      </c>
      <c r="AM442" s="18">
        <f t="shared" si="1157"/>
        <v>0</v>
      </c>
      <c r="AN442" s="18">
        <f t="shared" si="1089"/>
        <v>480</v>
      </c>
      <c r="AO442" s="18">
        <f t="shared" si="1090"/>
        <v>480</v>
      </c>
      <c r="AP442" s="18">
        <f t="shared" si="1091"/>
        <v>480</v>
      </c>
      <c r="AQ442" s="18">
        <f t="shared" si="1157"/>
        <v>0</v>
      </c>
      <c r="AR442" s="18">
        <f t="shared" si="1093"/>
        <v>480</v>
      </c>
      <c r="AS442" s="18">
        <f t="shared" si="1157"/>
        <v>0</v>
      </c>
      <c r="AT442" s="18">
        <f t="shared" si="1157"/>
        <v>0</v>
      </c>
      <c r="AU442" s="18">
        <f t="shared" si="1157"/>
        <v>0</v>
      </c>
      <c r="AV442" s="18">
        <f t="shared" si="1083"/>
        <v>480</v>
      </c>
      <c r="AW442" s="18">
        <f t="shared" si="1084"/>
        <v>480</v>
      </c>
      <c r="AX442" s="18">
        <f t="shared" si="1085"/>
        <v>480</v>
      </c>
      <c r="AY442" s="18">
        <f t="shared" si="1157"/>
        <v>0</v>
      </c>
      <c r="AZ442" s="18">
        <f t="shared" si="1157"/>
        <v>0</v>
      </c>
      <c r="BA442" s="18">
        <f t="shared" si="1081"/>
        <v>480</v>
      </c>
      <c r="BB442" s="18">
        <f t="shared" si="1082"/>
        <v>480</v>
      </c>
      <c r="BC442" s="18">
        <f t="shared" si="1157"/>
        <v>0</v>
      </c>
      <c r="BD442" s="18">
        <f t="shared" si="1157"/>
        <v>0</v>
      </c>
      <c r="BE442" s="18">
        <f t="shared" si="1157"/>
        <v>0</v>
      </c>
      <c r="BF442" s="18">
        <f t="shared" si="1071"/>
        <v>480</v>
      </c>
      <c r="BG442" s="18">
        <f t="shared" si="1072"/>
        <v>480</v>
      </c>
      <c r="BH442" s="18">
        <f t="shared" si="1073"/>
        <v>480</v>
      </c>
      <c r="BI442" s="18">
        <f t="shared" si="1157"/>
        <v>0</v>
      </c>
      <c r="BJ442" s="25"/>
      <c r="BK442" s="36"/>
    </row>
    <row r="443" spans="1:63" x14ac:dyDescent="0.3">
      <c r="A443" s="51" t="s">
        <v>75</v>
      </c>
      <c r="B443" s="50">
        <v>340</v>
      </c>
      <c r="C443" s="51" t="s">
        <v>27</v>
      </c>
      <c r="D443" s="51" t="s">
        <v>28</v>
      </c>
      <c r="E443" s="14" t="s">
        <v>441</v>
      </c>
      <c r="F443" s="18">
        <v>480</v>
      </c>
      <c r="G443" s="18">
        <v>480</v>
      </c>
      <c r="H443" s="18">
        <v>480</v>
      </c>
      <c r="I443" s="18"/>
      <c r="J443" s="18"/>
      <c r="K443" s="18"/>
      <c r="L443" s="18">
        <f t="shared" si="1144"/>
        <v>480</v>
      </c>
      <c r="M443" s="18">
        <f t="shared" si="1145"/>
        <v>480</v>
      </c>
      <c r="N443" s="18">
        <f t="shared" si="1146"/>
        <v>480</v>
      </c>
      <c r="O443" s="18"/>
      <c r="P443" s="18"/>
      <c r="Q443" s="18"/>
      <c r="R443" s="18">
        <f t="shared" si="1111"/>
        <v>480</v>
      </c>
      <c r="S443" s="18">
        <f t="shared" si="1112"/>
        <v>480</v>
      </c>
      <c r="T443" s="18">
        <f t="shared" si="1113"/>
        <v>480</v>
      </c>
      <c r="U443" s="18"/>
      <c r="V443" s="18"/>
      <c r="W443" s="18"/>
      <c r="X443" s="18">
        <f t="shared" si="1114"/>
        <v>480</v>
      </c>
      <c r="Y443" s="18">
        <f t="shared" si="1115"/>
        <v>480</v>
      </c>
      <c r="Z443" s="18">
        <f t="shared" si="1116"/>
        <v>480</v>
      </c>
      <c r="AA443" s="18"/>
      <c r="AB443" s="18"/>
      <c r="AC443" s="18"/>
      <c r="AD443" s="18">
        <f t="shared" si="1117"/>
        <v>480</v>
      </c>
      <c r="AE443" s="18">
        <f t="shared" si="1118"/>
        <v>480</v>
      </c>
      <c r="AF443" s="18">
        <f t="shared" si="1119"/>
        <v>480</v>
      </c>
      <c r="AG443" s="18"/>
      <c r="AH443" s="18">
        <f t="shared" si="1120"/>
        <v>480</v>
      </c>
      <c r="AI443" s="18">
        <f t="shared" si="1121"/>
        <v>480</v>
      </c>
      <c r="AJ443" s="18">
        <f t="shared" si="1122"/>
        <v>480</v>
      </c>
      <c r="AK443" s="18"/>
      <c r="AL443" s="18"/>
      <c r="AM443" s="18"/>
      <c r="AN443" s="18">
        <f t="shared" si="1089"/>
        <v>480</v>
      </c>
      <c r="AO443" s="18">
        <f t="shared" si="1090"/>
        <v>480</v>
      </c>
      <c r="AP443" s="18">
        <f t="shared" si="1091"/>
        <v>480</v>
      </c>
      <c r="AQ443" s="18"/>
      <c r="AR443" s="18">
        <f t="shared" si="1093"/>
        <v>480</v>
      </c>
      <c r="AS443" s="18"/>
      <c r="AT443" s="18"/>
      <c r="AU443" s="18"/>
      <c r="AV443" s="18">
        <f t="shared" si="1083"/>
        <v>480</v>
      </c>
      <c r="AW443" s="18">
        <f t="shared" si="1084"/>
        <v>480</v>
      </c>
      <c r="AX443" s="18">
        <f t="shared" si="1085"/>
        <v>480</v>
      </c>
      <c r="AY443" s="18"/>
      <c r="AZ443" s="18"/>
      <c r="BA443" s="18">
        <f t="shared" si="1081"/>
        <v>480</v>
      </c>
      <c r="BB443" s="18">
        <f t="shared" si="1082"/>
        <v>480</v>
      </c>
      <c r="BC443" s="18"/>
      <c r="BD443" s="18"/>
      <c r="BE443" s="18"/>
      <c r="BF443" s="18">
        <f t="shared" si="1071"/>
        <v>480</v>
      </c>
      <c r="BG443" s="18">
        <f t="shared" si="1072"/>
        <v>480</v>
      </c>
      <c r="BH443" s="18">
        <f t="shared" si="1073"/>
        <v>480</v>
      </c>
      <c r="BI443" s="18"/>
      <c r="BJ443" s="25"/>
      <c r="BK443" s="36"/>
    </row>
    <row r="444" spans="1:63" ht="31.2" x14ac:dyDescent="0.3">
      <c r="A444" s="19" t="s">
        <v>1535</v>
      </c>
      <c r="B444" s="19"/>
      <c r="C444" s="14"/>
      <c r="D444" s="51"/>
      <c r="E444" s="14" t="s">
        <v>1048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>
        <f>AK445</f>
        <v>12271.603999999999</v>
      </c>
      <c r="AL444" s="18">
        <f t="shared" ref="AL444:BI447" si="1158">AL445</f>
        <v>0</v>
      </c>
      <c r="AM444" s="18">
        <f t="shared" si="1158"/>
        <v>0</v>
      </c>
      <c r="AN444" s="18">
        <f t="shared" si="1089"/>
        <v>12271.603999999999</v>
      </c>
      <c r="AO444" s="18">
        <f t="shared" si="1090"/>
        <v>0</v>
      </c>
      <c r="AP444" s="18">
        <f t="shared" si="1091"/>
        <v>0</v>
      </c>
      <c r="AQ444" s="18">
        <f t="shared" si="1158"/>
        <v>0</v>
      </c>
      <c r="AR444" s="18">
        <f t="shared" si="1093"/>
        <v>12271.603999999999</v>
      </c>
      <c r="AS444" s="18">
        <f t="shared" si="1158"/>
        <v>0</v>
      </c>
      <c r="AT444" s="18">
        <f t="shared" si="1158"/>
        <v>0</v>
      </c>
      <c r="AU444" s="18">
        <f t="shared" si="1158"/>
        <v>0</v>
      </c>
      <c r="AV444" s="18">
        <f t="shared" si="1083"/>
        <v>12271.603999999999</v>
      </c>
      <c r="AW444" s="18">
        <f t="shared" si="1084"/>
        <v>0</v>
      </c>
      <c r="AX444" s="18">
        <f t="shared" si="1085"/>
        <v>0</v>
      </c>
      <c r="AY444" s="18">
        <f t="shared" si="1158"/>
        <v>0</v>
      </c>
      <c r="AZ444" s="18">
        <f t="shared" si="1158"/>
        <v>0</v>
      </c>
      <c r="BA444" s="18">
        <f t="shared" si="1081"/>
        <v>12271.603999999999</v>
      </c>
      <c r="BB444" s="18">
        <f t="shared" si="1082"/>
        <v>0</v>
      </c>
      <c r="BC444" s="18">
        <f t="shared" si="1158"/>
        <v>0</v>
      </c>
      <c r="BD444" s="18">
        <f t="shared" si="1158"/>
        <v>0</v>
      </c>
      <c r="BE444" s="18">
        <f t="shared" si="1158"/>
        <v>0</v>
      </c>
      <c r="BF444" s="18">
        <f t="shared" si="1071"/>
        <v>12271.603999999999</v>
      </c>
      <c r="BG444" s="18">
        <f t="shared" si="1072"/>
        <v>0</v>
      </c>
      <c r="BH444" s="18">
        <f t="shared" si="1073"/>
        <v>0</v>
      </c>
      <c r="BI444" s="18">
        <f t="shared" si="1158"/>
        <v>0</v>
      </c>
      <c r="BJ444" s="25"/>
      <c r="BK444" s="36"/>
    </row>
    <row r="445" spans="1:63" ht="93.6" x14ac:dyDescent="0.3">
      <c r="A445" s="19" t="s">
        <v>1536</v>
      </c>
      <c r="B445" s="19"/>
      <c r="C445" s="14"/>
      <c r="D445" s="51"/>
      <c r="E445" s="14" t="s">
        <v>1537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>
        <f>AK446</f>
        <v>12271.603999999999</v>
      </c>
      <c r="AL445" s="18">
        <f t="shared" si="1158"/>
        <v>0</v>
      </c>
      <c r="AM445" s="18">
        <f t="shared" si="1158"/>
        <v>0</v>
      </c>
      <c r="AN445" s="18">
        <f t="shared" si="1089"/>
        <v>12271.603999999999</v>
      </c>
      <c r="AO445" s="18">
        <f t="shared" si="1090"/>
        <v>0</v>
      </c>
      <c r="AP445" s="18">
        <f t="shared" si="1091"/>
        <v>0</v>
      </c>
      <c r="AQ445" s="18">
        <f t="shared" si="1158"/>
        <v>0</v>
      </c>
      <c r="AR445" s="18">
        <f t="shared" si="1093"/>
        <v>12271.603999999999</v>
      </c>
      <c r="AS445" s="18">
        <f t="shared" si="1158"/>
        <v>0</v>
      </c>
      <c r="AT445" s="18">
        <f t="shared" si="1158"/>
        <v>0</v>
      </c>
      <c r="AU445" s="18">
        <f t="shared" si="1158"/>
        <v>0</v>
      </c>
      <c r="AV445" s="18">
        <f t="shared" si="1083"/>
        <v>12271.603999999999</v>
      </c>
      <c r="AW445" s="18">
        <f t="shared" si="1084"/>
        <v>0</v>
      </c>
      <c r="AX445" s="18">
        <f t="shared" si="1085"/>
        <v>0</v>
      </c>
      <c r="AY445" s="18">
        <f t="shared" si="1158"/>
        <v>0</v>
      </c>
      <c r="AZ445" s="18">
        <f t="shared" si="1158"/>
        <v>0</v>
      </c>
      <c r="BA445" s="18">
        <f t="shared" si="1081"/>
        <v>12271.603999999999</v>
      </c>
      <c r="BB445" s="18">
        <f t="shared" si="1082"/>
        <v>0</v>
      </c>
      <c r="BC445" s="18">
        <f t="shared" si="1158"/>
        <v>0</v>
      </c>
      <c r="BD445" s="18">
        <f t="shared" si="1158"/>
        <v>0</v>
      </c>
      <c r="BE445" s="18">
        <f t="shared" si="1158"/>
        <v>0</v>
      </c>
      <c r="BF445" s="18">
        <f t="shared" si="1071"/>
        <v>12271.603999999999</v>
      </c>
      <c r="BG445" s="18">
        <f t="shared" si="1072"/>
        <v>0</v>
      </c>
      <c r="BH445" s="18">
        <f t="shared" si="1073"/>
        <v>0</v>
      </c>
      <c r="BI445" s="18">
        <f t="shared" si="1158"/>
        <v>0</v>
      </c>
      <c r="BJ445" s="25"/>
      <c r="BK445" s="36"/>
    </row>
    <row r="446" spans="1:63" ht="46.8" x14ac:dyDescent="0.3">
      <c r="A446" s="19" t="s">
        <v>1536</v>
      </c>
      <c r="B446" s="50">
        <v>600</v>
      </c>
      <c r="C446" s="51"/>
      <c r="D446" s="51"/>
      <c r="E446" s="14" t="s">
        <v>458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>
        <f>AK447</f>
        <v>12271.603999999999</v>
      </c>
      <c r="AL446" s="18">
        <f t="shared" si="1158"/>
        <v>0</v>
      </c>
      <c r="AM446" s="18">
        <f t="shared" si="1158"/>
        <v>0</v>
      </c>
      <c r="AN446" s="18">
        <f t="shared" si="1089"/>
        <v>12271.603999999999</v>
      </c>
      <c r="AO446" s="18">
        <f t="shared" si="1090"/>
        <v>0</v>
      </c>
      <c r="AP446" s="18">
        <f t="shared" si="1091"/>
        <v>0</v>
      </c>
      <c r="AQ446" s="18">
        <f t="shared" si="1158"/>
        <v>0</v>
      </c>
      <c r="AR446" s="18">
        <f t="shared" si="1093"/>
        <v>12271.603999999999</v>
      </c>
      <c r="AS446" s="18">
        <f t="shared" si="1158"/>
        <v>0</v>
      </c>
      <c r="AT446" s="18">
        <f t="shared" si="1158"/>
        <v>0</v>
      </c>
      <c r="AU446" s="18">
        <f t="shared" si="1158"/>
        <v>0</v>
      </c>
      <c r="AV446" s="18">
        <f t="shared" si="1083"/>
        <v>12271.603999999999</v>
      </c>
      <c r="AW446" s="18">
        <f t="shared" si="1084"/>
        <v>0</v>
      </c>
      <c r="AX446" s="18">
        <f t="shared" si="1085"/>
        <v>0</v>
      </c>
      <c r="AY446" s="18">
        <f t="shared" si="1158"/>
        <v>0</v>
      </c>
      <c r="AZ446" s="18">
        <f t="shared" si="1158"/>
        <v>0</v>
      </c>
      <c r="BA446" s="18">
        <f t="shared" si="1081"/>
        <v>12271.603999999999</v>
      </c>
      <c r="BB446" s="18">
        <f t="shared" si="1082"/>
        <v>0</v>
      </c>
      <c r="BC446" s="18">
        <f t="shared" si="1158"/>
        <v>0</v>
      </c>
      <c r="BD446" s="18">
        <f t="shared" si="1158"/>
        <v>0</v>
      </c>
      <c r="BE446" s="18">
        <f t="shared" si="1158"/>
        <v>0</v>
      </c>
      <c r="BF446" s="18">
        <f t="shared" si="1071"/>
        <v>12271.603999999999</v>
      </c>
      <c r="BG446" s="18">
        <f t="shared" si="1072"/>
        <v>0</v>
      </c>
      <c r="BH446" s="18">
        <f t="shared" si="1073"/>
        <v>0</v>
      </c>
      <c r="BI446" s="18">
        <f t="shared" si="1158"/>
        <v>0</v>
      </c>
      <c r="BJ446" s="25"/>
      <c r="BK446" s="36"/>
    </row>
    <row r="447" spans="1:63" x14ac:dyDescent="0.3">
      <c r="A447" s="19" t="s">
        <v>1536</v>
      </c>
      <c r="B447" s="50">
        <v>620</v>
      </c>
      <c r="C447" s="51"/>
      <c r="D447" s="51"/>
      <c r="E447" s="14" t="s">
        <v>473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>
        <f>AK448</f>
        <v>12271.603999999999</v>
      </c>
      <c r="AL447" s="18">
        <f t="shared" si="1158"/>
        <v>0</v>
      </c>
      <c r="AM447" s="18">
        <f t="shared" si="1158"/>
        <v>0</v>
      </c>
      <c r="AN447" s="18">
        <f t="shared" si="1089"/>
        <v>12271.603999999999</v>
      </c>
      <c r="AO447" s="18">
        <f t="shared" si="1090"/>
        <v>0</v>
      </c>
      <c r="AP447" s="18">
        <f t="shared" si="1091"/>
        <v>0</v>
      </c>
      <c r="AQ447" s="18">
        <f t="shared" si="1158"/>
        <v>0</v>
      </c>
      <c r="AR447" s="18">
        <f t="shared" si="1093"/>
        <v>12271.603999999999</v>
      </c>
      <c r="AS447" s="18">
        <f t="shared" si="1158"/>
        <v>0</v>
      </c>
      <c r="AT447" s="18">
        <f t="shared" si="1158"/>
        <v>0</v>
      </c>
      <c r="AU447" s="18">
        <f t="shared" si="1158"/>
        <v>0</v>
      </c>
      <c r="AV447" s="18">
        <f t="shared" si="1083"/>
        <v>12271.603999999999</v>
      </c>
      <c r="AW447" s="18">
        <f t="shared" si="1084"/>
        <v>0</v>
      </c>
      <c r="AX447" s="18">
        <f t="shared" si="1085"/>
        <v>0</v>
      </c>
      <c r="AY447" s="18">
        <f t="shared" si="1158"/>
        <v>0</v>
      </c>
      <c r="AZ447" s="18">
        <f t="shared" si="1158"/>
        <v>0</v>
      </c>
      <c r="BA447" s="18">
        <f t="shared" si="1081"/>
        <v>12271.603999999999</v>
      </c>
      <c r="BB447" s="18">
        <f t="shared" si="1082"/>
        <v>0</v>
      </c>
      <c r="BC447" s="18">
        <f t="shared" si="1158"/>
        <v>0</v>
      </c>
      <c r="BD447" s="18">
        <f t="shared" si="1158"/>
        <v>0</v>
      </c>
      <c r="BE447" s="18">
        <f t="shared" si="1158"/>
        <v>0</v>
      </c>
      <c r="BF447" s="18">
        <f t="shared" si="1071"/>
        <v>12271.603999999999</v>
      </c>
      <c r="BG447" s="18">
        <f t="shared" si="1072"/>
        <v>0</v>
      </c>
      <c r="BH447" s="18">
        <f t="shared" si="1073"/>
        <v>0</v>
      </c>
      <c r="BI447" s="18">
        <f t="shared" si="1158"/>
        <v>0</v>
      </c>
      <c r="BJ447" s="25"/>
      <c r="BK447" s="36"/>
    </row>
    <row r="448" spans="1:63" x14ac:dyDescent="0.3">
      <c r="A448" s="19" t="s">
        <v>1536</v>
      </c>
      <c r="B448" s="50">
        <v>620</v>
      </c>
      <c r="C448" s="51" t="s">
        <v>27</v>
      </c>
      <c r="D448" s="51" t="s">
        <v>19</v>
      </c>
      <c r="E448" s="14" t="s">
        <v>438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>
        <v>12271.603999999999</v>
      </c>
      <c r="AL448" s="18"/>
      <c r="AM448" s="18"/>
      <c r="AN448" s="18">
        <f t="shared" si="1089"/>
        <v>12271.603999999999</v>
      </c>
      <c r="AO448" s="18">
        <f t="shared" si="1090"/>
        <v>0</v>
      </c>
      <c r="AP448" s="18">
        <f t="shared" si="1091"/>
        <v>0</v>
      </c>
      <c r="AQ448" s="18"/>
      <c r="AR448" s="18">
        <f t="shared" si="1093"/>
        <v>12271.603999999999</v>
      </c>
      <c r="AS448" s="18"/>
      <c r="AT448" s="18"/>
      <c r="AU448" s="18"/>
      <c r="AV448" s="18">
        <f t="shared" si="1083"/>
        <v>12271.603999999999</v>
      </c>
      <c r="AW448" s="18">
        <f t="shared" si="1084"/>
        <v>0</v>
      </c>
      <c r="AX448" s="18">
        <f t="shared" si="1085"/>
        <v>0</v>
      </c>
      <c r="AY448" s="18"/>
      <c r="AZ448" s="18"/>
      <c r="BA448" s="18">
        <f t="shared" si="1081"/>
        <v>12271.603999999999</v>
      </c>
      <c r="BB448" s="18">
        <f t="shared" si="1082"/>
        <v>0</v>
      </c>
      <c r="BC448" s="18"/>
      <c r="BD448" s="18"/>
      <c r="BE448" s="18"/>
      <c r="BF448" s="18">
        <f t="shared" si="1071"/>
        <v>12271.603999999999</v>
      </c>
      <c r="BG448" s="18">
        <f t="shared" si="1072"/>
        <v>0</v>
      </c>
      <c r="BH448" s="18">
        <f t="shared" si="1073"/>
        <v>0</v>
      </c>
      <c r="BI448" s="18"/>
      <c r="BJ448" s="25"/>
      <c r="BK448" s="36"/>
    </row>
    <row r="449" spans="1:92" s="11" customFormat="1" ht="46.8" x14ac:dyDescent="0.3">
      <c r="A449" s="10" t="s">
        <v>79</v>
      </c>
      <c r="B449" s="16"/>
      <c r="C449" s="10"/>
      <c r="D449" s="10"/>
      <c r="E449" s="15" t="s">
        <v>1091</v>
      </c>
      <c r="F449" s="17">
        <f t="shared" ref="F449:BI449" si="1159">F450</f>
        <v>10487.5</v>
      </c>
      <c r="G449" s="17">
        <f t="shared" si="1159"/>
        <v>10420.6</v>
      </c>
      <c r="H449" s="17">
        <f t="shared" si="1159"/>
        <v>10420.6</v>
      </c>
      <c r="I449" s="17">
        <f t="shared" si="1159"/>
        <v>0</v>
      </c>
      <c r="J449" s="17">
        <f t="shared" si="1159"/>
        <v>0</v>
      </c>
      <c r="K449" s="17">
        <f t="shared" si="1159"/>
        <v>0</v>
      </c>
      <c r="L449" s="17">
        <f t="shared" si="1144"/>
        <v>10487.5</v>
      </c>
      <c r="M449" s="17">
        <f t="shared" si="1145"/>
        <v>10420.6</v>
      </c>
      <c r="N449" s="17">
        <f t="shared" si="1146"/>
        <v>10420.6</v>
      </c>
      <c r="O449" s="17">
        <f t="shared" si="1159"/>
        <v>0</v>
      </c>
      <c r="P449" s="17">
        <f t="shared" si="1159"/>
        <v>0</v>
      </c>
      <c r="Q449" s="17">
        <f t="shared" si="1159"/>
        <v>0</v>
      </c>
      <c r="R449" s="17">
        <f t="shared" si="1111"/>
        <v>10487.5</v>
      </c>
      <c r="S449" s="17">
        <f t="shared" si="1112"/>
        <v>10420.6</v>
      </c>
      <c r="T449" s="17">
        <f t="shared" si="1113"/>
        <v>10420.6</v>
      </c>
      <c r="U449" s="17">
        <f t="shared" si="1159"/>
        <v>0</v>
      </c>
      <c r="V449" s="17">
        <f t="shared" si="1159"/>
        <v>0</v>
      </c>
      <c r="W449" s="17">
        <f t="shared" si="1159"/>
        <v>0</v>
      </c>
      <c r="X449" s="17">
        <f t="shared" si="1114"/>
        <v>10487.5</v>
      </c>
      <c r="Y449" s="17">
        <f t="shared" si="1115"/>
        <v>10420.6</v>
      </c>
      <c r="Z449" s="17">
        <f t="shared" si="1116"/>
        <v>10420.6</v>
      </c>
      <c r="AA449" s="17">
        <f t="shared" si="1159"/>
        <v>0</v>
      </c>
      <c r="AB449" s="17">
        <f t="shared" si="1159"/>
        <v>0</v>
      </c>
      <c r="AC449" s="17">
        <f t="shared" si="1159"/>
        <v>0</v>
      </c>
      <c r="AD449" s="18">
        <f t="shared" si="1117"/>
        <v>10487.5</v>
      </c>
      <c r="AE449" s="18">
        <f t="shared" si="1118"/>
        <v>10420.6</v>
      </c>
      <c r="AF449" s="18">
        <f t="shared" si="1119"/>
        <v>10420.6</v>
      </c>
      <c r="AG449" s="17">
        <f t="shared" si="1159"/>
        <v>0</v>
      </c>
      <c r="AH449" s="17">
        <f t="shared" si="1120"/>
        <v>10487.5</v>
      </c>
      <c r="AI449" s="17">
        <f t="shared" si="1121"/>
        <v>10420.6</v>
      </c>
      <c r="AJ449" s="17">
        <f t="shared" si="1122"/>
        <v>10420.6</v>
      </c>
      <c r="AK449" s="17">
        <f t="shared" si="1159"/>
        <v>0</v>
      </c>
      <c r="AL449" s="17">
        <f t="shared" si="1159"/>
        <v>0</v>
      </c>
      <c r="AM449" s="17">
        <f t="shared" si="1159"/>
        <v>0</v>
      </c>
      <c r="AN449" s="17">
        <f t="shared" si="1089"/>
        <v>10487.5</v>
      </c>
      <c r="AO449" s="17">
        <f t="shared" si="1090"/>
        <v>10420.6</v>
      </c>
      <c r="AP449" s="17">
        <f t="shared" si="1091"/>
        <v>10420.6</v>
      </c>
      <c r="AQ449" s="17">
        <f t="shared" si="1159"/>
        <v>0</v>
      </c>
      <c r="AR449" s="17">
        <f t="shared" si="1093"/>
        <v>10487.5</v>
      </c>
      <c r="AS449" s="17">
        <f t="shared" si="1159"/>
        <v>0</v>
      </c>
      <c r="AT449" s="17">
        <f t="shared" si="1159"/>
        <v>0</v>
      </c>
      <c r="AU449" s="17">
        <f t="shared" si="1159"/>
        <v>0</v>
      </c>
      <c r="AV449" s="17">
        <f t="shared" si="1083"/>
        <v>10487.5</v>
      </c>
      <c r="AW449" s="17">
        <f t="shared" si="1084"/>
        <v>10420.6</v>
      </c>
      <c r="AX449" s="17">
        <f t="shared" si="1085"/>
        <v>10420.6</v>
      </c>
      <c r="AY449" s="17">
        <f t="shared" si="1159"/>
        <v>0</v>
      </c>
      <c r="AZ449" s="17">
        <f t="shared" si="1159"/>
        <v>0</v>
      </c>
      <c r="BA449" s="18">
        <f t="shared" si="1081"/>
        <v>10487.5</v>
      </c>
      <c r="BB449" s="18">
        <f t="shared" si="1082"/>
        <v>10420.6</v>
      </c>
      <c r="BC449" s="17">
        <f t="shared" si="1159"/>
        <v>0</v>
      </c>
      <c r="BD449" s="17">
        <f t="shared" si="1159"/>
        <v>0</v>
      </c>
      <c r="BE449" s="17">
        <f t="shared" si="1159"/>
        <v>0</v>
      </c>
      <c r="BF449" s="17">
        <f t="shared" si="1071"/>
        <v>10487.5</v>
      </c>
      <c r="BG449" s="17">
        <f t="shared" si="1072"/>
        <v>10420.6</v>
      </c>
      <c r="BH449" s="17">
        <f t="shared" si="1073"/>
        <v>10420.6</v>
      </c>
      <c r="BI449" s="17">
        <f t="shared" si="1159"/>
        <v>0</v>
      </c>
      <c r="BJ449" s="25"/>
      <c r="BK449" s="35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</row>
    <row r="450" spans="1:92" ht="62.4" x14ac:dyDescent="0.3">
      <c r="A450" s="51" t="s">
        <v>80</v>
      </c>
      <c r="B450" s="50"/>
      <c r="C450" s="51"/>
      <c r="D450" s="51"/>
      <c r="E450" s="14" t="s">
        <v>735</v>
      </c>
      <c r="F450" s="18">
        <f>F451+F455</f>
        <v>10487.5</v>
      </c>
      <c r="G450" s="18">
        <f t="shared" ref="G450:BI450" si="1160">G451+G455</f>
        <v>10420.6</v>
      </c>
      <c r="H450" s="18">
        <f t="shared" si="1160"/>
        <v>10420.6</v>
      </c>
      <c r="I450" s="18">
        <f t="shared" ref="I450:K450" si="1161">I451+I455</f>
        <v>0</v>
      </c>
      <c r="J450" s="18">
        <f t="shared" si="1161"/>
        <v>0</v>
      </c>
      <c r="K450" s="18">
        <f t="shared" si="1161"/>
        <v>0</v>
      </c>
      <c r="L450" s="18">
        <f t="shared" si="1144"/>
        <v>10487.5</v>
      </c>
      <c r="M450" s="18">
        <f t="shared" si="1145"/>
        <v>10420.6</v>
      </c>
      <c r="N450" s="18">
        <f t="shared" si="1146"/>
        <v>10420.6</v>
      </c>
      <c r="O450" s="18">
        <f t="shared" ref="O450:Q450" si="1162">O451+O455</f>
        <v>0</v>
      </c>
      <c r="P450" s="18">
        <f t="shared" si="1162"/>
        <v>0</v>
      </c>
      <c r="Q450" s="18">
        <f t="shared" si="1162"/>
        <v>0</v>
      </c>
      <c r="R450" s="18">
        <f t="shared" si="1111"/>
        <v>10487.5</v>
      </c>
      <c r="S450" s="18">
        <f t="shared" si="1112"/>
        <v>10420.6</v>
      </c>
      <c r="T450" s="18">
        <f t="shared" si="1113"/>
        <v>10420.6</v>
      </c>
      <c r="U450" s="18">
        <f t="shared" ref="U450:W450" si="1163">U451+U455</f>
        <v>0</v>
      </c>
      <c r="V450" s="18">
        <f t="shared" si="1163"/>
        <v>0</v>
      </c>
      <c r="W450" s="18">
        <f t="shared" si="1163"/>
        <v>0</v>
      </c>
      <c r="X450" s="18">
        <f t="shared" si="1114"/>
        <v>10487.5</v>
      </c>
      <c r="Y450" s="18">
        <f t="shared" si="1115"/>
        <v>10420.6</v>
      </c>
      <c r="Z450" s="18">
        <f t="shared" si="1116"/>
        <v>10420.6</v>
      </c>
      <c r="AA450" s="18">
        <f t="shared" ref="AA450:AB450" si="1164">AA451+AA455</f>
        <v>0</v>
      </c>
      <c r="AB450" s="18">
        <f t="shared" si="1164"/>
        <v>0</v>
      </c>
      <c r="AC450" s="18">
        <f t="shared" ref="AC450" si="1165">AC451+AC455</f>
        <v>0</v>
      </c>
      <c r="AD450" s="18">
        <f t="shared" si="1117"/>
        <v>10487.5</v>
      </c>
      <c r="AE450" s="18">
        <f t="shared" si="1118"/>
        <v>10420.6</v>
      </c>
      <c r="AF450" s="18">
        <f t="shared" si="1119"/>
        <v>10420.6</v>
      </c>
      <c r="AG450" s="18">
        <f t="shared" ref="AG450" si="1166">AG451+AG455</f>
        <v>0</v>
      </c>
      <c r="AH450" s="18">
        <f t="shared" si="1120"/>
        <v>10487.5</v>
      </c>
      <c r="AI450" s="18">
        <f t="shared" si="1121"/>
        <v>10420.6</v>
      </c>
      <c r="AJ450" s="18">
        <f t="shared" si="1122"/>
        <v>10420.6</v>
      </c>
      <c r="AK450" s="18">
        <f t="shared" ref="AK450:AM450" si="1167">AK451+AK455</f>
        <v>0</v>
      </c>
      <c r="AL450" s="18">
        <f t="shared" si="1167"/>
        <v>0</v>
      </c>
      <c r="AM450" s="18">
        <f t="shared" si="1167"/>
        <v>0</v>
      </c>
      <c r="AN450" s="18">
        <f t="shared" si="1089"/>
        <v>10487.5</v>
      </c>
      <c r="AO450" s="18">
        <f t="shared" si="1090"/>
        <v>10420.6</v>
      </c>
      <c r="AP450" s="18">
        <f t="shared" si="1091"/>
        <v>10420.6</v>
      </c>
      <c r="AQ450" s="18">
        <f t="shared" ref="AQ450" si="1168">AQ451+AQ455</f>
        <v>0</v>
      </c>
      <c r="AR450" s="18">
        <f t="shared" si="1093"/>
        <v>10487.5</v>
      </c>
      <c r="AS450" s="18">
        <f t="shared" ref="AS450:AU450" si="1169">AS451+AS455</f>
        <v>0</v>
      </c>
      <c r="AT450" s="18">
        <f t="shared" si="1169"/>
        <v>0</v>
      </c>
      <c r="AU450" s="18">
        <f t="shared" si="1169"/>
        <v>0</v>
      </c>
      <c r="AV450" s="18">
        <f t="shared" si="1083"/>
        <v>10487.5</v>
      </c>
      <c r="AW450" s="18">
        <f t="shared" si="1084"/>
        <v>10420.6</v>
      </c>
      <c r="AX450" s="18">
        <f t="shared" si="1085"/>
        <v>10420.6</v>
      </c>
      <c r="AY450" s="18">
        <f t="shared" ref="AY450:AZ450" si="1170">AY451+AY455</f>
        <v>0</v>
      </c>
      <c r="AZ450" s="18">
        <f t="shared" si="1170"/>
        <v>0</v>
      </c>
      <c r="BA450" s="18">
        <f t="shared" si="1081"/>
        <v>10487.5</v>
      </c>
      <c r="BB450" s="18">
        <f t="shared" si="1082"/>
        <v>10420.6</v>
      </c>
      <c r="BC450" s="18">
        <f t="shared" ref="BC450:BE450" si="1171">BC451+BC455</f>
        <v>0</v>
      </c>
      <c r="BD450" s="18">
        <f t="shared" si="1171"/>
        <v>0</v>
      </c>
      <c r="BE450" s="18">
        <f t="shared" si="1171"/>
        <v>0</v>
      </c>
      <c r="BF450" s="18">
        <f t="shared" si="1071"/>
        <v>10487.5</v>
      </c>
      <c r="BG450" s="18">
        <f t="shared" si="1072"/>
        <v>10420.6</v>
      </c>
      <c r="BH450" s="18">
        <f t="shared" si="1073"/>
        <v>10420.6</v>
      </c>
      <c r="BI450" s="18">
        <f t="shared" si="1160"/>
        <v>0</v>
      </c>
      <c r="BJ450" s="25"/>
      <c r="BK450" s="36"/>
    </row>
    <row r="451" spans="1:92" ht="46.8" x14ac:dyDescent="0.3">
      <c r="A451" s="51" t="s">
        <v>78</v>
      </c>
      <c r="B451" s="50"/>
      <c r="C451" s="51"/>
      <c r="D451" s="51"/>
      <c r="E451" s="14" t="s">
        <v>501</v>
      </c>
      <c r="F451" s="18">
        <f t="shared" ref="F451:BI453" si="1172">F452</f>
        <v>10420.6</v>
      </c>
      <c r="G451" s="18">
        <f t="shared" si="1172"/>
        <v>10420.6</v>
      </c>
      <c r="H451" s="18">
        <f t="shared" si="1172"/>
        <v>10420.6</v>
      </c>
      <c r="I451" s="18">
        <f t="shared" si="1172"/>
        <v>0</v>
      </c>
      <c r="J451" s="18">
        <f t="shared" si="1172"/>
        <v>0</v>
      </c>
      <c r="K451" s="18">
        <f t="shared" si="1172"/>
        <v>0</v>
      </c>
      <c r="L451" s="18">
        <f t="shared" si="1144"/>
        <v>10420.6</v>
      </c>
      <c r="M451" s="18">
        <f t="shared" si="1145"/>
        <v>10420.6</v>
      </c>
      <c r="N451" s="18">
        <f t="shared" si="1146"/>
        <v>10420.6</v>
      </c>
      <c r="O451" s="18">
        <f t="shared" si="1172"/>
        <v>0</v>
      </c>
      <c r="P451" s="18">
        <f t="shared" si="1172"/>
        <v>0</v>
      </c>
      <c r="Q451" s="18">
        <f t="shared" si="1172"/>
        <v>0</v>
      </c>
      <c r="R451" s="18">
        <f t="shared" si="1111"/>
        <v>10420.6</v>
      </c>
      <c r="S451" s="18">
        <f t="shared" si="1112"/>
        <v>10420.6</v>
      </c>
      <c r="T451" s="18">
        <f t="shared" si="1113"/>
        <v>10420.6</v>
      </c>
      <c r="U451" s="18">
        <f t="shared" si="1172"/>
        <v>0</v>
      </c>
      <c r="V451" s="18">
        <f t="shared" si="1172"/>
        <v>0</v>
      </c>
      <c r="W451" s="18">
        <f t="shared" si="1172"/>
        <v>0</v>
      </c>
      <c r="X451" s="18">
        <f t="shared" si="1114"/>
        <v>10420.6</v>
      </c>
      <c r="Y451" s="18">
        <f t="shared" si="1115"/>
        <v>10420.6</v>
      </c>
      <c r="Z451" s="18">
        <f t="shared" si="1116"/>
        <v>10420.6</v>
      </c>
      <c r="AA451" s="18">
        <f t="shared" si="1172"/>
        <v>0</v>
      </c>
      <c r="AB451" s="18">
        <f t="shared" si="1172"/>
        <v>0</v>
      </c>
      <c r="AC451" s="18">
        <f t="shared" si="1172"/>
        <v>0</v>
      </c>
      <c r="AD451" s="18">
        <f t="shared" si="1117"/>
        <v>10420.6</v>
      </c>
      <c r="AE451" s="18">
        <f t="shared" si="1118"/>
        <v>10420.6</v>
      </c>
      <c r="AF451" s="18">
        <f t="shared" si="1119"/>
        <v>10420.6</v>
      </c>
      <c r="AG451" s="18">
        <f t="shared" si="1172"/>
        <v>0</v>
      </c>
      <c r="AH451" s="18">
        <f t="shared" si="1120"/>
        <v>10420.6</v>
      </c>
      <c r="AI451" s="18">
        <f t="shared" si="1121"/>
        <v>10420.6</v>
      </c>
      <c r="AJ451" s="18">
        <f t="shared" si="1122"/>
        <v>10420.6</v>
      </c>
      <c r="AK451" s="18">
        <f t="shared" si="1172"/>
        <v>0</v>
      </c>
      <c r="AL451" s="18">
        <f t="shared" si="1172"/>
        <v>0</v>
      </c>
      <c r="AM451" s="18">
        <f t="shared" si="1172"/>
        <v>0</v>
      </c>
      <c r="AN451" s="18">
        <f t="shared" si="1089"/>
        <v>10420.6</v>
      </c>
      <c r="AO451" s="18">
        <f t="shared" si="1090"/>
        <v>10420.6</v>
      </c>
      <c r="AP451" s="18">
        <f t="shared" si="1091"/>
        <v>10420.6</v>
      </c>
      <c r="AQ451" s="18">
        <f t="shared" si="1172"/>
        <v>0</v>
      </c>
      <c r="AR451" s="18">
        <f t="shared" si="1093"/>
        <v>10420.6</v>
      </c>
      <c r="AS451" s="18">
        <f t="shared" si="1172"/>
        <v>0</v>
      </c>
      <c r="AT451" s="18">
        <f t="shared" si="1172"/>
        <v>0</v>
      </c>
      <c r="AU451" s="18">
        <f t="shared" si="1172"/>
        <v>0</v>
      </c>
      <c r="AV451" s="18">
        <f t="shared" si="1083"/>
        <v>10420.6</v>
      </c>
      <c r="AW451" s="18">
        <f t="shared" si="1084"/>
        <v>10420.6</v>
      </c>
      <c r="AX451" s="18">
        <f t="shared" si="1085"/>
        <v>10420.6</v>
      </c>
      <c r="AY451" s="18">
        <f t="shared" si="1172"/>
        <v>0</v>
      </c>
      <c r="AZ451" s="18">
        <f t="shared" si="1172"/>
        <v>0</v>
      </c>
      <c r="BA451" s="18">
        <f t="shared" si="1081"/>
        <v>10420.6</v>
      </c>
      <c r="BB451" s="18">
        <f t="shared" si="1082"/>
        <v>10420.6</v>
      </c>
      <c r="BC451" s="18">
        <f t="shared" si="1172"/>
        <v>0</v>
      </c>
      <c r="BD451" s="18">
        <f t="shared" si="1172"/>
        <v>0</v>
      </c>
      <c r="BE451" s="18">
        <f t="shared" si="1172"/>
        <v>0</v>
      </c>
      <c r="BF451" s="18">
        <f t="shared" si="1071"/>
        <v>10420.6</v>
      </c>
      <c r="BG451" s="18">
        <f t="shared" si="1072"/>
        <v>10420.6</v>
      </c>
      <c r="BH451" s="18">
        <f t="shared" si="1073"/>
        <v>10420.6</v>
      </c>
      <c r="BI451" s="18">
        <f t="shared" si="1172"/>
        <v>0</v>
      </c>
      <c r="BJ451" s="25"/>
      <c r="BK451" s="36"/>
    </row>
    <row r="452" spans="1:92" ht="46.8" x14ac:dyDescent="0.3">
      <c r="A452" s="51" t="s">
        <v>78</v>
      </c>
      <c r="B452" s="50">
        <v>600</v>
      </c>
      <c r="C452" s="51"/>
      <c r="D452" s="51"/>
      <c r="E452" s="14" t="s">
        <v>458</v>
      </c>
      <c r="F452" s="18">
        <f t="shared" si="1172"/>
        <v>10420.6</v>
      </c>
      <c r="G452" s="18">
        <f t="shared" si="1172"/>
        <v>10420.6</v>
      </c>
      <c r="H452" s="18">
        <f t="shared" si="1172"/>
        <v>10420.6</v>
      </c>
      <c r="I452" s="18">
        <f t="shared" si="1172"/>
        <v>0</v>
      </c>
      <c r="J452" s="18">
        <f t="shared" si="1172"/>
        <v>0</v>
      </c>
      <c r="K452" s="18">
        <f t="shared" si="1172"/>
        <v>0</v>
      </c>
      <c r="L452" s="18">
        <f t="shared" si="1144"/>
        <v>10420.6</v>
      </c>
      <c r="M452" s="18">
        <f t="shared" si="1145"/>
        <v>10420.6</v>
      </c>
      <c r="N452" s="18">
        <f t="shared" si="1146"/>
        <v>10420.6</v>
      </c>
      <c r="O452" s="18">
        <f t="shared" si="1172"/>
        <v>0</v>
      </c>
      <c r="P452" s="18">
        <f t="shared" si="1172"/>
        <v>0</v>
      </c>
      <c r="Q452" s="18">
        <f t="shared" si="1172"/>
        <v>0</v>
      </c>
      <c r="R452" s="18">
        <f t="shared" si="1111"/>
        <v>10420.6</v>
      </c>
      <c r="S452" s="18">
        <f t="shared" si="1112"/>
        <v>10420.6</v>
      </c>
      <c r="T452" s="18">
        <f t="shared" si="1113"/>
        <v>10420.6</v>
      </c>
      <c r="U452" s="18">
        <f t="shared" si="1172"/>
        <v>0</v>
      </c>
      <c r="V452" s="18">
        <f t="shared" si="1172"/>
        <v>0</v>
      </c>
      <c r="W452" s="18">
        <f t="shared" si="1172"/>
        <v>0</v>
      </c>
      <c r="X452" s="18">
        <f t="shared" si="1114"/>
        <v>10420.6</v>
      </c>
      <c r="Y452" s="18">
        <f t="shared" si="1115"/>
        <v>10420.6</v>
      </c>
      <c r="Z452" s="18">
        <f t="shared" si="1116"/>
        <v>10420.6</v>
      </c>
      <c r="AA452" s="18">
        <f t="shared" si="1172"/>
        <v>0</v>
      </c>
      <c r="AB452" s="18">
        <f t="shared" si="1172"/>
        <v>0</v>
      </c>
      <c r="AC452" s="18">
        <f t="shared" si="1172"/>
        <v>0</v>
      </c>
      <c r="AD452" s="18">
        <f t="shared" si="1117"/>
        <v>10420.6</v>
      </c>
      <c r="AE452" s="18">
        <f t="shared" si="1118"/>
        <v>10420.6</v>
      </c>
      <c r="AF452" s="18">
        <f t="shared" si="1119"/>
        <v>10420.6</v>
      </c>
      <c r="AG452" s="18">
        <f t="shared" si="1172"/>
        <v>0</v>
      </c>
      <c r="AH452" s="18">
        <f t="shared" si="1120"/>
        <v>10420.6</v>
      </c>
      <c r="AI452" s="18">
        <f t="shared" si="1121"/>
        <v>10420.6</v>
      </c>
      <c r="AJ452" s="18">
        <f t="shared" si="1122"/>
        <v>10420.6</v>
      </c>
      <c r="AK452" s="18">
        <f t="shared" si="1172"/>
        <v>0</v>
      </c>
      <c r="AL452" s="18">
        <f t="shared" si="1172"/>
        <v>0</v>
      </c>
      <c r="AM452" s="18">
        <f t="shared" si="1172"/>
        <v>0</v>
      </c>
      <c r="AN452" s="18">
        <f t="shared" si="1089"/>
        <v>10420.6</v>
      </c>
      <c r="AO452" s="18">
        <f t="shared" si="1090"/>
        <v>10420.6</v>
      </c>
      <c r="AP452" s="18">
        <f t="shared" si="1091"/>
        <v>10420.6</v>
      </c>
      <c r="AQ452" s="18">
        <f t="shared" si="1172"/>
        <v>0</v>
      </c>
      <c r="AR452" s="18">
        <f t="shared" si="1093"/>
        <v>10420.6</v>
      </c>
      <c r="AS452" s="18">
        <f t="shared" si="1172"/>
        <v>0</v>
      </c>
      <c r="AT452" s="18">
        <f t="shared" si="1172"/>
        <v>0</v>
      </c>
      <c r="AU452" s="18">
        <f t="shared" si="1172"/>
        <v>0</v>
      </c>
      <c r="AV452" s="18">
        <f t="shared" si="1083"/>
        <v>10420.6</v>
      </c>
      <c r="AW452" s="18">
        <f t="shared" si="1084"/>
        <v>10420.6</v>
      </c>
      <c r="AX452" s="18">
        <f t="shared" si="1085"/>
        <v>10420.6</v>
      </c>
      <c r="AY452" s="18">
        <f t="shared" si="1172"/>
        <v>0</v>
      </c>
      <c r="AZ452" s="18">
        <f t="shared" si="1172"/>
        <v>0</v>
      </c>
      <c r="BA452" s="18">
        <f t="shared" si="1081"/>
        <v>10420.6</v>
      </c>
      <c r="BB452" s="18">
        <f t="shared" si="1082"/>
        <v>10420.6</v>
      </c>
      <c r="BC452" s="18">
        <f t="shared" si="1172"/>
        <v>0</v>
      </c>
      <c r="BD452" s="18">
        <f t="shared" si="1172"/>
        <v>0</v>
      </c>
      <c r="BE452" s="18">
        <f t="shared" si="1172"/>
        <v>0</v>
      </c>
      <c r="BF452" s="18">
        <f t="shared" si="1071"/>
        <v>10420.6</v>
      </c>
      <c r="BG452" s="18">
        <f t="shared" si="1072"/>
        <v>10420.6</v>
      </c>
      <c r="BH452" s="18">
        <f t="shared" si="1073"/>
        <v>10420.6</v>
      </c>
      <c r="BI452" s="18">
        <f t="shared" si="1172"/>
        <v>0</v>
      </c>
      <c r="BJ452" s="25"/>
      <c r="BK452" s="36"/>
    </row>
    <row r="453" spans="1:92" x14ac:dyDescent="0.3">
      <c r="A453" s="51" t="s">
        <v>78</v>
      </c>
      <c r="B453" s="50">
        <v>620</v>
      </c>
      <c r="C453" s="51"/>
      <c r="D453" s="51"/>
      <c r="E453" s="14" t="s">
        <v>473</v>
      </c>
      <c r="F453" s="18">
        <f t="shared" si="1172"/>
        <v>10420.6</v>
      </c>
      <c r="G453" s="18">
        <f t="shared" si="1172"/>
        <v>10420.6</v>
      </c>
      <c r="H453" s="18">
        <f t="shared" si="1172"/>
        <v>10420.6</v>
      </c>
      <c r="I453" s="18">
        <f t="shared" si="1172"/>
        <v>0</v>
      </c>
      <c r="J453" s="18">
        <f t="shared" si="1172"/>
        <v>0</v>
      </c>
      <c r="K453" s="18">
        <f t="shared" si="1172"/>
        <v>0</v>
      </c>
      <c r="L453" s="18">
        <f t="shared" si="1144"/>
        <v>10420.6</v>
      </c>
      <c r="M453" s="18">
        <f t="shared" si="1145"/>
        <v>10420.6</v>
      </c>
      <c r="N453" s="18">
        <f t="shared" si="1146"/>
        <v>10420.6</v>
      </c>
      <c r="O453" s="18">
        <f t="shared" si="1172"/>
        <v>0</v>
      </c>
      <c r="P453" s="18">
        <f t="shared" si="1172"/>
        <v>0</v>
      </c>
      <c r="Q453" s="18">
        <f t="shared" si="1172"/>
        <v>0</v>
      </c>
      <c r="R453" s="18">
        <f t="shared" si="1111"/>
        <v>10420.6</v>
      </c>
      <c r="S453" s="18">
        <f t="shared" si="1112"/>
        <v>10420.6</v>
      </c>
      <c r="T453" s="18">
        <f t="shared" si="1113"/>
        <v>10420.6</v>
      </c>
      <c r="U453" s="18">
        <f t="shared" si="1172"/>
        <v>0</v>
      </c>
      <c r="V453" s="18">
        <f t="shared" si="1172"/>
        <v>0</v>
      </c>
      <c r="W453" s="18">
        <f t="shared" si="1172"/>
        <v>0</v>
      </c>
      <c r="X453" s="18">
        <f t="shared" si="1114"/>
        <v>10420.6</v>
      </c>
      <c r="Y453" s="18">
        <f t="shared" si="1115"/>
        <v>10420.6</v>
      </c>
      <c r="Z453" s="18">
        <f t="shared" si="1116"/>
        <v>10420.6</v>
      </c>
      <c r="AA453" s="18">
        <f t="shared" si="1172"/>
        <v>0</v>
      </c>
      <c r="AB453" s="18">
        <f t="shared" si="1172"/>
        <v>0</v>
      </c>
      <c r="AC453" s="18">
        <f t="shared" si="1172"/>
        <v>0</v>
      </c>
      <c r="AD453" s="18">
        <f t="shared" si="1117"/>
        <v>10420.6</v>
      </c>
      <c r="AE453" s="18">
        <f t="shared" si="1118"/>
        <v>10420.6</v>
      </c>
      <c r="AF453" s="18">
        <f t="shared" si="1119"/>
        <v>10420.6</v>
      </c>
      <c r="AG453" s="18">
        <f t="shared" si="1172"/>
        <v>0</v>
      </c>
      <c r="AH453" s="18">
        <f t="shared" si="1120"/>
        <v>10420.6</v>
      </c>
      <c r="AI453" s="18">
        <f t="shared" si="1121"/>
        <v>10420.6</v>
      </c>
      <c r="AJ453" s="18">
        <f t="shared" si="1122"/>
        <v>10420.6</v>
      </c>
      <c r="AK453" s="18">
        <f t="shared" si="1172"/>
        <v>0</v>
      </c>
      <c r="AL453" s="18">
        <f t="shared" si="1172"/>
        <v>0</v>
      </c>
      <c r="AM453" s="18">
        <f t="shared" si="1172"/>
        <v>0</v>
      </c>
      <c r="AN453" s="18">
        <f t="shared" si="1089"/>
        <v>10420.6</v>
      </c>
      <c r="AO453" s="18">
        <f t="shared" si="1090"/>
        <v>10420.6</v>
      </c>
      <c r="AP453" s="18">
        <f t="shared" si="1091"/>
        <v>10420.6</v>
      </c>
      <c r="AQ453" s="18">
        <f t="shared" si="1172"/>
        <v>0</v>
      </c>
      <c r="AR453" s="18">
        <f t="shared" si="1093"/>
        <v>10420.6</v>
      </c>
      <c r="AS453" s="18">
        <f t="shared" si="1172"/>
        <v>0</v>
      </c>
      <c r="AT453" s="18">
        <f t="shared" si="1172"/>
        <v>0</v>
      </c>
      <c r="AU453" s="18">
        <f t="shared" si="1172"/>
        <v>0</v>
      </c>
      <c r="AV453" s="18">
        <f t="shared" si="1083"/>
        <v>10420.6</v>
      </c>
      <c r="AW453" s="18">
        <f t="shared" si="1084"/>
        <v>10420.6</v>
      </c>
      <c r="AX453" s="18">
        <f t="shared" si="1085"/>
        <v>10420.6</v>
      </c>
      <c r="AY453" s="18">
        <f t="shared" si="1172"/>
        <v>0</v>
      </c>
      <c r="AZ453" s="18">
        <f t="shared" si="1172"/>
        <v>0</v>
      </c>
      <c r="BA453" s="18">
        <f t="shared" si="1081"/>
        <v>10420.6</v>
      </c>
      <c r="BB453" s="18">
        <f t="shared" si="1082"/>
        <v>10420.6</v>
      </c>
      <c r="BC453" s="18">
        <f t="shared" si="1172"/>
        <v>0</v>
      </c>
      <c r="BD453" s="18">
        <f t="shared" si="1172"/>
        <v>0</v>
      </c>
      <c r="BE453" s="18">
        <f t="shared" si="1172"/>
        <v>0</v>
      </c>
      <c r="BF453" s="18">
        <f t="shared" si="1071"/>
        <v>10420.6</v>
      </c>
      <c r="BG453" s="18">
        <f t="shared" si="1072"/>
        <v>10420.6</v>
      </c>
      <c r="BH453" s="18">
        <f t="shared" si="1073"/>
        <v>10420.6</v>
      </c>
      <c r="BI453" s="18">
        <f t="shared" si="1172"/>
        <v>0</v>
      </c>
      <c r="BJ453" s="25"/>
      <c r="BK453" s="36"/>
    </row>
    <row r="454" spans="1:92" x14ac:dyDescent="0.3">
      <c r="A454" s="51" t="s">
        <v>78</v>
      </c>
      <c r="B454" s="50">
        <v>620</v>
      </c>
      <c r="C454" s="51" t="s">
        <v>23</v>
      </c>
      <c r="D454" s="51" t="s">
        <v>5</v>
      </c>
      <c r="E454" s="14" t="s">
        <v>442</v>
      </c>
      <c r="F454" s="18">
        <v>10420.6</v>
      </c>
      <c r="G454" s="18">
        <v>10420.6</v>
      </c>
      <c r="H454" s="18">
        <v>10420.6</v>
      </c>
      <c r="I454" s="18"/>
      <c r="J454" s="18"/>
      <c r="K454" s="18"/>
      <c r="L454" s="18">
        <f t="shared" si="1144"/>
        <v>10420.6</v>
      </c>
      <c r="M454" s="18">
        <f t="shared" si="1145"/>
        <v>10420.6</v>
      </c>
      <c r="N454" s="18">
        <f t="shared" si="1146"/>
        <v>10420.6</v>
      </c>
      <c r="O454" s="18"/>
      <c r="P454" s="18"/>
      <c r="Q454" s="18"/>
      <c r="R454" s="18">
        <f t="shared" si="1111"/>
        <v>10420.6</v>
      </c>
      <c r="S454" s="18">
        <f t="shared" si="1112"/>
        <v>10420.6</v>
      </c>
      <c r="T454" s="18">
        <f t="shared" si="1113"/>
        <v>10420.6</v>
      </c>
      <c r="U454" s="18"/>
      <c r="V454" s="18"/>
      <c r="W454" s="18"/>
      <c r="X454" s="18">
        <f t="shared" si="1114"/>
        <v>10420.6</v>
      </c>
      <c r="Y454" s="18">
        <f t="shared" si="1115"/>
        <v>10420.6</v>
      </c>
      <c r="Z454" s="18">
        <f t="shared" si="1116"/>
        <v>10420.6</v>
      </c>
      <c r="AA454" s="18"/>
      <c r="AB454" s="18"/>
      <c r="AC454" s="18"/>
      <c r="AD454" s="18">
        <f t="shared" si="1117"/>
        <v>10420.6</v>
      </c>
      <c r="AE454" s="18">
        <f t="shared" si="1118"/>
        <v>10420.6</v>
      </c>
      <c r="AF454" s="18">
        <f t="shared" si="1119"/>
        <v>10420.6</v>
      </c>
      <c r="AG454" s="18"/>
      <c r="AH454" s="18">
        <f t="shared" si="1120"/>
        <v>10420.6</v>
      </c>
      <c r="AI454" s="18">
        <f t="shared" si="1121"/>
        <v>10420.6</v>
      </c>
      <c r="AJ454" s="18">
        <f t="shared" si="1122"/>
        <v>10420.6</v>
      </c>
      <c r="AK454" s="18"/>
      <c r="AL454" s="18"/>
      <c r="AM454" s="18"/>
      <c r="AN454" s="18">
        <f t="shared" si="1089"/>
        <v>10420.6</v>
      </c>
      <c r="AO454" s="18">
        <f t="shared" si="1090"/>
        <v>10420.6</v>
      </c>
      <c r="AP454" s="18">
        <f t="shared" si="1091"/>
        <v>10420.6</v>
      </c>
      <c r="AQ454" s="18"/>
      <c r="AR454" s="18">
        <f t="shared" si="1093"/>
        <v>10420.6</v>
      </c>
      <c r="AS454" s="18"/>
      <c r="AT454" s="18"/>
      <c r="AU454" s="18"/>
      <c r="AV454" s="18">
        <f t="shared" si="1083"/>
        <v>10420.6</v>
      </c>
      <c r="AW454" s="18">
        <f t="shared" si="1084"/>
        <v>10420.6</v>
      </c>
      <c r="AX454" s="18">
        <f t="shared" si="1085"/>
        <v>10420.6</v>
      </c>
      <c r="AY454" s="18"/>
      <c r="AZ454" s="18"/>
      <c r="BA454" s="18">
        <f t="shared" si="1081"/>
        <v>10420.6</v>
      </c>
      <c r="BB454" s="18">
        <f t="shared" si="1082"/>
        <v>10420.6</v>
      </c>
      <c r="BC454" s="18"/>
      <c r="BD454" s="18"/>
      <c r="BE454" s="18"/>
      <c r="BF454" s="18">
        <f t="shared" si="1071"/>
        <v>10420.6</v>
      </c>
      <c r="BG454" s="18">
        <f t="shared" si="1072"/>
        <v>10420.6</v>
      </c>
      <c r="BH454" s="18">
        <f t="shared" si="1073"/>
        <v>10420.6</v>
      </c>
      <c r="BI454" s="18"/>
      <c r="BJ454" s="25"/>
      <c r="BK454" s="36"/>
    </row>
    <row r="455" spans="1:92" ht="31.2" x14ac:dyDescent="0.3">
      <c r="A455" s="51" t="s">
        <v>1071</v>
      </c>
      <c r="B455" s="50"/>
      <c r="C455" s="51"/>
      <c r="D455" s="51"/>
      <c r="E455" s="14" t="s">
        <v>1066</v>
      </c>
      <c r="F455" s="18">
        <f t="shared" ref="F455:BI457" si="1173">F456</f>
        <v>66.900000000000006</v>
      </c>
      <c r="G455" s="18">
        <f t="shared" si="1173"/>
        <v>0</v>
      </c>
      <c r="H455" s="18">
        <f t="shared" si="1173"/>
        <v>0</v>
      </c>
      <c r="I455" s="18">
        <f t="shared" si="1173"/>
        <v>0</v>
      </c>
      <c r="J455" s="18">
        <f t="shared" si="1173"/>
        <v>0</v>
      </c>
      <c r="K455" s="18">
        <f t="shared" si="1173"/>
        <v>0</v>
      </c>
      <c r="L455" s="18">
        <f t="shared" si="1144"/>
        <v>66.900000000000006</v>
      </c>
      <c r="M455" s="18">
        <f t="shared" si="1145"/>
        <v>0</v>
      </c>
      <c r="N455" s="18">
        <f t="shared" si="1146"/>
        <v>0</v>
      </c>
      <c r="O455" s="18">
        <f t="shared" si="1173"/>
        <v>0</v>
      </c>
      <c r="P455" s="18">
        <f t="shared" si="1173"/>
        <v>0</v>
      </c>
      <c r="Q455" s="18">
        <f t="shared" si="1173"/>
        <v>0</v>
      </c>
      <c r="R455" s="18">
        <f t="shared" si="1111"/>
        <v>66.900000000000006</v>
      </c>
      <c r="S455" s="18">
        <f t="shared" si="1112"/>
        <v>0</v>
      </c>
      <c r="T455" s="18">
        <f t="shared" si="1113"/>
        <v>0</v>
      </c>
      <c r="U455" s="18">
        <f t="shared" si="1173"/>
        <v>0</v>
      </c>
      <c r="V455" s="18">
        <f t="shared" si="1173"/>
        <v>0</v>
      </c>
      <c r="W455" s="18">
        <f t="shared" si="1173"/>
        <v>0</v>
      </c>
      <c r="X455" s="18">
        <f t="shared" si="1114"/>
        <v>66.900000000000006</v>
      </c>
      <c r="Y455" s="18">
        <f t="shared" si="1115"/>
        <v>0</v>
      </c>
      <c r="Z455" s="18">
        <f t="shared" si="1116"/>
        <v>0</v>
      </c>
      <c r="AA455" s="18">
        <f t="shared" si="1173"/>
        <v>0</v>
      </c>
      <c r="AB455" s="18">
        <f t="shared" si="1173"/>
        <v>0</v>
      </c>
      <c r="AC455" s="18">
        <f t="shared" si="1173"/>
        <v>0</v>
      </c>
      <c r="AD455" s="18">
        <f t="shared" si="1117"/>
        <v>66.900000000000006</v>
      </c>
      <c r="AE455" s="18">
        <f t="shared" si="1118"/>
        <v>0</v>
      </c>
      <c r="AF455" s="18">
        <f t="shared" si="1119"/>
        <v>0</v>
      </c>
      <c r="AG455" s="18">
        <f t="shared" si="1173"/>
        <v>0</v>
      </c>
      <c r="AH455" s="18">
        <f t="shared" si="1120"/>
        <v>66.900000000000006</v>
      </c>
      <c r="AI455" s="18">
        <f t="shared" si="1121"/>
        <v>0</v>
      </c>
      <c r="AJ455" s="18">
        <f t="shared" si="1122"/>
        <v>0</v>
      </c>
      <c r="AK455" s="18">
        <f t="shared" si="1173"/>
        <v>0</v>
      </c>
      <c r="AL455" s="18">
        <f t="shared" si="1173"/>
        <v>0</v>
      </c>
      <c r="AM455" s="18">
        <f t="shared" si="1173"/>
        <v>0</v>
      </c>
      <c r="AN455" s="18">
        <f t="shared" si="1089"/>
        <v>66.900000000000006</v>
      </c>
      <c r="AO455" s="18">
        <f t="shared" si="1090"/>
        <v>0</v>
      </c>
      <c r="AP455" s="18">
        <f t="shared" si="1091"/>
        <v>0</v>
      </c>
      <c r="AQ455" s="18">
        <f t="shared" si="1173"/>
        <v>0</v>
      </c>
      <c r="AR455" s="18">
        <f t="shared" si="1093"/>
        <v>66.900000000000006</v>
      </c>
      <c r="AS455" s="18">
        <f t="shared" si="1173"/>
        <v>0</v>
      </c>
      <c r="AT455" s="18">
        <f t="shared" si="1173"/>
        <v>0</v>
      </c>
      <c r="AU455" s="18">
        <f t="shared" si="1173"/>
        <v>0</v>
      </c>
      <c r="AV455" s="18">
        <f t="shared" si="1083"/>
        <v>66.900000000000006</v>
      </c>
      <c r="AW455" s="18">
        <f t="shared" si="1084"/>
        <v>0</v>
      </c>
      <c r="AX455" s="18">
        <f t="shared" si="1085"/>
        <v>0</v>
      </c>
      <c r="AY455" s="18">
        <f t="shared" si="1173"/>
        <v>0</v>
      </c>
      <c r="AZ455" s="18">
        <f t="shared" si="1173"/>
        <v>0</v>
      </c>
      <c r="BA455" s="18">
        <f t="shared" si="1081"/>
        <v>66.900000000000006</v>
      </c>
      <c r="BB455" s="18">
        <f t="shared" si="1082"/>
        <v>0</v>
      </c>
      <c r="BC455" s="18">
        <f t="shared" si="1173"/>
        <v>0</v>
      </c>
      <c r="BD455" s="18">
        <f t="shared" si="1173"/>
        <v>0</v>
      </c>
      <c r="BE455" s="18">
        <f t="shared" si="1173"/>
        <v>0</v>
      </c>
      <c r="BF455" s="18">
        <f t="shared" si="1071"/>
        <v>66.900000000000006</v>
      </c>
      <c r="BG455" s="18">
        <f t="shared" si="1072"/>
        <v>0</v>
      </c>
      <c r="BH455" s="18">
        <f t="shared" si="1073"/>
        <v>0</v>
      </c>
      <c r="BI455" s="18">
        <f t="shared" si="1173"/>
        <v>0</v>
      </c>
      <c r="BJ455" s="25"/>
      <c r="BK455" s="36"/>
    </row>
    <row r="456" spans="1:92" ht="46.8" x14ac:dyDescent="0.3">
      <c r="A456" s="51" t="s">
        <v>1071</v>
      </c>
      <c r="B456" s="50">
        <v>600</v>
      </c>
      <c r="C456" s="51"/>
      <c r="D456" s="51"/>
      <c r="E456" s="14" t="s">
        <v>458</v>
      </c>
      <c r="F456" s="18">
        <f t="shared" si="1173"/>
        <v>66.900000000000006</v>
      </c>
      <c r="G456" s="18">
        <f t="shared" si="1173"/>
        <v>0</v>
      </c>
      <c r="H456" s="18">
        <f t="shared" si="1173"/>
        <v>0</v>
      </c>
      <c r="I456" s="18">
        <f t="shared" si="1173"/>
        <v>0</v>
      </c>
      <c r="J456" s="18">
        <f t="shared" si="1173"/>
        <v>0</v>
      </c>
      <c r="K456" s="18">
        <f t="shared" si="1173"/>
        <v>0</v>
      </c>
      <c r="L456" s="18">
        <f t="shared" si="1144"/>
        <v>66.900000000000006</v>
      </c>
      <c r="M456" s="18">
        <f t="shared" si="1145"/>
        <v>0</v>
      </c>
      <c r="N456" s="18">
        <f t="shared" si="1146"/>
        <v>0</v>
      </c>
      <c r="O456" s="18">
        <f t="shared" si="1173"/>
        <v>0</v>
      </c>
      <c r="P456" s="18">
        <f t="shared" si="1173"/>
        <v>0</v>
      </c>
      <c r="Q456" s="18">
        <f t="shared" si="1173"/>
        <v>0</v>
      </c>
      <c r="R456" s="18">
        <f t="shared" si="1111"/>
        <v>66.900000000000006</v>
      </c>
      <c r="S456" s="18">
        <f t="shared" si="1112"/>
        <v>0</v>
      </c>
      <c r="T456" s="18">
        <f t="shared" si="1113"/>
        <v>0</v>
      </c>
      <c r="U456" s="18">
        <f t="shared" si="1173"/>
        <v>0</v>
      </c>
      <c r="V456" s="18">
        <f t="shared" si="1173"/>
        <v>0</v>
      </c>
      <c r="W456" s="18">
        <f t="shared" si="1173"/>
        <v>0</v>
      </c>
      <c r="X456" s="18">
        <f t="shared" si="1114"/>
        <v>66.900000000000006</v>
      </c>
      <c r="Y456" s="18">
        <f t="shared" si="1115"/>
        <v>0</v>
      </c>
      <c r="Z456" s="18">
        <f t="shared" si="1116"/>
        <v>0</v>
      </c>
      <c r="AA456" s="18">
        <f t="shared" si="1173"/>
        <v>0</v>
      </c>
      <c r="AB456" s="18">
        <f t="shared" si="1173"/>
        <v>0</v>
      </c>
      <c r="AC456" s="18">
        <f t="shared" si="1173"/>
        <v>0</v>
      </c>
      <c r="AD456" s="18">
        <f t="shared" si="1117"/>
        <v>66.900000000000006</v>
      </c>
      <c r="AE456" s="18">
        <f t="shared" si="1118"/>
        <v>0</v>
      </c>
      <c r="AF456" s="18">
        <f t="shared" si="1119"/>
        <v>0</v>
      </c>
      <c r="AG456" s="18">
        <f t="shared" si="1173"/>
        <v>0</v>
      </c>
      <c r="AH456" s="18">
        <f t="shared" si="1120"/>
        <v>66.900000000000006</v>
      </c>
      <c r="AI456" s="18">
        <f t="shared" si="1121"/>
        <v>0</v>
      </c>
      <c r="AJ456" s="18">
        <f t="shared" si="1122"/>
        <v>0</v>
      </c>
      <c r="AK456" s="18">
        <f t="shared" si="1173"/>
        <v>0</v>
      </c>
      <c r="AL456" s="18">
        <f t="shared" si="1173"/>
        <v>0</v>
      </c>
      <c r="AM456" s="18">
        <f t="shared" si="1173"/>
        <v>0</v>
      </c>
      <c r="AN456" s="18">
        <f t="shared" si="1089"/>
        <v>66.900000000000006</v>
      </c>
      <c r="AO456" s="18">
        <f t="shared" si="1090"/>
        <v>0</v>
      </c>
      <c r="AP456" s="18">
        <f t="shared" si="1091"/>
        <v>0</v>
      </c>
      <c r="AQ456" s="18">
        <f t="shared" si="1173"/>
        <v>0</v>
      </c>
      <c r="AR456" s="18">
        <f t="shared" si="1093"/>
        <v>66.900000000000006</v>
      </c>
      <c r="AS456" s="18">
        <f t="shared" si="1173"/>
        <v>0</v>
      </c>
      <c r="AT456" s="18">
        <f t="shared" si="1173"/>
        <v>0</v>
      </c>
      <c r="AU456" s="18">
        <f t="shared" si="1173"/>
        <v>0</v>
      </c>
      <c r="AV456" s="18">
        <f t="shared" si="1083"/>
        <v>66.900000000000006</v>
      </c>
      <c r="AW456" s="18">
        <f t="shared" si="1084"/>
        <v>0</v>
      </c>
      <c r="AX456" s="18">
        <f t="shared" si="1085"/>
        <v>0</v>
      </c>
      <c r="AY456" s="18">
        <f t="shared" si="1173"/>
        <v>0</v>
      </c>
      <c r="AZ456" s="18">
        <f t="shared" si="1173"/>
        <v>0</v>
      </c>
      <c r="BA456" s="18">
        <f t="shared" si="1081"/>
        <v>66.900000000000006</v>
      </c>
      <c r="BB456" s="18">
        <f t="shared" si="1082"/>
        <v>0</v>
      </c>
      <c r="BC456" s="18">
        <f t="shared" si="1173"/>
        <v>0</v>
      </c>
      <c r="BD456" s="18">
        <f t="shared" si="1173"/>
        <v>0</v>
      </c>
      <c r="BE456" s="18">
        <f t="shared" si="1173"/>
        <v>0</v>
      </c>
      <c r="BF456" s="18">
        <f t="shared" si="1071"/>
        <v>66.900000000000006</v>
      </c>
      <c r="BG456" s="18">
        <f t="shared" si="1072"/>
        <v>0</v>
      </c>
      <c r="BH456" s="18">
        <f t="shared" si="1073"/>
        <v>0</v>
      </c>
      <c r="BI456" s="18">
        <f t="shared" si="1173"/>
        <v>0</v>
      </c>
      <c r="BJ456" s="25"/>
      <c r="BK456" s="36"/>
    </row>
    <row r="457" spans="1:92" x14ac:dyDescent="0.3">
      <c r="A457" s="51" t="s">
        <v>1071</v>
      </c>
      <c r="B457" s="50">
        <v>620</v>
      </c>
      <c r="C457" s="51"/>
      <c r="D457" s="51"/>
      <c r="E457" s="14" t="s">
        <v>473</v>
      </c>
      <c r="F457" s="18">
        <f t="shared" si="1173"/>
        <v>66.900000000000006</v>
      </c>
      <c r="G457" s="18">
        <f t="shared" si="1173"/>
        <v>0</v>
      </c>
      <c r="H457" s="18">
        <f t="shared" si="1173"/>
        <v>0</v>
      </c>
      <c r="I457" s="18">
        <f t="shared" si="1173"/>
        <v>0</v>
      </c>
      <c r="J457" s="18">
        <f t="shared" si="1173"/>
        <v>0</v>
      </c>
      <c r="K457" s="18">
        <f t="shared" si="1173"/>
        <v>0</v>
      </c>
      <c r="L457" s="18">
        <f t="shared" si="1144"/>
        <v>66.900000000000006</v>
      </c>
      <c r="M457" s="18">
        <f t="shared" si="1145"/>
        <v>0</v>
      </c>
      <c r="N457" s="18">
        <f t="shared" si="1146"/>
        <v>0</v>
      </c>
      <c r="O457" s="18">
        <f t="shared" si="1173"/>
        <v>0</v>
      </c>
      <c r="P457" s="18">
        <f t="shared" si="1173"/>
        <v>0</v>
      </c>
      <c r="Q457" s="18">
        <f t="shared" si="1173"/>
        <v>0</v>
      </c>
      <c r="R457" s="18">
        <f t="shared" si="1111"/>
        <v>66.900000000000006</v>
      </c>
      <c r="S457" s="18">
        <f t="shared" si="1112"/>
        <v>0</v>
      </c>
      <c r="T457" s="18">
        <f t="shared" si="1113"/>
        <v>0</v>
      </c>
      <c r="U457" s="18">
        <f t="shared" si="1173"/>
        <v>0</v>
      </c>
      <c r="V457" s="18">
        <f t="shared" si="1173"/>
        <v>0</v>
      </c>
      <c r="W457" s="18">
        <f t="shared" si="1173"/>
        <v>0</v>
      </c>
      <c r="X457" s="18">
        <f t="shared" si="1114"/>
        <v>66.900000000000006</v>
      </c>
      <c r="Y457" s="18">
        <f t="shared" si="1115"/>
        <v>0</v>
      </c>
      <c r="Z457" s="18">
        <f t="shared" si="1116"/>
        <v>0</v>
      </c>
      <c r="AA457" s="18">
        <f t="shared" si="1173"/>
        <v>0</v>
      </c>
      <c r="AB457" s="18">
        <f t="shared" si="1173"/>
        <v>0</v>
      </c>
      <c r="AC457" s="18">
        <f t="shared" si="1173"/>
        <v>0</v>
      </c>
      <c r="AD457" s="18">
        <f t="shared" si="1117"/>
        <v>66.900000000000006</v>
      </c>
      <c r="AE457" s="18">
        <f t="shared" si="1118"/>
        <v>0</v>
      </c>
      <c r="AF457" s="18">
        <f t="shared" si="1119"/>
        <v>0</v>
      </c>
      <c r="AG457" s="18">
        <f t="shared" si="1173"/>
        <v>0</v>
      </c>
      <c r="AH457" s="18">
        <f t="shared" si="1120"/>
        <v>66.900000000000006</v>
      </c>
      <c r="AI457" s="18">
        <f t="shared" si="1121"/>
        <v>0</v>
      </c>
      <c r="AJ457" s="18">
        <f t="shared" si="1122"/>
        <v>0</v>
      </c>
      <c r="AK457" s="18">
        <f t="shared" si="1173"/>
        <v>0</v>
      </c>
      <c r="AL457" s="18">
        <f t="shared" si="1173"/>
        <v>0</v>
      </c>
      <c r="AM457" s="18">
        <f t="shared" si="1173"/>
        <v>0</v>
      </c>
      <c r="AN457" s="18">
        <f t="shared" si="1089"/>
        <v>66.900000000000006</v>
      </c>
      <c r="AO457" s="18">
        <f t="shared" si="1090"/>
        <v>0</v>
      </c>
      <c r="AP457" s="18">
        <f t="shared" si="1091"/>
        <v>0</v>
      </c>
      <c r="AQ457" s="18">
        <f t="shared" si="1173"/>
        <v>0</v>
      </c>
      <c r="AR457" s="18">
        <f t="shared" si="1093"/>
        <v>66.900000000000006</v>
      </c>
      <c r="AS457" s="18">
        <f t="shared" si="1173"/>
        <v>0</v>
      </c>
      <c r="AT457" s="18">
        <f t="shared" si="1173"/>
        <v>0</v>
      </c>
      <c r="AU457" s="18">
        <f t="shared" si="1173"/>
        <v>0</v>
      </c>
      <c r="AV457" s="18">
        <f t="shared" si="1083"/>
        <v>66.900000000000006</v>
      </c>
      <c r="AW457" s="18">
        <f t="shared" si="1084"/>
        <v>0</v>
      </c>
      <c r="AX457" s="18">
        <f t="shared" si="1085"/>
        <v>0</v>
      </c>
      <c r="AY457" s="18">
        <f t="shared" si="1173"/>
        <v>0</v>
      </c>
      <c r="AZ457" s="18">
        <f t="shared" si="1173"/>
        <v>0</v>
      </c>
      <c r="BA457" s="18">
        <f t="shared" si="1081"/>
        <v>66.900000000000006</v>
      </c>
      <c r="BB457" s="18">
        <f t="shared" si="1082"/>
        <v>0</v>
      </c>
      <c r="BC457" s="18">
        <f t="shared" si="1173"/>
        <v>0</v>
      </c>
      <c r="BD457" s="18">
        <f t="shared" si="1173"/>
        <v>0</v>
      </c>
      <c r="BE457" s="18">
        <f t="shared" si="1173"/>
        <v>0</v>
      </c>
      <c r="BF457" s="18">
        <f t="shared" si="1071"/>
        <v>66.900000000000006</v>
      </c>
      <c r="BG457" s="18">
        <f t="shared" si="1072"/>
        <v>0</v>
      </c>
      <c r="BH457" s="18">
        <f t="shared" si="1073"/>
        <v>0</v>
      </c>
      <c r="BI457" s="18">
        <f t="shared" si="1173"/>
        <v>0</v>
      </c>
      <c r="BJ457" s="25"/>
      <c r="BK457" s="36"/>
    </row>
    <row r="458" spans="1:92" x14ac:dyDescent="0.3">
      <c r="A458" s="51" t="s">
        <v>1071</v>
      </c>
      <c r="B458" s="50">
        <v>620</v>
      </c>
      <c r="C458" s="51" t="s">
        <v>23</v>
      </c>
      <c r="D458" s="51" t="s">
        <v>5</v>
      </c>
      <c r="E458" s="14" t="s">
        <v>442</v>
      </c>
      <c r="F458" s="18">
        <v>66.900000000000006</v>
      </c>
      <c r="G458" s="18">
        <v>0</v>
      </c>
      <c r="H458" s="18">
        <v>0</v>
      </c>
      <c r="I458" s="18"/>
      <c r="J458" s="18"/>
      <c r="K458" s="18"/>
      <c r="L458" s="18">
        <f t="shared" si="1144"/>
        <v>66.900000000000006</v>
      </c>
      <c r="M458" s="18">
        <f t="shared" si="1145"/>
        <v>0</v>
      </c>
      <c r="N458" s="18">
        <f t="shared" si="1146"/>
        <v>0</v>
      </c>
      <c r="O458" s="18"/>
      <c r="P458" s="18"/>
      <c r="Q458" s="18"/>
      <c r="R458" s="18">
        <f t="shared" si="1111"/>
        <v>66.900000000000006</v>
      </c>
      <c r="S458" s="18">
        <f t="shared" si="1112"/>
        <v>0</v>
      </c>
      <c r="T458" s="18">
        <f t="shared" si="1113"/>
        <v>0</v>
      </c>
      <c r="U458" s="18"/>
      <c r="V458" s="18"/>
      <c r="W458" s="18"/>
      <c r="X458" s="18">
        <f t="shared" si="1114"/>
        <v>66.900000000000006</v>
      </c>
      <c r="Y458" s="18">
        <f t="shared" si="1115"/>
        <v>0</v>
      </c>
      <c r="Z458" s="18">
        <f t="shared" si="1116"/>
        <v>0</v>
      </c>
      <c r="AA458" s="18"/>
      <c r="AB458" s="18"/>
      <c r="AC458" s="18"/>
      <c r="AD458" s="18">
        <f t="shared" si="1117"/>
        <v>66.900000000000006</v>
      </c>
      <c r="AE458" s="18">
        <f t="shared" si="1118"/>
        <v>0</v>
      </c>
      <c r="AF458" s="18">
        <f t="shared" si="1119"/>
        <v>0</v>
      </c>
      <c r="AG458" s="18"/>
      <c r="AH458" s="18">
        <f t="shared" si="1120"/>
        <v>66.900000000000006</v>
      </c>
      <c r="AI458" s="18">
        <f t="shared" si="1121"/>
        <v>0</v>
      </c>
      <c r="AJ458" s="18">
        <f t="shared" si="1122"/>
        <v>0</v>
      </c>
      <c r="AK458" s="18"/>
      <c r="AL458" s="18"/>
      <c r="AM458" s="18"/>
      <c r="AN458" s="18">
        <f t="shared" si="1089"/>
        <v>66.900000000000006</v>
      </c>
      <c r="AO458" s="18">
        <f t="shared" si="1090"/>
        <v>0</v>
      </c>
      <c r="AP458" s="18">
        <f t="shared" si="1091"/>
        <v>0</v>
      </c>
      <c r="AQ458" s="18"/>
      <c r="AR458" s="18">
        <f t="shared" si="1093"/>
        <v>66.900000000000006</v>
      </c>
      <c r="AS458" s="18"/>
      <c r="AT458" s="18"/>
      <c r="AU458" s="18"/>
      <c r="AV458" s="18">
        <f t="shared" si="1083"/>
        <v>66.900000000000006</v>
      </c>
      <c r="AW458" s="18">
        <f t="shared" si="1084"/>
        <v>0</v>
      </c>
      <c r="AX458" s="18">
        <f t="shared" si="1085"/>
        <v>0</v>
      </c>
      <c r="AY458" s="18"/>
      <c r="AZ458" s="18"/>
      <c r="BA458" s="18">
        <f t="shared" si="1081"/>
        <v>66.900000000000006</v>
      </c>
      <c r="BB458" s="18">
        <f t="shared" si="1082"/>
        <v>0</v>
      </c>
      <c r="BC458" s="18"/>
      <c r="BD458" s="18"/>
      <c r="BE458" s="18"/>
      <c r="BF458" s="18">
        <f t="shared" si="1071"/>
        <v>66.900000000000006</v>
      </c>
      <c r="BG458" s="18">
        <f t="shared" si="1072"/>
        <v>0</v>
      </c>
      <c r="BH458" s="18">
        <f t="shared" si="1073"/>
        <v>0</v>
      </c>
      <c r="BI458" s="18"/>
      <c r="BJ458" s="25"/>
      <c r="BK458" s="36"/>
    </row>
    <row r="459" spans="1:92" s="9" customFormat="1" ht="31.2" x14ac:dyDescent="0.3">
      <c r="A459" s="8" t="s">
        <v>84</v>
      </c>
      <c r="B459" s="13"/>
      <c r="C459" s="8"/>
      <c r="D459" s="8"/>
      <c r="E459" s="49" t="s">
        <v>736</v>
      </c>
      <c r="F459" s="12">
        <f>F460+F491</f>
        <v>500462.5</v>
      </c>
      <c r="G459" s="12">
        <f t="shared" ref="G459:BI459" si="1174">G460+G491</f>
        <v>41660.9</v>
      </c>
      <c r="H459" s="12">
        <f t="shared" si="1174"/>
        <v>41660.9</v>
      </c>
      <c r="I459" s="12">
        <f t="shared" ref="I459:K459" si="1175">I460+I491</f>
        <v>0</v>
      </c>
      <c r="J459" s="12">
        <f t="shared" si="1175"/>
        <v>0</v>
      </c>
      <c r="K459" s="12">
        <f t="shared" si="1175"/>
        <v>0</v>
      </c>
      <c r="L459" s="12">
        <f t="shared" si="1144"/>
        <v>500462.5</v>
      </c>
      <c r="M459" s="12">
        <f t="shared" si="1145"/>
        <v>41660.9</v>
      </c>
      <c r="N459" s="12">
        <f t="shared" si="1146"/>
        <v>41660.9</v>
      </c>
      <c r="O459" s="12">
        <f t="shared" ref="O459:Q459" si="1176">O460+O491</f>
        <v>25643.728999999999</v>
      </c>
      <c r="P459" s="12">
        <f t="shared" si="1176"/>
        <v>0</v>
      </c>
      <c r="Q459" s="12">
        <f t="shared" si="1176"/>
        <v>0</v>
      </c>
      <c r="R459" s="12">
        <f t="shared" si="1111"/>
        <v>526106.22900000005</v>
      </c>
      <c r="S459" s="12">
        <f t="shared" si="1112"/>
        <v>41660.9</v>
      </c>
      <c r="T459" s="12">
        <f t="shared" si="1113"/>
        <v>41660.9</v>
      </c>
      <c r="U459" s="12">
        <f t="shared" ref="U459:W459" si="1177">U460+U491</f>
        <v>-361.59899999999999</v>
      </c>
      <c r="V459" s="12">
        <f t="shared" si="1177"/>
        <v>0</v>
      </c>
      <c r="W459" s="12">
        <f t="shared" si="1177"/>
        <v>0</v>
      </c>
      <c r="X459" s="12">
        <f t="shared" si="1114"/>
        <v>525744.63</v>
      </c>
      <c r="Y459" s="12">
        <f t="shared" si="1115"/>
        <v>41660.9</v>
      </c>
      <c r="Z459" s="12">
        <f t="shared" si="1116"/>
        <v>41660.9</v>
      </c>
      <c r="AA459" s="12">
        <f t="shared" ref="AA459:AB459" si="1178">AA460+AA491</f>
        <v>0</v>
      </c>
      <c r="AB459" s="12">
        <f t="shared" si="1178"/>
        <v>0</v>
      </c>
      <c r="AC459" s="12">
        <f t="shared" ref="AC459" si="1179">AC460+AC491</f>
        <v>0</v>
      </c>
      <c r="AD459" s="18">
        <f t="shared" si="1117"/>
        <v>525744.63</v>
      </c>
      <c r="AE459" s="18">
        <f t="shared" si="1118"/>
        <v>41660.9</v>
      </c>
      <c r="AF459" s="18">
        <f t="shared" si="1119"/>
        <v>41660.9</v>
      </c>
      <c r="AG459" s="12">
        <f t="shared" ref="AG459" si="1180">AG460+AG491</f>
        <v>0</v>
      </c>
      <c r="AH459" s="12">
        <f t="shared" si="1120"/>
        <v>525744.63</v>
      </c>
      <c r="AI459" s="12">
        <f t="shared" si="1121"/>
        <v>41660.9</v>
      </c>
      <c r="AJ459" s="12">
        <f t="shared" si="1122"/>
        <v>41660.9</v>
      </c>
      <c r="AK459" s="12">
        <f t="shared" ref="AK459:AM459" si="1181">AK460+AK491</f>
        <v>0</v>
      </c>
      <c r="AL459" s="12">
        <f t="shared" si="1181"/>
        <v>0</v>
      </c>
      <c r="AM459" s="12">
        <f t="shared" si="1181"/>
        <v>0</v>
      </c>
      <c r="AN459" s="12">
        <f t="shared" si="1089"/>
        <v>525744.63</v>
      </c>
      <c r="AO459" s="12">
        <f t="shared" si="1090"/>
        <v>41660.9</v>
      </c>
      <c r="AP459" s="12">
        <f t="shared" si="1091"/>
        <v>41660.9</v>
      </c>
      <c r="AQ459" s="12">
        <f t="shared" ref="AQ459" si="1182">AQ460+AQ491</f>
        <v>0</v>
      </c>
      <c r="AR459" s="12">
        <f t="shared" si="1093"/>
        <v>525744.63</v>
      </c>
      <c r="AS459" s="12">
        <f t="shared" ref="AS459:AU459" si="1183">AS460+AS491</f>
        <v>4496.3010000000004</v>
      </c>
      <c r="AT459" s="12">
        <f t="shared" si="1183"/>
        <v>0</v>
      </c>
      <c r="AU459" s="12">
        <f t="shared" si="1183"/>
        <v>0</v>
      </c>
      <c r="AV459" s="12">
        <f t="shared" si="1083"/>
        <v>530240.93099999998</v>
      </c>
      <c r="AW459" s="12">
        <f t="shared" si="1084"/>
        <v>41660.9</v>
      </c>
      <c r="AX459" s="12">
        <f t="shared" si="1085"/>
        <v>41660.9</v>
      </c>
      <c r="AY459" s="12">
        <f t="shared" ref="AY459:AZ459" si="1184">AY460+AY491</f>
        <v>0</v>
      </c>
      <c r="AZ459" s="12">
        <f t="shared" si="1184"/>
        <v>0</v>
      </c>
      <c r="BA459" s="18">
        <f t="shared" si="1081"/>
        <v>530240.93099999998</v>
      </c>
      <c r="BB459" s="18">
        <f t="shared" si="1082"/>
        <v>41660.9</v>
      </c>
      <c r="BC459" s="12">
        <f t="shared" ref="BC459:BE459" si="1185">BC460+BC491</f>
        <v>238.7</v>
      </c>
      <c r="BD459" s="12">
        <f t="shared" si="1185"/>
        <v>0</v>
      </c>
      <c r="BE459" s="12">
        <f t="shared" si="1185"/>
        <v>0</v>
      </c>
      <c r="BF459" s="12">
        <f t="shared" si="1071"/>
        <v>530479.63099999994</v>
      </c>
      <c r="BG459" s="12">
        <f t="shared" si="1072"/>
        <v>41660.9</v>
      </c>
      <c r="BH459" s="12">
        <f t="shared" si="1073"/>
        <v>41660.9</v>
      </c>
      <c r="BI459" s="12">
        <f t="shared" si="1174"/>
        <v>0</v>
      </c>
      <c r="BJ459" s="25"/>
      <c r="BK459" s="34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</row>
    <row r="460" spans="1:92" s="11" customFormat="1" ht="46.8" x14ac:dyDescent="0.3">
      <c r="A460" s="10" t="s">
        <v>85</v>
      </c>
      <c r="B460" s="16"/>
      <c r="C460" s="10"/>
      <c r="D460" s="10"/>
      <c r="E460" s="15" t="s">
        <v>737</v>
      </c>
      <c r="F460" s="17">
        <f>F461+F484</f>
        <v>477160.3</v>
      </c>
      <c r="G460" s="17">
        <f t="shared" ref="G460:BI460" si="1186">G461+G484</f>
        <v>18358.7</v>
      </c>
      <c r="H460" s="17">
        <f t="shared" si="1186"/>
        <v>18358.7</v>
      </c>
      <c r="I460" s="17">
        <f t="shared" ref="I460:K460" si="1187">I461+I484</f>
        <v>0</v>
      </c>
      <c r="J460" s="17">
        <f t="shared" si="1187"/>
        <v>0</v>
      </c>
      <c r="K460" s="17">
        <f t="shared" si="1187"/>
        <v>0</v>
      </c>
      <c r="L460" s="17">
        <f t="shared" si="1144"/>
        <v>477160.3</v>
      </c>
      <c r="M460" s="17">
        <f t="shared" si="1145"/>
        <v>18358.7</v>
      </c>
      <c r="N460" s="17">
        <f t="shared" si="1146"/>
        <v>18358.7</v>
      </c>
      <c r="O460" s="17">
        <f t="shared" ref="O460:Q460" si="1188">O461+O484</f>
        <v>25643.728999999999</v>
      </c>
      <c r="P460" s="17">
        <f t="shared" si="1188"/>
        <v>0</v>
      </c>
      <c r="Q460" s="17">
        <f t="shared" si="1188"/>
        <v>0</v>
      </c>
      <c r="R460" s="17">
        <f t="shared" si="1111"/>
        <v>502804.02899999998</v>
      </c>
      <c r="S460" s="17">
        <f t="shared" si="1112"/>
        <v>18358.7</v>
      </c>
      <c r="T460" s="17">
        <f t="shared" si="1113"/>
        <v>18358.7</v>
      </c>
      <c r="U460" s="17">
        <f t="shared" ref="U460:W460" si="1189">U461+U484</f>
        <v>-361.59899999999999</v>
      </c>
      <c r="V460" s="17">
        <f t="shared" si="1189"/>
        <v>0</v>
      </c>
      <c r="W460" s="17">
        <f t="shared" si="1189"/>
        <v>0</v>
      </c>
      <c r="X460" s="17">
        <f t="shared" si="1114"/>
        <v>502442.43</v>
      </c>
      <c r="Y460" s="17">
        <f t="shared" si="1115"/>
        <v>18358.7</v>
      </c>
      <c r="Z460" s="17">
        <f t="shared" si="1116"/>
        <v>18358.7</v>
      </c>
      <c r="AA460" s="17">
        <f t="shared" ref="AA460:AB460" si="1190">AA461+AA484</f>
        <v>0</v>
      </c>
      <c r="AB460" s="17">
        <f t="shared" si="1190"/>
        <v>0</v>
      </c>
      <c r="AC460" s="17">
        <f t="shared" ref="AC460" si="1191">AC461+AC484</f>
        <v>0</v>
      </c>
      <c r="AD460" s="18">
        <f t="shared" si="1117"/>
        <v>502442.43</v>
      </c>
      <c r="AE460" s="18">
        <f t="shared" si="1118"/>
        <v>18358.7</v>
      </c>
      <c r="AF460" s="18">
        <f t="shared" si="1119"/>
        <v>18358.7</v>
      </c>
      <c r="AG460" s="17">
        <f t="shared" ref="AG460" si="1192">AG461+AG484</f>
        <v>0</v>
      </c>
      <c r="AH460" s="17">
        <f t="shared" si="1120"/>
        <v>502442.43</v>
      </c>
      <c r="AI460" s="17">
        <f t="shared" si="1121"/>
        <v>18358.7</v>
      </c>
      <c r="AJ460" s="17">
        <f t="shared" si="1122"/>
        <v>18358.7</v>
      </c>
      <c r="AK460" s="17">
        <f t="shared" ref="AK460:AM460" si="1193">AK461+AK484</f>
        <v>0</v>
      </c>
      <c r="AL460" s="17">
        <f t="shared" si="1193"/>
        <v>0</v>
      </c>
      <c r="AM460" s="17">
        <f t="shared" si="1193"/>
        <v>0</v>
      </c>
      <c r="AN460" s="17">
        <f t="shared" si="1089"/>
        <v>502442.43</v>
      </c>
      <c r="AO460" s="17">
        <f t="shared" si="1090"/>
        <v>18358.7</v>
      </c>
      <c r="AP460" s="17">
        <f t="shared" si="1091"/>
        <v>18358.7</v>
      </c>
      <c r="AQ460" s="17">
        <f t="shared" ref="AQ460" si="1194">AQ461+AQ484</f>
        <v>0</v>
      </c>
      <c r="AR460" s="17">
        <f t="shared" si="1093"/>
        <v>502442.43</v>
      </c>
      <c r="AS460" s="17">
        <f t="shared" ref="AS460:AU460" si="1195">AS461+AS484</f>
        <v>-3.6480000000000001</v>
      </c>
      <c r="AT460" s="17">
        <f t="shared" si="1195"/>
        <v>0</v>
      </c>
      <c r="AU460" s="17">
        <f t="shared" si="1195"/>
        <v>0</v>
      </c>
      <c r="AV460" s="17">
        <f t="shared" si="1083"/>
        <v>502438.78200000001</v>
      </c>
      <c r="AW460" s="17">
        <f t="shared" si="1084"/>
        <v>18358.7</v>
      </c>
      <c r="AX460" s="17">
        <f t="shared" si="1085"/>
        <v>18358.7</v>
      </c>
      <c r="AY460" s="17">
        <f t="shared" ref="AY460:AZ460" si="1196">AY461+AY484</f>
        <v>0</v>
      </c>
      <c r="AZ460" s="17">
        <f t="shared" si="1196"/>
        <v>0</v>
      </c>
      <c r="BA460" s="18">
        <f t="shared" si="1081"/>
        <v>502438.78200000001</v>
      </c>
      <c r="BB460" s="18">
        <f t="shared" si="1082"/>
        <v>18358.7</v>
      </c>
      <c r="BC460" s="17">
        <f t="shared" ref="BC460:BE460" si="1197">BC461+BC484</f>
        <v>238.7</v>
      </c>
      <c r="BD460" s="17">
        <f t="shared" si="1197"/>
        <v>0</v>
      </c>
      <c r="BE460" s="17">
        <f t="shared" si="1197"/>
        <v>0</v>
      </c>
      <c r="BF460" s="17">
        <f t="shared" si="1071"/>
        <v>502677.48200000002</v>
      </c>
      <c r="BG460" s="17">
        <f t="shared" si="1072"/>
        <v>18358.7</v>
      </c>
      <c r="BH460" s="17">
        <f t="shared" si="1073"/>
        <v>18358.7</v>
      </c>
      <c r="BI460" s="17">
        <f t="shared" si="1186"/>
        <v>0</v>
      </c>
      <c r="BJ460" s="25"/>
      <c r="BK460" s="35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</row>
    <row r="461" spans="1:92" ht="31.2" x14ac:dyDescent="0.3">
      <c r="A461" s="51" t="s">
        <v>86</v>
      </c>
      <c r="B461" s="50"/>
      <c r="C461" s="51"/>
      <c r="D461" s="51"/>
      <c r="E461" s="14" t="s">
        <v>738</v>
      </c>
      <c r="F461" s="18">
        <f>F462+F470+F480+F466</f>
        <v>18418.5</v>
      </c>
      <c r="G461" s="18">
        <f t="shared" ref="G461:BI461" si="1198">G462+G470+G480+G466</f>
        <v>18358.7</v>
      </c>
      <c r="H461" s="18">
        <f t="shared" si="1198"/>
        <v>18358.7</v>
      </c>
      <c r="I461" s="18">
        <f t="shared" ref="I461:K461" si="1199">I462+I470+I480+I466</f>
        <v>0</v>
      </c>
      <c r="J461" s="18">
        <f t="shared" si="1199"/>
        <v>0</v>
      </c>
      <c r="K461" s="18">
        <f t="shared" si="1199"/>
        <v>0</v>
      </c>
      <c r="L461" s="18">
        <f t="shared" si="1144"/>
        <v>18418.5</v>
      </c>
      <c r="M461" s="18">
        <f t="shared" si="1145"/>
        <v>18358.7</v>
      </c>
      <c r="N461" s="18">
        <f t="shared" si="1146"/>
        <v>18358.7</v>
      </c>
      <c r="O461" s="18">
        <f t="shared" ref="O461:Q461" si="1200">O462+O470+O480+O466</f>
        <v>0</v>
      </c>
      <c r="P461" s="18">
        <f t="shared" si="1200"/>
        <v>0</v>
      </c>
      <c r="Q461" s="18">
        <f t="shared" si="1200"/>
        <v>0</v>
      </c>
      <c r="R461" s="18">
        <f t="shared" si="1111"/>
        <v>18418.5</v>
      </c>
      <c r="S461" s="18">
        <f t="shared" si="1112"/>
        <v>18358.7</v>
      </c>
      <c r="T461" s="18">
        <f t="shared" si="1113"/>
        <v>18358.7</v>
      </c>
      <c r="U461" s="18">
        <f t="shared" ref="U461:W461" si="1201">U462+U470+U480+U466</f>
        <v>0</v>
      </c>
      <c r="V461" s="18">
        <f t="shared" si="1201"/>
        <v>0</v>
      </c>
      <c r="W461" s="18">
        <f t="shared" si="1201"/>
        <v>0</v>
      </c>
      <c r="X461" s="18">
        <f t="shared" si="1114"/>
        <v>18418.5</v>
      </c>
      <c r="Y461" s="18">
        <f t="shared" si="1115"/>
        <v>18358.7</v>
      </c>
      <c r="Z461" s="18">
        <f t="shared" si="1116"/>
        <v>18358.7</v>
      </c>
      <c r="AA461" s="18">
        <f t="shared" ref="AA461:AB461" si="1202">AA462+AA470+AA480+AA466</f>
        <v>0</v>
      </c>
      <c r="AB461" s="18">
        <f t="shared" si="1202"/>
        <v>0</v>
      </c>
      <c r="AC461" s="18">
        <f t="shared" ref="AC461" si="1203">AC462+AC470+AC480+AC466</f>
        <v>0</v>
      </c>
      <c r="AD461" s="18">
        <f t="shared" si="1117"/>
        <v>18418.5</v>
      </c>
      <c r="AE461" s="18">
        <f t="shared" si="1118"/>
        <v>18358.7</v>
      </c>
      <c r="AF461" s="18">
        <f t="shared" si="1119"/>
        <v>18358.7</v>
      </c>
      <c r="AG461" s="18">
        <f t="shared" ref="AG461" si="1204">AG462+AG470+AG480+AG466</f>
        <v>0</v>
      </c>
      <c r="AH461" s="18">
        <f t="shared" si="1120"/>
        <v>18418.5</v>
      </c>
      <c r="AI461" s="18">
        <f t="shared" si="1121"/>
        <v>18358.7</v>
      </c>
      <c r="AJ461" s="18">
        <f t="shared" si="1122"/>
        <v>18358.7</v>
      </c>
      <c r="AK461" s="18">
        <f t="shared" ref="AK461:AM461" si="1205">AK462+AK470+AK480+AK466</f>
        <v>0</v>
      </c>
      <c r="AL461" s="18">
        <f t="shared" si="1205"/>
        <v>0</v>
      </c>
      <c r="AM461" s="18">
        <f t="shared" si="1205"/>
        <v>0</v>
      </c>
      <c r="AN461" s="18">
        <f t="shared" si="1089"/>
        <v>18418.5</v>
      </c>
      <c r="AO461" s="18">
        <f t="shared" si="1090"/>
        <v>18358.7</v>
      </c>
      <c r="AP461" s="18">
        <f t="shared" si="1091"/>
        <v>18358.7</v>
      </c>
      <c r="AQ461" s="18">
        <f t="shared" ref="AQ461" si="1206">AQ462+AQ470+AQ480+AQ466</f>
        <v>0</v>
      </c>
      <c r="AR461" s="18">
        <f t="shared" si="1093"/>
        <v>18418.5</v>
      </c>
      <c r="AS461" s="18">
        <f t="shared" ref="AS461:AU461" si="1207">AS462+AS470+AS480+AS466</f>
        <v>-3.6480000000000001</v>
      </c>
      <c r="AT461" s="18">
        <f t="shared" si="1207"/>
        <v>0</v>
      </c>
      <c r="AU461" s="18">
        <f t="shared" si="1207"/>
        <v>0</v>
      </c>
      <c r="AV461" s="18">
        <f t="shared" si="1083"/>
        <v>18414.851999999999</v>
      </c>
      <c r="AW461" s="18">
        <f t="shared" si="1084"/>
        <v>18358.7</v>
      </c>
      <c r="AX461" s="18">
        <f t="shared" si="1085"/>
        <v>18358.7</v>
      </c>
      <c r="AY461" s="18">
        <f t="shared" ref="AY461:AZ461" si="1208">AY462+AY470+AY480+AY466</f>
        <v>0</v>
      </c>
      <c r="AZ461" s="18">
        <f t="shared" si="1208"/>
        <v>0</v>
      </c>
      <c r="BA461" s="18">
        <f t="shared" si="1081"/>
        <v>18414.851999999999</v>
      </c>
      <c r="BB461" s="18">
        <f t="shared" si="1082"/>
        <v>18358.7</v>
      </c>
      <c r="BC461" s="18">
        <f t="shared" ref="BC461:BE461" si="1209">BC462+BC470+BC480+BC466</f>
        <v>238.7</v>
      </c>
      <c r="BD461" s="18">
        <f t="shared" si="1209"/>
        <v>0</v>
      </c>
      <c r="BE461" s="18">
        <f t="shared" si="1209"/>
        <v>0</v>
      </c>
      <c r="BF461" s="18">
        <f t="shared" si="1071"/>
        <v>18653.552</v>
      </c>
      <c r="BG461" s="18">
        <f t="shared" si="1072"/>
        <v>18358.7</v>
      </c>
      <c r="BH461" s="18">
        <f t="shared" si="1073"/>
        <v>18358.7</v>
      </c>
      <c r="BI461" s="18">
        <f t="shared" si="1198"/>
        <v>0</v>
      </c>
      <c r="BJ461" s="25"/>
      <c r="BK461" s="36"/>
    </row>
    <row r="462" spans="1:92" ht="46.8" x14ac:dyDescent="0.3">
      <c r="A462" s="51" t="s">
        <v>81</v>
      </c>
      <c r="B462" s="50"/>
      <c r="C462" s="51"/>
      <c r="D462" s="51"/>
      <c r="E462" s="14" t="s">
        <v>501</v>
      </c>
      <c r="F462" s="18">
        <f t="shared" ref="F462:BI464" si="1210">F463</f>
        <v>14231.5</v>
      </c>
      <c r="G462" s="18">
        <f t="shared" si="1210"/>
        <v>14231.5</v>
      </c>
      <c r="H462" s="18">
        <f t="shared" si="1210"/>
        <v>14231.5</v>
      </c>
      <c r="I462" s="18">
        <f t="shared" si="1210"/>
        <v>0</v>
      </c>
      <c r="J462" s="18">
        <f t="shared" si="1210"/>
        <v>0</v>
      </c>
      <c r="K462" s="18">
        <f t="shared" si="1210"/>
        <v>0</v>
      </c>
      <c r="L462" s="18">
        <f t="shared" si="1144"/>
        <v>14231.5</v>
      </c>
      <c r="M462" s="18">
        <f t="shared" si="1145"/>
        <v>14231.5</v>
      </c>
      <c r="N462" s="18">
        <f t="shared" si="1146"/>
        <v>14231.5</v>
      </c>
      <c r="O462" s="18">
        <f t="shared" si="1210"/>
        <v>0</v>
      </c>
      <c r="P462" s="18">
        <f t="shared" si="1210"/>
        <v>0</v>
      </c>
      <c r="Q462" s="18">
        <f t="shared" si="1210"/>
        <v>0</v>
      </c>
      <c r="R462" s="18">
        <f t="shared" si="1111"/>
        <v>14231.5</v>
      </c>
      <c r="S462" s="18">
        <f t="shared" si="1112"/>
        <v>14231.5</v>
      </c>
      <c r="T462" s="18">
        <f t="shared" si="1113"/>
        <v>14231.5</v>
      </c>
      <c r="U462" s="18">
        <f t="shared" si="1210"/>
        <v>0</v>
      </c>
      <c r="V462" s="18">
        <f t="shared" si="1210"/>
        <v>0</v>
      </c>
      <c r="W462" s="18">
        <f t="shared" si="1210"/>
        <v>0</v>
      </c>
      <c r="X462" s="18">
        <f t="shared" si="1114"/>
        <v>14231.5</v>
      </c>
      <c r="Y462" s="18">
        <f t="shared" si="1115"/>
        <v>14231.5</v>
      </c>
      <c r="Z462" s="18">
        <f t="shared" si="1116"/>
        <v>14231.5</v>
      </c>
      <c r="AA462" s="18">
        <f t="shared" si="1210"/>
        <v>0</v>
      </c>
      <c r="AB462" s="18">
        <f t="shared" si="1210"/>
        <v>0</v>
      </c>
      <c r="AC462" s="18">
        <f t="shared" si="1210"/>
        <v>0</v>
      </c>
      <c r="AD462" s="18">
        <f t="shared" si="1117"/>
        <v>14231.5</v>
      </c>
      <c r="AE462" s="18">
        <f t="shared" si="1118"/>
        <v>14231.5</v>
      </c>
      <c r="AF462" s="18">
        <f t="shared" si="1119"/>
        <v>14231.5</v>
      </c>
      <c r="AG462" s="18">
        <f t="shared" si="1210"/>
        <v>0</v>
      </c>
      <c r="AH462" s="18">
        <f t="shared" si="1120"/>
        <v>14231.5</v>
      </c>
      <c r="AI462" s="18">
        <f t="shared" si="1121"/>
        <v>14231.5</v>
      </c>
      <c r="AJ462" s="18">
        <f t="shared" si="1122"/>
        <v>14231.5</v>
      </c>
      <c r="AK462" s="18">
        <f t="shared" si="1210"/>
        <v>0</v>
      </c>
      <c r="AL462" s="18">
        <f t="shared" si="1210"/>
        <v>0</v>
      </c>
      <c r="AM462" s="18">
        <f t="shared" si="1210"/>
        <v>0</v>
      </c>
      <c r="AN462" s="18">
        <f t="shared" si="1089"/>
        <v>14231.5</v>
      </c>
      <c r="AO462" s="18">
        <f t="shared" si="1090"/>
        <v>14231.5</v>
      </c>
      <c r="AP462" s="18">
        <f t="shared" si="1091"/>
        <v>14231.5</v>
      </c>
      <c r="AQ462" s="18">
        <f t="shared" si="1210"/>
        <v>0</v>
      </c>
      <c r="AR462" s="18">
        <f t="shared" si="1093"/>
        <v>14231.5</v>
      </c>
      <c r="AS462" s="18">
        <f t="shared" si="1210"/>
        <v>0</v>
      </c>
      <c r="AT462" s="18">
        <f t="shared" si="1210"/>
        <v>0</v>
      </c>
      <c r="AU462" s="18">
        <f t="shared" si="1210"/>
        <v>0</v>
      </c>
      <c r="AV462" s="18">
        <f t="shared" si="1083"/>
        <v>14231.5</v>
      </c>
      <c r="AW462" s="18">
        <f t="shared" si="1084"/>
        <v>14231.5</v>
      </c>
      <c r="AX462" s="18">
        <f t="shared" si="1085"/>
        <v>14231.5</v>
      </c>
      <c r="AY462" s="18">
        <f t="shared" si="1210"/>
        <v>0</v>
      </c>
      <c r="AZ462" s="18">
        <f t="shared" si="1210"/>
        <v>0</v>
      </c>
      <c r="BA462" s="18">
        <f t="shared" si="1081"/>
        <v>14231.5</v>
      </c>
      <c r="BB462" s="18">
        <f t="shared" si="1082"/>
        <v>14231.5</v>
      </c>
      <c r="BC462" s="18">
        <f t="shared" si="1210"/>
        <v>0</v>
      </c>
      <c r="BD462" s="18">
        <f t="shared" si="1210"/>
        <v>0</v>
      </c>
      <c r="BE462" s="18">
        <f t="shared" si="1210"/>
        <v>0</v>
      </c>
      <c r="BF462" s="18">
        <f t="shared" si="1071"/>
        <v>14231.5</v>
      </c>
      <c r="BG462" s="18">
        <f t="shared" si="1072"/>
        <v>14231.5</v>
      </c>
      <c r="BH462" s="18">
        <f t="shared" si="1073"/>
        <v>14231.5</v>
      </c>
      <c r="BI462" s="18">
        <f t="shared" si="1210"/>
        <v>0</v>
      </c>
      <c r="BJ462" s="25"/>
      <c r="BK462" s="36"/>
    </row>
    <row r="463" spans="1:92" ht="46.8" x14ac:dyDescent="0.3">
      <c r="A463" s="51" t="s">
        <v>81</v>
      </c>
      <c r="B463" s="50">
        <v>600</v>
      </c>
      <c r="C463" s="51"/>
      <c r="D463" s="51"/>
      <c r="E463" s="14" t="s">
        <v>458</v>
      </c>
      <c r="F463" s="18">
        <f t="shared" si="1210"/>
        <v>14231.5</v>
      </c>
      <c r="G463" s="18">
        <f t="shared" si="1210"/>
        <v>14231.5</v>
      </c>
      <c r="H463" s="18">
        <f t="shared" si="1210"/>
        <v>14231.5</v>
      </c>
      <c r="I463" s="18">
        <f t="shared" si="1210"/>
        <v>0</v>
      </c>
      <c r="J463" s="18">
        <f t="shared" si="1210"/>
        <v>0</v>
      </c>
      <c r="K463" s="18">
        <f t="shared" si="1210"/>
        <v>0</v>
      </c>
      <c r="L463" s="18">
        <f t="shared" si="1144"/>
        <v>14231.5</v>
      </c>
      <c r="M463" s="18">
        <f t="shared" si="1145"/>
        <v>14231.5</v>
      </c>
      <c r="N463" s="18">
        <f t="shared" si="1146"/>
        <v>14231.5</v>
      </c>
      <c r="O463" s="18">
        <f t="shared" si="1210"/>
        <v>0</v>
      </c>
      <c r="P463" s="18">
        <f t="shared" si="1210"/>
        <v>0</v>
      </c>
      <c r="Q463" s="18">
        <f t="shared" si="1210"/>
        <v>0</v>
      </c>
      <c r="R463" s="18">
        <f t="shared" si="1111"/>
        <v>14231.5</v>
      </c>
      <c r="S463" s="18">
        <f t="shared" si="1112"/>
        <v>14231.5</v>
      </c>
      <c r="T463" s="18">
        <f t="shared" si="1113"/>
        <v>14231.5</v>
      </c>
      <c r="U463" s="18">
        <f t="shared" si="1210"/>
        <v>0</v>
      </c>
      <c r="V463" s="18">
        <f t="shared" si="1210"/>
        <v>0</v>
      </c>
      <c r="W463" s="18">
        <f t="shared" si="1210"/>
        <v>0</v>
      </c>
      <c r="X463" s="18">
        <f t="shared" si="1114"/>
        <v>14231.5</v>
      </c>
      <c r="Y463" s="18">
        <f t="shared" si="1115"/>
        <v>14231.5</v>
      </c>
      <c r="Z463" s="18">
        <f t="shared" si="1116"/>
        <v>14231.5</v>
      </c>
      <c r="AA463" s="18">
        <f t="shared" si="1210"/>
        <v>0</v>
      </c>
      <c r="AB463" s="18">
        <f t="shared" si="1210"/>
        <v>0</v>
      </c>
      <c r="AC463" s="18">
        <f t="shared" si="1210"/>
        <v>0</v>
      </c>
      <c r="AD463" s="18">
        <f t="shared" si="1117"/>
        <v>14231.5</v>
      </c>
      <c r="AE463" s="18">
        <f t="shared" si="1118"/>
        <v>14231.5</v>
      </c>
      <c r="AF463" s="18">
        <f t="shared" si="1119"/>
        <v>14231.5</v>
      </c>
      <c r="AG463" s="18">
        <f t="shared" si="1210"/>
        <v>0</v>
      </c>
      <c r="AH463" s="18">
        <f t="shared" si="1120"/>
        <v>14231.5</v>
      </c>
      <c r="AI463" s="18">
        <f t="shared" si="1121"/>
        <v>14231.5</v>
      </c>
      <c r="AJ463" s="18">
        <f t="shared" si="1122"/>
        <v>14231.5</v>
      </c>
      <c r="AK463" s="18">
        <f t="shared" si="1210"/>
        <v>0</v>
      </c>
      <c r="AL463" s="18">
        <f t="shared" si="1210"/>
        <v>0</v>
      </c>
      <c r="AM463" s="18">
        <f t="shared" si="1210"/>
        <v>0</v>
      </c>
      <c r="AN463" s="18">
        <f t="shared" si="1089"/>
        <v>14231.5</v>
      </c>
      <c r="AO463" s="18">
        <f t="shared" si="1090"/>
        <v>14231.5</v>
      </c>
      <c r="AP463" s="18">
        <f t="shared" si="1091"/>
        <v>14231.5</v>
      </c>
      <c r="AQ463" s="18">
        <f t="shared" si="1210"/>
        <v>0</v>
      </c>
      <c r="AR463" s="18">
        <f t="shared" si="1093"/>
        <v>14231.5</v>
      </c>
      <c r="AS463" s="18">
        <f t="shared" si="1210"/>
        <v>0</v>
      </c>
      <c r="AT463" s="18">
        <f t="shared" si="1210"/>
        <v>0</v>
      </c>
      <c r="AU463" s="18">
        <f t="shared" si="1210"/>
        <v>0</v>
      </c>
      <c r="AV463" s="18">
        <f t="shared" si="1083"/>
        <v>14231.5</v>
      </c>
      <c r="AW463" s="18">
        <f t="shared" si="1084"/>
        <v>14231.5</v>
      </c>
      <c r="AX463" s="18">
        <f t="shared" si="1085"/>
        <v>14231.5</v>
      </c>
      <c r="AY463" s="18">
        <f t="shared" si="1210"/>
        <v>0</v>
      </c>
      <c r="AZ463" s="18">
        <f t="shared" si="1210"/>
        <v>0</v>
      </c>
      <c r="BA463" s="18">
        <f t="shared" si="1081"/>
        <v>14231.5</v>
      </c>
      <c r="BB463" s="18">
        <f t="shared" si="1082"/>
        <v>14231.5</v>
      </c>
      <c r="BC463" s="18">
        <f t="shared" si="1210"/>
        <v>0</v>
      </c>
      <c r="BD463" s="18">
        <f t="shared" si="1210"/>
        <v>0</v>
      </c>
      <c r="BE463" s="18">
        <f t="shared" si="1210"/>
        <v>0</v>
      </c>
      <c r="BF463" s="18">
        <f t="shared" si="1071"/>
        <v>14231.5</v>
      </c>
      <c r="BG463" s="18">
        <f t="shared" si="1072"/>
        <v>14231.5</v>
      </c>
      <c r="BH463" s="18">
        <f t="shared" si="1073"/>
        <v>14231.5</v>
      </c>
      <c r="BI463" s="18">
        <f t="shared" si="1210"/>
        <v>0</v>
      </c>
      <c r="BJ463" s="25"/>
      <c r="BK463" s="36"/>
    </row>
    <row r="464" spans="1:92" x14ac:dyDescent="0.3">
      <c r="A464" s="51" t="s">
        <v>81</v>
      </c>
      <c r="B464" s="50">
        <v>620</v>
      </c>
      <c r="C464" s="51"/>
      <c r="D464" s="51"/>
      <c r="E464" s="14" t="s">
        <v>473</v>
      </c>
      <c r="F464" s="18">
        <f t="shared" si="1210"/>
        <v>14231.5</v>
      </c>
      <c r="G464" s="18">
        <f t="shared" si="1210"/>
        <v>14231.5</v>
      </c>
      <c r="H464" s="18">
        <f t="shared" si="1210"/>
        <v>14231.5</v>
      </c>
      <c r="I464" s="18">
        <f t="shared" si="1210"/>
        <v>0</v>
      </c>
      <c r="J464" s="18">
        <f t="shared" si="1210"/>
        <v>0</v>
      </c>
      <c r="K464" s="18">
        <f t="shared" si="1210"/>
        <v>0</v>
      </c>
      <c r="L464" s="18">
        <f t="shared" si="1144"/>
        <v>14231.5</v>
      </c>
      <c r="M464" s="18">
        <f t="shared" si="1145"/>
        <v>14231.5</v>
      </c>
      <c r="N464" s="18">
        <f t="shared" si="1146"/>
        <v>14231.5</v>
      </c>
      <c r="O464" s="18">
        <f t="shared" si="1210"/>
        <v>0</v>
      </c>
      <c r="P464" s="18">
        <f t="shared" si="1210"/>
        <v>0</v>
      </c>
      <c r="Q464" s="18">
        <f t="shared" si="1210"/>
        <v>0</v>
      </c>
      <c r="R464" s="18">
        <f t="shared" si="1111"/>
        <v>14231.5</v>
      </c>
      <c r="S464" s="18">
        <f t="shared" si="1112"/>
        <v>14231.5</v>
      </c>
      <c r="T464" s="18">
        <f t="shared" si="1113"/>
        <v>14231.5</v>
      </c>
      <c r="U464" s="18">
        <f t="shared" si="1210"/>
        <v>0</v>
      </c>
      <c r="V464" s="18">
        <f t="shared" si="1210"/>
        <v>0</v>
      </c>
      <c r="W464" s="18">
        <f t="shared" si="1210"/>
        <v>0</v>
      </c>
      <c r="X464" s="18">
        <f t="shared" si="1114"/>
        <v>14231.5</v>
      </c>
      <c r="Y464" s="18">
        <f t="shared" si="1115"/>
        <v>14231.5</v>
      </c>
      <c r="Z464" s="18">
        <f t="shared" si="1116"/>
        <v>14231.5</v>
      </c>
      <c r="AA464" s="18">
        <f t="shared" si="1210"/>
        <v>0</v>
      </c>
      <c r="AB464" s="18">
        <f t="shared" si="1210"/>
        <v>0</v>
      </c>
      <c r="AC464" s="18">
        <f t="shared" si="1210"/>
        <v>0</v>
      </c>
      <c r="AD464" s="18">
        <f t="shared" si="1117"/>
        <v>14231.5</v>
      </c>
      <c r="AE464" s="18">
        <f t="shared" si="1118"/>
        <v>14231.5</v>
      </c>
      <c r="AF464" s="18">
        <f t="shared" si="1119"/>
        <v>14231.5</v>
      </c>
      <c r="AG464" s="18">
        <f t="shared" si="1210"/>
        <v>0</v>
      </c>
      <c r="AH464" s="18">
        <f t="shared" si="1120"/>
        <v>14231.5</v>
      </c>
      <c r="AI464" s="18">
        <f t="shared" si="1121"/>
        <v>14231.5</v>
      </c>
      <c r="AJ464" s="18">
        <f t="shared" si="1122"/>
        <v>14231.5</v>
      </c>
      <c r="AK464" s="18">
        <f t="shared" si="1210"/>
        <v>0</v>
      </c>
      <c r="AL464" s="18">
        <f t="shared" si="1210"/>
        <v>0</v>
      </c>
      <c r="AM464" s="18">
        <f t="shared" si="1210"/>
        <v>0</v>
      </c>
      <c r="AN464" s="18">
        <f t="shared" si="1089"/>
        <v>14231.5</v>
      </c>
      <c r="AO464" s="18">
        <f t="shared" si="1090"/>
        <v>14231.5</v>
      </c>
      <c r="AP464" s="18">
        <f t="shared" si="1091"/>
        <v>14231.5</v>
      </c>
      <c r="AQ464" s="18">
        <f t="shared" si="1210"/>
        <v>0</v>
      </c>
      <c r="AR464" s="18">
        <f t="shared" si="1093"/>
        <v>14231.5</v>
      </c>
      <c r="AS464" s="18">
        <f t="shared" si="1210"/>
        <v>0</v>
      </c>
      <c r="AT464" s="18">
        <f t="shared" si="1210"/>
        <v>0</v>
      </c>
      <c r="AU464" s="18">
        <f t="shared" si="1210"/>
        <v>0</v>
      </c>
      <c r="AV464" s="18">
        <f t="shared" si="1083"/>
        <v>14231.5</v>
      </c>
      <c r="AW464" s="18">
        <f t="shared" si="1084"/>
        <v>14231.5</v>
      </c>
      <c r="AX464" s="18">
        <f t="shared" si="1085"/>
        <v>14231.5</v>
      </c>
      <c r="AY464" s="18">
        <f t="shared" si="1210"/>
        <v>0</v>
      </c>
      <c r="AZ464" s="18">
        <f t="shared" si="1210"/>
        <v>0</v>
      </c>
      <c r="BA464" s="18">
        <f t="shared" si="1081"/>
        <v>14231.5</v>
      </c>
      <c r="BB464" s="18">
        <f t="shared" si="1082"/>
        <v>14231.5</v>
      </c>
      <c r="BC464" s="18">
        <f t="shared" si="1210"/>
        <v>0</v>
      </c>
      <c r="BD464" s="18">
        <f t="shared" si="1210"/>
        <v>0</v>
      </c>
      <c r="BE464" s="18">
        <f t="shared" si="1210"/>
        <v>0</v>
      </c>
      <c r="BF464" s="18">
        <f t="shared" ref="BF464:BF527" si="1211">BA464+BC464</f>
        <v>14231.5</v>
      </c>
      <c r="BG464" s="18">
        <f t="shared" ref="BG464:BG527" si="1212">BB464+BD464</f>
        <v>14231.5</v>
      </c>
      <c r="BH464" s="18">
        <f t="shared" ref="BH464:BH527" si="1213">AX464+BE464</f>
        <v>14231.5</v>
      </c>
      <c r="BI464" s="18">
        <f t="shared" si="1210"/>
        <v>0</v>
      </c>
      <c r="BJ464" s="25"/>
      <c r="BK464" s="36"/>
    </row>
    <row r="465" spans="1:63" x14ac:dyDescent="0.3">
      <c r="A465" s="51" t="s">
        <v>81</v>
      </c>
      <c r="B465" s="50">
        <v>620</v>
      </c>
      <c r="C465" s="51" t="s">
        <v>27</v>
      </c>
      <c r="D465" s="51" t="s">
        <v>27</v>
      </c>
      <c r="E465" s="14" t="s">
        <v>440</v>
      </c>
      <c r="F465" s="18">
        <v>14231.5</v>
      </c>
      <c r="G465" s="18">
        <v>14231.5</v>
      </c>
      <c r="H465" s="18">
        <v>14231.5</v>
      </c>
      <c r="I465" s="18"/>
      <c r="J465" s="18"/>
      <c r="K465" s="18"/>
      <c r="L465" s="18">
        <f t="shared" si="1144"/>
        <v>14231.5</v>
      </c>
      <c r="M465" s="18">
        <f t="shared" si="1145"/>
        <v>14231.5</v>
      </c>
      <c r="N465" s="18">
        <f t="shared" si="1146"/>
        <v>14231.5</v>
      </c>
      <c r="O465" s="18"/>
      <c r="P465" s="18"/>
      <c r="Q465" s="18"/>
      <c r="R465" s="18">
        <f t="shared" si="1111"/>
        <v>14231.5</v>
      </c>
      <c r="S465" s="18">
        <f t="shared" si="1112"/>
        <v>14231.5</v>
      </c>
      <c r="T465" s="18">
        <f t="shared" si="1113"/>
        <v>14231.5</v>
      </c>
      <c r="U465" s="18"/>
      <c r="V465" s="18"/>
      <c r="W465" s="18"/>
      <c r="X465" s="18">
        <f t="shared" si="1114"/>
        <v>14231.5</v>
      </c>
      <c r="Y465" s="18">
        <f t="shared" si="1115"/>
        <v>14231.5</v>
      </c>
      <c r="Z465" s="18">
        <f t="shared" si="1116"/>
        <v>14231.5</v>
      </c>
      <c r="AA465" s="18"/>
      <c r="AB465" s="18"/>
      <c r="AC465" s="18"/>
      <c r="AD465" s="18">
        <f t="shared" si="1117"/>
        <v>14231.5</v>
      </c>
      <c r="AE465" s="18">
        <f t="shared" si="1118"/>
        <v>14231.5</v>
      </c>
      <c r="AF465" s="18">
        <f t="shared" si="1119"/>
        <v>14231.5</v>
      </c>
      <c r="AG465" s="18"/>
      <c r="AH465" s="18">
        <f t="shared" si="1120"/>
        <v>14231.5</v>
      </c>
      <c r="AI465" s="18">
        <f t="shared" si="1121"/>
        <v>14231.5</v>
      </c>
      <c r="AJ465" s="18">
        <f t="shared" si="1122"/>
        <v>14231.5</v>
      </c>
      <c r="AK465" s="18"/>
      <c r="AL465" s="18"/>
      <c r="AM465" s="18"/>
      <c r="AN465" s="18">
        <f t="shared" si="1089"/>
        <v>14231.5</v>
      </c>
      <c r="AO465" s="18">
        <f t="shared" si="1090"/>
        <v>14231.5</v>
      </c>
      <c r="AP465" s="18">
        <f t="shared" si="1091"/>
        <v>14231.5</v>
      </c>
      <c r="AQ465" s="18"/>
      <c r="AR465" s="18">
        <f t="shared" si="1093"/>
        <v>14231.5</v>
      </c>
      <c r="AS465" s="18"/>
      <c r="AT465" s="18"/>
      <c r="AU465" s="18"/>
      <c r="AV465" s="18">
        <f t="shared" si="1083"/>
        <v>14231.5</v>
      </c>
      <c r="AW465" s="18">
        <f t="shared" si="1084"/>
        <v>14231.5</v>
      </c>
      <c r="AX465" s="18">
        <f t="shared" si="1085"/>
        <v>14231.5</v>
      </c>
      <c r="AY465" s="18"/>
      <c r="AZ465" s="18"/>
      <c r="BA465" s="18">
        <f t="shared" si="1081"/>
        <v>14231.5</v>
      </c>
      <c r="BB465" s="18">
        <f t="shared" si="1082"/>
        <v>14231.5</v>
      </c>
      <c r="BC465" s="18"/>
      <c r="BD465" s="18"/>
      <c r="BE465" s="18"/>
      <c r="BF465" s="18">
        <f t="shared" si="1211"/>
        <v>14231.5</v>
      </c>
      <c r="BG465" s="18">
        <f t="shared" si="1212"/>
        <v>14231.5</v>
      </c>
      <c r="BH465" s="18">
        <f t="shared" si="1213"/>
        <v>14231.5</v>
      </c>
      <c r="BI465" s="18"/>
      <c r="BJ465" s="25"/>
      <c r="BK465" s="36"/>
    </row>
    <row r="466" spans="1:63" ht="31.2" x14ac:dyDescent="0.3">
      <c r="A466" s="51" t="s">
        <v>1072</v>
      </c>
      <c r="B466" s="50"/>
      <c r="C466" s="51"/>
      <c r="D466" s="51"/>
      <c r="E466" s="14" t="s">
        <v>1066</v>
      </c>
      <c r="F466" s="18">
        <f t="shared" ref="F466:BI468" si="1214">F467</f>
        <v>59.8</v>
      </c>
      <c r="G466" s="18">
        <f t="shared" si="1214"/>
        <v>0</v>
      </c>
      <c r="H466" s="18">
        <f t="shared" si="1214"/>
        <v>0</v>
      </c>
      <c r="I466" s="18">
        <f t="shared" si="1214"/>
        <v>0</v>
      </c>
      <c r="J466" s="18">
        <f t="shared" si="1214"/>
        <v>0</v>
      </c>
      <c r="K466" s="18">
        <f t="shared" si="1214"/>
        <v>0</v>
      </c>
      <c r="L466" s="18">
        <f t="shared" si="1144"/>
        <v>59.8</v>
      </c>
      <c r="M466" s="18">
        <f t="shared" si="1145"/>
        <v>0</v>
      </c>
      <c r="N466" s="18">
        <f t="shared" si="1146"/>
        <v>0</v>
      </c>
      <c r="O466" s="18">
        <f t="shared" si="1214"/>
        <v>0</v>
      </c>
      <c r="P466" s="18">
        <f t="shared" si="1214"/>
        <v>0</v>
      </c>
      <c r="Q466" s="18">
        <f t="shared" si="1214"/>
        <v>0</v>
      </c>
      <c r="R466" s="18">
        <f t="shared" si="1111"/>
        <v>59.8</v>
      </c>
      <c r="S466" s="18">
        <f t="shared" si="1112"/>
        <v>0</v>
      </c>
      <c r="T466" s="18">
        <f t="shared" si="1113"/>
        <v>0</v>
      </c>
      <c r="U466" s="18">
        <f t="shared" si="1214"/>
        <v>0</v>
      </c>
      <c r="V466" s="18">
        <f t="shared" si="1214"/>
        <v>0</v>
      </c>
      <c r="W466" s="18">
        <f t="shared" si="1214"/>
        <v>0</v>
      </c>
      <c r="X466" s="18">
        <f t="shared" si="1114"/>
        <v>59.8</v>
      </c>
      <c r="Y466" s="18">
        <f t="shared" si="1115"/>
        <v>0</v>
      </c>
      <c r="Z466" s="18">
        <f t="shared" si="1116"/>
        <v>0</v>
      </c>
      <c r="AA466" s="18">
        <f t="shared" si="1214"/>
        <v>0</v>
      </c>
      <c r="AB466" s="18">
        <f t="shared" si="1214"/>
        <v>0</v>
      </c>
      <c r="AC466" s="18">
        <f t="shared" si="1214"/>
        <v>0</v>
      </c>
      <c r="AD466" s="18">
        <f t="shared" si="1117"/>
        <v>59.8</v>
      </c>
      <c r="AE466" s="18">
        <f t="shared" si="1118"/>
        <v>0</v>
      </c>
      <c r="AF466" s="18">
        <f t="shared" si="1119"/>
        <v>0</v>
      </c>
      <c r="AG466" s="18">
        <f t="shared" si="1214"/>
        <v>0</v>
      </c>
      <c r="AH466" s="18">
        <f t="shared" si="1120"/>
        <v>59.8</v>
      </c>
      <c r="AI466" s="18">
        <f t="shared" si="1121"/>
        <v>0</v>
      </c>
      <c r="AJ466" s="18">
        <f t="shared" si="1122"/>
        <v>0</v>
      </c>
      <c r="AK466" s="18">
        <f t="shared" si="1214"/>
        <v>0</v>
      </c>
      <c r="AL466" s="18">
        <f t="shared" si="1214"/>
        <v>0</v>
      </c>
      <c r="AM466" s="18">
        <f t="shared" si="1214"/>
        <v>0</v>
      </c>
      <c r="AN466" s="18">
        <f t="shared" si="1089"/>
        <v>59.8</v>
      </c>
      <c r="AO466" s="18">
        <f t="shared" si="1090"/>
        <v>0</v>
      </c>
      <c r="AP466" s="18">
        <f t="shared" si="1091"/>
        <v>0</v>
      </c>
      <c r="AQ466" s="18">
        <f t="shared" si="1214"/>
        <v>0</v>
      </c>
      <c r="AR466" s="18">
        <f t="shared" si="1093"/>
        <v>59.8</v>
      </c>
      <c r="AS466" s="18">
        <f t="shared" si="1214"/>
        <v>0</v>
      </c>
      <c r="AT466" s="18">
        <f t="shared" si="1214"/>
        <v>0</v>
      </c>
      <c r="AU466" s="18">
        <f t="shared" si="1214"/>
        <v>0</v>
      </c>
      <c r="AV466" s="18">
        <f t="shared" si="1083"/>
        <v>59.8</v>
      </c>
      <c r="AW466" s="18">
        <f t="shared" si="1084"/>
        <v>0</v>
      </c>
      <c r="AX466" s="18">
        <f t="shared" si="1085"/>
        <v>0</v>
      </c>
      <c r="AY466" s="18">
        <f t="shared" si="1214"/>
        <v>0</v>
      </c>
      <c r="AZ466" s="18">
        <f t="shared" si="1214"/>
        <v>0</v>
      </c>
      <c r="BA466" s="18">
        <f t="shared" si="1081"/>
        <v>59.8</v>
      </c>
      <c r="BB466" s="18">
        <f t="shared" si="1082"/>
        <v>0</v>
      </c>
      <c r="BC466" s="18">
        <f t="shared" si="1214"/>
        <v>238.7</v>
      </c>
      <c r="BD466" s="18">
        <f t="shared" si="1214"/>
        <v>0</v>
      </c>
      <c r="BE466" s="18">
        <f t="shared" si="1214"/>
        <v>0</v>
      </c>
      <c r="BF466" s="18">
        <f t="shared" si="1211"/>
        <v>298.5</v>
      </c>
      <c r="BG466" s="18">
        <f t="shared" si="1212"/>
        <v>0</v>
      </c>
      <c r="BH466" s="18">
        <f t="shared" si="1213"/>
        <v>0</v>
      </c>
      <c r="BI466" s="18">
        <f t="shared" si="1214"/>
        <v>0</v>
      </c>
      <c r="BJ466" s="25"/>
      <c r="BK466" s="36"/>
    </row>
    <row r="467" spans="1:63" ht="46.8" x14ac:dyDescent="0.3">
      <c r="A467" s="51" t="s">
        <v>1072</v>
      </c>
      <c r="B467" s="50">
        <v>600</v>
      </c>
      <c r="C467" s="51"/>
      <c r="D467" s="51"/>
      <c r="E467" s="14" t="s">
        <v>458</v>
      </c>
      <c r="F467" s="18">
        <f t="shared" si="1214"/>
        <v>59.8</v>
      </c>
      <c r="G467" s="18">
        <f t="shared" si="1214"/>
        <v>0</v>
      </c>
      <c r="H467" s="18">
        <f t="shared" si="1214"/>
        <v>0</v>
      </c>
      <c r="I467" s="18">
        <f t="shared" si="1214"/>
        <v>0</v>
      </c>
      <c r="J467" s="18">
        <f t="shared" si="1214"/>
        <v>0</v>
      </c>
      <c r="K467" s="18">
        <f t="shared" si="1214"/>
        <v>0</v>
      </c>
      <c r="L467" s="18">
        <f t="shared" si="1144"/>
        <v>59.8</v>
      </c>
      <c r="M467" s="18">
        <f t="shared" si="1145"/>
        <v>0</v>
      </c>
      <c r="N467" s="18">
        <f t="shared" si="1146"/>
        <v>0</v>
      </c>
      <c r="O467" s="18">
        <f t="shared" si="1214"/>
        <v>0</v>
      </c>
      <c r="P467" s="18">
        <f t="shared" si="1214"/>
        <v>0</v>
      </c>
      <c r="Q467" s="18">
        <f t="shared" si="1214"/>
        <v>0</v>
      </c>
      <c r="R467" s="18">
        <f t="shared" si="1111"/>
        <v>59.8</v>
      </c>
      <c r="S467" s="18">
        <f t="shared" si="1112"/>
        <v>0</v>
      </c>
      <c r="T467" s="18">
        <f t="shared" si="1113"/>
        <v>0</v>
      </c>
      <c r="U467" s="18">
        <f t="shared" si="1214"/>
        <v>0</v>
      </c>
      <c r="V467" s="18">
        <f t="shared" si="1214"/>
        <v>0</v>
      </c>
      <c r="W467" s="18">
        <f t="shared" si="1214"/>
        <v>0</v>
      </c>
      <c r="X467" s="18">
        <f t="shared" si="1114"/>
        <v>59.8</v>
      </c>
      <c r="Y467" s="18">
        <f t="shared" si="1115"/>
        <v>0</v>
      </c>
      <c r="Z467" s="18">
        <f t="shared" si="1116"/>
        <v>0</v>
      </c>
      <c r="AA467" s="18">
        <f t="shared" si="1214"/>
        <v>0</v>
      </c>
      <c r="AB467" s="18">
        <f t="shared" si="1214"/>
        <v>0</v>
      </c>
      <c r="AC467" s="18">
        <f t="shared" si="1214"/>
        <v>0</v>
      </c>
      <c r="AD467" s="18">
        <f t="shared" si="1117"/>
        <v>59.8</v>
      </c>
      <c r="AE467" s="18">
        <f t="shared" si="1118"/>
        <v>0</v>
      </c>
      <c r="AF467" s="18">
        <f t="shared" si="1119"/>
        <v>0</v>
      </c>
      <c r="AG467" s="18">
        <f t="shared" si="1214"/>
        <v>0</v>
      </c>
      <c r="AH467" s="18">
        <f t="shared" si="1120"/>
        <v>59.8</v>
      </c>
      <c r="AI467" s="18">
        <f t="shared" si="1121"/>
        <v>0</v>
      </c>
      <c r="AJ467" s="18">
        <f t="shared" si="1122"/>
        <v>0</v>
      </c>
      <c r="AK467" s="18">
        <f t="shared" si="1214"/>
        <v>0</v>
      </c>
      <c r="AL467" s="18">
        <f t="shared" si="1214"/>
        <v>0</v>
      </c>
      <c r="AM467" s="18">
        <f t="shared" si="1214"/>
        <v>0</v>
      </c>
      <c r="AN467" s="18">
        <f t="shared" si="1089"/>
        <v>59.8</v>
      </c>
      <c r="AO467" s="18">
        <f t="shared" si="1090"/>
        <v>0</v>
      </c>
      <c r="AP467" s="18">
        <f t="shared" si="1091"/>
        <v>0</v>
      </c>
      <c r="AQ467" s="18">
        <f t="shared" si="1214"/>
        <v>0</v>
      </c>
      <c r="AR467" s="18">
        <f t="shared" si="1093"/>
        <v>59.8</v>
      </c>
      <c r="AS467" s="18">
        <f t="shared" si="1214"/>
        <v>0</v>
      </c>
      <c r="AT467" s="18">
        <f t="shared" si="1214"/>
        <v>0</v>
      </c>
      <c r="AU467" s="18">
        <f t="shared" si="1214"/>
        <v>0</v>
      </c>
      <c r="AV467" s="18">
        <f t="shared" si="1083"/>
        <v>59.8</v>
      </c>
      <c r="AW467" s="18">
        <f t="shared" si="1084"/>
        <v>0</v>
      </c>
      <c r="AX467" s="18">
        <f t="shared" si="1085"/>
        <v>0</v>
      </c>
      <c r="AY467" s="18">
        <f t="shared" si="1214"/>
        <v>0</v>
      </c>
      <c r="AZ467" s="18">
        <f t="shared" si="1214"/>
        <v>0</v>
      </c>
      <c r="BA467" s="18">
        <f t="shared" si="1081"/>
        <v>59.8</v>
      </c>
      <c r="BB467" s="18">
        <f t="shared" si="1082"/>
        <v>0</v>
      </c>
      <c r="BC467" s="18">
        <f t="shared" si="1214"/>
        <v>238.7</v>
      </c>
      <c r="BD467" s="18">
        <f t="shared" si="1214"/>
        <v>0</v>
      </c>
      <c r="BE467" s="18">
        <f t="shared" si="1214"/>
        <v>0</v>
      </c>
      <c r="BF467" s="18">
        <f t="shared" si="1211"/>
        <v>298.5</v>
      </c>
      <c r="BG467" s="18">
        <f t="shared" si="1212"/>
        <v>0</v>
      </c>
      <c r="BH467" s="18">
        <f t="shared" si="1213"/>
        <v>0</v>
      </c>
      <c r="BI467" s="18">
        <f t="shared" si="1214"/>
        <v>0</v>
      </c>
      <c r="BJ467" s="25"/>
      <c r="BK467" s="36"/>
    </row>
    <row r="468" spans="1:63" x14ac:dyDescent="0.3">
      <c r="A468" s="51" t="s">
        <v>1072</v>
      </c>
      <c r="B468" s="50">
        <v>620</v>
      </c>
      <c r="C468" s="51"/>
      <c r="D468" s="51"/>
      <c r="E468" s="14" t="s">
        <v>473</v>
      </c>
      <c r="F468" s="18">
        <f t="shared" si="1214"/>
        <v>59.8</v>
      </c>
      <c r="G468" s="18">
        <f t="shared" si="1214"/>
        <v>0</v>
      </c>
      <c r="H468" s="18">
        <f t="shared" si="1214"/>
        <v>0</v>
      </c>
      <c r="I468" s="18">
        <f t="shared" si="1214"/>
        <v>0</v>
      </c>
      <c r="J468" s="18">
        <f t="shared" si="1214"/>
        <v>0</v>
      </c>
      <c r="K468" s="18">
        <f t="shared" si="1214"/>
        <v>0</v>
      </c>
      <c r="L468" s="18">
        <f t="shared" si="1144"/>
        <v>59.8</v>
      </c>
      <c r="M468" s="18">
        <f t="shared" si="1145"/>
        <v>0</v>
      </c>
      <c r="N468" s="18">
        <f t="shared" si="1146"/>
        <v>0</v>
      </c>
      <c r="O468" s="18">
        <f t="shared" si="1214"/>
        <v>0</v>
      </c>
      <c r="P468" s="18">
        <f t="shared" si="1214"/>
        <v>0</v>
      </c>
      <c r="Q468" s="18">
        <f t="shared" si="1214"/>
        <v>0</v>
      </c>
      <c r="R468" s="18">
        <f t="shared" si="1111"/>
        <v>59.8</v>
      </c>
      <c r="S468" s="18">
        <f t="shared" si="1112"/>
        <v>0</v>
      </c>
      <c r="T468" s="18">
        <f t="shared" si="1113"/>
        <v>0</v>
      </c>
      <c r="U468" s="18">
        <f t="shared" si="1214"/>
        <v>0</v>
      </c>
      <c r="V468" s="18">
        <f t="shared" si="1214"/>
        <v>0</v>
      </c>
      <c r="W468" s="18">
        <f t="shared" si="1214"/>
        <v>0</v>
      </c>
      <c r="X468" s="18">
        <f t="shared" si="1114"/>
        <v>59.8</v>
      </c>
      <c r="Y468" s="18">
        <f t="shared" si="1115"/>
        <v>0</v>
      </c>
      <c r="Z468" s="18">
        <f t="shared" si="1116"/>
        <v>0</v>
      </c>
      <c r="AA468" s="18">
        <f t="shared" si="1214"/>
        <v>0</v>
      </c>
      <c r="AB468" s="18">
        <f t="shared" si="1214"/>
        <v>0</v>
      </c>
      <c r="AC468" s="18">
        <f t="shared" si="1214"/>
        <v>0</v>
      </c>
      <c r="AD468" s="18">
        <f t="shared" si="1117"/>
        <v>59.8</v>
      </c>
      <c r="AE468" s="18">
        <f t="shared" si="1118"/>
        <v>0</v>
      </c>
      <c r="AF468" s="18">
        <f t="shared" si="1119"/>
        <v>0</v>
      </c>
      <c r="AG468" s="18">
        <f t="shared" si="1214"/>
        <v>0</v>
      </c>
      <c r="AH468" s="18">
        <f t="shared" si="1120"/>
        <v>59.8</v>
      </c>
      <c r="AI468" s="18">
        <f t="shared" si="1121"/>
        <v>0</v>
      </c>
      <c r="AJ468" s="18">
        <f t="shared" si="1122"/>
        <v>0</v>
      </c>
      <c r="AK468" s="18">
        <f t="shared" si="1214"/>
        <v>0</v>
      </c>
      <c r="AL468" s="18">
        <f t="shared" si="1214"/>
        <v>0</v>
      </c>
      <c r="AM468" s="18">
        <f t="shared" si="1214"/>
        <v>0</v>
      </c>
      <c r="AN468" s="18">
        <f t="shared" si="1089"/>
        <v>59.8</v>
      </c>
      <c r="AO468" s="18">
        <f t="shared" si="1090"/>
        <v>0</v>
      </c>
      <c r="AP468" s="18">
        <f t="shared" si="1091"/>
        <v>0</v>
      </c>
      <c r="AQ468" s="18">
        <f t="shared" si="1214"/>
        <v>0</v>
      </c>
      <c r="AR468" s="18">
        <f t="shared" si="1093"/>
        <v>59.8</v>
      </c>
      <c r="AS468" s="18">
        <f t="shared" si="1214"/>
        <v>0</v>
      </c>
      <c r="AT468" s="18">
        <f t="shared" si="1214"/>
        <v>0</v>
      </c>
      <c r="AU468" s="18">
        <f t="shared" si="1214"/>
        <v>0</v>
      </c>
      <c r="AV468" s="18">
        <f t="shared" si="1083"/>
        <v>59.8</v>
      </c>
      <c r="AW468" s="18">
        <f t="shared" si="1084"/>
        <v>0</v>
      </c>
      <c r="AX468" s="18">
        <f t="shared" si="1085"/>
        <v>0</v>
      </c>
      <c r="AY468" s="18">
        <f t="shared" si="1214"/>
        <v>0</v>
      </c>
      <c r="AZ468" s="18">
        <f t="shared" si="1214"/>
        <v>0</v>
      </c>
      <c r="BA468" s="18">
        <f t="shared" ref="BA468:BA531" si="1215">AV468+AY468</f>
        <v>59.8</v>
      </c>
      <c r="BB468" s="18">
        <f t="shared" ref="BB468:BB531" si="1216">AW468+AZ468</f>
        <v>0</v>
      </c>
      <c r="BC468" s="18">
        <f t="shared" si="1214"/>
        <v>238.7</v>
      </c>
      <c r="BD468" s="18">
        <f t="shared" si="1214"/>
        <v>0</v>
      </c>
      <c r="BE468" s="18">
        <f t="shared" si="1214"/>
        <v>0</v>
      </c>
      <c r="BF468" s="18">
        <f t="shared" si="1211"/>
        <v>298.5</v>
      </c>
      <c r="BG468" s="18">
        <f t="shared" si="1212"/>
        <v>0</v>
      </c>
      <c r="BH468" s="18">
        <f t="shared" si="1213"/>
        <v>0</v>
      </c>
      <c r="BI468" s="18">
        <f t="shared" si="1214"/>
        <v>0</v>
      </c>
      <c r="BJ468" s="25"/>
      <c r="BK468" s="36"/>
    </row>
    <row r="469" spans="1:63" x14ac:dyDescent="0.3">
      <c r="A469" s="51" t="s">
        <v>1072</v>
      </c>
      <c r="B469" s="50">
        <v>620</v>
      </c>
      <c r="C469" s="51" t="s">
        <v>27</v>
      </c>
      <c r="D469" s="51" t="s">
        <v>27</v>
      </c>
      <c r="E469" s="14" t="s">
        <v>440</v>
      </c>
      <c r="F469" s="18">
        <v>59.8</v>
      </c>
      <c r="G469" s="18">
        <v>0</v>
      </c>
      <c r="H469" s="18">
        <v>0</v>
      </c>
      <c r="I469" s="18"/>
      <c r="J469" s="18"/>
      <c r="K469" s="18"/>
      <c r="L469" s="18">
        <f t="shared" si="1144"/>
        <v>59.8</v>
      </c>
      <c r="M469" s="18">
        <f t="shared" si="1145"/>
        <v>0</v>
      </c>
      <c r="N469" s="18">
        <f t="shared" si="1146"/>
        <v>0</v>
      </c>
      <c r="O469" s="18"/>
      <c r="P469" s="18"/>
      <c r="Q469" s="18"/>
      <c r="R469" s="18">
        <f t="shared" si="1111"/>
        <v>59.8</v>
      </c>
      <c r="S469" s="18">
        <f t="shared" si="1112"/>
        <v>0</v>
      </c>
      <c r="T469" s="18">
        <f t="shared" si="1113"/>
        <v>0</v>
      </c>
      <c r="U469" s="18"/>
      <c r="V469" s="18"/>
      <c r="W469" s="18"/>
      <c r="X469" s="18">
        <f t="shared" si="1114"/>
        <v>59.8</v>
      </c>
      <c r="Y469" s="18">
        <f t="shared" si="1115"/>
        <v>0</v>
      </c>
      <c r="Z469" s="18">
        <f t="shared" si="1116"/>
        <v>0</v>
      </c>
      <c r="AA469" s="18"/>
      <c r="AB469" s="18"/>
      <c r="AC469" s="18"/>
      <c r="AD469" s="18">
        <f t="shared" si="1117"/>
        <v>59.8</v>
      </c>
      <c r="AE469" s="18">
        <f t="shared" si="1118"/>
        <v>0</v>
      </c>
      <c r="AF469" s="18">
        <f t="shared" si="1119"/>
        <v>0</v>
      </c>
      <c r="AG469" s="18"/>
      <c r="AH469" s="18">
        <f t="shared" si="1120"/>
        <v>59.8</v>
      </c>
      <c r="AI469" s="18">
        <f t="shared" si="1121"/>
        <v>0</v>
      </c>
      <c r="AJ469" s="18">
        <f t="shared" si="1122"/>
        <v>0</v>
      </c>
      <c r="AK469" s="18"/>
      <c r="AL469" s="18"/>
      <c r="AM469" s="18"/>
      <c r="AN469" s="18">
        <f t="shared" si="1089"/>
        <v>59.8</v>
      </c>
      <c r="AO469" s="18">
        <f t="shared" si="1090"/>
        <v>0</v>
      </c>
      <c r="AP469" s="18">
        <f t="shared" si="1091"/>
        <v>0</v>
      </c>
      <c r="AQ469" s="18"/>
      <c r="AR469" s="18">
        <f t="shared" si="1093"/>
        <v>59.8</v>
      </c>
      <c r="AS469" s="18"/>
      <c r="AT469" s="18"/>
      <c r="AU469" s="18"/>
      <c r="AV469" s="18">
        <f t="shared" ref="AV469:AV532" si="1217">AR469+AS469</f>
        <v>59.8</v>
      </c>
      <c r="AW469" s="18">
        <f t="shared" ref="AW469:AW532" si="1218">AO469+AT469</f>
        <v>0</v>
      </c>
      <c r="AX469" s="18">
        <f t="shared" ref="AX469:AX532" si="1219">AP469+AU469</f>
        <v>0</v>
      </c>
      <c r="AY469" s="18"/>
      <c r="AZ469" s="18"/>
      <c r="BA469" s="18">
        <f t="shared" si="1215"/>
        <v>59.8</v>
      </c>
      <c r="BB469" s="18">
        <f t="shared" si="1216"/>
        <v>0</v>
      </c>
      <c r="BC469" s="18">
        <v>238.7</v>
      </c>
      <c r="BD469" s="18"/>
      <c r="BE469" s="18"/>
      <c r="BF469" s="18">
        <f t="shared" si="1211"/>
        <v>298.5</v>
      </c>
      <c r="BG469" s="18">
        <f t="shared" si="1212"/>
        <v>0</v>
      </c>
      <c r="BH469" s="18">
        <f t="shared" si="1213"/>
        <v>0</v>
      </c>
      <c r="BI469" s="18"/>
      <c r="BJ469" s="25"/>
      <c r="BK469" s="36"/>
    </row>
    <row r="470" spans="1:63" ht="31.2" x14ac:dyDescent="0.3">
      <c r="A470" s="51" t="s">
        <v>82</v>
      </c>
      <c r="B470" s="50"/>
      <c r="C470" s="51"/>
      <c r="D470" s="51"/>
      <c r="E470" s="14" t="s">
        <v>530</v>
      </c>
      <c r="F470" s="18">
        <f t="shared" ref="F470" si="1220">F471+F474+F477</f>
        <v>2158.1999999999998</v>
      </c>
      <c r="G470" s="18">
        <f t="shared" ref="G470:BI470" si="1221">G471+G474+G477</f>
        <v>2158.1999999999998</v>
      </c>
      <c r="H470" s="18">
        <f t="shared" si="1221"/>
        <v>2158.1999999999998</v>
      </c>
      <c r="I470" s="18">
        <f t="shared" ref="I470:K470" si="1222">I471+I474+I477</f>
        <v>0</v>
      </c>
      <c r="J470" s="18">
        <f t="shared" si="1222"/>
        <v>0</v>
      </c>
      <c r="K470" s="18">
        <f t="shared" si="1222"/>
        <v>0</v>
      </c>
      <c r="L470" s="18">
        <f t="shared" si="1144"/>
        <v>2158.1999999999998</v>
      </c>
      <c r="M470" s="18">
        <f t="shared" si="1145"/>
        <v>2158.1999999999998</v>
      </c>
      <c r="N470" s="18">
        <f t="shared" si="1146"/>
        <v>2158.1999999999998</v>
      </c>
      <c r="O470" s="18">
        <f t="shared" ref="O470:Q470" si="1223">O471+O474+O477</f>
        <v>0</v>
      </c>
      <c r="P470" s="18">
        <f t="shared" si="1223"/>
        <v>0</v>
      </c>
      <c r="Q470" s="18">
        <f t="shared" si="1223"/>
        <v>0</v>
      </c>
      <c r="R470" s="18">
        <f t="shared" si="1111"/>
        <v>2158.1999999999998</v>
      </c>
      <c r="S470" s="18">
        <f t="shared" si="1112"/>
        <v>2158.1999999999998</v>
      </c>
      <c r="T470" s="18">
        <f t="shared" si="1113"/>
        <v>2158.1999999999998</v>
      </c>
      <c r="U470" s="18">
        <f t="shared" ref="U470:W470" si="1224">U471+U474+U477</f>
        <v>0</v>
      </c>
      <c r="V470" s="18">
        <f t="shared" si="1224"/>
        <v>0</v>
      </c>
      <c r="W470" s="18">
        <f t="shared" si="1224"/>
        <v>0</v>
      </c>
      <c r="X470" s="18">
        <f t="shared" si="1114"/>
        <v>2158.1999999999998</v>
      </c>
      <c r="Y470" s="18">
        <f t="shared" si="1115"/>
        <v>2158.1999999999998</v>
      </c>
      <c r="Z470" s="18">
        <f t="shared" si="1116"/>
        <v>2158.1999999999998</v>
      </c>
      <c r="AA470" s="18">
        <f t="shared" ref="AA470:AB470" si="1225">AA471+AA474+AA477</f>
        <v>0</v>
      </c>
      <c r="AB470" s="18">
        <f t="shared" si="1225"/>
        <v>0</v>
      </c>
      <c r="AC470" s="18">
        <f t="shared" ref="AC470" si="1226">AC471+AC474+AC477</f>
        <v>0</v>
      </c>
      <c r="AD470" s="18">
        <f t="shared" si="1117"/>
        <v>2158.1999999999998</v>
      </c>
      <c r="AE470" s="18">
        <f t="shared" si="1118"/>
        <v>2158.1999999999998</v>
      </c>
      <c r="AF470" s="18">
        <f t="shared" si="1119"/>
        <v>2158.1999999999998</v>
      </c>
      <c r="AG470" s="18">
        <f t="shared" ref="AG470" si="1227">AG471+AG474+AG477</f>
        <v>0</v>
      </c>
      <c r="AH470" s="18">
        <f t="shared" si="1120"/>
        <v>2158.1999999999998</v>
      </c>
      <c r="AI470" s="18">
        <f t="shared" si="1121"/>
        <v>2158.1999999999998</v>
      </c>
      <c r="AJ470" s="18">
        <f t="shared" si="1122"/>
        <v>2158.1999999999998</v>
      </c>
      <c r="AK470" s="18">
        <f t="shared" ref="AK470:AM470" si="1228">AK471+AK474+AK477</f>
        <v>0</v>
      </c>
      <c r="AL470" s="18">
        <f t="shared" si="1228"/>
        <v>0</v>
      </c>
      <c r="AM470" s="18">
        <f t="shared" si="1228"/>
        <v>0</v>
      </c>
      <c r="AN470" s="18">
        <f t="shared" si="1089"/>
        <v>2158.1999999999998</v>
      </c>
      <c r="AO470" s="18">
        <f t="shared" si="1090"/>
        <v>2158.1999999999998</v>
      </c>
      <c r="AP470" s="18">
        <f t="shared" si="1091"/>
        <v>2158.1999999999998</v>
      </c>
      <c r="AQ470" s="18">
        <f t="shared" ref="AQ470" si="1229">AQ471+AQ474+AQ477</f>
        <v>0</v>
      </c>
      <c r="AR470" s="18">
        <f t="shared" si="1093"/>
        <v>2158.1999999999998</v>
      </c>
      <c r="AS470" s="18">
        <f t="shared" ref="AS470:AU470" si="1230">AS471+AS474+AS477</f>
        <v>-3.6480000000000001</v>
      </c>
      <c r="AT470" s="18">
        <f t="shared" si="1230"/>
        <v>0</v>
      </c>
      <c r="AU470" s="18">
        <f t="shared" si="1230"/>
        <v>0</v>
      </c>
      <c r="AV470" s="18">
        <f t="shared" si="1217"/>
        <v>2154.5519999999997</v>
      </c>
      <c r="AW470" s="18">
        <f t="shared" si="1218"/>
        <v>2158.1999999999998</v>
      </c>
      <c r="AX470" s="18">
        <f t="shared" si="1219"/>
        <v>2158.1999999999998</v>
      </c>
      <c r="AY470" s="18">
        <f t="shared" ref="AY470:AZ470" si="1231">AY471+AY474+AY477</f>
        <v>0</v>
      </c>
      <c r="AZ470" s="18">
        <f t="shared" si="1231"/>
        <v>0</v>
      </c>
      <c r="BA470" s="18">
        <f t="shared" si="1215"/>
        <v>2154.5519999999997</v>
      </c>
      <c r="BB470" s="18">
        <f t="shared" si="1216"/>
        <v>2158.1999999999998</v>
      </c>
      <c r="BC470" s="18">
        <f t="shared" ref="BC470:BE470" si="1232">BC471+BC474+BC477</f>
        <v>0</v>
      </c>
      <c r="BD470" s="18">
        <f t="shared" si="1232"/>
        <v>0</v>
      </c>
      <c r="BE470" s="18">
        <f t="shared" si="1232"/>
        <v>0</v>
      </c>
      <c r="BF470" s="18">
        <f t="shared" si="1211"/>
        <v>2154.5519999999997</v>
      </c>
      <c r="BG470" s="18">
        <f t="shared" si="1212"/>
        <v>2158.1999999999998</v>
      </c>
      <c r="BH470" s="18">
        <f t="shared" si="1213"/>
        <v>2158.1999999999998</v>
      </c>
      <c r="BI470" s="18">
        <f t="shared" si="1221"/>
        <v>0</v>
      </c>
      <c r="BJ470" s="25"/>
      <c r="BK470" s="36"/>
    </row>
    <row r="471" spans="1:63" ht="31.2" x14ac:dyDescent="0.3">
      <c r="A471" s="51" t="s">
        <v>82</v>
      </c>
      <c r="B471" s="50">
        <v>200</v>
      </c>
      <c r="C471" s="51"/>
      <c r="D471" s="51"/>
      <c r="E471" s="14" t="s">
        <v>455</v>
      </c>
      <c r="F471" s="18">
        <f t="shared" ref="F471:BI472" si="1233">F472</f>
        <v>729.7</v>
      </c>
      <c r="G471" s="18">
        <f t="shared" si="1233"/>
        <v>729.7</v>
      </c>
      <c r="H471" s="18">
        <f t="shared" si="1233"/>
        <v>729.7</v>
      </c>
      <c r="I471" s="18">
        <f t="shared" si="1233"/>
        <v>0</v>
      </c>
      <c r="J471" s="18">
        <f t="shared" si="1233"/>
        <v>0</v>
      </c>
      <c r="K471" s="18">
        <f t="shared" si="1233"/>
        <v>0</v>
      </c>
      <c r="L471" s="18">
        <f t="shared" si="1144"/>
        <v>729.7</v>
      </c>
      <c r="M471" s="18">
        <f t="shared" si="1145"/>
        <v>729.7</v>
      </c>
      <c r="N471" s="18">
        <f t="shared" si="1146"/>
        <v>729.7</v>
      </c>
      <c r="O471" s="18">
        <f t="shared" si="1233"/>
        <v>0</v>
      </c>
      <c r="P471" s="18">
        <f t="shared" si="1233"/>
        <v>0</v>
      </c>
      <c r="Q471" s="18">
        <f t="shared" si="1233"/>
        <v>0</v>
      </c>
      <c r="R471" s="18">
        <f t="shared" si="1111"/>
        <v>729.7</v>
      </c>
      <c r="S471" s="18">
        <f t="shared" si="1112"/>
        <v>729.7</v>
      </c>
      <c r="T471" s="18">
        <f t="shared" si="1113"/>
        <v>729.7</v>
      </c>
      <c r="U471" s="18">
        <f t="shared" si="1233"/>
        <v>0</v>
      </c>
      <c r="V471" s="18">
        <f t="shared" si="1233"/>
        <v>0</v>
      </c>
      <c r="W471" s="18">
        <f t="shared" si="1233"/>
        <v>0</v>
      </c>
      <c r="X471" s="18">
        <f t="shared" si="1114"/>
        <v>729.7</v>
      </c>
      <c r="Y471" s="18">
        <f t="shared" si="1115"/>
        <v>729.7</v>
      </c>
      <c r="Z471" s="18">
        <f t="shared" si="1116"/>
        <v>729.7</v>
      </c>
      <c r="AA471" s="18">
        <f t="shared" si="1233"/>
        <v>0</v>
      </c>
      <c r="AB471" s="18">
        <f t="shared" si="1233"/>
        <v>0</v>
      </c>
      <c r="AC471" s="18">
        <f t="shared" si="1233"/>
        <v>0</v>
      </c>
      <c r="AD471" s="18">
        <f t="shared" si="1117"/>
        <v>729.7</v>
      </c>
      <c r="AE471" s="18">
        <f t="shared" si="1118"/>
        <v>729.7</v>
      </c>
      <c r="AF471" s="18">
        <f t="shared" si="1119"/>
        <v>729.7</v>
      </c>
      <c r="AG471" s="18">
        <f t="shared" si="1233"/>
        <v>0</v>
      </c>
      <c r="AH471" s="18">
        <f t="shared" si="1120"/>
        <v>729.7</v>
      </c>
      <c r="AI471" s="18">
        <f t="shared" si="1121"/>
        <v>729.7</v>
      </c>
      <c r="AJ471" s="18">
        <f t="shared" si="1122"/>
        <v>729.7</v>
      </c>
      <c r="AK471" s="18">
        <f t="shared" si="1233"/>
        <v>0</v>
      </c>
      <c r="AL471" s="18">
        <f t="shared" si="1233"/>
        <v>0</v>
      </c>
      <c r="AM471" s="18">
        <f t="shared" si="1233"/>
        <v>0</v>
      </c>
      <c r="AN471" s="18">
        <f t="shared" si="1089"/>
        <v>729.7</v>
      </c>
      <c r="AO471" s="18">
        <f t="shared" si="1090"/>
        <v>729.7</v>
      </c>
      <c r="AP471" s="18">
        <f t="shared" si="1091"/>
        <v>729.7</v>
      </c>
      <c r="AQ471" s="18">
        <f t="shared" si="1233"/>
        <v>0</v>
      </c>
      <c r="AR471" s="18">
        <f t="shared" si="1093"/>
        <v>729.7</v>
      </c>
      <c r="AS471" s="18">
        <f t="shared" si="1233"/>
        <v>-3.6480000000000001</v>
      </c>
      <c r="AT471" s="18">
        <f t="shared" si="1233"/>
        <v>0</v>
      </c>
      <c r="AU471" s="18">
        <f t="shared" si="1233"/>
        <v>0</v>
      </c>
      <c r="AV471" s="18">
        <f t="shared" si="1217"/>
        <v>726.05200000000002</v>
      </c>
      <c r="AW471" s="18">
        <f t="shared" si="1218"/>
        <v>729.7</v>
      </c>
      <c r="AX471" s="18">
        <f t="shared" si="1219"/>
        <v>729.7</v>
      </c>
      <c r="AY471" s="18">
        <f t="shared" si="1233"/>
        <v>0</v>
      </c>
      <c r="AZ471" s="18">
        <f t="shared" si="1233"/>
        <v>0</v>
      </c>
      <c r="BA471" s="18">
        <f t="shared" si="1215"/>
        <v>726.05200000000002</v>
      </c>
      <c r="BB471" s="18">
        <f t="shared" si="1216"/>
        <v>729.7</v>
      </c>
      <c r="BC471" s="18">
        <f t="shared" si="1233"/>
        <v>0</v>
      </c>
      <c r="BD471" s="18">
        <f t="shared" si="1233"/>
        <v>0</v>
      </c>
      <c r="BE471" s="18">
        <f t="shared" si="1233"/>
        <v>0</v>
      </c>
      <c r="BF471" s="18">
        <f t="shared" si="1211"/>
        <v>726.05200000000002</v>
      </c>
      <c r="BG471" s="18">
        <f t="shared" si="1212"/>
        <v>729.7</v>
      </c>
      <c r="BH471" s="18">
        <f t="shared" si="1213"/>
        <v>729.7</v>
      </c>
      <c r="BI471" s="18">
        <f t="shared" si="1233"/>
        <v>0</v>
      </c>
      <c r="BJ471" s="25"/>
      <c r="BK471" s="36"/>
    </row>
    <row r="472" spans="1:63" ht="46.8" x14ac:dyDescent="0.3">
      <c r="A472" s="51" t="s">
        <v>82</v>
      </c>
      <c r="B472" s="50">
        <v>240</v>
      </c>
      <c r="C472" s="51"/>
      <c r="D472" s="51"/>
      <c r="E472" s="14" t="s">
        <v>463</v>
      </c>
      <c r="F472" s="18">
        <f t="shared" si="1233"/>
        <v>729.7</v>
      </c>
      <c r="G472" s="18">
        <f t="shared" si="1233"/>
        <v>729.7</v>
      </c>
      <c r="H472" s="18">
        <f t="shared" si="1233"/>
        <v>729.7</v>
      </c>
      <c r="I472" s="18">
        <f t="shared" si="1233"/>
        <v>0</v>
      </c>
      <c r="J472" s="18">
        <f t="shared" si="1233"/>
        <v>0</v>
      </c>
      <c r="K472" s="18">
        <f t="shared" si="1233"/>
        <v>0</v>
      </c>
      <c r="L472" s="18">
        <f t="shared" si="1144"/>
        <v>729.7</v>
      </c>
      <c r="M472" s="18">
        <f t="shared" si="1145"/>
        <v>729.7</v>
      </c>
      <c r="N472" s="18">
        <f t="shared" si="1146"/>
        <v>729.7</v>
      </c>
      <c r="O472" s="18">
        <f t="shared" si="1233"/>
        <v>0</v>
      </c>
      <c r="P472" s="18">
        <f t="shared" si="1233"/>
        <v>0</v>
      </c>
      <c r="Q472" s="18">
        <f t="shared" si="1233"/>
        <v>0</v>
      </c>
      <c r="R472" s="18">
        <f t="shared" si="1111"/>
        <v>729.7</v>
      </c>
      <c r="S472" s="18">
        <f t="shared" si="1112"/>
        <v>729.7</v>
      </c>
      <c r="T472" s="18">
        <f t="shared" si="1113"/>
        <v>729.7</v>
      </c>
      <c r="U472" s="18">
        <f t="shared" si="1233"/>
        <v>0</v>
      </c>
      <c r="V472" s="18">
        <f t="shared" si="1233"/>
        <v>0</v>
      </c>
      <c r="W472" s="18">
        <f t="shared" si="1233"/>
        <v>0</v>
      </c>
      <c r="X472" s="18">
        <f t="shared" si="1114"/>
        <v>729.7</v>
      </c>
      <c r="Y472" s="18">
        <f t="shared" si="1115"/>
        <v>729.7</v>
      </c>
      <c r="Z472" s="18">
        <f t="shared" si="1116"/>
        <v>729.7</v>
      </c>
      <c r="AA472" s="18">
        <f t="shared" si="1233"/>
        <v>0</v>
      </c>
      <c r="AB472" s="18">
        <f t="shared" si="1233"/>
        <v>0</v>
      </c>
      <c r="AC472" s="18">
        <f t="shared" si="1233"/>
        <v>0</v>
      </c>
      <c r="AD472" s="18">
        <f t="shared" si="1117"/>
        <v>729.7</v>
      </c>
      <c r="AE472" s="18">
        <f t="shared" si="1118"/>
        <v>729.7</v>
      </c>
      <c r="AF472" s="18">
        <f t="shared" si="1119"/>
        <v>729.7</v>
      </c>
      <c r="AG472" s="18">
        <f t="shared" si="1233"/>
        <v>0</v>
      </c>
      <c r="AH472" s="18">
        <f t="shared" si="1120"/>
        <v>729.7</v>
      </c>
      <c r="AI472" s="18">
        <f t="shared" si="1121"/>
        <v>729.7</v>
      </c>
      <c r="AJ472" s="18">
        <f t="shared" si="1122"/>
        <v>729.7</v>
      </c>
      <c r="AK472" s="18">
        <f t="shared" si="1233"/>
        <v>0</v>
      </c>
      <c r="AL472" s="18">
        <f t="shared" si="1233"/>
        <v>0</v>
      </c>
      <c r="AM472" s="18">
        <f t="shared" si="1233"/>
        <v>0</v>
      </c>
      <c r="AN472" s="18">
        <f t="shared" si="1089"/>
        <v>729.7</v>
      </c>
      <c r="AO472" s="18">
        <f t="shared" si="1090"/>
        <v>729.7</v>
      </c>
      <c r="AP472" s="18">
        <f t="shared" si="1091"/>
        <v>729.7</v>
      </c>
      <c r="AQ472" s="18">
        <f t="shared" si="1233"/>
        <v>0</v>
      </c>
      <c r="AR472" s="18">
        <f t="shared" si="1093"/>
        <v>729.7</v>
      </c>
      <c r="AS472" s="18">
        <f t="shared" si="1233"/>
        <v>-3.6480000000000001</v>
      </c>
      <c r="AT472" s="18">
        <f t="shared" si="1233"/>
        <v>0</v>
      </c>
      <c r="AU472" s="18">
        <f t="shared" si="1233"/>
        <v>0</v>
      </c>
      <c r="AV472" s="18">
        <f t="shared" si="1217"/>
        <v>726.05200000000002</v>
      </c>
      <c r="AW472" s="18">
        <f t="shared" si="1218"/>
        <v>729.7</v>
      </c>
      <c r="AX472" s="18">
        <f t="shared" si="1219"/>
        <v>729.7</v>
      </c>
      <c r="AY472" s="18">
        <f t="shared" si="1233"/>
        <v>0</v>
      </c>
      <c r="AZ472" s="18">
        <f t="shared" si="1233"/>
        <v>0</v>
      </c>
      <c r="BA472" s="18">
        <f t="shared" si="1215"/>
        <v>726.05200000000002</v>
      </c>
      <c r="BB472" s="18">
        <f t="shared" si="1216"/>
        <v>729.7</v>
      </c>
      <c r="BC472" s="18">
        <f t="shared" si="1233"/>
        <v>0</v>
      </c>
      <c r="BD472" s="18">
        <f t="shared" si="1233"/>
        <v>0</v>
      </c>
      <c r="BE472" s="18">
        <f t="shared" si="1233"/>
        <v>0</v>
      </c>
      <c r="BF472" s="18">
        <f t="shared" si="1211"/>
        <v>726.05200000000002</v>
      </c>
      <c r="BG472" s="18">
        <f t="shared" si="1212"/>
        <v>729.7</v>
      </c>
      <c r="BH472" s="18">
        <f t="shared" si="1213"/>
        <v>729.7</v>
      </c>
      <c r="BI472" s="18">
        <f t="shared" si="1233"/>
        <v>0</v>
      </c>
      <c r="BJ472" s="25"/>
      <c r="BK472" s="36"/>
    </row>
    <row r="473" spans="1:63" x14ac:dyDescent="0.3">
      <c r="A473" s="51" t="s">
        <v>82</v>
      </c>
      <c r="B473" s="50">
        <v>240</v>
      </c>
      <c r="C473" s="51" t="s">
        <v>27</v>
      </c>
      <c r="D473" s="51" t="s">
        <v>27</v>
      </c>
      <c r="E473" s="14" t="s">
        <v>440</v>
      </c>
      <c r="F473" s="18">
        <v>729.7</v>
      </c>
      <c r="G473" s="18">
        <v>729.7</v>
      </c>
      <c r="H473" s="18">
        <v>729.7</v>
      </c>
      <c r="I473" s="18"/>
      <c r="J473" s="18"/>
      <c r="K473" s="18"/>
      <c r="L473" s="18">
        <f t="shared" si="1144"/>
        <v>729.7</v>
      </c>
      <c r="M473" s="18">
        <f t="shared" si="1145"/>
        <v>729.7</v>
      </c>
      <c r="N473" s="18">
        <f t="shared" si="1146"/>
        <v>729.7</v>
      </c>
      <c r="O473" s="18"/>
      <c r="P473" s="18"/>
      <c r="Q473" s="18"/>
      <c r="R473" s="18">
        <f t="shared" si="1111"/>
        <v>729.7</v>
      </c>
      <c r="S473" s="18">
        <f t="shared" si="1112"/>
        <v>729.7</v>
      </c>
      <c r="T473" s="18">
        <f t="shared" si="1113"/>
        <v>729.7</v>
      </c>
      <c r="U473" s="18"/>
      <c r="V473" s="18"/>
      <c r="W473" s="18"/>
      <c r="X473" s="18">
        <f t="shared" si="1114"/>
        <v>729.7</v>
      </c>
      <c r="Y473" s="18">
        <f t="shared" si="1115"/>
        <v>729.7</v>
      </c>
      <c r="Z473" s="18">
        <f t="shared" si="1116"/>
        <v>729.7</v>
      </c>
      <c r="AA473" s="18"/>
      <c r="AB473" s="18"/>
      <c r="AC473" s="18"/>
      <c r="AD473" s="18">
        <f t="shared" si="1117"/>
        <v>729.7</v>
      </c>
      <c r="AE473" s="18">
        <f t="shared" si="1118"/>
        <v>729.7</v>
      </c>
      <c r="AF473" s="18">
        <f t="shared" si="1119"/>
        <v>729.7</v>
      </c>
      <c r="AG473" s="18"/>
      <c r="AH473" s="18">
        <f t="shared" si="1120"/>
        <v>729.7</v>
      </c>
      <c r="AI473" s="18">
        <f t="shared" si="1121"/>
        <v>729.7</v>
      </c>
      <c r="AJ473" s="18">
        <f t="shared" si="1122"/>
        <v>729.7</v>
      </c>
      <c r="AK473" s="18"/>
      <c r="AL473" s="18"/>
      <c r="AM473" s="18"/>
      <c r="AN473" s="18">
        <f t="shared" si="1089"/>
        <v>729.7</v>
      </c>
      <c r="AO473" s="18">
        <f t="shared" si="1090"/>
        <v>729.7</v>
      </c>
      <c r="AP473" s="18">
        <f t="shared" si="1091"/>
        <v>729.7</v>
      </c>
      <c r="AQ473" s="18"/>
      <c r="AR473" s="18">
        <f t="shared" si="1093"/>
        <v>729.7</v>
      </c>
      <c r="AS473" s="18">
        <v>-3.6480000000000001</v>
      </c>
      <c r="AT473" s="18"/>
      <c r="AU473" s="18"/>
      <c r="AV473" s="18">
        <f t="shared" si="1217"/>
        <v>726.05200000000002</v>
      </c>
      <c r="AW473" s="18">
        <f t="shared" si="1218"/>
        <v>729.7</v>
      </c>
      <c r="AX473" s="18">
        <f t="shared" si="1219"/>
        <v>729.7</v>
      </c>
      <c r="AY473" s="18"/>
      <c r="AZ473" s="18"/>
      <c r="BA473" s="18">
        <f t="shared" si="1215"/>
        <v>726.05200000000002</v>
      </c>
      <c r="BB473" s="18">
        <f t="shared" si="1216"/>
        <v>729.7</v>
      </c>
      <c r="BC473" s="18"/>
      <c r="BD473" s="18"/>
      <c r="BE473" s="18"/>
      <c r="BF473" s="18">
        <f t="shared" si="1211"/>
        <v>726.05200000000002</v>
      </c>
      <c r="BG473" s="18">
        <f t="shared" si="1212"/>
        <v>729.7</v>
      </c>
      <c r="BH473" s="18">
        <f t="shared" si="1213"/>
        <v>729.7</v>
      </c>
      <c r="BI473" s="18"/>
      <c r="BJ473" s="25"/>
      <c r="BK473" s="36"/>
    </row>
    <row r="474" spans="1:63" ht="31.2" x14ac:dyDescent="0.3">
      <c r="A474" s="51" t="s">
        <v>82</v>
      </c>
      <c r="B474" s="50">
        <v>300</v>
      </c>
      <c r="C474" s="51"/>
      <c r="D474" s="51"/>
      <c r="E474" s="14" t="s">
        <v>456</v>
      </c>
      <c r="F474" s="18">
        <f t="shared" ref="F474:BI475" si="1234">F475</f>
        <v>400</v>
      </c>
      <c r="G474" s="18">
        <f t="shared" si="1234"/>
        <v>400</v>
      </c>
      <c r="H474" s="18">
        <f t="shared" si="1234"/>
        <v>400</v>
      </c>
      <c r="I474" s="18">
        <f t="shared" si="1234"/>
        <v>0</v>
      </c>
      <c r="J474" s="18">
        <f t="shared" si="1234"/>
        <v>0</v>
      </c>
      <c r="K474" s="18">
        <f t="shared" si="1234"/>
        <v>0</v>
      </c>
      <c r="L474" s="18">
        <f t="shared" si="1144"/>
        <v>400</v>
      </c>
      <c r="M474" s="18">
        <f t="shared" si="1145"/>
        <v>400</v>
      </c>
      <c r="N474" s="18">
        <f t="shared" si="1146"/>
        <v>400</v>
      </c>
      <c r="O474" s="18">
        <f t="shared" si="1234"/>
        <v>0</v>
      </c>
      <c r="P474" s="18">
        <f t="shared" si="1234"/>
        <v>0</v>
      </c>
      <c r="Q474" s="18">
        <f t="shared" si="1234"/>
        <v>0</v>
      </c>
      <c r="R474" s="18">
        <f t="shared" si="1111"/>
        <v>400</v>
      </c>
      <c r="S474" s="18">
        <f t="shared" si="1112"/>
        <v>400</v>
      </c>
      <c r="T474" s="18">
        <f t="shared" si="1113"/>
        <v>400</v>
      </c>
      <c r="U474" s="18">
        <f t="shared" si="1234"/>
        <v>0</v>
      </c>
      <c r="V474" s="18">
        <f t="shared" si="1234"/>
        <v>0</v>
      </c>
      <c r="W474" s="18">
        <f t="shared" si="1234"/>
        <v>0</v>
      </c>
      <c r="X474" s="18">
        <f t="shared" si="1114"/>
        <v>400</v>
      </c>
      <c r="Y474" s="18">
        <f t="shared" si="1115"/>
        <v>400</v>
      </c>
      <c r="Z474" s="18">
        <f t="shared" si="1116"/>
        <v>400</v>
      </c>
      <c r="AA474" s="18">
        <f t="shared" si="1234"/>
        <v>0</v>
      </c>
      <c r="AB474" s="18">
        <f t="shared" si="1234"/>
        <v>0</v>
      </c>
      <c r="AC474" s="18">
        <f t="shared" si="1234"/>
        <v>0</v>
      </c>
      <c r="AD474" s="18">
        <f t="shared" si="1117"/>
        <v>400</v>
      </c>
      <c r="AE474" s="18">
        <f t="shared" si="1118"/>
        <v>400</v>
      </c>
      <c r="AF474" s="18">
        <f t="shared" si="1119"/>
        <v>400</v>
      </c>
      <c r="AG474" s="18">
        <f t="shared" si="1234"/>
        <v>0</v>
      </c>
      <c r="AH474" s="18">
        <f t="shared" si="1120"/>
        <v>400</v>
      </c>
      <c r="AI474" s="18">
        <f t="shared" si="1121"/>
        <v>400</v>
      </c>
      <c r="AJ474" s="18">
        <f t="shared" si="1122"/>
        <v>400</v>
      </c>
      <c r="AK474" s="18">
        <f t="shared" si="1234"/>
        <v>0</v>
      </c>
      <c r="AL474" s="18">
        <f t="shared" si="1234"/>
        <v>0</v>
      </c>
      <c r="AM474" s="18">
        <f t="shared" si="1234"/>
        <v>0</v>
      </c>
      <c r="AN474" s="18">
        <f t="shared" ref="AN474:AN537" si="1235">AH474+AK474</f>
        <v>400</v>
      </c>
      <c r="AO474" s="18">
        <f t="shared" ref="AO474:AO537" si="1236">AI474+AL474</f>
        <v>400</v>
      </c>
      <c r="AP474" s="18">
        <f t="shared" ref="AP474:AP537" si="1237">AJ474+AM474</f>
        <v>400</v>
      </c>
      <c r="AQ474" s="18">
        <f t="shared" si="1234"/>
        <v>0</v>
      </c>
      <c r="AR474" s="18">
        <f t="shared" ref="AR474:AR537" si="1238">AN474+AQ474</f>
        <v>400</v>
      </c>
      <c r="AS474" s="18">
        <f t="shared" si="1234"/>
        <v>0</v>
      </c>
      <c r="AT474" s="18">
        <f t="shared" si="1234"/>
        <v>0</v>
      </c>
      <c r="AU474" s="18">
        <f t="shared" si="1234"/>
        <v>0</v>
      </c>
      <c r="AV474" s="18">
        <f t="shared" si="1217"/>
        <v>400</v>
      </c>
      <c r="AW474" s="18">
        <f t="shared" si="1218"/>
        <v>400</v>
      </c>
      <c r="AX474" s="18">
        <f t="shared" si="1219"/>
        <v>400</v>
      </c>
      <c r="AY474" s="18">
        <f t="shared" si="1234"/>
        <v>0</v>
      </c>
      <c r="AZ474" s="18">
        <f t="shared" si="1234"/>
        <v>0</v>
      </c>
      <c r="BA474" s="18">
        <f t="shared" si="1215"/>
        <v>400</v>
      </c>
      <c r="BB474" s="18">
        <f t="shared" si="1216"/>
        <v>400</v>
      </c>
      <c r="BC474" s="18">
        <f t="shared" si="1234"/>
        <v>0</v>
      </c>
      <c r="BD474" s="18">
        <f t="shared" si="1234"/>
        <v>0</v>
      </c>
      <c r="BE474" s="18">
        <f t="shared" si="1234"/>
        <v>0</v>
      </c>
      <c r="BF474" s="18">
        <f t="shared" si="1211"/>
        <v>400</v>
      </c>
      <c r="BG474" s="18">
        <f t="shared" si="1212"/>
        <v>400</v>
      </c>
      <c r="BH474" s="18">
        <f t="shared" si="1213"/>
        <v>400</v>
      </c>
      <c r="BI474" s="18">
        <f t="shared" si="1234"/>
        <v>0</v>
      </c>
      <c r="BJ474" s="25"/>
      <c r="BK474" s="36"/>
    </row>
    <row r="475" spans="1:63" x14ac:dyDescent="0.3">
      <c r="A475" s="51" t="s">
        <v>82</v>
      </c>
      <c r="B475" s="50">
        <v>350</v>
      </c>
      <c r="C475" s="51"/>
      <c r="D475" s="51"/>
      <c r="E475" s="14" t="s">
        <v>468</v>
      </c>
      <c r="F475" s="18">
        <f t="shared" si="1234"/>
        <v>400</v>
      </c>
      <c r="G475" s="18">
        <f t="shared" si="1234"/>
        <v>400</v>
      </c>
      <c r="H475" s="18">
        <f t="shared" si="1234"/>
        <v>400</v>
      </c>
      <c r="I475" s="18">
        <f t="shared" si="1234"/>
        <v>0</v>
      </c>
      <c r="J475" s="18">
        <f t="shared" si="1234"/>
        <v>0</v>
      </c>
      <c r="K475" s="18">
        <f t="shared" si="1234"/>
        <v>0</v>
      </c>
      <c r="L475" s="18">
        <f t="shared" si="1144"/>
        <v>400</v>
      </c>
      <c r="M475" s="18">
        <f t="shared" si="1145"/>
        <v>400</v>
      </c>
      <c r="N475" s="18">
        <f t="shared" si="1146"/>
        <v>400</v>
      </c>
      <c r="O475" s="18">
        <f t="shared" si="1234"/>
        <v>0</v>
      </c>
      <c r="P475" s="18">
        <f t="shared" si="1234"/>
        <v>0</v>
      </c>
      <c r="Q475" s="18">
        <f t="shared" si="1234"/>
        <v>0</v>
      </c>
      <c r="R475" s="18">
        <f t="shared" si="1111"/>
        <v>400</v>
      </c>
      <c r="S475" s="18">
        <f t="shared" si="1112"/>
        <v>400</v>
      </c>
      <c r="T475" s="18">
        <f t="shared" si="1113"/>
        <v>400</v>
      </c>
      <c r="U475" s="18">
        <f t="shared" si="1234"/>
        <v>0</v>
      </c>
      <c r="V475" s="18">
        <f t="shared" si="1234"/>
        <v>0</v>
      </c>
      <c r="W475" s="18">
        <f t="shared" si="1234"/>
        <v>0</v>
      </c>
      <c r="X475" s="18">
        <f t="shared" si="1114"/>
        <v>400</v>
      </c>
      <c r="Y475" s="18">
        <f t="shared" si="1115"/>
        <v>400</v>
      </c>
      <c r="Z475" s="18">
        <f t="shared" si="1116"/>
        <v>400</v>
      </c>
      <c r="AA475" s="18">
        <f t="shared" si="1234"/>
        <v>0</v>
      </c>
      <c r="AB475" s="18">
        <f t="shared" si="1234"/>
        <v>0</v>
      </c>
      <c r="AC475" s="18">
        <f t="shared" si="1234"/>
        <v>0</v>
      </c>
      <c r="AD475" s="18">
        <f t="shared" si="1117"/>
        <v>400</v>
      </c>
      <c r="AE475" s="18">
        <f t="shared" si="1118"/>
        <v>400</v>
      </c>
      <c r="AF475" s="18">
        <f t="shared" si="1119"/>
        <v>400</v>
      </c>
      <c r="AG475" s="18">
        <f t="shared" si="1234"/>
        <v>0</v>
      </c>
      <c r="AH475" s="18">
        <f t="shared" si="1120"/>
        <v>400</v>
      </c>
      <c r="AI475" s="18">
        <f t="shared" si="1121"/>
        <v>400</v>
      </c>
      <c r="AJ475" s="18">
        <f t="shared" si="1122"/>
        <v>400</v>
      </c>
      <c r="AK475" s="18">
        <f t="shared" si="1234"/>
        <v>0</v>
      </c>
      <c r="AL475" s="18">
        <f t="shared" si="1234"/>
        <v>0</v>
      </c>
      <c r="AM475" s="18">
        <f t="shared" si="1234"/>
        <v>0</v>
      </c>
      <c r="AN475" s="18">
        <f t="shared" si="1235"/>
        <v>400</v>
      </c>
      <c r="AO475" s="18">
        <f t="shared" si="1236"/>
        <v>400</v>
      </c>
      <c r="AP475" s="18">
        <f t="shared" si="1237"/>
        <v>400</v>
      </c>
      <c r="AQ475" s="18">
        <f t="shared" si="1234"/>
        <v>0</v>
      </c>
      <c r="AR475" s="18">
        <f t="shared" si="1238"/>
        <v>400</v>
      </c>
      <c r="AS475" s="18">
        <f t="shared" si="1234"/>
        <v>0</v>
      </c>
      <c r="AT475" s="18">
        <f t="shared" si="1234"/>
        <v>0</v>
      </c>
      <c r="AU475" s="18">
        <f t="shared" si="1234"/>
        <v>0</v>
      </c>
      <c r="AV475" s="18">
        <f t="shared" si="1217"/>
        <v>400</v>
      </c>
      <c r="AW475" s="18">
        <f t="shared" si="1218"/>
        <v>400</v>
      </c>
      <c r="AX475" s="18">
        <f t="shared" si="1219"/>
        <v>400</v>
      </c>
      <c r="AY475" s="18">
        <f t="shared" si="1234"/>
        <v>0</v>
      </c>
      <c r="AZ475" s="18">
        <f t="shared" si="1234"/>
        <v>0</v>
      </c>
      <c r="BA475" s="18">
        <f t="shared" si="1215"/>
        <v>400</v>
      </c>
      <c r="BB475" s="18">
        <f t="shared" si="1216"/>
        <v>400</v>
      </c>
      <c r="BC475" s="18">
        <f t="shared" si="1234"/>
        <v>0</v>
      </c>
      <c r="BD475" s="18">
        <f t="shared" si="1234"/>
        <v>0</v>
      </c>
      <c r="BE475" s="18">
        <f t="shared" si="1234"/>
        <v>0</v>
      </c>
      <c r="BF475" s="18">
        <f t="shared" si="1211"/>
        <v>400</v>
      </c>
      <c r="BG475" s="18">
        <f t="shared" si="1212"/>
        <v>400</v>
      </c>
      <c r="BH475" s="18">
        <f t="shared" si="1213"/>
        <v>400</v>
      </c>
      <c r="BI475" s="18">
        <f t="shared" si="1234"/>
        <v>0</v>
      </c>
      <c r="BJ475" s="25"/>
      <c r="BK475" s="36"/>
    </row>
    <row r="476" spans="1:63" x14ac:dyDescent="0.3">
      <c r="A476" s="51" t="s">
        <v>82</v>
      </c>
      <c r="B476" s="50">
        <v>350</v>
      </c>
      <c r="C476" s="51" t="s">
        <v>27</v>
      </c>
      <c r="D476" s="51" t="s">
        <v>27</v>
      </c>
      <c r="E476" s="14" t="s">
        <v>440</v>
      </c>
      <c r="F476" s="18">
        <v>400</v>
      </c>
      <c r="G476" s="18">
        <v>400</v>
      </c>
      <c r="H476" s="18">
        <v>400</v>
      </c>
      <c r="I476" s="18"/>
      <c r="J476" s="18"/>
      <c r="K476" s="18"/>
      <c r="L476" s="18">
        <f t="shared" si="1144"/>
        <v>400</v>
      </c>
      <c r="M476" s="18">
        <f t="shared" si="1145"/>
        <v>400</v>
      </c>
      <c r="N476" s="18">
        <f t="shared" si="1146"/>
        <v>400</v>
      </c>
      <c r="O476" s="18"/>
      <c r="P476" s="18"/>
      <c r="Q476" s="18"/>
      <c r="R476" s="18">
        <f t="shared" si="1111"/>
        <v>400</v>
      </c>
      <c r="S476" s="18">
        <f t="shared" si="1112"/>
        <v>400</v>
      </c>
      <c r="T476" s="18">
        <f t="shared" si="1113"/>
        <v>400</v>
      </c>
      <c r="U476" s="18"/>
      <c r="V476" s="18"/>
      <c r="W476" s="18"/>
      <c r="X476" s="18">
        <f t="shared" si="1114"/>
        <v>400</v>
      </c>
      <c r="Y476" s="18">
        <f t="shared" si="1115"/>
        <v>400</v>
      </c>
      <c r="Z476" s="18">
        <f t="shared" si="1116"/>
        <v>400</v>
      </c>
      <c r="AA476" s="18"/>
      <c r="AB476" s="18"/>
      <c r="AC476" s="18"/>
      <c r="AD476" s="18">
        <f t="shared" si="1117"/>
        <v>400</v>
      </c>
      <c r="AE476" s="18">
        <f t="shared" si="1118"/>
        <v>400</v>
      </c>
      <c r="AF476" s="18">
        <f t="shared" si="1119"/>
        <v>400</v>
      </c>
      <c r="AG476" s="18"/>
      <c r="AH476" s="18">
        <f t="shared" si="1120"/>
        <v>400</v>
      </c>
      <c r="AI476" s="18">
        <f t="shared" si="1121"/>
        <v>400</v>
      </c>
      <c r="AJ476" s="18">
        <f t="shared" si="1122"/>
        <v>400</v>
      </c>
      <c r="AK476" s="18"/>
      <c r="AL476" s="18"/>
      <c r="AM476" s="18"/>
      <c r="AN476" s="18">
        <f t="shared" si="1235"/>
        <v>400</v>
      </c>
      <c r="AO476" s="18">
        <f t="shared" si="1236"/>
        <v>400</v>
      </c>
      <c r="AP476" s="18">
        <f t="shared" si="1237"/>
        <v>400</v>
      </c>
      <c r="AQ476" s="18"/>
      <c r="AR476" s="18">
        <f t="shared" si="1238"/>
        <v>400</v>
      </c>
      <c r="AS476" s="18"/>
      <c r="AT476" s="18"/>
      <c r="AU476" s="18"/>
      <c r="AV476" s="18">
        <f t="shared" si="1217"/>
        <v>400</v>
      </c>
      <c r="AW476" s="18">
        <f t="shared" si="1218"/>
        <v>400</v>
      </c>
      <c r="AX476" s="18">
        <f t="shared" si="1219"/>
        <v>400</v>
      </c>
      <c r="AY476" s="18"/>
      <c r="AZ476" s="18"/>
      <c r="BA476" s="18">
        <f t="shared" si="1215"/>
        <v>400</v>
      </c>
      <c r="BB476" s="18">
        <f t="shared" si="1216"/>
        <v>400</v>
      </c>
      <c r="BC476" s="18"/>
      <c r="BD476" s="18"/>
      <c r="BE476" s="18"/>
      <c r="BF476" s="18">
        <f t="shared" si="1211"/>
        <v>400</v>
      </c>
      <c r="BG476" s="18">
        <f t="shared" si="1212"/>
        <v>400</v>
      </c>
      <c r="BH476" s="18">
        <f t="shared" si="1213"/>
        <v>400</v>
      </c>
      <c r="BI476" s="18"/>
      <c r="BJ476" s="25"/>
      <c r="BK476" s="36"/>
    </row>
    <row r="477" spans="1:63" ht="46.8" x14ac:dyDescent="0.3">
      <c r="A477" s="51" t="s">
        <v>82</v>
      </c>
      <c r="B477" s="50">
        <v>600</v>
      </c>
      <c r="C477" s="51"/>
      <c r="D477" s="51"/>
      <c r="E477" s="14" t="s">
        <v>458</v>
      </c>
      <c r="F477" s="18">
        <f t="shared" ref="F477:BI478" si="1239">F478</f>
        <v>1028.5</v>
      </c>
      <c r="G477" s="18">
        <f t="shared" si="1239"/>
        <v>1028.5</v>
      </c>
      <c r="H477" s="18">
        <f t="shared" si="1239"/>
        <v>1028.5</v>
      </c>
      <c r="I477" s="18">
        <f t="shared" si="1239"/>
        <v>0</v>
      </c>
      <c r="J477" s="18">
        <f t="shared" si="1239"/>
        <v>0</v>
      </c>
      <c r="K477" s="18">
        <f t="shared" si="1239"/>
        <v>0</v>
      </c>
      <c r="L477" s="18">
        <f t="shared" si="1144"/>
        <v>1028.5</v>
      </c>
      <c r="M477" s="18">
        <f t="shared" si="1145"/>
        <v>1028.5</v>
      </c>
      <c r="N477" s="18">
        <f t="shared" si="1146"/>
        <v>1028.5</v>
      </c>
      <c r="O477" s="18">
        <f t="shared" si="1239"/>
        <v>0</v>
      </c>
      <c r="P477" s="18">
        <f t="shared" si="1239"/>
        <v>0</v>
      </c>
      <c r="Q477" s="18">
        <f t="shared" si="1239"/>
        <v>0</v>
      </c>
      <c r="R477" s="18">
        <f t="shared" si="1111"/>
        <v>1028.5</v>
      </c>
      <c r="S477" s="18">
        <f t="shared" si="1112"/>
        <v>1028.5</v>
      </c>
      <c r="T477" s="18">
        <f t="shared" si="1113"/>
        <v>1028.5</v>
      </c>
      <c r="U477" s="18">
        <f t="shared" si="1239"/>
        <v>0</v>
      </c>
      <c r="V477" s="18">
        <f t="shared" si="1239"/>
        <v>0</v>
      </c>
      <c r="W477" s="18">
        <f t="shared" si="1239"/>
        <v>0</v>
      </c>
      <c r="X477" s="18">
        <f t="shared" si="1114"/>
        <v>1028.5</v>
      </c>
      <c r="Y477" s="18">
        <f t="shared" si="1115"/>
        <v>1028.5</v>
      </c>
      <c r="Z477" s="18">
        <f t="shared" si="1116"/>
        <v>1028.5</v>
      </c>
      <c r="AA477" s="18">
        <f t="shared" si="1239"/>
        <v>0</v>
      </c>
      <c r="AB477" s="18">
        <f t="shared" si="1239"/>
        <v>0</v>
      </c>
      <c r="AC477" s="18">
        <f t="shared" si="1239"/>
        <v>0</v>
      </c>
      <c r="AD477" s="18">
        <f t="shared" si="1117"/>
        <v>1028.5</v>
      </c>
      <c r="AE477" s="18">
        <f t="shared" si="1118"/>
        <v>1028.5</v>
      </c>
      <c r="AF477" s="18">
        <f t="shared" si="1119"/>
        <v>1028.5</v>
      </c>
      <c r="AG477" s="18">
        <f t="shared" si="1239"/>
        <v>0</v>
      </c>
      <c r="AH477" s="18">
        <f t="shared" si="1120"/>
        <v>1028.5</v>
      </c>
      <c r="AI477" s="18">
        <f t="shared" si="1121"/>
        <v>1028.5</v>
      </c>
      <c r="AJ477" s="18">
        <f t="shared" si="1122"/>
        <v>1028.5</v>
      </c>
      <c r="AK477" s="18">
        <f t="shared" si="1239"/>
        <v>0</v>
      </c>
      <c r="AL477" s="18">
        <f t="shared" si="1239"/>
        <v>0</v>
      </c>
      <c r="AM477" s="18">
        <f t="shared" si="1239"/>
        <v>0</v>
      </c>
      <c r="AN477" s="18">
        <f t="shared" si="1235"/>
        <v>1028.5</v>
      </c>
      <c r="AO477" s="18">
        <f t="shared" si="1236"/>
        <v>1028.5</v>
      </c>
      <c r="AP477" s="18">
        <f t="shared" si="1237"/>
        <v>1028.5</v>
      </c>
      <c r="AQ477" s="18">
        <f t="shared" si="1239"/>
        <v>0</v>
      </c>
      <c r="AR477" s="18">
        <f t="shared" si="1238"/>
        <v>1028.5</v>
      </c>
      <c r="AS477" s="18">
        <f t="shared" si="1239"/>
        <v>0</v>
      </c>
      <c r="AT477" s="18">
        <f t="shared" si="1239"/>
        <v>0</v>
      </c>
      <c r="AU477" s="18">
        <f t="shared" si="1239"/>
        <v>0</v>
      </c>
      <c r="AV477" s="18">
        <f t="shared" si="1217"/>
        <v>1028.5</v>
      </c>
      <c r="AW477" s="18">
        <f t="shared" si="1218"/>
        <v>1028.5</v>
      </c>
      <c r="AX477" s="18">
        <f t="shared" si="1219"/>
        <v>1028.5</v>
      </c>
      <c r="AY477" s="18">
        <f t="shared" si="1239"/>
        <v>0</v>
      </c>
      <c r="AZ477" s="18">
        <f t="shared" si="1239"/>
        <v>0</v>
      </c>
      <c r="BA477" s="18">
        <f t="shared" si="1215"/>
        <v>1028.5</v>
      </c>
      <c r="BB477" s="18">
        <f t="shared" si="1216"/>
        <v>1028.5</v>
      </c>
      <c r="BC477" s="18">
        <f t="shared" si="1239"/>
        <v>0</v>
      </c>
      <c r="BD477" s="18">
        <f t="shared" si="1239"/>
        <v>0</v>
      </c>
      <c r="BE477" s="18">
        <f t="shared" si="1239"/>
        <v>0</v>
      </c>
      <c r="BF477" s="18">
        <f t="shared" si="1211"/>
        <v>1028.5</v>
      </c>
      <c r="BG477" s="18">
        <f t="shared" si="1212"/>
        <v>1028.5</v>
      </c>
      <c r="BH477" s="18">
        <f t="shared" si="1213"/>
        <v>1028.5</v>
      </c>
      <c r="BI477" s="18">
        <f t="shared" si="1239"/>
        <v>0</v>
      </c>
      <c r="BJ477" s="25"/>
      <c r="BK477" s="36"/>
    </row>
    <row r="478" spans="1:63" x14ac:dyDescent="0.3">
      <c r="A478" s="51" t="s">
        <v>82</v>
      </c>
      <c r="B478" s="50">
        <v>620</v>
      </c>
      <c r="C478" s="51"/>
      <c r="D478" s="51"/>
      <c r="E478" s="14" t="s">
        <v>473</v>
      </c>
      <c r="F478" s="18">
        <f t="shared" si="1239"/>
        <v>1028.5</v>
      </c>
      <c r="G478" s="18">
        <f t="shared" si="1239"/>
        <v>1028.5</v>
      </c>
      <c r="H478" s="18">
        <f t="shared" si="1239"/>
        <v>1028.5</v>
      </c>
      <c r="I478" s="18">
        <f t="shared" si="1239"/>
        <v>0</v>
      </c>
      <c r="J478" s="18">
        <f t="shared" si="1239"/>
        <v>0</v>
      </c>
      <c r="K478" s="18">
        <f t="shared" si="1239"/>
        <v>0</v>
      </c>
      <c r="L478" s="18">
        <f t="shared" si="1144"/>
        <v>1028.5</v>
      </c>
      <c r="M478" s="18">
        <f t="shared" si="1145"/>
        <v>1028.5</v>
      </c>
      <c r="N478" s="18">
        <f t="shared" si="1146"/>
        <v>1028.5</v>
      </c>
      <c r="O478" s="18">
        <f t="shared" si="1239"/>
        <v>0</v>
      </c>
      <c r="P478" s="18">
        <f t="shared" si="1239"/>
        <v>0</v>
      </c>
      <c r="Q478" s="18">
        <f t="shared" si="1239"/>
        <v>0</v>
      </c>
      <c r="R478" s="18">
        <f t="shared" si="1111"/>
        <v>1028.5</v>
      </c>
      <c r="S478" s="18">
        <f t="shared" si="1112"/>
        <v>1028.5</v>
      </c>
      <c r="T478" s="18">
        <f t="shared" si="1113"/>
        <v>1028.5</v>
      </c>
      <c r="U478" s="18">
        <f t="shared" si="1239"/>
        <v>0</v>
      </c>
      <c r="V478" s="18">
        <f t="shared" si="1239"/>
        <v>0</v>
      </c>
      <c r="W478" s="18">
        <f t="shared" si="1239"/>
        <v>0</v>
      </c>
      <c r="X478" s="18">
        <f t="shared" si="1114"/>
        <v>1028.5</v>
      </c>
      <c r="Y478" s="18">
        <f t="shared" si="1115"/>
        <v>1028.5</v>
      </c>
      <c r="Z478" s="18">
        <f t="shared" si="1116"/>
        <v>1028.5</v>
      </c>
      <c r="AA478" s="18">
        <f t="shared" si="1239"/>
        <v>0</v>
      </c>
      <c r="AB478" s="18">
        <f t="shared" si="1239"/>
        <v>0</v>
      </c>
      <c r="AC478" s="18">
        <f t="shared" si="1239"/>
        <v>0</v>
      </c>
      <c r="AD478" s="18">
        <f t="shared" si="1117"/>
        <v>1028.5</v>
      </c>
      <c r="AE478" s="18">
        <f t="shared" si="1118"/>
        <v>1028.5</v>
      </c>
      <c r="AF478" s="18">
        <f t="shared" si="1119"/>
        <v>1028.5</v>
      </c>
      <c r="AG478" s="18">
        <f t="shared" si="1239"/>
        <v>0</v>
      </c>
      <c r="AH478" s="18">
        <f t="shared" si="1120"/>
        <v>1028.5</v>
      </c>
      <c r="AI478" s="18">
        <f t="shared" si="1121"/>
        <v>1028.5</v>
      </c>
      <c r="AJ478" s="18">
        <f t="shared" si="1122"/>
        <v>1028.5</v>
      </c>
      <c r="AK478" s="18">
        <f t="shared" si="1239"/>
        <v>0</v>
      </c>
      <c r="AL478" s="18">
        <f t="shared" si="1239"/>
        <v>0</v>
      </c>
      <c r="AM478" s="18">
        <f t="shared" si="1239"/>
        <v>0</v>
      </c>
      <c r="AN478" s="18">
        <f t="shared" si="1235"/>
        <v>1028.5</v>
      </c>
      <c r="AO478" s="18">
        <f t="shared" si="1236"/>
        <v>1028.5</v>
      </c>
      <c r="AP478" s="18">
        <f t="shared" si="1237"/>
        <v>1028.5</v>
      </c>
      <c r="AQ478" s="18">
        <f t="shared" si="1239"/>
        <v>0</v>
      </c>
      <c r="AR478" s="18">
        <f t="shared" si="1238"/>
        <v>1028.5</v>
      </c>
      <c r="AS478" s="18">
        <f t="shared" si="1239"/>
        <v>0</v>
      </c>
      <c r="AT478" s="18">
        <f t="shared" si="1239"/>
        <v>0</v>
      </c>
      <c r="AU478" s="18">
        <f t="shared" si="1239"/>
        <v>0</v>
      </c>
      <c r="AV478" s="18">
        <f t="shared" si="1217"/>
        <v>1028.5</v>
      </c>
      <c r="AW478" s="18">
        <f t="shared" si="1218"/>
        <v>1028.5</v>
      </c>
      <c r="AX478" s="18">
        <f t="shared" si="1219"/>
        <v>1028.5</v>
      </c>
      <c r="AY478" s="18">
        <f t="shared" si="1239"/>
        <v>0</v>
      </c>
      <c r="AZ478" s="18">
        <f t="shared" si="1239"/>
        <v>0</v>
      </c>
      <c r="BA478" s="18">
        <f t="shared" si="1215"/>
        <v>1028.5</v>
      </c>
      <c r="BB478" s="18">
        <f t="shared" si="1216"/>
        <v>1028.5</v>
      </c>
      <c r="BC478" s="18">
        <f t="shared" si="1239"/>
        <v>0</v>
      </c>
      <c r="BD478" s="18">
        <f t="shared" si="1239"/>
        <v>0</v>
      </c>
      <c r="BE478" s="18">
        <f t="shared" si="1239"/>
        <v>0</v>
      </c>
      <c r="BF478" s="18">
        <f t="shared" si="1211"/>
        <v>1028.5</v>
      </c>
      <c r="BG478" s="18">
        <f t="shared" si="1212"/>
        <v>1028.5</v>
      </c>
      <c r="BH478" s="18">
        <f t="shared" si="1213"/>
        <v>1028.5</v>
      </c>
      <c r="BI478" s="18">
        <f t="shared" si="1239"/>
        <v>0</v>
      </c>
      <c r="BJ478" s="25"/>
      <c r="BK478" s="36"/>
    </row>
    <row r="479" spans="1:63" x14ac:dyDescent="0.3">
      <c r="A479" s="51" t="s">
        <v>82</v>
      </c>
      <c r="B479" s="50">
        <v>620</v>
      </c>
      <c r="C479" s="51" t="s">
        <v>27</v>
      </c>
      <c r="D479" s="51" t="s">
        <v>27</v>
      </c>
      <c r="E479" s="14" t="s">
        <v>440</v>
      </c>
      <c r="F479" s="18">
        <v>1028.5</v>
      </c>
      <c r="G479" s="18">
        <v>1028.5</v>
      </c>
      <c r="H479" s="18">
        <v>1028.5</v>
      </c>
      <c r="I479" s="18"/>
      <c r="J479" s="18"/>
      <c r="K479" s="18"/>
      <c r="L479" s="18">
        <f t="shared" si="1144"/>
        <v>1028.5</v>
      </c>
      <c r="M479" s="18">
        <f t="shared" si="1145"/>
        <v>1028.5</v>
      </c>
      <c r="N479" s="18">
        <f t="shared" si="1146"/>
        <v>1028.5</v>
      </c>
      <c r="O479" s="18"/>
      <c r="P479" s="18"/>
      <c r="Q479" s="18"/>
      <c r="R479" s="18">
        <f t="shared" si="1111"/>
        <v>1028.5</v>
      </c>
      <c r="S479" s="18">
        <f t="shared" si="1112"/>
        <v>1028.5</v>
      </c>
      <c r="T479" s="18">
        <f t="shared" si="1113"/>
        <v>1028.5</v>
      </c>
      <c r="U479" s="18"/>
      <c r="V479" s="18"/>
      <c r="W479" s="18"/>
      <c r="X479" s="18">
        <f t="shared" si="1114"/>
        <v>1028.5</v>
      </c>
      <c r="Y479" s="18">
        <f t="shared" si="1115"/>
        <v>1028.5</v>
      </c>
      <c r="Z479" s="18">
        <f t="shared" si="1116"/>
        <v>1028.5</v>
      </c>
      <c r="AA479" s="18"/>
      <c r="AB479" s="18"/>
      <c r="AC479" s="18"/>
      <c r="AD479" s="18">
        <f t="shared" si="1117"/>
        <v>1028.5</v>
      </c>
      <c r="AE479" s="18">
        <f t="shared" si="1118"/>
        <v>1028.5</v>
      </c>
      <c r="AF479" s="18">
        <f t="shared" si="1119"/>
        <v>1028.5</v>
      </c>
      <c r="AG479" s="18"/>
      <c r="AH479" s="18">
        <f t="shared" si="1120"/>
        <v>1028.5</v>
      </c>
      <c r="AI479" s="18">
        <f t="shared" si="1121"/>
        <v>1028.5</v>
      </c>
      <c r="AJ479" s="18">
        <f t="shared" si="1122"/>
        <v>1028.5</v>
      </c>
      <c r="AK479" s="18"/>
      <c r="AL479" s="18"/>
      <c r="AM479" s="18"/>
      <c r="AN479" s="18">
        <f t="shared" si="1235"/>
        <v>1028.5</v>
      </c>
      <c r="AO479" s="18">
        <f t="shared" si="1236"/>
        <v>1028.5</v>
      </c>
      <c r="AP479" s="18">
        <f t="shared" si="1237"/>
        <v>1028.5</v>
      </c>
      <c r="AQ479" s="18"/>
      <c r="AR479" s="18">
        <f t="shared" si="1238"/>
        <v>1028.5</v>
      </c>
      <c r="AS479" s="18"/>
      <c r="AT479" s="18"/>
      <c r="AU479" s="18"/>
      <c r="AV479" s="18">
        <f t="shared" si="1217"/>
        <v>1028.5</v>
      </c>
      <c r="AW479" s="18">
        <f t="shared" si="1218"/>
        <v>1028.5</v>
      </c>
      <c r="AX479" s="18">
        <f t="shared" si="1219"/>
        <v>1028.5</v>
      </c>
      <c r="AY479" s="18"/>
      <c r="AZ479" s="18"/>
      <c r="BA479" s="18">
        <f t="shared" si="1215"/>
        <v>1028.5</v>
      </c>
      <c r="BB479" s="18">
        <f t="shared" si="1216"/>
        <v>1028.5</v>
      </c>
      <c r="BC479" s="18"/>
      <c r="BD479" s="18"/>
      <c r="BE479" s="18"/>
      <c r="BF479" s="18">
        <f t="shared" si="1211"/>
        <v>1028.5</v>
      </c>
      <c r="BG479" s="18">
        <f t="shared" si="1212"/>
        <v>1028.5</v>
      </c>
      <c r="BH479" s="18">
        <f t="shared" si="1213"/>
        <v>1028.5</v>
      </c>
      <c r="BI479" s="18"/>
      <c r="BJ479" s="25"/>
      <c r="BK479" s="36"/>
    </row>
    <row r="480" spans="1:63" ht="78" x14ac:dyDescent="0.3">
      <c r="A480" s="51" t="s">
        <v>83</v>
      </c>
      <c r="B480" s="50"/>
      <c r="C480" s="51"/>
      <c r="D480" s="51"/>
      <c r="E480" s="14" t="s">
        <v>531</v>
      </c>
      <c r="F480" s="18">
        <f t="shared" ref="F480:BI482" si="1240">F481</f>
        <v>1969</v>
      </c>
      <c r="G480" s="18">
        <f t="shared" si="1240"/>
        <v>1969</v>
      </c>
      <c r="H480" s="18">
        <f t="shared" si="1240"/>
        <v>1969</v>
      </c>
      <c r="I480" s="18">
        <f t="shared" si="1240"/>
        <v>0</v>
      </c>
      <c r="J480" s="18">
        <f t="shared" si="1240"/>
        <v>0</v>
      </c>
      <c r="K480" s="18">
        <f t="shared" si="1240"/>
        <v>0</v>
      </c>
      <c r="L480" s="18">
        <f t="shared" si="1144"/>
        <v>1969</v>
      </c>
      <c r="M480" s="18">
        <f t="shared" si="1145"/>
        <v>1969</v>
      </c>
      <c r="N480" s="18">
        <f t="shared" si="1146"/>
        <v>1969</v>
      </c>
      <c r="O480" s="18">
        <f t="shared" si="1240"/>
        <v>0</v>
      </c>
      <c r="P480" s="18">
        <f t="shared" si="1240"/>
        <v>0</v>
      </c>
      <c r="Q480" s="18">
        <f t="shared" si="1240"/>
        <v>0</v>
      </c>
      <c r="R480" s="18">
        <f t="shared" si="1111"/>
        <v>1969</v>
      </c>
      <c r="S480" s="18">
        <f t="shared" si="1112"/>
        <v>1969</v>
      </c>
      <c r="T480" s="18">
        <f t="shared" si="1113"/>
        <v>1969</v>
      </c>
      <c r="U480" s="18">
        <f t="shared" si="1240"/>
        <v>0</v>
      </c>
      <c r="V480" s="18">
        <f t="shared" si="1240"/>
        <v>0</v>
      </c>
      <c r="W480" s="18">
        <f t="shared" si="1240"/>
        <v>0</v>
      </c>
      <c r="X480" s="18">
        <f t="shared" si="1114"/>
        <v>1969</v>
      </c>
      <c r="Y480" s="18">
        <f t="shared" si="1115"/>
        <v>1969</v>
      </c>
      <c r="Z480" s="18">
        <f t="shared" si="1116"/>
        <v>1969</v>
      </c>
      <c r="AA480" s="18">
        <f t="shared" si="1240"/>
        <v>0</v>
      </c>
      <c r="AB480" s="18">
        <f t="shared" si="1240"/>
        <v>0</v>
      </c>
      <c r="AC480" s="18">
        <f t="shared" si="1240"/>
        <v>0</v>
      </c>
      <c r="AD480" s="18">
        <f t="shared" si="1117"/>
        <v>1969</v>
      </c>
      <c r="AE480" s="18">
        <f t="shared" si="1118"/>
        <v>1969</v>
      </c>
      <c r="AF480" s="18">
        <f t="shared" si="1119"/>
        <v>1969</v>
      </c>
      <c r="AG480" s="18">
        <f t="shared" si="1240"/>
        <v>0</v>
      </c>
      <c r="AH480" s="18">
        <f t="shared" si="1120"/>
        <v>1969</v>
      </c>
      <c r="AI480" s="18">
        <f t="shared" si="1121"/>
        <v>1969</v>
      </c>
      <c r="AJ480" s="18">
        <f t="shared" si="1122"/>
        <v>1969</v>
      </c>
      <c r="AK480" s="18">
        <f t="shared" si="1240"/>
        <v>0</v>
      </c>
      <c r="AL480" s="18">
        <f t="shared" si="1240"/>
        <v>0</v>
      </c>
      <c r="AM480" s="18">
        <f t="shared" si="1240"/>
        <v>0</v>
      </c>
      <c r="AN480" s="18">
        <f t="shared" si="1235"/>
        <v>1969</v>
      </c>
      <c r="AO480" s="18">
        <f t="shared" si="1236"/>
        <v>1969</v>
      </c>
      <c r="AP480" s="18">
        <f t="shared" si="1237"/>
        <v>1969</v>
      </c>
      <c r="AQ480" s="18">
        <f t="shared" si="1240"/>
        <v>0</v>
      </c>
      <c r="AR480" s="18">
        <f t="shared" si="1238"/>
        <v>1969</v>
      </c>
      <c r="AS480" s="18">
        <f t="shared" si="1240"/>
        <v>0</v>
      </c>
      <c r="AT480" s="18">
        <f t="shared" si="1240"/>
        <v>0</v>
      </c>
      <c r="AU480" s="18">
        <f t="shared" si="1240"/>
        <v>0</v>
      </c>
      <c r="AV480" s="18">
        <f t="shared" si="1217"/>
        <v>1969</v>
      </c>
      <c r="AW480" s="18">
        <f t="shared" si="1218"/>
        <v>1969</v>
      </c>
      <c r="AX480" s="18">
        <f t="shared" si="1219"/>
        <v>1969</v>
      </c>
      <c r="AY480" s="18">
        <f t="shared" si="1240"/>
        <v>0</v>
      </c>
      <c r="AZ480" s="18">
        <f t="shared" si="1240"/>
        <v>0</v>
      </c>
      <c r="BA480" s="18">
        <f t="shared" si="1215"/>
        <v>1969</v>
      </c>
      <c r="BB480" s="18">
        <f t="shared" si="1216"/>
        <v>1969</v>
      </c>
      <c r="BC480" s="18">
        <f t="shared" si="1240"/>
        <v>0</v>
      </c>
      <c r="BD480" s="18">
        <f t="shared" si="1240"/>
        <v>0</v>
      </c>
      <c r="BE480" s="18">
        <f t="shared" si="1240"/>
        <v>0</v>
      </c>
      <c r="BF480" s="18">
        <f t="shared" si="1211"/>
        <v>1969</v>
      </c>
      <c r="BG480" s="18">
        <f t="shared" si="1212"/>
        <v>1969</v>
      </c>
      <c r="BH480" s="18">
        <f t="shared" si="1213"/>
        <v>1969</v>
      </c>
      <c r="BI480" s="18">
        <f t="shared" si="1240"/>
        <v>0</v>
      </c>
      <c r="BJ480" s="25"/>
      <c r="BK480" s="36"/>
    </row>
    <row r="481" spans="1:92" ht="46.8" x14ac:dyDescent="0.3">
      <c r="A481" s="51" t="s">
        <v>83</v>
      </c>
      <c r="B481" s="50">
        <v>600</v>
      </c>
      <c r="C481" s="51"/>
      <c r="D481" s="51"/>
      <c r="E481" s="14" t="s">
        <v>458</v>
      </c>
      <c r="F481" s="18">
        <f t="shared" si="1240"/>
        <v>1969</v>
      </c>
      <c r="G481" s="18">
        <f t="shared" si="1240"/>
        <v>1969</v>
      </c>
      <c r="H481" s="18">
        <f t="shared" si="1240"/>
        <v>1969</v>
      </c>
      <c r="I481" s="18">
        <f t="shared" si="1240"/>
        <v>0</v>
      </c>
      <c r="J481" s="18">
        <f t="shared" si="1240"/>
        <v>0</v>
      </c>
      <c r="K481" s="18">
        <f t="shared" si="1240"/>
        <v>0</v>
      </c>
      <c r="L481" s="18">
        <f t="shared" si="1144"/>
        <v>1969</v>
      </c>
      <c r="M481" s="18">
        <f t="shared" si="1145"/>
        <v>1969</v>
      </c>
      <c r="N481" s="18">
        <f t="shared" si="1146"/>
        <v>1969</v>
      </c>
      <c r="O481" s="18">
        <f t="shared" si="1240"/>
        <v>0</v>
      </c>
      <c r="P481" s="18">
        <f t="shared" si="1240"/>
        <v>0</v>
      </c>
      <c r="Q481" s="18">
        <f t="shared" si="1240"/>
        <v>0</v>
      </c>
      <c r="R481" s="18">
        <f t="shared" si="1111"/>
        <v>1969</v>
      </c>
      <c r="S481" s="18">
        <f t="shared" si="1112"/>
        <v>1969</v>
      </c>
      <c r="T481" s="18">
        <f t="shared" si="1113"/>
        <v>1969</v>
      </c>
      <c r="U481" s="18">
        <f t="shared" si="1240"/>
        <v>0</v>
      </c>
      <c r="V481" s="18">
        <f t="shared" si="1240"/>
        <v>0</v>
      </c>
      <c r="W481" s="18">
        <f t="shared" si="1240"/>
        <v>0</v>
      </c>
      <c r="X481" s="18">
        <f t="shared" si="1114"/>
        <v>1969</v>
      </c>
      <c r="Y481" s="18">
        <f t="shared" si="1115"/>
        <v>1969</v>
      </c>
      <c r="Z481" s="18">
        <f t="shared" si="1116"/>
        <v>1969</v>
      </c>
      <c r="AA481" s="18">
        <f t="shared" si="1240"/>
        <v>0</v>
      </c>
      <c r="AB481" s="18">
        <f t="shared" si="1240"/>
        <v>0</v>
      </c>
      <c r="AC481" s="18">
        <f t="shared" si="1240"/>
        <v>0</v>
      </c>
      <c r="AD481" s="18">
        <f t="shared" si="1117"/>
        <v>1969</v>
      </c>
      <c r="AE481" s="18">
        <f t="shared" si="1118"/>
        <v>1969</v>
      </c>
      <c r="AF481" s="18">
        <f t="shared" si="1119"/>
        <v>1969</v>
      </c>
      <c r="AG481" s="18">
        <f t="shared" si="1240"/>
        <v>0</v>
      </c>
      <c r="AH481" s="18">
        <f t="shared" si="1120"/>
        <v>1969</v>
      </c>
      <c r="AI481" s="18">
        <f t="shared" si="1121"/>
        <v>1969</v>
      </c>
      <c r="AJ481" s="18">
        <f t="shared" si="1122"/>
        <v>1969</v>
      </c>
      <c r="AK481" s="18">
        <f t="shared" si="1240"/>
        <v>0</v>
      </c>
      <c r="AL481" s="18">
        <f t="shared" si="1240"/>
        <v>0</v>
      </c>
      <c r="AM481" s="18">
        <f t="shared" si="1240"/>
        <v>0</v>
      </c>
      <c r="AN481" s="18">
        <f t="shared" si="1235"/>
        <v>1969</v>
      </c>
      <c r="AO481" s="18">
        <f t="shared" si="1236"/>
        <v>1969</v>
      </c>
      <c r="AP481" s="18">
        <f t="shared" si="1237"/>
        <v>1969</v>
      </c>
      <c r="AQ481" s="18">
        <f t="shared" si="1240"/>
        <v>0</v>
      </c>
      <c r="AR481" s="18">
        <f t="shared" si="1238"/>
        <v>1969</v>
      </c>
      <c r="AS481" s="18">
        <f t="shared" si="1240"/>
        <v>0</v>
      </c>
      <c r="AT481" s="18">
        <f t="shared" si="1240"/>
        <v>0</v>
      </c>
      <c r="AU481" s="18">
        <f t="shared" si="1240"/>
        <v>0</v>
      </c>
      <c r="AV481" s="18">
        <f t="shared" si="1217"/>
        <v>1969</v>
      </c>
      <c r="AW481" s="18">
        <f t="shared" si="1218"/>
        <v>1969</v>
      </c>
      <c r="AX481" s="18">
        <f t="shared" si="1219"/>
        <v>1969</v>
      </c>
      <c r="AY481" s="18">
        <f t="shared" si="1240"/>
        <v>0</v>
      </c>
      <c r="AZ481" s="18">
        <f t="shared" si="1240"/>
        <v>0</v>
      </c>
      <c r="BA481" s="18">
        <f t="shared" si="1215"/>
        <v>1969</v>
      </c>
      <c r="BB481" s="18">
        <f t="shared" si="1216"/>
        <v>1969</v>
      </c>
      <c r="BC481" s="18">
        <f t="shared" si="1240"/>
        <v>0</v>
      </c>
      <c r="BD481" s="18">
        <f t="shared" si="1240"/>
        <v>0</v>
      </c>
      <c r="BE481" s="18">
        <f t="shared" si="1240"/>
        <v>0</v>
      </c>
      <c r="BF481" s="18">
        <f t="shared" si="1211"/>
        <v>1969</v>
      </c>
      <c r="BG481" s="18">
        <f t="shared" si="1212"/>
        <v>1969</v>
      </c>
      <c r="BH481" s="18">
        <f t="shared" si="1213"/>
        <v>1969</v>
      </c>
      <c r="BI481" s="18">
        <f t="shared" si="1240"/>
        <v>0</v>
      </c>
      <c r="BJ481" s="25"/>
      <c r="BK481" s="36"/>
    </row>
    <row r="482" spans="1:92" ht="78" x14ac:dyDescent="0.3">
      <c r="A482" s="51" t="s">
        <v>83</v>
      </c>
      <c r="B482" s="50">
        <v>630</v>
      </c>
      <c r="C482" s="51"/>
      <c r="D482" s="51"/>
      <c r="E482" s="14" t="s">
        <v>980</v>
      </c>
      <c r="F482" s="18">
        <f t="shared" si="1240"/>
        <v>1969</v>
      </c>
      <c r="G482" s="18">
        <f t="shared" si="1240"/>
        <v>1969</v>
      </c>
      <c r="H482" s="18">
        <f t="shared" si="1240"/>
        <v>1969</v>
      </c>
      <c r="I482" s="18">
        <f t="shared" si="1240"/>
        <v>0</v>
      </c>
      <c r="J482" s="18">
        <f t="shared" si="1240"/>
        <v>0</v>
      </c>
      <c r="K482" s="18">
        <f t="shared" si="1240"/>
        <v>0</v>
      </c>
      <c r="L482" s="18">
        <f t="shared" si="1144"/>
        <v>1969</v>
      </c>
      <c r="M482" s="18">
        <f t="shared" si="1145"/>
        <v>1969</v>
      </c>
      <c r="N482" s="18">
        <f t="shared" si="1146"/>
        <v>1969</v>
      </c>
      <c r="O482" s="18">
        <f t="shared" si="1240"/>
        <v>0</v>
      </c>
      <c r="P482" s="18">
        <f t="shared" si="1240"/>
        <v>0</v>
      </c>
      <c r="Q482" s="18">
        <f t="shared" si="1240"/>
        <v>0</v>
      </c>
      <c r="R482" s="18">
        <f t="shared" si="1111"/>
        <v>1969</v>
      </c>
      <c r="S482" s="18">
        <f t="shared" si="1112"/>
        <v>1969</v>
      </c>
      <c r="T482" s="18">
        <f t="shared" si="1113"/>
        <v>1969</v>
      </c>
      <c r="U482" s="18">
        <f t="shared" si="1240"/>
        <v>0</v>
      </c>
      <c r="V482" s="18">
        <f t="shared" si="1240"/>
        <v>0</v>
      </c>
      <c r="W482" s="18">
        <f t="shared" si="1240"/>
        <v>0</v>
      </c>
      <c r="X482" s="18">
        <f t="shared" si="1114"/>
        <v>1969</v>
      </c>
      <c r="Y482" s="18">
        <f t="shared" si="1115"/>
        <v>1969</v>
      </c>
      <c r="Z482" s="18">
        <f t="shared" si="1116"/>
        <v>1969</v>
      </c>
      <c r="AA482" s="18">
        <f t="shared" si="1240"/>
        <v>0</v>
      </c>
      <c r="AB482" s="18">
        <f t="shared" si="1240"/>
        <v>0</v>
      </c>
      <c r="AC482" s="18">
        <f t="shared" si="1240"/>
        <v>0</v>
      </c>
      <c r="AD482" s="18">
        <f t="shared" si="1117"/>
        <v>1969</v>
      </c>
      <c r="AE482" s="18">
        <f t="shared" si="1118"/>
        <v>1969</v>
      </c>
      <c r="AF482" s="18">
        <f t="shared" si="1119"/>
        <v>1969</v>
      </c>
      <c r="AG482" s="18">
        <f t="shared" si="1240"/>
        <v>0</v>
      </c>
      <c r="AH482" s="18">
        <f t="shared" si="1120"/>
        <v>1969</v>
      </c>
      <c r="AI482" s="18">
        <f t="shared" si="1121"/>
        <v>1969</v>
      </c>
      <c r="AJ482" s="18">
        <f t="shared" si="1122"/>
        <v>1969</v>
      </c>
      <c r="AK482" s="18">
        <f t="shared" si="1240"/>
        <v>0</v>
      </c>
      <c r="AL482" s="18">
        <f t="shared" si="1240"/>
        <v>0</v>
      </c>
      <c r="AM482" s="18">
        <f t="shared" si="1240"/>
        <v>0</v>
      </c>
      <c r="AN482" s="18">
        <f t="shared" si="1235"/>
        <v>1969</v>
      </c>
      <c r="AO482" s="18">
        <f t="shared" si="1236"/>
        <v>1969</v>
      </c>
      <c r="AP482" s="18">
        <f t="shared" si="1237"/>
        <v>1969</v>
      </c>
      <c r="AQ482" s="18">
        <f t="shared" si="1240"/>
        <v>0</v>
      </c>
      <c r="AR482" s="18">
        <f t="shared" si="1238"/>
        <v>1969</v>
      </c>
      <c r="AS482" s="18">
        <f t="shared" si="1240"/>
        <v>0</v>
      </c>
      <c r="AT482" s="18">
        <f t="shared" si="1240"/>
        <v>0</v>
      </c>
      <c r="AU482" s="18">
        <f t="shared" si="1240"/>
        <v>0</v>
      </c>
      <c r="AV482" s="18">
        <f t="shared" si="1217"/>
        <v>1969</v>
      </c>
      <c r="AW482" s="18">
        <f t="shared" si="1218"/>
        <v>1969</v>
      </c>
      <c r="AX482" s="18">
        <f t="shared" si="1219"/>
        <v>1969</v>
      </c>
      <c r="AY482" s="18">
        <f t="shared" si="1240"/>
        <v>0</v>
      </c>
      <c r="AZ482" s="18">
        <f t="shared" si="1240"/>
        <v>0</v>
      </c>
      <c r="BA482" s="18">
        <f t="shared" si="1215"/>
        <v>1969</v>
      </c>
      <c r="BB482" s="18">
        <f t="shared" si="1216"/>
        <v>1969</v>
      </c>
      <c r="BC482" s="18">
        <f t="shared" si="1240"/>
        <v>0</v>
      </c>
      <c r="BD482" s="18">
        <f t="shared" si="1240"/>
        <v>0</v>
      </c>
      <c r="BE482" s="18">
        <f t="shared" si="1240"/>
        <v>0</v>
      </c>
      <c r="BF482" s="18">
        <f t="shared" si="1211"/>
        <v>1969</v>
      </c>
      <c r="BG482" s="18">
        <f t="shared" si="1212"/>
        <v>1969</v>
      </c>
      <c r="BH482" s="18">
        <f t="shared" si="1213"/>
        <v>1969</v>
      </c>
      <c r="BI482" s="18">
        <f t="shared" si="1240"/>
        <v>0</v>
      </c>
      <c r="BJ482" s="25"/>
      <c r="BK482" s="36"/>
    </row>
    <row r="483" spans="1:92" x14ac:dyDescent="0.3">
      <c r="A483" s="51" t="s">
        <v>83</v>
      </c>
      <c r="B483" s="50">
        <v>630</v>
      </c>
      <c r="C483" s="51" t="s">
        <v>27</v>
      </c>
      <c r="D483" s="51" t="s">
        <v>27</v>
      </c>
      <c r="E483" s="14" t="s">
        <v>440</v>
      </c>
      <c r="F483" s="18">
        <v>1969</v>
      </c>
      <c r="G483" s="18">
        <v>1969</v>
      </c>
      <c r="H483" s="18">
        <v>1969</v>
      </c>
      <c r="I483" s="18"/>
      <c r="J483" s="18"/>
      <c r="K483" s="18"/>
      <c r="L483" s="18">
        <f t="shared" si="1144"/>
        <v>1969</v>
      </c>
      <c r="M483" s="18">
        <f t="shared" si="1145"/>
        <v>1969</v>
      </c>
      <c r="N483" s="18">
        <f t="shared" si="1146"/>
        <v>1969</v>
      </c>
      <c r="O483" s="18"/>
      <c r="P483" s="18"/>
      <c r="Q483" s="18"/>
      <c r="R483" s="18">
        <f t="shared" si="1111"/>
        <v>1969</v>
      </c>
      <c r="S483" s="18">
        <f t="shared" si="1112"/>
        <v>1969</v>
      </c>
      <c r="T483" s="18">
        <f t="shared" si="1113"/>
        <v>1969</v>
      </c>
      <c r="U483" s="18"/>
      <c r="V483" s="18"/>
      <c r="W483" s="18"/>
      <c r="X483" s="18">
        <f t="shared" si="1114"/>
        <v>1969</v>
      </c>
      <c r="Y483" s="18">
        <f t="shared" si="1115"/>
        <v>1969</v>
      </c>
      <c r="Z483" s="18">
        <f t="shared" si="1116"/>
        <v>1969</v>
      </c>
      <c r="AA483" s="18"/>
      <c r="AB483" s="18"/>
      <c r="AC483" s="18"/>
      <c r="AD483" s="18">
        <f t="shared" si="1117"/>
        <v>1969</v>
      </c>
      <c r="AE483" s="18">
        <f t="shared" si="1118"/>
        <v>1969</v>
      </c>
      <c r="AF483" s="18">
        <f t="shared" si="1119"/>
        <v>1969</v>
      </c>
      <c r="AG483" s="18"/>
      <c r="AH483" s="18">
        <f t="shared" si="1120"/>
        <v>1969</v>
      </c>
      <c r="AI483" s="18">
        <f t="shared" si="1121"/>
        <v>1969</v>
      </c>
      <c r="AJ483" s="18">
        <f t="shared" si="1122"/>
        <v>1969</v>
      </c>
      <c r="AK483" s="18"/>
      <c r="AL483" s="18"/>
      <c r="AM483" s="18"/>
      <c r="AN483" s="18">
        <f t="shared" si="1235"/>
        <v>1969</v>
      </c>
      <c r="AO483" s="18">
        <f t="shared" si="1236"/>
        <v>1969</v>
      </c>
      <c r="AP483" s="18">
        <f t="shared" si="1237"/>
        <v>1969</v>
      </c>
      <c r="AQ483" s="18"/>
      <c r="AR483" s="18">
        <f t="shared" si="1238"/>
        <v>1969</v>
      </c>
      <c r="AS483" s="18"/>
      <c r="AT483" s="18"/>
      <c r="AU483" s="18"/>
      <c r="AV483" s="18">
        <f t="shared" si="1217"/>
        <v>1969</v>
      </c>
      <c r="AW483" s="18">
        <f t="shared" si="1218"/>
        <v>1969</v>
      </c>
      <c r="AX483" s="18">
        <f t="shared" si="1219"/>
        <v>1969</v>
      </c>
      <c r="AY483" s="18"/>
      <c r="AZ483" s="18"/>
      <c r="BA483" s="18">
        <f t="shared" si="1215"/>
        <v>1969</v>
      </c>
      <c r="BB483" s="18">
        <f t="shared" si="1216"/>
        <v>1969</v>
      </c>
      <c r="BC483" s="18"/>
      <c r="BD483" s="18"/>
      <c r="BE483" s="18"/>
      <c r="BF483" s="18">
        <f t="shared" si="1211"/>
        <v>1969</v>
      </c>
      <c r="BG483" s="18">
        <f t="shared" si="1212"/>
        <v>1969</v>
      </c>
      <c r="BH483" s="18">
        <f t="shared" si="1213"/>
        <v>1969</v>
      </c>
      <c r="BI483" s="18"/>
      <c r="BJ483" s="25"/>
      <c r="BK483" s="36"/>
    </row>
    <row r="484" spans="1:92" ht="62.4" x14ac:dyDescent="0.3">
      <c r="A484" s="51" t="s">
        <v>88</v>
      </c>
      <c r="B484" s="50"/>
      <c r="C484" s="51"/>
      <c r="D484" s="51"/>
      <c r="E484" s="14" t="s">
        <v>739</v>
      </c>
      <c r="F484" s="18">
        <f t="shared" ref="F484:BI487" si="1241">F485</f>
        <v>458741.8</v>
      </c>
      <c r="G484" s="18">
        <f t="shared" si="1241"/>
        <v>0</v>
      </c>
      <c r="H484" s="18">
        <f t="shared" si="1241"/>
        <v>0</v>
      </c>
      <c r="I484" s="18">
        <f t="shared" si="1241"/>
        <v>0</v>
      </c>
      <c r="J484" s="18">
        <f t="shared" si="1241"/>
        <v>0</v>
      </c>
      <c r="K484" s="18">
        <f t="shared" si="1241"/>
        <v>0</v>
      </c>
      <c r="L484" s="18">
        <f t="shared" si="1144"/>
        <v>458741.8</v>
      </c>
      <c r="M484" s="18">
        <f t="shared" si="1145"/>
        <v>0</v>
      </c>
      <c r="N484" s="18">
        <f t="shared" si="1146"/>
        <v>0</v>
      </c>
      <c r="O484" s="18">
        <f t="shared" si="1241"/>
        <v>25643.728999999999</v>
      </c>
      <c r="P484" s="18">
        <f t="shared" si="1241"/>
        <v>0</v>
      </c>
      <c r="Q484" s="18">
        <f t="shared" si="1241"/>
        <v>0</v>
      </c>
      <c r="R484" s="18">
        <f t="shared" si="1111"/>
        <v>484385.52899999998</v>
      </c>
      <c r="S484" s="18">
        <f t="shared" si="1112"/>
        <v>0</v>
      </c>
      <c r="T484" s="18">
        <f t="shared" si="1113"/>
        <v>0</v>
      </c>
      <c r="U484" s="18">
        <f t="shared" si="1241"/>
        <v>-361.59899999999999</v>
      </c>
      <c r="V484" s="18">
        <f t="shared" si="1241"/>
        <v>0</v>
      </c>
      <c r="W484" s="18">
        <f t="shared" si="1241"/>
        <v>0</v>
      </c>
      <c r="X484" s="18">
        <f t="shared" si="1114"/>
        <v>484023.93</v>
      </c>
      <c r="Y484" s="18">
        <f t="shared" si="1115"/>
        <v>0</v>
      </c>
      <c r="Z484" s="18">
        <f t="shared" si="1116"/>
        <v>0</v>
      </c>
      <c r="AA484" s="18">
        <f t="shared" si="1241"/>
        <v>0</v>
      </c>
      <c r="AB484" s="18">
        <f t="shared" si="1241"/>
        <v>0</v>
      </c>
      <c r="AC484" s="18">
        <f t="shared" si="1241"/>
        <v>0</v>
      </c>
      <c r="AD484" s="18">
        <f t="shared" si="1117"/>
        <v>484023.93</v>
      </c>
      <c r="AE484" s="18">
        <f t="shared" si="1118"/>
        <v>0</v>
      </c>
      <c r="AF484" s="18">
        <f t="shared" si="1119"/>
        <v>0</v>
      </c>
      <c r="AG484" s="18">
        <f t="shared" si="1241"/>
        <v>0</v>
      </c>
      <c r="AH484" s="18">
        <f t="shared" si="1120"/>
        <v>484023.93</v>
      </c>
      <c r="AI484" s="18">
        <f t="shared" si="1121"/>
        <v>0</v>
      </c>
      <c r="AJ484" s="18">
        <f t="shared" si="1122"/>
        <v>0</v>
      </c>
      <c r="AK484" s="18">
        <f t="shared" si="1241"/>
        <v>0</v>
      </c>
      <c r="AL484" s="18">
        <f t="shared" si="1241"/>
        <v>0</v>
      </c>
      <c r="AM484" s="18">
        <f t="shared" si="1241"/>
        <v>0</v>
      </c>
      <c r="AN484" s="18">
        <f t="shared" si="1235"/>
        <v>484023.93</v>
      </c>
      <c r="AO484" s="18">
        <f t="shared" si="1236"/>
        <v>0</v>
      </c>
      <c r="AP484" s="18">
        <f t="shared" si="1237"/>
        <v>0</v>
      </c>
      <c r="AQ484" s="18">
        <f t="shared" si="1241"/>
        <v>0</v>
      </c>
      <c r="AR484" s="18">
        <f t="shared" si="1238"/>
        <v>484023.93</v>
      </c>
      <c r="AS484" s="18">
        <f t="shared" si="1241"/>
        <v>0</v>
      </c>
      <c r="AT484" s="18">
        <f t="shared" si="1241"/>
        <v>0</v>
      </c>
      <c r="AU484" s="18">
        <f t="shared" si="1241"/>
        <v>0</v>
      </c>
      <c r="AV484" s="18">
        <f t="shared" si="1217"/>
        <v>484023.93</v>
      </c>
      <c r="AW484" s="18">
        <f t="shared" si="1218"/>
        <v>0</v>
      </c>
      <c r="AX484" s="18">
        <f t="shared" si="1219"/>
        <v>0</v>
      </c>
      <c r="AY484" s="18">
        <f t="shared" si="1241"/>
        <v>0</v>
      </c>
      <c r="AZ484" s="18">
        <f t="shared" si="1241"/>
        <v>0</v>
      </c>
      <c r="BA484" s="18">
        <f t="shared" si="1215"/>
        <v>484023.93</v>
      </c>
      <c r="BB484" s="18">
        <f t="shared" si="1216"/>
        <v>0</v>
      </c>
      <c r="BC484" s="18">
        <f t="shared" si="1241"/>
        <v>0</v>
      </c>
      <c r="BD484" s="18">
        <f t="shared" si="1241"/>
        <v>0</v>
      </c>
      <c r="BE484" s="18">
        <f t="shared" si="1241"/>
        <v>0</v>
      </c>
      <c r="BF484" s="18">
        <f t="shared" si="1211"/>
        <v>484023.93</v>
      </c>
      <c r="BG484" s="18">
        <f t="shared" si="1212"/>
        <v>0</v>
      </c>
      <c r="BH484" s="18">
        <f t="shared" si="1213"/>
        <v>0</v>
      </c>
      <c r="BI484" s="18">
        <f t="shared" si="1241"/>
        <v>0</v>
      </c>
      <c r="BJ484" s="25"/>
      <c r="BK484" s="36"/>
    </row>
    <row r="485" spans="1:92" ht="31.2" x14ac:dyDescent="0.3">
      <c r="A485" s="51" t="s">
        <v>87</v>
      </c>
      <c r="B485" s="50"/>
      <c r="C485" s="51"/>
      <c r="D485" s="51"/>
      <c r="E485" s="14" t="s">
        <v>740</v>
      </c>
      <c r="F485" s="18">
        <f t="shared" si="1241"/>
        <v>458741.8</v>
      </c>
      <c r="G485" s="18">
        <f t="shared" si="1241"/>
        <v>0</v>
      </c>
      <c r="H485" s="18">
        <f t="shared" si="1241"/>
        <v>0</v>
      </c>
      <c r="I485" s="18">
        <f t="shared" si="1241"/>
        <v>0</v>
      </c>
      <c r="J485" s="18">
        <f t="shared" si="1241"/>
        <v>0</v>
      </c>
      <c r="K485" s="18">
        <f t="shared" si="1241"/>
        <v>0</v>
      </c>
      <c r="L485" s="18">
        <f t="shared" si="1144"/>
        <v>458741.8</v>
      </c>
      <c r="M485" s="18">
        <f t="shared" si="1145"/>
        <v>0</v>
      </c>
      <c r="N485" s="18">
        <f t="shared" si="1146"/>
        <v>0</v>
      </c>
      <c r="O485" s="18">
        <f t="shared" si="1241"/>
        <v>25643.728999999999</v>
      </c>
      <c r="P485" s="18">
        <f t="shared" si="1241"/>
        <v>0</v>
      </c>
      <c r="Q485" s="18">
        <f t="shared" si="1241"/>
        <v>0</v>
      </c>
      <c r="R485" s="18">
        <f t="shared" si="1111"/>
        <v>484385.52899999998</v>
      </c>
      <c r="S485" s="18">
        <f t="shared" si="1112"/>
        <v>0</v>
      </c>
      <c r="T485" s="18">
        <f t="shared" si="1113"/>
        <v>0</v>
      </c>
      <c r="U485" s="18">
        <f t="shared" si="1241"/>
        <v>-361.59899999999999</v>
      </c>
      <c r="V485" s="18">
        <f t="shared" si="1241"/>
        <v>0</v>
      </c>
      <c r="W485" s="18">
        <f t="shared" si="1241"/>
        <v>0</v>
      </c>
      <c r="X485" s="18">
        <f t="shared" si="1114"/>
        <v>484023.93</v>
      </c>
      <c r="Y485" s="18">
        <f t="shared" si="1115"/>
        <v>0</v>
      </c>
      <c r="Z485" s="18">
        <f t="shared" si="1116"/>
        <v>0</v>
      </c>
      <c r="AA485" s="18">
        <f t="shared" si="1241"/>
        <v>0</v>
      </c>
      <c r="AB485" s="18">
        <f t="shared" si="1241"/>
        <v>0</v>
      </c>
      <c r="AC485" s="18">
        <f t="shared" si="1241"/>
        <v>0</v>
      </c>
      <c r="AD485" s="18">
        <f t="shared" si="1117"/>
        <v>484023.93</v>
      </c>
      <c r="AE485" s="18">
        <f t="shared" si="1118"/>
        <v>0</v>
      </c>
      <c r="AF485" s="18">
        <f t="shared" si="1119"/>
        <v>0</v>
      </c>
      <c r="AG485" s="18">
        <f t="shared" si="1241"/>
        <v>0</v>
      </c>
      <c r="AH485" s="18">
        <f t="shared" si="1120"/>
        <v>484023.93</v>
      </c>
      <c r="AI485" s="18">
        <f t="shared" si="1121"/>
        <v>0</v>
      </c>
      <c r="AJ485" s="18">
        <f t="shared" si="1122"/>
        <v>0</v>
      </c>
      <c r="AK485" s="18">
        <f t="shared" si="1241"/>
        <v>0</v>
      </c>
      <c r="AL485" s="18">
        <f t="shared" si="1241"/>
        <v>0</v>
      </c>
      <c r="AM485" s="18">
        <f t="shared" si="1241"/>
        <v>0</v>
      </c>
      <c r="AN485" s="18">
        <f t="shared" si="1235"/>
        <v>484023.93</v>
      </c>
      <c r="AO485" s="18">
        <f t="shared" si="1236"/>
        <v>0</v>
      </c>
      <c r="AP485" s="18">
        <f t="shared" si="1237"/>
        <v>0</v>
      </c>
      <c r="AQ485" s="18">
        <f t="shared" si="1241"/>
        <v>0</v>
      </c>
      <c r="AR485" s="18">
        <f t="shared" si="1238"/>
        <v>484023.93</v>
      </c>
      <c r="AS485" s="18">
        <f t="shared" si="1241"/>
        <v>0</v>
      </c>
      <c r="AT485" s="18">
        <f t="shared" si="1241"/>
        <v>0</v>
      </c>
      <c r="AU485" s="18">
        <f t="shared" si="1241"/>
        <v>0</v>
      </c>
      <c r="AV485" s="18">
        <f t="shared" si="1217"/>
        <v>484023.93</v>
      </c>
      <c r="AW485" s="18">
        <f t="shared" si="1218"/>
        <v>0</v>
      </c>
      <c r="AX485" s="18">
        <f t="shared" si="1219"/>
        <v>0</v>
      </c>
      <c r="AY485" s="18">
        <f t="shared" si="1241"/>
        <v>0</v>
      </c>
      <c r="AZ485" s="18">
        <f t="shared" si="1241"/>
        <v>0</v>
      </c>
      <c r="BA485" s="18">
        <f t="shared" si="1215"/>
        <v>484023.93</v>
      </c>
      <c r="BB485" s="18">
        <f t="shared" si="1216"/>
        <v>0</v>
      </c>
      <c r="BC485" s="18">
        <f t="shared" si="1241"/>
        <v>0</v>
      </c>
      <c r="BD485" s="18">
        <f t="shared" si="1241"/>
        <v>0</v>
      </c>
      <c r="BE485" s="18">
        <f t="shared" si="1241"/>
        <v>0</v>
      </c>
      <c r="BF485" s="18">
        <f t="shared" si="1211"/>
        <v>484023.93</v>
      </c>
      <c r="BG485" s="18">
        <f t="shared" si="1212"/>
        <v>0</v>
      </c>
      <c r="BH485" s="18">
        <f t="shared" si="1213"/>
        <v>0</v>
      </c>
      <c r="BI485" s="18">
        <f t="shared" si="1241"/>
        <v>0</v>
      </c>
      <c r="BJ485" s="25"/>
      <c r="BK485" s="36"/>
    </row>
    <row r="486" spans="1:92" ht="46.8" x14ac:dyDescent="0.3">
      <c r="A486" s="51" t="s">
        <v>87</v>
      </c>
      <c r="B486" s="50">
        <v>400</v>
      </c>
      <c r="C486" s="51"/>
      <c r="D486" s="51"/>
      <c r="E486" s="14" t="s">
        <v>457</v>
      </c>
      <c r="F486" s="18">
        <f t="shared" ref="F486" si="1242">F487+F489</f>
        <v>458741.8</v>
      </c>
      <c r="G486" s="18">
        <f t="shared" ref="G486:BI486" si="1243">G487+G489</f>
        <v>0</v>
      </c>
      <c r="H486" s="18">
        <f t="shared" si="1243"/>
        <v>0</v>
      </c>
      <c r="I486" s="18">
        <f t="shared" ref="I486:K486" si="1244">I487+I489</f>
        <v>0</v>
      </c>
      <c r="J486" s="18">
        <f t="shared" si="1244"/>
        <v>0</v>
      </c>
      <c r="K486" s="18">
        <f t="shared" si="1244"/>
        <v>0</v>
      </c>
      <c r="L486" s="18">
        <f t="shared" si="1144"/>
        <v>458741.8</v>
      </c>
      <c r="M486" s="18">
        <f t="shared" si="1145"/>
        <v>0</v>
      </c>
      <c r="N486" s="18">
        <f t="shared" si="1146"/>
        <v>0</v>
      </c>
      <c r="O486" s="18">
        <f t="shared" ref="O486:Q486" si="1245">O487+O489</f>
        <v>25643.728999999999</v>
      </c>
      <c r="P486" s="18">
        <f t="shared" si="1245"/>
        <v>0</v>
      </c>
      <c r="Q486" s="18">
        <f t="shared" si="1245"/>
        <v>0</v>
      </c>
      <c r="R486" s="18">
        <f t="shared" si="1111"/>
        <v>484385.52899999998</v>
      </c>
      <c r="S486" s="18">
        <f t="shared" si="1112"/>
        <v>0</v>
      </c>
      <c r="T486" s="18">
        <f t="shared" si="1113"/>
        <v>0</v>
      </c>
      <c r="U486" s="18">
        <f t="shared" ref="U486:W486" si="1246">U487+U489</f>
        <v>-361.59899999999999</v>
      </c>
      <c r="V486" s="18">
        <f t="shared" si="1246"/>
        <v>0</v>
      </c>
      <c r="W486" s="18">
        <f t="shared" si="1246"/>
        <v>0</v>
      </c>
      <c r="X486" s="18">
        <f t="shared" si="1114"/>
        <v>484023.93</v>
      </c>
      <c r="Y486" s="18">
        <f t="shared" si="1115"/>
        <v>0</v>
      </c>
      <c r="Z486" s="18">
        <f t="shared" si="1116"/>
        <v>0</v>
      </c>
      <c r="AA486" s="18">
        <f t="shared" ref="AA486:AB486" si="1247">AA487+AA489</f>
        <v>0</v>
      </c>
      <c r="AB486" s="18">
        <f t="shared" si="1247"/>
        <v>0</v>
      </c>
      <c r="AC486" s="18">
        <f t="shared" ref="AC486" si="1248">AC487+AC489</f>
        <v>0</v>
      </c>
      <c r="AD486" s="18">
        <f t="shared" si="1117"/>
        <v>484023.93</v>
      </c>
      <c r="AE486" s="18">
        <f t="shared" si="1118"/>
        <v>0</v>
      </c>
      <c r="AF486" s="18">
        <f t="shared" si="1119"/>
        <v>0</v>
      </c>
      <c r="AG486" s="18">
        <f t="shared" ref="AG486" si="1249">AG487+AG489</f>
        <v>0</v>
      </c>
      <c r="AH486" s="18">
        <f t="shared" si="1120"/>
        <v>484023.93</v>
      </c>
      <c r="AI486" s="18">
        <f t="shared" si="1121"/>
        <v>0</v>
      </c>
      <c r="AJ486" s="18">
        <f t="shared" si="1122"/>
        <v>0</v>
      </c>
      <c r="AK486" s="18">
        <f t="shared" ref="AK486:AM486" si="1250">AK487+AK489</f>
        <v>0</v>
      </c>
      <c r="AL486" s="18">
        <f t="shared" si="1250"/>
        <v>0</v>
      </c>
      <c r="AM486" s="18">
        <f t="shared" si="1250"/>
        <v>0</v>
      </c>
      <c r="AN486" s="18">
        <f t="shared" si="1235"/>
        <v>484023.93</v>
      </c>
      <c r="AO486" s="18">
        <f t="shared" si="1236"/>
        <v>0</v>
      </c>
      <c r="AP486" s="18">
        <f t="shared" si="1237"/>
        <v>0</v>
      </c>
      <c r="AQ486" s="18">
        <f t="shared" ref="AQ486" si="1251">AQ487+AQ489</f>
        <v>0</v>
      </c>
      <c r="AR486" s="18">
        <f t="shared" si="1238"/>
        <v>484023.93</v>
      </c>
      <c r="AS486" s="18">
        <f t="shared" ref="AS486:AU486" si="1252">AS487+AS489</f>
        <v>0</v>
      </c>
      <c r="AT486" s="18">
        <f t="shared" si="1252"/>
        <v>0</v>
      </c>
      <c r="AU486" s="18">
        <f t="shared" si="1252"/>
        <v>0</v>
      </c>
      <c r="AV486" s="18">
        <f t="shared" si="1217"/>
        <v>484023.93</v>
      </c>
      <c r="AW486" s="18">
        <f t="shared" si="1218"/>
        <v>0</v>
      </c>
      <c r="AX486" s="18">
        <f t="shared" si="1219"/>
        <v>0</v>
      </c>
      <c r="AY486" s="18">
        <f t="shared" ref="AY486:AZ486" si="1253">AY487+AY489</f>
        <v>0</v>
      </c>
      <c r="AZ486" s="18">
        <f t="shared" si="1253"/>
        <v>0</v>
      </c>
      <c r="BA486" s="18">
        <f t="shared" si="1215"/>
        <v>484023.93</v>
      </c>
      <c r="BB486" s="18">
        <f t="shared" si="1216"/>
        <v>0</v>
      </c>
      <c r="BC486" s="18">
        <f t="shared" ref="BC486:BE486" si="1254">BC487+BC489</f>
        <v>0</v>
      </c>
      <c r="BD486" s="18">
        <f t="shared" si="1254"/>
        <v>0</v>
      </c>
      <c r="BE486" s="18">
        <f t="shared" si="1254"/>
        <v>0</v>
      </c>
      <c r="BF486" s="18">
        <f t="shared" si="1211"/>
        <v>484023.93</v>
      </c>
      <c r="BG486" s="18">
        <f t="shared" si="1212"/>
        <v>0</v>
      </c>
      <c r="BH486" s="18">
        <f t="shared" si="1213"/>
        <v>0</v>
      </c>
      <c r="BI486" s="18">
        <f t="shared" si="1243"/>
        <v>0</v>
      </c>
      <c r="BJ486" s="25"/>
      <c r="BK486" s="36"/>
    </row>
    <row r="487" spans="1:92" x14ac:dyDescent="0.3">
      <c r="A487" s="51" t="s">
        <v>87</v>
      </c>
      <c r="B487" s="50">
        <v>410</v>
      </c>
      <c r="C487" s="51"/>
      <c r="D487" s="51"/>
      <c r="E487" s="14" t="s">
        <v>470</v>
      </c>
      <c r="F487" s="18">
        <f t="shared" si="1241"/>
        <v>444760</v>
      </c>
      <c r="G487" s="18">
        <f t="shared" si="1241"/>
        <v>0</v>
      </c>
      <c r="H487" s="18">
        <f t="shared" si="1241"/>
        <v>0</v>
      </c>
      <c r="I487" s="18">
        <f t="shared" si="1241"/>
        <v>0</v>
      </c>
      <c r="J487" s="18">
        <f t="shared" si="1241"/>
        <v>0</v>
      </c>
      <c r="K487" s="18">
        <f t="shared" si="1241"/>
        <v>0</v>
      </c>
      <c r="L487" s="18">
        <f t="shared" si="1144"/>
        <v>444760</v>
      </c>
      <c r="M487" s="18">
        <f t="shared" si="1145"/>
        <v>0</v>
      </c>
      <c r="N487" s="18">
        <f t="shared" si="1146"/>
        <v>0</v>
      </c>
      <c r="O487" s="18">
        <f t="shared" si="1241"/>
        <v>25643.728999999999</v>
      </c>
      <c r="P487" s="18">
        <f t="shared" si="1241"/>
        <v>0</v>
      </c>
      <c r="Q487" s="18">
        <f t="shared" si="1241"/>
        <v>0</v>
      </c>
      <c r="R487" s="18">
        <f t="shared" si="1111"/>
        <v>470403.72899999999</v>
      </c>
      <c r="S487" s="18">
        <f t="shared" si="1112"/>
        <v>0</v>
      </c>
      <c r="T487" s="18">
        <f t="shared" si="1113"/>
        <v>0</v>
      </c>
      <c r="U487" s="18">
        <f t="shared" si="1241"/>
        <v>-361.59899999999999</v>
      </c>
      <c r="V487" s="18">
        <f t="shared" si="1241"/>
        <v>0</v>
      </c>
      <c r="W487" s="18">
        <f t="shared" si="1241"/>
        <v>0</v>
      </c>
      <c r="X487" s="18">
        <f t="shared" si="1114"/>
        <v>470042.13</v>
      </c>
      <c r="Y487" s="18">
        <f t="shared" si="1115"/>
        <v>0</v>
      </c>
      <c r="Z487" s="18">
        <f t="shared" si="1116"/>
        <v>0</v>
      </c>
      <c r="AA487" s="18">
        <f t="shared" si="1241"/>
        <v>0</v>
      </c>
      <c r="AB487" s="18">
        <f t="shared" si="1241"/>
        <v>0</v>
      </c>
      <c r="AC487" s="18">
        <f t="shared" si="1241"/>
        <v>0</v>
      </c>
      <c r="AD487" s="18">
        <f t="shared" si="1117"/>
        <v>470042.13</v>
      </c>
      <c r="AE487" s="18">
        <f t="shared" si="1118"/>
        <v>0</v>
      </c>
      <c r="AF487" s="18">
        <f t="shared" si="1119"/>
        <v>0</v>
      </c>
      <c r="AG487" s="18">
        <f t="shared" si="1241"/>
        <v>0</v>
      </c>
      <c r="AH487" s="18">
        <f t="shared" si="1120"/>
        <v>470042.13</v>
      </c>
      <c r="AI487" s="18">
        <f t="shared" si="1121"/>
        <v>0</v>
      </c>
      <c r="AJ487" s="18">
        <f t="shared" si="1122"/>
        <v>0</v>
      </c>
      <c r="AK487" s="18">
        <f t="shared" si="1241"/>
        <v>0</v>
      </c>
      <c r="AL487" s="18">
        <f t="shared" si="1241"/>
        <v>0</v>
      </c>
      <c r="AM487" s="18">
        <f t="shared" si="1241"/>
        <v>0</v>
      </c>
      <c r="AN487" s="18">
        <f t="shared" si="1235"/>
        <v>470042.13</v>
      </c>
      <c r="AO487" s="18">
        <f t="shared" si="1236"/>
        <v>0</v>
      </c>
      <c r="AP487" s="18">
        <f t="shared" si="1237"/>
        <v>0</v>
      </c>
      <c r="AQ487" s="18">
        <f t="shared" si="1241"/>
        <v>0</v>
      </c>
      <c r="AR487" s="18">
        <f t="shared" si="1238"/>
        <v>470042.13</v>
      </c>
      <c r="AS487" s="18">
        <f t="shared" si="1241"/>
        <v>0</v>
      </c>
      <c r="AT487" s="18">
        <f t="shared" si="1241"/>
        <v>0</v>
      </c>
      <c r="AU487" s="18">
        <f t="shared" si="1241"/>
        <v>0</v>
      </c>
      <c r="AV487" s="18">
        <f t="shared" si="1217"/>
        <v>470042.13</v>
      </c>
      <c r="AW487" s="18">
        <f t="shared" si="1218"/>
        <v>0</v>
      </c>
      <c r="AX487" s="18">
        <f t="shared" si="1219"/>
        <v>0</v>
      </c>
      <c r="AY487" s="18">
        <f t="shared" si="1241"/>
        <v>0</v>
      </c>
      <c r="AZ487" s="18">
        <f t="shared" si="1241"/>
        <v>0</v>
      </c>
      <c r="BA487" s="18">
        <f t="shared" si="1215"/>
        <v>470042.13</v>
      </c>
      <c r="BB487" s="18">
        <f t="shared" si="1216"/>
        <v>0</v>
      </c>
      <c r="BC487" s="18">
        <f t="shared" si="1241"/>
        <v>0</v>
      </c>
      <c r="BD487" s="18">
        <f t="shared" si="1241"/>
        <v>0</v>
      </c>
      <c r="BE487" s="18">
        <f t="shared" si="1241"/>
        <v>0</v>
      </c>
      <c r="BF487" s="18">
        <f t="shared" si="1211"/>
        <v>470042.13</v>
      </c>
      <c r="BG487" s="18">
        <f t="shared" si="1212"/>
        <v>0</v>
      </c>
      <c r="BH487" s="18">
        <f t="shared" si="1213"/>
        <v>0</v>
      </c>
      <c r="BI487" s="18">
        <f t="shared" si="1241"/>
        <v>0</v>
      </c>
      <c r="BJ487" s="25"/>
      <c r="BK487" s="36"/>
    </row>
    <row r="488" spans="1:92" x14ac:dyDescent="0.3">
      <c r="A488" s="51" t="s">
        <v>87</v>
      </c>
      <c r="B488" s="50">
        <v>410</v>
      </c>
      <c r="C488" s="51" t="s">
        <v>27</v>
      </c>
      <c r="D488" s="51" t="s">
        <v>27</v>
      </c>
      <c r="E488" s="14" t="s">
        <v>440</v>
      </c>
      <c r="F488" s="18">
        <v>444760</v>
      </c>
      <c r="G488" s="18">
        <v>0</v>
      </c>
      <c r="H488" s="18">
        <v>0</v>
      </c>
      <c r="I488" s="18"/>
      <c r="J488" s="18"/>
      <c r="K488" s="18"/>
      <c r="L488" s="18">
        <f t="shared" si="1144"/>
        <v>444760</v>
      </c>
      <c r="M488" s="18">
        <f t="shared" si="1145"/>
        <v>0</v>
      </c>
      <c r="N488" s="18">
        <f t="shared" si="1146"/>
        <v>0</v>
      </c>
      <c r="O488" s="18">
        <f>25282.13+361.599</f>
        <v>25643.728999999999</v>
      </c>
      <c r="P488" s="18"/>
      <c r="Q488" s="18"/>
      <c r="R488" s="18">
        <f t="shared" ref="R488:R551" si="1255">L488+O488</f>
        <v>470403.72899999999</v>
      </c>
      <c r="S488" s="18">
        <f t="shared" ref="S488:S551" si="1256">M488+P488</f>
        <v>0</v>
      </c>
      <c r="T488" s="18">
        <f t="shared" ref="T488:T551" si="1257">N488+Q488</f>
        <v>0</v>
      </c>
      <c r="U488" s="18">
        <v>-361.59899999999999</v>
      </c>
      <c r="V488" s="18"/>
      <c r="W488" s="18"/>
      <c r="X488" s="18">
        <f t="shared" ref="X488:X551" si="1258">R488+U488</f>
        <v>470042.13</v>
      </c>
      <c r="Y488" s="18">
        <f t="shared" ref="Y488:Y551" si="1259">S488+V488</f>
        <v>0</v>
      </c>
      <c r="Z488" s="18">
        <f t="shared" ref="Z488:Z551" si="1260">T488+W488</f>
        <v>0</v>
      </c>
      <c r="AA488" s="18"/>
      <c r="AB488" s="18"/>
      <c r="AC488" s="18"/>
      <c r="AD488" s="18">
        <f t="shared" ref="AD488:AD551" si="1261">X488+AA488</f>
        <v>470042.13</v>
      </c>
      <c r="AE488" s="18">
        <f t="shared" ref="AE488:AE551" si="1262">Y488+AB488</f>
        <v>0</v>
      </c>
      <c r="AF488" s="18">
        <f t="shared" ref="AF488:AF551" si="1263">Z488+AC488</f>
        <v>0</v>
      </c>
      <c r="AG488" s="18"/>
      <c r="AH488" s="18">
        <f t="shared" ref="AH488:AH551" si="1264">AD488+AG488</f>
        <v>470042.13</v>
      </c>
      <c r="AI488" s="18">
        <f t="shared" ref="AI488:AI551" si="1265">AE488</f>
        <v>0</v>
      </c>
      <c r="AJ488" s="18">
        <f t="shared" ref="AJ488:AJ551" si="1266">AF488</f>
        <v>0</v>
      </c>
      <c r="AK488" s="18"/>
      <c r="AL488" s="18"/>
      <c r="AM488" s="18"/>
      <c r="AN488" s="18">
        <f t="shared" si="1235"/>
        <v>470042.13</v>
      </c>
      <c r="AO488" s="18">
        <f t="shared" si="1236"/>
        <v>0</v>
      </c>
      <c r="AP488" s="18">
        <f t="shared" si="1237"/>
        <v>0</v>
      </c>
      <c r="AQ488" s="18"/>
      <c r="AR488" s="18">
        <f t="shared" si="1238"/>
        <v>470042.13</v>
      </c>
      <c r="AS488" s="18"/>
      <c r="AT488" s="18"/>
      <c r="AU488" s="18"/>
      <c r="AV488" s="18">
        <f t="shared" si="1217"/>
        <v>470042.13</v>
      </c>
      <c r="AW488" s="18">
        <f t="shared" si="1218"/>
        <v>0</v>
      </c>
      <c r="AX488" s="18">
        <f t="shared" si="1219"/>
        <v>0</v>
      </c>
      <c r="AY488" s="18"/>
      <c r="AZ488" s="18"/>
      <c r="BA488" s="18">
        <f t="shared" si="1215"/>
        <v>470042.13</v>
      </c>
      <c r="BB488" s="18">
        <f t="shared" si="1216"/>
        <v>0</v>
      </c>
      <c r="BC488" s="18"/>
      <c r="BD488" s="18"/>
      <c r="BE488" s="18"/>
      <c r="BF488" s="18">
        <f t="shared" si="1211"/>
        <v>470042.13</v>
      </c>
      <c r="BG488" s="18">
        <f t="shared" si="1212"/>
        <v>0</v>
      </c>
      <c r="BH488" s="18">
        <f t="shared" si="1213"/>
        <v>0</v>
      </c>
      <c r="BI488" s="18"/>
      <c r="BJ488" s="25"/>
      <c r="BK488" s="36"/>
    </row>
    <row r="489" spans="1:92" ht="140.4" x14ac:dyDescent="0.3">
      <c r="A489" s="51" t="s">
        <v>87</v>
      </c>
      <c r="B489" s="50">
        <v>460</v>
      </c>
      <c r="C489" s="51"/>
      <c r="D489" s="51"/>
      <c r="E489" s="14" t="s">
        <v>471</v>
      </c>
      <c r="F489" s="18">
        <f t="shared" ref="F489:BI489" si="1267">F490</f>
        <v>13981.8</v>
      </c>
      <c r="G489" s="18">
        <f t="shared" si="1267"/>
        <v>0</v>
      </c>
      <c r="H489" s="18">
        <f t="shared" si="1267"/>
        <v>0</v>
      </c>
      <c r="I489" s="18">
        <f t="shared" si="1267"/>
        <v>0</v>
      </c>
      <c r="J489" s="18">
        <f t="shared" si="1267"/>
        <v>0</v>
      </c>
      <c r="K489" s="18">
        <f t="shared" si="1267"/>
        <v>0</v>
      </c>
      <c r="L489" s="18">
        <f t="shared" si="1144"/>
        <v>13981.8</v>
      </c>
      <c r="M489" s="18">
        <f t="shared" si="1145"/>
        <v>0</v>
      </c>
      <c r="N489" s="18">
        <f t="shared" si="1146"/>
        <v>0</v>
      </c>
      <c r="O489" s="18">
        <f t="shared" si="1267"/>
        <v>0</v>
      </c>
      <c r="P489" s="18">
        <f t="shared" si="1267"/>
        <v>0</v>
      </c>
      <c r="Q489" s="18">
        <f t="shared" si="1267"/>
        <v>0</v>
      </c>
      <c r="R489" s="18">
        <f t="shared" si="1255"/>
        <v>13981.8</v>
      </c>
      <c r="S489" s="18">
        <f t="shared" si="1256"/>
        <v>0</v>
      </c>
      <c r="T489" s="18">
        <f t="shared" si="1257"/>
        <v>0</v>
      </c>
      <c r="U489" s="18">
        <f t="shared" si="1267"/>
        <v>0</v>
      </c>
      <c r="V489" s="18">
        <f t="shared" si="1267"/>
        <v>0</v>
      </c>
      <c r="W489" s="18">
        <f t="shared" si="1267"/>
        <v>0</v>
      </c>
      <c r="X489" s="18">
        <f t="shared" si="1258"/>
        <v>13981.8</v>
      </c>
      <c r="Y489" s="18">
        <f t="shared" si="1259"/>
        <v>0</v>
      </c>
      <c r="Z489" s="18">
        <f t="shared" si="1260"/>
        <v>0</v>
      </c>
      <c r="AA489" s="18">
        <f t="shared" si="1267"/>
        <v>0</v>
      </c>
      <c r="AB489" s="18">
        <f t="shared" si="1267"/>
        <v>0</v>
      </c>
      <c r="AC489" s="18">
        <f t="shared" si="1267"/>
        <v>0</v>
      </c>
      <c r="AD489" s="18">
        <f t="shared" si="1261"/>
        <v>13981.8</v>
      </c>
      <c r="AE489" s="18">
        <f t="shared" si="1262"/>
        <v>0</v>
      </c>
      <c r="AF489" s="18">
        <f t="shared" si="1263"/>
        <v>0</v>
      </c>
      <c r="AG489" s="18">
        <f t="shared" si="1267"/>
        <v>0</v>
      </c>
      <c r="AH489" s="18">
        <f t="shared" si="1264"/>
        <v>13981.8</v>
      </c>
      <c r="AI489" s="18">
        <f t="shared" si="1265"/>
        <v>0</v>
      </c>
      <c r="AJ489" s="18">
        <f t="shared" si="1266"/>
        <v>0</v>
      </c>
      <c r="AK489" s="18">
        <f t="shared" si="1267"/>
        <v>0</v>
      </c>
      <c r="AL489" s="18">
        <f t="shared" si="1267"/>
        <v>0</v>
      </c>
      <c r="AM489" s="18">
        <f t="shared" si="1267"/>
        <v>0</v>
      </c>
      <c r="AN489" s="18">
        <f t="shared" si="1235"/>
        <v>13981.8</v>
      </c>
      <c r="AO489" s="18">
        <f t="shared" si="1236"/>
        <v>0</v>
      </c>
      <c r="AP489" s="18">
        <f t="shared" si="1237"/>
        <v>0</v>
      </c>
      <c r="AQ489" s="18">
        <f t="shared" si="1267"/>
        <v>0</v>
      </c>
      <c r="AR489" s="18">
        <f t="shared" si="1238"/>
        <v>13981.8</v>
      </c>
      <c r="AS489" s="18">
        <f t="shared" si="1267"/>
        <v>0</v>
      </c>
      <c r="AT489" s="18">
        <f t="shared" si="1267"/>
        <v>0</v>
      </c>
      <c r="AU489" s="18">
        <f t="shared" si="1267"/>
        <v>0</v>
      </c>
      <c r="AV489" s="18">
        <f t="shared" si="1217"/>
        <v>13981.8</v>
      </c>
      <c r="AW489" s="18">
        <f t="shared" si="1218"/>
        <v>0</v>
      </c>
      <c r="AX489" s="18">
        <f t="shared" si="1219"/>
        <v>0</v>
      </c>
      <c r="AY489" s="18">
        <f t="shared" si="1267"/>
        <v>0</v>
      </c>
      <c r="AZ489" s="18">
        <f t="shared" si="1267"/>
        <v>0</v>
      </c>
      <c r="BA489" s="18">
        <f t="shared" si="1215"/>
        <v>13981.8</v>
      </c>
      <c r="BB489" s="18">
        <f t="shared" si="1216"/>
        <v>0</v>
      </c>
      <c r="BC489" s="18">
        <f t="shared" si="1267"/>
        <v>0</v>
      </c>
      <c r="BD489" s="18">
        <f t="shared" si="1267"/>
        <v>0</v>
      </c>
      <c r="BE489" s="18">
        <f t="shared" si="1267"/>
        <v>0</v>
      </c>
      <c r="BF489" s="18">
        <f t="shared" si="1211"/>
        <v>13981.8</v>
      </c>
      <c r="BG489" s="18">
        <f t="shared" si="1212"/>
        <v>0</v>
      </c>
      <c r="BH489" s="18">
        <f t="shared" si="1213"/>
        <v>0</v>
      </c>
      <c r="BI489" s="18">
        <f t="shared" si="1267"/>
        <v>0</v>
      </c>
      <c r="BJ489" s="25"/>
      <c r="BK489" s="36"/>
    </row>
    <row r="490" spans="1:92" x14ac:dyDescent="0.3">
      <c r="A490" s="51" t="s">
        <v>87</v>
      </c>
      <c r="B490" s="50">
        <v>460</v>
      </c>
      <c r="C490" s="51" t="s">
        <v>27</v>
      </c>
      <c r="D490" s="51" t="s">
        <v>27</v>
      </c>
      <c r="E490" s="14" t="s">
        <v>440</v>
      </c>
      <c r="F490" s="18">
        <v>13981.8</v>
      </c>
      <c r="G490" s="18">
        <v>0</v>
      </c>
      <c r="H490" s="18">
        <v>0</v>
      </c>
      <c r="I490" s="18"/>
      <c r="J490" s="18"/>
      <c r="K490" s="18"/>
      <c r="L490" s="18">
        <f t="shared" si="1144"/>
        <v>13981.8</v>
      </c>
      <c r="M490" s="18">
        <f t="shared" si="1145"/>
        <v>0</v>
      </c>
      <c r="N490" s="18">
        <f t="shared" si="1146"/>
        <v>0</v>
      </c>
      <c r="O490" s="18"/>
      <c r="P490" s="18"/>
      <c r="Q490" s="18"/>
      <c r="R490" s="18">
        <f t="shared" si="1255"/>
        <v>13981.8</v>
      </c>
      <c r="S490" s="18">
        <f t="shared" si="1256"/>
        <v>0</v>
      </c>
      <c r="T490" s="18">
        <f t="shared" si="1257"/>
        <v>0</v>
      </c>
      <c r="U490" s="18"/>
      <c r="V490" s="18"/>
      <c r="W490" s="18"/>
      <c r="X490" s="18">
        <f t="shared" si="1258"/>
        <v>13981.8</v>
      </c>
      <c r="Y490" s="18">
        <f t="shared" si="1259"/>
        <v>0</v>
      </c>
      <c r="Z490" s="18">
        <f t="shared" si="1260"/>
        <v>0</v>
      </c>
      <c r="AA490" s="18"/>
      <c r="AB490" s="18"/>
      <c r="AC490" s="18"/>
      <c r="AD490" s="18">
        <f t="shared" si="1261"/>
        <v>13981.8</v>
      </c>
      <c r="AE490" s="18">
        <f t="shared" si="1262"/>
        <v>0</v>
      </c>
      <c r="AF490" s="18">
        <f t="shared" si="1263"/>
        <v>0</v>
      </c>
      <c r="AG490" s="18"/>
      <c r="AH490" s="18">
        <f t="shared" si="1264"/>
        <v>13981.8</v>
      </c>
      <c r="AI490" s="18">
        <f t="shared" si="1265"/>
        <v>0</v>
      </c>
      <c r="AJ490" s="18">
        <f t="shared" si="1266"/>
        <v>0</v>
      </c>
      <c r="AK490" s="18"/>
      <c r="AL490" s="18"/>
      <c r="AM490" s="18"/>
      <c r="AN490" s="18">
        <f t="shared" si="1235"/>
        <v>13981.8</v>
      </c>
      <c r="AO490" s="18">
        <f t="shared" si="1236"/>
        <v>0</v>
      </c>
      <c r="AP490" s="18">
        <f t="shared" si="1237"/>
        <v>0</v>
      </c>
      <c r="AQ490" s="18"/>
      <c r="AR490" s="18">
        <f t="shared" si="1238"/>
        <v>13981.8</v>
      </c>
      <c r="AS490" s="18"/>
      <c r="AT490" s="18"/>
      <c r="AU490" s="18"/>
      <c r="AV490" s="18">
        <f t="shared" si="1217"/>
        <v>13981.8</v>
      </c>
      <c r="AW490" s="18">
        <f t="shared" si="1218"/>
        <v>0</v>
      </c>
      <c r="AX490" s="18">
        <f t="shared" si="1219"/>
        <v>0</v>
      </c>
      <c r="AY490" s="18"/>
      <c r="AZ490" s="18"/>
      <c r="BA490" s="18">
        <f t="shared" si="1215"/>
        <v>13981.8</v>
      </c>
      <c r="BB490" s="18">
        <f t="shared" si="1216"/>
        <v>0</v>
      </c>
      <c r="BC490" s="18"/>
      <c r="BD490" s="18"/>
      <c r="BE490" s="18"/>
      <c r="BF490" s="18">
        <f t="shared" si="1211"/>
        <v>13981.8</v>
      </c>
      <c r="BG490" s="18">
        <f t="shared" si="1212"/>
        <v>0</v>
      </c>
      <c r="BH490" s="18">
        <f t="shared" si="1213"/>
        <v>0</v>
      </c>
      <c r="BI490" s="18"/>
      <c r="BJ490" s="25"/>
      <c r="BK490" s="36"/>
    </row>
    <row r="491" spans="1:92" s="11" customFormat="1" ht="46.8" x14ac:dyDescent="0.3">
      <c r="A491" s="10" t="s">
        <v>91</v>
      </c>
      <c r="B491" s="16"/>
      <c r="C491" s="10"/>
      <c r="D491" s="10"/>
      <c r="E491" s="15" t="s">
        <v>912</v>
      </c>
      <c r="F491" s="17">
        <f t="shared" ref="F491:BI491" si="1268">F492</f>
        <v>23302.2</v>
      </c>
      <c r="G491" s="17">
        <f t="shared" si="1268"/>
        <v>23302.2</v>
      </c>
      <c r="H491" s="17">
        <f t="shared" si="1268"/>
        <v>23302.2</v>
      </c>
      <c r="I491" s="17">
        <f t="shared" si="1268"/>
        <v>0</v>
      </c>
      <c r="J491" s="17">
        <f t="shared" si="1268"/>
        <v>0</v>
      </c>
      <c r="K491" s="17">
        <f t="shared" si="1268"/>
        <v>0</v>
      </c>
      <c r="L491" s="17">
        <f t="shared" si="1144"/>
        <v>23302.2</v>
      </c>
      <c r="M491" s="17">
        <f t="shared" si="1145"/>
        <v>23302.2</v>
      </c>
      <c r="N491" s="17">
        <f t="shared" si="1146"/>
        <v>23302.2</v>
      </c>
      <c r="O491" s="17">
        <f t="shared" si="1268"/>
        <v>0</v>
      </c>
      <c r="P491" s="17">
        <f t="shared" si="1268"/>
        <v>0</v>
      </c>
      <c r="Q491" s="17">
        <f t="shared" si="1268"/>
        <v>0</v>
      </c>
      <c r="R491" s="17">
        <f t="shared" si="1255"/>
        <v>23302.2</v>
      </c>
      <c r="S491" s="17">
        <f t="shared" si="1256"/>
        <v>23302.2</v>
      </c>
      <c r="T491" s="17">
        <f t="shared" si="1257"/>
        <v>23302.2</v>
      </c>
      <c r="U491" s="17">
        <f t="shared" si="1268"/>
        <v>0</v>
      </c>
      <c r="V491" s="17">
        <f t="shared" si="1268"/>
        <v>0</v>
      </c>
      <c r="W491" s="17">
        <f t="shared" si="1268"/>
        <v>0</v>
      </c>
      <c r="X491" s="17">
        <f t="shared" si="1258"/>
        <v>23302.2</v>
      </c>
      <c r="Y491" s="17">
        <f t="shared" si="1259"/>
        <v>23302.2</v>
      </c>
      <c r="Z491" s="17">
        <f t="shared" si="1260"/>
        <v>23302.2</v>
      </c>
      <c r="AA491" s="17">
        <f t="shared" si="1268"/>
        <v>0</v>
      </c>
      <c r="AB491" s="17">
        <f t="shared" si="1268"/>
        <v>0</v>
      </c>
      <c r="AC491" s="17">
        <f t="shared" si="1268"/>
        <v>0</v>
      </c>
      <c r="AD491" s="18">
        <f t="shared" si="1261"/>
        <v>23302.2</v>
      </c>
      <c r="AE491" s="18">
        <f t="shared" si="1262"/>
        <v>23302.2</v>
      </c>
      <c r="AF491" s="18">
        <f t="shared" si="1263"/>
        <v>23302.2</v>
      </c>
      <c r="AG491" s="17">
        <f t="shared" si="1268"/>
        <v>0</v>
      </c>
      <c r="AH491" s="17">
        <f t="shared" si="1264"/>
        <v>23302.2</v>
      </c>
      <c r="AI491" s="17">
        <f t="shared" si="1265"/>
        <v>23302.2</v>
      </c>
      <c r="AJ491" s="17">
        <f t="shared" si="1266"/>
        <v>23302.2</v>
      </c>
      <c r="AK491" s="17">
        <f t="shared" si="1268"/>
        <v>0</v>
      </c>
      <c r="AL491" s="17">
        <f t="shared" si="1268"/>
        <v>0</v>
      </c>
      <c r="AM491" s="17">
        <f t="shared" si="1268"/>
        <v>0</v>
      </c>
      <c r="AN491" s="17">
        <f t="shared" si="1235"/>
        <v>23302.2</v>
      </c>
      <c r="AO491" s="17">
        <f t="shared" si="1236"/>
        <v>23302.2</v>
      </c>
      <c r="AP491" s="17">
        <f t="shared" si="1237"/>
        <v>23302.2</v>
      </c>
      <c r="AQ491" s="17">
        <f t="shared" si="1268"/>
        <v>0</v>
      </c>
      <c r="AR491" s="17">
        <f t="shared" si="1238"/>
        <v>23302.2</v>
      </c>
      <c r="AS491" s="17">
        <f t="shared" si="1268"/>
        <v>4499.9490000000005</v>
      </c>
      <c r="AT491" s="17">
        <f t="shared" si="1268"/>
        <v>0</v>
      </c>
      <c r="AU491" s="17">
        <f t="shared" si="1268"/>
        <v>0</v>
      </c>
      <c r="AV491" s="17">
        <f t="shared" si="1217"/>
        <v>27802.149000000001</v>
      </c>
      <c r="AW491" s="17">
        <f t="shared" si="1218"/>
        <v>23302.2</v>
      </c>
      <c r="AX491" s="17">
        <f t="shared" si="1219"/>
        <v>23302.2</v>
      </c>
      <c r="AY491" s="17">
        <f t="shared" si="1268"/>
        <v>0</v>
      </c>
      <c r="AZ491" s="17">
        <f t="shared" si="1268"/>
        <v>0</v>
      </c>
      <c r="BA491" s="18">
        <f t="shared" si="1215"/>
        <v>27802.149000000001</v>
      </c>
      <c r="BB491" s="18">
        <f t="shared" si="1216"/>
        <v>23302.2</v>
      </c>
      <c r="BC491" s="17">
        <f t="shared" si="1268"/>
        <v>0</v>
      </c>
      <c r="BD491" s="17">
        <f t="shared" si="1268"/>
        <v>0</v>
      </c>
      <c r="BE491" s="17">
        <f t="shared" si="1268"/>
        <v>0</v>
      </c>
      <c r="BF491" s="17">
        <f t="shared" si="1211"/>
        <v>27802.149000000001</v>
      </c>
      <c r="BG491" s="17">
        <f t="shared" si="1212"/>
        <v>23302.2</v>
      </c>
      <c r="BH491" s="17">
        <f t="shared" si="1213"/>
        <v>23302.2</v>
      </c>
      <c r="BI491" s="17">
        <f t="shared" si="1268"/>
        <v>0</v>
      </c>
      <c r="BJ491" s="25"/>
      <c r="BK491" s="35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</row>
    <row r="492" spans="1:92" ht="46.8" x14ac:dyDescent="0.3">
      <c r="A492" s="51" t="s">
        <v>92</v>
      </c>
      <c r="B492" s="50"/>
      <c r="C492" s="51"/>
      <c r="D492" s="51"/>
      <c r="E492" s="14" t="s">
        <v>741</v>
      </c>
      <c r="F492" s="18">
        <f t="shared" ref="F492" si="1269">F493+F497</f>
        <v>23302.2</v>
      </c>
      <c r="G492" s="18">
        <f t="shared" ref="G492:BI492" si="1270">G493+G497</f>
        <v>23302.2</v>
      </c>
      <c r="H492" s="18">
        <f t="shared" si="1270"/>
        <v>23302.2</v>
      </c>
      <c r="I492" s="18">
        <f t="shared" ref="I492:K492" si="1271">I493+I497</f>
        <v>0</v>
      </c>
      <c r="J492" s="18">
        <f t="shared" si="1271"/>
        <v>0</v>
      </c>
      <c r="K492" s="18">
        <f t="shared" si="1271"/>
        <v>0</v>
      </c>
      <c r="L492" s="18">
        <f t="shared" si="1144"/>
        <v>23302.2</v>
      </c>
      <c r="M492" s="18">
        <f t="shared" si="1145"/>
        <v>23302.2</v>
      </c>
      <c r="N492" s="18">
        <f t="shared" si="1146"/>
        <v>23302.2</v>
      </c>
      <c r="O492" s="18">
        <f t="shared" ref="O492:Q492" si="1272">O493+O497</f>
        <v>0</v>
      </c>
      <c r="P492" s="18">
        <f t="shared" si="1272"/>
        <v>0</v>
      </c>
      <c r="Q492" s="18">
        <f t="shared" si="1272"/>
        <v>0</v>
      </c>
      <c r="R492" s="18">
        <f t="shared" si="1255"/>
        <v>23302.2</v>
      </c>
      <c r="S492" s="18">
        <f t="shared" si="1256"/>
        <v>23302.2</v>
      </c>
      <c r="T492" s="18">
        <f t="shared" si="1257"/>
        <v>23302.2</v>
      </c>
      <c r="U492" s="18">
        <f t="shared" ref="U492:W492" si="1273">U493+U497</f>
        <v>0</v>
      </c>
      <c r="V492" s="18">
        <f t="shared" si="1273"/>
        <v>0</v>
      </c>
      <c r="W492" s="18">
        <f t="shared" si="1273"/>
        <v>0</v>
      </c>
      <c r="X492" s="18">
        <f t="shared" si="1258"/>
        <v>23302.2</v>
      </c>
      <c r="Y492" s="18">
        <f t="shared" si="1259"/>
        <v>23302.2</v>
      </c>
      <c r="Z492" s="18">
        <f t="shared" si="1260"/>
        <v>23302.2</v>
      </c>
      <c r="AA492" s="18">
        <f t="shared" ref="AA492:AB492" si="1274">AA493+AA497</f>
        <v>0</v>
      </c>
      <c r="AB492" s="18">
        <f t="shared" si="1274"/>
        <v>0</v>
      </c>
      <c r="AC492" s="18">
        <f t="shared" ref="AC492" si="1275">AC493+AC497</f>
        <v>0</v>
      </c>
      <c r="AD492" s="18">
        <f t="shared" si="1261"/>
        <v>23302.2</v>
      </c>
      <c r="AE492" s="18">
        <f t="shared" si="1262"/>
        <v>23302.2</v>
      </c>
      <c r="AF492" s="18">
        <f t="shared" si="1263"/>
        <v>23302.2</v>
      </c>
      <c r="AG492" s="18">
        <f t="shared" ref="AG492" si="1276">AG493+AG497</f>
        <v>0</v>
      </c>
      <c r="AH492" s="18">
        <f t="shared" si="1264"/>
        <v>23302.2</v>
      </c>
      <c r="AI492" s="18">
        <f t="shared" si="1265"/>
        <v>23302.2</v>
      </c>
      <c r="AJ492" s="18">
        <f t="shared" si="1266"/>
        <v>23302.2</v>
      </c>
      <c r="AK492" s="18">
        <f t="shared" ref="AK492:AM492" si="1277">AK493+AK497</f>
        <v>0</v>
      </c>
      <c r="AL492" s="18">
        <f t="shared" si="1277"/>
        <v>0</v>
      </c>
      <c r="AM492" s="18">
        <f t="shared" si="1277"/>
        <v>0</v>
      </c>
      <c r="AN492" s="18">
        <f t="shared" si="1235"/>
        <v>23302.2</v>
      </c>
      <c r="AO492" s="18">
        <f t="shared" si="1236"/>
        <v>23302.2</v>
      </c>
      <c r="AP492" s="18">
        <f t="shared" si="1237"/>
        <v>23302.2</v>
      </c>
      <c r="AQ492" s="18">
        <f t="shared" ref="AQ492" si="1278">AQ493+AQ497</f>
        <v>0</v>
      </c>
      <c r="AR492" s="18">
        <f t="shared" si="1238"/>
        <v>23302.2</v>
      </c>
      <c r="AS492" s="18">
        <f t="shared" ref="AS492:AU492" si="1279">AS493+AS497</f>
        <v>4499.9490000000005</v>
      </c>
      <c r="AT492" s="18">
        <f t="shared" si="1279"/>
        <v>0</v>
      </c>
      <c r="AU492" s="18">
        <f t="shared" si="1279"/>
        <v>0</v>
      </c>
      <c r="AV492" s="18">
        <f t="shared" si="1217"/>
        <v>27802.149000000001</v>
      </c>
      <c r="AW492" s="18">
        <f t="shared" si="1218"/>
        <v>23302.2</v>
      </c>
      <c r="AX492" s="18">
        <f t="shared" si="1219"/>
        <v>23302.2</v>
      </c>
      <c r="AY492" s="18">
        <f t="shared" ref="AY492:AZ492" si="1280">AY493+AY497</f>
        <v>0</v>
      </c>
      <c r="AZ492" s="18">
        <f t="shared" si="1280"/>
        <v>0</v>
      </c>
      <c r="BA492" s="18">
        <f t="shared" si="1215"/>
        <v>27802.149000000001</v>
      </c>
      <c r="BB492" s="18">
        <f t="shared" si="1216"/>
        <v>23302.2</v>
      </c>
      <c r="BC492" s="18">
        <f t="shared" ref="BC492:BE492" si="1281">BC493+BC497</f>
        <v>0</v>
      </c>
      <c r="BD492" s="18">
        <f t="shared" si="1281"/>
        <v>0</v>
      </c>
      <c r="BE492" s="18">
        <f t="shared" si="1281"/>
        <v>0</v>
      </c>
      <c r="BF492" s="18">
        <f t="shared" si="1211"/>
        <v>27802.149000000001</v>
      </c>
      <c r="BG492" s="18">
        <f t="shared" si="1212"/>
        <v>23302.2</v>
      </c>
      <c r="BH492" s="18">
        <f t="shared" si="1213"/>
        <v>23302.2</v>
      </c>
      <c r="BI492" s="18">
        <f t="shared" si="1270"/>
        <v>0</v>
      </c>
      <c r="BJ492" s="25"/>
      <c r="BK492" s="36"/>
    </row>
    <row r="493" spans="1:92" ht="31.2" x14ac:dyDescent="0.3">
      <c r="A493" s="51" t="s">
        <v>89</v>
      </c>
      <c r="B493" s="50"/>
      <c r="C493" s="51"/>
      <c r="D493" s="51"/>
      <c r="E493" s="14" t="s">
        <v>532</v>
      </c>
      <c r="F493" s="18">
        <f t="shared" ref="F493:BI495" si="1282">F494</f>
        <v>4518.2</v>
      </c>
      <c r="G493" s="18">
        <f t="shared" si="1282"/>
        <v>4518.2</v>
      </c>
      <c r="H493" s="18">
        <f t="shared" si="1282"/>
        <v>4518.2</v>
      </c>
      <c r="I493" s="18">
        <f t="shared" si="1282"/>
        <v>0</v>
      </c>
      <c r="J493" s="18">
        <f t="shared" si="1282"/>
        <v>0</v>
      </c>
      <c r="K493" s="18">
        <f t="shared" si="1282"/>
        <v>0</v>
      </c>
      <c r="L493" s="18">
        <f t="shared" si="1144"/>
        <v>4518.2</v>
      </c>
      <c r="M493" s="18">
        <f t="shared" si="1145"/>
        <v>4518.2</v>
      </c>
      <c r="N493" s="18">
        <f t="shared" si="1146"/>
        <v>4518.2</v>
      </c>
      <c r="O493" s="18">
        <f t="shared" si="1282"/>
        <v>0</v>
      </c>
      <c r="P493" s="18">
        <f t="shared" si="1282"/>
        <v>0</v>
      </c>
      <c r="Q493" s="18">
        <f t="shared" si="1282"/>
        <v>0</v>
      </c>
      <c r="R493" s="18">
        <f t="shared" si="1255"/>
        <v>4518.2</v>
      </c>
      <c r="S493" s="18">
        <f t="shared" si="1256"/>
        <v>4518.2</v>
      </c>
      <c r="T493" s="18">
        <f t="shared" si="1257"/>
        <v>4518.2</v>
      </c>
      <c r="U493" s="18">
        <f t="shared" si="1282"/>
        <v>0</v>
      </c>
      <c r="V493" s="18">
        <f t="shared" si="1282"/>
        <v>0</v>
      </c>
      <c r="W493" s="18">
        <f t="shared" si="1282"/>
        <v>0</v>
      </c>
      <c r="X493" s="18">
        <f t="shared" si="1258"/>
        <v>4518.2</v>
      </c>
      <c r="Y493" s="18">
        <f t="shared" si="1259"/>
        <v>4518.2</v>
      </c>
      <c r="Z493" s="18">
        <f t="shared" si="1260"/>
        <v>4518.2</v>
      </c>
      <c r="AA493" s="18">
        <f t="shared" si="1282"/>
        <v>0</v>
      </c>
      <c r="AB493" s="18">
        <f t="shared" si="1282"/>
        <v>0</v>
      </c>
      <c r="AC493" s="18">
        <f t="shared" si="1282"/>
        <v>0</v>
      </c>
      <c r="AD493" s="18">
        <f t="shared" si="1261"/>
        <v>4518.2</v>
      </c>
      <c r="AE493" s="18">
        <f t="shared" si="1262"/>
        <v>4518.2</v>
      </c>
      <c r="AF493" s="18">
        <f t="shared" si="1263"/>
        <v>4518.2</v>
      </c>
      <c r="AG493" s="18">
        <f t="shared" si="1282"/>
        <v>0</v>
      </c>
      <c r="AH493" s="18">
        <f t="shared" si="1264"/>
        <v>4518.2</v>
      </c>
      <c r="AI493" s="18">
        <f t="shared" si="1265"/>
        <v>4518.2</v>
      </c>
      <c r="AJ493" s="18">
        <f t="shared" si="1266"/>
        <v>4518.2</v>
      </c>
      <c r="AK493" s="18">
        <f t="shared" si="1282"/>
        <v>0</v>
      </c>
      <c r="AL493" s="18">
        <f t="shared" si="1282"/>
        <v>0</v>
      </c>
      <c r="AM493" s="18">
        <f t="shared" si="1282"/>
        <v>0</v>
      </c>
      <c r="AN493" s="18">
        <f t="shared" si="1235"/>
        <v>4518.2</v>
      </c>
      <c r="AO493" s="18">
        <f t="shared" si="1236"/>
        <v>4518.2</v>
      </c>
      <c r="AP493" s="18">
        <f t="shared" si="1237"/>
        <v>4518.2</v>
      </c>
      <c r="AQ493" s="18">
        <f t="shared" si="1282"/>
        <v>0</v>
      </c>
      <c r="AR493" s="18">
        <f t="shared" si="1238"/>
        <v>4518.2</v>
      </c>
      <c r="AS493" s="18">
        <f t="shared" si="1282"/>
        <v>872.52099999999996</v>
      </c>
      <c r="AT493" s="18">
        <f t="shared" si="1282"/>
        <v>0</v>
      </c>
      <c r="AU493" s="18">
        <f t="shared" si="1282"/>
        <v>0</v>
      </c>
      <c r="AV493" s="18">
        <f t="shared" si="1217"/>
        <v>5390.7209999999995</v>
      </c>
      <c r="AW493" s="18">
        <f t="shared" si="1218"/>
        <v>4518.2</v>
      </c>
      <c r="AX493" s="18">
        <f t="shared" si="1219"/>
        <v>4518.2</v>
      </c>
      <c r="AY493" s="18">
        <f t="shared" si="1282"/>
        <v>0</v>
      </c>
      <c r="AZ493" s="18">
        <f t="shared" si="1282"/>
        <v>0</v>
      </c>
      <c r="BA493" s="18">
        <f t="shared" si="1215"/>
        <v>5390.7209999999995</v>
      </c>
      <c r="BB493" s="18">
        <f t="shared" si="1216"/>
        <v>4518.2</v>
      </c>
      <c r="BC493" s="18">
        <f t="shared" si="1282"/>
        <v>0</v>
      </c>
      <c r="BD493" s="18">
        <f t="shared" si="1282"/>
        <v>0</v>
      </c>
      <c r="BE493" s="18">
        <f t="shared" si="1282"/>
        <v>0</v>
      </c>
      <c r="BF493" s="18">
        <f t="shared" si="1211"/>
        <v>5390.7209999999995</v>
      </c>
      <c r="BG493" s="18">
        <f t="shared" si="1212"/>
        <v>4518.2</v>
      </c>
      <c r="BH493" s="18">
        <f t="shared" si="1213"/>
        <v>4518.2</v>
      </c>
      <c r="BI493" s="18">
        <f t="shared" si="1282"/>
        <v>0</v>
      </c>
      <c r="BJ493" s="25"/>
      <c r="BK493" s="36"/>
    </row>
    <row r="494" spans="1:92" ht="46.8" x14ac:dyDescent="0.3">
      <c r="A494" s="51" t="s">
        <v>89</v>
      </c>
      <c r="B494" s="50">
        <v>600</v>
      </c>
      <c r="C494" s="51"/>
      <c r="D494" s="51"/>
      <c r="E494" s="14" t="s">
        <v>458</v>
      </c>
      <c r="F494" s="18">
        <f t="shared" si="1282"/>
        <v>4518.2</v>
      </c>
      <c r="G494" s="18">
        <f t="shared" si="1282"/>
        <v>4518.2</v>
      </c>
      <c r="H494" s="18">
        <f t="shared" si="1282"/>
        <v>4518.2</v>
      </c>
      <c r="I494" s="18">
        <f t="shared" si="1282"/>
        <v>0</v>
      </c>
      <c r="J494" s="18">
        <f t="shared" si="1282"/>
        <v>0</v>
      </c>
      <c r="K494" s="18">
        <f t="shared" si="1282"/>
        <v>0</v>
      </c>
      <c r="L494" s="18">
        <f t="shared" si="1144"/>
        <v>4518.2</v>
      </c>
      <c r="M494" s="18">
        <f t="shared" si="1145"/>
        <v>4518.2</v>
      </c>
      <c r="N494" s="18">
        <f t="shared" si="1146"/>
        <v>4518.2</v>
      </c>
      <c r="O494" s="18">
        <f t="shared" si="1282"/>
        <v>0</v>
      </c>
      <c r="P494" s="18">
        <f t="shared" si="1282"/>
        <v>0</v>
      </c>
      <c r="Q494" s="18">
        <f t="shared" si="1282"/>
        <v>0</v>
      </c>
      <c r="R494" s="18">
        <f t="shared" si="1255"/>
        <v>4518.2</v>
      </c>
      <c r="S494" s="18">
        <f t="shared" si="1256"/>
        <v>4518.2</v>
      </c>
      <c r="T494" s="18">
        <f t="shared" si="1257"/>
        <v>4518.2</v>
      </c>
      <c r="U494" s="18">
        <f t="shared" si="1282"/>
        <v>0</v>
      </c>
      <c r="V494" s="18">
        <f t="shared" si="1282"/>
        <v>0</v>
      </c>
      <c r="W494" s="18">
        <f t="shared" si="1282"/>
        <v>0</v>
      </c>
      <c r="X494" s="18">
        <f t="shared" si="1258"/>
        <v>4518.2</v>
      </c>
      <c r="Y494" s="18">
        <f t="shared" si="1259"/>
        <v>4518.2</v>
      </c>
      <c r="Z494" s="18">
        <f t="shared" si="1260"/>
        <v>4518.2</v>
      </c>
      <c r="AA494" s="18">
        <f t="shared" si="1282"/>
        <v>0</v>
      </c>
      <c r="AB494" s="18">
        <f t="shared" si="1282"/>
        <v>0</v>
      </c>
      <c r="AC494" s="18">
        <f t="shared" si="1282"/>
        <v>0</v>
      </c>
      <c r="AD494" s="18">
        <f t="shared" si="1261"/>
        <v>4518.2</v>
      </c>
      <c r="AE494" s="18">
        <f t="shared" si="1262"/>
        <v>4518.2</v>
      </c>
      <c r="AF494" s="18">
        <f t="shared" si="1263"/>
        <v>4518.2</v>
      </c>
      <c r="AG494" s="18">
        <f t="shared" si="1282"/>
        <v>0</v>
      </c>
      <c r="AH494" s="18">
        <f t="shared" si="1264"/>
        <v>4518.2</v>
      </c>
      <c r="AI494" s="18">
        <f t="shared" si="1265"/>
        <v>4518.2</v>
      </c>
      <c r="AJ494" s="18">
        <f t="shared" si="1266"/>
        <v>4518.2</v>
      </c>
      <c r="AK494" s="18">
        <f t="shared" si="1282"/>
        <v>0</v>
      </c>
      <c r="AL494" s="18">
        <f t="shared" si="1282"/>
        <v>0</v>
      </c>
      <c r="AM494" s="18">
        <f t="shared" si="1282"/>
        <v>0</v>
      </c>
      <c r="AN494" s="18">
        <f t="shared" si="1235"/>
        <v>4518.2</v>
      </c>
      <c r="AO494" s="18">
        <f t="shared" si="1236"/>
        <v>4518.2</v>
      </c>
      <c r="AP494" s="18">
        <f t="shared" si="1237"/>
        <v>4518.2</v>
      </c>
      <c r="AQ494" s="18">
        <f t="shared" si="1282"/>
        <v>0</v>
      </c>
      <c r="AR494" s="18">
        <f t="shared" si="1238"/>
        <v>4518.2</v>
      </c>
      <c r="AS494" s="18">
        <f t="shared" si="1282"/>
        <v>872.52099999999996</v>
      </c>
      <c r="AT494" s="18">
        <f t="shared" si="1282"/>
        <v>0</v>
      </c>
      <c r="AU494" s="18">
        <f t="shared" si="1282"/>
        <v>0</v>
      </c>
      <c r="AV494" s="18">
        <f t="shared" si="1217"/>
        <v>5390.7209999999995</v>
      </c>
      <c r="AW494" s="18">
        <f t="shared" si="1218"/>
        <v>4518.2</v>
      </c>
      <c r="AX494" s="18">
        <f t="shared" si="1219"/>
        <v>4518.2</v>
      </c>
      <c r="AY494" s="18">
        <f t="shared" si="1282"/>
        <v>0</v>
      </c>
      <c r="AZ494" s="18">
        <f t="shared" si="1282"/>
        <v>0</v>
      </c>
      <c r="BA494" s="18">
        <f t="shared" si="1215"/>
        <v>5390.7209999999995</v>
      </c>
      <c r="BB494" s="18">
        <f t="shared" si="1216"/>
        <v>4518.2</v>
      </c>
      <c r="BC494" s="18">
        <f t="shared" si="1282"/>
        <v>0</v>
      </c>
      <c r="BD494" s="18">
        <f t="shared" si="1282"/>
        <v>0</v>
      </c>
      <c r="BE494" s="18">
        <f t="shared" si="1282"/>
        <v>0</v>
      </c>
      <c r="BF494" s="18">
        <f t="shared" si="1211"/>
        <v>5390.7209999999995</v>
      </c>
      <c r="BG494" s="18">
        <f t="shared" si="1212"/>
        <v>4518.2</v>
      </c>
      <c r="BH494" s="18">
        <f t="shared" si="1213"/>
        <v>4518.2</v>
      </c>
      <c r="BI494" s="18">
        <f t="shared" si="1282"/>
        <v>0</v>
      </c>
      <c r="BJ494" s="25"/>
      <c r="BK494" s="36"/>
    </row>
    <row r="495" spans="1:92" x14ac:dyDescent="0.3">
      <c r="A495" s="51" t="s">
        <v>89</v>
      </c>
      <c r="B495" s="50">
        <v>620</v>
      </c>
      <c r="C495" s="51"/>
      <c r="D495" s="51"/>
      <c r="E495" s="14" t="s">
        <v>473</v>
      </c>
      <c r="F495" s="18">
        <f t="shared" si="1282"/>
        <v>4518.2</v>
      </c>
      <c r="G495" s="18">
        <f t="shared" si="1282"/>
        <v>4518.2</v>
      </c>
      <c r="H495" s="18">
        <f t="shared" si="1282"/>
        <v>4518.2</v>
      </c>
      <c r="I495" s="18">
        <f t="shared" si="1282"/>
        <v>0</v>
      </c>
      <c r="J495" s="18">
        <f t="shared" si="1282"/>
        <v>0</v>
      </c>
      <c r="K495" s="18">
        <f t="shared" si="1282"/>
        <v>0</v>
      </c>
      <c r="L495" s="18">
        <f t="shared" si="1144"/>
        <v>4518.2</v>
      </c>
      <c r="M495" s="18">
        <f t="shared" si="1145"/>
        <v>4518.2</v>
      </c>
      <c r="N495" s="18">
        <f t="shared" si="1146"/>
        <v>4518.2</v>
      </c>
      <c r="O495" s="18">
        <f t="shared" si="1282"/>
        <v>0</v>
      </c>
      <c r="P495" s="18">
        <f t="shared" si="1282"/>
        <v>0</v>
      </c>
      <c r="Q495" s="18">
        <f t="shared" si="1282"/>
        <v>0</v>
      </c>
      <c r="R495" s="18">
        <f t="shared" si="1255"/>
        <v>4518.2</v>
      </c>
      <c r="S495" s="18">
        <f t="shared" si="1256"/>
        <v>4518.2</v>
      </c>
      <c r="T495" s="18">
        <f t="shared" si="1257"/>
        <v>4518.2</v>
      </c>
      <c r="U495" s="18">
        <f t="shared" si="1282"/>
        <v>0</v>
      </c>
      <c r="V495" s="18">
        <f t="shared" si="1282"/>
        <v>0</v>
      </c>
      <c r="W495" s="18">
        <f t="shared" si="1282"/>
        <v>0</v>
      </c>
      <c r="X495" s="18">
        <f t="shared" si="1258"/>
        <v>4518.2</v>
      </c>
      <c r="Y495" s="18">
        <f t="shared" si="1259"/>
        <v>4518.2</v>
      </c>
      <c r="Z495" s="18">
        <f t="shared" si="1260"/>
        <v>4518.2</v>
      </c>
      <c r="AA495" s="18">
        <f t="shared" si="1282"/>
        <v>0</v>
      </c>
      <c r="AB495" s="18">
        <f t="shared" si="1282"/>
        <v>0</v>
      </c>
      <c r="AC495" s="18">
        <f t="shared" si="1282"/>
        <v>0</v>
      </c>
      <c r="AD495" s="18">
        <f t="shared" si="1261"/>
        <v>4518.2</v>
      </c>
      <c r="AE495" s="18">
        <f t="shared" si="1262"/>
        <v>4518.2</v>
      </c>
      <c r="AF495" s="18">
        <f t="shared" si="1263"/>
        <v>4518.2</v>
      </c>
      <c r="AG495" s="18">
        <f t="shared" si="1282"/>
        <v>0</v>
      </c>
      <c r="AH495" s="18">
        <f t="shared" si="1264"/>
        <v>4518.2</v>
      </c>
      <c r="AI495" s="18">
        <f t="shared" si="1265"/>
        <v>4518.2</v>
      </c>
      <c r="AJ495" s="18">
        <f t="shared" si="1266"/>
        <v>4518.2</v>
      </c>
      <c r="AK495" s="18">
        <f t="shared" si="1282"/>
        <v>0</v>
      </c>
      <c r="AL495" s="18">
        <f t="shared" si="1282"/>
        <v>0</v>
      </c>
      <c r="AM495" s="18">
        <f t="shared" si="1282"/>
        <v>0</v>
      </c>
      <c r="AN495" s="18">
        <f t="shared" si="1235"/>
        <v>4518.2</v>
      </c>
      <c r="AO495" s="18">
        <f t="shared" si="1236"/>
        <v>4518.2</v>
      </c>
      <c r="AP495" s="18">
        <f t="shared" si="1237"/>
        <v>4518.2</v>
      </c>
      <c r="AQ495" s="18">
        <f t="shared" si="1282"/>
        <v>0</v>
      </c>
      <c r="AR495" s="18">
        <f t="shared" si="1238"/>
        <v>4518.2</v>
      </c>
      <c r="AS495" s="18">
        <f t="shared" si="1282"/>
        <v>872.52099999999996</v>
      </c>
      <c r="AT495" s="18">
        <f t="shared" si="1282"/>
        <v>0</v>
      </c>
      <c r="AU495" s="18">
        <f t="shared" si="1282"/>
        <v>0</v>
      </c>
      <c r="AV495" s="18">
        <f t="shared" si="1217"/>
        <v>5390.7209999999995</v>
      </c>
      <c r="AW495" s="18">
        <f t="shared" si="1218"/>
        <v>4518.2</v>
      </c>
      <c r="AX495" s="18">
        <f t="shared" si="1219"/>
        <v>4518.2</v>
      </c>
      <c r="AY495" s="18">
        <f t="shared" si="1282"/>
        <v>0</v>
      </c>
      <c r="AZ495" s="18">
        <f t="shared" si="1282"/>
        <v>0</v>
      </c>
      <c r="BA495" s="18">
        <f t="shared" si="1215"/>
        <v>5390.7209999999995</v>
      </c>
      <c r="BB495" s="18">
        <f t="shared" si="1216"/>
        <v>4518.2</v>
      </c>
      <c r="BC495" s="18">
        <f t="shared" si="1282"/>
        <v>0</v>
      </c>
      <c r="BD495" s="18">
        <f t="shared" si="1282"/>
        <v>0</v>
      </c>
      <c r="BE495" s="18">
        <f t="shared" si="1282"/>
        <v>0</v>
      </c>
      <c r="BF495" s="18">
        <f t="shared" si="1211"/>
        <v>5390.7209999999995</v>
      </c>
      <c r="BG495" s="18">
        <f t="shared" si="1212"/>
        <v>4518.2</v>
      </c>
      <c r="BH495" s="18">
        <f t="shared" si="1213"/>
        <v>4518.2</v>
      </c>
      <c r="BI495" s="18">
        <f t="shared" si="1282"/>
        <v>0</v>
      </c>
      <c r="BJ495" s="25"/>
      <c r="BK495" s="36"/>
    </row>
    <row r="496" spans="1:92" x14ac:dyDescent="0.3">
      <c r="A496" s="51" t="s">
        <v>89</v>
      </c>
      <c r="B496" s="50">
        <v>620</v>
      </c>
      <c r="C496" s="51" t="s">
        <v>27</v>
      </c>
      <c r="D496" s="51" t="s">
        <v>27</v>
      </c>
      <c r="E496" s="14" t="s">
        <v>440</v>
      </c>
      <c r="F496" s="18">
        <v>4518.2</v>
      </c>
      <c r="G496" s="18">
        <v>4518.2</v>
      </c>
      <c r="H496" s="18">
        <v>4518.2</v>
      </c>
      <c r="I496" s="18"/>
      <c r="J496" s="18"/>
      <c r="K496" s="18"/>
      <c r="L496" s="18">
        <f t="shared" si="1144"/>
        <v>4518.2</v>
      </c>
      <c r="M496" s="18">
        <f t="shared" si="1145"/>
        <v>4518.2</v>
      </c>
      <c r="N496" s="18">
        <f t="shared" si="1146"/>
        <v>4518.2</v>
      </c>
      <c r="O496" s="18"/>
      <c r="P496" s="18"/>
      <c r="Q496" s="18"/>
      <c r="R496" s="18">
        <f t="shared" si="1255"/>
        <v>4518.2</v>
      </c>
      <c r="S496" s="18">
        <f t="shared" si="1256"/>
        <v>4518.2</v>
      </c>
      <c r="T496" s="18">
        <f t="shared" si="1257"/>
        <v>4518.2</v>
      </c>
      <c r="U496" s="18"/>
      <c r="V496" s="18"/>
      <c r="W496" s="18"/>
      <c r="X496" s="18">
        <f t="shared" si="1258"/>
        <v>4518.2</v>
      </c>
      <c r="Y496" s="18">
        <f t="shared" si="1259"/>
        <v>4518.2</v>
      </c>
      <c r="Z496" s="18">
        <f t="shared" si="1260"/>
        <v>4518.2</v>
      </c>
      <c r="AA496" s="18"/>
      <c r="AB496" s="18"/>
      <c r="AC496" s="18"/>
      <c r="AD496" s="18">
        <f t="shared" si="1261"/>
        <v>4518.2</v>
      </c>
      <c r="AE496" s="18">
        <f t="shared" si="1262"/>
        <v>4518.2</v>
      </c>
      <c r="AF496" s="18">
        <f t="shared" si="1263"/>
        <v>4518.2</v>
      </c>
      <c r="AG496" s="18"/>
      <c r="AH496" s="18">
        <f t="shared" si="1264"/>
        <v>4518.2</v>
      </c>
      <c r="AI496" s="18">
        <f t="shared" si="1265"/>
        <v>4518.2</v>
      </c>
      <c r="AJ496" s="18">
        <f t="shared" si="1266"/>
        <v>4518.2</v>
      </c>
      <c r="AK496" s="18"/>
      <c r="AL496" s="18"/>
      <c r="AM496" s="18"/>
      <c r="AN496" s="18">
        <f t="shared" si="1235"/>
        <v>4518.2</v>
      </c>
      <c r="AO496" s="18">
        <f t="shared" si="1236"/>
        <v>4518.2</v>
      </c>
      <c r="AP496" s="18">
        <f t="shared" si="1237"/>
        <v>4518.2</v>
      </c>
      <c r="AQ496" s="18"/>
      <c r="AR496" s="18">
        <f t="shared" si="1238"/>
        <v>4518.2</v>
      </c>
      <c r="AS496" s="18">
        <v>872.52099999999996</v>
      </c>
      <c r="AT496" s="18"/>
      <c r="AU496" s="18"/>
      <c r="AV496" s="18">
        <f t="shared" si="1217"/>
        <v>5390.7209999999995</v>
      </c>
      <c r="AW496" s="18">
        <f t="shared" si="1218"/>
        <v>4518.2</v>
      </c>
      <c r="AX496" s="18">
        <f t="shared" si="1219"/>
        <v>4518.2</v>
      </c>
      <c r="AY496" s="18"/>
      <c r="AZ496" s="18"/>
      <c r="BA496" s="18">
        <f t="shared" si="1215"/>
        <v>5390.7209999999995</v>
      </c>
      <c r="BB496" s="18">
        <f t="shared" si="1216"/>
        <v>4518.2</v>
      </c>
      <c r="BC496" s="18"/>
      <c r="BD496" s="18"/>
      <c r="BE496" s="18"/>
      <c r="BF496" s="18">
        <f t="shared" si="1211"/>
        <v>5390.7209999999995</v>
      </c>
      <c r="BG496" s="18">
        <f t="shared" si="1212"/>
        <v>4518.2</v>
      </c>
      <c r="BH496" s="18">
        <f t="shared" si="1213"/>
        <v>4518.2</v>
      </c>
      <c r="BI496" s="18"/>
      <c r="BJ496" s="25"/>
      <c r="BK496" s="36"/>
    </row>
    <row r="497" spans="1:92" ht="78" x14ac:dyDescent="0.3">
      <c r="A497" s="51" t="s">
        <v>90</v>
      </c>
      <c r="B497" s="50"/>
      <c r="C497" s="51"/>
      <c r="D497" s="51"/>
      <c r="E497" s="14" t="s">
        <v>533</v>
      </c>
      <c r="F497" s="18">
        <f t="shared" ref="F497:BI499" si="1283">F498</f>
        <v>18784</v>
      </c>
      <c r="G497" s="18">
        <f t="shared" si="1283"/>
        <v>18784</v>
      </c>
      <c r="H497" s="18">
        <f t="shared" si="1283"/>
        <v>18784</v>
      </c>
      <c r="I497" s="18">
        <f t="shared" si="1283"/>
        <v>0</v>
      </c>
      <c r="J497" s="18">
        <f t="shared" si="1283"/>
        <v>0</v>
      </c>
      <c r="K497" s="18">
        <f t="shared" si="1283"/>
        <v>0</v>
      </c>
      <c r="L497" s="18">
        <f t="shared" si="1144"/>
        <v>18784</v>
      </c>
      <c r="M497" s="18">
        <f t="shared" si="1145"/>
        <v>18784</v>
      </c>
      <c r="N497" s="18">
        <f t="shared" si="1146"/>
        <v>18784</v>
      </c>
      <c r="O497" s="18">
        <f t="shared" si="1283"/>
        <v>0</v>
      </c>
      <c r="P497" s="18">
        <f t="shared" si="1283"/>
        <v>0</v>
      </c>
      <c r="Q497" s="18">
        <f t="shared" si="1283"/>
        <v>0</v>
      </c>
      <c r="R497" s="18">
        <f t="shared" si="1255"/>
        <v>18784</v>
      </c>
      <c r="S497" s="18">
        <f t="shared" si="1256"/>
        <v>18784</v>
      </c>
      <c r="T497" s="18">
        <f t="shared" si="1257"/>
        <v>18784</v>
      </c>
      <c r="U497" s="18">
        <f t="shared" si="1283"/>
        <v>0</v>
      </c>
      <c r="V497" s="18">
        <f t="shared" si="1283"/>
        <v>0</v>
      </c>
      <c r="W497" s="18">
        <f t="shared" si="1283"/>
        <v>0</v>
      </c>
      <c r="X497" s="18">
        <f t="shared" si="1258"/>
        <v>18784</v>
      </c>
      <c r="Y497" s="18">
        <f t="shared" si="1259"/>
        <v>18784</v>
      </c>
      <c r="Z497" s="18">
        <f t="shared" si="1260"/>
        <v>18784</v>
      </c>
      <c r="AA497" s="18">
        <f t="shared" si="1283"/>
        <v>0</v>
      </c>
      <c r="AB497" s="18">
        <f t="shared" si="1283"/>
        <v>0</v>
      </c>
      <c r="AC497" s="18">
        <f t="shared" si="1283"/>
        <v>0</v>
      </c>
      <c r="AD497" s="18">
        <f t="shared" si="1261"/>
        <v>18784</v>
      </c>
      <c r="AE497" s="18">
        <f t="shared" si="1262"/>
        <v>18784</v>
      </c>
      <c r="AF497" s="18">
        <f t="shared" si="1263"/>
        <v>18784</v>
      </c>
      <c r="AG497" s="18">
        <f t="shared" si="1283"/>
        <v>0</v>
      </c>
      <c r="AH497" s="18">
        <f t="shared" si="1264"/>
        <v>18784</v>
      </c>
      <c r="AI497" s="18">
        <f t="shared" si="1265"/>
        <v>18784</v>
      </c>
      <c r="AJ497" s="18">
        <f t="shared" si="1266"/>
        <v>18784</v>
      </c>
      <c r="AK497" s="18">
        <f t="shared" si="1283"/>
        <v>0</v>
      </c>
      <c r="AL497" s="18">
        <f t="shared" si="1283"/>
        <v>0</v>
      </c>
      <c r="AM497" s="18">
        <f t="shared" si="1283"/>
        <v>0</v>
      </c>
      <c r="AN497" s="18">
        <f t="shared" si="1235"/>
        <v>18784</v>
      </c>
      <c r="AO497" s="18">
        <f t="shared" si="1236"/>
        <v>18784</v>
      </c>
      <c r="AP497" s="18">
        <f t="shared" si="1237"/>
        <v>18784</v>
      </c>
      <c r="AQ497" s="18">
        <f t="shared" si="1283"/>
        <v>0</v>
      </c>
      <c r="AR497" s="18">
        <f t="shared" si="1238"/>
        <v>18784</v>
      </c>
      <c r="AS497" s="18">
        <f t="shared" si="1283"/>
        <v>3627.4280000000003</v>
      </c>
      <c r="AT497" s="18">
        <f t="shared" si="1283"/>
        <v>0</v>
      </c>
      <c r="AU497" s="18">
        <f t="shared" si="1283"/>
        <v>0</v>
      </c>
      <c r="AV497" s="18">
        <f t="shared" si="1217"/>
        <v>22411.428</v>
      </c>
      <c r="AW497" s="18">
        <f t="shared" si="1218"/>
        <v>18784</v>
      </c>
      <c r="AX497" s="18">
        <f t="shared" si="1219"/>
        <v>18784</v>
      </c>
      <c r="AY497" s="18">
        <f t="shared" si="1283"/>
        <v>0</v>
      </c>
      <c r="AZ497" s="18">
        <f t="shared" si="1283"/>
        <v>0</v>
      </c>
      <c r="BA497" s="18">
        <f t="shared" si="1215"/>
        <v>22411.428</v>
      </c>
      <c r="BB497" s="18">
        <f t="shared" si="1216"/>
        <v>18784</v>
      </c>
      <c r="BC497" s="18">
        <f t="shared" si="1283"/>
        <v>0</v>
      </c>
      <c r="BD497" s="18">
        <f t="shared" si="1283"/>
        <v>0</v>
      </c>
      <c r="BE497" s="18">
        <f t="shared" si="1283"/>
        <v>0</v>
      </c>
      <c r="BF497" s="18">
        <f t="shared" si="1211"/>
        <v>22411.428</v>
      </c>
      <c r="BG497" s="18">
        <f t="shared" si="1212"/>
        <v>18784</v>
      </c>
      <c r="BH497" s="18">
        <f t="shared" si="1213"/>
        <v>18784</v>
      </c>
      <c r="BI497" s="18">
        <f t="shared" si="1283"/>
        <v>0</v>
      </c>
      <c r="BJ497" s="25"/>
      <c r="BK497" s="36"/>
    </row>
    <row r="498" spans="1:92" ht="46.8" x14ac:dyDescent="0.3">
      <c r="A498" s="51" t="s">
        <v>90</v>
      </c>
      <c r="B498" s="50">
        <v>600</v>
      </c>
      <c r="C498" s="51"/>
      <c r="D498" s="51"/>
      <c r="E498" s="14" t="s">
        <v>458</v>
      </c>
      <c r="F498" s="18">
        <f t="shared" si="1283"/>
        <v>18784</v>
      </c>
      <c r="G498" s="18">
        <f t="shared" si="1283"/>
        <v>18784</v>
      </c>
      <c r="H498" s="18">
        <f t="shared" si="1283"/>
        <v>18784</v>
      </c>
      <c r="I498" s="18">
        <f t="shared" si="1283"/>
        <v>0</v>
      </c>
      <c r="J498" s="18">
        <f t="shared" si="1283"/>
        <v>0</v>
      </c>
      <c r="K498" s="18">
        <f t="shared" si="1283"/>
        <v>0</v>
      </c>
      <c r="L498" s="18">
        <f t="shared" si="1144"/>
        <v>18784</v>
      </c>
      <c r="M498" s="18">
        <f t="shared" si="1145"/>
        <v>18784</v>
      </c>
      <c r="N498" s="18">
        <f t="shared" si="1146"/>
        <v>18784</v>
      </c>
      <c r="O498" s="18">
        <f t="shared" si="1283"/>
        <v>0</v>
      </c>
      <c r="P498" s="18">
        <f t="shared" si="1283"/>
        <v>0</v>
      </c>
      <c r="Q498" s="18">
        <f t="shared" si="1283"/>
        <v>0</v>
      </c>
      <c r="R498" s="18">
        <f t="shared" si="1255"/>
        <v>18784</v>
      </c>
      <c r="S498" s="18">
        <f t="shared" si="1256"/>
        <v>18784</v>
      </c>
      <c r="T498" s="18">
        <f t="shared" si="1257"/>
        <v>18784</v>
      </c>
      <c r="U498" s="18">
        <f t="shared" si="1283"/>
        <v>0</v>
      </c>
      <c r="V498" s="18">
        <f t="shared" si="1283"/>
        <v>0</v>
      </c>
      <c r="W498" s="18">
        <f t="shared" si="1283"/>
        <v>0</v>
      </c>
      <c r="X498" s="18">
        <f t="shared" si="1258"/>
        <v>18784</v>
      </c>
      <c r="Y498" s="18">
        <f t="shared" si="1259"/>
        <v>18784</v>
      </c>
      <c r="Z498" s="18">
        <f t="shared" si="1260"/>
        <v>18784</v>
      </c>
      <c r="AA498" s="18">
        <f t="shared" si="1283"/>
        <v>0</v>
      </c>
      <c r="AB498" s="18">
        <f t="shared" si="1283"/>
        <v>0</v>
      </c>
      <c r="AC498" s="18">
        <f t="shared" si="1283"/>
        <v>0</v>
      </c>
      <c r="AD498" s="18">
        <f t="shared" si="1261"/>
        <v>18784</v>
      </c>
      <c r="AE498" s="18">
        <f t="shared" si="1262"/>
        <v>18784</v>
      </c>
      <c r="AF498" s="18">
        <f t="shared" si="1263"/>
        <v>18784</v>
      </c>
      <c r="AG498" s="18">
        <f t="shared" si="1283"/>
        <v>0</v>
      </c>
      <c r="AH498" s="18">
        <f t="shared" si="1264"/>
        <v>18784</v>
      </c>
      <c r="AI498" s="18">
        <f t="shared" si="1265"/>
        <v>18784</v>
      </c>
      <c r="AJ498" s="18">
        <f t="shared" si="1266"/>
        <v>18784</v>
      </c>
      <c r="AK498" s="18">
        <f t="shared" si="1283"/>
        <v>0</v>
      </c>
      <c r="AL498" s="18">
        <f t="shared" si="1283"/>
        <v>0</v>
      </c>
      <c r="AM498" s="18">
        <f t="shared" si="1283"/>
        <v>0</v>
      </c>
      <c r="AN498" s="18">
        <f t="shared" si="1235"/>
        <v>18784</v>
      </c>
      <c r="AO498" s="18">
        <f t="shared" si="1236"/>
        <v>18784</v>
      </c>
      <c r="AP498" s="18">
        <f t="shared" si="1237"/>
        <v>18784</v>
      </c>
      <c r="AQ498" s="18">
        <f t="shared" si="1283"/>
        <v>0</v>
      </c>
      <c r="AR498" s="18">
        <f t="shared" si="1238"/>
        <v>18784</v>
      </c>
      <c r="AS498" s="18">
        <f t="shared" si="1283"/>
        <v>3627.4280000000003</v>
      </c>
      <c r="AT498" s="18">
        <f t="shared" si="1283"/>
        <v>0</v>
      </c>
      <c r="AU498" s="18">
        <f t="shared" si="1283"/>
        <v>0</v>
      </c>
      <c r="AV498" s="18">
        <f t="shared" si="1217"/>
        <v>22411.428</v>
      </c>
      <c r="AW498" s="18">
        <f t="shared" si="1218"/>
        <v>18784</v>
      </c>
      <c r="AX498" s="18">
        <f t="shared" si="1219"/>
        <v>18784</v>
      </c>
      <c r="AY498" s="18">
        <f t="shared" si="1283"/>
        <v>0</v>
      </c>
      <c r="AZ498" s="18">
        <f t="shared" si="1283"/>
        <v>0</v>
      </c>
      <c r="BA498" s="18">
        <f t="shared" si="1215"/>
        <v>22411.428</v>
      </c>
      <c r="BB498" s="18">
        <f t="shared" si="1216"/>
        <v>18784</v>
      </c>
      <c r="BC498" s="18">
        <f t="shared" si="1283"/>
        <v>0</v>
      </c>
      <c r="BD498" s="18">
        <f t="shared" si="1283"/>
        <v>0</v>
      </c>
      <c r="BE498" s="18">
        <f t="shared" si="1283"/>
        <v>0</v>
      </c>
      <c r="BF498" s="18">
        <f t="shared" si="1211"/>
        <v>22411.428</v>
      </c>
      <c r="BG498" s="18">
        <f t="shared" si="1212"/>
        <v>18784</v>
      </c>
      <c r="BH498" s="18">
        <f t="shared" si="1213"/>
        <v>18784</v>
      </c>
      <c r="BI498" s="18">
        <f t="shared" si="1283"/>
        <v>0</v>
      </c>
      <c r="BJ498" s="25"/>
      <c r="BK498" s="36"/>
    </row>
    <row r="499" spans="1:92" ht="78" x14ac:dyDescent="0.3">
      <c r="A499" s="51" t="s">
        <v>90</v>
      </c>
      <c r="B499" s="50">
        <v>630</v>
      </c>
      <c r="C499" s="51"/>
      <c r="D499" s="51"/>
      <c r="E499" s="14" t="s">
        <v>980</v>
      </c>
      <c r="F499" s="18">
        <f t="shared" si="1283"/>
        <v>18784</v>
      </c>
      <c r="G499" s="18">
        <f t="shared" si="1283"/>
        <v>18784</v>
      </c>
      <c r="H499" s="18">
        <f t="shared" si="1283"/>
        <v>18784</v>
      </c>
      <c r="I499" s="18">
        <f t="shared" si="1283"/>
        <v>0</v>
      </c>
      <c r="J499" s="18">
        <f t="shared" si="1283"/>
        <v>0</v>
      </c>
      <c r="K499" s="18">
        <f t="shared" si="1283"/>
        <v>0</v>
      </c>
      <c r="L499" s="18">
        <f t="shared" si="1144"/>
        <v>18784</v>
      </c>
      <c r="M499" s="18">
        <f t="shared" si="1145"/>
        <v>18784</v>
      </c>
      <c r="N499" s="18">
        <f t="shared" si="1146"/>
        <v>18784</v>
      </c>
      <c r="O499" s="18">
        <f t="shared" si="1283"/>
        <v>0</v>
      </c>
      <c r="P499" s="18">
        <f t="shared" si="1283"/>
        <v>0</v>
      </c>
      <c r="Q499" s="18">
        <f t="shared" si="1283"/>
        <v>0</v>
      </c>
      <c r="R499" s="18">
        <f t="shared" si="1255"/>
        <v>18784</v>
      </c>
      <c r="S499" s="18">
        <f t="shared" si="1256"/>
        <v>18784</v>
      </c>
      <c r="T499" s="18">
        <f t="shared" si="1257"/>
        <v>18784</v>
      </c>
      <c r="U499" s="18">
        <f t="shared" si="1283"/>
        <v>0</v>
      </c>
      <c r="V499" s="18">
        <f t="shared" si="1283"/>
        <v>0</v>
      </c>
      <c r="W499" s="18">
        <f t="shared" si="1283"/>
        <v>0</v>
      </c>
      <c r="X499" s="18">
        <f t="shared" si="1258"/>
        <v>18784</v>
      </c>
      <c r="Y499" s="18">
        <f t="shared" si="1259"/>
        <v>18784</v>
      </c>
      <c r="Z499" s="18">
        <f t="shared" si="1260"/>
        <v>18784</v>
      </c>
      <c r="AA499" s="18">
        <f t="shared" si="1283"/>
        <v>0</v>
      </c>
      <c r="AB499" s="18">
        <f t="shared" si="1283"/>
        <v>0</v>
      </c>
      <c r="AC499" s="18">
        <f t="shared" si="1283"/>
        <v>0</v>
      </c>
      <c r="AD499" s="18">
        <f t="shared" si="1261"/>
        <v>18784</v>
      </c>
      <c r="AE499" s="18">
        <f t="shared" si="1262"/>
        <v>18784</v>
      </c>
      <c r="AF499" s="18">
        <f t="shared" si="1263"/>
        <v>18784</v>
      </c>
      <c r="AG499" s="18">
        <f t="shared" si="1283"/>
        <v>0</v>
      </c>
      <c r="AH499" s="18">
        <f t="shared" si="1264"/>
        <v>18784</v>
      </c>
      <c r="AI499" s="18">
        <f t="shared" si="1265"/>
        <v>18784</v>
      </c>
      <c r="AJ499" s="18">
        <f t="shared" si="1266"/>
        <v>18784</v>
      </c>
      <c r="AK499" s="18">
        <f t="shared" si="1283"/>
        <v>0</v>
      </c>
      <c r="AL499" s="18">
        <f t="shared" si="1283"/>
        <v>0</v>
      </c>
      <c r="AM499" s="18">
        <f t="shared" si="1283"/>
        <v>0</v>
      </c>
      <c r="AN499" s="18">
        <f t="shared" si="1235"/>
        <v>18784</v>
      </c>
      <c r="AO499" s="18">
        <f t="shared" si="1236"/>
        <v>18784</v>
      </c>
      <c r="AP499" s="18">
        <f t="shared" si="1237"/>
        <v>18784</v>
      </c>
      <c r="AQ499" s="18">
        <f t="shared" si="1283"/>
        <v>0</v>
      </c>
      <c r="AR499" s="18">
        <f t="shared" si="1238"/>
        <v>18784</v>
      </c>
      <c r="AS499" s="18">
        <f t="shared" si="1283"/>
        <v>3627.4280000000003</v>
      </c>
      <c r="AT499" s="18">
        <f t="shared" si="1283"/>
        <v>0</v>
      </c>
      <c r="AU499" s="18">
        <f t="shared" si="1283"/>
        <v>0</v>
      </c>
      <c r="AV499" s="18">
        <f t="shared" si="1217"/>
        <v>22411.428</v>
      </c>
      <c r="AW499" s="18">
        <f t="shared" si="1218"/>
        <v>18784</v>
      </c>
      <c r="AX499" s="18">
        <f t="shared" si="1219"/>
        <v>18784</v>
      </c>
      <c r="AY499" s="18">
        <f t="shared" si="1283"/>
        <v>0</v>
      </c>
      <c r="AZ499" s="18">
        <f t="shared" si="1283"/>
        <v>0</v>
      </c>
      <c r="BA499" s="18">
        <f t="shared" si="1215"/>
        <v>22411.428</v>
      </c>
      <c r="BB499" s="18">
        <f t="shared" si="1216"/>
        <v>18784</v>
      </c>
      <c r="BC499" s="18">
        <f t="shared" si="1283"/>
        <v>0</v>
      </c>
      <c r="BD499" s="18">
        <f t="shared" si="1283"/>
        <v>0</v>
      </c>
      <c r="BE499" s="18">
        <f t="shared" si="1283"/>
        <v>0</v>
      </c>
      <c r="BF499" s="18">
        <f t="shared" si="1211"/>
        <v>22411.428</v>
      </c>
      <c r="BG499" s="18">
        <f t="shared" si="1212"/>
        <v>18784</v>
      </c>
      <c r="BH499" s="18">
        <f t="shared" si="1213"/>
        <v>18784</v>
      </c>
      <c r="BI499" s="18">
        <f t="shared" si="1283"/>
        <v>0</v>
      </c>
      <c r="BJ499" s="25"/>
      <c r="BK499" s="36"/>
    </row>
    <row r="500" spans="1:92" x14ac:dyDescent="0.3">
      <c r="A500" s="51" t="s">
        <v>90</v>
      </c>
      <c r="B500" s="50">
        <v>630</v>
      </c>
      <c r="C500" s="51" t="s">
        <v>27</v>
      </c>
      <c r="D500" s="51" t="s">
        <v>27</v>
      </c>
      <c r="E500" s="14" t="s">
        <v>440</v>
      </c>
      <c r="F500" s="18">
        <v>18784</v>
      </c>
      <c r="G500" s="18">
        <v>18784</v>
      </c>
      <c r="H500" s="18">
        <v>18784</v>
      </c>
      <c r="I500" s="18"/>
      <c r="J500" s="18"/>
      <c r="K500" s="18"/>
      <c r="L500" s="18">
        <f t="shared" si="1144"/>
        <v>18784</v>
      </c>
      <c r="M500" s="18">
        <f t="shared" si="1145"/>
        <v>18784</v>
      </c>
      <c r="N500" s="18">
        <f t="shared" si="1146"/>
        <v>18784</v>
      </c>
      <c r="O500" s="18"/>
      <c r="P500" s="18"/>
      <c r="Q500" s="18"/>
      <c r="R500" s="18">
        <f t="shared" si="1255"/>
        <v>18784</v>
      </c>
      <c r="S500" s="18">
        <f t="shared" si="1256"/>
        <v>18784</v>
      </c>
      <c r="T500" s="18">
        <f t="shared" si="1257"/>
        <v>18784</v>
      </c>
      <c r="U500" s="18"/>
      <c r="V500" s="18"/>
      <c r="W500" s="18"/>
      <c r="X500" s="18">
        <f t="shared" si="1258"/>
        <v>18784</v>
      </c>
      <c r="Y500" s="18">
        <f t="shared" si="1259"/>
        <v>18784</v>
      </c>
      <c r="Z500" s="18">
        <f t="shared" si="1260"/>
        <v>18784</v>
      </c>
      <c r="AA500" s="18"/>
      <c r="AB500" s="18"/>
      <c r="AC500" s="18"/>
      <c r="AD500" s="18">
        <f t="shared" si="1261"/>
        <v>18784</v>
      </c>
      <c r="AE500" s="18">
        <f t="shared" si="1262"/>
        <v>18784</v>
      </c>
      <c r="AF500" s="18">
        <f t="shared" si="1263"/>
        <v>18784</v>
      </c>
      <c r="AG500" s="18"/>
      <c r="AH500" s="18">
        <f t="shared" si="1264"/>
        <v>18784</v>
      </c>
      <c r="AI500" s="18">
        <f t="shared" si="1265"/>
        <v>18784</v>
      </c>
      <c r="AJ500" s="18">
        <f t="shared" si="1266"/>
        <v>18784</v>
      </c>
      <c r="AK500" s="18"/>
      <c r="AL500" s="18"/>
      <c r="AM500" s="18"/>
      <c r="AN500" s="18">
        <f t="shared" si="1235"/>
        <v>18784</v>
      </c>
      <c r="AO500" s="18">
        <f t="shared" si="1236"/>
        <v>18784</v>
      </c>
      <c r="AP500" s="18">
        <f t="shared" si="1237"/>
        <v>18784</v>
      </c>
      <c r="AQ500" s="18"/>
      <c r="AR500" s="18">
        <f t="shared" si="1238"/>
        <v>18784</v>
      </c>
      <c r="AS500" s="18">
        <f>161.578+678.628+686.707+565.523+622.075+436.261+436.261+40.395</f>
        <v>3627.4280000000003</v>
      </c>
      <c r="AT500" s="18"/>
      <c r="AU500" s="18"/>
      <c r="AV500" s="18">
        <f t="shared" si="1217"/>
        <v>22411.428</v>
      </c>
      <c r="AW500" s="18">
        <f t="shared" si="1218"/>
        <v>18784</v>
      </c>
      <c r="AX500" s="18">
        <f t="shared" si="1219"/>
        <v>18784</v>
      </c>
      <c r="AY500" s="18"/>
      <c r="AZ500" s="18"/>
      <c r="BA500" s="18">
        <f t="shared" si="1215"/>
        <v>22411.428</v>
      </c>
      <c r="BB500" s="18">
        <f t="shared" si="1216"/>
        <v>18784</v>
      </c>
      <c r="BC500" s="18"/>
      <c r="BD500" s="18"/>
      <c r="BE500" s="18"/>
      <c r="BF500" s="18">
        <f t="shared" si="1211"/>
        <v>22411.428</v>
      </c>
      <c r="BG500" s="18">
        <f t="shared" si="1212"/>
        <v>18784</v>
      </c>
      <c r="BH500" s="18">
        <f t="shared" si="1213"/>
        <v>18784</v>
      </c>
      <c r="BI500" s="18"/>
      <c r="BJ500" s="25"/>
      <c r="BK500" s="36"/>
    </row>
    <row r="501" spans="1:92" s="9" customFormat="1" ht="46.8" x14ac:dyDescent="0.3">
      <c r="A501" s="8" t="s">
        <v>96</v>
      </c>
      <c r="B501" s="13"/>
      <c r="C501" s="8"/>
      <c r="D501" s="8"/>
      <c r="E501" s="49" t="s">
        <v>742</v>
      </c>
      <c r="F501" s="12">
        <f>F502+F618</f>
        <v>1355295</v>
      </c>
      <c r="G501" s="12">
        <f>G502+G618</f>
        <v>1758883.6999999997</v>
      </c>
      <c r="H501" s="12">
        <f>H502+H618</f>
        <v>1237368.3999999999</v>
      </c>
      <c r="I501" s="12">
        <f t="shared" ref="I501:K501" si="1284">I502+I618</f>
        <v>-47632</v>
      </c>
      <c r="J501" s="12">
        <f t="shared" si="1284"/>
        <v>47211.199999999997</v>
      </c>
      <c r="K501" s="12">
        <f t="shared" si="1284"/>
        <v>0</v>
      </c>
      <c r="L501" s="12">
        <f t="shared" si="1144"/>
        <v>1307663</v>
      </c>
      <c r="M501" s="12">
        <f t="shared" si="1145"/>
        <v>1806094.8999999997</v>
      </c>
      <c r="N501" s="12">
        <f t="shared" si="1146"/>
        <v>1237368.3999999999</v>
      </c>
      <c r="O501" s="12">
        <f t="shared" ref="O501:Q501" si="1285">O502+O618</f>
        <v>63202.726000000002</v>
      </c>
      <c r="P501" s="12">
        <f t="shared" si="1285"/>
        <v>0</v>
      </c>
      <c r="Q501" s="12">
        <f t="shared" si="1285"/>
        <v>0</v>
      </c>
      <c r="R501" s="12">
        <f t="shared" si="1255"/>
        <v>1370865.726</v>
      </c>
      <c r="S501" s="12">
        <f t="shared" si="1256"/>
        <v>1806094.8999999997</v>
      </c>
      <c r="T501" s="12">
        <f t="shared" si="1257"/>
        <v>1237368.3999999999</v>
      </c>
      <c r="U501" s="12">
        <f>U502+U618</f>
        <v>-1208.5989999999999</v>
      </c>
      <c r="V501" s="12">
        <f>V502+V618</f>
        <v>0</v>
      </c>
      <c r="W501" s="12">
        <f>W502+W618</f>
        <v>0</v>
      </c>
      <c r="X501" s="12">
        <f t="shared" si="1258"/>
        <v>1369657.1270000001</v>
      </c>
      <c r="Y501" s="12">
        <f t="shared" si="1259"/>
        <v>1806094.8999999997</v>
      </c>
      <c r="Z501" s="12">
        <f t="shared" si="1260"/>
        <v>1237368.3999999999</v>
      </c>
      <c r="AA501" s="12">
        <f>AA502+AA618</f>
        <v>0</v>
      </c>
      <c r="AB501" s="12">
        <f>AB502+AB618</f>
        <v>0</v>
      </c>
      <c r="AC501" s="12">
        <f>AC502+AC618</f>
        <v>0</v>
      </c>
      <c r="AD501" s="18">
        <f t="shared" si="1261"/>
        <v>1369657.1270000001</v>
      </c>
      <c r="AE501" s="18">
        <f t="shared" si="1262"/>
        <v>1806094.8999999997</v>
      </c>
      <c r="AF501" s="18">
        <f t="shared" si="1263"/>
        <v>1237368.3999999999</v>
      </c>
      <c r="AG501" s="12">
        <f>AG502+AG618</f>
        <v>0</v>
      </c>
      <c r="AH501" s="12">
        <f t="shared" si="1264"/>
        <v>1369657.1270000001</v>
      </c>
      <c r="AI501" s="12">
        <f t="shared" si="1265"/>
        <v>1806094.8999999997</v>
      </c>
      <c r="AJ501" s="12">
        <f t="shared" si="1266"/>
        <v>1237368.3999999999</v>
      </c>
      <c r="AK501" s="12">
        <f t="shared" ref="AK501:AM501" si="1286">AK502+AK618</f>
        <v>8611.7389999999996</v>
      </c>
      <c r="AL501" s="12">
        <f t="shared" si="1286"/>
        <v>0</v>
      </c>
      <c r="AM501" s="12">
        <f t="shared" si="1286"/>
        <v>4854.7479999999996</v>
      </c>
      <c r="AN501" s="12">
        <f t="shared" si="1235"/>
        <v>1378268.8660000002</v>
      </c>
      <c r="AO501" s="12">
        <f t="shared" si="1236"/>
        <v>1806094.8999999997</v>
      </c>
      <c r="AP501" s="12">
        <f t="shared" si="1237"/>
        <v>1242223.1479999998</v>
      </c>
      <c r="AQ501" s="12">
        <f>AQ502+AQ618</f>
        <v>-3000.0160000000001</v>
      </c>
      <c r="AR501" s="12">
        <f t="shared" si="1238"/>
        <v>1375268.85</v>
      </c>
      <c r="AS501" s="12">
        <f t="shared" ref="AS501:AU501" si="1287">AS502+AS618</f>
        <v>2421.4859999999981</v>
      </c>
      <c r="AT501" s="12">
        <f t="shared" si="1287"/>
        <v>-205067.01699999999</v>
      </c>
      <c r="AU501" s="12">
        <f t="shared" si="1287"/>
        <v>-103801.60000000001</v>
      </c>
      <c r="AV501" s="12">
        <f t="shared" si="1217"/>
        <v>1377690.3360000001</v>
      </c>
      <c r="AW501" s="12">
        <f t="shared" si="1218"/>
        <v>1601027.8829999997</v>
      </c>
      <c r="AX501" s="12">
        <f t="shared" si="1219"/>
        <v>1138421.5479999997</v>
      </c>
      <c r="AY501" s="12">
        <f t="shared" ref="AY501:AZ501" si="1288">AY502+AY618</f>
        <v>0</v>
      </c>
      <c r="AZ501" s="12">
        <f t="shared" si="1288"/>
        <v>0</v>
      </c>
      <c r="BA501" s="18">
        <f t="shared" si="1215"/>
        <v>1377690.3360000001</v>
      </c>
      <c r="BB501" s="18">
        <f t="shared" si="1216"/>
        <v>1601027.8829999997</v>
      </c>
      <c r="BC501" s="12">
        <f t="shared" ref="BC501:BE501" si="1289">BC502+BC618</f>
        <v>19713.699999999997</v>
      </c>
      <c r="BD501" s="12">
        <f t="shared" si="1289"/>
        <v>0</v>
      </c>
      <c r="BE501" s="12">
        <f t="shared" si="1289"/>
        <v>0</v>
      </c>
      <c r="BF501" s="12">
        <f t="shared" si="1211"/>
        <v>1397404.0360000001</v>
      </c>
      <c r="BG501" s="12">
        <f t="shared" si="1212"/>
        <v>1601027.8829999997</v>
      </c>
      <c r="BH501" s="12">
        <f t="shared" si="1213"/>
        <v>1138421.5479999997</v>
      </c>
      <c r="BI501" s="12">
        <f>BI502+BI618</f>
        <v>0</v>
      </c>
      <c r="BJ501" s="24"/>
      <c r="BK501" s="34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</row>
    <row r="502" spans="1:92" s="11" customFormat="1" ht="46.8" x14ac:dyDescent="0.3">
      <c r="A502" s="10" t="s">
        <v>97</v>
      </c>
      <c r="B502" s="16"/>
      <c r="C502" s="10"/>
      <c r="D502" s="10"/>
      <c r="E502" s="15" t="s">
        <v>743</v>
      </c>
      <c r="F502" s="17">
        <f>F503+F538+F562+F587+F611+F600</f>
        <v>1237743.6000000001</v>
      </c>
      <c r="G502" s="17">
        <f>G503+G538+G562+G587+G611+G600</f>
        <v>1641332.2999999998</v>
      </c>
      <c r="H502" s="17">
        <f>H503+H538+H562+H587+H611+H600</f>
        <v>1119817</v>
      </c>
      <c r="I502" s="17">
        <f t="shared" ref="I502:K502" si="1290">I503+I538+I562+I587+I611+I600</f>
        <v>-47632</v>
      </c>
      <c r="J502" s="17">
        <f t="shared" si="1290"/>
        <v>47211.199999999997</v>
      </c>
      <c r="K502" s="17">
        <f t="shared" si="1290"/>
        <v>0</v>
      </c>
      <c r="L502" s="17">
        <f t="shared" si="1144"/>
        <v>1190111.6000000001</v>
      </c>
      <c r="M502" s="17">
        <f t="shared" si="1145"/>
        <v>1688543.4999999998</v>
      </c>
      <c r="N502" s="17">
        <f t="shared" si="1146"/>
        <v>1119817</v>
      </c>
      <c r="O502" s="17">
        <f t="shared" ref="O502:Q502" si="1291">O503+O538+O562+O587+O611+O600</f>
        <v>63228.644</v>
      </c>
      <c r="P502" s="17">
        <f t="shared" si="1291"/>
        <v>0</v>
      </c>
      <c r="Q502" s="17">
        <f t="shared" si="1291"/>
        <v>0</v>
      </c>
      <c r="R502" s="17">
        <f t="shared" si="1255"/>
        <v>1253340.2440000002</v>
      </c>
      <c r="S502" s="17">
        <f t="shared" si="1256"/>
        <v>1688543.4999999998</v>
      </c>
      <c r="T502" s="17">
        <f t="shared" si="1257"/>
        <v>1119817</v>
      </c>
      <c r="U502" s="17">
        <f>U503+U538+U562+U587+U611+U600</f>
        <v>-1208.5989999999999</v>
      </c>
      <c r="V502" s="17">
        <f>V503+V538+V562+V587+V611+V600</f>
        <v>0</v>
      </c>
      <c r="W502" s="17">
        <f>W503+W538+W562+W587+W611+W600</f>
        <v>0</v>
      </c>
      <c r="X502" s="17">
        <f t="shared" si="1258"/>
        <v>1252131.6450000003</v>
      </c>
      <c r="Y502" s="17">
        <f t="shared" si="1259"/>
        <v>1688543.4999999998</v>
      </c>
      <c r="Z502" s="17">
        <f t="shared" si="1260"/>
        <v>1119817</v>
      </c>
      <c r="AA502" s="17">
        <f>AA503+AA538+AA562+AA587+AA611+AA600</f>
        <v>0</v>
      </c>
      <c r="AB502" s="17">
        <f>AB503+AB538+AB562+AB587+AB611+AB600</f>
        <v>0</v>
      </c>
      <c r="AC502" s="17">
        <f>AC503+AC538+AC562+AC587+AC611+AC600</f>
        <v>0</v>
      </c>
      <c r="AD502" s="18">
        <f t="shared" si="1261"/>
        <v>1252131.6450000003</v>
      </c>
      <c r="AE502" s="18">
        <f t="shared" si="1262"/>
        <v>1688543.4999999998</v>
      </c>
      <c r="AF502" s="18">
        <f t="shared" si="1263"/>
        <v>1119817</v>
      </c>
      <c r="AG502" s="17">
        <f>AG503+AG538+AG562+AG587+AG611+AG600</f>
        <v>0</v>
      </c>
      <c r="AH502" s="17">
        <f t="shared" si="1264"/>
        <v>1252131.6450000003</v>
      </c>
      <c r="AI502" s="17">
        <f t="shared" si="1265"/>
        <v>1688543.4999999998</v>
      </c>
      <c r="AJ502" s="17">
        <f t="shared" si="1266"/>
        <v>1119817</v>
      </c>
      <c r="AK502" s="17">
        <f t="shared" ref="AK502:AM502" si="1292">AK503+AK538+AK562+AK587+AK611+AK600</f>
        <v>7990.0889999999999</v>
      </c>
      <c r="AL502" s="17">
        <f t="shared" si="1292"/>
        <v>0</v>
      </c>
      <c r="AM502" s="17">
        <f t="shared" si="1292"/>
        <v>4854.7479999999996</v>
      </c>
      <c r="AN502" s="17">
        <f t="shared" si="1235"/>
        <v>1260121.7340000002</v>
      </c>
      <c r="AO502" s="17">
        <f t="shared" si="1236"/>
        <v>1688543.4999999998</v>
      </c>
      <c r="AP502" s="17">
        <f t="shared" si="1237"/>
        <v>1124671.7479999999</v>
      </c>
      <c r="AQ502" s="17">
        <f>AQ503+AQ538+AQ562+AQ587+AQ611+AQ600</f>
        <v>-3000.0160000000001</v>
      </c>
      <c r="AR502" s="17">
        <f t="shared" si="1238"/>
        <v>1257121.7180000001</v>
      </c>
      <c r="AS502" s="17">
        <f t="shared" ref="AS502:AU502" si="1293">AS503+AS538+AS562+AS587+AS611+AS600</f>
        <v>2421.4859999999981</v>
      </c>
      <c r="AT502" s="17">
        <f t="shared" si="1293"/>
        <v>-205067.01699999999</v>
      </c>
      <c r="AU502" s="17">
        <f t="shared" si="1293"/>
        <v>-103801.60000000001</v>
      </c>
      <c r="AV502" s="17">
        <f t="shared" si="1217"/>
        <v>1259543.2040000001</v>
      </c>
      <c r="AW502" s="17">
        <f t="shared" si="1218"/>
        <v>1483476.4829999998</v>
      </c>
      <c r="AX502" s="17">
        <f t="shared" si="1219"/>
        <v>1020870.1479999999</v>
      </c>
      <c r="AY502" s="17">
        <f t="shared" ref="AY502:AZ502" si="1294">AY503+AY538+AY562+AY587+AY611+AY600</f>
        <v>0</v>
      </c>
      <c r="AZ502" s="17">
        <f t="shared" si="1294"/>
        <v>0</v>
      </c>
      <c r="BA502" s="18">
        <f t="shared" si="1215"/>
        <v>1259543.2040000001</v>
      </c>
      <c r="BB502" s="18">
        <f t="shared" si="1216"/>
        <v>1483476.4829999998</v>
      </c>
      <c r="BC502" s="17">
        <f t="shared" ref="BC502:BE502" si="1295">BC503+BC538+BC562+BC587+BC611+BC600</f>
        <v>19731.899999999998</v>
      </c>
      <c r="BD502" s="17">
        <f t="shared" si="1295"/>
        <v>0</v>
      </c>
      <c r="BE502" s="17">
        <f t="shared" si="1295"/>
        <v>0</v>
      </c>
      <c r="BF502" s="17">
        <f t="shared" si="1211"/>
        <v>1279275.1040000001</v>
      </c>
      <c r="BG502" s="17">
        <f t="shared" si="1212"/>
        <v>1483476.4829999998</v>
      </c>
      <c r="BH502" s="17">
        <f t="shared" si="1213"/>
        <v>1020870.1479999999</v>
      </c>
      <c r="BI502" s="17">
        <f>BI503+BI538+BI562+BI587+BI611+BI600</f>
        <v>0</v>
      </c>
      <c r="BJ502" s="40"/>
      <c r="BK502" s="35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</row>
    <row r="503" spans="1:92" ht="62.4" x14ac:dyDescent="0.3">
      <c r="A503" s="51" t="s">
        <v>98</v>
      </c>
      <c r="B503" s="50"/>
      <c r="C503" s="51"/>
      <c r="D503" s="51"/>
      <c r="E503" s="14" t="s">
        <v>744</v>
      </c>
      <c r="F503" s="18">
        <f>F512+F516+F534+F522+F526+F504+F530</f>
        <v>372844.10000000003</v>
      </c>
      <c r="G503" s="18">
        <f t="shared" ref="G503:H503" si="1296">G512+G516+G534+G522+G526+G504+G530</f>
        <v>753833.4</v>
      </c>
      <c r="H503" s="18">
        <f t="shared" si="1296"/>
        <v>339837.2</v>
      </c>
      <c r="I503" s="18">
        <f t="shared" ref="I503:K503" si="1297">I512+I516+I534+I522+I526+I504+I530</f>
        <v>-47211.199999999997</v>
      </c>
      <c r="J503" s="18">
        <f t="shared" si="1297"/>
        <v>47211.199999999997</v>
      </c>
      <c r="K503" s="18">
        <f t="shared" si="1297"/>
        <v>0</v>
      </c>
      <c r="L503" s="18">
        <f t="shared" si="1144"/>
        <v>325632.90000000002</v>
      </c>
      <c r="M503" s="18">
        <f t="shared" si="1145"/>
        <v>801044.6</v>
      </c>
      <c r="N503" s="18">
        <f t="shared" si="1146"/>
        <v>339837.2</v>
      </c>
      <c r="O503" s="18">
        <f>O512+O516+O534+O522+O526+O504+O530+O508</f>
        <v>53149.605000000003</v>
      </c>
      <c r="P503" s="18">
        <f t="shared" ref="P503:BI503" si="1298">P512+P516+P534+P522+P526+P504+P530+P508</f>
        <v>0</v>
      </c>
      <c r="Q503" s="18">
        <f t="shared" si="1298"/>
        <v>0</v>
      </c>
      <c r="R503" s="18">
        <f t="shared" si="1255"/>
        <v>378782.505</v>
      </c>
      <c r="S503" s="18">
        <f t="shared" si="1256"/>
        <v>801044.6</v>
      </c>
      <c r="T503" s="18">
        <f t="shared" si="1257"/>
        <v>339837.2</v>
      </c>
      <c r="U503" s="18">
        <f t="shared" ref="U503:W503" si="1299">U512+U516+U534+U522+U526+U504+U530+U508</f>
        <v>-1208.5989999999999</v>
      </c>
      <c r="V503" s="18">
        <f t="shared" si="1299"/>
        <v>0</v>
      </c>
      <c r="W503" s="18">
        <f t="shared" si="1299"/>
        <v>0</v>
      </c>
      <c r="X503" s="18">
        <f t="shared" si="1258"/>
        <v>377573.90600000002</v>
      </c>
      <c r="Y503" s="18">
        <f t="shared" si="1259"/>
        <v>801044.6</v>
      </c>
      <c r="Z503" s="18">
        <f t="shared" si="1260"/>
        <v>339837.2</v>
      </c>
      <c r="AA503" s="18">
        <f t="shared" ref="AA503:AB503" si="1300">AA512+AA516+AA534+AA522+AA526+AA504+AA530+AA508</f>
        <v>0</v>
      </c>
      <c r="AB503" s="18">
        <f t="shared" si="1300"/>
        <v>0</v>
      </c>
      <c r="AC503" s="18">
        <f t="shared" ref="AC503" si="1301">AC512+AC516+AC534+AC522+AC526+AC504+AC530+AC508</f>
        <v>0</v>
      </c>
      <c r="AD503" s="18">
        <f t="shared" si="1261"/>
        <v>377573.90600000002</v>
      </c>
      <c r="AE503" s="18">
        <f t="shared" si="1262"/>
        <v>801044.6</v>
      </c>
      <c r="AF503" s="18">
        <f t="shared" si="1263"/>
        <v>339837.2</v>
      </c>
      <c r="AG503" s="18">
        <f t="shared" ref="AG503" si="1302">AG512+AG516+AG534+AG522+AG526+AG504+AG530+AG508</f>
        <v>0</v>
      </c>
      <c r="AH503" s="18">
        <f t="shared" si="1264"/>
        <v>377573.90600000002</v>
      </c>
      <c r="AI503" s="18">
        <f t="shared" si="1265"/>
        <v>801044.6</v>
      </c>
      <c r="AJ503" s="18">
        <f t="shared" si="1266"/>
        <v>339837.2</v>
      </c>
      <c r="AK503" s="18">
        <f t="shared" ref="AK503:AM503" si="1303">AK512+AK516+AK534+AK522+AK526+AK504+AK530+AK508</f>
        <v>0</v>
      </c>
      <c r="AL503" s="18">
        <f t="shared" si="1303"/>
        <v>0</v>
      </c>
      <c r="AM503" s="18">
        <f t="shared" si="1303"/>
        <v>0</v>
      </c>
      <c r="AN503" s="18">
        <f t="shared" si="1235"/>
        <v>377573.90600000002</v>
      </c>
      <c r="AO503" s="18">
        <f t="shared" si="1236"/>
        <v>801044.6</v>
      </c>
      <c r="AP503" s="18">
        <f t="shared" si="1237"/>
        <v>339837.2</v>
      </c>
      <c r="AQ503" s="18">
        <f t="shared" ref="AQ503" si="1304">AQ512+AQ516+AQ534+AQ522+AQ526+AQ504+AQ530+AQ508</f>
        <v>0</v>
      </c>
      <c r="AR503" s="18">
        <f t="shared" si="1238"/>
        <v>377573.90600000002</v>
      </c>
      <c r="AS503" s="18">
        <f t="shared" ref="AS503:AU503" si="1305">AS512+AS516+AS534+AS522+AS526+AS504+AS530+AS508</f>
        <v>-61.7</v>
      </c>
      <c r="AT503" s="18">
        <f t="shared" si="1305"/>
        <v>-205067.01699999999</v>
      </c>
      <c r="AU503" s="18">
        <f t="shared" si="1305"/>
        <v>-103801.60000000001</v>
      </c>
      <c r="AV503" s="18">
        <f t="shared" si="1217"/>
        <v>377512.20600000001</v>
      </c>
      <c r="AW503" s="18">
        <f t="shared" si="1218"/>
        <v>595977.58299999998</v>
      </c>
      <c r="AX503" s="18">
        <f t="shared" si="1219"/>
        <v>236035.6</v>
      </c>
      <c r="AY503" s="18">
        <f t="shared" ref="AY503:AZ503" si="1306">AY512+AY516+AY534+AY522+AY526+AY504+AY530+AY508</f>
        <v>0</v>
      </c>
      <c r="AZ503" s="18">
        <f t="shared" si="1306"/>
        <v>0</v>
      </c>
      <c r="BA503" s="18">
        <f t="shared" si="1215"/>
        <v>377512.20600000001</v>
      </c>
      <c r="BB503" s="18">
        <f t="shared" si="1216"/>
        <v>595977.58299999998</v>
      </c>
      <c r="BC503" s="18">
        <f t="shared" ref="BC503:BE503" si="1307">BC512+BC516+BC534+BC522+BC526+BC504+BC530+BC508</f>
        <v>0</v>
      </c>
      <c r="BD503" s="18">
        <f t="shared" si="1307"/>
        <v>0</v>
      </c>
      <c r="BE503" s="18">
        <f t="shared" si="1307"/>
        <v>0</v>
      </c>
      <c r="BF503" s="18">
        <f t="shared" si="1211"/>
        <v>377512.20600000001</v>
      </c>
      <c r="BG503" s="18">
        <f t="shared" si="1212"/>
        <v>595977.58299999998</v>
      </c>
      <c r="BH503" s="18">
        <f t="shared" si="1213"/>
        <v>236035.6</v>
      </c>
      <c r="BI503" s="18">
        <f t="shared" si="1298"/>
        <v>0</v>
      </c>
      <c r="BJ503" s="25"/>
      <c r="BK503" s="36"/>
    </row>
    <row r="504" spans="1:92" ht="31.2" x14ac:dyDescent="0.3">
      <c r="A504" s="51" t="s">
        <v>922</v>
      </c>
      <c r="B504" s="50"/>
      <c r="C504" s="51"/>
      <c r="D504" s="51"/>
      <c r="E504" s="14" t="s">
        <v>1030</v>
      </c>
      <c r="F504" s="18">
        <f t="shared" ref="F504:BI506" si="1308">F505</f>
        <v>168913.1</v>
      </c>
      <c r="G504" s="18">
        <f t="shared" si="1308"/>
        <v>409369.60000000003</v>
      </c>
      <c r="H504" s="18">
        <f t="shared" si="1308"/>
        <v>0</v>
      </c>
      <c r="I504" s="18">
        <f t="shared" si="1308"/>
        <v>-47211.199999999997</v>
      </c>
      <c r="J504" s="18">
        <f t="shared" si="1308"/>
        <v>47211.199999999997</v>
      </c>
      <c r="K504" s="18">
        <f t="shared" si="1308"/>
        <v>0</v>
      </c>
      <c r="L504" s="18">
        <f t="shared" si="1144"/>
        <v>121701.90000000001</v>
      </c>
      <c r="M504" s="18">
        <f t="shared" si="1145"/>
        <v>456580.80000000005</v>
      </c>
      <c r="N504" s="18">
        <f t="shared" si="1146"/>
        <v>0</v>
      </c>
      <c r="O504" s="18">
        <f t="shared" si="1308"/>
        <v>1393.4969999999998</v>
      </c>
      <c r="P504" s="18">
        <f t="shared" si="1308"/>
        <v>0</v>
      </c>
      <c r="Q504" s="18">
        <f t="shared" si="1308"/>
        <v>0</v>
      </c>
      <c r="R504" s="18">
        <f t="shared" si="1255"/>
        <v>123095.39700000001</v>
      </c>
      <c r="S504" s="18">
        <f t="shared" si="1256"/>
        <v>456580.80000000005</v>
      </c>
      <c r="T504" s="18">
        <f t="shared" si="1257"/>
        <v>0</v>
      </c>
      <c r="U504" s="18">
        <f t="shared" si="1308"/>
        <v>-1208.5989999999999</v>
      </c>
      <c r="V504" s="18">
        <f t="shared" si="1308"/>
        <v>0</v>
      </c>
      <c r="W504" s="18">
        <f t="shared" si="1308"/>
        <v>0</v>
      </c>
      <c r="X504" s="18">
        <f t="shared" si="1258"/>
        <v>121886.79800000001</v>
      </c>
      <c r="Y504" s="18">
        <f t="shared" si="1259"/>
        <v>456580.80000000005</v>
      </c>
      <c r="Z504" s="18">
        <f t="shared" si="1260"/>
        <v>0</v>
      </c>
      <c r="AA504" s="18">
        <f t="shared" si="1308"/>
        <v>0</v>
      </c>
      <c r="AB504" s="18">
        <f t="shared" si="1308"/>
        <v>0</v>
      </c>
      <c r="AC504" s="18">
        <f t="shared" si="1308"/>
        <v>0</v>
      </c>
      <c r="AD504" s="18">
        <f t="shared" si="1261"/>
        <v>121886.79800000001</v>
      </c>
      <c r="AE504" s="18">
        <f t="shared" si="1262"/>
        <v>456580.80000000005</v>
      </c>
      <c r="AF504" s="18">
        <f t="shared" si="1263"/>
        <v>0</v>
      </c>
      <c r="AG504" s="18">
        <f t="shared" si="1308"/>
        <v>0</v>
      </c>
      <c r="AH504" s="18">
        <f t="shared" si="1264"/>
        <v>121886.79800000001</v>
      </c>
      <c r="AI504" s="18">
        <f t="shared" si="1265"/>
        <v>456580.80000000005</v>
      </c>
      <c r="AJ504" s="18">
        <f t="shared" si="1266"/>
        <v>0</v>
      </c>
      <c r="AK504" s="18">
        <f t="shared" si="1308"/>
        <v>0</v>
      </c>
      <c r="AL504" s="18">
        <f t="shared" si="1308"/>
        <v>0</v>
      </c>
      <c r="AM504" s="18">
        <f t="shared" si="1308"/>
        <v>0</v>
      </c>
      <c r="AN504" s="18">
        <f t="shared" si="1235"/>
        <v>121886.79800000001</v>
      </c>
      <c r="AO504" s="18">
        <f t="shared" si="1236"/>
        <v>456580.80000000005</v>
      </c>
      <c r="AP504" s="18">
        <f t="shared" si="1237"/>
        <v>0</v>
      </c>
      <c r="AQ504" s="18">
        <f t="shared" si="1308"/>
        <v>0</v>
      </c>
      <c r="AR504" s="18">
        <f t="shared" si="1238"/>
        <v>121886.79800000001</v>
      </c>
      <c r="AS504" s="18">
        <f t="shared" si="1308"/>
        <v>0</v>
      </c>
      <c r="AT504" s="18">
        <f t="shared" si="1308"/>
        <v>0</v>
      </c>
      <c r="AU504" s="18">
        <f t="shared" si="1308"/>
        <v>0</v>
      </c>
      <c r="AV504" s="18">
        <f t="shared" si="1217"/>
        <v>121886.79800000001</v>
      </c>
      <c r="AW504" s="18">
        <f t="shared" si="1218"/>
        <v>456580.80000000005</v>
      </c>
      <c r="AX504" s="18">
        <f t="shared" si="1219"/>
        <v>0</v>
      </c>
      <c r="AY504" s="18">
        <f t="shared" si="1308"/>
        <v>0</v>
      </c>
      <c r="AZ504" s="18">
        <f t="shared" si="1308"/>
        <v>0</v>
      </c>
      <c r="BA504" s="18">
        <f t="shared" si="1215"/>
        <v>121886.79800000001</v>
      </c>
      <c r="BB504" s="18">
        <f t="shared" si="1216"/>
        <v>456580.80000000005</v>
      </c>
      <c r="BC504" s="18">
        <f t="shared" si="1308"/>
        <v>0</v>
      </c>
      <c r="BD504" s="18">
        <f t="shared" si="1308"/>
        <v>0</v>
      </c>
      <c r="BE504" s="18">
        <f t="shared" si="1308"/>
        <v>0</v>
      </c>
      <c r="BF504" s="18">
        <f t="shared" si="1211"/>
        <v>121886.79800000001</v>
      </c>
      <c r="BG504" s="18">
        <f t="shared" si="1212"/>
        <v>456580.80000000005</v>
      </c>
      <c r="BH504" s="18">
        <f t="shared" si="1213"/>
        <v>0</v>
      </c>
      <c r="BI504" s="18">
        <f t="shared" si="1308"/>
        <v>0</v>
      </c>
      <c r="BJ504" s="25"/>
      <c r="BK504" s="36"/>
    </row>
    <row r="505" spans="1:92" ht="46.8" x14ac:dyDescent="0.3">
      <c r="A505" s="51" t="s">
        <v>922</v>
      </c>
      <c r="B505" s="50">
        <v>400</v>
      </c>
      <c r="C505" s="51"/>
      <c r="D505" s="51"/>
      <c r="E505" s="14" t="s">
        <v>457</v>
      </c>
      <c r="F505" s="18">
        <f t="shared" si="1308"/>
        <v>168913.1</v>
      </c>
      <c r="G505" s="18">
        <f t="shared" si="1308"/>
        <v>409369.60000000003</v>
      </c>
      <c r="H505" s="18">
        <f t="shared" si="1308"/>
        <v>0</v>
      </c>
      <c r="I505" s="18">
        <f t="shared" si="1308"/>
        <v>-47211.199999999997</v>
      </c>
      <c r="J505" s="18">
        <f t="shared" si="1308"/>
        <v>47211.199999999997</v>
      </c>
      <c r="K505" s="18">
        <f t="shared" si="1308"/>
        <v>0</v>
      </c>
      <c r="L505" s="18">
        <f t="shared" si="1144"/>
        <v>121701.90000000001</v>
      </c>
      <c r="M505" s="18">
        <f t="shared" si="1145"/>
        <v>456580.80000000005</v>
      </c>
      <c r="N505" s="18">
        <f t="shared" si="1146"/>
        <v>0</v>
      </c>
      <c r="O505" s="18">
        <f t="shared" si="1308"/>
        <v>1393.4969999999998</v>
      </c>
      <c r="P505" s="18">
        <f t="shared" si="1308"/>
        <v>0</v>
      </c>
      <c r="Q505" s="18">
        <f t="shared" si="1308"/>
        <v>0</v>
      </c>
      <c r="R505" s="18">
        <f t="shared" si="1255"/>
        <v>123095.39700000001</v>
      </c>
      <c r="S505" s="18">
        <f t="shared" si="1256"/>
        <v>456580.80000000005</v>
      </c>
      <c r="T505" s="18">
        <f t="shared" si="1257"/>
        <v>0</v>
      </c>
      <c r="U505" s="18">
        <f t="shared" si="1308"/>
        <v>-1208.5989999999999</v>
      </c>
      <c r="V505" s="18">
        <f t="shared" si="1308"/>
        <v>0</v>
      </c>
      <c r="W505" s="18">
        <f t="shared" si="1308"/>
        <v>0</v>
      </c>
      <c r="X505" s="18">
        <f t="shared" si="1258"/>
        <v>121886.79800000001</v>
      </c>
      <c r="Y505" s="18">
        <f t="shared" si="1259"/>
        <v>456580.80000000005</v>
      </c>
      <c r="Z505" s="18">
        <f t="shared" si="1260"/>
        <v>0</v>
      </c>
      <c r="AA505" s="18">
        <f t="shared" si="1308"/>
        <v>0</v>
      </c>
      <c r="AB505" s="18">
        <f t="shared" si="1308"/>
        <v>0</v>
      </c>
      <c r="AC505" s="18">
        <f t="shared" si="1308"/>
        <v>0</v>
      </c>
      <c r="AD505" s="18">
        <f t="shared" si="1261"/>
        <v>121886.79800000001</v>
      </c>
      <c r="AE505" s="18">
        <f t="shared" si="1262"/>
        <v>456580.80000000005</v>
      </c>
      <c r="AF505" s="18">
        <f t="shared" si="1263"/>
        <v>0</v>
      </c>
      <c r="AG505" s="18">
        <f t="shared" si="1308"/>
        <v>0</v>
      </c>
      <c r="AH505" s="18">
        <f t="shared" si="1264"/>
        <v>121886.79800000001</v>
      </c>
      <c r="AI505" s="18">
        <f t="shared" si="1265"/>
        <v>456580.80000000005</v>
      </c>
      <c r="AJ505" s="18">
        <f t="shared" si="1266"/>
        <v>0</v>
      </c>
      <c r="AK505" s="18">
        <f t="shared" si="1308"/>
        <v>0</v>
      </c>
      <c r="AL505" s="18">
        <f t="shared" si="1308"/>
        <v>0</v>
      </c>
      <c r="AM505" s="18">
        <f t="shared" si="1308"/>
        <v>0</v>
      </c>
      <c r="AN505" s="18">
        <f t="shared" si="1235"/>
        <v>121886.79800000001</v>
      </c>
      <c r="AO505" s="18">
        <f t="shared" si="1236"/>
        <v>456580.80000000005</v>
      </c>
      <c r="AP505" s="18">
        <f t="shared" si="1237"/>
        <v>0</v>
      </c>
      <c r="AQ505" s="18">
        <f t="shared" si="1308"/>
        <v>0</v>
      </c>
      <c r="AR505" s="18">
        <f t="shared" si="1238"/>
        <v>121886.79800000001</v>
      </c>
      <c r="AS505" s="18">
        <f t="shared" si="1308"/>
        <v>0</v>
      </c>
      <c r="AT505" s="18">
        <f t="shared" si="1308"/>
        <v>0</v>
      </c>
      <c r="AU505" s="18">
        <f t="shared" si="1308"/>
        <v>0</v>
      </c>
      <c r="AV505" s="18">
        <f t="shared" si="1217"/>
        <v>121886.79800000001</v>
      </c>
      <c r="AW505" s="18">
        <f t="shared" si="1218"/>
        <v>456580.80000000005</v>
      </c>
      <c r="AX505" s="18">
        <f t="shared" si="1219"/>
        <v>0</v>
      </c>
      <c r="AY505" s="18">
        <f t="shared" si="1308"/>
        <v>0</v>
      </c>
      <c r="AZ505" s="18">
        <f t="shared" si="1308"/>
        <v>0</v>
      </c>
      <c r="BA505" s="18">
        <f t="shared" si="1215"/>
        <v>121886.79800000001</v>
      </c>
      <c r="BB505" s="18">
        <f t="shared" si="1216"/>
        <v>456580.80000000005</v>
      </c>
      <c r="BC505" s="18">
        <f t="shared" si="1308"/>
        <v>0</v>
      </c>
      <c r="BD505" s="18">
        <f t="shared" si="1308"/>
        <v>0</v>
      </c>
      <c r="BE505" s="18">
        <f t="shared" si="1308"/>
        <v>0</v>
      </c>
      <c r="BF505" s="18">
        <f t="shared" si="1211"/>
        <v>121886.79800000001</v>
      </c>
      <c r="BG505" s="18">
        <f t="shared" si="1212"/>
        <v>456580.80000000005</v>
      </c>
      <c r="BH505" s="18">
        <f t="shared" si="1213"/>
        <v>0</v>
      </c>
      <c r="BI505" s="18">
        <f t="shared" si="1308"/>
        <v>0</v>
      </c>
      <c r="BJ505" s="25"/>
      <c r="BK505" s="36"/>
    </row>
    <row r="506" spans="1:92" x14ac:dyDescent="0.3">
      <c r="A506" s="51" t="s">
        <v>922</v>
      </c>
      <c r="B506" s="50">
        <v>410</v>
      </c>
      <c r="C506" s="51"/>
      <c r="D506" s="51"/>
      <c r="E506" s="14" t="s">
        <v>470</v>
      </c>
      <c r="F506" s="18">
        <f t="shared" si="1308"/>
        <v>168913.1</v>
      </c>
      <c r="G506" s="18">
        <f t="shared" si="1308"/>
        <v>409369.60000000003</v>
      </c>
      <c r="H506" s="18">
        <f t="shared" si="1308"/>
        <v>0</v>
      </c>
      <c r="I506" s="18">
        <f t="shared" si="1308"/>
        <v>-47211.199999999997</v>
      </c>
      <c r="J506" s="18">
        <f t="shared" si="1308"/>
        <v>47211.199999999997</v>
      </c>
      <c r="K506" s="18">
        <f t="shared" si="1308"/>
        <v>0</v>
      </c>
      <c r="L506" s="18">
        <f t="shared" ref="L506:L581" si="1309">F506+I506</f>
        <v>121701.90000000001</v>
      </c>
      <c r="M506" s="18">
        <f t="shared" ref="M506:M581" si="1310">G506+J506</f>
        <v>456580.80000000005</v>
      </c>
      <c r="N506" s="18">
        <f t="shared" ref="N506:N581" si="1311">H506+K506</f>
        <v>0</v>
      </c>
      <c r="O506" s="18">
        <f t="shared" si="1308"/>
        <v>1393.4969999999998</v>
      </c>
      <c r="P506" s="18">
        <f t="shared" si="1308"/>
        <v>0</v>
      </c>
      <c r="Q506" s="18">
        <f t="shared" si="1308"/>
        <v>0</v>
      </c>
      <c r="R506" s="18">
        <f t="shared" si="1255"/>
        <v>123095.39700000001</v>
      </c>
      <c r="S506" s="18">
        <f t="shared" si="1256"/>
        <v>456580.80000000005</v>
      </c>
      <c r="T506" s="18">
        <f t="shared" si="1257"/>
        <v>0</v>
      </c>
      <c r="U506" s="18">
        <f t="shared" si="1308"/>
        <v>-1208.5989999999999</v>
      </c>
      <c r="V506" s="18">
        <f t="shared" si="1308"/>
        <v>0</v>
      </c>
      <c r="W506" s="18">
        <f t="shared" si="1308"/>
        <v>0</v>
      </c>
      <c r="X506" s="18">
        <f t="shared" si="1258"/>
        <v>121886.79800000001</v>
      </c>
      <c r="Y506" s="18">
        <f t="shared" si="1259"/>
        <v>456580.80000000005</v>
      </c>
      <c r="Z506" s="18">
        <f t="shared" si="1260"/>
        <v>0</v>
      </c>
      <c r="AA506" s="18">
        <f t="shared" si="1308"/>
        <v>0</v>
      </c>
      <c r="AB506" s="18">
        <f t="shared" si="1308"/>
        <v>0</v>
      </c>
      <c r="AC506" s="18">
        <f t="shared" si="1308"/>
        <v>0</v>
      </c>
      <c r="AD506" s="18">
        <f t="shared" si="1261"/>
        <v>121886.79800000001</v>
      </c>
      <c r="AE506" s="18">
        <f t="shared" si="1262"/>
        <v>456580.80000000005</v>
      </c>
      <c r="AF506" s="18">
        <f t="shared" si="1263"/>
        <v>0</v>
      </c>
      <c r="AG506" s="18">
        <f t="shared" si="1308"/>
        <v>0</v>
      </c>
      <c r="AH506" s="18">
        <f t="shared" si="1264"/>
        <v>121886.79800000001</v>
      </c>
      <c r="AI506" s="18">
        <f t="shared" si="1265"/>
        <v>456580.80000000005</v>
      </c>
      <c r="AJ506" s="18">
        <f t="shared" si="1266"/>
        <v>0</v>
      </c>
      <c r="AK506" s="18">
        <f t="shared" si="1308"/>
        <v>0</v>
      </c>
      <c r="AL506" s="18">
        <f t="shared" si="1308"/>
        <v>0</v>
      </c>
      <c r="AM506" s="18">
        <f t="shared" si="1308"/>
        <v>0</v>
      </c>
      <c r="AN506" s="18">
        <f t="shared" si="1235"/>
        <v>121886.79800000001</v>
      </c>
      <c r="AO506" s="18">
        <f t="shared" si="1236"/>
        <v>456580.80000000005</v>
      </c>
      <c r="AP506" s="18">
        <f t="shared" si="1237"/>
        <v>0</v>
      </c>
      <c r="AQ506" s="18">
        <f t="shared" si="1308"/>
        <v>0</v>
      </c>
      <c r="AR506" s="18">
        <f t="shared" si="1238"/>
        <v>121886.79800000001</v>
      </c>
      <c r="AS506" s="18">
        <f t="shared" si="1308"/>
        <v>0</v>
      </c>
      <c r="AT506" s="18">
        <f t="shared" si="1308"/>
        <v>0</v>
      </c>
      <c r="AU506" s="18">
        <f t="shared" si="1308"/>
        <v>0</v>
      </c>
      <c r="AV506" s="18">
        <f t="shared" si="1217"/>
        <v>121886.79800000001</v>
      </c>
      <c r="AW506" s="18">
        <f t="shared" si="1218"/>
        <v>456580.80000000005</v>
      </c>
      <c r="AX506" s="18">
        <f t="shared" si="1219"/>
        <v>0</v>
      </c>
      <c r="AY506" s="18">
        <f t="shared" si="1308"/>
        <v>0</v>
      </c>
      <c r="AZ506" s="18">
        <f t="shared" si="1308"/>
        <v>0</v>
      </c>
      <c r="BA506" s="18">
        <f t="shared" si="1215"/>
        <v>121886.79800000001</v>
      </c>
      <c r="BB506" s="18">
        <f t="shared" si="1216"/>
        <v>456580.80000000005</v>
      </c>
      <c r="BC506" s="18">
        <f t="shared" si="1308"/>
        <v>0</v>
      </c>
      <c r="BD506" s="18">
        <f t="shared" si="1308"/>
        <v>0</v>
      </c>
      <c r="BE506" s="18">
        <f t="shared" si="1308"/>
        <v>0</v>
      </c>
      <c r="BF506" s="18">
        <f t="shared" si="1211"/>
        <v>121886.79800000001</v>
      </c>
      <c r="BG506" s="18">
        <f t="shared" si="1212"/>
        <v>456580.80000000005</v>
      </c>
      <c r="BH506" s="18">
        <f t="shared" si="1213"/>
        <v>0</v>
      </c>
      <c r="BI506" s="18">
        <f t="shared" si="1308"/>
        <v>0</v>
      </c>
      <c r="BJ506" s="25"/>
      <c r="BK506" s="36"/>
    </row>
    <row r="507" spans="1:92" x14ac:dyDescent="0.3">
      <c r="A507" s="51" t="s">
        <v>922</v>
      </c>
      <c r="B507" s="50">
        <v>410</v>
      </c>
      <c r="C507" s="51" t="s">
        <v>93</v>
      </c>
      <c r="D507" s="51" t="s">
        <v>5</v>
      </c>
      <c r="E507" s="14" t="s">
        <v>448</v>
      </c>
      <c r="F507" s="18">
        <v>168913.1</v>
      </c>
      <c r="G507" s="18">
        <f>357157.2+52212.4</f>
        <v>409369.60000000003</v>
      </c>
      <c r="H507" s="18">
        <v>0</v>
      </c>
      <c r="I507" s="23">
        <v>-47211.199999999997</v>
      </c>
      <c r="J507" s="23">
        <v>47211.199999999997</v>
      </c>
      <c r="K507" s="23"/>
      <c r="L507" s="23">
        <f t="shared" si="1309"/>
        <v>121701.90000000001</v>
      </c>
      <c r="M507" s="23">
        <f t="shared" si="1310"/>
        <v>456580.80000000005</v>
      </c>
      <c r="N507" s="23">
        <f t="shared" si="1311"/>
        <v>0</v>
      </c>
      <c r="O507" s="23">
        <f>184.898+1208.599</f>
        <v>1393.4969999999998</v>
      </c>
      <c r="P507" s="23"/>
      <c r="Q507" s="23"/>
      <c r="R507" s="23">
        <f t="shared" si="1255"/>
        <v>123095.39700000001</v>
      </c>
      <c r="S507" s="23">
        <f t="shared" si="1256"/>
        <v>456580.80000000005</v>
      </c>
      <c r="T507" s="23">
        <f t="shared" si="1257"/>
        <v>0</v>
      </c>
      <c r="U507" s="23">
        <v>-1208.5989999999999</v>
      </c>
      <c r="V507" s="23"/>
      <c r="W507" s="23"/>
      <c r="X507" s="23">
        <f t="shared" si="1258"/>
        <v>121886.79800000001</v>
      </c>
      <c r="Y507" s="23">
        <f t="shared" si="1259"/>
        <v>456580.80000000005</v>
      </c>
      <c r="Z507" s="23">
        <f t="shared" si="1260"/>
        <v>0</v>
      </c>
      <c r="AA507" s="23"/>
      <c r="AB507" s="23"/>
      <c r="AC507" s="23"/>
      <c r="AD507" s="18">
        <f t="shared" si="1261"/>
        <v>121886.79800000001</v>
      </c>
      <c r="AE507" s="18">
        <f t="shared" si="1262"/>
        <v>456580.80000000005</v>
      </c>
      <c r="AF507" s="18">
        <f t="shared" si="1263"/>
        <v>0</v>
      </c>
      <c r="AG507" s="23"/>
      <c r="AH507" s="23">
        <f t="shared" si="1264"/>
        <v>121886.79800000001</v>
      </c>
      <c r="AI507" s="23">
        <f t="shared" si="1265"/>
        <v>456580.80000000005</v>
      </c>
      <c r="AJ507" s="23">
        <f t="shared" si="1266"/>
        <v>0</v>
      </c>
      <c r="AK507" s="23"/>
      <c r="AL507" s="23"/>
      <c r="AM507" s="23"/>
      <c r="AN507" s="23">
        <f t="shared" si="1235"/>
        <v>121886.79800000001</v>
      </c>
      <c r="AO507" s="23">
        <f t="shared" si="1236"/>
        <v>456580.80000000005</v>
      </c>
      <c r="AP507" s="23">
        <f t="shared" si="1237"/>
        <v>0</v>
      </c>
      <c r="AQ507" s="23"/>
      <c r="AR507" s="23">
        <f t="shared" si="1238"/>
        <v>121886.79800000001</v>
      </c>
      <c r="AS507" s="23"/>
      <c r="AT507" s="23"/>
      <c r="AU507" s="23"/>
      <c r="AV507" s="23">
        <f t="shared" si="1217"/>
        <v>121886.79800000001</v>
      </c>
      <c r="AW507" s="23">
        <f t="shared" si="1218"/>
        <v>456580.80000000005</v>
      </c>
      <c r="AX507" s="23">
        <f t="shared" si="1219"/>
        <v>0</v>
      </c>
      <c r="AY507" s="23"/>
      <c r="AZ507" s="23"/>
      <c r="BA507" s="18">
        <f t="shared" si="1215"/>
        <v>121886.79800000001</v>
      </c>
      <c r="BB507" s="18">
        <f t="shared" si="1216"/>
        <v>456580.80000000005</v>
      </c>
      <c r="BC507" s="23"/>
      <c r="BD507" s="23"/>
      <c r="BE507" s="23"/>
      <c r="BF507" s="23">
        <f t="shared" si="1211"/>
        <v>121886.79800000001</v>
      </c>
      <c r="BG507" s="23">
        <f t="shared" si="1212"/>
        <v>456580.80000000005</v>
      </c>
      <c r="BH507" s="23">
        <f t="shared" si="1213"/>
        <v>0</v>
      </c>
      <c r="BI507" s="23"/>
      <c r="BJ507" s="41"/>
      <c r="BK507" s="38">
        <v>74</v>
      </c>
    </row>
    <row r="508" spans="1:92" ht="46.8" x14ac:dyDescent="0.3">
      <c r="A508" s="19" t="s">
        <v>1480</v>
      </c>
      <c r="B508" s="50"/>
      <c r="C508" s="51"/>
      <c r="D508" s="51"/>
      <c r="E508" s="14" t="s">
        <v>1481</v>
      </c>
      <c r="F508" s="18"/>
      <c r="G508" s="18"/>
      <c r="H508" s="18"/>
      <c r="I508" s="23"/>
      <c r="J508" s="23"/>
      <c r="K508" s="23"/>
      <c r="L508" s="23"/>
      <c r="M508" s="23"/>
      <c r="N508" s="23"/>
      <c r="O508" s="23">
        <f>O509</f>
        <v>2055.8510000000001</v>
      </c>
      <c r="P508" s="23">
        <f t="shared" ref="P508:BI510" si="1312">P509</f>
        <v>0</v>
      </c>
      <c r="Q508" s="23">
        <f t="shared" si="1312"/>
        <v>0</v>
      </c>
      <c r="R508" s="23">
        <f t="shared" si="1255"/>
        <v>2055.8510000000001</v>
      </c>
      <c r="S508" s="23">
        <f t="shared" si="1256"/>
        <v>0</v>
      </c>
      <c r="T508" s="23">
        <f t="shared" si="1257"/>
        <v>0</v>
      </c>
      <c r="U508" s="23">
        <f t="shared" si="1312"/>
        <v>0</v>
      </c>
      <c r="V508" s="23">
        <f t="shared" si="1312"/>
        <v>0</v>
      </c>
      <c r="W508" s="23">
        <f t="shared" si="1312"/>
        <v>0</v>
      </c>
      <c r="X508" s="23">
        <f t="shared" si="1258"/>
        <v>2055.8510000000001</v>
      </c>
      <c r="Y508" s="23">
        <f t="shared" si="1259"/>
        <v>0</v>
      </c>
      <c r="Z508" s="23">
        <f t="shared" si="1260"/>
        <v>0</v>
      </c>
      <c r="AA508" s="23">
        <f t="shared" si="1312"/>
        <v>0</v>
      </c>
      <c r="AB508" s="23">
        <f t="shared" si="1312"/>
        <v>0</v>
      </c>
      <c r="AC508" s="23">
        <f t="shared" si="1312"/>
        <v>0</v>
      </c>
      <c r="AD508" s="18">
        <f t="shared" si="1261"/>
        <v>2055.8510000000001</v>
      </c>
      <c r="AE508" s="18">
        <f t="shared" si="1262"/>
        <v>0</v>
      </c>
      <c r="AF508" s="18">
        <f t="shared" si="1263"/>
        <v>0</v>
      </c>
      <c r="AG508" s="23">
        <f t="shared" si="1312"/>
        <v>0</v>
      </c>
      <c r="AH508" s="23">
        <f t="shared" si="1264"/>
        <v>2055.8510000000001</v>
      </c>
      <c r="AI508" s="23">
        <f t="shared" si="1265"/>
        <v>0</v>
      </c>
      <c r="AJ508" s="23">
        <f t="shared" si="1266"/>
        <v>0</v>
      </c>
      <c r="AK508" s="23">
        <f t="shared" si="1312"/>
        <v>0</v>
      </c>
      <c r="AL508" s="23">
        <f t="shared" si="1312"/>
        <v>0</v>
      </c>
      <c r="AM508" s="23">
        <f t="shared" si="1312"/>
        <v>0</v>
      </c>
      <c r="AN508" s="23">
        <f t="shared" si="1235"/>
        <v>2055.8510000000001</v>
      </c>
      <c r="AO508" s="23">
        <f t="shared" si="1236"/>
        <v>0</v>
      </c>
      <c r="AP508" s="23">
        <f t="shared" si="1237"/>
        <v>0</v>
      </c>
      <c r="AQ508" s="23">
        <f t="shared" si="1312"/>
        <v>0</v>
      </c>
      <c r="AR508" s="23">
        <f t="shared" si="1238"/>
        <v>2055.8510000000001</v>
      </c>
      <c r="AS508" s="23">
        <f t="shared" si="1312"/>
        <v>0</v>
      </c>
      <c r="AT508" s="23">
        <f t="shared" si="1312"/>
        <v>0</v>
      </c>
      <c r="AU508" s="23">
        <f t="shared" si="1312"/>
        <v>0</v>
      </c>
      <c r="AV508" s="23">
        <f t="shared" si="1217"/>
        <v>2055.8510000000001</v>
      </c>
      <c r="AW508" s="23">
        <f t="shared" si="1218"/>
        <v>0</v>
      </c>
      <c r="AX508" s="23">
        <f t="shared" si="1219"/>
        <v>0</v>
      </c>
      <c r="AY508" s="23">
        <f t="shared" si="1312"/>
        <v>0</v>
      </c>
      <c r="AZ508" s="23">
        <f t="shared" si="1312"/>
        <v>0</v>
      </c>
      <c r="BA508" s="18">
        <f t="shared" si="1215"/>
        <v>2055.8510000000001</v>
      </c>
      <c r="BB508" s="18">
        <f t="shared" si="1216"/>
        <v>0</v>
      </c>
      <c r="BC508" s="23">
        <f t="shared" si="1312"/>
        <v>0</v>
      </c>
      <c r="BD508" s="23">
        <f t="shared" si="1312"/>
        <v>0</v>
      </c>
      <c r="BE508" s="23">
        <f t="shared" si="1312"/>
        <v>0</v>
      </c>
      <c r="BF508" s="23">
        <f t="shared" si="1211"/>
        <v>2055.8510000000001</v>
      </c>
      <c r="BG508" s="23">
        <f t="shared" si="1212"/>
        <v>0</v>
      </c>
      <c r="BH508" s="23">
        <f t="shared" si="1213"/>
        <v>0</v>
      </c>
      <c r="BI508" s="23">
        <f t="shared" si="1312"/>
        <v>0</v>
      </c>
      <c r="BJ508" s="41"/>
      <c r="BK508" s="38"/>
    </row>
    <row r="509" spans="1:92" ht="46.8" x14ac:dyDescent="0.3">
      <c r="A509" s="19" t="s">
        <v>1480</v>
      </c>
      <c r="B509" s="50">
        <v>400</v>
      </c>
      <c r="C509" s="51"/>
      <c r="D509" s="51"/>
      <c r="E509" s="14" t="s">
        <v>457</v>
      </c>
      <c r="F509" s="18"/>
      <c r="G509" s="18"/>
      <c r="H509" s="18"/>
      <c r="I509" s="23"/>
      <c r="J509" s="23"/>
      <c r="K509" s="23"/>
      <c r="L509" s="23"/>
      <c r="M509" s="23"/>
      <c r="N509" s="23"/>
      <c r="O509" s="23">
        <f>O510</f>
        <v>2055.8510000000001</v>
      </c>
      <c r="P509" s="23">
        <f t="shared" si="1312"/>
        <v>0</v>
      </c>
      <c r="Q509" s="23">
        <f t="shared" si="1312"/>
        <v>0</v>
      </c>
      <c r="R509" s="23">
        <f t="shared" si="1255"/>
        <v>2055.8510000000001</v>
      </c>
      <c r="S509" s="23">
        <f t="shared" si="1256"/>
        <v>0</v>
      </c>
      <c r="T509" s="23">
        <f t="shared" si="1257"/>
        <v>0</v>
      </c>
      <c r="U509" s="23">
        <f t="shared" si="1312"/>
        <v>0</v>
      </c>
      <c r="V509" s="23">
        <f t="shared" si="1312"/>
        <v>0</v>
      </c>
      <c r="W509" s="23">
        <f t="shared" si="1312"/>
        <v>0</v>
      </c>
      <c r="X509" s="23">
        <f t="shared" si="1258"/>
        <v>2055.8510000000001</v>
      </c>
      <c r="Y509" s="23">
        <f t="shared" si="1259"/>
        <v>0</v>
      </c>
      <c r="Z509" s="23">
        <f t="shared" si="1260"/>
        <v>0</v>
      </c>
      <c r="AA509" s="23">
        <f t="shared" si="1312"/>
        <v>0</v>
      </c>
      <c r="AB509" s="23">
        <f t="shared" si="1312"/>
        <v>0</v>
      </c>
      <c r="AC509" s="23">
        <f t="shared" si="1312"/>
        <v>0</v>
      </c>
      <c r="AD509" s="18">
        <f t="shared" si="1261"/>
        <v>2055.8510000000001</v>
      </c>
      <c r="AE509" s="18">
        <f t="shared" si="1262"/>
        <v>0</v>
      </c>
      <c r="AF509" s="18">
        <f t="shared" si="1263"/>
        <v>0</v>
      </c>
      <c r="AG509" s="23">
        <f t="shared" si="1312"/>
        <v>0</v>
      </c>
      <c r="AH509" s="23">
        <f t="shared" si="1264"/>
        <v>2055.8510000000001</v>
      </c>
      <c r="AI509" s="23">
        <f t="shared" si="1265"/>
        <v>0</v>
      </c>
      <c r="AJ509" s="23">
        <f t="shared" si="1266"/>
        <v>0</v>
      </c>
      <c r="AK509" s="23">
        <f t="shared" si="1312"/>
        <v>0</v>
      </c>
      <c r="AL509" s="23">
        <f t="shared" si="1312"/>
        <v>0</v>
      </c>
      <c r="AM509" s="23">
        <f t="shared" si="1312"/>
        <v>0</v>
      </c>
      <c r="AN509" s="23">
        <f t="shared" si="1235"/>
        <v>2055.8510000000001</v>
      </c>
      <c r="AO509" s="23">
        <f t="shared" si="1236"/>
        <v>0</v>
      </c>
      <c r="AP509" s="23">
        <f t="shared" si="1237"/>
        <v>0</v>
      </c>
      <c r="AQ509" s="23">
        <f t="shared" si="1312"/>
        <v>0</v>
      </c>
      <c r="AR509" s="23">
        <f t="shared" si="1238"/>
        <v>2055.8510000000001</v>
      </c>
      <c r="AS509" s="23">
        <f t="shared" si="1312"/>
        <v>0</v>
      </c>
      <c r="AT509" s="23">
        <f t="shared" si="1312"/>
        <v>0</v>
      </c>
      <c r="AU509" s="23">
        <f t="shared" si="1312"/>
        <v>0</v>
      </c>
      <c r="AV509" s="23">
        <f t="shared" si="1217"/>
        <v>2055.8510000000001</v>
      </c>
      <c r="AW509" s="23">
        <f t="shared" si="1218"/>
        <v>0</v>
      </c>
      <c r="AX509" s="23">
        <f t="shared" si="1219"/>
        <v>0</v>
      </c>
      <c r="AY509" s="23">
        <f t="shared" si="1312"/>
        <v>0</v>
      </c>
      <c r="AZ509" s="23">
        <f t="shared" si="1312"/>
        <v>0</v>
      </c>
      <c r="BA509" s="18">
        <f t="shared" si="1215"/>
        <v>2055.8510000000001</v>
      </c>
      <c r="BB509" s="18">
        <f t="shared" si="1216"/>
        <v>0</v>
      </c>
      <c r="BC509" s="23">
        <f t="shared" si="1312"/>
        <v>0</v>
      </c>
      <c r="BD509" s="23">
        <f t="shared" si="1312"/>
        <v>0</v>
      </c>
      <c r="BE509" s="23">
        <f t="shared" si="1312"/>
        <v>0</v>
      </c>
      <c r="BF509" s="23">
        <f t="shared" si="1211"/>
        <v>2055.8510000000001</v>
      </c>
      <c r="BG509" s="23">
        <f t="shared" si="1212"/>
        <v>0</v>
      </c>
      <c r="BH509" s="23">
        <f t="shared" si="1213"/>
        <v>0</v>
      </c>
      <c r="BI509" s="23">
        <f t="shared" si="1312"/>
        <v>0</v>
      </c>
      <c r="BJ509" s="41"/>
      <c r="BK509" s="38"/>
    </row>
    <row r="510" spans="1:92" x14ac:dyDescent="0.3">
      <c r="A510" s="19" t="s">
        <v>1480</v>
      </c>
      <c r="B510" s="50">
        <v>410</v>
      </c>
      <c r="C510" s="51"/>
      <c r="D510" s="51"/>
      <c r="E510" s="14" t="s">
        <v>470</v>
      </c>
      <c r="F510" s="18"/>
      <c r="G510" s="18"/>
      <c r="H510" s="18"/>
      <c r="I510" s="23"/>
      <c r="J510" s="23"/>
      <c r="K510" s="23"/>
      <c r="L510" s="23"/>
      <c r="M510" s="23"/>
      <c r="N510" s="23"/>
      <c r="O510" s="23">
        <f>O511</f>
        <v>2055.8510000000001</v>
      </c>
      <c r="P510" s="23">
        <f t="shared" si="1312"/>
        <v>0</v>
      </c>
      <c r="Q510" s="23">
        <f t="shared" si="1312"/>
        <v>0</v>
      </c>
      <c r="R510" s="23">
        <f t="shared" si="1255"/>
        <v>2055.8510000000001</v>
      </c>
      <c r="S510" s="23">
        <f t="shared" si="1256"/>
        <v>0</v>
      </c>
      <c r="T510" s="23">
        <f t="shared" si="1257"/>
        <v>0</v>
      </c>
      <c r="U510" s="23">
        <f t="shared" si="1312"/>
        <v>0</v>
      </c>
      <c r="V510" s="23">
        <f t="shared" si="1312"/>
        <v>0</v>
      </c>
      <c r="W510" s="23">
        <f t="shared" si="1312"/>
        <v>0</v>
      </c>
      <c r="X510" s="23">
        <f t="shared" si="1258"/>
        <v>2055.8510000000001</v>
      </c>
      <c r="Y510" s="23">
        <f t="shared" si="1259"/>
        <v>0</v>
      </c>
      <c r="Z510" s="23">
        <f t="shared" si="1260"/>
        <v>0</v>
      </c>
      <c r="AA510" s="23">
        <f t="shared" si="1312"/>
        <v>0</v>
      </c>
      <c r="AB510" s="23">
        <f t="shared" si="1312"/>
        <v>0</v>
      </c>
      <c r="AC510" s="23">
        <f t="shared" si="1312"/>
        <v>0</v>
      </c>
      <c r="AD510" s="18">
        <f t="shared" si="1261"/>
        <v>2055.8510000000001</v>
      </c>
      <c r="AE510" s="18">
        <f t="shared" si="1262"/>
        <v>0</v>
      </c>
      <c r="AF510" s="18">
        <f t="shared" si="1263"/>
        <v>0</v>
      </c>
      <c r="AG510" s="23">
        <f t="shared" si="1312"/>
        <v>0</v>
      </c>
      <c r="AH510" s="23">
        <f t="shared" si="1264"/>
        <v>2055.8510000000001</v>
      </c>
      <c r="AI510" s="23">
        <f t="shared" si="1265"/>
        <v>0</v>
      </c>
      <c r="AJ510" s="23">
        <f t="shared" si="1266"/>
        <v>0</v>
      </c>
      <c r="AK510" s="23">
        <f t="shared" si="1312"/>
        <v>0</v>
      </c>
      <c r="AL510" s="23">
        <f t="shared" si="1312"/>
        <v>0</v>
      </c>
      <c r="AM510" s="23">
        <f t="shared" si="1312"/>
        <v>0</v>
      </c>
      <c r="AN510" s="23">
        <f t="shared" si="1235"/>
        <v>2055.8510000000001</v>
      </c>
      <c r="AO510" s="23">
        <f t="shared" si="1236"/>
        <v>0</v>
      </c>
      <c r="AP510" s="23">
        <f t="shared" si="1237"/>
        <v>0</v>
      </c>
      <c r="AQ510" s="23">
        <f t="shared" si="1312"/>
        <v>0</v>
      </c>
      <c r="AR510" s="23">
        <f t="shared" si="1238"/>
        <v>2055.8510000000001</v>
      </c>
      <c r="AS510" s="23">
        <f t="shared" si="1312"/>
        <v>0</v>
      </c>
      <c r="AT510" s="23">
        <f t="shared" si="1312"/>
        <v>0</v>
      </c>
      <c r="AU510" s="23">
        <f t="shared" si="1312"/>
        <v>0</v>
      </c>
      <c r="AV510" s="23">
        <f t="shared" si="1217"/>
        <v>2055.8510000000001</v>
      </c>
      <c r="AW510" s="23">
        <f t="shared" si="1218"/>
        <v>0</v>
      </c>
      <c r="AX510" s="23">
        <f t="shared" si="1219"/>
        <v>0</v>
      </c>
      <c r="AY510" s="23">
        <f t="shared" si="1312"/>
        <v>0</v>
      </c>
      <c r="AZ510" s="23">
        <f t="shared" si="1312"/>
        <v>0</v>
      </c>
      <c r="BA510" s="18">
        <f t="shared" si="1215"/>
        <v>2055.8510000000001</v>
      </c>
      <c r="BB510" s="18">
        <f t="shared" si="1216"/>
        <v>0</v>
      </c>
      <c r="BC510" s="23">
        <f t="shared" si="1312"/>
        <v>0</v>
      </c>
      <c r="BD510" s="23">
        <f t="shared" si="1312"/>
        <v>0</v>
      </c>
      <c r="BE510" s="23">
        <f t="shared" si="1312"/>
        <v>0</v>
      </c>
      <c r="BF510" s="23">
        <f t="shared" si="1211"/>
        <v>2055.8510000000001</v>
      </c>
      <c r="BG510" s="23">
        <f t="shared" si="1212"/>
        <v>0</v>
      </c>
      <c r="BH510" s="23">
        <f t="shared" si="1213"/>
        <v>0</v>
      </c>
      <c r="BI510" s="23">
        <f t="shared" si="1312"/>
        <v>0</v>
      </c>
      <c r="BJ510" s="41"/>
      <c r="BK510" s="38"/>
    </row>
    <row r="511" spans="1:92" x14ac:dyDescent="0.3">
      <c r="A511" s="19" t="s">
        <v>1480</v>
      </c>
      <c r="B511" s="50">
        <v>410</v>
      </c>
      <c r="C511" s="51" t="s">
        <v>93</v>
      </c>
      <c r="D511" s="51" t="s">
        <v>99</v>
      </c>
      <c r="E511" s="14" t="s">
        <v>449</v>
      </c>
      <c r="F511" s="18"/>
      <c r="G511" s="18"/>
      <c r="H511" s="18"/>
      <c r="I511" s="23"/>
      <c r="J511" s="23"/>
      <c r="K511" s="23"/>
      <c r="L511" s="23"/>
      <c r="M511" s="23"/>
      <c r="N511" s="23"/>
      <c r="O511" s="23">
        <v>2055.8510000000001</v>
      </c>
      <c r="P511" s="23"/>
      <c r="Q511" s="23"/>
      <c r="R511" s="23">
        <f t="shared" si="1255"/>
        <v>2055.8510000000001</v>
      </c>
      <c r="S511" s="23">
        <f t="shared" si="1256"/>
        <v>0</v>
      </c>
      <c r="T511" s="23">
        <f t="shared" si="1257"/>
        <v>0</v>
      </c>
      <c r="U511" s="23"/>
      <c r="V511" s="23"/>
      <c r="W511" s="23"/>
      <c r="X511" s="23">
        <f t="shared" si="1258"/>
        <v>2055.8510000000001</v>
      </c>
      <c r="Y511" s="23">
        <f t="shared" si="1259"/>
        <v>0</v>
      </c>
      <c r="Z511" s="23">
        <f t="shared" si="1260"/>
        <v>0</v>
      </c>
      <c r="AA511" s="23"/>
      <c r="AB511" s="23"/>
      <c r="AC511" s="23"/>
      <c r="AD511" s="18">
        <f t="shared" si="1261"/>
        <v>2055.8510000000001</v>
      </c>
      <c r="AE511" s="18">
        <f t="shared" si="1262"/>
        <v>0</v>
      </c>
      <c r="AF511" s="18">
        <f t="shared" si="1263"/>
        <v>0</v>
      </c>
      <c r="AG511" s="23"/>
      <c r="AH511" s="23">
        <f t="shared" si="1264"/>
        <v>2055.8510000000001</v>
      </c>
      <c r="AI511" s="23">
        <f t="shared" si="1265"/>
        <v>0</v>
      </c>
      <c r="AJ511" s="23">
        <f t="shared" si="1266"/>
        <v>0</v>
      </c>
      <c r="AK511" s="23"/>
      <c r="AL511" s="23"/>
      <c r="AM511" s="23"/>
      <c r="AN511" s="23">
        <f t="shared" si="1235"/>
        <v>2055.8510000000001</v>
      </c>
      <c r="AO511" s="23">
        <f t="shared" si="1236"/>
        <v>0</v>
      </c>
      <c r="AP511" s="23">
        <f t="shared" si="1237"/>
        <v>0</v>
      </c>
      <c r="AQ511" s="23"/>
      <c r="AR511" s="23">
        <f t="shared" si="1238"/>
        <v>2055.8510000000001</v>
      </c>
      <c r="AS511" s="23"/>
      <c r="AT511" s="23"/>
      <c r="AU511" s="23"/>
      <c r="AV511" s="23">
        <f t="shared" si="1217"/>
        <v>2055.8510000000001</v>
      </c>
      <c r="AW511" s="23">
        <f t="shared" si="1218"/>
        <v>0</v>
      </c>
      <c r="AX511" s="23">
        <f t="shared" si="1219"/>
        <v>0</v>
      </c>
      <c r="AY511" s="23"/>
      <c r="AZ511" s="23"/>
      <c r="BA511" s="18">
        <f t="shared" si="1215"/>
        <v>2055.8510000000001</v>
      </c>
      <c r="BB511" s="18">
        <f t="shared" si="1216"/>
        <v>0</v>
      </c>
      <c r="BC511" s="23"/>
      <c r="BD511" s="23"/>
      <c r="BE511" s="23"/>
      <c r="BF511" s="23">
        <f t="shared" si="1211"/>
        <v>2055.8510000000001</v>
      </c>
      <c r="BG511" s="23">
        <f t="shared" si="1212"/>
        <v>0</v>
      </c>
      <c r="BH511" s="23">
        <f t="shared" si="1213"/>
        <v>0</v>
      </c>
      <c r="BI511" s="23"/>
      <c r="BJ511" s="41"/>
      <c r="BK511" s="38"/>
    </row>
    <row r="512" spans="1:92" ht="31.2" x14ac:dyDescent="0.3">
      <c r="A512" s="51" t="s">
        <v>94</v>
      </c>
      <c r="B512" s="50"/>
      <c r="C512" s="51"/>
      <c r="D512" s="51"/>
      <c r="E512" s="14" t="s">
        <v>534</v>
      </c>
      <c r="F512" s="18">
        <f t="shared" ref="F512:BI514" si="1313">F513</f>
        <v>200369.30000000002</v>
      </c>
      <c r="G512" s="18">
        <f t="shared" si="1313"/>
        <v>0</v>
      </c>
      <c r="H512" s="18">
        <f t="shared" si="1313"/>
        <v>0</v>
      </c>
      <c r="I512" s="18">
        <f t="shared" si="1313"/>
        <v>0</v>
      </c>
      <c r="J512" s="18">
        <f t="shared" si="1313"/>
        <v>0</v>
      </c>
      <c r="K512" s="18">
        <f t="shared" si="1313"/>
        <v>0</v>
      </c>
      <c r="L512" s="18">
        <f t="shared" si="1309"/>
        <v>200369.30000000002</v>
      </c>
      <c r="M512" s="18">
        <f t="shared" si="1310"/>
        <v>0</v>
      </c>
      <c r="N512" s="18">
        <f t="shared" si="1311"/>
        <v>0</v>
      </c>
      <c r="O512" s="18">
        <f t="shared" si="1313"/>
        <v>49700.256999999998</v>
      </c>
      <c r="P512" s="18">
        <f t="shared" si="1313"/>
        <v>0</v>
      </c>
      <c r="Q512" s="18">
        <f t="shared" si="1313"/>
        <v>0</v>
      </c>
      <c r="R512" s="18">
        <f t="shared" si="1255"/>
        <v>250069.55700000003</v>
      </c>
      <c r="S512" s="18">
        <f t="shared" si="1256"/>
        <v>0</v>
      </c>
      <c r="T512" s="18">
        <f t="shared" si="1257"/>
        <v>0</v>
      </c>
      <c r="U512" s="18">
        <f t="shared" si="1313"/>
        <v>0</v>
      </c>
      <c r="V512" s="18">
        <f t="shared" si="1313"/>
        <v>0</v>
      </c>
      <c r="W512" s="18">
        <f t="shared" si="1313"/>
        <v>0</v>
      </c>
      <c r="X512" s="18">
        <f t="shared" si="1258"/>
        <v>250069.55700000003</v>
      </c>
      <c r="Y512" s="18">
        <f t="shared" si="1259"/>
        <v>0</v>
      </c>
      <c r="Z512" s="18">
        <f t="shared" si="1260"/>
        <v>0</v>
      </c>
      <c r="AA512" s="18">
        <f t="shared" si="1313"/>
        <v>0</v>
      </c>
      <c r="AB512" s="18">
        <f t="shared" si="1313"/>
        <v>0</v>
      </c>
      <c r="AC512" s="18">
        <f t="shared" si="1313"/>
        <v>0</v>
      </c>
      <c r="AD512" s="18">
        <f t="shared" si="1261"/>
        <v>250069.55700000003</v>
      </c>
      <c r="AE512" s="18">
        <f t="shared" si="1262"/>
        <v>0</v>
      </c>
      <c r="AF512" s="18">
        <f t="shared" si="1263"/>
        <v>0</v>
      </c>
      <c r="AG512" s="18">
        <f t="shared" si="1313"/>
        <v>0</v>
      </c>
      <c r="AH512" s="18">
        <f t="shared" si="1264"/>
        <v>250069.55700000003</v>
      </c>
      <c r="AI512" s="18">
        <f t="shared" si="1265"/>
        <v>0</v>
      </c>
      <c r="AJ512" s="18">
        <f t="shared" si="1266"/>
        <v>0</v>
      </c>
      <c r="AK512" s="18">
        <f t="shared" si="1313"/>
        <v>0</v>
      </c>
      <c r="AL512" s="18">
        <f t="shared" si="1313"/>
        <v>0</v>
      </c>
      <c r="AM512" s="18">
        <f t="shared" si="1313"/>
        <v>0</v>
      </c>
      <c r="AN512" s="18">
        <f t="shared" si="1235"/>
        <v>250069.55700000003</v>
      </c>
      <c r="AO512" s="18">
        <f t="shared" si="1236"/>
        <v>0</v>
      </c>
      <c r="AP512" s="18">
        <f t="shared" si="1237"/>
        <v>0</v>
      </c>
      <c r="AQ512" s="18">
        <f t="shared" si="1313"/>
        <v>0</v>
      </c>
      <c r="AR512" s="18">
        <f t="shared" si="1238"/>
        <v>250069.55700000003</v>
      </c>
      <c r="AS512" s="18">
        <f t="shared" si="1313"/>
        <v>0</v>
      </c>
      <c r="AT512" s="18">
        <f t="shared" si="1313"/>
        <v>0</v>
      </c>
      <c r="AU512" s="18">
        <f t="shared" si="1313"/>
        <v>0</v>
      </c>
      <c r="AV512" s="18">
        <f t="shared" si="1217"/>
        <v>250069.55700000003</v>
      </c>
      <c r="AW512" s="18">
        <f t="shared" si="1218"/>
        <v>0</v>
      </c>
      <c r="AX512" s="18">
        <f t="shared" si="1219"/>
        <v>0</v>
      </c>
      <c r="AY512" s="18">
        <f t="shared" si="1313"/>
        <v>0</v>
      </c>
      <c r="AZ512" s="18">
        <f t="shared" si="1313"/>
        <v>0</v>
      </c>
      <c r="BA512" s="18">
        <f t="shared" si="1215"/>
        <v>250069.55700000003</v>
      </c>
      <c r="BB512" s="18">
        <f t="shared" si="1216"/>
        <v>0</v>
      </c>
      <c r="BC512" s="18">
        <f t="shared" si="1313"/>
        <v>0</v>
      </c>
      <c r="BD512" s="18">
        <f t="shared" si="1313"/>
        <v>0</v>
      </c>
      <c r="BE512" s="18">
        <f t="shared" si="1313"/>
        <v>0</v>
      </c>
      <c r="BF512" s="18">
        <f t="shared" si="1211"/>
        <v>250069.55700000003</v>
      </c>
      <c r="BG512" s="18">
        <f t="shared" si="1212"/>
        <v>0</v>
      </c>
      <c r="BH512" s="18">
        <f t="shared" si="1213"/>
        <v>0</v>
      </c>
      <c r="BI512" s="18">
        <f t="shared" si="1313"/>
        <v>0</v>
      </c>
      <c r="BJ512" s="25"/>
      <c r="BK512" s="36"/>
    </row>
    <row r="513" spans="1:63" ht="46.8" x14ac:dyDescent="0.3">
      <c r="A513" s="51" t="s">
        <v>94</v>
      </c>
      <c r="B513" s="50">
        <v>400</v>
      </c>
      <c r="C513" s="51"/>
      <c r="D513" s="51"/>
      <c r="E513" s="14" t="s">
        <v>457</v>
      </c>
      <c r="F513" s="18">
        <f t="shared" si="1313"/>
        <v>200369.30000000002</v>
      </c>
      <c r="G513" s="18">
        <f t="shared" si="1313"/>
        <v>0</v>
      </c>
      <c r="H513" s="18">
        <f t="shared" si="1313"/>
        <v>0</v>
      </c>
      <c r="I513" s="18">
        <f t="shared" si="1313"/>
        <v>0</v>
      </c>
      <c r="J513" s="18">
        <f t="shared" si="1313"/>
        <v>0</v>
      </c>
      <c r="K513" s="18">
        <f t="shared" si="1313"/>
        <v>0</v>
      </c>
      <c r="L513" s="18">
        <f t="shared" si="1309"/>
        <v>200369.30000000002</v>
      </c>
      <c r="M513" s="18">
        <f t="shared" si="1310"/>
        <v>0</v>
      </c>
      <c r="N513" s="18">
        <f t="shared" si="1311"/>
        <v>0</v>
      </c>
      <c r="O513" s="18">
        <f t="shared" si="1313"/>
        <v>49700.256999999998</v>
      </c>
      <c r="P513" s="18">
        <f t="shared" si="1313"/>
        <v>0</v>
      </c>
      <c r="Q513" s="18">
        <f t="shared" si="1313"/>
        <v>0</v>
      </c>
      <c r="R513" s="18">
        <f t="shared" si="1255"/>
        <v>250069.55700000003</v>
      </c>
      <c r="S513" s="18">
        <f t="shared" si="1256"/>
        <v>0</v>
      </c>
      <c r="T513" s="18">
        <f t="shared" si="1257"/>
        <v>0</v>
      </c>
      <c r="U513" s="18">
        <f t="shared" si="1313"/>
        <v>0</v>
      </c>
      <c r="V513" s="18">
        <f t="shared" si="1313"/>
        <v>0</v>
      </c>
      <c r="W513" s="18">
        <f t="shared" si="1313"/>
        <v>0</v>
      </c>
      <c r="X513" s="18">
        <f t="shared" si="1258"/>
        <v>250069.55700000003</v>
      </c>
      <c r="Y513" s="18">
        <f t="shared" si="1259"/>
        <v>0</v>
      </c>
      <c r="Z513" s="18">
        <f t="shared" si="1260"/>
        <v>0</v>
      </c>
      <c r="AA513" s="18">
        <f t="shared" si="1313"/>
        <v>0</v>
      </c>
      <c r="AB513" s="18">
        <f t="shared" si="1313"/>
        <v>0</v>
      </c>
      <c r="AC513" s="18">
        <f t="shared" si="1313"/>
        <v>0</v>
      </c>
      <c r="AD513" s="18">
        <f t="shared" si="1261"/>
        <v>250069.55700000003</v>
      </c>
      <c r="AE513" s="18">
        <f t="shared" si="1262"/>
        <v>0</v>
      </c>
      <c r="AF513" s="18">
        <f t="shared" si="1263"/>
        <v>0</v>
      </c>
      <c r="AG513" s="18">
        <f t="shared" si="1313"/>
        <v>0</v>
      </c>
      <c r="AH513" s="18">
        <f t="shared" si="1264"/>
        <v>250069.55700000003</v>
      </c>
      <c r="AI513" s="18">
        <f t="shared" si="1265"/>
        <v>0</v>
      </c>
      <c r="AJ513" s="18">
        <f t="shared" si="1266"/>
        <v>0</v>
      </c>
      <c r="AK513" s="18">
        <f t="shared" si="1313"/>
        <v>0</v>
      </c>
      <c r="AL513" s="18">
        <f t="shared" si="1313"/>
        <v>0</v>
      </c>
      <c r="AM513" s="18">
        <f t="shared" si="1313"/>
        <v>0</v>
      </c>
      <c r="AN513" s="18">
        <f t="shared" si="1235"/>
        <v>250069.55700000003</v>
      </c>
      <c r="AO513" s="18">
        <f t="shared" si="1236"/>
        <v>0</v>
      </c>
      <c r="AP513" s="18">
        <f t="shared" si="1237"/>
        <v>0</v>
      </c>
      <c r="AQ513" s="18">
        <f t="shared" si="1313"/>
        <v>0</v>
      </c>
      <c r="AR513" s="18">
        <f t="shared" si="1238"/>
        <v>250069.55700000003</v>
      </c>
      <c r="AS513" s="18">
        <f t="shared" si="1313"/>
        <v>0</v>
      </c>
      <c r="AT513" s="18">
        <f t="shared" si="1313"/>
        <v>0</v>
      </c>
      <c r="AU513" s="18">
        <f t="shared" si="1313"/>
        <v>0</v>
      </c>
      <c r="AV513" s="18">
        <f t="shared" si="1217"/>
        <v>250069.55700000003</v>
      </c>
      <c r="AW513" s="18">
        <f t="shared" si="1218"/>
        <v>0</v>
      </c>
      <c r="AX513" s="18">
        <f t="shared" si="1219"/>
        <v>0</v>
      </c>
      <c r="AY513" s="18">
        <f t="shared" si="1313"/>
        <v>0</v>
      </c>
      <c r="AZ513" s="18">
        <f t="shared" si="1313"/>
        <v>0</v>
      </c>
      <c r="BA513" s="18">
        <f t="shared" si="1215"/>
        <v>250069.55700000003</v>
      </c>
      <c r="BB513" s="18">
        <f t="shared" si="1216"/>
        <v>0</v>
      </c>
      <c r="BC513" s="18">
        <f t="shared" si="1313"/>
        <v>0</v>
      </c>
      <c r="BD513" s="18">
        <f t="shared" si="1313"/>
        <v>0</v>
      </c>
      <c r="BE513" s="18">
        <f t="shared" si="1313"/>
        <v>0</v>
      </c>
      <c r="BF513" s="18">
        <f t="shared" si="1211"/>
        <v>250069.55700000003</v>
      </c>
      <c r="BG513" s="18">
        <f t="shared" si="1212"/>
        <v>0</v>
      </c>
      <c r="BH513" s="18">
        <f t="shared" si="1213"/>
        <v>0</v>
      </c>
      <c r="BI513" s="18">
        <f t="shared" si="1313"/>
        <v>0</v>
      </c>
      <c r="BJ513" s="25"/>
      <c r="BK513" s="36"/>
    </row>
    <row r="514" spans="1:63" x14ac:dyDescent="0.3">
      <c r="A514" s="51" t="s">
        <v>94</v>
      </c>
      <c r="B514" s="50">
        <v>410</v>
      </c>
      <c r="C514" s="51"/>
      <c r="D514" s="51"/>
      <c r="E514" s="14" t="s">
        <v>470</v>
      </c>
      <c r="F514" s="18">
        <f t="shared" si="1313"/>
        <v>200369.30000000002</v>
      </c>
      <c r="G514" s="18">
        <f t="shared" si="1313"/>
        <v>0</v>
      </c>
      <c r="H514" s="18">
        <f t="shared" si="1313"/>
        <v>0</v>
      </c>
      <c r="I514" s="18">
        <f t="shared" si="1313"/>
        <v>0</v>
      </c>
      <c r="J514" s="18">
        <f t="shared" si="1313"/>
        <v>0</v>
      </c>
      <c r="K514" s="18">
        <f t="shared" si="1313"/>
        <v>0</v>
      </c>
      <c r="L514" s="18">
        <f t="shared" si="1309"/>
        <v>200369.30000000002</v>
      </c>
      <c r="M514" s="18">
        <f t="shared" si="1310"/>
        <v>0</v>
      </c>
      <c r="N514" s="18">
        <f t="shared" si="1311"/>
        <v>0</v>
      </c>
      <c r="O514" s="18">
        <f t="shared" si="1313"/>
        <v>49700.256999999998</v>
      </c>
      <c r="P514" s="18">
        <f t="shared" si="1313"/>
        <v>0</v>
      </c>
      <c r="Q514" s="18">
        <f t="shared" si="1313"/>
        <v>0</v>
      </c>
      <c r="R514" s="18">
        <f t="shared" si="1255"/>
        <v>250069.55700000003</v>
      </c>
      <c r="S514" s="18">
        <f t="shared" si="1256"/>
        <v>0</v>
      </c>
      <c r="T514" s="18">
        <f t="shared" si="1257"/>
        <v>0</v>
      </c>
      <c r="U514" s="18">
        <f t="shared" si="1313"/>
        <v>0</v>
      </c>
      <c r="V514" s="18">
        <f t="shared" si="1313"/>
        <v>0</v>
      </c>
      <c r="W514" s="18">
        <f t="shared" si="1313"/>
        <v>0</v>
      </c>
      <c r="X514" s="18">
        <f t="shared" si="1258"/>
        <v>250069.55700000003</v>
      </c>
      <c r="Y514" s="18">
        <f t="shared" si="1259"/>
        <v>0</v>
      </c>
      <c r="Z514" s="18">
        <f t="shared" si="1260"/>
        <v>0</v>
      </c>
      <c r="AA514" s="18">
        <f t="shared" si="1313"/>
        <v>0</v>
      </c>
      <c r="AB514" s="18">
        <f t="shared" si="1313"/>
        <v>0</v>
      </c>
      <c r="AC514" s="18">
        <f t="shared" si="1313"/>
        <v>0</v>
      </c>
      <c r="AD514" s="18">
        <f t="shared" si="1261"/>
        <v>250069.55700000003</v>
      </c>
      <c r="AE514" s="18">
        <f t="shared" si="1262"/>
        <v>0</v>
      </c>
      <c r="AF514" s="18">
        <f t="shared" si="1263"/>
        <v>0</v>
      </c>
      <c r="AG514" s="18">
        <f t="shared" si="1313"/>
        <v>0</v>
      </c>
      <c r="AH514" s="18">
        <f t="shared" si="1264"/>
        <v>250069.55700000003</v>
      </c>
      <c r="AI514" s="18">
        <f t="shared" si="1265"/>
        <v>0</v>
      </c>
      <c r="AJ514" s="18">
        <f t="shared" si="1266"/>
        <v>0</v>
      </c>
      <c r="AK514" s="18">
        <f t="shared" si="1313"/>
        <v>0</v>
      </c>
      <c r="AL514" s="18">
        <f t="shared" si="1313"/>
        <v>0</v>
      </c>
      <c r="AM514" s="18">
        <f t="shared" si="1313"/>
        <v>0</v>
      </c>
      <c r="AN514" s="18">
        <f t="shared" si="1235"/>
        <v>250069.55700000003</v>
      </c>
      <c r="AO514" s="18">
        <f t="shared" si="1236"/>
        <v>0</v>
      </c>
      <c r="AP514" s="18">
        <f t="shared" si="1237"/>
        <v>0</v>
      </c>
      <c r="AQ514" s="18">
        <f t="shared" si="1313"/>
        <v>0</v>
      </c>
      <c r="AR514" s="18">
        <f t="shared" si="1238"/>
        <v>250069.55700000003</v>
      </c>
      <c r="AS514" s="18">
        <f t="shared" si="1313"/>
        <v>0</v>
      </c>
      <c r="AT514" s="18">
        <f t="shared" si="1313"/>
        <v>0</v>
      </c>
      <c r="AU514" s="18">
        <f t="shared" si="1313"/>
        <v>0</v>
      </c>
      <c r="AV514" s="18">
        <f t="shared" si="1217"/>
        <v>250069.55700000003</v>
      </c>
      <c r="AW514" s="18">
        <f t="shared" si="1218"/>
        <v>0</v>
      </c>
      <c r="AX514" s="18">
        <f t="shared" si="1219"/>
        <v>0</v>
      </c>
      <c r="AY514" s="18">
        <f t="shared" si="1313"/>
        <v>0</v>
      </c>
      <c r="AZ514" s="18">
        <f t="shared" si="1313"/>
        <v>0</v>
      </c>
      <c r="BA514" s="18">
        <f t="shared" si="1215"/>
        <v>250069.55700000003</v>
      </c>
      <c r="BB514" s="18">
        <f t="shared" si="1216"/>
        <v>0</v>
      </c>
      <c r="BC514" s="18">
        <f t="shared" si="1313"/>
        <v>0</v>
      </c>
      <c r="BD514" s="18">
        <f t="shared" si="1313"/>
        <v>0</v>
      </c>
      <c r="BE514" s="18">
        <f t="shared" si="1313"/>
        <v>0</v>
      </c>
      <c r="BF514" s="18">
        <f t="shared" si="1211"/>
        <v>250069.55700000003</v>
      </c>
      <c r="BG514" s="18">
        <f t="shared" si="1212"/>
        <v>0</v>
      </c>
      <c r="BH514" s="18">
        <f t="shared" si="1213"/>
        <v>0</v>
      </c>
      <c r="BI514" s="18">
        <f t="shared" si="1313"/>
        <v>0</v>
      </c>
      <c r="BJ514" s="25"/>
      <c r="BK514" s="36"/>
    </row>
    <row r="515" spans="1:63" x14ac:dyDescent="0.3">
      <c r="A515" s="51" t="s">
        <v>94</v>
      </c>
      <c r="B515" s="50">
        <v>410</v>
      </c>
      <c r="C515" s="51" t="s">
        <v>93</v>
      </c>
      <c r="D515" s="51" t="s">
        <v>5</v>
      </c>
      <c r="E515" s="14" t="s">
        <v>448</v>
      </c>
      <c r="F515" s="18">
        <v>200369.30000000002</v>
      </c>
      <c r="G515" s="18">
        <v>0</v>
      </c>
      <c r="H515" s="18">
        <v>0</v>
      </c>
      <c r="I515" s="18"/>
      <c r="J515" s="18"/>
      <c r="K515" s="18"/>
      <c r="L515" s="18">
        <f t="shared" si="1309"/>
        <v>200369.30000000002</v>
      </c>
      <c r="M515" s="18">
        <f t="shared" si="1310"/>
        <v>0</v>
      </c>
      <c r="N515" s="18">
        <f t="shared" si="1311"/>
        <v>0</v>
      </c>
      <c r="O515" s="18">
        <v>49700.256999999998</v>
      </c>
      <c r="P515" s="18"/>
      <c r="Q515" s="18"/>
      <c r="R515" s="18">
        <f t="shared" si="1255"/>
        <v>250069.55700000003</v>
      </c>
      <c r="S515" s="18">
        <f t="shared" si="1256"/>
        <v>0</v>
      </c>
      <c r="T515" s="18">
        <f t="shared" si="1257"/>
        <v>0</v>
      </c>
      <c r="U515" s="18"/>
      <c r="V515" s="18"/>
      <c r="W515" s="18"/>
      <c r="X515" s="18">
        <f t="shared" si="1258"/>
        <v>250069.55700000003</v>
      </c>
      <c r="Y515" s="18">
        <f t="shared" si="1259"/>
        <v>0</v>
      </c>
      <c r="Z515" s="18">
        <f t="shared" si="1260"/>
        <v>0</v>
      </c>
      <c r="AA515" s="18"/>
      <c r="AB515" s="18"/>
      <c r="AC515" s="18"/>
      <c r="AD515" s="18">
        <f t="shared" si="1261"/>
        <v>250069.55700000003</v>
      </c>
      <c r="AE515" s="18">
        <f t="shared" si="1262"/>
        <v>0</v>
      </c>
      <c r="AF515" s="18">
        <f t="shared" si="1263"/>
        <v>0</v>
      </c>
      <c r="AG515" s="18"/>
      <c r="AH515" s="18">
        <f t="shared" si="1264"/>
        <v>250069.55700000003</v>
      </c>
      <c r="AI515" s="18">
        <f t="shared" si="1265"/>
        <v>0</v>
      </c>
      <c r="AJ515" s="18">
        <f t="shared" si="1266"/>
        <v>0</v>
      </c>
      <c r="AK515" s="18"/>
      <c r="AL515" s="18"/>
      <c r="AM515" s="18"/>
      <c r="AN515" s="18">
        <f t="shared" si="1235"/>
        <v>250069.55700000003</v>
      </c>
      <c r="AO515" s="18">
        <f t="shared" si="1236"/>
        <v>0</v>
      </c>
      <c r="AP515" s="18">
        <f t="shared" si="1237"/>
        <v>0</v>
      </c>
      <c r="AQ515" s="18"/>
      <c r="AR515" s="18">
        <f t="shared" si="1238"/>
        <v>250069.55700000003</v>
      </c>
      <c r="AS515" s="18"/>
      <c r="AT515" s="18"/>
      <c r="AU515" s="18"/>
      <c r="AV515" s="18">
        <f t="shared" si="1217"/>
        <v>250069.55700000003</v>
      </c>
      <c r="AW515" s="18">
        <f t="shared" si="1218"/>
        <v>0</v>
      </c>
      <c r="AX515" s="18">
        <f t="shared" si="1219"/>
        <v>0</v>
      </c>
      <c r="AY515" s="18"/>
      <c r="AZ515" s="18"/>
      <c r="BA515" s="18">
        <f t="shared" si="1215"/>
        <v>250069.55700000003</v>
      </c>
      <c r="BB515" s="18">
        <f t="shared" si="1216"/>
        <v>0</v>
      </c>
      <c r="BC515" s="18"/>
      <c r="BD515" s="18"/>
      <c r="BE515" s="18"/>
      <c r="BF515" s="18">
        <f t="shared" si="1211"/>
        <v>250069.55700000003</v>
      </c>
      <c r="BG515" s="18">
        <f t="shared" si="1212"/>
        <v>0</v>
      </c>
      <c r="BH515" s="18">
        <f t="shared" si="1213"/>
        <v>0</v>
      </c>
      <c r="BI515" s="18"/>
      <c r="BJ515" s="25"/>
      <c r="BK515" s="36"/>
    </row>
    <row r="516" spans="1:63" ht="31.2" hidden="1" x14ac:dyDescent="0.3">
      <c r="A516" s="47" t="s">
        <v>95</v>
      </c>
      <c r="B516" s="43"/>
      <c r="C516" s="47"/>
      <c r="D516" s="47"/>
      <c r="E516" s="14" t="s">
        <v>535</v>
      </c>
      <c r="F516" s="18">
        <f t="shared" ref="F516:BI518" si="1314">F517</f>
        <v>0</v>
      </c>
      <c r="G516" s="18">
        <f t="shared" si="1314"/>
        <v>0</v>
      </c>
      <c r="H516" s="18">
        <f t="shared" si="1314"/>
        <v>0</v>
      </c>
      <c r="I516" s="18">
        <f t="shared" si="1314"/>
        <v>0</v>
      </c>
      <c r="J516" s="18">
        <f t="shared" si="1314"/>
        <v>0</v>
      </c>
      <c r="K516" s="18">
        <f t="shared" si="1314"/>
        <v>0</v>
      </c>
      <c r="L516" s="18">
        <f t="shared" si="1309"/>
        <v>0</v>
      </c>
      <c r="M516" s="18">
        <f t="shared" si="1310"/>
        <v>0</v>
      </c>
      <c r="N516" s="18">
        <f t="shared" si="1311"/>
        <v>0</v>
      </c>
      <c r="O516" s="18">
        <f t="shared" si="1314"/>
        <v>0</v>
      </c>
      <c r="P516" s="18">
        <f t="shared" si="1314"/>
        <v>0</v>
      </c>
      <c r="Q516" s="18">
        <f t="shared" si="1314"/>
        <v>0</v>
      </c>
      <c r="R516" s="18">
        <f t="shared" si="1255"/>
        <v>0</v>
      </c>
      <c r="S516" s="18">
        <f t="shared" si="1256"/>
        <v>0</v>
      </c>
      <c r="T516" s="18">
        <f t="shared" si="1257"/>
        <v>0</v>
      </c>
      <c r="U516" s="18">
        <f t="shared" si="1314"/>
        <v>0</v>
      </c>
      <c r="V516" s="18">
        <f t="shared" si="1314"/>
        <v>0</v>
      </c>
      <c r="W516" s="18">
        <f t="shared" si="1314"/>
        <v>0</v>
      </c>
      <c r="X516" s="18">
        <f t="shared" si="1258"/>
        <v>0</v>
      </c>
      <c r="Y516" s="18">
        <f t="shared" si="1259"/>
        <v>0</v>
      </c>
      <c r="Z516" s="18">
        <f t="shared" si="1260"/>
        <v>0</v>
      </c>
      <c r="AA516" s="18">
        <f t="shared" si="1314"/>
        <v>0</v>
      </c>
      <c r="AB516" s="18">
        <f t="shared" si="1314"/>
        <v>0</v>
      </c>
      <c r="AC516" s="18">
        <f t="shared" si="1314"/>
        <v>0</v>
      </c>
      <c r="AD516" s="18">
        <f t="shared" si="1261"/>
        <v>0</v>
      </c>
      <c r="AE516" s="18">
        <f t="shared" si="1262"/>
        <v>0</v>
      </c>
      <c r="AF516" s="18">
        <f t="shared" si="1263"/>
        <v>0</v>
      </c>
      <c r="AG516" s="18">
        <f t="shared" si="1314"/>
        <v>0</v>
      </c>
      <c r="AH516" s="18">
        <f t="shared" si="1264"/>
        <v>0</v>
      </c>
      <c r="AI516" s="18">
        <f t="shared" si="1265"/>
        <v>0</v>
      </c>
      <c r="AJ516" s="18">
        <f t="shared" si="1266"/>
        <v>0</v>
      </c>
      <c r="AK516" s="18">
        <f t="shared" si="1314"/>
        <v>0</v>
      </c>
      <c r="AL516" s="18">
        <f t="shared" si="1314"/>
        <v>0</v>
      </c>
      <c r="AM516" s="18">
        <f t="shared" si="1314"/>
        <v>0</v>
      </c>
      <c r="AN516" s="18">
        <f t="shared" si="1235"/>
        <v>0</v>
      </c>
      <c r="AO516" s="18">
        <f t="shared" si="1236"/>
        <v>0</v>
      </c>
      <c r="AP516" s="18">
        <f t="shared" si="1237"/>
        <v>0</v>
      </c>
      <c r="AQ516" s="18">
        <f t="shared" si="1314"/>
        <v>0</v>
      </c>
      <c r="AR516" s="18">
        <f t="shared" si="1238"/>
        <v>0</v>
      </c>
      <c r="AS516" s="18">
        <f t="shared" si="1314"/>
        <v>0</v>
      </c>
      <c r="AT516" s="18">
        <f t="shared" si="1314"/>
        <v>0</v>
      </c>
      <c r="AU516" s="18">
        <f t="shared" si="1314"/>
        <v>0</v>
      </c>
      <c r="AV516" s="18">
        <f t="shared" si="1217"/>
        <v>0</v>
      </c>
      <c r="AW516" s="18">
        <f t="shared" si="1218"/>
        <v>0</v>
      </c>
      <c r="AX516" s="18">
        <f t="shared" si="1219"/>
        <v>0</v>
      </c>
      <c r="AY516" s="18">
        <f t="shared" si="1314"/>
        <v>0</v>
      </c>
      <c r="AZ516" s="18">
        <f t="shared" si="1314"/>
        <v>0</v>
      </c>
      <c r="BA516" s="18">
        <f t="shared" si="1215"/>
        <v>0</v>
      </c>
      <c r="BB516" s="18">
        <f t="shared" si="1216"/>
        <v>0</v>
      </c>
      <c r="BC516" s="18">
        <f t="shared" si="1314"/>
        <v>0</v>
      </c>
      <c r="BD516" s="18">
        <f t="shared" si="1314"/>
        <v>0</v>
      </c>
      <c r="BE516" s="18">
        <f t="shared" si="1314"/>
        <v>0</v>
      </c>
      <c r="BF516" s="18">
        <f t="shared" si="1211"/>
        <v>0</v>
      </c>
      <c r="BG516" s="18">
        <f t="shared" si="1212"/>
        <v>0</v>
      </c>
      <c r="BH516" s="18">
        <f t="shared" si="1213"/>
        <v>0</v>
      </c>
      <c r="BI516" s="18">
        <f t="shared" si="1314"/>
        <v>0</v>
      </c>
      <c r="BJ516" s="25">
        <v>0</v>
      </c>
      <c r="BK516" s="36"/>
    </row>
    <row r="517" spans="1:63" ht="46.8" hidden="1" x14ac:dyDescent="0.3">
      <c r="A517" s="47" t="s">
        <v>95</v>
      </c>
      <c r="B517" s="43">
        <v>400</v>
      </c>
      <c r="C517" s="47"/>
      <c r="D517" s="47"/>
      <c r="E517" s="14" t="s">
        <v>457</v>
      </c>
      <c r="F517" s="18">
        <f t="shared" ref="F517" si="1315">F518+F520</f>
        <v>0</v>
      </c>
      <c r="G517" s="18">
        <f t="shared" ref="G517:BI517" si="1316">G518+G520</f>
        <v>0</v>
      </c>
      <c r="H517" s="18">
        <f t="shared" si="1316"/>
        <v>0</v>
      </c>
      <c r="I517" s="18">
        <f t="shared" ref="I517:K517" si="1317">I518+I520</f>
        <v>0</v>
      </c>
      <c r="J517" s="18">
        <f t="shared" si="1317"/>
        <v>0</v>
      </c>
      <c r="K517" s="18">
        <f t="shared" si="1317"/>
        <v>0</v>
      </c>
      <c r="L517" s="18">
        <f t="shared" si="1309"/>
        <v>0</v>
      </c>
      <c r="M517" s="18">
        <f t="shared" si="1310"/>
        <v>0</v>
      </c>
      <c r="N517" s="18">
        <f t="shared" si="1311"/>
        <v>0</v>
      </c>
      <c r="O517" s="18">
        <f t="shared" ref="O517:Q517" si="1318">O518+O520</f>
        <v>0</v>
      </c>
      <c r="P517" s="18">
        <f t="shared" si="1318"/>
        <v>0</v>
      </c>
      <c r="Q517" s="18">
        <f t="shared" si="1318"/>
        <v>0</v>
      </c>
      <c r="R517" s="18">
        <f t="shared" si="1255"/>
        <v>0</v>
      </c>
      <c r="S517" s="18">
        <f t="shared" si="1256"/>
        <v>0</v>
      </c>
      <c r="T517" s="18">
        <f t="shared" si="1257"/>
        <v>0</v>
      </c>
      <c r="U517" s="18">
        <f t="shared" ref="U517:W517" si="1319">U518+U520</f>
        <v>0</v>
      </c>
      <c r="V517" s="18">
        <f t="shared" si="1319"/>
        <v>0</v>
      </c>
      <c r="W517" s="18">
        <f t="shared" si="1319"/>
        <v>0</v>
      </c>
      <c r="X517" s="18">
        <f t="shared" si="1258"/>
        <v>0</v>
      </c>
      <c r="Y517" s="18">
        <f t="shared" si="1259"/>
        <v>0</v>
      </c>
      <c r="Z517" s="18">
        <f t="shared" si="1260"/>
        <v>0</v>
      </c>
      <c r="AA517" s="18">
        <f t="shared" ref="AA517:AB517" si="1320">AA518+AA520</f>
        <v>0</v>
      </c>
      <c r="AB517" s="18">
        <f t="shared" si="1320"/>
        <v>0</v>
      </c>
      <c r="AC517" s="18">
        <f t="shared" ref="AC517" si="1321">AC518+AC520</f>
        <v>0</v>
      </c>
      <c r="AD517" s="18">
        <f t="shared" si="1261"/>
        <v>0</v>
      </c>
      <c r="AE517" s="18">
        <f t="shared" si="1262"/>
        <v>0</v>
      </c>
      <c r="AF517" s="18">
        <f t="shared" si="1263"/>
        <v>0</v>
      </c>
      <c r="AG517" s="18">
        <f t="shared" ref="AG517" si="1322">AG518+AG520</f>
        <v>0</v>
      </c>
      <c r="AH517" s="18">
        <f t="shared" si="1264"/>
        <v>0</v>
      </c>
      <c r="AI517" s="18">
        <f t="shared" si="1265"/>
        <v>0</v>
      </c>
      <c r="AJ517" s="18">
        <f t="shared" si="1266"/>
        <v>0</v>
      </c>
      <c r="AK517" s="18">
        <f t="shared" ref="AK517:AM517" si="1323">AK518+AK520</f>
        <v>0</v>
      </c>
      <c r="AL517" s="18">
        <f t="shared" si="1323"/>
        <v>0</v>
      </c>
      <c r="AM517" s="18">
        <f t="shared" si="1323"/>
        <v>0</v>
      </c>
      <c r="AN517" s="18">
        <f t="shared" si="1235"/>
        <v>0</v>
      </c>
      <c r="AO517" s="18">
        <f t="shared" si="1236"/>
        <v>0</v>
      </c>
      <c r="AP517" s="18">
        <f t="shared" si="1237"/>
        <v>0</v>
      </c>
      <c r="AQ517" s="18">
        <f t="shared" ref="AQ517" si="1324">AQ518+AQ520</f>
        <v>0</v>
      </c>
      <c r="AR517" s="18">
        <f t="shared" si="1238"/>
        <v>0</v>
      </c>
      <c r="AS517" s="18">
        <f t="shared" ref="AS517:AU517" si="1325">AS518+AS520</f>
        <v>0</v>
      </c>
      <c r="AT517" s="18">
        <f t="shared" si="1325"/>
        <v>0</v>
      </c>
      <c r="AU517" s="18">
        <f t="shared" si="1325"/>
        <v>0</v>
      </c>
      <c r="AV517" s="18">
        <f t="shared" si="1217"/>
        <v>0</v>
      </c>
      <c r="AW517" s="18">
        <f t="shared" si="1218"/>
        <v>0</v>
      </c>
      <c r="AX517" s="18">
        <f t="shared" si="1219"/>
        <v>0</v>
      </c>
      <c r="AY517" s="18">
        <f t="shared" ref="AY517:AZ517" si="1326">AY518+AY520</f>
        <v>0</v>
      </c>
      <c r="AZ517" s="18">
        <f t="shared" si="1326"/>
        <v>0</v>
      </c>
      <c r="BA517" s="18">
        <f t="shared" si="1215"/>
        <v>0</v>
      </c>
      <c r="BB517" s="18">
        <f t="shared" si="1216"/>
        <v>0</v>
      </c>
      <c r="BC517" s="18">
        <f t="shared" ref="BC517:BE517" si="1327">BC518+BC520</f>
        <v>0</v>
      </c>
      <c r="BD517" s="18">
        <f t="shared" si="1327"/>
        <v>0</v>
      </c>
      <c r="BE517" s="18">
        <f t="shared" si="1327"/>
        <v>0</v>
      </c>
      <c r="BF517" s="18">
        <f t="shared" si="1211"/>
        <v>0</v>
      </c>
      <c r="BG517" s="18">
        <f t="shared" si="1212"/>
        <v>0</v>
      </c>
      <c r="BH517" s="18">
        <f t="shared" si="1213"/>
        <v>0</v>
      </c>
      <c r="BI517" s="18">
        <f t="shared" si="1316"/>
        <v>0</v>
      </c>
      <c r="BJ517" s="25">
        <v>0</v>
      </c>
      <c r="BK517" s="36"/>
    </row>
    <row r="518" spans="1:63" hidden="1" x14ac:dyDescent="0.3">
      <c r="A518" s="47" t="s">
        <v>95</v>
      </c>
      <c r="B518" s="43">
        <v>410</v>
      </c>
      <c r="C518" s="47"/>
      <c r="D518" s="47"/>
      <c r="E518" s="14" t="s">
        <v>470</v>
      </c>
      <c r="F518" s="18">
        <f t="shared" si="1314"/>
        <v>0</v>
      </c>
      <c r="G518" s="18">
        <f t="shared" si="1314"/>
        <v>0</v>
      </c>
      <c r="H518" s="18">
        <f t="shared" si="1314"/>
        <v>0</v>
      </c>
      <c r="I518" s="18">
        <f t="shared" si="1314"/>
        <v>0</v>
      </c>
      <c r="J518" s="18">
        <f t="shared" si="1314"/>
        <v>0</v>
      </c>
      <c r="K518" s="18">
        <f t="shared" si="1314"/>
        <v>0</v>
      </c>
      <c r="L518" s="18">
        <f t="shared" si="1309"/>
        <v>0</v>
      </c>
      <c r="M518" s="18">
        <f t="shared" si="1310"/>
        <v>0</v>
      </c>
      <c r="N518" s="18">
        <f t="shared" si="1311"/>
        <v>0</v>
      </c>
      <c r="O518" s="18">
        <f t="shared" si="1314"/>
        <v>0</v>
      </c>
      <c r="P518" s="18">
        <f t="shared" si="1314"/>
        <v>0</v>
      </c>
      <c r="Q518" s="18">
        <f t="shared" si="1314"/>
        <v>0</v>
      </c>
      <c r="R518" s="18">
        <f t="shared" si="1255"/>
        <v>0</v>
      </c>
      <c r="S518" s="18">
        <f t="shared" si="1256"/>
        <v>0</v>
      </c>
      <c r="T518" s="18">
        <f t="shared" si="1257"/>
        <v>0</v>
      </c>
      <c r="U518" s="18">
        <f t="shared" si="1314"/>
        <v>0</v>
      </c>
      <c r="V518" s="18">
        <f t="shared" si="1314"/>
        <v>0</v>
      </c>
      <c r="W518" s="18">
        <f t="shared" si="1314"/>
        <v>0</v>
      </c>
      <c r="X518" s="18">
        <f t="shared" si="1258"/>
        <v>0</v>
      </c>
      <c r="Y518" s="18">
        <f t="shared" si="1259"/>
        <v>0</v>
      </c>
      <c r="Z518" s="18">
        <f t="shared" si="1260"/>
        <v>0</v>
      </c>
      <c r="AA518" s="18">
        <f t="shared" si="1314"/>
        <v>0</v>
      </c>
      <c r="AB518" s="18">
        <f t="shared" si="1314"/>
        <v>0</v>
      </c>
      <c r="AC518" s="18">
        <f t="shared" si="1314"/>
        <v>0</v>
      </c>
      <c r="AD518" s="18">
        <f t="shared" si="1261"/>
        <v>0</v>
      </c>
      <c r="AE518" s="18">
        <f t="shared" si="1262"/>
        <v>0</v>
      </c>
      <c r="AF518" s="18">
        <f t="shared" si="1263"/>
        <v>0</v>
      </c>
      <c r="AG518" s="18">
        <f t="shared" si="1314"/>
        <v>0</v>
      </c>
      <c r="AH518" s="18">
        <f t="shared" si="1264"/>
        <v>0</v>
      </c>
      <c r="AI518" s="18">
        <f t="shared" si="1265"/>
        <v>0</v>
      </c>
      <c r="AJ518" s="18">
        <f t="shared" si="1266"/>
        <v>0</v>
      </c>
      <c r="AK518" s="18">
        <f t="shared" si="1314"/>
        <v>0</v>
      </c>
      <c r="AL518" s="18">
        <f t="shared" si="1314"/>
        <v>0</v>
      </c>
      <c r="AM518" s="18">
        <f t="shared" si="1314"/>
        <v>0</v>
      </c>
      <c r="AN518" s="18">
        <f t="shared" si="1235"/>
        <v>0</v>
      </c>
      <c r="AO518" s="18">
        <f t="shared" si="1236"/>
        <v>0</v>
      </c>
      <c r="AP518" s="18">
        <f t="shared" si="1237"/>
        <v>0</v>
      </c>
      <c r="AQ518" s="18">
        <f t="shared" si="1314"/>
        <v>0</v>
      </c>
      <c r="AR518" s="18">
        <f t="shared" si="1238"/>
        <v>0</v>
      </c>
      <c r="AS518" s="18">
        <f t="shared" si="1314"/>
        <v>0</v>
      </c>
      <c r="AT518" s="18">
        <f t="shared" si="1314"/>
        <v>0</v>
      </c>
      <c r="AU518" s="18">
        <f t="shared" si="1314"/>
        <v>0</v>
      </c>
      <c r="AV518" s="18">
        <f t="shared" si="1217"/>
        <v>0</v>
      </c>
      <c r="AW518" s="18">
        <f t="shared" si="1218"/>
        <v>0</v>
      </c>
      <c r="AX518" s="18">
        <f t="shared" si="1219"/>
        <v>0</v>
      </c>
      <c r="AY518" s="18">
        <f t="shared" si="1314"/>
        <v>0</v>
      </c>
      <c r="AZ518" s="18">
        <f t="shared" si="1314"/>
        <v>0</v>
      </c>
      <c r="BA518" s="18">
        <f t="shared" si="1215"/>
        <v>0</v>
      </c>
      <c r="BB518" s="18">
        <f t="shared" si="1216"/>
        <v>0</v>
      </c>
      <c r="BC518" s="18">
        <f t="shared" si="1314"/>
        <v>0</v>
      </c>
      <c r="BD518" s="18">
        <f t="shared" si="1314"/>
        <v>0</v>
      </c>
      <c r="BE518" s="18">
        <f t="shared" si="1314"/>
        <v>0</v>
      </c>
      <c r="BF518" s="18">
        <f t="shared" si="1211"/>
        <v>0</v>
      </c>
      <c r="BG518" s="18">
        <f t="shared" si="1212"/>
        <v>0</v>
      </c>
      <c r="BH518" s="18">
        <f t="shared" si="1213"/>
        <v>0</v>
      </c>
      <c r="BI518" s="18">
        <f t="shared" si="1314"/>
        <v>0</v>
      </c>
      <c r="BJ518" s="25">
        <v>0</v>
      </c>
      <c r="BK518" s="36"/>
    </row>
    <row r="519" spans="1:63" hidden="1" x14ac:dyDescent="0.3">
      <c r="A519" s="47" t="s">
        <v>95</v>
      </c>
      <c r="B519" s="43">
        <v>410</v>
      </c>
      <c r="C519" s="47" t="s">
        <v>93</v>
      </c>
      <c r="D519" s="47" t="s">
        <v>5</v>
      </c>
      <c r="E519" s="14" t="s">
        <v>448</v>
      </c>
      <c r="F519" s="18">
        <v>0</v>
      </c>
      <c r="G519" s="18">
        <v>0</v>
      </c>
      <c r="H519" s="18">
        <v>0</v>
      </c>
      <c r="I519" s="18"/>
      <c r="J519" s="18"/>
      <c r="K519" s="18"/>
      <c r="L519" s="18">
        <f t="shared" si="1309"/>
        <v>0</v>
      </c>
      <c r="M519" s="18">
        <f t="shared" si="1310"/>
        <v>0</v>
      </c>
      <c r="N519" s="18">
        <f t="shared" si="1311"/>
        <v>0</v>
      </c>
      <c r="O519" s="18"/>
      <c r="P519" s="18"/>
      <c r="Q519" s="18"/>
      <c r="R519" s="18">
        <f t="shared" si="1255"/>
        <v>0</v>
      </c>
      <c r="S519" s="18">
        <f t="shared" si="1256"/>
        <v>0</v>
      </c>
      <c r="T519" s="18">
        <f t="shared" si="1257"/>
        <v>0</v>
      </c>
      <c r="U519" s="18"/>
      <c r="V519" s="18"/>
      <c r="W519" s="18"/>
      <c r="X519" s="18">
        <f t="shared" si="1258"/>
        <v>0</v>
      </c>
      <c r="Y519" s="18">
        <f t="shared" si="1259"/>
        <v>0</v>
      </c>
      <c r="Z519" s="18">
        <f t="shared" si="1260"/>
        <v>0</v>
      </c>
      <c r="AA519" s="18"/>
      <c r="AB519" s="18"/>
      <c r="AC519" s="18"/>
      <c r="AD519" s="18">
        <f t="shared" si="1261"/>
        <v>0</v>
      </c>
      <c r="AE519" s="18">
        <f t="shared" si="1262"/>
        <v>0</v>
      </c>
      <c r="AF519" s="18">
        <f t="shared" si="1263"/>
        <v>0</v>
      </c>
      <c r="AG519" s="18"/>
      <c r="AH519" s="18">
        <f t="shared" si="1264"/>
        <v>0</v>
      </c>
      <c r="AI519" s="18">
        <f t="shared" si="1265"/>
        <v>0</v>
      </c>
      <c r="AJ519" s="18">
        <f t="shared" si="1266"/>
        <v>0</v>
      </c>
      <c r="AK519" s="18"/>
      <c r="AL519" s="18"/>
      <c r="AM519" s="18"/>
      <c r="AN519" s="18">
        <f t="shared" si="1235"/>
        <v>0</v>
      </c>
      <c r="AO519" s="18">
        <f t="shared" si="1236"/>
        <v>0</v>
      </c>
      <c r="AP519" s="18">
        <f t="shared" si="1237"/>
        <v>0</v>
      </c>
      <c r="AQ519" s="18"/>
      <c r="AR519" s="18">
        <f t="shared" si="1238"/>
        <v>0</v>
      </c>
      <c r="AS519" s="18"/>
      <c r="AT519" s="18"/>
      <c r="AU519" s="18"/>
      <c r="AV519" s="18">
        <f t="shared" si="1217"/>
        <v>0</v>
      </c>
      <c r="AW519" s="18">
        <f t="shared" si="1218"/>
        <v>0</v>
      </c>
      <c r="AX519" s="18">
        <f t="shared" si="1219"/>
        <v>0</v>
      </c>
      <c r="AY519" s="18"/>
      <c r="AZ519" s="18"/>
      <c r="BA519" s="18">
        <f t="shared" si="1215"/>
        <v>0</v>
      </c>
      <c r="BB519" s="18">
        <f t="shared" si="1216"/>
        <v>0</v>
      </c>
      <c r="BC519" s="18"/>
      <c r="BD519" s="18"/>
      <c r="BE519" s="18"/>
      <c r="BF519" s="18">
        <f t="shared" si="1211"/>
        <v>0</v>
      </c>
      <c r="BG519" s="18">
        <f t="shared" si="1212"/>
        <v>0</v>
      </c>
      <c r="BH519" s="18">
        <f t="shared" si="1213"/>
        <v>0</v>
      </c>
      <c r="BI519" s="18"/>
      <c r="BJ519" s="25">
        <v>0</v>
      </c>
      <c r="BK519" s="36"/>
    </row>
    <row r="520" spans="1:63" ht="140.4" hidden="1" x14ac:dyDescent="0.3">
      <c r="A520" s="47" t="s">
        <v>95</v>
      </c>
      <c r="B520" s="43">
        <v>460</v>
      </c>
      <c r="C520" s="47"/>
      <c r="D520" s="47"/>
      <c r="E520" s="14" t="s">
        <v>471</v>
      </c>
      <c r="F520" s="18">
        <f t="shared" ref="F520:BI520" si="1328">F521</f>
        <v>0</v>
      </c>
      <c r="G520" s="18">
        <f t="shared" si="1328"/>
        <v>0</v>
      </c>
      <c r="H520" s="18">
        <f t="shared" si="1328"/>
        <v>0</v>
      </c>
      <c r="I520" s="18">
        <f t="shared" si="1328"/>
        <v>0</v>
      </c>
      <c r="J520" s="18">
        <f t="shared" si="1328"/>
        <v>0</v>
      </c>
      <c r="K520" s="18">
        <f t="shared" si="1328"/>
        <v>0</v>
      </c>
      <c r="L520" s="18">
        <f t="shared" si="1309"/>
        <v>0</v>
      </c>
      <c r="M520" s="18">
        <f t="shared" si="1310"/>
        <v>0</v>
      </c>
      <c r="N520" s="18">
        <f t="shared" si="1311"/>
        <v>0</v>
      </c>
      <c r="O520" s="18">
        <f t="shared" si="1328"/>
        <v>0</v>
      </c>
      <c r="P520" s="18">
        <f t="shared" si="1328"/>
        <v>0</v>
      </c>
      <c r="Q520" s="18">
        <f t="shared" si="1328"/>
        <v>0</v>
      </c>
      <c r="R520" s="18">
        <f t="shared" si="1255"/>
        <v>0</v>
      </c>
      <c r="S520" s="18">
        <f t="shared" si="1256"/>
        <v>0</v>
      </c>
      <c r="T520" s="18">
        <f t="shared" si="1257"/>
        <v>0</v>
      </c>
      <c r="U520" s="18">
        <f t="shared" si="1328"/>
        <v>0</v>
      </c>
      <c r="V520" s="18">
        <f t="shared" si="1328"/>
        <v>0</v>
      </c>
      <c r="W520" s="18">
        <f t="shared" si="1328"/>
        <v>0</v>
      </c>
      <c r="X520" s="18">
        <f t="shared" si="1258"/>
        <v>0</v>
      </c>
      <c r="Y520" s="18">
        <f t="shared" si="1259"/>
        <v>0</v>
      </c>
      <c r="Z520" s="18">
        <f t="shared" si="1260"/>
        <v>0</v>
      </c>
      <c r="AA520" s="18">
        <f t="shared" si="1328"/>
        <v>0</v>
      </c>
      <c r="AB520" s="18">
        <f t="shared" si="1328"/>
        <v>0</v>
      </c>
      <c r="AC520" s="18">
        <f t="shared" si="1328"/>
        <v>0</v>
      </c>
      <c r="AD520" s="18">
        <f t="shared" si="1261"/>
        <v>0</v>
      </c>
      <c r="AE520" s="18">
        <f t="shared" si="1262"/>
        <v>0</v>
      </c>
      <c r="AF520" s="18">
        <f t="shared" si="1263"/>
        <v>0</v>
      </c>
      <c r="AG520" s="18">
        <f t="shared" si="1328"/>
        <v>0</v>
      </c>
      <c r="AH520" s="18">
        <f t="shared" si="1264"/>
        <v>0</v>
      </c>
      <c r="AI520" s="18">
        <f t="shared" si="1265"/>
        <v>0</v>
      </c>
      <c r="AJ520" s="18">
        <f t="shared" si="1266"/>
        <v>0</v>
      </c>
      <c r="AK520" s="18">
        <f t="shared" si="1328"/>
        <v>0</v>
      </c>
      <c r="AL520" s="18">
        <f t="shared" si="1328"/>
        <v>0</v>
      </c>
      <c r="AM520" s="18">
        <f t="shared" si="1328"/>
        <v>0</v>
      </c>
      <c r="AN520" s="18">
        <f t="shared" si="1235"/>
        <v>0</v>
      </c>
      <c r="AO520" s="18">
        <f t="shared" si="1236"/>
        <v>0</v>
      </c>
      <c r="AP520" s="18">
        <f t="shared" si="1237"/>
        <v>0</v>
      </c>
      <c r="AQ520" s="18">
        <f t="shared" si="1328"/>
        <v>0</v>
      </c>
      <c r="AR520" s="18">
        <f t="shared" si="1238"/>
        <v>0</v>
      </c>
      <c r="AS520" s="18">
        <f t="shared" si="1328"/>
        <v>0</v>
      </c>
      <c r="AT520" s="18">
        <f t="shared" si="1328"/>
        <v>0</v>
      </c>
      <c r="AU520" s="18">
        <f t="shared" si="1328"/>
        <v>0</v>
      </c>
      <c r="AV520" s="18">
        <f t="shared" si="1217"/>
        <v>0</v>
      </c>
      <c r="AW520" s="18">
        <f t="shared" si="1218"/>
        <v>0</v>
      </c>
      <c r="AX520" s="18">
        <f t="shared" si="1219"/>
        <v>0</v>
      </c>
      <c r="AY520" s="18">
        <f t="shared" si="1328"/>
        <v>0</v>
      </c>
      <c r="AZ520" s="18">
        <f t="shared" si="1328"/>
        <v>0</v>
      </c>
      <c r="BA520" s="18">
        <f t="shared" si="1215"/>
        <v>0</v>
      </c>
      <c r="BB520" s="18">
        <f t="shared" si="1216"/>
        <v>0</v>
      </c>
      <c r="BC520" s="18">
        <f t="shared" si="1328"/>
        <v>0</v>
      </c>
      <c r="BD520" s="18">
        <f t="shared" si="1328"/>
        <v>0</v>
      </c>
      <c r="BE520" s="18">
        <f t="shared" si="1328"/>
        <v>0</v>
      </c>
      <c r="BF520" s="18">
        <f t="shared" si="1211"/>
        <v>0</v>
      </c>
      <c r="BG520" s="18">
        <f t="shared" si="1212"/>
        <v>0</v>
      </c>
      <c r="BH520" s="18">
        <f t="shared" si="1213"/>
        <v>0</v>
      </c>
      <c r="BI520" s="18">
        <f t="shared" si="1328"/>
        <v>0</v>
      </c>
      <c r="BJ520" s="25">
        <v>0</v>
      </c>
      <c r="BK520" s="36"/>
    </row>
    <row r="521" spans="1:63" hidden="1" x14ac:dyDescent="0.3">
      <c r="A521" s="47" t="s">
        <v>95</v>
      </c>
      <c r="B521" s="43">
        <v>460</v>
      </c>
      <c r="C521" s="47" t="s">
        <v>93</v>
      </c>
      <c r="D521" s="47" t="s">
        <v>5</v>
      </c>
      <c r="E521" s="14" t="s">
        <v>448</v>
      </c>
      <c r="F521" s="18">
        <v>0</v>
      </c>
      <c r="G521" s="18">
        <v>0</v>
      </c>
      <c r="H521" s="18">
        <v>0</v>
      </c>
      <c r="I521" s="18"/>
      <c r="J521" s="18"/>
      <c r="K521" s="18"/>
      <c r="L521" s="18">
        <f t="shared" si="1309"/>
        <v>0</v>
      </c>
      <c r="M521" s="18">
        <f t="shared" si="1310"/>
        <v>0</v>
      </c>
      <c r="N521" s="18">
        <f t="shared" si="1311"/>
        <v>0</v>
      </c>
      <c r="O521" s="18"/>
      <c r="P521" s="18"/>
      <c r="Q521" s="18"/>
      <c r="R521" s="18">
        <f t="shared" si="1255"/>
        <v>0</v>
      </c>
      <c r="S521" s="18">
        <f t="shared" si="1256"/>
        <v>0</v>
      </c>
      <c r="T521" s="18">
        <f t="shared" si="1257"/>
        <v>0</v>
      </c>
      <c r="U521" s="18"/>
      <c r="V521" s="18"/>
      <c r="W521" s="18"/>
      <c r="X521" s="18">
        <f t="shared" si="1258"/>
        <v>0</v>
      </c>
      <c r="Y521" s="18">
        <f t="shared" si="1259"/>
        <v>0</v>
      </c>
      <c r="Z521" s="18">
        <f t="shared" si="1260"/>
        <v>0</v>
      </c>
      <c r="AA521" s="18"/>
      <c r="AB521" s="18"/>
      <c r="AC521" s="18"/>
      <c r="AD521" s="18">
        <f t="shared" si="1261"/>
        <v>0</v>
      </c>
      <c r="AE521" s="18">
        <f t="shared" si="1262"/>
        <v>0</v>
      </c>
      <c r="AF521" s="18">
        <f t="shared" si="1263"/>
        <v>0</v>
      </c>
      <c r="AG521" s="18"/>
      <c r="AH521" s="18">
        <f t="shared" si="1264"/>
        <v>0</v>
      </c>
      <c r="AI521" s="18">
        <f t="shared" si="1265"/>
        <v>0</v>
      </c>
      <c r="AJ521" s="18">
        <f t="shared" si="1266"/>
        <v>0</v>
      </c>
      <c r="AK521" s="18"/>
      <c r="AL521" s="18"/>
      <c r="AM521" s="18"/>
      <c r="AN521" s="18">
        <f t="shared" si="1235"/>
        <v>0</v>
      </c>
      <c r="AO521" s="18">
        <f t="shared" si="1236"/>
        <v>0</v>
      </c>
      <c r="AP521" s="18">
        <f t="shared" si="1237"/>
        <v>0</v>
      </c>
      <c r="AQ521" s="18"/>
      <c r="AR521" s="18">
        <f t="shared" si="1238"/>
        <v>0</v>
      </c>
      <c r="AS521" s="18"/>
      <c r="AT521" s="18"/>
      <c r="AU521" s="18"/>
      <c r="AV521" s="18">
        <f t="shared" si="1217"/>
        <v>0</v>
      </c>
      <c r="AW521" s="18">
        <f t="shared" si="1218"/>
        <v>0</v>
      </c>
      <c r="AX521" s="18">
        <f t="shared" si="1219"/>
        <v>0</v>
      </c>
      <c r="AY521" s="18"/>
      <c r="AZ521" s="18"/>
      <c r="BA521" s="18">
        <f t="shared" si="1215"/>
        <v>0</v>
      </c>
      <c r="BB521" s="18">
        <f t="shared" si="1216"/>
        <v>0</v>
      </c>
      <c r="BC521" s="18"/>
      <c r="BD521" s="18"/>
      <c r="BE521" s="18"/>
      <c r="BF521" s="18">
        <f t="shared" si="1211"/>
        <v>0</v>
      </c>
      <c r="BG521" s="18">
        <f t="shared" si="1212"/>
        <v>0</v>
      </c>
      <c r="BH521" s="18">
        <f t="shared" si="1213"/>
        <v>0</v>
      </c>
      <c r="BI521" s="18"/>
      <c r="BJ521" s="25">
        <v>0</v>
      </c>
      <c r="BK521" s="36"/>
    </row>
    <row r="522" spans="1:63" ht="31.2" x14ac:dyDescent="0.3">
      <c r="A522" s="51" t="s">
        <v>688</v>
      </c>
      <c r="B522" s="50"/>
      <c r="C522" s="51"/>
      <c r="D522" s="51"/>
      <c r="E522" s="14" t="s">
        <v>859</v>
      </c>
      <c r="F522" s="18">
        <f t="shared" ref="F522:BI524" si="1329">F523</f>
        <v>3500</v>
      </c>
      <c r="G522" s="18">
        <f t="shared" si="1329"/>
        <v>0</v>
      </c>
      <c r="H522" s="18">
        <f t="shared" si="1329"/>
        <v>224073.8</v>
      </c>
      <c r="I522" s="18">
        <f t="shared" si="1329"/>
        <v>0</v>
      </c>
      <c r="J522" s="18">
        <f t="shared" si="1329"/>
        <v>0</v>
      </c>
      <c r="K522" s="18">
        <f t="shared" si="1329"/>
        <v>0</v>
      </c>
      <c r="L522" s="18">
        <f t="shared" si="1309"/>
        <v>3500</v>
      </c>
      <c r="M522" s="18">
        <f t="shared" si="1310"/>
        <v>0</v>
      </c>
      <c r="N522" s="18">
        <f t="shared" si="1311"/>
        <v>224073.8</v>
      </c>
      <c r="O522" s="18">
        <f t="shared" si="1329"/>
        <v>0</v>
      </c>
      <c r="P522" s="18">
        <f t="shared" si="1329"/>
        <v>0</v>
      </c>
      <c r="Q522" s="18">
        <f t="shared" si="1329"/>
        <v>0</v>
      </c>
      <c r="R522" s="18">
        <f t="shared" si="1255"/>
        <v>3500</v>
      </c>
      <c r="S522" s="18">
        <f t="shared" si="1256"/>
        <v>0</v>
      </c>
      <c r="T522" s="18">
        <f t="shared" si="1257"/>
        <v>224073.8</v>
      </c>
      <c r="U522" s="18">
        <f t="shared" si="1329"/>
        <v>0</v>
      </c>
      <c r="V522" s="18">
        <f t="shared" si="1329"/>
        <v>0</v>
      </c>
      <c r="W522" s="18">
        <f t="shared" si="1329"/>
        <v>0</v>
      </c>
      <c r="X522" s="18">
        <f t="shared" si="1258"/>
        <v>3500</v>
      </c>
      <c r="Y522" s="18">
        <f t="shared" si="1259"/>
        <v>0</v>
      </c>
      <c r="Z522" s="18">
        <f t="shared" si="1260"/>
        <v>224073.8</v>
      </c>
      <c r="AA522" s="18">
        <f t="shared" si="1329"/>
        <v>0</v>
      </c>
      <c r="AB522" s="18">
        <f t="shared" si="1329"/>
        <v>0</v>
      </c>
      <c r="AC522" s="18">
        <f t="shared" si="1329"/>
        <v>0</v>
      </c>
      <c r="AD522" s="18">
        <f t="shared" si="1261"/>
        <v>3500</v>
      </c>
      <c r="AE522" s="18">
        <f t="shared" si="1262"/>
        <v>0</v>
      </c>
      <c r="AF522" s="18">
        <f t="shared" si="1263"/>
        <v>224073.8</v>
      </c>
      <c r="AG522" s="18">
        <f t="shared" si="1329"/>
        <v>0</v>
      </c>
      <c r="AH522" s="18">
        <f t="shared" si="1264"/>
        <v>3500</v>
      </c>
      <c r="AI522" s="18">
        <f t="shared" si="1265"/>
        <v>0</v>
      </c>
      <c r="AJ522" s="18">
        <f t="shared" si="1266"/>
        <v>224073.8</v>
      </c>
      <c r="AK522" s="18">
        <f t="shared" si="1329"/>
        <v>0</v>
      </c>
      <c r="AL522" s="18">
        <f t="shared" si="1329"/>
        <v>0</v>
      </c>
      <c r="AM522" s="18">
        <f t="shared" si="1329"/>
        <v>0</v>
      </c>
      <c r="AN522" s="18">
        <f t="shared" si="1235"/>
        <v>3500</v>
      </c>
      <c r="AO522" s="18">
        <f t="shared" si="1236"/>
        <v>0</v>
      </c>
      <c r="AP522" s="18">
        <f t="shared" si="1237"/>
        <v>224073.8</v>
      </c>
      <c r="AQ522" s="18">
        <f t="shared" si="1329"/>
        <v>0</v>
      </c>
      <c r="AR522" s="18">
        <f t="shared" si="1238"/>
        <v>3500</v>
      </c>
      <c r="AS522" s="18">
        <f t="shared" si="1329"/>
        <v>0</v>
      </c>
      <c r="AT522" s="18">
        <f t="shared" si="1329"/>
        <v>0</v>
      </c>
      <c r="AU522" s="18">
        <f t="shared" si="1329"/>
        <v>0</v>
      </c>
      <c r="AV522" s="18">
        <f t="shared" si="1217"/>
        <v>3500</v>
      </c>
      <c r="AW522" s="18">
        <f t="shared" si="1218"/>
        <v>0</v>
      </c>
      <c r="AX522" s="18">
        <f t="shared" si="1219"/>
        <v>224073.8</v>
      </c>
      <c r="AY522" s="18">
        <f t="shared" si="1329"/>
        <v>0</v>
      </c>
      <c r="AZ522" s="18">
        <f t="shared" si="1329"/>
        <v>0</v>
      </c>
      <c r="BA522" s="18">
        <f t="shared" si="1215"/>
        <v>3500</v>
      </c>
      <c r="BB522" s="18">
        <f t="shared" si="1216"/>
        <v>0</v>
      </c>
      <c r="BC522" s="18">
        <f t="shared" si="1329"/>
        <v>0</v>
      </c>
      <c r="BD522" s="18">
        <f t="shared" si="1329"/>
        <v>0</v>
      </c>
      <c r="BE522" s="18">
        <f t="shared" si="1329"/>
        <v>0</v>
      </c>
      <c r="BF522" s="18">
        <f t="shared" si="1211"/>
        <v>3500</v>
      </c>
      <c r="BG522" s="18">
        <f t="shared" si="1212"/>
        <v>0</v>
      </c>
      <c r="BH522" s="18">
        <f t="shared" si="1213"/>
        <v>224073.8</v>
      </c>
      <c r="BI522" s="18">
        <f t="shared" si="1329"/>
        <v>0</v>
      </c>
      <c r="BJ522" s="25"/>
      <c r="BK522" s="36"/>
    </row>
    <row r="523" spans="1:63" ht="46.8" x14ac:dyDescent="0.3">
      <c r="A523" s="51" t="s">
        <v>688</v>
      </c>
      <c r="B523" s="50">
        <v>400</v>
      </c>
      <c r="C523" s="51"/>
      <c r="D523" s="51"/>
      <c r="E523" s="14" t="s">
        <v>457</v>
      </c>
      <c r="F523" s="18">
        <f t="shared" si="1329"/>
        <v>3500</v>
      </c>
      <c r="G523" s="18">
        <f t="shared" si="1329"/>
        <v>0</v>
      </c>
      <c r="H523" s="18">
        <f t="shared" si="1329"/>
        <v>224073.8</v>
      </c>
      <c r="I523" s="18">
        <f t="shared" si="1329"/>
        <v>0</v>
      </c>
      <c r="J523" s="18">
        <f t="shared" si="1329"/>
        <v>0</v>
      </c>
      <c r="K523" s="18">
        <f t="shared" si="1329"/>
        <v>0</v>
      </c>
      <c r="L523" s="18">
        <f t="shared" si="1309"/>
        <v>3500</v>
      </c>
      <c r="M523" s="18">
        <f t="shared" si="1310"/>
        <v>0</v>
      </c>
      <c r="N523" s="18">
        <f t="shared" si="1311"/>
        <v>224073.8</v>
      </c>
      <c r="O523" s="18">
        <f t="shared" si="1329"/>
        <v>0</v>
      </c>
      <c r="P523" s="18">
        <f t="shared" si="1329"/>
        <v>0</v>
      </c>
      <c r="Q523" s="18">
        <f t="shared" si="1329"/>
        <v>0</v>
      </c>
      <c r="R523" s="18">
        <f t="shared" si="1255"/>
        <v>3500</v>
      </c>
      <c r="S523" s="18">
        <f t="shared" si="1256"/>
        <v>0</v>
      </c>
      <c r="T523" s="18">
        <f t="shared" si="1257"/>
        <v>224073.8</v>
      </c>
      <c r="U523" s="18">
        <f t="shared" si="1329"/>
        <v>0</v>
      </c>
      <c r="V523" s="18">
        <f t="shared" si="1329"/>
        <v>0</v>
      </c>
      <c r="W523" s="18">
        <f t="shared" si="1329"/>
        <v>0</v>
      </c>
      <c r="X523" s="18">
        <f t="shared" si="1258"/>
        <v>3500</v>
      </c>
      <c r="Y523" s="18">
        <f t="shared" si="1259"/>
        <v>0</v>
      </c>
      <c r="Z523" s="18">
        <f t="shared" si="1260"/>
        <v>224073.8</v>
      </c>
      <c r="AA523" s="18">
        <f t="shared" si="1329"/>
        <v>0</v>
      </c>
      <c r="AB523" s="18">
        <f t="shared" si="1329"/>
        <v>0</v>
      </c>
      <c r="AC523" s="18">
        <f t="shared" si="1329"/>
        <v>0</v>
      </c>
      <c r="AD523" s="18">
        <f t="shared" si="1261"/>
        <v>3500</v>
      </c>
      <c r="AE523" s="18">
        <f t="shared" si="1262"/>
        <v>0</v>
      </c>
      <c r="AF523" s="18">
        <f t="shared" si="1263"/>
        <v>224073.8</v>
      </c>
      <c r="AG523" s="18">
        <f t="shared" si="1329"/>
        <v>0</v>
      </c>
      <c r="AH523" s="18">
        <f t="shared" si="1264"/>
        <v>3500</v>
      </c>
      <c r="AI523" s="18">
        <f t="shared" si="1265"/>
        <v>0</v>
      </c>
      <c r="AJ523" s="18">
        <f t="shared" si="1266"/>
        <v>224073.8</v>
      </c>
      <c r="AK523" s="18">
        <f t="shared" si="1329"/>
        <v>0</v>
      </c>
      <c r="AL523" s="18">
        <f t="shared" si="1329"/>
        <v>0</v>
      </c>
      <c r="AM523" s="18">
        <f t="shared" si="1329"/>
        <v>0</v>
      </c>
      <c r="AN523" s="18">
        <f t="shared" si="1235"/>
        <v>3500</v>
      </c>
      <c r="AO523" s="18">
        <f t="shared" si="1236"/>
        <v>0</v>
      </c>
      <c r="AP523" s="18">
        <f t="shared" si="1237"/>
        <v>224073.8</v>
      </c>
      <c r="AQ523" s="18">
        <f t="shared" si="1329"/>
        <v>0</v>
      </c>
      <c r="AR523" s="18">
        <f t="shared" si="1238"/>
        <v>3500</v>
      </c>
      <c r="AS523" s="18">
        <f t="shared" si="1329"/>
        <v>0</v>
      </c>
      <c r="AT523" s="18">
        <f t="shared" si="1329"/>
        <v>0</v>
      </c>
      <c r="AU523" s="18">
        <f t="shared" si="1329"/>
        <v>0</v>
      </c>
      <c r="AV523" s="18">
        <f t="shared" si="1217"/>
        <v>3500</v>
      </c>
      <c r="AW523" s="18">
        <f t="shared" si="1218"/>
        <v>0</v>
      </c>
      <c r="AX523" s="18">
        <f t="shared" si="1219"/>
        <v>224073.8</v>
      </c>
      <c r="AY523" s="18">
        <f t="shared" si="1329"/>
        <v>0</v>
      </c>
      <c r="AZ523" s="18">
        <f t="shared" si="1329"/>
        <v>0</v>
      </c>
      <c r="BA523" s="18">
        <f t="shared" si="1215"/>
        <v>3500</v>
      </c>
      <c r="BB523" s="18">
        <f t="shared" si="1216"/>
        <v>0</v>
      </c>
      <c r="BC523" s="18">
        <f t="shared" si="1329"/>
        <v>0</v>
      </c>
      <c r="BD523" s="18">
        <f t="shared" si="1329"/>
        <v>0</v>
      </c>
      <c r="BE523" s="18">
        <f t="shared" si="1329"/>
        <v>0</v>
      </c>
      <c r="BF523" s="18">
        <f t="shared" si="1211"/>
        <v>3500</v>
      </c>
      <c r="BG523" s="18">
        <f t="shared" si="1212"/>
        <v>0</v>
      </c>
      <c r="BH523" s="18">
        <f t="shared" si="1213"/>
        <v>224073.8</v>
      </c>
      <c r="BI523" s="18">
        <f t="shared" si="1329"/>
        <v>0</v>
      </c>
      <c r="BJ523" s="25"/>
      <c r="BK523" s="36"/>
    </row>
    <row r="524" spans="1:63" x14ac:dyDescent="0.3">
      <c r="A524" s="51" t="s">
        <v>688</v>
      </c>
      <c r="B524" s="50">
        <v>410</v>
      </c>
      <c r="C524" s="51"/>
      <c r="D524" s="51"/>
      <c r="E524" s="14" t="s">
        <v>470</v>
      </c>
      <c r="F524" s="18">
        <f t="shared" si="1329"/>
        <v>3500</v>
      </c>
      <c r="G524" s="18">
        <f t="shared" si="1329"/>
        <v>0</v>
      </c>
      <c r="H524" s="18">
        <f t="shared" si="1329"/>
        <v>224073.8</v>
      </c>
      <c r="I524" s="18">
        <f t="shared" si="1329"/>
        <v>0</v>
      </c>
      <c r="J524" s="18">
        <f t="shared" si="1329"/>
        <v>0</v>
      </c>
      <c r="K524" s="18">
        <f t="shared" si="1329"/>
        <v>0</v>
      </c>
      <c r="L524" s="18">
        <f t="shared" si="1309"/>
        <v>3500</v>
      </c>
      <c r="M524" s="18">
        <f t="shared" si="1310"/>
        <v>0</v>
      </c>
      <c r="N524" s="18">
        <f t="shared" si="1311"/>
        <v>224073.8</v>
      </c>
      <c r="O524" s="18">
        <f t="shared" si="1329"/>
        <v>0</v>
      </c>
      <c r="P524" s="18">
        <f t="shared" si="1329"/>
        <v>0</v>
      </c>
      <c r="Q524" s="18">
        <f t="shared" si="1329"/>
        <v>0</v>
      </c>
      <c r="R524" s="18">
        <f t="shared" si="1255"/>
        <v>3500</v>
      </c>
      <c r="S524" s="18">
        <f t="shared" si="1256"/>
        <v>0</v>
      </c>
      <c r="T524" s="18">
        <f t="shared" si="1257"/>
        <v>224073.8</v>
      </c>
      <c r="U524" s="18">
        <f t="shared" si="1329"/>
        <v>0</v>
      </c>
      <c r="V524" s="18">
        <f t="shared" si="1329"/>
        <v>0</v>
      </c>
      <c r="W524" s="18">
        <f t="shared" si="1329"/>
        <v>0</v>
      </c>
      <c r="X524" s="18">
        <f t="shared" si="1258"/>
        <v>3500</v>
      </c>
      <c r="Y524" s="18">
        <f t="shared" si="1259"/>
        <v>0</v>
      </c>
      <c r="Z524" s="18">
        <f t="shared" si="1260"/>
        <v>224073.8</v>
      </c>
      <c r="AA524" s="18">
        <f t="shared" si="1329"/>
        <v>0</v>
      </c>
      <c r="AB524" s="18">
        <f t="shared" si="1329"/>
        <v>0</v>
      </c>
      <c r="AC524" s="18">
        <f t="shared" si="1329"/>
        <v>0</v>
      </c>
      <c r="AD524" s="18">
        <f t="shared" si="1261"/>
        <v>3500</v>
      </c>
      <c r="AE524" s="18">
        <f t="shared" si="1262"/>
        <v>0</v>
      </c>
      <c r="AF524" s="18">
        <f t="shared" si="1263"/>
        <v>224073.8</v>
      </c>
      <c r="AG524" s="18">
        <f t="shared" si="1329"/>
        <v>0</v>
      </c>
      <c r="AH524" s="18">
        <f t="shared" si="1264"/>
        <v>3500</v>
      </c>
      <c r="AI524" s="18">
        <f t="shared" si="1265"/>
        <v>0</v>
      </c>
      <c r="AJ524" s="18">
        <f t="shared" si="1266"/>
        <v>224073.8</v>
      </c>
      <c r="AK524" s="18">
        <f t="shared" si="1329"/>
        <v>0</v>
      </c>
      <c r="AL524" s="18">
        <f t="shared" si="1329"/>
        <v>0</v>
      </c>
      <c r="AM524" s="18">
        <f t="shared" si="1329"/>
        <v>0</v>
      </c>
      <c r="AN524" s="18">
        <f t="shared" si="1235"/>
        <v>3500</v>
      </c>
      <c r="AO524" s="18">
        <f t="shared" si="1236"/>
        <v>0</v>
      </c>
      <c r="AP524" s="18">
        <f t="shared" si="1237"/>
        <v>224073.8</v>
      </c>
      <c r="AQ524" s="18">
        <f t="shared" si="1329"/>
        <v>0</v>
      </c>
      <c r="AR524" s="18">
        <f t="shared" si="1238"/>
        <v>3500</v>
      </c>
      <c r="AS524" s="18">
        <f t="shared" si="1329"/>
        <v>0</v>
      </c>
      <c r="AT524" s="18">
        <f t="shared" si="1329"/>
        <v>0</v>
      </c>
      <c r="AU524" s="18">
        <f t="shared" si="1329"/>
        <v>0</v>
      </c>
      <c r="AV524" s="18">
        <f t="shared" si="1217"/>
        <v>3500</v>
      </c>
      <c r="AW524" s="18">
        <f t="shared" si="1218"/>
        <v>0</v>
      </c>
      <c r="AX524" s="18">
        <f t="shared" si="1219"/>
        <v>224073.8</v>
      </c>
      <c r="AY524" s="18">
        <f t="shared" si="1329"/>
        <v>0</v>
      </c>
      <c r="AZ524" s="18">
        <f t="shared" si="1329"/>
        <v>0</v>
      </c>
      <c r="BA524" s="18">
        <f t="shared" si="1215"/>
        <v>3500</v>
      </c>
      <c r="BB524" s="18">
        <f t="shared" si="1216"/>
        <v>0</v>
      </c>
      <c r="BC524" s="18">
        <f t="shared" si="1329"/>
        <v>0</v>
      </c>
      <c r="BD524" s="18">
        <f t="shared" si="1329"/>
        <v>0</v>
      </c>
      <c r="BE524" s="18">
        <f t="shared" si="1329"/>
        <v>0</v>
      </c>
      <c r="BF524" s="18">
        <f t="shared" si="1211"/>
        <v>3500</v>
      </c>
      <c r="BG524" s="18">
        <f t="shared" si="1212"/>
        <v>0</v>
      </c>
      <c r="BH524" s="18">
        <f t="shared" si="1213"/>
        <v>224073.8</v>
      </c>
      <c r="BI524" s="18">
        <f t="shared" si="1329"/>
        <v>0</v>
      </c>
      <c r="BJ524" s="25"/>
      <c r="BK524" s="36"/>
    </row>
    <row r="525" spans="1:63" x14ac:dyDescent="0.3">
      <c r="A525" s="51" t="s">
        <v>688</v>
      </c>
      <c r="B525" s="50">
        <v>410</v>
      </c>
      <c r="C525" s="51" t="s">
        <v>93</v>
      </c>
      <c r="D525" s="51" t="s">
        <v>5</v>
      </c>
      <c r="E525" s="14" t="s">
        <v>448</v>
      </c>
      <c r="F525" s="18">
        <v>3500</v>
      </c>
      <c r="G525" s="18">
        <v>0</v>
      </c>
      <c r="H525" s="18">
        <v>224073.8</v>
      </c>
      <c r="I525" s="18"/>
      <c r="J525" s="18"/>
      <c r="K525" s="18"/>
      <c r="L525" s="18">
        <f t="shared" si="1309"/>
        <v>3500</v>
      </c>
      <c r="M525" s="18">
        <f t="shared" si="1310"/>
        <v>0</v>
      </c>
      <c r="N525" s="18">
        <f t="shared" si="1311"/>
        <v>224073.8</v>
      </c>
      <c r="O525" s="18"/>
      <c r="P525" s="18"/>
      <c r="Q525" s="18"/>
      <c r="R525" s="18">
        <f t="shared" si="1255"/>
        <v>3500</v>
      </c>
      <c r="S525" s="18">
        <f t="shared" si="1256"/>
        <v>0</v>
      </c>
      <c r="T525" s="18">
        <f t="shared" si="1257"/>
        <v>224073.8</v>
      </c>
      <c r="U525" s="18"/>
      <c r="V525" s="18"/>
      <c r="W525" s="18"/>
      <c r="X525" s="18">
        <f t="shared" si="1258"/>
        <v>3500</v>
      </c>
      <c r="Y525" s="18">
        <f t="shared" si="1259"/>
        <v>0</v>
      </c>
      <c r="Z525" s="18">
        <f t="shared" si="1260"/>
        <v>224073.8</v>
      </c>
      <c r="AA525" s="18"/>
      <c r="AB525" s="18"/>
      <c r="AC525" s="18"/>
      <c r="AD525" s="18">
        <f t="shared" si="1261"/>
        <v>3500</v>
      </c>
      <c r="AE525" s="18">
        <f t="shared" si="1262"/>
        <v>0</v>
      </c>
      <c r="AF525" s="18">
        <f t="shared" si="1263"/>
        <v>224073.8</v>
      </c>
      <c r="AG525" s="18"/>
      <c r="AH525" s="18">
        <f t="shared" si="1264"/>
        <v>3500</v>
      </c>
      <c r="AI525" s="18">
        <f t="shared" si="1265"/>
        <v>0</v>
      </c>
      <c r="AJ525" s="18">
        <f t="shared" si="1266"/>
        <v>224073.8</v>
      </c>
      <c r="AK525" s="18"/>
      <c r="AL525" s="18"/>
      <c r="AM525" s="18"/>
      <c r="AN525" s="18">
        <f t="shared" si="1235"/>
        <v>3500</v>
      </c>
      <c r="AO525" s="18">
        <f t="shared" si="1236"/>
        <v>0</v>
      </c>
      <c r="AP525" s="18">
        <f t="shared" si="1237"/>
        <v>224073.8</v>
      </c>
      <c r="AQ525" s="18"/>
      <c r="AR525" s="18">
        <f t="shared" si="1238"/>
        <v>3500</v>
      </c>
      <c r="AS525" s="18"/>
      <c r="AT525" s="18"/>
      <c r="AU525" s="18"/>
      <c r="AV525" s="18">
        <f t="shared" si="1217"/>
        <v>3500</v>
      </c>
      <c r="AW525" s="18">
        <f t="shared" si="1218"/>
        <v>0</v>
      </c>
      <c r="AX525" s="18">
        <f t="shared" si="1219"/>
        <v>224073.8</v>
      </c>
      <c r="AY525" s="18"/>
      <c r="AZ525" s="18"/>
      <c r="BA525" s="18">
        <f t="shared" si="1215"/>
        <v>3500</v>
      </c>
      <c r="BB525" s="18">
        <f t="shared" si="1216"/>
        <v>0</v>
      </c>
      <c r="BC525" s="18"/>
      <c r="BD525" s="18"/>
      <c r="BE525" s="18"/>
      <c r="BF525" s="18">
        <f t="shared" si="1211"/>
        <v>3500</v>
      </c>
      <c r="BG525" s="18">
        <f t="shared" si="1212"/>
        <v>0</v>
      </c>
      <c r="BH525" s="18">
        <f t="shared" si="1213"/>
        <v>224073.8</v>
      </c>
      <c r="BI525" s="18"/>
      <c r="BJ525" s="25"/>
      <c r="BK525" s="36"/>
    </row>
    <row r="526" spans="1:63" ht="46.8" x14ac:dyDescent="0.3">
      <c r="A526" s="51" t="s">
        <v>689</v>
      </c>
      <c r="B526" s="50"/>
      <c r="C526" s="51"/>
      <c r="D526" s="51"/>
      <c r="E526" s="14" t="s">
        <v>1092</v>
      </c>
      <c r="F526" s="18">
        <f t="shared" ref="F526:BI528" si="1330">F527</f>
        <v>0</v>
      </c>
      <c r="G526" s="18">
        <f t="shared" si="1330"/>
        <v>99857.7</v>
      </c>
      <c r="H526" s="18">
        <f t="shared" si="1330"/>
        <v>0</v>
      </c>
      <c r="I526" s="18">
        <f t="shared" si="1330"/>
        <v>0</v>
      </c>
      <c r="J526" s="18">
        <f t="shared" si="1330"/>
        <v>0</v>
      </c>
      <c r="K526" s="18">
        <f t="shared" si="1330"/>
        <v>0</v>
      </c>
      <c r="L526" s="18">
        <f t="shared" si="1309"/>
        <v>0</v>
      </c>
      <c r="M526" s="18">
        <f t="shared" si="1310"/>
        <v>99857.7</v>
      </c>
      <c r="N526" s="18">
        <f t="shared" si="1311"/>
        <v>0</v>
      </c>
      <c r="O526" s="18">
        <f t="shared" si="1330"/>
        <v>0</v>
      </c>
      <c r="P526" s="18">
        <f t="shared" si="1330"/>
        <v>0</v>
      </c>
      <c r="Q526" s="18">
        <f t="shared" si="1330"/>
        <v>0</v>
      </c>
      <c r="R526" s="18">
        <f t="shared" si="1255"/>
        <v>0</v>
      </c>
      <c r="S526" s="18">
        <f t="shared" si="1256"/>
        <v>99857.7</v>
      </c>
      <c r="T526" s="18">
        <f t="shared" si="1257"/>
        <v>0</v>
      </c>
      <c r="U526" s="18">
        <f t="shared" si="1330"/>
        <v>0</v>
      </c>
      <c r="V526" s="18">
        <f t="shared" si="1330"/>
        <v>0</v>
      </c>
      <c r="W526" s="18">
        <f t="shared" si="1330"/>
        <v>0</v>
      </c>
      <c r="X526" s="18">
        <f t="shared" si="1258"/>
        <v>0</v>
      </c>
      <c r="Y526" s="18">
        <f t="shared" si="1259"/>
        <v>99857.7</v>
      </c>
      <c r="Z526" s="18">
        <f t="shared" si="1260"/>
        <v>0</v>
      </c>
      <c r="AA526" s="18">
        <f t="shared" si="1330"/>
        <v>0</v>
      </c>
      <c r="AB526" s="18">
        <f t="shared" si="1330"/>
        <v>0</v>
      </c>
      <c r="AC526" s="18">
        <f t="shared" si="1330"/>
        <v>0</v>
      </c>
      <c r="AD526" s="18">
        <f t="shared" si="1261"/>
        <v>0</v>
      </c>
      <c r="AE526" s="18">
        <f t="shared" si="1262"/>
        <v>99857.7</v>
      </c>
      <c r="AF526" s="18">
        <f t="shared" si="1263"/>
        <v>0</v>
      </c>
      <c r="AG526" s="18">
        <f t="shared" si="1330"/>
        <v>0</v>
      </c>
      <c r="AH526" s="18">
        <f t="shared" si="1264"/>
        <v>0</v>
      </c>
      <c r="AI526" s="18">
        <f t="shared" si="1265"/>
        <v>99857.7</v>
      </c>
      <c r="AJ526" s="18">
        <f t="shared" si="1266"/>
        <v>0</v>
      </c>
      <c r="AK526" s="18">
        <f t="shared" si="1330"/>
        <v>0</v>
      </c>
      <c r="AL526" s="18">
        <f t="shared" si="1330"/>
        <v>0</v>
      </c>
      <c r="AM526" s="18">
        <f t="shared" si="1330"/>
        <v>0</v>
      </c>
      <c r="AN526" s="18">
        <f t="shared" si="1235"/>
        <v>0</v>
      </c>
      <c r="AO526" s="18">
        <f t="shared" si="1236"/>
        <v>99857.7</v>
      </c>
      <c r="AP526" s="18">
        <f t="shared" si="1237"/>
        <v>0</v>
      </c>
      <c r="AQ526" s="18">
        <f t="shared" si="1330"/>
        <v>0</v>
      </c>
      <c r="AR526" s="18">
        <f t="shared" si="1238"/>
        <v>0</v>
      </c>
      <c r="AS526" s="18">
        <f t="shared" si="1330"/>
        <v>0</v>
      </c>
      <c r="AT526" s="18">
        <f t="shared" si="1330"/>
        <v>0</v>
      </c>
      <c r="AU526" s="18">
        <f t="shared" si="1330"/>
        <v>0</v>
      </c>
      <c r="AV526" s="18">
        <f t="shared" si="1217"/>
        <v>0</v>
      </c>
      <c r="AW526" s="18">
        <f t="shared" si="1218"/>
        <v>99857.7</v>
      </c>
      <c r="AX526" s="18">
        <f t="shared" si="1219"/>
        <v>0</v>
      </c>
      <c r="AY526" s="18">
        <f t="shared" si="1330"/>
        <v>0</v>
      </c>
      <c r="AZ526" s="18">
        <f t="shared" si="1330"/>
        <v>0</v>
      </c>
      <c r="BA526" s="18">
        <f t="shared" si="1215"/>
        <v>0</v>
      </c>
      <c r="BB526" s="18">
        <f t="shared" si="1216"/>
        <v>99857.7</v>
      </c>
      <c r="BC526" s="18">
        <f t="shared" si="1330"/>
        <v>0</v>
      </c>
      <c r="BD526" s="18">
        <f t="shared" si="1330"/>
        <v>0</v>
      </c>
      <c r="BE526" s="18">
        <f t="shared" si="1330"/>
        <v>0</v>
      </c>
      <c r="BF526" s="18">
        <f t="shared" si="1211"/>
        <v>0</v>
      </c>
      <c r="BG526" s="18">
        <f t="shared" si="1212"/>
        <v>99857.7</v>
      </c>
      <c r="BH526" s="18">
        <f t="shared" si="1213"/>
        <v>0</v>
      </c>
      <c r="BI526" s="18">
        <f t="shared" si="1330"/>
        <v>0</v>
      </c>
      <c r="BJ526" s="25"/>
      <c r="BK526" s="36"/>
    </row>
    <row r="527" spans="1:63" ht="46.8" x14ac:dyDescent="0.3">
      <c r="A527" s="51" t="s">
        <v>689</v>
      </c>
      <c r="B527" s="50">
        <v>400</v>
      </c>
      <c r="C527" s="51"/>
      <c r="D527" s="51"/>
      <c r="E527" s="14" t="s">
        <v>457</v>
      </c>
      <c r="F527" s="18">
        <f t="shared" si="1330"/>
        <v>0</v>
      </c>
      <c r="G527" s="18">
        <f t="shared" si="1330"/>
        <v>99857.7</v>
      </c>
      <c r="H527" s="18">
        <f t="shared" si="1330"/>
        <v>0</v>
      </c>
      <c r="I527" s="18">
        <f t="shared" si="1330"/>
        <v>0</v>
      </c>
      <c r="J527" s="18">
        <f t="shared" si="1330"/>
        <v>0</v>
      </c>
      <c r="K527" s="18">
        <f t="shared" si="1330"/>
        <v>0</v>
      </c>
      <c r="L527" s="18">
        <f t="shared" si="1309"/>
        <v>0</v>
      </c>
      <c r="M527" s="18">
        <f t="shared" si="1310"/>
        <v>99857.7</v>
      </c>
      <c r="N527" s="18">
        <f t="shared" si="1311"/>
        <v>0</v>
      </c>
      <c r="O527" s="18">
        <f t="shared" si="1330"/>
        <v>0</v>
      </c>
      <c r="P527" s="18">
        <f t="shared" si="1330"/>
        <v>0</v>
      </c>
      <c r="Q527" s="18">
        <f t="shared" si="1330"/>
        <v>0</v>
      </c>
      <c r="R527" s="18">
        <f t="shared" si="1255"/>
        <v>0</v>
      </c>
      <c r="S527" s="18">
        <f t="shared" si="1256"/>
        <v>99857.7</v>
      </c>
      <c r="T527" s="18">
        <f t="shared" si="1257"/>
        <v>0</v>
      </c>
      <c r="U527" s="18">
        <f t="shared" si="1330"/>
        <v>0</v>
      </c>
      <c r="V527" s="18">
        <f t="shared" si="1330"/>
        <v>0</v>
      </c>
      <c r="W527" s="18">
        <f t="shared" si="1330"/>
        <v>0</v>
      </c>
      <c r="X527" s="18">
        <f t="shared" si="1258"/>
        <v>0</v>
      </c>
      <c r="Y527" s="18">
        <f t="shared" si="1259"/>
        <v>99857.7</v>
      </c>
      <c r="Z527" s="18">
        <f t="shared" si="1260"/>
        <v>0</v>
      </c>
      <c r="AA527" s="18">
        <f t="shared" si="1330"/>
        <v>0</v>
      </c>
      <c r="AB527" s="18">
        <f t="shared" si="1330"/>
        <v>0</v>
      </c>
      <c r="AC527" s="18">
        <f t="shared" si="1330"/>
        <v>0</v>
      </c>
      <c r="AD527" s="18">
        <f t="shared" si="1261"/>
        <v>0</v>
      </c>
      <c r="AE527" s="18">
        <f t="shared" si="1262"/>
        <v>99857.7</v>
      </c>
      <c r="AF527" s="18">
        <f t="shared" si="1263"/>
        <v>0</v>
      </c>
      <c r="AG527" s="18">
        <f t="shared" si="1330"/>
        <v>0</v>
      </c>
      <c r="AH527" s="18">
        <f t="shared" si="1264"/>
        <v>0</v>
      </c>
      <c r="AI527" s="18">
        <f t="shared" si="1265"/>
        <v>99857.7</v>
      </c>
      <c r="AJ527" s="18">
        <f t="shared" si="1266"/>
        <v>0</v>
      </c>
      <c r="AK527" s="18">
        <f t="shared" si="1330"/>
        <v>0</v>
      </c>
      <c r="AL527" s="18">
        <f t="shared" si="1330"/>
        <v>0</v>
      </c>
      <c r="AM527" s="18">
        <f t="shared" si="1330"/>
        <v>0</v>
      </c>
      <c r="AN527" s="18">
        <f t="shared" si="1235"/>
        <v>0</v>
      </c>
      <c r="AO527" s="18">
        <f t="shared" si="1236"/>
        <v>99857.7</v>
      </c>
      <c r="AP527" s="18">
        <f t="shared" si="1237"/>
        <v>0</v>
      </c>
      <c r="AQ527" s="18">
        <f t="shared" si="1330"/>
        <v>0</v>
      </c>
      <c r="AR527" s="18">
        <f t="shared" si="1238"/>
        <v>0</v>
      </c>
      <c r="AS527" s="18">
        <f t="shared" si="1330"/>
        <v>0</v>
      </c>
      <c r="AT527" s="18">
        <f t="shared" si="1330"/>
        <v>0</v>
      </c>
      <c r="AU527" s="18">
        <f t="shared" si="1330"/>
        <v>0</v>
      </c>
      <c r="AV527" s="18">
        <f t="shared" si="1217"/>
        <v>0</v>
      </c>
      <c r="AW527" s="18">
        <f t="shared" si="1218"/>
        <v>99857.7</v>
      </c>
      <c r="AX527" s="18">
        <f t="shared" si="1219"/>
        <v>0</v>
      </c>
      <c r="AY527" s="18">
        <f t="shared" si="1330"/>
        <v>0</v>
      </c>
      <c r="AZ527" s="18">
        <f t="shared" si="1330"/>
        <v>0</v>
      </c>
      <c r="BA527" s="18">
        <f t="shared" si="1215"/>
        <v>0</v>
      </c>
      <c r="BB527" s="18">
        <f t="shared" si="1216"/>
        <v>99857.7</v>
      </c>
      <c r="BC527" s="18">
        <f t="shared" si="1330"/>
        <v>0</v>
      </c>
      <c r="BD527" s="18">
        <f t="shared" si="1330"/>
        <v>0</v>
      </c>
      <c r="BE527" s="18">
        <f t="shared" si="1330"/>
        <v>0</v>
      </c>
      <c r="BF527" s="18">
        <f t="shared" si="1211"/>
        <v>0</v>
      </c>
      <c r="BG527" s="18">
        <f t="shared" si="1212"/>
        <v>99857.7</v>
      </c>
      <c r="BH527" s="18">
        <f t="shared" si="1213"/>
        <v>0</v>
      </c>
      <c r="BI527" s="18">
        <f t="shared" si="1330"/>
        <v>0</v>
      </c>
      <c r="BJ527" s="25"/>
      <c r="BK527" s="36"/>
    </row>
    <row r="528" spans="1:63" x14ac:dyDescent="0.3">
      <c r="A528" s="51" t="s">
        <v>689</v>
      </c>
      <c r="B528" s="50">
        <v>410</v>
      </c>
      <c r="C528" s="51"/>
      <c r="D528" s="51"/>
      <c r="E528" s="14" t="s">
        <v>470</v>
      </c>
      <c r="F528" s="18">
        <f t="shared" si="1330"/>
        <v>0</v>
      </c>
      <c r="G528" s="18">
        <f t="shared" si="1330"/>
        <v>99857.7</v>
      </c>
      <c r="H528" s="18">
        <f t="shared" si="1330"/>
        <v>0</v>
      </c>
      <c r="I528" s="18">
        <f t="shared" si="1330"/>
        <v>0</v>
      </c>
      <c r="J528" s="18">
        <f t="shared" si="1330"/>
        <v>0</v>
      </c>
      <c r="K528" s="18">
        <f t="shared" si="1330"/>
        <v>0</v>
      </c>
      <c r="L528" s="18">
        <f t="shared" si="1309"/>
        <v>0</v>
      </c>
      <c r="M528" s="18">
        <f t="shared" si="1310"/>
        <v>99857.7</v>
      </c>
      <c r="N528" s="18">
        <f t="shared" si="1311"/>
        <v>0</v>
      </c>
      <c r="O528" s="18">
        <f t="shared" si="1330"/>
        <v>0</v>
      </c>
      <c r="P528" s="18">
        <f t="shared" si="1330"/>
        <v>0</v>
      </c>
      <c r="Q528" s="18">
        <f t="shared" si="1330"/>
        <v>0</v>
      </c>
      <c r="R528" s="18">
        <f t="shared" si="1255"/>
        <v>0</v>
      </c>
      <c r="S528" s="18">
        <f t="shared" si="1256"/>
        <v>99857.7</v>
      </c>
      <c r="T528" s="18">
        <f t="shared" si="1257"/>
        <v>0</v>
      </c>
      <c r="U528" s="18">
        <f t="shared" si="1330"/>
        <v>0</v>
      </c>
      <c r="V528" s="18">
        <f t="shared" si="1330"/>
        <v>0</v>
      </c>
      <c r="W528" s="18">
        <f t="shared" si="1330"/>
        <v>0</v>
      </c>
      <c r="X528" s="18">
        <f t="shared" si="1258"/>
        <v>0</v>
      </c>
      <c r="Y528" s="18">
        <f t="shared" si="1259"/>
        <v>99857.7</v>
      </c>
      <c r="Z528" s="18">
        <f t="shared" si="1260"/>
        <v>0</v>
      </c>
      <c r="AA528" s="18">
        <f t="shared" si="1330"/>
        <v>0</v>
      </c>
      <c r="AB528" s="18">
        <f t="shared" si="1330"/>
        <v>0</v>
      </c>
      <c r="AC528" s="18">
        <f t="shared" si="1330"/>
        <v>0</v>
      </c>
      <c r="AD528" s="18">
        <f t="shared" si="1261"/>
        <v>0</v>
      </c>
      <c r="AE528" s="18">
        <f t="shared" si="1262"/>
        <v>99857.7</v>
      </c>
      <c r="AF528" s="18">
        <f t="shared" si="1263"/>
        <v>0</v>
      </c>
      <c r="AG528" s="18">
        <f t="shared" si="1330"/>
        <v>0</v>
      </c>
      <c r="AH528" s="18">
        <f t="shared" si="1264"/>
        <v>0</v>
      </c>
      <c r="AI528" s="18">
        <f t="shared" si="1265"/>
        <v>99857.7</v>
      </c>
      <c r="AJ528" s="18">
        <f t="shared" si="1266"/>
        <v>0</v>
      </c>
      <c r="AK528" s="18">
        <f t="shared" si="1330"/>
        <v>0</v>
      </c>
      <c r="AL528" s="18">
        <f t="shared" si="1330"/>
        <v>0</v>
      </c>
      <c r="AM528" s="18">
        <f t="shared" si="1330"/>
        <v>0</v>
      </c>
      <c r="AN528" s="18">
        <f t="shared" si="1235"/>
        <v>0</v>
      </c>
      <c r="AO528" s="18">
        <f t="shared" si="1236"/>
        <v>99857.7</v>
      </c>
      <c r="AP528" s="18">
        <f t="shared" si="1237"/>
        <v>0</v>
      </c>
      <c r="AQ528" s="18">
        <f t="shared" si="1330"/>
        <v>0</v>
      </c>
      <c r="AR528" s="18">
        <f t="shared" si="1238"/>
        <v>0</v>
      </c>
      <c r="AS528" s="18">
        <f t="shared" si="1330"/>
        <v>0</v>
      </c>
      <c r="AT528" s="18">
        <f t="shared" si="1330"/>
        <v>0</v>
      </c>
      <c r="AU528" s="18">
        <f t="shared" si="1330"/>
        <v>0</v>
      </c>
      <c r="AV528" s="18">
        <f t="shared" si="1217"/>
        <v>0</v>
      </c>
      <c r="AW528" s="18">
        <f t="shared" si="1218"/>
        <v>99857.7</v>
      </c>
      <c r="AX528" s="18">
        <f t="shared" si="1219"/>
        <v>0</v>
      </c>
      <c r="AY528" s="18">
        <f t="shared" si="1330"/>
        <v>0</v>
      </c>
      <c r="AZ528" s="18">
        <f t="shared" si="1330"/>
        <v>0</v>
      </c>
      <c r="BA528" s="18">
        <f t="shared" si="1215"/>
        <v>0</v>
      </c>
      <c r="BB528" s="18">
        <f t="shared" si="1216"/>
        <v>99857.7</v>
      </c>
      <c r="BC528" s="18">
        <f t="shared" si="1330"/>
        <v>0</v>
      </c>
      <c r="BD528" s="18">
        <f t="shared" si="1330"/>
        <v>0</v>
      </c>
      <c r="BE528" s="18">
        <f t="shared" si="1330"/>
        <v>0</v>
      </c>
      <c r="BF528" s="18">
        <f t="shared" ref="BF528:BF591" si="1331">BA528+BC528</f>
        <v>0</v>
      </c>
      <c r="BG528" s="18">
        <f t="shared" ref="BG528:BG591" si="1332">BB528+BD528</f>
        <v>99857.7</v>
      </c>
      <c r="BH528" s="18">
        <f t="shared" ref="BH528:BH591" si="1333">AX528+BE528</f>
        <v>0</v>
      </c>
      <c r="BI528" s="18">
        <f t="shared" si="1330"/>
        <v>0</v>
      </c>
      <c r="BJ528" s="25"/>
      <c r="BK528" s="36"/>
    </row>
    <row r="529" spans="1:63" x14ac:dyDescent="0.3">
      <c r="A529" s="51" t="s">
        <v>689</v>
      </c>
      <c r="B529" s="50">
        <v>410</v>
      </c>
      <c r="C529" s="51" t="s">
        <v>93</v>
      </c>
      <c r="D529" s="51" t="s">
        <v>5</v>
      </c>
      <c r="E529" s="14" t="s">
        <v>448</v>
      </c>
      <c r="F529" s="18">
        <v>0</v>
      </c>
      <c r="G529" s="18">
        <v>99857.7</v>
      </c>
      <c r="H529" s="18">
        <v>0</v>
      </c>
      <c r="I529" s="18"/>
      <c r="J529" s="18"/>
      <c r="K529" s="18"/>
      <c r="L529" s="18">
        <f t="shared" si="1309"/>
        <v>0</v>
      </c>
      <c r="M529" s="18">
        <f t="shared" si="1310"/>
        <v>99857.7</v>
      </c>
      <c r="N529" s="18">
        <f t="shared" si="1311"/>
        <v>0</v>
      </c>
      <c r="O529" s="18"/>
      <c r="P529" s="18"/>
      <c r="Q529" s="18"/>
      <c r="R529" s="18">
        <f t="shared" si="1255"/>
        <v>0</v>
      </c>
      <c r="S529" s="18">
        <f t="shared" si="1256"/>
        <v>99857.7</v>
      </c>
      <c r="T529" s="18">
        <f t="shared" si="1257"/>
        <v>0</v>
      </c>
      <c r="U529" s="18"/>
      <c r="V529" s="18"/>
      <c r="W529" s="18"/>
      <c r="X529" s="18">
        <f t="shared" si="1258"/>
        <v>0</v>
      </c>
      <c r="Y529" s="18">
        <f t="shared" si="1259"/>
        <v>99857.7</v>
      </c>
      <c r="Z529" s="18">
        <f t="shared" si="1260"/>
        <v>0</v>
      </c>
      <c r="AA529" s="18"/>
      <c r="AB529" s="18"/>
      <c r="AC529" s="18"/>
      <c r="AD529" s="18">
        <f t="shared" si="1261"/>
        <v>0</v>
      </c>
      <c r="AE529" s="18">
        <f t="shared" si="1262"/>
        <v>99857.7</v>
      </c>
      <c r="AF529" s="18">
        <f t="shared" si="1263"/>
        <v>0</v>
      </c>
      <c r="AG529" s="18"/>
      <c r="AH529" s="18">
        <f t="shared" si="1264"/>
        <v>0</v>
      </c>
      <c r="AI529" s="18">
        <f t="shared" si="1265"/>
        <v>99857.7</v>
      </c>
      <c r="AJ529" s="18">
        <f t="shared" si="1266"/>
        <v>0</v>
      </c>
      <c r="AK529" s="18"/>
      <c r="AL529" s="18"/>
      <c r="AM529" s="18"/>
      <c r="AN529" s="18">
        <f t="shared" si="1235"/>
        <v>0</v>
      </c>
      <c r="AO529" s="18">
        <f t="shared" si="1236"/>
        <v>99857.7</v>
      </c>
      <c r="AP529" s="18">
        <f t="shared" si="1237"/>
        <v>0</v>
      </c>
      <c r="AQ529" s="18"/>
      <c r="AR529" s="18">
        <f t="shared" si="1238"/>
        <v>0</v>
      </c>
      <c r="AS529" s="18"/>
      <c r="AT529" s="18"/>
      <c r="AU529" s="18"/>
      <c r="AV529" s="18">
        <f t="shared" si="1217"/>
        <v>0</v>
      </c>
      <c r="AW529" s="18">
        <f t="shared" si="1218"/>
        <v>99857.7</v>
      </c>
      <c r="AX529" s="18">
        <f t="shared" si="1219"/>
        <v>0</v>
      </c>
      <c r="AY529" s="18"/>
      <c r="AZ529" s="18"/>
      <c r="BA529" s="18">
        <f t="shared" si="1215"/>
        <v>0</v>
      </c>
      <c r="BB529" s="18">
        <f t="shared" si="1216"/>
        <v>99857.7</v>
      </c>
      <c r="BC529" s="18"/>
      <c r="BD529" s="18"/>
      <c r="BE529" s="18"/>
      <c r="BF529" s="18">
        <f t="shared" si="1331"/>
        <v>0</v>
      </c>
      <c r="BG529" s="18">
        <f t="shared" si="1332"/>
        <v>99857.7</v>
      </c>
      <c r="BH529" s="18">
        <f t="shared" si="1333"/>
        <v>0</v>
      </c>
      <c r="BI529" s="18"/>
      <c r="BJ529" s="25"/>
      <c r="BK529" s="36"/>
    </row>
    <row r="530" spans="1:63" ht="46.8" x14ac:dyDescent="0.3">
      <c r="A530" s="19" t="s">
        <v>1129</v>
      </c>
      <c r="B530" s="50"/>
      <c r="C530" s="51"/>
      <c r="D530" s="51"/>
      <c r="E530" s="14" t="s">
        <v>1130</v>
      </c>
      <c r="F530" s="18">
        <f>F531</f>
        <v>0</v>
      </c>
      <c r="G530" s="18">
        <f t="shared" ref="G530:BI532" si="1334">G531</f>
        <v>0</v>
      </c>
      <c r="H530" s="18">
        <f t="shared" si="1334"/>
        <v>11961.8</v>
      </c>
      <c r="I530" s="18">
        <f t="shared" si="1334"/>
        <v>0</v>
      </c>
      <c r="J530" s="18">
        <f t="shared" si="1334"/>
        <v>0</v>
      </c>
      <c r="K530" s="18">
        <f t="shared" si="1334"/>
        <v>0</v>
      </c>
      <c r="L530" s="18">
        <f t="shared" si="1309"/>
        <v>0</v>
      </c>
      <c r="M530" s="18">
        <f t="shared" si="1310"/>
        <v>0</v>
      </c>
      <c r="N530" s="18">
        <f t="shared" si="1311"/>
        <v>11961.8</v>
      </c>
      <c r="O530" s="18">
        <f t="shared" si="1334"/>
        <v>0</v>
      </c>
      <c r="P530" s="18">
        <f t="shared" si="1334"/>
        <v>0</v>
      </c>
      <c r="Q530" s="18">
        <f t="shared" si="1334"/>
        <v>0</v>
      </c>
      <c r="R530" s="18">
        <f t="shared" si="1255"/>
        <v>0</v>
      </c>
      <c r="S530" s="18">
        <f t="shared" si="1256"/>
        <v>0</v>
      </c>
      <c r="T530" s="18">
        <f t="shared" si="1257"/>
        <v>11961.8</v>
      </c>
      <c r="U530" s="18">
        <f t="shared" si="1334"/>
        <v>0</v>
      </c>
      <c r="V530" s="18">
        <f t="shared" si="1334"/>
        <v>0</v>
      </c>
      <c r="W530" s="18">
        <f t="shared" si="1334"/>
        <v>0</v>
      </c>
      <c r="X530" s="18">
        <f t="shared" si="1258"/>
        <v>0</v>
      </c>
      <c r="Y530" s="18">
        <f t="shared" si="1259"/>
        <v>0</v>
      </c>
      <c r="Z530" s="18">
        <f t="shared" si="1260"/>
        <v>11961.8</v>
      </c>
      <c r="AA530" s="18">
        <f t="shared" si="1334"/>
        <v>0</v>
      </c>
      <c r="AB530" s="18">
        <f t="shared" si="1334"/>
        <v>0</v>
      </c>
      <c r="AC530" s="18">
        <f t="shared" si="1334"/>
        <v>0</v>
      </c>
      <c r="AD530" s="18">
        <f t="shared" si="1261"/>
        <v>0</v>
      </c>
      <c r="AE530" s="18">
        <f t="shared" si="1262"/>
        <v>0</v>
      </c>
      <c r="AF530" s="18">
        <f t="shared" si="1263"/>
        <v>11961.8</v>
      </c>
      <c r="AG530" s="18">
        <f t="shared" si="1334"/>
        <v>0</v>
      </c>
      <c r="AH530" s="18">
        <f t="shared" si="1264"/>
        <v>0</v>
      </c>
      <c r="AI530" s="18">
        <f t="shared" si="1265"/>
        <v>0</v>
      </c>
      <c r="AJ530" s="18">
        <f t="shared" si="1266"/>
        <v>11961.8</v>
      </c>
      <c r="AK530" s="18">
        <f t="shared" si="1334"/>
        <v>0</v>
      </c>
      <c r="AL530" s="18">
        <f t="shared" si="1334"/>
        <v>0</v>
      </c>
      <c r="AM530" s="18">
        <f t="shared" si="1334"/>
        <v>0</v>
      </c>
      <c r="AN530" s="18">
        <f t="shared" si="1235"/>
        <v>0</v>
      </c>
      <c r="AO530" s="18">
        <f t="shared" si="1236"/>
        <v>0</v>
      </c>
      <c r="AP530" s="18">
        <f t="shared" si="1237"/>
        <v>11961.8</v>
      </c>
      <c r="AQ530" s="18">
        <f t="shared" si="1334"/>
        <v>0</v>
      </c>
      <c r="AR530" s="18">
        <f t="shared" si="1238"/>
        <v>0</v>
      </c>
      <c r="AS530" s="18">
        <f t="shared" si="1334"/>
        <v>0</v>
      </c>
      <c r="AT530" s="18">
        <f t="shared" si="1334"/>
        <v>0</v>
      </c>
      <c r="AU530" s="18">
        <f t="shared" si="1334"/>
        <v>0</v>
      </c>
      <c r="AV530" s="18">
        <f t="shared" si="1217"/>
        <v>0</v>
      </c>
      <c r="AW530" s="18">
        <f t="shared" si="1218"/>
        <v>0</v>
      </c>
      <c r="AX530" s="18">
        <f t="shared" si="1219"/>
        <v>11961.8</v>
      </c>
      <c r="AY530" s="18">
        <f t="shared" si="1334"/>
        <v>0</v>
      </c>
      <c r="AZ530" s="18">
        <f t="shared" si="1334"/>
        <v>0</v>
      </c>
      <c r="BA530" s="18">
        <f t="shared" si="1215"/>
        <v>0</v>
      </c>
      <c r="BB530" s="18">
        <f t="shared" si="1216"/>
        <v>0</v>
      </c>
      <c r="BC530" s="18">
        <f t="shared" si="1334"/>
        <v>0</v>
      </c>
      <c r="BD530" s="18">
        <f t="shared" si="1334"/>
        <v>0</v>
      </c>
      <c r="BE530" s="18">
        <f t="shared" si="1334"/>
        <v>0</v>
      </c>
      <c r="BF530" s="18">
        <f t="shared" si="1331"/>
        <v>0</v>
      </c>
      <c r="BG530" s="18">
        <f t="shared" si="1332"/>
        <v>0</v>
      </c>
      <c r="BH530" s="18">
        <f t="shared" si="1333"/>
        <v>11961.8</v>
      </c>
      <c r="BI530" s="18">
        <f t="shared" si="1334"/>
        <v>0</v>
      </c>
      <c r="BJ530" s="25"/>
      <c r="BK530" s="36"/>
    </row>
    <row r="531" spans="1:63" ht="46.8" x14ac:dyDescent="0.3">
      <c r="A531" s="19" t="s">
        <v>1129</v>
      </c>
      <c r="B531" s="50">
        <v>400</v>
      </c>
      <c r="C531" s="51"/>
      <c r="D531" s="51"/>
      <c r="E531" s="14" t="s">
        <v>457</v>
      </c>
      <c r="F531" s="18">
        <f>F532</f>
        <v>0</v>
      </c>
      <c r="G531" s="18">
        <f t="shared" si="1334"/>
        <v>0</v>
      </c>
      <c r="H531" s="18">
        <f t="shared" si="1334"/>
        <v>11961.8</v>
      </c>
      <c r="I531" s="18">
        <f t="shared" si="1334"/>
        <v>0</v>
      </c>
      <c r="J531" s="18">
        <f t="shared" si="1334"/>
        <v>0</v>
      </c>
      <c r="K531" s="18">
        <f t="shared" si="1334"/>
        <v>0</v>
      </c>
      <c r="L531" s="18">
        <f t="shared" si="1309"/>
        <v>0</v>
      </c>
      <c r="M531" s="18">
        <f t="shared" si="1310"/>
        <v>0</v>
      </c>
      <c r="N531" s="18">
        <f t="shared" si="1311"/>
        <v>11961.8</v>
      </c>
      <c r="O531" s="18">
        <f t="shared" si="1334"/>
        <v>0</v>
      </c>
      <c r="P531" s="18">
        <f t="shared" si="1334"/>
        <v>0</v>
      </c>
      <c r="Q531" s="18">
        <f t="shared" si="1334"/>
        <v>0</v>
      </c>
      <c r="R531" s="18">
        <f t="shared" si="1255"/>
        <v>0</v>
      </c>
      <c r="S531" s="18">
        <f t="shared" si="1256"/>
        <v>0</v>
      </c>
      <c r="T531" s="18">
        <f t="shared" si="1257"/>
        <v>11961.8</v>
      </c>
      <c r="U531" s="18">
        <f t="shared" si="1334"/>
        <v>0</v>
      </c>
      <c r="V531" s="18">
        <f t="shared" si="1334"/>
        <v>0</v>
      </c>
      <c r="W531" s="18">
        <f t="shared" si="1334"/>
        <v>0</v>
      </c>
      <c r="X531" s="18">
        <f t="shared" si="1258"/>
        <v>0</v>
      </c>
      <c r="Y531" s="18">
        <f t="shared" si="1259"/>
        <v>0</v>
      </c>
      <c r="Z531" s="18">
        <f t="shared" si="1260"/>
        <v>11961.8</v>
      </c>
      <c r="AA531" s="18">
        <f t="shared" si="1334"/>
        <v>0</v>
      </c>
      <c r="AB531" s="18">
        <f t="shared" si="1334"/>
        <v>0</v>
      </c>
      <c r="AC531" s="18">
        <f t="shared" si="1334"/>
        <v>0</v>
      </c>
      <c r="AD531" s="18">
        <f t="shared" si="1261"/>
        <v>0</v>
      </c>
      <c r="AE531" s="18">
        <f t="shared" si="1262"/>
        <v>0</v>
      </c>
      <c r="AF531" s="18">
        <f t="shared" si="1263"/>
        <v>11961.8</v>
      </c>
      <c r="AG531" s="18">
        <f t="shared" si="1334"/>
        <v>0</v>
      </c>
      <c r="AH531" s="18">
        <f t="shared" si="1264"/>
        <v>0</v>
      </c>
      <c r="AI531" s="18">
        <f t="shared" si="1265"/>
        <v>0</v>
      </c>
      <c r="AJ531" s="18">
        <f t="shared" si="1266"/>
        <v>11961.8</v>
      </c>
      <c r="AK531" s="18">
        <f t="shared" si="1334"/>
        <v>0</v>
      </c>
      <c r="AL531" s="18">
        <f t="shared" si="1334"/>
        <v>0</v>
      </c>
      <c r="AM531" s="18">
        <f t="shared" si="1334"/>
        <v>0</v>
      </c>
      <c r="AN531" s="18">
        <f t="shared" si="1235"/>
        <v>0</v>
      </c>
      <c r="AO531" s="18">
        <f t="shared" si="1236"/>
        <v>0</v>
      </c>
      <c r="AP531" s="18">
        <f t="shared" si="1237"/>
        <v>11961.8</v>
      </c>
      <c r="AQ531" s="18">
        <f t="shared" si="1334"/>
        <v>0</v>
      </c>
      <c r="AR531" s="18">
        <f t="shared" si="1238"/>
        <v>0</v>
      </c>
      <c r="AS531" s="18">
        <f t="shared" si="1334"/>
        <v>0</v>
      </c>
      <c r="AT531" s="18">
        <f t="shared" si="1334"/>
        <v>0</v>
      </c>
      <c r="AU531" s="18">
        <f t="shared" si="1334"/>
        <v>0</v>
      </c>
      <c r="AV531" s="18">
        <f t="shared" si="1217"/>
        <v>0</v>
      </c>
      <c r="AW531" s="18">
        <f t="shared" si="1218"/>
        <v>0</v>
      </c>
      <c r="AX531" s="18">
        <f t="shared" si="1219"/>
        <v>11961.8</v>
      </c>
      <c r="AY531" s="18">
        <f t="shared" si="1334"/>
        <v>0</v>
      </c>
      <c r="AZ531" s="18">
        <f t="shared" si="1334"/>
        <v>0</v>
      </c>
      <c r="BA531" s="18">
        <f t="shared" si="1215"/>
        <v>0</v>
      </c>
      <c r="BB531" s="18">
        <f t="shared" si="1216"/>
        <v>0</v>
      </c>
      <c r="BC531" s="18">
        <f t="shared" si="1334"/>
        <v>0</v>
      </c>
      <c r="BD531" s="18">
        <f t="shared" si="1334"/>
        <v>0</v>
      </c>
      <c r="BE531" s="18">
        <f t="shared" si="1334"/>
        <v>0</v>
      </c>
      <c r="BF531" s="18">
        <f t="shared" si="1331"/>
        <v>0</v>
      </c>
      <c r="BG531" s="18">
        <f t="shared" si="1332"/>
        <v>0</v>
      </c>
      <c r="BH531" s="18">
        <f t="shared" si="1333"/>
        <v>11961.8</v>
      </c>
      <c r="BI531" s="18">
        <f t="shared" si="1334"/>
        <v>0</v>
      </c>
      <c r="BJ531" s="25"/>
      <c r="BK531" s="36"/>
    </row>
    <row r="532" spans="1:63" x14ac:dyDescent="0.3">
      <c r="A532" s="19" t="s">
        <v>1129</v>
      </c>
      <c r="B532" s="50">
        <v>410</v>
      </c>
      <c r="C532" s="51"/>
      <c r="D532" s="51"/>
      <c r="E532" s="14" t="s">
        <v>470</v>
      </c>
      <c r="F532" s="18">
        <f>F533</f>
        <v>0</v>
      </c>
      <c r="G532" s="18">
        <f t="shared" si="1334"/>
        <v>0</v>
      </c>
      <c r="H532" s="18">
        <f t="shared" si="1334"/>
        <v>11961.8</v>
      </c>
      <c r="I532" s="18">
        <f t="shared" si="1334"/>
        <v>0</v>
      </c>
      <c r="J532" s="18">
        <f t="shared" si="1334"/>
        <v>0</v>
      </c>
      <c r="K532" s="18">
        <f t="shared" si="1334"/>
        <v>0</v>
      </c>
      <c r="L532" s="18">
        <f t="shared" si="1309"/>
        <v>0</v>
      </c>
      <c r="M532" s="18">
        <f t="shared" si="1310"/>
        <v>0</v>
      </c>
      <c r="N532" s="18">
        <f t="shared" si="1311"/>
        <v>11961.8</v>
      </c>
      <c r="O532" s="18">
        <f t="shared" si="1334"/>
        <v>0</v>
      </c>
      <c r="P532" s="18">
        <f t="shared" si="1334"/>
        <v>0</v>
      </c>
      <c r="Q532" s="18">
        <f t="shared" si="1334"/>
        <v>0</v>
      </c>
      <c r="R532" s="18">
        <f t="shared" si="1255"/>
        <v>0</v>
      </c>
      <c r="S532" s="18">
        <f t="shared" si="1256"/>
        <v>0</v>
      </c>
      <c r="T532" s="18">
        <f t="shared" si="1257"/>
        <v>11961.8</v>
      </c>
      <c r="U532" s="18">
        <f t="shared" si="1334"/>
        <v>0</v>
      </c>
      <c r="V532" s="18">
        <f t="shared" si="1334"/>
        <v>0</v>
      </c>
      <c r="W532" s="18">
        <f t="shared" si="1334"/>
        <v>0</v>
      </c>
      <c r="X532" s="18">
        <f t="shared" si="1258"/>
        <v>0</v>
      </c>
      <c r="Y532" s="18">
        <f t="shared" si="1259"/>
        <v>0</v>
      </c>
      <c r="Z532" s="18">
        <f t="shared" si="1260"/>
        <v>11961.8</v>
      </c>
      <c r="AA532" s="18">
        <f t="shared" si="1334"/>
        <v>0</v>
      </c>
      <c r="AB532" s="18">
        <f t="shared" si="1334"/>
        <v>0</v>
      </c>
      <c r="AC532" s="18">
        <f t="shared" si="1334"/>
        <v>0</v>
      </c>
      <c r="AD532" s="18">
        <f t="shared" si="1261"/>
        <v>0</v>
      </c>
      <c r="AE532" s="18">
        <f t="shared" si="1262"/>
        <v>0</v>
      </c>
      <c r="AF532" s="18">
        <f t="shared" si="1263"/>
        <v>11961.8</v>
      </c>
      <c r="AG532" s="18">
        <f t="shared" si="1334"/>
        <v>0</v>
      </c>
      <c r="AH532" s="18">
        <f t="shared" si="1264"/>
        <v>0</v>
      </c>
      <c r="AI532" s="18">
        <f t="shared" si="1265"/>
        <v>0</v>
      </c>
      <c r="AJ532" s="18">
        <f t="shared" si="1266"/>
        <v>11961.8</v>
      </c>
      <c r="AK532" s="18">
        <f t="shared" si="1334"/>
        <v>0</v>
      </c>
      <c r="AL532" s="18">
        <f t="shared" si="1334"/>
        <v>0</v>
      </c>
      <c r="AM532" s="18">
        <f t="shared" si="1334"/>
        <v>0</v>
      </c>
      <c r="AN532" s="18">
        <f t="shared" si="1235"/>
        <v>0</v>
      </c>
      <c r="AO532" s="18">
        <f t="shared" si="1236"/>
        <v>0</v>
      </c>
      <c r="AP532" s="18">
        <f t="shared" si="1237"/>
        <v>11961.8</v>
      </c>
      <c r="AQ532" s="18">
        <f t="shared" si="1334"/>
        <v>0</v>
      </c>
      <c r="AR532" s="18">
        <f t="shared" si="1238"/>
        <v>0</v>
      </c>
      <c r="AS532" s="18">
        <f t="shared" si="1334"/>
        <v>0</v>
      </c>
      <c r="AT532" s="18">
        <f t="shared" si="1334"/>
        <v>0</v>
      </c>
      <c r="AU532" s="18">
        <f t="shared" si="1334"/>
        <v>0</v>
      </c>
      <c r="AV532" s="18">
        <f t="shared" si="1217"/>
        <v>0</v>
      </c>
      <c r="AW532" s="18">
        <f t="shared" si="1218"/>
        <v>0</v>
      </c>
      <c r="AX532" s="18">
        <f t="shared" si="1219"/>
        <v>11961.8</v>
      </c>
      <c r="AY532" s="18">
        <f t="shared" si="1334"/>
        <v>0</v>
      </c>
      <c r="AZ532" s="18">
        <f t="shared" si="1334"/>
        <v>0</v>
      </c>
      <c r="BA532" s="18">
        <f t="shared" ref="BA532:BA599" si="1335">AV532+AY532</f>
        <v>0</v>
      </c>
      <c r="BB532" s="18">
        <f t="shared" ref="BB532:BB599" si="1336">AW532+AZ532</f>
        <v>0</v>
      </c>
      <c r="BC532" s="18">
        <f t="shared" si="1334"/>
        <v>0</v>
      </c>
      <c r="BD532" s="18">
        <f t="shared" si="1334"/>
        <v>0</v>
      </c>
      <c r="BE532" s="18">
        <f t="shared" si="1334"/>
        <v>0</v>
      </c>
      <c r="BF532" s="18">
        <f t="shared" si="1331"/>
        <v>0</v>
      </c>
      <c r="BG532" s="18">
        <f t="shared" si="1332"/>
        <v>0</v>
      </c>
      <c r="BH532" s="18">
        <f t="shared" si="1333"/>
        <v>11961.8</v>
      </c>
      <c r="BI532" s="18">
        <f t="shared" si="1334"/>
        <v>0</v>
      </c>
      <c r="BJ532" s="25"/>
      <c r="BK532" s="36"/>
    </row>
    <row r="533" spans="1:63" x14ac:dyDescent="0.3">
      <c r="A533" s="19" t="s">
        <v>1129</v>
      </c>
      <c r="B533" s="50">
        <v>410</v>
      </c>
      <c r="C533" s="51" t="s">
        <v>93</v>
      </c>
      <c r="D533" s="51" t="s">
        <v>5</v>
      </c>
      <c r="E533" s="14" t="s">
        <v>448</v>
      </c>
      <c r="F533" s="18">
        <v>0</v>
      </c>
      <c r="G533" s="18">
        <v>0</v>
      </c>
      <c r="H533" s="18">
        <v>11961.8</v>
      </c>
      <c r="I533" s="18"/>
      <c r="J533" s="18"/>
      <c r="K533" s="18"/>
      <c r="L533" s="18">
        <f t="shared" si="1309"/>
        <v>0</v>
      </c>
      <c r="M533" s="18">
        <f t="shared" si="1310"/>
        <v>0</v>
      </c>
      <c r="N533" s="18">
        <f t="shared" si="1311"/>
        <v>11961.8</v>
      </c>
      <c r="O533" s="18"/>
      <c r="P533" s="18"/>
      <c r="Q533" s="18"/>
      <c r="R533" s="18">
        <f t="shared" si="1255"/>
        <v>0</v>
      </c>
      <c r="S533" s="18">
        <f t="shared" si="1256"/>
        <v>0</v>
      </c>
      <c r="T533" s="18">
        <f t="shared" si="1257"/>
        <v>11961.8</v>
      </c>
      <c r="U533" s="18"/>
      <c r="V533" s="18"/>
      <c r="W533" s="18"/>
      <c r="X533" s="18">
        <f t="shared" si="1258"/>
        <v>0</v>
      </c>
      <c r="Y533" s="18">
        <f t="shared" si="1259"/>
        <v>0</v>
      </c>
      <c r="Z533" s="18">
        <f t="shared" si="1260"/>
        <v>11961.8</v>
      </c>
      <c r="AA533" s="18"/>
      <c r="AB533" s="18"/>
      <c r="AC533" s="18"/>
      <c r="AD533" s="18">
        <f t="shared" si="1261"/>
        <v>0</v>
      </c>
      <c r="AE533" s="18">
        <f t="shared" si="1262"/>
        <v>0</v>
      </c>
      <c r="AF533" s="18">
        <f t="shared" si="1263"/>
        <v>11961.8</v>
      </c>
      <c r="AG533" s="18"/>
      <c r="AH533" s="18">
        <f t="shared" si="1264"/>
        <v>0</v>
      </c>
      <c r="AI533" s="18">
        <f t="shared" si="1265"/>
        <v>0</v>
      </c>
      <c r="AJ533" s="18">
        <f t="shared" si="1266"/>
        <v>11961.8</v>
      </c>
      <c r="AK533" s="18"/>
      <c r="AL533" s="18"/>
      <c r="AM533" s="18"/>
      <c r="AN533" s="18">
        <f t="shared" si="1235"/>
        <v>0</v>
      </c>
      <c r="AO533" s="18">
        <f t="shared" si="1236"/>
        <v>0</v>
      </c>
      <c r="AP533" s="18">
        <f t="shared" si="1237"/>
        <v>11961.8</v>
      </c>
      <c r="AQ533" s="18"/>
      <c r="AR533" s="18">
        <f t="shared" si="1238"/>
        <v>0</v>
      </c>
      <c r="AS533" s="18"/>
      <c r="AT533" s="18"/>
      <c r="AU533" s="18"/>
      <c r="AV533" s="18">
        <f t="shared" ref="AV533:AV600" si="1337">AR533+AS533</f>
        <v>0</v>
      </c>
      <c r="AW533" s="18">
        <f t="shared" ref="AW533:AW600" si="1338">AO533+AT533</f>
        <v>0</v>
      </c>
      <c r="AX533" s="18">
        <f t="shared" ref="AX533:AX600" si="1339">AP533+AU533</f>
        <v>11961.8</v>
      </c>
      <c r="AY533" s="18"/>
      <c r="AZ533" s="18"/>
      <c r="BA533" s="18">
        <f t="shared" si="1335"/>
        <v>0</v>
      </c>
      <c r="BB533" s="18">
        <f t="shared" si="1336"/>
        <v>0</v>
      </c>
      <c r="BC533" s="18"/>
      <c r="BD533" s="18"/>
      <c r="BE533" s="18"/>
      <c r="BF533" s="18">
        <f t="shared" si="1331"/>
        <v>0</v>
      </c>
      <c r="BG533" s="18">
        <f t="shared" si="1332"/>
        <v>0</v>
      </c>
      <c r="BH533" s="18">
        <f t="shared" si="1333"/>
        <v>11961.8</v>
      </c>
      <c r="BI533" s="18"/>
      <c r="BJ533" s="25"/>
      <c r="BK533" s="36"/>
    </row>
    <row r="534" spans="1:63" ht="46.8" x14ac:dyDescent="0.3">
      <c r="A534" s="51" t="s">
        <v>452</v>
      </c>
      <c r="B534" s="50"/>
      <c r="C534" s="51"/>
      <c r="D534" s="51"/>
      <c r="E534" s="14" t="s">
        <v>858</v>
      </c>
      <c r="F534" s="18">
        <f t="shared" ref="F534:BI536" si="1340">F535</f>
        <v>61.7</v>
      </c>
      <c r="G534" s="18">
        <f t="shared" si="1340"/>
        <v>244606.1</v>
      </c>
      <c r="H534" s="18">
        <f t="shared" si="1340"/>
        <v>103801.60000000001</v>
      </c>
      <c r="I534" s="18">
        <f t="shared" si="1340"/>
        <v>0</v>
      </c>
      <c r="J534" s="18">
        <f t="shared" si="1340"/>
        <v>0</v>
      </c>
      <c r="K534" s="18">
        <f t="shared" si="1340"/>
        <v>0</v>
      </c>
      <c r="L534" s="18">
        <f t="shared" si="1309"/>
        <v>61.7</v>
      </c>
      <c r="M534" s="18">
        <f t="shared" si="1310"/>
        <v>244606.1</v>
      </c>
      <c r="N534" s="18">
        <f t="shared" si="1311"/>
        <v>103801.60000000001</v>
      </c>
      <c r="O534" s="18">
        <f t="shared" si="1340"/>
        <v>0</v>
      </c>
      <c r="P534" s="18">
        <f t="shared" si="1340"/>
        <v>0</v>
      </c>
      <c r="Q534" s="18">
        <f t="shared" si="1340"/>
        <v>0</v>
      </c>
      <c r="R534" s="18">
        <f t="shared" si="1255"/>
        <v>61.7</v>
      </c>
      <c r="S534" s="18">
        <f t="shared" si="1256"/>
        <v>244606.1</v>
      </c>
      <c r="T534" s="18">
        <f t="shared" si="1257"/>
        <v>103801.60000000001</v>
      </c>
      <c r="U534" s="18">
        <f t="shared" si="1340"/>
        <v>0</v>
      </c>
      <c r="V534" s="18">
        <f t="shared" si="1340"/>
        <v>0</v>
      </c>
      <c r="W534" s="18">
        <f t="shared" si="1340"/>
        <v>0</v>
      </c>
      <c r="X534" s="18">
        <f t="shared" si="1258"/>
        <v>61.7</v>
      </c>
      <c r="Y534" s="18">
        <f t="shared" si="1259"/>
        <v>244606.1</v>
      </c>
      <c r="Z534" s="18">
        <f t="shared" si="1260"/>
        <v>103801.60000000001</v>
      </c>
      <c r="AA534" s="18">
        <f t="shared" si="1340"/>
        <v>0</v>
      </c>
      <c r="AB534" s="18">
        <f t="shared" si="1340"/>
        <v>0</v>
      </c>
      <c r="AC534" s="18">
        <f t="shared" si="1340"/>
        <v>0</v>
      </c>
      <c r="AD534" s="18">
        <f t="shared" si="1261"/>
        <v>61.7</v>
      </c>
      <c r="AE534" s="18">
        <f t="shared" si="1262"/>
        <v>244606.1</v>
      </c>
      <c r="AF534" s="18">
        <f t="shared" si="1263"/>
        <v>103801.60000000001</v>
      </c>
      <c r="AG534" s="18">
        <f t="shared" si="1340"/>
        <v>0</v>
      </c>
      <c r="AH534" s="18">
        <f t="shared" si="1264"/>
        <v>61.7</v>
      </c>
      <c r="AI534" s="18">
        <f t="shared" si="1265"/>
        <v>244606.1</v>
      </c>
      <c r="AJ534" s="18">
        <f t="shared" si="1266"/>
        <v>103801.60000000001</v>
      </c>
      <c r="AK534" s="18">
        <f t="shared" si="1340"/>
        <v>0</v>
      </c>
      <c r="AL534" s="18">
        <f t="shared" si="1340"/>
        <v>0</v>
      </c>
      <c r="AM534" s="18">
        <f t="shared" si="1340"/>
        <v>0</v>
      </c>
      <c r="AN534" s="18">
        <f t="shared" si="1235"/>
        <v>61.7</v>
      </c>
      <c r="AO534" s="18">
        <f t="shared" si="1236"/>
        <v>244606.1</v>
      </c>
      <c r="AP534" s="18">
        <f t="shared" si="1237"/>
        <v>103801.60000000001</v>
      </c>
      <c r="AQ534" s="18">
        <f t="shared" si="1340"/>
        <v>0</v>
      </c>
      <c r="AR534" s="18">
        <f t="shared" si="1238"/>
        <v>61.7</v>
      </c>
      <c r="AS534" s="18">
        <f t="shared" si="1340"/>
        <v>-61.7</v>
      </c>
      <c r="AT534" s="18">
        <f t="shared" si="1340"/>
        <v>-205067.01699999999</v>
      </c>
      <c r="AU534" s="18">
        <f t="shared" si="1340"/>
        <v>-103801.60000000001</v>
      </c>
      <c r="AV534" s="18">
        <f t="shared" si="1337"/>
        <v>0</v>
      </c>
      <c r="AW534" s="18">
        <f t="shared" si="1338"/>
        <v>39539.083000000013</v>
      </c>
      <c r="AX534" s="18">
        <f t="shared" si="1339"/>
        <v>0</v>
      </c>
      <c r="AY534" s="18">
        <f t="shared" si="1340"/>
        <v>0</v>
      </c>
      <c r="AZ534" s="18">
        <f t="shared" si="1340"/>
        <v>0</v>
      </c>
      <c r="BA534" s="18">
        <f t="shared" si="1335"/>
        <v>0</v>
      </c>
      <c r="BB534" s="18">
        <f t="shared" si="1336"/>
        <v>39539.083000000013</v>
      </c>
      <c r="BC534" s="18">
        <f t="shared" si="1340"/>
        <v>0</v>
      </c>
      <c r="BD534" s="18">
        <f t="shared" si="1340"/>
        <v>0</v>
      </c>
      <c r="BE534" s="18">
        <f t="shared" si="1340"/>
        <v>0</v>
      </c>
      <c r="BF534" s="18">
        <f t="shared" si="1331"/>
        <v>0</v>
      </c>
      <c r="BG534" s="18">
        <f t="shared" si="1332"/>
        <v>39539.083000000013</v>
      </c>
      <c r="BH534" s="18">
        <f t="shared" si="1333"/>
        <v>0</v>
      </c>
      <c r="BI534" s="18">
        <f t="shared" si="1340"/>
        <v>0</v>
      </c>
      <c r="BJ534" s="25"/>
      <c r="BK534" s="36"/>
    </row>
    <row r="535" spans="1:63" ht="46.8" x14ac:dyDescent="0.3">
      <c r="A535" s="51" t="s">
        <v>452</v>
      </c>
      <c r="B535" s="50">
        <v>400</v>
      </c>
      <c r="C535" s="51"/>
      <c r="D535" s="51"/>
      <c r="E535" s="14" t="s">
        <v>457</v>
      </c>
      <c r="F535" s="18">
        <f t="shared" si="1340"/>
        <v>61.7</v>
      </c>
      <c r="G535" s="18">
        <f t="shared" si="1340"/>
        <v>244606.1</v>
      </c>
      <c r="H535" s="18">
        <f t="shared" si="1340"/>
        <v>103801.60000000001</v>
      </c>
      <c r="I535" s="18">
        <f t="shared" si="1340"/>
        <v>0</v>
      </c>
      <c r="J535" s="18">
        <f t="shared" si="1340"/>
        <v>0</v>
      </c>
      <c r="K535" s="18">
        <f t="shared" si="1340"/>
        <v>0</v>
      </c>
      <c r="L535" s="18">
        <f t="shared" si="1309"/>
        <v>61.7</v>
      </c>
      <c r="M535" s="18">
        <f t="shared" si="1310"/>
        <v>244606.1</v>
      </c>
      <c r="N535" s="18">
        <f t="shared" si="1311"/>
        <v>103801.60000000001</v>
      </c>
      <c r="O535" s="18">
        <f t="shared" si="1340"/>
        <v>0</v>
      </c>
      <c r="P535" s="18">
        <f t="shared" si="1340"/>
        <v>0</v>
      </c>
      <c r="Q535" s="18">
        <f t="shared" si="1340"/>
        <v>0</v>
      </c>
      <c r="R535" s="18">
        <f t="shared" si="1255"/>
        <v>61.7</v>
      </c>
      <c r="S535" s="18">
        <f t="shared" si="1256"/>
        <v>244606.1</v>
      </c>
      <c r="T535" s="18">
        <f t="shared" si="1257"/>
        <v>103801.60000000001</v>
      </c>
      <c r="U535" s="18">
        <f t="shared" si="1340"/>
        <v>0</v>
      </c>
      <c r="V535" s="18">
        <f t="shared" si="1340"/>
        <v>0</v>
      </c>
      <c r="W535" s="18">
        <f t="shared" si="1340"/>
        <v>0</v>
      </c>
      <c r="X535" s="18">
        <f t="shared" si="1258"/>
        <v>61.7</v>
      </c>
      <c r="Y535" s="18">
        <f t="shared" si="1259"/>
        <v>244606.1</v>
      </c>
      <c r="Z535" s="18">
        <f t="shared" si="1260"/>
        <v>103801.60000000001</v>
      </c>
      <c r="AA535" s="18">
        <f t="shared" si="1340"/>
        <v>0</v>
      </c>
      <c r="AB535" s="18">
        <f t="shared" si="1340"/>
        <v>0</v>
      </c>
      <c r="AC535" s="18">
        <f t="shared" si="1340"/>
        <v>0</v>
      </c>
      <c r="AD535" s="18">
        <f t="shared" si="1261"/>
        <v>61.7</v>
      </c>
      <c r="AE535" s="18">
        <f t="shared" si="1262"/>
        <v>244606.1</v>
      </c>
      <c r="AF535" s="18">
        <f t="shared" si="1263"/>
        <v>103801.60000000001</v>
      </c>
      <c r="AG535" s="18">
        <f t="shared" si="1340"/>
        <v>0</v>
      </c>
      <c r="AH535" s="18">
        <f t="shared" si="1264"/>
        <v>61.7</v>
      </c>
      <c r="AI535" s="18">
        <f t="shared" si="1265"/>
        <v>244606.1</v>
      </c>
      <c r="AJ535" s="18">
        <f t="shared" si="1266"/>
        <v>103801.60000000001</v>
      </c>
      <c r="AK535" s="18">
        <f t="shared" si="1340"/>
        <v>0</v>
      </c>
      <c r="AL535" s="18">
        <f t="shared" si="1340"/>
        <v>0</v>
      </c>
      <c r="AM535" s="18">
        <f t="shared" si="1340"/>
        <v>0</v>
      </c>
      <c r="AN535" s="18">
        <f t="shared" si="1235"/>
        <v>61.7</v>
      </c>
      <c r="AO535" s="18">
        <f t="shared" si="1236"/>
        <v>244606.1</v>
      </c>
      <c r="AP535" s="18">
        <f t="shared" si="1237"/>
        <v>103801.60000000001</v>
      </c>
      <c r="AQ535" s="18">
        <f t="shared" si="1340"/>
        <v>0</v>
      </c>
      <c r="AR535" s="18">
        <f t="shared" si="1238"/>
        <v>61.7</v>
      </c>
      <c r="AS535" s="18">
        <f t="shared" si="1340"/>
        <v>-61.7</v>
      </c>
      <c r="AT535" s="18">
        <f t="shared" si="1340"/>
        <v>-205067.01699999999</v>
      </c>
      <c r="AU535" s="18">
        <f t="shared" si="1340"/>
        <v>-103801.60000000001</v>
      </c>
      <c r="AV535" s="18">
        <f t="shared" si="1337"/>
        <v>0</v>
      </c>
      <c r="AW535" s="18">
        <f t="shared" si="1338"/>
        <v>39539.083000000013</v>
      </c>
      <c r="AX535" s="18">
        <f t="shared" si="1339"/>
        <v>0</v>
      </c>
      <c r="AY535" s="18">
        <f t="shared" si="1340"/>
        <v>0</v>
      </c>
      <c r="AZ535" s="18">
        <f t="shared" si="1340"/>
        <v>0</v>
      </c>
      <c r="BA535" s="18">
        <f t="shared" si="1335"/>
        <v>0</v>
      </c>
      <c r="BB535" s="18">
        <f t="shared" si="1336"/>
        <v>39539.083000000013</v>
      </c>
      <c r="BC535" s="18">
        <f t="shared" si="1340"/>
        <v>0</v>
      </c>
      <c r="BD535" s="18">
        <f t="shared" si="1340"/>
        <v>0</v>
      </c>
      <c r="BE535" s="18">
        <f t="shared" si="1340"/>
        <v>0</v>
      </c>
      <c r="BF535" s="18">
        <f t="shared" si="1331"/>
        <v>0</v>
      </c>
      <c r="BG535" s="18">
        <f t="shared" si="1332"/>
        <v>39539.083000000013</v>
      </c>
      <c r="BH535" s="18">
        <f t="shared" si="1333"/>
        <v>0</v>
      </c>
      <c r="BI535" s="18">
        <f t="shared" si="1340"/>
        <v>0</v>
      </c>
      <c r="BJ535" s="25"/>
      <c r="BK535" s="36"/>
    </row>
    <row r="536" spans="1:63" x14ac:dyDescent="0.3">
      <c r="A536" s="51" t="s">
        <v>452</v>
      </c>
      <c r="B536" s="50">
        <v>410</v>
      </c>
      <c r="C536" s="51"/>
      <c r="D536" s="51"/>
      <c r="E536" s="14" t="s">
        <v>470</v>
      </c>
      <c r="F536" s="18">
        <f t="shared" si="1340"/>
        <v>61.7</v>
      </c>
      <c r="G536" s="18">
        <f t="shared" si="1340"/>
        <v>244606.1</v>
      </c>
      <c r="H536" s="18">
        <f t="shared" si="1340"/>
        <v>103801.60000000001</v>
      </c>
      <c r="I536" s="18">
        <f t="shared" si="1340"/>
        <v>0</v>
      </c>
      <c r="J536" s="18">
        <f t="shared" si="1340"/>
        <v>0</v>
      </c>
      <c r="K536" s="18">
        <f t="shared" si="1340"/>
        <v>0</v>
      </c>
      <c r="L536" s="18">
        <f t="shared" si="1309"/>
        <v>61.7</v>
      </c>
      <c r="M536" s="18">
        <f t="shared" si="1310"/>
        <v>244606.1</v>
      </c>
      <c r="N536" s="18">
        <f t="shared" si="1311"/>
        <v>103801.60000000001</v>
      </c>
      <c r="O536" s="18">
        <f t="shared" si="1340"/>
        <v>0</v>
      </c>
      <c r="P536" s="18">
        <f t="shared" si="1340"/>
        <v>0</v>
      </c>
      <c r="Q536" s="18">
        <f t="shared" si="1340"/>
        <v>0</v>
      </c>
      <c r="R536" s="18">
        <f t="shared" si="1255"/>
        <v>61.7</v>
      </c>
      <c r="S536" s="18">
        <f t="shared" si="1256"/>
        <v>244606.1</v>
      </c>
      <c r="T536" s="18">
        <f t="shared" si="1257"/>
        <v>103801.60000000001</v>
      </c>
      <c r="U536" s="18">
        <f t="shared" si="1340"/>
        <v>0</v>
      </c>
      <c r="V536" s="18">
        <f t="shared" si="1340"/>
        <v>0</v>
      </c>
      <c r="W536" s="18">
        <f t="shared" si="1340"/>
        <v>0</v>
      </c>
      <c r="X536" s="18">
        <f t="shared" si="1258"/>
        <v>61.7</v>
      </c>
      <c r="Y536" s="18">
        <f t="shared" si="1259"/>
        <v>244606.1</v>
      </c>
      <c r="Z536" s="18">
        <f t="shared" si="1260"/>
        <v>103801.60000000001</v>
      </c>
      <c r="AA536" s="18">
        <f t="shared" si="1340"/>
        <v>0</v>
      </c>
      <c r="AB536" s="18">
        <f t="shared" si="1340"/>
        <v>0</v>
      </c>
      <c r="AC536" s="18">
        <f t="shared" si="1340"/>
        <v>0</v>
      </c>
      <c r="AD536" s="18">
        <f t="shared" si="1261"/>
        <v>61.7</v>
      </c>
      <c r="AE536" s="18">
        <f t="shared" si="1262"/>
        <v>244606.1</v>
      </c>
      <c r="AF536" s="18">
        <f t="shared" si="1263"/>
        <v>103801.60000000001</v>
      </c>
      <c r="AG536" s="18">
        <f t="shared" si="1340"/>
        <v>0</v>
      </c>
      <c r="AH536" s="18">
        <f t="shared" si="1264"/>
        <v>61.7</v>
      </c>
      <c r="AI536" s="18">
        <f t="shared" si="1265"/>
        <v>244606.1</v>
      </c>
      <c r="AJ536" s="18">
        <f t="shared" si="1266"/>
        <v>103801.60000000001</v>
      </c>
      <c r="AK536" s="18">
        <f t="shared" si="1340"/>
        <v>0</v>
      </c>
      <c r="AL536" s="18">
        <f t="shared" si="1340"/>
        <v>0</v>
      </c>
      <c r="AM536" s="18">
        <f t="shared" si="1340"/>
        <v>0</v>
      </c>
      <c r="AN536" s="18">
        <f t="shared" si="1235"/>
        <v>61.7</v>
      </c>
      <c r="AO536" s="18">
        <f t="shared" si="1236"/>
        <v>244606.1</v>
      </c>
      <c r="AP536" s="18">
        <f t="shared" si="1237"/>
        <v>103801.60000000001</v>
      </c>
      <c r="AQ536" s="18">
        <f t="shared" si="1340"/>
        <v>0</v>
      </c>
      <c r="AR536" s="18">
        <f t="shared" si="1238"/>
        <v>61.7</v>
      </c>
      <c r="AS536" s="18">
        <f t="shared" si="1340"/>
        <v>-61.7</v>
      </c>
      <c r="AT536" s="18">
        <f t="shared" si="1340"/>
        <v>-205067.01699999999</v>
      </c>
      <c r="AU536" s="18">
        <f t="shared" si="1340"/>
        <v>-103801.60000000001</v>
      </c>
      <c r="AV536" s="18">
        <f t="shared" si="1337"/>
        <v>0</v>
      </c>
      <c r="AW536" s="18">
        <f t="shared" si="1338"/>
        <v>39539.083000000013</v>
      </c>
      <c r="AX536" s="18">
        <f t="shared" si="1339"/>
        <v>0</v>
      </c>
      <c r="AY536" s="18">
        <f t="shared" si="1340"/>
        <v>0</v>
      </c>
      <c r="AZ536" s="18">
        <f t="shared" si="1340"/>
        <v>0</v>
      </c>
      <c r="BA536" s="18">
        <f t="shared" si="1335"/>
        <v>0</v>
      </c>
      <c r="BB536" s="18">
        <f t="shared" si="1336"/>
        <v>39539.083000000013</v>
      </c>
      <c r="BC536" s="18">
        <f t="shared" si="1340"/>
        <v>0</v>
      </c>
      <c r="BD536" s="18">
        <f t="shared" si="1340"/>
        <v>0</v>
      </c>
      <c r="BE536" s="18">
        <f t="shared" si="1340"/>
        <v>0</v>
      </c>
      <c r="BF536" s="18">
        <f t="shared" si="1331"/>
        <v>0</v>
      </c>
      <c r="BG536" s="18">
        <f t="shared" si="1332"/>
        <v>39539.083000000013</v>
      </c>
      <c r="BH536" s="18">
        <f t="shared" si="1333"/>
        <v>0</v>
      </c>
      <c r="BI536" s="18">
        <f t="shared" si="1340"/>
        <v>0</v>
      </c>
      <c r="BJ536" s="25"/>
      <c r="BK536" s="36"/>
    </row>
    <row r="537" spans="1:63" x14ac:dyDescent="0.3">
      <c r="A537" s="51" t="s">
        <v>452</v>
      </c>
      <c r="B537" s="50">
        <v>410</v>
      </c>
      <c r="C537" s="51" t="s">
        <v>93</v>
      </c>
      <c r="D537" s="51" t="s">
        <v>5</v>
      </c>
      <c r="E537" s="14" t="s">
        <v>448</v>
      </c>
      <c r="F537" s="18">
        <v>61.7</v>
      </c>
      <c r="G537" s="18">
        <v>244606.1</v>
      </c>
      <c r="H537" s="18">
        <v>103801.60000000001</v>
      </c>
      <c r="I537" s="18"/>
      <c r="J537" s="18"/>
      <c r="K537" s="18"/>
      <c r="L537" s="18">
        <f t="shared" si="1309"/>
        <v>61.7</v>
      </c>
      <c r="M537" s="18">
        <f t="shared" si="1310"/>
        <v>244606.1</v>
      </c>
      <c r="N537" s="18">
        <f t="shared" si="1311"/>
        <v>103801.60000000001</v>
      </c>
      <c r="O537" s="18"/>
      <c r="P537" s="18"/>
      <c r="Q537" s="18"/>
      <c r="R537" s="18">
        <f t="shared" si="1255"/>
        <v>61.7</v>
      </c>
      <c r="S537" s="18">
        <f t="shared" si="1256"/>
        <v>244606.1</v>
      </c>
      <c r="T537" s="18">
        <f t="shared" si="1257"/>
        <v>103801.60000000001</v>
      </c>
      <c r="U537" s="18"/>
      <c r="V537" s="18"/>
      <c r="W537" s="18"/>
      <c r="X537" s="18">
        <f t="shared" si="1258"/>
        <v>61.7</v>
      </c>
      <c r="Y537" s="18">
        <f t="shared" si="1259"/>
        <v>244606.1</v>
      </c>
      <c r="Z537" s="18">
        <f t="shared" si="1260"/>
        <v>103801.60000000001</v>
      </c>
      <c r="AA537" s="18"/>
      <c r="AB537" s="18"/>
      <c r="AC537" s="18"/>
      <c r="AD537" s="18">
        <f t="shared" si="1261"/>
        <v>61.7</v>
      </c>
      <c r="AE537" s="18">
        <f t="shared" si="1262"/>
        <v>244606.1</v>
      </c>
      <c r="AF537" s="18">
        <f t="shared" si="1263"/>
        <v>103801.60000000001</v>
      </c>
      <c r="AG537" s="18"/>
      <c r="AH537" s="18">
        <f t="shared" si="1264"/>
        <v>61.7</v>
      </c>
      <c r="AI537" s="18">
        <f t="shared" si="1265"/>
        <v>244606.1</v>
      </c>
      <c r="AJ537" s="18">
        <f t="shared" si="1266"/>
        <v>103801.60000000001</v>
      </c>
      <c r="AK537" s="18"/>
      <c r="AL537" s="18"/>
      <c r="AM537" s="18"/>
      <c r="AN537" s="18">
        <f t="shared" si="1235"/>
        <v>61.7</v>
      </c>
      <c r="AO537" s="18">
        <f t="shared" si="1236"/>
        <v>244606.1</v>
      </c>
      <c r="AP537" s="18">
        <f t="shared" si="1237"/>
        <v>103801.60000000001</v>
      </c>
      <c r="AQ537" s="18"/>
      <c r="AR537" s="18">
        <f t="shared" si="1238"/>
        <v>61.7</v>
      </c>
      <c r="AS537" s="18">
        <v>-61.7</v>
      </c>
      <c r="AT537" s="18">
        <v>-205067.01699999999</v>
      </c>
      <c r="AU537" s="18">
        <v>-103801.60000000001</v>
      </c>
      <c r="AV537" s="18">
        <f t="shared" si="1337"/>
        <v>0</v>
      </c>
      <c r="AW537" s="18">
        <f t="shared" si="1338"/>
        <v>39539.083000000013</v>
      </c>
      <c r="AX537" s="18">
        <f t="shared" si="1339"/>
        <v>0</v>
      </c>
      <c r="AY537" s="18"/>
      <c r="AZ537" s="18"/>
      <c r="BA537" s="18">
        <f t="shared" si="1335"/>
        <v>0</v>
      </c>
      <c r="BB537" s="18">
        <f t="shared" si="1336"/>
        <v>39539.083000000013</v>
      </c>
      <c r="BC537" s="18"/>
      <c r="BD537" s="18"/>
      <c r="BE537" s="18"/>
      <c r="BF537" s="18">
        <f t="shared" si="1331"/>
        <v>0</v>
      </c>
      <c r="BG537" s="18">
        <f t="shared" si="1332"/>
        <v>39539.083000000013</v>
      </c>
      <c r="BH537" s="18">
        <f t="shared" si="1333"/>
        <v>0</v>
      </c>
      <c r="BI537" s="18"/>
      <c r="BJ537" s="25"/>
      <c r="BK537" s="36"/>
    </row>
    <row r="538" spans="1:63" ht="62.4" x14ac:dyDescent="0.3">
      <c r="A538" s="51" t="s">
        <v>103</v>
      </c>
      <c r="B538" s="50"/>
      <c r="C538" s="51"/>
      <c r="D538" s="51"/>
      <c r="E538" s="14" t="s">
        <v>745</v>
      </c>
      <c r="F538" s="18">
        <f>F543+F549+F556+F539</f>
        <v>101098.50000000001</v>
      </c>
      <c r="G538" s="18">
        <f t="shared" ref="G538:BI538" si="1341">G543+G549+G556+G539</f>
        <v>133252.9</v>
      </c>
      <c r="H538" s="18">
        <f t="shared" si="1341"/>
        <v>25733.8</v>
      </c>
      <c r="I538" s="18">
        <f t="shared" si="1341"/>
        <v>-420.80000000000018</v>
      </c>
      <c r="J538" s="18">
        <f t="shared" si="1341"/>
        <v>0</v>
      </c>
      <c r="K538" s="18">
        <f t="shared" si="1341"/>
        <v>0</v>
      </c>
      <c r="L538" s="18">
        <f t="shared" si="1309"/>
        <v>100677.70000000001</v>
      </c>
      <c r="M538" s="18">
        <f t="shared" si="1310"/>
        <v>133252.9</v>
      </c>
      <c r="N538" s="18">
        <f t="shared" si="1311"/>
        <v>25733.8</v>
      </c>
      <c r="O538" s="18">
        <f t="shared" ref="O538:Q538" si="1342">O543+O549+O556+O539</f>
        <v>10079.038999999999</v>
      </c>
      <c r="P538" s="18">
        <f t="shared" si="1342"/>
        <v>0</v>
      </c>
      <c r="Q538" s="18">
        <f t="shared" si="1342"/>
        <v>0</v>
      </c>
      <c r="R538" s="18">
        <f t="shared" si="1255"/>
        <v>110756.73900000002</v>
      </c>
      <c r="S538" s="18">
        <f t="shared" si="1256"/>
        <v>133252.9</v>
      </c>
      <c r="T538" s="18">
        <f t="shared" si="1257"/>
        <v>25733.8</v>
      </c>
      <c r="U538" s="18">
        <f t="shared" ref="U538:W538" si="1343">U543+U549+U556+U539</f>
        <v>0</v>
      </c>
      <c r="V538" s="18">
        <f t="shared" si="1343"/>
        <v>0</v>
      </c>
      <c r="W538" s="18">
        <f t="shared" si="1343"/>
        <v>0</v>
      </c>
      <c r="X538" s="18">
        <f t="shared" si="1258"/>
        <v>110756.73900000002</v>
      </c>
      <c r="Y538" s="18">
        <f t="shared" si="1259"/>
        <v>133252.9</v>
      </c>
      <c r="Z538" s="18">
        <f t="shared" si="1260"/>
        <v>25733.8</v>
      </c>
      <c r="AA538" s="18">
        <f t="shared" ref="AA538:AB538" si="1344">AA543+AA549+AA556+AA539</f>
        <v>0</v>
      </c>
      <c r="AB538" s="18">
        <f t="shared" si="1344"/>
        <v>0</v>
      </c>
      <c r="AC538" s="18">
        <f t="shared" ref="AC538" si="1345">AC543+AC549+AC556+AC539</f>
        <v>0</v>
      </c>
      <c r="AD538" s="18">
        <f t="shared" si="1261"/>
        <v>110756.73900000002</v>
      </c>
      <c r="AE538" s="18">
        <f t="shared" si="1262"/>
        <v>133252.9</v>
      </c>
      <c r="AF538" s="18">
        <f t="shared" si="1263"/>
        <v>25733.8</v>
      </c>
      <c r="AG538" s="18">
        <f t="shared" ref="AG538" si="1346">AG543+AG549+AG556+AG539</f>
        <v>0</v>
      </c>
      <c r="AH538" s="18">
        <f t="shared" si="1264"/>
        <v>110756.73900000002</v>
      </c>
      <c r="AI538" s="18">
        <f t="shared" si="1265"/>
        <v>133252.9</v>
      </c>
      <c r="AJ538" s="18">
        <f t="shared" si="1266"/>
        <v>25733.8</v>
      </c>
      <c r="AK538" s="18">
        <f t="shared" ref="AK538:AM538" si="1347">AK543+AK549+AK556+AK539</f>
        <v>-247.411</v>
      </c>
      <c r="AL538" s="18">
        <f t="shared" si="1347"/>
        <v>0</v>
      </c>
      <c r="AM538" s="18">
        <f t="shared" si="1347"/>
        <v>0</v>
      </c>
      <c r="AN538" s="18">
        <f t="shared" ref="AN538:AN609" si="1348">AH538+AK538</f>
        <v>110509.32800000002</v>
      </c>
      <c r="AO538" s="18">
        <f t="shared" ref="AO538:AO609" si="1349">AI538+AL538</f>
        <v>133252.9</v>
      </c>
      <c r="AP538" s="18">
        <f t="shared" ref="AP538:AP609" si="1350">AJ538+AM538</f>
        <v>25733.8</v>
      </c>
      <c r="AQ538" s="18">
        <f t="shared" ref="AQ538" si="1351">AQ543+AQ549+AQ556+AQ539</f>
        <v>-3000.0160000000001</v>
      </c>
      <c r="AR538" s="18">
        <f t="shared" ref="AR538:AR609" si="1352">AN538+AQ538</f>
        <v>107509.31200000002</v>
      </c>
      <c r="AS538" s="18">
        <f t="shared" ref="AS538:AU538" si="1353">AS543+AS549+AS556+AS539</f>
        <v>-5617.7700000000023</v>
      </c>
      <c r="AT538" s="18">
        <f t="shared" si="1353"/>
        <v>0</v>
      </c>
      <c r="AU538" s="18">
        <f t="shared" si="1353"/>
        <v>0</v>
      </c>
      <c r="AV538" s="18">
        <f t="shared" si="1337"/>
        <v>101891.54200000002</v>
      </c>
      <c r="AW538" s="18">
        <f t="shared" si="1338"/>
        <v>133252.9</v>
      </c>
      <c r="AX538" s="18">
        <f t="shared" si="1339"/>
        <v>25733.8</v>
      </c>
      <c r="AY538" s="18">
        <f t="shared" ref="AY538:AZ538" si="1354">AY543+AY549+AY556+AY539</f>
        <v>0</v>
      </c>
      <c r="AZ538" s="18">
        <f t="shared" si="1354"/>
        <v>0</v>
      </c>
      <c r="BA538" s="18">
        <f t="shared" si="1335"/>
        <v>101891.54200000002</v>
      </c>
      <c r="BB538" s="18">
        <f t="shared" si="1336"/>
        <v>133252.9</v>
      </c>
      <c r="BC538" s="18">
        <f t="shared" ref="BC538:BE538" si="1355">BC543+BC549+BC556+BC539</f>
        <v>-1612.1189999999999</v>
      </c>
      <c r="BD538" s="18">
        <f t="shared" si="1355"/>
        <v>0</v>
      </c>
      <c r="BE538" s="18">
        <f t="shared" si="1355"/>
        <v>0</v>
      </c>
      <c r="BF538" s="18">
        <f t="shared" si="1331"/>
        <v>100279.42300000001</v>
      </c>
      <c r="BG538" s="18">
        <f t="shared" si="1332"/>
        <v>133252.9</v>
      </c>
      <c r="BH538" s="18">
        <f t="shared" si="1333"/>
        <v>25733.8</v>
      </c>
      <c r="BI538" s="18">
        <f t="shared" si="1341"/>
        <v>0</v>
      </c>
      <c r="BJ538" s="25"/>
      <c r="BK538" s="36"/>
    </row>
    <row r="539" spans="1:63" ht="62.4" x14ac:dyDescent="0.3">
      <c r="A539" s="19" t="s">
        <v>1460</v>
      </c>
      <c r="B539" s="50"/>
      <c r="C539" s="51"/>
      <c r="D539" s="51"/>
      <c r="E539" s="14" t="s">
        <v>1461</v>
      </c>
      <c r="F539" s="18">
        <f>F540</f>
        <v>0</v>
      </c>
      <c r="G539" s="18">
        <f t="shared" ref="G539:BI541" si="1356">G540</f>
        <v>0</v>
      </c>
      <c r="H539" s="18">
        <f t="shared" si="1356"/>
        <v>0</v>
      </c>
      <c r="I539" s="18">
        <f t="shared" si="1356"/>
        <v>2358.9</v>
      </c>
      <c r="J539" s="18">
        <f t="shared" si="1356"/>
        <v>0</v>
      </c>
      <c r="K539" s="18">
        <f t="shared" si="1356"/>
        <v>0</v>
      </c>
      <c r="L539" s="18">
        <f t="shared" si="1309"/>
        <v>2358.9</v>
      </c>
      <c r="M539" s="18">
        <f t="shared" si="1310"/>
        <v>0</v>
      </c>
      <c r="N539" s="18">
        <f t="shared" si="1311"/>
        <v>0</v>
      </c>
      <c r="O539" s="18">
        <f t="shared" si="1356"/>
        <v>0</v>
      </c>
      <c r="P539" s="18">
        <f t="shared" si="1356"/>
        <v>0</v>
      </c>
      <c r="Q539" s="18">
        <f t="shared" si="1356"/>
        <v>0</v>
      </c>
      <c r="R539" s="18">
        <f t="shared" si="1255"/>
        <v>2358.9</v>
      </c>
      <c r="S539" s="18">
        <f t="shared" si="1256"/>
        <v>0</v>
      </c>
      <c r="T539" s="18">
        <f t="shared" si="1257"/>
        <v>0</v>
      </c>
      <c r="U539" s="18">
        <f t="shared" si="1356"/>
        <v>0</v>
      </c>
      <c r="V539" s="18">
        <f t="shared" si="1356"/>
        <v>0</v>
      </c>
      <c r="W539" s="18">
        <f t="shared" si="1356"/>
        <v>0</v>
      </c>
      <c r="X539" s="18">
        <f t="shared" si="1258"/>
        <v>2358.9</v>
      </c>
      <c r="Y539" s="18">
        <f t="shared" si="1259"/>
        <v>0</v>
      </c>
      <c r="Z539" s="18">
        <f t="shared" si="1260"/>
        <v>0</v>
      </c>
      <c r="AA539" s="18">
        <f t="shared" si="1356"/>
        <v>0</v>
      </c>
      <c r="AB539" s="18">
        <f t="shared" si="1356"/>
        <v>0</v>
      </c>
      <c r="AC539" s="18">
        <f t="shared" si="1356"/>
        <v>0</v>
      </c>
      <c r="AD539" s="18">
        <f t="shared" si="1261"/>
        <v>2358.9</v>
      </c>
      <c r="AE539" s="18">
        <f t="shared" si="1262"/>
        <v>0</v>
      </c>
      <c r="AF539" s="18">
        <f t="shared" si="1263"/>
        <v>0</v>
      </c>
      <c r="AG539" s="18">
        <f t="shared" si="1356"/>
        <v>0</v>
      </c>
      <c r="AH539" s="18">
        <f t="shared" si="1264"/>
        <v>2358.9</v>
      </c>
      <c r="AI539" s="18">
        <f t="shared" si="1265"/>
        <v>0</v>
      </c>
      <c r="AJ539" s="18">
        <f t="shared" si="1266"/>
        <v>0</v>
      </c>
      <c r="AK539" s="18">
        <f t="shared" si="1356"/>
        <v>0</v>
      </c>
      <c r="AL539" s="18">
        <f t="shared" si="1356"/>
        <v>0</v>
      </c>
      <c r="AM539" s="18">
        <f t="shared" si="1356"/>
        <v>0</v>
      </c>
      <c r="AN539" s="18">
        <f t="shared" si="1348"/>
        <v>2358.9</v>
      </c>
      <c r="AO539" s="18">
        <f t="shared" si="1349"/>
        <v>0</v>
      </c>
      <c r="AP539" s="18">
        <f t="shared" si="1350"/>
        <v>0</v>
      </c>
      <c r="AQ539" s="18">
        <f t="shared" si="1356"/>
        <v>0</v>
      </c>
      <c r="AR539" s="18">
        <f t="shared" si="1352"/>
        <v>2358.9</v>
      </c>
      <c r="AS539" s="18">
        <f t="shared" si="1356"/>
        <v>1186.721</v>
      </c>
      <c r="AT539" s="18">
        <f t="shared" si="1356"/>
        <v>0</v>
      </c>
      <c r="AU539" s="18">
        <f t="shared" si="1356"/>
        <v>0</v>
      </c>
      <c r="AV539" s="18">
        <f t="shared" si="1337"/>
        <v>3545.6210000000001</v>
      </c>
      <c r="AW539" s="18">
        <f t="shared" si="1338"/>
        <v>0</v>
      </c>
      <c r="AX539" s="18">
        <f t="shared" si="1339"/>
        <v>0</v>
      </c>
      <c r="AY539" s="18">
        <f t="shared" si="1356"/>
        <v>0</v>
      </c>
      <c r="AZ539" s="18">
        <f t="shared" si="1356"/>
        <v>0</v>
      </c>
      <c r="BA539" s="18">
        <f t="shared" si="1335"/>
        <v>3545.6210000000001</v>
      </c>
      <c r="BB539" s="18">
        <f t="shared" si="1336"/>
        <v>0</v>
      </c>
      <c r="BC539" s="18">
        <f t="shared" si="1356"/>
        <v>0</v>
      </c>
      <c r="BD539" s="18">
        <f t="shared" si="1356"/>
        <v>0</v>
      </c>
      <c r="BE539" s="18">
        <f t="shared" si="1356"/>
        <v>0</v>
      </c>
      <c r="BF539" s="18">
        <f t="shared" si="1331"/>
        <v>3545.6210000000001</v>
      </c>
      <c r="BG539" s="18">
        <f t="shared" si="1332"/>
        <v>0</v>
      </c>
      <c r="BH539" s="18">
        <f t="shared" si="1333"/>
        <v>0</v>
      </c>
      <c r="BI539" s="18">
        <f t="shared" si="1356"/>
        <v>0</v>
      </c>
      <c r="BJ539" s="25"/>
      <c r="BK539" s="36"/>
    </row>
    <row r="540" spans="1:63" ht="46.8" x14ac:dyDescent="0.3">
      <c r="A540" s="19" t="s">
        <v>1460</v>
      </c>
      <c r="B540" s="50">
        <v>600</v>
      </c>
      <c r="C540" s="51"/>
      <c r="D540" s="51"/>
      <c r="E540" s="14" t="s">
        <v>458</v>
      </c>
      <c r="F540" s="18">
        <f>F541</f>
        <v>0</v>
      </c>
      <c r="G540" s="18">
        <f t="shared" si="1356"/>
        <v>0</v>
      </c>
      <c r="H540" s="18">
        <f t="shared" si="1356"/>
        <v>0</v>
      </c>
      <c r="I540" s="18">
        <f t="shared" si="1356"/>
        <v>2358.9</v>
      </c>
      <c r="J540" s="18">
        <f t="shared" si="1356"/>
        <v>0</v>
      </c>
      <c r="K540" s="18">
        <f t="shared" si="1356"/>
        <v>0</v>
      </c>
      <c r="L540" s="18">
        <f t="shared" si="1309"/>
        <v>2358.9</v>
      </c>
      <c r="M540" s="18">
        <f t="shared" si="1310"/>
        <v>0</v>
      </c>
      <c r="N540" s="18">
        <f t="shared" si="1311"/>
        <v>0</v>
      </c>
      <c r="O540" s="18">
        <f t="shared" si="1356"/>
        <v>0</v>
      </c>
      <c r="P540" s="18">
        <f t="shared" si="1356"/>
        <v>0</v>
      </c>
      <c r="Q540" s="18">
        <f t="shared" si="1356"/>
        <v>0</v>
      </c>
      <c r="R540" s="18">
        <f t="shared" si="1255"/>
        <v>2358.9</v>
      </c>
      <c r="S540" s="18">
        <f t="shared" si="1256"/>
        <v>0</v>
      </c>
      <c r="T540" s="18">
        <f t="shared" si="1257"/>
        <v>0</v>
      </c>
      <c r="U540" s="18">
        <f t="shared" si="1356"/>
        <v>0</v>
      </c>
      <c r="V540" s="18">
        <f t="shared" si="1356"/>
        <v>0</v>
      </c>
      <c r="W540" s="18">
        <f t="shared" si="1356"/>
        <v>0</v>
      </c>
      <c r="X540" s="18">
        <f t="shared" si="1258"/>
        <v>2358.9</v>
      </c>
      <c r="Y540" s="18">
        <f t="shared" si="1259"/>
        <v>0</v>
      </c>
      <c r="Z540" s="18">
        <f t="shared" si="1260"/>
        <v>0</v>
      </c>
      <c r="AA540" s="18">
        <f t="shared" si="1356"/>
        <v>0</v>
      </c>
      <c r="AB540" s="18">
        <f t="shared" si="1356"/>
        <v>0</v>
      </c>
      <c r="AC540" s="18">
        <f t="shared" si="1356"/>
        <v>0</v>
      </c>
      <c r="AD540" s="18">
        <f t="shared" si="1261"/>
        <v>2358.9</v>
      </c>
      <c r="AE540" s="18">
        <f t="shared" si="1262"/>
        <v>0</v>
      </c>
      <c r="AF540" s="18">
        <f t="shared" si="1263"/>
        <v>0</v>
      </c>
      <c r="AG540" s="18">
        <f t="shared" si="1356"/>
        <v>0</v>
      </c>
      <c r="AH540" s="18">
        <f t="shared" si="1264"/>
        <v>2358.9</v>
      </c>
      <c r="AI540" s="18">
        <f t="shared" si="1265"/>
        <v>0</v>
      </c>
      <c r="AJ540" s="18">
        <f t="shared" si="1266"/>
        <v>0</v>
      </c>
      <c r="AK540" s="18">
        <f t="shared" si="1356"/>
        <v>0</v>
      </c>
      <c r="AL540" s="18">
        <f t="shared" si="1356"/>
        <v>0</v>
      </c>
      <c r="AM540" s="18">
        <f t="shared" si="1356"/>
        <v>0</v>
      </c>
      <c r="AN540" s="18">
        <f t="shared" si="1348"/>
        <v>2358.9</v>
      </c>
      <c r="AO540" s="18">
        <f t="shared" si="1349"/>
        <v>0</v>
      </c>
      <c r="AP540" s="18">
        <f t="shared" si="1350"/>
        <v>0</v>
      </c>
      <c r="AQ540" s="18">
        <f t="shared" si="1356"/>
        <v>0</v>
      </c>
      <c r="AR540" s="18">
        <f t="shared" si="1352"/>
        <v>2358.9</v>
      </c>
      <c r="AS540" s="18">
        <f t="shared" si="1356"/>
        <v>1186.721</v>
      </c>
      <c r="AT540" s="18">
        <f t="shared" si="1356"/>
        <v>0</v>
      </c>
      <c r="AU540" s="18">
        <f t="shared" si="1356"/>
        <v>0</v>
      </c>
      <c r="AV540" s="18">
        <f t="shared" si="1337"/>
        <v>3545.6210000000001</v>
      </c>
      <c r="AW540" s="18">
        <f t="shared" si="1338"/>
        <v>0</v>
      </c>
      <c r="AX540" s="18">
        <f t="shared" si="1339"/>
        <v>0</v>
      </c>
      <c r="AY540" s="18">
        <f t="shared" si="1356"/>
        <v>0</v>
      </c>
      <c r="AZ540" s="18">
        <f t="shared" si="1356"/>
        <v>0</v>
      </c>
      <c r="BA540" s="18">
        <f t="shared" si="1335"/>
        <v>3545.6210000000001</v>
      </c>
      <c r="BB540" s="18">
        <f t="shared" si="1336"/>
        <v>0</v>
      </c>
      <c r="BC540" s="18">
        <f t="shared" si="1356"/>
        <v>0</v>
      </c>
      <c r="BD540" s="18">
        <f t="shared" si="1356"/>
        <v>0</v>
      </c>
      <c r="BE540" s="18">
        <f t="shared" si="1356"/>
        <v>0</v>
      </c>
      <c r="BF540" s="18">
        <f t="shared" si="1331"/>
        <v>3545.6210000000001</v>
      </c>
      <c r="BG540" s="18">
        <f t="shared" si="1332"/>
        <v>0</v>
      </c>
      <c r="BH540" s="18">
        <f t="shared" si="1333"/>
        <v>0</v>
      </c>
      <c r="BI540" s="18">
        <f t="shared" si="1356"/>
        <v>0</v>
      </c>
      <c r="BJ540" s="25"/>
      <c r="BK540" s="36"/>
    </row>
    <row r="541" spans="1:63" x14ac:dyDescent="0.3">
      <c r="A541" s="19" t="s">
        <v>1460</v>
      </c>
      <c r="B541" s="50">
        <v>620</v>
      </c>
      <c r="C541" s="51"/>
      <c r="D541" s="51"/>
      <c r="E541" s="14" t="s">
        <v>473</v>
      </c>
      <c r="F541" s="18">
        <f>F542</f>
        <v>0</v>
      </c>
      <c r="G541" s="18">
        <f t="shared" si="1356"/>
        <v>0</v>
      </c>
      <c r="H541" s="18">
        <f t="shared" si="1356"/>
        <v>0</v>
      </c>
      <c r="I541" s="18">
        <f t="shared" si="1356"/>
        <v>2358.9</v>
      </c>
      <c r="J541" s="18">
        <f t="shared" si="1356"/>
        <v>0</v>
      </c>
      <c r="K541" s="18">
        <f t="shared" si="1356"/>
        <v>0</v>
      </c>
      <c r="L541" s="18">
        <f t="shared" si="1309"/>
        <v>2358.9</v>
      </c>
      <c r="M541" s="18">
        <f t="shared" si="1310"/>
        <v>0</v>
      </c>
      <c r="N541" s="18">
        <f t="shared" si="1311"/>
        <v>0</v>
      </c>
      <c r="O541" s="18">
        <f t="shared" si="1356"/>
        <v>0</v>
      </c>
      <c r="P541" s="18">
        <f t="shared" si="1356"/>
        <v>0</v>
      </c>
      <c r="Q541" s="18">
        <f t="shared" si="1356"/>
        <v>0</v>
      </c>
      <c r="R541" s="18">
        <f t="shared" si="1255"/>
        <v>2358.9</v>
      </c>
      <c r="S541" s="18">
        <f t="shared" si="1256"/>
        <v>0</v>
      </c>
      <c r="T541" s="18">
        <f t="shared" si="1257"/>
        <v>0</v>
      </c>
      <c r="U541" s="18">
        <f t="shared" si="1356"/>
        <v>0</v>
      </c>
      <c r="V541" s="18">
        <f t="shared" si="1356"/>
        <v>0</v>
      </c>
      <c r="W541" s="18">
        <f t="shared" si="1356"/>
        <v>0</v>
      </c>
      <c r="X541" s="18">
        <f t="shared" si="1258"/>
        <v>2358.9</v>
      </c>
      <c r="Y541" s="18">
        <f t="shared" si="1259"/>
        <v>0</v>
      </c>
      <c r="Z541" s="18">
        <f t="shared" si="1260"/>
        <v>0</v>
      </c>
      <c r="AA541" s="18">
        <f t="shared" si="1356"/>
        <v>0</v>
      </c>
      <c r="AB541" s="18">
        <f t="shared" si="1356"/>
        <v>0</v>
      </c>
      <c r="AC541" s="18">
        <f t="shared" si="1356"/>
        <v>0</v>
      </c>
      <c r="AD541" s="18">
        <f t="shared" si="1261"/>
        <v>2358.9</v>
      </c>
      <c r="AE541" s="18">
        <f t="shared" si="1262"/>
        <v>0</v>
      </c>
      <c r="AF541" s="18">
        <f t="shared" si="1263"/>
        <v>0</v>
      </c>
      <c r="AG541" s="18">
        <f t="shared" si="1356"/>
        <v>0</v>
      </c>
      <c r="AH541" s="18">
        <f t="shared" si="1264"/>
        <v>2358.9</v>
      </c>
      <c r="AI541" s="18">
        <f t="shared" si="1265"/>
        <v>0</v>
      </c>
      <c r="AJ541" s="18">
        <f t="shared" si="1266"/>
        <v>0</v>
      </c>
      <c r="AK541" s="18">
        <f t="shared" si="1356"/>
        <v>0</v>
      </c>
      <c r="AL541" s="18">
        <f t="shared" si="1356"/>
        <v>0</v>
      </c>
      <c r="AM541" s="18">
        <f t="shared" si="1356"/>
        <v>0</v>
      </c>
      <c r="AN541" s="18">
        <f t="shared" si="1348"/>
        <v>2358.9</v>
      </c>
      <c r="AO541" s="18">
        <f t="shared" si="1349"/>
        <v>0</v>
      </c>
      <c r="AP541" s="18">
        <f t="shared" si="1350"/>
        <v>0</v>
      </c>
      <c r="AQ541" s="18">
        <f t="shared" si="1356"/>
        <v>0</v>
      </c>
      <c r="AR541" s="18">
        <f t="shared" si="1352"/>
        <v>2358.9</v>
      </c>
      <c r="AS541" s="18">
        <f t="shared" si="1356"/>
        <v>1186.721</v>
      </c>
      <c r="AT541" s="18">
        <f t="shared" si="1356"/>
        <v>0</v>
      </c>
      <c r="AU541" s="18">
        <f t="shared" si="1356"/>
        <v>0</v>
      </c>
      <c r="AV541" s="18">
        <f t="shared" si="1337"/>
        <v>3545.6210000000001</v>
      </c>
      <c r="AW541" s="18">
        <f t="shared" si="1338"/>
        <v>0</v>
      </c>
      <c r="AX541" s="18">
        <f t="shared" si="1339"/>
        <v>0</v>
      </c>
      <c r="AY541" s="18">
        <f t="shared" si="1356"/>
        <v>0</v>
      </c>
      <c r="AZ541" s="18">
        <f t="shared" si="1356"/>
        <v>0</v>
      </c>
      <c r="BA541" s="18">
        <f t="shared" si="1335"/>
        <v>3545.6210000000001</v>
      </c>
      <c r="BB541" s="18">
        <f t="shared" si="1336"/>
        <v>0</v>
      </c>
      <c r="BC541" s="18">
        <f t="shared" si="1356"/>
        <v>0</v>
      </c>
      <c r="BD541" s="18">
        <f t="shared" si="1356"/>
        <v>0</v>
      </c>
      <c r="BE541" s="18">
        <f t="shared" si="1356"/>
        <v>0</v>
      </c>
      <c r="BF541" s="18">
        <f t="shared" si="1331"/>
        <v>3545.6210000000001</v>
      </c>
      <c r="BG541" s="18">
        <f t="shared" si="1332"/>
        <v>0</v>
      </c>
      <c r="BH541" s="18">
        <f t="shared" si="1333"/>
        <v>0</v>
      </c>
      <c r="BI541" s="18">
        <f t="shared" si="1356"/>
        <v>0</v>
      </c>
      <c r="BJ541" s="25"/>
      <c r="BK541" s="36"/>
    </row>
    <row r="542" spans="1:63" x14ac:dyDescent="0.3">
      <c r="A542" s="19" t="s">
        <v>1460</v>
      </c>
      <c r="B542" s="50">
        <v>620</v>
      </c>
      <c r="C542" s="51" t="s">
        <v>93</v>
      </c>
      <c r="D542" s="51" t="s">
        <v>5</v>
      </c>
      <c r="E542" s="14" t="s">
        <v>448</v>
      </c>
      <c r="F542" s="18"/>
      <c r="G542" s="18"/>
      <c r="H542" s="18"/>
      <c r="I542" s="18">
        <v>2358.9</v>
      </c>
      <c r="J542" s="18"/>
      <c r="K542" s="18"/>
      <c r="L542" s="18">
        <f t="shared" si="1309"/>
        <v>2358.9</v>
      </c>
      <c r="M542" s="18">
        <f t="shared" si="1310"/>
        <v>0</v>
      </c>
      <c r="N542" s="18">
        <f t="shared" si="1311"/>
        <v>0</v>
      </c>
      <c r="O542" s="18"/>
      <c r="P542" s="18"/>
      <c r="Q542" s="18"/>
      <c r="R542" s="18">
        <f t="shared" si="1255"/>
        <v>2358.9</v>
      </c>
      <c r="S542" s="18">
        <f t="shared" si="1256"/>
        <v>0</v>
      </c>
      <c r="T542" s="18">
        <f t="shared" si="1257"/>
        <v>0</v>
      </c>
      <c r="U542" s="18"/>
      <c r="V542" s="18"/>
      <c r="W542" s="18"/>
      <c r="X542" s="18">
        <f t="shared" si="1258"/>
        <v>2358.9</v>
      </c>
      <c r="Y542" s="18">
        <f t="shared" si="1259"/>
        <v>0</v>
      </c>
      <c r="Z542" s="18">
        <f t="shared" si="1260"/>
        <v>0</v>
      </c>
      <c r="AA542" s="18"/>
      <c r="AB542" s="18"/>
      <c r="AC542" s="18"/>
      <c r="AD542" s="18">
        <f t="shared" si="1261"/>
        <v>2358.9</v>
      </c>
      <c r="AE542" s="18">
        <f t="shared" si="1262"/>
        <v>0</v>
      </c>
      <c r="AF542" s="18">
        <f t="shared" si="1263"/>
        <v>0</v>
      </c>
      <c r="AG542" s="18"/>
      <c r="AH542" s="18">
        <f t="shared" si="1264"/>
        <v>2358.9</v>
      </c>
      <c r="AI542" s="18">
        <f t="shared" si="1265"/>
        <v>0</v>
      </c>
      <c r="AJ542" s="18">
        <f t="shared" si="1266"/>
        <v>0</v>
      </c>
      <c r="AK542" s="18"/>
      <c r="AL542" s="18"/>
      <c r="AM542" s="18"/>
      <c r="AN542" s="18">
        <f t="shared" si="1348"/>
        <v>2358.9</v>
      </c>
      <c r="AO542" s="18">
        <f t="shared" si="1349"/>
        <v>0</v>
      </c>
      <c r="AP542" s="18">
        <f t="shared" si="1350"/>
        <v>0</v>
      </c>
      <c r="AQ542" s="18"/>
      <c r="AR542" s="18">
        <f t="shared" si="1352"/>
        <v>2358.9</v>
      </c>
      <c r="AS542" s="18">
        <v>1186.721</v>
      </c>
      <c r="AT542" s="18"/>
      <c r="AU542" s="18"/>
      <c r="AV542" s="18">
        <f t="shared" si="1337"/>
        <v>3545.6210000000001</v>
      </c>
      <c r="AW542" s="18">
        <f t="shared" si="1338"/>
        <v>0</v>
      </c>
      <c r="AX542" s="18">
        <f t="shared" si="1339"/>
        <v>0</v>
      </c>
      <c r="AY542" s="18"/>
      <c r="AZ542" s="18"/>
      <c r="BA542" s="18">
        <f t="shared" si="1335"/>
        <v>3545.6210000000001</v>
      </c>
      <c r="BB542" s="18">
        <f t="shared" si="1336"/>
        <v>0</v>
      </c>
      <c r="BC542" s="18"/>
      <c r="BD542" s="18"/>
      <c r="BE542" s="18"/>
      <c r="BF542" s="18">
        <f t="shared" si="1331"/>
        <v>3545.6210000000001</v>
      </c>
      <c r="BG542" s="18">
        <f t="shared" si="1332"/>
        <v>0</v>
      </c>
      <c r="BH542" s="18">
        <f t="shared" si="1333"/>
        <v>0</v>
      </c>
      <c r="BI542" s="18"/>
      <c r="BJ542" s="25"/>
      <c r="BK542" s="36">
        <v>146</v>
      </c>
    </row>
    <row r="543" spans="1:63" ht="46.8" x14ac:dyDescent="0.3">
      <c r="A543" s="51" t="s">
        <v>100</v>
      </c>
      <c r="B543" s="50"/>
      <c r="C543" s="51"/>
      <c r="D543" s="51"/>
      <c r="E543" s="14" t="s">
        <v>525</v>
      </c>
      <c r="F543" s="18">
        <f t="shared" ref="F543:BI543" si="1357">F544</f>
        <v>797.1</v>
      </c>
      <c r="G543" s="18">
        <f t="shared" si="1357"/>
        <v>797.1</v>
      </c>
      <c r="H543" s="18">
        <f t="shared" si="1357"/>
        <v>797.1</v>
      </c>
      <c r="I543" s="18">
        <f t="shared" si="1357"/>
        <v>0</v>
      </c>
      <c r="J543" s="18">
        <f t="shared" si="1357"/>
        <v>0</v>
      </c>
      <c r="K543" s="18">
        <f t="shared" si="1357"/>
        <v>0</v>
      </c>
      <c r="L543" s="18">
        <f t="shared" si="1309"/>
        <v>797.1</v>
      </c>
      <c r="M543" s="18">
        <f t="shared" si="1310"/>
        <v>797.1</v>
      </c>
      <c r="N543" s="18">
        <f t="shared" si="1311"/>
        <v>797.1</v>
      </c>
      <c r="O543" s="18">
        <f t="shared" si="1357"/>
        <v>0</v>
      </c>
      <c r="P543" s="18">
        <f t="shared" si="1357"/>
        <v>0</v>
      </c>
      <c r="Q543" s="18">
        <f t="shared" si="1357"/>
        <v>0</v>
      </c>
      <c r="R543" s="18">
        <f t="shared" si="1255"/>
        <v>797.1</v>
      </c>
      <c r="S543" s="18">
        <f t="shared" si="1256"/>
        <v>797.1</v>
      </c>
      <c r="T543" s="18">
        <f t="shared" si="1257"/>
        <v>797.1</v>
      </c>
      <c r="U543" s="18">
        <f t="shared" si="1357"/>
        <v>0</v>
      </c>
      <c r="V543" s="18">
        <f t="shared" si="1357"/>
        <v>0</v>
      </c>
      <c r="W543" s="18">
        <f t="shared" si="1357"/>
        <v>0</v>
      </c>
      <c r="X543" s="18">
        <f t="shared" si="1258"/>
        <v>797.1</v>
      </c>
      <c r="Y543" s="18">
        <f t="shared" si="1259"/>
        <v>797.1</v>
      </c>
      <c r="Z543" s="18">
        <f t="shared" si="1260"/>
        <v>797.1</v>
      </c>
      <c r="AA543" s="18">
        <f t="shared" si="1357"/>
        <v>0</v>
      </c>
      <c r="AB543" s="18">
        <f t="shared" si="1357"/>
        <v>0</v>
      </c>
      <c r="AC543" s="18">
        <f t="shared" si="1357"/>
        <v>0</v>
      </c>
      <c r="AD543" s="18">
        <f t="shared" si="1261"/>
        <v>797.1</v>
      </c>
      <c r="AE543" s="18">
        <f t="shared" si="1262"/>
        <v>797.1</v>
      </c>
      <c r="AF543" s="18">
        <f t="shared" si="1263"/>
        <v>797.1</v>
      </c>
      <c r="AG543" s="18">
        <f t="shared" si="1357"/>
        <v>0</v>
      </c>
      <c r="AH543" s="18">
        <f t="shared" si="1264"/>
        <v>797.1</v>
      </c>
      <c r="AI543" s="18">
        <f t="shared" si="1265"/>
        <v>797.1</v>
      </c>
      <c r="AJ543" s="18">
        <f t="shared" si="1266"/>
        <v>797.1</v>
      </c>
      <c r="AK543" s="18">
        <f t="shared" si="1357"/>
        <v>0</v>
      </c>
      <c r="AL543" s="18">
        <f t="shared" si="1357"/>
        <v>0</v>
      </c>
      <c r="AM543" s="18">
        <f t="shared" si="1357"/>
        <v>0</v>
      </c>
      <c r="AN543" s="18">
        <f t="shared" si="1348"/>
        <v>797.1</v>
      </c>
      <c r="AO543" s="18">
        <f t="shared" si="1349"/>
        <v>797.1</v>
      </c>
      <c r="AP543" s="18">
        <f t="shared" si="1350"/>
        <v>797.1</v>
      </c>
      <c r="AQ543" s="18">
        <f t="shared" si="1357"/>
        <v>0</v>
      </c>
      <c r="AR543" s="18">
        <f t="shared" si="1352"/>
        <v>797.1</v>
      </c>
      <c r="AS543" s="18">
        <f t="shared" si="1357"/>
        <v>0</v>
      </c>
      <c r="AT543" s="18">
        <f t="shared" si="1357"/>
        <v>0</v>
      </c>
      <c r="AU543" s="18">
        <f t="shared" si="1357"/>
        <v>0</v>
      </c>
      <c r="AV543" s="18">
        <f t="shared" si="1337"/>
        <v>797.1</v>
      </c>
      <c r="AW543" s="18">
        <f t="shared" si="1338"/>
        <v>797.1</v>
      </c>
      <c r="AX543" s="18">
        <f t="shared" si="1339"/>
        <v>797.1</v>
      </c>
      <c r="AY543" s="18">
        <f t="shared" si="1357"/>
        <v>0</v>
      </c>
      <c r="AZ543" s="18">
        <f t="shared" si="1357"/>
        <v>0</v>
      </c>
      <c r="BA543" s="18">
        <f t="shared" si="1335"/>
        <v>797.1</v>
      </c>
      <c r="BB543" s="18">
        <f t="shared" si="1336"/>
        <v>797.1</v>
      </c>
      <c r="BC543" s="18">
        <f t="shared" si="1357"/>
        <v>0</v>
      </c>
      <c r="BD543" s="18">
        <f t="shared" si="1357"/>
        <v>0</v>
      </c>
      <c r="BE543" s="18">
        <f t="shared" si="1357"/>
        <v>0</v>
      </c>
      <c r="BF543" s="18">
        <f t="shared" si="1331"/>
        <v>797.1</v>
      </c>
      <c r="BG543" s="18">
        <f t="shared" si="1332"/>
        <v>797.1</v>
      </c>
      <c r="BH543" s="18">
        <f t="shared" si="1333"/>
        <v>797.1</v>
      </c>
      <c r="BI543" s="18">
        <f t="shared" si="1357"/>
        <v>0</v>
      </c>
      <c r="BJ543" s="25"/>
      <c r="BK543" s="36"/>
    </row>
    <row r="544" spans="1:63" ht="46.8" x14ac:dyDescent="0.3">
      <c r="A544" s="51" t="s">
        <v>100</v>
      </c>
      <c r="B544" s="50">
        <v>600</v>
      </c>
      <c r="C544" s="51"/>
      <c r="D544" s="51"/>
      <c r="E544" s="14" t="s">
        <v>458</v>
      </c>
      <c r="F544" s="18">
        <f t="shared" ref="F544" si="1358">F545+F547</f>
        <v>797.1</v>
      </c>
      <c r="G544" s="18">
        <f t="shared" ref="G544:BI544" si="1359">G545+G547</f>
        <v>797.1</v>
      </c>
      <c r="H544" s="18">
        <f t="shared" si="1359"/>
        <v>797.1</v>
      </c>
      <c r="I544" s="18">
        <f t="shared" ref="I544:K544" si="1360">I545+I547</f>
        <v>0</v>
      </c>
      <c r="J544" s="18">
        <f t="shared" si="1360"/>
        <v>0</v>
      </c>
      <c r="K544" s="18">
        <f t="shared" si="1360"/>
        <v>0</v>
      </c>
      <c r="L544" s="18">
        <f t="shared" si="1309"/>
        <v>797.1</v>
      </c>
      <c r="M544" s="18">
        <f t="shared" si="1310"/>
        <v>797.1</v>
      </c>
      <c r="N544" s="18">
        <f t="shared" si="1311"/>
        <v>797.1</v>
      </c>
      <c r="O544" s="18">
        <f t="shared" ref="O544:Q544" si="1361">O545+O547</f>
        <v>0</v>
      </c>
      <c r="P544" s="18">
        <f t="shared" si="1361"/>
        <v>0</v>
      </c>
      <c r="Q544" s="18">
        <f t="shared" si="1361"/>
        <v>0</v>
      </c>
      <c r="R544" s="18">
        <f t="shared" si="1255"/>
        <v>797.1</v>
      </c>
      <c r="S544" s="18">
        <f t="shared" si="1256"/>
        <v>797.1</v>
      </c>
      <c r="T544" s="18">
        <f t="shared" si="1257"/>
        <v>797.1</v>
      </c>
      <c r="U544" s="18">
        <f t="shared" ref="U544:W544" si="1362">U545+U547</f>
        <v>0</v>
      </c>
      <c r="V544" s="18">
        <f t="shared" si="1362"/>
        <v>0</v>
      </c>
      <c r="W544" s="18">
        <f t="shared" si="1362"/>
        <v>0</v>
      </c>
      <c r="X544" s="18">
        <f t="shared" si="1258"/>
        <v>797.1</v>
      </c>
      <c r="Y544" s="18">
        <f t="shared" si="1259"/>
        <v>797.1</v>
      </c>
      <c r="Z544" s="18">
        <f t="shared" si="1260"/>
        <v>797.1</v>
      </c>
      <c r="AA544" s="18">
        <f t="shared" ref="AA544:AB544" si="1363">AA545+AA547</f>
        <v>0</v>
      </c>
      <c r="AB544" s="18">
        <f t="shared" si="1363"/>
        <v>0</v>
      </c>
      <c r="AC544" s="18">
        <f t="shared" ref="AC544" si="1364">AC545+AC547</f>
        <v>0</v>
      </c>
      <c r="AD544" s="18">
        <f t="shared" si="1261"/>
        <v>797.1</v>
      </c>
      <c r="AE544" s="18">
        <f t="shared" si="1262"/>
        <v>797.1</v>
      </c>
      <c r="AF544" s="18">
        <f t="shared" si="1263"/>
        <v>797.1</v>
      </c>
      <c r="AG544" s="18">
        <f t="shared" ref="AG544" si="1365">AG545+AG547</f>
        <v>0</v>
      </c>
      <c r="AH544" s="18">
        <f t="shared" si="1264"/>
        <v>797.1</v>
      </c>
      <c r="AI544" s="18">
        <f t="shared" si="1265"/>
        <v>797.1</v>
      </c>
      <c r="AJ544" s="18">
        <f t="shared" si="1266"/>
        <v>797.1</v>
      </c>
      <c r="AK544" s="18">
        <f t="shared" ref="AK544:AM544" si="1366">AK545+AK547</f>
        <v>0</v>
      </c>
      <c r="AL544" s="18">
        <f t="shared" si="1366"/>
        <v>0</v>
      </c>
      <c r="AM544" s="18">
        <f t="shared" si="1366"/>
        <v>0</v>
      </c>
      <c r="AN544" s="18">
        <f t="shared" si="1348"/>
        <v>797.1</v>
      </c>
      <c r="AO544" s="18">
        <f t="shared" si="1349"/>
        <v>797.1</v>
      </c>
      <c r="AP544" s="18">
        <f t="shared" si="1350"/>
        <v>797.1</v>
      </c>
      <c r="AQ544" s="18">
        <f t="shared" ref="AQ544" si="1367">AQ545+AQ547</f>
        <v>0</v>
      </c>
      <c r="AR544" s="18">
        <f t="shared" si="1352"/>
        <v>797.1</v>
      </c>
      <c r="AS544" s="18">
        <f t="shared" ref="AS544:AU544" si="1368">AS545+AS547</f>
        <v>0</v>
      </c>
      <c r="AT544" s="18">
        <f t="shared" si="1368"/>
        <v>0</v>
      </c>
      <c r="AU544" s="18">
        <f t="shared" si="1368"/>
        <v>0</v>
      </c>
      <c r="AV544" s="18">
        <f t="shared" si="1337"/>
        <v>797.1</v>
      </c>
      <c r="AW544" s="18">
        <f t="shared" si="1338"/>
        <v>797.1</v>
      </c>
      <c r="AX544" s="18">
        <f t="shared" si="1339"/>
        <v>797.1</v>
      </c>
      <c r="AY544" s="18">
        <f t="shared" ref="AY544:AZ544" si="1369">AY545+AY547</f>
        <v>0</v>
      </c>
      <c r="AZ544" s="18">
        <f t="shared" si="1369"/>
        <v>0</v>
      </c>
      <c r="BA544" s="18">
        <f t="shared" si="1335"/>
        <v>797.1</v>
      </c>
      <c r="BB544" s="18">
        <f t="shared" si="1336"/>
        <v>797.1</v>
      </c>
      <c r="BC544" s="18">
        <f t="shared" ref="BC544:BE544" si="1370">BC545+BC547</f>
        <v>0</v>
      </c>
      <c r="BD544" s="18">
        <f t="shared" si="1370"/>
        <v>0</v>
      </c>
      <c r="BE544" s="18">
        <f t="shared" si="1370"/>
        <v>0</v>
      </c>
      <c r="BF544" s="18">
        <f t="shared" si="1331"/>
        <v>797.1</v>
      </c>
      <c r="BG544" s="18">
        <f t="shared" si="1332"/>
        <v>797.1</v>
      </c>
      <c r="BH544" s="18">
        <f t="shared" si="1333"/>
        <v>797.1</v>
      </c>
      <c r="BI544" s="18">
        <f t="shared" si="1359"/>
        <v>0</v>
      </c>
      <c r="BJ544" s="25"/>
      <c r="BK544" s="36"/>
    </row>
    <row r="545" spans="1:63" x14ac:dyDescent="0.3">
      <c r="A545" s="51" t="s">
        <v>100</v>
      </c>
      <c r="B545" s="50">
        <v>610</v>
      </c>
      <c r="C545" s="51"/>
      <c r="D545" s="51"/>
      <c r="E545" s="14" t="s">
        <v>472</v>
      </c>
      <c r="F545" s="18">
        <f t="shared" ref="F545:BI545" si="1371">F546</f>
        <v>262</v>
      </c>
      <c r="G545" s="18">
        <f t="shared" si="1371"/>
        <v>262</v>
      </c>
      <c r="H545" s="18">
        <f t="shared" si="1371"/>
        <v>262</v>
      </c>
      <c r="I545" s="18">
        <f t="shared" si="1371"/>
        <v>0</v>
      </c>
      <c r="J545" s="18">
        <f t="shared" si="1371"/>
        <v>0</v>
      </c>
      <c r="K545" s="18">
        <f t="shared" si="1371"/>
        <v>0</v>
      </c>
      <c r="L545" s="18">
        <f t="shared" si="1309"/>
        <v>262</v>
      </c>
      <c r="M545" s="18">
        <f t="shared" si="1310"/>
        <v>262</v>
      </c>
      <c r="N545" s="18">
        <f t="shared" si="1311"/>
        <v>262</v>
      </c>
      <c r="O545" s="18">
        <f t="shared" si="1371"/>
        <v>0</v>
      </c>
      <c r="P545" s="18">
        <f t="shared" si="1371"/>
        <v>0</v>
      </c>
      <c r="Q545" s="18">
        <f t="shared" si="1371"/>
        <v>0</v>
      </c>
      <c r="R545" s="18">
        <f t="shared" si="1255"/>
        <v>262</v>
      </c>
      <c r="S545" s="18">
        <f t="shared" si="1256"/>
        <v>262</v>
      </c>
      <c r="T545" s="18">
        <f t="shared" si="1257"/>
        <v>262</v>
      </c>
      <c r="U545" s="18">
        <f t="shared" si="1371"/>
        <v>0</v>
      </c>
      <c r="V545" s="18">
        <f t="shared" si="1371"/>
        <v>0</v>
      </c>
      <c r="W545" s="18">
        <f t="shared" si="1371"/>
        <v>0</v>
      </c>
      <c r="X545" s="18">
        <f t="shared" si="1258"/>
        <v>262</v>
      </c>
      <c r="Y545" s="18">
        <f t="shared" si="1259"/>
        <v>262</v>
      </c>
      <c r="Z545" s="18">
        <f t="shared" si="1260"/>
        <v>262</v>
      </c>
      <c r="AA545" s="18">
        <f t="shared" si="1371"/>
        <v>0</v>
      </c>
      <c r="AB545" s="18">
        <f t="shared" si="1371"/>
        <v>0</v>
      </c>
      <c r="AC545" s="18">
        <f t="shared" si="1371"/>
        <v>0</v>
      </c>
      <c r="AD545" s="18">
        <f t="shared" si="1261"/>
        <v>262</v>
      </c>
      <c r="AE545" s="18">
        <f t="shared" si="1262"/>
        <v>262</v>
      </c>
      <c r="AF545" s="18">
        <f t="shared" si="1263"/>
        <v>262</v>
      </c>
      <c r="AG545" s="18">
        <f t="shared" si="1371"/>
        <v>0</v>
      </c>
      <c r="AH545" s="18">
        <f t="shared" si="1264"/>
        <v>262</v>
      </c>
      <c r="AI545" s="18">
        <f t="shared" si="1265"/>
        <v>262</v>
      </c>
      <c r="AJ545" s="18">
        <f t="shared" si="1266"/>
        <v>262</v>
      </c>
      <c r="AK545" s="18">
        <f t="shared" si="1371"/>
        <v>0</v>
      </c>
      <c r="AL545" s="18">
        <f t="shared" si="1371"/>
        <v>0</v>
      </c>
      <c r="AM545" s="18">
        <f t="shared" si="1371"/>
        <v>0</v>
      </c>
      <c r="AN545" s="18">
        <f t="shared" si="1348"/>
        <v>262</v>
      </c>
      <c r="AO545" s="18">
        <f t="shared" si="1349"/>
        <v>262</v>
      </c>
      <c r="AP545" s="18">
        <f t="shared" si="1350"/>
        <v>262</v>
      </c>
      <c r="AQ545" s="18">
        <f t="shared" si="1371"/>
        <v>0</v>
      </c>
      <c r="AR545" s="18">
        <f t="shared" si="1352"/>
        <v>262</v>
      </c>
      <c r="AS545" s="18">
        <f t="shared" si="1371"/>
        <v>0</v>
      </c>
      <c r="AT545" s="18">
        <f t="shared" si="1371"/>
        <v>0</v>
      </c>
      <c r="AU545" s="18">
        <f t="shared" si="1371"/>
        <v>0</v>
      </c>
      <c r="AV545" s="18">
        <f t="shared" si="1337"/>
        <v>262</v>
      </c>
      <c r="AW545" s="18">
        <f t="shared" si="1338"/>
        <v>262</v>
      </c>
      <c r="AX545" s="18">
        <f t="shared" si="1339"/>
        <v>262</v>
      </c>
      <c r="AY545" s="18">
        <f t="shared" si="1371"/>
        <v>0</v>
      </c>
      <c r="AZ545" s="18">
        <f t="shared" si="1371"/>
        <v>0</v>
      </c>
      <c r="BA545" s="18">
        <f t="shared" si="1335"/>
        <v>262</v>
      </c>
      <c r="BB545" s="18">
        <f t="shared" si="1336"/>
        <v>262</v>
      </c>
      <c r="BC545" s="18">
        <f t="shared" si="1371"/>
        <v>0</v>
      </c>
      <c r="BD545" s="18">
        <f t="shared" si="1371"/>
        <v>0</v>
      </c>
      <c r="BE545" s="18">
        <f t="shared" si="1371"/>
        <v>0</v>
      </c>
      <c r="BF545" s="18">
        <f t="shared" si="1331"/>
        <v>262</v>
      </c>
      <c r="BG545" s="18">
        <f t="shared" si="1332"/>
        <v>262</v>
      </c>
      <c r="BH545" s="18">
        <f t="shared" si="1333"/>
        <v>262</v>
      </c>
      <c r="BI545" s="18">
        <f t="shared" si="1371"/>
        <v>0</v>
      </c>
      <c r="BJ545" s="25"/>
      <c r="BK545" s="36"/>
    </row>
    <row r="546" spans="1:63" x14ac:dyDescent="0.3">
      <c r="A546" s="51" t="s">
        <v>100</v>
      </c>
      <c r="B546" s="50">
        <v>610</v>
      </c>
      <c r="C546" s="51" t="s">
        <v>93</v>
      </c>
      <c r="D546" s="51" t="s">
        <v>5</v>
      </c>
      <c r="E546" s="14" t="s">
        <v>448</v>
      </c>
      <c r="F546" s="18">
        <v>262</v>
      </c>
      <c r="G546" s="18">
        <v>262</v>
      </c>
      <c r="H546" s="18">
        <v>262</v>
      </c>
      <c r="I546" s="18"/>
      <c r="J546" s="18"/>
      <c r="K546" s="18"/>
      <c r="L546" s="18">
        <f t="shared" si="1309"/>
        <v>262</v>
      </c>
      <c r="M546" s="18">
        <f t="shared" si="1310"/>
        <v>262</v>
      </c>
      <c r="N546" s="18">
        <f t="shared" si="1311"/>
        <v>262</v>
      </c>
      <c r="O546" s="18"/>
      <c r="P546" s="18"/>
      <c r="Q546" s="18"/>
      <c r="R546" s="18">
        <f t="shared" si="1255"/>
        <v>262</v>
      </c>
      <c r="S546" s="18">
        <f t="shared" si="1256"/>
        <v>262</v>
      </c>
      <c r="T546" s="18">
        <f t="shared" si="1257"/>
        <v>262</v>
      </c>
      <c r="U546" s="18"/>
      <c r="V546" s="18"/>
      <c r="W546" s="18"/>
      <c r="X546" s="18">
        <f t="shared" si="1258"/>
        <v>262</v>
      </c>
      <c r="Y546" s="18">
        <f t="shared" si="1259"/>
        <v>262</v>
      </c>
      <c r="Z546" s="18">
        <f t="shared" si="1260"/>
        <v>262</v>
      </c>
      <c r="AA546" s="18"/>
      <c r="AB546" s="18"/>
      <c r="AC546" s="18"/>
      <c r="AD546" s="18">
        <f t="shared" si="1261"/>
        <v>262</v>
      </c>
      <c r="AE546" s="18">
        <f t="shared" si="1262"/>
        <v>262</v>
      </c>
      <c r="AF546" s="18">
        <f t="shared" si="1263"/>
        <v>262</v>
      </c>
      <c r="AG546" s="18"/>
      <c r="AH546" s="18">
        <f t="shared" si="1264"/>
        <v>262</v>
      </c>
      <c r="AI546" s="18">
        <f t="shared" si="1265"/>
        <v>262</v>
      </c>
      <c r="AJ546" s="18">
        <f t="shared" si="1266"/>
        <v>262</v>
      </c>
      <c r="AK546" s="18"/>
      <c r="AL546" s="18"/>
      <c r="AM546" s="18"/>
      <c r="AN546" s="18">
        <f t="shared" si="1348"/>
        <v>262</v>
      </c>
      <c r="AO546" s="18">
        <f t="shared" si="1349"/>
        <v>262</v>
      </c>
      <c r="AP546" s="18">
        <f t="shared" si="1350"/>
        <v>262</v>
      </c>
      <c r="AQ546" s="18"/>
      <c r="AR546" s="18">
        <f t="shared" si="1352"/>
        <v>262</v>
      </c>
      <c r="AS546" s="18"/>
      <c r="AT546" s="18"/>
      <c r="AU546" s="18"/>
      <c r="AV546" s="18">
        <f t="shared" si="1337"/>
        <v>262</v>
      </c>
      <c r="AW546" s="18">
        <f t="shared" si="1338"/>
        <v>262</v>
      </c>
      <c r="AX546" s="18">
        <f t="shared" si="1339"/>
        <v>262</v>
      </c>
      <c r="AY546" s="18"/>
      <c r="AZ546" s="18"/>
      <c r="BA546" s="18">
        <f t="shared" si="1335"/>
        <v>262</v>
      </c>
      <c r="BB546" s="18">
        <f t="shared" si="1336"/>
        <v>262</v>
      </c>
      <c r="BC546" s="18"/>
      <c r="BD546" s="18"/>
      <c r="BE546" s="18"/>
      <c r="BF546" s="18">
        <f t="shared" si="1331"/>
        <v>262</v>
      </c>
      <c r="BG546" s="18">
        <f t="shared" si="1332"/>
        <v>262</v>
      </c>
      <c r="BH546" s="18">
        <f t="shared" si="1333"/>
        <v>262</v>
      </c>
      <c r="BI546" s="18"/>
      <c r="BJ546" s="25"/>
      <c r="BK546" s="36"/>
    </row>
    <row r="547" spans="1:63" x14ac:dyDescent="0.3">
      <c r="A547" s="51" t="s">
        <v>100</v>
      </c>
      <c r="B547" s="50">
        <v>620</v>
      </c>
      <c r="C547" s="51"/>
      <c r="D547" s="51"/>
      <c r="E547" s="14" t="s">
        <v>473</v>
      </c>
      <c r="F547" s="18">
        <f t="shared" ref="F547:BI547" si="1372">F548</f>
        <v>535.1</v>
      </c>
      <c r="G547" s="18">
        <f t="shared" si="1372"/>
        <v>535.1</v>
      </c>
      <c r="H547" s="18">
        <f t="shared" si="1372"/>
        <v>535.1</v>
      </c>
      <c r="I547" s="18">
        <f t="shared" si="1372"/>
        <v>0</v>
      </c>
      <c r="J547" s="18">
        <f t="shared" si="1372"/>
        <v>0</v>
      </c>
      <c r="K547" s="18">
        <f t="shared" si="1372"/>
        <v>0</v>
      </c>
      <c r="L547" s="18">
        <f t="shared" si="1309"/>
        <v>535.1</v>
      </c>
      <c r="M547" s="18">
        <f t="shared" si="1310"/>
        <v>535.1</v>
      </c>
      <c r="N547" s="18">
        <f t="shared" si="1311"/>
        <v>535.1</v>
      </c>
      <c r="O547" s="18">
        <f t="shared" si="1372"/>
        <v>0</v>
      </c>
      <c r="P547" s="18">
        <f t="shared" si="1372"/>
        <v>0</v>
      </c>
      <c r="Q547" s="18">
        <f t="shared" si="1372"/>
        <v>0</v>
      </c>
      <c r="R547" s="18">
        <f t="shared" si="1255"/>
        <v>535.1</v>
      </c>
      <c r="S547" s="18">
        <f t="shared" si="1256"/>
        <v>535.1</v>
      </c>
      <c r="T547" s="18">
        <f t="shared" si="1257"/>
        <v>535.1</v>
      </c>
      <c r="U547" s="18">
        <f t="shared" si="1372"/>
        <v>0</v>
      </c>
      <c r="V547" s="18">
        <f t="shared" si="1372"/>
        <v>0</v>
      </c>
      <c r="W547" s="18">
        <f t="shared" si="1372"/>
        <v>0</v>
      </c>
      <c r="X547" s="18">
        <f t="shared" si="1258"/>
        <v>535.1</v>
      </c>
      <c r="Y547" s="18">
        <f t="shared" si="1259"/>
        <v>535.1</v>
      </c>
      <c r="Z547" s="18">
        <f t="shared" si="1260"/>
        <v>535.1</v>
      </c>
      <c r="AA547" s="18">
        <f t="shared" si="1372"/>
        <v>0</v>
      </c>
      <c r="AB547" s="18">
        <f t="shared" si="1372"/>
        <v>0</v>
      </c>
      <c r="AC547" s="18">
        <f t="shared" si="1372"/>
        <v>0</v>
      </c>
      <c r="AD547" s="18">
        <f t="shared" si="1261"/>
        <v>535.1</v>
      </c>
      <c r="AE547" s="18">
        <f t="shared" si="1262"/>
        <v>535.1</v>
      </c>
      <c r="AF547" s="18">
        <f t="shared" si="1263"/>
        <v>535.1</v>
      </c>
      <c r="AG547" s="18">
        <f t="shared" si="1372"/>
        <v>0</v>
      </c>
      <c r="AH547" s="18">
        <f t="shared" si="1264"/>
        <v>535.1</v>
      </c>
      <c r="AI547" s="18">
        <f t="shared" si="1265"/>
        <v>535.1</v>
      </c>
      <c r="AJ547" s="18">
        <f t="shared" si="1266"/>
        <v>535.1</v>
      </c>
      <c r="AK547" s="18">
        <f t="shared" si="1372"/>
        <v>0</v>
      </c>
      <c r="AL547" s="18">
        <f t="shared" si="1372"/>
        <v>0</v>
      </c>
      <c r="AM547" s="18">
        <f t="shared" si="1372"/>
        <v>0</v>
      </c>
      <c r="AN547" s="18">
        <f t="shared" si="1348"/>
        <v>535.1</v>
      </c>
      <c r="AO547" s="18">
        <f t="shared" si="1349"/>
        <v>535.1</v>
      </c>
      <c r="AP547" s="18">
        <f t="shared" si="1350"/>
        <v>535.1</v>
      </c>
      <c r="AQ547" s="18">
        <f t="shared" si="1372"/>
        <v>0</v>
      </c>
      <c r="AR547" s="18">
        <f t="shared" si="1352"/>
        <v>535.1</v>
      </c>
      <c r="AS547" s="18">
        <f t="shared" si="1372"/>
        <v>0</v>
      </c>
      <c r="AT547" s="18">
        <f t="shared" si="1372"/>
        <v>0</v>
      </c>
      <c r="AU547" s="18">
        <f t="shared" si="1372"/>
        <v>0</v>
      </c>
      <c r="AV547" s="18">
        <f t="shared" si="1337"/>
        <v>535.1</v>
      </c>
      <c r="AW547" s="18">
        <f t="shared" si="1338"/>
        <v>535.1</v>
      </c>
      <c r="AX547" s="18">
        <f t="shared" si="1339"/>
        <v>535.1</v>
      </c>
      <c r="AY547" s="18">
        <f t="shared" si="1372"/>
        <v>0</v>
      </c>
      <c r="AZ547" s="18">
        <f t="shared" si="1372"/>
        <v>0</v>
      </c>
      <c r="BA547" s="18">
        <f t="shared" si="1335"/>
        <v>535.1</v>
      </c>
      <c r="BB547" s="18">
        <f t="shared" si="1336"/>
        <v>535.1</v>
      </c>
      <c r="BC547" s="18">
        <f t="shared" si="1372"/>
        <v>0</v>
      </c>
      <c r="BD547" s="18">
        <f t="shared" si="1372"/>
        <v>0</v>
      </c>
      <c r="BE547" s="18">
        <f t="shared" si="1372"/>
        <v>0</v>
      </c>
      <c r="BF547" s="18">
        <f t="shared" si="1331"/>
        <v>535.1</v>
      </c>
      <c r="BG547" s="18">
        <f t="shared" si="1332"/>
        <v>535.1</v>
      </c>
      <c r="BH547" s="18">
        <f t="shared" si="1333"/>
        <v>535.1</v>
      </c>
      <c r="BI547" s="18">
        <f t="shared" si="1372"/>
        <v>0</v>
      </c>
      <c r="BJ547" s="25"/>
      <c r="BK547" s="36"/>
    </row>
    <row r="548" spans="1:63" x14ac:dyDescent="0.3">
      <c r="A548" s="51" t="s">
        <v>100</v>
      </c>
      <c r="B548" s="50">
        <v>620</v>
      </c>
      <c r="C548" s="51" t="s">
        <v>93</v>
      </c>
      <c r="D548" s="51" t="s">
        <v>5</v>
      </c>
      <c r="E548" s="14" t="s">
        <v>448</v>
      </c>
      <c r="F548" s="18">
        <v>535.1</v>
      </c>
      <c r="G548" s="18">
        <v>535.1</v>
      </c>
      <c r="H548" s="18">
        <v>535.1</v>
      </c>
      <c r="I548" s="18"/>
      <c r="J548" s="18"/>
      <c r="K548" s="18"/>
      <c r="L548" s="18">
        <f t="shared" si="1309"/>
        <v>535.1</v>
      </c>
      <c r="M548" s="18">
        <f t="shared" si="1310"/>
        <v>535.1</v>
      </c>
      <c r="N548" s="18">
        <f t="shared" si="1311"/>
        <v>535.1</v>
      </c>
      <c r="O548" s="18"/>
      <c r="P548" s="18"/>
      <c r="Q548" s="18"/>
      <c r="R548" s="18">
        <f t="shared" si="1255"/>
        <v>535.1</v>
      </c>
      <c r="S548" s="18">
        <f t="shared" si="1256"/>
        <v>535.1</v>
      </c>
      <c r="T548" s="18">
        <f t="shared" si="1257"/>
        <v>535.1</v>
      </c>
      <c r="U548" s="18"/>
      <c r="V548" s="18"/>
      <c r="W548" s="18"/>
      <c r="X548" s="18">
        <f t="shared" si="1258"/>
        <v>535.1</v>
      </c>
      <c r="Y548" s="18">
        <f t="shared" si="1259"/>
        <v>535.1</v>
      </c>
      <c r="Z548" s="18">
        <f t="shared" si="1260"/>
        <v>535.1</v>
      </c>
      <c r="AA548" s="18"/>
      <c r="AB548" s="18"/>
      <c r="AC548" s="18"/>
      <c r="AD548" s="18">
        <f t="shared" si="1261"/>
        <v>535.1</v>
      </c>
      <c r="AE548" s="18">
        <f t="shared" si="1262"/>
        <v>535.1</v>
      </c>
      <c r="AF548" s="18">
        <f t="shared" si="1263"/>
        <v>535.1</v>
      </c>
      <c r="AG548" s="18"/>
      <c r="AH548" s="18">
        <f t="shared" si="1264"/>
        <v>535.1</v>
      </c>
      <c r="AI548" s="18">
        <f t="shared" si="1265"/>
        <v>535.1</v>
      </c>
      <c r="AJ548" s="18">
        <f t="shared" si="1266"/>
        <v>535.1</v>
      </c>
      <c r="AK548" s="18"/>
      <c r="AL548" s="18"/>
      <c r="AM548" s="18"/>
      <c r="AN548" s="18">
        <f t="shared" si="1348"/>
        <v>535.1</v>
      </c>
      <c r="AO548" s="18">
        <f t="shared" si="1349"/>
        <v>535.1</v>
      </c>
      <c r="AP548" s="18">
        <f t="shared" si="1350"/>
        <v>535.1</v>
      </c>
      <c r="AQ548" s="18"/>
      <c r="AR548" s="18">
        <f t="shared" si="1352"/>
        <v>535.1</v>
      </c>
      <c r="AS548" s="18"/>
      <c r="AT548" s="18"/>
      <c r="AU548" s="18"/>
      <c r="AV548" s="18">
        <f t="shared" si="1337"/>
        <v>535.1</v>
      </c>
      <c r="AW548" s="18">
        <f t="shared" si="1338"/>
        <v>535.1</v>
      </c>
      <c r="AX548" s="18">
        <f t="shared" si="1339"/>
        <v>535.1</v>
      </c>
      <c r="AY548" s="18"/>
      <c r="AZ548" s="18"/>
      <c r="BA548" s="18">
        <f t="shared" si="1335"/>
        <v>535.1</v>
      </c>
      <c r="BB548" s="18">
        <f t="shared" si="1336"/>
        <v>535.1</v>
      </c>
      <c r="BC548" s="18"/>
      <c r="BD548" s="18"/>
      <c r="BE548" s="18"/>
      <c r="BF548" s="18">
        <f t="shared" si="1331"/>
        <v>535.1</v>
      </c>
      <c r="BG548" s="18">
        <f t="shared" si="1332"/>
        <v>535.1</v>
      </c>
      <c r="BH548" s="18">
        <f t="shared" si="1333"/>
        <v>535.1</v>
      </c>
      <c r="BI548" s="18"/>
      <c r="BJ548" s="25"/>
      <c r="BK548" s="36"/>
    </row>
    <row r="549" spans="1:63" ht="46.8" x14ac:dyDescent="0.3">
      <c r="A549" s="51" t="s">
        <v>101</v>
      </c>
      <c r="B549" s="50"/>
      <c r="C549" s="51"/>
      <c r="D549" s="51"/>
      <c r="E549" s="14" t="s">
        <v>536</v>
      </c>
      <c r="F549" s="18">
        <f t="shared" ref="F549:BI549" si="1373">F550</f>
        <v>90164.6</v>
      </c>
      <c r="G549" s="18">
        <f t="shared" si="1373"/>
        <v>122319</v>
      </c>
      <c r="H549" s="18">
        <f t="shared" si="1373"/>
        <v>14799.9</v>
      </c>
      <c r="I549" s="18">
        <f t="shared" si="1373"/>
        <v>-2779.7000000000003</v>
      </c>
      <c r="J549" s="18">
        <f t="shared" si="1373"/>
        <v>0</v>
      </c>
      <c r="K549" s="18">
        <f t="shared" si="1373"/>
        <v>0</v>
      </c>
      <c r="L549" s="18">
        <f t="shared" si="1309"/>
        <v>87384.900000000009</v>
      </c>
      <c r="M549" s="18">
        <f t="shared" si="1310"/>
        <v>122319</v>
      </c>
      <c r="N549" s="18">
        <f t="shared" si="1311"/>
        <v>14799.9</v>
      </c>
      <c r="O549" s="18">
        <f t="shared" si="1373"/>
        <v>9230.7119999999995</v>
      </c>
      <c r="P549" s="18">
        <f t="shared" si="1373"/>
        <v>0</v>
      </c>
      <c r="Q549" s="18">
        <f t="shared" si="1373"/>
        <v>0</v>
      </c>
      <c r="R549" s="18">
        <f t="shared" si="1255"/>
        <v>96615.612000000008</v>
      </c>
      <c r="S549" s="18">
        <f t="shared" si="1256"/>
        <v>122319</v>
      </c>
      <c r="T549" s="18">
        <f t="shared" si="1257"/>
        <v>14799.9</v>
      </c>
      <c r="U549" s="18">
        <f t="shared" si="1373"/>
        <v>0</v>
      </c>
      <c r="V549" s="18">
        <f t="shared" si="1373"/>
        <v>0</v>
      </c>
      <c r="W549" s="18">
        <f t="shared" si="1373"/>
        <v>0</v>
      </c>
      <c r="X549" s="18">
        <f t="shared" si="1258"/>
        <v>96615.612000000008</v>
      </c>
      <c r="Y549" s="18">
        <f t="shared" si="1259"/>
        <v>122319</v>
      </c>
      <c r="Z549" s="18">
        <f t="shared" si="1260"/>
        <v>14799.9</v>
      </c>
      <c r="AA549" s="18">
        <f t="shared" si="1373"/>
        <v>0</v>
      </c>
      <c r="AB549" s="18">
        <f t="shared" si="1373"/>
        <v>0</v>
      </c>
      <c r="AC549" s="18">
        <f t="shared" si="1373"/>
        <v>0</v>
      </c>
      <c r="AD549" s="18">
        <f t="shared" si="1261"/>
        <v>96615.612000000008</v>
      </c>
      <c r="AE549" s="18">
        <f t="shared" si="1262"/>
        <v>122319</v>
      </c>
      <c r="AF549" s="18">
        <f t="shared" si="1263"/>
        <v>14799.9</v>
      </c>
      <c r="AG549" s="18">
        <f t="shared" si="1373"/>
        <v>0</v>
      </c>
      <c r="AH549" s="18">
        <f t="shared" si="1264"/>
        <v>96615.612000000008</v>
      </c>
      <c r="AI549" s="18">
        <f t="shared" si="1265"/>
        <v>122319</v>
      </c>
      <c r="AJ549" s="18">
        <f t="shared" si="1266"/>
        <v>14799.9</v>
      </c>
      <c r="AK549" s="18">
        <f t="shared" si="1373"/>
        <v>-247.411</v>
      </c>
      <c r="AL549" s="18">
        <f t="shared" si="1373"/>
        <v>0</v>
      </c>
      <c r="AM549" s="18">
        <f t="shared" si="1373"/>
        <v>0</v>
      </c>
      <c r="AN549" s="18">
        <f t="shared" si="1348"/>
        <v>96368.201000000015</v>
      </c>
      <c r="AO549" s="18">
        <f t="shared" si="1349"/>
        <v>122319</v>
      </c>
      <c r="AP549" s="18">
        <f t="shared" si="1350"/>
        <v>14799.9</v>
      </c>
      <c r="AQ549" s="18">
        <f t="shared" si="1373"/>
        <v>0</v>
      </c>
      <c r="AR549" s="18">
        <f t="shared" si="1352"/>
        <v>96368.201000000015</v>
      </c>
      <c r="AS549" s="18">
        <f t="shared" si="1373"/>
        <v>-11872.891000000001</v>
      </c>
      <c r="AT549" s="18">
        <f t="shared" si="1373"/>
        <v>0</v>
      </c>
      <c r="AU549" s="18">
        <f t="shared" si="1373"/>
        <v>0</v>
      </c>
      <c r="AV549" s="18">
        <f t="shared" si="1337"/>
        <v>84495.310000000012</v>
      </c>
      <c r="AW549" s="18">
        <f t="shared" si="1338"/>
        <v>122319</v>
      </c>
      <c r="AX549" s="18">
        <f t="shared" si="1339"/>
        <v>14799.9</v>
      </c>
      <c r="AY549" s="18">
        <f t="shared" si="1373"/>
        <v>0</v>
      </c>
      <c r="AZ549" s="18">
        <f t="shared" si="1373"/>
        <v>0</v>
      </c>
      <c r="BA549" s="18">
        <f t="shared" si="1335"/>
        <v>84495.310000000012</v>
      </c>
      <c r="BB549" s="18">
        <f t="shared" si="1336"/>
        <v>122319</v>
      </c>
      <c r="BC549" s="18">
        <f t="shared" si="1373"/>
        <v>-1612.1189999999999</v>
      </c>
      <c r="BD549" s="18">
        <f t="shared" si="1373"/>
        <v>0</v>
      </c>
      <c r="BE549" s="18">
        <f t="shared" si="1373"/>
        <v>0</v>
      </c>
      <c r="BF549" s="18">
        <f t="shared" si="1331"/>
        <v>82883.191000000006</v>
      </c>
      <c r="BG549" s="18">
        <f t="shared" si="1332"/>
        <v>122319</v>
      </c>
      <c r="BH549" s="18">
        <f t="shared" si="1333"/>
        <v>14799.9</v>
      </c>
      <c r="BI549" s="18">
        <f t="shared" si="1373"/>
        <v>0</v>
      </c>
      <c r="BJ549" s="25"/>
      <c r="BK549" s="36"/>
    </row>
    <row r="550" spans="1:63" ht="46.8" x14ac:dyDescent="0.3">
      <c r="A550" s="51" t="s">
        <v>101</v>
      </c>
      <c r="B550" s="50">
        <v>600</v>
      </c>
      <c r="C550" s="51"/>
      <c r="D550" s="51"/>
      <c r="E550" s="14" t="s">
        <v>458</v>
      </c>
      <c r="F550" s="18">
        <f t="shared" ref="F550" si="1374">F551+F553</f>
        <v>90164.6</v>
      </c>
      <c r="G550" s="18">
        <f t="shared" ref="G550:BI550" si="1375">G551+G553</f>
        <v>122319</v>
      </c>
      <c r="H550" s="18">
        <f t="shared" si="1375"/>
        <v>14799.9</v>
      </c>
      <c r="I550" s="18">
        <f t="shared" ref="I550:K550" si="1376">I551+I553</f>
        <v>-2779.7000000000003</v>
      </c>
      <c r="J550" s="18">
        <f t="shared" si="1376"/>
        <v>0</v>
      </c>
      <c r="K550" s="18">
        <f t="shared" si="1376"/>
        <v>0</v>
      </c>
      <c r="L550" s="18">
        <f t="shared" si="1309"/>
        <v>87384.900000000009</v>
      </c>
      <c r="M550" s="18">
        <f t="shared" si="1310"/>
        <v>122319</v>
      </c>
      <c r="N550" s="18">
        <f t="shared" si="1311"/>
        <v>14799.9</v>
      </c>
      <c r="O550" s="18">
        <f t="shared" ref="O550:Q550" si="1377">O551+O553</f>
        <v>9230.7119999999995</v>
      </c>
      <c r="P550" s="18">
        <f t="shared" si="1377"/>
        <v>0</v>
      </c>
      <c r="Q550" s="18">
        <f t="shared" si="1377"/>
        <v>0</v>
      </c>
      <c r="R550" s="18">
        <f t="shared" si="1255"/>
        <v>96615.612000000008</v>
      </c>
      <c r="S550" s="18">
        <f t="shared" si="1256"/>
        <v>122319</v>
      </c>
      <c r="T550" s="18">
        <f t="shared" si="1257"/>
        <v>14799.9</v>
      </c>
      <c r="U550" s="18">
        <f t="shared" ref="U550:W550" si="1378">U551+U553</f>
        <v>0</v>
      </c>
      <c r="V550" s="18">
        <f t="shared" si="1378"/>
        <v>0</v>
      </c>
      <c r="W550" s="18">
        <f t="shared" si="1378"/>
        <v>0</v>
      </c>
      <c r="X550" s="18">
        <f t="shared" si="1258"/>
        <v>96615.612000000008</v>
      </c>
      <c r="Y550" s="18">
        <f t="shared" si="1259"/>
        <v>122319</v>
      </c>
      <c r="Z550" s="18">
        <f t="shared" si="1260"/>
        <v>14799.9</v>
      </c>
      <c r="AA550" s="18">
        <f t="shared" ref="AA550:AB550" si="1379">AA551+AA553</f>
        <v>0</v>
      </c>
      <c r="AB550" s="18">
        <f t="shared" si="1379"/>
        <v>0</v>
      </c>
      <c r="AC550" s="18">
        <f t="shared" ref="AC550" si="1380">AC551+AC553</f>
        <v>0</v>
      </c>
      <c r="AD550" s="18">
        <f t="shared" si="1261"/>
        <v>96615.612000000008</v>
      </c>
      <c r="AE550" s="18">
        <f t="shared" si="1262"/>
        <v>122319</v>
      </c>
      <c r="AF550" s="18">
        <f t="shared" si="1263"/>
        <v>14799.9</v>
      </c>
      <c r="AG550" s="18">
        <f t="shared" ref="AG550" si="1381">AG551+AG553</f>
        <v>0</v>
      </c>
      <c r="AH550" s="18">
        <f t="shared" si="1264"/>
        <v>96615.612000000008</v>
      </c>
      <c r="AI550" s="18">
        <f t="shared" si="1265"/>
        <v>122319</v>
      </c>
      <c r="AJ550" s="18">
        <f t="shared" si="1266"/>
        <v>14799.9</v>
      </c>
      <c r="AK550" s="18">
        <f t="shared" ref="AK550:AM550" si="1382">AK551+AK553</f>
        <v>-247.411</v>
      </c>
      <c r="AL550" s="18">
        <f t="shared" si="1382"/>
        <v>0</v>
      </c>
      <c r="AM550" s="18">
        <f t="shared" si="1382"/>
        <v>0</v>
      </c>
      <c r="AN550" s="18">
        <f t="shared" si="1348"/>
        <v>96368.201000000015</v>
      </c>
      <c r="AO550" s="18">
        <f t="shared" si="1349"/>
        <v>122319</v>
      </c>
      <c r="AP550" s="18">
        <f t="shared" si="1350"/>
        <v>14799.9</v>
      </c>
      <c r="AQ550" s="18">
        <f t="shared" ref="AQ550" si="1383">AQ551+AQ553</f>
        <v>0</v>
      </c>
      <c r="AR550" s="18">
        <f t="shared" si="1352"/>
        <v>96368.201000000015</v>
      </c>
      <c r="AS550" s="18">
        <f t="shared" ref="AS550:AU550" si="1384">AS551+AS553</f>
        <v>-11872.891000000001</v>
      </c>
      <c r="AT550" s="18">
        <f t="shared" si="1384"/>
        <v>0</v>
      </c>
      <c r="AU550" s="18">
        <f t="shared" si="1384"/>
        <v>0</v>
      </c>
      <c r="AV550" s="18">
        <f t="shared" si="1337"/>
        <v>84495.310000000012</v>
      </c>
      <c r="AW550" s="18">
        <f t="shared" si="1338"/>
        <v>122319</v>
      </c>
      <c r="AX550" s="18">
        <f t="shared" si="1339"/>
        <v>14799.9</v>
      </c>
      <c r="AY550" s="18">
        <f t="shared" ref="AY550:AZ550" si="1385">AY551+AY553</f>
        <v>0</v>
      </c>
      <c r="AZ550" s="18">
        <f t="shared" si="1385"/>
        <v>0</v>
      </c>
      <c r="BA550" s="18">
        <f t="shared" si="1335"/>
        <v>84495.310000000012</v>
      </c>
      <c r="BB550" s="18">
        <f t="shared" si="1336"/>
        <v>122319</v>
      </c>
      <c r="BC550" s="18">
        <f>BC551+BC553</f>
        <v>-1612.1189999999999</v>
      </c>
      <c r="BD550" s="18">
        <f t="shared" ref="BD550:BE550" si="1386">BD551+BD553</f>
        <v>0</v>
      </c>
      <c r="BE550" s="18">
        <f t="shared" si="1386"/>
        <v>0</v>
      </c>
      <c r="BF550" s="18">
        <f t="shared" si="1331"/>
        <v>82883.191000000006</v>
      </c>
      <c r="BG550" s="18">
        <f t="shared" si="1332"/>
        <v>122319</v>
      </c>
      <c r="BH550" s="18">
        <f t="shared" si="1333"/>
        <v>14799.9</v>
      </c>
      <c r="BI550" s="18">
        <f t="shared" si="1375"/>
        <v>0</v>
      </c>
      <c r="BJ550" s="25"/>
      <c r="BK550" s="36"/>
    </row>
    <row r="551" spans="1:63" x14ac:dyDescent="0.3">
      <c r="A551" s="51" t="s">
        <v>101</v>
      </c>
      <c r="B551" s="50">
        <v>610</v>
      </c>
      <c r="C551" s="51"/>
      <c r="D551" s="51"/>
      <c r="E551" s="14" t="s">
        <v>472</v>
      </c>
      <c r="F551" s="18">
        <f t="shared" ref="F551:BI551" si="1387">F552</f>
        <v>19444.3</v>
      </c>
      <c r="G551" s="18">
        <f t="shared" si="1387"/>
        <v>95420.4</v>
      </c>
      <c r="H551" s="18">
        <f t="shared" si="1387"/>
        <v>0</v>
      </c>
      <c r="I551" s="18">
        <f t="shared" si="1387"/>
        <v>0</v>
      </c>
      <c r="J551" s="18">
        <f t="shared" si="1387"/>
        <v>0</v>
      </c>
      <c r="K551" s="18">
        <f t="shared" si="1387"/>
        <v>0</v>
      </c>
      <c r="L551" s="18">
        <f t="shared" si="1309"/>
        <v>19444.3</v>
      </c>
      <c r="M551" s="18">
        <f t="shared" si="1310"/>
        <v>95420.4</v>
      </c>
      <c r="N551" s="18">
        <f t="shared" si="1311"/>
        <v>0</v>
      </c>
      <c r="O551" s="18">
        <f t="shared" si="1387"/>
        <v>41.151000000000003</v>
      </c>
      <c r="P551" s="18">
        <f t="shared" si="1387"/>
        <v>0</v>
      </c>
      <c r="Q551" s="18">
        <f t="shared" si="1387"/>
        <v>0</v>
      </c>
      <c r="R551" s="18">
        <f t="shared" si="1255"/>
        <v>19485.451000000001</v>
      </c>
      <c r="S551" s="18">
        <f t="shared" si="1256"/>
        <v>95420.4</v>
      </c>
      <c r="T551" s="18">
        <f t="shared" si="1257"/>
        <v>0</v>
      </c>
      <c r="U551" s="18">
        <f t="shared" si="1387"/>
        <v>0</v>
      </c>
      <c r="V551" s="18">
        <f t="shared" si="1387"/>
        <v>0</v>
      </c>
      <c r="W551" s="18">
        <f t="shared" si="1387"/>
        <v>0</v>
      </c>
      <c r="X551" s="18">
        <f t="shared" si="1258"/>
        <v>19485.451000000001</v>
      </c>
      <c r="Y551" s="18">
        <f t="shared" si="1259"/>
        <v>95420.4</v>
      </c>
      <c r="Z551" s="18">
        <f t="shared" si="1260"/>
        <v>0</v>
      </c>
      <c r="AA551" s="18">
        <f t="shared" si="1387"/>
        <v>0</v>
      </c>
      <c r="AB551" s="18">
        <f t="shared" si="1387"/>
        <v>0</v>
      </c>
      <c r="AC551" s="18">
        <f t="shared" si="1387"/>
        <v>0</v>
      </c>
      <c r="AD551" s="18">
        <f t="shared" si="1261"/>
        <v>19485.451000000001</v>
      </c>
      <c r="AE551" s="18">
        <f t="shared" si="1262"/>
        <v>95420.4</v>
      </c>
      <c r="AF551" s="18">
        <f t="shared" si="1263"/>
        <v>0</v>
      </c>
      <c r="AG551" s="18">
        <f t="shared" si="1387"/>
        <v>0</v>
      </c>
      <c r="AH551" s="18">
        <f t="shared" si="1264"/>
        <v>19485.451000000001</v>
      </c>
      <c r="AI551" s="18">
        <f t="shared" si="1265"/>
        <v>95420.4</v>
      </c>
      <c r="AJ551" s="18">
        <f t="shared" si="1266"/>
        <v>0</v>
      </c>
      <c r="AK551" s="18">
        <f t="shared" si="1387"/>
        <v>-247.411</v>
      </c>
      <c r="AL551" s="18">
        <f t="shared" si="1387"/>
        <v>0</v>
      </c>
      <c r="AM551" s="18">
        <f t="shared" si="1387"/>
        <v>0</v>
      </c>
      <c r="AN551" s="18">
        <f t="shared" si="1348"/>
        <v>19238.04</v>
      </c>
      <c r="AO551" s="18">
        <f t="shared" si="1349"/>
        <v>95420.4</v>
      </c>
      <c r="AP551" s="18">
        <f t="shared" si="1350"/>
        <v>0</v>
      </c>
      <c r="AQ551" s="18">
        <f t="shared" si="1387"/>
        <v>0</v>
      </c>
      <c r="AR551" s="18">
        <f t="shared" si="1352"/>
        <v>19238.04</v>
      </c>
      <c r="AS551" s="18">
        <f t="shared" si="1387"/>
        <v>-501.887</v>
      </c>
      <c r="AT551" s="18">
        <f t="shared" si="1387"/>
        <v>0</v>
      </c>
      <c r="AU551" s="18">
        <f t="shared" si="1387"/>
        <v>0</v>
      </c>
      <c r="AV551" s="18">
        <f t="shared" si="1337"/>
        <v>18736.153000000002</v>
      </c>
      <c r="AW551" s="18">
        <f t="shared" si="1338"/>
        <v>95420.4</v>
      </c>
      <c r="AX551" s="18">
        <f t="shared" si="1339"/>
        <v>0</v>
      </c>
      <c r="AY551" s="18">
        <f t="shared" si="1387"/>
        <v>0</v>
      </c>
      <c r="AZ551" s="18">
        <f t="shared" si="1387"/>
        <v>0</v>
      </c>
      <c r="BA551" s="18">
        <f t="shared" si="1335"/>
        <v>18736.153000000002</v>
      </c>
      <c r="BB551" s="18">
        <f t="shared" si="1336"/>
        <v>95420.4</v>
      </c>
      <c r="BC551" s="18">
        <f t="shared" si="1387"/>
        <v>0</v>
      </c>
      <c r="BD551" s="18">
        <f t="shared" si="1387"/>
        <v>0</v>
      </c>
      <c r="BE551" s="18">
        <f t="shared" si="1387"/>
        <v>0</v>
      </c>
      <c r="BF551" s="18">
        <f t="shared" si="1331"/>
        <v>18736.153000000002</v>
      </c>
      <c r="BG551" s="18">
        <f t="shared" si="1332"/>
        <v>95420.4</v>
      </c>
      <c r="BH551" s="18">
        <f t="shared" si="1333"/>
        <v>0</v>
      </c>
      <c r="BI551" s="18">
        <f t="shared" si="1387"/>
        <v>0</v>
      </c>
      <c r="BJ551" s="25"/>
      <c r="BK551" s="36"/>
    </row>
    <row r="552" spans="1:63" x14ac:dyDescent="0.3">
      <c r="A552" s="51" t="s">
        <v>101</v>
      </c>
      <c r="B552" s="50">
        <v>610</v>
      </c>
      <c r="C552" s="51" t="s">
        <v>93</v>
      </c>
      <c r="D552" s="51" t="s">
        <v>5</v>
      </c>
      <c r="E552" s="14" t="s">
        <v>448</v>
      </c>
      <c r="F552" s="18">
        <v>19444.3</v>
      </c>
      <c r="G552" s="18">
        <v>95420.4</v>
      </c>
      <c r="H552" s="18">
        <v>0</v>
      </c>
      <c r="I552" s="18"/>
      <c r="J552" s="18"/>
      <c r="K552" s="18"/>
      <c r="L552" s="18">
        <f t="shared" si="1309"/>
        <v>19444.3</v>
      </c>
      <c r="M552" s="18">
        <f t="shared" si="1310"/>
        <v>95420.4</v>
      </c>
      <c r="N552" s="18">
        <f t="shared" si="1311"/>
        <v>0</v>
      </c>
      <c r="O552" s="18">
        <v>41.151000000000003</v>
      </c>
      <c r="P552" s="18"/>
      <c r="Q552" s="18"/>
      <c r="R552" s="18">
        <f t="shared" ref="R552:R623" si="1388">L552+O552</f>
        <v>19485.451000000001</v>
      </c>
      <c r="S552" s="18">
        <f t="shared" ref="S552:S623" si="1389">M552+P552</f>
        <v>95420.4</v>
      </c>
      <c r="T552" s="18">
        <f t="shared" ref="T552:T623" si="1390">N552+Q552</f>
        <v>0</v>
      </c>
      <c r="U552" s="18"/>
      <c r="V552" s="18"/>
      <c r="W552" s="18"/>
      <c r="X552" s="18">
        <f t="shared" ref="X552:X623" si="1391">R552+U552</f>
        <v>19485.451000000001</v>
      </c>
      <c r="Y552" s="18">
        <f t="shared" ref="Y552:Y623" si="1392">S552+V552</f>
        <v>95420.4</v>
      </c>
      <c r="Z552" s="18">
        <f t="shared" ref="Z552:Z623" si="1393">T552+W552</f>
        <v>0</v>
      </c>
      <c r="AA552" s="18"/>
      <c r="AB552" s="18"/>
      <c r="AC552" s="18"/>
      <c r="AD552" s="18">
        <f t="shared" ref="AD552:AD623" si="1394">X552+AA552</f>
        <v>19485.451000000001</v>
      </c>
      <c r="AE552" s="18">
        <f t="shared" ref="AE552:AE623" si="1395">Y552+AB552</f>
        <v>95420.4</v>
      </c>
      <c r="AF552" s="18">
        <f t="shared" ref="AF552:AF623" si="1396">Z552+AC552</f>
        <v>0</v>
      </c>
      <c r="AG552" s="18"/>
      <c r="AH552" s="18">
        <f t="shared" ref="AH552:AH623" si="1397">AD552+AG552</f>
        <v>19485.451000000001</v>
      </c>
      <c r="AI552" s="18">
        <f t="shared" ref="AI552:AI623" si="1398">AE552</f>
        <v>95420.4</v>
      </c>
      <c r="AJ552" s="18">
        <f t="shared" ref="AJ552:AJ623" si="1399">AF552</f>
        <v>0</v>
      </c>
      <c r="AK552" s="18">
        <v>-247.411</v>
      </c>
      <c r="AL552" s="18"/>
      <c r="AM552" s="18"/>
      <c r="AN552" s="18">
        <f t="shared" si="1348"/>
        <v>19238.04</v>
      </c>
      <c r="AO552" s="18">
        <f t="shared" si="1349"/>
        <v>95420.4</v>
      </c>
      <c r="AP552" s="18">
        <f t="shared" si="1350"/>
        <v>0</v>
      </c>
      <c r="AQ552" s="18"/>
      <c r="AR552" s="18">
        <f t="shared" si="1352"/>
        <v>19238.04</v>
      </c>
      <c r="AS552" s="18">
        <v>-501.887</v>
      </c>
      <c r="AT552" s="18"/>
      <c r="AU552" s="18"/>
      <c r="AV552" s="18">
        <f t="shared" si="1337"/>
        <v>18736.153000000002</v>
      </c>
      <c r="AW552" s="18">
        <f t="shared" si="1338"/>
        <v>95420.4</v>
      </c>
      <c r="AX552" s="18">
        <f t="shared" si="1339"/>
        <v>0</v>
      </c>
      <c r="AY552" s="18"/>
      <c r="AZ552" s="18"/>
      <c r="BA552" s="18">
        <f t="shared" si="1335"/>
        <v>18736.153000000002</v>
      </c>
      <c r="BB552" s="18">
        <f t="shared" si="1336"/>
        <v>95420.4</v>
      </c>
      <c r="BC552" s="18"/>
      <c r="BD552" s="18"/>
      <c r="BE552" s="18"/>
      <c r="BF552" s="18">
        <f t="shared" si="1331"/>
        <v>18736.153000000002</v>
      </c>
      <c r="BG552" s="18">
        <f t="shared" si="1332"/>
        <v>95420.4</v>
      </c>
      <c r="BH552" s="18">
        <f t="shared" si="1333"/>
        <v>0</v>
      </c>
      <c r="BI552" s="18"/>
      <c r="BJ552" s="25"/>
      <c r="BK552" s="36"/>
    </row>
    <row r="553" spans="1:63" x14ac:dyDescent="0.3">
      <c r="A553" s="51" t="s">
        <v>101</v>
      </c>
      <c r="B553" s="50">
        <v>620</v>
      </c>
      <c r="C553" s="51"/>
      <c r="D553" s="51"/>
      <c r="E553" s="14" t="s">
        <v>473</v>
      </c>
      <c r="F553" s="18">
        <f t="shared" ref="F553" si="1400">F554+F555</f>
        <v>70720.3</v>
      </c>
      <c r="G553" s="18">
        <f t="shared" ref="G553:BI553" si="1401">G554+G555</f>
        <v>26898.6</v>
      </c>
      <c r="H553" s="18">
        <f t="shared" si="1401"/>
        <v>14799.9</v>
      </c>
      <c r="I553" s="18">
        <f t="shared" ref="I553:K553" si="1402">I554+I555</f>
        <v>-2779.7000000000003</v>
      </c>
      <c r="J553" s="18">
        <f t="shared" si="1402"/>
        <v>0</v>
      </c>
      <c r="K553" s="18">
        <f t="shared" si="1402"/>
        <v>0</v>
      </c>
      <c r="L553" s="18">
        <f t="shared" si="1309"/>
        <v>67940.600000000006</v>
      </c>
      <c r="M553" s="18">
        <f t="shared" si="1310"/>
        <v>26898.6</v>
      </c>
      <c r="N553" s="18">
        <f t="shared" si="1311"/>
        <v>14799.9</v>
      </c>
      <c r="O553" s="18">
        <f t="shared" ref="O553:Q553" si="1403">O554+O555</f>
        <v>9189.5609999999997</v>
      </c>
      <c r="P553" s="18">
        <f t="shared" si="1403"/>
        <v>0</v>
      </c>
      <c r="Q553" s="18">
        <f t="shared" si="1403"/>
        <v>0</v>
      </c>
      <c r="R553" s="18">
        <f t="shared" si="1388"/>
        <v>77130.161000000007</v>
      </c>
      <c r="S553" s="18">
        <f t="shared" si="1389"/>
        <v>26898.6</v>
      </c>
      <c r="T553" s="18">
        <f t="shared" si="1390"/>
        <v>14799.9</v>
      </c>
      <c r="U553" s="18">
        <f t="shared" ref="U553:W553" si="1404">U554+U555</f>
        <v>0</v>
      </c>
      <c r="V553" s="18">
        <f t="shared" si="1404"/>
        <v>0</v>
      </c>
      <c r="W553" s="18">
        <f t="shared" si="1404"/>
        <v>0</v>
      </c>
      <c r="X553" s="18">
        <f t="shared" si="1391"/>
        <v>77130.161000000007</v>
      </c>
      <c r="Y553" s="18">
        <f t="shared" si="1392"/>
        <v>26898.6</v>
      </c>
      <c r="Z553" s="18">
        <f t="shared" si="1393"/>
        <v>14799.9</v>
      </c>
      <c r="AA553" s="18">
        <f t="shared" ref="AA553:AB553" si="1405">AA554+AA555</f>
        <v>0</v>
      </c>
      <c r="AB553" s="18">
        <f t="shared" si="1405"/>
        <v>0</v>
      </c>
      <c r="AC553" s="18">
        <f t="shared" ref="AC553" si="1406">AC554+AC555</f>
        <v>0</v>
      </c>
      <c r="AD553" s="18">
        <f t="shared" si="1394"/>
        <v>77130.161000000007</v>
      </c>
      <c r="AE553" s="18">
        <f t="shared" si="1395"/>
        <v>26898.6</v>
      </c>
      <c r="AF553" s="18">
        <f t="shared" si="1396"/>
        <v>14799.9</v>
      </c>
      <c r="AG553" s="18">
        <f t="shared" ref="AG553" si="1407">AG554+AG555</f>
        <v>0</v>
      </c>
      <c r="AH553" s="18">
        <f t="shared" si="1397"/>
        <v>77130.161000000007</v>
      </c>
      <c r="AI553" s="18">
        <f t="shared" si="1398"/>
        <v>26898.6</v>
      </c>
      <c r="AJ553" s="18">
        <f t="shared" si="1399"/>
        <v>14799.9</v>
      </c>
      <c r="AK553" s="18">
        <f t="shared" ref="AK553:AM553" si="1408">AK554+AK555</f>
        <v>0</v>
      </c>
      <c r="AL553" s="18">
        <f t="shared" si="1408"/>
        <v>0</v>
      </c>
      <c r="AM553" s="18">
        <f t="shared" si="1408"/>
        <v>0</v>
      </c>
      <c r="AN553" s="18">
        <f t="shared" si="1348"/>
        <v>77130.161000000007</v>
      </c>
      <c r="AO553" s="18">
        <f t="shared" si="1349"/>
        <v>26898.6</v>
      </c>
      <c r="AP553" s="18">
        <f t="shared" si="1350"/>
        <v>14799.9</v>
      </c>
      <c r="AQ553" s="18">
        <f t="shared" ref="AQ553" si="1409">AQ554+AQ555</f>
        <v>0</v>
      </c>
      <c r="AR553" s="18">
        <f t="shared" si="1352"/>
        <v>77130.161000000007</v>
      </c>
      <c r="AS553" s="18">
        <f t="shared" ref="AS553:AU553" si="1410">AS554+AS555</f>
        <v>-11371.004000000001</v>
      </c>
      <c r="AT553" s="18">
        <f t="shared" si="1410"/>
        <v>0</v>
      </c>
      <c r="AU553" s="18">
        <f t="shared" si="1410"/>
        <v>0</v>
      </c>
      <c r="AV553" s="18">
        <f t="shared" si="1337"/>
        <v>65759.157000000007</v>
      </c>
      <c r="AW553" s="18">
        <f t="shared" si="1338"/>
        <v>26898.6</v>
      </c>
      <c r="AX553" s="18">
        <f t="shared" si="1339"/>
        <v>14799.9</v>
      </c>
      <c r="AY553" s="18">
        <f t="shared" ref="AY553:AZ553" si="1411">AY554+AY555</f>
        <v>0</v>
      </c>
      <c r="AZ553" s="18">
        <f t="shared" si="1411"/>
        <v>0</v>
      </c>
      <c r="BA553" s="18">
        <f t="shared" si="1335"/>
        <v>65759.157000000007</v>
      </c>
      <c r="BB553" s="18">
        <f t="shared" si="1336"/>
        <v>26898.6</v>
      </c>
      <c r="BC553" s="18">
        <f t="shared" ref="BC553:BE553" si="1412">BC554+BC555</f>
        <v>-1612.1189999999999</v>
      </c>
      <c r="BD553" s="18">
        <f t="shared" si="1412"/>
        <v>0</v>
      </c>
      <c r="BE553" s="18">
        <f t="shared" si="1412"/>
        <v>0</v>
      </c>
      <c r="BF553" s="18">
        <f t="shared" si="1331"/>
        <v>64147.038000000008</v>
      </c>
      <c r="BG553" s="18">
        <f t="shared" si="1332"/>
        <v>26898.6</v>
      </c>
      <c r="BH553" s="18">
        <f t="shared" si="1333"/>
        <v>14799.9</v>
      </c>
      <c r="BI553" s="18">
        <f t="shared" si="1401"/>
        <v>0</v>
      </c>
      <c r="BJ553" s="25"/>
      <c r="BK553" s="36"/>
    </row>
    <row r="554" spans="1:63" x14ac:dyDescent="0.3">
      <c r="A554" s="51" t="s">
        <v>101</v>
      </c>
      <c r="B554" s="50">
        <v>620</v>
      </c>
      <c r="C554" s="51" t="s">
        <v>93</v>
      </c>
      <c r="D554" s="51" t="s">
        <v>5</v>
      </c>
      <c r="E554" s="14" t="s">
        <v>448</v>
      </c>
      <c r="F554" s="18">
        <v>70720.3</v>
      </c>
      <c r="G554" s="18">
        <v>26898.6</v>
      </c>
      <c r="H554" s="18">
        <v>14799.9</v>
      </c>
      <c r="I554" s="23">
        <f>-308.1-112.7-2358.9</f>
        <v>-2779.7000000000003</v>
      </c>
      <c r="J554" s="23"/>
      <c r="K554" s="23"/>
      <c r="L554" s="23">
        <f t="shared" si="1309"/>
        <v>67940.600000000006</v>
      </c>
      <c r="M554" s="23">
        <f t="shared" si="1310"/>
        <v>26898.6</v>
      </c>
      <c r="N554" s="23">
        <f t="shared" si="1311"/>
        <v>14799.9</v>
      </c>
      <c r="O554" s="23">
        <v>9189.5609999999997</v>
      </c>
      <c r="P554" s="23"/>
      <c r="Q554" s="23"/>
      <c r="R554" s="23">
        <f t="shared" si="1388"/>
        <v>77130.161000000007</v>
      </c>
      <c r="S554" s="23">
        <f t="shared" si="1389"/>
        <v>26898.6</v>
      </c>
      <c r="T554" s="23">
        <f t="shared" si="1390"/>
        <v>14799.9</v>
      </c>
      <c r="U554" s="23"/>
      <c r="V554" s="23"/>
      <c r="W554" s="23"/>
      <c r="X554" s="23">
        <f t="shared" si="1391"/>
        <v>77130.161000000007</v>
      </c>
      <c r="Y554" s="23">
        <f t="shared" si="1392"/>
        <v>26898.6</v>
      </c>
      <c r="Z554" s="23">
        <f t="shared" si="1393"/>
        <v>14799.9</v>
      </c>
      <c r="AA554" s="23"/>
      <c r="AB554" s="23"/>
      <c r="AC554" s="23"/>
      <c r="AD554" s="18">
        <f t="shared" si="1394"/>
        <v>77130.161000000007</v>
      </c>
      <c r="AE554" s="18">
        <f t="shared" si="1395"/>
        <v>26898.6</v>
      </c>
      <c r="AF554" s="18">
        <f t="shared" si="1396"/>
        <v>14799.9</v>
      </c>
      <c r="AG554" s="23"/>
      <c r="AH554" s="23">
        <f t="shared" si="1397"/>
        <v>77130.161000000007</v>
      </c>
      <c r="AI554" s="23">
        <f t="shared" si="1398"/>
        <v>26898.6</v>
      </c>
      <c r="AJ554" s="23">
        <f t="shared" si="1399"/>
        <v>14799.9</v>
      </c>
      <c r="AK554" s="23"/>
      <c r="AL554" s="23"/>
      <c r="AM554" s="23"/>
      <c r="AN554" s="23">
        <f t="shared" si="1348"/>
        <v>77130.161000000007</v>
      </c>
      <c r="AO554" s="23">
        <f t="shared" si="1349"/>
        <v>26898.6</v>
      </c>
      <c r="AP554" s="23">
        <f t="shared" si="1350"/>
        <v>14799.9</v>
      </c>
      <c r="AQ554" s="23"/>
      <c r="AR554" s="23">
        <f t="shared" si="1352"/>
        <v>77130.161000000007</v>
      </c>
      <c r="AS554" s="23">
        <v>-11371.004000000001</v>
      </c>
      <c r="AT554" s="23"/>
      <c r="AU554" s="23"/>
      <c r="AV554" s="23">
        <f t="shared" si="1337"/>
        <v>65759.157000000007</v>
      </c>
      <c r="AW554" s="23">
        <f t="shared" si="1338"/>
        <v>26898.6</v>
      </c>
      <c r="AX554" s="23">
        <f t="shared" si="1339"/>
        <v>14799.9</v>
      </c>
      <c r="AY554" s="23"/>
      <c r="AZ554" s="23"/>
      <c r="BA554" s="18">
        <f t="shared" si="1335"/>
        <v>65759.157000000007</v>
      </c>
      <c r="BB554" s="18">
        <f t="shared" si="1336"/>
        <v>26898.6</v>
      </c>
      <c r="BC554" s="23">
        <v>-1612.1189999999999</v>
      </c>
      <c r="BD554" s="23"/>
      <c r="BE554" s="23"/>
      <c r="BF554" s="23">
        <f t="shared" si="1331"/>
        <v>64147.038000000008</v>
      </c>
      <c r="BG554" s="23">
        <f t="shared" si="1332"/>
        <v>26898.6</v>
      </c>
      <c r="BH554" s="23">
        <f t="shared" si="1333"/>
        <v>14799.9</v>
      </c>
      <c r="BI554" s="23"/>
      <c r="BJ554" s="41"/>
      <c r="BK554" s="38" t="s">
        <v>1459</v>
      </c>
    </row>
    <row r="555" spans="1:63" hidden="1" x14ac:dyDescent="0.3">
      <c r="A555" s="47" t="s">
        <v>101</v>
      </c>
      <c r="B555" s="43">
        <v>620</v>
      </c>
      <c r="C555" s="47" t="s">
        <v>93</v>
      </c>
      <c r="D555" s="47" t="s">
        <v>99</v>
      </c>
      <c r="E555" s="14" t="s">
        <v>449</v>
      </c>
      <c r="F555" s="18">
        <v>0</v>
      </c>
      <c r="G555" s="18">
        <v>0</v>
      </c>
      <c r="H555" s="18">
        <v>0</v>
      </c>
      <c r="I555" s="18"/>
      <c r="J555" s="18"/>
      <c r="K555" s="18"/>
      <c r="L555" s="18">
        <f t="shared" si="1309"/>
        <v>0</v>
      </c>
      <c r="M555" s="18">
        <f t="shared" si="1310"/>
        <v>0</v>
      </c>
      <c r="N555" s="18">
        <f t="shared" si="1311"/>
        <v>0</v>
      </c>
      <c r="O555" s="18"/>
      <c r="P555" s="18"/>
      <c r="Q555" s="18"/>
      <c r="R555" s="18">
        <f t="shared" si="1388"/>
        <v>0</v>
      </c>
      <c r="S555" s="18">
        <f t="shared" si="1389"/>
        <v>0</v>
      </c>
      <c r="T555" s="18">
        <f t="shared" si="1390"/>
        <v>0</v>
      </c>
      <c r="U555" s="18"/>
      <c r="V555" s="18"/>
      <c r="W555" s="18"/>
      <c r="X555" s="18">
        <f t="shared" si="1391"/>
        <v>0</v>
      </c>
      <c r="Y555" s="18">
        <f t="shared" si="1392"/>
        <v>0</v>
      </c>
      <c r="Z555" s="18">
        <f t="shared" si="1393"/>
        <v>0</v>
      </c>
      <c r="AA555" s="18"/>
      <c r="AB555" s="18"/>
      <c r="AC555" s="18"/>
      <c r="AD555" s="18">
        <f t="shared" si="1394"/>
        <v>0</v>
      </c>
      <c r="AE555" s="18">
        <f t="shared" si="1395"/>
        <v>0</v>
      </c>
      <c r="AF555" s="18">
        <f t="shared" si="1396"/>
        <v>0</v>
      </c>
      <c r="AG555" s="18"/>
      <c r="AH555" s="18">
        <f t="shared" si="1397"/>
        <v>0</v>
      </c>
      <c r="AI555" s="18">
        <f t="shared" si="1398"/>
        <v>0</v>
      </c>
      <c r="AJ555" s="18">
        <f t="shared" si="1399"/>
        <v>0</v>
      </c>
      <c r="AK555" s="18"/>
      <c r="AL555" s="18"/>
      <c r="AM555" s="18"/>
      <c r="AN555" s="18">
        <f t="shared" si="1348"/>
        <v>0</v>
      </c>
      <c r="AO555" s="18">
        <f t="shared" si="1349"/>
        <v>0</v>
      </c>
      <c r="AP555" s="18">
        <f t="shared" si="1350"/>
        <v>0</v>
      </c>
      <c r="AQ555" s="18"/>
      <c r="AR555" s="18">
        <f t="shared" si="1352"/>
        <v>0</v>
      </c>
      <c r="AS555" s="18"/>
      <c r="AT555" s="18"/>
      <c r="AU555" s="18"/>
      <c r="AV555" s="18">
        <f t="shared" si="1337"/>
        <v>0</v>
      </c>
      <c r="AW555" s="18">
        <f t="shared" si="1338"/>
        <v>0</v>
      </c>
      <c r="AX555" s="18">
        <f t="shared" si="1339"/>
        <v>0</v>
      </c>
      <c r="AY555" s="18"/>
      <c r="AZ555" s="18"/>
      <c r="BA555" s="18">
        <f t="shared" si="1335"/>
        <v>0</v>
      </c>
      <c r="BB555" s="18">
        <f t="shared" si="1336"/>
        <v>0</v>
      </c>
      <c r="BC555" s="18"/>
      <c r="BD555" s="18"/>
      <c r="BE555" s="18"/>
      <c r="BF555" s="18">
        <f t="shared" si="1331"/>
        <v>0</v>
      </c>
      <c r="BG555" s="18">
        <f t="shared" si="1332"/>
        <v>0</v>
      </c>
      <c r="BH555" s="18">
        <f t="shared" si="1333"/>
        <v>0</v>
      </c>
      <c r="BI555" s="18"/>
      <c r="BJ555" s="25">
        <v>0</v>
      </c>
      <c r="BK555" s="36"/>
    </row>
    <row r="556" spans="1:63" ht="46.8" x14ac:dyDescent="0.3">
      <c r="A556" s="51" t="s">
        <v>102</v>
      </c>
      <c r="B556" s="50"/>
      <c r="C556" s="51"/>
      <c r="D556" s="51"/>
      <c r="E556" s="14" t="s">
        <v>1093</v>
      </c>
      <c r="F556" s="18">
        <f t="shared" ref="F556:BI560" si="1413">F557</f>
        <v>10136.799999999999</v>
      </c>
      <c r="G556" s="18">
        <f t="shared" si="1413"/>
        <v>10136.799999999999</v>
      </c>
      <c r="H556" s="18">
        <f t="shared" si="1413"/>
        <v>10136.799999999999</v>
      </c>
      <c r="I556" s="18">
        <f t="shared" si="1413"/>
        <v>0</v>
      </c>
      <c r="J556" s="18">
        <f t="shared" si="1413"/>
        <v>0</v>
      </c>
      <c r="K556" s="18">
        <f t="shared" si="1413"/>
        <v>0</v>
      </c>
      <c r="L556" s="18">
        <f t="shared" si="1309"/>
        <v>10136.799999999999</v>
      </c>
      <c r="M556" s="18">
        <f t="shared" si="1310"/>
        <v>10136.799999999999</v>
      </c>
      <c r="N556" s="18">
        <f t="shared" si="1311"/>
        <v>10136.799999999999</v>
      </c>
      <c r="O556" s="18">
        <f t="shared" si="1413"/>
        <v>848.327</v>
      </c>
      <c r="P556" s="18">
        <f t="shared" si="1413"/>
        <v>0</v>
      </c>
      <c r="Q556" s="18">
        <f t="shared" si="1413"/>
        <v>0</v>
      </c>
      <c r="R556" s="18">
        <f t="shared" si="1388"/>
        <v>10985.126999999999</v>
      </c>
      <c r="S556" s="18">
        <f t="shared" si="1389"/>
        <v>10136.799999999999</v>
      </c>
      <c r="T556" s="18">
        <f t="shared" si="1390"/>
        <v>10136.799999999999</v>
      </c>
      <c r="U556" s="18">
        <f t="shared" si="1413"/>
        <v>0</v>
      </c>
      <c r="V556" s="18">
        <f t="shared" si="1413"/>
        <v>0</v>
      </c>
      <c r="W556" s="18">
        <f t="shared" si="1413"/>
        <v>0</v>
      </c>
      <c r="X556" s="18">
        <f t="shared" si="1391"/>
        <v>10985.126999999999</v>
      </c>
      <c r="Y556" s="18">
        <f t="shared" si="1392"/>
        <v>10136.799999999999</v>
      </c>
      <c r="Z556" s="18">
        <f t="shared" si="1393"/>
        <v>10136.799999999999</v>
      </c>
      <c r="AA556" s="18">
        <f t="shared" si="1413"/>
        <v>0</v>
      </c>
      <c r="AB556" s="18">
        <f t="shared" si="1413"/>
        <v>0</v>
      </c>
      <c r="AC556" s="18">
        <f t="shared" si="1413"/>
        <v>0</v>
      </c>
      <c r="AD556" s="18">
        <f t="shared" si="1394"/>
        <v>10985.126999999999</v>
      </c>
      <c r="AE556" s="18">
        <f t="shared" si="1395"/>
        <v>10136.799999999999</v>
      </c>
      <c r="AF556" s="18">
        <f t="shared" si="1396"/>
        <v>10136.799999999999</v>
      </c>
      <c r="AG556" s="18">
        <f t="shared" si="1413"/>
        <v>0</v>
      </c>
      <c r="AH556" s="18">
        <f t="shared" si="1397"/>
        <v>10985.126999999999</v>
      </c>
      <c r="AI556" s="18">
        <f t="shared" si="1398"/>
        <v>10136.799999999999</v>
      </c>
      <c r="AJ556" s="18">
        <f t="shared" si="1399"/>
        <v>10136.799999999999</v>
      </c>
      <c r="AK556" s="18">
        <f t="shared" si="1413"/>
        <v>0</v>
      </c>
      <c r="AL556" s="18">
        <f t="shared" si="1413"/>
        <v>0</v>
      </c>
      <c r="AM556" s="18">
        <f t="shared" si="1413"/>
        <v>0</v>
      </c>
      <c r="AN556" s="18">
        <f t="shared" si="1348"/>
        <v>10985.126999999999</v>
      </c>
      <c r="AO556" s="18">
        <f t="shared" si="1349"/>
        <v>10136.799999999999</v>
      </c>
      <c r="AP556" s="18">
        <f t="shared" si="1350"/>
        <v>10136.799999999999</v>
      </c>
      <c r="AQ556" s="18">
        <f t="shared" si="1413"/>
        <v>-3000.0160000000001</v>
      </c>
      <c r="AR556" s="18">
        <f t="shared" si="1352"/>
        <v>7985.110999999999</v>
      </c>
      <c r="AS556" s="18">
        <f t="shared" si="1413"/>
        <v>5068.3999999999996</v>
      </c>
      <c r="AT556" s="18">
        <f t="shared" si="1413"/>
        <v>0</v>
      </c>
      <c r="AU556" s="18">
        <f t="shared" si="1413"/>
        <v>0</v>
      </c>
      <c r="AV556" s="18">
        <f t="shared" si="1337"/>
        <v>13053.510999999999</v>
      </c>
      <c r="AW556" s="18">
        <f t="shared" si="1338"/>
        <v>10136.799999999999</v>
      </c>
      <c r="AX556" s="18">
        <f t="shared" si="1339"/>
        <v>10136.799999999999</v>
      </c>
      <c r="AY556" s="18">
        <f t="shared" si="1413"/>
        <v>0</v>
      </c>
      <c r="AZ556" s="18">
        <f t="shared" si="1413"/>
        <v>0</v>
      </c>
      <c r="BA556" s="18">
        <f t="shared" si="1335"/>
        <v>13053.510999999999</v>
      </c>
      <c r="BB556" s="18">
        <f t="shared" si="1336"/>
        <v>10136.799999999999</v>
      </c>
      <c r="BC556" s="18">
        <f t="shared" si="1413"/>
        <v>0</v>
      </c>
      <c r="BD556" s="18">
        <f t="shared" si="1413"/>
        <v>0</v>
      </c>
      <c r="BE556" s="18">
        <f t="shared" si="1413"/>
        <v>0</v>
      </c>
      <c r="BF556" s="18">
        <f t="shared" si="1331"/>
        <v>13053.510999999999</v>
      </c>
      <c r="BG556" s="18">
        <f t="shared" si="1332"/>
        <v>10136.799999999999</v>
      </c>
      <c r="BH556" s="18">
        <f t="shared" si="1333"/>
        <v>10136.799999999999</v>
      </c>
      <c r="BI556" s="18">
        <f t="shared" si="1413"/>
        <v>0</v>
      </c>
      <c r="BJ556" s="25"/>
      <c r="BK556" s="36"/>
    </row>
    <row r="557" spans="1:63" ht="46.8" x14ac:dyDescent="0.3">
      <c r="A557" s="51" t="s">
        <v>102</v>
      </c>
      <c r="B557" s="50">
        <v>600</v>
      </c>
      <c r="C557" s="51"/>
      <c r="D557" s="51"/>
      <c r="E557" s="14" t="s">
        <v>458</v>
      </c>
      <c r="F557" s="18">
        <f t="shared" ref="F557" si="1414">F560+F558</f>
        <v>10136.799999999999</v>
      </c>
      <c r="G557" s="18">
        <f t="shared" ref="G557:BI557" si="1415">G560+G558</f>
        <v>10136.799999999999</v>
      </c>
      <c r="H557" s="18">
        <f t="shared" si="1415"/>
        <v>10136.799999999999</v>
      </c>
      <c r="I557" s="18">
        <f t="shared" ref="I557:K557" si="1416">I560+I558</f>
        <v>0</v>
      </c>
      <c r="J557" s="18">
        <f t="shared" si="1416"/>
        <v>0</v>
      </c>
      <c r="K557" s="18">
        <f t="shared" si="1416"/>
        <v>0</v>
      </c>
      <c r="L557" s="18">
        <f t="shared" si="1309"/>
        <v>10136.799999999999</v>
      </c>
      <c r="M557" s="18">
        <f t="shared" si="1310"/>
        <v>10136.799999999999</v>
      </c>
      <c r="N557" s="18">
        <f t="shared" si="1311"/>
        <v>10136.799999999999</v>
      </c>
      <c r="O557" s="18">
        <f t="shared" ref="O557:Q557" si="1417">O560+O558</f>
        <v>848.327</v>
      </c>
      <c r="P557" s="18">
        <f t="shared" si="1417"/>
        <v>0</v>
      </c>
      <c r="Q557" s="18">
        <f t="shared" si="1417"/>
        <v>0</v>
      </c>
      <c r="R557" s="18">
        <f t="shared" si="1388"/>
        <v>10985.126999999999</v>
      </c>
      <c r="S557" s="18">
        <f t="shared" si="1389"/>
        <v>10136.799999999999</v>
      </c>
      <c r="T557" s="18">
        <f t="shared" si="1390"/>
        <v>10136.799999999999</v>
      </c>
      <c r="U557" s="18">
        <f t="shared" ref="U557:W557" si="1418">U560+U558</f>
        <v>0</v>
      </c>
      <c r="V557" s="18">
        <f t="shared" si="1418"/>
        <v>0</v>
      </c>
      <c r="W557" s="18">
        <f t="shared" si="1418"/>
        <v>0</v>
      </c>
      <c r="X557" s="18">
        <f t="shared" si="1391"/>
        <v>10985.126999999999</v>
      </c>
      <c r="Y557" s="18">
        <f t="shared" si="1392"/>
        <v>10136.799999999999</v>
      </c>
      <c r="Z557" s="18">
        <f t="shared" si="1393"/>
        <v>10136.799999999999</v>
      </c>
      <c r="AA557" s="18">
        <f t="shared" ref="AA557:AB557" si="1419">AA560+AA558</f>
        <v>0</v>
      </c>
      <c r="AB557" s="18">
        <f t="shared" si="1419"/>
        <v>0</v>
      </c>
      <c r="AC557" s="18">
        <f t="shared" ref="AC557" si="1420">AC560+AC558</f>
        <v>0</v>
      </c>
      <c r="AD557" s="18">
        <f t="shared" si="1394"/>
        <v>10985.126999999999</v>
      </c>
      <c r="AE557" s="18">
        <f t="shared" si="1395"/>
        <v>10136.799999999999</v>
      </c>
      <c r="AF557" s="18">
        <f t="shared" si="1396"/>
        <v>10136.799999999999</v>
      </c>
      <c r="AG557" s="18">
        <f t="shared" ref="AG557" si="1421">AG560+AG558</f>
        <v>0</v>
      </c>
      <c r="AH557" s="18">
        <f t="shared" si="1397"/>
        <v>10985.126999999999</v>
      </c>
      <c r="AI557" s="18">
        <f t="shared" si="1398"/>
        <v>10136.799999999999</v>
      </c>
      <c r="AJ557" s="18">
        <f t="shared" si="1399"/>
        <v>10136.799999999999</v>
      </c>
      <c r="AK557" s="18">
        <f t="shared" ref="AK557:AM557" si="1422">AK560+AK558</f>
        <v>0</v>
      </c>
      <c r="AL557" s="18">
        <f t="shared" si="1422"/>
        <v>0</v>
      </c>
      <c r="AM557" s="18">
        <f t="shared" si="1422"/>
        <v>0</v>
      </c>
      <c r="AN557" s="18">
        <f t="shared" si="1348"/>
        <v>10985.126999999999</v>
      </c>
      <c r="AO557" s="18">
        <f t="shared" si="1349"/>
        <v>10136.799999999999</v>
      </c>
      <c r="AP557" s="18">
        <f t="shared" si="1350"/>
        <v>10136.799999999999</v>
      </c>
      <c r="AQ557" s="18">
        <f t="shared" ref="AQ557" si="1423">AQ560+AQ558</f>
        <v>-3000.0160000000001</v>
      </c>
      <c r="AR557" s="18">
        <f t="shared" si="1352"/>
        <v>7985.110999999999</v>
      </c>
      <c r="AS557" s="18">
        <f t="shared" ref="AS557:AU557" si="1424">AS560+AS558</f>
        <v>5068.3999999999996</v>
      </c>
      <c r="AT557" s="18">
        <f t="shared" si="1424"/>
        <v>0</v>
      </c>
      <c r="AU557" s="18">
        <f t="shared" si="1424"/>
        <v>0</v>
      </c>
      <c r="AV557" s="18">
        <f t="shared" si="1337"/>
        <v>13053.510999999999</v>
      </c>
      <c r="AW557" s="18">
        <f t="shared" si="1338"/>
        <v>10136.799999999999</v>
      </c>
      <c r="AX557" s="18">
        <f t="shared" si="1339"/>
        <v>10136.799999999999</v>
      </c>
      <c r="AY557" s="18">
        <f t="shared" ref="AY557:AZ557" si="1425">AY560+AY558</f>
        <v>0</v>
      </c>
      <c r="AZ557" s="18">
        <f t="shared" si="1425"/>
        <v>0</v>
      </c>
      <c r="BA557" s="18">
        <f t="shared" si="1335"/>
        <v>13053.510999999999</v>
      </c>
      <c r="BB557" s="18">
        <f t="shared" si="1336"/>
        <v>10136.799999999999</v>
      </c>
      <c r="BC557" s="18">
        <f t="shared" ref="BC557:BE557" si="1426">BC560+BC558</f>
        <v>0</v>
      </c>
      <c r="BD557" s="18">
        <f t="shared" si="1426"/>
        <v>0</v>
      </c>
      <c r="BE557" s="18">
        <f t="shared" si="1426"/>
        <v>0</v>
      </c>
      <c r="BF557" s="18">
        <f t="shared" si="1331"/>
        <v>13053.510999999999</v>
      </c>
      <c r="BG557" s="18">
        <f t="shared" si="1332"/>
        <v>10136.799999999999</v>
      </c>
      <c r="BH557" s="18">
        <f t="shared" si="1333"/>
        <v>10136.799999999999</v>
      </c>
      <c r="BI557" s="18">
        <f t="shared" si="1415"/>
        <v>0</v>
      </c>
      <c r="BJ557" s="25"/>
      <c r="BK557" s="36"/>
    </row>
    <row r="558" spans="1:63" x14ac:dyDescent="0.3">
      <c r="A558" s="51" t="s">
        <v>102</v>
      </c>
      <c r="B558" s="50">
        <v>610</v>
      </c>
      <c r="C558" s="51"/>
      <c r="D558" s="51"/>
      <c r="E558" s="14" t="s">
        <v>472</v>
      </c>
      <c r="F558" s="18">
        <f t="shared" ref="F558:BI558" si="1427">F559</f>
        <v>0</v>
      </c>
      <c r="G558" s="18">
        <f t="shared" si="1427"/>
        <v>5068.3999999999996</v>
      </c>
      <c r="H558" s="18">
        <f t="shared" si="1427"/>
        <v>0</v>
      </c>
      <c r="I558" s="18">
        <f t="shared" si="1427"/>
        <v>0</v>
      </c>
      <c r="J558" s="18">
        <f t="shared" si="1427"/>
        <v>0</v>
      </c>
      <c r="K558" s="18">
        <f t="shared" si="1427"/>
        <v>0</v>
      </c>
      <c r="L558" s="18">
        <f t="shared" si="1309"/>
        <v>0</v>
      </c>
      <c r="M558" s="18">
        <f t="shared" si="1310"/>
        <v>5068.3999999999996</v>
      </c>
      <c r="N558" s="18">
        <f t="shared" si="1311"/>
        <v>0</v>
      </c>
      <c r="O558" s="18">
        <f t="shared" si="1427"/>
        <v>0</v>
      </c>
      <c r="P558" s="18">
        <f t="shared" si="1427"/>
        <v>0</v>
      </c>
      <c r="Q558" s="18">
        <f t="shared" si="1427"/>
        <v>0</v>
      </c>
      <c r="R558" s="18">
        <f t="shared" si="1388"/>
        <v>0</v>
      </c>
      <c r="S558" s="18">
        <f t="shared" si="1389"/>
        <v>5068.3999999999996</v>
      </c>
      <c r="T558" s="18">
        <f t="shared" si="1390"/>
        <v>0</v>
      </c>
      <c r="U558" s="18">
        <f t="shared" si="1427"/>
        <v>0</v>
      </c>
      <c r="V558" s="18">
        <f t="shared" si="1427"/>
        <v>0</v>
      </c>
      <c r="W558" s="18">
        <f t="shared" si="1427"/>
        <v>0</v>
      </c>
      <c r="X558" s="18">
        <f t="shared" si="1391"/>
        <v>0</v>
      </c>
      <c r="Y558" s="18">
        <f t="shared" si="1392"/>
        <v>5068.3999999999996</v>
      </c>
      <c r="Z558" s="18">
        <f t="shared" si="1393"/>
        <v>0</v>
      </c>
      <c r="AA558" s="18">
        <f t="shared" si="1427"/>
        <v>0</v>
      </c>
      <c r="AB558" s="18">
        <f t="shared" si="1427"/>
        <v>0</v>
      </c>
      <c r="AC558" s="18">
        <f t="shared" si="1427"/>
        <v>0</v>
      </c>
      <c r="AD558" s="18">
        <f t="shared" si="1394"/>
        <v>0</v>
      </c>
      <c r="AE558" s="18">
        <f t="shared" si="1395"/>
        <v>5068.3999999999996</v>
      </c>
      <c r="AF558" s="18">
        <f t="shared" si="1396"/>
        <v>0</v>
      </c>
      <c r="AG558" s="18">
        <f t="shared" si="1427"/>
        <v>0</v>
      </c>
      <c r="AH558" s="18">
        <f t="shared" si="1397"/>
        <v>0</v>
      </c>
      <c r="AI558" s="18">
        <f t="shared" si="1398"/>
        <v>5068.3999999999996</v>
      </c>
      <c r="AJ558" s="18">
        <f t="shared" si="1399"/>
        <v>0</v>
      </c>
      <c r="AK558" s="18">
        <f t="shared" si="1427"/>
        <v>0</v>
      </c>
      <c r="AL558" s="18">
        <f t="shared" si="1427"/>
        <v>0</v>
      </c>
      <c r="AM558" s="18">
        <f t="shared" si="1427"/>
        <v>0</v>
      </c>
      <c r="AN558" s="18">
        <f t="shared" si="1348"/>
        <v>0</v>
      </c>
      <c r="AO558" s="18">
        <f t="shared" si="1349"/>
        <v>5068.3999999999996</v>
      </c>
      <c r="AP558" s="18">
        <f t="shared" si="1350"/>
        <v>0</v>
      </c>
      <c r="AQ558" s="18">
        <f t="shared" si="1427"/>
        <v>0</v>
      </c>
      <c r="AR558" s="18">
        <f t="shared" si="1352"/>
        <v>0</v>
      </c>
      <c r="AS558" s="18">
        <f t="shared" si="1427"/>
        <v>0</v>
      </c>
      <c r="AT558" s="18">
        <f t="shared" si="1427"/>
        <v>0</v>
      </c>
      <c r="AU558" s="18">
        <f t="shared" si="1427"/>
        <v>0</v>
      </c>
      <c r="AV558" s="18">
        <f t="shared" si="1337"/>
        <v>0</v>
      </c>
      <c r="AW558" s="18">
        <f t="shared" si="1338"/>
        <v>5068.3999999999996</v>
      </c>
      <c r="AX558" s="18">
        <f t="shared" si="1339"/>
        <v>0</v>
      </c>
      <c r="AY558" s="18">
        <f t="shared" si="1427"/>
        <v>0</v>
      </c>
      <c r="AZ558" s="18">
        <f t="shared" si="1427"/>
        <v>0</v>
      </c>
      <c r="BA558" s="18">
        <f t="shared" si="1335"/>
        <v>0</v>
      </c>
      <c r="BB558" s="18">
        <f t="shared" si="1336"/>
        <v>5068.3999999999996</v>
      </c>
      <c r="BC558" s="18">
        <f t="shared" si="1427"/>
        <v>0</v>
      </c>
      <c r="BD558" s="18">
        <f t="shared" si="1427"/>
        <v>0</v>
      </c>
      <c r="BE558" s="18">
        <f t="shared" si="1427"/>
        <v>0</v>
      </c>
      <c r="BF558" s="18">
        <f t="shared" si="1331"/>
        <v>0</v>
      </c>
      <c r="BG558" s="18">
        <f t="shared" si="1332"/>
        <v>5068.3999999999996</v>
      </c>
      <c r="BH558" s="18">
        <f t="shared" si="1333"/>
        <v>0</v>
      </c>
      <c r="BI558" s="18">
        <f t="shared" si="1427"/>
        <v>0</v>
      </c>
      <c r="BJ558" s="25"/>
      <c r="BK558" s="36"/>
    </row>
    <row r="559" spans="1:63" x14ac:dyDescent="0.3">
      <c r="A559" s="51" t="s">
        <v>102</v>
      </c>
      <c r="B559" s="50">
        <v>610</v>
      </c>
      <c r="C559" s="51" t="s">
        <v>93</v>
      </c>
      <c r="D559" s="51" t="s">
        <v>5</v>
      </c>
      <c r="E559" s="14" t="s">
        <v>448</v>
      </c>
      <c r="F559" s="18">
        <v>0</v>
      </c>
      <c r="G559" s="18">
        <v>5068.3999999999996</v>
      </c>
      <c r="H559" s="18">
        <v>0</v>
      </c>
      <c r="I559" s="18"/>
      <c r="J559" s="18"/>
      <c r="K559" s="18"/>
      <c r="L559" s="18">
        <f t="shared" si="1309"/>
        <v>0</v>
      </c>
      <c r="M559" s="18">
        <f t="shared" si="1310"/>
        <v>5068.3999999999996</v>
      </c>
      <c r="N559" s="18">
        <f t="shared" si="1311"/>
        <v>0</v>
      </c>
      <c r="O559" s="18"/>
      <c r="P559" s="18"/>
      <c r="Q559" s="18"/>
      <c r="R559" s="18">
        <f t="shared" si="1388"/>
        <v>0</v>
      </c>
      <c r="S559" s="18">
        <f t="shared" si="1389"/>
        <v>5068.3999999999996</v>
      </c>
      <c r="T559" s="18">
        <f t="shared" si="1390"/>
        <v>0</v>
      </c>
      <c r="U559" s="18"/>
      <c r="V559" s="18"/>
      <c r="W559" s="18"/>
      <c r="X559" s="18">
        <f t="shared" si="1391"/>
        <v>0</v>
      </c>
      <c r="Y559" s="18">
        <f t="shared" si="1392"/>
        <v>5068.3999999999996</v>
      </c>
      <c r="Z559" s="18">
        <f t="shared" si="1393"/>
        <v>0</v>
      </c>
      <c r="AA559" s="18"/>
      <c r="AB559" s="18"/>
      <c r="AC559" s="18"/>
      <c r="AD559" s="18">
        <f t="shared" si="1394"/>
        <v>0</v>
      </c>
      <c r="AE559" s="18">
        <f t="shared" si="1395"/>
        <v>5068.3999999999996</v>
      </c>
      <c r="AF559" s="18">
        <f t="shared" si="1396"/>
        <v>0</v>
      </c>
      <c r="AG559" s="18"/>
      <c r="AH559" s="18">
        <f t="shared" si="1397"/>
        <v>0</v>
      </c>
      <c r="AI559" s="18">
        <f t="shared" si="1398"/>
        <v>5068.3999999999996</v>
      </c>
      <c r="AJ559" s="18">
        <f t="shared" si="1399"/>
        <v>0</v>
      </c>
      <c r="AK559" s="18"/>
      <c r="AL559" s="18"/>
      <c r="AM559" s="18"/>
      <c r="AN559" s="18">
        <f t="shared" si="1348"/>
        <v>0</v>
      </c>
      <c r="AO559" s="18">
        <f t="shared" si="1349"/>
        <v>5068.3999999999996</v>
      </c>
      <c r="AP559" s="18">
        <f t="shared" si="1350"/>
        <v>0</v>
      </c>
      <c r="AQ559" s="18"/>
      <c r="AR559" s="18">
        <f t="shared" si="1352"/>
        <v>0</v>
      </c>
      <c r="AS559" s="18"/>
      <c r="AT559" s="18"/>
      <c r="AU559" s="18"/>
      <c r="AV559" s="18">
        <f t="shared" si="1337"/>
        <v>0</v>
      </c>
      <c r="AW559" s="18">
        <f t="shared" si="1338"/>
        <v>5068.3999999999996</v>
      </c>
      <c r="AX559" s="18">
        <f t="shared" si="1339"/>
        <v>0</v>
      </c>
      <c r="AY559" s="18"/>
      <c r="AZ559" s="18"/>
      <c r="BA559" s="18">
        <f t="shared" si="1335"/>
        <v>0</v>
      </c>
      <c r="BB559" s="18">
        <f t="shared" si="1336"/>
        <v>5068.3999999999996</v>
      </c>
      <c r="BC559" s="18"/>
      <c r="BD559" s="18"/>
      <c r="BE559" s="18"/>
      <c r="BF559" s="18">
        <f t="shared" si="1331"/>
        <v>0</v>
      </c>
      <c r="BG559" s="18">
        <f t="shared" si="1332"/>
        <v>5068.3999999999996</v>
      </c>
      <c r="BH559" s="18">
        <f t="shared" si="1333"/>
        <v>0</v>
      </c>
      <c r="BI559" s="18"/>
      <c r="BJ559" s="25"/>
      <c r="BK559" s="36"/>
    </row>
    <row r="560" spans="1:63" x14ac:dyDescent="0.3">
      <c r="A560" s="51" t="s">
        <v>102</v>
      </c>
      <c r="B560" s="50">
        <v>620</v>
      </c>
      <c r="C560" s="51"/>
      <c r="D560" s="51"/>
      <c r="E560" s="14" t="s">
        <v>473</v>
      </c>
      <c r="F560" s="18">
        <f t="shared" si="1413"/>
        <v>10136.799999999999</v>
      </c>
      <c r="G560" s="18">
        <f t="shared" si="1413"/>
        <v>5068.3999999999996</v>
      </c>
      <c r="H560" s="18">
        <f t="shared" si="1413"/>
        <v>10136.799999999999</v>
      </c>
      <c r="I560" s="18">
        <f t="shared" si="1413"/>
        <v>0</v>
      </c>
      <c r="J560" s="18">
        <f t="shared" si="1413"/>
        <v>0</v>
      </c>
      <c r="K560" s="18">
        <f t="shared" si="1413"/>
        <v>0</v>
      </c>
      <c r="L560" s="18">
        <f t="shared" si="1309"/>
        <v>10136.799999999999</v>
      </c>
      <c r="M560" s="18">
        <f t="shared" si="1310"/>
        <v>5068.3999999999996</v>
      </c>
      <c r="N560" s="18">
        <f t="shared" si="1311"/>
        <v>10136.799999999999</v>
      </c>
      <c r="O560" s="18">
        <f t="shared" si="1413"/>
        <v>848.327</v>
      </c>
      <c r="P560" s="18">
        <f t="shared" si="1413"/>
        <v>0</v>
      </c>
      <c r="Q560" s="18">
        <f t="shared" si="1413"/>
        <v>0</v>
      </c>
      <c r="R560" s="18">
        <f t="shared" si="1388"/>
        <v>10985.126999999999</v>
      </c>
      <c r="S560" s="18">
        <f t="shared" si="1389"/>
        <v>5068.3999999999996</v>
      </c>
      <c r="T560" s="18">
        <f t="shared" si="1390"/>
        <v>10136.799999999999</v>
      </c>
      <c r="U560" s="18">
        <f t="shared" si="1413"/>
        <v>0</v>
      </c>
      <c r="V560" s="18">
        <f t="shared" si="1413"/>
        <v>0</v>
      </c>
      <c r="W560" s="18">
        <f t="shared" si="1413"/>
        <v>0</v>
      </c>
      <c r="X560" s="18">
        <f t="shared" si="1391"/>
        <v>10985.126999999999</v>
      </c>
      <c r="Y560" s="18">
        <f t="shared" si="1392"/>
        <v>5068.3999999999996</v>
      </c>
      <c r="Z560" s="18">
        <f t="shared" si="1393"/>
        <v>10136.799999999999</v>
      </c>
      <c r="AA560" s="18">
        <f t="shared" si="1413"/>
        <v>0</v>
      </c>
      <c r="AB560" s="18">
        <f t="shared" si="1413"/>
        <v>0</v>
      </c>
      <c r="AC560" s="18">
        <f t="shared" si="1413"/>
        <v>0</v>
      </c>
      <c r="AD560" s="18">
        <f t="shared" si="1394"/>
        <v>10985.126999999999</v>
      </c>
      <c r="AE560" s="18">
        <f t="shared" si="1395"/>
        <v>5068.3999999999996</v>
      </c>
      <c r="AF560" s="18">
        <f t="shared" si="1396"/>
        <v>10136.799999999999</v>
      </c>
      <c r="AG560" s="18">
        <f t="shared" si="1413"/>
        <v>0</v>
      </c>
      <c r="AH560" s="18">
        <f t="shared" si="1397"/>
        <v>10985.126999999999</v>
      </c>
      <c r="AI560" s="18">
        <f t="shared" si="1398"/>
        <v>5068.3999999999996</v>
      </c>
      <c r="AJ560" s="18">
        <f t="shared" si="1399"/>
        <v>10136.799999999999</v>
      </c>
      <c r="AK560" s="18">
        <f t="shared" si="1413"/>
        <v>0</v>
      </c>
      <c r="AL560" s="18">
        <f t="shared" si="1413"/>
        <v>0</v>
      </c>
      <c r="AM560" s="18">
        <f t="shared" si="1413"/>
        <v>0</v>
      </c>
      <c r="AN560" s="18">
        <f t="shared" si="1348"/>
        <v>10985.126999999999</v>
      </c>
      <c r="AO560" s="18">
        <f t="shared" si="1349"/>
        <v>5068.3999999999996</v>
      </c>
      <c r="AP560" s="18">
        <f t="shared" si="1350"/>
        <v>10136.799999999999</v>
      </c>
      <c r="AQ560" s="18">
        <f t="shared" si="1413"/>
        <v>-3000.0160000000001</v>
      </c>
      <c r="AR560" s="18">
        <f t="shared" si="1352"/>
        <v>7985.110999999999</v>
      </c>
      <c r="AS560" s="18">
        <f t="shared" si="1413"/>
        <v>5068.3999999999996</v>
      </c>
      <c r="AT560" s="18">
        <f t="shared" si="1413"/>
        <v>0</v>
      </c>
      <c r="AU560" s="18">
        <f t="shared" si="1413"/>
        <v>0</v>
      </c>
      <c r="AV560" s="18">
        <f t="shared" si="1337"/>
        <v>13053.510999999999</v>
      </c>
      <c r="AW560" s="18">
        <f t="shared" si="1338"/>
        <v>5068.3999999999996</v>
      </c>
      <c r="AX560" s="18">
        <f t="shared" si="1339"/>
        <v>10136.799999999999</v>
      </c>
      <c r="AY560" s="18">
        <f t="shared" si="1413"/>
        <v>0</v>
      </c>
      <c r="AZ560" s="18">
        <f t="shared" si="1413"/>
        <v>0</v>
      </c>
      <c r="BA560" s="18">
        <f t="shared" si="1335"/>
        <v>13053.510999999999</v>
      </c>
      <c r="BB560" s="18">
        <f t="shared" si="1336"/>
        <v>5068.3999999999996</v>
      </c>
      <c r="BC560" s="18">
        <f t="shared" si="1413"/>
        <v>0</v>
      </c>
      <c r="BD560" s="18">
        <f t="shared" si="1413"/>
        <v>0</v>
      </c>
      <c r="BE560" s="18">
        <f t="shared" si="1413"/>
        <v>0</v>
      </c>
      <c r="BF560" s="18">
        <f t="shared" si="1331"/>
        <v>13053.510999999999</v>
      </c>
      <c r="BG560" s="18">
        <f t="shared" si="1332"/>
        <v>5068.3999999999996</v>
      </c>
      <c r="BH560" s="18">
        <f t="shared" si="1333"/>
        <v>10136.799999999999</v>
      </c>
      <c r="BI560" s="18">
        <f t="shared" si="1413"/>
        <v>0</v>
      </c>
      <c r="BJ560" s="25"/>
      <c r="BK560" s="36"/>
    </row>
    <row r="561" spans="1:63" x14ac:dyDescent="0.3">
      <c r="A561" s="51" t="s">
        <v>102</v>
      </c>
      <c r="B561" s="50">
        <v>620</v>
      </c>
      <c r="C561" s="51" t="s">
        <v>93</v>
      </c>
      <c r="D561" s="51" t="s">
        <v>5</v>
      </c>
      <c r="E561" s="14" t="s">
        <v>448</v>
      </c>
      <c r="F561" s="18">
        <v>10136.799999999999</v>
      </c>
      <c r="G561" s="18">
        <v>5068.3999999999996</v>
      </c>
      <c r="H561" s="18">
        <v>10136.799999999999</v>
      </c>
      <c r="I561" s="18"/>
      <c r="J561" s="18"/>
      <c r="K561" s="18"/>
      <c r="L561" s="18">
        <f t="shared" si="1309"/>
        <v>10136.799999999999</v>
      </c>
      <c r="M561" s="18">
        <f t="shared" si="1310"/>
        <v>5068.3999999999996</v>
      </c>
      <c r="N561" s="18">
        <f t="shared" si="1311"/>
        <v>10136.799999999999</v>
      </c>
      <c r="O561" s="18">
        <v>848.327</v>
      </c>
      <c r="P561" s="18"/>
      <c r="Q561" s="18"/>
      <c r="R561" s="18">
        <f t="shared" si="1388"/>
        <v>10985.126999999999</v>
      </c>
      <c r="S561" s="18">
        <f t="shared" si="1389"/>
        <v>5068.3999999999996</v>
      </c>
      <c r="T561" s="18">
        <f t="shared" si="1390"/>
        <v>10136.799999999999</v>
      </c>
      <c r="U561" s="18"/>
      <c r="V561" s="18"/>
      <c r="W561" s="18"/>
      <c r="X561" s="18">
        <f t="shared" si="1391"/>
        <v>10985.126999999999</v>
      </c>
      <c r="Y561" s="18">
        <f t="shared" si="1392"/>
        <v>5068.3999999999996</v>
      </c>
      <c r="Z561" s="18">
        <f t="shared" si="1393"/>
        <v>10136.799999999999</v>
      </c>
      <c r="AA561" s="18"/>
      <c r="AB561" s="18"/>
      <c r="AC561" s="18"/>
      <c r="AD561" s="18">
        <f t="shared" si="1394"/>
        <v>10985.126999999999</v>
      </c>
      <c r="AE561" s="18">
        <f t="shared" si="1395"/>
        <v>5068.3999999999996</v>
      </c>
      <c r="AF561" s="18">
        <f t="shared" si="1396"/>
        <v>10136.799999999999</v>
      </c>
      <c r="AG561" s="18"/>
      <c r="AH561" s="18">
        <f t="shared" si="1397"/>
        <v>10985.126999999999</v>
      </c>
      <c r="AI561" s="18">
        <f t="shared" si="1398"/>
        <v>5068.3999999999996</v>
      </c>
      <c r="AJ561" s="18">
        <f t="shared" si="1399"/>
        <v>10136.799999999999</v>
      </c>
      <c r="AK561" s="18"/>
      <c r="AL561" s="18"/>
      <c r="AM561" s="18"/>
      <c r="AN561" s="18">
        <f t="shared" si="1348"/>
        <v>10985.126999999999</v>
      </c>
      <c r="AO561" s="18">
        <f t="shared" si="1349"/>
        <v>5068.3999999999996</v>
      </c>
      <c r="AP561" s="18">
        <f t="shared" si="1350"/>
        <v>10136.799999999999</v>
      </c>
      <c r="AQ561" s="18">
        <v>-3000.0160000000001</v>
      </c>
      <c r="AR561" s="18">
        <f t="shared" si="1352"/>
        <v>7985.110999999999</v>
      </c>
      <c r="AS561" s="18">
        <f>2068.384+3000.016</f>
        <v>5068.3999999999996</v>
      </c>
      <c r="AT561" s="18"/>
      <c r="AU561" s="18"/>
      <c r="AV561" s="18">
        <f t="shared" si="1337"/>
        <v>13053.510999999999</v>
      </c>
      <c r="AW561" s="18">
        <f t="shared" si="1338"/>
        <v>5068.3999999999996</v>
      </c>
      <c r="AX561" s="18">
        <f t="shared" si="1339"/>
        <v>10136.799999999999</v>
      </c>
      <c r="AY561" s="18"/>
      <c r="AZ561" s="18"/>
      <c r="BA561" s="18">
        <f t="shared" si="1335"/>
        <v>13053.510999999999</v>
      </c>
      <c r="BB561" s="18">
        <f t="shared" si="1336"/>
        <v>5068.3999999999996</v>
      </c>
      <c r="BC561" s="18"/>
      <c r="BD561" s="18"/>
      <c r="BE561" s="18"/>
      <c r="BF561" s="18">
        <f t="shared" si="1331"/>
        <v>13053.510999999999</v>
      </c>
      <c r="BG561" s="18">
        <f t="shared" si="1332"/>
        <v>5068.3999999999996</v>
      </c>
      <c r="BH561" s="18">
        <f t="shared" si="1333"/>
        <v>10136.799999999999</v>
      </c>
      <c r="BI561" s="18"/>
      <c r="BJ561" s="25"/>
      <c r="BK561" s="36"/>
    </row>
    <row r="562" spans="1:63" ht="46.8" x14ac:dyDescent="0.3">
      <c r="A562" s="51" t="s">
        <v>106</v>
      </c>
      <c r="B562" s="50"/>
      <c r="C562" s="51"/>
      <c r="D562" s="51"/>
      <c r="E562" s="14" t="s">
        <v>746</v>
      </c>
      <c r="F562" s="18">
        <f>F569+F581+F563</f>
        <v>648698.70000000007</v>
      </c>
      <c r="G562" s="18">
        <f t="shared" ref="G562:H562" si="1428">G569+G581+G563</f>
        <v>644795.1</v>
      </c>
      <c r="H562" s="18">
        <f t="shared" si="1428"/>
        <v>644795.1</v>
      </c>
      <c r="I562" s="18">
        <f t="shared" ref="I562:K562" si="1429">I569+I581+I563</f>
        <v>0</v>
      </c>
      <c r="J562" s="18">
        <f t="shared" si="1429"/>
        <v>0</v>
      </c>
      <c r="K562" s="18">
        <f t="shared" si="1429"/>
        <v>0</v>
      </c>
      <c r="L562" s="18">
        <f t="shared" si="1309"/>
        <v>648698.70000000007</v>
      </c>
      <c r="M562" s="18">
        <f t="shared" si="1310"/>
        <v>644795.1</v>
      </c>
      <c r="N562" s="18">
        <f t="shared" si="1311"/>
        <v>644795.1</v>
      </c>
      <c r="O562" s="18">
        <f t="shared" ref="O562:Q562" si="1430">O569+O581+O563</f>
        <v>0</v>
      </c>
      <c r="P562" s="18">
        <f t="shared" si="1430"/>
        <v>0</v>
      </c>
      <c r="Q562" s="18">
        <f t="shared" si="1430"/>
        <v>0</v>
      </c>
      <c r="R562" s="18">
        <f t="shared" si="1388"/>
        <v>648698.70000000007</v>
      </c>
      <c r="S562" s="18">
        <f t="shared" si="1389"/>
        <v>644795.1</v>
      </c>
      <c r="T562" s="18">
        <f t="shared" si="1390"/>
        <v>644795.1</v>
      </c>
      <c r="U562" s="18">
        <f t="shared" ref="U562:W562" si="1431">U569+U581+U563</f>
        <v>0</v>
      </c>
      <c r="V562" s="18">
        <f t="shared" si="1431"/>
        <v>0</v>
      </c>
      <c r="W562" s="18">
        <f t="shared" si="1431"/>
        <v>0</v>
      </c>
      <c r="X562" s="18">
        <f t="shared" si="1391"/>
        <v>648698.70000000007</v>
      </c>
      <c r="Y562" s="18">
        <f t="shared" si="1392"/>
        <v>644795.1</v>
      </c>
      <c r="Z562" s="18">
        <f t="shared" si="1393"/>
        <v>644795.1</v>
      </c>
      <c r="AA562" s="18">
        <f t="shared" ref="AA562:AB562" si="1432">AA569+AA581+AA563</f>
        <v>0</v>
      </c>
      <c r="AB562" s="18">
        <f t="shared" si="1432"/>
        <v>0</v>
      </c>
      <c r="AC562" s="18">
        <f t="shared" ref="AC562" si="1433">AC569+AC581+AC563</f>
        <v>0</v>
      </c>
      <c r="AD562" s="18">
        <f t="shared" si="1394"/>
        <v>648698.70000000007</v>
      </c>
      <c r="AE562" s="18">
        <f t="shared" si="1395"/>
        <v>644795.1</v>
      </c>
      <c r="AF562" s="18">
        <f t="shared" si="1396"/>
        <v>644795.1</v>
      </c>
      <c r="AG562" s="18">
        <f t="shared" ref="AG562" si="1434">AG569+AG581+AG563</f>
        <v>0</v>
      </c>
      <c r="AH562" s="18">
        <f t="shared" si="1397"/>
        <v>648698.70000000007</v>
      </c>
      <c r="AI562" s="18">
        <f t="shared" si="1398"/>
        <v>644795.1</v>
      </c>
      <c r="AJ562" s="18">
        <f t="shared" si="1399"/>
        <v>644795.1</v>
      </c>
      <c r="AK562" s="18">
        <f t="shared" ref="AK562:AM562" si="1435">AK569+AK581+AK563</f>
        <v>0</v>
      </c>
      <c r="AL562" s="18">
        <f t="shared" si="1435"/>
        <v>0</v>
      </c>
      <c r="AM562" s="18">
        <f t="shared" si="1435"/>
        <v>0</v>
      </c>
      <c r="AN562" s="18">
        <f t="shared" si="1348"/>
        <v>648698.70000000007</v>
      </c>
      <c r="AO562" s="18">
        <f t="shared" si="1349"/>
        <v>644795.1</v>
      </c>
      <c r="AP562" s="18">
        <f t="shared" si="1350"/>
        <v>644795.1</v>
      </c>
      <c r="AQ562" s="18">
        <f t="shared" ref="AQ562" si="1436">AQ569+AQ581+AQ563</f>
        <v>0</v>
      </c>
      <c r="AR562" s="18">
        <f t="shared" si="1352"/>
        <v>648698.70000000007</v>
      </c>
      <c r="AS562" s="18">
        <f>AS569+AS581+AS563+AS573</f>
        <v>8100.9560000000001</v>
      </c>
      <c r="AT562" s="18">
        <f t="shared" ref="AT562:AU562" si="1437">AT569+AT581+AT563+AT573</f>
        <v>0</v>
      </c>
      <c r="AU562" s="18">
        <f t="shared" si="1437"/>
        <v>0</v>
      </c>
      <c r="AV562" s="18">
        <f t="shared" si="1337"/>
        <v>656799.65600000008</v>
      </c>
      <c r="AW562" s="18">
        <f t="shared" si="1338"/>
        <v>644795.1</v>
      </c>
      <c r="AX562" s="18">
        <f t="shared" si="1339"/>
        <v>644795.1</v>
      </c>
      <c r="AY562" s="18">
        <f t="shared" ref="AY562:AZ562" si="1438">AY569+AY581+AY563+AY573</f>
        <v>0</v>
      </c>
      <c r="AZ562" s="18">
        <f t="shared" si="1438"/>
        <v>0</v>
      </c>
      <c r="BA562" s="18">
        <f t="shared" si="1335"/>
        <v>656799.65600000008</v>
      </c>
      <c r="BB562" s="18">
        <f t="shared" si="1336"/>
        <v>644795.1</v>
      </c>
      <c r="BC562" s="18">
        <f>BC569+BC581+BC563+BC573+BC577</f>
        <v>19131.118999999999</v>
      </c>
      <c r="BD562" s="18">
        <f t="shared" ref="BD562:BI562" si="1439">BD569+BD581+BD563+BD573+BD577</f>
        <v>0</v>
      </c>
      <c r="BE562" s="18">
        <f t="shared" si="1439"/>
        <v>0</v>
      </c>
      <c r="BF562" s="18">
        <f t="shared" si="1331"/>
        <v>675930.77500000002</v>
      </c>
      <c r="BG562" s="18">
        <f t="shared" si="1332"/>
        <v>644795.1</v>
      </c>
      <c r="BH562" s="18">
        <f t="shared" si="1333"/>
        <v>644795.1</v>
      </c>
      <c r="BI562" s="18">
        <f t="shared" si="1439"/>
        <v>0</v>
      </c>
      <c r="BJ562" s="25"/>
      <c r="BK562" s="36"/>
    </row>
    <row r="563" spans="1:63" ht="46.8" x14ac:dyDescent="0.3">
      <c r="A563" s="51" t="s">
        <v>104</v>
      </c>
      <c r="B563" s="50"/>
      <c r="C563" s="51"/>
      <c r="D563" s="51"/>
      <c r="E563" s="14" t="s">
        <v>501</v>
      </c>
      <c r="F563" s="18">
        <f>F564</f>
        <v>637880.9</v>
      </c>
      <c r="G563" s="18">
        <f t="shared" ref="G563:BI563" si="1440">G564</f>
        <v>637880.9</v>
      </c>
      <c r="H563" s="18">
        <f t="shared" si="1440"/>
        <v>637880.9</v>
      </c>
      <c r="I563" s="18">
        <f t="shared" si="1440"/>
        <v>0</v>
      </c>
      <c r="J563" s="18">
        <f t="shared" si="1440"/>
        <v>0</v>
      </c>
      <c r="K563" s="18">
        <f t="shared" si="1440"/>
        <v>0</v>
      </c>
      <c r="L563" s="18">
        <f t="shared" si="1309"/>
        <v>637880.9</v>
      </c>
      <c r="M563" s="18">
        <f t="shared" si="1310"/>
        <v>637880.9</v>
      </c>
      <c r="N563" s="18">
        <f t="shared" si="1311"/>
        <v>637880.9</v>
      </c>
      <c r="O563" s="18">
        <f t="shared" si="1440"/>
        <v>0</v>
      </c>
      <c r="P563" s="18">
        <f t="shared" si="1440"/>
        <v>0</v>
      </c>
      <c r="Q563" s="18">
        <f t="shared" si="1440"/>
        <v>0</v>
      </c>
      <c r="R563" s="18">
        <f t="shared" si="1388"/>
        <v>637880.9</v>
      </c>
      <c r="S563" s="18">
        <f t="shared" si="1389"/>
        <v>637880.9</v>
      </c>
      <c r="T563" s="18">
        <f t="shared" si="1390"/>
        <v>637880.9</v>
      </c>
      <c r="U563" s="18">
        <f t="shared" si="1440"/>
        <v>0</v>
      </c>
      <c r="V563" s="18">
        <f t="shared" si="1440"/>
        <v>0</v>
      </c>
      <c r="W563" s="18">
        <f t="shared" si="1440"/>
        <v>0</v>
      </c>
      <c r="X563" s="18">
        <f t="shared" si="1391"/>
        <v>637880.9</v>
      </c>
      <c r="Y563" s="18">
        <f t="shared" si="1392"/>
        <v>637880.9</v>
      </c>
      <c r="Z563" s="18">
        <f t="shared" si="1393"/>
        <v>637880.9</v>
      </c>
      <c r="AA563" s="18">
        <f t="shared" si="1440"/>
        <v>0</v>
      </c>
      <c r="AB563" s="18">
        <f t="shared" si="1440"/>
        <v>0</v>
      </c>
      <c r="AC563" s="18">
        <f t="shared" si="1440"/>
        <v>0</v>
      </c>
      <c r="AD563" s="18">
        <f t="shared" si="1394"/>
        <v>637880.9</v>
      </c>
      <c r="AE563" s="18">
        <f t="shared" si="1395"/>
        <v>637880.9</v>
      </c>
      <c r="AF563" s="18">
        <f t="shared" si="1396"/>
        <v>637880.9</v>
      </c>
      <c r="AG563" s="18">
        <f t="shared" si="1440"/>
        <v>0</v>
      </c>
      <c r="AH563" s="18">
        <f t="shared" si="1397"/>
        <v>637880.9</v>
      </c>
      <c r="AI563" s="18">
        <f t="shared" si="1398"/>
        <v>637880.9</v>
      </c>
      <c r="AJ563" s="18">
        <f t="shared" si="1399"/>
        <v>637880.9</v>
      </c>
      <c r="AK563" s="18">
        <f t="shared" si="1440"/>
        <v>0</v>
      </c>
      <c r="AL563" s="18">
        <f t="shared" si="1440"/>
        <v>0</v>
      </c>
      <c r="AM563" s="18">
        <f t="shared" si="1440"/>
        <v>0</v>
      </c>
      <c r="AN563" s="18">
        <f t="shared" si="1348"/>
        <v>637880.9</v>
      </c>
      <c r="AO563" s="18">
        <f t="shared" si="1349"/>
        <v>637880.9</v>
      </c>
      <c r="AP563" s="18">
        <f t="shared" si="1350"/>
        <v>637880.9</v>
      </c>
      <c r="AQ563" s="18">
        <f t="shared" si="1440"/>
        <v>0</v>
      </c>
      <c r="AR563" s="18">
        <f t="shared" si="1352"/>
        <v>637880.9</v>
      </c>
      <c r="AS563" s="18">
        <f t="shared" si="1440"/>
        <v>8010.2460000000001</v>
      </c>
      <c r="AT563" s="18">
        <f t="shared" si="1440"/>
        <v>0</v>
      </c>
      <c r="AU563" s="18">
        <f t="shared" si="1440"/>
        <v>0</v>
      </c>
      <c r="AV563" s="18">
        <f t="shared" si="1337"/>
        <v>645891.14600000007</v>
      </c>
      <c r="AW563" s="18">
        <f t="shared" si="1338"/>
        <v>637880.9</v>
      </c>
      <c r="AX563" s="18">
        <f t="shared" si="1339"/>
        <v>637880.9</v>
      </c>
      <c r="AY563" s="18">
        <f t="shared" si="1440"/>
        <v>90.71</v>
      </c>
      <c r="AZ563" s="18">
        <f t="shared" si="1440"/>
        <v>0</v>
      </c>
      <c r="BA563" s="18">
        <f t="shared" si="1335"/>
        <v>645981.85600000003</v>
      </c>
      <c r="BB563" s="18">
        <f t="shared" si="1336"/>
        <v>637880.9</v>
      </c>
      <c r="BC563" s="18">
        <f t="shared" si="1440"/>
        <v>0</v>
      </c>
      <c r="BD563" s="18">
        <f t="shared" si="1440"/>
        <v>0</v>
      </c>
      <c r="BE563" s="18">
        <f t="shared" si="1440"/>
        <v>0</v>
      </c>
      <c r="BF563" s="18">
        <f t="shared" si="1331"/>
        <v>645981.85600000003</v>
      </c>
      <c r="BG563" s="18">
        <f t="shared" si="1332"/>
        <v>637880.9</v>
      </c>
      <c r="BH563" s="18">
        <f t="shared" si="1333"/>
        <v>637880.9</v>
      </c>
      <c r="BI563" s="18">
        <f t="shared" si="1440"/>
        <v>0</v>
      </c>
      <c r="BJ563" s="25"/>
      <c r="BK563" s="36"/>
    </row>
    <row r="564" spans="1:63" ht="46.8" x14ac:dyDescent="0.3">
      <c r="A564" s="51" t="s">
        <v>104</v>
      </c>
      <c r="B564" s="50">
        <v>600</v>
      </c>
      <c r="C564" s="51"/>
      <c r="D564" s="51"/>
      <c r="E564" s="14" t="s">
        <v>458</v>
      </c>
      <c r="F564" s="18">
        <f>F565+F567</f>
        <v>637880.9</v>
      </c>
      <c r="G564" s="18">
        <f t="shared" ref="G564:BI564" si="1441">G565+G567</f>
        <v>637880.9</v>
      </c>
      <c r="H564" s="18">
        <f t="shared" si="1441"/>
        <v>637880.9</v>
      </c>
      <c r="I564" s="18">
        <f t="shared" ref="I564:K564" si="1442">I565+I567</f>
        <v>0</v>
      </c>
      <c r="J564" s="18">
        <f t="shared" si="1442"/>
        <v>0</v>
      </c>
      <c r="K564" s="18">
        <f t="shared" si="1442"/>
        <v>0</v>
      </c>
      <c r="L564" s="18">
        <f t="shared" si="1309"/>
        <v>637880.9</v>
      </c>
      <c r="M564" s="18">
        <f t="shared" si="1310"/>
        <v>637880.9</v>
      </c>
      <c r="N564" s="18">
        <f t="shared" si="1311"/>
        <v>637880.9</v>
      </c>
      <c r="O564" s="18">
        <f t="shared" ref="O564:Q564" si="1443">O565+O567</f>
        <v>0</v>
      </c>
      <c r="P564" s="18">
        <f t="shared" si="1443"/>
        <v>0</v>
      </c>
      <c r="Q564" s="18">
        <f t="shared" si="1443"/>
        <v>0</v>
      </c>
      <c r="R564" s="18">
        <f t="shared" si="1388"/>
        <v>637880.9</v>
      </c>
      <c r="S564" s="18">
        <f t="shared" si="1389"/>
        <v>637880.9</v>
      </c>
      <c r="T564" s="18">
        <f t="shared" si="1390"/>
        <v>637880.9</v>
      </c>
      <c r="U564" s="18">
        <f t="shared" ref="U564:W564" si="1444">U565+U567</f>
        <v>0</v>
      </c>
      <c r="V564" s="18">
        <f t="shared" si="1444"/>
        <v>0</v>
      </c>
      <c r="W564" s="18">
        <f t="shared" si="1444"/>
        <v>0</v>
      </c>
      <c r="X564" s="18">
        <f t="shared" si="1391"/>
        <v>637880.9</v>
      </c>
      <c r="Y564" s="18">
        <f t="shared" si="1392"/>
        <v>637880.9</v>
      </c>
      <c r="Z564" s="18">
        <f t="shared" si="1393"/>
        <v>637880.9</v>
      </c>
      <c r="AA564" s="18">
        <f t="shared" ref="AA564:AB564" si="1445">AA565+AA567</f>
        <v>0</v>
      </c>
      <c r="AB564" s="18">
        <f t="shared" si="1445"/>
        <v>0</v>
      </c>
      <c r="AC564" s="18">
        <f t="shared" ref="AC564" si="1446">AC565+AC567</f>
        <v>0</v>
      </c>
      <c r="AD564" s="18">
        <f t="shared" si="1394"/>
        <v>637880.9</v>
      </c>
      <c r="AE564" s="18">
        <f t="shared" si="1395"/>
        <v>637880.9</v>
      </c>
      <c r="AF564" s="18">
        <f t="shared" si="1396"/>
        <v>637880.9</v>
      </c>
      <c r="AG564" s="18">
        <f t="shared" ref="AG564" si="1447">AG565+AG567</f>
        <v>0</v>
      </c>
      <c r="AH564" s="18">
        <f t="shared" si="1397"/>
        <v>637880.9</v>
      </c>
      <c r="AI564" s="18">
        <f t="shared" si="1398"/>
        <v>637880.9</v>
      </c>
      <c r="AJ564" s="18">
        <f t="shared" si="1399"/>
        <v>637880.9</v>
      </c>
      <c r="AK564" s="18">
        <f t="shared" ref="AK564:AM564" si="1448">AK565+AK567</f>
        <v>0</v>
      </c>
      <c r="AL564" s="18">
        <f t="shared" si="1448"/>
        <v>0</v>
      </c>
      <c r="AM564" s="18">
        <f t="shared" si="1448"/>
        <v>0</v>
      </c>
      <c r="AN564" s="18">
        <f t="shared" si="1348"/>
        <v>637880.9</v>
      </c>
      <c r="AO564" s="18">
        <f t="shared" si="1349"/>
        <v>637880.9</v>
      </c>
      <c r="AP564" s="18">
        <f t="shared" si="1350"/>
        <v>637880.9</v>
      </c>
      <c r="AQ564" s="18">
        <f t="shared" ref="AQ564" si="1449">AQ565+AQ567</f>
        <v>0</v>
      </c>
      <c r="AR564" s="18">
        <f t="shared" si="1352"/>
        <v>637880.9</v>
      </c>
      <c r="AS564" s="18">
        <f t="shared" ref="AS564:AU564" si="1450">AS565+AS567</f>
        <v>8010.2460000000001</v>
      </c>
      <c r="AT564" s="18">
        <f t="shared" si="1450"/>
        <v>0</v>
      </c>
      <c r="AU564" s="18">
        <f t="shared" si="1450"/>
        <v>0</v>
      </c>
      <c r="AV564" s="18">
        <f t="shared" si="1337"/>
        <v>645891.14600000007</v>
      </c>
      <c r="AW564" s="18">
        <f t="shared" si="1338"/>
        <v>637880.9</v>
      </c>
      <c r="AX564" s="18">
        <f t="shared" si="1339"/>
        <v>637880.9</v>
      </c>
      <c r="AY564" s="18">
        <f t="shared" ref="AY564:AZ564" si="1451">AY565+AY567</f>
        <v>90.71</v>
      </c>
      <c r="AZ564" s="18">
        <f t="shared" si="1451"/>
        <v>0</v>
      </c>
      <c r="BA564" s="18">
        <f t="shared" si="1335"/>
        <v>645981.85600000003</v>
      </c>
      <c r="BB564" s="18">
        <f t="shared" si="1336"/>
        <v>637880.9</v>
      </c>
      <c r="BC564" s="18">
        <f t="shared" ref="BC564:BE564" si="1452">BC565+BC567</f>
        <v>0</v>
      </c>
      <c r="BD564" s="18">
        <f t="shared" si="1452"/>
        <v>0</v>
      </c>
      <c r="BE564" s="18">
        <f t="shared" si="1452"/>
        <v>0</v>
      </c>
      <c r="BF564" s="18">
        <f t="shared" si="1331"/>
        <v>645981.85600000003</v>
      </c>
      <c r="BG564" s="18">
        <f t="shared" si="1332"/>
        <v>637880.9</v>
      </c>
      <c r="BH564" s="18">
        <f t="shared" si="1333"/>
        <v>637880.9</v>
      </c>
      <c r="BI564" s="18">
        <f t="shared" si="1441"/>
        <v>0</v>
      </c>
      <c r="BJ564" s="25"/>
      <c r="BK564" s="36"/>
    </row>
    <row r="565" spans="1:63" x14ac:dyDescent="0.3">
      <c r="A565" s="51" t="s">
        <v>104</v>
      </c>
      <c r="B565" s="50">
        <v>610</v>
      </c>
      <c r="C565" s="51"/>
      <c r="D565" s="51"/>
      <c r="E565" s="14" t="s">
        <v>472</v>
      </c>
      <c r="F565" s="18">
        <f>F566</f>
        <v>232657</v>
      </c>
      <c r="G565" s="18">
        <f t="shared" ref="G565:BI565" si="1453">G566</f>
        <v>232657</v>
      </c>
      <c r="H565" s="18">
        <f t="shared" si="1453"/>
        <v>232657</v>
      </c>
      <c r="I565" s="18">
        <f t="shared" si="1453"/>
        <v>0</v>
      </c>
      <c r="J565" s="18">
        <f t="shared" si="1453"/>
        <v>0</v>
      </c>
      <c r="K565" s="18">
        <f t="shared" si="1453"/>
        <v>0</v>
      </c>
      <c r="L565" s="18">
        <f t="shared" si="1309"/>
        <v>232657</v>
      </c>
      <c r="M565" s="18">
        <f t="shared" si="1310"/>
        <v>232657</v>
      </c>
      <c r="N565" s="18">
        <f t="shared" si="1311"/>
        <v>232657</v>
      </c>
      <c r="O565" s="18">
        <f t="shared" si="1453"/>
        <v>0</v>
      </c>
      <c r="P565" s="18">
        <f t="shared" si="1453"/>
        <v>0</v>
      </c>
      <c r="Q565" s="18">
        <f t="shared" si="1453"/>
        <v>0</v>
      </c>
      <c r="R565" s="18">
        <f t="shared" si="1388"/>
        <v>232657</v>
      </c>
      <c r="S565" s="18">
        <f t="shared" si="1389"/>
        <v>232657</v>
      </c>
      <c r="T565" s="18">
        <f t="shared" si="1390"/>
        <v>232657</v>
      </c>
      <c r="U565" s="18">
        <f t="shared" si="1453"/>
        <v>0</v>
      </c>
      <c r="V565" s="18">
        <f t="shared" si="1453"/>
        <v>0</v>
      </c>
      <c r="W565" s="18">
        <f t="shared" si="1453"/>
        <v>0</v>
      </c>
      <c r="X565" s="18">
        <f t="shared" si="1391"/>
        <v>232657</v>
      </c>
      <c r="Y565" s="18">
        <f t="shared" si="1392"/>
        <v>232657</v>
      </c>
      <c r="Z565" s="18">
        <f t="shared" si="1393"/>
        <v>232657</v>
      </c>
      <c r="AA565" s="18">
        <f t="shared" si="1453"/>
        <v>0</v>
      </c>
      <c r="AB565" s="18">
        <f t="shared" si="1453"/>
        <v>0</v>
      </c>
      <c r="AC565" s="18">
        <f t="shared" si="1453"/>
        <v>0</v>
      </c>
      <c r="AD565" s="18">
        <f t="shared" si="1394"/>
        <v>232657</v>
      </c>
      <c r="AE565" s="18">
        <f t="shared" si="1395"/>
        <v>232657</v>
      </c>
      <c r="AF565" s="18">
        <f t="shared" si="1396"/>
        <v>232657</v>
      </c>
      <c r="AG565" s="18">
        <f t="shared" si="1453"/>
        <v>0</v>
      </c>
      <c r="AH565" s="18">
        <f t="shared" si="1397"/>
        <v>232657</v>
      </c>
      <c r="AI565" s="18">
        <f t="shared" si="1398"/>
        <v>232657</v>
      </c>
      <c r="AJ565" s="18">
        <f t="shared" si="1399"/>
        <v>232657</v>
      </c>
      <c r="AK565" s="18">
        <f t="shared" si="1453"/>
        <v>0</v>
      </c>
      <c r="AL565" s="18">
        <f t="shared" si="1453"/>
        <v>0</v>
      </c>
      <c r="AM565" s="18">
        <f t="shared" si="1453"/>
        <v>0</v>
      </c>
      <c r="AN565" s="18">
        <f t="shared" si="1348"/>
        <v>232657</v>
      </c>
      <c r="AO565" s="18">
        <f t="shared" si="1349"/>
        <v>232657</v>
      </c>
      <c r="AP565" s="18">
        <f t="shared" si="1350"/>
        <v>232657</v>
      </c>
      <c r="AQ565" s="18">
        <f t="shared" si="1453"/>
        <v>0</v>
      </c>
      <c r="AR565" s="18">
        <f t="shared" si="1352"/>
        <v>232657</v>
      </c>
      <c r="AS565" s="18">
        <f t="shared" si="1453"/>
        <v>1200.326</v>
      </c>
      <c r="AT565" s="18">
        <f t="shared" si="1453"/>
        <v>0</v>
      </c>
      <c r="AU565" s="18">
        <f t="shared" si="1453"/>
        <v>0</v>
      </c>
      <c r="AV565" s="18">
        <f t="shared" si="1337"/>
        <v>233857.326</v>
      </c>
      <c r="AW565" s="18">
        <f t="shared" si="1338"/>
        <v>232657</v>
      </c>
      <c r="AX565" s="18">
        <f t="shared" si="1339"/>
        <v>232657</v>
      </c>
      <c r="AY565" s="18">
        <f t="shared" si="1453"/>
        <v>0</v>
      </c>
      <c r="AZ565" s="18">
        <f t="shared" si="1453"/>
        <v>0</v>
      </c>
      <c r="BA565" s="18">
        <f t="shared" si="1335"/>
        <v>233857.326</v>
      </c>
      <c r="BB565" s="18">
        <f t="shared" si="1336"/>
        <v>232657</v>
      </c>
      <c r="BC565" s="18">
        <f t="shared" si="1453"/>
        <v>0</v>
      </c>
      <c r="BD565" s="18">
        <f t="shared" si="1453"/>
        <v>0</v>
      </c>
      <c r="BE565" s="18">
        <f t="shared" si="1453"/>
        <v>0</v>
      </c>
      <c r="BF565" s="18">
        <f t="shared" si="1331"/>
        <v>233857.326</v>
      </c>
      <c r="BG565" s="18">
        <f t="shared" si="1332"/>
        <v>232657</v>
      </c>
      <c r="BH565" s="18">
        <f t="shared" si="1333"/>
        <v>232657</v>
      </c>
      <c r="BI565" s="18">
        <f t="shared" si="1453"/>
        <v>0</v>
      </c>
      <c r="BJ565" s="25"/>
      <c r="BK565" s="36"/>
    </row>
    <row r="566" spans="1:63" x14ac:dyDescent="0.3">
      <c r="A566" s="51" t="s">
        <v>104</v>
      </c>
      <c r="B566" s="50">
        <v>610</v>
      </c>
      <c r="C566" s="51" t="s">
        <v>93</v>
      </c>
      <c r="D566" s="51" t="s">
        <v>5</v>
      </c>
      <c r="E566" s="14" t="s">
        <v>448</v>
      </c>
      <c r="F566" s="18">
        <v>232657</v>
      </c>
      <c r="G566" s="18">
        <v>232657</v>
      </c>
      <c r="H566" s="18">
        <v>232657</v>
      </c>
      <c r="I566" s="18"/>
      <c r="J566" s="18"/>
      <c r="K566" s="18"/>
      <c r="L566" s="18">
        <f t="shared" si="1309"/>
        <v>232657</v>
      </c>
      <c r="M566" s="18">
        <f t="shared" si="1310"/>
        <v>232657</v>
      </c>
      <c r="N566" s="18">
        <f t="shared" si="1311"/>
        <v>232657</v>
      </c>
      <c r="O566" s="18"/>
      <c r="P566" s="18"/>
      <c r="Q566" s="18"/>
      <c r="R566" s="18">
        <f t="shared" si="1388"/>
        <v>232657</v>
      </c>
      <c r="S566" s="18">
        <f t="shared" si="1389"/>
        <v>232657</v>
      </c>
      <c r="T566" s="18">
        <f t="shared" si="1390"/>
        <v>232657</v>
      </c>
      <c r="U566" s="18"/>
      <c r="V566" s="18"/>
      <c r="W566" s="18"/>
      <c r="X566" s="18">
        <f t="shared" si="1391"/>
        <v>232657</v>
      </c>
      <c r="Y566" s="18">
        <f t="shared" si="1392"/>
        <v>232657</v>
      </c>
      <c r="Z566" s="18">
        <f t="shared" si="1393"/>
        <v>232657</v>
      </c>
      <c r="AA566" s="18"/>
      <c r="AB566" s="18"/>
      <c r="AC566" s="18"/>
      <c r="AD566" s="18">
        <f t="shared" si="1394"/>
        <v>232657</v>
      </c>
      <c r="AE566" s="18">
        <f t="shared" si="1395"/>
        <v>232657</v>
      </c>
      <c r="AF566" s="18">
        <f t="shared" si="1396"/>
        <v>232657</v>
      </c>
      <c r="AG566" s="18"/>
      <c r="AH566" s="18">
        <f t="shared" si="1397"/>
        <v>232657</v>
      </c>
      <c r="AI566" s="18">
        <f t="shared" si="1398"/>
        <v>232657</v>
      </c>
      <c r="AJ566" s="18">
        <f t="shared" si="1399"/>
        <v>232657</v>
      </c>
      <c r="AK566" s="18"/>
      <c r="AL566" s="18"/>
      <c r="AM566" s="18"/>
      <c r="AN566" s="18">
        <f t="shared" si="1348"/>
        <v>232657</v>
      </c>
      <c r="AO566" s="18">
        <f t="shared" si="1349"/>
        <v>232657</v>
      </c>
      <c r="AP566" s="18">
        <f t="shared" si="1350"/>
        <v>232657</v>
      </c>
      <c r="AQ566" s="18"/>
      <c r="AR566" s="18">
        <f t="shared" si="1352"/>
        <v>232657</v>
      </c>
      <c r="AS566" s="18">
        <f>140.36+1059.966</f>
        <v>1200.326</v>
      </c>
      <c r="AT566" s="18"/>
      <c r="AU566" s="18"/>
      <c r="AV566" s="18">
        <f t="shared" si="1337"/>
        <v>233857.326</v>
      </c>
      <c r="AW566" s="18">
        <f t="shared" si="1338"/>
        <v>232657</v>
      </c>
      <c r="AX566" s="18">
        <f t="shared" si="1339"/>
        <v>232657</v>
      </c>
      <c r="AY566" s="18"/>
      <c r="AZ566" s="18"/>
      <c r="BA566" s="18">
        <f t="shared" si="1335"/>
        <v>233857.326</v>
      </c>
      <c r="BB566" s="18">
        <f t="shared" si="1336"/>
        <v>232657</v>
      </c>
      <c r="BC566" s="18"/>
      <c r="BD566" s="18"/>
      <c r="BE566" s="18"/>
      <c r="BF566" s="18">
        <f t="shared" si="1331"/>
        <v>233857.326</v>
      </c>
      <c r="BG566" s="18">
        <f t="shared" si="1332"/>
        <v>232657</v>
      </c>
      <c r="BH566" s="18">
        <f t="shared" si="1333"/>
        <v>232657</v>
      </c>
      <c r="BI566" s="18"/>
      <c r="BJ566" s="25"/>
      <c r="BK566" s="36"/>
    </row>
    <row r="567" spans="1:63" x14ac:dyDescent="0.3">
      <c r="A567" s="51" t="s">
        <v>104</v>
      </c>
      <c r="B567" s="50">
        <v>620</v>
      </c>
      <c r="C567" s="51"/>
      <c r="D567" s="51"/>
      <c r="E567" s="14" t="s">
        <v>473</v>
      </c>
      <c r="F567" s="18">
        <f>F568</f>
        <v>405223.9</v>
      </c>
      <c r="G567" s="18">
        <f t="shared" ref="G567:BI567" si="1454">G568</f>
        <v>405223.9</v>
      </c>
      <c r="H567" s="18">
        <f t="shared" si="1454"/>
        <v>405223.9</v>
      </c>
      <c r="I567" s="18">
        <f t="shared" si="1454"/>
        <v>0</v>
      </c>
      <c r="J567" s="18">
        <f t="shared" si="1454"/>
        <v>0</v>
      </c>
      <c r="K567" s="18">
        <f t="shared" si="1454"/>
        <v>0</v>
      </c>
      <c r="L567" s="18">
        <f t="shared" si="1309"/>
        <v>405223.9</v>
      </c>
      <c r="M567" s="18">
        <f t="shared" si="1310"/>
        <v>405223.9</v>
      </c>
      <c r="N567" s="18">
        <f t="shared" si="1311"/>
        <v>405223.9</v>
      </c>
      <c r="O567" s="18">
        <f t="shared" si="1454"/>
        <v>0</v>
      </c>
      <c r="P567" s="18">
        <f t="shared" si="1454"/>
        <v>0</v>
      </c>
      <c r="Q567" s="18">
        <f t="shared" si="1454"/>
        <v>0</v>
      </c>
      <c r="R567" s="18">
        <f t="shared" si="1388"/>
        <v>405223.9</v>
      </c>
      <c r="S567" s="18">
        <f t="shared" si="1389"/>
        <v>405223.9</v>
      </c>
      <c r="T567" s="18">
        <f t="shared" si="1390"/>
        <v>405223.9</v>
      </c>
      <c r="U567" s="18">
        <f t="shared" si="1454"/>
        <v>0</v>
      </c>
      <c r="V567" s="18">
        <f t="shared" si="1454"/>
        <v>0</v>
      </c>
      <c r="W567" s="18">
        <f t="shared" si="1454"/>
        <v>0</v>
      </c>
      <c r="X567" s="18">
        <f t="shared" si="1391"/>
        <v>405223.9</v>
      </c>
      <c r="Y567" s="18">
        <f t="shared" si="1392"/>
        <v>405223.9</v>
      </c>
      <c r="Z567" s="18">
        <f t="shared" si="1393"/>
        <v>405223.9</v>
      </c>
      <c r="AA567" s="18">
        <f t="shared" si="1454"/>
        <v>0</v>
      </c>
      <c r="AB567" s="18">
        <f t="shared" si="1454"/>
        <v>0</v>
      </c>
      <c r="AC567" s="18">
        <f t="shared" si="1454"/>
        <v>0</v>
      </c>
      <c r="AD567" s="18">
        <f t="shared" si="1394"/>
        <v>405223.9</v>
      </c>
      <c r="AE567" s="18">
        <f t="shared" si="1395"/>
        <v>405223.9</v>
      </c>
      <c r="AF567" s="18">
        <f t="shared" si="1396"/>
        <v>405223.9</v>
      </c>
      <c r="AG567" s="18">
        <f t="shared" si="1454"/>
        <v>0</v>
      </c>
      <c r="AH567" s="18">
        <f t="shared" si="1397"/>
        <v>405223.9</v>
      </c>
      <c r="AI567" s="18">
        <f t="shared" si="1398"/>
        <v>405223.9</v>
      </c>
      <c r="AJ567" s="18">
        <f t="shared" si="1399"/>
        <v>405223.9</v>
      </c>
      <c r="AK567" s="18">
        <f t="shared" si="1454"/>
        <v>0</v>
      </c>
      <c r="AL567" s="18">
        <f t="shared" si="1454"/>
        <v>0</v>
      </c>
      <c r="AM567" s="18">
        <f t="shared" si="1454"/>
        <v>0</v>
      </c>
      <c r="AN567" s="18">
        <f t="shared" si="1348"/>
        <v>405223.9</v>
      </c>
      <c r="AO567" s="18">
        <f t="shared" si="1349"/>
        <v>405223.9</v>
      </c>
      <c r="AP567" s="18">
        <f t="shared" si="1350"/>
        <v>405223.9</v>
      </c>
      <c r="AQ567" s="18">
        <f t="shared" si="1454"/>
        <v>0</v>
      </c>
      <c r="AR567" s="18">
        <f t="shared" si="1352"/>
        <v>405223.9</v>
      </c>
      <c r="AS567" s="18">
        <f t="shared" si="1454"/>
        <v>6809.92</v>
      </c>
      <c r="AT567" s="18">
        <f t="shared" si="1454"/>
        <v>0</v>
      </c>
      <c r="AU567" s="18">
        <f t="shared" si="1454"/>
        <v>0</v>
      </c>
      <c r="AV567" s="18">
        <f t="shared" si="1337"/>
        <v>412033.82</v>
      </c>
      <c r="AW567" s="18">
        <f t="shared" si="1338"/>
        <v>405223.9</v>
      </c>
      <c r="AX567" s="18">
        <f t="shared" si="1339"/>
        <v>405223.9</v>
      </c>
      <c r="AY567" s="18">
        <f t="shared" si="1454"/>
        <v>90.71</v>
      </c>
      <c r="AZ567" s="18">
        <f t="shared" si="1454"/>
        <v>0</v>
      </c>
      <c r="BA567" s="18">
        <f t="shared" si="1335"/>
        <v>412124.53</v>
      </c>
      <c r="BB567" s="18">
        <f t="shared" si="1336"/>
        <v>405223.9</v>
      </c>
      <c r="BC567" s="18">
        <f t="shared" si="1454"/>
        <v>0</v>
      </c>
      <c r="BD567" s="18">
        <f t="shared" si="1454"/>
        <v>0</v>
      </c>
      <c r="BE567" s="18">
        <f t="shared" si="1454"/>
        <v>0</v>
      </c>
      <c r="BF567" s="18">
        <f t="shared" si="1331"/>
        <v>412124.53</v>
      </c>
      <c r="BG567" s="18">
        <f t="shared" si="1332"/>
        <v>405223.9</v>
      </c>
      <c r="BH567" s="18">
        <f t="shared" si="1333"/>
        <v>405223.9</v>
      </c>
      <c r="BI567" s="18">
        <f t="shared" si="1454"/>
        <v>0</v>
      </c>
      <c r="BJ567" s="25"/>
      <c r="BK567" s="36"/>
    </row>
    <row r="568" spans="1:63" x14ac:dyDescent="0.3">
      <c r="A568" s="51" t="s">
        <v>104</v>
      </c>
      <c r="B568" s="50">
        <v>620</v>
      </c>
      <c r="C568" s="51" t="s">
        <v>93</v>
      </c>
      <c r="D568" s="51" t="s">
        <v>5</v>
      </c>
      <c r="E568" s="14" t="s">
        <v>448</v>
      </c>
      <c r="F568" s="18">
        <v>405223.9</v>
      </c>
      <c r="G568" s="18">
        <v>405223.9</v>
      </c>
      <c r="H568" s="18">
        <v>405223.9</v>
      </c>
      <c r="I568" s="18"/>
      <c r="J568" s="18"/>
      <c r="K568" s="18"/>
      <c r="L568" s="18">
        <f t="shared" si="1309"/>
        <v>405223.9</v>
      </c>
      <c r="M568" s="18">
        <f t="shared" si="1310"/>
        <v>405223.9</v>
      </c>
      <c r="N568" s="18">
        <f t="shared" si="1311"/>
        <v>405223.9</v>
      </c>
      <c r="O568" s="18"/>
      <c r="P568" s="18"/>
      <c r="Q568" s="18"/>
      <c r="R568" s="18">
        <f t="shared" si="1388"/>
        <v>405223.9</v>
      </c>
      <c r="S568" s="18">
        <f t="shared" si="1389"/>
        <v>405223.9</v>
      </c>
      <c r="T568" s="18">
        <f t="shared" si="1390"/>
        <v>405223.9</v>
      </c>
      <c r="U568" s="18"/>
      <c r="V568" s="18"/>
      <c r="W568" s="18"/>
      <c r="X568" s="18">
        <f t="shared" si="1391"/>
        <v>405223.9</v>
      </c>
      <c r="Y568" s="18">
        <f t="shared" si="1392"/>
        <v>405223.9</v>
      </c>
      <c r="Z568" s="18">
        <f t="shared" si="1393"/>
        <v>405223.9</v>
      </c>
      <c r="AA568" s="18"/>
      <c r="AB568" s="18"/>
      <c r="AC568" s="18"/>
      <c r="AD568" s="18">
        <f t="shared" si="1394"/>
        <v>405223.9</v>
      </c>
      <c r="AE568" s="18">
        <f t="shared" si="1395"/>
        <v>405223.9</v>
      </c>
      <c r="AF568" s="18">
        <f t="shared" si="1396"/>
        <v>405223.9</v>
      </c>
      <c r="AG568" s="18"/>
      <c r="AH568" s="18">
        <f t="shared" si="1397"/>
        <v>405223.9</v>
      </c>
      <c r="AI568" s="18">
        <f t="shared" si="1398"/>
        <v>405223.9</v>
      </c>
      <c r="AJ568" s="18">
        <f t="shared" si="1399"/>
        <v>405223.9</v>
      </c>
      <c r="AK568" s="18"/>
      <c r="AL568" s="18"/>
      <c r="AM568" s="18"/>
      <c r="AN568" s="18">
        <f t="shared" si="1348"/>
        <v>405223.9</v>
      </c>
      <c r="AO568" s="18">
        <f t="shared" si="1349"/>
        <v>405223.9</v>
      </c>
      <c r="AP568" s="18">
        <f t="shared" si="1350"/>
        <v>405223.9</v>
      </c>
      <c r="AQ568" s="18"/>
      <c r="AR568" s="18">
        <f t="shared" si="1352"/>
        <v>405223.9</v>
      </c>
      <c r="AS568" s="18">
        <v>6809.92</v>
      </c>
      <c r="AT568" s="18"/>
      <c r="AU568" s="18"/>
      <c r="AV568" s="18">
        <f t="shared" si="1337"/>
        <v>412033.82</v>
      </c>
      <c r="AW568" s="18">
        <f t="shared" si="1338"/>
        <v>405223.9</v>
      </c>
      <c r="AX568" s="18">
        <f t="shared" si="1339"/>
        <v>405223.9</v>
      </c>
      <c r="AY568" s="18">
        <v>90.71</v>
      </c>
      <c r="AZ568" s="18"/>
      <c r="BA568" s="18">
        <f t="shared" si="1335"/>
        <v>412124.53</v>
      </c>
      <c r="BB568" s="18">
        <f t="shared" si="1336"/>
        <v>405223.9</v>
      </c>
      <c r="BC568" s="18"/>
      <c r="BD568" s="18"/>
      <c r="BE568" s="18"/>
      <c r="BF568" s="18">
        <f t="shared" si="1331"/>
        <v>412124.53</v>
      </c>
      <c r="BG568" s="18">
        <f t="shared" si="1332"/>
        <v>405223.9</v>
      </c>
      <c r="BH568" s="18">
        <f t="shared" si="1333"/>
        <v>405223.9</v>
      </c>
      <c r="BI568" s="18"/>
      <c r="BJ568" s="25"/>
      <c r="BK568" s="36"/>
    </row>
    <row r="569" spans="1:63" ht="78" x14ac:dyDescent="0.3">
      <c r="A569" s="51" t="s">
        <v>105</v>
      </c>
      <c r="B569" s="50"/>
      <c r="C569" s="51"/>
      <c r="D569" s="51"/>
      <c r="E569" s="14" t="s">
        <v>1028</v>
      </c>
      <c r="F569" s="18">
        <f t="shared" ref="F569:BI571" si="1455">F570</f>
        <v>6914.2</v>
      </c>
      <c r="G569" s="18">
        <f t="shared" si="1455"/>
        <v>6914.2</v>
      </c>
      <c r="H569" s="18">
        <f t="shared" si="1455"/>
        <v>6914.2</v>
      </c>
      <c r="I569" s="18">
        <f t="shared" si="1455"/>
        <v>0</v>
      </c>
      <c r="J569" s="18">
        <f t="shared" si="1455"/>
        <v>0</v>
      </c>
      <c r="K569" s="18">
        <f t="shared" si="1455"/>
        <v>0</v>
      </c>
      <c r="L569" s="18">
        <f t="shared" si="1309"/>
        <v>6914.2</v>
      </c>
      <c r="M569" s="18">
        <f t="shared" si="1310"/>
        <v>6914.2</v>
      </c>
      <c r="N569" s="18">
        <f t="shared" si="1311"/>
        <v>6914.2</v>
      </c>
      <c r="O569" s="18">
        <f t="shared" si="1455"/>
        <v>0</v>
      </c>
      <c r="P569" s="18">
        <f t="shared" si="1455"/>
        <v>0</v>
      </c>
      <c r="Q569" s="18">
        <f t="shared" si="1455"/>
        <v>0</v>
      </c>
      <c r="R569" s="18">
        <f t="shared" si="1388"/>
        <v>6914.2</v>
      </c>
      <c r="S569" s="18">
        <f t="shared" si="1389"/>
        <v>6914.2</v>
      </c>
      <c r="T569" s="18">
        <f t="shared" si="1390"/>
        <v>6914.2</v>
      </c>
      <c r="U569" s="18">
        <f t="shared" si="1455"/>
        <v>0</v>
      </c>
      <c r="V569" s="18">
        <f t="shared" si="1455"/>
        <v>0</v>
      </c>
      <c r="W569" s="18">
        <f t="shared" si="1455"/>
        <v>0</v>
      </c>
      <c r="X569" s="18">
        <f t="shared" si="1391"/>
        <v>6914.2</v>
      </c>
      <c r="Y569" s="18">
        <f t="shared" si="1392"/>
        <v>6914.2</v>
      </c>
      <c r="Z569" s="18">
        <f t="shared" si="1393"/>
        <v>6914.2</v>
      </c>
      <c r="AA569" s="18">
        <f t="shared" si="1455"/>
        <v>0</v>
      </c>
      <c r="AB569" s="18">
        <f t="shared" si="1455"/>
        <v>0</v>
      </c>
      <c r="AC569" s="18">
        <f t="shared" si="1455"/>
        <v>0</v>
      </c>
      <c r="AD569" s="18">
        <f t="shared" si="1394"/>
        <v>6914.2</v>
      </c>
      <c r="AE569" s="18">
        <f t="shared" si="1395"/>
        <v>6914.2</v>
      </c>
      <c r="AF569" s="18">
        <f t="shared" si="1396"/>
        <v>6914.2</v>
      </c>
      <c r="AG569" s="18">
        <f t="shared" si="1455"/>
        <v>0</v>
      </c>
      <c r="AH569" s="18">
        <f t="shared" si="1397"/>
        <v>6914.2</v>
      </c>
      <c r="AI569" s="18">
        <f t="shared" si="1398"/>
        <v>6914.2</v>
      </c>
      <c r="AJ569" s="18">
        <f t="shared" si="1399"/>
        <v>6914.2</v>
      </c>
      <c r="AK569" s="18">
        <f t="shared" si="1455"/>
        <v>0</v>
      </c>
      <c r="AL569" s="18">
        <f t="shared" si="1455"/>
        <v>0</v>
      </c>
      <c r="AM569" s="18">
        <f t="shared" si="1455"/>
        <v>0</v>
      </c>
      <c r="AN569" s="18">
        <f t="shared" si="1348"/>
        <v>6914.2</v>
      </c>
      <c r="AO569" s="18">
        <f t="shared" si="1349"/>
        <v>6914.2</v>
      </c>
      <c r="AP569" s="18">
        <f t="shared" si="1350"/>
        <v>6914.2</v>
      </c>
      <c r="AQ569" s="18">
        <f t="shared" si="1455"/>
        <v>0</v>
      </c>
      <c r="AR569" s="18">
        <f t="shared" si="1352"/>
        <v>6914.2</v>
      </c>
      <c r="AS569" s="18">
        <f t="shared" si="1455"/>
        <v>0</v>
      </c>
      <c r="AT569" s="18">
        <f t="shared" si="1455"/>
        <v>0</v>
      </c>
      <c r="AU569" s="18">
        <f t="shared" si="1455"/>
        <v>0</v>
      </c>
      <c r="AV569" s="18">
        <f t="shared" si="1337"/>
        <v>6914.2</v>
      </c>
      <c r="AW569" s="18">
        <f t="shared" si="1338"/>
        <v>6914.2</v>
      </c>
      <c r="AX569" s="18">
        <f t="shared" si="1339"/>
        <v>6914.2</v>
      </c>
      <c r="AY569" s="18">
        <f t="shared" si="1455"/>
        <v>0</v>
      </c>
      <c r="AZ569" s="18">
        <f t="shared" si="1455"/>
        <v>0</v>
      </c>
      <c r="BA569" s="18">
        <f t="shared" si="1335"/>
        <v>6914.2</v>
      </c>
      <c r="BB569" s="18">
        <f t="shared" si="1336"/>
        <v>6914.2</v>
      </c>
      <c r="BC569" s="18">
        <f t="shared" si="1455"/>
        <v>0</v>
      </c>
      <c r="BD569" s="18">
        <f t="shared" si="1455"/>
        <v>0</v>
      </c>
      <c r="BE569" s="18">
        <f t="shared" si="1455"/>
        <v>0</v>
      </c>
      <c r="BF569" s="18">
        <f t="shared" si="1331"/>
        <v>6914.2</v>
      </c>
      <c r="BG569" s="18">
        <f t="shared" si="1332"/>
        <v>6914.2</v>
      </c>
      <c r="BH569" s="18">
        <f t="shared" si="1333"/>
        <v>6914.2</v>
      </c>
      <c r="BI569" s="18">
        <f t="shared" si="1455"/>
        <v>0</v>
      </c>
      <c r="BJ569" s="25"/>
      <c r="BK569" s="36"/>
    </row>
    <row r="570" spans="1:63" ht="46.8" x14ac:dyDescent="0.3">
      <c r="A570" s="51" t="s">
        <v>105</v>
      </c>
      <c r="B570" s="50">
        <v>600</v>
      </c>
      <c r="C570" s="51"/>
      <c r="D570" s="51"/>
      <c r="E570" s="14" t="s">
        <v>458</v>
      </c>
      <c r="F570" s="18">
        <f t="shared" si="1455"/>
        <v>6914.2</v>
      </c>
      <c r="G570" s="18">
        <f t="shared" si="1455"/>
        <v>6914.2</v>
      </c>
      <c r="H570" s="18">
        <f t="shared" si="1455"/>
        <v>6914.2</v>
      </c>
      <c r="I570" s="18">
        <f t="shared" si="1455"/>
        <v>0</v>
      </c>
      <c r="J570" s="18">
        <f t="shared" si="1455"/>
        <v>0</v>
      </c>
      <c r="K570" s="18">
        <f t="shared" si="1455"/>
        <v>0</v>
      </c>
      <c r="L570" s="18">
        <f t="shared" si="1309"/>
        <v>6914.2</v>
      </c>
      <c r="M570" s="18">
        <f t="shared" si="1310"/>
        <v>6914.2</v>
      </c>
      <c r="N570" s="18">
        <f t="shared" si="1311"/>
        <v>6914.2</v>
      </c>
      <c r="O570" s="18">
        <f t="shared" si="1455"/>
        <v>0</v>
      </c>
      <c r="P570" s="18">
        <f t="shared" si="1455"/>
        <v>0</v>
      </c>
      <c r="Q570" s="18">
        <f t="shared" si="1455"/>
        <v>0</v>
      </c>
      <c r="R570" s="18">
        <f t="shared" si="1388"/>
        <v>6914.2</v>
      </c>
      <c r="S570" s="18">
        <f t="shared" si="1389"/>
        <v>6914.2</v>
      </c>
      <c r="T570" s="18">
        <f t="shared" si="1390"/>
        <v>6914.2</v>
      </c>
      <c r="U570" s="18">
        <f t="shared" si="1455"/>
        <v>0</v>
      </c>
      <c r="V570" s="18">
        <f t="shared" si="1455"/>
        <v>0</v>
      </c>
      <c r="W570" s="18">
        <f t="shared" si="1455"/>
        <v>0</v>
      </c>
      <c r="X570" s="18">
        <f t="shared" si="1391"/>
        <v>6914.2</v>
      </c>
      <c r="Y570" s="18">
        <f t="shared" si="1392"/>
        <v>6914.2</v>
      </c>
      <c r="Z570" s="18">
        <f t="shared" si="1393"/>
        <v>6914.2</v>
      </c>
      <c r="AA570" s="18">
        <f t="shared" si="1455"/>
        <v>0</v>
      </c>
      <c r="AB570" s="18">
        <f t="shared" si="1455"/>
        <v>0</v>
      </c>
      <c r="AC570" s="18">
        <f t="shared" si="1455"/>
        <v>0</v>
      </c>
      <c r="AD570" s="18">
        <f t="shared" si="1394"/>
        <v>6914.2</v>
      </c>
      <c r="AE570" s="18">
        <f t="shared" si="1395"/>
        <v>6914.2</v>
      </c>
      <c r="AF570" s="18">
        <f t="shared" si="1396"/>
        <v>6914.2</v>
      </c>
      <c r="AG570" s="18">
        <f t="shared" si="1455"/>
        <v>0</v>
      </c>
      <c r="AH570" s="18">
        <f t="shared" si="1397"/>
        <v>6914.2</v>
      </c>
      <c r="AI570" s="18">
        <f t="shared" si="1398"/>
        <v>6914.2</v>
      </c>
      <c r="AJ570" s="18">
        <f t="shared" si="1399"/>
        <v>6914.2</v>
      </c>
      <c r="AK570" s="18">
        <f t="shared" si="1455"/>
        <v>0</v>
      </c>
      <c r="AL570" s="18">
        <f t="shared" si="1455"/>
        <v>0</v>
      </c>
      <c r="AM570" s="18">
        <f t="shared" si="1455"/>
        <v>0</v>
      </c>
      <c r="AN570" s="18">
        <f t="shared" si="1348"/>
        <v>6914.2</v>
      </c>
      <c r="AO570" s="18">
        <f t="shared" si="1349"/>
        <v>6914.2</v>
      </c>
      <c r="AP570" s="18">
        <f t="shared" si="1350"/>
        <v>6914.2</v>
      </c>
      <c r="AQ570" s="18">
        <f t="shared" si="1455"/>
        <v>0</v>
      </c>
      <c r="AR570" s="18">
        <f t="shared" si="1352"/>
        <v>6914.2</v>
      </c>
      <c r="AS570" s="18">
        <f t="shared" si="1455"/>
        <v>0</v>
      </c>
      <c r="AT570" s="18">
        <f t="shared" si="1455"/>
        <v>0</v>
      </c>
      <c r="AU570" s="18">
        <f t="shared" si="1455"/>
        <v>0</v>
      </c>
      <c r="AV570" s="18">
        <f t="shared" si="1337"/>
        <v>6914.2</v>
      </c>
      <c r="AW570" s="18">
        <f t="shared" si="1338"/>
        <v>6914.2</v>
      </c>
      <c r="AX570" s="18">
        <f t="shared" si="1339"/>
        <v>6914.2</v>
      </c>
      <c r="AY570" s="18">
        <f t="shared" si="1455"/>
        <v>0</v>
      </c>
      <c r="AZ570" s="18">
        <f t="shared" si="1455"/>
        <v>0</v>
      </c>
      <c r="BA570" s="18">
        <f t="shared" si="1335"/>
        <v>6914.2</v>
      </c>
      <c r="BB570" s="18">
        <f t="shared" si="1336"/>
        <v>6914.2</v>
      </c>
      <c r="BC570" s="18">
        <f t="shared" si="1455"/>
        <v>0</v>
      </c>
      <c r="BD570" s="18">
        <f t="shared" si="1455"/>
        <v>0</v>
      </c>
      <c r="BE570" s="18">
        <f t="shared" si="1455"/>
        <v>0</v>
      </c>
      <c r="BF570" s="18">
        <f t="shared" si="1331"/>
        <v>6914.2</v>
      </c>
      <c r="BG570" s="18">
        <f t="shared" si="1332"/>
        <v>6914.2</v>
      </c>
      <c r="BH570" s="18">
        <f t="shared" si="1333"/>
        <v>6914.2</v>
      </c>
      <c r="BI570" s="18">
        <f t="shared" si="1455"/>
        <v>0</v>
      </c>
      <c r="BJ570" s="25"/>
      <c r="BK570" s="36"/>
    </row>
    <row r="571" spans="1:63" x14ac:dyDescent="0.3">
      <c r="A571" s="51" t="s">
        <v>105</v>
      </c>
      <c r="B571" s="50">
        <v>620</v>
      </c>
      <c r="C571" s="51"/>
      <c r="D571" s="51"/>
      <c r="E571" s="14" t="s">
        <v>473</v>
      </c>
      <c r="F571" s="18">
        <f t="shared" si="1455"/>
        <v>6914.2</v>
      </c>
      <c r="G571" s="18">
        <f t="shared" si="1455"/>
        <v>6914.2</v>
      </c>
      <c r="H571" s="18">
        <f t="shared" si="1455"/>
        <v>6914.2</v>
      </c>
      <c r="I571" s="18">
        <f t="shared" si="1455"/>
        <v>0</v>
      </c>
      <c r="J571" s="18">
        <f t="shared" si="1455"/>
        <v>0</v>
      </c>
      <c r="K571" s="18">
        <f t="shared" si="1455"/>
        <v>0</v>
      </c>
      <c r="L571" s="18">
        <f t="shared" si="1309"/>
        <v>6914.2</v>
      </c>
      <c r="M571" s="18">
        <f t="shared" si="1310"/>
        <v>6914.2</v>
      </c>
      <c r="N571" s="18">
        <f t="shared" si="1311"/>
        <v>6914.2</v>
      </c>
      <c r="O571" s="18">
        <f t="shared" si="1455"/>
        <v>0</v>
      </c>
      <c r="P571" s="18">
        <f t="shared" si="1455"/>
        <v>0</v>
      </c>
      <c r="Q571" s="18">
        <f t="shared" si="1455"/>
        <v>0</v>
      </c>
      <c r="R571" s="18">
        <f t="shared" si="1388"/>
        <v>6914.2</v>
      </c>
      <c r="S571" s="18">
        <f t="shared" si="1389"/>
        <v>6914.2</v>
      </c>
      <c r="T571" s="18">
        <f t="shared" si="1390"/>
        <v>6914.2</v>
      </c>
      <c r="U571" s="18">
        <f t="shared" si="1455"/>
        <v>0</v>
      </c>
      <c r="V571" s="18">
        <f t="shared" si="1455"/>
        <v>0</v>
      </c>
      <c r="W571" s="18">
        <f t="shared" si="1455"/>
        <v>0</v>
      </c>
      <c r="X571" s="18">
        <f t="shared" si="1391"/>
        <v>6914.2</v>
      </c>
      <c r="Y571" s="18">
        <f t="shared" si="1392"/>
        <v>6914.2</v>
      </c>
      <c r="Z571" s="18">
        <f t="shared" si="1393"/>
        <v>6914.2</v>
      </c>
      <c r="AA571" s="18">
        <f t="shared" si="1455"/>
        <v>0</v>
      </c>
      <c r="AB571" s="18">
        <f t="shared" si="1455"/>
        <v>0</v>
      </c>
      <c r="AC571" s="18">
        <f t="shared" si="1455"/>
        <v>0</v>
      </c>
      <c r="AD571" s="18">
        <f t="shared" si="1394"/>
        <v>6914.2</v>
      </c>
      <c r="AE571" s="18">
        <f t="shared" si="1395"/>
        <v>6914.2</v>
      </c>
      <c r="AF571" s="18">
        <f t="shared" si="1396"/>
        <v>6914.2</v>
      </c>
      <c r="AG571" s="18">
        <f t="shared" si="1455"/>
        <v>0</v>
      </c>
      <c r="AH571" s="18">
        <f t="shared" si="1397"/>
        <v>6914.2</v>
      </c>
      <c r="AI571" s="18">
        <f t="shared" si="1398"/>
        <v>6914.2</v>
      </c>
      <c r="AJ571" s="18">
        <f t="shared" si="1399"/>
        <v>6914.2</v>
      </c>
      <c r="AK571" s="18">
        <f t="shared" si="1455"/>
        <v>0</v>
      </c>
      <c r="AL571" s="18">
        <f t="shared" si="1455"/>
        <v>0</v>
      </c>
      <c r="AM571" s="18">
        <f t="shared" si="1455"/>
        <v>0</v>
      </c>
      <c r="AN571" s="18">
        <f t="shared" si="1348"/>
        <v>6914.2</v>
      </c>
      <c r="AO571" s="18">
        <f t="shared" si="1349"/>
        <v>6914.2</v>
      </c>
      <c r="AP571" s="18">
        <f t="shared" si="1350"/>
        <v>6914.2</v>
      </c>
      <c r="AQ571" s="18">
        <f t="shared" si="1455"/>
        <v>0</v>
      </c>
      <c r="AR571" s="18">
        <f t="shared" si="1352"/>
        <v>6914.2</v>
      </c>
      <c r="AS571" s="18">
        <f t="shared" si="1455"/>
        <v>0</v>
      </c>
      <c r="AT571" s="18">
        <f t="shared" si="1455"/>
        <v>0</v>
      </c>
      <c r="AU571" s="18">
        <f t="shared" si="1455"/>
        <v>0</v>
      </c>
      <c r="AV571" s="18">
        <f t="shared" si="1337"/>
        <v>6914.2</v>
      </c>
      <c r="AW571" s="18">
        <f t="shared" si="1338"/>
        <v>6914.2</v>
      </c>
      <c r="AX571" s="18">
        <f t="shared" si="1339"/>
        <v>6914.2</v>
      </c>
      <c r="AY571" s="18">
        <f t="shared" si="1455"/>
        <v>0</v>
      </c>
      <c r="AZ571" s="18">
        <f t="shared" si="1455"/>
        <v>0</v>
      </c>
      <c r="BA571" s="18">
        <f t="shared" si="1335"/>
        <v>6914.2</v>
      </c>
      <c r="BB571" s="18">
        <f t="shared" si="1336"/>
        <v>6914.2</v>
      </c>
      <c r="BC571" s="18">
        <f t="shared" si="1455"/>
        <v>0</v>
      </c>
      <c r="BD571" s="18">
        <f t="shared" si="1455"/>
        <v>0</v>
      </c>
      <c r="BE571" s="18">
        <f t="shared" si="1455"/>
        <v>0</v>
      </c>
      <c r="BF571" s="18">
        <f t="shared" si="1331"/>
        <v>6914.2</v>
      </c>
      <c r="BG571" s="18">
        <f t="shared" si="1332"/>
        <v>6914.2</v>
      </c>
      <c r="BH571" s="18">
        <f t="shared" si="1333"/>
        <v>6914.2</v>
      </c>
      <c r="BI571" s="18">
        <f t="shared" si="1455"/>
        <v>0</v>
      </c>
      <c r="BJ571" s="25"/>
      <c r="BK571" s="36"/>
    </row>
    <row r="572" spans="1:63" x14ac:dyDescent="0.3">
      <c r="A572" s="51" t="s">
        <v>105</v>
      </c>
      <c r="B572" s="50">
        <v>620</v>
      </c>
      <c r="C572" s="51" t="s">
        <v>93</v>
      </c>
      <c r="D572" s="51" t="s">
        <v>5</v>
      </c>
      <c r="E572" s="14" t="s">
        <v>448</v>
      </c>
      <c r="F572" s="18">
        <v>6914.2</v>
      </c>
      <c r="G572" s="18">
        <v>6914.2</v>
      </c>
      <c r="H572" s="18">
        <v>6914.2</v>
      </c>
      <c r="I572" s="18"/>
      <c r="J572" s="18"/>
      <c r="K572" s="18"/>
      <c r="L572" s="18">
        <f t="shared" si="1309"/>
        <v>6914.2</v>
      </c>
      <c r="M572" s="18">
        <f t="shared" si="1310"/>
        <v>6914.2</v>
      </c>
      <c r="N572" s="18">
        <f t="shared" si="1311"/>
        <v>6914.2</v>
      </c>
      <c r="O572" s="18"/>
      <c r="P572" s="18"/>
      <c r="Q572" s="18"/>
      <c r="R572" s="18">
        <f t="shared" si="1388"/>
        <v>6914.2</v>
      </c>
      <c r="S572" s="18">
        <f t="shared" si="1389"/>
        <v>6914.2</v>
      </c>
      <c r="T572" s="18">
        <f t="shared" si="1390"/>
        <v>6914.2</v>
      </c>
      <c r="U572" s="18"/>
      <c r="V572" s="18"/>
      <c r="W572" s="18"/>
      <c r="X572" s="18">
        <f t="shared" si="1391"/>
        <v>6914.2</v>
      </c>
      <c r="Y572" s="18">
        <f t="shared" si="1392"/>
        <v>6914.2</v>
      </c>
      <c r="Z572" s="18">
        <f t="shared" si="1393"/>
        <v>6914.2</v>
      </c>
      <c r="AA572" s="18"/>
      <c r="AB572" s="18"/>
      <c r="AC572" s="18"/>
      <c r="AD572" s="18">
        <f t="shared" si="1394"/>
        <v>6914.2</v>
      </c>
      <c r="AE572" s="18">
        <f t="shared" si="1395"/>
        <v>6914.2</v>
      </c>
      <c r="AF572" s="18">
        <f t="shared" si="1396"/>
        <v>6914.2</v>
      </c>
      <c r="AG572" s="18"/>
      <c r="AH572" s="18">
        <f t="shared" si="1397"/>
        <v>6914.2</v>
      </c>
      <c r="AI572" s="18">
        <f t="shared" si="1398"/>
        <v>6914.2</v>
      </c>
      <c r="AJ572" s="18">
        <f t="shared" si="1399"/>
        <v>6914.2</v>
      </c>
      <c r="AK572" s="18"/>
      <c r="AL572" s="18"/>
      <c r="AM572" s="18"/>
      <c r="AN572" s="18">
        <f t="shared" si="1348"/>
        <v>6914.2</v>
      </c>
      <c r="AO572" s="18">
        <f t="shared" si="1349"/>
        <v>6914.2</v>
      </c>
      <c r="AP572" s="18">
        <f t="shared" si="1350"/>
        <v>6914.2</v>
      </c>
      <c r="AQ572" s="18"/>
      <c r="AR572" s="18">
        <f t="shared" si="1352"/>
        <v>6914.2</v>
      </c>
      <c r="AS572" s="18"/>
      <c r="AT572" s="18"/>
      <c r="AU572" s="18"/>
      <c r="AV572" s="18">
        <f t="shared" si="1337"/>
        <v>6914.2</v>
      </c>
      <c r="AW572" s="18">
        <f t="shared" si="1338"/>
        <v>6914.2</v>
      </c>
      <c r="AX572" s="18">
        <f t="shared" si="1339"/>
        <v>6914.2</v>
      </c>
      <c r="AY572" s="18"/>
      <c r="AZ572" s="18"/>
      <c r="BA572" s="18">
        <f t="shared" si="1335"/>
        <v>6914.2</v>
      </c>
      <c r="BB572" s="18">
        <f t="shared" si="1336"/>
        <v>6914.2</v>
      </c>
      <c r="BC572" s="18"/>
      <c r="BD572" s="18"/>
      <c r="BE572" s="18"/>
      <c r="BF572" s="18">
        <f t="shared" si="1331"/>
        <v>6914.2</v>
      </c>
      <c r="BG572" s="18">
        <f t="shared" si="1332"/>
        <v>6914.2</v>
      </c>
      <c r="BH572" s="18">
        <f t="shared" si="1333"/>
        <v>6914.2</v>
      </c>
      <c r="BI572" s="18"/>
      <c r="BJ572" s="25"/>
      <c r="BK572" s="36"/>
    </row>
    <row r="573" spans="1:63" ht="31.2" hidden="1" x14ac:dyDescent="0.3">
      <c r="A573" s="19" t="s">
        <v>1553</v>
      </c>
      <c r="B573" s="19"/>
      <c r="C573" s="14"/>
      <c r="D573" s="47"/>
      <c r="E573" s="14" t="s">
        <v>1554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>
        <f>AS574</f>
        <v>90.71</v>
      </c>
      <c r="AT573" s="18">
        <f t="shared" ref="AT573:BI575" si="1456">AT574</f>
        <v>0</v>
      </c>
      <c r="AU573" s="18">
        <f t="shared" si="1456"/>
        <v>0</v>
      </c>
      <c r="AV573" s="18">
        <f t="shared" si="1337"/>
        <v>90.71</v>
      </c>
      <c r="AW573" s="18">
        <f t="shared" si="1338"/>
        <v>0</v>
      </c>
      <c r="AX573" s="18">
        <f t="shared" si="1339"/>
        <v>0</v>
      </c>
      <c r="AY573" s="18">
        <f t="shared" si="1456"/>
        <v>-90.71</v>
      </c>
      <c r="AZ573" s="18">
        <f t="shared" si="1456"/>
        <v>0</v>
      </c>
      <c r="BA573" s="18">
        <f t="shared" si="1335"/>
        <v>0</v>
      </c>
      <c r="BB573" s="18">
        <f t="shared" si="1336"/>
        <v>0</v>
      </c>
      <c r="BC573" s="18">
        <f t="shared" si="1456"/>
        <v>0</v>
      </c>
      <c r="BD573" s="18">
        <f t="shared" si="1456"/>
        <v>0</v>
      </c>
      <c r="BE573" s="18">
        <f t="shared" si="1456"/>
        <v>0</v>
      </c>
      <c r="BF573" s="18">
        <f t="shared" si="1331"/>
        <v>0</v>
      </c>
      <c r="BG573" s="18">
        <f t="shared" si="1332"/>
        <v>0</v>
      </c>
      <c r="BH573" s="18">
        <f t="shared" si="1333"/>
        <v>0</v>
      </c>
      <c r="BI573" s="18">
        <f t="shared" si="1456"/>
        <v>0</v>
      </c>
      <c r="BJ573" s="25">
        <v>0</v>
      </c>
      <c r="BK573" s="36"/>
    </row>
    <row r="574" spans="1:63" ht="46.8" hidden="1" x14ac:dyDescent="0.3">
      <c r="A574" s="19" t="s">
        <v>1553</v>
      </c>
      <c r="B574" s="43">
        <v>600</v>
      </c>
      <c r="C574" s="47"/>
      <c r="D574" s="47"/>
      <c r="E574" s="14" t="s">
        <v>458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>
        <f>AS575</f>
        <v>90.71</v>
      </c>
      <c r="AT574" s="18">
        <f t="shared" si="1456"/>
        <v>0</v>
      </c>
      <c r="AU574" s="18">
        <f t="shared" si="1456"/>
        <v>0</v>
      </c>
      <c r="AV574" s="18">
        <f t="shared" si="1337"/>
        <v>90.71</v>
      </c>
      <c r="AW574" s="18">
        <f t="shared" si="1338"/>
        <v>0</v>
      </c>
      <c r="AX574" s="18">
        <f t="shared" si="1339"/>
        <v>0</v>
      </c>
      <c r="AY574" s="18">
        <f t="shared" si="1456"/>
        <v>-90.71</v>
      </c>
      <c r="AZ574" s="18">
        <f t="shared" si="1456"/>
        <v>0</v>
      </c>
      <c r="BA574" s="18">
        <f t="shared" si="1335"/>
        <v>0</v>
      </c>
      <c r="BB574" s="18">
        <f t="shared" si="1336"/>
        <v>0</v>
      </c>
      <c r="BC574" s="18">
        <f t="shared" si="1456"/>
        <v>0</v>
      </c>
      <c r="BD574" s="18">
        <f t="shared" si="1456"/>
        <v>0</v>
      </c>
      <c r="BE574" s="18">
        <f t="shared" si="1456"/>
        <v>0</v>
      </c>
      <c r="BF574" s="18">
        <f t="shared" si="1331"/>
        <v>0</v>
      </c>
      <c r="BG574" s="18">
        <f t="shared" si="1332"/>
        <v>0</v>
      </c>
      <c r="BH574" s="18">
        <f t="shared" si="1333"/>
        <v>0</v>
      </c>
      <c r="BI574" s="18">
        <f t="shared" si="1456"/>
        <v>0</v>
      </c>
      <c r="BJ574" s="25">
        <v>0</v>
      </c>
      <c r="BK574" s="36"/>
    </row>
    <row r="575" spans="1:63" hidden="1" x14ac:dyDescent="0.3">
      <c r="A575" s="19" t="s">
        <v>1553</v>
      </c>
      <c r="B575" s="43">
        <v>620</v>
      </c>
      <c r="C575" s="47"/>
      <c r="D575" s="47"/>
      <c r="E575" s="14" t="s">
        <v>473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>
        <f>AS576</f>
        <v>90.71</v>
      </c>
      <c r="AT575" s="18">
        <f t="shared" si="1456"/>
        <v>0</v>
      </c>
      <c r="AU575" s="18">
        <f t="shared" si="1456"/>
        <v>0</v>
      </c>
      <c r="AV575" s="18">
        <f t="shared" si="1337"/>
        <v>90.71</v>
      </c>
      <c r="AW575" s="18">
        <f t="shared" si="1338"/>
        <v>0</v>
      </c>
      <c r="AX575" s="18">
        <f t="shared" si="1339"/>
        <v>0</v>
      </c>
      <c r="AY575" s="18">
        <f t="shared" si="1456"/>
        <v>-90.71</v>
      </c>
      <c r="AZ575" s="18">
        <f t="shared" si="1456"/>
        <v>0</v>
      </c>
      <c r="BA575" s="18">
        <f t="shared" si="1335"/>
        <v>0</v>
      </c>
      <c r="BB575" s="18">
        <f t="shared" si="1336"/>
        <v>0</v>
      </c>
      <c r="BC575" s="18">
        <f t="shared" si="1456"/>
        <v>0</v>
      </c>
      <c r="BD575" s="18">
        <f t="shared" si="1456"/>
        <v>0</v>
      </c>
      <c r="BE575" s="18">
        <f t="shared" si="1456"/>
        <v>0</v>
      </c>
      <c r="BF575" s="18">
        <f t="shared" si="1331"/>
        <v>0</v>
      </c>
      <c r="BG575" s="18">
        <f t="shared" si="1332"/>
        <v>0</v>
      </c>
      <c r="BH575" s="18">
        <f t="shared" si="1333"/>
        <v>0</v>
      </c>
      <c r="BI575" s="18">
        <f t="shared" si="1456"/>
        <v>0</v>
      </c>
      <c r="BJ575" s="25">
        <v>0</v>
      </c>
      <c r="BK575" s="36"/>
    </row>
    <row r="576" spans="1:63" hidden="1" x14ac:dyDescent="0.3">
      <c r="A576" s="19" t="s">
        <v>1553</v>
      </c>
      <c r="B576" s="43">
        <v>620</v>
      </c>
      <c r="C576" s="47" t="s">
        <v>93</v>
      </c>
      <c r="D576" s="47" t="s">
        <v>5</v>
      </c>
      <c r="E576" s="14" t="s">
        <v>448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>
        <v>90.71</v>
      </c>
      <c r="AT576" s="18"/>
      <c r="AU576" s="18"/>
      <c r="AV576" s="18">
        <f t="shared" si="1337"/>
        <v>90.71</v>
      </c>
      <c r="AW576" s="18">
        <f t="shared" si="1338"/>
        <v>0</v>
      </c>
      <c r="AX576" s="18">
        <f t="shared" si="1339"/>
        <v>0</v>
      </c>
      <c r="AY576" s="18">
        <v>-90.71</v>
      </c>
      <c r="AZ576" s="18"/>
      <c r="BA576" s="18">
        <f t="shared" si="1335"/>
        <v>0</v>
      </c>
      <c r="BB576" s="18">
        <f t="shared" si="1336"/>
        <v>0</v>
      </c>
      <c r="BC576" s="18"/>
      <c r="BD576" s="18"/>
      <c r="BE576" s="18"/>
      <c r="BF576" s="18">
        <f t="shared" si="1331"/>
        <v>0</v>
      </c>
      <c r="BG576" s="18">
        <f t="shared" si="1332"/>
        <v>0</v>
      </c>
      <c r="BH576" s="18">
        <f t="shared" si="1333"/>
        <v>0</v>
      </c>
      <c r="BI576" s="18"/>
      <c r="BJ576" s="25">
        <v>0</v>
      </c>
      <c r="BK576" s="36"/>
    </row>
    <row r="577" spans="1:63" ht="31.2" x14ac:dyDescent="0.3">
      <c r="A577" s="19" t="s">
        <v>1572</v>
      </c>
      <c r="B577" s="19"/>
      <c r="C577" s="14"/>
      <c r="D577" s="51"/>
      <c r="E577" s="14" t="s">
        <v>1573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>
        <f>BC578</f>
        <v>1612.1189999999999</v>
      </c>
      <c r="BD577" s="18">
        <f t="shared" ref="BD577:BI579" si="1457">BD578</f>
        <v>0</v>
      </c>
      <c r="BE577" s="18">
        <f t="shared" si="1457"/>
        <v>0</v>
      </c>
      <c r="BF577" s="18">
        <f t="shared" si="1331"/>
        <v>1612.1189999999999</v>
      </c>
      <c r="BG577" s="18">
        <f t="shared" si="1332"/>
        <v>0</v>
      </c>
      <c r="BH577" s="18">
        <f t="shared" si="1333"/>
        <v>0</v>
      </c>
      <c r="BI577" s="18">
        <f t="shared" si="1457"/>
        <v>0</v>
      </c>
      <c r="BJ577" s="25"/>
      <c r="BK577" s="36"/>
    </row>
    <row r="578" spans="1:63" ht="46.8" x14ac:dyDescent="0.3">
      <c r="A578" s="19" t="s">
        <v>1572</v>
      </c>
      <c r="B578" s="50">
        <v>600</v>
      </c>
      <c r="C578" s="51"/>
      <c r="D578" s="51"/>
      <c r="E578" s="14" t="s">
        <v>458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>
        <f>BC579</f>
        <v>1612.1189999999999</v>
      </c>
      <c r="BD578" s="18">
        <f t="shared" si="1457"/>
        <v>0</v>
      </c>
      <c r="BE578" s="18">
        <f t="shared" si="1457"/>
        <v>0</v>
      </c>
      <c r="BF578" s="18">
        <f t="shared" si="1331"/>
        <v>1612.1189999999999</v>
      </c>
      <c r="BG578" s="18">
        <f t="shared" si="1332"/>
        <v>0</v>
      </c>
      <c r="BH578" s="18">
        <f t="shared" si="1333"/>
        <v>0</v>
      </c>
      <c r="BI578" s="18">
        <f t="shared" si="1457"/>
        <v>0</v>
      </c>
      <c r="BJ578" s="25"/>
      <c r="BK578" s="36"/>
    </row>
    <row r="579" spans="1:63" x14ac:dyDescent="0.3">
      <c r="A579" s="19" t="s">
        <v>1572</v>
      </c>
      <c r="B579" s="50">
        <v>620</v>
      </c>
      <c r="C579" s="51"/>
      <c r="D579" s="51"/>
      <c r="E579" s="14" t="s">
        <v>473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>
        <f>BC580</f>
        <v>1612.1189999999999</v>
      </c>
      <c r="BD579" s="18">
        <f>BD580</f>
        <v>0</v>
      </c>
      <c r="BE579" s="18">
        <f t="shared" si="1457"/>
        <v>0</v>
      </c>
      <c r="BF579" s="18">
        <f t="shared" si="1331"/>
        <v>1612.1189999999999</v>
      </c>
      <c r="BG579" s="18">
        <f t="shared" si="1332"/>
        <v>0</v>
      </c>
      <c r="BH579" s="18">
        <f t="shared" si="1333"/>
        <v>0</v>
      </c>
      <c r="BI579" s="18">
        <f t="shared" si="1457"/>
        <v>0</v>
      </c>
      <c r="BJ579" s="25"/>
      <c r="BK579" s="36"/>
    </row>
    <row r="580" spans="1:63" x14ac:dyDescent="0.3">
      <c r="A580" s="19" t="s">
        <v>1572</v>
      </c>
      <c r="B580" s="50">
        <v>620</v>
      </c>
      <c r="C580" s="51" t="s">
        <v>93</v>
      </c>
      <c r="D580" s="51" t="s">
        <v>5</v>
      </c>
      <c r="E580" s="14" t="s">
        <v>448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>
        <v>1612.1189999999999</v>
      </c>
      <c r="BD580" s="18"/>
      <c r="BE580" s="18"/>
      <c r="BF580" s="18">
        <f t="shared" si="1331"/>
        <v>1612.1189999999999</v>
      </c>
      <c r="BG580" s="18">
        <f t="shared" si="1332"/>
        <v>0</v>
      </c>
      <c r="BH580" s="18">
        <f t="shared" si="1333"/>
        <v>0</v>
      </c>
      <c r="BI580" s="18"/>
      <c r="BJ580" s="25"/>
      <c r="BK580" s="36"/>
    </row>
    <row r="581" spans="1:63" ht="31.2" x14ac:dyDescent="0.3">
      <c r="A581" s="19" t="s">
        <v>1075</v>
      </c>
      <c r="B581" s="50"/>
      <c r="C581" s="51"/>
      <c r="D581" s="51"/>
      <c r="E581" s="14" t="s">
        <v>1066</v>
      </c>
      <c r="F581" s="18">
        <f t="shared" ref="F581:BI581" si="1458">F582</f>
        <v>3903.6</v>
      </c>
      <c r="G581" s="18">
        <f t="shared" si="1458"/>
        <v>0</v>
      </c>
      <c r="H581" s="18">
        <f t="shared" si="1458"/>
        <v>0</v>
      </c>
      <c r="I581" s="18">
        <f t="shared" si="1458"/>
        <v>0</v>
      </c>
      <c r="J581" s="18">
        <f t="shared" si="1458"/>
        <v>0</v>
      </c>
      <c r="K581" s="18">
        <f t="shared" si="1458"/>
        <v>0</v>
      </c>
      <c r="L581" s="18">
        <f t="shared" si="1309"/>
        <v>3903.6</v>
      </c>
      <c r="M581" s="18">
        <f t="shared" si="1310"/>
        <v>0</v>
      </c>
      <c r="N581" s="18">
        <f t="shared" si="1311"/>
        <v>0</v>
      </c>
      <c r="O581" s="18">
        <f t="shared" si="1458"/>
        <v>0</v>
      </c>
      <c r="P581" s="18">
        <f t="shared" si="1458"/>
        <v>0</v>
      </c>
      <c r="Q581" s="18">
        <f t="shared" si="1458"/>
        <v>0</v>
      </c>
      <c r="R581" s="18">
        <f t="shared" si="1388"/>
        <v>3903.6</v>
      </c>
      <c r="S581" s="18">
        <f t="shared" si="1389"/>
        <v>0</v>
      </c>
      <c r="T581" s="18">
        <f t="shared" si="1390"/>
        <v>0</v>
      </c>
      <c r="U581" s="18">
        <f t="shared" si="1458"/>
        <v>0</v>
      </c>
      <c r="V581" s="18">
        <f t="shared" si="1458"/>
        <v>0</v>
      </c>
      <c r="W581" s="18">
        <f t="shared" si="1458"/>
        <v>0</v>
      </c>
      <c r="X581" s="18">
        <f t="shared" si="1391"/>
        <v>3903.6</v>
      </c>
      <c r="Y581" s="18">
        <f t="shared" si="1392"/>
        <v>0</v>
      </c>
      <c r="Z581" s="18">
        <f t="shared" si="1393"/>
        <v>0</v>
      </c>
      <c r="AA581" s="18">
        <f t="shared" si="1458"/>
        <v>0</v>
      </c>
      <c r="AB581" s="18">
        <f t="shared" si="1458"/>
        <v>0</v>
      </c>
      <c r="AC581" s="18">
        <f t="shared" si="1458"/>
        <v>0</v>
      </c>
      <c r="AD581" s="18">
        <f t="shared" si="1394"/>
        <v>3903.6</v>
      </c>
      <c r="AE581" s="18">
        <f t="shared" si="1395"/>
        <v>0</v>
      </c>
      <c r="AF581" s="18">
        <f t="shared" si="1396"/>
        <v>0</v>
      </c>
      <c r="AG581" s="18">
        <f t="shared" si="1458"/>
        <v>0</v>
      </c>
      <c r="AH581" s="18">
        <f t="shared" si="1397"/>
        <v>3903.6</v>
      </c>
      <c r="AI581" s="18">
        <f t="shared" si="1398"/>
        <v>0</v>
      </c>
      <c r="AJ581" s="18">
        <f t="shared" si="1399"/>
        <v>0</v>
      </c>
      <c r="AK581" s="18">
        <f t="shared" si="1458"/>
        <v>0</v>
      </c>
      <c r="AL581" s="18">
        <f t="shared" si="1458"/>
        <v>0</v>
      </c>
      <c r="AM581" s="18">
        <f t="shared" si="1458"/>
        <v>0</v>
      </c>
      <c r="AN581" s="18">
        <f t="shared" si="1348"/>
        <v>3903.6</v>
      </c>
      <c r="AO581" s="18">
        <f t="shared" si="1349"/>
        <v>0</v>
      </c>
      <c r="AP581" s="18">
        <f t="shared" si="1350"/>
        <v>0</v>
      </c>
      <c r="AQ581" s="18">
        <f t="shared" si="1458"/>
        <v>0</v>
      </c>
      <c r="AR581" s="18">
        <f t="shared" si="1352"/>
        <v>3903.6</v>
      </c>
      <c r="AS581" s="18">
        <f t="shared" si="1458"/>
        <v>0</v>
      </c>
      <c r="AT581" s="18">
        <f t="shared" si="1458"/>
        <v>0</v>
      </c>
      <c r="AU581" s="18">
        <f t="shared" si="1458"/>
        <v>0</v>
      </c>
      <c r="AV581" s="18">
        <f t="shared" si="1337"/>
        <v>3903.6</v>
      </c>
      <c r="AW581" s="18">
        <f t="shared" si="1338"/>
        <v>0</v>
      </c>
      <c r="AX581" s="18">
        <f t="shared" si="1339"/>
        <v>0</v>
      </c>
      <c r="AY581" s="18">
        <f t="shared" si="1458"/>
        <v>0</v>
      </c>
      <c r="AZ581" s="18">
        <f t="shared" si="1458"/>
        <v>0</v>
      </c>
      <c r="BA581" s="18">
        <f t="shared" si="1335"/>
        <v>3903.6</v>
      </c>
      <c r="BB581" s="18">
        <f t="shared" si="1336"/>
        <v>0</v>
      </c>
      <c r="BC581" s="18">
        <f t="shared" si="1458"/>
        <v>17519</v>
      </c>
      <c r="BD581" s="18">
        <f t="shared" si="1458"/>
        <v>0</v>
      </c>
      <c r="BE581" s="18">
        <f t="shared" si="1458"/>
        <v>0</v>
      </c>
      <c r="BF581" s="18">
        <f t="shared" si="1331"/>
        <v>21422.6</v>
      </c>
      <c r="BG581" s="18">
        <f t="shared" si="1332"/>
        <v>0</v>
      </c>
      <c r="BH581" s="18">
        <f t="shared" si="1333"/>
        <v>0</v>
      </c>
      <c r="BI581" s="18">
        <f t="shared" si="1458"/>
        <v>0</v>
      </c>
      <c r="BJ581" s="25"/>
      <c r="BK581" s="36"/>
    </row>
    <row r="582" spans="1:63" ht="46.8" x14ac:dyDescent="0.3">
      <c r="A582" s="19" t="s">
        <v>1075</v>
      </c>
      <c r="B582" s="50">
        <v>600</v>
      </c>
      <c r="C582" s="51"/>
      <c r="D582" s="51"/>
      <c r="E582" s="14" t="s">
        <v>458</v>
      </c>
      <c r="F582" s="18">
        <f t="shared" ref="F582" si="1459">F583+F585</f>
        <v>3903.6</v>
      </c>
      <c r="G582" s="18">
        <f t="shared" ref="G582:BI582" si="1460">G583+G585</f>
        <v>0</v>
      </c>
      <c r="H582" s="18">
        <f t="shared" si="1460"/>
        <v>0</v>
      </c>
      <c r="I582" s="18">
        <f t="shared" ref="I582:K582" si="1461">I583+I585</f>
        <v>0</v>
      </c>
      <c r="J582" s="18">
        <f t="shared" si="1461"/>
        <v>0</v>
      </c>
      <c r="K582" s="18">
        <f t="shared" si="1461"/>
        <v>0</v>
      </c>
      <c r="L582" s="18">
        <f t="shared" ref="L582:L645" si="1462">F582+I582</f>
        <v>3903.6</v>
      </c>
      <c r="M582" s="18">
        <f t="shared" ref="M582:M645" si="1463">G582+J582</f>
        <v>0</v>
      </c>
      <c r="N582" s="18">
        <f t="shared" ref="N582:N645" si="1464">H582+K582</f>
        <v>0</v>
      </c>
      <c r="O582" s="18">
        <f t="shared" ref="O582:Q582" si="1465">O583+O585</f>
        <v>0</v>
      </c>
      <c r="P582" s="18">
        <f t="shared" si="1465"/>
        <v>0</v>
      </c>
      <c r="Q582" s="18">
        <f t="shared" si="1465"/>
        <v>0</v>
      </c>
      <c r="R582" s="18">
        <f t="shared" si="1388"/>
        <v>3903.6</v>
      </c>
      <c r="S582" s="18">
        <f t="shared" si="1389"/>
        <v>0</v>
      </c>
      <c r="T582" s="18">
        <f t="shared" si="1390"/>
        <v>0</v>
      </c>
      <c r="U582" s="18">
        <f t="shared" ref="U582:W582" si="1466">U583+U585</f>
        <v>0</v>
      </c>
      <c r="V582" s="18">
        <f t="shared" si="1466"/>
        <v>0</v>
      </c>
      <c r="W582" s="18">
        <f t="shared" si="1466"/>
        <v>0</v>
      </c>
      <c r="X582" s="18">
        <f t="shared" si="1391"/>
        <v>3903.6</v>
      </c>
      <c r="Y582" s="18">
        <f t="shared" si="1392"/>
        <v>0</v>
      </c>
      <c r="Z582" s="18">
        <f t="shared" si="1393"/>
        <v>0</v>
      </c>
      <c r="AA582" s="18">
        <f t="shared" ref="AA582:AB582" si="1467">AA583+AA585</f>
        <v>0</v>
      </c>
      <c r="AB582" s="18">
        <f t="shared" si="1467"/>
        <v>0</v>
      </c>
      <c r="AC582" s="18">
        <f t="shared" ref="AC582" si="1468">AC583+AC585</f>
        <v>0</v>
      </c>
      <c r="AD582" s="18">
        <f t="shared" si="1394"/>
        <v>3903.6</v>
      </c>
      <c r="AE582" s="18">
        <f t="shared" si="1395"/>
        <v>0</v>
      </c>
      <c r="AF582" s="18">
        <f t="shared" si="1396"/>
        <v>0</v>
      </c>
      <c r="AG582" s="18">
        <f t="shared" ref="AG582" si="1469">AG583+AG585</f>
        <v>0</v>
      </c>
      <c r="AH582" s="18">
        <f t="shared" si="1397"/>
        <v>3903.6</v>
      </c>
      <c r="AI582" s="18">
        <f t="shared" si="1398"/>
        <v>0</v>
      </c>
      <c r="AJ582" s="18">
        <f t="shared" si="1399"/>
        <v>0</v>
      </c>
      <c r="AK582" s="18">
        <f t="shared" ref="AK582:AM582" si="1470">AK583+AK585</f>
        <v>0</v>
      </c>
      <c r="AL582" s="18">
        <f t="shared" si="1470"/>
        <v>0</v>
      </c>
      <c r="AM582" s="18">
        <f t="shared" si="1470"/>
        <v>0</v>
      </c>
      <c r="AN582" s="18">
        <f t="shared" si="1348"/>
        <v>3903.6</v>
      </c>
      <c r="AO582" s="18">
        <f t="shared" si="1349"/>
        <v>0</v>
      </c>
      <c r="AP582" s="18">
        <f t="shared" si="1350"/>
        <v>0</v>
      </c>
      <c r="AQ582" s="18">
        <f t="shared" ref="AQ582" si="1471">AQ583+AQ585</f>
        <v>0</v>
      </c>
      <c r="AR582" s="18">
        <f t="shared" si="1352"/>
        <v>3903.6</v>
      </c>
      <c r="AS582" s="18">
        <f t="shared" ref="AS582:AU582" si="1472">AS583+AS585</f>
        <v>0</v>
      </c>
      <c r="AT582" s="18">
        <f t="shared" si="1472"/>
        <v>0</v>
      </c>
      <c r="AU582" s="18">
        <f t="shared" si="1472"/>
        <v>0</v>
      </c>
      <c r="AV582" s="18">
        <f t="shared" si="1337"/>
        <v>3903.6</v>
      </c>
      <c r="AW582" s="18">
        <f t="shared" si="1338"/>
        <v>0</v>
      </c>
      <c r="AX582" s="18">
        <f t="shared" si="1339"/>
        <v>0</v>
      </c>
      <c r="AY582" s="18">
        <f t="shared" ref="AY582:AZ582" si="1473">AY583+AY585</f>
        <v>0</v>
      </c>
      <c r="AZ582" s="18">
        <f t="shared" si="1473"/>
        <v>0</v>
      </c>
      <c r="BA582" s="18">
        <f t="shared" si="1335"/>
        <v>3903.6</v>
      </c>
      <c r="BB582" s="18">
        <f t="shared" si="1336"/>
        <v>0</v>
      </c>
      <c r="BC582" s="18">
        <f t="shared" ref="BC582:BE582" si="1474">BC583+BC585</f>
        <v>17519</v>
      </c>
      <c r="BD582" s="18">
        <f t="shared" si="1474"/>
        <v>0</v>
      </c>
      <c r="BE582" s="18">
        <f t="shared" si="1474"/>
        <v>0</v>
      </c>
      <c r="BF582" s="18">
        <f t="shared" si="1331"/>
        <v>21422.6</v>
      </c>
      <c r="BG582" s="18">
        <f t="shared" si="1332"/>
        <v>0</v>
      </c>
      <c r="BH582" s="18">
        <f t="shared" si="1333"/>
        <v>0</v>
      </c>
      <c r="BI582" s="18">
        <f t="shared" si="1460"/>
        <v>0</v>
      </c>
      <c r="BJ582" s="25"/>
      <c r="BK582" s="36"/>
    </row>
    <row r="583" spans="1:63" x14ac:dyDescent="0.3">
      <c r="A583" s="19" t="s">
        <v>1075</v>
      </c>
      <c r="B583" s="50">
        <v>610</v>
      </c>
      <c r="C583" s="51"/>
      <c r="D583" s="51"/>
      <c r="E583" s="14" t="s">
        <v>472</v>
      </c>
      <c r="F583" s="18">
        <f t="shared" ref="F583:BI583" si="1475">F584</f>
        <v>1447</v>
      </c>
      <c r="G583" s="18">
        <f t="shared" si="1475"/>
        <v>0</v>
      </c>
      <c r="H583" s="18">
        <f t="shared" si="1475"/>
        <v>0</v>
      </c>
      <c r="I583" s="18">
        <f t="shared" si="1475"/>
        <v>0</v>
      </c>
      <c r="J583" s="18">
        <f t="shared" si="1475"/>
        <v>0</v>
      </c>
      <c r="K583" s="18">
        <f t="shared" si="1475"/>
        <v>0</v>
      </c>
      <c r="L583" s="18">
        <f t="shared" si="1462"/>
        <v>1447</v>
      </c>
      <c r="M583" s="18">
        <f t="shared" si="1463"/>
        <v>0</v>
      </c>
      <c r="N583" s="18">
        <f t="shared" si="1464"/>
        <v>0</v>
      </c>
      <c r="O583" s="18">
        <f t="shared" si="1475"/>
        <v>0</v>
      </c>
      <c r="P583" s="18">
        <f t="shared" si="1475"/>
        <v>0</v>
      </c>
      <c r="Q583" s="18">
        <f t="shared" si="1475"/>
        <v>0</v>
      </c>
      <c r="R583" s="18">
        <f t="shared" si="1388"/>
        <v>1447</v>
      </c>
      <c r="S583" s="18">
        <f t="shared" si="1389"/>
        <v>0</v>
      </c>
      <c r="T583" s="18">
        <f t="shared" si="1390"/>
        <v>0</v>
      </c>
      <c r="U583" s="18">
        <f t="shared" si="1475"/>
        <v>0</v>
      </c>
      <c r="V583" s="18">
        <f t="shared" si="1475"/>
        <v>0</v>
      </c>
      <c r="W583" s="18">
        <f t="shared" si="1475"/>
        <v>0</v>
      </c>
      <c r="X583" s="18">
        <f t="shared" si="1391"/>
        <v>1447</v>
      </c>
      <c r="Y583" s="18">
        <f t="shared" si="1392"/>
        <v>0</v>
      </c>
      <c r="Z583" s="18">
        <f t="shared" si="1393"/>
        <v>0</v>
      </c>
      <c r="AA583" s="18">
        <f t="shared" si="1475"/>
        <v>0</v>
      </c>
      <c r="AB583" s="18">
        <f t="shared" si="1475"/>
        <v>0</v>
      </c>
      <c r="AC583" s="18">
        <f t="shared" si="1475"/>
        <v>0</v>
      </c>
      <c r="AD583" s="18">
        <f t="shared" si="1394"/>
        <v>1447</v>
      </c>
      <c r="AE583" s="18">
        <f t="shared" si="1395"/>
        <v>0</v>
      </c>
      <c r="AF583" s="18">
        <f t="shared" si="1396"/>
        <v>0</v>
      </c>
      <c r="AG583" s="18">
        <f t="shared" si="1475"/>
        <v>0</v>
      </c>
      <c r="AH583" s="18">
        <f t="shared" si="1397"/>
        <v>1447</v>
      </c>
      <c r="AI583" s="18">
        <f t="shared" si="1398"/>
        <v>0</v>
      </c>
      <c r="AJ583" s="18">
        <f t="shared" si="1399"/>
        <v>0</v>
      </c>
      <c r="AK583" s="18">
        <f t="shared" si="1475"/>
        <v>0</v>
      </c>
      <c r="AL583" s="18">
        <f t="shared" si="1475"/>
        <v>0</v>
      </c>
      <c r="AM583" s="18">
        <f t="shared" si="1475"/>
        <v>0</v>
      </c>
      <c r="AN583" s="18">
        <f t="shared" si="1348"/>
        <v>1447</v>
      </c>
      <c r="AO583" s="18">
        <f t="shared" si="1349"/>
        <v>0</v>
      </c>
      <c r="AP583" s="18">
        <f t="shared" si="1350"/>
        <v>0</v>
      </c>
      <c r="AQ583" s="18">
        <f t="shared" si="1475"/>
        <v>0</v>
      </c>
      <c r="AR583" s="18">
        <f t="shared" si="1352"/>
        <v>1447</v>
      </c>
      <c r="AS583" s="18">
        <f t="shared" si="1475"/>
        <v>0</v>
      </c>
      <c r="AT583" s="18">
        <f t="shared" si="1475"/>
        <v>0</v>
      </c>
      <c r="AU583" s="18">
        <f t="shared" si="1475"/>
        <v>0</v>
      </c>
      <c r="AV583" s="18">
        <f t="shared" si="1337"/>
        <v>1447</v>
      </c>
      <c r="AW583" s="18">
        <f t="shared" si="1338"/>
        <v>0</v>
      </c>
      <c r="AX583" s="18">
        <f t="shared" si="1339"/>
        <v>0</v>
      </c>
      <c r="AY583" s="18">
        <f t="shared" si="1475"/>
        <v>0</v>
      </c>
      <c r="AZ583" s="18">
        <f t="shared" si="1475"/>
        <v>0</v>
      </c>
      <c r="BA583" s="18">
        <f t="shared" si="1335"/>
        <v>1447</v>
      </c>
      <c r="BB583" s="18">
        <f t="shared" si="1336"/>
        <v>0</v>
      </c>
      <c r="BC583" s="18">
        <f t="shared" si="1475"/>
        <v>6446.8</v>
      </c>
      <c r="BD583" s="18">
        <f t="shared" si="1475"/>
        <v>0</v>
      </c>
      <c r="BE583" s="18">
        <f t="shared" si="1475"/>
        <v>0</v>
      </c>
      <c r="BF583" s="18">
        <f t="shared" si="1331"/>
        <v>7893.8</v>
      </c>
      <c r="BG583" s="18">
        <f t="shared" si="1332"/>
        <v>0</v>
      </c>
      <c r="BH583" s="18">
        <f t="shared" si="1333"/>
        <v>0</v>
      </c>
      <c r="BI583" s="18">
        <f t="shared" si="1475"/>
        <v>0</v>
      </c>
      <c r="BJ583" s="25"/>
      <c r="BK583" s="36"/>
    </row>
    <row r="584" spans="1:63" x14ac:dyDescent="0.3">
      <c r="A584" s="19" t="s">
        <v>1075</v>
      </c>
      <c r="B584" s="50">
        <v>610</v>
      </c>
      <c r="C584" s="51" t="s">
        <v>93</v>
      </c>
      <c r="D584" s="51" t="s">
        <v>5</v>
      </c>
      <c r="E584" s="14" t="s">
        <v>448</v>
      </c>
      <c r="F584" s="18">
        <v>1447</v>
      </c>
      <c r="G584" s="18">
        <v>0</v>
      </c>
      <c r="H584" s="18">
        <v>0</v>
      </c>
      <c r="I584" s="18"/>
      <c r="J584" s="18"/>
      <c r="K584" s="18"/>
      <c r="L584" s="18">
        <f t="shared" si="1462"/>
        <v>1447</v>
      </c>
      <c r="M584" s="18">
        <f t="shared" si="1463"/>
        <v>0</v>
      </c>
      <c r="N584" s="18">
        <f t="shared" si="1464"/>
        <v>0</v>
      </c>
      <c r="O584" s="18"/>
      <c r="P584" s="18"/>
      <c r="Q584" s="18"/>
      <c r="R584" s="18">
        <f t="shared" si="1388"/>
        <v>1447</v>
      </c>
      <c r="S584" s="18">
        <f t="shared" si="1389"/>
        <v>0</v>
      </c>
      <c r="T584" s="18">
        <f t="shared" si="1390"/>
        <v>0</v>
      </c>
      <c r="U584" s="18"/>
      <c r="V584" s="18"/>
      <c r="W584" s="18"/>
      <c r="X584" s="18">
        <f t="shared" si="1391"/>
        <v>1447</v>
      </c>
      <c r="Y584" s="18">
        <f t="shared" si="1392"/>
        <v>0</v>
      </c>
      <c r="Z584" s="18">
        <f t="shared" si="1393"/>
        <v>0</v>
      </c>
      <c r="AA584" s="18"/>
      <c r="AB584" s="18"/>
      <c r="AC584" s="18"/>
      <c r="AD584" s="18">
        <f t="shared" si="1394"/>
        <v>1447</v>
      </c>
      <c r="AE584" s="18">
        <f t="shared" si="1395"/>
        <v>0</v>
      </c>
      <c r="AF584" s="18">
        <f t="shared" si="1396"/>
        <v>0</v>
      </c>
      <c r="AG584" s="18"/>
      <c r="AH584" s="18">
        <f t="shared" si="1397"/>
        <v>1447</v>
      </c>
      <c r="AI584" s="18">
        <f t="shared" si="1398"/>
        <v>0</v>
      </c>
      <c r="AJ584" s="18">
        <f t="shared" si="1399"/>
        <v>0</v>
      </c>
      <c r="AK584" s="18"/>
      <c r="AL584" s="18"/>
      <c r="AM584" s="18"/>
      <c r="AN584" s="18">
        <f t="shared" si="1348"/>
        <v>1447</v>
      </c>
      <c r="AO584" s="18">
        <f t="shared" si="1349"/>
        <v>0</v>
      </c>
      <c r="AP584" s="18">
        <f t="shared" si="1350"/>
        <v>0</v>
      </c>
      <c r="AQ584" s="18"/>
      <c r="AR584" s="18">
        <f t="shared" si="1352"/>
        <v>1447</v>
      </c>
      <c r="AS584" s="18"/>
      <c r="AT584" s="18"/>
      <c r="AU584" s="18"/>
      <c r="AV584" s="18">
        <f t="shared" si="1337"/>
        <v>1447</v>
      </c>
      <c r="AW584" s="18">
        <f t="shared" si="1338"/>
        <v>0</v>
      </c>
      <c r="AX584" s="18">
        <f t="shared" si="1339"/>
        <v>0</v>
      </c>
      <c r="AY584" s="18"/>
      <c r="AZ584" s="18"/>
      <c r="BA584" s="18">
        <f t="shared" si="1335"/>
        <v>1447</v>
      </c>
      <c r="BB584" s="18">
        <f t="shared" si="1336"/>
        <v>0</v>
      </c>
      <c r="BC584" s="18">
        <v>6446.8</v>
      </c>
      <c r="BD584" s="18"/>
      <c r="BE584" s="18"/>
      <c r="BF584" s="18">
        <f t="shared" si="1331"/>
        <v>7893.8</v>
      </c>
      <c r="BG584" s="18">
        <f t="shared" si="1332"/>
        <v>0</v>
      </c>
      <c r="BH584" s="18">
        <f t="shared" si="1333"/>
        <v>0</v>
      </c>
      <c r="BI584" s="18"/>
      <c r="BJ584" s="25"/>
      <c r="BK584" s="36"/>
    </row>
    <row r="585" spans="1:63" x14ac:dyDescent="0.3">
      <c r="A585" s="19" t="s">
        <v>1075</v>
      </c>
      <c r="B585" s="50">
        <v>620</v>
      </c>
      <c r="C585" s="51"/>
      <c r="D585" s="51"/>
      <c r="E585" s="14" t="s">
        <v>473</v>
      </c>
      <c r="F585" s="18">
        <f t="shared" ref="F585:BI585" si="1476">F586</f>
        <v>2456.6</v>
      </c>
      <c r="G585" s="18">
        <f t="shared" si="1476"/>
        <v>0</v>
      </c>
      <c r="H585" s="18">
        <f t="shared" si="1476"/>
        <v>0</v>
      </c>
      <c r="I585" s="18">
        <f t="shared" si="1476"/>
        <v>0</v>
      </c>
      <c r="J585" s="18">
        <f t="shared" si="1476"/>
        <v>0</v>
      </c>
      <c r="K585" s="18">
        <f t="shared" si="1476"/>
        <v>0</v>
      </c>
      <c r="L585" s="18">
        <f t="shared" si="1462"/>
        <v>2456.6</v>
      </c>
      <c r="M585" s="18">
        <f t="shared" si="1463"/>
        <v>0</v>
      </c>
      <c r="N585" s="18">
        <f t="shared" si="1464"/>
        <v>0</v>
      </c>
      <c r="O585" s="18">
        <f t="shared" si="1476"/>
        <v>0</v>
      </c>
      <c r="P585" s="18">
        <f t="shared" si="1476"/>
        <v>0</v>
      </c>
      <c r="Q585" s="18">
        <f t="shared" si="1476"/>
        <v>0</v>
      </c>
      <c r="R585" s="18">
        <f t="shared" si="1388"/>
        <v>2456.6</v>
      </c>
      <c r="S585" s="18">
        <f t="shared" si="1389"/>
        <v>0</v>
      </c>
      <c r="T585" s="18">
        <f t="shared" si="1390"/>
        <v>0</v>
      </c>
      <c r="U585" s="18">
        <f t="shared" si="1476"/>
        <v>0</v>
      </c>
      <c r="V585" s="18">
        <f t="shared" si="1476"/>
        <v>0</v>
      </c>
      <c r="W585" s="18">
        <f t="shared" si="1476"/>
        <v>0</v>
      </c>
      <c r="X585" s="18">
        <f t="shared" si="1391"/>
        <v>2456.6</v>
      </c>
      <c r="Y585" s="18">
        <f t="shared" si="1392"/>
        <v>0</v>
      </c>
      <c r="Z585" s="18">
        <f t="shared" si="1393"/>
        <v>0</v>
      </c>
      <c r="AA585" s="18">
        <f t="shared" si="1476"/>
        <v>0</v>
      </c>
      <c r="AB585" s="18">
        <f t="shared" si="1476"/>
        <v>0</v>
      </c>
      <c r="AC585" s="18">
        <f t="shared" si="1476"/>
        <v>0</v>
      </c>
      <c r="AD585" s="18">
        <f t="shared" si="1394"/>
        <v>2456.6</v>
      </c>
      <c r="AE585" s="18">
        <f t="shared" si="1395"/>
        <v>0</v>
      </c>
      <c r="AF585" s="18">
        <f t="shared" si="1396"/>
        <v>0</v>
      </c>
      <c r="AG585" s="18">
        <f t="shared" si="1476"/>
        <v>0</v>
      </c>
      <c r="AH585" s="18">
        <f t="shared" si="1397"/>
        <v>2456.6</v>
      </c>
      <c r="AI585" s="18">
        <f t="shared" si="1398"/>
        <v>0</v>
      </c>
      <c r="AJ585" s="18">
        <f t="shared" si="1399"/>
        <v>0</v>
      </c>
      <c r="AK585" s="18">
        <f t="shared" si="1476"/>
        <v>0</v>
      </c>
      <c r="AL585" s="18">
        <f t="shared" si="1476"/>
        <v>0</v>
      </c>
      <c r="AM585" s="18">
        <f t="shared" si="1476"/>
        <v>0</v>
      </c>
      <c r="AN585" s="18">
        <f t="shared" si="1348"/>
        <v>2456.6</v>
      </c>
      <c r="AO585" s="18">
        <f t="shared" si="1349"/>
        <v>0</v>
      </c>
      <c r="AP585" s="18">
        <f t="shared" si="1350"/>
        <v>0</v>
      </c>
      <c r="AQ585" s="18">
        <f t="shared" si="1476"/>
        <v>0</v>
      </c>
      <c r="AR585" s="18">
        <f t="shared" si="1352"/>
        <v>2456.6</v>
      </c>
      <c r="AS585" s="18">
        <f t="shared" si="1476"/>
        <v>0</v>
      </c>
      <c r="AT585" s="18">
        <f t="shared" si="1476"/>
        <v>0</v>
      </c>
      <c r="AU585" s="18">
        <f t="shared" si="1476"/>
        <v>0</v>
      </c>
      <c r="AV585" s="18">
        <f t="shared" si="1337"/>
        <v>2456.6</v>
      </c>
      <c r="AW585" s="18">
        <f t="shared" si="1338"/>
        <v>0</v>
      </c>
      <c r="AX585" s="18">
        <f t="shared" si="1339"/>
        <v>0</v>
      </c>
      <c r="AY585" s="18">
        <f t="shared" si="1476"/>
        <v>0</v>
      </c>
      <c r="AZ585" s="18">
        <f t="shared" si="1476"/>
        <v>0</v>
      </c>
      <c r="BA585" s="18">
        <f t="shared" si="1335"/>
        <v>2456.6</v>
      </c>
      <c r="BB585" s="18">
        <f t="shared" si="1336"/>
        <v>0</v>
      </c>
      <c r="BC585" s="18">
        <f t="shared" si="1476"/>
        <v>11072.2</v>
      </c>
      <c r="BD585" s="18">
        <f t="shared" si="1476"/>
        <v>0</v>
      </c>
      <c r="BE585" s="18">
        <f t="shared" si="1476"/>
        <v>0</v>
      </c>
      <c r="BF585" s="18">
        <f t="shared" si="1331"/>
        <v>13528.800000000001</v>
      </c>
      <c r="BG585" s="18">
        <f t="shared" si="1332"/>
        <v>0</v>
      </c>
      <c r="BH585" s="18">
        <f t="shared" si="1333"/>
        <v>0</v>
      </c>
      <c r="BI585" s="18">
        <f t="shared" si="1476"/>
        <v>0</v>
      </c>
      <c r="BJ585" s="25"/>
      <c r="BK585" s="36"/>
    </row>
    <row r="586" spans="1:63" x14ac:dyDescent="0.3">
      <c r="A586" s="19" t="s">
        <v>1075</v>
      </c>
      <c r="B586" s="50">
        <v>620</v>
      </c>
      <c r="C586" s="51" t="s">
        <v>93</v>
      </c>
      <c r="D586" s="51" t="s">
        <v>5</v>
      </c>
      <c r="E586" s="14" t="s">
        <v>448</v>
      </c>
      <c r="F586" s="18">
        <v>2456.6</v>
      </c>
      <c r="G586" s="18">
        <v>0</v>
      </c>
      <c r="H586" s="18">
        <v>0</v>
      </c>
      <c r="I586" s="18"/>
      <c r="J586" s="18"/>
      <c r="K586" s="18"/>
      <c r="L586" s="18">
        <f t="shared" si="1462"/>
        <v>2456.6</v>
      </c>
      <c r="M586" s="18">
        <f t="shared" si="1463"/>
        <v>0</v>
      </c>
      <c r="N586" s="18">
        <f t="shared" si="1464"/>
        <v>0</v>
      </c>
      <c r="O586" s="18"/>
      <c r="P586" s="18"/>
      <c r="Q586" s="18"/>
      <c r="R586" s="18">
        <f t="shared" si="1388"/>
        <v>2456.6</v>
      </c>
      <c r="S586" s="18">
        <f t="shared" si="1389"/>
        <v>0</v>
      </c>
      <c r="T586" s="18">
        <f t="shared" si="1390"/>
        <v>0</v>
      </c>
      <c r="U586" s="18"/>
      <c r="V586" s="18"/>
      <c r="W586" s="18"/>
      <c r="X586" s="18">
        <f t="shared" si="1391"/>
        <v>2456.6</v>
      </c>
      <c r="Y586" s="18">
        <f t="shared" si="1392"/>
        <v>0</v>
      </c>
      <c r="Z586" s="18">
        <f t="shared" si="1393"/>
        <v>0</v>
      </c>
      <c r="AA586" s="18"/>
      <c r="AB586" s="18"/>
      <c r="AC586" s="18"/>
      <c r="AD586" s="18">
        <f t="shared" si="1394"/>
        <v>2456.6</v>
      </c>
      <c r="AE586" s="18">
        <f t="shared" si="1395"/>
        <v>0</v>
      </c>
      <c r="AF586" s="18">
        <f t="shared" si="1396"/>
        <v>0</v>
      </c>
      <c r="AG586" s="18"/>
      <c r="AH586" s="18">
        <f t="shared" si="1397"/>
        <v>2456.6</v>
      </c>
      <c r="AI586" s="18">
        <f t="shared" si="1398"/>
        <v>0</v>
      </c>
      <c r="AJ586" s="18">
        <f t="shared" si="1399"/>
        <v>0</v>
      </c>
      <c r="AK586" s="18"/>
      <c r="AL586" s="18"/>
      <c r="AM586" s="18"/>
      <c r="AN586" s="18">
        <f t="shared" si="1348"/>
        <v>2456.6</v>
      </c>
      <c r="AO586" s="18">
        <f t="shared" si="1349"/>
        <v>0</v>
      </c>
      <c r="AP586" s="18">
        <f t="shared" si="1350"/>
        <v>0</v>
      </c>
      <c r="AQ586" s="18"/>
      <c r="AR586" s="18">
        <f t="shared" si="1352"/>
        <v>2456.6</v>
      </c>
      <c r="AS586" s="18"/>
      <c r="AT586" s="18"/>
      <c r="AU586" s="18"/>
      <c r="AV586" s="18">
        <f t="shared" si="1337"/>
        <v>2456.6</v>
      </c>
      <c r="AW586" s="18">
        <f t="shared" si="1338"/>
        <v>0</v>
      </c>
      <c r="AX586" s="18">
        <f t="shared" si="1339"/>
        <v>0</v>
      </c>
      <c r="AY586" s="18"/>
      <c r="AZ586" s="18"/>
      <c r="BA586" s="18">
        <f t="shared" si="1335"/>
        <v>2456.6</v>
      </c>
      <c r="BB586" s="18">
        <f t="shared" si="1336"/>
        <v>0</v>
      </c>
      <c r="BC586" s="18">
        <f>215.1+10857.1</f>
        <v>11072.2</v>
      </c>
      <c r="BD586" s="18"/>
      <c r="BE586" s="18"/>
      <c r="BF586" s="18">
        <f t="shared" si="1331"/>
        <v>13528.800000000001</v>
      </c>
      <c r="BG586" s="18">
        <f t="shared" si="1332"/>
        <v>0</v>
      </c>
      <c r="BH586" s="18">
        <f t="shared" si="1333"/>
        <v>0</v>
      </c>
      <c r="BI586" s="18"/>
      <c r="BJ586" s="25"/>
      <c r="BK586" s="36"/>
    </row>
    <row r="587" spans="1:63" ht="46.8" x14ac:dyDescent="0.3">
      <c r="A587" s="51" t="s">
        <v>108</v>
      </c>
      <c r="B587" s="50"/>
      <c r="C587" s="51"/>
      <c r="D587" s="51"/>
      <c r="E587" s="14" t="s">
        <v>747</v>
      </c>
      <c r="F587" s="18">
        <f t="shared" ref="F587" si="1477">F588+F594</f>
        <v>22582.699999999997</v>
      </c>
      <c r="G587" s="18">
        <f t="shared" ref="G587:BI587" si="1478">G588+G594</f>
        <v>22422.899999999998</v>
      </c>
      <c r="H587" s="18">
        <f t="shared" si="1478"/>
        <v>22422.899999999998</v>
      </c>
      <c r="I587" s="18">
        <f t="shared" ref="I587:K587" si="1479">I588+I594</f>
        <v>0</v>
      </c>
      <c r="J587" s="18">
        <f t="shared" si="1479"/>
        <v>0</v>
      </c>
      <c r="K587" s="18">
        <f t="shared" si="1479"/>
        <v>0</v>
      </c>
      <c r="L587" s="18">
        <f t="shared" si="1462"/>
        <v>22582.699999999997</v>
      </c>
      <c r="M587" s="18">
        <f t="shared" si="1463"/>
        <v>22422.899999999998</v>
      </c>
      <c r="N587" s="18">
        <f t="shared" si="1464"/>
        <v>22422.899999999998</v>
      </c>
      <c r="O587" s="18">
        <f t="shared" ref="O587:Q587" si="1480">O588+O594</f>
        <v>0</v>
      </c>
      <c r="P587" s="18">
        <f t="shared" si="1480"/>
        <v>0</v>
      </c>
      <c r="Q587" s="18">
        <f t="shared" si="1480"/>
        <v>0</v>
      </c>
      <c r="R587" s="18">
        <f t="shared" si="1388"/>
        <v>22582.699999999997</v>
      </c>
      <c r="S587" s="18">
        <f t="shared" si="1389"/>
        <v>22422.899999999998</v>
      </c>
      <c r="T587" s="18">
        <f t="shared" si="1390"/>
        <v>22422.899999999998</v>
      </c>
      <c r="U587" s="18">
        <f t="shared" ref="U587:W587" si="1481">U588+U594</f>
        <v>0</v>
      </c>
      <c r="V587" s="18">
        <f t="shared" si="1481"/>
        <v>0</v>
      </c>
      <c r="W587" s="18">
        <f t="shared" si="1481"/>
        <v>0</v>
      </c>
      <c r="X587" s="18">
        <f t="shared" si="1391"/>
        <v>22582.699999999997</v>
      </c>
      <c r="Y587" s="18">
        <f t="shared" si="1392"/>
        <v>22422.899999999998</v>
      </c>
      <c r="Z587" s="18">
        <f t="shared" si="1393"/>
        <v>22422.899999999998</v>
      </c>
      <c r="AA587" s="18">
        <f t="shared" ref="AA587:AB587" si="1482">AA588+AA594</f>
        <v>0</v>
      </c>
      <c r="AB587" s="18">
        <f t="shared" si="1482"/>
        <v>0</v>
      </c>
      <c r="AC587" s="18">
        <f t="shared" ref="AC587" si="1483">AC588+AC594</f>
        <v>0</v>
      </c>
      <c r="AD587" s="18">
        <f t="shared" si="1394"/>
        <v>22582.699999999997</v>
      </c>
      <c r="AE587" s="18">
        <f t="shared" si="1395"/>
        <v>22422.899999999998</v>
      </c>
      <c r="AF587" s="18">
        <f t="shared" si="1396"/>
        <v>22422.899999999998</v>
      </c>
      <c r="AG587" s="18">
        <f t="shared" ref="AG587" si="1484">AG588+AG594</f>
        <v>0</v>
      </c>
      <c r="AH587" s="18">
        <f t="shared" si="1397"/>
        <v>22582.699999999997</v>
      </c>
      <c r="AI587" s="18">
        <f t="shared" si="1398"/>
        <v>22422.899999999998</v>
      </c>
      <c r="AJ587" s="18">
        <f t="shared" si="1399"/>
        <v>22422.899999999998</v>
      </c>
      <c r="AK587" s="18">
        <f t="shared" ref="AK587:AM587" si="1485">AK588+AK594</f>
        <v>0</v>
      </c>
      <c r="AL587" s="18">
        <f t="shared" si="1485"/>
        <v>0</v>
      </c>
      <c r="AM587" s="18">
        <f t="shared" si="1485"/>
        <v>0</v>
      </c>
      <c r="AN587" s="18">
        <f t="shared" si="1348"/>
        <v>22582.699999999997</v>
      </c>
      <c r="AO587" s="18">
        <f t="shared" si="1349"/>
        <v>22422.899999999998</v>
      </c>
      <c r="AP587" s="18">
        <f t="shared" si="1350"/>
        <v>22422.899999999998</v>
      </c>
      <c r="AQ587" s="18">
        <f t="shared" ref="AQ587" si="1486">AQ588+AQ594</f>
        <v>0</v>
      </c>
      <c r="AR587" s="18">
        <f t="shared" si="1352"/>
        <v>22582.699999999997</v>
      </c>
      <c r="AS587" s="18">
        <f t="shared" ref="AS587:AU587" si="1487">AS588+AS594</f>
        <v>0</v>
      </c>
      <c r="AT587" s="18">
        <f t="shared" si="1487"/>
        <v>0</v>
      </c>
      <c r="AU587" s="18">
        <f t="shared" si="1487"/>
        <v>0</v>
      </c>
      <c r="AV587" s="18">
        <f t="shared" si="1337"/>
        <v>22582.699999999997</v>
      </c>
      <c r="AW587" s="18">
        <f t="shared" si="1338"/>
        <v>22422.899999999998</v>
      </c>
      <c r="AX587" s="18">
        <f t="shared" si="1339"/>
        <v>22422.899999999998</v>
      </c>
      <c r="AY587" s="18">
        <f t="shared" ref="AY587:AZ587" si="1488">AY588+AY594</f>
        <v>0</v>
      </c>
      <c r="AZ587" s="18">
        <f t="shared" si="1488"/>
        <v>0</v>
      </c>
      <c r="BA587" s="18">
        <f t="shared" si="1335"/>
        <v>22582.699999999997</v>
      </c>
      <c r="BB587" s="18">
        <f t="shared" si="1336"/>
        <v>22422.899999999998</v>
      </c>
      <c r="BC587" s="18">
        <f t="shared" ref="BC587:BE587" si="1489">BC588+BC594</f>
        <v>639.1</v>
      </c>
      <c r="BD587" s="18">
        <f t="shared" si="1489"/>
        <v>0</v>
      </c>
      <c r="BE587" s="18">
        <f t="shared" si="1489"/>
        <v>0</v>
      </c>
      <c r="BF587" s="18">
        <f t="shared" si="1331"/>
        <v>23221.799999999996</v>
      </c>
      <c r="BG587" s="18">
        <f t="shared" si="1332"/>
        <v>22422.899999999998</v>
      </c>
      <c r="BH587" s="18">
        <f t="shared" si="1333"/>
        <v>22422.899999999998</v>
      </c>
      <c r="BI587" s="18">
        <f t="shared" si="1478"/>
        <v>0</v>
      </c>
      <c r="BJ587" s="25"/>
      <c r="BK587" s="36"/>
    </row>
    <row r="588" spans="1:63" ht="46.8" x14ac:dyDescent="0.3">
      <c r="A588" s="51" t="s">
        <v>107</v>
      </c>
      <c r="B588" s="50"/>
      <c r="C588" s="51"/>
      <c r="D588" s="51"/>
      <c r="E588" s="14" t="s">
        <v>501</v>
      </c>
      <c r="F588" s="18">
        <f t="shared" ref="F588:BI592" si="1490">F589</f>
        <v>22422.899999999998</v>
      </c>
      <c r="G588" s="18">
        <f t="shared" si="1490"/>
        <v>22422.899999999998</v>
      </c>
      <c r="H588" s="18">
        <f t="shared" si="1490"/>
        <v>22422.899999999998</v>
      </c>
      <c r="I588" s="18">
        <f t="shared" si="1490"/>
        <v>0</v>
      </c>
      <c r="J588" s="18">
        <f t="shared" si="1490"/>
        <v>0</v>
      </c>
      <c r="K588" s="18">
        <f t="shared" si="1490"/>
        <v>0</v>
      </c>
      <c r="L588" s="18">
        <f t="shared" si="1462"/>
        <v>22422.899999999998</v>
      </c>
      <c r="M588" s="18">
        <f t="shared" si="1463"/>
        <v>22422.899999999998</v>
      </c>
      <c r="N588" s="18">
        <f t="shared" si="1464"/>
        <v>22422.899999999998</v>
      </c>
      <c r="O588" s="18">
        <f t="shared" si="1490"/>
        <v>0</v>
      </c>
      <c r="P588" s="18">
        <f t="shared" si="1490"/>
        <v>0</v>
      </c>
      <c r="Q588" s="18">
        <f t="shared" si="1490"/>
        <v>0</v>
      </c>
      <c r="R588" s="18">
        <f t="shared" si="1388"/>
        <v>22422.899999999998</v>
      </c>
      <c r="S588" s="18">
        <f t="shared" si="1389"/>
        <v>22422.899999999998</v>
      </c>
      <c r="T588" s="18">
        <f t="shared" si="1390"/>
        <v>22422.899999999998</v>
      </c>
      <c r="U588" s="18">
        <f t="shared" si="1490"/>
        <v>0</v>
      </c>
      <c r="V588" s="18">
        <f t="shared" si="1490"/>
        <v>0</v>
      </c>
      <c r="W588" s="18">
        <f t="shared" si="1490"/>
        <v>0</v>
      </c>
      <c r="X588" s="18">
        <f t="shared" si="1391"/>
        <v>22422.899999999998</v>
      </c>
      <c r="Y588" s="18">
        <f t="shared" si="1392"/>
        <v>22422.899999999998</v>
      </c>
      <c r="Z588" s="18">
        <f t="shared" si="1393"/>
        <v>22422.899999999998</v>
      </c>
      <c r="AA588" s="18">
        <f t="shared" si="1490"/>
        <v>0</v>
      </c>
      <c r="AB588" s="18">
        <f t="shared" si="1490"/>
        <v>0</v>
      </c>
      <c r="AC588" s="18">
        <f t="shared" si="1490"/>
        <v>0</v>
      </c>
      <c r="AD588" s="18">
        <f t="shared" si="1394"/>
        <v>22422.899999999998</v>
      </c>
      <c r="AE588" s="18">
        <f t="shared" si="1395"/>
        <v>22422.899999999998</v>
      </c>
      <c r="AF588" s="18">
        <f t="shared" si="1396"/>
        <v>22422.899999999998</v>
      </c>
      <c r="AG588" s="18">
        <f t="shared" si="1490"/>
        <v>0</v>
      </c>
      <c r="AH588" s="18">
        <f t="shared" si="1397"/>
        <v>22422.899999999998</v>
      </c>
      <c r="AI588" s="18">
        <f t="shared" si="1398"/>
        <v>22422.899999999998</v>
      </c>
      <c r="AJ588" s="18">
        <f t="shared" si="1399"/>
        <v>22422.899999999998</v>
      </c>
      <c r="AK588" s="18">
        <f t="shared" si="1490"/>
        <v>0</v>
      </c>
      <c r="AL588" s="18">
        <f t="shared" si="1490"/>
        <v>0</v>
      </c>
      <c r="AM588" s="18">
        <f t="shared" si="1490"/>
        <v>0</v>
      </c>
      <c r="AN588" s="18">
        <f t="shared" si="1348"/>
        <v>22422.899999999998</v>
      </c>
      <c r="AO588" s="18">
        <f t="shared" si="1349"/>
        <v>22422.899999999998</v>
      </c>
      <c r="AP588" s="18">
        <f t="shared" si="1350"/>
        <v>22422.899999999998</v>
      </c>
      <c r="AQ588" s="18">
        <f t="shared" si="1490"/>
        <v>0</v>
      </c>
      <c r="AR588" s="18">
        <f t="shared" si="1352"/>
        <v>22422.899999999998</v>
      </c>
      <c r="AS588" s="18">
        <f t="shared" si="1490"/>
        <v>0</v>
      </c>
      <c r="AT588" s="18">
        <f t="shared" si="1490"/>
        <v>0</v>
      </c>
      <c r="AU588" s="18">
        <f t="shared" si="1490"/>
        <v>0</v>
      </c>
      <c r="AV588" s="18">
        <f t="shared" si="1337"/>
        <v>22422.899999999998</v>
      </c>
      <c r="AW588" s="18">
        <f t="shared" si="1338"/>
        <v>22422.899999999998</v>
      </c>
      <c r="AX588" s="18">
        <f t="shared" si="1339"/>
        <v>22422.899999999998</v>
      </c>
      <c r="AY588" s="18">
        <f t="shared" si="1490"/>
        <v>0</v>
      </c>
      <c r="AZ588" s="18">
        <f t="shared" si="1490"/>
        <v>0</v>
      </c>
      <c r="BA588" s="18">
        <f t="shared" si="1335"/>
        <v>22422.899999999998</v>
      </c>
      <c r="BB588" s="18">
        <f t="shared" si="1336"/>
        <v>22422.899999999998</v>
      </c>
      <c r="BC588" s="18">
        <f t="shared" si="1490"/>
        <v>0</v>
      </c>
      <c r="BD588" s="18">
        <f t="shared" si="1490"/>
        <v>0</v>
      </c>
      <c r="BE588" s="18">
        <f t="shared" si="1490"/>
        <v>0</v>
      </c>
      <c r="BF588" s="18">
        <f t="shared" si="1331"/>
        <v>22422.899999999998</v>
      </c>
      <c r="BG588" s="18">
        <f t="shared" si="1332"/>
        <v>22422.899999999998</v>
      </c>
      <c r="BH588" s="18">
        <f t="shared" si="1333"/>
        <v>22422.899999999998</v>
      </c>
      <c r="BI588" s="18">
        <f t="shared" si="1490"/>
        <v>0</v>
      </c>
      <c r="BJ588" s="25"/>
      <c r="BK588" s="36"/>
    </row>
    <row r="589" spans="1:63" ht="46.8" x14ac:dyDescent="0.3">
      <c r="A589" s="51" t="s">
        <v>107</v>
      </c>
      <c r="B589" s="50">
        <v>600</v>
      </c>
      <c r="C589" s="51"/>
      <c r="D589" s="51"/>
      <c r="E589" s="14" t="s">
        <v>458</v>
      </c>
      <c r="F589" s="18">
        <f t="shared" ref="F589" si="1491">F592+F590</f>
        <v>22422.899999999998</v>
      </c>
      <c r="G589" s="18">
        <f t="shared" ref="G589:BI589" si="1492">G592+G590</f>
        <v>22422.899999999998</v>
      </c>
      <c r="H589" s="18">
        <f t="shared" si="1492"/>
        <v>22422.899999999998</v>
      </c>
      <c r="I589" s="18">
        <f t="shared" ref="I589:K589" si="1493">I592+I590</f>
        <v>0</v>
      </c>
      <c r="J589" s="18">
        <f t="shared" si="1493"/>
        <v>0</v>
      </c>
      <c r="K589" s="18">
        <f t="shared" si="1493"/>
        <v>0</v>
      </c>
      <c r="L589" s="18">
        <f t="shared" si="1462"/>
        <v>22422.899999999998</v>
      </c>
      <c r="M589" s="18">
        <f t="shared" si="1463"/>
        <v>22422.899999999998</v>
      </c>
      <c r="N589" s="18">
        <f t="shared" si="1464"/>
        <v>22422.899999999998</v>
      </c>
      <c r="O589" s="18">
        <f t="shared" ref="O589:Q589" si="1494">O592+O590</f>
        <v>0</v>
      </c>
      <c r="P589" s="18">
        <f t="shared" si="1494"/>
        <v>0</v>
      </c>
      <c r="Q589" s="18">
        <f t="shared" si="1494"/>
        <v>0</v>
      </c>
      <c r="R589" s="18">
        <f t="shared" si="1388"/>
        <v>22422.899999999998</v>
      </c>
      <c r="S589" s="18">
        <f t="shared" si="1389"/>
        <v>22422.899999999998</v>
      </c>
      <c r="T589" s="18">
        <f t="shared" si="1390"/>
        <v>22422.899999999998</v>
      </c>
      <c r="U589" s="18">
        <f t="shared" ref="U589:W589" si="1495">U592+U590</f>
        <v>0</v>
      </c>
      <c r="V589" s="18">
        <f t="shared" si="1495"/>
        <v>0</v>
      </c>
      <c r="W589" s="18">
        <f t="shared" si="1495"/>
        <v>0</v>
      </c>
      <c r="X589" s="18">
        <f t="shared" si="1391"/>
        <v>22422.899999999998</v>
      </c>
      <c r="Y589" s="18">
        <f t="shared" si="1392"/>
        <v>22422.899999999998</v>
      </c>
      <c r="Z589" s="18">
        <f t="shared" si="1393"/>
        <v>22422.899999999998</v>
      </c>
      <c r="AA589" s="18">
        <f t="shared" ref="AA589:AB589" si="1496">AA592+AA590</f>
        <v>0</v>
      </c>
      <c r="AB589" s="18">
        <f t="shared" si="1496"/>
        <v>0</v>
      </c>
      <c r="AC589" s="18">
        <f t="shared" ref="AC589" si="1497">AC592+AC590</f>
        <v>0</v>
      </c>
      <c r="AD589" s="18">
        <f t="shared" si="1394"/>
        <v>22422.899999999998</v>
      </c>
      <c r="AE589" s="18">
        <f t="shared" si="1395"/>
        <v>22422.899999999998</v>
      </c>
      <c r="AF589" s="18">
        <f t="shared" si="1396"/>
        <v>22422.899999999998</v>
      </c>
      <c r="AG589" s="18">
        <f t="shared" ref="AG589" si="1498">AG592+AG590</f>
        <v>0</v>
      </c>
      <c r="AH589" s="18">
        <f t="shared" si="1397"/>
        <v>22422.899999999998</v>
      </c>
      <c r="AI589" s="18">
        <f t="shared" si="1398"/>
        <v>22422.899999999998</v>
      </c>
      <c r="AJ589" s="18">
        <f t="shared" si="1399"/>
        <v>22422.899999999998</v>
      </c>
      <c r="AK589" s="18">
        <f t="shared" ref="AK589:AM589" si="1499">AK592+AK590</f>
        <v>0</v>
      </c>
      <c r="AL589" s="18">
        <f t="shared" si="1499"/>
        <v>0</v>
      </c>
      <c r="AM589" s="18">
        <f t="shared" si="1499"/>
        <v>0</v>
      </c>
      <c r="AN589" s="18">
        <f t="shared" si="1348"/>
        <v>22422.899999999998</v>
      </c>
      <c r="AO589" s="18">
        <f t="shared" si="1349"/>
        <v>22422.899999999998</v>
      </c>
      <c r="AP589" s="18">
        <f t="shared" si="1350"/>
        <v>22422.899999999998</v>
      </c>
      <c r="AQ589" s="18">
        <f t="shared" ref="AQ589" si="1500">AQ592+AQ590</f>
        <v>0</v>
      </c>
      <c r="AR589" s="18">
        <f t="shared" si="1352"/>
        <v>22422.899999999998</v>
      </c>
      <c r="AS589" s="18">
        <f t="shared" ref="AS589:AU589" si="1501">AS592+AS590</f>
        <v>0</v>
      </c>
      <c r="AT589" s="18">
        <f t="shared" si="1501"/>
        <v>0</v>
      </c>
      <c r="AU589" s="18">
        <f t="shared" si="1501"/>
        <v>0</v>
      </c>
      <c r="AV589" s="18">
        <f t="shared" si="1337"/>
        <v>22422.899999999998</v>
      </c>
      <c r="AW589" s="18">
        <f t="shared" si="1338"/>
        <v>22422.899999999998</v>
      </c>
      <c r="AX589" s="18">
        <f t="shared" si="1339"/>
        <v>22422.899999999998</v>
      </c>
      <c r="AY589" s="18">
        <f t="shared" ref="AY589:AZ589" si="1502">AY592+AY590</f>
        <v>0</v>
      </c>
      <c r="AZ589" s="18">
        <f t="shared" si="1502"/>
        <v>0</v>
      </c>
      <c r="BA589" s="18">
        <f t="shared" si="1335"/>
        <v>22422.899999999998</v>
      </c>
      <c r="BB589" s="18">
        <f t="shared" si="1336"/>
        <v>22422.899999999998</v>
      </c>
      <c r="BC589" s="18">
        <f t="shared" ref="BC589:BE589" si="1503">BC592+BC590</f>
        <v>0</v>
      </c>
      <c r="BD589" s="18">
        <f t="shared" si="1503"/>
        <v>0</v>
      </c>
      <c r="BE589" s="18">
        <f t="shared" si="1503"/>
        <v>0</v>
      </c>
      <c r="BF589" s="18">
        <f t="shared" si="1331"/>
        <v>22422.899999999998</v>
      </c>
      <c r="BG589" s="18">
        <f t="shared" si="1332"/>
        <v>22422.899999999998</v>
      </c>
      <c r="BH589" s="18">
        <f t="shared" si="1333"/>
        <v>22422.899999999998</v>
      </c>
      <c r="BI589" s="18">
        <f t="shared" si="1492"/>
        <v>0</v>
      </c>
      <c r="BJ589" s="25"/>
      <c r="BK589" s="36"/>
    </row>
    <row r="590" spans="1:63" x14ac:dyDescent="0.3">
      <c r="A590" s="51" t="s">
        <v>107</v>
      </c>
      <c r="B590" s="50">
        <v>610</v>
      </c>
      <c r="C590" s="51"/>
      <c r="D590" s="51"/>
      <c r="E590" s="14" t="s">
        <v>472</v>
      </c>
      <c r="F590" s="18">
        <f t="shared" ref="F590:BI590" si="1504">F591</f>
        <v>4278.8</v>
      </c>
      <c r="G590" s="18">
        <f t="shared" si="1504"/>
        <v>4278.8</v>
      </c>
      <c r="H590" s="18">
        <f t="shared" si="1504"/>
        <v>4278.8</v>
      </c>
      <c r="I590" s="18">
        <f t="shared" si="1504"/>
        <v>0</v>
      </c>
      <c r="J590" s="18">
        <f t="shared" si="1504"/>
        <v>0</v>
      </c>
      <c r="K590" s="18">
        <f t="shared" si="1504"/>
        <v>0</v>
      </c>
      <c r="L590" s="18">
        <f t="shared" si="1462"/>
        <v>4278.8</v>
      </c>
      <c r="M590" s="18">
        <f t="shared" si="1463"/>
        <v>4278.8</v>
      </c>
      <c r="N590" s="18">
        <f t="shared" si="1464"/>
        <v>4278.8</v>
      </c>
      <c r="O590" s="18">
        <f t="shared" si="1504"/>
        <v>0</v>
      </c>
      <c r="P590" s="18">
        <f t="shared" si="1504"/>
        <v>0</v>
      </c>
      <c r="Q590" s="18">
        <f t="shared" si="1504"/>
        <v>0</v>
      </c>
      <c r="R590" s="18">
        <f t="shared" si="1388"/>
        <v>4278.8</v>
      </c>
      <c r="S590" s="18">
        <f t="shared" si="1389"/>
        <v>4278.8</v>
      </c>
      <c r="T590" s="18">
        <f t="shared" si="1390"/>
        <v>4278.8</v>
      </c>
      <c r="U590" s="18">
        <f t="shared" si="1504"/>
        <v>0</v>
      </c>
      <c r="V590" s="18">
        <f t="shared" si="1504"/>
        <v>0</v>
      </c>
      <c r="W590" s="18">
        <f t="shared" si="1504"/>
        <v>0</v>
      </c>
      <c r="X590" s="18">
        <f t="shared" si="1391"/>
        <v>4278.8</v>
      </c>
      <c r="Y590" s="18">
        <f t="shared" si="1392"/>
        <v>4278.8</v>
      </c>
      <c r="Z590" s="18">
        <f t="shared" si="1393"/>
        <v>4278.8</v>
      </c>
      <c r="AA590" s="18">
        <f t="shared" si="1504"/>
        <v>0</v>
      </c>
      <c r="AB590" s="18">
        <f t="shared" si="1504"/>
        <v>0</v>
      </c>
      <c r="AC590" s="18">
        <f t="shared" si="1504"/>
        <v>0</v>
      </c>
      <c r="AD590" s="18">
        <f t="shared" si="1394"/>
        <v>4278.8</v>
      </c>
      <c r="AE590" s="18">
        <f t="shared" si="1395"/>
        <v>4278.8</v>
      </c>
      <c r="AF590" s="18">
        <f t="shared" si="1396"/>
        <v>4278.8</v>
      </c>
      <c r="AG590" s="18">
        <f t="shared" si="1504"/>
        <v>0</v>
      </c>
      <c r="AH590" s="18">
        <f t="shared" si="1397"/>
        <v>4278.8</v>
      </c>
      <c r="AI590" s="18">
        <f t="shared" si="1398"/>
        <v>4278.8</v>
      </c>
      <c r="AJ590" s="18">
        <f t="shared" si="1399"/>
        <v>4278.8</v>
      </c>
      <c r="AK590" s="18">
        <f t="shared" si="1504"/>
        <v>0</v>
      </c>
      <c r="AL590" s="18">
        <f t="shared" si="1504"/>
        <v>0</v>
      </c>
      <c r="AM590" s="18">
        <f t="shared" si="1504"/>
        <v>0</v>
      </c>
      <c r="AN590" s="18">
        <f t="shared" si="1348"/>
        <v>4278.8</v>
      </c>
      <c r="AO590" s="18">
        <f t="shared" si="1349"/>
        <v>4278.8</v>
      </c>
      <c r="AP590" s="18">
        <f t="shared" si="1350"/>
        <v>4278.8</v>
      </c>
      <c r="AQ590" s="18">
        <f t="shared" si="1504"/>
        <v>0</v>
      </c>
      <c r="AR590" s="18">
        <f t="shared" si="1352"/>
        <v>4278.8</v>
      </c>
      <c r="AS590" s="18">
        <f t="shared" si="1504"/>
        <v>0</v>
      </c>
      <c r="AT590" s="18">
        <f t="shared" si="1504"/>
        <v>0</v>
      </c>
      <c r="AU590" s="18">
        <f t="shared" si="1504"/>
        <v>0</v>
      </c>
      <c r="AV590" s="18">
        <f t="shared" si="1337"/>
        <v>4278.8</v>
      </c>
      <c r="AW590" s="18">
        <f t="shared" si="1338"/>
        <v>4278.8</v>
      </c>
      <c r="AX590" s="18">
        <f t="shared" si="1339"/>
        <v>4278.8</v>
      </c>
      <c r="AY590" s="18">
        <f t="shared" si="1504"/>
        <v>0</v>
      </c>
      <c r="AZ590" s="18">
        <f t="shared" si="1504"/>
        <v>0</v>
      </c>
      <c r="BA590" s="18">
        <f t="shared" si="1335"/>
        <v>4278.8</v>
      </c>
      <c r="BB590" s="18">
        <f t="shared" si="1336"/>
        <v>4278.8</v>
      </c>
      <c r="BC590" s="18">
        <f t="shared" si="1504"/>
        <v>0</v>
      </c>
      <c r="BD590" s="18">
        <f t="shared" si="1504"/>
        <v>0</v>
      </c>
      <c r="BE590" s="18">
        <f t="shared" si="1504"/>
        <v>0</v>
      </c>
      <c r="BF590" s="18">
        <f t="shared" si="1331"/>
        <v>4278.8</v>
      </c>
      <c r="BG590" s="18">
        <f t="shared" si="1332"/>
        <v>4278.8</v>
      </c>
      <c r="BH590" s="18">
        <f t="shared" si="1333"/>
        <v>4278.8</v>
      </c>
      <c r="BI590" s="18">
        <f t="shared" si="1504"/>
        <v>0</v>
      </c>
      <c r="BJ590" s="25"/>
      <c r="BK590" s="36"/>
    </row>
    <row r="591" spans="1:63" x14ac:dyDescent="0.3">
      <c r="A591" s="51" t="s">
        <v>107</v>
      </c>
      <c r="B591" s="50">
        <v>610</v>
      </c>
      <c r="C591" s="51" t="s">
        <v>93</v>
      </c>
      <c r="D591" s="51" t="s">
        <v>5</v>
      </c>
      <c r="E591" s="14" t="s">
        <v>448</v>
      </c>
      <c r="F591" s="18">
        <v>4278.8</v>
      </c>
      <c r="G591" s="18">
        <v>4278.8</v>
      </c>
      <c r="H591" s="18">
        <v>4278.8</v>
      </c>
      <c r="I591" s="18"/>
      <c r="J591" s="18"/>
      <c r="K591" s="18"/>
      <c r="L591" s="18">
        <f t="shared" si="1462"/>
        <v>4278.8</v>
      </c>
      <c r="M591" s="18">
        <f t="shared" si="1463"/>
        <v>4278.8</v>
      </c>
      <c r="N591" s="18">
        <f t="shared" si="1464"/>
        <v>4278.8</v>
      </c>
      <c r="O591" s="18"/>
      <c r="P591" s="18"/>
      <c r="Q591" s="18"/>
      <c r="R591" s="18">
        <f t="shared" si="1388"/>
        <v>4278.8</v>
      </c>
      <c r="S591" s="18">
        <f t="shared" si="1389"/>
        <v>4278.8</v>
      </c>
      <c r="T591" s="18">
        <f t="shared" si="1390"/>
        <v>4278.8</v>
      </c>
      <c r="U591" s="18"/>
      <c r="V591" s="18"/>
      <c r="W591" s="18"/>
      <c r="X591" s="18">
        <f t="shared" si="1391"/>
        <v>4278.8</v>
      </c>
      <c r="Y591" s="18">
        <f t="shared" si="1392"/>
        <v>4278.8</v>
      </c>
      <c r="Z591" s="18">
        <f t="shared" si="1393"/>
        <v>4278.8</v>
      </c>
      <c r="AA591" s="18"/>
      <c r="AB591" s="18"/>
      <c r="AC591" s="18"/>
      <c r="AD591" s="18">
        <f t="shared" si="1394"/>
        <v>4278.8</v>
      </c>
      <c r="AE591" s="18">
        <f t="shared" si="1395"/>
        <v>4278.8</v>
      </c>
      <c r="AF591" s="18">
        <f t="shared" si="1396"/>
        <v>4278.8</v>
      </c>
      <c r="AG591" s="18"/>
      <c r="AH591" s="18">
        <f t="shared" si="1397"/>
        <v>4278.8</v>
      </c>
      <c r="AI591" s="18">
        <f t="shared" si="1398"/>
        <v>4278.8</v>
      </c>
      <c r="AJ591" s="18">
        <f t="shared" si="1399"/>
        <v>4278.8</v>
      </c>
      <c r="AK591" s="18"/>
      <c r="AL591" s="18"/>
      <c r="AM591" s="18"/>
      <c r="AN591" s="18">
        <f t="shared" si="1348"/>
        <v>4278.8</v>
      </c>
      <c r="AO591" s="18">
        <f t="shared" si="1349"/>
        <v>4278.8</v>
      </c>
      <c r="AP591" s="18">
        <f t="shared" si="1350"/>
        <v>4278.8</v>
      </c>
      <c r="AQ591" s="18"/>
      <c r="AR591" s="18">
        <f t="shared" si="1352"/>
        <v>4278.8</v>
      </c>
      <c r="AS591" s="18"/>
      <c r="AT591" s="18"/>
      <c r="AU591" s="18"/>
      <c r="AV591" s="18">
        <f t="shared" si="1337"/>
        <v>4278.8</v>
      </c>
      <c r="AW591" s="18">
        <f t="shared" si="1338"/>
        <v>4278.8</v>
      </c>
      <c r="AX591" s="18">
        <f t="shared" si="1339"/>
        <v>4278.8</v>
      </c>
      <c r="AY591" s="18"/>
      <c r="AZ591" s="18"/>
      <c r="BA591" s="18">
        <f t="shared" si="1335"/>
        <v>4278.8</v>
      </c>
      <c r="BB591" s="18">
        <f t="shared" si="1336"/>
        <v>4278.8</v>
      </c>
      <c r="BC591" s="18"/>
      <c r="BD591" s="18"/>
      <c r="BE591" s="18"/>
      <c r="BF591" s="18">
        <f t="shared" si="1331"/>
        <v>4278.8</v>
      </c>
      <c r="BG591" s="18">
        <f t="shared" si="1332"/>
        <v>4278.8</v>
      </c>
      <c r="BH591" s="18">
        <f t="shared" si="1333"/>
        <v>4278.8</v>
      </c>
      <c r="BI591" s="18"/>
      <c r="BJ591" s="25"/>
      <c r="BK591" s="36"/>
    </row>
    <row r="592" spans="1:63" x14ac:dyDescent="0.3">
      <c r="A592" s="51" t="s">
        <v>107</v>
      </c>
      <c r="B592" s="50">
        <v>620</v>
      </c>
      <c r="C592" s="51"/>
      <c r="D592" s="51"/>
      <c r="E592" s="14" t="s">
        <v>473</v>
      </c>
      <c r="F592" s="18">
        <f t="shared" si="1490"/>
        <v>18144.099999999999</v>
      </c>
      <c r="G592" s="18">
        <f t="shared" si="1490"/>
        <v>18144.099999999999</v>
      </c>
      <c r="H592" s="18">
        <f t="shared" si="1490"/>
        <v>18144.099999999999</v>
      </c>
      <c r="I592" s="18">
        <f t="shared" si="1490"/>
        <v>0</v>
      </c>
      <c r="J592" s="18">
        <f t="shared" si="1490"/>
        <v>0</v>
      </c>
      <c r="K592" s="18">
        <f t="shared" si="1490"/>
        <v>0</v>
      </c>
      <c r="L592" s="18">
        <f t="shared" si="1462"/>
        <v>18144.099999999999</v>
      </c>
      <c r="M592" s="18">
        <f t="shared" si="1463"/>
        <v>18144.099999999999</v>
      </c>
      <c r="N592" s="18">
        <f t="shared" si="1464"/>
        <v>18144.099999999999</v>
      </c>
      <c r="O592" s="18">
        <f t="shared" si="1490"/>
        <v>0</v>
      </c>
      <c r="P592" s="18">
        <f t="shared" si="1490"/>
        <v>0</v>
      </c>
      <c r="Q592" s="18">
        <f t="shared" si="1490"/>
        <v>0</v>
      </c>
      <c r="R592" s="18">
        <f t="shared" si="1388"/>
        <v>18144.099999999999</v>
      </c>
      <c r="S592" s="18">
        <f t="shared" si="1389"/>
        <v>18144.099999999999</v>
      </c>
      <c r="T592" s="18">
        <f t="shared" si="1390"/>
        <v>18144.099999999999</v>
      </c>
      <c r="U592" s="18">
        <f t="shared" si="1490"/>
        <v>0</v>
      </c>
      <c r="V592" s="18">
        <f t="shared" si="1490"/>
        <v>0</v>
      </c>
      <c r="W592" s="18">
        <f t="shared" si="1490"/>
        <v>0</v>
      </c>
      <c r="X592" s="18">
        <f t="shared" si="1391"/>
        <v>18144.099999999999</v>
      </c>
      <c r="Y592" s="18">
        <f t="shared" si="1392"/>
        <v>18144.099999999999</v>
      </c>
      <c r="Z592" s="18">
        <f t="shared" si="1393"/>
        <v>18144.099999999999</v>
      </c>
      <c r="AA592" s="18">
        <f t="shared" si="1490"/>
        <v>0</v>
      </c>
      <c r="AB592" s="18">
        <f t="shared" si="1490"/>
        <v>0</v>
      </c>
      <c r="AC592" s="18">
        <f t="shared" si="1490"/>
        <v>0</v>
      </c>
      <c r="AD592" s="18">
        <f t="shared" si="1394"/>
        <v>18144.099999999999</v>
      </c>
      <c r="AE592" s="18">
        <f t="shared" si="1395"/>
        <v>18144.099999999999</v>
      </c>
      <c r="AF592" s="18">
        <f t="shared" si="1396"/>
        <v>18144.099999999999</v>
      </c>
      <c r="AG592" s="18">
        <f t="shared" si="1490"/>
        <v>0</v>
      </c>
      <c r="AH592" s="18">
        <f t="shared" si="1397"/>
        <v>18144.099999999999</v>
      </c>
      <c r="AI592" s="18">
        <f t="shared" si="1398"/>
        <v>18144.099999999999</v>
      </c>
      <c r="AJ592" s="18">
        <f t="shared" si="1399"/>
        <v>18144.099999999999</v>
      </c>
      <c r="AK592" s="18">
        <f t="shared" si="1490"/>
        <v>0</v>
      </c>
      <c r="AL592" s="18">
        <f t="shared" si="1490"/>
        <v>0</v>
      </c>
      <c r="AM592" s="18">
        <f t="shared" si="1490"/>
        <v>0</v>
      </c>
      <c r="AN592" s="18">
        <f t="shared" si="1348"/>
        <v>18144.099999999999</v>
      </c>
      <c r="AO592" s="18">
        <f t="shared" si="1349"/>
        <v>18144.099999999999</v>
      </c>
      <c r="AP592" s="18">
        <f t="shared" si="1350"/>
        <v>18144.099999999999</v>
      </c>
      <c r="AQ592" s="18">
        <f t="shared" si="1490"/>
        <v>0</v>
      </c>
      <c r="AR592" s="18">
        <f t="shared" si="1352"/>
        <v>18144.099999999999</v>
      </c>
      <c r="AS592" s="18">
        <f t="shared" si="1490"/>
        <v>0</v>
      </c>
      <c r="AT592" s="18">
        <f t="shared" si="1490"/>
        <v>0</v>
      </c>
      <c r="AU592" s="18">
        <f t="shared" si="1490"/>
        <v>0</v>
      </c>
      <c r="AV592" s="18">
        <f t="shared" si="1337"/>
        <v>18144.099999999999</v>
      </c>
      <c r="AW592" s="18">
        <f t="shared" si="1338"/>
        <v>18144.099999999999</v>
      </c>
      <c r="AX592" s="18">
        <f t="shared" si="1339"/>
        <v>18144.099999999999</v>
      </c>
      <c r="AY592" s="18">
        <f t="shared" si="1490"/>
        <v>0</v>
      </c>
      <c r="AZ592" s="18">
        <f t="shared" si="1490"/>
        <v>0</v>
      </c>
      <c r="BA592" s="18">
        <f t="shared" si="1335"/>
        <v>18144.099999999999</v>
      </c>
      <c r="BB592" s="18">
        <f t="shared" si="1336"/>
        <v>18144.099999999999</v>
      </c>
      <c r="BC592" s="18">
        <f t="shared" si="1490"/>
        <v>0</v>
      </c>
      <c r="BD592" s="18">
        <f t="shared" si="1490"/>
        <v>0</v>
      </c>
      <c r="BE592" s="18">
        <f t="shared" si="1490"/>
        <v>0</v>
      </c>
      <c r="BF592" s="18">
        <f t="shared" ref="BF592:BF655" si="1505">BA592+BC592</f>
        <v>18144.099999999999</v>
      </c>
      <c r="BG592" s="18">
        <f t="shared" ref="BG592:BG655" si="1506">BB592+BD592</f>
        <v>18144.099999999999</v>
      </c>
      <c r="BH592" s="18">
        <f t="shared" ref="BH592:BH655" si="1507">AX592+BE592</f>
        <v>18144.099999999999</v>
      </c>
      <c r="BI592" s="18">
        <f t="shared" si="1490"/>
        <v>0</v>
      </c>
      <c r="BJ592" s="25"/>
      <c r="BK592" s="36"/>
    </row>
    <row r="593" spans="1:63" x14ac:dyDescent="0.3">
      <c r="A593" s="51" t="s">
        <v>107</v>
      </c>
      <c r="B593" s="50">
        <v>620</v>
      </c>
      <c r="C593" s="51" t="s">
        <v>93</v>
      </c>
      <c r="D593" s="51" t="s">
        <v>5</v>
      </c>
      <c r="E593" s="14" t="s">
        <v>448</v>
      </c>
      <c r="F593" s="18">
        <v>18144.099999999999</v>
      </c>
      <c r="G593" s="18">
        <v>18144.099999999999</v>
      </c>
      <c r="H593" s="18">
        <v>18144.099999999999</v>
      </c>
      <c r="I593" s="18"/>
      <c r="J593" s="18"/>
      <c r="K593" s="18"/>
      <c r="L593" s="18">
        <f t="shared" si="1462"/>
        <v>18144.099999999999</v>
      </c>
      <c r="M593" s="18">
        <f t="shared" si="1463"/>
        <v>18144.099999999999</v>
      </c>
      <c r="N593" s="18">
        <f t="shared" si="1464"/>
        <v>18144.099999999999</v>
      </c>
      <c r="O593" s="18"/>
      <c r="P593" s="18"/>
      <c r="Q593" s="18"/>
      <c r="R593" s="18">
        <f t="shared" si="1388"/>
        <v>18144.099999999999</v>
      </c>
      <c r="S593" s="18">
        <f t="shared" si="1389"/>
        <v>18144.099999999999</v>
      </c>
      <c r="T593" s="18">
        <f t="shared" si="1390"/>
        <v>18144.099999999999</v>
      </c>
      <c r="U593" s="18"/>
      <c r="V593" s="18"/>
      <c r="W593" s="18"/>
      <c r="X593" s="18">
        <f t="shared" si="1391"/>
        <v>18144.099999999999</v>
      </c>
      <c r="Y593" s="18">
        <f t="shared" si="1392"/>
        <v>18144.099999999999</v>
      </c>
      <c r="Z593" s="18">
        <f t="shared" si="1393"/>
        <v>18144.099999999999</v>
      </c>
      <c r="AA593" s="18"/>
      <c r="AB593" s="18"/>
      <c r="AC593" s="18"/>
      <c r="AD593" s="18">
        <f t="shared" si="1394"/>
        <v>18144.099999999999</v>
      </c>
      <c r="AE593" s="18">
        <f t="shared" si="1395"/>
        <v>18144.099999999999</v>
      </c>
      <c r="AF593" s="18">
        <f t="shared" si="1396"/>
        <v>18144.099999999999</v>
      </c>
      <c r="AG593" s="18"/>
      <c r="AH593" s="18">
        <f t="shared" si="1397"/>
        <v>18144.099999999999</v>
      </c>
      <c r="AI593" s="18">
        <f t="shared" si="1398"/>
        <v>18144.099999999999</v>
      </c>
      <c r="AJ593" s="18">
        <f t="shared" si="1399"/>
        <v>18144.099999999999</v>
      </c>
      <c r="AK593" s="18"/>
      <c r="AL593" s="18"/>
      <c r="AM593" s="18"/>
      <c r="AN593" s="18">
        <f t="shared" si="1348"/>
        <v>18144.099999999999</v>
      </c>
      <c r="AO593" s="18">
        <f t="shared" si="1349"/>
        <v>18144.099999999999</v>
      </c>
      <c r="AP593" s="18">
        <f t="shared" si="1350"/>
        <v>18144.099999999999</v>
      </c>
      <c r="AQ593" s="18"/>
      <c r="AR593" s="18">
        <f t="shared" si="1352"/>
        <v>18144.099999999999</v>
      </c>
      <c r="AS593" s="18"/>
      <c r="AT593" s="18"/>
      <c r="AU593" s="18"/>
      <c r="AV593" s="18">
        <f t="shared" si="1337"/>
        <v>18144.099999999999</v>
      </c>
      <c r="AW593" s="18">
        <f t="shared" si="1338"/>
        <v>18144.099999999999</v>
      </c>
      <c r="AX593" s="18">
        <f t="shared" si="1339"/>
        <v>18144.099999999999</v>
      </c>
      <c r="AY593" s="18"/>
      <c r="AZ593" s="18"/>
      <c r="BA593" s="18">
        <f t="shared" si="1335"/>
        <v>18144.099999999999</v>
      </c>
      <c r="BB593" s="18">
        <f t="shared" si="1336"/>
        <v>18144.099999999999</v>
      </c>
      <c r="BC593" s="18"/>
      <c r="BD593" s="18"/>
      <c r="BE593" s="18"/>
      <c r="BF593" s="18">
        <f t="shared" si="1505"/>
        <v>18144.099999999999</v>
      </c>
      <c r="BG593" s="18">
        <f t="shared" si="1506"/>
        <v>18144.099999999999</v>
      </c>
      <c r="BH593" s="18">
        <f t="shared" si="1507"/>
        <v>18144.099999999999</v>
      </c>
      <c r="BI593" s="18"/>
      <c r="BJ593" s="25"/>
      <c r="BK593" s="36"/>
    </row>
    <row r="594" spans="1:63" ht="31.2" x14ac:dyDescent="0.3">
      <c r="A594" s="51" t="s">
        <v>1076</v>
      </c>
      <c r="B594" s="50"/>
      <c r="C594" s="51"/>
      <c r="D594" s="51"/>
      <c r="E594" s="14" t="s">
        <v>1066</v>
      </c>
      <c r="F594" s="18">
        <f t="shared" ref="F594:BI594" si="1508">F595</f>
        <v>159.79999999999998</v>
      </c>
      <c r="G594" s="18">
        <f t="shared" si="1508"/>
        <v>0</v>
      </c>
      <c r="H594" s="18">
        <f t="shared" si="1508"/>
        <v>0</v>
      </c>
      <c r="I594" s="18">
        <f t="shared" si="1508"/>
        <v>0</v>
      </c>
      <c r="J594" s="18">
        <f t="shared" si="1508"/>
        <v>0</v>
      </c>
      <c r="K594" s="18">
        <f t="shared" si="1508"/>
        <v>0</v>
      </c>
      <c r="L594" s="18">
        <f t="shared" si="1462"/>
        <v>159.79999999999998</v>
      </c>
      <c r="M594" s="18">
        <f t="shared" si="1463"/>
        <v>0</v>
      </c>
      <c r="N594" s="18">
        <f t="shared" si="1464"/>
        <v>0</v>
      </c>
      <c r="O594" s="18">
        <f t="shared" si="1508"/>
        <v>0</v>
      </c>
      <c r="P594" s="18">
        <f t="shared" si="1508"/>
        <v>0</v>
      </c>
      <c r="Q594" s="18">
        <f t="shared" si="1508"/>
        <v>0</v>
      </c>
      <c r="R594" s="18">
        <f t="shared" si="1388"/>
        <v>159.79999999999998</v>
      </c>
      <c r="S594" s="18">
        <f t="shared" si="1389"/>
        <v>0</v>
      </c>
      <c r="T594" s="18">
        <f t="shared" si="1390"/>
        <v>0</v>
      </c>
      <c r="U594" s="18">
        <f t="shared" si="1508"/>
        <v>0</v>
      </c>
      <c r="V594" s="18">
        <f t="shared" si="1508"/>
        <v>0</v>
      </c>
      <c r="W594" s="18">
        <f t="shared" si="1508"/>
        <v>0</v>
      </c>
      <c r="X594" s="18">
        <f t="shared" si="1391"/>
        <v>159.79999999999998</v>
      </c>
      <c r="Y594" s="18">
        <f t="shared" si="1392"/>
        <v>0</v>
      </c>
      <c r="Z594" s="18">
        <f t="shared" si="1393"/>
        <v>0</v>
      </c>
      <c r="AA594" s="18">
        <f t="shared" si="1508"/>
        <v>0</v>
      </c>
      <c r="AB594" s="18">
        <f t="shared" si="1508"/>
        <v>0</v>
      </c>
      <c r="AC594" s="18">
        <f t="shared" si="1508"/>
        <v>0</v>
      </c>
      <c r="AD594" s="18">
        <f t="shared" si="1394"/>
        <v>159.79999999999998</v>
      </c>
      <c r="AE594" s="18">
        <f t="shared" si="1395"/>
        <v>0</v>
      </c>
      <c r="AF594" s="18">
        <f t="shared" si="1396"/>
        <v>0</v>
      </c>
      <c r="AG594" s="18">
        <f t="shared" si="1508"/>
        <v>0</v>
      </c>
      <c r="AH594" s="18">
        <f t="shared" si="1397"/>
        <v>159.79999999999998</v>
      </c>
      <c r="AI594" s="18">
        <f t="shared" si="1398"/>
        <v>0</v>
      </c>
      <c r="AJ594" s="18">
        <f t="shared" si="1399"/>
        <v>0</v>
      </c>
      <c r="AK594" s="18">
        <f t="shared" si="1508"/>
        <v>0</v>
      </c>
      <c r="AL594" s="18">
        <f t="shared" si="1508"/>
        <v>0</v>
      </c>
      <c r="AM594" s="18">
        <f t="shared" si="1508"/>
        <v>0</v>
      </c>
      <c r="AN594" s="18">
        <f t="shared" si="1348"/>
        <v>159.79999999999998</v>
      </c>
      <c r="AO594" s="18">
        <f t="shared" si="1349"/>
        <v>0</v>
      </c>
      <c r="AP594" s="18">
        <f t="shared" si="1350"/>
        <v>0</v>
      </c>
      <c r="AQ594" s="18">
        <f t="shared" si="1508"/>
        <v>0</v>
      </c>
      <c r="AR594" s="18">
        <f t="shared" si="1352"/>
        <v>159.79999999999998</v>
      </c>
      <c r="AS594" s="18">
        <f t="shared" si="1508"/>
        <v>0</v>
      </c>
      <c r="AT594" s="18">
        <f t="shared" si="1508"/>
        <v>0</v>
      </c>
      <c r="AU594" s="18">
        <f t="shared" si="1508"/>
        <v>0</v>
      </c>
      <c r="AV594" s="18">
        <f t="shared" si="1337"/>
        <v>159.79999999999998</v>
      </c>
      <c r="AW594" s="18">
        <f t="shared" si="1338"/>
        <v>0</v>
      </c>
      <c r="AX594" s="18">
        <f t="shared" si="1339"/>
        <v>0</v>
      </c>
      <c r="AY594" s="18">
        <f t="shared" si="1508"/>
        <v>0</v>
      </c>
      <c r="AZ594" s="18">
        <f t="shared" si="1508"/>
        <v>0</v>
      </c>
      <c r="BA594" s="18">
        <f t="shared" si="1335"/>
        <v>159.79999999999998</v>
      </c>
      <c r="BB594" s="18">
        <f t="shared" si="1336"/>
        <v>0</v>
      </c>
      <c r="BC594" s="18">
        <f t="shared" si="1508"/>
        <v>639.1</v>
      </c>
      <c r="BD594" s="18">
        <f t="shared" si="1508"/>
        <v>0</v>
      </c>
      <c r="BE594" s="18">
        <f t="shared" si="1508"/>
        <v>0</v>
      </c>
      <c r="BF594" s="18">
        <f t="shared" si="1505"/>
        <v>798.9</v>
      </c>
      <c r="BG594" s="18">
        <f t="shared" si="1506"/>
        <v>0</v>
      </c>
      <c r="BH594" s="18">
        <f t="shared" si="1507"/>
        <v>0</v>
      </c>
      <c r="BI594" s="18">
        <f t="shared" si="1508"/>
        <v>0</v>
      </c>
      <c r="BJ594" s="25"/>
      <c r="BK594" s="36"/>
    </row>
    <row r="595" spans="1:63" ht="46.8" x14ac:dyDescent="0.3">
      <c r="A595" s="51" t="s">
        <v>1076</v>
      </c>
      <c r="B595" s="50">
        <v>600</v>
      </c>
      <c r="C595" s="51"/>
      <c r="D595" s="51"/>
      <c r="E595" s="14" t="s">
        <v>458</v>
      </c>
      <c r="F595" s="18">
        <f t="shared" ref="F595" si="1509">F596+F598</f>
        <v>159.79999999999998</v>
      </c>
      <c r="G595" s="18">
        <f t="shared" ref="G595:BI595" si="1510">G596+G598</f>
        <v>0</v>
      </c>
      <c r="H595" s="18">
        <f t="shared" si="1510"/>
        <v>0</v>
      </c>
      <c r="I595" s="18">
        <f t="shared" ref="I595:K595" si="1511">I596+I598</f>
        <v>0</v>
      </c>
      <c r="J595" s="18">
        <f t="shared" si="1511"/>
        <v>0</v>
      </c>
      <c r="K595" s="18">
        <f t="shared" si="1511"/>
        <v>0</v>
      </c>
      <c r="L595" s="18">
        <f t="shared" si="1462"/>
        <v>159.79999999999998</v>
      </c>
      <c r="M595" s="18">
        <f t="shared" si="1463"/>
        <v>0</v>
      </c>
      <c r="N595" s="18">
        <f t="shared" si="1464"/>
        <v>0</v>
      </c>
      <c r="O595" s="18">
        <f t="shared" ref="O595:Q595" si="1512">O596+O598</f>
        <v>0</v>
      </c>
      <c r="P595" s="18">
        <f t="shared" si="1512"/>
        <v>0</v>
      </c>
      <c r="Q595" s="18">
        <f t="shared" si="1512"/>
        <v>0</v>
      </c>
      <c r="R595" s="18">
        <f t="shared" si="1388"/>
        <v>159.79999999999998</v>
      </c>
      <c r="S595" s="18">
        <f t="shared" si="1389"/>
        <v>0</v>
      </c>
      <c r="T595" s="18">
        <f t="shared" si="1390"/>
        <v>0</v>
      </c>
      <c r="U595" s="18">
        <f t="shared" ref="U595:W595" si="1513">U596+U598</f>
        <v>0</v>
      </c>
      <c r="V595" s="18">
        <f t="shared" si="1513"/>
        <v>0</v>
      </c>
      <c r="W595" s="18">
        <f t="shared" si="1513"/>
        <v>0</v>
      </c>
      <c r="X595" s="18">
        <f t="shared" si="1391"/>
        <v>159.79999999999998</v>
      </c>
      <c r="Y595" s="18">
        <f t="shared" si="1392"/>
        <v>0</v>
      </c>
      <c r="Z595" s="18">
        <f t="shared" si="1393"/>
        <v>0</v>
      </c>
      <c r="AA595" s="18">
        <f t="shared" ref="AA595:AB595" si="1514">AA596+AA598</f>
        <v>0</v>
      </c>
      <c r="AB595" s="18">
        <f t="shared" si="1514"/>
        <v>0</v>
      </c>
      <c r="AC595" s="18">
        <f t="shared" ref="AC595" si="1515">AC596+AC598</f>
        <v>0</v>
      </c>
      <c r="AD595" s="18">
        <f t="shared" si="1394"/>
        <v>159.79999999999998</v>
      </c>
      <c r="AE595" s="18">
        <f t="shared" si="1395"/>
        <v>0</v>
      </c>
      <c r="AF595" s="18">
        <f t="shared" si="1396"/>
        <v>0</v>
      </c>
      <c r="AG595" s="18">
        <f t="shared" ref="AG595" si="1516">AG596+AG598</f>
        <v>0</v>
      </c>
      <c r="AH595" s="18">
        <f t="shared" si="1397"/>
        <v>159.79999999999998</v>
      </c>
      <c r="AI595" s="18">
        <f t="shared" si="1398"/>
        <v>0</v>
      </c>
      <c r="AJ595" s="18">
        <f t="shared" si="1399"/>
        <v>0</v>
      </c>
      <c r="AK595" s="18">
        <f t="shared" ref="AK595:AM595" si="1517">AK596+AK598</f>
        <v>0</v>
      </c>
      <c r="AL595" s="18">
        <f t="shared" si="1517"/>
        <v>0</v>
      </c>
      <c r="AM595" s="18">
        <f t="shared" si="1517"/>
        <v>0</v>
      </c>
      <c r="AN595" s="18">
        <f t="shared" si="1348"/>
        <v>159.79999999999998</v>
      </c>
      <c r="AO595" s="18">
        <f t="shared" si="1349"/>
        <v>0</v>
      </c>
      <c r="AP595" s="18">
        <f t="shared" si="1350"/>
        <v>0</v>
      </c>
      <c r="AQ595" s="18">
        <f t="shared" ref="AQ595" si="1518">AQ596+AQ598</f>
        <v>0</v>
      </c>
      <c r="AR595" s="18">
        <f t="shared" si="1352"/>
        <v>159.79999999999998</v>
      </c>
      <c r="AS595" s="18">
        <f t="shared" ref="AS595:AU595" si="1519">AS596+AS598</f>
        <v>0</v>
      </c>
      <c r="AT595" s="18">
        <f t="shared" si="1519"/>
        <v>0</v>
      </c>
      <c r="AU595" s="18">
        <f t="shared" si="1519"/>
        <v>0</v>
      </c>
      <c r="AV595" s="18">
        <f t="shared" si="1337"/>
        <v>159.79999999999998</v>
      </c>
      <c r="AW595" s="18">
        <f t="shared" si="1338"/>
        <v>0</v>
      </c>
      <c r="AX595" s="18">
        <f t="shared" si="1339"/>
        <v>0</v>
      </c>
      <c r="AY595" s="18">
        <f t="shared" ref="AY595:AZ595" si="1520">AY596+AY598</f>
        <v>0</v>
      </c>
      <c r="AZ595" s="18">
        <f t="shared" si="1520"/>
        <v>0</v>
      </c>
      <c r="BA595" s="18">
        <f t="shared" si="1335"/>
        <v>159.79999999999998</v>
      </c>
      <c r="BB595" s="18">
        <f t="shared" si="1336"/>
        <v>0</v>
      </c>
      <c r="BC595" s="18">
        <f t="shared" ref="BC595:BE595" si="1521">BC596+BC598</f>
        <v>639.1</v>
      </c>
      <c r="BD595" s="18">
        <f t="shared" si="1521"/>
        <v>0</v>
      </c>
      <c r="BE595" s="18">
        <f t="shared" si="1521"/>
        <v>0</v>
      </c>
      <c r="BF595" s="18">
        <f t="shared" si="1505"/>
        <v>798.9</v>
      </c>
      <c r="BG595" s="18">
        <f t="shared" si="1506"/>
        <v>0</v>
      </c>
      <c r="BH595" s="18">
        <f t="shared" si="1507"/>
        <v>0</v>
      </c>
      <c r="BI595" s="18">
        <f t="shared" si="1510"/>
        <v>0</v>
      </c>
      <c r="BJ595" s="25"/>
      <c r="BK595" s="36"/>
    </row>
    <row r="596" spans="1:63" x14ac:dyDescent="0.3">
      <c r="A596" s="51" t="s">
        <v>1076</v>
      </c>
      <c r="B596" s="50">
        <v>610</v>
      </c>
      <c r="C596" s="51"/>
      <c r="D596" s="51"/>
      <c r="E596" s="14" t="s">
        <v>472</v>
      </c>
      <c r="F596" s="18">
        <f t="shared" ref="F596:BI596" si="1522">F597</f>
        <v>29.1</v>
      </c>
      <c r="G596" s="18">
        <f t="shared" si="1522"/>
        <v>0</v>
      </c>
      <c r="H596" s="18">
        <f t="shared" si="1522"/>
        <v>0</v>
      </c>
      <c r="I596" s="18">
        <f t="shared" si="1522"/>
        <v>0</v>
      </c>
      <c r="J596" s="18">
        <f t="shared" si="1522"/>
        <v>0</v>
      </c>
      <c r="K596" s="18">
        <f t="shared" si="1522"/>
        <v>0</v>
      </c>
      <c r="L596" s="18">
        <f t="shared" si="1462"/>
        <v>29.1</v>
      </c>
      <c r="M596" s="18">
        <f t="shared" si="1463"/>
        <v>0</v>
      </c>
      <c r="N596" s="18">
        <f t="shared" si="1464"/>
        <v>0</v>
      </c>
      <c r="O596" s="18">
        <f t="shared" si="1522"/>
        <v>0</v>
      </c>
      <c r="P596" s="18">
        <f t="shared" si="1522"/>
        <v>0</v>
      </c>
      <c r="Q596" s="18">
        <f t="shared" si="1522"/>
        <v>0</v>
      </c>
      <c r="R596" s="18">
        <f t="shared" si="1388"/>
        <v>29.1</v>
      </c>
      <c r="S596" s="18">
        <f t="shared" si="1389"/>
        <v>0</v>
      </c>
      <c r="T596" s="18">
        <f t="shared" si="1390"/>
        <v>0</v>
      </c>
      <c r="U596" s="18">
        <f t="shared" si="1522"/>
        <v>0</v>
      </c>
      <c r="V596" s="18">
        <f t="shared" si="1522"/>
        <v>0</v>
      </c>
      <c r="W596" s="18">
        <f t="shared" si="1522"/>
        <v>0</v>
      </c>
      <c r="X596" s="18">
        <f t="shared" si="1391"/>
        <v>29.1</v>
      </c>
      <c r="Y596" s="18">
        <f t="shared" si="1392"/>
        <v>0</v>
      </c>
      <c r="Z596" s="18">
        <f t="shared" si="1393"/>
        <v>0</v>
      </c>
      <c r="AA596" s="18">
        <f t="shared" si="1522"/>
        <v>0</v>
      </c>
      <c r="AB596" s="18">
        <f t="shared" si="1522"/>
        <v>0</v>
      </c>
      <c r="AC596" s="18">
        <f t="shared" si="1522"/>
        <v>0</v>
      </c>
      <c r="AD596" s="18">
        <f t="shared" si="1394"/>
        <v>29.1</v>
      </c>
      <c r="AE596" s="18">
        <f t="shared" si="1395"/>
        <v>0</v>
      </c>
      <c r="AF596" s="18">
        <f t="shared" si="1396"/>
        <v>0</v>
      </c>
      <c r="AG596" s="18">
        <f t="shared" si="1522"/>
        <v>0</v>
      </c>
      <c r="AH596" s="18">
        <f t="shared" si="1397"/>
        <v>29.1</v>
      </c>
      <c r="AI596" s="18">
        <f t="shared" si="1398"/>
        <v>0</v>
      </c>
      <c r="AJ596" s="18">
        <f t="shared" si="1399"/>
        <v>0</v>
      </c>
      <c r="AK596" s="18">
        <f t="shared" si="1522"/>
        <v>0</v>
      </c>
      <c r="AL596" s="18">
        <f t="shared" si="1522"/>
        <v>0</v>
      </c>
      <c r="AM596" s="18">
        <f t="shared" si="1522"/>
        <v>0</v>
      </c>
      <c r="AN596" s="18">
        <f t="shared" si="1348"/>
        <v>29.1</v>
      </c>
      <c r="AO596" s="18">
        <f t="shared" si="1349"/>
        <v>0</v>
      </c>
      <c r="AP596" s="18">
        <f t="shared" si="1350"/>
        <v>0</v>
      </c>
      <c r="AQ596" s="18">
        <f t="shared" si="1522"/>
        <v>0</v>
      </c>
      <c r="AR596" s="18">
        <f t="shared" si="1352"/>
        <v>29.1</v>
      </c>
      <c r="AS596" s="18">
        <f t="shared" si="1522"/>
        <v>0</v>
      </c>
      <c r="AT596" s="18">
        <f t="shared" si="1522"/>
        <v>0</v>
      </c>
      <c r="AU596" s="18">
        <f t="shared" si="1522"/>
        <v>0</v>
      </c>
      <c r="AV596" s="18">
        <f t="shared" si="1337"/>
        <v>29.1</v>
      </c>
      <c r="AW596" s="18">
        <f t="shared" si="1338"/>
        <v>0</v>
      </c>
      <c r="AX596" s="18">
        <f t="shared" si="1339"/>
        <v>0</v>
      </c>
      <c r="AY596" s="18">
        <f t="shared" si="1522"/>
        <v>0</v>
      </c>
      <c r="AZ596" s="18">
        <f t="shared" si="1522"/>
        <v>0</v>
      </c>
      <c r="BA596" s="18">
        <f t="shared" si="1335"/>
        <v>29.1</v>
      </c>
      <c r="BB596" s="18">
        <f t="shared" si="1336"/>
        <v>0</v>
      </c>
      <c r="BC596" s="18">
        <f t="shared" si="1522"/>
        <v>116.4</v>
      </c>
      <c r="BD596" s="18">
        <f t="shared" si="1522"/>
        <v>0</v>
      </c>
      <c r="BE596" s="18">
        <f t="shared" si="1522"/>
        <v>0</v>
      </c>
      <c r="BF596" s="18">
        <f t="shared" si="1505"/>
        <v>145.5</v>
      </c>
      <c r="BG596" s="18">
        <f t="shared" si="1506"/>
        <v>0</v>
      </c>
      <c r="BH596" s="18">
        <f t="shared" si="1507"/>
        <v>0</v>
      </c>
      <c r="BI596" s="18">
        <f t="shared" si="1522"/>
        <v>0</v>
      </c>
      <c r="BJ596" s="25"/>
      <c r="BK596" s="36"/>
    </row>
    <row r="597" spans="1:63" x14ac:dyDescent="0.3">
      <c r="A597" s="51" t="s">
        <v>1076</v>
      </c>
      <c r="B597" s="50">
        <v>610</v>
      </c>
      <c r="C597" s="51" t="s">
        <v>93</v>
      </c>
      <c r="D597" s="51" t="s">
        <v>5</v>
      </c>
      <c r="E597" s="14" t="s">
        <v>448</v>
      </c>
      <c r="F597" s="18">
        <v>29.1</v>
      </c>
      <c r="G597" s="18">
        <v>0</v>
      </c>
      <c r="H597" s="18">
        <v>0</v>
      </c>
      <c r="I597" s="18"/>
      <c r="J597" s="18"/>
      <c r="K597" s="18"/>
      <c r="L597" s="18">
        <f t="shared" si="1462"/>
        <v>29.1</v>
      </c>
      <c r="M597" s="18">
        <f t="shared" si="1463"/>
        <v>0</v>
      </c>
      <c r="N597" s="18">
        <f t="shared" si="1464"/>
        <v>0</v>
      </c>
      <c r="O597" s="18"/>
      <c r="P597" s="18"/>
      <c r="Q597" s="18"/>
      <c r="R597" s="18">
        <f t="shared" si="1388"/>
        <v>29.1</v>
      </c>
      <c r="S597" s="18">
        <f t="shared" si="1389"/>
        <v>0</v>
      </c>
      <c r="T597" s="18">
        <f t="shared" si="1390"/>
        <v>0</v>
      </c>
      <c r="U597" s="18"/>
      <c r="V597" s="18"/>
      <c r="W597" s="18"/>
      <c r="X597" s="18">
        <f t="shared" si="1391"/>
        <v>29.1</v>
      </c>
      <c r="Y597" s="18">
        <f t="shared" si="1392"/>
        <v>0</v>
      </c>
      <c r="Z597" s="18">
        <f t="shared" si="1393"/>
        <v>0</v>
      </c>
      <c r="AA597" s="18"/>
      <c r="AB597" s="18"/>
      <c r="AC597" s="18"/>
      <c r="AD597" s="18">
        <f t="shared" si="1394"/>
        <v>29.1</v>
      </c>
      <c r="AE597" s="18">
        <f t="shared" si="1395"/>
        <v>0</v>
      </c>
      <c r="AF597" s="18">
        <f t="shared" si="1396"/>
        <v>0</v>
      </c>
      <c r="AG597" s="18"/>
      <c r="AH597" s="18">
        <f t="shared" si="1397"/>
        <v>29.1</v>
      </c>
      <c r="AI597" s="18">
        <f t="shared" si="1398"/>
        <v>0</v>
      </c>
      <c r="AJ597" s="18">
        <f t="shared" si="1399"/>
        <v>0</v>
      </c>
      <c r="AK597" s="18"/>
      <c r="AL597" s="18"/>
      <c r="AM597" s="18"/>
      <c r="AN597" s="18">
        <f t="shared" si="1348"/>
        <v>29.1</v>
      </c>
      <c r="AO597" s="18">
        <f t="shared" si="1349"/>
        <v>0</v>
      </c>
      <c r="AP597" s="18">
        <f t="shared" si="1350"/>
        <v>0</v>
      </c>
      <c r="AQ597" s="18"/>
      <c r="AR597" s="18">
        <f t="shared" si="1352"/>
        <v>29.1</v>
      </c>
      <c r="AS597" s="18"/>
      <c r="AT597" s="18"/>
      <c r="AU597" s="18"/>
      <c r="AV597" s="18">
        <f t="shared" si="1337"/>
        <v>29.1</v>
      </c>
      <c r="AW597" s="18">
        <f t="shared" si="1338"/>
        <v>0</v>
      </c>
      <c r="AX597" s="18">
        <f t="shared" si="1339"/>
        <v>0</v>
      </c>
      <c r="AY597" s="18"/>
      <c r="AZ597" s="18"/>
      <c r="BA597" s="18">
        <f t="shared" si="1335"/>
        <v>29.1</v>
      </c>
      <c r="BB597" s="18">
        <f t="shared" si="1336"/>
        <v>0</v>
      </c>
      <c r="BC597" s="18">
        <v>116.4</v>
      </c>
      <c r="BD597" s="18"/>
      <c r="BE597" s="18"/>
      <c r="BF597" s="18">
        <f t="shared" si="1505"/>
        <v>145.5</v>
      </c>
      <c r="BG597" s="18">
        <f t="shared" si="1506"/>
        <v>0</v>
      </c>
      <c r="BH597" s="18">
        <f t="shared" si="1507"/>
        <v>0</v>
      </c>
      <c r="BI597" s="18"/>
      <c r="BJ597" s="25"/>
      <c r="BK597" s="36"/>
    </row>
    <row r="598" spans="1:63" x14ac:dyDescent="0.3">
      <c r="A598" s="51" t="s">
        <v>1076</v>
      </c>
      <c r="B598" s="50">
        <v>620</v>
      </c>
      <c r="C598" s="51"/>
      <c r="D598" s="51"/>
      <c r="E598" s="14" t="s">
        <v>473</v>
      </c>
      <c r="F598" s="18">
        <f t="shared" ref="F598:BI598" si="1523">F599</f>
        <v>130.69999999999999</v>
      </c>
      <c r="G598" s="18">
        <f t="shared" si="1523"/>
        <v>0</v>
      </c>
      <c r="H598" s="18">
        <f t="shared" si="1523"/>
        <v>0</v>
      </c>
      <c r="I598" s="18">
        <f t="shared" si="1523"/>
        <v>0</v>
      </c>
      <c r="J598" s="18">
        <f t="shared" si="1523"/>
        <v>0</v>
      </c>
      <c r="K598" s="18">
        <f t="shared" si="1523"/>
        <v>0</v>
      </c>
      <c r="L598" s="18">
        <f t="shared" si="1462"/>
        <v>130.69999999999999</v>
      </c>
      <c r="M598" s="18">
        <f t="shared" si="1463"/>
        <v>0</v>
      </c>
      <c r="N598" s="18">
        <f t="shared" si="1464"/>
        <v>0</v>
      </c>
      <c r="O598" s="18">
        <f t="shared" si="1523"/>
        <v>0</v>
      </c>
      <c r="P598" s="18">
        <f t="shared" si="1523"/>
        <v>0</v>
      </c>
      <c r="Q598" s="18">
        <f t="shared" si="1523"/>
        <v>0</v>
      </c>
      <c r="R598" s="18">
        <f t="shared" si="1388"/>
        <v>130.69999999999999</v>
      </c>
      <c r="S598" s="18">
        <f t="shared" si="1389"/>
        <v>0</v>
      </c>
      <c r="T598" s="18">
        <f t="shared" si="1390"/>
        <v>0</v>
      </c>
      <c r="U598" s="18">
        <f t="shared" si="1523"/>
        <v>0</v>
      </c>
      <c r="V598" s="18">
        <f t="shared" si="1523"/>
        <v>0</v>
      </c>
      <c r="W598" s="18">
        <f t="shared" si="1523"/>
        <v>0</v>
      </c>
      <c r="X598" s="18">
        <f t="shared" si="1391"/>
        <v>130.69999999999999</v>
      </c>
      <c r="Y598" s="18">
        <f t="shared" si="1392"/>
        <v>0</v>
      </c>
      <c r="Z598" s="18">
        <f t="shared" si="1393"/>
        <v>0</v>
      </c>
      <c r="AA598" s="18">
        <f t="shared" si="1523"/>
        <v>0</v>
      </c>
      <c r="AB598" s="18">
        <f t="shared" si="1523"/>
        <v>0</v>
      </c>
      <c r="AC598" s="18">
        <f t="shared" si="1523"/>
        <v>0</v>
      </c>
      <c r="AD598" s="18">
        <f t="shared" si="1394"/>
        <v>130.69999999999999</v>
      </c>
      <c r="AE598" s="18">
        <f t="shared" si="1395"/>
        <v>0</v>
      </c>
      <c r="AF598" s="18">
        <f t="shared" si="1396"/>
        <v>0</v>
      </c>
      <c r="AG598" s="18">
        <f t="shared" si="1523"/>
        <v>0</v>
      </c>
      <c r="AH598" s="18">
        <f t="shared" si="1397"/>
        <v>130.69999999999999</v>
      </c>
      <c r="AI598" s="18">
        <f t="shared" si="1398"/>
        <v>0</v>
      </c>
      <c r="AJ598" s="18">
        <f t="shared" si="1399"/>
        <v>0</v>
      </c>
      <c r="AK598" s="18">
        <f t="shared" si="1523"/>
        <v>0</v>
      </c>
      <c r="AL598" s="18">
        <f t="shared" si="1523"/>
        <v>0</v>
      </c>
      <c r="AM598" s="18">
        <f t="shared" si="1523"/>
        <v>0</v>
      </c>
      <c r="AN598" s="18">
        <f t="shared" si="1348"/>
        <v>130.69999999999999</v>
      </c>
      <c r="AO598" s="18">
        <f t="shared" si="1349"/>
        <v>0</v>
      </c>
      <c r="AP598" s="18">
        <f t="shared" si="1350"/>
        <v>0</v>
      </c>
      <c r="AQ598" s="18">
        <f t="shared" si="1523"/>
        <v>0</v>
      </c>
      <c r="AR598" s="18">
        <f t="shared" si="1352"/>
        <v>130.69999999999999</v>
      </c>
      <c r="AS598" s="18">
        <f t="shared" si="1523"/>
        <v>0</v>
      </c>
      <c r="AT598" s="18">
        <f t="shared" si="1523"/>
        <v>0</v>
      </c>
      <c r="AU598" s="18">
        <f t="shared" si="1523"/>
        <v>0</v>
      </c>
      <c r="AV598" s="18">
        <f t="shared" si="1337"/>
        <v>130.69999999999999</v>
      </c>
      <c r="AW598" s="18">
        <f t="shared" si="1338"/>
        <v>0</v>
      </c>
      <c r="AX598" s="18">
        <f t="shared" si="1339"/>
        <v>0</v>
      </c>
      <c r="AY598" s="18">
        <f t="shared" si="1523"/>
        <v>0</v>
      </c>
      <c r="AZ598" s="18">
        <f t="shared" si="1523"/>
        <v>0</v>
      </c>
      <c r="BA598" s="18">
        <f t="shared" si="1335"/>
        <v>130.69999999999999</v>
      </c>
      <c r="BB598" s="18">
        <f t="shared" si="1336"/>
        <v>0</v>
      </c>
      <c r="BC598" s="18">
        <f t="shared" si="1523"/>
        <v>522.70000000000005</v>
      </c>
      <c r="BD598" s="18">
        <f t="shared" si="1523"/>
        <v>0</v>
      </c>
      <c r="BE598" s="18">
        <f t="shared" si="1523"/>
        <v>0</v>
      </c>
      <c r="BF598" s="18">
        <f t="shared" si="1505"/>
        <v>653.40000000000009</v>
      </c>
      <c r="BG598" s="18">
        <f t="shared" si="1506"/>
        <v>0</v>
      </c>
      <c r="BH598" s="18">
        <f t="shared" si="1507"/>
        <v>0</v>
      </c>
      <c r="BI598" s="18">
        <f t="shared" si="1523"/>
        <v>0</v>
      </c>
      <c r="BJ598" s="25"/>
      <c r="BK598" s="36"/>
    </row>
    <row r="599" spans="1:63" x14ac:dyDescent="0.3">
      <c r="A599" s="51" t="s">
        <v>1076</v>
      </c>
      <c r="B599" s="50">
        <v>620</v>
      </c>
      <c r="C599" s="51" t="s">
        <v>93</v>
      </c>
      <c r="D599" s="51" t="s">
        <v>5</v>
      </c>
      <c r="E599" s="14" t="s">
        <v>448</v>
      </c>
      <c r="F599" s="18">
        <v>130.69999999999999</v>
      </c>
      <c r="G599" s="18">
        <v>0</v>
      </c>
      <c r="H599" s="18">
        <v>0</v>
      </c>
      <c r="I599" s="18"/>
      <c r="J599" s="18"/>
      <c r="K599" s="18"/>
      <c r="L599" s="18">
        <f t="shared" si="1462"/>
        <v>130.69999999999999</v>
      </c>
      <c r="M599" s="18">
        <f t="shared" si="1463"/>
        <v>0</v>
      </c>
      <c r="N599" s="18">
        <f t="shared" si="1464"/>
        <v>0</v>
      </c>
      <c r="O599" s="18"/>
      <c r="P599" s="18"/>
      <c r="Q599" s="18"/>
      <c r="R599" s="18">
        <f t="shared" si="1388"/>
        <v>130.69999999999999</v>
      </c>
      <c r="S599" s="18">
        <f t="shared" si="1389"/>
        <v>0</v>
      </c>
      <c r="T599" s="18">
        <f t="shared" si="1390"/>
        <v>0</v>
      </c>
      <c r="U599" s="18"/>
      <c r="V599" s="18"/>
      <c r="W599" s="18"/>
      <c r="X599" s="18">
        <f t="shared" si="1391"/>
        <v>130.69999999999999</v>
      </c>
      <c r="Y599" s="18">
        <f t="shared" si="1392"/>
        <v>0</v>
      </c>
      <c r="Z599" s="18">
        <f t="shared" si="1393"/>
        <v>0</v>
      </c>
      <c r="AA599" s="18"/>
      <c r="AB599" s="18"/>
      <c r="AC599" s="18"/>
      <c r="AD599" s="18">
        <f t="shared" si="1394"/>
        <v>130.69999999999999</v>
      </c>
      <c r="AE599" s="18">
        <f t="shared" si="1395"/>
        <v>0</v>
      </c>
      <c r="AF599" s="18">
        <f t="shared" si="1396"/>
        <v>0</v>
      </c>
      <c r="AG599" s="18"/>
      <c r="AH599" s="18">
        <f t="shared" si="1397"/>
        <v>130.69999999999999</v>
      </c>
      <c r="AI599" s="18">
        <f t="shared" si="1398"/>
        <v>0</v>
      </c>
      <c r="AJ599" s="18">
        <f t="shared" si="1399"/>
        <v>0</v>
      </c>
      <c r="AK599" s="18"/>
      <c r="AL599" s="18"/>
      <c r="AM599" s="18"/>
      <c r="AN599" s="18">
        <f t="shared" si="1348"/>
        <v>130.69999999999999</v>
      </c>
      <c r="AO599" s="18">
        <f t="shared" si="1349"/>
        <v>0</v>
      </c>
      <c r="AP599" s="18">
        <f t="shared" si="1350"/>
        <v>0</v>
      </c>
      <c r="AQ599" s="18"/>
      <c r="AR599" s="18">
        <f t="shared" si="1352"/>
        <v>130.69999999999999</v>
      </c>
      <c r="AS599" s="18"/>
      <c r="AT599" s="18"/>
      <c r="AU599" s="18"/>
      <c r="AV599" s="18">
        <f t="shared" si="1337"/>
        <v>130.69999999999999</v>
      </c>
      <c r="AW599" s="18">
        <f t="shared" si="1338"/>
        <v>0</v>
      </c>
      <c r="AX599" s="18">
        <f t="shared" si="1339"/>
        <v>0</v>
      </c>
      <c r="AY599" s="18"/>
      <c r="AZ599" s="18"/>
      <c r="BA599" s="18">
        <f t="shared" si="1335"/>
        <v>130.69999999999999</v>
      </c>
      <c r="BB599" s="18">
        <f t="shared" si="1336"/>
        <v>0</v>
      </c>
      <c r="BC599" s="18">
        <v>522.70000000000005</v>
      </c>
      <c r="BD599" s="18"/>
      <c r="BE599" s="18"/>
      <c r="BF599" s="18">
        <f t="shared" si="1505"/>
        <v>653.40000000000009</v>
      </c>
      <c r="BG599" s="18">
        <f t="shared" si="1506"/>
        <v>0</v>
      </c>
      <c r="BH599" s="18">
        <f t="shared" si="1507"/>
        <v>0</v>
      </c>
      <c r="BI599" s="18"/>
      <c r="BJ599" s="25"/>
      <c r="BK599" s="36"/>
    </row>
    <row r="600" spans="1:63" ht="62.4" x14ac:dyDescent="0.3">
      <c r="A600" s="51" t="s">
        <v>1131</v>
      </c>
      <c r="B600" s="50"/>
      <c r="C600" s="51"/>
      <c r="D600" s="51"/>
      <c r="E600" s="14" t="s">
        <v>1132</v>
      </c>
      <c r="F600" s="18">
        <f>F601+F607</f>
        <v>85009.5</v>
      </c>
      <c r="G600" s="18">
        <f t="shared" ref="G600:BI600" si="1524">G601+G607</f>
        <v>87028</v>
      </c>
      <c r="H600" s="18">
        <f t="shared" si="1524"/>
        <v>87028</v>
      </c>
      <c r="I600" s="18">
        <f t="shared" ref="I600:K600" si="1525">I601+I607</f>
        <v>0</v>
      </c>
      <c r="J600" s="18">
        <f t="shared" si="1525"/>
        <v>0</v>
      </c>
      <c r="K600" s="18">
        <f t="shared" si="1525"/>
        <v>0</v>
      </c>
      <c r="L600" s="18">
        <f t="shared" si="1462"/>
        <v>85009.5</v>
      </c>
      <c r="M600" s="18">
        <f t="shared" si="1463"/>
        <v>87028</v>
      </c>
      <c r="N600" s="18">
        <f t="shared" si="1464"/>
        <v>87028</v>
      </c>
      <c r="O600" s="18">
        <f t="shared" ref="O600:Q600" si="1526">O601+O607</f>
        <v>0</v>
      </c>
      <c r="P600" s="18">
        <f t="shared" si="1526"/>
        <v>0</v>
      </c>
      <c r="Q600" s="18">
        <f t="shared" si="1526"/>
        <v>0</v>
      </c>
      <c r="R600" s="18">
        <f t="shared" si="1388"/>
        <v>85009.5</v>
      </c>
      <c r="S600" s="18">
        <f t="shared" si="1389"/>
        <v>87028</v>
      </c>
      <c r="T600" s="18">
        <f t="shared" si="1390"/>
        <v>87028</v>
      </c>
      <c r="U600" s="18">
        <f t="shared" ref="U600:W600" si="1527">U601+U607</f>
        <v>0</v>
      </c>
      <c r="V600" s="18">
        <f t="shared" si="1527"/>
        <v>0</v>
      </c>
      <c r="W600" s="18">
        <f t="shared" si="1527"/>
        <v>0</v>
      </c>
      <c r="X600" s="18">
        <f t="shared" si="1391"/>
        <v>85009.5</v>
      </c>
      <c r="Y600" s="18">
        <f t="shared" si="1392"/>
        <v>87028</v>
      </c>
      <c r="Z600" s="18">
        <f t="shared" si="1393"/>
        <v>87028</v>
      </c>
      <c r="AA600" s="18">
        <f t="shared" ref="AA600:AB600" si="1528">AA601+AA607</f>
        <v>0</v>
      </c>
      <c r="AB600" s="18">
        <f t="shared" si="1528"/>
        <v>0</v>
      </c>
      <c r="AC600" s="18">
        <f t="shared" ref="AC600" si="1529">AC601+AC607</f>
        <v>0</v>
      </c>
      <c r="AD600" s="18">
        <f t="shared" si="1394"/>
        <v>85009.5</v>
      </c>
      <c r="AE600" s="18">
        <f t="shared" si="1395"/>
        <v>87028</v>
      </c>
      <c r="AF600" s="18">
        <f t="shared" si="1396"/>
        <v>87028</v>
      </c>
      <c r="AG600" s="18">
        <f t="shared" ref="AG600" si="1530">AG601+AG607</f>
        <v>0</v>
      </c>
      <c r="AH600" s="18">
        <f t="shared" si="1397"/>
        <v>85009.5</v>
      </c>
      <c r="AI600" s="18">
        <f t="shared" si="1398"/>
        <v>87028</v>
      </c>
      <c r="AJ600" s="18">
        <f t="shared" si="1399"/>
        <v>87028</v>
      </c>
      <c r="AK600" s="18">
        <f t="shared" ref="AK600:AM600" si="1531">AK601+AK607</f>
        <v>0</v>
      </c>
      <c r="AL600" s="18">
        <f t="shared" si="1531"/>
        <v>0</v>
      </c>
      <c r="AM600" s="18">
        <f t="shared" si="1531"/>
        <v>0</v>
      </c>
      <c r="AN600" s="18">
        <f t="shared" si="1348"/>
        <v>85009.5</v>
      </c>
      <c r="AO600" s="18">
        <f t="shared" si="1349"/>
        <v>87028</v>
      </c>
      <c r="AP600" s="18">
        <f t="shared" si="1350"/>
        <v>87028</v>
      </c>
      <c r="AQ600" s="18">
        <f t="shared" ref="AQ600" si="1532">AQ601+AQ607</f>
        <v>0</v>
      </c>
      <c r="AR600" s="18">
        <f t="shared" si="1352"/>
        <v>85009.5</v>
      </c>
      <c r="AS600" s="18">
        <f t="shared" ref="AS600:AU600" si="1533">AS601+AS607</f>
        <v>0</v>
      </c>
      <c r="AT600" s="18">
        <f t="shared" si="1533"/>
        <v>0</v>
      </c>
      <c r="AU600" s="18">
        <f t="shared" si="1533"/>
        <v>0</v>
      </c>
      <c r="AV600" s="18">
        <f t="shared" si="1337"/>
        <v>85009.5</v>
      </c>
      <c r="AW600" s="18">
        <f t="shared" si="1338"/>
        <v>87028</v>
      </c>
      <c r="AX600" s="18">
        <f t="shared" si="1339"/>
        <v>87028</v>
      </c>
      <c r="AY600" s="18">
        <f t="shared" ref="AY600:AZ600" si="1534">AY601+AY607</f>
        <v>0</v>
      </c>
      <c r="AZ600" s="18">
        <f t="shared" si="1534"/>
        <v>0</v>
      </c>
      <c r="BA600" s="18">
        <f t="shared" ref="BA600:BA663" si="1535">AV600+AY600</f>
        <v>85009.5</v>
      </c>
      <c r="BB600" s="18">
        <f t="shared" ref="BB600:BB663" si="1536">AW600+AZ600</f>
        <v>87028</v>
      </c>
      <c r="BC600" s="18">
        <f t="shared" ref="BC600:BE600" si="1537">BC601+BC607</f>
        <v>1573.8</v>
      </c>
      <c r="BD600" s="18">
        <f t="shared" si="1537"/>
        <v>0</v>
      </c>
      <c r="BE600" s="18">
        <f t="shared" si="1537"/>
        <v>0</v>
      </c>
      <c r="BF600" s="18">
        <f t="shared" si="1505"/>
        <v>86583.3</v>
      </c>
      <c r="BG600" s="18">
        <f t="shared" si="1506"/>
        <v>87028</v>
      </c>
      <c r="BH600" s="18">
        <f t="shared" si="1507"/>
        <v>87028</v>
      </c>
      <c r="BI600" s="18">
        <f t="shared" si="1524"/>
        <v>0</v>
      </c>
      <c r="BJ600" s="25"/>
      <c r="BK600" s="36"/>
    </row>
    <row r="601" spans="1:63" ht="46.8" x14ac:dyDescent="0.3">
      <c r="A601" s="19" t="s">
        <v>1133</v>
      </c>
      <c r="B601" s="50"/>
      <c r="C601" s="51"/>
      <c r="D601" s="51"/>
      <c r="E601" s="14" t="s">
        <v>501</v>
      </c>
      <c r="F601" s="18">
        <f>F602</f>
        <v>84621.6</v>
      </c>
      <c r="G601" s="18">
        <f t="shared" ref="G601:BI601" si="1538">G602</f>
        <v>87028</v>
      </c>
      <c r="H601" s="18">
        <f t="shared" si="1538"/>
        <v>87028</v>
      </c>
      <c r="I601" s="18">
        <f t="shared" si="1538"/>
        <v>0</v>
      </c>
      <c r="J601" s="18">
        <f t="shared" si="1538"/>
        <v>0</v>
      </c>
      <c r="K601" s="18">
        <f t="shared" si="1538"/>
        <v>0</v>
      </c>
      <c r="L601" s="18">
        <f t="shared" si="1462"/>
        <v>84621.6</v>
      </c>
      <c r="M601" s="18">
        <f t="shared" si="1463"/>
        <v>87028</v>
      </c>
      <c r="N601" s="18">
        <f t="shared" si="1464"/>
        <v>87028</v>
      </c>
      <c r="O601" s="18">
        <f t="shared" si="1538"/>
        <v>0</v>
      </c>
      <c r="P601" s="18">
        <f t="shared" si="1538"/>
        <v>0</v>
      </c>
      <c r="Q601" s="18">
        <f t="shared" si="1538"/>
        <v>0</v>
      </c>
      <c r="R601" s="18">
        <f t="shared" si="1388"/>
        <v>84621.6</v>
      </c>
      <c r="S601" s="18">
        <f t="shared" si="1389"/>
        <v>87028</v>
      </c>
      <c r="T601" s="18">
        <f t="shared" si="1390"/>
        <v>87028</v>
      </c>
      <c r="U601" s="18">
        <f t="shared" si="1538"/>
        <v>0</v>
      </c>
      <c r="V601" s="18">
        <f t="shared" si="1538"/>
        <v>0</v>
      </c>
      <c r="W601" s="18">
        <f t="shared" si="1538"/>
        <v>0</v>
      </c>
      <c r="X601" s="18">
        <f t="shared" si="1391"/>
        <v>84621.6</v>
      </c>
      <c r="Y601" s="18">
        <f t="shared" si="1392"/>
        <v>87028</v>
      </c>
      <c r="Z601" s="18">
        <f t="shared" si="1393"/>
        <v>87028</v>
      </c>
      <c r="AA601" s="18">
        <f t="shared" si="1538"/>
        <v>0</v>
      </c>
      <c r="AB601" s="18">
        <f t="shared" si="1538"/>
        <v>0</v>
      </c>
      <c r="AC601" s="18">
        <f t="shared" si="1538"/>
        <v>0</v>
      </c>
      <c r="AD601" s="18">
        <f t="shared" si="1394"/>
        <v>84621.6</v>
      </c>
      <c r="AE601" s="18">
        <f t="shared" si="1395"/>
        <v>87028</v>
      </c>
      <c r="AF601" s="18">
        <f t="shared" si="1396"/>
        <v>87028</v>
      </c>
      <c r="AG601" s="18">
        <f t="shared" si="1538"/>
        <v>0</v>
      </c>
      <c r="AH601" s="18">
        <f t="shared" si="1397"/>
        <v>84621.6</v>
      </c>
      <c r="AI601" s="18">
        <f t="shared" si="1398"/>
        <v>87028</v>
      </c>
      <c r="AJ601" s="18">
        <f t="shared" si="1399"/>
        <v>87028</v>
      </c>
      <c r="AK601" s="18">
        <f t="shared" si="1538"/>
        <v>0</v>
      </c>
      <c r="AL601" s="18">
        <f t="shared" si="1538"/>
        <v>0</v>
      </c>
      <c r="AM601" s="18">
        <f t="shared" si="1538"/>
        <v>0</v>
      </c>
      <c r="AN601" s="18">
        <f t="shared" si="1348"/>
        <v>84621.6</v>
      </c>
      <c r="AO601" s="18">
        <f t="shared" si="1349"/>
        <v>87028</v>
      </c>
      <c r="AP601" s="18">
        <f t="shared" si="1350"/>
        <v>87028</v>
      </c>
      <c r="AQ601" s="18">
        <f t="shared" si="1538"/>
        <v>0</v>
      </c>
      <c r="AR601" s="18">
        <f t="shared" si="1352"/>
        <v>84621.6</v>
      </c>
      <c r="AS601" s="18">
        <f t="shared" si="1538"/>
        <v>0</v>
      </c>
      <c r="AT601" s="18">
        <f t="shared" si="1538"/>
        <v>0</v>
      </c>
      <c r="AU601" s="18">
        <f t="shared" si="1538"/>
        <v>0</v>
      </c>
      <c r="AV601" s="18">
        <f t="shared" ref="AV601:AV664" si="1539">AR601+AS601</f>
        <v>84621.6</v>
      </c>
      <c r="AW601" s="18">
        <f t="shared" ref="AW601:AW664" si="1540">AO601+AT601</f>
        <v>87028</v>
      </c>
      <c r="AX601" s="18">
        <f t="shared" ref="AX601:AX664" si="1541">AP601+AU601</f>
        <v>87028</v>
      </c>
      <c r="AY601" s="18">
        <f t="shared" si="1538"/>
        <v>0</v>
      </c>
      <c r="AZ601" s="18">
        <f t="shared" si="1538"/>
        <v>0</v>
      </c>
      <c r="BA601" s="18">
        <f t="shared" si="1535"/>
        <v>84621.6</v>
      </c>
      <c r="BB601" s="18">
        <f t="shared" si="1536"/>
        <v>87028</v>
      </c>
      <c r="BC601" s="18">
        <f t="shared" si="1538"/>
        <v>0</v>
      </c>
      <c r="BD601" s="18">
        <f t="shared" si="1538"/>
        <v>0</v>
      </c>
      <c r="BE601" s="18">
        <f t="shared" si="1538"/>
        <v>0</v>
      </c>
      <c r="BF601" s="18">
        <f t="shared" si="1505"/>
        <v>84621.6</v>
      </c>
      <c r="BG601" s="18">
        <f t="shared" si="1506"/>
        <v>87028</v>
      </c>
      <c r="BH601" s="18">
        <f t="shared" si="1507"/>
        <v>87028</v>
      </c>
      <c r="BI601" s="18">
        <f t="shared" si="1538"/>
        <v>0</v>
      </c>
      <c r="BJ601" s="25"/>
      <c r="BK601" s="36"/>
    </row>
    <row r="602" spans="1:63" ht="46.8" x14ac:dyDescent="0.3">
      <c r="A602" s="19" t="s">
        <v>1133</v>
      </c>
      <c r="B602" s="50">
        <v>600</v>
      </c>
      <c r="C602" s="51"/>
      <c r="D602" s="51"/>
      <c r="E602" s="14" t="s">
        <v>458</v>
      </c>
      <c r="F602" s="18">
        <f>F603+F605</f>
        <v>84621.6</v>
      </c>
      <c r="G602" s="18">
        <f t="shared" ref="G602:BI602" si="1542">G603+G605</f>
        <v>87028</v>
      </c>
      <c r="H602" s="18">
        <f t="shared" si="1542"/>
        <v>87028</v>
      </c>
      <c r="I602" s="18">
        <f t="shared" ref="I602:K602" si="1543">I603+I605</f>
        <v>0</v>
      </c>
      <c r="J602" s="18">
        <f t="shared" si="1543"/>
        <v>0</v>
      </c>
      <c r="K602" s="18">
        <f t="shared" si="1543"/>
        <v>0</v>
      </c>
      <c r="L602" s="18">
        <f t="shared" si="1462"/>
        <v>84621.6</v>
      </c>
      <c r="M602" s="18">
        <f t="shared" si="1463"/>
        <v>87028</v>
      </c>
      <c r="N602" s="18">
        <f t="shared" si="1464"/>
        <v>87028</v>
      </c>
      <c r="O602" s="18">
        <f t="shared" ref="O602:Q602" si="1544">O603+O605</f>
        <v>0</v>
      </c>
      <c r="P602" s="18">
        <f t="shared" si="1544"/>
        <v>0</v>
      </c>
      <c r="Q602" s="18">
        <f t="shared" si="1544"/>
        <v>0</v>
      </c>
      <c r="R602" s="18">
        <f t="shared" si="1388"/>
        <v>84621.6</v>
      </c>
      <c r="S602" s="18">
        <f t="shared" si="1389"/>
        <v>87028</v>
      </c>
      <c r="T602" s="18">
        <f t="shared" si="1390"/>
        <v>87028</v>
      </c>
      <c r="U602" s="18">
        <f t="shared" ref="U602:W602" si="1545">U603+U605</f>
        <v>0</v>
      </c>
      <c r="V602" s="18">
        <f t="shared" si="1545"/>
        <v>0</v>
      </c>
      <c r="W602" s="18">
        <f t="shared" si="1545"/>
        <v>0</v>
      </c>
      <c r="X602" s="18">
        <f t="shared" si="1391"/>
        <v>84621.6</v>
      </c>
      <c r="Y602" s="18">
        <f t="shared" si="1392"/>
        <v>87028</v>
      </c>
      <c r="Z602" s="18">
        <f t="shared" si="1393"/>
        <v>87028</v>
      </c>
      <c r="AA602" s="18">
        <f t="shared" ref="AA602:AB602" si="1546">AA603+AA605</f>
        <v>0</v>
      </c>
      <c r="AB602" s="18">
        <f t="shared" si="1546"/>
        <v>0</v>
      </c>
      <c r="AC602" s="18">
        <f t="shared" ref="AC602" si="1547">AC603+AC605</f>
        <v>0</v>
      </c>
      <c r="AD602" s="18">
        <f t="shared" si="1394"/>
        <v>84621.6</v>
      </c>
      <c r="AE602" s="18">
        <f t="shared" si="1395"/>
        <v>87028</v>
      </c>
      <c r="AF602" s="18">
        <f t="shared" si="1396"/>
        <v>87028</v>
      </c>
      <c r="AG602" s="18">
        <f t="shared" ref="AG602" si="1548">AG603+AG605</f>
        <v>0</v>
      </c>
      <c r="AH602" s="18">
        <f t="shared" si="1397"/>
        <v>84621.6</v>
      </c>
      <c r="AI602" s="18">
        <f t="shared" si="1398"/>
        <v>87028</v>
      </c>
      <c r="AJ602" s="18">
        <f t="shared" si="1399"/>
        <v>87028</v>
      </c>
      <c r="AK602" s="18">
        <f t="shared" ref="AK602:AM602" si="1549">AK603+AK605</f>
        <v>0</v>
      </c>
      <c r="AL602" s="18">
        <f t="shared" si="1549"/>
        <v>0</v>
      </c>
      <c r="AM602" s="18">
        <f t="shared" si="1549"/>
        <v>0</v>
      </c>
      <c r="AN602" s="18">
        <f t="shared" si="1348"/>
        <v>84621.6</v>
      </c>
      <c r="AO602" s="18">
        <f t="shared" si="1349"/>
        <v>87028</v>
      </c>
      <c r="AP602" s="18">
        <f t="shared" si="1350"/>
        <v>87028</v>
      </c>
      <c r="AQ602" s="18">
        <f t="shared" ref="AQ602" si="1550">AQ603+AQ605</f>
        <v>0</v>
      </c>
      <c r="AR602" s="18">
        <f t="shared" si="1352"/>
        <v>84621.6</v>
      </c>
      <c r="AS602" s="18">
        <f t="shared" ref="AS602:AU602" si="1551">AS603+AS605</f>
        <v>0</v>
      </c>
      <c r="AT602" s="18">
        <f t="shared" si="1551"/>
        <v>0</v>
      </c>
      <c r="AU602" s="18">
        <f t="shared" si="1551"/>
        <v>0</v>
      </c>
      <c r="AV602" s="18">
        <f t="shared" si="1539"/>
        <v>84621.6</v>
      </c>
      <c r="AW602" s="18">
        <f t="shared" si="1540"/>
        <v>87028</v>
      </c>
      <c r="AX602" s="18">
        <f t="shared" si="1541"/>
        <v>87028</v>
      </c>
      <c r="AY602" s="18">
        <f t="shared" ref="AY602:AZ602" si="1552">AY603+AY605</f>
        <v>0</v>
      </c>
      <c r="AZ602" s="18">
        <f t="shared" si="1552"/>
        <v>0</v>
      </c>
      <c r="BA602" s="18">
        <f t="shared" si="1535"/>
        <v>84621.6</v>
      </c>
      <c r="BB602" s="18">
        <f t="shared" si="1536"/>
        <v>87028</v>
      </c>
      <c r="BC602" s="18">
        <f t="shared" ref="BC602:BE602" si="1553">BC603+BC605</f>
        <v>0</v>
      </c>
      <c r="BD602" s="18">
        <f t="shared" si="1553"/>
        <v>0</v>
      </c>
      <c r="BE602" s="18">
        <f t="shared" si="1553"/>
        <v>0</v>
      </c>
      <c r="BF602" s="18">
        <f t="shared" si="1505"/>
        <v>84621.6</v>
      </c>
      <c r="BG602" s="18">
        <f t="shared" si="1506"/>
        <v>87028</v>
      </c>
      <c r="BH602" s="18">
        <f t="shared" si="1507"/>
        <v>87028</v>
      </c>
      <c r="BI602" s="18">
        <f t="shared" si="1542"/>
        <v>0</v>
      </c>
      <c r="BJ602" s="25"/>
      <c r="BK602" s="36"/>
    </row>
    <row r="603" spans="1:63" x14ac:dyDescent="0.3">
      <c r="A603" s="19" t="s">
        <v>1133</v>
      </c>
      <c r="B603" s="50">
        <v>610</v>
      </c>
      <c r="C603" s="51"/>
      <c r="D603" s="51"/>
      <c r="E603" s="14" t="s">
        <v>472</v>
      </c>
      <c r="F603" s="18">
        <f>F604</f>
        <v>0</v>
      </c>
      <c r="G603" s="18">
        <f t="shared" ref="G603:BI603" si="1554">G604</f>
        <v>1249.7</v>
      </c>
      <c r="H603" s="18">
        <f t="shared" si="1554"/>
        <v>0</v>
      </c>
      <c r="I603" s="18">
        <f t="shared" si="1554"/>
        <v>0</v>
      </c>
      <c r="J603" s="18">
        <f t="shared" si="1554"/>
        <v>0</v>
      </c>
      <c r="K603" s="18">
        <f t="shared" si="1554"/>
        <v>0</v>
      </c>
      <c r="L603" s="18">
        <f t="shared" si="1462"/>
        <v>0</v>
      </c>
      <c r="M603" s="18">
        <f t="shared" si="1463"/>
        <v>1249.7</v>
      </c>
      <c r="N603" s="18">
        <f t="shared" si="1464"/>
        <v>0</v>
      </c>
      <c r="O603" s="18">
        <f t="shared" si="1554"/>
        <v>0</v>
      </c>
      <c r="P603" s="18">
        <f t="shared" si="1554"/>
        <v>0</v>
      </c>
      <c r="Q603" s="18">
        <f t="shared" si="1554"/>
        <v>0</v>
      </c>
      <c r="R603" s="18">
        <f t="shared" si="1388"/>
        <v>0</v>
      </c>
      <c r="S603" s="18">
        <f t="shared" si="1389"/>
        <v>1249.7</v>
      </c>
      <c r="T603" s="18">
        <f t="shared" si="1390"/>
        <v>0</v>
      </c>
      <c r="U603" s="18">
        <f t="shared" si="1554"/>
        <v>0</v>
      </c>
      <c r="V603" s="18">
        <f t="shared" si="1554"/>
        <v>0</v>
      </c>
      <c r="W603" s="18">
        <f t="shared" si="1554"/>
        <v>0</v>
      </c>
      <c r="X603" s="18">
        <f t="shared" si="1391"/>
        <v>0</v>
      </c>
      <c r="Y603" s="18">
        <f t="shared" si="1392"/>
        <v>1249.7</v>
      </c>
      <c r="Z603" s="18">
        <f t="shared" si="1393"/>
        <v>0</v>
      </c>
      <c r="AA603" s="18">
        <f t="shared" si="1554"/>
        <v>0</v>
      </c>
      <c r="AB603" s="18">
        <f t="shared" si="1554"/>
        <v>0</v>
      </c>
      <c r="AC603" s="18">
        <f t="shared" si="1554"/>
        <v>0</v>
      </c>
      <c r="AD603" s="18">
        <f t="shared" si="1394"/>
        <v>0</v>
      </c>
      <c r="AE603" s="18">
        <f t="shared" si="1395"/>
        <v>1249.7</v>
      </c>
      <c r="AF603" s="18">
        <f t="shared" si="1396"/>
        <v>0</v>
      </c>
      <c r="AG603" s="18">
        <f t="shared" si="1554"/>
        <v>0</v>
      </c>
      <c r="AH603" s="18">
        <f t="shared" si="1397"/>
        <v>0</v>
      </c>
      <c r="AI603" s="18">
        <f t="shared" si="1398"/>
        <v>1249.7</v>
      </c>
      <c r="AJ603" s="18">
        <f t="shared" si="1399"/>
        <v>0</v>
      </c>
      <c r="AK603" s="18">
        <f t="shared" si="1554"/>
        <v>0</v>
      </c>
      <c r="AL603" s="18">
        <f t="shared" si="1554"/>
        <v>0</v>
      </c>
      <c r="AM603" s="18">
        <f t="shared" si="1554"/>
        <v>0</v>
      </c>
      <c r="AN603" s="18">
        <f t="shared" si="1348"/>
        <v>0</v>
      </c>
      <c r="AO603" s="18">
        <f t="shared" si="1349"/>
        <v>1249.7</v>
      </c>
      <c r="AP603" s="18">
        <f t="shared" si="1350"/>
        <v>0</v>
      </c>
      <c r="AQ603" s="18">
        <f t="shared" si="1554"/>
        <v>0</v>
      </c>
      <c r="AR603" s="18">
        <f t="shared" si="1352"/>
        <v>0</v>
      </c>
      <c r="AS603" s="18">
        <f t="shared" si="1554"/>
        <v>0</v>
      </c>
      <c r="AT603" s="18">
        <f t="shared" si="1554"/>
        <v>0</v>
      </c>
      <c r="AU603" s="18">
        <f t="shared" si="1554"/>
        <v>0</v>
      </c>
      <c r="AV603" s="18">
        <f t="shared" si="1539"/>
        <v>0</v>
      </c>
      <c r="AW603" s="18">
        <f t="shared" si="1540"/>
        <v>1249.7</v>
      </c>
      <c r="AX603" s="18">
        <f t="shared" si="1541"/>
        <v>0</v>
      </c>
      <c r="AY603" s="18">
        <f t="shared" si="1554"/>
        <v>0</v>
      </c>
      <c r="AZ603" s="18">
        <f t="shared" si="1554"/>
        <v>0</v>
      </c>
      <c r="BA603" s="18">
        <f t="shared" si="1535"/>
        <v>0</v>
      </c>
      <c r="BB603" s="18">
        <f t="shared" si="1536"/>
        <v>1249.7</v>
      </c>
      <c r="BC603" s="18">
        <f t="shared" si="1554"/>
        <v>0</v>
      </c>
      <c r="BD603" s="18">
        <f t="shared" si="1554"/>
        <v>0</v>
      </c>
      <c r="BE603" s="18">
        <f t="shared" si="1554"/>
        <v>0</v>
      </c>
      <c r="BF603" s="18">
        <f t="shared" si="1505"/>
        <v>0</v>
      </c>
      <c r="BG603" s="18">
        <f t="shared" si="1506"/>
        <v>1249.7</v>
      </c>
      <c r="BH603" s="18">
        <f t="shared" si="1507"/>
        <v>0</v>
      </c>
      <c r="BI603" s="18">
        <f t="shared" si="1554"/>
        <v>0</v>
      </c>
      <c r="BJ603" s="25"/>
      <c r="BK603" s="36"/>
    </row>
    <row r="604" spans="1:63" x14ac:dyDescent="0.3">
      <c r="A604" s="19" t="s">
        <v>1133</v>
      </c>
      <c r="B604" s="50">
        <v>610</v>
      </c>
      <c r="C604" s="51" t="s">
        <v>93</v>
      </c>
      <c r="D604" s="51" t="s">
        <v>5</v>
      </c>
      <c r="E604" s="14" t="s">
        <v>448</v>
      </c>
      <c r="F604" s="18">
        <v>0</v>
      </c>
      <c r="G604" s="18">
        <v>1249.7</v>
      </c>
      <c r="H604" s="18">
        <v>0</v>
      </c>
      <c r="I604" s="18"/>
      <c r="J604" s="18"/>
      <c r="K604" s="18"/>
      <c r="L604" s="18">
        <f t="shared" si="1462"/>
        <v>0</v>
      </c>
      <c r="M604" s="18">
        <f t="shared" si="1463"/>
        <v>1249.7</v>
      </c>
      <c r="N604" s="18">
        <f t="shared" si="1464"/>
        <v>0</v>
      </c>
      <c r="O604" s="18"/>
      <c r="P604" s="18"/>
      <c r="Q604" s="18"/>
      <c r="R604" s="18">
        <f t="shared" si="1388"/>
        <v>0</v>
      </c>
      <c r="S604" s="18">
        <f t="shared" si="1389"/>
        <v>1249.7</v>
      </c>
      <c r="T604" s="18">
        <f t="shared" si="1390"/>
        <v>0</v>
      </c>
      <c r="U604" s="18"/>
      <c r="V604" s="18"/>
      <c r="W604" s="18"/>
      <c r="X604" s="18">
        <f t="shared" si="1391"/>
        <v>0</v>
      </c>
      <c r="Y604" s="18">
        <f t="shared" si="1392"/>
        <v>1249.7</v>
      </c>
      <c r="Z604" s="18">
        <f t="shared" si="1393"/>
        <v>0</v>
      </c>
      <c r="AA604" s="18"/>
      <c r="AB604" s="18"/>
      <c r="AC604" s="18"/>
      <c r="AD604" s="18">
        <f t="shared" si="1394"/>
        <v>0</v>
      </c>
      <c r="AE604" s="18">
        <f t="shared" si="1395"/>
        <v>1249.7</v>
      </c>
      <c r="AF604" s="18">
        <f t="shared" si="1396"/>
        <v>0</v>
      </c>
      <c r="AG604" s="18"/>
      <c r="AH604" s="18">
        <f t="shared" si="1397"/>
        <v>0</v>
      </c>
      <c r="AI604" s="18">
        <f t="shared" si="1398"/>
        <v>1249.7</v>
      </c>
      <c r="AJ604" s="18">
        <f t="shared" si="1399"/>
        <v>0</v>
      </c>
      <c r="AK604" s="18"/>
      <c r="AL604" s="18"/>
      <c r="AM604" s="18"/>
      <c r="AN604" s="18">
        <f t="shared" si="1348"/>
        <v>0</v>
      </c>
      <c r="AO604" s="18">
        <f t="shared" si="1349"/>
        <v>1249.7</v>
      </c>
      <c r="AP604" s="18">
        <f t="shared" si="1350"/>
        <v>0</v>
      </c>
      <c r="AQ604" s="18"/>
      <c r="AR604" s="18">
        <f t="shared" si="1352"/>
        <v>0</v>
      </c>
      <c r="AS604" s="18"/>
      <c r="AT604" s="18"/>
      <c r="AU604" s="18"/>
      <c r="AV604" s="18">
        <f t="shared" si="1539"/>
        <v>0</v>
      </c>
      <c r="AW604" s="18">
        <f t="shared" si="1540"/>
        <v>1249.7</v>
      </c>
      <c r="AX604" s="18">
        <f t="shared" si="1541"/>
        <v>0</v>
      </c>
      <c r="AY604" s="18"/>
      <c r="AZ604" s="18"/>
      <c r="BA604" s="18">
        <f t="shared" si="1535"/>
        <v>0</v>
      </c>
      <c r="BB604" s="18">
        <f t="shared" si="1536"/>
        <v>1249.7</v>
      </c>
      <c r="BC604" s="18"/>
      <c r="BD604" s="18"/>
      <c r="BE604" s="18"/>
      <c r="BF604" s="18">
        <f t="shared" si="1505"/>
        <v>0</v>
      </c>
      <c r="BG604" s="18">
        <f t="shared" si="1506"/>
        <v>1249.7</v>
      </c>
      <c r="BH604" s="18">
        <f t="shared" si="1507"/>
        <v>0</v>
      </c>
      <c r="BI604" s="18"/>
      <c r="BJ604" s="25"/>
      <c r="BK604" s="36"/>
    </row>
    <row r="605" spans="1:63" x14ac:dyDescent="0.3">
      <c r="A605" s="19" t="s">
        <v>1133</v>
      </c>
      <c r="B605" s="50">
        <v>620</v>
      </c>
      <c r="C605" s="51"/>
      <c r="D605" s="51"/>
      <c r="E605" s="14" t="s">
        <v>473</v>
      </c>
      <c r="F605" s="18">
        <f>F606</f>
        <v>84621.6</v>
      </c>
      <c r="G605" s="18">
        <f t="shared" ref="G605:BI605" si="1555">G606</f>
        <v>85778.3</v>
      </c>
      <c r="H605" s="18">
        <f t="shared" si="1555"/>
        <v>87028</v>
      </c>
      <c r="I605" s="18">
        <f t="shared" si="1555"/>
        <v>0</v>
      </c>
      <c r="J605" s="18">
        <f t="shared" si="1555"/>
        <v>0</v>
      </c>
      <c r="K605" s="18">
        <f t="shared" si="1555"/>
        <v>0</v>
      </c>
      <c r="L605" s="18">
        <f t="shared" si="1462"/>
        <v>84621.6</v>
      </c>
      <c r="M605" s="18">
        <f t="shared" si="1463"/>
        <v>85778.3</v>
      </c>
      <c r="N605" s="18">
        <f t="shared" si="1464"/>
        <v>87028</v>
      </c>
      <c r="O605" s="18">
        <f t="shared" si="1555"/>
        <v>0</v>
      </c>
      <c r="P605" s="18">
        <f t="shared" si="1555"/>
        <v>0</v>
      </c>
      <c r="Q605" s="18">
        <f t="shared" si="1555"/>
        <v>0</v>
      </c>
      <c r="R605" s="18">
        <f t="shared" si="1388"/>
        <v>84621.6</v>
      </c>
      <c r="S605" s="18">
        <f t="shared" si="1389"/>
        <v>85778.3</v>
      </c>
      <c r="T605" s="18">
        <f t="shared" si="1390"/>
        <v>87028</v>
      </c>
      <c r="U605" s="18">
        <f t="shared" si="1555"/>
        <v>0</v>
      </c>
      <c r="V605" s="18">
        <f t="shared" si="1555"/>
        <v>0</v>
      </c>
      <c r="W605" s="18">
        <f t="shared" si="1555"/>
        <v>0</v>
      </c>
      <c r="X605" s="18">
        <f t="shared" si="1391"/>
        <v>84621.6</v>
      </c>
      <c r="Y605" s="18">
        <f t="shared" si="1392"/>
        <v>85778.3</v>
      </c>
      <c r="Z605" s="18">
        <f t="shared" si="1393"/>
        <v>87028</v>
      </c>
      <c r="AA605" s="18">
        <f t="shared" si="1555"/>
        <v>0</v>
      </c>
      <c r="AB605" s="18">
        <f t="shared" si="1555"/>
        <v>0</v>
      </c>
      <c r="AC605" s="18">
        <f t="shared" si="1555"/>
        <v>0</v>
      </c>
      <c r="AD605" s="18">
        <f t="shared" si="1394"/>
        <v>84621.6</v>
      </c>
      <c r="AE605" s="18">
        <f t="shared" si="1395"/>
        <v>85778.3</v>
      </c>
      <c r="AF605" s="18">
        <f t="shared" si="1396"/>
        <v>87028</v>
      </c>
      <c r="AG605" s="18">
        <f t="shared" si="1555"/>
        <v>0</v>
      </c>
      <c r="AH605" s="18">
        <f t="shared" si="1397"/>
        <v>84621.6</v>
      </c>
      <c r="AI605" s="18">
        <f t="shared" si="1398"/>
        <v>85778.3</v>
      </c>
      <c r="AJ605" s="18">
        <f t="shared" si="1399"/>
        <v>87028</v>
      </c>
      <c r="AK605" s="18">
        <f t="shared" si="1555"/>
        <v>0</v>
      </c>
      <c r="AL605" s="18">
        <f t="shared" si="1555"/>
        <v>0</v>
      </c>
      <c r="AM605" s="18">
        <f t="shared" si="1555"/>
        <v>0</v>
      </c>
      <c r="AN605" s="18">
        <f t="shared" si="1348"/>
        <v>84621.6</v>
      </c>
      <c r="AO605" s="18">
        <f t="shared" si="1349"/>
        <v>85778.3</v>
      </c>
      <c r="AP605" s="18">
        <f t="shared" si="1350"/>
        <v>87028</v>
      </c>
      <c r="AQ605" s="18">
        <f t="shared" si="1555"/>
        <v>0</v>
      </c>
      <c r="AR605" s="18">
        <f t="shared" si="1352"/>
        <v>84621.6</v>
      </c>
      <c r="AS605" s="18">
        <f t="shared" si="1555"/>
        <v>0</v>
      </c>
      <c r="AT605" s="18">
        <f t="shared" si="1555"/>
        <v>0</v>
      </c>
      <c r="AU605" s="18">
        <f t="shared" si="1555"/>
        <v>0</v>
      </c>
      <c r="AV605" s="18">
        <f t="shared" si="1539"/>
        <v>84621.6</v>
      </c>
      <c r="AW605" s="18">
        <f t="shared" si="1540"/>
        <v>85778.3</v>
      </c>
      <c r="AX605" s="18">
        <f t="shared" si="1541"/>
        <v>87028</v>
      </c>
      <c r="AY605" s="18">
        <f t="shared" si="1555"/>
        <v>0</v>
      </c>
      <c r="AZ605" s="18">
        <f t="shared" si="1555"/>
        <v>0</v>
      </c>
      <c r="BA605" s="18">
        <f t="shared" si="1535"/>
        <v>84621.6</v>
      </c>
      <c r="BB605" s="18">
        <f t="shared" si="1536"/>
        <v>85778.3</v>
      </c>
      <c r="BC605" s="18">
        <f t="shared" si="1555"/>
        <v>0</v>
      </c>
      <c r="BD605" s="18">
        <f t="shared" si="1555"/>
        <v>0</v>
      </c>
      <c r="BE605" s="18">
        <f t="shared" si="1555"/>
        <v>0</v>
      </c>
      <c r="BF605" s="18">
        <f t="shared" si="1505"/>
        <v>84621.6</v>
      </c>
      <c r="BG605" s="18">
        <f t="shared" si="1506"/>
        <v>85778.3</v>
      </c>
      <c r="BH605" s="18">
        <f t="shared" si="1507"/>
        <v>87028</v>
      </c>
      <c r="BI605" s="18">
        <f t="shared" si="1555"/>
        <v>0</v>
      </c>
      <c r="BJ605" s="25"/>
      <c r="BK605" s="36"/>
    </row>
    <row r="606" spans="1:63" x14ac:dyDescent="0.3">
      <c r="A606" s="19" t="s">
        <v>1133</v>
      </c>
      <c r="B606" s="50">
        <v>620</v>
      </c>
      <c r="C606" s="51" t="s">
        <v>93</v>
      </c>
      <c r="D606" s="51" t="s">
        <v>5</v>
      </c>
      <c r="E606" s="14" t="s">
        <v>448</v>
      </c>
      <c r="F606" s="18">
        <v>84621.6</v>
      </c>
      <c r="G606" s="18">
        <v>85778.3</v>
      </c>
      <c r="H606" s="18">
        <v>87028</v>
      </c>
      <c r="I606" s="18"/>
      <c r="J606" s="18"/>
      <c r="K606" s="18"/>
      <c r="L606" s="18">
        <f t="shared" si="1462"/>
        <v>84621.6</v>
      </c>
      <c r="M606" s="18">
        <f t="shared" si="1463"/>
        <v>85778.3</v>
      </c>
      <c r="N606" s="18">
        <f t="shared" si="1464"/>
        <v>87028</v>
      </c>
      <c r="O606" s="18"/>
      <c r="P606" s="18"/>
      <c r="Q606" s="18"/>
      <c r="R606" s="18">
        <f t="shared" si="1388"/>
        <v>84621.6</v>
      </c>
      <c r="S606" s="18">
        <f t="shared" si="1389"/>
        <v>85778.3</v>
      </c>
      <c r="T606" s="18">
        <f t="shared" si="1390"/>
        <v>87028</v>
      </c>
      <c r="U606" s="18"/>
      <c r="V606" s="18"/>
      <c r="W606" s="18"/>
      <c r="X606" s="18">
        <f t="shared" si="1391"/>
        <v>84621.6</v>
      </c>
      <c r="Y606" s="18">
        <f t="shared" si="1392"/>
        <v>85778.3</v>
      </c>
      <c r="Z606" s="18">
        <f t="shared" si="1393"/>
        <v>87028</v>
      </c>
      <c r="AA606" s="18"/>
      <c r="AB606" s="18"/>
      <c r="AC606" s="18"/>
      <c r="AD606" s="18">
        <f t="shared" si="1394"/>
        <v>84621.6</v>
      </c>
      <c r="AE606" s="18">
        <f t="shared" si="1395"/>
        <v>85778.3</v>
      </c>
      <c r="AF606" s="18">
        <f t="shared" si="1396"/>
        <v>87028</v>
      </c>
      <c r="AG606" s="18"/>
      <c r="AH606" s="18">
        <f t="shared" si="1397"/>
        <v>84621.6</v>
      </c>
      <c r="AI606" s="18">
        <f t="shared" si="1398"/>
        <v>85778.3</v>
      </c>
      <c r="AJ606" s="18">
        <f t="shared" si="1399"/>
        <v>87028</v>
      </c>
      <c r="AK606" s="18"/>
      <c r="AL606" s="18"/>
      <c r="AM606" s="18"/>
      <c r="AN606" s="18">
        <f t="shared" si="1348"/>
        <v>84621.6</v>
      </c>
      <c r="AO606" s="18">
        <f t="shared" si="1349"/>
        <v>85778.3</v>
      </c>
      <c r="AP606" s="18">
        <f t="shared" si="1350"/>
        <v>87028</v>
      </c>
      <c r="AQ606" s="18"/>
      <c r="AR606" s="18">
        <f t="shared" si="1352"/>
        <v>84621.6</v>
      </c>
      <c r="AS606" s="18"/>
      <c r="AT606" s="18"/>
      <c r="AU606" s="18"/>
      <c r="AV606" s="18">
        <f t="shared" si="1539"/>
        <v>84621.6</v>
      </c>
      <c r="AW606" s="18">
        <f t="shared" si="1540"/>
        <v>85778.3</v>
      </c>
      <c r="AX606" s="18">
        <f t="shared" si="1541"/>
        <v>87028</v>
      </c>
      <c r="AY606" s="18"/>
      <c r="AZ606" s="18"/>
      <c r="BA606" s="18">
        <f t="shared" si="1535"/>
        <v>84621.6</v>
      </c>
      <c r="BB606" s="18">
        <f t="shared" si="1536"/>
        <v>85778.3</v>
      </c>
      <c r="BC606" s="18"/>
      <c r="BD606" s="18"/>
      <c r="BE606" s="18"/>
      <c r="BF606" s="18">
        <f t="shared" si="1505"/>
        <v>84621.6</v>
      </c>
      <c r="BG606" s="18">
        <f t="shared" si="1506"/>
        <v>85778.3</v>
      </c>
      <c r="BH606" s="18">
        <f t="shared" si="1507"/>
        <v>87028</v>
      </c>
      <c r="BI606" s="18"/>
      <c r="BJ606" s="25"/>
      <c r="BK606" s="36"/>
    </row>
    <row r="607" spans="1:63" ht="31.2" x14ac:dyDescent="0.3">
      <c r="A607" s="19" t="s">
        <v>1134</v>
      </c>
      <c r="B607" s="50"/>
      <c r="C607" s="51"/>
      <c r="D607" s="51"/>
      <c r="E607" s="14" t="s">
        <v>1066</v>
      </c>
      <c r="F607" s="18">
        <f>F608</f>
        <v>387.9</v>
      </c>
      <c r="G607" s="18">
        <f t="shared" ref="G607:BI609" si="1556">G608</f>
        <v>0</v>
      </c>
      <c r="H607" s="18">
        <f t="shared" si="1556"/>
        <v>0</v>
      </c>
      <c r="I607" s="18">
        <f t="shared" si="1556"/>
        <v>0</v>
      </c>
      <c r="J607" s="18">
        <f t="shared" si="1556"/>
        <v>0</v>
      </c>
      <c r="K607" s="18">
        <f t="shared" si="1556"/>
        <v>0</v>
      </c>
      <c r="L607" s="18">
        <f t="shared" si="1462"/>
        <v>387.9</v>
      </c>
      <c r="M607" s="18">
        <f t="shared" si="1463"/>
        <v>0</v>
      </c>
      <c r="N607" s="18">
        <f t="shared" si="1464"/>
        <v>0</v>
      </c>
      <c r="O607" s="18">
        <f t="shared" si="1556"/>
        <v>0</v>
      </c>
      <c r="P607" s="18">
        <f t="shared" si="1556"/>
        <v>0</v>
      </c>
      <c r="Q607" s="18">
        <f t="shared" si="1556"/>
        <v>0</v>
      </c>
      <c r="R607" s="18">
        <f t="shared" si="1388"/>
        <v>387.9</v>
      </c>
      <c r="S607" s="18">
        <f t="shared" si="1389"/>
        <v>0</v>
      </c>
      <c r="T607" s="18">
        <f t="shared" si="1390"/>
        <v>0</v>
      </c>
      <c r="U607" s="18">
        <f t="shared" si="1556"/>
        <v>0</v>
      </c>
      <c r="V607" s="18">
        <f t="shared" si="1556"/>
        <v>0</v>
      </c>
      <c r="W607" s="18">
        <f t="shared" si="1556"/>
        <v>0</v>
      </c>
      <c r="X607" s="18">
        <f t="shared" si="1391"/>
        <v>387.9</v>
      </c>
      <c r="Y607" s="18">
        <f t="shared" si="1392"/>
        <v>0</v>
      </c>
      <c r="Z607" s="18">
        <f t="shared" si="1393"/>
        <v>0</v>
      </c>
      <c r="AA607" s="18">
        <f t="shared" si="1556"/>
        <v>0</v>
      </c>
      <c r="AB607" s="18">
        <f t="shared" si="1556"/>
        <v>0</v>
      </c>
      <c r="AC607" s="18">
        <f t="shared" si="1556"/>
        <v>0</v>
      </c>
      <c r="AD607" s="18">
        <f t="shared" si="1394"/>
        <v>387.9</v>
      </c>
      <c r="AE607" s="18">
        <f t="shared" si="1395"/>
        <v>0</v>
      </c>
      <c r="AF607" s="18">
        <f t="shared" si="1396"/>
        <v>0</v>
      </c>
      <c r="AG607" s="18">
        <f t="shared" si="1556"/>
        <v>0</v>
      </c>
      <c r="AH607" s="18">
        <f t="shared" si="1397"/>
        <v>387.9</v>
      </c>
      <c r="AI607" s="18">
        <f t="shared" si="1398"/>
        <v>0</v>
      </c>
      <c r="AJ607" s="18">
        <f t="shared" si="1399"/>
        <v>0</v>
      </c>
      <c r="AK607" s="18">
        <f t="shared" si="1556"/>
        <v>0</v>
      </c>
      <c r="AL607" s="18">
        <f t="shared" si="1556"/>
        <v>0</v>
      </c>
      <c r="AM607" s="18">
        <f t="shared" si="1556"/>
        <v>0</v>
      </c>
      <c r="AN607" s="18">
        <f t="shared" si="1348"/>
        <v>387.9</v>
      </c>
      <c r="AO607" s="18">
        <f t="shared" si="1349"/>
        <v>0</v>
      </c>
      <c r="AP607" s="18">
        <f t="shared" si="1350"/>
        <v>0</v>
      </c>
      <c r="AQ607" s="18">
        <f t="shared" si="1556"/>
        <v>0</v>
      </c>
      <c r="AR607" s="18">
        <f t="shared" si="1352"/>
        <v>387.9</v>
      </c>
      <c r="AS607" s="18">
        <f t="shared" si="1556"/>
        <v>0</v>
      </c>
      <c r="AT607" s="18">
        <f t="shared" si="1556"/>
        <v>0</v>
      </c>
      <c r="AU607" s="18">
        <f t="shared" si="1556"/>
        <v>0</v>
      </c>
      <c r="AV607" s="18">
        <f t="shared" si="1539"/>
        <v>387.9</v>
      </c>
      <c r="AW607" s="18">
        <f t="shared" si="1540"/>
        <v>0</v>
      </c>
      <c r="AX607" s="18">
        <f t="shared" si="1541"/>
        <v>0</v>
      </c>
      <c r="AY607" s="18">
        <f t="shared" si="1556"/>
        <v>0</v>
      </c>
      <c r="AZ607" s="18">
        <f t="shared" si="1556"/>
        <v>0</v>
      </c>
      <c r="BA607" s="18">
        <f t="shared" si="1535"/>
        <v>387.9</v>
      </c>
      <c r="BB607" s="18">
        <f t="shared" si="1536"/>
        <v>0</v>
      </c>
      <c r="BC607" s="18">
        <f t="shared" si="1556"/>
        <v>1573.8</v>
      </c>
      <c r="BD607" s="18">
        <f t="shared" si="1556"/>
        <v>0</v>
      </c>
      <c r="BE607" s="18">
        <f t="shared" si="1556"/>
        <v>0</v>
      </c>
      <c r="BF607" s="18">
        <f t="shared" si="1505"/>
        <v>1961.6999999999998</v>
      </c>
      <c r="BG607" s="18">
        <f t="shared" si="1506"/>
        <v>0</v>
      </c>
      <c r="BH607" s="18">
        <f t="shared" si="1507"/>
        <v>0</v>
      </c>
      <c r="BI607" s="18">
        <f t="shared" si="1556"/>
        <v>0</v>
      </c>
      <c r="BJ607" s="25"/>
      <c r="BK607" s="36"/>
    </row>
    <row r="608" spans="1:63" ht="46.8" x14ac:dyDescent="0.3">
      <c r="A608" s="19" t="s">
        <v>1134</v>
      </c>
      <c r="B608" s="50">
        <v>600</v>
      </c>
      <c r="C608" s="51"/>
      <c r="D608" s="51"/>
      <c r="E608" s="14" t="s">
        <v>458</v>
      </c>
      <c r="F608" s="18">
        <f>F609</f>
        <v>387.9</v>
      </c>
      <c r="G608" s="18">
        <f t="shared" si="1556"/>
        <v>0</v>
      </c>
      <c r="H608" s="18">
        <f t="shared" si="1556"/>
        <v>0</v>
      </c>
      <c r="I608" s="18">
        <f t="shared" si="1556"/>
        <v>0</v>
      </c>
      <c r="J608" s="18">
        <f t="shared" si="1556"/>
        <v>0</v>
      </c>
      <c r="K608" s="18">
        <f t="shared" si="1556"/>
        <v>0</v>
      </c>
      <c r="L608" s="18">
        <f t="shared" si="1462"/>
        <v>387.9</v>
      </c>
      <c r="M608" s="18">
        <f t="shared" si="1463"/>
        <v>0</v>
      </c>
      <c r="N608" s="18">
        <f t="shared" si="1464"/>
        <v>0</v>
      </c>
      <c r="O608" s="18">
        <f t="shared" si="1556"/>
        <v>0</v>
      </c>
      <c r="P608" s="18">
        <f t="shared" si="1556"/>
        <v>0</v>
      </c>
      <c r="Q608" s="18">
        <f t="shared" si="1556"/>
        <v>0</v>
      </c>
      <c r="R608" s="18">
        <f t="shared" si="1388"/>
        <v>387.9</v>
      </c>
      <c r="S608" s="18">
        <f t="shared" si="1389"/>
        <v>0</v>
      </c>
      <c r="T608" s="18">
        <f t="shared" si="1390"/>
        <v>0</v>
      </c>
      <c r="U608" s="18">
        <f t="shared" si="1556"/>
        <v>0</v>
      </c>
      <c r="V608" s="18">
        <f t="shared" si="1556"/>
        <v>0</v>
      </c>
      <c r="W608" s="18">
        <f t="shared" si="1556"/>
        <v>0</v>
      </c>
      <c r="X608" s="18">
        <f t="shared" si="1391"/>
        <v>387.9</v>
      </c>
      <c r="Y608" s="18">
        <f t="shared" si="1392"/>
        <v>0</v>
      </c>
      <c r="Z608" s="18">
        <f t="shared" si="1393"/>
        <v>0</v>
      </c>
      <c r="AA608" s="18">
        <f t="shared" si="1556"/>
        <v>0</v>
      </c>
      <c r="AB608" s="18">
        <f t="shared" si="1556"/>
        <v>0</v>
      </c>
      <c r="AC608" s="18">
        <f t="shared" si="1556"/>
        <v>0</v>
      </c>
      <c r="AD608" s="18">
        <f t="shared" si="1394"/>
        <v>387.9</v>
      </c>
      <c r="AE608" s="18">
        <f t="shared" si="1395"/>
        <v>0</v>
      </c>
      <c r="AF608" s="18">
        <f t="shared" si="1396"/>
        <v>0</v>
      </c>
      <c r="AG608" s="18">
        <f t="shared" si="1556"/>
        <v>0</v>
      </c>
      <c r="AH608" s="18">
        <f t="shared" si="1397"/>
        <v>387.9</v>
      </c>
      <c r="AI608" s="18">
        <f t="shared" si="1398"/>
        <v>0</v>
      </c>
      <c r="AJ608" s="18">
        <f t="shared" si="1399"/>
        <v>0</v>
      </c>
      <c r="AK608" s="18">
        <f t="shared" si="1556"/>
        <v>0</v>
      </c>
      <c r="AL608" s="18">
        <f t="shared" si="1556"/>
        <v>0</v>
      </c>
      <c r="AM608" s="18">
        <f t="shared" si="1556"/>
        <v>0</v>
      </c>
      <c r="AN608" s="18">
        <f t="shared" si="1348"/>
        <v>387.9</v>
      </c>
      <c r="AO608" s="18">
        <f t="shared" si="1349"/>
        <v>0</v>
      </c>
      <c r="AP608" s="18">
        <f t="shared" si="1350"/>
        <v>0</v>
      </c>
      <c r="AQ608" s="18">
        <f t="shared" si="1556"/>
        <v>0</v>
      </c>
      <c r="AR608" s="18">
        <f t="shared" si="1352"/>
        <v>387.9</v>
      </c>
      <c r="AS608" s="18">
        <f t="shared" si="1556"/>
        <v>0</v>
      </c>
      <c r="AT608" s="18">
        <f t="shared" si="1556"/>
        <v>0</v>
      </c>
      <c r="AU608" s="18">
        <f t="shared" si="1556"/>
        <v>0</v>
      </c>
      <c r="AV608" s="18">
        <f t="shared" si="1539"/>
        <v>387.9</v>
      </c>
      <c r="AW608" s="18">
        <f t="shared" si="1540"/>
        <v>0</v>
      </c>
      <c r="AX608" s="18">
        <f t="shared" si="1541"/>
        <v>0</v>
      </c>
      <c r="AY608" s="18">
        <f t="shared" si="1556"/>
        <v>0</v>
      </c>
      <c r="AZ608" s="18">
        <f t="shared" si="1556"/>
        <v>0</v>
      </c>
      <c r="BA608" s="18">
        <f t="shared" si="1535"/>
        <v>387.9</v>
      </c>
      <c r="BB608" s="18">
        <f t="shared" si="1536"/>
        <v>0</v>
      </c>
      <c r="BC608" s="18">
        <f t="shared" si="1556"/>
        <v>1573.8</v>
      </c>
      <c r="BD608" s="18">
        <f t="shared" si="1556"/>
        <v>0</v>
      </c>
      <c r="BE608" s="18">
        <f t="shared" si="1556"/>
        <v>0</v>
      </c>
      <c r="BF608" s="18">
        <f t="shared" si="1505"/>
        <v>1961.6999999999998</v>
      </c>
      <c r="BG608" s="18">
        <f t="shared" si="1506"/>
        <v>0</v>
      </c>
      <c r="BH608" s="18">
        <f t="shared" si="1507"/>
        <v>0</v>
      </c>
      <c r="BI608" s="18">
        <f t="shared" si="1556"/>
        <v>0</v>
      </c>
      <c r="BJ608" s="25"/>
      <c r="BK608" s="36"/>
    </row>
    <row r="609" spans="1:92" x14ac:dyDescent="0.3">
      <c r="A609" s="19" t="s">
        <v>1134</v>
      </c>
      <c r="B609" s="50">
        <v>620</v>
      </c>
      <c r="C609" s="51"/>
      <c r="D609" s="51"/>
      <c r="E609" s="14" t="s">
        <v>473</v>
      </c>
      <c r="F609" s="18">
        <f>F610</f>
        <v>387.9</v>
      </c>
      <c r="G609" s="18">
        <f t="shared" si="1556"/>
        <v>0</v>
      </c>
      <c r="H609" s="18">
        <f t="shared" si="1556"/>
        <v>0</v>
      </c>
      <c r="I609" s="18">
        <f t="shared" si="1556"/>
        <v>0</v>
      </c>
      <c r="J609" s="18">
        <f t="shared" si="1556"/>
        <v>0</v>
      </c>
      <c r="K609" s="18">
        <f t="shared" si="1556"/>
        <v>0</v>
      </c>
      <c r="L609" s="18">
        <f t="shared" si="1462"/>
        <v>387.9</v>
      </c>
      <c r="M609" s="18">
        <f t="shared" si="1463"/>
        <v>0</v>
      </c>
      <c r="N609" s="18">
        <f t="shared" si="1464"/>
        <v>0</v>
      </c>
      <c r="O609" s="18">
        <f t="shared" si="1556"/>
        <v>0</v>
      </c>
      <c r="P609" s="18">
        <f t="shared" si="1556"/>
        <v>0</v>
      </c>
      <c r="Q609" s="18">
        <f t="shared" si="1556"/>
        <v>0</v>
      </c>
      <c r="R609" s="18">
        <f t="shared" si="1388"/>
        <v>387.9</v>
      </c>
      <c r="S609" s="18">
        <f t="shared" si="1389"/>
        <v>0</v>
      </c>
      <c r="T609" s="18">
        <f t="shared" si="1390"/>
        <v>0</v>
      </c>
      <c r="U609" s="18">
        <f t="shared" si="1556"/>
        <v>0</v>
      </c>
      <c r="V609" s="18">
        <f t="shared" si="1556"/>
        <v>0</v>
      </c>
      <c r="W609" s="18">
        <f t="shared" si="1556"/>
        <v>0</v>
      </c>
      <c r="X609" s="18">
        <f t="shared" si="1391"/>
        <v>387.9</v>
      </c>
      <c r="Y609" s="18">
        <f t="shared" si="1392"/>
        <v>0</v>
      </c>
      <c r="Z609" s="18">
        <f t="shared" si="1393"/>
        <v>0</v>
      </c>
      <c r="AA609" s="18">
        <f t="shared" si="1556"/>
        <v>0</v>
      </c>
      <c r="AB609" s="18">
        <f t="shared" si="1556"/>
        <v>0</v>
      </c>
      <c r="AC609" s="18">
        <f t="shared" si="1556"/>
        <v>0</v>
      </c>
      <c r="AD609" s="18">
        <f t="shared" si="1394"/>
        <v>387.9</v>
      </c>
      <c r="AE609" s="18">
        <f t="shared" si="1395"/>
        <v>0</v>
      </c>
      <c r="AF609" s="18">
        <f t="shared" si="1396"/>
        <v>0</v>
      </c>
      <c r="AG609" s="18">
        <f t="shared" si="1556"/>
        <v>0</v>
      </c>
      <c r="AH609" s="18">
        <f t="shared" si="1397"/>
        <v>387.9</v>
      </c>
      <c r="AI609" s="18">
        <f t="shared" si="1398"/>
        <v>0</v>
      </c>
      <c r="AJ609" s="18">
        <f t="shared" si="1399"/>
        <v>0</v>
      </c>
      <c r="AK609" s="18">
        <f t="shared" si="1556"/>
        <v>0</v>
      </c>
      <c r="AL609" s="18">
        <f t="shared" si="1556"/>
        <v>0</v>
      </c>
      <c r="AM609" s="18">
        <f t="shared" si="1556"/>
        <v>0</v>
      </c>
      <c r="AN609" s="18">
        <f t="shared" si="1348"/>
        <v>387.9</v>
      </c>
      <c r="AO609" s="18">
        <f t="shared" si="1349"/>
        <v>0</v>
      </c>
      <c r="AP609" s="18">
        <f t="shared" si="1350"/>
        <v>0</v>
      </c>
      <c r="AQ609" s="18">
        <f t="shared" si="1556"/>
        <v>0</v>
      </c>
      <c r="AR609" s="18">
        <f t="shared" si="1352"/>
        <v>387.9</v>
      </c>
      <c r="AS609" s="18">
        <f t="shared" si="1556"/>
        <v>0</v>
      </c>
      <c r="AT609" s="18">
        <f t="shared" si="1556"/>
        <v>0</v>
      </c>
      <c r="AU609" s="18">
        <f t="shared" si="1556"/>
        <v>0</v>
      </c>
      <c r="AV609" s="18">
        <f t="shared" si="1539"/>
        <v>387.9</v>
      </c>
      <c r="AW609" s="18">
        <f t="shared" si="1540"/>
        <v>0</v>
      </c>
      <c r="AX609" s="18">
        <f t="shared" si="1541"/>
        <v>0</v>
      </c>
      <c r="AY609" s="18">
        <f t="shared" si="1556"/>
        <v>0</v>
      </c>
      <c r="AZ609" s="18">
        <f t="shared" si="1556"/>
        <v>0</v>
      </c>
      <c r="BA609" s="18">
        <f t="shared" si="1535"/>
        <v>387.9</v>
      </c>
      <c r="BB609" s="18">
        <f t="shared" si="1536"/>
        <v>0</v>
      </c>
      <c r="BC609" s="18">
        <f t="shared" si="1556"/>
        <v>1573.8</v>
      </c>
      <c r="BD609" s="18">
        <f t="shared" si="1556"/>
        <v>0</v>
      </c>
      <c r="BE609" s="18">
        <f t="shared" si="1556"/>
        <v>0</v>
      </c>
      <c r="BF609" s="18">
        <f t="shared" si="1505"/>
        <v>1961.6999999999998</v>
      </c>
      <c r="BG609" s="18">
        <f t="shared" si="1506"/>
        <v>0</v>
      </c>
      <c r="BH609" s="18">
        <f t="shared" si="1507"/>
        <v>0</v>
      </c>
      <c r="BI609" s="18">
        <f t="shared" si="1556"/>
        <v>0</v>
      </c>
      <c r="BJ609" s="25"/>
      <c r="BK609" s="36"/>
    </row>
    <row r="610" spans="1:92" x14ac:dyDescent="0.3">
      <c r="A610" s="19" t="s">
        <v>1134</v>
      </c>
      <c r="B610" s="50">
        <v>620</v>
      </c>
      <c r="C610" s="51" t="s">
        <v>93</v>
      </c>
      <c r="D610" s="51" t="s">
        <v>5</v>
      </c>
      <c r="E610" s="14" t="s">
        <v>448</v>
      </c>
      <c r="F610" s="18">
        <v>387.9</v>
      </c>
      <c r="G610" s="18">
        <v>0</v>
      </c>
      <c r="H610" s="18">
        <v>0</v>
      </c>
      <c r="I610" s="18"/>
      <c r="J610" s="18"/>
      <c r="K610" s="18"/>
      <c r="L610" s="18">
        <f t="shared" si="1462"/>
        <v>387.9</v>
      </c>
      <c r="M610" s="18">
        <f t="shared" si="1463"/>
        <v>0</v>
      </c>
      <c r="N610" s="18">
        <f t="shared" si="1464"/>
        <v>0</v>
      </c>
      <c r="O610" s="18"/>
      <c r="P610" s="18"/>
      <c r="Q610" s="18"/>
      <c r="R610" s="18">
        <f t="shared" si="1388"/>
        <v>387.9</v>
      </c>
      <c r="S610" s="18">
        <f t="shared" si="1389"/>
        <v>0</v>
      </c>
      <c r="T610" s="18">
        <f t="shared" si="1390"/>
        <v>0</v>
      </c>
      <c r="U610" s="18"/>
      <c r="V610" s="18"/>
      <c r="W610" s="18"/>
      <c r="X610" s="18">
        <f t="shared" si="1391"/>
        <v>387.9</v>
      </c>
      <c r="Y610" s="18">
        <f t="shared" si="1392"/>
        <v>0</v>
      </c>
      <c r="Z610" s="18">
        <f t="shared" si="1393"/>
        <v>0</v>
      </c>
      <c r="AA610" s="18"/>
      <c r="AB610" s="18"/>
      <c r="AC610" s="18"/>
      <c r="AD610" s="18">
        <f t="shared" si="1394"/>
        <v>387.9</v>
      </c>
      <c r="AE610" s="18">
        <f t="shared" si="1395"/>
        <v>0</v>
      </c>
      <c r="AF610" s="18">
        <f t="shared" si="1396"/>
        <v>0</v>
      </c>
      <c r="AG610" s="18"/>
      <c r="AH610" s="18">
        <f t="shared" si="1397"/>
        <v>387.9</v>
      </c>
      <c r="AI610" s="18">
        <f t="shared" si="1398"/>
        <v>0</v>
      </c>
      <c r="AJ610" s="18">
        <f t="shared" si="1399"/>
        <v>0</v>
      </c>
      <c r="AK610" s="18"/>
      <c r="AL610" s="18"/>
      <c r="AM610" s="18"/>
      <c r="AN610" s="18">
        <f t="shared" ref="AN610:AN673" si="1557">AH610+AK610</f>
        <v>387.9</v>
      </c>
      <c r="AO610" s="18">
        <f t="shared" ref="AO610:AO673" si="1558">AI610+AL610</f>
        <v>0</v>
      </c>
      <c r="AP610" s="18">
        <f t="shared" ref="AP610:AP673" si="1559">AJ610+AM610</f>
        <v>0</v>
      </c>
      <c r="AQ610" s="18"/>
      <c r="AR610" s="18">
        <f t="shared" ref="AR610:AR673" si="1560">AN610+AQ610</f>
        <v>387.9</v>
      </c>
      <c r="AS610" s="18"/>
      <c r="AT610" s="18"/>
      <c r="AU610" s="18"/>
      <c r="AV610" s="18">
        <f t="shared" si="1539"/>
        <v>387.9</v>
      </c>
      <c r="AW610" s="18">
        <f t="shared" si="1540"/>
        <v>0</v>
      </c>
      <c r="AX610" s="18">
        <f t="shared" si="1541"/>
        <v>0</v>
      </c>
      <c r="AY610" s="18"/>
      <c r="AZ610" s="18"/>
      <c r="BA610" s="18">
        <f t="shared" si="1535"/>
        <v>387.9</v>
      </c>
      <c r="BB610" s="18">
        <f t="shared" si="1536"/>
        <v>0</v>
      </c>
      <c r="BC610" s="18">
        <v>1573.8</v>
      </c>
      <c r="BD610" s="18"/>
      <c r="BE610" s="18"/>
      <c r="BF610" s="18">
        <f t="shared" si="1505"/>
        <v>1961.6999999999998</v>
      </c>
      <c r="BG610" s="18">
        <f t="shared" si="1506"/>
        <v>0</v>
      </c>
      <c r="BH610" s="18">
        <f t="shared" si="1507"/>
        <v>0</v>
      </c>
      <c r="BI610" s="18"/>
      <c r="BJ610" s="25"/>
      <c r="BK610" s="36"/>
    </row>
    <row r="611" spans="1:92" ht="31.2" x14ac:dyDescent="0.3">
      <c r="A611" s="51" t="s">
        <v>923</v>
      </c>
      <c r="B611" s="50"/>
      <c r="C611" s="51"/>
      <c r="D611" s="51"/>
      <c r="E611" s="14" t="s">
        <v>924</v>
      </c>
      <c r="F611" s="18">
        <f>F612</f>
        <v>7510.1</v>
      </c>
      <c r="G611" s="18">
        <f t="shared" ref="G611:BI611" si="1561">G612</f>
        <v>0</v>
      </c>
      <c r="H611" s="18">
        <f t="shared" si="1561"/>
        <v>0</v>
      </c>
      <c r="I611" s="18">
        <f t="shared" si="1561"/>
        <v>0</v>
      </c>
      <c r="J611" s="18">
        <f t="shared" si="1561"/>
        <v>0</v>
      </c>
      <c r="K611" s="18">
        <f t="shared" si="1561"/>
        <v>0</v>
      </c>
      <c r="L611" s="18">
        <f t="shared" si="1462"/>
        <v>7510.1</v>
      </c>
      <c r="M611" s="18">
        <f t="shared" si="1463"/>
        <v>0</v>
      </c>
      <c r="N611" s="18">
        <f t="shared" si="1464"/>
        <v>0</v>
      </c>
      <c r="O611" s="18">
        <f t="shared" si="1561"/>
        <v>0</v>
      </c>
      <c r="P611" s="18">
        <f t="shared" si="1561"/>
        <v>0</v>
      </c>
      <c r="Q611" s="18">
        <f t="shared" si="1561"/>
        <v>0</v>
      </c>
      <c r="R611" s="18">
        <f t="shared" si="1388"/>
        <v>7510.1</v>
      </c>
      <c r="S611" s="18">
        <f t="shared" si="1389"/>
        <v>0</v>
      </c>
      <c r="T611" s="18">
        <f t="shared" si="1390"/>
        <v>0</v>
      </c>
      <c r="U611" s="18">
        <f t="shared" si="1561"/>
        <v>0</v>
      </c>
      <c r="V611" s="18">
        <f t="shared" si="1561"/>
        <v>0</v>
      </c>
      <c r="W611" s="18">
        <f t="shared" si="1561"/>
        <v>0</v>
      </c>
      <c r="X611" s="18">
        <f t="shared" si="1391"/>
        <v>7510.1</v>
      </c>
      <c r="Y611" s="18">
        <f t="shared" si="1392"/>
        <v>0</v>
      </c>
      <c r="Z611" s="18">
        <f t="shared" si="1393"/>
        <v>0</v>
      </c>
      <c r="AA611" s="18">
        <f t="shared" si="1561"/>
        <v>0</v>
      </c>
      <c r="AB611" s="18">
        <f t="shared" si="1561"/>
        <v>0</v>
      </c>
      <c r="AC611" s="18">
        <f t="shared" si="1561"/>
        <v>0</v>
      </c>
      <c r="AD611" s="18">
        <f t="shared" si="1394"/>
        <v>7510.1</v>
      </c>
      <c r="AE611" s="18">
        <f t="shared" si="1395"/>
        <v>0</v>
      </c>
      <c r="AF611" s="18">
        <f t="shared" si="1396"/>
        <v>0</v>
      </c>
      <c r="AG611" s="18">
        <f t="shared" si="1561"/>
        <v>0</v>
      </c>
      <c r="AH611" s="18">
        <f t="shared" si="1397"/>
        <v>7510.1</v>
      </c>
      <c r="AI611" s="18">
        <f t="shared" si="1398"/>
        <v>0</v>
      </c>
      <c r="AJ611" s="18">
        <f t="shared" si="1399"/>
        <v>0</v>
      </c>
      <c r="AK611" s="18">
        <f t="shared" si="1561"/>
        <v>8237.5</v>
      </c>
      <c r="AL611" s="18">
        <f t="shared" si="1561"/>
        <v>0</v>
      </c>
      <c r="AM611" s="18">
        <f t="shared" si="1561"/>
        <v>4854.7479999999996</v>
      </c>
      <c r="AN611" s="18">
        <f t="shared" si="1557"/>
        <v>15747.6</v>
      </c>
      <c r="AO611" s="18">
        <f t="shared" si="1558"/>
        <v>0</v>
      </c>
      <c r="AP611" s="18">
        <f t="shared" si="1559"/>
        <v>4854.7479999999996</v>
      </c>
      <c r="AQ611" s="18">
        <f t="shared" si="1561"/>
        <v>0</v>
      </c>
      <c r="AR611" s="18">
        <f t="shared" si="1560"/>
        <v>15747.6</v>
      </c>
      <c r="AS611" s="18">
        <f t="shared" si="1561"/>
        <v>0</v>
      </c>
      <c r="AT611" s="18">
        <f t="shared" si="1561"/>
        <v>0</v>
      </c>
      <c r="AU611" s="18">
        <f t="shared" si="1561"/>
        <v>0</v>
      </c>
      <c r="AV611" s="18">
        <f t="shared" si="1539"/>
        <v>15747.6</v>
      </c>
      <c r="AW611" s="18">
        <f t="shared" si="1540"/>
        <v>0</v>
      </c>
      <c r="AX611" s="18">
        <f t="shared" si="1541"/>
        <v>4854.7479999999996</v>
      </c>
      <c r="AY611" s="18">
        <f t="shared" si="1561"/>
        <v>0</v>
      </c>
      <c r="AZ611" s="18">
        <f t="shared" si="1561"/>
        <v>0</v>
      </c>
      <c r="BA611" s="18">
        <f t="shared" si="1535"/>
        <v>15747.6</v>
      </c>
      <c r="BB611" s="18">
        <f t="shared" si="1536"/>
        <v>0</v>
      </c>
      <c r="BC611" s="18">
        <f t="shared" si="1561"/>
        <v>0</v>
      </c>
      <c r="BD611" s="18">
        <f t="shared" si="1561"/>
        <v>0</v>
      </c>
      <c r="BE611" s="18">
        <f t="shared" si="1561"/>
        <v>0</v>
      </c>
      <c r="BF611" s="18">
        <f t="shared" si="1505"/>
        <v>15747.6</v>
      </c>
      <c r="BG611" s="18">
        <f t="shared" si="1506"/>
        <v>0</v>
      </c>
      <c r="BH611" s="18">
        <f t="shared" si="1507"/>
        <v>4854.7479999999996</v>
      </c>
      <c r="BI611" s="18">
        <f t="shared" si="1561"/>
        <v>0</v>
      </c>
      <c r="BJ611" s="25"/>
      <c r="BK611" s="36"/>
    </row>
    <row r="612" spans="1:92" ht="78" x14ac:dyDescent="0.3">
      <c r="A612" s="51" t="s">
        <v>925</v>
      </c>
      <c r="B612" s="50"/>
      <c r="C612" s="51"/>
      <c r="D612" s="51"/>
      <c r="E612" s="14" t="s">
        <v>1530</v>
      </c>
      <c r="F612" s="18">
        <f t="shared" ref="F612:BI612" si="1562">F613</f>
        <v>7510.1</v>
      </c>
      <c r="G612" s="18">
        <f t="shared" si="1562"/>
        <v>0</v>
      </c>
      <c r="H612" s="18">
        <f t="shared" si="1562"/>
        <v>0</v>
      </c>
      <c r="I612" s="18">
        <f t="shared" si="1562"/>
        <v>0</v>
      </c>
      <c r="J612" s="18">
        <f t="shared" si="1562"/>
        <v>0</v>
      </c>
      <c r="K612" s="18">
        <f t="shared" si="1562"/>
        <v>0</v>
      </c>
      <c r="L612" s="18">
        <f t="shared" si="1462"/>
        <v>7510.1</v>
      </c>
      <c r="M612" s="18">
        <f t="shared" si="1463"/>
        <v>0</v>
      </c>
      <c r="N612" s="18">
        <f t="shared" si="1464"/>
        <v>0</v>
      </c>
      <c r="O612" s="18">
        <f t="shared" si="1562"/>
        <v>0</v>
      </c>
      <c r="P612" s="18">
        <f t="shared" si="1562"/>
        <v>0</v>
      </c>
      <c r="Q612" s="18">
        <f t="shared" si="1562"/>
        <v>0</v>
      </c>
      <c r="R612" s="18">
        <f t="shared" si="1388"/>
        <v>7510.1</v>
      </c>
      <c r="S612" s="18">
        <f t="shared" si="1389"/>
        <v>0</v>
      </c>
      <c r="T612" s="18">
        <f t="shared" si="1390"/>
        <v>0</v>
      </c>
      <c r="U612" s="18">
        <f t="shared" si="1562"/>
        <v>0</v>
      </c>
      <c r="V612" s="18">
        <f t="shared" si="1562"/>
        <v>0</v>
      </c>
      <c r="W612" s="18">
        <f t="shared" si="1562"/>
        <v>0</v>
      </c>
      <c r="X612" s="18">
        <f t="shared" si="1391"/>
        <v>7510.1</v>
      </c>
      <c r="Y612" s="18">
        <f t="shared" si="1392"/>
        <v>0</v>
      </c>
      <c r="Z612" s="18">
        <f t="shared" si="1393"/>
        <v>0</v>
      </c>
      <c r="AA612" s="18">
        <f t="shared" si="1562"/>
        <v>0</v>
      </c>
      <c r="AB612" s="18">
        <f t="shared" si="1562"/>
        <v>0</v>
      </c>
      <c r="AC612" s="18">
        <f t="shared" si="1562"/>
        <v>0</v>
      </c>
      <c r="AD612" s="18">
        <f t="shared" si="1394"/>
        <v>7510.1</v>
      </c>
      <c r="AE612" s="18">
        <f t="shared" si="1395"/>
        <v>0</v>
      </c>
      <c r="AF612" s="18">
        <f t="shared" si="1396"/>
        <v>0</v>
      </c>
      <c r="AG612" s="18">
        <f t="shared" si="1562"/>
        <v>0</v>
      </c>
      <c r="AH612" s="18">
        <f t="shared" si="1397"/>
        <v>7510.1</v>
      </c>
      <c r="AI612" s="18">
        <f t="shared" si="1398"/>
        <v>0</v>
      </c>
      <c r="AJ612" s="18">
        <f t="shared" si="1399"/>
        <v>0</v>
      </c>
      <c r="AK612" s="18">
        <f t="shared" si="1562"/>
        <v>8237.5</v>
      </c>
      <c r="AL612" s="18">
        <f t="shared" si="1562"/>
        <v>0</v>
      </c>
      <c r="AM612" s="18">
        <f t="shared" si="1562"/>
        <v>4854.7479999999996</v>
      </c>
      <c r="AN612" s="18">
        <f t="shared" si="1557"/>
        <v>15747.6</v>
      </c>
      <c r="AO612" s="18">
        <f t="shared" si="1558"/>
        <v>0</v>
      </c>
      <c r="AP612" s="18">
        <f t="shared" si="1559"/>
        <v>4854.7479999999996</v>
      </c>
      <c r="AQ612" s="18">
        <f t="shared" si="1562"/>
        <v>0</v>
      </c>
      <c r="AR612" s="18">
        <f t="shared" si="1560"/>
        <v>15747.6</v>
      </c>
      <c r="AS612" s="18">
        <f t="shared" si="1562"/>
        <v>0</v>
      </c>
      <c r="AT612" s="18">
        <f t="shared" si="1562"/>
        <v>0</v>
      </c>
      <c r="AU612" s="18">
        <f t="shared" si="1562"/>
        <v>0</v>
      </c>
      <c r="AV612" s="18">
        <f t="shared" si="1539"/>
        <v>15747.6</v>
      </c>
      <c r="AW612" s="18">
        <f t="shared" si="1540"/>
        <v>0</v>
      </c>
      <c r="AX612" s="18">
        <f t="shared" si="1541"/>
        <v>4854.7479999999996</v>
      </c>
      <c r="AY612" s="18">
        <f t="shared" si="1562"/>
        <v>0</v>
      </c>
      <c r="AZ612" s="18">
        <f t="shared" si="1562"/>
        <v>0</v>
      </c>
      <c r="BA612" s="18">
        <f t="shared" si="1535"/>
        <v>15747.6</v>
      </c>
      <c r="BB612" s="18">
        <f t="shared" si="1536"/>
        <v>0</v>
      </c>
      <c r="BC612" s="18">
        <f t="shared" si="1562"/>
        <v>0</v>
      </c>
      <c r="BD612" s="18">
        <f t="shared" si="1562"/>
        <v>0</v>
      </c>
      <c r="BE612" s="18">
        <f t="shared" si="1562"/>
        <v>0</v>
      </c>
      <c r="BF612" s="18">
        <f t="shared" si="1505"/>
        <v>15747.6</v>
      </c>
      <c r="BG612" s="18">
        <f t="shared" si="1506"/>
        <v>0</v>
      </c>
      <c r="BH612" s="18">
        <f t="shared" si="1507"/>
        <v>4854.7479999999996</v>
      </c>
      <c r="BI612" s="18">
        <f t="shared" si="1562"/>
        <v>0</v>
      </c>
      <c r="BJ612" s="25"/>
      <c r="BK612" s="36"/>
    </row>
    <row r="613" spans="1:92" ht="46.8" x14ac:dyDescent="0.3">
      <c r="A613" s="51" t="s">
        <v>925</v>
      </c>
      <c r="B613" s="50">
        <v>600</v>
      </c>
      <c r="C613" s="51"/>
      <c r="D613" s="51"/>
      <c r="E613" s="14" t="s">
        <v>458</v>
      </c>
      <c r="F613" s="18">
        <f t="shared" ref="F613" si="1563">F614+F616</f>
        <v>7510.1</v>
      </c>
      <c r="G613" s="18">
        <f t="shared" ref="G613:BI613" si="1564">G614+G616</f>
        <v>0</v>
      </c>
      <c r="H613" s="18">
        <f t="shared" si="1564"/>
        <v>0</v>
      </c>
      <c r="I613" s="18">
        <f t="shared" ref="I613:K613" si="1565">I614+I616</f>
        <v>0</v>
      </c>
      <c r="J613" s="18">
        <f t="shared" si="1565"/>
        <v>0</v>
      </c>
      <c r="K613" s="18">
        <f t="shared" si="1565"/>
        <v>0</v>
      </c>
      <c r="L613" s="18">
        <f t="shared" si="1462"/>
        <v>7510.1</v>
      </c>
      <c r="M613" s="18">
        <f t="shared" si="1463"/>
        <v>0</v>
      </c>
      <c r="N613" s="18">
        <f t="shared" si="1464"/>
        <v>0</v>
      </c>
      <c r="O613" s="18">
        <f t="shared" ref="O613:Q613" si="1566">O614+O616</f>
        <v>0</v>
      </c>
      <c r="P613" s="18">
        <f t="shared" si="1566"/>
        <v>0</v>
      </c>
      <c r="Q613" s="18">
        <f t="shared" si="1566"/>
        <v>0</v>
      </c>
      <c r="R613" s="18">
        <f t="shared" si="1388"/>
        <v>7510.1</v>
      </c>
      <c r="S613" s="18">
        <f t="shared" si="1389"/>
        <v>0</v>
      </c>
      <c r="T613" s="18">
        <f t="shared" si="1390"/>
        <v>0</v>
      </c>
      <c r="U613" s="18">
        <f t="shared" ref="U613:W613" si="1567">U614+U616</f>
        <v>0</v>
      </c>
      <c r="V613" s="18">
        <f t="shared" si="1567"/>
        <v>0</v>
      </c>
      <c r="W613" s="18">
        <f t="shared" si="1567"/>
        <v>0</v>
      </c>
      <c r="X613" s="18">
        <f t="shared" si="1391"/>
        <v>7510.1</v>
      </c>
      <c r="Y613" s="18">
        <f t="shared" si="1392"/>
        <v>0</v>
      </c>
      <c r="Z613" s="18">
        <f t="shared" si="1393"/>
        <v>0</v>
      </c>
      <c r="AA613" s="18">
        <f t="shared" ref="AA613:AB613" si="1568">AA614+AA616</f>
        <v>0</v>
      </c>
      <c r="AB613" s="18">
        <f t="shared" si="1568"/>
        <v>0</v>
      </c>
      <c r="AC613" s="18">
        <f t="shared" ref="AC613" si="1569">AC614+AC616</f>
        <v>0</v>
      </c>
      <c r="AD613" s="18">
        <f t="shared" si="1394"/>
        <v>7510.1</v>
      </c>
      <c r="AE613" s="18">
        <f t="shared" si="1395"/>
        <v>0</v>
      </c>
      <c r="AF613" s="18">
        <f t="shared" si="1396"/>
        <v>0</v>
      </c>
      <c r="AG613" s="18">
        <f t="shared" ref="AG613" si="1570">AG614+AG616</f>
        <v>0</v>
      </c>
      <c r="AH613" s="18">
        <f t="shared" si="1397"/>
        <v>7510.1</v>
      </c>
      <c r="AI613" s="18">
        <f t="shared" si="1398"/>
        <v>0</v>
      </c>
      <c r="AJ613" s="18">
        <f t="shared" si="1399"/>
        <v>0</v>
      </c>
      <c r="AK613" s="18">
        <f t="shared" ref="AK613:AM613" si="1571">AK614+AK616</f>
        <v>8237.5</v>
      </c>
      <c r="AL613" s="18">
        <f t="shared" si="1571"/>
        <v>0</v>
      </c>
      <c r="AM613" s="18">
        <f t="shared" si="1571"/>
        <v>4854.7479999999996</v>
      </c>
      <c r="AN613" s="18">
        <f t="shared" si="1557"/>
        <v>15747.6</v>
      </c>
      <c r="AO613" s="18">
        <f t="shared" si="1558"/>
        <v>0</v>
      </c>
      <c r="AP613" s="18">
        <f t="shared" si="1559"/>
        <v>4854.7479999999996</v>
      </c>
      <c r="AQ613" s="18">
        <f t="shared" ref="AQ613" si="1572">AQ614+AQ616</f>
        <v>0</v>
      </c>
      <c r="AR613" s="18">
        <f t="shared" si="1560"/>
        <v>15747.6</v>
      </c>
      <c r="AS613" s="18">
        <f t="shared" ref="AS613:AU613" si="1573">AS614+AS616</f>
        <v>0</v>
      </c>
      <c r="AT613" s="18">
        <f t="shared" si="1573"/>
        <v>0</v>
      </c>
      <c r="AU613" s="18">
        <f t="shared" si="1573"/>
        <v>0</v>
      </c>
      <c r="AV613" s="18">
        <f t="shared" si="1539"/>
        <v>15747.6</v>
      </c>
      <c r="AW613" s="18">
        <f t="shared" si="1540"/>
        <v>0</v>
      </c>
      <c r="AX613" s="18">
        <f t="shared" si="1541"/>
        <v>4854.7479999999996</v>
      </c>
      <c r="AY613" s="18">
        <f t="shared" ref="AY613:AZ613" si="1574">AY614+AY616</f>
        <v>0</v>
      </c>
      <c r="AZ613" s="18">
        <f t="shared" si="1574"/>
        <v>0</v>
      </c>
      <c r="BA613" s="18">
        <f t="shared" si="1535"/>
        <v>15747.6</v>
      </c>
      <c r="BB613" s="18">
        <f t="shared" si="1536"/>
        <v>0</v>
      </c>
      <c r="BC613" s="18">
        <f t="shared" ref="BC613:BE613" si="1575">BC614+BC616</f>
        <v>0</v>
      </c>
      <c r="BD613" s="18">
        <f t="shared" si="1575"/>
        <v>0</v>
      </c>
      <c r="BE613" s="18">
        <f t="shared" si="1575"/>
        <v>0</v>
      </c>
      <c r="BF613" s="18">
        <f t="shared" si="1505"/>
        <v>15747.6</v>
      </c>
      <c r="BG613" s="18">
        <f t="shared" si="1506"/>
        <v>0</v>
      </c>
      <c r="BH613" s="18">
        <f t="shared" si="1507"/>
        <v>4854.7479999999996</v>
      </c>
      <c r="BI613" s="18">
        <f t="shared" si="1564"/>
        <v>0</v>
      </c>
      <c r="BJ613" s="25"/>
      <c r="BK613" s="36"/>
    </row>
    <row r="614" spans="1:92" x14ac:dyDescent="0.3">
      <c r="A614" s="51" t="s">
        <v>925</v>
      </c>
      <c r="B614" s="50">
        <v>610</v>
      </c>
      <c r="C614" s="51"/>
      <c r="D614" s="51"/>
      <c r="E614" s="14" t="s">
        <v>472</v>
      </c>
      <c r="F614" s="18">
        <f t="shared" ref="F614:BI614" si="1576">F615</f>
        <v>2865.7000000000003</v>
      </c>
      <c r="G614" s="18">
        <f t="shared" si="1576"/>
        <v>0</v>
      </c>
      <c r="H614" s="18">
        <f t="shared" si="1576"/>
        <v>0</v>
      </c>
      <c r="I614" s="18">
        <f t="shared" si="1576"/>
        <v>0</v>
      </c>
      <c r="J614" s="18">
        <f t="shared" si="1576"/>
        <v>0</v>
      </c>
      <c r="K614" s="18">
        <f t="shared" si="1576"/>
        <v>0</v>
      </c>
      <c r="L614" s="18">
        <f t="shared" si="1462"/>
        <v>2865.7000000000003</v>
      </c>
      <c r="M614" s="18">
        <f t="shared" si="1463"/>
        <v>0</v>
      </c>
      <c r="N614" s="18">
        <f t="shared" si="1464"/>
        <v>0</v>
      </c>
      <c r="O614" s="18">
        <f t="shared" si="1576"/>
        <v>0</v>
      </c>
      <c r="P614" s="18">
        <f t="shared" si="1576"/>
        <v>0</v>
      </c>
      <c r="Q614" s="18">
        <f t="shared" si="1576"/>
        <v>0</v>
      </c>
      <c r="R614" s="18">
        <f t="shared" si="1388"/>
        <v>2865.7000000000003</v>
      </c>
      <c r="S614" s="18">
        <f t="shared" si="1389"/>
        <v>0</v>
      </c>
      <c r="T614" s="18">
        <f t="shared" si="1390"/>
        <v>0</v>
      </c>
      <c r="U614" s="18">
        <f t="shared" si="1576"/>
        <v>0</v>
      </c>
      <c r="V614" s="18">
        <f t="shared" si="1576"/>
        <v>0</v>
      </c>
      <c r="W614" s="18">
        <f t="shared" si="1576"/>
        <v>0</v>
      </c>
      <c r="X614" s="18">
        <f t="shared" si="1391"/>
        <v>2865.7000000000003</v>
      </c>
      <c r="Y614" s="18">
        <f t="shared" si="1392"/>
        <v>0</v>
      </c>
      <c r="Z614" s="18">
        <f t="shared" si="1393"/>
        <v>0</v>
      </c>
      <c r="AA614" s="18">
        <f t="shared" si="1576"/>
        <v>0</v>
      </c>
      <c r="AB614" s="18">
        <f t="shared" si="1576"/>
        <v>0</v>
      </c>
      <c r="AC614" s="18">
        <f t="shared" si="1576"/>
        <v>0</v>
      </c>
      <c r="AD614" s="18">
        <f t="shared" si="1394"/>
        <v>2865.7000000000003</v>
      </c>
      <c r="AE614" s="18">
        <f t="shared" si="1395"/>
        <v>0</v>
      </c>
      <c r="AF614" s="18">
        <f t="shared" si="1396"/>
        <v>0</v>
      </c>
      <c r="AG614" s="18">
        <f t="shared" si="1576"/>
        <v>0</v>
      </c>
      <c r="AH614" s="18">
        <f t="shared" si="1397"/>
        <v>2865.7000000000003</v>
      </c>
      <c r="AI614" s="18">
        <f t="shared" si="1398"/>
        <v>0</v>
      </c>
      <c r="AJ614" s="18">
        <f t="shared" si="1399"/>
        <v>0</v>
      </c>
      <c r="AK614" s="18">
        <f t="shared" si="1576"/>
        <v>3143.2520000000004</v>
      </c>
      <c r="AL614" s="18">
        <f t="shared" si="1576"/>
        <v>0</v>
      </c>
      <c r="AM614" s="18">
        <f t="shared" si="1576"/>
        <v>0</v>
      </c>
      <c r="AN614" s="18">
        <f t="shared" si="1557"/>
        <v>6008.9520000000011</v>
      </c>
      <c r="AO614" s="18">
        <f t="shared" si="1558"/>
        <v>0</v>
      </c>
      <c r="AP614" s="18">
        <f t="shared" si="1559"/>
        <v>0</v>
      </c>
      <c r="AQ614" s="18">
        <f t="shared" si="1576"/>
        <v>0</v>
      </c>
      <c r="AR614" s="18">
        <f t="shared" si="1560"/>
        <v>6008.9520000000011</v>
      </c>
      <c r="AS614" s="18">
        <f t="shared" si="1576"/>
        <v>0</v>
      </c>
      <c r="AT614" s="18">
        <f t="shared" si="1576"/>
        <v>0</v>
      </c>
      <c r="AU614" s="18">
        <f t="shared" si="1576"/>
        <v>0</v>
      </c>
      <c r="AV614" s="18">
        <f t="shared" si="1539"/>
        <v>6008.9520000000011</v>
      </c>
      <c r="AW614" s="18">
        <f t="shared" si="1540"/>
        <v>0</v>
      </c>
      <c r="AX614" s="18">
        <f t="shared" si="1541"/>
        <v>0</v>
      </c>
      <c r="AY614" s="18">
        <f t="shared" si="1576"/>
        <v>0</v>
      </c>
      <c r="AZ614" s="18">
        <f t="shared" si="1576"/>
        <v>0</v>
      </c>
      <c r="BA614" s="18">
        <f t="shared" si="1535"/>
        <v>6008.9520000000011</v>
      </c>
      <c r="BB614" s="18">
        <f t="shared" si="1536"/>
        <v>0</v>
      </c>
      <c r="BC614" s="18">
        <f t="shared" si="1576"/>
        <v>0</v>
      </c>
      <c r="BD614" s="18">
        <f t="shared" si="1576"/>
        <v>0</v>
      </c>
      <c r="BE614" s="18">
        <f t="shared" si="1576"/>
        <v>0</v>
      </c>
      <c r="BF614" s="18">
        <f t="shared" si="1505"/>
        <v>6008.9520000000011</v>
      </c>
      <c r="BG614" s="18">
        <f t="shared" si="1506"/>
        <v>0</v>
      </c>
      <c r="BH614" s="18">
        <f t="shared" si="1507"/>
        <v>0</v>
      </c>
      <c r="BI614" s="18">
        <f t="shared" si="1576"/>
        <v>0</v>
      </c>
      <c r="BJ614" s="25"/>
      <c r="BK614" s="36"/>
    </row>
    <row r="615" spans="1:92" x14ac:dyDescent="0.3">
      <c r="A615" s="51" t="s">
        <v>925</v>
      </c>
      <c r="B615" s="50">
        <v>610</v>
      </c>
      <c r="C615" s="51" t="s">
        <v>93</v>
      </c>
      <c r="D615" s="51" t="s">
        <v>5</v>
      </c>
      <c r="E615" s="14" t="s">
        <v>448</v>
      </c>
      <c r="F615" s="18">
        <v>2865.7000000000003</v>
      </c>
      <c r="G615" s="18">
        <v>0</v>
      </c>
      <c r="H615" s="18">
        <v>0</v>
      </c>
      <c r="I615" s="18"/>
      <c r="J615" s="18"/>
      <c r="K615" s="18"/>
      <c r="L615" s="18">
        <f t="shared" si="1462"/>
        <v>2865.7000000000003</v>
      </c>
      <c r="M615" s="18">
        <f t="shared" si="1463"/>
        <v>0</v>
      </c>
      <c r="N615" s="18">
        <f t="shared" si="1464"/>
        <v>0</v>
      </c>
      <c r="O615" s="18"/>
      <c r="P615" s="18"/>
      <c r="Q615" s="18"/>
      <c r="R615" s="18">
        <f t="shared" si="1388"/>
        <v>2865.7000000000003</v>
      </c>
      <c r="S615" s="18">
        <f t="shared" si="1389"/>
        <v>0</v>
      </c>
      <c r="T615" s="18">
        <f t="shared" si="1390"/>
        <v>0</v>
      </c>
      <c r="U615" s="18"/>
      <c r="V615" s="18"/>
      <c r="W615" s="18"/>
      <c r="X615" s="18">
        <f t="shared" si="1391"/>
        <v>2865.7000000000003</v>
      </c>
      <c r="Y615" s="18">
        <f t="shared" si="1392"/>
        <v>0</v>
      </c>
      <c r="Z615" s="18">
        <f t="shared" si="1393"/>
        <v>0</v>
      </c>
      <c r="AA615" s="18"/>
      <c r="AB615" s="18"/>
      <c r="AC615" s="18"/>
      <c r="AD615" s="18">
        <f t="shared" si="1394"/>
        <v>2865.7000000000003</v>
      </c>
      <c r="AE615" s="18">
        <f t="shared" si="1395"/>
        <v>0</v>
      </c>
      <c r="AF615" s="18">
        <f t="shared" si="1396"/>
        <v>0</v>
      </c>
      <c r="AG615" s="18"/>
      <c r="AH615" s="18">
        <f t="shared" si="1397"/>
        <v>2865.7000000000003</v>
      </c>
      <c r="AI615" s="18">
        <f t="shared" si="1398"/>
        <v>0</v>
      </c>
      <c r="AJ615" s="18">
        <f t="shared" si="1399"/>
        <v>0</v>
      </c>
      <c r="AK615" s="18">
        <f>785.838+2357.414</f>
        <v>3143.2520000000004</v>
      </c>
      <c r="AL615" s="18"/>
      <c r="AM615" s="18"/>
      <c r="AN615" s="18">
        <f t="shared" si="1557"/>
        <v>6008.9520000000011</v>
      </c>
      <c r="AO615" s="18">
        <f t="shared" si="1558"/>
        <v>0</v>
      </c>
      <c r="AP615" s="18">
        <f t="shared" si="1559"/>
        <v>0</v>
      </c>
      <c r="AQ615" s="18"/>
      <c r="AR615" s="18">
        <f t="shared" si="1560"/>
        <v>6008.9520000000011</v>
      </c>
      <c r="AS615" s="18"/>
      <c r="AT615" s="18"/>
      <c r="AU615" s="18"/>
      <c r="AV615" s="18">
        <f t="shared" si="1539"/>
        <v>6008.9520000000011</v>
      </c>
      <c r="AW615" s="18">
        <f t="shared" si="1540"/>
        <v>0</v>
      </c>
      <c r="AX615" s="18">
        <f t="shared" si="1541"/>
        <v>0</v>
      </c>
      <c r="AY615" s="18"/>
      <c r="AZ615" s="18"/>
      <c r="BA615" s="18">
        <f t="shared" si="1535"/>
        <v>6008.9520000000011</v>
      </c>
      <c r="BB615" s="18">
        <f t="shared" si="1536"/>
        <v>0</v>
      </c>
      <c r="BC615" s="18"/>
      <c r="BD615" s="18"/>
      <c r="BE615" s="18"/>
      <c r="BF615" s="18">
        <f t="shared" si="1505"/>
        <v>6008.9520000000011</v>
      </c>
      <c r="BG615" s="18">
        <f t="shared" si="1506"/>
        <v>0</v>
      </c>
      <c r="BH615" s="18">
        <f t="shared" si="1507"/>
        <v>0</v>
      </c>
      <c r="BI615" s="18"/>
      <c r="BJ615" s="25"/>
      <c r="BK615" s="36"/>
    </row>
    <row r="616" spans="1:92" x14ac:dyDescent="0.3">
      <c r="A616" s="51" t="s">
        <v>925</v>
      </c>
      <c r="B616" s="50">
        <v>620</v>
      </c>
      <c r="C616" s="51"/>
      <c r="D616" s="51"/>
      <c r="E616" s="14" t="s">
        <v>473</v>
      </c>
      <c r="F616" s="18">
        <f t="shared" ref="F616:BI616" si="1577">F617</f>
        <v>4644.3999999999996</v>
      </c>
      <c r="G616" s="18">
        <f t="shared" si="1577"/>
        <v>0</v>
      </c>
      <c r="H616" s="18">
        <f t="shared" si="1577"/>
        <v>0</v>
      </c>
      <c r="I616" s="18">
        <f t="shared" si="1577"/>
        <v>0</v>
      </c>
      <c r="J616" s="18">
        <f t="shared" si="1577"/>
        <v>0</v>
      </c>
      <c r="K616" s="18">
        <f t="shared" si="1577"/>
        <v>0</v>
      </c>
      <c r="L616" s="18">
        <f t="shared" si="1462"/>
        <v>4644.3999999999996</v>
      </c>
      <c r="M616" s="18">
        <f t="shared" si="1463"/>
        <v>0</v>
      </c>
      <c r="N616" s="18">
        <f t="shared" si="1464"/>
        <v>0</v>
      </c>
      <c r="O616" s="18">
        <f t="shared" si="1577"/>
        <v>0</v>
      </c>
      <c r="P616" s="18">
        <f t="shared" si="1577"/>
        <v>0</v>
      </c>
      <c r="Q616" s="18">
        <f t="shared" si="1577"/>
        <v>0</v>
      </c>
      <c r="R616" s="18">
        <f t="shared" si="1388"/>
        <v>4644.3999999999996</v>
      </c>
      <c r="S616" s="18">
        <f t="shared" si="1389"/>
        <v>0</v>
      </c>
      <c r="T616" s="18">
        <f t="shared" si="1390"/>
        <v>0</v>
      </c>
      <c r="U616" s="18">
        <f t="shared" si="1577"/>
        <v>0</v>
      </c>
      <c r="V616" s="18">
        <f t="shared" si="1577"/>
        <v>0</v>
      </c>
      <c r="W616" s="18">
        <f t="shared" si="1577"/>
        <v>0</v>
      </c>
      <c r="X616" s="18">
        <f t="shared" si="1391"/>
        <v>4644.3999999999996</v>
      </c>
      <c r="Y616" s="18">
        <f t="shared" si="1392"/>
        <v>0</v>
      </c>
      <c r="Z616" s="18">
        <f t="shared" si="1393"/>
        <v>0</v>
      </c>
      <c r="AA616" s="18">
        <f t="shared" si="1577"/>
        <v>0</v>
      </c>
      <c r="AB616" s="18">
        <f t="shared" si="1577"/>
        <v>0</v>
      </c>
      <c r="AC616" s="18">
        <f t="shared" si="1577"/>
        <v>0</v>
      </c>
      <c r="AD616" s="18">
        <f t="shared" si="1394"/>
        <v>4644.3999999999996</v>
      </c>
      <c r="AE616" s="18">
        <f t="shared" si="1395"/>
        <v>0</v>
      </c>
      <c r="AF616" s="18">
        <f t="shared" si="1396"/>
        <v>0</v>
      </c>
      <c r="AG616" s="18">
        <f t="shared" si="1577"/>
        <v>0</v>
      </c>
      <c r="AH616" s="18">
        <f t="shared" si="1397"/>
        <v>4644.3999999999996</v>
      </c>
      <c r="AI616" s="18">
        <f t="shared" si="1398"/>
        <v>0</v>
      </c>
      <c r="AJ616" s="18">
        <f t="shared" si="1399"/>
        <v>0</v>
      </c>
      <c r="AK616" s="18">
        <f t="shared" si="1577"/>
        <v>5094.2479999999996</v>
      </c>
      <c r="AL616" s="18">
        <f t="shared" si="1577"/>
        <v>0</v>
      </c>
      <c r="AM616" s="18">
        <f t="shared" si="1577"/>
        <v>4854.7479999999996</v>
      </c>
      <c r="AN616" s="18">
        <f t="shared" si="1557"/>
        <v>9738.6479999999992</v>
      </c>
      <c r="AO616" s="18">
        <f t="shared" si="1558"/>
        <v>0</v>
      </c>
      <c r="AP616" s="18">
        <f t="shared" si="1559"/>
        <v>4854.7479999999996</v>
      </c>
      <c r="AQ616" s="18">
        <f t="shared" si="1577"/>
        <v>0</v>
      </c>
      <c r="AR616" s="18">
        <f t="shared" si="1560"/>
        <v>9738.6479999999992</v>
      </c>
      <c r="AS616" s="18">
        <f t="shared" si="1577"/>
        <v>0</v>
      </c>
      <c r="AT616" s="18">
        <f t="shared" si="1577"/>
        <v>0</v>
      </c>
      <c r="AU616" s="18">
        <f t="shared" si="1577"/>
        <v>0</v>
      </c>
      <c r="AV616" s="18">
        <f t="shared" si="1539"/>
        <v>9738.6479999999992</v>
      </c>
      <c r="AW616" s="18">
        <f t="shared" si="1540"/>
        <v>0</v>
      </c>
      <c r="AX616" s="18">
        <f t="shared" si="1541"/>
        <v>4854.7479999999996</v>
      </c>
      <c r="AY616" s="18">
        <f t="shared" si="1577"/>
        <v>0</v>
      </c>
      <c r="AZ616" s="18">
        <f t="shared" si="1577"/>
        <v>0</v>
      </c>
      <c r="BA616" s="18">
        <f t="shared" si="1535"/>
        <v>9738.6479999999992</v>
      </c>
      <c r="BB616" s="18">
        <f t="shared" si="1536"/>
        <v>0</v>
      </c>
      <c r="BC616" s="18">
        <f t="shared" si="1577"/>
        <v>0</v>
      </c>
      <c r="BD616" s="18">
        <f t="shared" si="1577"/>
        <v>0</v>
      </c>
      <c r="BE616" s="18">
        <f t="shared" si="1577"/>
        <v>0</v>
      </c>
      <c r="BF616" s="18">
        <f t="shared" si="1505"/>
        <v>9738.6479999999992</v>
      </c>
      <c r="BG616" s="18">
        <f t="shared" si="1506"/>
        <v>0</v>
      </c>
      <c r="BH616" s="18">
        <f t="shared" si="1507"/>
        <v>4854.7479999999996</v>
      </c>
      <c r="BI616" s="18">
        <f t="shared" si="1577"/>
        <v>0</v>
      </c>
      <c r="BJ616" s="25"/>
      <c r="BK616" s="36"/>
    </row>
    <row r="617" spans="1:92" x14ac:dyDescent="0.3">
      <c r="A617" s="51" t="s">
        <v>925</v>
      </c>
      <c r="B617" s="50">
        <v>620</v>
      </c>
      <c r="C617" s="51" t="s">
        <v>93</v>
      </c>
      <c r="D617" s="51" t="s">
        <v>5</v>
      </c>
      <c r="E617" s="14" t="s">
        <v>448</v>
      </c>
      <c r="F617" s="18">
        <v>4644.3999999999996</v>
      </c>
      <c r="G617" s="18">
        <v>0</v>
      </c>
      <c r="H617" s="18">
        <v>0</v>
      </c>
      <c r="I617" s="18"/>
      <c r="J617" s="18"/>
      <c r="K617" s="18"/>
      <c r="L617" s="18">
        <f t="shared" si="1462"/>
        <v>4644.3999999999996</v>
      </c>
      <c r="M617" s="18">
        <f t="shared" si="1463"/>
        <v>0</v>
      </c>
      <c r="N617" s="18">
        <f t="shared" si="1464"/>
        <v>0</v>
      </c>
      <c r="O617" s="18"/>
      <c r="P617" s="18"/>
      <c r="Q617" s="18"/>
      <c r="R617" s="18">
        <f t="shared" si="1388"/>
        <v>4644.3999999999996</v>
      </c>
      <c r="S617" s="18">
        <f t="shared" si="1389"/>
        <v>0</v>
      </c>
      <c r="T617" s="18">
        <f t="shared" si="1390"/>
        <v>0</v>
      </c>
      <c r="U617" s="18"/>
      <c r="V617" s="18"/>
      <c r="W617" s="18"/>
      <c r="X617" s="18">
        <f t="shared" si="1391"/>
        <v>4644.3999999999996</v>
      </c>
      <c r="Y617" s="18">
        <f t="shared" si="1392"/>
        <v>0</v>
      </c>
      <c r="Z617" s="18">
        <f t="shared" si="1393"/>
        <v>0</v>
      </c>
      <c r="AA617" s="18"/>
      <c r="AB617" s="18"/>
      <c r="AC617" s="18"/>
      <c r="AD617" s="18">
        <f t="shared" si="1394"/>
        <v>4644.3999999999996</v>
      </c>
      <c r="AE617" s="18">
        <f t="shared" si="1395"/>
        <v>0</v>
      </c>
      <c r="AF617" s="18">
        <f t="shared" si="1396"/>
        <v>0</v>
      </c>
      <c r="AG617" s="18"/>
      <c r="AH617" s="18">
        <f t="shared" si="1397"/>
        <v>4644.3999999999996</v>
      </c>
      <c r="AI617" s="18">
        <f t="shared" si="1398"/>
        <v>0</v>
      </c>
      <c r="AJ617" s="18">
        <f t="shared" si="1399"/>
        <v>0</v>
      </c>
      <c r="AK617" s="18">
        <f>1273.562+3820.686</f>
        <v>5094.2479999999996</v>
      </c>
      <c r="AL617" s="18"/>
      <c r="AM617" s="18">
        <f>1213.687+3641.061</f>
        <v>4854.7479999999996</v>
      </c>
      <c r="AN617" s="18">
        <f t="shared" si="1557"/>
        <v>9738.6479999999992</v>
      </c>
      <c r="AO617" s="18">
        <f t="shared" si="1558"/>
        <v>0</v>
      </c>
      <c r="AP617" s="18">
        <f t="shared" si="1559"/>
        <v>4854.7479999999996</v>
      </c>
      <c r="AQ617" s="18"/>
      <c r="AR617" s="18">
        <f t="shared" si="1560"/>
        <v>9738.6479999999992</v>
      </c>
      <c r="AS617" s="18"/>
      <c r="AT617" s="18"/>
      <c r="AU617" s="18"/>
      <c r="AV617" s="18">
        <f t="shared" si="1539"/>
        <v>9738.6479999999992</v>
      </c>
      <c r="AW617" s="18">
        <f t="shared" si="1540"/>
        <v>0</v>
      </c>
      <c r="AX617" s="18">
        <f t="shared" si="1541"/>
        <v>4854.7479999999996</v>
      </c>
      <c r="AY617" s="18"/>
      <c r="AZ617" s="18"/>
      <c r="BA617" s="18">
        <f t="shared" si="1535"/>
        <v>9738.6479999999992</v>
      </c>
      <c r="BB617" s="18">
        <f t="shared" si="1536"/>
        <v>0</v>
      </c>
      <c r="BC617" s="18"/>
      <c r="BD617" s="18"/>
      <c r="BE617" s="18"/>
      <c r="BF617" s="18">
        <f t="shared" si="1505"/>
        <v>9738.6479999999992</v>
      </c>
      <c r="BG617" s="18">
        <f t="shared" si="1506"/>
        <v>0</v>
      </c>
      <c r="BH617" s="18">
        <f t="shared" si="1507"/>
        <v>4854.7479999999996</v>
      </c>
      <c r="BI617" s="18"/>
      <c r="BJ617" s="25"/>
      <c r="BK617" s="36"/>
    </row>
    <row r="618" spans="1:92" s="11" customFormat="1" ht="31.2" x14ac:dyDescent="0.3">
      <c r="A618" s="10" t="s">
        <v>110</v>
      </c>
      <c r="B618" s="16"/>
      <c r="C618" s="10"/>
      <c r="D618" s="10"/>
      <c r="E618" s="15" t="s">
        <v>748</v>
      </c>
      <c r="F618" s="17">
        <f t="shared" ref="F618" si="1578">F619+F624</f>
        <v>117551.4</v>
      </c>
      <c r="G618" s="17">
        <f t="shared" ref="G618:BI618" si="1579">G619+G624</f>
        <v>117551.4</v>
      </c>
      <c r="H618" s="17">
        <f t="shared" si="1579"/>
        <v>117551.4</v>
      </c>
      <c r="I618" s="17">
        <f t="shared" ref="I618:K618" si="1580">I619+I624</f>
        <v>0</v>
      </c>
      <c r="J618" s="17">
        <f t="shared" si="1580"/>
        <v>0</v>
      </c>
      <c r="K618" s="17">
        <f t="shared" si="1580"/>
        <v>0</v>
      </c>
      <c r="L618" s="17">
        <f t="shared" si="1462"/>
        <v>117551.4</v>
      </c>
      <c r="M618" s="17">
        <f t="shared" si="1463"/>
        <v>117551.4</v>
      </c>
      <c r="N618" s="17">
        <f t="shared" si="1464"/>
        <v>117551.4</v>
      </c>
      <c r="O618" s="17">
        <f t="shared" ref="O618:Q618" si="1581">O619+O624</f>
        <v>-25.917999999999999</v>
      </c>
      <c r="P618" s="17">
        <f t="shared" si="1581"/>
        <v>0</v>
      </c>
      <c r="Q618" s="17">
        <f t="shared" si="1581"/>
        <v>0</v>
      </c>
      <c r="R618" s="17">
        <f t="shared" si="1388"/>
        <v>117525.48199999999</v>
      </c>
      <c r="S618" s="17">
        <f t="shared" si="1389"/>
        <v>117551.4</v>
      </c>
      <c r="T618" s="17">
        <f t="shared" si="1390"/>
        <v>117551.4</v>
      </c>
      <c r="U618" s="17">
        <f t="shared" ref="U618:W618" si="1582">U619+U624</f>
        <v>0</v>
      </c>
      <c r="V618" s="17">
        <f t="shared" si="1582"/>
        <v>0</v>
      </c>
      <c r="W618" s="17">
        <f t="shared" si="1582"/>
        <v>0</v>
      </c>
      <c r="X618" s="17">
        <f t="shared" si="1391"/>
        <v>117525.48199999999</v>
      </c>
      <c r="Y618" s="17">
        <f t="shared" si="1392"/>
        <v>117551.4</v>
      </c>
      <c r="Z618" s="17">
        <f t="shared" si="1393"/>
        <v>117551.4</v>
      </c>
      <c r="AA618" s="17">
        <f t="shared" ref="AA618:AB618" si="1583">AA619+AA624</f>
        <v>0</v>
      </c>
      <c r="AB618" s="17">
        <f t="shared" si="1583"/>
        <v>0</v>
      </c>
      <c r="AC618" s="17">
        <f t="shared" ref="AC618" si="1584">AC619+AC624</f>
        <v>0</v>
      </c>
      <c r="AD618" s="18">
        <f t="shared" si="1394"/>
        <v>117525.48199999999</v>
      </c>
      <c r="AE618" s="18">
        <f t="shared" si="1395"/>
        <v>117551.4</v>
      </c>
      <c r="AF618" s="18">
        <f t="shared" si="1396"/>
        <v>117551.4</v>
      </c>
      <c r="AG618" s="17">
        <f t="shared" ref="AG618" si="1585">AG619+AG624</f>
        <v>0</v>
      </c>
      <c r="AH618" s="17">
        <f t="shared" si="1397"/>
        <v>117525.48199999999</v>
      </c>
      <c r="AI618" s="17">
        <f t="shared" si="1398"/>
        <v>117551.4</v>
      </c>
      <c r="AJ618" s="17">
        <f t="shared" si="1399"/>
        <v>117551.4</v>
      </c>
      <c r="AK618" s="17">
        <f t="shared" ref="AK618:AM618" si="1586">AK619+AK624</f>
        <v>621.65</v>
      </c>
      <c r="AL618" s="17">
        <f t="shared" si="1586"/>
        <v>0</v>
      </c>
      <c r="AM618" s="17">
        <f t="shared" si="1586"/>
        <v>0</v>
      </c>
      <c r="AN618" s="17">
        <f t="shared" si="1557"/>
        <v>118147.13199999998</v>
      </c>
      <c r="AO618" s="17">
        <f t="shared" si="1558"/>
        <v>117551.4</v>
      </c>
      <c r="AP618" s="17">
        <f t="shared" si="1559"/>
        <v>117551.4</v>
      </c>
      <c r="AQ618" s="17">
        <f t="shared" ref="AQ618" si="1587">AQ619+AQ624</f>
        <v>0</v>
      </c>
      <c r="AR618" s="17">
        <f t="shared" si="1560"/>
        <v>118147.13199999998</v>
      </c>
      <c r="AS618" s="17">
        <f t="shared" ref="AS618:AU618" si="1588">AS619+AS624</f>
        <v>0</v>
      </c>
      <c r="AT618" s="17">
        <f t="shared" si="1588"/>
        <v>0</v>
      </c>
      <c r="AU618" s="17">
        <f t="shared" si="1588"/>
        <v>0</v>
      </c>
      <c r="AV618" s="17">
        <f t="shared" si="1539"/>
        <v>118147.13199999998</v>
      </c>
      <c r="AW618" s="17">
        <f t="shared" si="1540"/>
        <v>117551.4</v>
      </c>
      <c r="AX618" s="17">
        <f t="shared" si="1541"/>
        <v>117551.4</v>
      </c>
      <c r="AY618" s="17">
        <f t="shared" ref="AY618:AZ618" si="1589">AY619+AY624</f>
        <v>0</v>
      </c>
      <c r="AZ618" s="17">
        <f t="shared" si="1589"/>
        <v>0</v>
      </c>
      <c r="BA618" s="18">
        <f t="shared" si="1535"/>
        <v>118147.13199999998</v>
      </c>
      <c r="BB618" s="18">
        <f t="shared" si="1536"/>
        <v>117551.4</v>
      </c>
      <c r="BC618" s="17">
        <f t="shared" ref="BC618:BE618" si="1590">BC619+BC624</f>
        <v>-18.2</v>
      </c>
      <c r="BD618" s="17">
        <f t="shared" si="1590"/>
        <v>0</v>
      </c>
      <c r="BE618" s="17">
        <f t="shared" si="1590"/>
        <v>0</v>
      </c>
      <c r="BF618" s="17">
        <f t="shared" si="1505"/>
        <v>118128.93199999999</v>
      </c>
      <c r="BG618" s="17">
        <f t="shared" si="1506"/>
        <v>117551.4</v>
      </c>
      <c r="BH618" s="17">
        <f t="shared" si="1507"/>
        <v>117551.4</v>
      </c>
      <c r="BI618" s="17">
        <f t="shared" si="1579"/>
        <v>0</v>
      </c>
      <c r="BJ618" s="25"/>
      <c r="BK618" s="35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</row>
    <row r="619" spans="1:92" ht="62.4" x14ac:dyDescent="0.3">
      <c r="A619" s="51" t="s">
        <v>111</v>
      </c>
      <c r="B619" s="50"/>
      <c r="C619" s="51"/>
      <c r="D619" s="51"/>
      <c r="E619" s="14" t="s">
        <v>749</v>
      </c>
      <c r="F619" s="18">
        <f t="shared" ref="F619:BI622" si="1591">F620</f>
        <v>9450.7000000000007</v>
      </c>
      <c r="G619" s="18">
        <f t="shared" si="1591"/>
        <v>9450.7000000000007</v>
      </c>
      <c r="H619" s="18">
        <f t="shared" si="1591"/>
        <v>9450.7000000000007</v>
      </c>
      <c r="I619" s="18">
        <f t="shared" si="1591"/>
        <v>0</v>
      </c>
      <c r="J619" s="18">
        <f t="shared" si="1591"/>
        <v>0</v>
      </c>
      <c r="K619" s="18">
        <f t="shared" si="1591"/>
        <v>0</v>
      </c>
      <c r="L619" s="18">
        <f t="shared" si="1462"/>
        <v>9450.7000000000007</v>
      </c>
      <c r="M619" s="18">
        <f t="shared" si="1463"/>
        <v>9450.7000000000007</v>
      </c>
      <c r="N619" s="18">
        <f t="shared" si="1464"/>
        <v>9450.7000000000007</v>
      </c>
      <c r="O619" s="18">
        <f t="shared" si="1591"/>
        <v>-25.917999999999999</v>
      </c>
      <c r="P619" s="18">
        <f t="shared" si="1591"/>
        <v>0</v>
      </c>
      <c r="Q619" s="18">
        <f t="shared" si="1591"/>
        <v>0</v>
      </c>
      <c r="R619" s="18">
        <f t="shared" si="1388"/>
        <v>9424.7820000000011</v>
      </c>
      <c r="S619" s="18">
        <f t="shared" si="1389"/>
        <v>9450.7000000000007</v>
      </c>
      <c r="T619" s="18">
        <f t="shared" si="1390"/>
        <v>9450.7000000000007</v>
      </c>
      <c r="U619" s="18">
        <f t="shared" si="1591"/>
        <v>0</v>
      </c>
      <c r="V619" s="18">
        <f t="shared" si="1591"/>
        <v>0</v>
      </c>
      <c r="W619" s="18">
        <f t="shared" si="1591"/>
        <v>0</v>
      </c>
      <c r="X619" s="18">
        <f t="shared" si="1391"/>
        <v>9424.7820000000011</v>
      </c>
      <c r="Y619" s="18">
        <f t="shared" si="1392"/>
        <v>9450.7000000000007</v>
      </c>
      <c r="Z619" s="18">
        <f t="shared" si="1393"/>
        <v>9450.7000000000007</v>
      </c>
      <c r="AA619" s="18">
        <f t="shared" si="1591"/>
        <v>0</v>
      </c>
      <c r="AB619" s="18">
        <f t="shared" si="1591"/>
        <v>0</v>
      </c>
      <c r="AC619" s="18">
        <f t="shared" si="1591"/>
        <v>0</v>
      </c>
      <c r="AD619" s="18">
        <f t="shared" si="1394"/>
        <v>9424.7820000000011</v>
      </c>
      <c r="AE619" s="18">
        <f t="shared" si="1395"/>
        <v>9450.7000000000007</v>
      </c>
      <c r="AF619" s="18">
        <f t="shared" si="1396"/>
        <v>9450.7000000000007</v>
      </c>
      <c r="AG619" s="18">
        <f t="shared" si="1591"/>
        <v>0</v>
      </c>
      <c r="AH619" s="18">
        <f t="shared" si="1397"/>
        <v>9424.7820000000011</v>
      </c>
      <c r="AI619" s="18">
        <f t="shared" si="1398"/>
        <v>9450.7000000000007</v>
      </c>
      <c r="AJ619" s="18">
        <f t="shared" si="1399"/>
        <v>9450.7000000000007</v>
      </c>
      <c r="AK619" s="18">
        <f t="shared" si="1591"/>
        <v>-62.35</v>
      </c>
      <c r="AL619" s="18">
        <f t="shared" si="1591"/>
        <v>0</v>
      </c>
      <c r="AM619" s="18">
        <f t="shared" si="1591"/>
        <v>0</v>
      </c>
      <c r="AN619" s="18">
        <f t="shared" si="1557"/>
        <v>9362.4320000000007</v>
      </c>
      <c r="AO619" s="18">
        <f t="shared" si="1558"/>
        <v>9450.7000000000007</v>
      </c>
      <c r="AP619" s="18">
        <f t="shared" si="1559"/>
        <v>9450.7000000000007</v>
      </c>
      <c r="AQ619" s="18">
        <f t="shared" si="1591"/>
        <v>0</v>
      </c>
      <c r="AR619" s="18">
        <f t="shared" si="1560"/>
        <v>9362.4320000000007</v>
      </c>
      <c r="AS619" s="18">
        <f t="shared" si="1591"/>
        <v>0</v>
      </c>
      <c r="AT619" s="18">
        <f t="shared" si="1591"/>
        <v>0</v>
      </c>
      <c r="AU619" s="18">
        <f t="shared" si="1591"/>
        <v>0</v>
      </c>
      <c r="AV619" s="18">
        <f t="shared" si="1539"/>
        <v>9362.4320000000007</v>
      </c>
      <c r="AW619" s="18">
        <f t="shared" si="1540"/>
        <v>9450.7000000000007</v>
      </c>
      <c r="AX619" s="18">
        <f t="shared" si="1541"/>
        <v>9450.7000000000007</v>
      </c>
      <c r="AY619" s="18">
        <f t="shared" si="1591"/>
        <v>0</v>
      </c>
      <c r="AZ619" s="18">
        <f t="shared" si="1591"/>
        <v>0</v>
      </c>
      <c r="BA619" s="18">
        <f t="shared" si="1535"/>
        <v>9362.4320000000007</v>
      </c>
      <c r="BB619" s="18">
        <f t="shared" si="1536"/>
        <v>9450.7000000000007</v>
      </c>
      <c r="BC619" s="18">
        <f t="shared" si="1591"/>
        <v>-18.2</v>
      </c>
      <c r="BD619" s="18">
        <f t="shared" si="1591"/>
        <v>0</v>
      </c>
      <c r="BE619" s="18">
        <f t="shared" si="1591"/>
        <v>0</v>
      </c>
      <c r="BF619" s="18">
        <f t="shared" si="1505"/>
        <v>9344.232</v>
      </c>
      <c r="BG619" s="18">
        <f t="shared" si="1506"/>
        <v>9450.7000000000007</v>
      </c>
      <c r="BH619" s="18">
        <f t="shared" si="1507"/>
        <v>9450.7000000000007</v>
      </c>
      <c r="BI619" s="18">
        <f t="shared" si="1591"/>
        <v>0</v>
      </c>
      <c r="BJ619" s="25"/>
      <c r="BK619" s="36"/>
    </row>
    <row r="620" spans="1:92" ht="31.2" x14ac:dyDescent="0.3">
      <c r="A620" s="51" t="s">
        <v>109</v>
      </c>
      <c r="B620" s="50"/>
      <c r="C620" s="51"/>
      <c r="D620" s="51"/>
      <c r="E620" s="14" t="s">
        <v>537</v>
      </c>
      <c r="F620" s="18">
        <f t="shared" si="1591"/>
        <v>9450.7000000000007</v>
      </c>
      <c r="G620" s="18">
        <f t="shared" si="1591"/>
        <v>9450.7000000000007</v>
      </c>
      <c r="H620" s="18">
        <f t="shared" si="1591"/>
        <v>9450.7000000000007</v>
      </c>
      <c r="I620" s="18">
        <f t="shared" si="1591"/>
        <v>0</v>
      </c>
      <c r="J620" s="18">
        <f t="shared" si="1591"/>
        <v>0</v>
      </c>
      <c r="K620" s="18">
        <f t="shared" si="1591"/>
        <v>0</v>
      </c>
      <c r="L620" s="18">
        <f t="shared" si="1462"/>
        <v>9450.7000000000007</v>
      </c>
      <c r="M620" s="18">
        <f t="shared" si="1463"/>
        <v>9450.7000000000007</v>
      </c>
      <c r="N620" s="18">
        <f t="shared" si="1464"/>
        <v>9450.7000000000007</v>
      </c>
      <c r="O620" s="18">
        <f t="shared" si="1591"/>
        <v>-25.917999999999999</v>
      </c>
      <c r="P620" s="18">
        <f t="shared" si="1591"/>
        <v>0</v>
      </c>
      <c r="Q620" s="18">
        <f t="shared" si="1591"/>
        <v>0</v>
      </c>
      <c r="R620" s="18">
        <f t="shared" si="1388"/>
        <v>9424.7820000000011</v>
      </c>
      <c r="S620" s="18">
        <f t="shared" si="1389"/>
        <v>9450.7000000000007</v>
      </c>
      <c r="T620" s="18">
        <f t="shared" si="1390"/>
        <v>9450.7000000000007</v>
      </c>
      <c r="U620" s="18">
        <f t="shared" si="1591"/>
        <v>0</v>
      </c>
      <c r="V620" s="18">
        <f t="shared" si="1591"/>
        <v>0</v>
      </c>
      <c r="W620" s="18">
        <f t="shared" si="1591"/>
        <v>0</v>
      </c>
      <c r="X620" s="18">
        <f t="shared" si="1391"/>
        <v>9424.7820000000011</v>
      </c>
      <c r="Y620" s="18">
        <f t="shared" si="1392"/>
        <v>9450.7000000000007</v>
      </c>
      <c r="Z620" s="18">
        <f t="shared" si="1393"/>
        <v>9450.7000000000007</v>
      </c>
      <c r="AA620" s="18">
        <f t="shared" si="1591"/>
        <v>0</v>
      </c>
      <c r="AB620" s="18">
        <f t="shared" si="1591"/>
        <v>0</v>
      </c>
      <c r="AC620" s="18">
        <f t="shared" si="1591"/>
        <v>0</v>
      </c>
      <c r="AD620" s="18">
        <f t="shared" si="1394"/>
        <v>9424.7820000000011</v>
      </c>
      <c r="AE620" s="18">
        <f t="shared" si="1395"/>
        <v>9450.7000000000007</v>
      </c>
      <c r="AF620" s="18">
        <f t="shared" si="1396"/>
        <v>9450.7000000000007</v>
      </c>
      <c r="AG620" s="18">
        <f t="shared" si="1591"/>
        <v>0</v>
      </c>
      <c r="AH620" s="18">
        <f t="shared" si="1397"/>
        <v>9424.7820000000011</v>
      </c>
      <c r="AI620" s="18">
        <f t="shared" si="1398"/>
        <v>9450.7000000000007</v>
      </c>
      <c r="AJ620" s="18">
        <f t="shared" si="1399"/>
        <v>9450.7000000000007</v>
      </c>
      <c r="AK620" s="18">
        <f t="shared" si="1591"/>
        <v>-62.35</v>
      </c>
      <c r="AL620" s="18">
        <f t="shared" si="1591"/>
        <v>0</v>
      </c>
      <c r="AM620" s="18">
        <f t="shared" si="1591"/>
        <v>0</v>
      </c>
      <c r="AN620" s="18">
        <f t="shared" si="1557"/>
        <v>9362.4320000000007</v>
      </c>
      <c r="AO620" s="18">
        <f t="shared" si="1558"/>
        <v>9450.7000000000007</v>
      </c>
      <c r="AP620" s="18">
        <f t="shared" si="1559"/>
        <v>9450.7000000000007</v>
      </c>
      <c r="AQ620" s="18">
        <f t="shared" si="1591"/>
        <v>0</v>
      </c>
      <c r="AR620" s="18">
        <f t="shared" si="1560"/>
        <v>9362.4320000000007</v>
      </c>
      <c r="AS620" s="18">
        <f t="shared" si="1591"/>
        <v>0</v>
      </c>
      <c r="AT620" s="18">
        <f t="shared" si="1591"/>
        <v>0</v>
      </c>
      <c r="AU620" s="18">
        <f t="shared" si="1591"/>
        <v>0</v>
      </c>
      <c r="AV620" s="18">
        <f t="shared" si="1539"/>
        <v>9362.4320000000007</v>
      </c>
      <c r="AW620" s="18">
        <f t="shared" si="1540"/>
        <v>9450.7000000000007</v>
      </c>
      <c r="AX620" s="18">
        <f t="shared" si="1541"/>
        <v>9450.7000000000007</v>
      </c>
      <c r="AY620" s="18">
        <f t="shared" si="1591"/>
        <v>0</v>
      </c>
      <c r="AZ620" s="18">
        <f t="shared" si="1591"/>
        <v>0</v>
      </c>
      <c r="BA620" s="18">
        <f t="shared" si="1535"/>
        <v>9362.4320000000007</v>
      </c>
      <c r="BB620" s="18">
        <f t="shared" si="1536"/>
        <v>9450.7000000000007</v>
      </c>
      <c r="BC620" s="18">
        <f t="shared" si="1591"/>
        <v>-18.2</v>
      </c>
      <c r="BD620" s="18">
        <f t="shared" si="1591"/>
        <v>0</v>
      </c>
      <c r="BE620" s="18">
        <f t="shared" si="1591"/>
        <v>0</v>
      </c>
      <c r="BF620" s="18">
        <f t="shared" si="1505"/>
        <v>9344.232</v>
      </c>
      <c r="BG620" s="18">
        <f t="shared" si="1506"/>
        <v>9450.7000000000007</v>
      </c>
      <c r="BH620" s="18">
        <f t="shared" si="1507"/>
        <v>9450.7000000000007</v>
      </c>
      <c r="BI620" s="18">
        <f t="shared" si="1591"/>
        <v>0</v>
      </c>
      <c r="BJ620" s="25"/>
      <c r="BK620" s="36"/>
    </row>
    <row r="621" spans="1:92" ht="31.2" x14ac:dyDescent="0.3">
      <c r="A621" s="51" t="s">
        <v>109</v>
      </c>
      <c r="B621" s="50">
        <v>200</v>
      </c>
      <c r="C621" s="51"/>
      <c r="D621" s="51"/>
      <c r="E621" s="14" t="s">
        <v>455</v>
      </c>
      <c r="F621" s="18">
        <f t="shared" si="1591"/>
        <v>9450.7000000000007</v>
      </c>
      <c r="G621" s="18">
        <f t="shared" si="1591"/>
        <v>9450.7000000000007</v>
      </c>
      <c r="H621" s="18">
        <f t="shared" si="1591"/>
        <v>9450.7000000000007</v>
      </c>
      <c r="I621" s="18">
        <f t="shared" si="1591"/>
        <v>0</v>
      </c>
      <c r="J621" s="18">
        <f t="shared" si="1591"/>
        <v>0</v>
      </c>
      <c r="K621" s="18">
        <f t="shared" si="1591"/>
        <v>0</v>
      </c>
      <c r="L621" s="18">
        <f t="shared" si="1462"/>
        <v>9450.7000000000007</v>
      </c>
      <c r="M621" s="18">
        <f t="shared" si="1463"/>
        <v>9450.7000000000007</v>
      </c>
      <c r="N621" s="18">
        <f t="shared" si="1464"/>
        <v>9450.7000000000007</v>
      </c>
      <c r="O621" s="18">
        <f t="shared" si="1591"/>
        <v>-25.917999999999999</v>
      </c>
      <c r="P621" s="18">
        <f t="shared" si="1591"/>
        <v>0</v>
      </c>
      <c r="Q621" s="18">
        <f t="shared" si="1591"/>
        <v>0</v>
      </c>
      <c r="R621" s="18">
        <f t="shared" si="1388"/>
        <v>9424.7820000000011</v>
      </c>
      <c r="S621" s="18">
        <f t="shared" si="1389"/>
        <v>9450.7000000000007</v>
      </c>
      <c r="T621" s="18">
        <f t="shared" si="1390"/>
        <v>9450.7000000000007</v>
      </c>
      <c r="U621" s="18">
        <f t="shared" si="1591"/>
        <v>0</v>
      </c>
      <c r="V621" s="18">
        <f t="shared" si="1591"/>
        <v>0</v>
      </c>
      <c r="W621" s="18">
        <f t="shared" si="1591"/>
        <v>0</v>
      </c>
      <c r="X621" s="18">
        <f t="shared" si="1391"/>
        <v>9424.7820000000011</v>
      </c>
      <c r="Y621" s="18">
        <f t="shared" si="1392"/>
        <v>9450.7000000000007</v>
      </c>
      <c r="Z621" s="18">
        <f t="shared" si="1393"/>
        <v>9450.7000000000007</v>
      </c>
      <c r="AA621" s="18">
        <f t="shared" si="1591"/>
        <v>0</v>
      </c>
      <c r="AB621" s="18">
        <f t="shared" si="1591"/>
        <v>0</v>
      </c>
      <c r="AC621" s="18">
        <f t="shared" si="1591"/>
        <v>0</v>
      </c>
      <c r="AD621" s="18">
        <f t="shared" si="1394"/>
        <v>9424.7820000000011</v>
      </c>
      <c r="AE621" s="18">
        <f t="shared" si="1395"/>
        <v>9450.7000000000007</v>
      </c>
      <c r="AF621" s="18">
        <f t="shared" si="1396"/>
        <v>9450.7000000000007</v>
      </c>
      <c r="AG621" s="18">
        <f t="shared" si="1591"/>
        <v>0</v>
      </c>
      <c r="AH621" s="18">
        <f t="shared" si="1397"/>
        <v>9424.7820000000011</v>
      </c>
      <c r="AI621" s="18">
        <f t="shared" si="1398"/>
        <v>9450.7000000000007</v>
      </c>
      <c r="AJ621" s="18">
        <f t="shared" si="1399"/>
        <v>9450.7000000000007</v>
      </c>
      <c r="AK621" s="18">
        <f t="shared" si="1591"/>
        <v>-62.35</v>
      </c>
      <c r="AL621" s="18">
        <f t="shared" si="1591"/>
        <v>0</v>
      </c>
      <c r="AM621" s="18">
        <f t="shared" si="1591"/>
        <v>0</v>
      </c>
      <c r="AN621" s="18">
        <f t="shared" si="1557"/>
        <v>9362.4320000000007</v>
      </c>
      <c r="AO621" s="18">
        <f t="shared" si="1558"/>
        <v>9450.7000000000007</v>
      </c>
      <c r="AP621" s="18">
        <f t="shared" si="1559"/>
        <v>9450.7000000000007</v>
      </c>
      <c r="AQ621" s="18">
        <f t="shared" si="1591"/>
        <v>0</v>
      </c>
      <c r="AR621" s="18">
        <f t="shared" si="1560"/>
        <v>9362.4320000000007</v>
      </c>
      <c r="AS621" s="18">
        <f t="shared" si="1591"/>
        <v>0</v>
      </c>
      <c r="AT621" s="18">
        <f t="shared" si="1591"/>
        <v>0</v>
      </c>
      <c r="AU621" s="18">
        <f t="shared" si="1591"/>
        <v>0</v>
      </c>
      <c r="AV621" s="18">
        <f t="shared" si="1539"/>
        <v>9362.4320000000007</v>
      </c>
      <c r="AW621" s="18">
        <f t="shared" si="1540"/>
        <v>9450.7000000000007</v>
      </c>
      <c r="AX621" s="18">
        <f t="shared" si="1541"/>
        <v>9450.7000000000007</v>
      </c>
      <c r="AY621" s="18">
        <f t="shared" si="1591"/>
        <v>0</v>
      </c>
      <c r="AZ621" s="18">
        <f t="shared" si="1591"/>
        <v>0</v>
      </c>
      <c r="BA621" s="18">
        <f t="shared" si="1535"/>
        <v>9362.4320000000007</v>
      </c>
      <c r="BB621" s="18">
        <f t="shared" si="1536"/>
        <v>9450.7000000000007</v>
      </c>
      <c r="BC621" s="18">
        <f t="shared" si="1591"/>
        <v>-18.2</v>
      </c>
      <c r="BD621" s="18">
        <f t="shared" si="1591"/>
        <v>0</v>
      </c>
      <c r="BE621" s="18">
        <f t="shared" si="1591"/>
        <v>0</v>
      </c>
      <c r="BF621" s="18">
        <f t="shared" si="1505"/>
        <v>9344.232</v>
      </c>
      <c r="BG621" s="18">
        <f t="shared" si="1506"/>
        <v>9450.7000000000007</v>
      </c>
      <c r="BH621" s="18">
        <f t="shared" si="1507"/>
        <v>9450.7000000000007</v>
      </c>
      <c r="BI621" s="18">
        <f t="shared" si="1591"/>
        <v>0</v>
      </c>
      <c r="BJ621" s="25"/>
      <c r="BK621" s="36"/>
    </row>
    <row r="622" spans="1:92" ht="46.8" x14ac:dyDescent="0.3">
      <c r="A622" s="51" t="s">
        <v>109</v>
      </c>
      <c r="B622" s="50">
        <v>240</v>
      </c>
      <c r="C622" s="51"/>
      <c r="D622" s="51"/>
      <c r="E622" s="14" t="s">
        <v>463</v>
      </c>
      <c r="F622" s="18">
        <f t="shared" si="1591"/>
        <v>9450.7000000000007</v>
      </c>
      <c r="G622" s="18">
        <f t="shared" si="1591"/>
        <v>9450.7000000000007</v>
      </c>
      <c r="H622" s="18">
        <f t="shared" si="1591"/>
        <v>9450.7000000000007</v>
      </c>
      <c r="I622" s="18">
        <f t="shared" si="1591"/>
        <v>0</v>
      </c>
      <c r="J622" s="18">
        <f t="shared" si="1591"/>
        <v>0</v>
      </c>
      <c r="K622" s="18">
        <f t="shared" si="1591"/>
        <v>0</v>
      </c>
      <c r="L622" s="18">
        <f t="shared" si="1462"/>
        <v>9450.7000000000007</v>
      </c>
      <c r="M622" s="18">
        <f t="shared" si="1463"/>
        <v>9450.7000000000007</v>
      </c>
      <c r="N622" s="18">
        <f t="shared" si="1464"/>
        <v>9450.7000000000007</v>
      </c>
      <c r="O622" s="18">
        <f t="shared" si="1591"/>
        <v>-25.917999999999999</v>
      </c>
      <c r="P622" s="18">
        <f t="shared" si="1591"/>
        <v>0</v>
      </c>
      <c r="Q622" s="18">
        <f t="shared" si="1591"/>
        <v>0</v>
      </c>
      <c r="R622" s="18">
        <f t="shared" si="1388"/>
        <v>9424.7820000000011</v>
      </c>
      <c r="S622" s="18">
        <f t="shared" si="1389"/>
        <v>9450.7000000000007</v>
      </c>
      <c r="T622" s="18">
        <f t="shared" si="1390"/>
        <v>9450.7000000000007</v>
      </c>
      <c r="U622" s="18">
        <f t="shared" si="1591"/>
        <v>0</v>
      </c>
      <c r="V622" s="18">
        <f t="shared" si="1591"/>
        <v>0</v>
      </c>
      <c r="W622" s="18">
        <f t="shared" si="1591"/>
        <v>0</v>
      </c>
      <c r="X622" s="18">
        <f t="shared" si="1391"/>
        <v>9424.7820000000011</v>
      </c>
      <c r="Y622" s="18">
        <f t="shared" si="1392"/>
        <v>9450.7000000000007</v>
      </c>
      <c r="Z622" s="18">
        <f t="shared" si="1393"/>
        <v>9450.7000000000007</v>
      </c>
      <c r="AA622" s="18">
        <f t="shared" si="1591"/>
        <v>0</v>
      </c>
      <c r="AB622" s="18">
        <f t="shared" si="1591"/>
        <v>0</v>
      </c>
      <c r="AC622" s="18">
        <f t="shared" si="1591"/>
        <v>0</v>
      </c>
      <c r="AD622" s="18">
        <f t="shared" si="1394"/>
        <v>9424.7820000000011</v>
      </c>
      <c r="AE622" s="18">
        <f t="shared" si="1395"/>
        <v>9450.7000000000007</v>
      </c>
      <c r="AF622" s="18">
        <f t="shared" si="1396"/>
        <v>9450.7000000000007</v>
      </c>
      <c r="AG622" s="18">
        <f t="shared" si="1591"/>
        <v>0</v>
      </c>
      <c r="AH622" s="18">
        <f t="shared" si="1397"/>
        <v>9424.7820000000011</v>
      </c>
      <c r="AI622" s="18">
        <f t="shared" si="1398"/>
        <v>9450.7000000000007</v>
      </c>
      <c r="AJ622" s="18">
        <f t="shared" si="1399"/>
        <v>9450.7000000000007</v>
      </c>
      <c r="AK622" s="18">
        <f t="shared" si="1591"/>
        <v>-62.35</v>
      </c>
      <c r="AL622" s="18">
        <f t="shared" si="1591"/>
        <v>0</v>
      </c>
      <c r="AM622" s="18">
        <f t="shared" si="1591"/>
        <v>0</v>
      </c>
      <c r="AN622" s="18">
        <f t="shared" si="1557"/>
        <v>9362.4320000000007</v>
      </c>
      <c r="AO622" s="18">
        <f t="shared" si="1558"/>
        <v>9450.7000000000007</v>
      </c>
      <c r="AP622" s="18">
        <f t="shared" si="1559"/>
        <v>9450.7000000000007</v>
      </c>
      <c r="AQ622" s="18">
        <f t="shared" si="1591"/>
        <v>0</v>
      </c>
      <c r="AR622" s="18">
        <f t="shared" si="1560"/>
        <v>9362.4320000000007</v>
      </c>
      <c r="AS622" s="18">
        <f t="shared" si="1591"/>
        <v>0</v>
      </c>
      <c r="AT622" s="18">
        <f t="shared" si="1591"/>
        <v>0</v>
      </c>
      <c r="AU622" s="18">
        <f t="shared" si="1591"/>
        <v>0</v>
      </c>
      <c r="AV622" s="18">
        <f t="shared" si="1539"/>
        <v>9362.4320000000007</v>
      </c>
      <c r="AW622" s="18">
        <f t="shared" si="1540"/>
        <v>9450.7000000000007</v>
      </c>
      <c r="AX622" s="18">
        <f t="shared" si="1541"/>
        <v>9450.7000000000007</v>
      </c>
      <c r="AY622" s="18">
        <f t="shared" si="1591"/>
        <v>0</v>
      </c>
      <c r="AZ622" s="18">
        <f t="shared" si="1591"/>
        <v>0</v>
      </c>
      <c r="BA622" s="18">
        <f t="shared" si="1535"/>
        <v>9362.4320000000007</v>
      </c>
      <c r="BB622" s="18">
        <f t="shared" si="1536"/>
        <v>9450.7000000000007</v>
      </c>
      <c r="BC622" s="18">
        <f t="shared" si="1591"/>
        <v>-18.2</v>
      </c>
      <c r="BD622" s="18">
        <f t="shared" si="1591"/>
        <v>0</v>
      </c>
      <c r="BE622" s="18">
        <f t="shared" si="1591"/>
        <v>0</v>
      </c>
      <c r="BF622" s="18">
        <f t="shared" si="1505"/>
        <v>9344.232</v>
      </c>
      <c r="BG622" s="18">
        <f t="shared" si="1506"/>
        <v>9450.7000000000007</v>
      </c>
      <c r="BH622" s="18">
        <f t="shared" si="1507"/>
        <v>9450.7000000000007</v>
      </c>
      <c r="BI622" s="18">
        <f t="shared" si="1591"/>
        <v>0</v>
      </c>
      <c r="BJ622" s="25"/>
      <c r="BK622" s="36"/>
    </row>
    <row r="623" spans="1:92" x14ac:dyDescent="0.3">
      <c r="A623" s="51" t="s">
        <v>109</v>
      </c>
      <c r="B623" s="50">
        <v>240</v>
      </c>
      <c r="C623" s="51" t="s">
        <v>93</v>
      </c>
      <c r="D623" s="51" t="s">
        <v>5</v>
      </c>
      <c r="E623" s="14" t="s">
        <v>448</v>
      </c>
      <c r="F623" s="18">
        <v>9450.7000000000007</v>
      </c>
      <c r="G623" s="18">
        <v>9450.7000000000007</v>
      </c>
      <c r="H623" s="18">
        <v>9450.7000000000007</v>
      </c>
      <c r="I623" s="18"/>
      <c r="J623" s="18"/>
      <c r="K623" s="18"/>
      <c r="L623" s="18">
        <f t="shared" si="1462"/>
        <v>9450.7000000000007</v>
      </c>
      <c r="M623" s="18">
        <f t="shared" si="1463"/>
        <v>9450.7000000000007</v>
      </c>
      <c r="N623" s="18">
        <f t="shared" si="1464"/>
        <v>9450.7000000000007</v>
      </c>
      <c r="O623" s="18">
        <v>-25.917999999999999</v>
      </c>
      <c r="P623" s="18"/>
      <c r="Q623" s="18"/>
      <c r="R623" s="18">
        <f t="shared" si="1388"/>
        <v>9424.7820000000011</v>
      </c>
      <c r="S623" s="18">
        <f t="shared" si="1389"/>
        <v>9450.7000000000007</v>
      </c>
      <c r="T623" s="18">
        <f t="shared" si="1390"/>
        <v>9450.7000000000007</v>
      </c>
      <c r="U623" s="18"/>
      <c r="V623" s="18"/>
      <c r="W623" s="18"/>
      <c r="X623" s="18">
        <f t="shared" si="1391"/>
        <v>9424.7820000000011</v>
      </c>
      <c r="Y623" s="18">
        <f t="shared" si="1392"/>
        <v>9450.7000000000007</v>
      </c>
      <c r="Z623" s="18">
        <f t="shared" si="1393"/>
        <v>9450.7000000000007</v>
      </c>
      <c r="AA623" s="18"/>
      <c r="AB623" s="18"/>
      <c r="AC623" s="18"/>
      <c r="AD623" s="18">
        <f t="shared" si="1394"/>
        <v>9424.7820000000011</v>
      </c>
      <c r="AE623" s="18">
        <f t="shared" si="1395"/>
        <v>9450.7000000000007</v>
      </c>
      <c r="AF623" s="18">
        <f t="shared" si="1396"/>
        <v>9450.7000000000007</v>
      </c>
      <c r="AG623" s="18"/>
      <c r="AH623" s="18">
        <f t="shared" si="1397"/>
        <v>9424.7820000000011</v>
      </c>
      <c r="AI623" s="18">
        <f t="shared" si="1398"/>
        <v>9450.7000000000007</v>
      </c>
      <c r="AJ623" s="18">
        <f t="shared" si="1399"/>
        <v>9450.7000000000007</v>
      </c>
      <c r="AK623" s="18">
        <v>-62.35</v>
      </c>
      <c r="AL623" s="18"/>
      <c r="AM623" s="18"/>
      <c r="AN623" s="18">
        <f t="shared" si="1557"/>
        <v>9362.4320000000007</v>
      </c>
      <c r="AO623" s="18">
        <f t="shared" si="1558"/>
        <v>9450.7000000000007</v>
      </c>
      <c r="AP623" s="18">
        <f t="shared" si="1559"/>
        <v>9450.7000000000007</v>
      </c>
      <c r="AQ623" s="18"/>
      <c r="AR623" s="18">
        <f t="shared" si="1560"/>
        <v>9362.4320000000007</v>
      </c>
      <c r="AS623" s="18"/>
      <c r="AT623" s="18"/>
      <c r="AU623" s="18"/>
      <c r="AV623" s="18">
        <f t="shared" si="1539"/>
        <v>9362.4320000000007</v>
      </c>
      <c r="AW623" s="18">
        <f t="shared" si="1540"/>
        <v>9450.7000000000007</v>
      </c>
      <c r="AX623" s="18">
        <f t="shared" si="1541"/>
        <v>9450.7000000000007</v>
      </c>
      <c r="AY623" s="18"/>
      <c r="AZ623" s="18"/>
      <c r="BA623" s="18">
        <f t="shared" si="1535"/>
        <v>9362.4320000000007</v>
      </c>
      <c r="BB623" s="18">
        <f t="shared" si="1536"/>
        <v>9450.7000000000007</v>
      </c>
      <c r="BC623" s="18">
        <v>-18.2</v>
      </c>
      <c r="BD623" s="18"/>
      <c r="BE623" s="18"/>
      <c r="BF623" s="18">
        <f t="shared" si="1505"/>
        <v>9344.232</v>
      </c>
      <c r="BG623" s="18">
        <f t="shared" si="1506"/>
        <v>9450.7000000000007</v>
      </c>
      <c r="BH623" s="18">
        <f t="shared" si="1507"/>
        <v>9450.7000000000007</v>
      </c>
      <c r="BI623" s="18"/>
      <c r="BJ623" s="25"/>
      <c r="BK623" s="36"/>
    </row>
    <row r="624" spans="1:92" ht="31.2" x14ac:dyDescent="0.3">
      <c r="A624" s="51" t="s">
        <v>118</v>
      </c>
      <c r="B624" s="50"/>
      <c r="C624" s="51"/>
      <c r="D624" s="51"/>
      <c r="E624" s="14" t="s">
        <v>750</v>
      </c>
      <c r="F624" s="18">
        <f>F625+F635+F645+F649+F653+F657+F631</f>
        <v>108100.7</v>
      </c>
      <c r="G624" s="18">
        <f t="shared" ref="G624:BI624" si="1592">G625+G635+G645+G649+G653+G657+G631</f>
        <v>108100.7</v>
      </c>
      <c r="H624" s="18">
        <f t="shared" si="1592"/>
        <v>108100.7</v>
      </c>
      <c r="I624" s="18">
        <f t="shared" ref="I624:K624" si="1593">I625+I635+I645+I649+I653+I657+I631</f>
        <v>0</v>
      </c>
      <c r="J624" s="18">
        <f t="shared" si="1593"/>
        <v>0</v>
      </c>
      <c r="K624" s="18">
        <f t="shared" si="1593"/>
        <v>0</v>
      </c>
      <c r="L624" s="18">
        <f t="shared" si="1462"/>
        <v>108100.7</v>
      </c>
      <c r="M624" s="18">
        <f t="shared" si="1463"/>
        <v>108100.7</v>
      </c>
      <c r="N624" s="18">
        <f t="shared" si="1464"/>
        <v>108100.7</v>
      </c>
      <c r="O624" s="18">
        <f t="shared" ref="O624:Q624" si="1594">O625+O635+O645+O649+O653+O657+O631</f>
        <v>0</v>
      </c>
      <c r="P624" s="18">
        <f t="shared" si="1594"/>
        <v>0</v>
      </c>
      <c r="Q624" s="18">
        <f t="shared" si="1594"/>
        <v>0</v>
      </c>
      <c r="R624" s="18">
        <f t="shared" ref="R624:R687" si="1595">L624+O624</f>
        <v>108100.7</v>
      </c>
      <c r="S624" s="18">
        <f t="shared" ref="S624:S687" si="1596">M624+P624</f>
        <v>108100.7</v>
      </c>
      <c r="T624" s="18">
        <f t="shared" ref="T624:T687" si="1597">N624+Q624</f>
        <v>108100.7</v>
      </c>
      <c r="U624" s="18">
        <f t="shared" ref="U624:W624" si="1598">U625+U635+U645+U649+U653+U657+U631</f>
        <v>0</v>
      </c>
      <c r="V624" s="18">
        <f t="shared" si="1598"/>
        <v>0</v>
      </c>
      <c r="W624" s="18">
        <f t="shared" si="1598"/>
        <v>0</v>
      </c>
      <c r="X624" s="18">
        <f t="shared" ref="X624:X687" si="1599">R624+U624</f>
        <v>108100.7</v>
      </c>
      <c r="Y624" s="18">
        <f t="shared" ref="Y624:Y687" si="1600">S624+V624</f>
        <v>108100.7</v>
      </c>
      <c r="Z624" s="18">
        <f t="shared" ref="Z624:Z687" si="1601">T624+W624</f>
        <v>108100.7</v>
      </c>
      <c r="AA624" s="18">
        <f t="shared" ref="AA624:AB624" si="1602">AA625+AA635+AA645+AA649+AA653+AA657+AA631</f>
        <v>0</v>
      </c>
      <c r="AB624" s="18">
        <f t="shared" si="1602"/>
        <v>0</v>
      </c>
      <c r="AC624" s="18">
        <f t="shared" ref="AC624" si="1603">AC625+AC635+AC645+AC649+AC653+AC657+AC631</f>
        <v>0</v>
      </c>
      <c r="AD624" s="18">
        <f t="shared" ref="AD624:AD687" si="1604">X624+AA624</f>
        <v>108100.7</v>
      </c>
      <c r="AE624" s="18">
        <f t="shared" ref="AE624:AE687" si="1605">Y624+AB624</f>
        <v>108100.7</v>
      </c>
      <c r="AF624" s="18">
        <f t="shared" ref="AF624:AF687" si="1606">Z624+AC624</f>
        <v>108100.7</v>
      </c>
      <c r="AG624" s="18">
        <f t="shared" ref="AG624" si="1607">AG625+AG635+AG645+AG649+AG653+AG657+AG631</f>
        <v>0</v>
      </c>
      <c r="AH624" s="18">
        <f t="shared" ref="AH624:AH687" si="1608">AD624+AG624</f>
        <v>108100.7</v>
      </c>
      <c r="AI624" s="18">
        <f t="shared" ref="AI624:AI687" si="1609">AE624</f>
        <v>108100.7</v>
      </c>
      <c r="AJ624" s="18">
        <f t="shared" ref="AJ624:AJ687" si="1610">AF624</f>
        <v>108100.7</v>
      </c>
      <c r="AK624" s="18">
        <f t="shared" ref="AK624:AM624" si="1611">AK625+AK635+AK645+AK649+AK653+AK657+AK631</f>
        <v>684</v>
      </c>
      <c r="AL624" s="18">
        <f t="shared" si="1611"/>
        <v>0</v>
      </c>
      <c r="AM624" s="18">
        <f t="shared" si="1611"/>
        <v>0</v>
      </c>
      <c r="AN624" s="18">
        <f t="shared" si="1557"/>
        <v>108784.7</v>
      </c>
      <c r="AO624" s="18">
        <f t="shared" si="1558"/>
        <v>108100.7</v>
      </c>
      <c r="AP624" s="18">
        <f t="shared" si="1559"/>
        <v>108100.7</v>
      </c>
      <c r="AQ624" s="18">
        <f t="shared" ref="AQ624" si="1612">AQ625+AQ635+AQ645+AQ649+AQ653+AQ657+AQ631</f>
        <v>0</v>
      </c>
      <c r="AR624" s="18">
        <f t="shared" si="1560"/>
        <v>108784.7</v>
      </c>
      <c r="AS624" s="18">
        <f t="shared" ref="AS624:AU624" si="1613">AS625+AS635+AS645+AS649+AS653+AS657+AS631</f>
        <v>0</v>
      </c>
      <c r="AT624" s="18">
        <f t="shared" si="1613"/>
        <v>0</v>
      </c>
      <c r="AU624" s="18">
        <f t="shared" si="1613"/>
        <v>0</v>
      </c>
      <c r="AV624" s="18">
        <f t="shared" si="1539"/>
        <v>108784.7</v>
      </c>
      <c r="AW624" s="18">
        <f t="shared" si="1540"/>
        <v>108100.7</v>
      </c>
      <c r="AX624" s="18">
        <f t="shared" si="1541"/>
        <v>108100.7</v>
      </c>
      <c r="AY624" s="18">
        <f t="shared" ref="AY624:AZ624" si="1614">AY625+AY635+AY645+AY649+AY653+AY657+AY631</f>
        <v>0</v>
      </c>
      <c r="AZ624" s="18">
        <f t="shared" si="1614"/>
        <v>0</v>
      </c>
      <c r="BA624" s="18">
        <f t="shared" si="1535"/>
        <v>108784.7</v>
      </c>
      <c r="BB624" s="18">
        <f t="shared" si="1536"/>
        <v>108100.7</v>
      </c>
      <c r="BC624" s="18">
        <f t="shared" ref="BC624:BE624" si="1615">BC625+BC635+BC645+BC649+BC653+BC657+BC631</f>
        <v>0</v>
      </c>
      <c r="BD624" s="18">
        <f t="shared" si="1615"/>
        <v>0</v>
      </c>
      <c r="BE624" s="18">
        <f t="shared" si="1615"/>
        <v>0</v>
      </c>
      <c r="BF624" s="18">
        <f t="shared" si="1505"/>
        <v>108784.7</v>
      </c>
      <c r="BG624" s="18">
        <f t="shared" si="1506"/>
        <v>108100.7</v>
      </c>
      <c r="BH624" s="18">
        <f t="shared" si="1507"/>
        <v>108100.7</v>
      </c>
      <c r="BI624" s="18">
        <f t="shared" si="1592"/>
        <v>0</v>
      </c>
      <c r="BJ624" s="25"/>
      <c r="BK624" s="36"/>
    </row>
    <row r="625" spans="1:63" ht="46.8" hidden="1" x14ac:dyDescent="0.3">
      <c r="A625" s="47" t="s">
        <v>112</v>
      </c>
      <c r="B625" s="43"/>
      <c r="C625" s="47"/>
      <c r="D625" s="47"/>
      <c r="E625" s="14" t="s">
        <v>501</v>
      </c>
      <c r="F625" s="18">
        <f t="shared" ref="F625:BI625" si="1616">F626</f>
        <v>0</v>
      </c>
      <c r="G625" s="18">
        <f t="shared" si="1616"/>
        <v>0</v>
      </c>
      <c r="H625" s="18">
        <f t="shared" si="1616"/>
        <v>0</v>
      </c>
      <c r="I625" s="18">
        <f t="shared" si="1616"/>
        <v>0</v>
      </c>
      <c r="J625" s="18">
        <f t="shared" si="1616"/>
        <v>0</v>
      </c>
      <c r="K625" s="18">
        <f t="shared" si="1616"/>
        <v>0</v>
      </c>
      <c r="L625" s="18">
        <f t="shared" si="1462"/>
        <v>0</v>
      </c>
      <c r="M625" s="18">
        <f t="shared" si="1463"/>
        <v>0</v>
      </c>
      <c r="N625" s="18">
        <f t="shared" si="1464"/>
        <v>0</v>
      </c>
      <c r="O625" s="18">
        <f t="shared" si="1616"/>
        <v>0</v>
      </c>
      <c r="P625" s="18">
        <f t="shared" si="1616"/>
        <v>0</v>
      </c>
      <c r="Q625" s="18">
        <f t="shared" si="1616"/>
        <v>0</v>
      </c>
      <c r="R625" s="18">
        <f t="shared" si="1595"/>
        <v>0</v>
      </c>
      <c r="S625" s="18">
        <f t="shared" si="1596"/>
        <v>0</v>
      </c>
      <c r="T625" s="18">
        <f t="shared" si="1597"/>
        <v>0</v>
      </c>
      <c r="U625" s="18">
        <f t="shared" si="1616"/>
        <v>0</v>
      </c>
      <c r="V625" s="18">
        <f t="shared" si="1616"/>
        <v>0</v>
      </c>
      <c r="W625" s="18">
        <f t="shared" si="1616"/>
        <v>0</v>
      </c>
      <c r="X625" s="18">
        <f t="shared" si="1599"/>
        <v>0</v>
      </c>
      <c r="Y625" s="18">
        <f t="shared" si="1600"/>
        <v>0</v>
      </c>
      <c r="Z625" s="18">
        <f t="shared" si="1601"/>
        <v>0</v>
      </c>
      <c r="AA625" s="18">
        <f t="shared" si="1616"/>
        <v>0</v>
      </c>
      <c r="AB625" s="18">
        <f t="shared" si="1616"/>
        <v>0</v>
      </c>
      <c r="AC625" s="18">
        <f t="shared" si="1616"/>
        <v>0</v>
      </c>
      <c r="AD625" s="18">
        <f t="shared" si="1604"/>
        <v>0</v>
      </c>
      <c r="AE625" s="18">
        <f t="shared" si="1605"/>
        <v>0</v>
      </c>
      <c r="AF625" s="18">
        <f t="shared" si="1606"/>
        <v>0</v>
      </c>
      <c r="AG625" s="18">
        <f t="shared" si="1616"/>
        <v>0</v>
      </c>
      <c r="AH625" s="18">
        <f t="shared" si="1608"/>
        <v>0</v>
      </c>
      <c r="AI625" s="18">
        <f t="shared" si="1609"/>
        <v>0</v>
      </c>
      <c r="AJ625" s="18">
        <f t="shared" si="1610"/>
        <v>0</v>
      </c>
      <c r="AK625" s="18">
        <f t="shared" si="1616"/>
        <v>0</v>
      </c>
      <c r="AL625" s="18">
        <f t="shared" si="1616"/>
        <v>0</v>
      </c>
      <c r="AM625" s="18">
        <f t="shared" si="1616"/>
        <v>0</v>
      </c>
      <c r="AN625" s="18">
        <f t="shared" si="1557"/>
        <v>0</v>
      </c>
      <c r="AO625" s="18">
        <f t="shared" si="1558"/>
        <v>0</v>
      </c>
      <c r="AP625" s="18">
        <f t="shared" si="1559"/>
        <v>0</v>
      </c>
      <c r="AQ625" s="18">
        <f t="shared" si="1616"/>
        <v>0</v>
      </c>
      <c r="AR625" s="18">
        <f t="shared" si="1560"/>
        <v>0</v>
      </c>
      <c r="AS625" s="18">
        <f t="shared" si="1616"/>
        <v>0</v>
      </c>
      <c r="AT625" s="18">
        <f t="shared" si="1616"/>
        <v>0</v>
      </c>
      <c r="AU625" s="18">
        <f t="shared" si="1616"/>
        <v>0</v>
      </c>
      <c r="AV625" s="18">
        <f t="shared" si="1539"/>
        <v>0</v>
      </c>
      <c r="AW625" s="18">
        <f t="shared" si="1540"/>
        <v>0</v>
      </c>
      <c r="AX625" s="18">
        <f t="shared" si="1541"/>
        <v>0</v>
      </c>
      <c r="AY625" s="18">
        <f t="shared" si="1616"/>
        <v>0</v>
      </c>
      <c r="AZ625" s="18">
        <f t="shared" si="1616"/>
        <v>0</v>
      </c>
      <c r="BA625" s="18">
        <f t="shared" si="1535"/>
        <v>0</v>
      </c>
      <c r="BB625" s="18">
        <f t="shared" si="1536"/>
        <v>0</v>
      </c>
      <c r="BC625" s="18">
        <f t="shared" si="1616"/>
        <v>0</v>
      </c>
      <c r="BD625" s="18">
        <f t="shared" si="1616"/>
        <v>0</v>
      </c>
      <c r="BE625" s="18">
        <f t="shared" si="1616"/>
        <v>0</v>
      </c>
      <c r="BF625" s="18">
        <f t="shared" si="1505"/>
        <v>0</v>
      </c>
      <c r="BG625" s="18">
        <f t="shared" si="1506"/>
        <v>0</v>
      </c>
      <c r="BH625" s="18">
        <f t="shared" si="1507"/>
        <v>0</v>
      </c>
      <c r="BI625" s="18">
        <f t="shared" si="1616"/>
        <v>0</v>
      </c>
      <c r="BJ625" s="25">
        <v>0</v>
      </c>
      <c r="BK625" s="36"/>
    </row>
    <row r="626" spans="1:63" ht="46.8" hidden="1" x14ac:dyDescent="0.3">
      <c r="A626" s="47" t="s">
        <v>112</v>
      </c>
      <c r="B626" s="43">
        <v>600</v>
      </c>
      <c r="C626" s="47"/>
      <c r="D626" s="47"/>
      <c r="E626" s="14" t="s">
        <v>458</v>
      </c>
      <c r="F626" s="18">
        <f t="shared" ref="F626" si="1617">F627+F629</f>
        <v>0</v>
      </c>
      <c r="G626" s="18">
        <f t="shared" ref="G626:BI626" si="1618">G627+G629</f>
        <v>0</v>
      </c>
      <c r="H626" s="18">
        <f t="shared" si="1618"/>
        <v>0</v>
      </c>
      <c r="I626" s="18">
        <f t="shared" ref="I626:K626" si="1619">I627+I629</f>
        <v>0</v>
      </c>
      <c r="J626" s="18">
        <f t="shared" si="1619"/>
        <v>0</v>
      </c>
      <c r="K626" s="18">
        <f t="shared" si="1619"/>
        <v>0</v>
      </c>
      <c r="L626" s="18">
        <f t="shared" si="1462"/>
        <v>0</v>
      </c>
      <c r="M626" s="18">
        <f t="shared" si="1463"/>
        <v>0</v>
      </c>
      <c r="N626" s="18">
        <f t="shared" si="1464"/>
        <v>0</v>
      </c>
      <c r="O626" s="18">
        <f t="shared" ref="O626:Q626" si="1620">O627+O629</f>
        <v>0</v>
      </c>
      <c r="P626" s="18">
        <f t="shared" si="1620"/>
        <v>0</v>
      </c>
      <c r="Q626" s="18">
        <f t="shared" si="1620"/>
        <v>0</v>
      </c>
      <c r="R626" s="18">
        <f t="shared" si="1595"/>
        <v>0</v>
      </c>
      <c r="S626" s="18">
        <f t="shared" si="1596"/>
        <v>0</v>
      </c>
      <c r="T626" s="18">
        <f t="shared" si="1597"/>
        <v>0</v>
      </c>
      <c r="U626" s="18">
        <f t="shared" ref="U626:W626" si="1621">U627+U629</f>
        <v>0</v>
      </c>
      <c r="V626" s="18">
        <f t="shared" si="1621"/>
        <v>0</v>
      </c>
      <c r="W626" s="18">
        <f t="shared" si="1621"/>
        <v>0</v>
      </c>
      <c r="X626" s="18">
        <f t="shared" si="1599"/>
        <v>0</v>
      </c>
      <c r="Y626" s="18">
        <f t="shared" si="1600"/>
        <v>0</v>
      </c>
      <c r="Z626" s="18">
        <f t="shared" si="1601"/>
        <v>0</v>
      </c>
      <c r="AA626" s="18">
        <f t="shared" ref="AA626:AB626" si="1622">AA627+AA629</f>
        <v>0</v>
      </c>
      <c r="AB626" s="18">
        <f t="shared" si="1622"/>
        <v>0</v>
      </c>
      <c r="AC626" s="18">
        <f t="shared" ref="AC626" si="1623">AC627+AC629</f>
        <v>0</v>
      </c>
      <c r="AD626" s="18">
        <f t="shared" si="1604"/>
        <v>0</v>
      </c>
      <c r="AE626" s="18">
        <f t="shared" si="1605"/>
        <v>0</v>
      </c>
      <c r="AF626" s="18">
        <f t="shared" si="1606"/>
        <v>0</v>
      </c>
      <c r="AG626" s="18">
        <f t="shared" ref="AG626" si="1624">AG627+AG629</f>
        <v>0</v>
      </c>
      <c r="AH626" s="18">
        <f t="shared" si="1608"/>
        <v>0</v>
      </c>
      <c r="AI626" s="18">
        <f t="shared" si="1609"/>
        <v>0</v>
      </c>
      <c r="AJ626" s="18">
        <f t="shared" si="1610"/>
        <v>0</v>
      </c>
      <c r="AK626" s="18">
        <f t="shared" ref="AK626:AM626" si="1625">AK627+AK629</f>
        <v>0</v>
      </c>
      <c r="AL626" s="18">
        <f t="shared" si="1625"/>
        <v>0</v>
      </c>
      <c r="AM626" s="18">
        <f t="shared" si="1625"/>
        <v>0</v>
      </c>
      <c r="AN626" s="18">
        <f t="shared" si="1557"/>
        <v>0</v>
      </c>
      <c r="AO626" s="18">
        <f t="shared" si="1558"/>
        <v>0</v>
      </c>
      <c r="AP626" s="18">
        <f t="shared" si="1559"/>
        <v>0</v>
      </c>
      <c r="AQ626" s="18">
        <f t="shared" ref="AQ626" si="1626">AQ627+AQ629</f>
        <v>0</v>
      </c>
      <c r="AR626" s="18">
        <f t="shared" si="1560"/>
        <v>0</v>
      </c>
      <c r="AS626" s="18">
        <f t="shared" ref="AS626:AU626" si="1627">AS627+AS629</f>
        <v>0</v>
      </c>
      <c r="AT626" s="18">
        <f t="shared" si="1627"/>
        <v>0</v>
      </c>
      <c r="AU626" s="18">
        <f t="shared" si="1627"/>
        <v>0</v>
      </c>
      <c r="AV626" s="18">
        <f t="shared" si="1539"/>
        <v>0</v>
      </c>
      <c r="AW626" s="18">
        <f t="shared" si="1540"/>
        <v>0</v>
      </c>
      <c r="AX626" s="18">
        <f t="shared" si="1541"/>
        <v>0</v>
      </c>
      <c r="AY626" s="18">
        <f t="shared" ref="AY626:AZ626" si="1628">AY627+AY629</f>
        <v>0</v>
      </c>
      <c r="AZ626" s="18">
        <f t="shared" si="1628"/>
        <v>0</v>
      </c>
      <c r="BA626" s="18">
        <f t="shared" si="1535"/>
        <v>0</v>
      </c>
      <c r="BB626" s="18">
        <f t="shared" si="1536"/>
        <v>0</v>
      </c>
      <c r="BC626" s="18">
        <f t="shared" ref="BC626:BE626" si="1629">BC627+BC629</f>
        <v>0</v>
      </c>
      <c r="BD626" s="18">
        <f t="shared" si="1629"/>
        <v>0</v>
      </c>
      <c r="BE626" s="18">
        <f t="shared" si="1629"/>
        <v>0</v>
      </c>
      <c r="BF626" s="18">
        <f t="shared" si="1505"/>
        <v>0</v>
      </c>
      <c r="BG626" s="18">
        <f t="shared" si="1506"/>
        <v>0</v>
      </c>
      <c r="BH626" s="18">
        <f t="shared" si="1507"/>
        <v>0</v>
      </c>
      <c r="BI626" s="18">
        <f t="shared" si="1618"/>
        <v>0</v>
      </c>
      <c r="BJ626" s="25">
        <v>0</v>
      </c>
      <c r="BK626" s="36"/>
    </row>
    <row r="627" spans="1:63" hidden="1" x14ac:dyDescent="0.3">
      <c r="A627" s="47" t="s">
        <v>112</v>
      </c>
      <c r="B627" s="43">
        <v>610</v>
      </c>
      <c r="C627" s="47"/>
      <c r="D627" s="47"/>
      <c r="E627" s="14" t="s">
        <v>472</v>
      </c>
      <c r="F627" s="18">
        <f t="shared" ref="F627:BI627" si="1630">F628</f>
        <v>0</v>
      </c>
      <c r="G627" s="18">
        <f t="shared" si="1630"/>
        <v>0</v>
      </c>
      <c r="H627" s="18">
        <f t="shared" si="1630"/>
        <v>0</v>
      </c>
      <c r="I627" s="18">
        <f t="shared" si="1630"/>
        <v>0</v>
      </c>
      <c r="J627" s="18">
        <f t="shared" si="1630"/>
        <v>0</v>
      </c>
      <c r="K627" s="18">
        <f t="shared" si="1630"/>
        <v>0</v>
      </c>
      <c r="L627" s="18">
        <f t="shared" si="1462"/>
        <v>0</v>
      </c>
      <c r="M627" s="18">
        <f t="shared" si="1463"/>
        <v>0</v>
      </c>
      <c r="N627" s="18">
        <f t="shared" si="1464"/>
        <v>0</v>
      </c>
      <c r="O627" s="18">
        <f t="shared" si="1630"/>
        <v>0</v>
      </c>
      <c r="P627" s="18">
        <f t="shared" si="1630"/>
        <v>0</v>
      </c>
      <c r="Q627" s="18">
        <f t="shared" si="1630"/>
        <v>0</v>
      </c>
      <c r="R627" s="18">
        <f t="shared" si="1595"/>
        <v>0</v>
      </c>
      <c r="S627" s="18">
        <f t="shared" si="1596"/>
        <v>0</v>
      </c>
      <c r="T627" s="18">
        <f t="shared" si="1597"/>
        <v>0</v>
      </c>
      <c r="U627" s="18">
        <f t="shared" si="1630"/>
        <v>0</v>
      </c>
      <c r="V627" s="18">
        <f t="shared" si="1630"/>
        <v>0</v>
      </c>
      <c r="W627" s="18">
        <f t="shared" si="1630"/>
        <v>0</v>
      </c>
      <c r="X627" s="18">
        <f t="shared" si="1599"/>
        <v>0</v>
      </c>
      <c r="Y627" s="18">
        <f t="shared" si="1600"/>
        <v>0</v>
      </c>
      <c r="Z627" s="18">
        <f t="shared" si="1601"/>
        <v>0</v>
      </c>
      <c r="AA627" s="18">
        <f t="shared" si="1630"/>
        <v>0</v>
      </c>
      <c r="AB627" s="18">
        <f t="shared" si="1630"/>
        <v>0</v>
      </c>
      <c r="AC627" s="18">
        <f t="shared" si="1630"/>
        <v>0</v>
      </c>
      <c r="AD627" s="18">
        <f t="shared" si="1604"/>
        <v>0</v>
      </c>
      <c r="AE627" s="18">
        <f t="shared" si="1605"/>
        <v>0</v>
      </c>
      <c r="AF627" s="18">
        <f t="shared" si="1606"/>
        <v>0</v>
      </c>
      <c r="AG627" s="18">
        <f t="shared" si="1630"/>
        <v>0</v>
      </c>
      <c r="AH627" s="18">
        <f t="shared" si="1608"/>
        <v>0</v>
      </c>
      <c r="AI627" s="18">
        <f t="shared" si="1609"/>
        <v>0</v>
      </c>
      <c r="AJ627" s="18">
        <f t="shared" si="1610"/>
        <v>0</v>
      </c>
      <c r="AK627" s="18">
        <f t="shared" si="1630"/>
        <v>0</v>
      </c>
      <c r="AL627" s="18">
        <f t="shared" si="1630"/>
        <v>0</v>
      </c>
      <c r="AM627" s="18">
        <f t="shared" si="1630"/>
        <v>0</v>
      </c>
      <c r="AN627" s="18">
        <f t="shared" si="1557"/>
        <v>0</v>
      </c>
      <c r="AO627" s="18">
        <f t="shared" si="1558"/>
        <v>0</v>
      </c>
      <c r="AP627" s="18">
        <f t="shared" si="1559"/>
        <v>0</v>
      </c>
      <c r="AQ627" s="18">
        <f t="shared" si="1630"/>
        <v>0</v>
      </c>
      <c r="AR627" s="18">
        <f t="shared" si="1560"/>
        <v>0</v>
      </c>
      <c r="AS627" s="18">
        <f t="shared" si="1630"/>
        <v>0</v>
      </c>
      <c r="AT627" s="18">
        <f t="shared" si="1630"/>
        <v>0</v>
      </c>
      <c r="AU627" s="18">
        <f t="shared" si="1630"/>
        <v>0</v>
      </c>
      <c r="AV627" s="18">
        <f t="shared" si="1539"/>
        <v>0</v>
      </c>
      <c r="AW627" s="18">
        <f t="shared" si="1540"/>
        <v>0</v>
      </c>
      <c r="AX627" s="18">
        <f t="shared" si="1541"/>
        <v>0</v>
      </c>
      <c r="AY627" s="18">
        <f t="shared" si="1630"/>
        <v>0</v>
      </c>
      <c r="AZ627" s="18">
        <f t="shared" si="1630"/>
        <v>0</v>
      </c>
      <c r="BA627" s="18">
        <f t="shared" si="1535"/>
        <v>0</v>
      </c>
      <c r="BB627" s="18">
        <f t="shared" si="1536"/>
        <v>0</v>
      </c>
      <c r="BC627" s="18">
        <f t="shared" si="1630"/>
        <v>0</v>
      </c>
      <c r="BD627" s="18">
        <f t="shared" si="1630"/>
        <v>0</v>
      </c>
      <c r="BE627" s="18">
        <f t="shared" si="1630"/>
        <v>0</v>
      </c>
      <c r="BF627" s="18">
        <f t="shared" si="1505"/>
        <v>0</v>
      </c>
      <c r="BG627" s="18">
        <f t="shared" si="1506"/>
        <v>0</v>
      </c>
      <c r="BH627" s="18">
        <f t="shared" si="1507"/>
        <v>0</v>
      </c>
      <c r="BI627" s="18">
        <f t="shared" si="1630"/>
        <v>0</v>
      </c>
      <c r="BJ627" s="25">
        <v>0</v>
      </c>
      <c r="BK627" s="36"/>
    </row>
    <row r="628" spans="1:63" hidden="1" x14ac:dyDescent="0.3">
      <c r="A628" s="47" t="s">
        <v>112</v>
      </c>
      <c r="B628" s="43">
        <v>610</v>
      </c>
      <c r="C628" s="47" t="s">
        <v>93</v>
      </c>
      <c r="D628" s="47" t="s">
        <v>5</v>
      </c>
      <c r="E628" s="14" t="s">
        <v>448</v>
      </c>
      <c r="F628" s="18">
        <v>0</v>
      </c>
      <c r="G628" s="18">
        <v>0</v>
      </c>
      <c r="H628" s="18">
        <v>0</v>
      </c>
      <c r="I628" s="18"/>
      <c r="J628" s="18"/>
      <c r="K628" s="18"/>
      <c r="L628" s="18">
        <f t="shared" si="1462"/>
        <v>0</v>
      </c>
      <c r="M628" s="18">
        <f t="shared" si="1463"/>
        <v>0</v>
      </c>
      <c r="N628" s="18">
        <f t="shared" si="1464"/>
        <v>0</v>
      </c>
      <c r="O628" s="18"/>
      <c r="P628" s="18"/>
      <c r="Q628" s="18"/>
      <c r="R628" s="18">
        <f t="shared" si="1595"/>
        <v>0</v>
      </c>
      <c r="S628" s="18">
        <f t="shared" si="1596"/>
        <v>0</v>
      </c>
      <c r="T628" s="18">
        <f t="shared" si="1597"/>
        <v>0</v>
      </c>
      <c r="U628" s="18"/>
      <c r="V628" s="18"/>
      <c r="W628" s="18"/>
      <c r="X628" s="18">
        <f t="shared" si="1599"/>
        <v>0</v>
      </c>
      <c r="Y628" s="18">
        <f t="shared" si="1600"/>
        <v>0</v>
      </c>
      <c r="Z628" s="18">
        <f t="shared" si="1601"/>
        <v>0</v>
      </c>
      <c r="AA628" s="18"/>
      <c r="AB628" s="18"/>
      <c r="AC628" s="18"/>
      <c r="AD628" s="18">
        <f t="shared" si="1604"/>
        <v>0</v>
      </c>
      <c r="AE628" s="18">
        <f t="shared" si="1605"/>
        <v>0</v>
      </c>
      <c r="AF628" s="18">
        <f t="shared" si="1606"/>
        <v>0</v>
      </c>
      <c r="AG628" s="18"/>
      <c r="AH628" s="18">
        <f t="shared" si="1608"/>
        <v>0</v>
      </c>
      <c r="AI628" s="18">
        <f t="shared" si="1609"/>
        <v>0</v>
      </c>
      <c r="AJ628" s="18">
        <f t="shared" si="1610"/>
        <v>0</v>
      </c>
      <c r="AK628" s="18"/>
      <c r="AL628" s="18"/>
      <c r="AM628" s="18"/>
      <c r="AN628" s="18">
        <f t="shared" si="1557"/>
        <v>0</v>
      </c>
      <c r="AO628" s="18">
        <f t="shared" si="1558"/>
        <v>0</v>
      </c>
      <c r="AP628" s="18">
        <f t="shared" si="1559"/>
        <v>0</v>
      </c>
      <c r="AQ628" s="18"/>
      <c r="AR628" s="18">
        <f t="shared" si="1560"/>
        <v>0</v>
      </c>
      <c r="AS628" s="18"/>
      <c r="AT628" s="18"/>
      <c r="AU628" s="18"/>
      <c r="AV628" s="18">
        <f t="shared" si="1539"/>
        <v>0</v>
      </c>
      <c r="AW628" s="18">
        <f t="shared" si="1540"/>
        <v>0</v>
      </c>
      <c r="AX628" s="18">
        <f t="shared" si="1541"/>
        <v>0</v>
      </c>
      <c r="AY628" s="18"/>
      <c r="AZ628" s="18"/>
      <c r="BA628" s="18">
        <f t="shared" si="1535"/>
        <v>0</v>
      </c>
      <c r="BB628" s="18">
        <f t="shared" si="1536"/>
        <v>0</v>
      </c>
      <c r="BC628" s="18"/>
      <c r="BD628" s="18"/>
      <c r="BE628" s="18"/>
      <c r="BF628" s="18">
        <f t="shared" si="1505"/>
        <v>0</v>
      </c>
      <c r="BG628" s="18">
        <f t="shared" si="1506"/>
        <v>0</v>
      </c>
      <c r="BH628" s="18">
        <f t="shared" si="1507"/>
        <v>0</v>
      </c>
      <c r="BI628" s="18"/>
      <c r="BJ628" s="25">
        <v>0</v>
      </c>
      <c r="BK628" s="36"/>
    </row>
    <row r="629" spans="1:63" hidden="1" x14ac:dyDescent="0.3">
      <c r="A629" s="47" t="s">
        <v>112</v>
      </c>
      <c r="B629" s="43">
        <v>620</v>
      </c>
      <c r="C629" s="47"/>
      <c r="D629" s="47"/>
      <c r="E629" s="14" t="s">
        <v>473</v>
      </c>
      <c r="F629" s="18">
        <f t="shared" ref="F629:BI629" si="1631">F630</f>
        <v>0</v>
      </c>
      <c r="G629" s="18">
        <f t="shared" si="1631"/>
        <v>0</v>
      </c>
      <c r="H629" s="18">
        <f t="shared" si="1631"/>
        <v>0</v>
      </c>
      <c r="I629" s="18">
        <f t="shared" si="1631"/>
        <v>0</v>
      </c>
      <c r="J629" s="18">
        <f t="shared" si="1631"/>
        <v>0</v>
      </c>
      <c r="K629" s="18">
        <f t="shared" si="1631"/>
        <v>0</v>
      </c>
      <c r="L629" s="18">
        <f t="shared" si="1462"/>
        <v>0</v>
      </c>
      <c r="M629" s="18">
        <f t="shared" si="1463"/>
        <v>0</v>
      </c>
      <c r="N629" s="18">
        <f t="shared" si="1464"/>
        <v>0</v>
      </c>
      <c r="O629" s="18">
        <f t="shared" si="1631"/>
        <v>0</v>
      </c>
      <c r="P629" s="18">
        <f t="shared" si="1631"/>
        <v>0</v>
      </c>
      <c r="Q629" s="18">
        <f t="shared" si="1631"/>
        <v>0</v>
      </c>
      <c r="R629" s="18">
        <f t="shared" si="1595"/>
        <v>0</v>
      </c>
      <c r="S629" s="18">
        <f t="shared" si="1596"/>
        <v>0</v>
      </c>
      <c r="T629" s="18">
        <f t="shared" si="1597"/>
        <v>0</v>
      </c>
      <c r="U629" s="18">
        <f t="shared" si="1631"/>
        <v>0</v>
      </c>
      <c r="V629" s="18">
        <f t="shared" si="1631"/>
        <v>0</v>
      </c>
      <c r="W629" s="18">
        <f t="shared" si="1631"/>
        <v>0</v>
      </c>
      <c r="X629" s="18">
        <f t="shared" si="1599"/>
        <v>0</v>
      </c>
      <c r="Y629" s="18">
        <f t="shared" si="1600"/>
        <v>0</v>
      </c>
      <c r="Z629" s="18">
        <f t="shared" si="1601"/>
        <v>0</v>
      </c>
      <c r="AA629" s="18">
        <f t="shared" si="1631"/>
        <v>0</v>
      </c>
      <c r="AB629" s="18">
        <f t="shared" si="1631"/>
        <v>0</v>
      </c>
      <c r="AC629" s="18">
        <f t="shared" si="1631"/>
        <v>0</v>
      </c>
      <c r="AD629" s="18">
        <f t="shared" si="1604"/>
        <v>0</v>
      </c>
      <c r="AE629" s="18">
        <f t="shared" si="1605"/>
        <v>0</v>
      </c>
      <c r="AF629" s="18">
        <f t="shared" si="1606"/>
        <v>0</v>
      </c>
      <c r="AG629" s="18">
        <f t="shared" si="1631"/>
        <v>0</v>
      </c>
      <c r="AH629" s="18">
        <f t="shared" si="1608"/>
        <v>0</v>
      </c>
      <c r="AI629" s="18">
        <f t="shared" si="1609"/>
        <v>0</v>
      </c>
      <c r="AJ629" s="18">
        <f t="shared" si="1610"/>
        <v>0</v>
      </c>
      <c r="AK629" s="18">
        <f t="shared" si="1631"/>
        <v>0</v>
      </c>
      <c r="AL629" s="18">
        <f t="shared" si="1631"/>
        <v>0</v>
      </c>
      <c r="AM629" s="18">
        <f t="shared" si="1631"/>
        <v>0</v>
      </c>
      <c r="AN629" s="18">
        <f t="shared" si="1557"/>
        <v>0</v>
      </c>
      <c r="AO629" s="18">
        <f t="shared" si="1558"/>
        <v>0</v>
      </c>
      <c r="AP629" s="18">
        <f t="shared" si="1559"/>
        <v>0</v>
      </c>
      <c r="AQ629" s="18">
        <f t="shared" si="1631"/>
        <v>0</v>
      </c>
      <c r="AR629" s="18">
        <f t="shared" si="1560"/>
        <v>0</v>
      </c>
      <c r="AS629" s="18">
        <f t="shared" si="1631"/>
        <v>0</v>
      </c>
      <c r="AT629" s="18">
        <f t="shared" si="1631"/>
        <v>0</v>
      </c>
      <c r="AU629" s="18">
        <f t="shared" si="1631"/>
        <v>0</v>
      </c>
      <c r="AV629" s="18">
        <f t="shared" si="1539"/>
        <v>0</v>
      </c>
      <c r="AW629" s="18">
        <f t="shared" si="1540"/>
        <v>0</v>
      </c>
      <c r="AX629" s="18">
        <f t="shared" si="1541"/>
        <v>0</v>
      </c>
      <c r="AY629" s="18">
        <f t="shared" si="1631"/>
        <v>0</v>
      </c>
      <c r="AZ629" s="18">
        <f t="shared" si="1631"/>
        <v>0</v>
      </c>
      <c r="BA629" s="18">
        <f t="shared" si="1535"/>
        <v>0</v>
      </c>
      <c r="BB629" s="18">
        <f t="shared" si="1536"/>
        <v>0</v>
      </c>
      <c r="BC629" s="18">
        <f t="shared" si="1631"/>
        <v>0</v>
      </c>
      <c r="BD629" s="18">
        <f t="shared" si="1631"/>
        <v>0</v>
      </c>
      <c r="BE629" s="18">
        <f t="shared" si="1631"/>
        <v>0</v>
      </c>
      <c r="BF629" s="18">
        <f t="shared" si="1505"/>
        <v>0</v>
      </c>
      <c r="BG629" s="18">
        <f t="shared" si="1506"/>
        <v>0</v>
      </c>
      <c r="BH629" s="18">
        <f t="shared" si="1507"/>
        <v>0</v>
      </c>
      <c r="BI629" s="18">
        <f t="shared" si="1631"/>
        <v>0</v>
      </c>
      <c r="BJ629" s="25">
        <v>0</v>
      </c>
      <c r="BK629" s="36"/>
    </row>
    <row r="630" spans="1:63" hidden="1" x14ac:dyDescent="0.3">
      <c r="A630" s="47" t="s">
        <v>112</v>
      </c>
      <c r="B630" s="43">
        <v>620</v>
      </c>
      <c r="C630" s="47" t="s">
        <v>93</v>
      </c>
      <c r="D630" s="47" t="s">
        <v>5</v>
      </c>
      <c r="E630" s="14" t="s">
        <v>448</v>
      </c>
      <c r="F630" s="18">
        <v>0</v>
      </c>
      <c r="G630" s="18">
        <v>0</v>
      </c>
      <c r="H630" s="18">
        <v>0</v>
      </c>
      <c r="I630" s="18"/>
      <c r="J630" s="18"/>
      <c r="K630" s="18"/>
      <c r="L630" s="18">
        <f t="shared" si="1462"/>
        <v>0</v>
      </c>
      <c r="M630" s="18">
        <f t="shared" si="1463"/>
        <v>0</v>
      </c>
      <c r="N630" s="18">
        <f t="shared" si="1464"/>
        <v>0</v>
      </c>
      <c r="O630" s="18"/>
      <c r="P630" s="18"/>
      <c r="Q630" s="18"/>
      <c r="R630" s="18">
        <f t="shared" si="1595"/>
        <v>0</v>
      </c>
      <c r="S630" s="18">
        <f t="shared" si="1596"/>
        <v>0</v>
      </c>
      <c r="T630" s="18">
        <f t="shared" si="1597"/>
        <v>0</v>
      </c>
      <c r="U630" s="18"/>
      <c r="V630" s="18"/>
      <c r="W630" s="18"/>
      <c r="X630" s="18">
        <f t="shared" si="1599"/>
        <v>0</v>
      </c>
      <c r="Y630" s="18">
        <f t="shared" si="1600"/>
        <v>0</v>
      </c>
      <c r="Z630" s="18">
        <f t="shared" si="1601"/>
        <v>0</v>
      </c>
      <c r="AA630" s="18"/>
      <c r="AB630" s="18"/>
      <c r="AC630" s="18"/>
      <c r="AD630" s="18">
        <f t="shared" si="1604"/>
        <v>0</v>
      </c>
      <c r="AE630" s="18">
        <f t="shared" si="1605"/>
        <v>0</v>
      </c>
      <c r="AF630" s="18">
        <f t="shared" si="1606"/>
        <v>0</v>
      </c>
      <c r="AG630" s="18"/>
      <c r="AH630" s="18">
        <f t="shared" si="1608"/>
        <v>0</v>
      </c>
      <c r="AI630" s="18">
        <f t="shared" si="1609"/>
        <v>0</v>
      </c>
      <c r="AJ630" s="18">
        <f t="shared" si="1610"/>
        <v>0</v>
      </c>
      <c r="AK630" s="18"/>
      <c r="AL630" s="18"/>
      <c r="AM630" s="18"/>
      <c r="AN630" s="18">
        <f t="shared" si="1557"/>
        <v>0</v>
      </c>
      <c r="AO630" s="18">
        <f t="shared" si="1558"/>
        <v>0</v>
      </c>
      <c r="AP630" s="18">
        <f t="shared" si="1559"/>
        <v>0</v>
      </c>
      <c r="AQ630" s="18"/>
      <c r="AR630" s="18">
        <f t="shared" si="1560"/>
        <v>0</v>
      </c>
      <c r="AS630" s="18"/>
      <c r="AT630" s="18"/>
      <c r="AU630" s="18"/>
      <c r="AV630" s="18">
        <f t="shared" si="1539"/>
        <v>0</v>
      </c>
      <c r="AW630" s="18">
        <f t="shared" si="1540"/>
        <v>0</v>
      </c>
      <c r="AX630" s="18">
        <f t="shared" si="1541"/>
        <v>0</v>
      </c>
      <c r="AY630" s="18"/>
      <c r="AZ630" s="18"/>
      <c r="BA630" s="18">
        <f t="shared" si="1535"/>
        <v>0</v>
      </c>
      <c r="BB630" s="18">
        <f t="shared" si="1536"/>
        <v>0</v>
      </c>
      <c r="BC630" s="18"/>
      <c r="BD630" s="18"/>
      <c r="BE630" s="18"/>
      <c r="BF630" s="18">
        <f t="shared" si="1505"/>
        <v>0</v>
      </c>
      <c r="BG630" s="18">
        <f t="shared" si="1506"/>
        <v>0</v>
      </c>
      <c r="BH630" s="18">
        <f t="shared" si="1507"/>
        <v>0</v>
      </c>
      <c r="BI630" s="18"/>
      <c r="BJ630" s="25">
        <v>0</v>
      </c>
      <c r="BK630" s="36"/>
    </row>
    <row r="631" spans="1:63" ht="93.6" x14ac:dyDescent="0.3">
      <c r="A631" s="51" t="s">
        <v>1135</v>
      </c>
      <c r="B631" s="50"/>
      <c r="C631" s="51"/>
      <c r="D631" s="51"/>
      <c r="E631" s="14" t="s">
        <v>1136</v>
      </c>
      <c r="F631" s="18">
        <f>F632</f>
        <v>31.9</v>
      </c>
      <c r="G631" s="18">
        <f t="shared" ref="G631:BI633" si="1632">G632</f>
        <v>31.9</v>
      </c>
      <c r="H631" s="18">
        <f t="shared" si="1632"/>
        <v>31.9</v>
      </c>
      <c r="I631" s="18">
        <f t="shared" si="1632"/>
        <v>0</v>
      </c>
      <c r="J631" s="18">
        <f t="shared" si="1632"/>
        <v>0</v>
      </c>
      <c r="K631" s="18">
        <f t="shared" si="1632"/>
        <v>0</v>
      </c>
      <c r="L631" s="18">
        <f t="shared" si="1462"/>
        <v>31.9</v>
      </c>
      <c r="M631" s="18">
        <f t="shared" si="1463"/>
        <v>31.9</v>
      </c>
      <c r="N631" s="18">
        <f t="shared" si="1464"/>
        <v>31.9</v>
      </c>
      <c r="O631" s="18">
        <f t="shared" si="1632"/>
        <v>0</v>
      </c>
      <c r="P631" s="18">
        <f t="shared" si="1632"/>
        <v>0</v>
      </c>
      <c r="Q631" s="18">
        <f t="shared" si="1632"/>
        <v>0</v>
      </c>
      <c r="R631" s="18">
        <f t="shared" si="1595"/>
        <v>31.9</v>
      </c>
      <c r="S631" s="18">
        <f t="shared" si="1596"/>
        <v>31.9</v>
      </c>
      <c r="T631" s="18">
        <f t="shared" si="1597"/>
        <v>31.9</v>
      </c>
      <c r="U631" s="18">
        <f t="shared" si="1632"/>
        <v>0</v>
      </c>
      <c r="V631" s="18">
        <f t="shared" si="1632"/>
        <v>0</v>
      </c>
      <c r="W631" s="18">
        <f t="shared" si="1632"/>
        <v>0</v>
      </c>
      <c r="X631" s="18">
        <f t="shared" si="1599"/>
        <v>31.9</v>
      </c>
      <c r="Y631" s="18">
        <f t="shared" si="1600"/>
        <v>31.9</v>
      </c>
      <c r="Z631" s="18">
        <f t="shared" si="1601"/>
        <v>31.9</v>
      </c>
      <c r="AA631" s="18">
        <f t="shared" si="1632"/>
        <v>0</v>
      </c>
      <c r="AB631" s="18">
        <f t="shared" si="1632"/>
        <v>0</v>
      </c>
      <c r="AC631" s="18">
        <f t="shared" si="1632"/>
        <v>0</v>
      </c>
      <c r="AD631" s="18">
        <f t="shared" si="1604"/>
        <v>31.9</v>
      </c>
      <c r="AE631" s="18">
        <f t="shared" si="1605"/>
        <v>31.9</v>
      </c>
      <c r="AF631" s="18">
        <f t="shared" si="1606"/>
        <v>31.9</v>
      </c>
      <c r="AG631" s="18">
        <f t="shared" si="1632"/>
        <v>0</v>
      </c>
      <c r="AH631" s="18">
        <f t="shared" si="1608"/>
        <v>31.9</v>
      </c>
      <c r="AI631" s="18">
        <f t="shared" si="1609"/>
        <v>31.9</v>
      </c>
      <c r="AJ631" s="18">
        <f t="shared" si="1610"/>
        <v>31.9</v>
      </c>
      <c r="AK631" s="18">
        <f t="shared" si="1632"/>
        <v>0</v>
      </c>
      <c r="AL631" s="18">
        <f t="shared" si="1632"/>
        <v>0</v>
      </c>
      <c r="AM631" s="18">
        <f t="shared" si="1632"/>
        <v>0</v>
      </c>
      <c r="AN631" s="18">
        <f t="shared" si="1557"/>
        <v>31.9</v>
      </c>
      <c r="AO631" s="18">
        <f t="shared" si="1558"/>
        <v>31.9</v>
      </c>
      <c r="AP631" s="18">
        <f t="shared" si="1559"/>
        <v>31.9</v>
      </c>
      <c r="AQ631" s="18">
        <f t="shared" si="1632"/>
        <v>0</v>
      </c>
      <c r="AR631" s="18">
        <f t="shared" si="1560"/>
        <v>31.9</v>
      </c>
      <c r="AS631" s="18">
        <f t="shared" si="1632"/>
        <v>0</v>
      </c>
      <c r="AT631" s="18">
        <f t="shared" si="1632"/>
        <v>0</v>
      </c>
      <c r="AU631" s="18">
        <f t="shared" si="1632"/>
        <v>0</v>
      </c>
      <c r="AV631" s="18">
        <f t="shared" si="1539"/>
        <v>31.9</v>
      </c>
      <c r="AW631" s="18">
        <f t="shared" si="1540"/>
        <v>31.9</v>
      </c>
      <c r="AX631" s="18">
        <f t="shared" si="1541"/>
        <v>31.9</v>
      </c>
      <c r="AY631" s="18">
        <f t="shared" si="1632"/>
        <v>0</v>
      </c>
      <c r="AZ631" s="18">
        <f t="shared" si="1632"/>
        <v>0</v>
      </c>
      <c r="BA631" s="18">
        <f t="shared" si="1535"/>
        <v>31.9</v>
      </c>
      <c r="BB631" s="18">
        <f t="shared" si="1536"/>
        <v>31.9</v>
      </c>
      <c r="BC631" s="18">
        <f t="shared" si="1632"/>
        <v>0</v>
      </c>
      <c r="BD631" s="18">
        <f t="shared" si="1632"/>
        <v>0</v>
      </c>
      <c r="BE631" s="18">
        <f t="shared" si="1632"/>
        <v>0</v>
      </c>
      <c r="BF631" s="18">
        <f t="shared" si="1505"/>
        <v>31.9</v>
      </c>
      <c r="BG631" s="18">
        <f t="shared" si="1506"/>
        <v>31.9</v>
      </c>
      <c r="BH631" s="18">
        <f t="shared" si="1507"/>
        <v>31.9</v>
      </c>
      <c r="BI631" s="18">
        <f t="shared" si="1632"/>
        <v>0</v>
      </c>
      <c r="BJ631" s="25"/>
      <c r="BK631" s="36"/>
    </row>
    <row r="632" spans="1:63" ht="31.2" x14ac:dyDescent="0.3">
      <c r="A632" s="51" t="s">
        <v>1135</v>
      </c>
      <c r="B632" s="50">
        <v>200</v>
      </c>
      <c r="C632" s="51"/>
      <c r="D632" s="51"/>
      <c r="E632" s="14" t="s">
        <v>455</v>
      </c>
      <c r="F632" s="18">
        <f>F633</f>
        <v>31.9</v>
      </c>
      <c r="G632" s="18">
        <f t="shared" si="1632"/>
        <v>31.9</v>
      </c>
      <c r="H632" s="18">
        <f t="shared" si="1632"/>
        <v>31.9</v>
      </c>
      <c r="I632" s="18">
        <f t="shared" si="1632"/>
        <v>0</v>
      </c>
      <c r="J632" s="18">
        <f t="shared" si="1632"/>
        <v>0</v>
      </c>
      <c r="K632" s="18">
        <f t="shared" si="1632"/>
        <v>0</v>
      </c>
      <c r="L632" s="18">
        <f t="shared" si="1462"/>
        <v>31.9</v>
      </c>
      <c r="M632" s="18">
        <f t="shared" si="1463"/>
        <v>31.9</v>
      </c>
      <c r="N632" s="18">
        <f t="shared" si="1464"/>
        <v>31.9</v>
      </c>
      <c r="O632" s="18">
        <f t="shared" si="1632"/>
        <v>0</v>
      </c>
      <c r="P632" s="18">
        <f t="shared" si="1632"/>
        <v>0</v>
      </c>
      <c r="Q632" s="18">
        <f t="shared" si="1632"/>
        <v>0</v>
      </c>
      <c r="R632" s="18">
        <f t="shared" si="1595"/>
        <v>31.9</v>
      </c>
      <c r="S632" s="18">
        <f t="shared" si="1596"/>
        <v>31.9</v>
      </c>
      <c r="T632" s="18">
        <f t="shared" si="1597"/>
        <v>31.9</v>
      </c>
      <c r="U632" s="18">
        <f t="shared" si="1632"/>
        <v>0</v>
      </c>
      <c r="V632" s="18">
        <f t="shared" si="1632"/>
        <v>0</v>
      </c>
      <c r="W632" s="18">
        <f t="shared" si="1632"/>
        <v>0</v>
      </c>
      <c r="X632" s="18">
        <f t="shared" si="1599"/>
        <v>31.9</v>
      </c>
      <c r="Y632" s="18">
        <f t="shared" si="1600"/>
        <v>31.9</v>
      </c>
      <c r="Z632" s="18">
        <f t="shared" si="1601"/>
        <v>31.9</v>
      </c>
      <c r="AA632" s="18">
        <f t="shared" si="1632"/>
        <v>0</v>
      </c>
      <c r="AB632" s="18">
        <f t="shared" si="1632"/>
        <v>0</v>
      </c>
      <c r="AC632" s="18">
        <f t="shared" si="1632"/>
        <v>0</v>
      </c>
      <c r="AD632" s="18">
        <f t="shared" si="1604"/>
        <v>31.9</v>
      </c>
      <c r="AE632" s="18">
        <f t="shared" si="1605"/>
        <v>31.9</v>
      </c>
      <c r="AF632" s="18">
        <f t="shared" si="1606"/>
        <v>31.9</v>
      </c>
      <c r="AG632" s="18">
        <f t="shared" si="1632"/>
        <v>0</v>
      </c>
      <c r="AH632" s="18">
        <f t="shared" si="1608"/>
        <v>31.9</v>
      </c>
      <c r="AI632" s="18">
        <f t="shared" si="1609"/>
        <v>31.9</v>
      </c>
      <c r="AJ632" s="18">
        <f t="shared" si="1610"/>
        <v>31.9</v>
      </c>
      <c r="AK632" s="18">
        <f t="shared" si="1632"/>
        <v>0</v>
      </c>
      <c r="AL632" s="18">
        <f t="shared" si="1632"/>
        <v>0</v>
      </c>
      <c r="AM632" s="18">
        <f t="shared" si="1632"/>
        <v>0</v>
      </c>
      <c r="AN632" s="18">
        <f t="shared" si="1557"/>
        <v>31.9</v>
      </c>
      <c r="AO632" s="18">
        <f t="shared" si="1558"/>
        <v>31.9</v>
      </c>
      <c r="AP632" s="18">
        <f t="shared" si="1559"/>
        <v>31.9</v>
      </c>
      <c r="AQ632" s="18">
        <f t="shared" si="1632"/>
        <v>0</v>
      </c>
      <c r="AR632" s="18">
        <f t="shared" si="1560"/>
        <v>31.9</v>
      </c>
      <c r="AS632" s="18">
        <f t="shared" si="1632"/>
        <v>0</v>
      </c>
      <c r="AT632" s="18">
        <f t="shared" si="1632"/>
        <v>0</v>
      </c>
      <c r="AU632" s="18">
        <f t="shared" si="1632"/>
        <v>0</v>
      </c>
      <c r="AV632" s="18">
        <f t="shared" si="1539"/>
        <v>31.9</v>
      </c>
      <c r="AW632" s="18">
        <f t="shared" si="1540"/>
        <v>31.9</v>
      </c>
      <c r="AX632" s="18">
        <f t="shared" si="1541"/>
        <v>31.9</v>
      </c>
      <c r="AY632" s="18">
        <f t="shared" si="1632"/>
        <v>0</v>
      </c>
      <c r="AZ632" s="18">
        <f t="shared" si="1632"/>
        <v>0</v>
      </c>
      <c r="BA632" s="18">
        <f t="shared" si="1535"/>
        <v>31.9</v>
      </c>
      <c r="BB632" s="18">
        <f t="shared" si="1536"/>
        <v>31.9</v>
      </c>
      <c r="BC632" s="18">
        <f t="shared" si="1632"/>
        <v>0</v>
      </c>
      <c r="BD632" s="18">
        <f t="shared" si="1632"/>
        <v>0</v>
      </c>
      <c r="BE632" s="18">
        <f t="shared" si="1632"/>
        <v>0</v>
      </c>
      <c r="BF632" s="18">
        <f t="shared" si="1505"/>
        <v>31.9</v>
      </c>
      <c r="BG632" s="18">
        <f t="shared" si="1506"/>
        <v>31.9</v>
      </c>
      <c r="BH632" s="18">
        <f t="shared" si="1507"/>
        <v>31.9</v>
      </c>
      <c r="BI632" s="18">
        <f t="shared" si="1632"/>
        <v>0</v>
      </c>
      <c r="BJ632" s="25"/>
      <c r="BK632" s="36"/>
    </row>
    <row r="633" spans="1:63" ht="46.8" x14ac:dyDescent="0.3">
      <c r="A633" s="51" t="s">
        <v>1135</v>
      </c>
      <c r="B633" s="50">
        <v>240</v>
      </c>
      <c r="C633" s="51"/>
      <c r="D633" s="51"/>
      <c r="E633" s="14" t="s">
        <v>463</v>
      </c>
      <c r="F633" s="18">
        <f>F634</f>
        <v>31.9</v>
      </c>
      <c r="G633" s="18">
        <f t="shared" si="1632"/>
        <v>31.9</v>
      </c>
      <c r="H633" s="18">
        <f t="shared" si="1632"/>
        <v>31.9</v>
      </c>
      <c r="I633" s="18">
        <f t="shared" si="1632"/>
        <v>0</v>
      </c>
      <c r="J633" s="18">
        <f t="shared" si="1632"/>
        <v>0</v>
      </c>
      <c r="K633" s="18">
        <f t="shared" si="1632"/>
        <v>0</v>
      </c>
      <c r="L633" s="18">
        <f t="shared" si="1462"/>
        <v>31.9</v>
      </c>
      <c r="M633" s="18">
        <f t="shared" si="1463"/>
        <v>31.9</v>
      </c>
      <c r="N633" s="18">
        <f t="shared" si="1464"/>
        <v>31.9</v>
      </c>
      <c r="O633" s="18">
        <f t="shared" si="1632"/>
        <v>0</v>
      </c>
      <c r="P633" s="18">
        <f t="shared" si="1632"/>
        <v>0</v>
      </c>
      <c r="Q633" s="18">
        <f t="shared" si="1632"/>
        <v>0</v>
      </c>
      <c r="R633" s="18">
        <f t="shared" si="1595"/>
        <v>31.9</v>
      </c>
      <c r="S633" s="18">
        <f t="shared" si="1596"/>
        <v>31.9</v>
      </c>
      <c r="T633" s="18">
        <f t="shared" si="1597"/>
        <v>31.9</v>
      </c>
      <c r="U633" s="18">
        <f t="shared" si="1632"/>
        <v>0</v>
      </c>
      <c r="V633" s="18">
        <f t="shared" si="1632"/>
        <v>0</v>
      </c>
      <c r="W633" s="18">
        <f t="shared" si="1632"/>
        <v>0</v>
      </c>
      <c r="X633" s="18">
        <f t="shared" si="1599"/>
        <v>31.9</v>
      </c>
      <c r="Y633" s="18">
        <f t="shared" si="1600"/>
        <v>31.9</v>
      </c>
      <c r="Z633" s="18">
        <f t="shared" si="1601"/>
        <v>31.9</v>
      </c>
      <c r="AA633" s="18">
        <f t="shared" si="1632"/>
        <v>0</v>
      </c>
      <c r="AB633" s="18">
        <f t="shared" si="1632"/>
        <v>0</v>
      </c>
      <c r="AC633" s="18">
        <f t="shared" si="1632"/>
        <v>0</v>
      </c>
      <c r="AD633" s="18">
        <f t="shared" si="1604"/>
        <v>31.9</v>
      </c>
      <c r="AE633" s="18">
        <f t="shared" si="1605"/>
        <v>31.9</v>
      </c>
      <c r="AF633" s="18">
        <f t="shared" si="1606"/>
        <v>31.9</v>
      </c>
      <c r="AG633" s="18">
        <f t="shared" si="1632"/>
        <v>0</v>
      </c>
      <c r="AH633" s="18">
        <f t="shared" si="1608"/>
        <v>31.9</v>
      </c>
      <c r="AI633" s="18">
        <f t="shared" si="1609"/>
        <v>31.9</v>
      </c>
      <c r="AJ633" s="18">
        <f t="shared" si="1610"/>
        <v>31.9</v>
      </c>
      <c r="AK633" s="18">
        <f t="shared" si="1632"/>
        <v>0</v>
      </c>
      <c r="AL633" s="18">
        <f t="shared" si="1632"/>
        <v>0</v>
      </c>
      <c r="AM633" s="18">
        <f t="shared" si="1632"/>
        <v>0</v>
      </c>
      <c r="AN633" s="18">
        <f t="shared" si="1557"/>
        <v>31.9</v>
      </c>
      <c r="AO633" s="18">
        <f t="shared" si="1558"/>
        <v>31.9</v>
      </c>
      <c r="AP633" s="18">
        <f t="shared" si="1559"/>
        <v>31.9</v>
      </c>
      <c r="AQ633" s="18">
        <f t="shared" si="1632"/>
        <v>0</v>
      </c>
      <c r="AR633" s="18">
        <f t="shared" si="1560"/>
        <v>31.9</v>
      </c>
      <c r="AS633" s="18">
        <f t="shared" si="1632"/>
        <v>0</v>
      </c>
      <c r="AT633" s="18">
        <f t="shared" si="1632"/>
        <v>0</v>
      </c>
      <c r="AU633" s="18">
        <f t="shared" si="1632"/>
        <v>0</v>
      </c>
      <c r="AV633" s="18">
        <f t="shared" si="1539"/>
        <v>31.9</v>
      </c>
      <c r="AW633" s="18">
        <f t="shared" si="1540"/>
        <v>31.9</v>
      </c>
      <c r="AX633" s="18">
        <f t="shared" si="1541"/>
        <v>31.9</v>
      </c>
      <c r="AY633" s="18">
        <f t="shared" si="1632"/>
        <v>0</v>
      </c>
      <c r="AZ633" s="18">
        <f t="shared" si="1632"/>
        <v>0</v>
      </c>
      <c r="BA633" s="18">
        <f t="shared" si="1535"/>
        <v>31.9</v>
      </c>
      <c r="BB633" s="18">
        <f t="shared" si="1536"/>
        <v>31.9</v>
      </c>
      <c r="BC633" s="18">
        <f t="shared" si="1632"/>
        <v>0</v>
      </c>
      <c r="BD633" s="18">
        <f t="shared" si="1632"/>
        <v>0</v>
      </c>
      <c r="BE633" s="18">
        <f t="shared" si="1632"/>
        <v>0</v>
      </c>
      <c r="BF633" s="18">
        <f t="shared" si="1505"/>
        <v>31.9</v>
      </c>
      <c r="BG633" s="18">
        <f t="shared" si="1506"/>
        <v>31.9</v>
      </c>
      <c r="BH633" s="18">
        <f t="shared" si="1507"/>
        <v>31.9</v>
      </c>
      <c r="BI633" s="18">
        <f t="shared" si="1632"/>
        <v>0</v>
      </c>
      <c r="BJ633" s="25"/>
      <c r="BK633" s="36"/>
    </row>
    <row r="634" spans="1:63" x14ac:dyDescent="0.3">
      <c r="A634" s="51" t="s">
        <v>1135</v>
      </c>
      <c r="B634" s="50">
        <v>240</v>
      </c>
      <c r="C634" s="51" t="s">
        <v>93</v>
      </c>
      <c r="D634" s="51" t="s">
        <v>99</v>
      </c>
      <c r="E634" s="14" t="s">
        <v>449</v>
      </c>
      <c r="F634" s="18">
        <v>31.9</v>
      </c>
      <c r="G634" s="18">
        <v>31.9</v>
      </c>
      <c r="H634" s="18">
        <v>31.9</v>
      </c>
      <c r="I634" s="18"/>
      <c r="J634" s="18"/>
      <c r="K634" s="18"/>
      <c r="L634" s="18">
        <f t="shared" si="1462"/>
        <v>31.9</v>
      </c>
      <c r="M634" s="18">
        <f t="shared" si="1463"/>
        <v>31.9</v>
      </c>
      <c r="N634" s="18">
        <f t="shared" si="1464"/>
        <v>31.9</v>
      </c>
      <c r="O634" s="18"/>
      <c r="P634" s="18"/>
      <c r="Q634" s="18"/>
      <c r="R634" s="18">
        <f t="shared" si="1595"/>
        <v>31.9</v>
      </c>
      <c r="S634" s="18">
        <f t="shared" si="1596"/>
        <v>31.9</v>
      </c>
      <c r="T634" s="18">
        <f t="shared" si="1597"/>
        <v>31.9</v>
      </c>
      <c r="U634" s="18"/>
      <c r="V634" s="18"/>
      <c r="W634" s="18"/>
      <c r="X634" s="18">
        <f t="shared" si="1599"/>
        <v>31.9</v>
      </c>
      <c r="Y634" s="18">
        <f t="shared" si="1600"/>
        <v>31.9</v>
      </c>
      <c r="Z634" s="18">
        <f t="shared" si="1601"/>
        <v>31.9</v>
      </c>
      <c r="AA634" s="18"/>
      <c r="AB634" s="18"/>
      <c r="AC634" s="18"/>
      <c r="AD634" s="18">
        <f t="shared" si="1604"/>
        <v>31.9</v>
      </c>
      <c r="AE634" s="18">
        <f t="shared" si="1605"/>
        <v>31.9</v>
      </c>
      <c r="AF634" s="18">
        <f t="shared" si="1606"/>
        <v>31.9</v>
      </c>
      <c r="AG634" s="18"/>
      <c r="AH634" s="18">
        <f t="shared" si="1608"/>
        <v>31.9</v>
      </c>
      <c r="AI634" s="18">
        <f t="shared" si="1609"/>
        <v>31.9</v>
      </c>
      <c r="AJ634" s="18">
        <f t="shared" si="1610"/>
        <v>31.9</v>
      </c>
      <c r="AK634" s="18"/>
      <c r="AL634" s="18"/>
      <c r="AM634" s="18"/>
      <c r="AN634" s="18">
        <f t="shared" si="1557"/>
        <v>31.9</v>
      </c>
      <c r="AO634" s="18">
        <f t="shared" si="1558"/>
        <v>31.9</v>
      </c>
      <c r="AP634" s="18">
        <f t="shared" si="1559"/>
        <v>31.9</v>
      </c>
      <c r="AQ634" s="18"/>
      <c r="AR634" s="18">
        <f t="shared" si="1560"/>
        <v>31.9</v>
      </c>
      <c r="AS634" s="18"/>
      <c r="AT634" s="18"/>
      <c r="AU634" s="18"/>
      <c r="AV634" s="18">
        <f t="shared" si="1539"/>
        <v>31.9</v>
      </c>
      <c r="AW634" s="18">
        <f t="shared" si="1540"/>
        <v>31.9</v>
      </c>
      <c r="AX634" s="18">
        <f t="shared" si="1541"/>
        <v>31.9</v>
      </c>
      <c r="AY634" s="18"/>
      <c r="AZ634" s="18"/>
      <c r="BA634" s="18">
        <f t="shared" si="1535"/>
        <v>31.9</v>
      </c>
      <c r="BB634" s="18">
        <f t="shared" si="1536"/>
        <v>31.9</v>
      </c>
      <c r="BC634" s="18"/>
      <c r="BD634" s="18"/>
      <c r="BE634" s="18"/>
      <c r="BF634" s="18">
        <f t="shared" si="1505"/>
        <v>31.9</v>
      </c>
      <c r="BG634" s="18">
        <f t="shared" si="1506"/>
        <v>31.9</v>
      </c>
      <c r="BH634" s="18">
        <f t="shared" si="1507"/>
        <v>31.9</v>
      </c>
      <c r="BI634" s="18"/>
      <c r="BJ634" s="25"/>
      <c r="BK634" s="36"/>
    </row>
    <row r="635" spans="1:63" x14ac:dyDescent="0.3">
      <c r="A635" s="51" t="s">
        <v>113</v>
      </c>
      <c r="B635" s="50"/>
      <c r="C635" s="51"/>
      <c r="D635" s="51"/>
      <c r="E635" s="14" t="s">
        <v>538</v>
      </c>
      <c r="F635" s="18">
        <f t="shared" ref="F635" si="1633">F636+F639</f>
        <v>22312.2</v>
      </c>
      <c r="G635" s="18">
        <f t="shared" ref="G635:BI635" si="1634">G636+G639</f>
        <v>22312.2</v>
      </c>
      <c r="H635" s="18">
        <f t="shared" si="1634"/>
        <v>22312.2</v>
      </c>
      <c r="I635" s="18">
        <f t="shared" ref="I635:K635" si="1635">I636+I639</f>
        <v>0</v>
      </c>
      <c r="J635" s="18">
        <f t="shared" si="1635"/>
        <v>0</v>
      </c>
      <c r="K635" s="18">
        <f t="shared" si="1635"/>
        <v>0</v>
      </c>
      <c r="L635" s="18">
        <f t="shared" si="1462"/>
        <v>22312.2</v>
      </c>
      <c r="M635" s="18">
        <f t="shared" si="1463"/>
        <v>22312.2</v>
      </c>
      <c r="N635" s="18">
        <f t="shared" si="1464"/>
        <v>22312.2</v>
      </c>
      <c r="O635" s="18">
        <f t="shared" ref="O635:Q635" si="1636">O636+O639</f>
        <v>0</v>
      </c>
      <c r="P635" s="18">
        <f t="shared" si="1636"/>
        <v>0</v>
      </c>
      <c r="Q635" s="18">
        <f t="shared" si="1636"/>
        <v>0</v>
      </c>
      <c r="R635" s="18">
        <f t="shared" si="1595"/>
        <v>22312.2</v>
      </c>
      <c r="S635" s="18">
        <f t="shared" si="1596"/>
        <v>22312.2</v>
      </c>
      <c r="T635" s="18">
        <f t="shared" si="1597"/>
        <v>22312.2</v>
      </c>
      <c r="U635" s="18">
        <f t="shared" ref="U635:W635" si="1637">U636+U639</f>
        <v>0</v>
      </c>
      <c r="V635" s="18">
        <f t="shared" si="1637"/>
        <v>0</v>
      </c>
      <c r="W635" s="18">
        <f t="shared" si="1637"/>
        <v>0</v>
      </c>
      <c r="X635" s="18">
        <f t="shared" si="1599"/>
        <v>22312.2</v>
      </c>
      <c r="Y635" s="18">
        <f t="shared" si="1600"/>
        <v>22312.2</v>
      </c>
      <c r="Z635" s="18">
        <f t="shared" si="1601"/>
        <v>22312.2</v>
      </c>
      <c r="AA635" s="18">
        <f t="shared" ref="AA635:AB635" si="1638">AA636+AA639</f>
        <v>0</v>
      </c>
      <c r="AB635" s="18">
        <f t="shared" si="1638"/>
        <v>0</v>
      </c>
      <c r="AC635" s="18">
        <f t="shared" ref="AC635" si="1639">AC636+AC639</f>
        <v>0</v>
      </c>
      <c r="AD635" s="18">
        <f t="shared" si="1604"/>
        <v>22312.2</v>
      </c>
      <c r="AE635" s="18">
        <f t="shared" si="1605"/>
        <v>22312.2</v>
      </c>
      <c r="AF635" s="18">
        <f t="shared" si="1606"/>
        <v>22312.2</v>
      </c>
      <c r="AG635" s="18">
        <f t="shared" ref="AG635" si="1640">AG636+AG639</f>
        <v>0</v>
      </c>
      <c r="AH635" s="18">
        <f t="shared" si="1608"/>
        <v>22312.2</v>
      </c>
      <c r="AI635" s="18">
        <f t="shared" si="1609"/>
        <v>22312.2</v>
      </c>
      <c r="AJ635" s="18">
        <f t="shared" si="1610"/>
        <v>22312.2</v>
      </c>
      <c r="AK635" s="18">
        <f t="shared" ref="AK635:AM635" si="1641">AK636+AK639</f>
        <v>0</v>
      </c>
      <c r="AL635" s="18">
        <f t="shared" si="1641"/>
        <v>0</v>
      </c>
      <c r="AM635" s="18">
        <f t="shared" si="1641"/>
        <v>0</v>
      </c>
      <c r="AN635" s="18">
        <f t="shared" si="1557"/>
        <v>22312.2</v>
      </c>
      <c r="AO635" s="18">
        <f t="shared" si="1558"/>
        <v>22312.2</v>
      </c>
      <c r="AP635" s="18">
        <f t="shared" si="1559"/>
        <v>22312.2</v>
      </c>
      <c r="AQ635" s="18">
        <f t="shared" ref="AQ635" si="1642">AQ636+AQ639</f>
        <v>0</v>
      </c>
      <c r="AR635" s="18">
        <f t="shared" si="1560"/>
        <v>22312.2</v>
      </c>
      <c r="AS635" s="18">
        <f t="shared" ref="AS635:AU635" si="1643">AS636+AS639</f>
        <v>0</v>
      </c>
      <c r="AT635" s="18">
        <f t="shared" si="1643"/>
        <v>0</v>
      </c>
      <c r="AU635" s="18">
        <f t="shared" si="1643"/>
        <v>0</v>
      </c>
      <c r="AV635" s="18">
        <f t="shared" si="1539"/>
        <v>22312.2</v>
      </c>
      <c r="AW635" s="18">
        <f t="shared" si="1540"/>
        <v>22312.2</v>
      </c>
      <c r="AX635" s="18">
        <f t="shared" si="1541"/>
        <v>22312.2</v>
      </c>
      <c r="AY635" s="18">
        <f t="shared" ref="AY635:AZ635" si="1644">AY636+AY639</f>
        <v>0</v>
      </c>
      <c r="AZ635" s="18">
        <f t="shared" si="1644"/>
        <v>0</v>
      </c>
      <c r="BA635" s="18">
        <f t="shared" si="1535"/>
        <v>22312.2</v>
      </c>
      <c r="BB635" s="18">
        <f t="shared" si="1536"/>
        <v>22312.2</v>
      </c>
      <c r="BC635" s="18">
        <f t="shared" ref="BC635:BE635" si="1645">BC636+BC639</f>
        <v>0</v>
      </c>
      <c r="BD635" s="18">
        <f t="shared" si="1645"/>
        <v>0</v>
      </c>
      <c r="BE635" s="18">
        <f t="shared" si="1645"/>
        <v>0</v>
      </c>
      <c r="BF635" s="18">
        <f t="shared" si="1505"/>
        <v>22312.2</v>
      </c>
      <c r="BG635" s="18">
        <f t="shared" si="1506"/>
        <v>22312.2</v>
      </c>
      <c r="BH635" s="18">
        <f t="shared" si="1507"/>
        <v>22312.2</v>
      </c>
      <c r="BI635" s="18">
        <f t="shared" si="1634"/>
        <v>0</v>
      </c>
      <c r="BJ635" s="25"/>
      <c r="BK635" s="36"/>
    </row>
    <row r="636" spans="1:63" ht="31.2" x14ac:dyDescent="0.3">
      <c r="A636" s="51" t="s">
        <v>113</v>
      </c>
      <c r="B636" s="50">
        <v>200</v>
      </c>
      <c r="C636" s="51"/>
      <c r="D636" s="51"/>
      <c r="E636" s="14" t="s">
        <v>455</v>
      </c>
      <c r="F636" s="18">
        <f t="shared" ref="F636:BI637" si="1646">F637</f>
        <v>589.20000000000005</v>
      </c>
      <c r="G636" s="18">
        <f t="shared" si="1646"/>
        <v>589.20000000000005</v>
      </c>
      <c r="H636" s="18">
        <f t="shared" si="1646"/>
        <v>589.20000000000005</v>
      </c>
      <c r="I636" s="18">
        <f t="shared" si="1646"/>
        <v>0</v>
      </c>
      <c r="J636" s="18">
        <f t="shared" si="1646"/>
        <v>0</v>
      </c>
      <c r="K636" s="18">
        <f t="shared" si="1646"/>
        <v>0</v>
      </c>
      <c r="L636" s="18">
        <f t="shared" si="1462"/>
        <v>589.20000000000005</v>
      </c>
      <c r="M636" s="18">
        <f t="shared" si="1463"/>
        <v>589.20000000000005</v>
      </c>
      <c r="N636" s="18">
        <f t="shared" si="1464"/>
        <v>589.20000000000005</v>
      </c>
      <c r="O636" s="18">
        <f t="shared" si="1646"/>
        <v>0</v>
      </c>
      <c r="P636" s="18">
        <f t="shared" si="1646"/>
        <v>0</v>
      </c>
      <c r="Q636" s="18">
        <f t="shared" si="1646"/>
        <v>0</v>
      </c>
      <c r="R636" s="18">
        <f t="shared" si="1595"/>
        <v>589.20000000000005</v>
      </c>
      <c r="S636" s="18">
        <f t="shared" si="1596"/>
        <v>589.20000000000005</v>
      </c>
      <c r="T636" s="18">
        <f t="shared" si="1597"/>
        <v>589.20000000000005</v>
      </c>
      <c r="U636" s="18">
        <f t="shared" si="1646"/>
        <v>0</v>
      </c>
      <c r="V636" s="18">
        <f t="shared" si="1646"/>
        <v>0</v>
      </c>
      <c r="W636" s="18">
        <f t="shared" si="1646"/>
        <v>0</v>
      </c>
      <c r="X636" s="18">
        <f t="shared" si="1599"/>
        <v>589.20000000000005</v>
      </c>
      <c r="Y636" s="18">
        <f t="shared" si="1600"/>
        <v>589.20000000000005</v>
      </c>
      <c r="Z636" s="18">
        <f t="shared" si="1601"/>
        <v>589.20000000000005</v>
      </c>
      <c r="AA636" s="18">
        <f t="shared" si="1646"/>
        <v>0</v>
      </c>
      <c r="AB636" s="18">
        <f t="shared" si="1646"/>
        <v>0</v>
      </c>
      <c r="AC636" s="18">
        <f t="shared" si="1646"/>
        <v>0</v>
      </c>
      <c r="AD636" s="18">
        <f t="shared" si="1604"/>
        <v>589.20000000000005</v>
      </c>
      <c r="AE636" s="18">
        <f t="shared" si="1605"/>
        <v>589.20000000000005</v>
      </c>
      <c r="AF636" s="18">
        <f t="shared" si="1606"/>
        <v>589.20000000000005</v>
      </c>
      <c r="AG636" s="18">
        <f t="shared" si="1646"/>
        <v>0</v>
      </c>
      <c r="AH636" s="18">
        <f t="shared" si="1608"/>
        <v>589.20000000000005</v>
      </c>
      <c r="AI636" s="18">
        <f t="shared" si="1609"/>
        <v>589.20000000000005</v>
      </c>
      <c r="AJ636" s="18">
        <f t="shared" si="1610"/>
        <v>589.20000000000005</v>
      </c>
      <c r="AK636" s="18">
        <f t="shared" si="1646"/>
        <v>0</v>
      </c>
      <c r="AL636" s="18">
        <f t="shared" si="1646"/>
        <v>0</v>
      </c>
      <c r="AM636" s="18">
        <f t="shared" si="1646"/>
        <v>0</v>
      </c>
      <c r="AN636" s="18">
        <f t="shared" si="1557"/>
        <v>589.20000000000005</v>
      </c>
      <c r="AO636" s="18">
        <f t="shared" si="1558"/>
        <v>589.20000000000005</v>
      </c>
      <c r="AP636" s="18">
        <f t="shared" si="1559"/>
        <v>589.20000000000005</v>
      </c>
      <c r="AQ636" s="18">
        <f t="shared" si="1646"/>
        <v>0</v>
      </c>
      <c r="AR636" s="18">
        <f t="shared" si="1560"/>
        <v>589.20000000000005</v>
      </c>
      <c r="AS636" s="18">
        <f t="shared" si="1646"/>
        <v>0</v>
      </c>
      <c r="AT636" s="18">
        <f t="shared" si="1646"/>
        <v>0</v>
      </c>
      <c r="AU636" s="18">
        <f t="shared" si="1646"/>
        <v>0</v>
      </c>
      <c r="AV636" s="18">
        <f t="shared" si="1539"/>
        <v>589.20000000000005</v>
      </c>
      <c r="AW636" s="18">
        <f t="shared" si="1540"/>
        <v>589.20000000000005</v>
      </c>
      <c r="AX636" s="18">
        <f t="shared" si="1541"/>
        <v>589.20000000000005</v>
      </c>
      <c r="AY636" s="18">
        <f t="shared" si="1646"/>
        <v>0</v>
      </c>
      <c r="AZ636" s="18">
        <f t="shared" si="1646"/>
        <v>0</v>
      </c>
      <c r="BA636" s="18">
        <f t="shared" si="1535"/>
        <v>589.20000000000005</v>
      </c>
      <c r="BB636" s="18">
        <f t="shared" si="1536"/>
        <v>589.20000000000005</v>
      </c>
      <c r="BC636" s="18">
        <f t="shared" si="1646"/>
        <v>0</v>
      </c>
      <c r="BD636" s="18">
        <f t="shared" si="1646"/>
        <v>0</v>
      </c>
      <c r="BE636" s="18">
        <f t="shared" si="1646"/>
        <v>0</v>
      </c>
      <c r="BF636" s="18">
        <f t="shared" si="1505"/>
        <v>589.20000000000005</v>
      </c>
      <c r="BG636" s="18">
        <f t="shared" si="1506"/>
        <v>589.20000000000005</v>
      </c>
      <c r="BH636" s="18">
        <f t="shared" si="1507"/>
        <v>589.20000000000005</v>
      </c>
      <c r="BI636" s="18">
        <f t="shared" si="1646"/>
        <v>0</v>
      </c>
      <c r="BJ636" s="25"/>
      <c r="BK636" s="36"/>
    </row>
    <row r="637" spans="1:63" ht="46.8" x14ac:dyDescent="0.3">
      <c r="A637" s="51" t="s">
        <v>113</v>
      </c>
      <c r="B637" s="50">
        <v>240</v>
      </c>
      <c r="C637" s="51"/>
      <c r="D637" s="51"/>
      <c r="E637" s="14" t="s">
        <v>463</v>
      </c>
      <c r="F637" s="18">
        <f t="shared" si="1646"/>
        <v>589.20000000000005</v>
      </c>
      <c r="G637" s="18">
        <f t="shared" si="1646"/>
        <v>589.20000000000005</v>
      </c>
      <c r="H637" s="18">
        <f t="shared" si="1646"/>
        <v>589.20000000000005</v>
      </c>
      <c r="I637" s="18">
        <f t="shared" si="1646"/>
        <v>0</v>
      </c>
      <c r="J637" s="18">
        <f t="shared" si="1646"/>
        <v>0</v>
      </c>
      <c r="K637" s="18">
        <f t="shared" si="1646"/>
        <v>0</v>
      </c>
      <c r="L637" s="18">
        <f t="shared" si="1462"/>
        <v>589.20000000000005</v>
      </c>
      <c r="M637" s="18">
        <f t="shared" si="1463"/>
        <v>589.20000000000005</v>
      </c>
      <c r="N637" s="18">
        <f t="shared" si="1464"/>
        <v>589.20000000000005</v>
      </c>
      <c r="O637" s="18">
        <f t="shared" si="1646"/>
        <v>0</v>
      </c>
      <c r="P637" s="18">
        <f t="shared" si="1646"/>
        <v>0</v>
      </c>
      <c r="Q637" s="18">
        <f t="shared" si="1646"/>
        <v>0</v>
      </c>
      <c r="R637" s="18">
        <f t="shared" si="1595"/>
        <v>589.20000000000005</v>
      </c>
      <c r="S637" s="18">
        <f t="shared" si="1596"/>
        <v>589.20000000000005</v>
      </c>
      <c r="T637" s="18">
        <f t="shared" si="1597"/>
        <v>589.20000000000005</v>
      </c>
      <c r="U637" s="18">
        <f t="shared" si="1646"/>
        <v>0</v>
      </c>
      <c r="V637" s="18">
        <f t="shared" si="1646"/>
        <v>0</v>
      </c>
      <c r="W637" s="18">
        <f t="shared" si="1646"/>
        <v>0</v>
      </c>
      <c r="X637" s="18">
        <f t="shared" si="1599"/>
        <v>589.20000000000005</v>
      </c>
      <c r="Y637" s="18">
        <f t="shared" si="1600"/>
        <v>589.20000000000005</v>
      </c>
      <c r="Z637" s="18">
        <f t="shared" si="1601"/>
        <v>589.20000000000005</v>
      </c>
      <c r="AA637" s="18">
        <f t="shared" si="1646"/>
        <v>0</v>
      </c>
      <c r="AB637" s="18">
        <f t="shared" si="1646"/>
        <v>0</v>
      </c>
      <c r="AC637" s="18">
        <f t="shared" si="1646"/>
        <v>0</v>
      </c>
      <c r="AD637" s="18">
        <f t="shared" si="1604"/>
        <v>589.20000000000005</v>
      </c>
      <c r="AE637" s="18">
        <f t="shared" si="1605"/>
        <v>589.20000000000005</v>
      </c>
      <c r="AF637" s="18">
        <f t="shared" si="1606"/>
        <v>589.20000000000005</v>
      </c>
      <c r="AG637" s="18">
        <f t="shared" si="1646"/>
        <v>0</v>
      </c>
      <c r="AH637" s="18">
        <f t="shared" si="1608"/>
        <v>589.20000000000005</v>
      </c>
      <c r="AI637" s="18">
        <f t="shared" si="1609"/>
        <v>589.20000000000005</v>
      </c>
      <c r="AJ637" s="18">
        <f t="shared" si="1610"/>
        <v>589.20000000000005</v>
      </c>
      <c r="AK637" s="18">
        <f t="shared" si="1646"/>
        <v>0</v>
      </c>
      <c r="AL637" s="18">
        <f t="shared" si="1646"/>
        <v>0</v>
      </c>
      <c r="AM637" s="18">
        <f t="shared" si="1646"/>
        <v>0</v>
      </c>
      <c r="AN637" s="18">
        <f t="shared" si="1557"/>
        <v>589.20000000000005</v>
      </c>
      <c r="AO637" s="18">
        <f t="shared" si="1558"/>
        <v>589.20000000000005</v>
      </c>
      <c r="AP637" s="18">
        <f t="shared" si="1559"/>
        <v>589.20000000000005</v>
      </c>
      <c r="AQ637" s="18">
        <f t="shared" si="1646"/>
        <v>0</v>
      </c>
      <c r="AR637" s="18">
        <f t="shared" si="1560"/>
        <v>589.20000000000005</v>
      </c>
      <c r="AS637" s="18">
        <f t="shared" si="1646"/>
        <v>0</v>
      </c>
      <c r="AT637" s="18">
        <f t="shared" si="1646"/>
        <v>0</v>
      </c>
      <c r="AU637" s="18">
        <f t="shared" si="1646"/>
        <v>0</v>
      </c>
      <c r="AV637" s="18">
        <f t="shared" si="1539"/>
        <v>589.20000000000005</v>
      </c>
      <c r="AW637" s="18">
        <f t="shared" si="1540"/>
        <v>589.20000000000005</v>
      </c>
      <c r="AX637" s="18">
        <f t="shared" si="1541"/>
        <v>589.20000000000005</v>
      </c>
      <c r="AY637" s="18">
        <f t="shared" si="1646"/>
        <v>0</v>
      </c>
      <c r="AZ637" s="18">
        <f t="shared" si="1646"/>
        <v>0</v>
      </c>
      <c r="BA637" s="18">
        <f t="shared" si="1535"/>
        <v>589.20000000000005</v>
      </c>
      <c r="BB637" s="18">
        <f t="shared" si="1536"/>
        <v>589.20000000000005</v>
      </c>
      <c r="BC637" s="18">
        <f t="shared" si="1646"/>
        <v>0</v>
      </c>
      <c r="BD637" s="18">
        <f t="shared" si="1646"/>
        <v>0</v>
      </c>
      <c r="BE637" s="18">
        <f t="shared" si="1646"/>
        <v>0</v>
      </c>
      <c r="BF637" s="18">
        <f t="shared" si="1505"/>
        <v>589.20000000000005</v>
      </c>
      <c r="BG637" s="18">
        <f t="shared" si="1506"/>
        <v>589.20000000000005</v>
      </c>
      <c r="BH637" s="18">
        <f t="shared" si="1507"/>
        <v>589.20000000000005</v>
      </c>
      <c r="BI637" s="18">
        <f t="shared" si="1646"/>
        <v>0</v>
      </c>
      <c r="BJ637" s="25"/>
      <c r="BK637" s="36"/>
    </row>
    <row r="638" spans="1:63" x14ac:dyDescent="0.3">
      <c r="A638" s="51" t="s">
        <v>113</v>
      </c>
      <c r="B638" s="50">
        <v>240</v>
      </c>
      <c r="C638" s="51" t="s">
        <v>93</v>
      </c>
      <c r="D638" s="51" t="s">
        <v>99</v>
      </c>
      <c r="E638" s="14" t="s">
        <v>449</v>
      </c>
      <c r="F638" s="18">
        <v>589.20000000000005</v>
      </c>
      <c r="G638" s="18">
        <v>589.20000000000005</v>
      </c>
      <c r="H638" s="18">
        <v>589.20000000000005</v>
      </c>
      <c r="I638" s="18"/>
      <c r="J638" s="18"/>
      <c r="K638" s="18"/>
      <c r="L638" s="18">
        <f t="shared" si="1462"/>
        <v>589.20000000000005</v>
      </c>
      <c r="M638" s="18">
        <f t="shared" si="1463"/>
        <v>589.20000000000005</v>
      </c>
      <c r="N638" s="18">
        <f t="shared" si="1464"/>
        <v>589.20000000000005</v>
      </c>
      <c r="O638" s="18"/>
      <c r="P638" s="18"/>
      <c r="Q638" s="18"/>
      <c r="R638" s="18">
        <f t="shared" si="1595"/>
        <v>589.20000000000005</v>
      </c>
      <c r="S638" s="18">
        <f t="shared" si="1596"/>
        <v>589.20000000000005</v>
      </c>
      <c r="T638" s="18">
        <f t="shared" si="1597"/>
        <v>589.20000000000005</v>
      </c>
      <c r="U638" s="18"/>
      <c r="V638" s="18"/>
      <c r="W638" s="18"/>
      <c r="X638" s="18">
        <f t="shared" si="1599"/>
        <v>589.20000000000005</v>
      </c>
      <c r="Y638" s="18">
        <f t="shared" si="1600"/>
        <v>589.20000000000005</v>
      </c>
      <c r="Z638" s="18">
        <f t="shared" si="1601"/>
        <v>589.20000000000005</v>
      </c>
      <c r="AA638" s="18"/>
      <c r="AB638" s="18"/>
      <c r="AC638" s="18"/>
      <c r="AD638" s="18">
        <f t="shared" si="1604"/>
        <v>589.20000000000005</v>
      </c>
      <c r="AE638" s="18">
        <f t="shared" si="1605"/>
        <v>589.20000000000005</v>
      </c>
      <c r="AF638" s="18">
        <f t="shared" si="1606"/>
        <v>589.20000000000005</v>
      </c>
      <c r="AG638" s="18"/>
      <c r="AH638" s="18">
        <f t="shared" si="1608"/>
        <v>589.20000000000005</v>
      </c>
      <c r="AI638" s="18">
        <f t="shared" si="1609"/>
        <v>589.20000000000005</v>
      </c>
      <c r="AJ638" s="18">
        <f t="shared" si="1610"/>
        <v>589.20000000000005</v>
      </c>
      <c r="AK638" s="18"/>
      <c r="AL638" s="18"/>
      <c r="AM638" s="18"/>
      <c r="AN638" s="18">
        <f t="shared" si="1557"/>
        <v>589.20000000000005</v>
      </c>
      <c r="AO638" s="18">
        <f t="shared" si="1558"/>
        <v>589.20000000000005</v>
      </c>
      <c r="AP638" s="18">
        <f t="shared" si="1559"/>
        <v>589.20000000000005</v>
      </c>
      <c r="AQ638" s="18"/>
      <c r="AR638" s="18">
        <f t="shared" si="1560"/>
        <v>589.20000000000005</v>
      </c>
      <c r="AS638" s="18"/>
      <c r="AT638" s="18"/>
      <c r="AU638" s="18"/>
      <c r="AV638" s="18">
        <f t="shared" si="1539"/>
        <v>589.20000000000005</v>
      </c>
      <c r="AW638" s="18">
        <f t="shared" si="1540"/>
        <v>589.20000000000005</v>
      </c>
      <c r="AX638" s="18">
        <f t="shared" si="1541"/>
        <v>589.20000000000005</v>
      </c>
      <c r="AY638" s="18"/>
      <c r="AZ638" s="18"/>
      <c r="BA638" s="18">
        <f t="shared" si="1535"/>
        <v>589.20000000000005</v>
      </c>
      <c r="BB638" s="18">
        <f t="shared" si="1536"/>
        <v>589.20000000000005</v>
      </c>
      <c r="BC638" s="18"/>
      <c r="BD638" s="18"/>
      <c r="BE638" s="18"/>
      <c r="BF638" s="18">
        <f t="shared" si="1505"/>
        <v>589.20000000000005</v>
      </c>
      <c r="BG638" s="18">
        <f t="shared" si="1506"/>
        <v>589.20000000000005</v>
      </c>
      <c r="BH638" s="18">
        <f t="shared" si="1507"/>
        <v>589.20000000000005</v>
      </c>
      <c r="BI638" s="18"/>
      <c r="BJ638" s="25"/>
      <c r="BK638" s="36"/>
    </row>
    <row r="639" spans="1:63" ht="46.8" x14ac:dyDescent="0.3">
      <c r="A639" s="51" t="s">
        <v>113</v>
      </c>
      <c r="B639" s="50">
        <v>600</v>
      </c>
      <c r="C639" s="51"/>
      <c r="D639" s="51"/>
      <c r="E639" s="14" t="s">
        <v>458</v>
      </c>
      <c r="F639" s="18">
        <f t="shared" ref="F639" si="1647">F640+F642</f>
        <v>21723</v>
      </c>
      <c r="G639" s="18">
        <f t="shared" ref="G639:BI639" si="1648">G640+G642</f>
        <v>21723</v>
      </c>
      <c r="H639" s="18">
        <f t="shared" si="1648"/>
        <v>21723</v>
      </c>
      <c r="I639" s="18">
        <f t="shared" ref="I639:K639" si="1649">I640+I642</f>
        <v>0</v>
      </c>
      <c r="J639" s="18">
        <f t="shared" si="1649"/>
        <v>0</v>
      </c>
      <c r="K639" s="18">
        <f t="shared" si="1649"/>
        <v>0</v>
      </c>
      <c r="L639" s="18">
        <f t="shared" si="1462"/>
        <v>21723</v>
      </c>
      <c r="M639" s="18">
        <f t="shared" si="1463"/>
        <v>21723</v>
      </c>
      <c r="N639" s="18">
        <f t="shared" si="1464"/>
        <v>21723</v>
      </c>
      <c r="O639" s="18">
        <f t="shared" ref="O639:Q639" si="1650">O640+O642</f>
        <v>0</v>
      </c>
      <c r="P639" s="18">
        <f t="shared" si="1650"/>
        <v>0</v>
      </c>
      <c r="Q639" s="18">
        <f t="shared" si="1650"/>
        <v>0</v>
      </c>
      <c r="R639" s="18">
        <f t="shared" si="1595"/>
        <v>21723</v>
      </c>
      <c r="S639" s="18">
        <f t="shared" si="1596"/>
        <v>21723</v>
      </c>
      <c r="T639" s="18">
        <f t="shared" si="1597"/>
        <v>21723</v>
      </c>
      <c r="U639" s="18">
        <f t="shared" ref="U639:W639" si="1651">U640+U642</f>
        <v>0</v>
      </c>
      <c r="V639" s="18">
        <f t="shared" si="1651"/>
        <v>0</v>
      </c>
      <c r="W639" s="18">
        <f t="shared" si="1651"/>
        <v>0</v>
      </c>
      <c r="X639" s="18">
        <f t="shared" si="1599"/>
        <v>21723</v>
      </c>
      <c r="Y639" s="18">
        <f t="shared" si="1600"/>
        <v>21723</v>
      </c>
      <c r="Z639" s="18">
        <f t="shared" si="1601"/>
        <v>21723</v>
      </c>
      <c r="AA639" s="18">
        <f t="shared" ref="AA639:AB639" si="1652">AA640+AA642</f>
        <v>0</v>
      </c>
      <c r="AB639" s="18">
        <f t="shared" si="1652"/>
        <v>0</v>
      </c>
      <c r="AC639" s="18">
        <f t="shared" ref="AC639" si="1653">AC640+AC642</f>
        <v>0</v>
      </c>
      <c r="AD639" s="18">
        <f t="shared" si="1604"/>
        <v>21723</v>
      </c>
      <c r="AE639" s="18">
        <f t="shared" si="1605"/>
        <v>21723</v>
      </c>
      <c r="AF639" s="18">
        <f t="shared" si="1606"/>
        <v>21723</v>
      </c>
      <c r="AG639" s="18">
        <f t="shared" ref="AG639" si="1654">AG640+AG642</f>
        <v>0</v>
      </c>
      <c r="AH639" s="18">
        <f t="shared" si="1608"/>
        <v>21723</v>
      </c>
      <c r="AI639" s="18">
        <f t="shared" si="1609"/>
        <v>21723</v>
      </c>
      <c r="AJ639" s="18">
        <f t="shared" si="1610"/>
        <v>21723</v>
      </c>
      <c r="AK639" s="18">
        <f t="shared" ref="AK639:AM639" si="1655">AK640+AK642</f>
        <v>0</v>
      </c>
      <c r="AL639" s="18">
        <f t="shared" si="1655"/>
        <v>0</v>
      </c>
      <c r="AM639" s="18">
        <f t="shared" si="1655"/>
        <v>0</v>
      </c>
      <c r="AN639" s="18">
        <f t="shared" si="1557"/>
        <v>21723</v>
      </c>
      <c r="AO639" s="18">
        <f t="shared" si="1558"/>
        <v>21723</v>
      </c>
      <c r="AP639" s="18">
        <f t="shared" si="1559"/>
        <v>21723</v>
      </c>
      <c r="AQ639" s="18">
        <f t="shared" ref="AQ639" si="1656">AQ640+AQ642</f>
        <v>0</v>
      </c>
      <c r="AR639" s="18">
        <f t="shared" si="1560"/>
        <v>21723</v>
      </c>
      <c r="AS639" s="18">
        <f t="shared" ref="AS639:AU639" si="1657">AS640+AS642</f>
        <v>0</v>
      </c>
      <c r="AT639" s="18">
        <f t="shared" si="1657"/>
        <v>0</v>
      </c>
      <c r="AU639" s="18">
        <f t="shared" si="1657"/>
        <v>0</v>
      </c>
      <c r="AV639" s="18">
        <f t="shared" si="1539"/>
        <v>21723</v>
      </c>
      <c r="AW639" s="18">
        <f t="shared" si="1540"/>
        <v>21723</v>
      </c>
      <c r="AX639" s="18">
        <f t="shared" si="1541"/>
        <v>21723</v>
      </c>
      <c r="AY639" s="18">
        <f t="shared" ref="AY639:AZ639" si="1658">AY640+AY642</f>
        <v>0</v>
      </c>
      <c r="AZ639" s="18">
        <f t="shared" si="1658"/>
        <v>0</v>
      </c>
      <c r="BA639" s="18">
        <f t="shared" si="1535"/>
        <v>21723</v>
      </c>
      <c r="BB639" s="18">
        <f t="shared" si="1536"/>
        <v>21723</v>
      </c>
      <c r="BC639" s="18">
        <f t="shared" ref="BC639:BE639" si="1659">BC640+BC642</f>
        <v>0</v>
      </c>
      <c r="BD639" s="18">
        <f t="shared" si="1659"/>
        <v>0</v>
      </c>
      <c r="BE639" s="18">
        <f t="shared" si="1659"/>
        <v>0</v>
      </c>
      <c r="BF639" s="18">
        <f t="shared" si="1505"/>
        <v>21723</v>
      </c>
      <c r="BG639" s="18">
        <f t="shared" si="1506"/>
        <v>21723</v>
      </c>
      <c r="BH639" s="18">
        <f t="shared" si="1507"/>
        <v>21723</v>
      </c>
      <c r="BI639" s="18">
        <f t="shared" si="1648"/>
        <v>0</v>
      </c>
      <c r="BJ639" s="25"/>
      <c r="BK639" s="36"/>
    </row>
    <row r="640" spans="1:63" x14ac:dyDescent="0.3">
      <c r="A640" s="51" t="s">
        <v>113</v>
      </c>
      <c r="B640" s="50">
        <v>610</v>
      </c>
      <c r="C640" s="51"/>
      <c r="D640" s="51"/>
      <c r="E640" s="14" t="s">
        <v>472</v>
      </c>
      <c r="F640" s="18">
        <f t="shared" ref="F640:BI640" si="1660">F641</f>
        <v>2646</v>
      </c>
      <c r="G640" s="18">
        <f t="shared" si="1660"/>
        <v>2646</v>
      </c>
      <c r="H640" s="18">
        <f t="shared" si="1660"/>
        <v>2646</v>
      </c>
      <c r="I640" s="18">
        <f t="shared" si="1660"/>
        <v>0</v>
      </c>
      <c r="J640" s="18">
        <f t="shared" si="1660"/>
        <v>0</v>
      </c>
      <c r="K640" s="18">
        <f t="shared" si="1660"/>
        <v>0</v>
      </c>
      <c r="L640" s="18">
        <f t="shared" si="1462"/>
        <v>2646</v>
      </c>
      <c r="M640" s="18">
        <f t="shared" si="1463"/>
        <v>2646</v>
      </c>
      <c r="N640" s="18">
        <f t="shared" si="1464"/>
        <v>2646</v>
      </c>
      <c r="O640" s="18">
        <f t="shared" si="1660"/>
        <v>0</v>
      </c>
      <c r="P640" s="18">
        <f t="shared" si="1660"/>
        <v>0</v>
      </c>
      <c r="Q640" s="18">
        <f t="shared" si="1660"/>
        <v>0</v>
      </c>
      <c r="R640" s="18">
        <f t="shared" si="1595"/>
        <v>2646</v>
      </c>
      <c r="S640" s="18">
        <f t="shared" si="1596"/>
        <v>2646</v>
      </c>
      <c r="T640" s="18">
        <f t="shared" si="1597"/>
        <v>2646</v>
      </c>
      <c r="U640" s="18">
        <f t="shared" si="1660"/>
        <v>0</v>
      </c>
      <c r="V640" s="18">
        <f t="shared" si="1660"/>
        <v>0</v>
      </c>
      <c r="W640" s="18">
        <f t="shared" si="1660"/>
        <v>0</v>
      </c>
      <c r="X640" s="18">
        <f t="shared" si="1599"/>
        <v>2646</v>
      </c>
      <c r="Y640" s="18">
        <f t="shared" si="1600"/>
        <v>2646</v>
      </c>
      <c r="Z640" s="18">
        <f t="shared" si="1601"/>
        <v>2646</v>
      </c>
      <c r="AA640" s="18">
        <f t="shared" si="1660"/>
        <v>0</v>
      </c>
      <c r="AB640" s="18">
        <f t="shared" si="1660"/>
        <v>0</v>
      </c>
      <c r="AC640" s="18">
        <f t="shared" si="1660"/>
        <v>0</v>
      </c>
      <c r="AD640" s="18">
        <f t="shared" si="1604"/>
        <v>2646</v>
      </c>
      <c r="AE640" s="18">
        <f t="shared" si="1605"/>
        <v>2646</v>
      </c>
      <c r="AF640" s="18">
        <f t="shared" si="1606"/>
        <v>2646</v>
      </c>
      <c r="AG640" s="18">
        <f t="shared" si="1660"/>
        <v>0</v>
      </c>
      <c r="AH640" s="18">
        <f t="shared" si="1608"/>
        <v>2646</v>
      </c>
      <c r="AI640" s="18">
        <f t="shared" si="1609"/>
        <v>2646</v>
      </c>
      <c r="AJ640" s="18">
        <f t="shared" si="1610"/>
        <v>2646</v>
      </c>
      <c r="AK640" s="18">
        <f t="shared" si="1660"/>
        <v>0</v>
      </c>
      <c r="AL640" s="18">
        <f t="shared" si="1660"/>
        <v>0</v>
      </c>
      <c r="AM640" s="18">
        <f t="shared" si="1660"/>
        <v>0</v>
      </c>
      <c r="AN640" s="18">
        <f t="shared" si="1557"/>
        <v>2646</v>
      </c>
      <c r="AO640" s="18">
        <f t="shared" si="1558"/>
        <v>2646</v>
      </c>
      <c r="AP640" s="18">
        <f t="shared" si="1559"/>
        <v>2646</v>
      </c>
      <c r="AQ640" s="18">
        <f t="shared" si="1660"/>
        <v>0</v>
      </c>
      <c r="AR640" s="18">
        <f t="shared" si="1560"/>
        <v>2646</v>
      </c>
      <c r="AS640" s="18">
        <f t="shared" si="1660"/>
        <v>0</v>
      </c>
      <c r="AT640" s="18">
        <f t="shared" si="1660"/>
        <v>0</v>
      </c>
      <c r="AU640" s="18">
        <f t="shared" si="1660"/>
        <v>0</v>
      </c>
      <c r="AV640" s="18">
        <f t="shared" si="1539"/>
        <v>2646</v>
      </c>
      <c r="AW640" s="18">
        <f t="shared" si="1540"/>
        <v>2646</v>
      </c>
      <c r="AX640" s="18">
        <f t="shared" si="1541"/>
        <v>2646</v>
      </c>
      <c r="AY640" s="18">
        <f t="shared" si="1660"/>
        <v>0</v>
      </c>
      <c r="AZ640" s="18">
        <f t="shared" si="1660"/>
        <v>0</v>
      </c>
      <c r="BA640" s="18">
        <f t="shared" si="1535"/>
        <v>2646</v>
      </c>
      <c r="BB640" s="18">
        <f t="shared" si="1536"/>
        <v>2646</v>
      </c>
      <c r="BC640" s="18">
        <f t="shared" si="1660"/>
        <v>0</v>
      </c>
      <c r="BD640" s="18">
        <f t="shared" si="1660"/>
        <v>0</v>
      </c>
      <c r="BE640" s="18">
        <f t="shared" si="1660"/>
        <v>0</v>
      </c>
      <c r="BF640" s="18">
        <f t="shared" si="1505"/>
        <v>2646</v>
      </c>
      <c r="BG640" s="18">
        <f t="shared" si="1506"/>
        <v>2646</v>
      </c>
      <c r="BH640" s="18">
        <f t="shared" si="1507"/>
        <v>2646</v>
      </c>
      <c r="BI640" s="18">
        <f t="shared" si="1660"/>
        <v>0</v>
      </c>
      <c r="BJ640" s="25"/>
      <c r="BK640" s="36"/>
    </row>
    <row r="641" spans="1:63" x14ac:dyDescent="0.3">
      <c r="A641" s="51" t="s">
        <v>113</v>
      </c>
      <c r="B641" s="50">
        <v>610</v>
      </c>
      <c r="C641" s="51" t="s">
        <v>93</v>
      </c>
      <c r="D641" s="51" t="s">
        <v>99</v>
      </c>
      <c r="E641" s="14" t="s">
        <v>449</v>
      </c>
      <c r="F641" s="18">
        <v>2646</v>
      </c>
      <c r="G641" s="18">
        <v>2646</v>
      </c>
      <c r="H641" s="18">
        <v>2646</v>
      </c>
      <c r="I641" s="18"/>
      <c r="J641" s="18"/>
      <c r="K641" s="18"/>
      <c r="L641" s="18">
        <f t="shared" si="1462"/>
        <v>2646</v>
      </c>
      <c r="M641" s="18">
        <f t="shared" si="1463"/>
        <v>2646</v>
      </c>
      <c r="N641" s="18">
        <f t="shared" si="1464"/>
        <v>2646</v>
      </c>
      <c r="O641" s="18"/>
      <c r="P641" s="18"/>
      <c r="Q641" s="18"/>
      <c r="R641" s="18">
        <f t="shared" si="1595"/>
        <v>2646</v>
      </c>
      <c r="S641" s="18">
        <f t="shared" si="1596"/>
        <v>2646</v>
      </c>
      <c r="T641" s="18">
        <f t="shared" si="1597"/>
        <v>2646</v>
      </c>
      <c r="U641" s="18"/>
      <c r="V641" s="18"/>
      <c r="W641" s="18"/>
      <c r="X641" s="18">
        <f t="shared" si="1599"/>
        <v>2646</v>
      </c>
      <c r="Y641" s="18">
        <f t="shared" si="1600"/>
        <v>2646</v>
      </c>
      <c r="Z641" s="18">
        <f t="shared" si="1601"/>
        <v>2646</v>
      </c>
      <c r="AA641" s="18"/>
      <c r="AB641" s="18"/>
      <c r="AC641" s="18"/>
      <c r="AD641" s="18">
        <f t="shared" si="1604"/>
        <v>2646</v>
      </c>
      <c r="AE641" s="18">
        <f t="shared" si="1605"/>
        <v>2646</v>
      </c>
      <c r="AF641" s="18">
        <f t="shared" si="1606"/>
        <v>2646</v>
      </c>
      <c r="AG641" s="18"/>
      <c r="AH641" s="18">
        <f t="shared" si="1608"/>
        <v>2646</v>
      </c>
      <c r="AI641" s="18">
        <f t="shared" si="1609"/>
        <v>2646</v>
      </c>
      <c r="AJ641" s="18">
        <f t="shared" si="1610"/>
        <v>2646</v>
      </c>
      <c r="AK641" s="18"/>
      <c r="AL641" s="18"/>
      <c r="AM641" s="18"/>
      <c r="AN641" s="18">
        <f t="shared" si="1557"/>
        <v>2646</v>
      </c>
      <c r="AO641" s="18">
        <f t="shared" si="1558"/>
        <v>2646</v>
      </c>
      <c r="AP641" s="18">
        <f t="shared" si="1559"/>
        <v>2646</v>
      </c>
      <c r="AQ641" s="18"/>
      <c r="AR641" s="18">
        <f t="shared" si="1560"/>
        <v>2646</v>
      </c>
      <c r="AS641" s="18"/>
      <c r="AT641" s="18"/>
      <c r="AU641" s="18"/>
      <c r="AV641" s="18">
        <f t="shared" si="1539"/>
        <v>2646</v>
      </c>
      <c r="AW641" s="18">
        <f t="shared" si="1540"/>
        <v>2646</v>
      </c>
      <c r="AX641" s="18">
        <f t="shared" si="1541"/>
        <v>2646</v>
      </c>
      <c r="AY641" s="18"/>
      <c r="AZ641" s="18"/>
      <c r="BA641" s="18">
        <f t="shared" si="1535"/>
        <v>2646</v>
      </c>
      <c r="BB641" s="18">
        <f t="shared" si="1536"/>
        <v>2646</v>
      </c>
      <c r="BC641" s="18"/>
      <c r="BD641" s="18"/>
      <c r="BE641" s="18"/>
      <c r="BF641" s="18">
        <f t="shared" si="1505"/>
        <v>2646</v>
      </c>
      <c r="BG641" s="18">
        <f t="shared" si="1506"/>
        <v>2646</v>
      </c>
      <c r="BH641" s="18">
        <f t="shared" si="1507"/>
        <v>2646</v>
      </c>
      <c r="BI641" s="18"/>
      <c r="BJ641" s="25"/>
      <c r="BK641" s="36"/>
    </row>
    <row r="642" spans="1:63" x14ac:dyDescent="0.3">
      <c r="A642" s="51" t="s">
        <v>113</v>
      </c>
      <c r="B642" s="50">
        <v>620</v>
      </c>
      <c r="C642" s="51"/>
      <c r="D642" s="51"/>
      <c r="E642" s="14" t="s">
        <v>473</v>
      </c>
      <c r="F642" s="18">
        <f t="shared" ref="F642" si="1661">F643+F644</f>
        <v>19077</v>
      </c>
      <c r="G642" s="18">
        <f t="shared" ref="G642:BI642" si="1662">G643+G644</f>
        <v>19077</v>
      </c>
      <c r="H642" s="18">
        <f t="shared" si="1662"/>
        <v>19077</v>
      </c>
      <c r="I642" s="18">
        <f t="shared" ref="I642:K642" si="1663">I643+I644</f>
        <v>0</v>
      </c>
      <c r="J642" s="18">
        <f t="shared" si="1663"/>
        <v>0</v>
      </c>
      <c r="K642" s="18">
        <f t="shared" si="1663"/>
        <v>0</v>
      </c>
      <c r="L642" s="18">
        <f t="shared" si="1462"/>
        <v>19077</v>
      </c>
      <c r="M642" s="18">
        <f t="shared" si="1463"/>
        <v>19077</v>
      </c>
      <c r="N642" s="18">
        <f t="shared" si="1464"/>
        <v>19077</v>
      </c>
      <c r="O642" s="18">
        <f t="shared" ref="O642:Q642" si="1664">O643+O644</f>
        <v>0</v>
      </c>
      <c r="P642" s="18">
        <f t="shared" si="1664"/>
        <v>0</v>
      </c>
      <c r="Q642" s="18">
        <f t="shared" si="1664"/>
        <v>0</v>
      </c>
      <c r="R642" s="18">
        <f t="shared" si="1595"/>
        <v>19077</v>
      </c>
      <c r="S642" s="18">
        <f t="shared" si="1596"/>
        <v>19077</v>
      </c>
      <c r="T642" s="18">
        <f t="shared" si="1597"/>
        <v>19077</v>
      </c>
      <c r="U642" s="18">
        <f t="shared" ref="U642:W642" si="1665">U643+U644</f>
        <v>0</v>
      </c>
      <c r="V642" s="18">
        <f t="shared" si="1665"/>
        <v>0</v>
      </c>
      <c r="W642" s="18">
        <f t="shared" si="1665"/>
        <v>0</v>
      </c>
      <c r="X642" s="18">
        <f t="shared" si="1599"/>
        <v>19077</v>
      </c>
      <c r="Y642" s="18">
        <f t="shared" si="1600"/>
        <v>19077</v>
      </c>
      <c r="Z642" s="18">
        <f t="shared" si="1601"/>
        <v>19077</v>
      </c>
      <c r="AA642" s="18">
        <f t="shared" ref="AA642:AB642" si="1666">AA643+AA644</f>
        <v>0</v>
      </c>
      <c r="AB642" s="18">
        <f t="shared" si="1666"/>
        <v>0</v>
      </c>
      <c r="AC642" s="18">
        <f t="shared" ref="AC642" si="1667">AC643+AC644</f>
        <v>0</v>
      </c>
      <c r="AD642" s="18">
        <f t="shared" si="1604"/>
        <v>19077</v>
      </c>
      <c r="AE642" s="18">
        <f t="shared" si="1605"/>
        <v>19077</v>
      </c>
      <c r="AF642" s="18">
        <f t="shared" si="1606"/>
        <v>19077</v>
      </c>
      <c r="AG642" s="18">
        <f t="shared" ref="AG642" si="1668">AG643+AG644</f>
        <v>0</v>
      </c>
      <c r="AH642" s="18">
        <f t="shared" si="1608"/>
        <v>19077</v>
      </c>
      <c r="AI642" s="18">
        <f t="shared" si="1609"/>
        <v>19077</v>
      </c>
      <c r="AJ642" s="18">
        <f t="shared" si="1610"/>
        <v>19077</v>
      </c>
      <c r="AK642" s="18">
        <f t="shared" ref="AK642:AM642" si="1669">AK643+AK644</f>
        <v>0</v>
      </c>
      <c r="AL642" s="18">
        <f t="shared" si="1669"/>
        <v>0</v>
      </c>
      <c r="AM642" s="18">
        <f t="shared" si="1669"/>
        <v>0</v>
      </c>
      <c r="AN642" s="18">
        <f t="shared" si="1557"/>
        <v>19077</v>
      </c>
      <c r="AO642" s="18">
        <f t="shared" si="1558"/>
        <v>19077</v>
      </c>
      <c r="AP642" s="18">
        <f t="shared" si="1559"/>
        <v>19077</v>
      </c>
      <c r="AQ642" s="18">
        <f t="shared" ref="AQ642" si="1670">AQ643+AQ644</f>
        <v>0</v>
      </c>
      <c r="AR642" s="18">
        <f t="shared" si="1560"/>
        <v>19077</v>
      </c>
      <c r="AS642" s="18">
        <f t="shared" ref="AS642:AU642" si="1671">AS643+AS644</f>
        <v>0</v>
      </c>
      <c r="AT642" s="18">
        <f t="shared" si="1671"/>
        <v>0</v>
      </c>
      <c r="AU642" s="18">
        <f t="shared" si="1671"/>
        <v>0</v>
      </c>
      <c r="AV642" s="18">
        <f t="shared" si="1539"/>
        <v>19077</v>
      </c>
      <c r="AW642" s="18">
        <f t="shared" si="1540"/>
        <v>19077</v>
      </c>
      <c r="AX642" s="18">
        <f t="shared" si="1541"/>
        <v>19077</v>
      </c>
      <c r="AY642" s="18">
        <f t="shared" ref="AY642:AZ642" si="1672">AY643+AY644</f>
        <v>0</v>
      </c>
      <c r="AZ642" s="18">
        <f t="shared" si="1672"/>
        <v>0</v>
      </c>
      <c r="BA642" s="18">
        <f t="shared" si="1535"/>
        <v>19077</v>
      </c>
      <c r="BB642" s="18">
        <f t="shared" si="1536"/>
        <v>19077</v>
      </c>
      <c r="BC642" s="18">
        <f t="shared" ref="BC642:BE642" si="1673">BC643+BC644</f>
        <v>0</v>
      </c>
      <c r="BD642" s="18">
        <f t="shared" si="1673"/>
        <v>0</v>
      </c>
      <c r="BE642" s="18">
        <f t="shared" si="1673"/>
        <v>0</v>
      </c>
      <c r="BF642" s="18">
        <f t="shared" si="1505"/>
        <v>19077</v>
      </c>
      <c r="BG642" s="18">
        <f t="shared" si="1506"/>
        <v>19077</v>
      </c>
      <c r="BH642" s="18">
        <f t="shared" si="1507"/>
        <v>19077</v>
      </c>
      <c r="BI642" s="18">
        <f t="shared" si="1662"/>
        <v>0</v>
      </c>
      <c r="BJ642" s="25"/>
      <c r="BK642" s="36"/>
    </row>
    <row r="643" spans="1:63" hidden="1" x14ac:dyDescent="0.3">
      <c r="A643" s="47" t="s">
        <v>113</v>
      </c>
      <c r="B643" s="43">
        <v>620</v>
      </c>
      <c r="C643" s="47" t="s">
        <v>93</v>
      </c>
      <c r="D643" s="47" t="s">
        <v>5</v>
      </c>
      <c r="E643" s="14" t="s">
        <v>448</v>
      </c>
      <c r="F643" s="18">
        <v>0</v>
      </c>
      <c r="G643" s="18">
        <v>0</v>
      </c>
      <c r="H643" s="18">
        <v>0</v>
      </c>
      <c r="I643" s="18"/>
      <c r="J643" s="18"/>
      <c r="K643" s="18"/>
      <c r="L643" s="18">
        <f t="shared" si="1462"/>
        <v>0</v>
      </c>
      <c r="M643" s="18">
        <f t="shared" si="1463"/>
        <v>0</v>
      </c>
      <c r="N643" s="18">
        <f t="shared" si="1464"/>
        <v>0</v>
      </c>
      <c r="O643" s="18"/>
      <c r="P643" s="18"/>
      <c r="Q643" s="18"/>
      <c r="R643" s="18">
        <f t="shared" si="1595"/>
        <v>0</v>
      </c>
      <c r="S643" s="18">
        <f t="shared" si="1596"/>
        <v>0</v>
      </c>
      <c r="T643" s="18">
        <f t="shared" si="1597"/>
        <v>0</v>
      </c>
      <c r="U643" s="18"/>
      <c r="V643" s="18"/>
      <c r="W643" s="18"/>
      <c r="X643" s="18">
        <f t="shared" si="1599"/>
        <v>0</v>
      </c>
      <c r="Y643" s="18">
        <f t="shared" si="1600"/>
        <v>0</v>
      </c>
      <c r="Z643" s="18">
        <f t="shared" si="1601"/>
        <v>0</v>
      </c>
      <c r="AA643" s="18"/>
      <c r="AB643" s="18"/>
      <c r="AC643" s="18"/>
      <c r="AD643" s="18">
        <f t="shared" si="1604"/>
        <v>0</v>
      </c>
      <c r="AE643" s="18">
        <f t="shared" si="1605"/>
        <v>0</v>
      </c>
      <c r="AF643" s="18">
        <f t="shared" si="1606"/>
        <v>0</v>
      </c>
      <c r="AG643" s="18"/>
      <c r="AH643" s="18">
        <f t="shared" si="1608"/>
        <v>0</v>
      </c>
      <c r="AI643" s="18">
        <f t="shared" si="1609"/>
        <v>0</v>
      </c>
      <c r="AJ643" s="18">
        <f t="shared" si="1610"/>
        <v>0</v>
      </c>
      <c r="AK643" s="18"/>
      <c r="AL643" s="18"/>
      <c r="AM643" s="18"/>
      <c r="AN643" s="18">
        <f t="shared" si="1557"/>
        <v>0</v>
      </c>
      <c r="AO643" s="18">
        <f t="shared" si="1558"/>
        <v>0</v>
      </c>
      <c r="AP643" s="18">
        <f t="shared" si="1559"/>
        <v>0</v>
      </c>
      <c r="AQ643" s="18"/>
      <c r="AR643" s="18">
        <f t="shared" si="1560"/>
        <v>0</v>
      </c>
      <c r="AS643" s="18"/>
      <c r="AT643" s="18"/>
      <c r="AU643" s="18"/>
      <c r="AV643" s="18">
        <f t="shared" si="1539"/>
        <v>0</v>
      </c>
      <c r="AW643" s="18">
        <f t="shared" si="1540"/>
        <v>0</v>
      </c>
      <c r="AX643" s="18">
        <f t="shared" si="1541"/>
        <v>0</v>
      </c>
      <c r="AY643" s="18"/>
      <c r="AZ643" s="18"/>
      <c r="BA643" s="18">
        <f t="shared" si="1535"/>
        <v>0</v>
      </c>
      <c r="BB643" s="18">
        <f t="shared" si="1536"/>
        <v>0</v>
      </c>
      <c r="BC643" s="18"/>
      <c r="BD643" s="18"/>
      <c r="BE643" s="18"/>
      <c r="BF643" s="18">
        <f t="shared" si="1505"/>
        <v>0</v>
      </c>
      <c r="BG643" s="18">
        <f t="shared" si="1506"/>
        <v>0</v>
      </c>
      <c r="BH643" s="18">
        <f t="shared" si="1507"/>
        <v>0</v>
      </c>
      <c r="BI643" s="18"/>
      <c r="BJ643" s="25">
        <v>0</v>
      </c>
      <c r="BK643" s="36"/>
    </row>
    <row r="644" spans="1:63" x14ac:dyDescent="0.3">
      <c r="A644" s="51" t="s">
        <v>113</v>
      </c>
      <c r="B644" s="50">
        <v>620</v>
      </c>
      <c r="C644" s="51" t="s">
        <v>93</v>
      </c>
      <c r="D644" s="51" t="s">
        <v>99</v>
      </c>
      <c r="E644" s="14" t="s">
        <v>449</v>
      </c>
      <c r="F644" s="18">
        <v>19077</v>
      </c>
      <c r="G644" s="18">
        <v>19077</v>
      </c>
      <c r="H644" s="18">
        <v>19077</v>
      </c>
      <c r="I644" s="18"/>
      <c r="J644" s="18"/>
      <c r="K644" s="18"/>
      <c r="L644" s="18">
        <f t="shared" si="1462"/>
        <v>19077</v>
      </c>
      <c r="M644" s="18">
        <f t="shared" si="1463"/>
        <v>19077</v>
      </c>
      <c r="N644" s="18">
        <f t="shared" si="1464"/>
        <v>19077</v>
      </c>
      <c r="O644" s="18"/>
      <c r="P644" s="18"/>
      <c r="Q644" s="18"/>
      <c r="R644" s="18">
        <f t="shared" si="1595"/>
        <v>19077</v>
      </c>
      <c r="S644" s="18">
        <f t="shared" si="1596"/>
        <v>19077</v>
      </c>
      <c r="T644" s="18">
        <f t="shared" si="1597"/>
        <v>19077</v>
      </c>
      <c r="U644" s="18"/>
      <c r="V644" s="18"/>
      <c r="W644" s="18"/>
      <c r="X644" s="18">
        <f t="shared" si="1599"/>
        <v>19077</v>
      </c>
      <c r="Y644" s="18">
        <f t="shared" si="1600"/>
        <v>19077</v>
      </c>
      <c r="Z644" s="18">
        <f t="shared" si="1601"/>
        <v>19077</v>
      </c>
      <c r="AA644" s="18"/>
      <c r="AB644" s="18"/>
      <c r="AC644" s="18"/>
      <c r="AD644" s="18">
        <f t="shared" si="1604"/>
        <v>19077</v>
      </c>
      <c r="AE644" s="18">
        <f t="shared" si="1605"/>
        <v>19077</v>
      </c>
      <c r="AF644" s="18">
        <f t="shared" si="1606"/>
        <v>19077</v>
      </c>
      <c r="AG644" s="18"/>
      <c r="AH644" s="18">
        <f t="shared" si="1608"/>
        <v>19077</v>
      </c>
      <c r="AI644" s="18">
        <f t="shared" si="1609"/>
        <v>19077</v>
      </c>
      <c r="AJ644" s="18">
        <f t="shared" si="1610"/>
        <v>19077</v>
      </c>
      <c r="AK644" s="18"/>
      <c r="AL644" s="18"/>
      <c r="AM644" s="18"/>
      <c r="AN644" s="18">
        <f t="shared" si="1557"/>
        <v>19077</v>
      </c>
      <c r="AO644" s="18">
        <f t="shared" si="1558"/>
        <v>19077</v>
      </c>
      <c r="AP644" s="18">
        <f t="shared" si="1559"/>
        <v>19077</v>
      </c>
      <c r="AQ644" s="18"/>
      <c r="AR644" s="18">
        <f t="shared" si="1560"/>
        <v>19077</v>
      </c>
      <c r="AS644" s="18"/>
      <c r="AT644" s="18"/>
      <c r="AU644" s="18"/>
      <c r="AV644" s="18">
        <f t="shared" si="1539"/>
        <v>19077</v>
      </c>
      <c r="AW644" s="18">
        <f t="shared" si="1540"/>
        <v>19077</v>
      </c>
      <c r="AX644" s="18">
        <f t="shared" si="1541"/>
        <v>19077</v>
      </c>
      <c r="AY644" s="18"/>
      <c r="AZ644" s="18"/>
      <c r="BA644" s="18">
        <f t="shared" si="1535"/>
        <v>19077</v>
      </c>
      <c r="BB644" s="18">
        <f t="shared" si="1536"/>
        <v>19077</v>
      </c>
      <c r="BC644" s="18"/>
      <c r="BD644" s="18"/>
      <c r="BE644" s="18"/>
      <c r="BF644" s="18">
        <f t="shared" si="1505"/>
        <v>19077</v>
      </c>
      <c r="BG644" s="18">
        <f t="shared" si="1506"/>
        <v>19077</v>
      </c>
      <c r="BH644" s="18">
        <f t="shared" si="1507"/>
        <v>19077</v>
      </c>
      <c r="BI644" s="18"/>
      <c r="BJ644" s="25"/>
      <c r="BK644" s="36"/>
    </row>
    <row r="645" spans="1:63" ht="109.2" x14ac:dyDescent="0.3">
      <c r="A645" s="51" t="s">
        <v>114</v>
      </c>
      <c r="B645" s="50"/>
      <c r="C645" s="51"/>
      <c r="D645" s="51"/>
      <c r="E645" s="14" t="s">
        <v>539</v>
      </c>
      <c r="F645" s="18">
        <f t="shared" ref="F645:BI647" si="1674">F646</f>
        <v>806.6</v>
      </c>
      <c r="G645" s="18">
        <f t="shared" si="1674"/>
        <v>806.6</v>
      </c>
      <c r="H645" s="18">
        <f t="shared" si="1674"/>
        <v>806.6</v>
      </c>
      <c r="I645" s="18">
        <f t="shared" si="1674"/>
        <v>0</v>
      </c>
      <c r="J645" s="18">
        <f t="shared" si="1674"/>
        <v>0</v>
      </c>
      <c r="K645" s="18">
        <f t="shared" si="1674"/>
        <v>0</v>
      </c>
      <c r="L645" s="18">
        <f t="shared" si="1462"/>
        <v>806.6</v>
      </c>
      <c r="M645" s="18">
        <f t="shared" si="1463"/>
        <v>806.6</v>
      </c>
      <c r="N645" s="18">
        <f t="shared" si="1464"/>
        <v>806.6</v>
      </c>
      <c r="O645" s="18">
        <f t="shared" si="1674"/>
        <v>0</v>
      </c>
      <c r="P645" s="18">
        <f t="shared" si="1674"/>
        <v>0</v>
      </c>
      <c r="Q645" s="18">
        <f t="shared" si="1674"/>
        <v>0</v>
      </c>
      <c r="R645" s="18">
        <f t="shared" si="1595"/>
        <v>806.6</v>
      </c>
      <c r="S645" s="18">
        <f t="shared" si="1596"/>
        <v>806.6</v>
      </c>
      <c r="T645" s="18">
        <f t="shared" si="1597"/>
        <v>806.6</v>
      </c>
      <c r="U645" s="18">
        <f t="shared" si="1674"/>
        <v>0</v>
      </c>
      <c r="V645" s="18">
        <f t="shared" si="1674"/>
        <v>0</v>
      </c>
      <c r="W645" s="18">
        <f t="shared" si="1674"/>
        <v>0</v>
      </c>
      <c r="X645" s="18">
        <f t="shared" si="1599"/>
        <v>806.6</v>
      </c>
      <c r="Y645" s="18">
        <f t="shared" si="1600"/>
        <v>806.6</v>
      </c>
      <c r="Z645" s="18">
        <f t="shared" si="1601"/>
        <v>806.6</v>
      </c>
      <c r="AA645" s="18">
        <f t="shared" si="1674"/>
        <v>0</v>
      </c>
      <c r="AB645" s="18">
        <f t="shared" si="1674"/>
        <v>0</v>
      </c>
      <c r="AC645" s="18">
        <f t="shared" si="1674"/>
        <v>0</v>
      </c>
      <c r="AD645" s="18">
        <f t="shared" si="1604"/>
        <v>806.6</v>
      </c>
      <c r="AE645" s="18">
        <f t="shared" si="1605"/>
        <v>806.6</v>
      </c>
      <c r="AF645" s="18">
        <f t="shared" si="1606"/>
        <v>806.6</v>
      </c>
      <c r="AG645" s="18">
        <f t="shared" si="1674"/>
        <v>0</v>
      </c>
      <c r="AH645" s="18">
        <f t="shared" si="1608"/>
        <v>806.6</v>
      </c>
      <c r="AI645" s="18">
        <f t="shared" si="1609"/>
        <v>806.6</v>
      </c>
      <c r="AJ645" s="18">
        <f t="shared" si="1610"/>
        <v>806.6</v>
      </c>
      <c r="AK645" s="18">
        <f t="shared" si="1674"/>
        <v>0</v>
      </c>
      <c r="AL645" s="18">
        <f t="shared" si="1674"/>
        <v>0</v>
      </c>
      <c r="AM645" s="18">
        <f t="shared" si="1674"/>
        <v>0</v>
      </c>
      <c r="AN645" s="18">
        <f t="shared" si="1557"/>
        <v>806.6</v>
      </c>
      <c r="AO645" s="18">
        <f t="shared" si="1558"/>
        <v>806.6</v>
      </c>
      <c r="AP645" s="18">
        <f t="shared" si="1559"/>
        <v>806.6</v>
      </c>
      <c r="AQ645" s="18">
        <f t="shared" si="1674"/>
        <v>0</v>
      </c>
      <c r="AR645" s="18">
        <f t="shared" si="1560"/>
        <v>806.6</v>
      </c>
      <c r="AS645" s="18">
        <f t="shared" si="1674"/>
        <v>0</v>
      </c>
      <c r="AT645" s="18">
        <f t="shared" si="1674"/>
        <v>0</v>
      </c>
      <c r="AU645" s="18">
        <f t="shared" si="1674"/>
        <v>0</v>
      </c>
      <c r="AV645" s="18">
        <f t="shared" si="1539"/>
        <v>806.6</v>
      </c>
      <c r="AW645" s="18">
        <f t="shared" si="1540"/>
        <v>806.6</v>
      </c>
      <c r="AX645" s="18">
        <f t="shared" si="1541"/>
        <v>806.6</v>
      </c>
      <c r="AY645" s="18">
        <f t="shared" si="1674"/>
        <v>0</v>
      </c>
      <c r="AZ645" s="18">
        <f t="shared" si="1674"/>
        <v>0</v>
      </c>
      <c r="BA645" s="18">
        <f t="shared" si="1535"/>
        <v>806.6</v>
      </c>
      <c r="BB645" s="18">
        <f t="shared" si="1536"/>
        <v>806.6</v>
      </c>
      <c r="BC645" s="18">
        <f t="shared" si="1674"/>
        <v>0</v>
      </c>
      <c r="BD645" s="18">
        <f t="shared" si="1674"/>
        <v>0</v>
      </c>
      <c r="BE645" s="18">
        <f t="shared" si="1674"/>
        <v>0</v>
      </c>
      <c r="BF645" s="18">
        <f t="shared" si="1505"/>
        <v>806.6</v>
      </c>
      <c r="BG645" s="18">
        <f t="shared" si="1506"/>
        <v>806.6</v>
      </c>
      <c r="BH645" s="18">
        <f t="shared" si="1507"/>
        <v>806.6</v>
      </c>
      <c r="BI645" s="18">
        <f t="shared" si="1674"/>
        <v>0</v>
      </c>
      <c r="BJ645" s="25"/>
      <c r="BK645" s="36"/>
    </row>
    <row r="646" spans="1:63" ht="46.8" x14ac:dyDescent="0.3">
      <c r="A646" s="51" t="s">
        <v>114</v>
      </c>
      <c r="B646" s="50">
        <v>600</v>
      </c>
      <c r="C646" s="51"/>
      <c r="D646" s="51"/>
      <c r="E646" s="14" t="s">
        <v>458</v>
      </c>
      <c r="F646" s="18">
        <f t="shared" si="1674"/>
        <v>806.6</v>
      </c>
      <c r="G646" s="18">
        <f t="shared" si="1674"/>
        <v>806.6</v>
      </c>
      <c r="H646" s="18">
        <f t="shared" si="1674"/>
        <v>806.6</v>
      </c>
      <c r="I646" s="18">
        <f t="shared" si="1674"/>
        <v>0</v>
      </c>
      <c r="J646" s="18">
        <f t="shared" si="1674"/>
        <v>0</v>
      </c>
      <c r="K646" s="18">
        <f t="shared" si="1674"/>
        <v>0</v>
      </c>
      <c r="L646" s="18">
        <f t="shared" ref="L646:L709" si="1675">F646+I646</f>
        <v>806.6</v>
      </c>
      <c r="M646" s="18">
        <f t="shared" ref="M646:M709" si="1676">G646+J646</f>
        <v>806.6</v>
      </c>
      <c r="N646" s="18">
        <f t="shared" ref="N646:N709" si="1677">H646+K646</f>
        <v>806.6</v>
      </c>
      <c r="O646" s="18">
        <f t="shared" si="1674"/>
        <v>0</v>
      </c>
      <c r="P646" s="18">
        <f t="shared" si="1674"/>
        <v>0</v>
      </c>
      <c r="Q646" s="18">
        <f t="shared" si="1674"/>
        <v>0</v>
      </c>
      <c r="R646" s="18">
        <f t="shared" si="1595"/>
        <v>806.6</v>
      </c>
      <c r="S646" s="18">
        <f t="shared" si="1596"/>
        <v>806.6</v>
      </c>
      <c r="T646" s="18">
        <f t="shared" si="1597"/>
        <v>806.6</v>
      </c>
      <c r="U646" s="18">
        <f t="shared" si="1674"/>
        <v>0</v>
      </c>
      <c r="V646" s="18">
        <f t="shared" si="1674"/>
        <v>0</v>
      </c>
      <c r="W646" s="18">
        <f t="shared" si="1674"/>
        <v>0</v>
      </c>
      <c r="X646" s="18">
        <f t="shared" si="1599"/>
        <v>806.6</v>
      </c>
      <c r="Y646" s="18">
        <f t="shared" si="1600"/>
        <v>806.6</v>
      </c>
      <c r="Z646" s="18">
        <f t="shared" si="1601"/>
        <v>806.6</v>
      </c>
      <c r="AA646" s="18">
        <f t="shared" si="1674"/>
        <v>0</v>
      </c>
      <c r="AB646" s="18">
        <f t="shared" si="1674"/>
        <v>0</v>
      </c>
      <c r="AC646" s="18">
        <f t="shared" si="1674"/>
        <v>0</v>
      </c>
      <c r="AD646" s="18">
        <f t="shared" si="1604"/>
        <v>806.6</v>
      </c>
      <c r="AE646" s="18">
        <f t="shared" si="1605"/>
        <v>806.6</v>
      </c>
      <c r="AF646" s="18">
        <f t="shared" si="1606"/>
        <v>806.6</v>
      </c>
      <c r="AG646" s="18">
        <f t="shared" si="1674"/>
        <v>0</v>
      </c>
      <c r="AH646" s="18">
        <f t="shared" si="1608"/>
        <v>806.6</v>
      </c>
      <c r="AI646" s="18">
        <f t="shared" si="1609"/>
        <v>806.6</v>
      </c>
      <c r="AJ646" s="18">
        <f t="shared" si="1610"/>
        <v>806.6</v>
      </c>
      <c r="AK646" s="18">
        <f t="shared" si="1674"/>
        <v>0</v>
      </c>
      <c r="AL646" s="18">
        <f t="shared" si="1674"/>
        <v>0</v>
      </c>
      <c r="AM646" s="18">
        <f t="shared" si="1674"/>
        <v>0</v>
      </c>
      <c r="AN646" s="18">
        <f t="shared" si="1557"/>
        <v>806.6</v>
      </c>
      <c r="AO646" s="18">
        <f t="shared" si="1558"/>
        <v>806.6</v>
      </c>
      <c r="AP646" s="18">
        <f t="shared" si="1559"/>
        <v>806.6</v>
      </c>
      <c r="AQ646" s="18">
        <f t="shared" si="1674"/>
        <v>0</v>
      </c>
      <c r="AR646" s="18">
        <f t="shared" si="1560"/>
        <v>806.6</v>
      </c>
      <c r="AS646" s="18">
        <f t="shared" si="1674"/>
        <v>0</v>
      </c>
      <c r="AT646" s="18">
        <f t="shared" si="1674"/>
        <v>0</v>
      </c>
      <c r="AU646" s="18">
        <f t="shared" si="1674"/>
        <v>0</v>
      </c>
      <c r="AV646" s="18">
        <f t="shared" si="1539"/>
        <v>806.6</v>
      </c>
      <c r="AW646" s="18">
        <f t="shared" si="1540"/>
        <v>806.6</v>
      </c>
      <c r="AX646" s="18">
        <f t="shared" si="1541"/>
        <v>806.6</v>
      </c>
      <c r="AY646" s="18">
        <f t="shared" si="1674"/>
        <v>0</v>
      </c>
      <c r="AZ646" s="18">
        <f t="shared" si="1674"/>
        <v>0</v>
      </c>
      <c r="BA646" s="18">
        <f t="shared" si="1535"/>
        <v>806.6</v>
      </c>
      <c r="BB646" s="18">
        <f t="shared" si="1536"/>
        <v>806.6</v>
      </c>
      <c r="BC646" s="18">
        <f t="shared" si="1674"/>
        <v>0</v>
      </c>
      <c r="BD646" s="18">
        <f t="shared" si="1674"/>
        <v>0</v>
      </c>
      <c r="BE646" s="18">
        <f t="shared" si="1674"/>
        <v>0</v>
      </c>
      <c r="BF646" s="18">
        <f t="shared" si="1505"/>
        <v>806.6</v>
      </c>
      <c r="BG646" s="18">
        <f t="shared" si="1506"/>
        <v>806.6</v>
      </c>
      <c r="BH646" s="18">
        <f t="shared" si="1507"/>
        <v>806.6</v>
      </c>
      <c r="BI646" s="18">
        <f t="shared" si="1674"/>
        <v>0</v>
      </c>
      <c r="BJ646" s="25"/>
      <c r="BK646" s="36"/>
    </row>
    <row r="647" spans="1:63" ht="78" x14ac:dyDescent="0.3">
      <c r="A647" s="51" t="s">
        <v>114</v>
      </c>
      <c r="B647" s="50">
        <v>630</v>
      </c>
      <c r="C647" s="51"/>
      <c r="D647" s="51"/>
      <c r="E647" s="14" t="s">
        <v>980</v>
      </c>
      <c r="F647" s="18">
        <f t="shared" si="1674"/>
        <v>806.6</v>
      </c>
      <c r="G647" s="18">
        <f t="shared" si="1674"/>
        <v>806.6</v>
      </c>
      <c r="H647" s="18">
        <f t="shared" si="1674"/>
        <v>806.6</v>
      </c>
      <c r="I647" s="18">
        <f t="shared" si="1674"/>
        <v>0</v>
      </c>
      <c r="J647" s="18">
        <f t="shared" si="1674"/>
        <v>0</v>
      </c>
      <c r="K647" s="18">
        <f t="shared" si="1674"/>
        <v>0</v>
      </c>
      <c r="L647" s="18">
        <f t="shared" si="1675"/>
        <v>806.6</v>
      </c>
      <c r="M647" s="18">
        <f t="shared" si="1676"/>
        <v>806.6</v>
      </c>
      <c r="N647" s="18">
        <f t="shared" si="1677"/>
        <v>806.6</v>
      </c>
      <c r="O647" s="18">
        <f t="shared" si="1674"/>
        <v>0</v>
      </c>
      <c r="P647" s="18">
        <f t="shared" si="1674"/>
        <v>0</v>
      </c>
      <c r="Q647" s="18">
        <f t="shared" si="1674"/>
        <v>0</v>
      </c>
      <c r="R647" s="18">
        <f t="shared" si="1595"/>
        <v>806.6</v>
      </c>
      <c r="S647" s="18">
        <f t="shared" si="1596"/>
        <v>806.6</v>
      </c>
      <c r="T647" s="18">
        <f t="shared" si="1597"/>
        <v>806.6</v>
      </c>
      <c r="U647" s="18">
        <f t="shared" si="1674"/>
        <v>0</v>
      </c>
      <c r="V647" s="18">
        <f t="shared" si="1674"/>
        <v>0</v>
      </c>
      <c r="W647" s="18">
        <f t="shared" si="1674"/>
        <v>0</v>
      </c>
      <c r="X647" s="18">
        <f t="shared" si="1599"/>
        <v>806.6</v>
      </c>
      <c r="Y647" s="18">
        <f t="shared" si="1600"/>
        <v>806.6</v>
      </c>
      <c r="Z647" s="18">
        <f t="shared" si="1601"/>
        <v>806.6</v>
      </c>
      <c r="AA647" s="18">
        <f t="shared" si="1674"/>
        <v>0</v>
      </c>
      <c r="AB647" s="18">
        <f t="shared" si="1674"/>
        <v>0</v>
      </c>
      <c r="AC647" s="18">
        <f t="shared" si="1674"/>
        <v>0</v>
      </c>
      <c r="AD647" s="18">
        <f t="shared" si="1604"/>
        <v>806.6</v>
      </c>
      <c r="AE647" s="18">
        <f t="shared" si="1605"/>
        <v>806.6</v>
      </c>
      <c r="AF647" s="18">
        <f t="shared" si="1606"/>
        <v>806.6</v>
      </c>
      <c r="AG647" s="18">
        <f t="shared" si="1674"/>
        <v>0</v>
      </c>
      <c r="AH647" s="18">
        <f t="shared" si="1608"/>
        <v>806.6</v>
      </c>
      <c r="AI647" s="18">
        <f t="shared" si="1609"/>
        <v>806.6</v>
      </c>
      <c r="AJ647" s="18">
        <f t="shared" si="1610"/>
        <v>806.6</v>
      </c>
      <c r="AK647" s="18">
        <f t="shared" si="1674"/>
        <v>0</v>
      </c>
      <c r="AL647" s="18">
        <f t="shared" si="1674"/>
        <v>0</v>
      </c>
      <c r="AM647" s="18">
        <f t="shared" si="1674"/>
        <v>0</v>
      </c>
      <c r="AN647" s="18">
        <f t="shared" si="1557"/>
        <v>806.6</v>
      </c>
      <c r="AO647" s="18">
        <f t="shared" si="1558"/>
        <v>806.6</v>
      </c>
      <c r="AP647" s="18">
        <f t="shared" si="1559"/>
        <v>806.6</v>
      </c>
      <c r="AQ647" s="18">
        <f t="shared" si="1674"/>
        <v>0</v>
      </c>
      <c r="AR647" s="18">
        <f t="shared" si="1560"/>
        <v>806.6</v>
      </c>
      <c r="AS647" s="18">
        <f t="shared" si="1674"/>
        <v>0</v>
      </c>
      <c r="AT647" s="18">
        <f t="shared" si="1674"/>
        <v>0</v>
      </c>
      <c r="AU647" s="18">
        <f t="shared" si="1674"/>
        <v>0</v>
      </c>
      <c r="AV647" s="18">
        <f t="shared" si="1539"/>
        <v>806.6</v>
      </c>
      <c r="AW647" s="18">
        <f t="shared" si="1540"/>
        <v>806.6</v>
      </c>
      <c r="AX647" s="18">
        <f t="shared" si="1541"/>
        <v>806.6</v>
      </c>
      <c r="AY647" s="18">
        <f t="shared" si="1674"/>
        <v>0</v>
      </c>
      <c r="AZ647" s="18">
        <f t="shared" si="1674"/>
        <v>0</v>
      </c>
      <c r="BA647" s="18">
        <f t="shared" si="1535"/>
        <v>806.6</v>
      </c>
      <c r="BB647" s="18">
        <f t="shared" si="1536"/>
        <v>806.6</v>
      </c>
      <c r="BC647" s="18">
        <f t="shared" si="1674"/>
        <v>0</v>
      </c>
      <c r="BD647" s="18">
        <f t="shared" si="1674"/>
        <v>0</v>
      </c>
      <c r="BE647" s="18">
        <f t="shared" si="1674"/>
        <v>0</v>
      </c>
      <c r="BF647" s="18">
        <f t="shared" si="1505"/>
        <v>806.6</v>
      </c>
      <c r="BG647" s="18">
        <f t="shared" si="1506"/>
        <v>806.6</v>
      </c>
      <c r="BH647" s="18">
        <f t="shared" si="1507"/>
        <v>806.6</v>
      </c>
      <c r="BI647" s="18">
        <f t="shared" si="1674"/>
        <v>0</v>
      </c>
      <c r="BJ647" s="25"/>
      <c r="BK647" s="36"/>
    </row>
    <row r="648" spans="1:63" x14ac:dyDescent="0.3">
      <c r="A648" s="51" t="s">
        <v>114</v>
      </c>
      <c r="B648" s="50">
        <v>630</v>
      </c>
      <c r="C648" s="51" t="s">
        <v>93</v>
      </c>
      <c r="D648" s="51" t="s">
        <v>5</v>
      </c>
      <c r="E648" s="14" t="s">
        <v>448</v>
      </c>
      <c r="F648" s="18">
        <v>806.6</v>
      </c>
      <c r="G648" s="18">
        <v>806.6</v>
      </c>
      <c r="H648" s="18">
        <v>806.6</v>
      </c>
      <c r="I648" s="18"/>
      <c r="J648" s="18"/>
      <c r="K648" s="18"/>
      <c r="L648" s="18">
        <f t="shared" si="1675"/>
        <v>806.6</v>
      </c>
      <c r="M648" s="18">
        <f t="shared" si="1676"/>
        <v>806.6</v>
      </c>
      <c r="N648" s="18">
        <f t="shared" si="1677"/>
        <v>806.6</v>
      </c>
      <c r="O648" s="18"/>
      <c r="P648" s="18"/>
      <c r="Q648" s="18"/>
      <c r="R648" s="18">
        <f t="shared" si="1595"/>
        <v>806.6</v>
      </c>
      <c r="S648" s="18">
        <f t="shared" si="1596"/>
        <v>806.6</v>
      </c>
      <c r="T648" s="18">
        <f t="shared" si="1597"/>
        <v>806.6</v>
      </c>
      <c r="U648" s="18"/>
      <c r="V648" s="18"/>
      <c r="W648" s="18"/>
      <c r="X648" s="18">
        <f t="shared" si="1599"/>
        <v>806.6</v>
      </c>
      <c r="Y648" s="18">
        <f t="shared" si="1600"/>
        <v>806.6</v>
      </c>
      <c r="Z648" s="18">
        <f t="shared" si="1601"/>
        <v>806.6</v>
      </c>
      <c r="AA648" s="18"/>
      <c r="AB648" s="18"/>
      <c r="AC648" s="18"/>
      <c r="AD648" s="18">
        <f t="shared" si="1604"/>
        <v>806.6</v>
      </c>
      <c r="AE648" s="18">
        <f t="shared" si="1605"/>
        <v>806.6</v>
      </c>
      <c r="AF648" s="18">
        <f t="shared" si="1606"/>
        <v>806.6</v>
      </c>
      <c r="AG648" s="18"/>
      <c r="AH648" s="18">
        <f t="shared" si="1608"/>
        <v>806.6</v>
      </c>
      <c r="AI648" s="18">
        <f t="shared" si="1609"/>
        <v>806.6</v>
      </c>
      <c r="AJ648" s="18">
        <f t="shared" si="1610"/>
        <v>806.6</v>
      </c>
      <c r="AK648" s="18"/>
      <c r="AL648" s="18"/>
      <c r="AM648" s="18"/>
      <c r="AN648" s="18">
        <f t="shared" si="1557"/>
        <v>806.6</v>
      </c>
      <c r="AO648" s="18">
        <f t="shared" si="1558"/>
        <v>806.6</v>
      </c>
      <c r="AP648" s="18">
        <f t="shared" si="1559"/>
        <v>806.6</v>
      </c>
      <c r="AQ648" s="18"/>
      <c r="AR648" s="18">
        <f t="shared" si="1560"/>
        <v>806.6</v>
      </c>
      <c r="AS648" s="18"/>
      <c r="AT648" s="18"/>
      <c r="AU648" s="18"/>
      <c r="AV648" s="18">
        <f t="shared" si="1539"/>
        <v>806.6</v>
      </c>
      <c r="AW648" s="18">
        <f t="shared" si="1540"/>
        <v>806.6</v>
      </c>
      <c r="AX648" s="18">
        <f t="shared" si="1541"/>
        <v>806.6</v>
      </c>
      <c r="AY648" s="18"/>
      <c r="AZ648" s="18"/>
      <c r="BA648" s="18">
        <f t="shared" si="1535"/>
        <v>806.6</v>
      </c>
      <c r="BB648" s="18">
        <f t="shared" si="1536"/>
        <v>806.6</v>
      </c>
      <c r="BC648" s="18"/>
      <c r="BD648" s="18"/>
      <c r="BE648" s="18"/>
      <c r="BF648" s="18">
        <f t="shared" si="1505"/>
        <v>806.6</v>
      </c>
      <c r="BG648" s="18">
        <f t="shared" si="1506"/>
        <v>806.6</v>
      </c>
      <c r="BH648" s="18">
        <f t="shared" si="1507"/>
        <v>806.6</v>
      </c>
      <c r="BI648" s="18"/>
      <c r="BJ648" s="25"/>
      <c r="BK648" s="36"/>
    </row>
    <row r="649" spans="1:63" ht="78" x14ac:dyDescent="0.3">
      <c r="A649" s="51" t="s">
        <v>115</v>
      </c>
      <c r="B649" s="50"/>
      <c r="C649" s="51"/>
      <c r="D649" s="51"/>
      <c r="E649" s="14" t="s">
        <v>913</v>
      </c>
      <c r="F649" s="18">
        <f t="shared" ref="F649:BI651" si="1678">F650</f>
        <v>2400</v>
      </c>
      <c r="G649" s="18">
        <f t="shared" si="1678"/>
        <v>2400</v>
      </c>
      <c r="H649" s="18">
        <f t="shared" si="1678"/>
        <v>2400</v>
      </c>
      <c r="I649" s="18">
        <f t="shared" si="1678"/>
        <v>0</v>
      </c>
      <c r="J649" s="18">
        <f t="shared" si="1678"/>
        <v>0</v>
      </c>
      <c r="K649" s="18">
        <f t="shared" si="1678"/>
        <v>0</v>
      </c>
      <c r="L649" s="18">
        <f t="shared" si="1675"/>
        <v>2400</v>
      </c>
      <c r="M649" s="18">
        <f t="shared" si="1676"/>
        <v>2400</v>
      </c>
      <c r="N649" s="18">
        <f t="shared" si="1677"/>
        <v>2400</v>
      </c>
      <c r="O649" s="18">
        <f t="shared" si="1678"/>
        <v>0</v>
      </c>
      <c r="P649" s="18">
        <f t="shared" si="1678"/>
        <v>0</v>
      </c>
      <c r="Q649" s="18">
        <f t="shared" si="1678"/>
        <v>0</v>
      </c>
      <c r="R649" s="18">
        <f t="shared" si="1595"/>
        <v>2400</v>
      </c>
      <c r="S649" s="18">
        <f t="shared" si="1596"/>
        <v>2400</v>
      </c>
      <c r="T649" s="18">
        <f t="shared" si="1597"/>
        <v>2400</v>
      </c>
      <c r="U649" s="18">
        <f t="shared" si="1678"/>
        <v>0</v>
      </c>
      <c r="V649" s="18">
        <f t="shared" si="1678"/>
        <v>0</v>
      </c>
      <c r="W649" s="18">
        <f t="shared" si="1678"/>
        <v>0</v>
      </c>
      <c r="X649" s="18">
        <f t="shared" si="1599"/>
        <v>2400</v>
      </c>
      <c r="Y649" s="18">
        <f t="shared" si="1600"/>
        <v>2400</v>
      </c>
      <c r="Z649" s="18">
        <f t="shared" si="1601"/>
        <v>2400</v>
      </c>
      <c r="AA649" s="18">
        <f t="shared" si="1678"/>
        <v>0</v>
      </c>
      <c r="AB649" s="18">
        <f t="shared" si="1678"/>
        <v>0</v>
      </c>
      <c r="AC649" s="18">
        <f t="shared" si="1678"/>
        <v>0</v>
      </c>
      <c r="AD649" s="18">
        <f t="shared" si="1604"/>
        <v>2400</v>
      </c>
      <c r="AE649" s="18">
        <f t="shared" si="1605"/>
        <v>2400</v>
      </c>
      <c r="AF649" s="18">
        <f t="shared" si="1606"/>
        <v>2400</v>
      </c>
      <c r="AG649" s="18">
        <f t="shared" si="1678"/>
        <v>0</v>
      </c>
      <c r="AH649" s="18">
        <f t="shared" si="1608"/>
        <v>2400</v>
      </c>
      <c r="AI649" s="18">
        <f t="shared" si="1609"/>
        <v>2400</v>
      </c>
      <c r="AJ649" s="18">
        <f t="shared" si="1610"/>
        <v>2400</v>
      </c>
      <c r="AK649" s="18">
        <f t="shared" si="1678"/>
        <v>0</v>
      </c>
      <c r="AL649" s="18">
        <f t="shared" si="1678"/>
        <v>0</v>
      </c>
      <c r="AM649" s="18">
        <f t="shared" si="1678"/>
        <v>0</v>
      </c>
      <c r="AN649" s="18">
        <f t="shared" si="1557"/>
        <v>2400</v>
      </c>
      <c r="AO649" s="18">
        <f t="shared" si="1558"/>
        <v>2400</v>
      </c>
      <c r="AP649" s="18">
        <f t="shared" si="1559"/>
        <v>2400</v>
      </c>
      <c r="AQ649" s="18">
        <f t="shared" si="1678"/>
        <v>0</v>
      </c>
      <c r="AR649" s="18">
        <f t="shared" si="1560"/>
        <v>2400</v>
      </c>
      <c r="AS649" s="18">
        <f t="shared" si="1678"/>
        <v>0</v>
      </c>
      <c r="AT649" s="18">
        <f t="shared" si="1678"/>
        <v>0</v>
      </c>
      <c r="AU649" s="18">
        <f t="shared" si="1678"/>
        <v>0</v>
      </c>
      <c r="AV649" s="18">
        <f t="shared" si="1539"/>
        <v>2400</v>
      </c>
      <c r="AW649" s="18">
        <f t="shared" si="1540"/>
        <v>2400</v>
      </c>
      <c r="AX649" s="18">
        <f t="shared" si="1541"/>
        <v>2400</v>
      </c>
      <c r="AY649" s="18">
        <f t="shared" si="1678"/>
        <v>0</v>
      </c>
      <c r="AZ649" s="18">
        <f t="shared" si="1678"/>
        <v>0</v>
      </c>
      <c r="BA649" s="18">
        <f t="shared" si="1535"/>
        <v>2400</v>
      </c>
      <c r="BB649" s="18">
        <f t="shared" si="1536"/>
        <v>2400</v>
      </c>
      <c r="BC649" s="18">
        <f t="shared" si="1678"/>
        <v>0</v>
      </c>
      <c r="BD649" s="18">
        <f t="shared" si="1678"/>
        <v>0</v>
      </c>
      <c r="BE649" s="18">
        <f t="shared" si="1678"/>
        <v>0</v>
      </c>
      <c r="BF649" s="18">
        <f t="shared" si="1505"/>
        <v>2400</v>
      </c>
      <c r="BG649" s="18">
        <f t="shared" si="1506"/>
        <v>2400</v>
      </c>
      <c r="BH649" s="18">
        <f t="shared" si="1507"/>
        <v>2400</v>
      </c>
      <c r="BI649" s="18">
        <f t="shared" si="1678"/>
        <v>0</v>
      </c>
      <c r="BJ649" s="25"/>
      <c r="BK649" s="36"/>
    </row>
    <row r="650" spans="1:63" ht="46.8" x14ac:dyDescent="0.3">
      <c r="A650" s="51" t="s">
        <v>115</v>
      </c>
      <c r="B650" s="50">
        <v>600</v>
      </c>
      <c r="C650" s="51"/>
      <c r="D650" s="51"/>
      <c r="E650" s="14" t="s">
        <v>458</v>
      </c>
      <c r="F650" s="18">
        <f t="shared" si="1678"/>
        <v>2400</v>
      </c>
      <c r="G650" s="18">
        <f t="shared" si="1678"/>
        <v>2400</v>
      </c>
      <c r="H650" s="18">
        <f t="shared" si="1678"/>
        <v>2400</v>
      </c>
      <c r="I650" s="18">
        <f t="shared" si="1678"/>
        <v>0</v>
      </c>
      <c r="J650" s="18">
        <f t="shared" si="1678"/>
        <v>0</v>
      </c>
      <c r="K650" s="18">
        <f t="shared" si="1678"/>
        <v>0</v>
      </c>
      <c r="L650" s="18">
        <f t="shared" si="1675"/>
        <v>2400</v>
      </c>
      <c r="M650" s="18">
        <f t="shared" si="1676"/>
        <v>2400</v>
      </c>
      <c r="N650" s="18">
        <f t="shared" si="1677"/>
        <v>2400</v>
      </c>
      <c r="O650" s="18">
        <f t="shared" si="1678"/>
        <v>0</v>
      </c>
      <c r="P650" s="18">
        <f t="shared" si="1678"/>
        <v>0</v>
      </c>
      <c r="Q650" s="18">
        <f t="shared" si="1678"/>
        <v>0</v>
      </c>
      <c r="R650" s="18">
        <f t="shared" si="1595"/>
        <v>2400</v>
      </c>
      <c r="S650" s="18">
        <f t="shared" si="1596"/>
        <v>2400</v>
      </c>
      <c r="T650" s="18">
        <f t="shared" si="1597"/>
        <v>2400</v>
      </c>
      <c r="U650" s="18">
        <f t="shared" si="1678"/>
        <v>0</v>
      </c>
      <c r="V650" s="18">
        <f t="shared" si="1678"/>
        <v>0</v>
      </c>
      <c r="W650" s="18">
        <f t="shared" si="1678"/>
        <v>0</v>
      </c>
      <c r="X650" s="18">
        <f t="shared" si="1599"/>
        <v>2400</v>
      </c>
      <c r="Y650" s="18">
        <f t="shared" si="1600"/>
        <v>2400</v>
      </c>
      <c r="Z650" s="18">
        <f t="shared" si="1601"/>
        <v>2400</v>
      </c>
      <c r="AA650" s="18">
        <f t="shared" si="1678"/>
        <v>0</v>
      </c>
      <c r="AB650" s="18">
        <f t="shared" si="1678"/>
        <v>0</v>
      </c>
      <c r="AC650" s="18">
        <f t="shared" si="1678"/>
        <v>0</v>
      </c>
      <c r="AD650" s="18">
        <f t="shared" si="1604"/>
        <v>2400</v>
      </c>
      <c r="AE650" s="18">
        <f t="shared" si="1605"/>
        <v>2400</v>
      </c>
      <c r="AF650" s="18">
        <f t="shared" si="1606"/>
        <v>2400</v>
      </c>
      <c r="AG650" s="18">
        <f t="shared" si="1678"/>
        <v>0</v>
      </c>
      <c r="AH650" s="18">
        <f t="shared" si="1608"/>
        <v>2400</v>
      </c>
      <c r="AI650" s="18">
        <f t="shared" si="1609"/>
        <v>2400</v>
      </c>
      <c r="AJ650" s="18">
        <f t="shared" si="1610"/>
        <v>2400</v>
      </c>
      <c r="AK650" s="18">
        <f t="shared" si="1678"/>
        <v>0</v>
      </c>
      <c r="AL650" s="18">
        <f t="shared" si="1678"/>
        <v>0</v>
      </c>
      <c r="AM650" s="18">
        <f t="shared" si="1678"/>
        <v>0</v>
      </c>
      <c r="AN650" s="18">
        <f t="shared" si="1557"/>
        <v>2400</v>
      </c>
      <c r="AO650" s="18">
        <f t="shared" si="1558"/>
        <v>2400</v>
      </c>
      <c r="AP650" s="18">
        <f t="shared" si="1559"/>
        <v>2400</v>
      </c>
      <c r="AQ650" s="18">
        <f t="shared" si="1678"/>
        <v>0</v>
      </c>
      <c r="AR650" s="18">
        <f t="shared" si="1560"/>
        <v>2400</v>
      </c>
      <c r="AS650" s="18">
        <f t="shared" si="1678"/>
        <v>0</v>
      </c>
      <c r="AT650" s="18">
        <f t="shared" si="1678"/>
        <v>0</v>
      </c>
      <c r="AU650" s="18">
        <f t="shared" si="1678"/>
        <v>0</v>
      </c>
      <c r="AV650" s="18">
        <f t="shared" si="1539"/>
        <v>2400</v>
      </c>
      <c r="AW650" s="18">
        <f t="shared" si="1540"/>
        <v>2400</v>
      </c>
      <c r="AX650" s="18">
        <f t="shared" si="1541"/>
        <v>2400</v>
      </c>
      <c r="AY650" s="18">
        <f t="shared" si="1678"/>
        <v>0</v>
      </c>
      <c r="AZ650" s="18">
        <f t="shared" si="1678"/>
        <v>0</v>
      </c>
      <c r="BA650" s="18">
        <f t="shared" si="1535"/>
        <v>2400</v>
      </c>
      <c r="BB650" s="18">
        <f t="shared" si="1536"/>
        <v>2400</v>
      </c>
      <c r="BC650" s="18">
        <f t="shared" si="1678"/>
        <v>0</v>
      </c>
      <c r="BD650" s="18">
        <f t="shared" si="1678"/>
        <v>0</v>
      </c>
      <c r="BE650" s="18">
        <f t="shared" si="1678"/>
        <v>0</v>
      </c>
      <c r="BF650" s="18">
        <f t="shared" si="1505"/>
        <v>2400</v>
      </c>
      <c r="BG650" s="18">
        <f t="shared" si="1506"/>
        <v>2400</v>
      </c>
      <c r="BH650" s="18">
        <f t="shared" si="1507"/>
        <v>2400</v>
      </c>
      <c r="BI650" s="18">
        <f t="shared" si="1678"/>
        <v>0</v>
      </c>
      <c r="BJ650" s="25"/>
      <c r="BK650" s="36"/>
    </row>
    <row r="651" spans="1:63" ht="78" x14ac:dyDescent="0.3">
      <c r="A651" s="51" t="s">
        <v>115</v>
      </c>
      <c r="B651" s="50">
        <v>630</v>
      </c>
      <c r="C651" s="51"/>
      <c r="D651" s="51"/>
      <c r="E651" s="14" t="s">
        <v>980</v>
      </c>
      <c r="F651" s="18">
        <f t="shared" si="1678"/>
        <v>2400</v>
      </c>
      <c r="G651" s="18">
        <f t="shared" si="1678"/>
        <v>2400</v>
      </c>
      <c r="H651" s="18">
        <f t="shared" si="1678"/>
        <v>2400</v>
      </c>
      <c r="I651" s="18">
        <f t="shared" si="1678"/>
        <v>0</v>
      </c>
      <c r="J651" s="18">
        <f t="shared" si="1678"/>
        <v>0</v>
      </c>
      <c r="K651" s="18">
        <f t="shared" si="1678"/>
        <v>0</v>
      </c>
      <c r="L651" s="18">
        <f t="shared" si="1675"/>
        <v>2400</v>
      </c>
      <c r="M651" s="18">
        <f t="shared" si="1676"/>
        <v>2400</v>
      </c>
      <c r="N651" s="18">
        <f t="shared" si="1677"/>
        <v>2400</v>
      </c>
      <c r="O651" s="18">
        <f t="shared" si="1678"/>
        <v>0</v>
      </c>
      <c r="P651" s="18">
        <f t="shared" si="1678"/>
        <v>0</v>
      </c>
      <c r="Q651" s="18">
        <f t="shared" si="1678"/>
        <v>0</v>
      </c>
      <c r="R651" s="18">
        <f t="shared" si="1595"/>
        <v>2400</v>
      </c>
      <c r="S651" s="18">
        <f t="shared" si="1596"/>
        <v>2400</v>
      </c>
      <c r="T651" s="18">
        <f t="shared" si="1597"/>
        <v>2400</v>
      </c>
      <c r="U651" s="18">
        <f t="shared" si="1678"/>
        <v>0</v>
      </c>
      <c r="V651" s="18">
        <f t="shared" si="1678"/>
        <v>0</v>
      </c>
      <c r="W651" s="18">
        <f t="shared" si="1678"/>
        <v>0</v>
      </c>
      <c r="X651" s="18">
        <f t="shared" si="1599"/>
        <v>2400</v>
      </c>
      <c r="Y651" s="18">
        <f t="shared" si="1600"/>
        <v>2400</v>
      </c>
      <c r="Z651" s="18">
        <f t="shared" si="1601"/>
        <v>2400</v>
      </c>
      <c r="AA651" s="18">
        <f t="shared" si="1678"/>
        <v>0</v>
      </c>
      <c r="AB651" s="18">
        <f t="shared" si="1678"/>
        <v>0</v>
      </c>
      <c r="AC651" s="18">
        <f t="shared" si="1678"/>
        <v>0</v>
      </c>
      <c r="AD651" s="18">
        <f t="shared" si="1604"/>
        <v>2400</v>
      </c>
      <c r="AE651" s="18">
        <f t="shared" si="1605"/>
        <v>2400</v>
      </c>
      <c r="AF651" s="18">
        <f t="shared" si="1606"/>
        <v>2400</v>
      </c>
      <c r="AG651" s="18">
        <f t="shared" si="1678"/>
        <v>0</v>
      </c>
      <c r="AH651" s="18">
        <f t="shared" si="1608"/>
        <v>2400</v>
      </c>
      <c r="AI651" s="18">
        <f t="shared" si="1609"/>
        <v>2400</v>
      </c>
      <c r="AJ651" s="18">
        <f t="shared" si="1610"/>
        <v>2400</v>
      </c>
      <c r="AK651" s="18">
        <f t="shared" si="1678"/>
        <v>0</v>
      </c>
      <c r="AL651" s="18">
        <f t="shared" si="1678"/>
        <v>0</v>
      </c>
      <c r="AM651" s="18">
        <f t="shared" si="1678"/>
        <v>0</v>
      </c>
      <c r="AN651" s="18">
        <f t="shared" si="1557"/>
        <v>2400</v>
      </c>
      <c r="AO651" s="18">
        <f t="shared" si="1558"/>
        <v>2400</v>
      </c>
      <c r="AP651" s="18">
        <f t="shared" si="1559"/>
        <v>2400</v>
      </c>
      <c r="AQ651" s="18">
        <f t="shared" si="1678"/>
        <v>0</v>
      </c>
      <c r="AR651" s="18">
        <f t="shared" si="1560"/>
        <v>2400</v>
      </c>
      <c r="AS651" s="18">
        <f t="shared" si="1678"/>
        <v>0</v>
      </c>
      <c r="AT651" s="18">
        <f t="shared" si="1678"/>
        <v>0</v>
      </c>
      <c r="AU651" s="18">
        <f t="shared" si="1678"/>
        <v>0</v>
      </c>
      <c r="AV651" s="18">
        <f t="shared" si="1539"/>
        <v>2400</v>
      </c>
      <c r="AW651" s="18">
        <f t="shared" si="1540"/>
        <v>2400</v>
      </c>
      <c r="AX651" s="18">
        <f t="shared" si="1541"/>
        <v>2400</v>
      </c>
      <c r="AY651" s="18">
        <f t="shared" si="1678"/>
        <v>0</v>
      </c>
      <c r="AZ651" s="18">
        <f t="shared" si="1678"/>
        <v>0</v>
      </c>
      <c r="BA651" s="18">
        <f t="shared" si="1535"/>
        <v>2400</v>
      </c>
      <c r="BB651" s="18">
        <f t="shared" si="1536"/>
        <v>2400</v>
      </c>
      <c r="BC651" s="18">
        <f t="shared" si="1678"/>
        <v>0</v>
      </c>
      <c r="BD651" s="18">
        <f t="shared" si="1678"/>
        <v>0</v>
      </c>
      <c r="BE651" s="18">
        <f t="shared" si="1678"/>
        <v>0</v>
      </c>
      <c r="BF651" s="18">
        <f t="shared" si="1505"/>
        <v>2400</v>
      </c>
      <c r="BG651" s="18">
        <f t="shared" si="1506"/>
        <v>2400</v>
      </c>
      <c r="BH651" s="18">
        <f t="shared" si="1507"/>
        <v>2400</v>
      </c>
      <c r="BI651" s="18">
        <f t="shared" si="1678"/>
        <v>0</v>
      </c>
      <c r="BJ651" s="25"/>
      <c r="BK651" s="36"/>
    </row>
    <row r="652" spans="1:63" x14ac:dyDescent="0.3">
      <c r="A652" s="51" t="s">
        <v>115</v>
      </c>
      <c r="B652" s="50">
        <v>630</v>
      </c>
      <c r="C652" s="51" t="s">
        <v>93</v>
      </c>
      <c r="D652" s="51" t="s">
        <v>5</v>
      </c>
      <c r="E652" s="14" t="s">
        <v>448</v>
      </c>
      <c r="F652" s="18">
        <v>2400</v>
      </c>
      <c r="G652" s="18">
        <v>2400</v>
      </c>
      <c r="H652" s="18">
        <v>2400</v>
      </c>
      <c r="I652" s="18"/>
      <c r="J652" s="18"/>
      <c r="K652" s="18"/>
      <c r="L652" s="18">
        <f t="shared" si="1675"/>
        <v>2400</v>
      </c>
      <c r="M652" s="18">
        <f t="shared" si="1676"/>
        <v>2400</v>
      </c>
      <c r="N652" s="18">
        <f t="shared" si="1677"/>
        <v>2400</v>
      </c>
      <c r="O652" s="18"/>
      <c r="P652" s="18"/>
      <c r="Q652" s="18"/>
      <c r="R652" s="18">
        <f t="shared" si="1595"/>
        <v>2400</v>
      </c>
      <c r="S652" s="18">
        <f t="shared" si="1596"/>
        <v>2400</v>
      </c>
      <c r="T652" s="18">
        <f t="shared" si="1597"/>
        <v>2400</v>
      </c>
      <c r="U652" s="18"/>
      <c r="V652" s="18"/>
      <c r="W652" s="18"/>
      <c r="X652" s="18">
        <f t="shared" si="1599"/>
        <v>2400</v>
      </c>
      <c r="Y652" s="18">
        <f t="shared" si="1600"/>
        <v>2400</v>
      </c>
      <c r="Z652" s="18">
        <f t="shared" si="1601"/>
        <v>2400</v>
      </c>
      <c r="AA652" s="18"/>
      <c r="AB652" s="18"/>
      <c r="AC652" s="18"/>
      <c r="AD652" s="18">
        <f t="shared" si="1604"/>
        <v>2400</v>
      </c>
      <c r="AE652" s="18">
        <f t="shared" si="1605"/>
        <v>2400</v>
      </c>
      <c r="AF652" s="18">
        <f t="shared" si="1606"/>
        <v>2400</v>
      </c>
      <c r="AG652" s="18"/>
      <c r="AH652" s="18">
        <f t="shared" si="1608"/>
        <v>2400</v>
      </c>
      <c r="AI652" s="18">
        <f t="shared" si="1609"/>
        <v>2400</v>
      </c>
      <c r="AJ652" s="18">
        <f t="shared" si="1610"/>
        <v>2400</v>
      </c>
      <c r="AK652" s="18"/>
      <c r="AL652" s="18"/>
      <c r="AM652" s="18"/>
      <c r="AN652" s="18">
        <f t="shared" si="1557"/>
        <v>2400</v>
      </c>
      <c r="AO652" s="18">
        <f t="shared" si="1558"/>
        <v>2400</v>
      </c>
      <c r="AP652" s="18">
        <f t="shared" si="1559"/>
        <v>2400</v>
      </c>
      <c r="AQ652" s="18"/>
      <c r="AR652" s="18">
        <f t="shared" si="1560"/>
        <v>2400</v>
      </c>
      <c r="AS652" s="18"/>
      <c r="AT652" s="18"/>
      <c r="AU652" s="18"/>
      <c r="AV652" s="18">
        <f t="shared" si="1539"/>
        <v>2400</v>
      </c>
      <c r="AW652" s="18">
        <f t="shared" si="1540"/>
        <v>2400</v>
      </c>
      <c r="AX652" s="18">
        <f t="shared" si="1541"/>
        <v>2400</v>
      </c>
      <c r="AY652" s="18"/>
      <c r="AZ652" s="18"/>
      <c r="BA652" s="18">
        <f t="shared" si="1535"/>
        <v>2400</v>
      </c>
      <c r="BB652" s="18">
        <f t="shared" si="1536"/>
        <v>2400</v>
      </c>
      <c r="BC652" s="18"/>
      <c r="BD652" s="18"/>
      <c r="BE652" s="18"/>
      <c r="BF652" s="18">
        <f t="shared" si="1505"/>
        <v>2400</v>
      </c>
      <c r="BG652" s="18">
        <f t="shared" si="1506"/>
        <v>2400</v>
      </c>
      <c r="BH652" s="18">
        <f t="shared" si="1507"/>
        <v>2400</v>
      </c>
      <c r="BI652" s="18"/>
      <c r="BJ652" s="25"/>
      <c r="BK652" s="36"/>
    </row>
    <row r="653" spans="1:63" ht="62.4" x14ac:dyDescent="0.3">
      <c r="A653" s="51" t="s">
        <v>116</v>
      </c>
      <c r="B653" s="50"/>
      <c r="C653" s="51"/>
      <c r="D653" s="51"/>
      <c r="E653" s="14" t="s">
        <v>637</v>
      </c>
      <c r="F653" s="18">
        <f t="shared" ref="F653:BI655" si="1679">F654</f>
        <v>80000</v>
      </c>
      <c r="G653" s="18">
        <f t="shared" si="1679"/>
        <v>80000</v>
      </c>
      <c r="H653" s="18">
        <f t="shared" si="1679"/>
        <v>80000</v>
      </c>
      <c r="I653" s="18">
        <f t="shared" si="1679"/>
        <v>0</v>
      </c>
      <c r="J653" s="18">
        <f t="shared" si="1679"/>
        <v>0</v>
      </c>
      <c r="K653" s="18">
        <f t="shared" si="1679"/>
        <v>0</v>
      </c>
      <c r="L653" s="18">
        <f t="shared" si="1675"/>
        <v>80000</v>
      </c>
      <c r="M653" s="18">
        <f t="shared" si="1676"/>
        <v>80000</v>
      </c>
      <c r="N653" s="18">
        <f t="shared" si="1677"/>
        <v>80000</v>
      </c>
      <c r="O653" s="18">
        <f t="shared" si="1679"/>
        <v>0</v>
      </c>
      <c r="P653" s="18">
        <f t="shared" si="1679"/>
        <v>0</v>
      </c>
      <c r="Q653" s="18">
        <f t="shared" si="1679"/>
        <v>0</v>
      </c>
      <c r="R653" s="18">
        <f t="shared" si="1595"/>
        <v>80000</v>
      </c>
      <c r="S653" s="18">
        <f t="shared" si="1596"/>
        <v>80000</v>
      </c>
      <c r="T653" s="18">
        <f t="shared" si="1597"/>
        <v>80000</v>
      </c>
      <c r="U653" s="18">
        <f t="shared" si="1679"/>
        <v>0</v>
      </c>
      <c r="V653" s="18">
        <f t="shared" si="1679"/>
        <v>0</v>
      </c>
      <c r="W653" s="18">
        <f t="shared" si="1679"/>
        <v>0</v>
      </c>
      <c r="X653" s="18">
        <f t="shared" si="1599"/>
        <v>80000</v>
      </c>
      <c r="Y653" s="18">
        <f t="shared" si="1600"/>
        <v>80000</v>
      </c>
      <c r="Z653" s="18">
        <f t="shared" si="1601"/>
        <v>80000</v>
      </c>
      <c r="AA653" s="18">
        <f t="shared" si="1679"/>
        <v>0</v>
      </c>
      <c r="AB653" s="18">
        <f t="shared" si="1679"/>
        <v>0</v>
      </c>
      <c r="AC653" s="18">
        <f t="shared" si="1679"/>
        <v>0</v>
      </c>
      <c r="AD653" s="18">
        <f t="shared" si="1604"/>
        <v>80000</v>
      </c>
      <c r="AE653" s="18">
        <f t="shared" si="1605"/>
        <v>80000</v>
      </c>
      <c r="AF653" s="18">
        <f t="shared" si="1606"/>
        <v>80000</v>
      </c>
      <c r="AG653" s="18">
        <f t="shared" si="1679"/>
        <v>0</v>
      </c>
      <c r="AH653" s="18">
        <f t="shared" si="1608"/>
        <v>80000</v>
      </c>
      <c r="AI653" s="18">
        <f t="shared" si="1609"/>
        <v>80000</v>
      </c>
      <c r="AJ653" s="18">
        <f t="shared" si="1610"/>
        <v>80000</v>
      </c>
      <c r="AK653" s="18">
        <f t="shared" si="1679"/>
        <v>0</v>
      </c>
      <c r="AL653" s="18">
        <f t="shared" si="1679"/>
        <v>0</v>
      </c>
      <c r="AM653" s="18">
        <f t="shared" si="1679"/>
        <v>0</v>
      </c>
      <c r="AN653" s="18">
        <f t="shared" si="1557"/>
        <v>80000</v>
      </c>
      <c r="AO653" s="18">
        <f t="shared" si="1558"/>
        <v>80000</v>
      </c>
      <c r="AP653" s="18">
        <f t="shared" si="1559"/>
        <v>80000</v>
      </c>
      <c r="AQ653" s="18">
        <f t="shared" si="1679"/>
        <v>0</v>
      </c>
      <c r="AR653" s="18">
        <f t="shared" si="1560"/>
        <v>80000</v>
      </c>
      <c r="AS653" s="18">
        <f t="shared" si="1679"/>
        <v>0</v>
      </c>
      <c r="AT653" s="18">
        <f t="shared" si="1679"/>
        <v>0</v>
      </c>
      <c r="AU653" s="18">
        <f t="shared" si="1679"/>
        <v>0</v>
      </c>
      <c r="AV653" s="18">
        <f t="shared" si="1539"/>
        <v>80000</v>
      </c>
      <c r="AW653" s="18">
        <f t="shared" si="1540"/>
        <v>80000</v>
      </c>
      <c r="AX653" s="18">
        <f t="shared" si="1541"/>
        <v>80000</v>
      </c>
      <c r="AY653" s="18">
        <f t="shared" si="1679"/>
        <v>0</v>
      </c>
      <c r="AZ653" s="18">
        <f t="shared" si="1679"/>
        <v>0</v>
      </c>
      <c r="BA653" s="18">
        <f t="shared" si="1535"/>
        <v>80000</v>
      </c>
      <c r="BB653" s="18">
        <f t="shared" si="1536"/>
        <v>80000</v>
      </c>
      <c r="BC653" s="18">
        <f t="shared" si="1679"/>
        <v>0</v>
      </c>
      <c r="BD653" s="18">
        <f t="shared" si="1679"/>
        <v>0</v>
      </c>
      <c r="BE653" s="18">
        <f t="shared" si="1679"/>
        <v>0</v>
      </c>
      <c r="BF653" s="18">
        <f t="shared" si="1505"/>
        <v>80000</v>
      </c>
      <c r="BG653" s="18">
        <f t="shared" si="1506"/>
        <v>80000</v>
      </c>
      <c r="BH653" s="18">
        <f t="shared" si="1507"/>
        <v>80000</v>
      </c>
      <c r="BI653" s="18">
        <f t="shared" si="1679"/>
        <v>0</v>
      </c>
      <c r="BJ653" s="25"/>
      <c r="BK653" s="36"/>
    </row>
    <row r="654" spans="1:63" ht="46.8" x14ac:dyDescent="0.3">
      <c r="A654" s="51" t="s">
        <v>116</v>
      </c>
      <c r="B654" s="50">
        <v>600</v>
      </c>
      <c r="C654" s="51"/>
      <c r="D654" s="51"/>
      <c r="E654" s="14" t="s">
        <v>458</v>
      </c>
      <c r="F654" s="18">
        <f t="shared" si="1679"/>
        <v>80000</v>
      </c>
      <c r="G654" s="18">
        <f t="shared" si="1679"/>
        <v>80000</v>
      </c>
      <c r="H654" s="18">
        <f t="shared" si="1679"/>
        <v>80000</v>
      </c>
      <c r="I654" s="18">
        <f t="shared" si="1679"/>
        <v>0</v>
      </c>
      <c r="J654" s="18">
        <f t="shared" si="1679"/>
        <v>0</v>
      </c>
      <c r="K654" s="18">
        <f t="shared" si="1679"/>
        <v>0</v>
      </c>
      <c r="L654" s="18">
        <f t="shared" si="1675"/>
        <v>80000</v>
      </c>
      <c r="M654" s="18">
        <f t="shared" si="1676"/>
        <v>80000</v>
      </c>
      <c r="N654" s="18">
        <f t="shared" si="1677"/>
        <v>80000</v>
      </c>
      <c r="O654" s="18">
        <f t="shared" si="1679"/>
        <v>0</v>
      </c>
      <c r="P654" s="18">
        <f t="shared" si="1679"/>
        <v>0</v>
      </c>
      <c r="Q654" s="18">
        <f t="shared" si="1679"/>
        <v>0</v>
      </c>
      <c r="R654" s="18">
        <f t="shared" si="1595"/>
        <v>80000</v>
      </c>
      <c r="S654" s="18">
        <f t="shared" si="1596"/>
        <v>80000</v>
      </c>
      <c r="T654" s="18">
        <f t="shared" si="1597"/>
        <v>80000</v>
      </c>
      <c r="U654" s="18">
        <f t="shared" si="1679"/>
        <v>0</v>
      </c>
      <c r="V654" s="18">
        <f t="shared" si="1679"/>
        <v>0</v>
      </c>
      <c r="W654" s="18">
        <f t="shared" si="1679"/>
        <v>0</v>
      </c>
      <c r="X654" s="18">
        <f t="shared" si="1599"/>
        <v>80000</v>
      </c>
      <c r="Y654" s="18">
        <f t="shared" si="1600"/>
        <v>80000</v>
      </c>
      <c r="Z654" s="18">
        <f t="shared" si="1601"/>
        <v>80000</v>
      </c>
      <c r="AA654" s="18">
        <f t="shared" si="1679"/>
        <v>0</v>
      </c>
      <c r="AB654" s="18">
        <f t="shared" si="1679"/>
        <v>0</v>
      </c>
      <c r="AC654" s="18">
        <f t="shared" si="1679"/>
        <v>0</v>
      </c>
      <c r="AD654" s="18">
        <f t="shared" si="1604"/>
        <v>80000</v>
      </c>
      <c r="AE654" s="18">
        <f t="shared" si="1605"/>
        <v>80000</v>
      </c>
      <c r="AF654" s="18">
        <f t="shared" si="1606"/>
        <v>80000</v>
      </c>
      <c r="AG654" s="18">
        <f t="shared" si="1679"/>
        <v>0</v>
      </c>
      <c r="AH654" s="18">
        <f t="shared" si="1608"/>
        <v>80000</v>
      </c>
      <c r="AI654" s="18">
        <f t="shared" si="1609"/>
        <v>80000</v>
      </c>
      <c r="AJ654" s="18">
        <f t="shared" si="1610"/>
        <v>80000</v>
      </c>
      <c r="AK654" s="18">
        <f t="shared" si="1679"/>
        <v>0</v>
      </c>
      <c r="AL654" s="18">
        <f t="shared" si="1679"/>
        <v>0</v>
      </c>
      <c r="AM654" s="18">
        <f t="shared" si="1679"/>
        <v>0</v>
      </c>
      <c r="AN654" s="18">
        <f t="shared" si="1557"/>
        <v>80000</v>
      </c>
      <c r="AO654" s="18">
        <f t="shared" si="1558"/>
        <v>80000</v>
      </c>
      <c r="AP654" s="18">
        <f t="shared" si="1559"/>
        <v>80000</v>
      </c>
      <c r="AQ654" s="18">
        <f t="shared" si="1679"/>
        <v>0</v>
      </c>
      <c r="AR654" s="18">
        <f t="shared" si="1560"/>
        <v>80000</v>
      </c>
      <c r="AS654" s="18">
        <f t="shared" si="1679"/>
        <v>0</v>
      </c>
      <c r="AT654" s="18">
        <f t="shared" si="1679"/>
        <v>0</v>
      </c>
      <c r="AU654" s="18">
        <f t="shared" si="1679"/>
        <v>0</v>
      </c>
      <c r="AV654" s="18">
        <f t="shared" si="1539"/>
        <v>80000</v>
      </c>
      <c r="AW654" s="18">
        <f t="shared" si="1540"/>
        <v>80000</v>
      </c>
      <c r="AX654" s="18">
        <f t="shared" si="1541"/>
        <v>80000</v>
      </c>
      <c r="AY654" s="18">
        <f t="shared" si="1679"/>
        <v>0</v>
      </c>
      <c r="AZ654" s="18">
        <f t="shared" si="1679"/>
        <v>0</v>
      </c>
      <c r="BA654" s="18">
        <f t="shared" si="1535"/>
        <v>80000</v>
      </c>
      <c r="BB654" s="18">
        <f t="shared" si="1536"/>
        <v>80000</v>
      </c>
      <c r="BC654" s="18">
        <f t="shared" si="1679"/>
        <v>0</v>
      </c>
      <c r="BD654" s="18">
        <f t="shared" si="1679"/>
        <v>0</v>
      </c>
      <c r="BE654" s="18">
        <f t="shared" si="1679"/>
        <v>0</v>
      </c>
      <c r="BF654" s="18">
        <f t="shared" si="1505"/>
        <v>80000</v>
      </c>
      <c r="BG654" s="18">
        <f t="shared" si="1506"/>
        <v>80000</v>
      </c>
      <c r="BH654" s="18">
        <f t="shared" si="1507"/>
        <v>80000</v>
      </c>
      <c r="BI654" s="18">
        <f t="shared" si="1679"/>
        <v>0</v>
      </c>
      <c r="BJ654" s="25"/>
      <c r="BK654" s="36"/>
    </row>
    <row r="655" spans="1:63" ht="78" x14ac:dyDescent="0.3">
      <c r="A655" s="51" t="s">
        <v>116</v>
      </c>
      <c r="B655" s="50">
        <v>630</v>
      </c>
      <c r="C655" s="51"/>
      <c r="D655" s="51"/>
      <c r="E655" s="14" t="s">
        <v>980</v>
      </c>
      <c r="F655" s="18">
        <f t="shared" si="1679"/>
        <v>80000</v>
      </c>
      <c r="G655" s="18">
        <f t="shared" si="1679"/>
        <v>80000</v>
      </c>
      <c r="H655" s="18">
        <f t="shared" si="1679"/>
        <v>80000</v>
      </c>
      <c r="I655" s="18">
        <f t="shared" si="1679"/>
        <v>0</v>
      </c>
      <c r="J655" s="18">
        <f t="shared" si="1679"/>
        <v>0</v>
      </c>
      <c r="K655" s="18">
        <f t="shared" si="1679"/>
        <v>0</v>
      </c>
      <c r="L655" s="18">
        <f t="shared" si="1675"/>
        <v>80000</v>
      </c>
      <c r="M655" s="18">
        <f t="shared" si="1676"/>
        <v>80000</v>
      </c>
      <c r="N655" s="18">
        <f t="shared" si="1677"/>
        <v>80000</v>
      </c>
      <c r="O655" s="18">
        <f t="shared" si="1679"/>
        <v>0</v>
      </c>
      <c r="P655" s="18">
        <f t="shared" si="1679"/>
        <v>0</v>
      </c>
      <c r="Q655" s="18">
        <f t="shared" si="1679"/>
        <v>0</v>
      </c>
      <c r="R655" s="18">
        <f t="shared" si="1595"/>
        <v>80000</v>
      </c>
      <c r="S655" s="18">
        <f t="shared" si="1596"/>
        <v>80000</v>
      </c>
      <c r="T655" s="18">
        <f t="shared" si="1597"/>
        <v>80000</v>
      </c>
      <c r="U655" s="18">
        <f t="shared" si="1679"/>
        <v>0</v>
      </c>
      <c r="V655" s="18">
        <f t="shared" si="1679"/>
        <v>0</v>
      </c>
      <c r="W655" s="18">
        <f t="shared" si="1679"/>
        <v>0</v>
      </c>
      <c r="X655" s="18">
        <f t="shared" si="1599"/>
        <v>80000</v>
      </c>
      <c r="Y655" s="18">
        <f t="shared" si="1600"/>
        <v>80000</v>
      </c>
      <c r="Z655" s="18">
        <f t="shared" si="1601"/>
        <v>80000</v>
      </c>
      <c r="AA655" s="18">
        <f t="shared" si="1679"/>
        <v>0</v>
      </c>
      <c r="AB655" s="18">
        <f t="shared" si="1679"/>
        <v>0</v>
      </c>
      <c r="AC655" s="18">
        <f t="shared" si="1679"/>
        <v>0</v>
      </c>
      <c r="AD655" s="18">
        <f t="shared" si="1604"/>
        <v>80000</v>
      </c>
      <c r="AE655" s="18">
        <f t="shared" si="1605"/>
        <v>80000</v>
      </c>
      <c r="AF655" s="18">
        <f t="shared" si="1606"/>
        <v>80000</v>
      </c>
      <c r="AG655" s="18">
        <f t="shared" si="1679"/>
        <v>0</v>
      </c>
      <c r="AH655" s="18">
        <f t="shared" si="1608"/>
        <v>80000</v>
      </c>
      <c r="AI655" s="18">
        <f t="shared" si="1609"/>
        <v>80000</v>
      </c>
      <c r="AJ655" s="18">
        <f t="shared" si="1610"/>
        <v>80000</v>
      </c>
      <c r="AK655" s="18">
        <f t="shared" si="1679"/>
        <v>0</v>
      </c>
      <c r="AL655" s="18">
        <f t="shared" si="1679"/>
        <v>0</v>
      </c>
      <c r="AM655" s="18">
        <f t="shared" si="1679"/>
        <v>0</v>
      </c>
      <c r="AN655" s="18">
        <f t="shared" si="1557"/>
        <v>80000</v>
      </c>
      <c r="AO655" s="18">
        <f t="shared" si="1558"/>
        <v>80000</v>
      </c>
      <c r="AP655" s="18">
        <f t="shared" si="1559"/>
        <v>80000</v>
      </c>
      <c r="AQ655" s="18">
        <f t="shared" si="1679"/>
        <v>0</v>
      </c>
      <c r="AR655" s="18">
        <f t="shared" si="1560"/>
        <v>80000</v>
      </c>
      <c r="AS655" s="18">
        <f t="shared" si="1679"/>
        <v>0</v>
      </c>
      <c r="AT655" s="18">
        <f t="shared" si="1679"/>
        <v>0</v>
      </c>
      <c r="AU655" s="18">
        <f t="shared" si="1679"/>
        <v>0</v>
      </c>
      <c r="AV655" s="18">
        <f t="shared" si="1539"/>
        <v>80000</v>
      </c>
      <c r="AW655" s="18">
        <f t="shared" si="1540"/>
        <v>80000</v>
      </c>
      <c r="AX655" s="18">
        <f t="shared" si="1541"/>
        <v>80000</v>
      </c>
      <c r="AY655" s="18">
        <f t="shared" si="1679"/>
        <v>0</v>
      </c>
      <c r="AZ655" s="18">
        <f t="shared" si="1679"/>
        <v>0</v>
      </c>
      <c r="BA655" s="18">
        <f t="shared" si="1535"/>
        <v>80000</v>
      </c>
      <c r="BB655" s="18">
        <f t="shared" si="1536"/>
        <v>80000</v>
      </c>
      <c r="BC655" s="18">
        <f t="shared" si="1679"/>
        <v>0</v>
      </c>
      <c r="BD655" s="18">
        <f t="shared" si="1679"/>
        <v>0</v>
      </c>
      <c r="BE655" s="18">
        <f t="shared" si="1679"/>
        <v>0</v>
      </c>
      <c r="BF655" s="18">
        <f t="shared" si="1505"/>
        <v>80000</v>
      </c>
      <c r="BG655" s="18">
        <f t="shared" si="1506"/>
        <v>80000</v>
      </c>
      <c r="BH655" s="18">
        <f t="shared" si="1507"/>
        <v>80000</v>
      </c>
      <c r="BI655" s="18">
        <f t="shared" si="1679"/>
        <v>0</v>
      </c>
      <c r="BJ655" s="25"/>
      <c r="BK655" s="36"/>
    </row>
    <row r="656" spans="1:63" x14ac:dyDescent="0.3">
      <c r="A656" s="51" t="s">
        <v>116</v>
      </c>
      <c r="B656" s="50">
        <v>630</v>
      </c>
      <c r="C656" s="51" t="s">
        <v>93</v>
      </c>
      <c r="D656" s="51" t="s">
        <v>19</v>
      </c>
      <c r="E656" s="14" t="s">
        <v>450</v>
      </c>
      <c r="F656" s="18">
        <v>80000</v>
      </c>
      <c r="G656" s="18">
        <v>80000</v>
      </c>
      <c r="H656" s="18">
        <v>80000</v>
      </c>
      <c r="I656" s="18"/>
      <c r="J656" s="18"/>
      <c r="K656" s="18"/>
      <c r="L656" s="18">
        <f t="shared" si="1675"/>
        <v>80000</v>
      </c>
      <c r="M656" s="18">
        <f t="shared" si="1676"/>
        <v>80000</v>
      </c>
      <c r="N656" s="18">
        <f t="shared" si="1677"/>
        <v>80000</v>
      </c>
      <c r="O656" s="18"/>
      <c r="P656" s="18"/>
      <c r="Q656" s="18"/>
      <c r="R656" s="18">
        <f t="shared" si="1595"/>
        <v>80000</v>
      </c>
      <c r="S656" s="18">
        <f t="shared" si="1596"/>
        <v>80000</v>
      </c>
      <c r="T656" s="18">
        <f t="shared" si="1597"/>
        <v>80000</v>
      </c>
      <c r="U656" s="18"/>
      <c r="V656" s="18"/>
      <c r="W656" s="18"/>
      <c r="X656" s="18">
        <f t="shared" si="1599"/>
        <v>80000</v>
      </c>
      <c r="Y656" s="18">
        <f t="shared" si="1600"/>
        <v>80000</v>
      </c>
      <c r="Z656" s="18">
        <f t="shared" si="1601"/>
        <v>80000</v>
      </c>
      <c r="AA656" s="18"/>
      <c r="AB656" s="18"/>
      <c r="AC656" s="18"/>
      <c r="AD656" s="18">
        <f t="shared" si="1604"/>
        <v>80000</v>
      </c>
      <c r="AE656" s="18">
        <f t="shared" si="1605"/>
        <v>80000</v>
      </c>
      <c r="AF656" s="18">
        <f t="shared" si="1606"/>
        <v>80000</v>
      </c>
      <c r="AG656" s="18"/>
      <c r="AH656" s="18">
        <f t="shared" si="1608"/>
        <v>80000</v>
      </c>
      <c r="AI656" s="18">
        <f t="shared" si="1609"/>
        <v>80000</v>
      </c>
      <c r="AJ656" s="18">
        <f t="shared" si="1610"/>
        <v>80000</v>
      </c>
      <c r="AK656" s="18"/>
      <c r="AL656" s="18"/>
      <c r="AM656" s="18"/>
      <c r="AN656" s="18">
        <f t="shared" si="1557"/>
        <v>80000</v>
      </c>
      <c r="AO656" s="18">
        <f t="shared" si="1558"/>
        <v>80000</v>
      </c>
      <c r="AP656" s="18">
        <f t="shared" si="1559"/>
        <v>80000</v>
      </c>
      <c r="AQ656" s="18"/>
      <c r="AR656" s="18">
        <f t="shared" si="1560"/>
        <v>80000</v>
      </c>
      <c r="AS656" s="18"/>
      <c r="AT656" s="18"/>
      <c r="AU656" s="18"/>
      <c r="AV656" s="18">
        <f t="shared" si="1539"/>
        <v>80000</v>
      </c>
      <c r="AW656" s="18">
        <f t="shared" si="1540"/>
        <v>80000</v>
      </c>
      <c r="AX656" s="18">
        <f t="shared" si="1541"/>
        <v>80000</v>
      </c>
      <c r="AY656" s="18"/>
      <c r="AZ656" s="18"/>
      <c r="BA656" s="18">
        <f t="shared" si="1535"/>
        <v>80000</v>
      </c>
      <c r="BB656" s="18">
        <f t="shared" si="1536"/>
        <v>80000</v>
      </c>
      <c r="BC656" s="18"/>
      <c r="BD656" s="18"/>
      <c r="BE656" s="18"/>
      <c r="BF656" s="18">
        <f t="shared" ref="BF656:BF719" si="1680">BA656+BC656</f>
        <v>80000</v>
      </c>
      <c r="BG656" s="18">
        <f t="shared" ref="BG656:BG719" si="1681">BB656+BD656</f>
        <v>80000</v>
      </c>
      <c r="BH656" s="18">
        <f t="shared" ref="BH656:BH719" si="1682">AX656+BE656</f>
        <v>80000</v>
      </c>
      <c r="BI656" s="18"/>
      <c r="BJ656" s="25"/>
      <c r="BK656" s="36"/>
    </row>
    <row r="657" spans="1:92" ht="46.8" x14ac:dyDescent="0.3">
      <c r="A657" s="51" t="s">
        <v>117</v>
      </c>
      <c r="B657" s="50"/>
      <c r="C657" s="51"/>
      <c r="D657" s="51"/>
      <c r="E657" s="14" t="s">
        <v>751</v>
      </c>
      <c r="F657" s="18">
        <f t="shared" ref="F657:BI659" si="1683">F658</f>
        <v>2550</v>
      </c>
      <c r="G657" s="18">
        <f t="shared" si="1683"/>
        <v>2550</v>
      </c>
      <c r="H657" s="18">
        <f t="shared" si="1683"/>
        <v>2550</v>
      </c>
      <c r="I657" s="18">
        <f t="shared" si="1683"/>
        <v>0</v>
      </c>
      <c r="J657" s="18">
        <f t="shared" si="1683"/>
        <v>0</v>
      </c>
      <c r="K657" s="18">
        <f t="shared" si="1683"/>
        <v>0</v>
      </c>
      <c r="L657" s="18">
        <f t="shared" si="1675"/>
        <v>2550</v>
      </c>
      <c r="M657" s="18">
        <f t="shared" si="1676"/>
        <v>2550</v>
      </c>
      <c r="N657" s="18">
        <f t="shared" si="1677"/>
        <v>2550</v>
      </c>
      <c r="O657" s="18">
        <f t="shared" si="1683"/>
        <v>0</v>
      </c>
      <c r="P657" s="18">
        <f t="shared" si="1683"/>
        <v>0</v>
      </c>
      <c r="Q657" s="18">
        <f t="shared" si="1683"/>
        <v>0</v>
      </c>
      <c r="R657" s="18">
        <f t="shared" si="1595"/>
        <v>2550</v>
      </c>
      <c r="S657" s="18">
        <f t="shared" si="1596"/>
        <v>2550</v>
      </c>
      <c r="T657" s="18">
        <f t="shared" si="1597"/>
        <v>2550</v>
      </c>
      <c r="U657" s="18">
        <f t="shared" si="1683"/>
        <v>0</v>
      </c>
      <c r="V657" s="18">
        <f t="shared" si="1683"/>
        <v>0</v>
      </c>
      <c r="W657" s="18">
        <f t="shared" si="1683"/>
        <v>0</v>
      </c>
      <c r="X657" s="18">
        <f t="shared" si="1599"/>
        <v>2550</v>
      </c>
      <c r="Y657" s="18">
        <f t="shared" si="1600"/>
        <v>2550</v>
      </c>
      <c r="Z657" s="18">
        <f t="shared" si="1601"/>
        <v>2550</v>
      </c>
      <c r="AA657" s="18">
        <f t="shared" si="1683"/>
        <v>0</v>
      </c>
      <c r="AB657" s="18">
        <f t="shared" si="1683"/>
        <v>0</v>
      </c>
      <c r="AC657" s="18">
        <f t="shared" si="1683"/>
        <v>0</v>
      </c>
      <c r="AD657" s="18">
        <f t="shared" si="1604"/>
        <v>2550</v>
      </c>
      <c r="AE657" s="18">
        <f t="shared" si="1605"/>
        <v>2550</v>
      </c>
      <c r="AF657" s="18">
        <f t="shared" si="1606"/>
        <v>2550</v>
      </c>
      <c r="AG657" s="18">
        <f t="shared" si="1683"/>
        <v>0</v>
      </c>
      <c r="AH657" s="18">
        <f t="shared" si="1608"/>
        <v>2550</v>
      </c>
      <c r="AI657" s="18">
        <f t="shared" si="1609"/>
        <v>2550</v>
      </c>
      <c r="AJ657" s="18">
        <f t="shared" si="1610"/>
        <v>2550</v>
      </c>
      <c r="AK657" s="18">
        <f t="shared" si="1683"/>
        <v>684</v>
      </c>
      <c r="AL657" s="18">
        <f t="shared" si="1683"/>
        <v>0</v>
      </c>
      <c r="AM657" s="18">
        <f t="shared" si="1683"/>
        <v>0</v>
      </c>
      <c r="AN657" s="18">
        <f t="shared" si="1557"/>
        <v>3234</v>
      </c>
      <c r="AO657" s="18">
        <f t="shared" si="1558"/>
        <v>2550</v>
      </c>
      <c r="AP657" s="18">
        <f t="shared" si="1559"/>
        <v>2550</v>
      </c>
      <c r="AQ657" s="18">
        <f t="shared" si="1683"/>
        <v>0</v>
      </c>
      <c r="AR657" s="18">
        <f t="shared" si="1560"/>
        <v>3234</v>
      </c>
      <c r="AS657" s="18">
        <f t="shared" si="1683"/>
        <v>0</v>
      </c>
      <c r="AT657" s="18">
        <f t="shared" si="1683"/>
        <v>0</v>
      </c>
      <c r="AU657" s="18">
        <f t="shared" si="1683"/>
        <v>0</v>
      </c>
      <c r="AV657" s="18">
        <f t="shared" si="1539"/>
        <v>3234</v>
      </c>
      <c r="AW657" s="18">
        <f t="shared" si="1540"/>
        <v>2550</v>
      </c>
      <c r="AX657" s="18">
        <f t="shared" si="1541"/>
        <v>2550</v>
      </c>
      <c r="AY657" s="18">
        <f t="shared" si="1683"/>
        <v>0</v>
      </c>
      <c r="AZ657" s="18">
        <f t="shared" si="1683"/>
        <v>0</v>
      </c>
      <c r="BA657" s="18">
        <f t="shared" si="1535"/>
        <v>3234</v>
      </c>
      <c r="BB657" s="18">
        <f t="shared" si="1536"/>
        <v>2550</v>
      </c>
      <c r="BC657" s="18">
        <f t="shared" si="1683"/>
        <v>0</v>
      </c>
      <c r="BD657" s="18">
        <f t="shared" si="1683"/>
        <v>0</v>
      </c>
      <c r="BE657" s="18">
        <f t="shared" si="1683"/>
        <v>0</v>
      </c>
      <c r="BF657" s="18">
        <f t="shared" si="1680"/>
        <v>3234</v>
      </c>
      <c r="BG657" s="18">
        <f t="shared" si="1681"/>
        <v>2550</v>
      </c>
      <c r="BH657" s="18">
        <f t="shared" si="1682"/>
        <v>2550</v>
      </c>
      <c r="BI657" s="18">
        <f t="shared" si="1683"/>
        <v>0</v>
      </c>
      <c r="BJ657" s="25"/>
      <c r="BK657" s="36"/>
    </row>
    <row r="658" spans="1:92" ht="31.2" x14ac:dyDescent="0.3">
      <c r="A658" s="51" t="s">
        <v>117</v>
      </c>
      <c r="B658" s="50">
        <v>300</v>
      </c>
      <c r="C658" s="51"/>
      <c r="D658" s="51"/>
      <c r="E658" s="14" t="s">
        <v>456</v>
      </c>
      <c r="F658" s="18">
        <f t="shared" si="1683"/>
        <v>2550</v>
      </c>
      <c r="G658" s="18">
        <f t="shared" si="1683"/>
        <v>2550</v>
      </c>
      <c r="H658" s="18">
        <f t="shared" si="1683"/>
        <v>2550</v>
      </c>
      <c r="I658" s="18">
        <f t="shared" si="1683"/>
        <v>0</v>
      </c>
      <c r="J658" s="18">
        <f t="shared" si="1683"/>
        <v>0</v>
      </c>
      <c r="K658" s="18">
        <f t="shared" si="1683"/>
        <v>0</v>
      </c>
      <c r="L658" s="18">
        <f t="shared" si="1675"/>
        <v>2550</v>
      </c>
      <c r="M658" s="18">
        <f t="shared" si="1676"/>
        <v>2550</v>
      </c>
      <c r="N658" s="18">
        <f t="shared" si="1677"/>
        <v>2550</v>
      </c>
      <c r="O658" s="18">
        <f t="shared" si="1683"/>
        <v>0</v>
      </c>
      <c r="P658" s="18">
        <f t="shared" si="1683"/>
        <v>0</v>
      </c>
      <c r="Q658" s="18">
        <f t="shared" si="1683"/>
        <v>0</v>
      </c>
      <c r="R658" s="18">
        <f t="shared" si="1595"/>
        <v>2550</v>
      </c>
      <c r="S658" s="18">
        <f t="shared" si="1596"/>
        <v>2550</v>
      </c>
      <c r="T658" s="18">
        <f t="shared" si="1597"/>
        <v>2550</v>
      </c>
      <c r="U658" s="18">
        <f t="shared" si="1683"/>
        <v>0</v>
      </c>
      <c r="V658" s="18">
        <f t="shared" si="1683"/>
        <v>0</v>
      </c>
      <c r="W658" s="18">
        <f t="shared" si="1683"/>
        <v>0</v>
      </c>
      <c r="X658" s="18">
        <f t="shared" si="1599"/>
        <v>2550</v>
      </c>
      <c r="Y658" s="18">
        <f t="shared" si="1600"/>
        <v>2550</v>
      </c>
      <c r="Z658" s="18">
        <f t="shared" si="1601"/>
        <v>2550</v>
      </c>
      <c r="AA658" s="18">
        <f t="shared" si="1683"/>
        <v>0</v>
      </c>
      <c r="AB658" s="18">
        <f t="shared" si="1683"/>
        <v>0</v>
      </c>
      <c r="AC658" s="18">
        <f t="shared" si="1683"/>
        <v>0</v>
      </c>
      <c r="AD658" s="18">
        <f t="shared" si="1604"/>
        <v>2550</v>
      </c>
      <c r="AE658" s="18">
        <f t="shared" si="1605"/>
        <v>2550</v>
      </c>
      <c r="AF658" s="18">
        <f t="shared" si="1606"/>
        <v>2550</v>
      </c>
      <c r="AG658" s="18">
        <f t="shared" si="1683"/>
        <v>0</v>
      </c>
      <c r="AH658" s="18">
        <f t="shared" si="1608"/>
        <v>2550</v>
      </c>
      <c r="AI658" s="18">
        <f t="shared" si="1609"/>
        <v>2550</v>
      </c>
      <c r="AJ658" s="18">
        <f t="shared" si="1610"/>
        <v>2550</v>
      </c>
      <c r="AK658" s="18">
        <f t="shared" si="1683"/>
        <v>684</v>
      </c>
      <c r="AL658" s="18">
        <f t="shared" si="1683"/>
        <v>0</v>
      </c>
      <c r="AM658" s="18">
        <f t="shared" si="1683"/>
        <v>0</v>
      </c>
      <c r="AN658" s="18">
        <f t="shared" si="1557"/>
        <v>3234</v>
      </c>
      <c r="AO658" s="18">
        <f t="shared" si="1558"/>
        <v>2550</v>
      </c>
      <c r="AP658" s="18">
        <f t="shared" si="1559"/>
        <v>2550</v>
      </c>
      <c r="AQ658" s="18">
        <f t="shared" si="1683"/>
        <v>0</v>
      </c>
      <c r="AR658" s="18">
        <f t="shared" si="1560"/>
        <v>3234</v>
      </c>
      <c r="AS658" s="18">
        <f t="shared" si="1683"/>
        <v>0</v>
      </c>
      <c r="AT658" s="18">
        <f t="shared" si="1683"/>
        <v>0</v>
      </c>
      <c r="AU658" s="18">
        <f t="shared" si="1683"/>
        <v>0</v>
      </c>
      <c r="AV658" s="18">
        <f t="shared" si="1539"/>
        <v>3234</v>
      </c>
      <c r="AW658" s="18">
        <f t="shared" si="1540"/>
        <v>2550</v>
      </c>
      <c r="AX658" s="18">
        <f t="shared" si="1541"/>
        <v>2550</v>
      </c>
      <c r="AY658" s="18">
        <f t="shared" si="1683"/>
        <v>0</v>
      </c>
      <c r="AZ658" s="18">
        <f t="shared" si="1683"/>
        <v>0</v>
      </c>
      <c r="BA658" s="18">
        <f t="shared" si="1535"/>
        <v>3234</v>
      </c>
      <c r="BB658" s="18">
        <f t="shared" si="1536"/>
        <v>2550</v>
      </c>
      <c r="BC658" s="18">
        <f t="shared" si="1683"/>
        <v>0</v>
      </c>
      <c r="BD658" s="18">
        <f t="shared" si="1683"/>
        <v>0</v>
      </c>
      <c r="BE658" s="18">
        <f t="shared" si="1683"/>
        <v>0</v>
      </c>
      <c r="BF658" s="18">
        <f t="shared" si="1680"/>
        <v>3234</v>
      </c>
      <c r="BG658" s="18">
        <f t="shared" si="1681"/>
        <v>2550</v>
      </c>
      <c r="BH658" s="18">
        <f t="shared" si="1682"/>
        <v>2550</v>
      </c>
      <c r="BI658" s="18">
        <f t="shared" si="1683"/>
        <v>0</v>
      </c>
      <c r="BJ658" s="25"/>
      <c r="BK658" s="36"/>
    </row>
    <row r="659" spans="1:92" ht="31.2" x14ac:dyDescent="0.3">
      <c r="A659" s="51" t="s">
        <v>117</v>
      </c>
      <c r="B659" s="50">
        <v>330</v>
      </c>
      <c r="C659" s="51"/>
      <c r="D659" s="51"/>
      <c r="E659" s="14" t="s">
        <v>466</v>
      </c>
      <c r="F659" s="18">
        <f t="shared" si="1683"/>
        <v>2550</v>
      </c>
      <c r="G659" s="18">
        <f t="shared" si="1683"/>
        <v>2550</v>
      </c>
      <c r="H659" s="18">
        <f t="shared" si="1683"/>
        <v>2550</v>
      </c>
      <c r="I659" s="18">
        <f t="shared" si="1683"/>
        <v>0</v>
      </c>
      <c r="J659" s="18">
        <f t="shared" si="1683"/>
        <v>0</v>
      </c>
      <c r="K659" s="18">
        <f t="shared" si="1683"/>
        <v>0</v>
      </c>
      <c r="L659" s="18">
        <f t="shared" si="1675"/>
        <v>2550</v>
      </c>
      <c r="M659" s="18">
        <f t="shared" si="1676"/>
        <v>2550</v>
      </c>
      <c r="N659" s="18">
        <f t="shared" si="1677"/>
        <v>2550</v>
      </c>
      <c r="O659" s="18">
        <f t="shared" si="1683"/>
        <v>0</v>
      </c>
      <c r="P659" s="18">
        <f t="shared" si="1683"/>
        <v>0</v>
      </c>
      <c r="Q659" s="18">
        <f t="shared" si="1683"/>
        <v>0</v>
      </c>
      <c r="R659" s="18">
        <f t="shared" si="1595"/>
        <v>2550</v>
      </c>
      <c r="S659" s="18">
        <f t="shared" si="1596"/>
        <v>2550</v>
      </c>
      <c r="T659" s="18">
        <f t="shared" si="1597"/>
        <v>2550</v>
      </c>
      <c r="U659" s="18">
        <f t="shared" si="1683"/>
        <v>0</v>
      </c>
      <c r="V659" s="18">
        <f t="shared" si="1683"/>
        <v>0</v>
      </c>
      <c r="W659" s="18">
        <f t="shared" si="1683"/>
        <v>0</v>
      </c>
      <c r="X659" s="18">
        <f t="shared" si="1599"/>
        <v>2550</v>
      </c>
      <c r="Y659" s="18">
        <f t="shared" si="1600"/>
        <v>2550</v>
      </c>
      <c r="Z659" s="18">
        <f t="shared" si="1601"/>
        <v>2550</v>
      </c>
      <c r="AA659" s="18">
        <f t="shared" si="1683"/>
        <v>0</v>
      </c>
      <c r="AB659" s="18">
        <f t="shared" si="1683"/>
        <v>0</v>
      </c>
      <c r="AC659" s="18">
        <f t="shared" si="1683"/>
        <v>0</v>
      </c>
      <c r="AD659" s="18">
        <f t="shared" si="1604"/>
        <v>2550</v>
      </c>
      <c r="AE659" s="18">
        <f t="shared" si="1605"/>
        <v>2550</v>
      </c>
      <c r="AF659" s="18">
        <f t="shared" si="1606"/>
        <v>2550</v>
      </c>
      <c r="AG659" s="18">
        <f t="shared" si="1683"/>
        <v>0</v>
      </c>
      <c r="AH659" s="18">
        <f t="shared" si="1608"/>
        <v>2550</v>
      </c>
      <c r="AI659" s="18">
        <f t="shared" si="1609"/>
        <v>2550</v>
      </c>
      <c r="AJ659" s="18">
        <f t="shared" si="1610"/>
        <v>2550</v>
      </c>
      <c r="AK659" s="18">
        <f t="shared" si="1683"/>
        <v>684</v>
      </c>
      <c r="AL659" s="18">
        <f t="shared" si="1683"/>
        <v>0</v>
      </c>
      <c r="AM659" s="18">
        <f t="shared" si="1683"/>
        <v>0</v>
      </c>
      <c r="AN659" s="18">
        <f t="shared" si="1557"/>
        <v>3234</v>
      </c>
      <c r="AO659" s="18">
        <f t="shared" si="1558"/>
        <v>2550</v>
      </c>
      <c r="AP659" s="18">
        <f t="shared" si="1559"/>
        <v>2550</v>
      </c>
      <c r="AQ659" s="18">
        <f t="shared" si="1683"/>
        <v>0</v>
      </c>
      <c r="AR659" s="18">
        <f t="shared" si="1560"/>
        <v>3234</v>
      </c>
      <c r="AS659" s="18">
        <f t="shared" si="1683"/>
        <v>0</v>
      </c>
      <c r="AT659" s="18">
        <f t="shared" si="1683"/>
        <v>0</v>
      </c>
      <c r="AU659" s="18">
        <f t="shared" si="1683"/>
        <v>0</v>
      </c>
      <c r="AV659" s="18">
        <f t="shared" si="1539"/>
        <v>3234</v>
      </c>
      <c r="AW659" s="18">
        <f t="shared" si="1540"/>
        <v>2550</v>
      </c>
      <c r="AX659" s="18">
        <f t="shared" si="1541"/>
        <v>2550</v>
      </c>
      <c r="AY659" s="18">
        <f t="shared" si="1683"/>
        <v>0</v>
      </c>
      <c r="AZ659" s="18">
        <f t="shared" si="1683"/>
        <v>0</v>
      </c>
      <c r="BA659" s="18">
        <f t="shared" si="1535"/>
        <v>3234</v>
      </c>
      <c r="BB659" s="18">
        <f t="shared" si="1536"/>
        <v>2550</v>
      </c>
      <c r="BC659" s="18">
        <f t="shared" si="1683"/>
        <v>0</v>
      </c>
      <c r="BD659" s="18">
        <f t="shared" si="1683"/>
        <v>0</v>
      </c>
      <c r="BE659" s="18">
        <f t="shared" si="1683"/>
        <v>0</v>
      </c>
      <c r="BF659" s="18">
        <f t="shared" si="1680"/>
        <v>3234</v>
      </c>
      <c r="BG659" s="18">
        <f t="shared" si="1681"/>
        <v>2550</v>
      </c>
      <c r="BH659" s="18">
        <f t="shared" si="1682"/>
        <v>2550</v>
      </c>
      <c r="BI659" s="18">
        <f t="shared" si="1683"/>
        <v>0</v>
      </c>
      <c r="BJ659" s="25"/>
      <c r="BK659" s="36"/>
    </row>
    <row r="660" spans="1:92" x14ac:dyDescent="0.3">
      <c r="A660" s="51" t="s">
        <v>117</v>
      </c>
      <c r="B660" s="50">
        <v>330</v>
      </c>
      <c r="C660" s="51" t="s">
        <v>93</v>
      </c>
      <c r="D660" s="51" t="s">
        <v>19</v>
      </c>
      <c r="E660" s="14" t="s">
        <v>450</v>
      </c>
      <c r="F660" s="18">
        <v>2550</v>
      </c>
      <c r="G660" s="18">
        <v>2550</v>
      </c>
      <c r="H660" s="18">
        <v>2550</v>
      </c>
      <c r="I660" s="18"/>
      <c r="J660" s="18"/>
      <c r="K660" s="18"/>
      <c r="L660" s="18">
        <f t="shared" si="1675"/>
        <v>2550</v>
      </c>
      <c r="M660" s="18">
        <f t="shared" si="1676"/>
        <v>2550</v>
      </c>
      <c r="N660" s="18">
        <f t="shared" si="1677"/>
        <v>2550</v>
      </c>
      <c r="O660" s="18"/>
      <c r="P660" s="18"/>
      <c r="Q660" s="18"/>
      <c r="R660" s="18">
        <f t="shared" si="1595"/>
        <v>2550</v>
      </c>
      <c r="S660" s="18">
        <f t="shared" si="1596"/>
        <v>2550</v>
      </c>
      <c r="T660" s="18">
        <f t="shared" si="1597"/>
        <v>2550</v>
      </c>
      <c r="U660" s="18"/>
      <c r="V660" s="18"/>
      <c r="W660" s="18"/>
      <c r="X660" s="18">
        <f t="shared" si="1599"/>
        <v>2550</v>
      </c>
      <c r="Y660" s="18">
        <f t="shared" si="1600"/>
        <v>2550</v>
      </c>
      <c r="Z660" s="18">
        <f t="shared" si="1601"/>
        <v>2550</v>
      </c>
      <c r="AA660" s="18"/>
      <c r="AB660" s="18"/>
      <c r="AC660" s="18"/>
      <c r="AD660" s="18">
        <f t="shared" si="1604"/>
        <v>2550</v>
      </c>
      <c r="AE660" s="18">
        <f t="shared" si="1605"/>
        <v>2550</v>
      </c>
      <c r="AF660" s="18">
        <f t="shared" si="1606"/>
        <v>2550</v>
      </c>
      <c r="AG660" s="18"/>
      <c r="AH660" s="18">
        <f t="shared" si="1608"/>
        <v>2550</v>
      </c>
      <c r="AI660" s="18">
        <f t="shared" si="1609"/>
        <v>2550</v>
      </c>
      <c r="AJ660" s="18">
        <f t="shared" si="1610"/>
        <v>2550</v>
      </c>
      <c r="AK660" s="18">
        <v>684</v>
      </c>
      <c r="AL660" s="18"/>
      <c r="AM660" s="18"/>
      <c r="AN660" s="18">
        <f t="shared" si="1557"/>
        <v>3234</v>
      </c>
      <c r="AO660" s="18">
        <f t="shared" si="1558"/>
        <v>2550</v>
      </c>
      <c r="AP660" s="18">
        <f t="shared" si="1559"/>
        <v>2550</v>
      </c>
      <c r="AQ660" s="18"/>
      <c r="AR660" s="18">
        <f t="shared" si="1560"/>
        <v>3234</v>
      </c>
      <c r="AS660" s="18"/>
      <c r="AT660" s="18"/>
      <c r="AU660" s="18"/>
      <c r="AV660" s="18">
        <f t="shared" si="1539"/>
        <v>3234</v>
      </c>
      <c r="AW660" s="18">
        <f t="shared" si="1540"/>
        <v>2550</v>
      </c>
      <c r="AX660" s="18">
        <f t="shared" si="1541"/>
        <v>2550</v>
      </c>
      <c r="AY660" s="18"/>
      <c r="AZ660" s="18"/>
      <c r="BA660" s="18">
        <f t="shared" si="1535"/>
        <v>3234</v>
      </c>
      <c r="BB660" s="18">
        <f t="shared" si="1536"/>
        <v>2550</v>
      </c>
      <c r="BC660" s="18"/>
      <c r="BD660" s="18"/>
      <c r="BE660" s="18"/>
      <c r="BF660" s="18">
        <f t="shared" si="1680"/>
        <v>3234</v>
      </c>
      <c r="BG660" s="18">
        <f t="shared" si="1681"/>
        <v>2550</v>
      </c>
      <c r="BH660" s="18">
        <f t="shared" si="1682"/>
        <v>2550</v>
      </c>
      <c r="BI660" s="18"/>
      <c r="BJ660" s="25"/>
      <c r="BK660" s="36"/>
    </row>
    <row r="661" spans="1:92" s="9" customFormat="1" ht="46.8" x14ac:dyDescent="0.3">
      <c r="A661" s="8" t="s">
        <v>125</v>
      </c>
      <c r="B661" s="13"/>
      <c r="C661" s="8"/>
      <c r="D661" s="8"/>
      <c r="E661" s="49" t="s">
        <v>752</v>
      </c>
      <c r="F661" s="12">
        <f t="shared" ref="F661" si="1684">F662+F722+F739+F761</f>
        <v>459177.2</v>
      </c>
      <c r="G661" s="12">
        <f t="shared" ref="G661:BI661" si="1685">G662+G722+G739+G761</f>
        <v>456601.30000000005</v>
      </c>
      <c r="H661" s="12">
        <f t="shared" si="1685"/>
        <v>472787.9</v>
      </c>
      <c r="I661" s="12">
        <f t="shared" ref="I661:K661" si="1686">I662+I722+I739+I761</f>
        <v>-16.399999999999999</v>
      </c>
      <c r="J661" s="12">
        <f t="shared" si="1686"/>
        <v>-16.399999999999999</v>
      </c>
      <c r="K661" s="12">
        <f t="shared" si="1686"/>
        <v>0</v>
      </c>
      <c r="L661" s="12">
        <f t="shared" si="1675"/>
        <v>459160.8</v>
      </c>
      <c r="M661" s="12">
        <f t="shared" si="1676"/>
        <v>456584.9</v>
      </c>
      <c r="N661" s="12">
        <f t="shared" si="1677"/>
        <v>472787.9</v>
      </c>
      <c r="O661" s="12">
        <f t="shared" ref="O661:Q661" si="1687">O662+O722+O739+O761</f>
        <v>250</v>
      </c>
      <c r="P661" s="12">
        <f t="shared" si="1687"/>
        <v>0</v>
      </c>
      <c r="Q661" s="12">
        <f t="shared" si="1687"/>
        <v>0</v>
      </c>
      <c r="R661" s="12">
        <f t="shared" si="1595"/>
        <v>459410.8</v>
      </c>
      <c r="S661" s="12">
        <f t="shared" si="1596"/>
        <v>456584.9</v>
      </c>
      <c r="T661" s="12">
        <f t="shared" si="1597"/>
        <v>472787.9</v>
      </c>
      <c r="U661" s="12">
        <f t="shared" ref="U661:W661" si="1688">U662+U722+U739+U761</f>
        <v>0</v>
      </c>
      <c r="V661" s="12">
        <f t="shared" si="1688"/>
        <v>0</v>
      </c>
      <c r="W661" s="12">
        <f t="shared" si="1688"/>
        <v>0</v>
      </c>
      <c r="X661" s="12">
        <f t="shared" si="1599"/>
        <v>459410.8</v>
      </c>
      <c r="Y661" s="12">
        <f t="shared" si="1600"/>
        <v>456584.9</v>
      </c>
      <c r="Z661" s="12">
        <f t="shared" si="1601"/>
        <v>472787.9</v>
      </c>
      <c r="AA661" s="12">
        <f t="shared" ref="AA661:AB661" si="1689">AA662+AA722+AA739+AA761</f>
        <v>0</v>
      </c>
      <c r="AB661" s="12">
        <f t="shared" si="1689"/>
        <v>0</v>
      </c>
      <c r="AC661" s="12">
        <f t="shared" ref="AC661" si="1690">AC662+AC722+AC739+AC761</f>
        <v>0</v>
      </c>
      <c r="AD661" s="18">
        <f t="shared" si="1604"/>
        <v>459410.8</v>
      </c>
      <c r="AE661" s="18">
        <f t="shared" si="1605"/>
        <v>456584.9</v>
      </c>
      <c r="AF661" s="18">
        <f t="shared" si="1606"/>
        <v>472787.9</v>
      </c>
      <c r="AG661" s="12">
        <f t="shared" ref="AG661" si="1691">AG662+AG722+AG739+AG761</f>
        <v>0</v>
      </c>
      <c r="AH661" s="12">
        <f t="shared" si="1608"/>
        <v>459410.8</v>
      </c>
      <c r="AI661" s="12">
        <f t="shared" si="1609"/>
        <v>456584.9</v>
      </c>
      <c r="AJ661" s="12">
        <f t="shared" si="1610"/>
        <v>472787.9</v>
      </c>
      <c r="AK661" s="12">
        <f t="shared" ref="AK661:AM661" si="1692">AK662+AK722+AK739+AK761</f>
        <v>0</v>
      </c>
      <c r="AL661" s="12">
        <f t="shared" si="1692"/>
        <v>0</v>
      </c>
      <c r="AM661" s="12">
        <f t="shared" si="1692"/>
        <v>0</v>
      </c>
      <c r="AN661" s="12">
        <f t="shared" si="1557"/>
        <v>459410.8</v>
      </c>
      <c r="AO661" s="12">
        <f t="shared" si="1558"/>
        <v>456584.9</v>
      </c>
      <c r="AP661" s="12">
        <f t="shared" si="1559"/>
        <v>472787.9</v>
      </c>
      <c r="AQ661" s="12">
        <f t="shared" ref="AQ661" si="1693">AQ662+AQ722+AQ739+AQ761</f>
        <v>0</v>
      </c>
      <c r="AR661" s="12">
        <f t="shared" si="1560"/>
        <v>459410.8</v>
      </c>
      <c r="AS661" s="12">
        <f t="shared" ref="AS661:AU661" si="1694">AS662+AS722+AS739+AS761</f>
        <v>-133.36199999999999</v>
      </c>
      <c r="AT661" s="12">
        <f t="shared" si="1694"/>
        <v>0</v>
      </c>
      <c r="AU661" s="12">
        <f t="shared" si="1694"/>
        <v>0</v>
      </c>
      <c r="AV661" s="12">
        <f t="shared" si="1539"/>
        <v>459277.43799999997</v>
      </c>
      <c r="AW661" s="12">
        <f t="shared" si="1540"/>
        <v>456584.9</v>
      </c>
      <c r="AX661" s="12">
        <f t="shared" si="1541"/>
        <v>472787.9</v>
      </c>
      <c r="AY661" s="12">
        <f t="shared" ref="AY661:AZ661" si="1695">AY662+AY722+AY739+AY761</f>
        <v>0</v>
      </c>
      <c r="AZ661" s="12">
        <f t="shared" si="1695"/>
        <v>0</v>
      </c>
      <c r="BA661" s="18">
        <f t="shared" si="1535"/>
        <v>459277.43799999997</v>
      </c>
      <c r="BB661" s="18">
        <f t="shared" si="1536"/>
        <v>456584.9</v>
      </c>
      <c r="BC661" s="12">
        <f t="shared" ref="BC661:BE661" si="1696">BC662+BC722+BC739+BC761</f>
        <v>488.95900000000051</v>
      </c>
      <c r="BD661" s="12">
        <f t="shared" si="1696"/>
        <v>0</v>
      </c>
      <c r="BE661" s="12">
        <f t="shared" si="1696"/>
        <v>0</v>
      </c>
      <c r="BF661" s="12">
        <f t="shared" si="1680"/>
        <v>459766.39699999994</v>
      </c>
      <c r="BG661" s="12">
        <f t="shared" si="1681"/>
        <v>456584.9</v>
      </c>
      <c r="BH661" s="12">
        <f t="shared" si="1682"/>
        <v>472787.9</v>
      </c>
      <c r="BI661" s="12">
        <f t="shared" si="1685"/>
        <v>0</v>
      </c>
      <c r="BJ661" s="24"/>
      <c r="BK661" s="34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</row>
    <row r="662" spans="1:92" s="11" customFormat="1" ht="62.4" x14ac:dyDescent="0.3">
      <c r="A662" s="10" t="s">
        <v>126</v>
      </c>
      <c r="B662" s="16"/>
      <c r="C662" s="10"/>
      <c r="D662" s="10"/>
      <c r="E662" s="15" t="s">
        <v>753</v>
      </c>
      <c r="F662" s="17">
        <f t="shared" ref="F662" si="1697">F663+F706</f>
        <v>118276.90000000001</v>
      </c>
      <c r="G662" s="17">
        <f t="shared" ref="G662:BI662" si="1698">G663+G706</f>
        <v>118276.90000000001</v>
      </c>
      <c r="H662" s="17">
        <f t="shared" si="1698"/>
        <v>131796.79999999999</v>
      </c>
      <c r="I662" s="17">
        <f t="shared" ref="I662:K662" si="1699">I663+I706</f>
        <v>-16.399999999999999</v>
      </c>
      <c r="J662" s="17">
        <f t="shared" si="1699"/>
        <v>-16.399999999999999</v>
      </c>
      <c r="K662" s="17">
        <f t="shared" si="1699"/>
        <v>0</v>
      </c>
      <c r="L662" s="17">
        <f t="shared" si="1675"/>
        <v>118260.50000000001</v>
      </c>
      <c r="M662" s="17">
        <f t="shared" si="1676"/>
        <v>118260.50000000001</v>
      </c>
      <c r="N662" s="17">
        <f t="shared" si="1677"/>
        <v>131796.79999999999</v>
      </c>
      <c r="O662" s="17">
        <f t="shared" ref="O662:Q662" si="1700">O663+O706</f>
        <v>250</v>
      </c>
      <c r="P662" s="17">
        <f t="shared" si="1700"/>
        <v>0</v>
      </c>
      <c r="Q662" s="17">
        <f t="shared" si="1700"/>
        <v>0</v>
      </c>
      <c r="R662" s="17">
        <f t="shared" si="1595"/>
        <v>118510.50000000001</v>
      </c>
      <c r="S662" s="17">
        <f t="shared" si="1596"/>
        <v>118260.50000000001</v>
      </c>
      <c r="T662" s="17">
        <f t="shared" si="1597"/>
        <v>131796.79999999999</v>
      </c>
      <c r="U662" s="17">
        <f t="shared" ref="U662:W662" si="1701">U663+U706</f>
        <v>0</v>
      </c>
      <c r="V662" s="17">
        <f t="shared" si="1701"/>
        <v>0</v>
      </c>
      <c r="W662" s="17">
        <f t="shared" si="1701"/>
        <v>0</v>
      </c>
      <c r="X662" s="17">
        <f t="shared" si="1599"/>
        <v>118510.50000000001</v>
      </c>
      <c r="Y662" s="17">
        <f t="shared" si="1600"/>
        <v>118260.50000000001</v>
      </c>
      <c r="Z662" s="17">
        <f t="shared" si="1601"/>
        <v>131796.79999999999</v>
      </c>
      <c r="AA662" s="17">
        <f t="shared" ref="AA662:AB662" si="1702">AA663+AA706</f>
        <v>0</v>
      </c>
      <c r="AB662" s="17">
        <f t="shared" si="1702"/>
        <v>0</v>
      </c>
      <c r="AC662" s="17">
        <f t="shared" ref="AC662" si="1703">AC663+AC706</f>
        <v>0</v>
      </c>
      <c r="AD662" s="18">
        <f t="shared" si="1604"/>
        <v>118510.50000000001</v>
      </c>
      <c r="AE662" s="18">
        <f t="shared" si="1605"/>
        <v>118260.50000000001</v>
      </c>
      <c r="AF662" s="18">
        <f t="shared" si="1606"/>
        <v>131796.79999999999</v>
      </c>
      <c r="AG662" s="17">
        <f t="shared" ref="AG662" si="1704">AG663+AG706</f>
        <v>0</v>
      </c>
      <c r="AH662" s="17">
        <f t="shared" si="1608"/>
        <v>118510.50000000001</v>
      </c>
      <c r="AI662" s="17">
        <f t="shared" si="1609"/>
        <v>118260.50000000001</v>
      </c>
      <c r="AJ662" s="17">
        <f t="shared" si="1610"/>
        <v>131796.79999999999</v>
      </c>
      <c r="AK662" s="17">
        <f t="shared" ref="AK662:AM662" si="1705">AK663+AK706</f>
        <v>0</v>
      </c>
      <c r="AL662" s="17">
        <f t="shared" si="1705"/>
        <v>0</v>
      </c>
      <c r="AM662" s="17">
        <f t="shared" si="1705"/>
        <v>0</v>
      </c>
      <c r="AN662" s="17">
        <f t="shared" si="1557"/>
        <v>118510.50000000001</v>
      </c>
      <c r="AO662" s="17">
        <f t="shared" si="1558"/>
        <v>118260.50000000001</v>
      </c>
      <c r="AP662" s="17">
        <f t="shared" si="1559"/>
        <v>131796.79999999999</v>
      </c>
      <c r="AQ662" s="17">
        <f t="shared" ref="AQ662" si="1706">AQ663+AQ706</f>
        <v>0</v>
      </c>
      <c r="AR662" s="17">
        <f t="shared" si="1560"/>
        <v>118510.50000000001</v>
      </c>
      <c r="AS662" s="17">
        <f t="shared" ref="AS662:AU662" si="1707">AS663+AS706</f>
        <v>-133.36199999999999</v>
      </c>
      <c r="AT662" s="17">
        <f t="shared" si="1707"/>
        <v>0</v>
      </c>
      <c r="AU662" s="17">
        <f t="shared" si="1707"/>
        <v>0</v>
      </c>
      <c r="AV662" s="17">
        <f t="shared" si="1539"/>
        <v>118377.13800000002</v>
      </c>
      <c r="AW662" s="17">
        <f t="shared" si="1540"/>
        <v>118260.50000000001</v>
      </c>
      <c r="AX662" s="17">
        <f t="shared" si="1541"/>
        <v>131796.79999999999</v>
      </c>
      <c r="AY662" s="17">
        <f t="shared" ref="AY662:AZ662" si="1708">AY663+AY706</f>
        <v>0</v>
      </c>
      <c r="AZ662" s="17">
        <f t="shared" si="1708"/>
        <v>0</v>
      </c>
      <c r="BA662" s="18">
        <f t="shared" si="1535"/>
        <v>118377.13800000002</v>
      </c>
      <c r="BB662" s="18">
        <f t="shared" si="1536"/>
        <v>118260.50000000001</v>
      </c>
      <c r="BC662" s="17">
        <f t="shared" ref="BC662:BE662" si="1709">BC663+BC706</f>
        <v>-1919.2909999999999</v>
      </c>
      <c r="BD662" s="17">
        <f t="shared" si="1709"/>
        <v>0</v>
      </c>
      <c r="BE662" s="17">
        <f t="shared" si="1709"/>
        <v>0</v>
      </c>
      <c r="BF662" s="17">
        <f t="shared" si="1680"/>
        <v>116457.84700000002</v>
      </c>
      <c r="BG662" s="17">
        <f t="shared" si="1681"/>
        <v>118260.50000000001</v>
      </c>
      <c r="BH662" s="17">
        <f t="shared" si="1682"/>
        <v>131796.79999999999</v>
      </c>
      <c r="BI662" s="17">
        <f t="shared" si="1698"/>
        <v>0</v>
      </c>
      <c r="BJ662" s="40"/>
      <c r="BK662" s="35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</row>
    <row r="663" spans="1:92" ht="46.8" x14ac:dyDescent="0.3">
      <c r="A663" s="51" t="s">
        <v>127</v>
      </c>
      <c r="B663" s="50"/>
      <c r="C663" s="51"/>
      <c r="D663" s="51"/>
      <c r="E663" s="14" t="s">
        <v>754</v>
      </c>
      <c r="F663" s="18">
        <f t="shared" ref="F663" si="1710">F664+F668+F675+F682+F690+F694+F686</f>
        <v>114337.1</v>
      </c>
      <c r="G663" s="18">
        <f t="shared" ref="G663:BI663" si="1711">G664+G668+G675+G682+G690+G694+G686</f>
        <v>114337.1</v>
      </c>
      <c r="H663" s="18">
        <f t="shared" si="1711"/>
        <v>127857</v>
      </c>
      <c r="I663" s="18">
        <f t="shared" ref="I663:K663" si="1712">I664+I668+I675+I682+I690+I694+I686</f>
        <v>-16.399999999999999</v>
      </c>
      <c r="J663" s="18">
        <f t="shared" si="1712"/>
        <v>-16.399999999999999</v>
      </c>
      <c r="K663" s="18">
        <f t="shared" si="1712"/>
        <v>0</v>
      </c>
      <c r="L663" s="18">
        <f t="shared" si="1675"/>
        <v>114320.70000000001</v>
      </c>
      <c r="M663" s="18">
        <f t="shared" si="1676"/>
        <v>114320.70000000001</v>
      </c>
      <c r="N663" s="18">
        <f t="shared" si="1677"/>
        <v>127857</v>
      </c>
      <c r="O663" s="18">
        <f t="shared" ref="O663:Q663" si="1713">O664+O668+O675+O682+O690+O694+O686</f>
        <v>250</v>
      </c>
      <c r="P663" s="18">
        <f t="shared" si="1713"/>
        <v>0</v>
      </c>
      <c r="Q663" s="18">
        <f t="shared" si="1713"/>
        <v>0</v>
      </c>
      <c r="R663" s="18">
        <f t="shared" si="1595"/>
        <v>114570.70000000001</v>
      </c>
      <c r="S663" s="18">
        <f t="shared" si="1596"/>
        <v>114320.70000000001</v>
      </c>
      <c r="T663" s="18">
        <f t="shared" si="1597"/>
        <v>127857</v>
      </c>
      <c r="U663" s="18">
        <f t="shared" ref="U663:W663" si="1714">U664+U668+U675+U682+U690+U694+U686</f>
        <v>0</v>
      </c>
      <c r="V663" s="18">
        <f t="shared" si="1714"/>
        <v>0</v>
      </c>
      <c r="W663" s="18">
        <f t="shared" si="1714"/>
        <v>0</v>
      </c>
      <c r="X663" s="18">
        <f t="shared" si="1599"/>
        <v>114570.70000000001</v>
      </c>
      <c r="Y663" s="18">
        <f t="shared" si="1600"/>
        <v>114320.70000000001</v>
      </c>
      <c r="Z663" s="18">
        <f t="shared" si="1601"/>
        <v>127857</v>
      </c>
      <c r="AA663" s="18">
        <f t="shared" ref="AA663:AB663" si="1715">AA664+AA668+AA675+AA682+AA690+AA694+AA686</f>
        <v>0</v>
      </c>
      <c r="AB663" s="18">
        <f t="shared" si="1715"/>
        <v>0</v>
      </c>
      <c r="AC663" s="18">
        <f t="shared" ref="AC663" si="1716">AC664+AC668+AC675+AC682+AC690+AC694+AC686</f>
        <v>0</v>
      </c>
      <c r="AD663" s="18">
        <f t="shared" si="1604"/>
        <v>114570.70000000001</v>
      </c>
      <c r="AE663" s="18">
        <f t="shared" si="1605"/>
        <v>114320.70000000001</v>
      </c>
      <c r="AF663" s="18">
        <f t="shared" si="1606"/>
        <v>127857</v>
      </c>
      <c r="AG663" s="18">
        <f t="shared" ref="AG663" si="1717">AG664+AG668+AG675+AG682+AG690+AG694+AG686</f>
        <v>0</v>
      </c>
      <c r="AH663" s="18">
        <f t="shared" si="1608"/>
        <v>114570.70000000001</v>
      </c>
      <c r="AI663" s="18">
        <f t="shared" si="1609"/>
        <v>114320.70000000001</v>
      </c>
      <c r="AJ663" s="18">
        <f t="shared" si="1610"/>
        <v>127857</v>
      </c>
      <c r="AK663" s="18">
        <f t="shared" ref="AK663:AM663" si="1718">AK664+AK668+AK675+AK682+AK690+AK694+AK686</f>
        <v>0</v>
      </c>
      <c r="AL663" s="18">
        <f t="shared" si="1718"/>
        <v>0</v>
      </c>
      <c r="AM663" s="18">
        <f t="shared" si="1718"/>
        <v>0</v>
      </c>
      <c r="AN663" s="18">
        <f t="shared" si="1557"/>
        <v>114570.70000000001</v>
      </c>
      <c r="AO663" s="18">
        <f t="shared" si="1558"/>
        <v>114320.70000000001</v>
      </c>
      <c r="AP663" s="18">
        <f t="shared" si="1559"/>
        <v>127857</v>
      </c>
      <c r="AQ663" s="18">
        <f t="shared" ref="AQ663" si="1719">AQ664+AQ668+AQ675+AQ682+AQ690+AQ694+AQ686</f>
        <v>0</v>
      </c>
      <c r="AR663" s="18">
        <f t="shared" si="1560"/>
        <v>114570.70000000001</v>
      </c>
      <c r="AS663" s="18">
        <f t="shared" ref="AS663:AU663" si="1720">AS664+AS668+AS675+AS682+AS690+AS694+AS686</f>
        <v>-131.958</v>
      </c>
      <c r="AT663" s="18">
        <f t="shared" si="1720"/>
        <v>0</v>
      </c>
      <c r="AU663" s="18">
        <f t="shared" si="1720"/>
        <v>0</v>
      </c>
      <c r="AV663" s="18">
        <f t="shared" si="1539"/>
        <v>114438.74200000001</v>
      </c>
      <c r="AW663" s="18">
        <f t="shared" si="1540"/>
        <v>114320.70000000001</v>
      </c>
      <c r="AX663" s="18">
        <f t="shared" si="1541"/>
        <v>127857</v>
      </c>
      <c r="AY663" s="18">
        <f t="shared" ref="AY663:AZ663" si="1721">AY664+AY668+AY675+AY682+AY690+AY694+AY686</f>
        <v>0</v>
      </c>
      <c r="AZ663" s="18">
        <f t="shared" si="1721"/>
        <v>0</v>
      </c>
      <c r="BA663" s="18">
        <f t="shared" si="1535"/>
        <v>114438.74200000001</v>
      </c>
      <c r="BB663" s="18">
        <f t="shared" si="1536"/>
        <v>114320.70000000001</v>
      </c>
      <c r="BC663" s="18">
        <f t="shared" ref="BC663:BE663" si="1722">BC664+BC668+BC675+BC682+BC690+BC694+BC686</f>
        <v>-1919.2909999999999</v>
      </c>
      <c r="BD663" s="18">
        <f t="shared" si="1722"/>
        <v>0</v>
      </c>
      <c r="BE663" s="18">
        <f t="shared" si="1722"/>
        <v>0</v>
      </c>
      <c r="BF663" s="18">
        <f t="shared" si="1680"/>
        <v>112519.45100000002</v>
      </c>
      <c r="BG663" s="18">
        <f t="shared" si="1681"/>
        <v>114320.70000000001</v>
      </c>
      <c r="BH663" s="18">
        <f t="shared" si="1682"/>
        <v>127857</v>
      </c>
      <c r="BI663" s="18">
        <f t="shared" si="1711"/>
        <v>0</v>
      </c>
      <c r="BJ663" s="25"/>
      <c r="BK663" s="36"/>
    </row>
    <row r="664" spans="1:92" ht="46.8" x14ac:dyDescent="0.3">
      <c r="A664" s="51" t="s">
        <v>119</v>
      </c>
      <c r="B664" s="50"/>
      <c r="C664" s="51"/>
      <c r="D664" s="51"/>
      <c r="E664" s="14" t="s">
        <v>755</v>
      </c>
      <c r="F664" s="18">
        <f t="shared" ref="F664:BI666" si="1723">F665</f>
        <v>1093.3</v>
      </c>
      <c r="G664" s="18">
        <f t="shared" si="1723"/>
        <v>1093.3</v>
      </c>
      <c r="H664" s="18">
        <f t="shared" si="1723"/>
        <v>1093.3</v>
      </c>
      <c r="I664" s="18">
        <f t="shared" si="1723"/>
        <v>0</v>
      </c>
      <c r="J664" s="18">
        <f t="shared" si="1723"/>
        <v>0</v>
      </c>
      <c r="K664" s="18">
        <f t="shared" si="1723"/>
        <v>0</v>
      </c>
      <c r="L664" s="18">
        <f t="shared" si="1675"/>
        <v>1093.3</v>
      </c>
      <c r="M664" s="18">
        <f t="shared" si="1676"/>
        <v>1093.3</v>
      </c>
      <c r="N664" s="18">
        <f t="shared" si="1677"/>
        <v>1093.3</v>
      </c>
      <c r="O664" s="18">
        <f t="shared" si="1723"/>
        <v>0</v>
      </c>
      <c r="P664" s="18">
        <f t="shared" si="1723"/>
        <v>0</v>
      </c>
      <c r="Q664" s="18">
        <f t="shared" si="1723"/>
        <v>0</v>
      </c>
      <c r="R664" s="18">
        <f t="shared" si="1595"/>
        <v>1093.3</v>
      </c>
      <c r="S664" s="18">
        <f t="shared" si="1596"/>
        <v>1093.3</v>
      </c>
      <c r="T664" s="18">
        <f t="shared" si="1597"/>
        <v>1093.3</v>
      </c>
      <c r="U664" s="18">
        <f t="shared" si="1723"/>
        <v>0</v>
      </c>
      <c r="V664" s="18">
        <f t="shared" si="1723"/>
        <v>0</v>
      </c>
      <c r="W664" s="18">
        <f t="shared" si="1723"/>
        <v>0</v>
      </c>
      <c r="X664" s="18">
        <f t="shared" si="1599"/>
        <v>1093.3</v>
      </c>
      <c r="Y664" s="18">
        <f t="shared" si="1600"/>
        <v>1093.3</v>
      </c>
      <c r="Z664" s="18">
        <f t="shared" si="1601"/>
        <v>1093.3</v>
      </c>
      <c r="AA664" s="18">
        <f t="shared" si="1723"/>
        <v>0</v>
      </c>
      <c r="AB664" s="18">
        <f t="shared" si="1723"/>
        <v>0</v>
      </c>
      <c r="AC664" s="18">
        <f t="shared" si="1723"/>
        <v>0</v>
      </c>
      <c r="AD664" s="18">
        <f t="shared" si="1604"/>
        <v>1093.3</v>
      </c>
      <c r="AE664" s="18">
        <f t="shared" si="1605"/>
        <v>1093.3</v>
      </c>
      <c r="AF664" s="18">
        <f t="shared" si="1606"/>
        <v>1093.3</v>
      </c>
      <c r="AG664" s="18">
        <f t="shared" si="1723"/>
        <v>0</v>
      </c>
      <c r="AH664" s="18">
        <f t="shared" si="1608"/>
        <v>1093.3</v>
      </c>
      <c r="AI664" s="18">
        <f t="shared" si="1609"/>
        <v>1093.3</v>
      </c>
      <c r="AJ664" s="18">
        <f t="shared" si="1610"/>
        <v>1093.3</v>
      </c>
      <c r="AK664" s="18">
        <f t="shared" si="1723"/>
        <v>0</v>
      </c>
      <c r="AL664" s="18">
        <f t="shared" si="1723"/>
        <v>0</v>
      </c>
      <c r="AM664" s="18">
        <f t="shared" si="1723"/>
        <v>0</v>
      </c>
      <c r="AN664" s="18">
        <f t="shared" si="1557"/>
        <v>1093.3</v>
      </c>
      <c r="AO664" s="18">
        <f t="shared" si="1558"/>
        <v>1093.3</v>
      </c>
      <c r="AP664" s="18">
        <f t="shared" si="1559"/>
        <v>1093.3</v>
      </c>
      <c r="AQ664" s="18">
        <f t="shared" si="1723"/>
        <v>0</v>
      </c>
      <c r="AR664" s="18">
        <f t="shared" si="1560"/>
        <v>1093.3</v>
      </c>
      <c r="AS664" s="18">
        <f t="shared" si="1723"/>
        <v>0</v>
      </c>
      <c r="AT664" s="18">
        <f t="shared" si="1723"/>
        <v>0</v>
      </c>
      <c r="AU664" s="18">
        <f t="shared" si="1723"/>
        <v>0</v>
      </c>
      <c r="AV664" s="18">
        <f t="shared" si="1539"/>
        <v>1093.3</v>
      </c>
      <c r="AW664" s="18">
        <f t="shared" si="1540"/>
        <v>1093.3</v>
      </c>
      <c r="AX664" s="18">
        <f t="shared" si="1541"/>
        <v>1093.3</v>
      </c>
      <c r="AY664" s="18">
        <f t="shared" si="1723"/>
        <v>0</v>
      </c>
      <c r="AZ664" s="18">
        <f t="shared" si="1723"/>
        <v>0</v>
      </c>
      <c r="BA664" s="18">
        <f t="shared" ref="BA664:BA727" si="1724">AV664+AY664</f>
        <v>1093.3</v>
      </c>
      <c r="BB664" s="18">
        <f t="shared" ref="BB664:BB727" si="1725">AW664+AZ664</f>
        <v>1093.3</v>
      </c>
      <c r="BC664" s="18">
        <f t="shared" si="1723"/>
        <v>0</v>
      </c>
      <c r="BD664" s="18">
        <f t="shared" si="1723"/>
        <v>0</v>
      </c>
      <c r="BE664" s="18">
        <f t="shared" si="1723"/>
        <v>0</v>
      </c>
      <c r="BF664" s="18">
        <f t="shared" si="1680"/>
        <v>1093.3</v>
      </c>
      <c r="BG664" s="18">
        <f t="shared" si="1681"/>
        <v>1093.3</v>
      </c>
      <c r="BH664" s="18">
        <f t="shared" si="1682"/>
        <v>1093.3</v>
      </c>
      <c r="BI664" s="18">
        <f t="shared" si="1723"/>
        <v>0</v>
      </c>
      <c r="BJ664" s="25"/>
      <c r="BK664" s="36"/>
    </row>
    <row r="665" spans="1:92" ht="31.2" x14ac:dyDescent="0.3">
      <c r="A665" s="51" t="s">
        <v>119</v>
      </c>
      <c r="B665" s="50">
        <v>200</v>
      </c>
      <c r="C665" s="51"/>
      <c r="D665" s="51"/>
      <c r="E665" s="14" t="s">
        <v>455</v>
      </c>
      <c r="F665" s="18">
        <f t="shared" si="1723"/>
        <v>1093.3</v>
      </c>
      <c r="G665" s="18">
        <f t="shared" si="1723"/>
        <v>1093.3</v>
      </c>
      <c r="H665" s="18">
        <f t="shared" si="1723"/>
        <v>1093.3</v>
      </c>
      <c r="I665" s="18">
        <f t="shared" si="1723"/>
        <v>0</v>
      </c>
      <c r="J665" s="18">
        <f t="shared" si="1723"/>
        <v>0</v>
      </c>
      <c r="K665" s="18">
        <f t="shared" si="1723"/>
        <v>0</v>
      </c>
      <c r="L665" s="18">
        <f t="shared" si="1675"/>
        <v>1093.3</v>
      </c>
      <c r="M665" s="18">
        <f t="shared" si="1676"/>
        <v>1093.3</v>
      </c>
      <c r="N665" s="18">
        <f t="shared" si="1677"/>
        <v>1093.3</v>
      </c>
      <c r="O665" s="18">
        <f t="shared" si="1723"/>
        <v>0</v>
      </c>
      <c r="P665" s="18">
        <f t="shared" si="1723"/>
        <v>0</v>
      </c>
      <c r="Q665" s="18">
        <f t="shared" si="1723"/>
        <v>0</v>
      </c>
      <c r="R665" s="18">
        <f t="shared" si="1595"/>
        <v>1093.3</v>
      </c>
      <c r="S665" s="18">
        <f t="shared" si="1596"/>
        <v>1093.3</v>
      </c>
      <c r="T665" s="18">
        <f t="shared" si="1597"/>
        <v>1093.3</v>
      </c>
      <c r="U665" s="18">
        <f t="shared" si="1723"/>
        <v>0</v>
      </c>
      <c r="V665" s="18">
        <f t="shared" si="1723"/>
        <v>0</v>
      </c>
      <c r="W665" s="18">
        <f t="shared" si="1723"/>
        <v>0</v>
      </c>
      <c r="X665" s="18">
        <f t="shared" si="1599"/>
        <v>1093.3</v>
      </c>
      <c r="Y665" s="18">
        <f t="shared" si="1600"/>
        <v>1093.3</v>
      </c>
      <c r="Z665" s="18">
        <f t="shared" si="1601"/>
        <v>1093.3</v>
      </c>
      <c r="AA665" s="18">
        <f t="shared" si="1723"/>
        <v>0</v>
      </c>
      <c r="AB665" s="18">
        <f t="shared" si="1723"/>
        <v>0</v>
      </c>
      <c r="AC665" s="18">
        <f t="shared" si="1723"/>
        <v>0</v>
      </c>
      <c r="AD665" s="18">
        <f t="shared" si="1604"/>
        <v>1093.3</v>
      </c>
      <c r="AE665" s="18">
        <f t="shared" si="1605"/>
        <v>1093.3</v>
      </c>
      <c r="AF665" s="18">
        <f t="shared" si="1606"/>
        <v>1093.3</v>
      </c>
      <c r="AG665" s="18">
        <f t="shared" si="1723"/>
        <v>0</v>
      </c>
      <c r="AH665" s="18">
        <f t="shared" si="1608"/>
        <v>1093.3</v>
      </c>
      <c r="AI665" s="18">
        <f t="shared" si="1609"/>
        <v>1093.3</v>
      </c>
      <c r="AJ665" s="18">
        <f t="shared" si="1610"/>
        <v>1093.3</v>
      </c>
      <c r="AK665" s="18">
        <f t="shared" si="1723"/>
        <v>0</v>
      </c>
      <c r="AL665" s="18">
        <f t="shared" si="1723"/>
        <v>0</v>
      </c>
      <c r="AM665" s="18">
        <f t="shared" si="1723"/>
        <v>0</v>
      </c>
      <c r="AN665" s="18">
        <f t="shared" si="1557"/>
        <v>1093.3</v>
      </c>
      <c r="AO665" s="18">
        <f t="shared" si="1558"/>
        <v>1093.3</v>
      </c>
      <c r="AP665" s="18">
        <f t="shared" si="1559"/>
        <v>1093.3</v>
      </c>
      <c r="AQ665" s="18">
        <f t="shared" si="1723"/>
        <v>0</v>
      </c>
      <c r="AR665" s="18">
        <f t="shared" si="1560"/>
        <v>1093.3</v>
      </c>
      <c r="AS665" s="18">
        <f t="shared" si="1723"/>
        <v>0</v>
      </c>
      <c r="AT665" s="18">
        <f t="shared" si="1723"/>
        <v>0</v>
      </c>
      <c r="AU665" s="18">
        <f t="shared" si="1723"/>
        <v>0</v>
      </c>
      <c r="AV665" s="18">
        <f t="shared" ref="AV665:AV728" si="1726">AR665+AS665</f>
        <v>1093.3</v>
      </c>
      <c r="AW665" s="18">
        <f t="shared" ref="AW665:AW728" si="1727">AO665+AT665</f>
        <v>1093.3</v>
      </c>
      <c r="AX665" s="18">
        <f t="shared" ref="AX665:AX728" si="1728">AP665+AU665</f>
        <v>1093.3</v>
      </c>
      <c r="AY665" s="18">
        <f t="shared" si="1723"/>
        <v>0</v>
      </c>
      <c r="AZ665" s="18">
        <f t="shared" si="1723"/>
        <v>0</v>
      </c>
      <c r="BA665" s="18">
        <f t="shared" si="1724"/>
        <v>1093.3</v>
      </c>
      <c r="BB665" s="18">
        <f t="shared" si="1725"/>
        <v>1093.3</v>
      </c>
      <c r="BC665" s="18">
        <f t="shared" si="1723"/>
        <v>0</v>
      </c>
      <c r="BD665" s="18">
        <f t="shared" si="1723"/>
        <v>0</v>
      </c>
      <c r="BE665" s="18">
        <f t="shared" si="1723"/>
        <v>0</v>
      </c>
      <c r="BF665" s="18">
        <f t="shared" si="1680"/>
        <v>1093.3</v>
      </c>
      <c r="BG665" s="18">
        <f t="shared" si="1681"/>
        <v>1093.3</v>
      </c>
      <c r="BH665" s="18">
        <f t="shared" si="1682"/>
        <v>1093.3</v>
      </c>
      <c r="BI665" s="18">
        <f t="shared" si="1723"/>
        <v>0</v>
      </c>
      <c r="BJ665" s="25"/>
      <c r="BK665" s="36"/>
    </row>
    <row r="666" spans="1:92" ht="46.8" x14ac:dyDescent="0.3">
      <c r="A666" s="51" t="s">
        <v>119</v>
      </c>
      <c r="B666" s="50">
        <v>240</v>
      </c>
      <c r="C666" s="51"/>
      <c r="D666" s="51"/>
      <c r="E666" s="14" t="s">
        <v>463</v>
      </c>
      <c r="F666" s="18">
        <f t="shared" si="1723"/>
        <v>1093.3</v>
      </c>
      <c r="G666" s="18">
        <f t="shared" si="1723"/>
        <v>1093.3</v>
      </c>
      <c r="H666" s="18">
        <f t="shared" si="1723"/>
        <v>1093.3</v>
      </c>
      <c r="I666" s="18">
        <f t="shared" si="1723"/>
        <v>0</v>
      </c>
      <c r="J666" s="18">
        <f t="shared" si="1723"/>
        <v>0</v>
      </c>
      <c r="K666" s="18">
        <f t="shared" si="1723"/>
        <v>0</v>
      </c>
      <c r="L666" s="18">
        <f t="shared" si="1675"/>
        <v>1093.3</v>
      </c>
      <c r="M666" s="18">
        <f t="shared" si="1676"/>
        <v>1093.3</v>
      </c>
      <c r="N666" s="18">
        <f t="shared" si="1677"/>
        <v>1093.3</v>
      </c>
      <c r="O666" s="18">
        <f t="shared" si="1723"/>
        <v>0</v>
      </c>
      <c r="P666" s="18">
        <f t="shared" si="1723"/>
        <v>0</v>
      </c>
      <c r="Q666" s="18">
        <f t="shared" si="1723"/>
        <v>0</v>
      </c>
      <c r="R666" s="18">
        <f t="shared" si="1595"/>
        <v>1093.3</v>
      </c>
      <c r="S666" s="18">
        <f t="shared" si="1596"/>
        <v>1093.3</v>
      </c>
      <c r="T666" s="18">
        <f t="shared" si="1597"/>
        <v>1093.3</v>
      </c>
      <c r="U666" s="18">
        <f t="shared" si="1723"/>
        <v>0</v>
      </c>
      <c r="V666" s="18">
        <f t="shared" si="1723"/>
        <v>0</v>
      </c>
      <c r="W666" s="18">
        <f t="shared" si="1723"/>
        <v>0</v>
      </c>
      <c r="X666" s="18">
        <f t="shared" si="1599"/>
        <v>1093.3</v>
      </c>
      <c r="Y666" s="18">
        <f t="shared" si="1600"/>
        <v>1093.3</v>
      </c>
      <c r="Z666" s="18">
        <f t="shared" si="1601"/>
        <v>1093.3</v>
      </c>
      <c r="AA666" s="18">
        <f t="shared" si="1723"/>
        <v>0</v>
      </c>
      <c r="AB666" s="18">
        <f t="shared" si="1723"/>
        <v>0</v>
      </c>
      <c r="AC666" s="18">
        <f t="shared" si="1723"/>
        <v>0</v>
      </c>
      <c r="AD666" s="18">
        <f t="shared" si="1604"/>
        <v>1093.3</v>
      </c>
      <c r="AE666" s="18">
        <f t="shared" si="1605"/>
        <v>1093.3</v>
      </c>
      <c r="AF666" s="18">
        <f t="shared" si="1606"/>
        <v>1093.3</v>
      </c>
      <c r="AG666" s="18">
        <f t="shared" si="1723"/>
        <v>0</v>
      </c>
      <c r="AH666" s="18">
        <f t="shared" si="1608"/>
        <v>1093.3</v>
      </c>
      <c r="AI666" s="18">
        <f t="shared" si="1609"/>
        <v>1093.3</v>
      </c>
      <c r="AJ666" s="18">
        <f t="shared" si="1610"/>
        <v>1093.3</v>
      </c>
      <c r="AK666" s="18">
        <f t="shared" si="1723"/>
        <v>0</v>
      </c>
      <c r="AL666" s="18">
        <f t="shared" si="1723"/>
        <v>0</v>
      </c>
      <c r="AM666" s="18">
        <f t="shared" si="1723"/>
        <v>0</v>
      </c>
      <c r="AN666" s="18">
        <f t="shared" si="1557"/>
        <v>1093.3</v>
      </c>
      <c r="AO666" s="18">
        <f t="shared" si="1558"/>
        <v>1093.3</v>
      </c>
      <c r="AP666" s="18">
        <f t="shared" si="1559"/>
        <v>1093.3</v>
      </c>
      <c r="AQ666" s="18">
        <f t="shared" si="1723"/>
        <v>0</v>
      </c>
      <c r="AR666" s="18">
        <f t="shared" si="1560"/>
        <v>1093.3</v>
      </c>
      <c r="AS666" s="18">
        <f t="shared" si="1723"/>
        <v>0</v>
      </c>
      <c r="AT666" s="18">
        <f t="shared" si="1723"/>
        <v>0</v>
      </c>
      <c r="AU666" s="18">
        <f t="shared" si="1723"/>
        <v>0</v>
      </c>
      <c r="AV666" s="18">
        <f t="shared" si="1726"/>
        <v>1093.3</v>
      </c>
      <c r="AW666" s="18">
        <f t="shared" si="1727"/>
        <v>1093.3</v>
      </c>
      <c r="AX666" s="18">
        <f t="shared" si="1728"/>
        <v>1093.3</v>
      </c>
      <c r="AY666" s="18">
        <f t="shared" si="1723"/>
        <v>0</v>
      </c>
      <c r="AZ666" s="18">
        <f t="shared" si="1723"/>
        <v>0</v>
      </c>
      <c r="BA666" s="18">
        <f t="shared" si="1724"/>
        <v>1093.3</v>
      </c>
      <c r="BB666" s="18">
        <f t="shared" si="1725"/>
        <v>1093.3</v>
      </c>
      <c r="BC666" s="18">
        <f t="shared" si="1723"/>
        <v>0</v>
      </c>
      <c r="BD666" s="18">
        <f t="shared" si="1723"/>
        <v>0</v>
      </c>
      <c r="BE666" s="18">
        <f t="shared" si="1723"/>
        <v>0</v>
      </c>
      <c r="BF666" s="18">
        <f t="shared" si="1680"/>
        <v>1093.3</v>
      </c>
      <c r="BG666" s="18">
        <f t="shared" si="1681"/>
        <v>1093.3</v>
      </c>
      <c r="BH666" s="18">
        <f t="shared" si="1682"/>
        <v>1093.3</v>
      </c>
      <c r="BI666" s="18">
        <f t="shared" si="1723"/>
        <v>0</v>
      </c>
      <c r="BJ666" s="25"/>
      <c r="BK666" s="36"/>
    </row>
    <row r="667" spans="1:92" x14ac:dyDescent="0.3">
      <c r="A667" s="51" t="s">
        <v>119</v>
      </c>
      <c r="B667" s="50">
        <v>240</v>
      </c>
      <c r="C667" s="51" t="s">
        <v>53</v>
      </c>
      <c r="D667" s="51" t="s">
        <v>128</v>
      </c>
      <c r="E667" s="14" t="s">
        <v>447</v>
      </c>
      <c r="F667" s="18">
        <v>1093.3</v>
      </c>
      <c r="G667" s="18">
        <v>1093.3</v>
      </c>
      <c r="H667" s="18">
        <v>1093.3</v>
      </c>
      <c r="I667" s="18"/>
      <c r="J667" s="18"/>
      <c r="K667" s="18"/>
      <c r="L667" s="18">
        <f t="shared" si="1675"/>
        <v>1093.3</v>
      </c>
      <c r="M667" s="18">
        <f t="shared" si="1676"/>
        <v>1093.3</v>
      </c>
      <c r="N667" s="18">
        <f t="shared" si="1677"/>
        <v>1093.3</v>
      </c>
      <c r="O667" s="18"/>
      <c r="P667" s="18"/>
      <c r="Q667" s="18"/>
      <c r="R667" s="18">
        <f t="shared" si="1595"/>
        <v>1093.3</v>
      </c>
      <c r="S667" s="18">
        <f t="shared" si="1596"/>
        <v>1093.3</v>
      </c>
      <c r="T667" s="18">
        <f t="shared" si="1597"/>
        <v>1093.3</v>
      </c>
      <c r="U667" s="18"/>
      <c r="V667" s="18"/>
      <c r="W667" s="18"/>
      <c r="X667" s="18">
        <f t="shared" si="1599"/>
        <v>1093.3</v>
      </c>
      <c r="Y667" s="18">
        <f t="shared" si="1600"/>
        <v>1093.3</v>
      </c>
      <c r="Z667" s="18">
        <f t="shared" si="1601"/>
        <v>1093.3</v>
      </c>
      <c r="AA667" s="18"/>
      <c r="AB667" s="18"/>
      <c r="AC667" s="18"/>
      <c r="AD667" s="18">
        <f t="shared" si="1604"/>
        <v>1093.3</v>
      </c>
      <c r="AE667" s="18">
        <f t="shared" si="1605"/>
        <v>1093.3</v>
      </c>
      <c r="AF667" s="18">
        <f t="shared" si="1606"/>
        <v>1093.3</v>
      </c>
      <c r="AG667" s="18"/>
      <c r="AH667" s="18">
        <f t="shared" si="1608"/>
        <v>1093.3</v>
      </c>
      <c r="AI667" s="18">
        <f t="shared" si="1609"/>
        <v>1093.3</v>
      </c>
      <c r="AJ667" s="18">
        <f t="shared" si="1610"/>
        <v>1093.3</v>
      </c>
      <c r="AK667" s="18"/>
      <c r="AL667" s="18"/>
      <c r="AM667" s="18"/>
      <c r="AN667" s="18">
        <f t="shared" si="1557"/>
        <v>1093.3</v>
      </c>
      <c r="AO667" s="18">
        <f t="shared" si="1558"/>
        <v>1093.3</v>
      </c>
      <c r="AP667" s="18">
        <f t="shared" si="1559"/>
        <v>1093.3</v>
      </c>
      <c r="AQ667" s="18"/>
      <c r="AR667" s="18">
        <f t="shared" si="1560"/>
        <v>1093.3</v>
      </c>
      <c r="AS667" s="18"/>
      <c r="AT667" s="18"/>
      <c r="AU667" s="18"/>
      <c r="AV667" s="18">
        <f t="shared" si="1726"/>
        <v>1093.3</v>
      </c>
      <c r="AW667" s="18">
        <f t="shared" si="1727"/>
        <v>1093.3</v>
      </c>
      <c r="AX667" s="18">
        <f t="shared" si="1728"/>
        <v>1093.3</v>
      </c>
      <c r="AY667" s="18"/>
      <c r="AZ667" s="18"/>
      <c r="BA667" s="18">
        <f t="shared" si="1724"/>
        <v>1093.3</v>
      </c>
      <c r="BB667" s="18">
        <f t="shared" si="1725"/>
        <v>1093.3</v>
      </c>
      <c r="BC667" s="18"/>
      <c r="BD667" s="18"/>
      <c r="BE667" s="18"/>
      <c r="BF667" s="18">
        <f t="shared" si="1680"/>
        <v>1093.3</v>
      </c>
      <c r="BG667" s="18">
        <f t="shared" si="1681"/>
        <v>1093.3</v>
      </c>
      <c r="BH667" s="18">
        <f t="shared" si="1682"/>
        <v>1093.3</v>
      </c>
      <c r="BI667" s="18"/>
      <c r="BJ667" s="25"/>
      <c r="BK667" s="36"/>
    </row>
    <row r="668" spans="1:92" ht="109.2" x14ac:dyDescent="0.3">
      <c r="A668" s="51" t="s">
        <v>120</v>
      </c>
      <c r="B668" s="50"/>
      <c r="C668" s="51"/>
      <c r="D668" s="51"/>
      <c r="E668" s="14" t="s">
        <v>540</v>
      </c>
      <c r="F668" s="18">
        <f t="shared" ref="F668" si="1729">F669+F672</f>
        <v>10578.9</v>
      </c>
      <c r="G668" s="18">
        <f t="shared" ref="G668:BI668" si="1730">G669+G672</f>
        <v>10578.9</v>
      </c>
      <c r="H668" s="18">
        <f t="shared" si="1730"/>
        <v>10578.9</v>
      </c>
      <c r="I668" s="18">
        <f t="shared" ref="I668:K668" si="1731">I669+I672</f>
        <v>0</v>
      </c>
      <c r="J668" s="18">
        <f t="shared" si="1731"/>
        <v>0</v>
      </c>
      <c r="K668" s="18">
        <f t="shared" si="1731"/>
        <v>0</v>
      </c>
      <c r="L668" s="18">
        <f t="shared" si="1675"/>
        <v>10578.9</v>
      </c>
      <c r="M668" s="18">
        <f t="shared" si="1676"/>
        <v>10578.9</v>
      </c>
      <c r="N668" s="18">
        <f t="shared" si="1677"/>
        <v>10578.9</v>
      </c>
      <c r="O668" s="18">
        <f t="shared" ref="O668:Q668" si="1732">O669+O672</f>
        <v>0</v>
      </c>
      <c r="P668" s="18">
        <f t="shared" si="1732"/>
        <v>0</v>
      </c>
      <c r="Q668" s="18">
        <f t="shared" si="1732"/>
        <v>0</v>
      </c>
      <c r="R668" s="18">
        <f t="shared" si="1595"/>
        <v>10578.9</v>
      </c>
      <c r="S668" s="18">
        <f t="shared" si="1596"/>
        <v>10578.9</v>
      </c>
      <c r="T668" s="18">
        <f t="shared" si="1597"/>
        <v>10578.9</v>
      </c>
      <c r="U668" s="18">
        <f t="shared" ref="U668:W668" si="1733">U669+U672</f>
        <v>0</v>
      </c>
      <c r="V668" s="18">
        <f t="shared" si="1733"/>
        <v>0</v>
      </c>
      <c r="W668" s="18">
        <f t="shared" si="1733"/>
        <v>0</v>
      </c>
      <c r="X668" s="18">
        <f t="shared" si="1599"/>
        <v>10578.9</v>
      </c>
      <c r="Y668" s="18">
        <f t="shared" si="1600"/>
        <v>10578.9</v>
      </c>
      <c r="Z668" s="18">
        <f t="shared" si="1601"/>
        <v>10578.9</v>
      </c>
      <c r="AA668" s="18">
        <f t="shared" ref="AA668:AB668" si="1734">AA669+AA672</f>
        <v>0</v>
      </c>
      <c r="AB668" s="18">
        <f t="shared" si="1734"/>
        <v>0</v>
      </c>
      <c r="AC668" s="18">
        <f t="shared" ref="AC668" si="1735">AC669+AC672</f>
        <v>0</v>
      </c>
      <c r="AD668" s="18">
        <f t="shared" si="1604"/>
        <v>10578.9</v>
      </c>
      <c r="AE668" s="18">
        <f t="shared" si="1605"/>
        <v>10578.9</v>
      </c>
      <c r="AF668" s="18">
        <f t="shared" si="1606"/>
        <v>10578.9</v>
      </c>
      <c r="AG668" s="18">
        <f t="shared" ref="AG668" si="1736">AG669+AG672</f>
        <v>0</v>
      </c>
      <c r="AH668" s="18">
        <f t="shared" si="1608"/>
        <v>10578.9</v>
      </c>
      <c r="AI668" s="18">
        <f t="shared" si="1609"/>
        <v>10578.9</v>
      </c>
      <c r="AJ668" s="18">
        <f t="shared" si="1610"/>
        <v>10578.9</v>
      </c>
      <c r="AK668" s="18">
        <f t="shared" ref="AK668:AM668" si="1737">AK669+AK672</f>
        <v>0</v>
      </c>
      <c r="AL668" s="18">
        <f t="shared" si="1737"/>
        <v>0</v>
      </c>
      <c r="AM668" s="18">
        <f t="shared" si="1737"/>
        <v>0</v>
      </c>
      <c r="AN668" s="18">
        <f t="shared" si="1557"/>
        <v>10578.9</v>
      </c>
      <c r="AO668" s="18">
        <f t="shared" si="1558"/>
        <v>10578.9</v>
      </c>
      <c r="AP668" s="18">
        <f t="shared" si="1559"/>
        <v>10578.9</v>
      </c>
      <c r="AQ668" s="18">
        <f t="shared" ref="AQ668" si="1738">AQ669+AQ672</f>
        <v>0</v>
      </c>
      <c r="AR668" s="18">
        <f t="shared" si="1560"/>
        <v>10578.9</v>
      </c>
      <c r="AS668" s="18">
        <f t="shared" ref="AS668:AU668" si="1739">AS669+AS672</f>
        <v>0</v>
      </c>
      <c r="AT668" s="18">
        <f t="shared" si="1739"/>
        <v>0</v>
      </c>
      <c r="AU668" s="18">
        <f t="shared" si="1739"/>
        <v>0</v>
      </c>
      <c r="AV668" s="18">
        <f t="shared" si="1726"/>
        <v>10578.9</v>
      </c>
      <c r="AW668" s="18">
        <f t="shared" si="1727"/>
        <v>10578.9</v>
      </c>
      <c r="AX668" s="18">
        <f t="shared" si="1728"/>
        <v>10578.9</v>
      </c>
      <c r="AY668" s="18">
        <f t="shared" ref="AY668:AZ668" si="1740">AY669+AY672</f>
        <v>0</v>
      </c>
      <c r="AZ668" s="18">
        <f t="shared" si="1740"/>
        <v>0</v>
      </c>
      <c r="BA668" s="18">
        <f t="shared" si="1724"/>
        <v>10578.9</v>
      </c>
      <c r="BB668" s="18">
        <f t="shared" si="1725"/>
        <v>10578.9</v>
      </c>
      <c r="BC668" s="18">
        <f t="shared" ref="BC668:BE668" si="1741">BC669+BC672</f>
        <v>317.5</v>
      </c>
      <c r="BD668" s="18">
        <f t="shared" si="1741"/>
        <v>0</v>
      </c>
      <c r="BE668" s="18">
        <f t="shared" si="1741"/>
        <v>0</v>
      </c>
      <c r="BF668" s="18">
        <f t="shared" si="1680"/>
        <v>10896.4</v>
      </c>
      <c r="BG668" s="18">
        <f t="shared" si="1681"/>
        <v>10578.9</v>
      </c>
      <c r="BH668" s="18">
        <f t="shared" si="1682"/>
        <v>10578.9</v>
      </c>
      <c r="BI668" s="18">
        <f t="shared" si="1730"/>
        <v>0</v>
      </c>
      <c r="BJ668" s="25"/>
      <c r="BK668" s="36"/>
    </row>
    <row r="669" spans="1:92" ht="31.2" x14ac:dyDescent="0.3">
      <c r="A669" s="51" t="s">
        <v>120</v>
      </c>
      <c r="B669" s="50">
        <v>200</v>
      </c>
      <c r="C669" s="51"/>
      <c r="D669" s="51"/>
      <c r="E669" s="14" t="s">
        <v>455</v>
      </c>
      <c r="F669" s="18">
        <f t="shared" ref="F669:BI670" si="1742">F670</f>
        <v>27.5</v>
      </c>
      <c r="G669" s="18">
        <f t="shared" si="1742"/>
        <v>27.5</v>
      </c>
      <c r="H669" s="18">
        <f t="shared" si="1742"/>
        <v>27.5</v>
      </c>
      <c r="I669" s="18">
        <f t="shared" si="1742"/>
        <v>0</v>
      </c>
      <c r="J669" s="18">
        <f t="shared" si="1742"/>
        <v>0</v>
      </c>
      <c r="K669" s="18">
        <f t="shared" si="1742"/>
        <v>0</v>
      </c>
      <c r="L669" s="18">
        <f t="shared" si="1675"/>
        <v>27.5</v>
      </c>
      <c r="M669" s="18">
        <f t="shared" si="1676"/>
        <v>27.5</v>
      </c>
      <c r="N669" s="18">
        <f t="shared" si="1677"/>
        <v>27.5</v>
      </c>
      <c r="O669" s="18">
        <f t="shared" si="1742"/>
        <v>0</v>
      </c>
      <c r="P669" s="18">
        <f t="shared" si="1742"/>
        <v>0</v>
      </c>
      <c r="Q669" s="18">
        <f t="shared" si="1742"/>
        <v>0</v>
      </c>
      <c r="R669" s="18">
        <f t="shared" si="1595"/>
        <v>27.5</v>
      </c>
      <c r="S669" s="18">
        <f t="shared" si="1596"/>
        <v>27.5</v>
      </c>
      <c r="T669" s="18">
        <f t="shared" si="1597"/>
        <v>27.5</v>
      </c>
      <c r="U669" s="18">
        <f t="shared" si="1742"/>
        <v>0</v>
      </c>
      <c r="V669" s="18">
        <f t="shared" si="1742"/>
        <v>0</v>
      </c>
      <c r="W669" s="18">
        <f t="shared" si="1742"/>
        <v>0</v>
      </c>
      <c r="X669" s="18">
        <f t="shared" si="1599"/>
        <v>27.5</v>
      </c>
      <c r="Y669" s="18">
        <f t="shared" si="1600"/>
        <v>27.5</v>
      </c>
      <c r="Z669" s="18">
        <f t="shared" si="1601"/>
        <v>27.5</v>
      </c>
      <c r="AA669" s="18">
        <f t="shared" si="1742"/>
        <v>0</v>
      </c>
      <c r="AB669" s="18">
        <f t="shared" si="1742"/>
        <v>0</v>
      </c>
      <c r="AC669" s="18">
        <f t="shared" si="1742"/>
        <v>0</v>
      </c>
      <c r="AD669" s="18">
        <f t="shared" si="1604"/>
        <v>27.5</v>
      </c>
      <c r="AE669" s="18">
        <f t="shared" si="1605"/>
        <v>27.5</v>
      </c>
      <c r="AF669" s="18">
        <f t="shared" si="1606"/>
        <v>27.5</v>
      </c>
      <c r="AG669" s="18">
        <f t="shared" si="1742"/>
        <v>0</v>
      </c>
      <c r="AH669" s="18">
        <f t="shared" si="1608"/>
        <v>27.5</v>
      </c>
      <c r="AI669" s="18">
        <f t="shared" si="1609"/>
        <v>27.5</v>
      </c>
      <c r="AJ669" s="18">
        <f t="shared" si="1610"/>
        <v>27.5</v>
      </c>
      <c r="AK669" s="18">
        <f t="shared" si="1742"/>
        <v>0</v>
      </c>
      <c r="AL669" s="18">
        <f t="shared" si="1742"/>
        <v>0</v>
      </c>
      <c r="AM669" s="18">
        <f t="shared" si="1742"/>
        <v>0</v>
      </c>
      <c r="AN669" s="18">
        <f t="shared" si="1557"/>
        <v>27.5</v>
      </c>
      <c r="AO669" s="18">
        <f t="shared" si="1558"/>
        <v>27.5</v>
      </c>
      <c r="AP669" s="18">
        <f t="shared" si="1559"/>
        <v>27.5</v>
      </c>
      <c r="AQ669" s="18">
        <f t="shared" si="1742"/>
        <v>0</v>
      </c>
      <c r="AR669" s="18">
        <f t="shared" si="1560"/>
        <v>27.5</v>
      </c>
      <c r="AS669" s="18">
        <f t="shared" si="1742"/>
        <v>0</v>
      </c>
      <c r="AT669" s="18">
        <f t="shared" si="1742"/>
        <v>0</v>
      </c>
      <c r="AU669" s="18">
        <f t="shared" si="1742"/>
        <v>0</v>
      </c>
      <c r="AV669" s="18">
        <f t="shared" si="1726"/>
        <v>27.5</v>
      </c>
      <c r="AW669" s="18">
        <f t="shared" si="1727"/>
        <v>27.5</v>
      </c>
      <c r="AX669" s="18">
        <f t="shared" si="1728"/>
        <v>27.5</v>
      </c>
      <c r="AY669" s="18">
        <f t="shared" si="1742"/>
        <v>0</v>
      </c>
      <c r="AZ669" s="18">
        <f t="shared" si="1742"/>
        <v>0</v>
      </c>
      <c r="BA669" s="18">
        <f t="shared" si="1724"/>
        <v>27.5</v>
      </c>
      <c r="BB669" s="18">
        <f t="shared" si="1725"/>
        <v>27.5</v>
      </c>
      <c r="BC669" s="18">
        <f t="shared" si="1742"/>
        <v>0.9</v>
      </c>
      <c r="BD669" s="18">
        <f t="shared" si="1742"/>
        <v>0</v>
      </c>
      <c r="BE669" s="18">
        <f t="shared" si="1742"/>
        <v>0</v>
      </c>
      <c r="BF669" s="18">
        <f t="shared" si="1680"/>
        <v>28.4</v>
      </c>
      <c r="BG669" s="18">
        <f t="shared" si="1681"/>
        <v>27.5</v>
      </c>
      <c r="BH669" s="18">
        <f t="shared" si="1682"/>
        <v>27.5</v>
      </c>
      <c r="BI669" s="18">
        <f t="shared" si="1742"/>
        <v>0</v>
      </c>
      <c r="BJ669" s="25"/>
      <c r="BK669" s="36"/>
    </row>
    <row r="670" spans="1:92" ht="46.8" x14ac:dyDescent="0.3">
      <c r="A670" s="51" t="s">
        <v>120</v>
      </c>
      <c r="B670" s="50">
        <v>240</v>
      </c>
      <c r="C670" s="51"/>
      <c r="D670" s="51"/>
      <c r="E670" s="14" t="s">
        <v>463</v>
      </c>
      <c r="F670" s="18">
        <f t="shared" si="1742"/>
        <v>27.5</v>
      </c>
      <c r="G670" s="18">
        <f t="shared" si="1742"/>
        <v>27.5</v>
      </c>
      <c r="H670" s="18">
        <f t="shared" si="1742"/>
        <v>27.5</v>
      </c>
      <c r="I670" s="18">
        <f t="shared" si="1742"/>
        <v>0</v>
      </c>
      <c r="J670" s="18">
        <f t="shared" si="1742"/>
        <v>0</v>
      </c>
      <c r="K670" s="18">
        <f t="shared" si="1742"/>
        <v>0</v>
      </c>
      <c r="L670" s="18">
        <f t="shared" si="1675"/>
        <v>27.5</v>
      </c>
      <c r="M670" s="18">
        <f t="shared" si="1676"/>
        <v>27.5</v>
      </c>
      <c r="N670" s="18">
        <f t="shared" si="1677"/>
        <v>27.5</v>
      </c>
      <c r="O670" s="18">
        <f t="shared" si="1742"/>
        <v>0</v>
      </c>
      <c r="P670" s="18">
        <f t="shared" si="1742"/>
        <v>0</v>
      </c>
      <c r="Q670" s="18">
        <f t="shared" si="1742"/>
        <v>0</v>
      </c>
      <c r="R670" s="18">
        <f t="shared" si="1595"/>
        <v>27.5</v>
      </c>
      <c r="S670" s="18">
        <f t="shared" si="1596"/>
        <v>27.5</v>
      </c>
      <c r="T670" s="18">
        <f t="shared" si="1597"/>
        <v>27.5</v>
      </c>
      <c r="U670" s="18">
        <f t="shared" si="1742"/>
        <v>0</v>
      </c>
      <c r="V670" s="18">
        <f t="shared" si="1742"/>
        <v>0</v>
      </c>
      <c r="W670" s="18">
        <f t="shared" si="1742"/>
        <v>0</v>
      </c>
      <c r="X670" s="18">
        <f t="shared" si="1599"/>
        <v>27.5</v>
      </c>
      <c r="Y670" s="18">
        <f t="shared" si="1600"/>
        <v>27.5</v>
      </c>
      <c r="Z670" s="18">
        <f t="shared" si="1601"/>
        <v>27.5</v>
      </c>
      <c r="AA670" s="18">
        <f t="shared" si="1742"/>
        <v>0</v>
      </c>
      <c r="AB670" s="18">
        <f t="shared" si="1742"/>
        <v>0</v>
      </c>
      <c r="AC670" s="18">
        <f t="shared" si="1742"/>
        <v>0</v>
      </c>
      <c r="AD670" s="18">
        <f t="shared" si="1604"/>
        <v>27.5</v>
      </c>
      <c r="AE670" s="18">
        <f t="shared" si="1605"/>
        <v>27.5</v>
      </c>
      <c r="AF670" s="18">
        <f t="shared" si="1606"/>
        <v>27.5</v>
      </c>
      <c r="AG670" s="18">
        <f t="shared" si="1742"/>
        <v>0</v>
      </c>
      <c r="AH670" s="18">
        <f t="shared" si="1608"/>
        <v>27.5</v>
      </c>
      <c r="AI670" s="18">
        <f t="shared" si="1609"/>
        <v>27.5</v>
      </c>
      <c r="AJ670" s="18">
        <f t="shared" si="1610"/>
        <v>27.5</v>
      </c>
      <c r="AK670" s="18">
        <f t="shared" si="1742"/>
        <v>0</v>
      </c>
      <c r="AL670" s="18">
        <f t="shared" si="1742"/>
        <v>0</v>
      </c>
      <c r="AM670" s="18">
        <f t="shared" si="1742"/>
        <v>0</v>
      </c>
      <c r="AN670" s="18">
        <f t="shared" si="1557"/>
        <v>27.5</v>
      </c>
      <c r="AO670" s="18">
        <f t="shared" si="1558"/>
        <v>27.5</v>
      </c>
      <c r="AP670" s="18">
        <f t="shared" si="1559"/>
        <v>27.5</v>
      </c>
      <c r="AQ670" s="18">
        <f t="shared" si="1742"/>
        <v>0</v>
      </c>
      <c r="AR670" s="18">
        <f t="shared" si="1560"/>
        <v>27.5</v>
      </c>
      <c r="AS670" s="18">
        <f t="shared" si="1742"/>
        <v>0</v>
      </c>
      <c r="AT670" s="18">
        <f t="shared" si="1742"/>
        <v>0</v>
      </c>
      <c r="AU670" s="18">
        <f t="shared" si="1742"/>
        <v>0</v>
      </c>
      <c r="AV670" s="18">
        <f t="shared" si="1726"/>
        <v>27.5</v>
      </c>
      <c r="AW670" s="18">
        <f t="shared" si="1727"/>
        <v>27.5</v>
      </c>
      <c r="AX670" s="18">
        <f t="shared" si="1728"/>
        <v>27.5</v>
      </c>
      <c r="AY670" s="18">
        <f t="shared" si="1742"/>
        <v>0</v>
      </c>
      <c r="AZ670" s="18">
        <f t="shared" si="1742"/>
        <v>0</v>
      </c>
      <c r="BA670" s="18">
        <f t="shared" si="1724"/>
        <v>27.5</v>
      </c>
      <c r="BB670" s="18">
        <f t="shared" si="1725"/>
        <v>27.5</v>
      </c>
      <c r="BC670" s="18">
        <f t="shared" si="1742"/>
        <v>0.9</v>
      </c>
      <c r="BD670" s="18">
        <f t="shared" si="1742"/>
        <v>0</v>
      </c>
      <c r="BE670" s="18">
        <f t="shared" si="1742"/>
        <v>0</v>
      </c>
      <c r="BF670" s="18">
        <f t="shared" si="1680"/>
        <v>28.4</v>
      </c>
      <c r="BG670" s="18">
        <f t="shared" si="1681"/>
        <v>27.5</v>
      </c>
      <c r="BH670" s="18">
        <f t="shared" si="1682"/>
        <v>27.5</v>
      </c>
      <c r="BI670" s="18">
        <f t="shared" si="1742"/>
        <v>0</v>
      </c>
      <c r="BJ670" s="25"/>
      <c r="BK670" s="36"/>
    </row>
    <row r="671" spans="1:92" x14ac:dyDescent="0.3">
      <c r="A671" s="51" t="s">
        <v>120</v>
      </c>
      <c r="B671" s="50">
        <v>240</v>
      </c>
      <c r="C671" s="51" t="s">
        <v>53</v>
      </c>
      <c r="D671" s="51" t="s">
        <v>128</v>
      </c>
      <c r="E671" s="14" t="s">
        <v>447</v>
      </c>
      <c r="F671" s="18">
        <v>27.5</v>
      </c>
      <c r="G671" s="18">
        <v>27.5</v>
      </c>
      <c r="H671" s="18">
        <v>27.5</v>
      </c>
      <c r="I671" s="18"/>
      <c r="J671" s="18"/>
      <c r="K671" s="18"/>
      <c r="L671" s="18">
        <f t="shared" si="1675"/>
        <v>27.5</v>
      </c>
      <c r="M671" s="18">
        <f t="shared" si="1676"/>
        <v>27.5</v>
      </c>
      <c r="N671" s="18">
        <f t="shared" si="1677"/>
        <v>27.5</v>
      </c>
      <c r="O671" s="18"/>
      <c r="P671" s="18"/>
      <c r="Q671" s="18"/>
      <c r="R671" s="18">
        <f t="shared" si="1595"/>
        <v>27.5</v>
      </c>
      <c r="S671" s="18">
        <f t="shared" si="1596"/>
        <v>27.5</v>
      </c>
      <c r="T671" s="18">
        <f t="shared" si="1597"/>
        <v>27.5</v>
      </c>
      <c r="U671" s="18"/>
      <c r="V671" s="18"/>
      <c r="W671" s="18"/>
      <c r="X671" s="18">
        <f t="shared" si="1599"/>
        <v>27.5</v>
      </c>
      <c r="Y671" s="18">
        <f t="shared" si="1600"/>
        <v>27.5</v>
      </c>
      <c r="Z671" s="18">
        <f t="shared" si="1601"/>
        <v>27.5</v>
      </c>
      <c r="AA671" s="18"/>
      <c r="AB671" s="18"/>
      <c r="AC671" s="18"/>
      <c r="AD671" s="18">
        <f t="shared" si="1604"/>
        <v>27.5</v>
      </c>
      <c r="AE671" s="18">
        <f t="shared" si="1605"/>
        <v>27.5</v>
      </c>
      <c r="AF671" s="18">
        <f t="shared" si="1606"/>
        <v>27.5</v>
      </c>
      <c r="AG671" s="18"/>
      <c r="AH671" s="18">
        <f t="shared" si="1608"/>
        <v>27.5</v>
      </c>
      <c r="AI671" s="18">
        <f t="shared" si="1609"/>
        <v>27.5</v>
      </c>
      <c r="AJ671" s="18">
        <f t="shared" si="1610"/>
        <v>27.5</v>
      </c>
      <c r="AK671" s="18"/>
      <c r="AL671" s="18"/>
      <c r="AM671" s="18"/>
      <c r="AN671" s="18">
        <f t="shared" si="1557"/>
        <v>27.5</v>
      </c>
      <c r="AO671" s="18">
        <f t="shared" si="1558"/>
        <v>27.5</v>
      </c>
      <c r="AP671" s="18">
        <f t="shared" si="1559"/>
        <v>27.5</v>
      </c>
      <c r="AQ671" s="18"/>
      <c r="AR671" s="18">
        <f t="shared" si="1560"/>
        <v>27.5</v>
      </c>
      <c r="AS671" s="18"/>
      <c r="AT671" s="18"/>
      <c r="AU671" s="18"/>
      <c r="AV671" s="18">
        <f t="shared" si="1726"/>
        <v>27.5</v>
      </c>
      <c r="AW671" s="18">
        <f t="shared" si="1727"/>
        <v>27.5</v>
      </c>
      <c r="AX671" s="18">
        <f t="shared" si="1728"/>
        <v>27.5</v>
      </c>
      <c r="AY671" s="18"/>
      <c r="AZ671" s="18"/>
      <c r="BA671" s="18">
        <f t="shared" si="1724"/>
        <v>27.5</v>
      </c>
      <c r="BB671" s="18">
        <f t="shared" si="1725"/>
        <v>27.5</v>
      </c>
      <c r="BC671" s="18">
        <v>0.9</v>
      </c>
      <c r="BD671" s="18"/>
      <c r="BE671" s="18"/>
      <c r="BF671" s="18">
        <f t="shared" si="1680"/>
        <v>28.4</v>
      </c>
      <c r="BG671" s="18">
        <f t="shared" si="1681"/>
        <v>27.5</v>
      </c>
      <c r="BH671" s="18">
        <f t="shared" si="1682"/>
        <v>27.5</v>
      </c>
      <c r="BI671" s="18"/>
      <c r="BJ671" s="25"/>
      <c r="BK671" s="36"/>
    </row>
    <row r="672" spans="1:92" ht="31.2" x14ac:dyDescent="0.3">
      <c r="A672" s="51" t="s">
        <v>120</v>
      </c>
      <c r="B672" s="50">
        <v>300</v>
      </c>
      <c r="C672" s="51"/>
      <c r="D672" s="51"/>
      <c r="E672" s="14" t="s">
        <v>456</v>
      </c>
      <c r="F672" s="18">
        <f t="shared" ref="F672:BI673" si="1743">F673</f>
        <v>10551.4</v>
      </c>
      <c r="G672" s="18">
        <f t="shared" si="1743"/>
        <v>10551.4</v>
      </c>
      <c r="H672" s="18">
        <f t="shared" si="1743"/>
        <v>10551.4</v>
      </c>
      <c r="I672" s="18">
        <f t="shared" si="1743"/>
        <v>0</v>
      </c>
      <c r="J672" s="18">
        <f t="shared" si="1743"/>
        <v>0</v>
      </c>
      <c r="K672" s="18">
        <f t="shared" si="1743"/>
        <v>0</v>
      </c>
      <c r="L672" s="18">
        <f t="shared" si="1675"/>
        <v>10551.4</v>
      </c>
      <c r="M672" s="18">
        <f t="shared" si="1676"/>
        <v>10551.4</v>
      </c>
      <c r="N672" s="18">
        <f t="shared" si="1677"/>
        <v>10551.4</v>
      </c>
      <c r="O672" s="18">
        <f t="shared" si="1743"/>
        <v>0</v>
      </c>
      <c r="P672" s="18">
        <f t="shared" si="1743"/>
        <v>0</v>
      </c>
      <c r="Q672" s="18">
        <f t="shared" si="1743"/>
        <v>0</v>
      </c>
      <c r="R672" s="18">
        <f t="shared" si="1595"/>
        <v>10551.4</v>
      </c>
      <c r="S672" s="18">
        <f t="shared" si="1596"/>
        <v>10551.4</v>
      </c>
      <c r="T672" s="18">
        <f t="shared" si="1597"/>
        <v>10551.4</v>
      </c>
      <c r="U672" s="18">
        <f t="shared" si="1743"/>
        <v>0</v>
      </c>
      <c r="V672" s="18">
        <f t="shared" si="1743"/>
        <v>0</v>
      </c>
      <c r="W672" s="18">
        <f t="shared" si="1743"/>
        <v>0</v>
      </c>
      <c r="X672" s="18">
        <f t="shared" si="1599"/>
        <v>10551.4</v>
      </c>
      <c r="Y672" s="18">
        <f t="shared" si="1600"/>
        <v>10551.4</v>
      </c>
      <c r="Z672" s="18">
        <f t="shared" si="1601"/>
        <v>10551.4</v>
      </c>
      <c r="AA672" s="18">
        <f t="shared" si="1743"/>
        <v>0</v>
      </c>
      <c r="AB672" s="18">
        <f t="shared" si="1743"/>
        <v>0</v>
      </c>
      <c r="AC672" s="18">
        <f t="shared" si="1743"/>
        <v>0</v>
      </c>
      <c r="AD672" s="18">
        <f t="shared" si="1604"/>
        <v>10551.4</v>
      </c>
      <c r="AE672" s="18">
        <f t="shared" si="1605"/>
        <v>10551.4</v>
      </c>
      <c r="AF672" s="18">
        <f t="shared" si="1606"/>
        <v>10551.4</v>
      </c>
      <c r="AG672" s="18">
        <f t="shared" si="1743"/>
        <v>0</v>
      </c>
      <c r="AH672" s="18">
        <f t="shared" si="1608"/>
        <v>10551.4</v>
      </c>
      <c r="AI672" s="18">
        <f t="shared" si="1609"/>
        <v>10551.4</v>
      </c>
      <c r="AJ672" s="18">
        <f t="shared" si="1610"/>
        <v>10551.4</v>
      </c>
      <c r="AK672" s="18">
        <f t="shared" si="1743"/>
        <v>0</v>
      </c>
      <c r="AL672" s="18">
        <f t="shared" si="1743"/>
        <v>0</v>
      </c>
      <c r="AM672" s="18">
        <f t="shared" si="1743"/>
        <v>0</v>
      </c>
      <c r="AN672" s="18">
        <f t="shared" si="1557"/>
        <v>10551.4</v>
      </c>
      <c r="AO672" s="18">
        <f t="shared" si="1558"/>
        <v>10551.4</v>
      </c>
      <c r="AP672" s="18">
        <f t="shared" si="1559"/>
        <v>10551.4</v>
      </c>
      <c r="AQ672" s="18">
        <f t="shared" si="1743"/>
        <v>0</v>
      </c>
      <c r="AR672" s="18">
        <f t="shared" si="1560"/>
        <v>10551.4</v>
      </c>
      <c r="AS672" s="18">
        <f t="shared" si="1743"/>
        <v>0</v>
      </c>
      <c r="AT672" s="18">
        <f t="shared" si="1743"/>
        <v>0</v>
      </c>
      <c r="AU672" s="18">
        <f t="shared" si="1743"/>
        <v>0</v>
      </c>
      <c r="AV672" s="18">
        <f t="shared" si="1726"/>
        <v>10551.4</v>
      </c>
      <c r="AW672" s="18">
        <f t="shared" si="1727"/>
        <v>10551.4</v>
      </c>
      <c r="AX672" s="18">
        <f t="shared" si="1728"/>
        <v>10551.4</v>
      </c>
      <c r="AY672" s="18">
        <f t="shared" si="1743"/>
        <v>0</v>
      </c>
      <c r="AZ672" s="18">
        <f t="shared" si="1743"/>
        <v>0</v>
      </c>
      <c r="BA672" s="18">
        <f t="shared" si="1724"/>
        <v>10551.4</v>
      </c>
      <c r="BB672" s="18">
        <f t="shared" si="1725"/>
        <v>10551.4</v>
      </c>
      <c r="BC672" s="18">
        <f t="shared" si="1743"/>
        <v>316.60000000000002</v>
      </c>
      <c r="BD672" s="18">
        <f t="shared" si="1743"/>
        <v>0</v>
      </c>
      <c r="BE672" s="18">
        <f t="shared" si="1743"/>
        <v>0</v>
      </c>
      <c r="BF672" s="18">
        <f t="shared" si="1680"/>
        <v>10868</v>
      </c>
      <c r="BG672" s="18">
        <f t="shared" si="1681"/>
        <v>10551.4</v>
      </c>
      <c r="BH672" s="18">
        <f t="shared" si="1682"/>
        <v>10551.4</v>
      </c>
      <c r="BI672" s="18">
        <f t="shared" si="1743"/>
        <v>0</v>
      </c>
      <c r="BJ672" s="25"/>
      <c r="BK672" s="36"/>
    </row>
    <row r="673" spans="1:63" ht="31.2" x14ac:dyDescent="0.3">
      <c r="A673" s="51" t="s">
        <v>120</v>
      </c>
      <c r="B673" s="50">
        <v>310</v>
      </c>
      <c r="C673" s="51"/>
      <c r="D673" s="51"/>
      <c r="E673" s="14" t="s">
        <v>464</v>
      </c>
      <c r="F673" s="18">
        <f t="shared" si="1743"/>
        <v>10551.4</v>
      </c>
      <c r="G673" s="18">
        <f t="shared" si="1743"/>
        <v>10551.4</v>
      </c>
      <c r="H673" s="18">
        <f t="shared" si="1743"/>
        <v>10551.4</v>
      </c>
      <c r="I673" s="18">
        <f t="shared" si="1743"/>
        <v>0</v>
      </c>
      <c r="J673" s="18">
        <f t="shared" si="1743"/>
        <v>0</v>
      </c>
      <c r="K673" s="18">
        <f t="shared" si="1743"/>
        <v>0</v>
      </c>
      <c r="L673" s="18">
        <f t="shared" si="1675"/>
        <v>10551.4</v>
      </c>
      <c r="M673" s="18">
        <f t="shared" si="1676"/>
        <v>10551.4</v>
      </c>
      <c r="N673" s="18">
        <f t="shared" si="1677"/>
        <v>10551.4</v>
      </c>
      <c r="O673" s="18">
        <f t="shared" si="1743"/>
        <v>0</v>
      </c>
      <c r="P673" s="18">
        <f t="shared" si="1743"/>
        <v>0</v>
      </c>
      <c r="Q673" s="18">
        <f t="shared" si="1743"/>
        <v>0</v>
      </c>
      <c r="R673" s="18">
        <f t="shared" si="1595"/>
        <v>10551.4</v>
      </c>
      <c r="S673" s="18">
        <f t="shared" si="1596"/>
        <v>10551.4</v>
      </c>
      <c r="T673" s="18">
        <f t="shared" si="1597"/>
        <v>10551.4</v>
      </c>
      <c r="U673" s="18">
        <f t="shared" si="1743"/>
        <v>0</v>
      </c>
      <c r="V673" s="18">
        <f t="shared" si="1743"/>
        <v>0</v>
      </c>
      <c r="W673" s="18">
        <f t="shared" si="1743"/>
        <v>0</v>
      </c>
      <c r="X673" s="18">
        <f t="shared" si="1599"/>
        <v>10551.4</v>
      </c>
      <c r="Y673" s="18">
        <f t="shared" si="1600"/>
        <v>10551.4</v>
      </c>
      <c r="Z673" s="18">
        <f t="shared" si="1601"/>
        <v>10551.4</v>
      </c>
      <c r="AA673" s="18">
        <f t="shared" si="1743"/>
        <v>0</v>
      </c>
      <c r="AB673" s="18">
        <f t="shared" si="1743"/>
        <v>0</v>
      </c>
      <c r="AC673" s="18">
        <f t="shared" si="1743"/>
        <v>0</v>
      </c>
      <c r="AD673" s="18">
        <f t="shared" si="1604"/>
        <v>10551.4</v>
      </c>
      <c r="AE673" s="18">
        <f t="shared" si="1605"/>
        <v>10551.4</v>
      </c>
      <c r="AF673" s="18">
        <f t="shared" si="1606"/>
        <v>10551.4</v>
      </c>
      <c r="AG673" s="18">
        <f t="shared" si="1743"/>
        <v>0</v>
      </c>
      <c r="AH673" s="18">
        <f t="shared" si="1608"/>
        <v>10551.4</v>
      </c>
      <c r="AI673" s="18">
        <f t="shared" si="1609"/>
        <v>10551.4</v>
      </c>
      <c r="AJ673" s="18">
        <f t="shared" si="1610"/>
        <v>10551.4</v>
      </c>
      <c r="AK673" s="18">
        <f t="shared" si="1743"/>
        <v>0</v>
      </c>
      <c r="AL673" s="18">
        <f t="shared" si="1743"/>
        <v>0</v>
      </c>
      <c r="AM673" s="18">
        <f t="shared" si="1743"/>
        <v>0</v>
      </c>
      <c r="AN673" s="18">
        <f t="shared" si="1557"/>
        <v>10551.4</v>
      </c>
      <c r="AO673" s="18">
        <f t="shared" si="1558"/>
        <v>10551.4</v>
      </c>
      <c r="AP673" s="18">
        <f t="shared" si="1559"/>
        <v>10551.4</v>
      </c>
      <c r="AQ673" s="18">
        <f t="shared" si="1743"/>
        <v>0</v>
      </c>
      <c r="AR673" s="18">
        <f t="shared" si="1560"/>
        <v>10551.4</v>
      </c>
      <c r="AS673" s="18">
        <f t="shared" si="1743"/>
        <v>0</v>
      </c>
      <c r="AT673" s="18">
        <f t="shared" si="1743"/>
        <v>0</v>
      </c>
      <c r="AU673" s="18">
        <f t="shared" si="1743"/>
        <v>0</v>
      </c>
      <c r="AV673" s="18">
        <f t="shared" si="1726"/>
        <v>10551.4</v>
      </c>
      <c r="AW673" s="18">
        <f t="shared" si="1727"/>
        <v>10551.4</v>
      </c>
      <c r="AX673" s="18">
        <f t="shared" si="1728"/>
        <v>10551.4</v>
      </c>
      <c r="AY673" s="18">
        <f t="shared" si="1743"/>
        <v>0</v>
      </c>
      <c r="AZ673" s="18">
        <f t="shared" si="1743"/>
        <v>0</v>
      </c>
      <c r="BA673" s="18">
        <f t="shared" si="1724"/>
        <v>10551.4</v>
      </c>
      <c r="BB673" s="18">
        <f t="shared" si="1725"/>
        <v>10551.4</v>
      </c>
      <c r="BC673" s="18">
        <f t="shared" si="1743"/>
        <v>316.60000000000002</v>
      </c>
      <c r="BD673" s="18">
        <f t="shared" si="1743"/>
        <v>0</v>
      </c>
      <c r="BE673" s="18">
        <f t="shared" si="1743"/>
        <v>0</v>
      </c>
      <c r="BF673" s="18">
        <f t="shared" si="1680"/>
        <v>10868</v>
      </c>
      <c r="BG673" s="18">
        <f t="shared" si="1681"/>
        <v>10551.4</v>
      </c>
      <c r="BH673" s="18">
        <f t="shared" si="1682"/>
        <v>10551.4</v>
      </c>
      <c r="BI673" s="18">
        <f t="shared" si="1743"/>
        <v>0</v>
      </c>
      <c r="BJ673" s="25"/>
      <c r="BK673" s="36"/>
    </row>
    <row r="674" spans="1:63" x14ac:dyDescent="0.3">
      <c r="A674" s="51" t="s">
        <v>120</v>
      </c>
      <c r="B674" s="50">
        <v>310</v>
      </c>
      <c r="C674" s="51" t="s">
        <v>53</v>
      </c>
      <c r="D674" s="51" t="s">
        <v>19</v>
      </c>
      <c r="E674" s="14" t="s">
        <v>445</v>
      </c>
      <c r="F674" s="18">
        <v>10551.4</v>
      </c>
      <c r="G674" s="18">
        <v>10551.4</v>
      </c>
      <c r="H674" s="18">
        <v>10551.4</v>
      </c>
      <c r="I674" s="18"/>
      <c r="J674" s="18"/>
      <c r="K674" s="18"/>
      <c r="L674" s="18">
        <f t="shared" si="1675"/>
        <v>10551.4</v>
      </c>
      <c r="M674" s="18">
        <f t="shared" si="1676"/>
        <v>10551.4</v>
      </c>
      <c r="N674" s="18">
        <f t="shared" si="1677"/>
        <v>10551.4</v>
      </c>
      <c r="O674" s="18"/>
      <c r="P674" s="18"/>
      <c r="Q674" s="18"/>
      <c r="R674" s="18">
        <f t="shared" si="1595"/>
        <v>10551.4</v>
      </c>
      <c r="S674" s="18">
        <f t="shared" si="1596"/>
        <v>10551.4</v>
      </c>
      <c r="T674" s="18">
        <f t="shared" si="1597"/>
        <v>10551.4</v>
      </c>
      <c r="U674" s="18"/>
      <c r="V674" s="18"/>
      <c r="W674" s="18"/>
      <c r="X674" s="18">
        <f t="shared" si="1599"/>
        <v>10551.4</v>
      </c>
      <c r="Y674" s="18">
        <f t="shared" si="1600"/>
        <v>10551.4</v>
      </c>
      <c r="Z674" s="18">
        <f t="shared" si="1601"/>
        <v>10551.4</v>
      </c>
      <c r="AA674" s="18"/>
      <c r="AB674" s="18"/>
      <c r="AC674" s="18"/>
      <c r="AD674" s="18">
        <f t="shared" si="1604"/>
        <v>10551.4</v>
      </c>
      <c r="AE674" s="18">
        <f t="shared" si="1605"/>
        <v>10551.4</v>
      </c>
      <c r="AF674" s="18">
        <f t="shared" si="1606"/>
        <v>10551.4</v>
      </c>
      <c r="AG674" s="18"/>
      <c r="AH674" s="18">
        <f t="shared" si="1608"/>
        <v>10551.4</v>
      </c>
      <c r="AI674" s="18">
        <f t="shared" si="1609"/>
        <v>10551.4</v>
      </c>
      <c r="AJ674" s="18">
        <f t="shared" si="1610"/>
        <v>10551.4</v>
      </c>
      <c r="AK674" s="18"/>
      <c r="AL674" s="18"/>
      <c r="AM674" s="18"/>
      <c r="AN674" s="18">
        <f t="shared" ref="AN674:AN737" si="1744">AH674+AK674</f>
        <v>10551.4</v>
      </c>
      <c r="AO674" s="18">
        <f t="shared" ref="AO674:AO737" si="1745">AI674+AL674</f>
        <v>10551.4</v>
      </c>
      <c r="AP674" s="18">
        <f t="shared" ref="AP674:AP737" si="1746">AJ674+AM674</f>
        <v>10551.4</v>
      </c>
      <c r="AQ674" s="18"/>
      <c r="AR674" s="18">
        <f t="shared" ref="AR674:AR737" si="1747">AN674+AQ674</f>
        <v>10551.4</v>
      </c>
      <c r="AS674" s="18"/>
      <c r="AT674" s="18"/>
      <c r="AU674" s="18"/>
      <c r="AV674" s="18">
        <f t="shared" si="1726"/>
        <v>10551.4</v>
      </c>
      <c r="AW674" s="18">
        <f t="shared" si="1727"/>
        <v>10551.4</v>
      </c>
      <c r="AX674" s="18">
        <f t="shared" si="1728"/>
        <v>10551.4</v>
      </c>
      <c r="AY674" s="18"/>
      <c r="AZ674" s="18"/>
      <c r="BA674" s="18">
        <f t="shared" si="1724"/>
        <v>10551.4</v>
      </c>
      <c r="BB674" s="18">
        <f t="shared" si="1725"/>
        <v>10551.4</v>
      </c>
      <c r="BC674" s="18">
        <v>316.60000000000002</v>
      </c>
      <c r="BD674" s="18"/>
      <c r="BE674" s="18"/>
      <c r="BF674" s="18">
        <f t="shared" si="1680"/>
        <v>10868</v>
      </c>
      <c r="BG674" s="18">
        <f t="shared" si="1681"/>
        <v>10551.4</v>
      </c>
      <c r="BH674" s="18">
        <f t="shared" si="1682"/>
        <v>10551.4</v>
      </c>
      <c r="BI674" s="18"/>
      <c r="BJ674" s="25"/>
      <c r="BK674" s="36"/>
    </row>
    <row r="675" spans="1:63" ht="78" x14ac:dyDescent="0.3">
      <c r="A675" s="51" t="s">
        <v>121</v>
      </c>
      <c r="B675" s="50"/>
      <c r="C675" s="51"/>
      <c r="D675" s="51"/>
      <c r="E675" s="14" t="s">
        <v>541</v>
      </c>
      <c r="F675" s="18">
        <f t="shared" ref="F675" si="1748">F676+F679</f>
        <v>2312.6999999999998</v>
      </c>
      <c r="G675" s="18">
        <f t="shared" ref="G675:BI675" si="1749">G676+G679</f>
        <v>2312.6999999999998</v>
      </c>
      <c r="H675" s="18">
        <f t="shared" si="1749"/>
        <v>2312.6999999999998</v>
      </c>
      <c r="I675" s="18">
        <f t="shared" ref="I675:K675" si="1750">I676+I679</f>
        <v>0</v>
      </c>
      <c r="J675" s="18">
        <f t="shared" si="1750"/>
        <v>0</v>
      </c>
      <c r="K675" s="18">
        <f t="shared" si="1750"/>
        <v>0</v>
      </c>
      <c r="L675" s="18">
        <f t="shared" si="1675"/>
        <v>2312.6999999999998</v>
      </c>
      <c r="M675" s="18">
        <f t="shared" si="1676"/>
        <v>2312.6999999999998</v>
      </c>
      <c r="N675" s="18">
        <f t="shared" si="1677"/>
        <v>2312.6999999999998</v>
      </c>
      <c r="O675" s="18">
        <f t="shared" ref="O675:Q675" si="1751">O676+O679</f>
        <v>0</v>
      </c>
      <c r="P675" s="18">
        <f t="shared" si="1751"/>
        <v>0</v>
      </c>
      <c r="Q675" s="18">
        <f t="shared" si="1751"/>
        <v>0</v>
      </c>
      <c r="R675" s="18">
        <f t="shared" si="1595"/>
        <v>2312.6999999999998</v>
      </c>
      <c r="S675" s="18">
        <f t="shared" si="1596"/>
        <v>2312.6999999999998</v>
      </c>
      <c r="T675" s="18">
        <f t="shared" si="1597"/>
        <v>2312.6999999999998</v>
      </c>
      <c r="U675" s="18">
        <f t="shared" ref="U675:W675" si="1752">U676+U679</f>
        <v>0</v>
      </c>
      <c r="V675" s="18">
        <f t="shared" si="1752"/>
        <v>0</v>
      </c>
      <c r="W675" s="18">
        <f t="shared" si="1752"/>
        <v>0</v>
      </c>
      <c r="X675" s="18">
        <f t="shared" si="1599"/>
        <v>2312.6999999999998</v>
      </c>
      <c r="Y675" s="18">
        <f t="shared" si="1600"/>
        <v>2312.6999999999998</v>
      </c>
      <c r="Z675" s="18">
        <f t="shared" si="1601"/>
        <v>2312.6999999999998</v>
      </c>
      <c r="AA675" s="18">
        <f t="shared" ref="AA675:AB675" si="1753">AA676+AA679</f>
        <v>0</v>
      </c>
      <c r="AB675" s="18">
        <f t="shared" si="1753"/>
        <v>0</v>
      </c>
      <c r="AC675" s="18">
        <f t="shared" ref="AC675" si="1754">AC676+AC679</f>
        <v>0</v>
      </c>
      <c r="AD675" s="18">
        <f t="shared" si="1604"/>
        <v>2312.6999999999998</v>
      </c>
      <c r="AE675" s="18">
        <f t="shared" si="1605"/>
        <v>2312.6999999999998</v>
      </c>
      <c r="AF675" s="18">
        <f t="shared" si="1606"/>
        <v>2312.6999999999998</v>
      </c>
      <c r="AG675" s="18">
        <f t="shared" ref="AG675" si="1755">AG676+AG679</f>
        <v>0</v>
      </c>
      <c r="AH675" s="18">
        <f t="shared" si="1608"/>
        <v>2312.6999999999998</v>
      </c>
      <c r="AI675" s="18">
        <f t="shared" si="1609"/>
        <v>2312.6999999999998</v>
      </c>
      <c r="AJ675" s="18">
        <f t="shared" si="1610"/>
        <v>2312.6999999999998</v>
      </c>
      <c r="AK675" s="18">
        <f t="shared" ref="AK675:AM675" si="1756">AK676+AK679</f>
        <v>0</v>
      </c>
      <c r="AL675" s="18">
        <f t="shared" si="1756"/>
        <v>0</v>
      </c>
      <c r="AM675" s="18">
        <f t="shared" si="1756"/>
        <v>0</v>
      </c>
      <c r="AN675" s="18">
        <f t="shared" si="1744"/>
        <v>2312.6999999999998</v>
      </c>
      <c r="AO675" s="18">
        <f t="shared" si="1745"/>
        <v>2312.6999999999998</v>
      </c>
      <c r="AP675" s="18">
        <f t="shared" si="1746"/>
        <v>2312.6999999999998</v>
      </c>
      <c r="AQ675" s="18">
        <f t="shared" ref="AQ675" si="1757">AQ676+AQ679</f>
        <v>0</v>
      </c>
      <c r="AR675" s="18">
        <f t="shared" si="1747"/>
        <v>2312.6999999999998</v>
      </c>
      <c r="AS675" s="18">
        <f t="shared" ref="AS675:AU675" si="1758">AS676+AS679</f>
        <v>0</v>
      </c>
      <c r="AT675" s="18">
        <f t="shared" si="1758"/>
        <v>0</v>
      </c>
      <c r="AU675" s="18">
        <f t="shared" si="1758"/>
        <v>0</v>
      </c>
      <c r="AV675" s="18">
        <f t="shared" si="1726"/>
        <v>2312.6999999999998</v>
      </c>
      <c r="AW675" s="18">
        <f t="shared" si="1727"/>
        <v>2312.6999999999998</v>
      </c>
      <c r="AX675" s="18">
        <f t="shared" si="1728"/>
        <v>2312.6999999999998</v>
      </c>
      <c r="AY675" s="18">
        <f t="shared" ref="AY675:AZ675" si="1759">AY676+AY679</f>
        <v>0</v>
      </c>
      <c r="AZ675" s="18">
        <f t="shared" si="1759"/>
        <v>0</v>
      </c>
      <c r="BA675" s="18">
        <f t="shared" si="1724"/>
        <v>2312.6999999999998</v>
      </c>
      <c r="BB675" s="18">
        <f t="shared" si="1725"/>
        <v>2312.6999999999998</v>
      </c>
      <c r="BC675" s="18">
        <f t="shared" ref="BC675:BE675" si="1760">BC676+BC679</f>
        <v>69.3</v>
      </c>
      <c r="BD675" s="18">
        <f t="shared" si="1760"/>
        <v>0</v>
      </c>
      <c r="BE675" s="18">
        <f t="shared" si="1760"/>
        <v>0</v>
      </c>
      <c r="BF675" s="18">
        <f t="shared" si="1680"/>
        <v>2382</v>
      </c>
      <c r="BG675" s="18">
        <f t="shared" si="1681"/>
        <v>2312.6999999999998</v>
      </c>
      <c r="BH675" s="18">
        <f t="shared" si="1682"/>
        <v>2312.6999999999998</v>
      </c>
      <c r="BI675" s="18">
        <f t="shared" si="1749"/>
        <v>0</v>
      </c>
      <c r="BJ675" s="25"/>
      <c r="BK675" s="36"/>
    </row>
    <row r="676" spans="1:63" ht="31.2" x14ac:dyDescent="0.3">
      <c r="A676" s="51" t="s">
        <v>121</v>
      </c>
      <c r="B676" s="50">
        <v>200</v>
      </c>
      <c r="C676" s="51"/>
      <c r="D676" s="51"/>
      <c r="E676" s="14" t="s">
        <v>455</v>
      </c>
      <c r="F676" s="18">
        <f t="shared" ref="F676:BI677" si="1761">F677</f>
        <v>6</v>
      </c>
      <c r="G676" s="18">
        <f t="shared" si="1761"/>
        <v>6</v>
      </c>
      <c r="H676" s="18">
        <f t="shared" si="1761"/>
        <v>6</v>
      </c>
      <c r="I676" s="18">
        <f t="shared" si="1761"/>
        <v>0</v>
      </c>
      <c r="J676" s="18">
        <f t="shared" si="1761"/>
        <v>0</v>
      </c>
      <c r="K676" s="18">
        <f t="shared" si="1761"/>
        <v>0</v>
      </c>
      <c r="L676" s="18">
        <f t="shared" si="1675"/>
        <v>6</v>
      </c>
      <c r="M676" s="18">
        <f t="shared" si="1676"/>
        <v>6</v>
      </c>
      <c r="N676" s="18">
        <f t="shared" si="1677"/>
        <v>6</v>
      </c>
      <c r="O676" s="18">
        <f t="shared" si="1761"/>
        <v>0</v>
      </c>
      <c r="P676" s="18">
        <f t="shared" si="1761"/>
        <v>0</v>
      </c>
      <c r="Q676" s="18">
        <f t="shared" si="1761"/>
        <v>0</v>
      </c>
      <c r="R676" s="18">
        <f t="shared" si="1595"/>
        <v>6</v>
      </c>
      <c r="S676" s="18">
        <f t="shared" si="1596"/>
        <v>6</v>
      </c>
      <c r="T676" s="18">
        <f t="shared" si="1597"/>
        <v>6</v>
      </c>
      <c r="U676" s="18">
        <f t="shared" si="1761"/>
        <v>0</v>
      </c>
      <c r="V676" s="18">
        <f t="shared" si="1761"/>
        <v>0</v>
      </c>
      <c r="W676" s="18">
        <f t="shared" si="1761"/>
        <v>0</v>
      </c>
      <c r="X676" s="18">
        <f t="shared" si="1599"/>
        <v>6</v>
      </c>
      <c r="Y676" s="18">
        <f t="shared" si="1600"/>
        <v>6</v>
      </c>
      <c r="Z676" s="18">
        <f t="shared" si="1601"/>
        <v>6</v>
      </c>
      <c r="AA676" s="18">
        <f t="shared" si="1761"/>
        <v>0</v>
      </c>
      <c r="AB676" s="18">
        <f t="shared" si="1761"/>
        <v>0</v>
      </c>
      <c r="AC676" s="18">
        <f t="shared" si="1761"/>
        <v>0</v>
      </c>
      <c r="AD676" s="18">
        <f t="shared" si="1604"/>
        <v>6</v>
      </c>
      <c r="AE676" s="18">
        <f t="shared" si="1605"/>
        <v>6</v>
      </c>
      <c r="AF676" s="18">
        <f t="shared" si="1606"/>
        <v>6</v>
      </c>
      <c r="AG676" s="18">
        <f t="shared" si="1761"/>
        <v>0</v>
      </c>
      <c r="AH676" s="18">
        <f t="shared" si="1608"/>
        <v>6</v>
      </c>
      <c r="AI676" s="18">
        <f t="shared" si="1609"/>
        <v>6</v>
      </c>
      <c r="AJ676" s="18">
        <f t="shared" si="1610"/>
        <v>6</v>
      </c>
      <c r="AK676" s="18">
        <f t="shared" si="1761"/>
        <v>0</v>
      </c>
      <c r="AL676" s="18">
        <f t="shared" si="1761"/>
        <v>0</v>
      </c>
      <c r="AM676" s="18">
        <f t="shared" si="1761"/>
        <v>0</v>
      </c>
      <c r="AN676" s="18">
        <f t="shared" si="1744"/>
        <v>6</v>
      </c>
      <c r="AO676" s="18">
        <f t="shared" si="1745"/>
        <v>6</v>
      </c>
      <c r="AP676" s="18">
        <f t="shared" si="1746"/>
        <v>6</v>
      </c>
      <c r="AQ676" s="18">
        <f t="shared" si="1761"/>
        <v>0</v>
      </c>
      <c r="AR676" s="18">
        <f t="shared" si="1747"/>
        <v>6</v>
      </c>
      <c r="AS676" s="18">
        <f t="shared" si="1761"/>
        <v>0</v>
      </c>
      <c r="AT676" s="18">
        <f t="shared" si="1761"/>
        <v>0</v>
      </c>
      <c r="AU676" s="18">
        <f t="shared" si="1761"/>
        <v>0</v>
      </c>
      <c r="AV676" s="18">
        <f t="shared" si="1726"/>
        <v>6</v>
      </c>
      <c r="AW676" s="18">
        <f t="shared" si="1727"/>
        <v>6</v>
      </c>
      <c r="AX676" s="18">
        <f t="shared" si="1728"/>
        <v>6</v>
      </c>
      <c r="AY676" s="18">
        <f t="shared" si="1761"/>
        <v>0</v>
      </c>
      <c r="AZ676" s="18">
        <f t="shared" si="1761"/>
        <v>0</v>
      </c>
      <c r="BA676" s="18">
        <f t="shared" si="1724"/>
        <v>6</v>
      </c>
      <c r="BB676" s="18">
        <f t="shared" si="1725"/>
        <v>6</v>
      </c>
      <c r="BC676" s="18">
        <f t="shared" si="1761"/>
        <v>0.2</v>
      </c>
      <c r="BD676" s="18">
        <f t="shared" si="1761"/>
        <v>0</v>
      </c>
      <c r="BE676" s="18">
        <f t="shared" si="1761"/>
        <v>0</v>
      </c>
      <c r="BF676" s="18">
        <f t="shared" si="1680"/>
        <v>6.2</v>
      </c>
      <c r="BG676" s="18">
        <f t="shared" si="1681"/>
        <v>6</v>
      </c>
      <c r="BH676" s="18">
        <f t="shared" si="1682"/>
        <v>6</v>
      </c>
      <c r="BI676" s="18">
        <f t="shared" si="1761"/>
        <v>0</v>
      </c>
      <c r="BJ676" s="25"/>
      <c r="BK676" s="36"/>
    </row>
    <row r="677" spans="1:63" ht="46.8" x14ac:dyDescent="0.3">
      <c r="A677" s="51" t="s">
        <v>121</v>
      </c>
      <c r="B677" s="50">
        <v>240</v>
      </c>
      <c r="C677" s="51"/>
      <c r="D677" s="51"/>
      <c r="E677" s="14" t="s">
        <v>463</v>
      </c>
      <c r="F677" s="18">
        <f t="shared" si="1761"/>
        <v>6</v>
      </c>
      <c r="G677" s="18">
        <f t="shared" si="1761"/>
        <v>6</v>
      </c>
      <c r="H677" s="18">
        <f t="shared" si="1761"/>
        <v>6</v>
      </c>
      <c r="I677" s="18">
        <f t="shared" si="1761"/>
        <v>0</v>
      </c>
      <c r="J677" s="18">
        <f t="shared" si="1761"/>
        <v>0</v>
      </c>
      <c r="K677" s="18">
        <f t="shared" si="1761"/>
        <v>0</v>
      </c>
      <c r="L677" s="18">
        <f t="shared" si="1675"/>
        <v>6</v>
      </c>
      <c r="M677" s="18">
        <f t="shared" si="1676"/>
        <v>6</v>
      </c>
      <c r="N677" s="18">
        <f t="shared" si="1677"/>
        <v>6</v>
      </c>
      <c r="O677" s="18">
        <f t="shared" si="1761"/>
        <v>0</v>
      </c>
      <c r="P677" s="18">
        <f t="shared" si="1761"/>
        <v>0</v>
      </c>
      <c r="Q677" s="18">
        <f t="shared" si="1761"/>
        <v>0</v>
      </c>
      <c r="R677" s="18">
        <f t="shared" si="1595"/>
        <v>6</v>
      </c>
      <c r="S677" s="18">
        <f t="shared" si="1596"/>
        <v>6</v>
      </c>
      <c r="T677" s="18">
        <f t="shared" si="1597"/>
        <v>6</v>
      </c>
      <c r="U677" s="18">
        <f t="shared" si="1761"/>
        <v>0</v>
      </c>
      <c r="V677" s="18">
        <f t="shared" si="1761"/>
        <v>0</v>
      </c>
      <c r="W677" s="18">
        <f t="shared" si="1761"/>
        <v>0</v>
      </c>
      <c r="X677" s="18">
        <f t="shared" si="1599"/>
        <v>6</v>
      </c>
      <c r="Y677" s="18">
        <f t="shared" si="1600"/>
        <v>6</v>
      </c>
      <c r="Z677" s="18">
        <f t="shared" si="1601"/>
        <v>6</v>
      </c>
      <c r="AA677" s="18">
        <f t="shared" si="1761"/>
        <v>0</v>
      </c>
      <c r="AB677" s="18">
        <f t="shared" si="1761"/>
        <v>0</v>
      </c>
      <c r="AC677" s="18">
        <f t="shared" si="1761"/>
        <v>0</v>
      </c>
      <c r="AD677" s="18">
        <f t="shared" si="1604"/>
        <v>6</v>
      </c>
      <c r="AE677" s="18">
        <f t="shared" si="1605"/>
        <v>6</v>
      </c>
      <c r="AF677" s="18">
        <f t="shared" si="1606"/>
        <v>6</v>
      </c>
      <c r="AG677" s="18">
        <f t="shared" si="1761"/>
        <v>0</v>
      </c>
      <c r="AH677" s="18">
        <f t="shared" si="1608"/>
        <v>6</v>
      </c>
      <c r="AI677" s="18">
        <f t="shared" si="1609"/>
        <v>6</v>
      </c>
      <c r="AJ677" s="18">
        <f t="shared" si="1610"/>
        <v>6</v>
      </c>
      <c r="AK677" s="18">
        <f t="shared" si="1761"/>
        <v>0</v>
      </c>
      <c r="AL677" s="18">
        <f t="shared" si="1761"/>
        <v>0</v>
      </c>
      <c r="AM677" s="18">
        <f t="shared" si="1761"/>
        <v>0</v>
      </c>
      <c r="AN677" s="18">
        <f t="shared" si="1744"/>
        <v>6</v>
      </c>
      <c r="AO677" s="18">
        <f t="shared" si="1745"/>
        <v>6</v>
      </c>
      <c r="AP677" s="18">
        <f t="shared" si="1746"/>
        <v>6</v>
      </c>
      <c r="AQ677" s="18">
        <f t="shared" si="1761"/>
        <v>0</v>
      </c>
      <c r="AR677" s="18">
        <f t="shared" si="1747"/>
        <v>6</v>
      </c>
      <c r="AS677" s="18">
        <f t="shared" si="1761"/>
        <v>0</v>
      </c>
      <c r="AT677" s="18">
        <f t="shared" si="1761"/>
        <v>0</v>
      </c>
      <c r="AU677" s="18">
        <f t="shared" si="1761"/>
        <v>0</v>
      </c>
      <c r="AV677" s="18">
        <f t="shared" si="1726"/>
        <v>6</v>
      </c>
      <c r="AW677" s="18">
        <f t="shared" si="1727"/>
        <v>6</v>
      </c>
      <c r="AX677" s="18">
        <f t="shared" si="1728"/>
        <v>6</v>
      </c>
      <c r="AY677" s="18">
        <f t="shared" si="1761"/>
        <v>0</v>
      </c>
      <c r="AZ677" s="18">
        <f t="shared" si="1761"/>
        <v>0</v>
      </c>
      <c r="BA677" s="18">
        <f t="shared" si="1724"/>
        <v>6</v>
      </c>
      <c r="BB677" s="18">
        <f t="shared" si="1725"/>
        <v>6</v>
      </c>
      <c r="BC677" s="18">
        <f t="shared" si="1761"/>
        <v>0.2</v>
      </c>
      <c r="BD677" s="18">
        <f t="shared" si="1761"/>
        <v>0</v>
      </c>
      <c r="BE677" s="18">
        <f t="shared" si="1761"/>
        <v>0</v>
      </c>
      <c r="BF677" s="18">
        <f t="shared" si="1680"/>
        <v>6.2</v>
      </c>
      <c r="BG677" s="18">
        <f t="shared" si="1681"/>
        <v>6</v>
      </c>
      <c r="BH677" s="18">
        <f t="shared" si="1682"/>
        <v>6</v>
      </c>
      <c r="BI677" s="18">
        <f t="shared" si="1761"/>
        <v>0</v>
      </c>
      <c r="BJ677" s="25"/>
      <c r="BK677" s="36"/>
    </row>
    <row r="678" spans="1:63" x14ac:dyDescent="0.3">
      <c r="A678" s="51" t="s">
        <v>121</v>
      </c>
      <c r="B678" s="50">
        <v>240</v>
      </c>
      <c r="C678" s="51" t="s">
        <v>53</v>
      </c>
      <c r="D678" s="51" t="s">
        <v>128</v>
      </c>
      <c r="E678" s="14" t="s">
        <v>447</v>
      </c>
      <c r="F678" s="18">
        <v>6</v>
      </c>
      <c r="G678" s="18">
        <v>6</v>
      </c>
      <c r="H678" s="18">
        <v>6</v>
      </c>
      <c r="I678" s="18"/>
      <c r="J678" s="18"/>
      <c r="K678" s="18"/>
      <c r="L678" s="18">
        <f t="shared" si="1675"/>
        <v>6</v>
      </c>
      <c r="M678" s="18">
        <f t="shared" si="1676"/>
        <v>6</v>
      </c>
      <c r="N678" s="18">
        <f t="shared" si="1677"/>
        <v>6</v>
      </c>
      <c r="O678" s="18"/>
      <c r="P678" s="18"/>
      <c r="Q678" s="18"/>
      <c r="R678" s="18">
        <f t="shared" si="1595"/>
        <v>6</v>
      </c>
      <c r="S678" s="18">
        <f t="shared" si="1596"/>
        <v>6</v>
      </c>
      <c r="T678" s="18">
        <f t="shared" si="1597"/>
        <v>6</v>
      </c>
      <c r="U678" s="18"/>
      <c r="V678" s="18"/>
      <c r="W678" s="18"/>
      <c r="X678" s="18">
        <f t="shared" si="1599"/>
        <v>6</v>
      </c>
      <c r="Y678" s="18">
        <f t="shared" si="1600"/>
        <v>6</v>
      </c>
      <c r="Z678" s="18">
        <f t="shared" si="1601"/>
        <v>6</v>
      </c>
      <c r="AA678" s="18"/>
      <c r="AB678" s="18"/>
      <c r="AC678" s="18"/>
      <c r="AD678" s="18">
        <f t="shared" si="1604"/>
        <v>6</v>
      </c>
      <c r="AE678" s="18">
        <f t="shared" si="1605"/>
        <v>6</v>
      </c>
      <c r="AF678" s="18">
        <f t="shared" si="1606"/>
        <v>6</v>
      </c>
      <c r="AG678" s="18"/>
      <c r="AH678" s="18">
        <f t="shared" si="1608"/>
        <v>6</v>
      </c>
      <c r="AI678" s="18">
        <f t="shared" si="1609"/>
        <v>6</v>
      </c>
      <c r="AJ678" s="18">
        <f t="shared" si="1610"/>
        <v>6</v>
      </c>
      <c r="AK678" s="18"/>
      <c r="AL678" s="18"/>
      <c r="AM678" s="18"/>
      <c r="AN678" s="18">
        <f t="shared" si="1744"/>
        <v>6</v>
      </c>
      <c r="AO678" s="18">
        <f t="shared" si="1745"/>
        <v>6</v>
      </c>
      <c r="AP678" s="18">
        <f t="shared" si="1746"/>
        <v>6</v>
      </c>
      <c r="AQ678" s="18"/>
      <c r="AR678" s="18">
        <f t="shared" si="1747"/>
        <v>6</v>
      </c>
      <c r="AS678" s="18"/>
      <c r="AT678" s="18"/>
      <c r="AU678" s="18"/>
      <c r="AV678" s="18">
        <f t="shared" si="1726"/>
        <v>6</v>
      </c>
      <c r="AW678" s="18">
        <f t="shared" si="1727"/>
        <v>6</v>
      </c>
      <c r="AX678" s="18">
        <f t="shared" si="1728"/>
        <v>6</v>
      </c>
      <c r="AY678" s="18"/>
      <c r="AZ678" s="18"/>
      <c r="BA678" s="18">
        <f t="shared" si="1724"/>
        <v>6</v>
      </c>
      <c r="BB678" s="18">
        <f t="shared" si="1725"/>
        <v>6</v>
      </c>
      <c r="BC678" s="18">
        <v>0.2</v>
      </c>
      <c r="BD678" s="18"/>
      <c r="BE678" s="18"/>
      <c r="BF678" s="18">
        <f t="shared" si="1680"/>
        <v>6.2</v>
      </c>
      <c r="BG678" s="18">
        <f t="shared" si="1681"/>
        <v>6</v>
      </c>
      <c r="BH678" s="18">
        <f t="shared" si="1682"/>
        <v>6</v>
      </c>
      <c r="BI678" s="18"/>
      <c r="BJ678" s="25"/>
      <c r="BK678" s="36"/>
    </row>
    <row r="679" spans="1:63" ht="31.2" x14ac:dyDescent="0.3">
      <c r="A679" s="51" t="s">
        <v>121</v>
      </c>
      <c r="B679" s="50">
        <v>300</v>
      </c>
      <c r="C679" s="51"/>
      <c r="D679" s="51"/>
      <c r="E679" s="14" t="s">
        <v>456</v>
      </c>
      <c r="F679" s="18">
        <f t="shared" ref="F679:BI680" si="1762">F680</f>
        <v>2306.6999999999998</v>
      </c>
      <c r="G679" s="18">
        <f t="shared" si="1762"/>
        <v>2306.6999999999998</v>
      </c>
      <c r="H679" s="18">
        <f t="shared" si="1762"/>
        <v>2306.6999999999998</v>
      </c>
      <c r="I679" s="18">
        <f t="shared" si="1762"/>
        <v>0</v>
      </c>
      <c r="J679" s="18">
        <f t="shared" si="1762"/>
        <v>0</v>
      </c>
      <c r="K679" s="18">
        <f t="shared" si="1762"/>
        <v>0</v>
      </c>
      <c r="L679" s="18">
        <f t="shared" si="1675"/>
        <v>2306.6999999999998</v>
      </c>
      <c r="M679" s="18">
        <f t="shared" si="1676"/>
        <v>2306.6999999999998</v>
      </c>
      <c r="N679" s="18">
        <f t="shared" si="1677"/>
        <v>2306.6999999999998</v>
      </c>
      <c r="O679" s="18">
        <f t="shared" si="1762"/>
        <v>0</v>
      </c>
      <c r="P679" s="18">
        <f t="shared" si="1762"/>
        <v>0</v>
      </c>
      <c r="Q679" s="18">
        <f t="shared" si="1762"/>
        <v>0</v>
      </c>
      <c r="R679" s="18">
        <f t="shared" si="1595"/>
        <v>2306.6999999999998</v>
      </c>
      <c r="S679" s="18">
        <f t="shared" si="1596"/>
        <v>2306.6999999999998</v>
      </c>
      <c r="T679" s="18">
        <f t="shared" si="1597"/>
        <v>2306.6999999999998</v>
      </c>
      <c r="U679" s="18">
        <f t="shared" si="1762"/>
        <v>0</v>
      </c>
      <c r="V679" s="18">
        <f t="shared" si="1762"/>
        <v>0</v>
      </c>
      <c r="W679" s="18">
        <f t="shared" si="1762"/>
        <v>0</v>
      </c>
      <c r="X679" s="18">
        <f t="shared" si="1599"/>
        <v>2306.6999999999998</v>
      </c>
      <c r="Y679" s="18">
        <f t="shared" si="1600"/>
        <v>2306.6999999999998</v>
      </c>
      <c r="Z679" s="18">
        <f t="shared" si="1601"/>
        <v>2306.6999999999998</v>
      </c>
      <c r="AA679" s="18">
        <f t="shared" si="1762"/>
        <v>0</v>
      </c>
      <c r="AB679" s="18">
        <f t="shared" si="1762"/>
        <v>0</v>
      </c>
      <c r="AC679" s="18">
        <f t="shared" si="1762"/>
        <v>0</v>
      </c>
      <c r="AD679" s="18">
        <f t="shared" si="1604"/>
        <v>2306.6999999999998</v>
      </c>
      <c r="AE679" s="18">
        <f t="shared" si="1605"/>
        <v>2306.6999999999998</v>
      </c>
      <c r="AF679" s="18">
        <f t="shared" si="1606"/>
        <v>2306.6999999999998</v>
      </c>
      <c r="AG679" s="18">
        <f t="shared" si="1762"/>
        <v>0</v>
      </c>
      <c r="AH679" s="18">
        <f t="shared" si="1608"/>
        <v>2306.6999999999998</v>
      </c>
      <c r="AI679" s="18">
        <f t="shared" si="1609"/>
        <v>2306.6999999999998</v>
      </c>
      <c r="AJ679" s="18">
        <f t="shared" si="1610"/>
        <v>2306.6999999999998</v>
      </c>
      <c r="AK679" s="18">
        <f t="shared" si="1762"/>
        <v>0</v>
      </c>
      <c r="AL679" s="18">
        <f t="shared" si="1762"/>
        <v>0</v>
      </c>
      <c r="AM679" s="18">
        <f t="shared" si="1762"/>
        <v>0</v>
      </c>
      <c r="AN679" s="18">
        <f t="shared" si="1744"/>
        <v>2306.6999999999998</v>
      </c>
      <c r="AO679" s="18">
        <f t="shared" si="1745"/>
        <v>2306.6999999999998</v>
      </c>
      <c r="AP679" s="18">
        <f t="shared" si="1746"/>
        <v>2306.6999999999998</v>
      </c>
      <c r="AQ679" s="18">
        <f t="shared" si="1762"/>
        <v>0</v>
      </c>
      <c r="AR679" s="18">
        <f t="shared" si="1747"/>
        <v>2306.6999999999998</v>
      </c>
      <c r="AS679" s="18">
        <f t="shared" si="1762"/>
        <v>0</v>
      </c>
      <c r="AT679" s="18">
        <f t="shared" si="1762"/>
        <v>0</v>
      </c>
      <c r="AU679" s="18">
        <f t="shared" si="1762"/>
        <v>0</v>
      </c>
      <c r="AV679" s="18">
        <f t="shared" si="1726"/>
        <v>2306.6999999999998</v>
      </c>
      <c r="AW679" s="18">
        <f t="shared" si="1727"/>
        <v>2306.6999999999998</v>
      </c>
      <c r="AX679" s="18">
        <f t="shared" si="1728"/>
        <v>2306.6999999999998</v>
      </c>
      <c r="AY679" s="18">
        <f t="shared" si="1762"/>
        <v>0</v>
      </c>
      <c r="AZ679" s="18">
        <f t="shared" si="1762"/>
        <v>0</v>
      </c>
      <c r="BA679" s="18">
        <f t="shared" si="1724"/>
        <v>2306.6999999999998</v>
      </c>
      <c r="BB679" s="18">
        <f t="shared" si="1725"/>
        <v>2306.6999999999998</v>
      </c>
      <c r="BC679" s="18">
        <f t="shared" si="1762"/>
        <v>69.099999999999994</v>
      </c>
      <c r="BD679" s="18">
        <f t="shared" si="1762"/>
        <v>0</v>
      </c>
      <c r="BE679" s="18">
        <f t="shared" si="1762"/>
        <v>0</v>
      </c>
      <c r="BF679" s="18">
        <f t="shared" si="1680"/>
        <v>2375.7999999999997</v>
      </c>
      <c r="BG679" s="18">
        <f t="shared" si="1681"/>
        <v>2306.6999999999998</v>
      </c>
      <c r="BH679" s="18">
        <f t="shared" si="1682"/>
        <v>2306.6999999999998</v>
      </c>
      <c r="BI679" s="18">
        <f t="shared" si="1762"/>
        <v>0</v>
      </c>
      <c r="BJ679" s="25"/>
      <c r="BK679" s="36"/>
    </row>
    <row r="680" spans="1:63" ht="31.2" x14ac:dyDescent="0.3">
      <c r="A680" s="51" t="s">
        <v>121</v>
      </c>
      <c r="B680" s="50">
        <v>310</v>
      </c>
      <c r="C680" s="51"/>
      <c r="D680" s="51"/>
      <c r="E680" s="14" t="s">
        <v>464</v>
      </c>
      <c r="F680" s="18">
        <f t="shared" si="1762"/>
        <v>2306.6999999999998</v>
      </c>
      <c r="G680" s="18">
        <f t="shared" si="1762"/>
        <v>2306.6999999999998</v>
      </c>
      <c r="H680" s="18">
        <f t="shared" si="1762"/>
        <v>2306.6999999999998</v>
      </c>
      <c r="I680" s="18">
        <f t="shared" si="1762"/>
        <v>0</v>
      </c>
      <c r="J680" s="18">
        <f t="shared" si="1762"/>
        <v>0</v>
      </c>
      <c r="K680" s="18">
        <f t="shared" si="1762"/>
        <v>0</v>
      </c>
      <c r="L680" s="18">
        <f t="shared" si="1675"/>
        <v>2306.6999999999998</v>
      </c>
      <c r="M680" s="18">
        <f t="shared" si="1676"/>
        <v>2306.6999999999998</v>
      </c>
      <c r="N680" s="18">
        <f t="shared" si="1677"/>
        <v>2306.6999999999998</v>
      </c>
      <c r="O680" s="18">
        <f t="shared" si="1762"/>
        <v>0</v>
      </c>
      <c r="P680" s="18">
        <f t="shared" si="1762"/>
        <v>0</v>
      </c>
      <c r="Q680" s="18">
        <f t="shared" si="1762"/>
        <v>0</v>
      </c>
      <c r="R680" s="18">
        <f t="shared" si="1595"/>
        <v>2306.6999999999998</v>
      </c>
      <c r="S680" s="18">
        <f t="shared" si="1596"/>
        <v>2306.6999999999998</v>
      </c>
      <c r="T680" s="18">
        <f t="shared" si="1597"/>
        <v>2306.6999999999998</v>
      </c>
      <c r="U680" s="18">
        <f t="shared" si="1762"/>
        <v>0</v>
      </c>
      <c r="V680" s="18">
        <f t="shared" si="1762"/>
        <v>0</v>
      </c>
      <c r="W680" s="18">
        <f t="shared" si="1762"/>
        <v>0</v>
      </c>
      <c r="X680" s="18">
        <f t="shared" si="1599"/>
        <v>2306.6999999999998</v>
      </c>
      <c r="Y680" s="18">
        <f t="shared" si="1600"/>
        <v>2306.6999999999998</v>
      </c>
      <c r="Z680" s="18">
        <f t="shared" si="1601"/>
        <v>2306.6999999999998</v>
      </c>
      <c r="AA680" s="18">
        <f t="shared" si="1762"/>
        <v>0</v>
      </c>
      <c r="AB680" s="18">
        <f t="shared" si="1762"/>
        <v>0</v>
      </c>
      <c r="AC680" s="18">
        <f t="shared" si="1762"/>
        <v>0</v>
      </c>
      <c r="AD680" s="18">
        <f t="shared" si="1604"/>
        <v>2306.6999999999998</v>
      </c>
      <c r="AE680" s="18">
        <f t="shared" si="1605"/>
        <v>2306.6999999999998</v>
      </c>
      <c r="AF680" s="18">
        <f t="shared" si="1606"/>
        <v>2306.6999999999998</v>
      </c>
      <c r="AG680" s="18">
        <f t="shared" si="1762"/>
        <v>0</v>
      </c>
      <c r="AH680" s="18">
        <f t="shared" si="1608"/>
        <v>2306.6999999999998</v>
      </c>
      <c r="AI680" s="18">
        <f t="shared" si="1609"/>
        <v>2306.6999999999998</v>
      </c>
      <c r="AJ680" s="18">
        <f t="shared" si="1610"/>
        <v>2306.6999999999998</v>
      </c>
      <c r="AK680" s="18">
        <f t="shared" si="1762"/>
        <v>0</v>
      </c>
      <c r="AL680" s="18">
        <f t="shared" si="1762"/>
        <v>0</v>
      </c>
      <c r="AM680" s="18">
        <f t="shared" si="1762"/>
        <v>0</v>
      </c>
      <c r="AN680" s="18">
        <f t="shared" si="1744"/>
        <v>2306.6999999999998</v>
      </c>
      <c r="AO680" s="18">
        <f t="shared" si="1745"/>
        <v>2306.6999999999998</v>
      </c>
      <c r="AP680" s="18">
        <f t="shared" si="1746"/>
        <v>2306.6999999999998</v>
      </c>
      <c r="AQ680" s="18">
        <f t="shared" si="1762"/>
        <v>0</v>
      </c>
      <c r="AR680" s="18">
        <f t="shared" si="1747"/>
        <v>2306.6999999999998</v>
      </c>
      <c r="AS680" s="18">
        <f t="shared" si="1762"/>
        <v>0</v>
      </c>
      <c r="AT680" s="18">
        <f t="shared" si="1762"/>
        <v>0</v>
      </c>
      <c r="AU680" s="18">
        <f t="shared" si="1762"/>
        <v>0</v>
      </c>
      <c r="AV680" s="18">
        <f t="shared" si="1726"/>
        <v>2306.6999999999998</v>
      </c>
      <c r="AW680" s="18">
        <f t="shared" si="1727"/>
        <v>2306.6999999999998</v>
      </c>
      <c r="AX680" s="18">
        <f t="shared" si="1728"/>
        <v>2306.6999999999998</v>
      </c>
      <c r="AY680" s="18">
        <f t="shared" si="1762"/>
        <v>0</v>
      </c>
      <c r="AZ680" s="18">
        <f t="shared" si="1762"/>
        <v>0</v>
      </c>
      <c r="BA680" s="18">
        <f t="shared" si="1724"/>
        <v>2306.6999999999998</v>
      </c>
      <c r="BB680" s="18">
        <f t="shared" si="1725"/>
        <v>2306.6999999999998</v>
      </c>
      <c r="BC680" s="18">
        <f t="shared" si="1762"/>
        <v>69.099999999999994</v>
      </c>
      <c r="BD680" s="18">
        <f t="shared" si="1762"/>
        <v>0</v>
      </c>
      <c r="BE680" s="18">
        <f t="shared" si="1762"/>
        <v>0</v>
      </c>
      <c r="BF680" s="18">
        <f t="shared" si="1680"/>
        <v>2375.7999999999997</v>
      </c>
      <c r="BG680" s="18">
        <f t="shared" si="1681"/>
        <v>2306.6999999999998</v>
      </c>
      <c r="BH680" s="18">
        <f t="shared" si="1682"/>
        <v>2306.6999999999998</v>
      </c>
      <c r="BI680" s="18">
        <f t="shared" si="1762"/>
        <v>0</v>
      </c>
      <c r="BJ680" s="25"/>
      <c r="BK680" s="36"/>
    </row>
    <row r="681" spans="1:63" x14ac:dyDescent="0.3">
      <c r="A681" s="51" t="s">
        <v>121</v>
      </c>
      <c r="B681" s="50">
        <v>310</v>
      </c>
      <c r="C681" s="51" t="s">
        <v>53</v>
      </c>
      <c r="D681" s="51" t="s">
        <v>19</v>
      </c>
      <c r="E681" s="14" t="s">
        <v>445</v>
      </c>
      <c r="F681" s="18">
        <v>2306.6999999999998</v>
      </c>
      <c r="G681" s="18">
        <v>2306.6999999999998</v>
      </c>
      <c r="H681" s="18">
        <v>2306.6999999999998</v>
      </c>
      <c r="I681" s="18"/>
      <c r="J681" s="18"/>
      <c r="K681" s="18"/>
      <c r="L681" s="18">
        <f t="shared" si="1675"/>
        <v>2306.6999999999998</v>
      </c>
      <c r="M681" s="18">
        <f t="shared" si="1676"/>
        <v>2306.6999999999998</v>
      </c>
      <c r="N681" s="18">
        <f t="shared" si="1677"/>
        <v>2306.6999999999998</v>
      </c>
      <c r="O681" s="18"/>
      <c r="P681" s="18"/>
      <c r="Q681" s="18"/>
      <c r="R681" s="18">
        <f t="shared" si="1595"/>
        <v>2306.6999999999998</v>
      </c>
      <c r="S681" s="18">
        <f t="shared" si="1596"/>
        <v>2306.6999999999998</v>
      </c>
      <c r="T681" s="18">
        <f t="shared" si="1597"/>
        <v>2306.6999999999998</v>
      </c>
      <c r="U681" s="18"/>
      <c r="V681" s="18"/>
      <c r="W681" s="18"/>
      <c r="X681" s="18">
        <f t="shared" si="1599"/>
        <v>2306.6999999999998</v>
      </c>
      <c r="Y681" s="18">
        <f t="shared" si="1600"/>
        <v>2306.6999999999998</v>
      </c>
      <c r="Z681" s="18">
        <f t="shared" si="1601"/>
        <v>2306.6999999999998</v>
      </c>
      <c r="AA681" s="18"/>
      <c r="AB681" s="18"/>
      <c r="AC681" s="18"/>
      <c r="AD681" s="18">
        <f t="shared" si="1604"/>
        <v>2306.6999999999998</v>
      </c>
      <c r="AE681" s="18">
        <f t="shared" si="1605"/>
        <v>2306.6999999999998</v>
      </c>
      <c r="AF681" s="18">
        <f t="shared" si="1606"/>
        <v>2306.6999999999998</v>
      </c>
      <c r="AG681" s="18"/>
      <c r="AH681" s="18">
        <f t="shared" si="1608"/>
        <v>2306.6999999999998</v>
      </c>
      <c r="AI681" s="18">
        <f t="shared" si="1609"/>
        <v>2306.6999999999998</v>
      </c>
      <c r="AJ681" s="18">
        <f t="shared" si="1610"/>
        <v>2306.6999999999998</v>
      </c>
      <c r="AK681" s="18"/>
      <c r="AL681" s="18"/>
      <c r="AM681" s="18"/>
      <c r="AN681" s="18">
        <f t="shared" si="1744"/>
        <v>2306.6999999999998</v>
      </c>
      <c r="AO681" s="18">
        <f t="shared" si="1745"/>
        <v>2306.6999999999998</v>
      </c>
      <c r="AP681" s="18">
        <f t="shared" si="1746"/>
        <v>2306.6999999999998</v>
      </c>
      <c r="AQ681" s="18"/>
      <c r="AR681" s="18">
        <f t="shared" si="1747"/>
        <v>2306.6999999999998</v>
      </c>
      <c r="AS681" s="18"/>
      <c r="AT681" s="18"/>
      <c r="AU681" s="18"/>
      <c r="AV681" s="18">
        <f t="shared" si="1726"/>
        <v>2306.6999999999998</v>
      </c>
      <c r="AW681" s="18">
        <f t="shared" si="1727"/>
        <v>2306.6999999999998</v>
      </c>
      <c r="AX681" s="18">
        <f t="shared" si="1728"/>
        <v>2306.6999999999998</v>
      </c>
      <c r="AY681" s="18"/>
      <c r="AZ681" s="18"/>
      <c r="BA681" s="18">
        <f t="shared" si="1724"/>
        <v>2306.6999999999998</v>
      </c>
      <c r="BB681" s="18">
        <f t="shared" si="1725"/>
        <v>2306.6999999999998</v>
      </c>
      <c r="BC681" s="18">
        <v>69.099999999999994</v>
      </c>
      <c r="BD681" s="18"/>
      <c r="BE681" s="18"/>
      <c r="BF681" s="18">
        <f t="shared" si="1680"/>
        <v>2375.7999999999997</v>
      </c>
      <c r="BG681" s="18">
        <f t="shared" si="1681"/>
        <v>2306.6999999999998</v>
      </c>
      <c r="BH681" s="18">
        <f t="shared" si="1682"/>
        <v>2306.6999999999998</v>
      </c>
      <c r="BI681" s="18"/>
      <c r="BJ681" s="25"/>
      <c r="BK681" s="36"/>
    </row>
    <row r="682" spans="1:63" x14ac:dyDescent="0.3">
      <c r="A682" s="51" t="s">
        <v>122</v>
      </c>
      <c r="B682" s="50"/>
      <c r="C682" s="51"/>
      <c r="D682" s="51"/>
      <c r="E682" s="14" t="s">
        <v>542</v>
      </c>
      <c r="F682" s="18">
        <f t="shared" ref="F682:BI684" si="1763">F683</f>
        <v>9274.4</v>
      </c>
      <c r="G682" s="18">
        <f t="shared" si="1763"/>
        <v>9274.4</v>
      </c>
      <c r="H682" s="18">
        <f t="shared" si="1763"/>
        <v>9274.4</v>
      </c>
      <c r="I682" s="18">
        <f t="shared" si="1763"/>
        <v>0</v>
      </c>
      <c r="J682" s="18">
        <f t="shared" si="1763"/>
        <v>0</v>
      </c>
      <c r="K682" s="18">
        <f t="shared" si="1763"/>
        <v>0</v>
      </c>
      <c r="L682" s="18">
        <f t="shared" si="1675"/>
        <v>9274.4</v>
      </c>
      <c r="M682" s="18">
        <f t="shared" si="1676"/>
        <v>9274.4</v>
      </c>
      <c r="N682" s="18">
        <f t="shared" si="1677"/>
        <v>9274.4</v>
      </c>
      <c r="O682" s="18">
        <f t="shared" si="1763"/>
        <v>0</v>
      </c>
      <c r="P682" s="18">
        <f t="shared" si="1763"/>
        <v>0</v>
      </c>
      <c r="Q682" s="18">
        <f t="shared" si="1763"/>
        <v>0</v>
      </c>
      <c r="R682" s="18">
        <f t="shared" si="1595"/>
        <v>9274.4</v>
      </c>
      <c r="S682" s="18">
        <f t="shared" si="1596"/>
        <v>9274.4</v>
      </c>
      <c r="T682" s="18">
        <f t="shared" si="1597"/>
        <v>9274.4</v>
      </c>
      <c r="U682" s="18">
        <f t="shared" si="1763"/>
        <v>0</v>
      </c>
      <c r="V682" s="18">
        <f t="shared" si="1763"/>
        <v>0</v>
      </c>
      <c r="W682" s="18">
        <f t="shared" si="1763"/>
        <v>0</v>
      </c>
      <c r="X682" s="18">
        <f t="shared" si="1599"/>
        <v>9274.4</v>
      </c>
      <c r="Y682" s="18">
        <f t="shared" si="1600"/>
        <v>9274.4</v>
      </c>
      <c r="Z682" s="18">
        <f t="shared" si="1601"/>
        <v>9274.4</v>
      </c>
      <c r="AA682" s="18">
        <f t="shared" si="1763"/>
        <v>0</v>
      </c>
      <c r="AB682" s="18">
        <f t="shared" si="1763"/>
        <v>0</v>
      </c>
      <c r="AC682" s="18">
        <f t="shared" si="1763"/>
        <v>0</v>
      </c>
      <c r="AD682" s="18">
        <f t="shared" si="1604"/>
        <v>9274.4</v>
      </c>
      <c r="AE682" s="18">
        <f t="shared" si="1605"/>
        <v>9274.4</v>
      </c>
      <c r="AF682" s="18">
        <f t="shared" si="1606"/>
        <v>9274.4</v>
      </c>
      <c r="AG682" s="18">
        <f t="shared" si="1763"/>
        <v>0</v>
      </c>
      <c r="AH682" s="18">
        <f t="shared" si="1608"/>
        <v>9274.4</v>
      </c>
      <c r="AI682" s="18">
        <f t="shared" si="1609"/>
        <v>9274.4</v>
      </c>
      <c r="AJ682" s="18">
        <f t="shared" si="1610"/>
        <v>9274.4</v>
      </c>
      <c r="AK682" s="18">
        <f t="shared" si="1763"/>
        <v>0</v>
      </c>
      <c r="AL682" s="18">
        <f t="shared" si="1763"/>
        <v>0</v>
      </c>
      <c r="AM682" s="18">
        <f t="shared" si="1763"/>
        <v>0</v>
      </c>
      <c r="AN682" s="18">
        <f t="shared" si="1744"/>
        <v>9274.4</v>
      </c>
      <c r="AO682" s="18">
        <f t="shared" si="1745"/>
        <v>9274.4</v>
      </c>
      <c r="AP682" s="18">
        <f t="shared" si="1746"/>
        <v>9274.4</v>
      </c>
      <c r="AQ682" s="18">
        <f t="shared" si="1763"/>
        <v>0</v>
      </c>
      <c r="AR682" s="18">
        <f t="shared" si="1747"/>
        <v>9274.4</v>
      </c>
      <c r="AS682" s="18">
        <f t="shared" si="1763"/>
        <v>-131.958</v>
      </c>
      <c r="AT682" s="18">
        <f t="shared" si="1763"/>
        <v>0</v>
      </c>
      <c r="AU682" s="18">
        <f t="shared" si="1763"/>
        <v>0</v>
      </c>
      <c r="AV682" s="18">
        <f t="shared" si="1726"/>
        <v>9142.4419999999991</v>
      </c>
      <c r="AW682" s="18">
        <f t="shared" si="1727"/>
        <v>9274.4</v>
      </c>
      <c r="AX682" s="18">
        <f t="shared" si="1728"/>
        <v>9274.4</v>
      </c>
      <c r="AY682" s="18">
        <f t="shared" si="1763"/>
        <v>0</v>
      </c>
      <c r="AZ682" s="18">
        <f t="shared" si="1763"/>
        <v>0</v>
      </c>
      <c r="BA682" s="18">
        <f t="shared" si="1724"/>
        <v>9142.4419999999991</v>
      </c>
      <c r="BB682" s="18">
        <f t="shared" si="1725"/>
        <v>9274.4</v>
      </c>
      <c r="BC682" s="18">
        <f t="shared" si="1763"/>
        <v>-7.2409999999999997</v>
      </c>
      <c r="BD682" s="18">
        <f t="shared" si="1763"/>
        <v>0</v>
      </c>
      <c r="BE682" s="18">
        <f t="shared" si="1763"/>
        <v>0</v>
      </c>
      <c r="BF682" s="18">
        <f t="shared" si="1680"/>
        <v>9135.2009999999991</v>
      </c>
      <c r="BG682" s="18">
        <f t="shared" si="1681"/>
        <v>9274.4</v>
      </c>
      <c r="BH682" s="18">
        <f t="shared" si="1682"/>
        <v>9274.4</v>
      </c>
      <c r="BI682" s="18">
        <f t="shared" si="1763"/>
        <v>0</v>
      </c>
      <c r="BJ682" s="25"/>
      <c r="BK682" s="36"/>
    </row>
    <row r="683" spans="1:63" ht="31.2" x14ac:dyDescent="0.3">
      <c r="A683" s="51" t="s">
        <v>122</v>
      </c>
      <c r="B683" s="50">
        <v>300</v>
      </c>
      <c r="C683" s="51"/>
      <c r="D683" s="51"/>
      <c r="E683" s="14" t="s">
        <v>456</v>
      </c>
      <c r="F683" s="18">
        <f t="shared" si="1763"/>
        <v>9274.4</v>
      </c>
      <c r="G683" s="18">
        <f t="shared" si="1763"/>
        <v>9274.4</v>
      </c>
      <c r="H683" s="18">
        <f t="shared" si="1763"/>
        <v>9274.4</v>
      </c>
      <c r="I683" s="18">
        <f t="shared" si="1763"/>
        <v>0</v>
      </c>
      <c r="J683" s="18">
        <f t="shared" si="1763"/>
        <v>0</v>
      </c>
      <c r="K683" s="18">
        <f t="shared" si="1763"/>
        <v>0</v>
      </c>
      <c r="L683" s="18">
        <f t="shared" si="1675"/>
        <v>9274.4</v>
      </c>
      <c r="M683" s="18">
        <f t="shared" si="1676"/>
        <v>9274.4</v>
      </c>
      <c r="N683" s="18">
        <f t="shared" si="1677"/>
        <v>9274.4</v>
      </c>
      <c r="O683" s="18">
        <f t="shared" si="1763"/>
        <v>0</v>
      </c>
      <c r="P683" s="18">
        <f t="shared" si="1763"/>
        <v>0</v>
      </c>
      <c r="Q683" s="18">
        <f t="shared" si="1763"/>
        <v>0</v>
      </c>
      <c r="R683" s="18">
        <f t="shared" si="1595"/>
        <v>9274.4</v>
      </c>
      <c r="S683" s="18">
        <f t="shared" si="1596"/>
        <v>9274.4</v>
      </c>
      <c r="T683" s="18">
        <f t="shared" si="1597"/>
        <v>9274.4</v>
      </c>
      <c r="U683" s="18">
        <f t="shared" si="1763"/>
        <v>0</v>
      </c>
      <c r="V683" s="18">
        <f t="shared" si="1763"/>
        <v>0</v>
      </c>
      <c r="W683" s="18">
        <f t="shared" si="1763"/>
        <v>0</v>
      </c>
      <c r="X683" s="18">
        <f t="shared" si="1599"/>
        <v>9274.4</v>
      </c>
      <c r="Y683" s="18">
        <f t="shared" si="1600"/>
        <v>9274.4</v>
      </c>
      <c r="Z683" s="18">
        <f t="shared" si="1601"/>
        <v>9274.4</v>
      </c>
      <c r="AA683" s="18">
        <f t="shared" si="1763"/>
        <v>0</v>
      </c>
      <c r="AB683" s="18">
        <f t="shared" si="1763"/>
        <v>0</v>
      </c>
      <c r="AC683" s="18">
        <f t="shared" si="1763"/>
        <v>0</v>
      </c>
      <c r="AD683" s="18">
        <f t="shared" si="1604"/>
        <v>9274.4</v>
      </c>
      <c r="AE683" s="18">
        <f t="shared" si="1605"/>
        <v>9274.4</v>
      </c>
      <c r="AF683" s="18">
        <f t="shared" si="1606"/>
        <v>9274.4</v>
      </c>
      <c r="AG683" s="18">
        <f t="shared" si="1763"/>
        <v>0</v>
      </c>
      <c r="AH683" s="18">
        <f t="shared" si="1608"/>
        <v>9274.4</v>
      </c>
      <c r="AI683" s="18">
        <f t="shared" si="1609"/>
        <v>9274.4</v>
      </c>
      <c r="AJ683" s="18">
        <f t="shared" si="1610"/>
        <v>9274.4</v>
      </c>
      <c r="AK683" s="18">
        <f t="shared" si="1763"/>
        <v>0</v>
      </c>
      <c r="AL683" s="18">
        <f t="shared" si="1763"/>
        <v>0</v>
      </c>
      <c r="AM683" s="18">
        <f t="shared" si="1763"/>
        <v>0</v>
      </c>
      <c r="AN683" s="18">
        <f t="shared" si="1744"/>
        <v>9274.4</v>
      </c>
      <c r="AO683" s="18">
        <f t="shared" si="1745"/>
        <v>9274.4</v>
      </c>
      <c r="AP683" s="18">
        <f t="shared" si="1746"/>
        <v>9274.4</v>
      </c>
      <c r="AQ683" s="18">
        <f t="shared" si="1763"/>
        <v>0</v>
      </c>
      <c r="AR683" s="18">
        <f t="shared" si="1747"/>
        <v>9274.4</v>
      </c>
      <c r="AS683" s="18">
        <f t="shared" si="1763"/>
        <v>-131.958</v>
      </c>
      <c r="AT683" s="18">
        <f t="shared" si="1763"/>
        <v>0</v>
      </c>
      <c r="AU683" s="18">
        <f t="shared" si="1763"/>
        <v>0</v>
      </c>
      <c r="AV683" s="18">
        <f t="shared" si="1726"/>
        <v>9142.4419999999991</v>
      </c>
      <c r="AW683" s="18">
        <f t="shared" si="1727"/>
        <v>9274.4</v>
      </c>
      <c r="AX683" s="18">
        <f t="shared" si="1728"/>
        <v>9274.4</v>
      </c>
      <c r="AY683" s="18">
        <f t="shared" si="1763"/>
        <v>0</v>
      </c>
      <c r="AZ683" s="18">
        <f t="shared" si="1763"/>
        <v>0</v>
      </c>
      <c r="BA683" s="18">
        <f t="shared" si="1724"/>
        <v>9142.4419999999991</v>
      </c>
      <c r="BB683" s="18">
        <f t="shared" si="1725"/>
        <v>9274.4</v>
      </c>
      <c r="BC683" s="18">
        <f t="shared" si="1763"/>
        <v>-7.2409999999999997</v>
      </c>
      <c r="BD683" s="18">
        <f t="shared" si="1763"/>
        <v>0</v>
      </c>
      <c r="BE683" s="18">
        <f t="shared" si="1763"/>
        <v>0</v>
      </c>
      <c r="BF683" s="18">
        <f t="shared" si="1680"/>
        <v>9135.2009999999991</v>
      </c>
      <c r="BG683" s="18">
        <f t="shared" si="1681"/>
        <v>9274.4</v>
      </c>
      <c r="BH683" s="18">
        <f t="shared" si="1682"/>
        <v>9274.4</v>
      </c>
      <c r="BI683" s="18">
        <f t="shared" si="1763"/>
        <v>0</v>
      </c>
      <c r="BJ683" s="25"/>
      <c r="BK683" s="36"/>
    </row>
    <row r="684" spans="1:63" ht="31.2" x14ac:dyDescent="0.3">
      <c r="A684" s="51" t="s">
        <v>122</v>
      </c>
      <c r="B684" s="50">
        <v>320</v>
      </c>
      <c r="C684" s="51"/>
      <c r="D684" s="51"/>
      <c r="E684" s="14" t="s">
        <v>465</v>
      </c>
      <c r="F684" s="18">
        <f t="shared" si="1763"/>
        <v>9274.4</v>
      </c>
      <c r="G684" s="18">
        <f t="shared" si="1763"/>
        <v>9274.4</v>
      </c>
      <c r="H684" s="18">
        <f t="shared" si="1763"/>
        <v>9274.4</v>
      </c>
      <c r="I684" s="18">
        <f t="shared" si="1763"/>
        <v>0</v>
      </c>
      <c r="J684" s="18">
        <f t="shared" si="1763"/>
        <v>0</v>
      </c>
      <c r="K684" s="18">
        <f t="shared" si="1763"/>
        <v>0</v>
      </c>
      <c r="L684" s="18">
        <f t="shared" si="1675"/>
        <v>9274.4</v>
      </c>
      <c r="M684" s="18">
        <f t="shared" si="1676"/>
        <v>9274.4</v>
      </c>
      <c r="N684" s="18">
        <f t="shared" si="1677"/>
        <v>9274.4</v>
      </c>
      <c r="O684" s="18">
        <f t="shared" si="1763"/>
        <v>0</v>
      </c>
      <c r="P684" s="18">
        <f t="shared" si="1763"/>
        <v>0</v>
      </c>
      <c r="Q684" s="18">
        <f t="shared" si="1763"/>
        <v>0</v>
      </c>
      <c r="R684" s="18">
        <f t="shared" si="1595"/>
        <v>9274.4</v>
      </c>
      <c r="S684" s="18">
        <f t="shared" si="1596"/>
        <v>9274.4</v>
      </c>
      <c r="T684" s="18">
        <f t="shared" si="1597"/>
        <v>9274.4</v>
      </c>
      <c r="U684" s="18">
        <f t="shared" si="1763"/>
        <v>0</v>
      </c>
      <c r="V684" s="18">
        <f t="shared" si="1763"/>
        <v>0</v>
      </c>
      <c r="W684" s="18">
        <f t="shared" si="1763"/>
        <v>0</v>
      </c>
      <c r="X684" s="18">
        <f t="shared" si="1599"/>
        <v>9274.4</v>
      </c>
      <c r="Y684" s="18">
        <f t="shared" si="1600"/>
        <v>9274.4</v>
      </c>
      <c r="Z684" s="18">
        <f t="shared" si="1601"/>
        <v>9274.4</v>
      </c>
      <c r="AA684" s="18">
        <f t="shared" si="1763"/>
        <v>0</v>
      </c>
      <c r="AB684" s="18">
        <f t="shared" si="1763"/>
        <v>0</v>
      </c>
      <c r="AC684" s="18">
        <f t="shared" si="1763"/>
        <v>0</v>
      </c>
      <c r="AD684" s="18">
        <f t="shared" si="1604"/>
        <v>9274.4</v>
      </c>
      <c r="AE684" s="18">
        <f t="shared" si="1605"/>
        <v>9274.4</v>
      </c>
      <c r="AF684" s="18">
        <f t="shared" si="1606"/>
        <v>9274.4</v>
      </c>
      <c r="AG684" s="18">
        <f t="shared" si="1763"/>
        <v>0</v>
      </c>
      <c r="AH684" s="18">
        <f t="shared" si="1608"/>
        <v>9274.4</v>
      </c>
      <c r="AI684" s="18">
        <f t="shared" si="1609"/>
        <v>9274.4</v>
      </c>
      <c r="AJ684" s="18">
        <f t="shared" si="1610"/>
        <v>9274.4</v>
      </c>
      <c r="AK684" s="18">
        <f t="shared" si="1763"/>
        <v>0</v>
      </c>
      <c r="AL684" s="18">
        <f t="shared" si="1763"/>
        <v>0</v>
      </c>
      <c r="AM684" s="18">
        <f t="shared" si="1763"/>
        <v>0</v>
      </c>
      <c r="AN684" s="18">
        <f t="shared" si="1744"/>
        <v>9274.4</v>
      </c>
      <c r="AO684" s="18">
        <f t="shared" si="1745"/>
        <v>9274.4</v>
      </c>
      <c r="AP684" s="18">
        <f t="shared" si="1746"/>
        <v>9274.4</v>
      </c>
      <c r="AQ684" s="18">
        <f t="shared" si="1763"/>
        <v>0</v>
      </c>
      <c r="AR684" s="18">
        <f t="shared" si="1747"/>
        <v>9274.4</v>
      </c>
      <c r="AS684" s="18">
        <f t="shared" si="1763"/>
        <v>-131.958</v>
      </c>
      <c r="AT684" s="18">
        <f t="shared" si="1763"/>
        <v>0</v>
      </c>
      <c r="AU684" s="18">
        <f t="shared" si="1763"/>
        <v>0</v>
      </c>
      <c r="AV684" s="18">
        <f t="shared" si="1726"/>
        <v>9142.4419999999991</v>
      </c>
      <c r="AW684" s="18">
        <f t="shared" si="1727"/>
        <v>9274.4</v>
      </c>
      <c r="AX684" s="18">
        <f t="shared" si="1728"/>
        <v>9274.4</v>
      </c>
      <c r="AY684" s="18">
        <f t="shared" si="1763"/>
        <v>0</v>
      </c>
      <c r="AZ684" s="18">
        <f t="shared" si="1763"/>
        <v>0</v>
      </c>
      <c r="BA684" s="18">
        <f t="shared" si="1724"/>
        <v>9142.4419999999991</v>
      </c>
      <c r="BB684" s="18">
        <f t="shared" si="1725"/>
        <v>9274.4</v>
      </c>
      <c r="BC684" s="18">
        <f t="shared" si="1763"/>
        <v>-7.2409999999999997</v>
      </c>
      <c r="BD684" s="18">
        <f t="shared" si="1763"/>
        <v>0</v>
      </c>
      <c r="BE684" s="18">
        <f t="shared" si="1763"/>
        <v>0</v>
      </c>
      <c r="BF684" s="18">
        <f t="shared" si="1680"/>
        <v>9135.2009999999991</v>
      </c>
      <c r="BG684" s="18">
        <f t="shared" si="1681"/>
        <v>9274.4</v>
      </c>
      <c r="BH684" s="18">
        <f t="shared" si="1682"/>
        <v>9274.4</v>
      </c>
      <c r="BI684" s="18">
        <f t="shared" si="1763"/>
        <v>0</v>
      </c>
      <c r="BJ684" s="25"/>
      <c r="BK684" s="36"/>
    </row>
    <row r="685" spans="1:63" x14ac:dyDescent="0.3">
      <c r="A685" s="51" t="s">
        <v>122</v>
      </c>
      <c r="B685" s="50">
        <v>320</v>
      </c>
      <c r="C685" s="51" t="s">
        <v>53</v>
      </c>
      <c r="D685" s="51" t="s">
        <v>128</v>
      </c>
      <c r="E685" s="14" t="s">
        <v>447</v>
      </c>
      <c r="F685" s="18">
        <v>9274.4</v>
      </c>
      <c r="G685" s="18">
        <v>9274.4</v>
      </c>
      <c r="H685" s="18">
        <v>9274.4</v>
      </c>
      <c r="I685" s="18"/>
      <c r="J685" s="18"/>
      <c r="K685" s="18"/>
      <c r="L685" s="18">
        <f t="shared" si="1675"/>
        <v>9274.4</v>
      </c>
      <c r="M685" s="18">
        <f t="shared" si="1676"/>
        <v>9274.4</v>
      </c>
      <c r="N685" s="18">
        <f t="shared" si="1677"/>
        <v>9274.4</v>
      </c>
      <c r="O685" s="18"/>
      <c r="P685" s="18"/>
      <c r="Q685" s="18"/>
      <c r="R685" s="18">
        <f t="shared" si="1595"/>
        <v>9274.4</v>
      </c>
      <c r="S685" s="18">
        <f t="shared" si="1596"/>
        <v>9274.4</v>
      </c>
      <c r="T685" s="18">
        <f t="shared" si="1597"/>
        <v>9274.4</v>
      </c>
      <c r="U685" s="18"/>
      <c r="V685" s="18"/>
      <c r="W685" s="18"/>
      <c r="X685" s="18">
        <f t="shared" si="1599"/>
        <v>9274.4</v>
      </c>
      <c r="Y685" s="18">
        <f t="shared" si="1600"/>
        <v>9274.4</v>
      </c>
      <c r="Z685" s="18">
        <f t="shared" si="1601"/>
        <v>9274.4</v>
      </c>
      <c r="AA685" s="18"/>
      <c r="AB685" s="18"/>
      <c r="AC685" s="18"/>
      <c r="AD685" s="18">
        <f t="shared" si="1604"/>
        <v>9274.4</v>
      </c>
      <c r="AE685" s="18">
        <f t="shared" si="1605"/>
        <v>9274.4</v>
      </c>
      <c r="AF685" s="18">
        <f t="shared" si="1606"/>
        <v>9274.4</v>
      </c>
      <c r="AG685" s="18"/>
      <c r="AH685" s="18">
        <f t="shared" si="1608"/>
        <v>9274.4</v>
      </c>
      <c r="AI685" s="18">
        <f t="shared" si="1609"/>
        <v>9274.4</v>
      </c>
      <c r="AJ685" s="18">
        <f t="shared" si="1610"/>
        <v>9274.4</v>
      </c>
      <c r="AK685" s="18"/>
      <c r="AL685" s="18"/>
      <c r="AM685" s="18"/>
      <c r="AN685" s="18">
        <f t="shared" si="1744"/>
        <v>9274.4</v>
      </c>
      <c r="AO685" s="18">
        <f t="shared" si="1745"/>
        <v>9274.4</v>
      </c>
      <c r="AP685" s="18">
        <f t="shared" si="1746"/>
        <v>9274.4</v>
      </c>
      <c r="AQ685" s="18"/>
      <c r="AR685" s="18">
        <f t="shared" si="1747"/>
        <v>9274.4</v>
      </c>
      <c r="AS685" s="18">
        <v>-131.958</v>
      </c>
      <c r="AT685" s="18"/>
      <c r="AU685" s="18"/>
      <c r="AV685" s="18">
        <f t="shared" si="1726"/>
        <v>9142.4419999999991</v>
      </c>
      <c r="AW685" s="18">
        <f t="shared" si="1727"/>
        <v>9274.4</v>
      </c>
      <c r="AX685" s="18">
        <f t="shared" si="1728"/>
        <v>9274.4</v>
      </c>
      <c r="AY685" s="18"/>
      <c r="AZ685" s="18"/>
      <c r="BA685" s="18">
        <f t="shared" si="1724"/>
        <v>9142.4419999999991</v>
      </c>
      <c r="BB685" s="18">
        <f t="shared" si="1725"/>
        <v>9274.4</v>
      </c>
      <c r="BC685" s="18">
        <v>-7.2409999999999997</v>
      </c>
      <c r="BD685" s="18"/>
      <c r="BE685" s="18"/>
      <c r="BF685" s="18">
        <f t="shared" si="1680"/>
        <v>9135.2009999999991</v>
      </c>
      <c r="BG685" s="18">
        <f t="shared" si="1681"/>
        <v>9274.4</v>
      </c>
      <c r="BH685" s="18">
        <f t="shared" si="1682"/>
        <v>9274.4</v>
      </c>
      <c r="BI685" s="18"/>
      <c r="BJ685" s="25"/>
      <c r="BK685" s="36"/>
    </row>
    <row r="686" spans="1:63" ht="62.4" x14ac:dyDescent="0.3">
      <c r="A686" s="51" t="s">
        <v>659</v>
      </c>
      <c r="B686" s="50"/>
      <c r="C686" s="51"/>
      <c r="D686" s="51"/>
      <c r="E686" s="14" t="s">
        <v>676</v>
      </c>
      <c r="F686" s="18">
        <f t="shared" ref="F686:BI688" si="1764">F687</f>
        <v>80000</v>
      </c>
      <c r="G686" s="18">
        <f t="shared" si="1764"/>
        <v>80000</v>
      </c>
      <c r="H686" s="18">
        <f t="shared" si="1764"/>
        <v>100000</v>
      </c>
      <c r="I686" s="18">
        <f t="shared" si="1764"/>
        <v>0</v>
      </c>
      <c r="J686" s="18">
        <f t="shared" si="1764"/>
        <v>0</v>
      </c>
      <c r="K686" s="18">
        <f t="shared" si="1764"/>
        <v>0</v>
      </c>
      <c r="L686" s="18">
        <f t="shared" si="1675"/>
        <v>80000</v>
      </c>
      <c r="M686" s="18">
        <f t="shared" si="1676"/>
        <v>80000</v>
      </c>
      <c r="N686" s="18">
        <f t="shared" si="1677"/>
        <v>100000</v>
      </c>
      <c r="O686" s="18">
        <f t="shared" si="1764"/>
        <v>250</v>
      </c>
      <c r="P686" s="18">
        <f t="shared" si="1764"/>
        <v>0</v>
      </c>
      <c r="Q686" s="18">
        <f t="shared" si="1764"/>
        <v>0</v>
      </c>
      <c r="R686" s="18">
        <f t="shared" si="1595"/>
        <v>80250</v>
      </c>
      <c r="S686" s="18">
        <f t="shared" si="1596"/>
        <v>80000</v>
      </c>
      <c r="T686" s="18">
        <f t="shared" si="1597"/>
        <v>100000</v>
      </c>
      <c r="U686" s="18">
        <f t="shared" si="1764"/>
        <v>0</v>
      </c>
      <c r="V686" s="18">
        <f t="shared" si="1764"/>
        <v>0</v>
      </c>
      <c r="W686" s="18">
        <f t="shared" si="1764"/>
        <v>0</v>
      </c>
      <c r="X686" s="18">
        <f t="shared" si="1599"/>
        <v>80250</v>
      </c>
      <c r="Y686" s="18">
        <f t="shared" si="1600"/>
        <v>80000</v>
      </c>
      <c r="Z686" s="18">
        <f t="shared" si="1601"/>
        <v>100000</v>
      </c>
      <c r="AA686" s="18">
        <f t="shared" si="1764"/>
        <v>0</v>
      </c>
      <c r="AB686" s="18">
        <f t="shared" si="1764"/>
        <v>0</v>
      </c>
      <c r="AC686" s="18">
        <f t="shared" si="1764"/>
        <v>0</v>
      </c>
      <c r="AD686" s="18">
        <f t="shared" si="1604"/>
        <v>80250</v>
      </c>
      <c r="AE686" s="18">
        <f t="shared" si="1605"/>
        <v>80000</v>
      </c>
      <c r="AF686" s="18">
        <f t="shared" si="1606"/>
        <v>100000</v>
      </c>
      <c r="AG686" s="18">
        <f t="shared" si="1764"/>
        <v>0</v>
      </c>
      <c r="AH686" s="18">
        <f t="shared" si="1608"/>
        <v>80250</v>
      </c>
      <c r="AI686" s="18">
        <f t="shared" si="1609"/>
        <v>80000</v>
      </c>
      <c r="AJ686" s="18">
        <f t="shared" si="1610"/>
        <v>100000</v>
      </c>
      <c r="AK686" s="18">
        <f t="shared" si="1764"/>
        <v>0</v>
      </c>
      <c r="AL686" s="18">
        <f t="shared" si="1764"/>
        <v>0</v>
      </c>
      <c r="AM686" s="18">
        <f t="shared" si="1764"/>
        <v>0</v>
      </c>
      <c r="AN686" s="18">
        <f t="shared" si="1744"/>
        <v>80250</v>
      </c>
      <c r="AO686" s="18">
        <f t="shared" si="1745"/>
        <v>80000</v>
      </c>
      <c r="AP686" s="18">
        <f t="shared" si="1746"/>
        <v>100000</v>
      </c>
      <c r="AQ686" s="18">
        <f t="shared" si="1764"/>
        <v>0</v>
      </c>
      <c r="AR686" s="18">
        <f t="shared" si="1747"/>
        <v>80250</v>
      </c>
      <c r="AS686" s="18">
        <f t="shared" si="1764"/>
        <v>0</v>
      </c>
      <c r="AT686" s="18">
        <f t="shared" si="1764"/>
        <v>0</v>
      </c>
      <c r="AU686" s="18">
        <f t="shared" si="1764"/>
        <v>0</v>
      </c>
      <c r="AV686" s="18">
        <f t="shared" si="1726"/>
        <v>80250</v>
      </c>
      <c r="AW686" s="18">
        <f t="shared" si="1727"/>
        <v>80000</v>
      </c>
      <c r="AX686" s="18">
        <f t="shared" si="1728"/>
        <v>100000</v>
      </c>
      <c r="AY686" s="18">
        <f t="shared" si="1764"/>
        <v>0</v>
      </c>
      <c r="AZ686" s="18">
        <f t="shared" si="1764"/>
        <v>0</v>
      </c>
      <c r="BA686" s="18">
        <f t="shared" si="1724"/>
        <v>80250</v>
      </c>
      <c r="BB686" s="18">
        <f t="shared" si="1725"/>
        <v>80000</v>
      </c>
      <c r="BC686" s="18">
        <f t="shared" si="1764"/>
        <v>0</v>
      </c>
      <c r="BD686" s="18">
        <f t="shared" si="1764"/>
        <v>0</v>
      </c>
      <c r="BE686" s="18">
        <f t="shared" si="1764"/>
        <v>0</v>
      </c>
      <c r="BF686" s="18">
        <f t="shared" si="1680"/>
        <v>80250</v>
      </c>
      <c r="BG686" s="18">
        <f t="shared" si="1681"/>
        <v>80000</v>
      </c>
      <c r="BH686" s="18">
        <f t="shared" si="1682"/>
        <v>100000</v>
      </c>
      <c r="BI686" s="18">
        <f t="shared" si="1764"/>
        <v>0</v>
      </c>
      <c r="BJ686" s="25"/>
      <c r="BK686" s="36"/>
    </row>
    <row r="687" spans="1:63" ht="31.2" x14ac:dyDescent="0.3">
      <c r="A687" s="51" t="s">
        <v>659</v>
      </c>
      <c r="B687" s="50">
        <v>300</v>
      </c>
      <c r="C687" s="51"/>
      <c r="D687" s="51"/>
      <c r="E687" s="14" t="s">
        <v>456</v>
      </c>
      <c r="F687" s="18">
        <f t="shared" si="1764"/>
        <v>80000</v>
      </c>
      <c r="G687" s="18">
        <f t="shared" si="1764"/>
        <v>80000</v>
      </c>
      <c r="H687" s="18">
        <f t="shared" si="1764"/>
        <v>100000</v>
      </c>
      <c r="I687" s="18">
        <f t="shared" si="1764"/>
        <v>0</v>
      </c>
      <c r="J687" s="18">
        <f t="shared" si="1764"/>
        <v>0</v>
      </c>
      <c r="K687" s="18">
        <f t="shared" si="1764"/>
        <v>0</v>
      </c>
      <c r="L687" s="18">
        <f t="shared" si="1675"/>
        <v>80000</v>
      </c>
      <c r="M687" s="18">
        <f t="shared" si="1676"/>
        <v>80000</v>
      </c>
      <c r="N687" s="18">
        <f t="shared" si="1677"/>
        <v>100000</v>
      </c>
      <c r="O687" s="18">
        <f t="shared" si="1764"/>
        <v>250</v>
      </c>
      <c r="P687" s="18">
        <f t="shared" si="1764"/>
        <v>0</v>
      </c>
      <c r="Q687" s="18">
        <f t="shared" si="1764"/>
        <v>0</v>
      </c>
      <c r="R687" s="18">
        <f t="shared" si="1595"/>
        <v>80250</v>
      </c>
      <c r="S687" s="18">
        <f t="shared" si="1596"/>
        <v>80000</v>
      </c>
      <c r="T687" s="18">
        <f t="shared" si="1597"/>
        <v>100000</v>
      </c>
      <c r="U687" s="18">
        <f t="shared" si="1764"/>
        <v>0</v>
      </c>
      <c r="V687" s="18">
        <f t="shared" si="1764"/>
        <v>0</v>
      </c>
      <c r="W687" s="18">
        <f t="shared" si="1764"/>
        <v>0</v>
      </c>
      <c r="X687" s="18">
        <f t="shared" si="1599"/>
        <v>80250</v>
      </c>
      <c r="Y687" s="18">
        <f t="shared" si="1600"/>
        <v>80000</v>
      </c>
      <c r="Z687" s="18">
        <f t="shared" si="1601"/>
        <v>100000</v>
      </c>
      <c r="AA687" s="18">
        <f t="shared" si="1764"/>
        <v>0</v>
      </c>
      <c r="AB687" s="18">
        <f t="shared" si="1764"/>
        <v>0</v>
      </c>
      <c r="AC687" s="18">
        <f t="shared" si="1764"/>
        <v>0</v>
      </c>
      <c r="AD687" s="18">
        <f t="shared" si="1604"/>
        <v>80250</v>
      </c>
      <c r="AE687" s="18">
        <f t="shared" si="1605"/>
        <v>80000</v>
      </c>
      <c r="AF687" s="18">
        <f t="shared" si="1606"/>
        <v>100000</v>
      </c>
      <c r="AG687" s="18">
        <f t="shared" si="1764"/>
        <v>0</v>
      </c>
      <c r="AH687" s="18">
        <f t="shared" si="1608"/>
        <v>80250</v>
      </c>
      <c r="AI687" s="18">
        <f t="shared" si="1609"/>
        <v>80000</v>
      </c>
      <c r="AJ687" s="18">
        <f t="shared" si="1610"/>
        <v>100000</v>
      </c>
      <c r="AK687" s="18">
        <f t="shared" si="1764"/>
        <v>0</v>
      </c>
      <c r="AL687" s="18">
        <f t="shared" si="1764"/>
        <v>0</v>
      </c>
      <c r="AM687" s="18">
        <f t="shared" si="1764"/>
        <v>0</v>
      </c>
      <c r="AN687" s="18">
        <f t="shared" si="1744"/>
        <v>80250</v>
      </c>
      <c r="AO687" s="18">
        <f t="shared" si="1745"/>
        <v>80000</v>
      </c>
      <c r="AP687" s="18">
        <f t="shared" si="1746"/>
        <v>100000</v>
      </c>
      <c r="AQ687" s="18">
        <f t="shared" si="1764"/>
        <v>0</v>
      </c>
      <c r="AR687" s="18">
        <f t="shared" si="1747"/>
        <v>80250</v>
      </c>
      <c r="AS687" s="18">
        <f t="shared" si="1764"/>
        <v>0</v>
      </c>
      <c r="AT687" s="18">
        <f t="shared" si="1764"/>
        <v>0</v>
      </c>
      <c r="AU687" s="18">
        <f t="shared" si="1764"/>
        <v>0</v>
      </c>
      <c r="AV687" s="18">
        <f t="shared" si="1726"/>
        <v>80250</v>
      </c>
      <c r="AW687" s="18">
        <f t="shared" si="1727"/>
        <v>80000</v>
      </c>
      <c r="AX687" s="18">
        <f t="shared" si="1728"/>
        <v>100000</v>
      </c>
      <c r="AY687" s="18">
        <f t="shared" si="1764"/>
        <v>0</v>
      </c>
      <c r="AZ687" s="18">
        <f t="shared" si="1764"/>
        <v>0</v>
      </c>
      <c r="BA687" s="18">
        <f t="shared" si="1724"/>
        <v>80250</v>
      </c>
      <c r="BB687" s="18">
        <f t="shared" si="1725"/>
        <v>80000</v>
      </c>
      <c r="BC687" s="18">
        <f t="shared" si="1764"/>
        <v>0</v>
      </c>
      <c r="BD687" s="18">
        <f t="shared" si="1764"/>
        <v>0</v>
      </c>
      <c r="BE687" s="18">
        <f t="shared" si="1764"/>
        <v>0</v>
      </c>
      <c r="BF687" s="18">
        <f t="shared" si="1680"/>
        <v>80250</v>
      </c>
      <c r="BG687" s="18">
        <f t="shared" si="1681"/>
        <v>80000</v>
      </c>
      <c r="BH687" s="18">
        <f t="shared" si="1682"/>
        <v>100000</v>
      </c>
      <c r="BI687" s="18">
        <f t="shared" si="1764"/>
        <v>0</v>
      </c>
      <c r="BJ687" s="25"/>
      <c r="BK687" s="36"/>
    </row>
    <row r="688" spans="1:63" x14ac:dyDescent="0.3">
      <c r="A688" s="51" t="s">
        <v>659</v>
      </c>
      <c r="B688" s="50">
        <v>360</v>
      </c>
      <c r="C688" s="51"/>
      <c r="D688" s="51"/>
      <c r="E688" s="14" t="s">
        <v>469</v>
      </c>
      <c r="F688" s="18">
        <f t="shared" si="1764"/>
        <v>80000</v>
      </c>
      <c r="G688" s="18">
        <f t="shared" si="1764"/>
        <v>80000</v>
      </c>
      <c r="H688" s="18">
        <f t="shared" si="1764"/>
        <v>100000</v>
      </c>
      <c r="I688" s="18">
        <f t="shared" si="1764"/>
        <v>0</v>
      </c>
      <c r="J688" s="18">
        <f t="shared" si="1764"/>
        <v>0</v>
      </c>
      <c r="K688" s="18">
        <f t="shared" si="1764"/>
        <v>0</v>
      </c>
      <c r="L688" s="18">
        <f t="shared" si="1675"/>
        <v>80000</v>
      </c>
      <c r="M688" s="18">
        <f t="shared" si="1676"/>
        <v>80000</v>
      </c>
      <c r="N688" s="18">
        <f t="shared" si="1677"/>
        <v>100000</v>
      </c>
      <c r="O688" s="18">
        <f t="shared" si="1764"/>
        <v>250</v>
      </c>
      <c r="P688" s="18">
        <f t="shared" si="1764"/>
        <v>0</v>
      </c>
      <c r="Q688" s="18">
        <f t="shared" si="1764"/>
        <v>0</v>
      </c>
      <c r="R688" s="18">
        <f t="shared" ref="R688:R751" si="1765">L688+O688</f>
        <v>80250</v>
      </c>
      <c r="S688" s="18">
        <f t="shared" ref="S688:S751" si="1766">M688+P688</f>
        <v>80000</v>
      </c>
      <c r="T688" s="18">
        <f t="shared" ref="T688:T751" si="1767">N688+Q688</f>
        <v>100000</v>
      </c>
      <c r="U688" s="18">
        <f t="shared" si="1764"/>
        <v>0</v>
      </c>
      <c r="V688" s="18">
        <f t="shared" si="1764"/>
        <v>0</v>
      </c>
      <c r="W688" s="18">
        <f t="shared" si="1764"/>
        <v>0</v>
      </c>
      <c r="X688" s="18">
        <f t="shared" ref="X688:X751" si="1768">R688+U688</f>
        <v>80250</v>
      </c>
      <c r="Y688" s="18">
        <f t="shared" ref="Y688:Y751" si="1769">S688+V688</f>
        <v>80000</v>
      </c>
      <c r="Z688" s="18">
        <f t="shared" ref="Z688:Z751" si="1770">T688+W688</f>
        <v>100000</v>
      </c>
      <c r="AA688" s="18">
        <f t="shared" si="1764"/>
        <v>0</v>
      </c>
      <c r="AB688" s="18">
        <f t="shared" si="1764"/>
        <v>0</v>
      </c>
      <c r="AC688" s="18">
        <f t="shared" si="1764"/>
        <v>0</v>
      </c>
      <c r="AD688" s="18">
        <f t="shared" ref="AD688:AD751" si="1771">X688+AA688</f>
        <v>80250</v>
      </c>
      <c r="AE688" s="18">
        <f t="shared" ref="AE688:AE751" si="1772">Y688+AB688</f>
        <v>80000</v>
      </c>
      <c r="AF688" s="18">
        <f t="shared" ref="AF688:AF751" si="1773">Z688+AC688</f>
        <v>100000</v>
      </c>
      <c r="AG688" s="18">
        <f t="shared" si="1764"/>
        <v>0</v>
      </c>
      <c r="AH688" s="18">
        <f t="shared" ref="AH688:AH751" si="1774">AD688+AG688</f>
        <v>80250</v>
      </c>
      <c r="AI688" s="18">
        <f t="shared" ref="AI688:AI751" si="1775">AE688</f>
        <v>80000</v>
      </c>
      <c r="AJ688" s="18">
        <f t="shared" ref="AJ688:AJ751" si="1776">AF688</f>
        <v>100000</v>
      </c>
      <c r="AK688" s="18">
        <f t="shared" si="1764"/>
        <v>0</v>
      </c>
      <c r="AL688" s="18">
        <f t="shared" si="1764"/>
        <v>0</v>
      </c>
      <c r="AM688" s="18">
        <f t="shared" si="1764"/>
        <v>0</v>
      </c>
      <c r="AN688" s="18">
        <f t="shared" si="1744"/>
        <v>80250</v>
      </c>
      <c r="AO688" s="18">
        <f t="shared" si="1745"/>
        <v>80000</v>
      </c>
      <c r="AP688" s="18">
        <f t="shared" si="1746"/>
        <v>100000</v>
      </c>
      <c r="AQ688" s="18">
        <f t="shared" si="1764"/>
        <v>0</v>
      </c>
      <c r="AR688" s="18">
        <f t="shared" si="1747"/>
        <v>80250</v>
      </c>
      <c r="AS688" s="18">
        <f t="shared" si="1764"/>
        <v>0</v>
      </c>
      <c r="AT688" s="18">
        <f t="shared" si="1764"/>
        <v>0</v>
      </c>
      <c r="AU688" s="18">
        <f t="shared" si="1764"/>
        <v>0</v>
      </c>
      <c r="AV688" s="18">
        <f t="shared" si="1726"/>
        <v>80250</v>
      </c>
      <c r="AW688" s="18">
        <f t="shared" si="1727"/>
        <v>80000</v>
      </c>
      <c r="AX688" s="18">
        <f t="shared" si="1728"/>
        <v>100000</v>
      </c>
      <c r="AY688" s="18">
        <f t="shared" si="1764"/>
        <v>0</v>
      </c>
      <c r="AZ688" s="18">
        <f t="shared" si="1764"/>
        <v>0</v>
      </c>
      <c r="BA688" s="18">
        <f t="shared" si="1724"/>
        <v>80250</v>
      </c>
      <c r="BB688" s="18">
        <f t="shared" si="1725"/>
        <v>80000</v>
      </c>
      <c r="BC688" s="18">
        <f t="shared" si="1764"/>
        <v>0</v>
      </c>
      <c r="BD688" s="18">
        <f t="shared" si="1764"/>
        <v>0</v>
      </c>
      <c r="BE688" s="18">
        <f t="shared" si="1764"/>
        <v>0</v>
      </c>
      <c r="BF688" s="18">
        <f t="shared" si="1680"/>
        <v>80250</v>
      </c>
      <c r="BG688" s="18">
        <f t="shared" si="1681"/>
        <v>80000</v>
      </c>
      <c r="BH688" s="18">
        <f t="shared" si="1682"/>
        <v>100000</v>
      </c>
      <c r="BI688" s="18">
        <f t="shared" si="1764"/>
        <v>0</v>
      </c>
      <c r="BJ688" s="25"/>
      <c r="BK688" s="36"/>
    </row>
    <row r="689" spans="1:63" x14ac:dyDescent="0.3">
      <c r="A689" s="51" t="s">
        <v>659</v>
      </c>
      <c r="B689" s="50">
        <v>360</v>
      </c>
      <c r="C689" s="51" t="s">
        <v>53</v>
      </c>
      <c r="D689" s="51" t="s">
        <v>19</v>
      </c>
      <c r="E689" s="14" t="s">
        <v>445</v>
      </c>
      <c r="F689" s="18">
        <v>80000</v>
      </c>
      <c r="G689" s="18">
        <v>80000</v>
      </c>
      <c r="H689" s="18">
        <v>100000</v>
      </c>
      <c r="I689" s="18"/>
      <c r="J689" s="18"/>
      <c r="K689" s="18"/>
      <c r="L689" s="18">
        <f t="shared" si="1675"/>
        <v>80000</v>
      </c>
      <c r="M689" s="18">
        <f t="shared" si="1676"/>
        <v>80000</v>
      </c>
      <c r="N689" s="18">
        <f t="shared" si="1677"/>
        <v>100000</v>
      </c>
      <c r="O689" s="18">
        <v>250</v>
      </c>
      <c r="P689" s="18"/>
      <c r="Q689" s="18"/>
      <c r="R689" s="18">
        <f t="shared" si="1765"/>
        <v>80250</v>
      </c>
      <c r="S689" s="18">
        <f t="shared" si="1766"/>
        <v>80000</v>
      </c>
      <c r="T689" s="18">
        <f t="shared" si="1767"/>
        <v>100000</v>
      </c>
      <c r="U689" s="18"/>
      <c r="V689" s="18"/>
      <c r="W689" s="18"/>
      <c r="X689" s="18">
        <f t="shared" si="1768"/>
        <v>80250</v>
      </c>
      <c r="Y689" s="18">
        <f t="shared" si="1769"/>
        <v>80000</v>
      </c>
      <c r="Z689" s="18">
        <f t="shared" si="1770"/>
        <v>100000</v>
      </c>
      <c r="AA689" s="18"/>
      <c r="AB689" s="18"/>
      <c r="AC689" s="18"/>
      <c r="AD689" s="18">
        <f t="shared" si="1771"/>
        <v>80250</v>
      </c>
      <c r="AE689" s="18">
        <f t="shared" si="1772"/>
        <v>80000</v>
      </c>
      <c r="AF689" s="18">
        <f t="shared" si="1773"/>
        <v>100000</v>
      </c>
      <c r="AG689" s="18"/>
      <c r="AH689" s="18">
        <f t="shared" si="1774"/>
        <v>80250</v>
      </c>
      <c r="AI689" s="18">
        <f t="shared" si="1775"/>
        <v>80000</v>
      </c>
      <c r="AJ689" s="18">
        <f t="shared" si="1776"/>
        <v>100000</v>
      </c>
      <c r="AK689" s="18"/>
      <c r="AL689" s="18"/>
      <c r="AM689" s="18"/>
      <c r="AN689" s="18">
        <f t="shared" si="1744"/>
        <v>80250</v>
      </c>
      <c r="AO689" s="18">
        <f t="shared" si="1745"/>
        <v>80000</v>
      </c>
      <c r="AP689" s="18">
        <f t="shared" si="1746"/>
        <v>100000</v>
      </c>
      <c r="AQ689" s="18"/>
      <c r="AR689" s="18">
        <f t="shared" si="1747"/>
        <v>80250</v>
      </c>
      <c r="AS689" s="18"/>
      <c r="AT689" s="18"/>
      <c r="AU689" s="18"/>
      <c r="AV689" s="18">
        <f t="shared" si="1726"/>
        <v>80250</v>
      </c>
      <c r="AW689" s="18">
        <f t="shared" si="1727"/>
        <v>80000</v>
      </c>
      <c r="AX689" s="18">
        <f t="shared" si="1728"/>
        <v>100000</v>
      </c>
      <c r="AY689" s="18"/>
      <c r="AZ689" s="18"/>
      <c r="BA689" s="18">
        <f t="shared" si="1724"/>
        <v>80250</v>
      </c>
      <c r="BB689" s="18">
        <f t="shared" si="1725"/>
        <v>80000</v>
      </c>
      <c r="BC689" s="18"/>
      <c r="BD689" s="18"/>
      <c r="BE689" s="18"/>
      <c r="BF689" s="18">
        <f t="shared" si="1680"/>
        <v>80250</v>
      </c>
      <c r="BG689" s="18">
        <f t="shared" si="1681"/>
        <v>80000</v>
      </c>
      <c r="BH689" s="18">
        <f t="shared" si="1682"/>
        <v>100000</v>
      </c>
      <c r="BI689" s="18"/>
      <c r="BJ689" s="25"/>
      <c r="BK689" s="36"/>
    </row>
    <row r="690" spans="1:63" ht="46.8" x14ac:dyDescent="0.3">
      <c r="A690" s="51" t="s">
        <v>123</v>
      </c>
      <c r="B690" s="50"/>
      <c r="C690" s="51"/>
      <c r="D690" s="51"/>
      <c r="E690" s="14" t="s">
        <v>543</v>
      </c>
      <c r="F690" s="18">
        <f t="shared" ref="F690:BI692" si="1777">F691</f>
        <v>4597.7</v>
      </c>
      <c r="G690" s="18">
        <f t="shared" si="1777"/>
        <v>4597.7</v>
      </c>
      <c r="H690" s="18">
        <f t="shared" si="1777"/>
        <v>4597.7</v>
      </c>
      <c r="I690" s="18">
        <f t="shared" si="1777"/>
        <v>0</v>
      </c>
      <c r="J690" s="18">
        <f t="shared" si="1777"/>
        <v>0</v>
      </c>
      <c r="K690" s="18">
        <f t="shared" si="1777"/>
        <v>0</v>
      </c>
      <c r="L690" s="18">
        <f t="shared" si="1675"/>
        <v>4597.7</v>
      </c>
      <c r="M690" s="18">
        <f t="shared" si="1676"/>
        <v>4597.7</v>
      </c>
      <c r="N690" s="18">
        <f t="shared" si="1677"/>
        <v>4597.7</v>
      </c>
      <c r="O690" s="18">
        <f t="shared" si="1777"/>
        <v>0</v>
      </c>
      <c r="P690" s="18">
        <f t="shared" si="1777"/>
        <v>0</v>
      </c>
      <c r="Q690" s="18">
        <f t="shared" si="1777"/>
        <v>0</v>
      </c>
      <c r="R690" s="18">
        <f t="shared" si="1765"/>
        <v>4597.7</v>
      </c>
      <c r="S690" s="18">
        <f t="shared" si="1766"/>
        <v>4597.7</v>
      </c>
      <c r="T690" s="18">
        <f t="shared" si="1767"/>
        <v>4597.7</v>
      </c>
      <c r="U690" s="18">
        <f t="shared" si="1777"/>
        <v>0</v>
      </c>
      <c r="V690" s="18">
        <f t="shared" si="1777"/>
        <v>0</v>
      </c>
      <c r="W690" s="18">
        <f t="shared" si="1777"/>
        <v>0</v>
      </c>
      <c r="X690" s="18">
        <f t="shared" si="1768"/>
        <v>4597.7</v>
      </c>
      <c r="Y690" s="18">
        <f t="shared" si="1769"/>
        <v>4597.7</v>
      </c>
      <c r="Z690" s="18">
        <f t="shared" si="1770"/>
        <v>4597.7</v>
      </c>
      <c r="AA690" s="18">
        <f t="shared" si="1777"/>
        <v>0</v>
      </c>
      <c r="AB690" s="18">
        <f t="shared" si="1777"/>
        <v>0</v>
      </c>
      <c r="AC690" s="18">
        <f t="shared" si="1777"/>
        <v>0</v>
      </c>
      <c r="AD690" s="18">
        <f t="shared" si="1771"/>
        <v>4597.7</v>
      </c>
      <c r="AE690" s="18">
        <f t="shared" si="1772"/>
        <v>4597.7</v>
      </c>
      <c r="AF690" s="18">
        <f t="shared" si="1773"/>
        <v>4597.7</v>
      </c>
      <c r="AG690" s="18">
        <f t="shared" si="1777"/>
        <v>0</v>
      </c>
      <c r="AH690" s="18">
        <f t="shared" si="1774"/>
        <v>4597.7</v>
      </c>
      <c r="AI690" s="18">
        <f t="shared" si="1775"/>
        <v>4597.7</v>
      </c>
      <c r="AJ690" s="18">
        <f t="shared" si="1776"/>
        <v>4597.7</v>
      </c>
      <c r="AK690" s="18">
        <f t="shared" si="1777"/>
        <v>0</v>
      </c>
      <c r="AL690" s="18">
        <f t="shared" si="1777"/>
        <v>0</v>
      </c>
      <c r="AM690" s="18">
        <f t="shared" si="1777"/>
        <v>0</v>
      </c>
      <c r="AN690" s="18">
        <f t="shared" si="1744"/>
        <v>4597.7</v>
      </c>
      <c r="AO690" s="18">
        <f t="shared" si="1745"/>
        <v>4597.7</v>
      </c>
      <c r="AP690" s="18">
        <f t="shared" si="1746"/>
        <v>4597.7</v>
      </c>
      <c r="AQ690" s="18">
        <f t="shared" si="1777"/>
        <v>0</v>
      </c>
      <c r="AR690" s="18">
        <f t="shared" si="1747"/>
        <v>4597.7</v>
      </c>
      <c r="AS690" s="18">
        <f t="shared" si="1777"/>
        <v>0</v>
      </c>
      <c r="AT690" s="18">
        <f t="shared" si="1777"/>
        <v>0</v>
      </c>
      <c r="AU690" s="18">
        <f t="shared" si="1777"/>
        <v>0</v>
      </c>
      <c r="AV690" s="18">
        <f t="shared" si="1726"/>
        <v>4597.7</v>
      </c>
      <c r="AW690" s="18">
        <f t="shared" si="1727"/>
        <v>4597.7</v>
      </c>
      <c r="AX690" s="18">
        <f t="shared" si="1728"/>
        <v>4597.7</v>
      </c>
      <c r="AY690" s="18">
        <f t="shared" si="1777"/>
        <v>0</v>
      </c>
      <c r="AZ690" s="18">
        <f t="shared" si="1777"/>
        <v>0</v>
      </c>
      <c r="BA690" s="18">
        <f t="shared" si="1724"/>
        <v>4597.7</v>
      </c>
      <c r="BB690" s="18">
        <f t="shared" si="1725"/>
        <v>4597.7</v>
      </c>
      <c r="BC690" s="18">
        <f t="shared" si="1777"/>
        <v>-2298.85</v>
      </c>
      <c r="BD690" s="18">
        <f t="shared" si="1777"/>
        <v>0</v>
      </c>
      <c r="BE690" s="18">
        <f t="shared" si="1777"/>
        <v>0</v>
      </c>
      <c r="BF690" s="18">
        <f t="shared" si="1680"/>
        <v>2298.85</v>
      </c>
      <c r="BG690" s="18">
        <f t="shared" si="1681"/>
        <v>4597.7</v>
      </c>
      <c r="BH690" s="18">
        <f t="shared" si="1682"/>
        <v>4597.7</v>
      </c>
      <c r="BI690" s="18">
        <f t="shared" si="1777"/>
        <v>0</v>
      </c>
      <c r="BJ690" s="25"/>
      <c r="BK690" s="36"/>
    </row>
    <row r="691" spans="1:63" ht="31.2" x14ac:dyDescent="0.3">
      <c r="A691" s="51" t="s">
        <v>123</v>
      </c>
      <c r="B691" s="50">
        <v>300</v>
      </c>
      <c r="C691" s="51"/>
      <c r="D691" s="51"/>
      <c r="E691" s="14" t="s">
        <v>456</v>
      </c>
      <c r="F691" s="18">
        <f t="shared" si="1777"/>
        <v>4597.7</v>
      </c>
      <c r="G691" s="18">
        <f t="shared" si="1777"/>
        <v>4597.7</v>
      </c>
      <c r="H691" s="18">
        <f t="shared" si="1777"/>
        <v>4597.7</v>
      </c>
      <c r="I691" s="18">
        <f t="shared" si="1777"/>
        <v>0</v>
      </c>
      <c r="J691" s="18">
        <f t="shared" si="1777"/>
        <v>0</v>
      </c>
      <c r="K691" s="18">
        <f t="shared" si="1777"/>
        <v>0</v>
      </c>
      <c r="L691" s="18">
        <f t="shared" si="1675"/>
        <v>4597.7</v>
      </c>
      <c r="M691" s="18">
        <f t="shared" si="1676"/>
        <v>4597.7</v>
      </c>
      <c r="N691" s="18">
        <f t="shared" si="1677"/>
        <v>4597.7</v>
      </c>
      <c r="O691" s="18">
        <f t="shared" si="1777"/>
        <v>0</v>
      </c>
      <c r="P691" s="18">
        <f t="shared" si="1777"/>
        <v>0</v>
      </c>
      <c r="Q691" s="18">
        <f t="shared" si="1777"/>
        <v>0</v>
      </c>
      <c r="R691" s="18">
        <f t="shared" si="1765"/>
        <v>4597.7</v>
      </c>
      <c r="S691" s="18">
        <f t="shared" si="1766"/>
        <v>4597.7</v>
      </c>
      <c r="T691" s="18">
        <f t="shared" si="1767"/>
        <v>4597.7</v>
      </c>
      <c r="U691" s="18">
        <f t="shared" si="1777"/>
        <v>0</v>
      </c>
      <c r="V691" s="18">
        <f t="shared" si="1777"/>
        <v>0</v>
      </c>
      <c r="W691" s="18">
        <f t="shared" si="1777"/>
        <v>0</v>
      </c>
      <c r="X691" s="18">
        <f t="shared" si="1768"/>
        <v>4597.7</v>
      </c>
      <c r="Y691" s="18">
        <f t="shared" si="1769"/>
        <v>4597.7</v>
      </c>
      <c r="Z691" s="18">
        <f t="shared" si="1770"/>
        <v>4597.7</v>
      </c>
      <c r="AA691" s="18">
        <f t="shared" si="1777"/>
        <v>0</v>
      </c>
      <c r="AB691" s="18">
        <f t="shared" si="1777"/>
        <v>0</v>
      </c>
      <c r="AC691" s="18">
        <f t="shared" si="1777"/>
        <v>0</v>
      </c>
      <c r="AD691" s="18">
        <f t="shared" si="1771"/>
        <v>4597.7</v>
      </c>
      <c r="AE691" s="18">
        <f t="shared" si="1772"/>
        <v>4597.7</v>
      </c>
      <c r="AF691" s="18">
        <f t="shared" si="1773"/>
        <v>4597.7</v>
      </c>
      <c r="AG691" s="18">
        <f t="shared" si="1777"/>
        <v>0</v>
      </c>
      <c r="AH691" s="18">
        <f t="shared" si="1774"/>
        <v>4597.7</v>
      </c>
      <c r="AI691" s="18">
        <f t="shared" si="1775"/>
        <v>4597.7</v>
      </c>
      <c r="AJ691" s="18">
        <f t="shared" si="1776"/>
        <v>4597.7</v>
      </c>
      <c r="AK691" s="18">
        <f t="shared" si="1777"/>
        <v>0</v>
      </c>
      <c r="AL691" s="18">
        <f t="shared" si="1777"/>
        <v>0</v>
      </c>
      <c r="AM691" s="18">
        <f t="shared" si="1777"/>
        <v>0</v>
      </c>
      <c r="AN691" s="18">
        <f t="shared" si="1744"/>
        <v>4597.7</v>
      </c>
      <c r="AO691" s="18">
        <f t="shared" si="1745"/>
        <v>4597.7</v>
      </c>
      <c r="AP691" s="18">
        <f t="shared" si="1746"/>
        <v>4597.7</v>
      </c>
      <c r="AQ691" s="18">
        <f t="shared" si="1777"/>
        <v>0</v>
      </c>
      <c r="AR691" s="18">
        <f t="shared" si="1747"/>
        <v>4597.7</v>
      </c>
      <c r="AS691" s="18">
        <f t="shared" si="1777"/>
        <v>0</v>
      </c>
      <c r="AT691" s="18">
        <f t="shared" si="1777"/>
        <v>0</v>
      </c>
      <c r="AU691" s="18">
        <f t="shared" si="1777"/>
        <v>0</v>
      </c>
      <c r="AV691" s="18">
        <f t="shared" si="1726"/>
        <v>4597.7</v>
      </c>
      <c r="AW691" s="18">
        <f t="shared" si="1727"/>
        <v>4597.7</v>
      </c>
      <c r="AX691" s="18">
        <f t="shared" si="1728"/>
        <v>4597.7</v>
      </c>
      <c r="AY691" s="18">
        <f t="shared" si="1777"/>
        <v>0</v>
      </c>
      <c r="AZ691" s="18">
        <f t="shared" si="1777"/>
        <v>0</v>
      </c>
      <c r="BA691" s="18">
        <f t="shared" si="1724"/>
        <v>4597.7</v>
      </c>
      <c r="BB691" s="18">
        <f t="shared" si="1725"/>
        <v>4597.7</v>
      </c>
      <c r="BC691" s="18">
        <f t="shared" si="1777"/>
        <v>-2298.85</v>
      </c>
      <c r="BD691" s="18">
        <f t="shared" si="1777"/>
        <v>0</v>
      </c>
      <c r="BE691" s="18">
        <f t="shared" si="1777"/>
        <v>0</v>
      </c>
      <c r="BF691" s="18">
        <f t="shared" si="1680"/>
        <v>2298.85</v>
      </c>
      <c r="BG691" s="18">
        <f t="shared" si="1681"/>
        <v>4597.7</v>
      </c>
      <c r="BH691" s="18">
        <f t="shared" si="1682"/>
        <v>4597.7</v>
      </c>
      <c r="BI691" s="18">
        <f t="shared" si="1777"/>
        <v>0</v>
      </c>
      <c r="BJ691" s="25"/>
      <c r="BK691" s="36"/>
    </row>
    <row r="692" spans="1:63" ht="31.2" x14ac:dyDescent="0.3">
      <c r="A692" s="51" t="s">
        <v>123</v>
      </c>
      <c r="B692" s="50">
        <v>310</v>
      </c>
      <c r="C692" s="51"/>
      <c r="D692" s="51"/>
      <c r="E692" s="14" t="s">
        <v>464</v>
      </c>
      <c r="F692" s="18">
        <f t="shared" si="1777"/>
        <v>4597.7</v>
      </c>
      <c r="G692" s="18">
        <f t="shared" si="1777"/>
        <v>4597.7</v>
      </c>
      <c r="H692" s="18">
        <f t="shared" si="1777"/>
        <v>4597.7</v>
      </c>
      <c r="I692" s="18">
        <f t="shared" si="1777"/>
        <v>0</v>
      </c>
      <c r="J692" s="18">
        <f t="shared" si="1777"/>
        <v>0</v>
      </c>
      <c r="K692" s="18">
        <f t="shared" si="1777"/>
        <v>0</v>
      </c>
      <c r="L692" s="18">
        <f t="shared" si="1675"/>
        <v>4597.7</v>
      </c>
      <c r="M692" s="18">
        <f t="shared" si="1676"/>
        <v>4597.7</v>
      </c>
      <c r="N692" s="18">
        <f t="shared" si="1677"/>
        <v>4597.7</v>
      </c>
      <c r="O692" s="18">
        <f t="shared" si="1777"/>
        <v>0</v>
      </c>
      <c r="P692" s="18">
        <f t="shared" si="1777"/>
        <v>0</v>
      </c>
      <c r="Q692" s="18">
        <f t="shared" si="1777"/>
        <v>0</v>
      </c>
      <c r="R692" s="18">
        <f t="shared" si="1765"/>
        <v>4597.7</v>
      </c>
      <c r="S692" s="18">
        <f t="shared" si="1766"/>
        <v>4597.7</v>
      </c>
      <c r="T692" s="18">
        <f t="shared" si="1767"/>
        <v>4597.7</v>
      </c>
      <c r="U692" s="18">
        <f t="shared" si="1777"/>
        <v>0</v>
      </c>
      <c r="V692" s="18">
        <f t="shared" si="1777"/>
        <v>0</v>
      </c>
      <c r="W692" s="18">
        <f t="shared" si="1777"/>
        <v>0</v>
      </c>
      <c r="X692" s="18">
        <f t="shared" si="1768"/>
        <v>4597.7</v>
      </c>
      <c r="Y692" s="18">
        <f t="shared" si="1769"/>
        <v>4597.7</v>
      </c>
      <c r="Z692" s="18">
        <f t="shared" si="1770"/>
        <v>4597.7</v>
      </c>
      <c r="AA692" s="18">
        <f t="shared" si="1777"/>
        <v>0</v>
      </c>
      <c r="AB692" s="18">
        <f t="shared" si="1777"/>
        <v>0</v>
      </c>
      <c r="AC692" s="18">
        <f t="shared" si="1777"/>
        <v>0</v>
      </c>
      <c r="AD692" s="18">
        <f t="shared" si="1771"/>
        <v>4597.7</v>
      </c>
      <c r="AE692" s="18">
        <f t="shared" si="1772"/>
        <v>4597.7</v>
      </c>
      <c r="AF692" s="18">
        <f t="shared" si="1773"/>
        <v>4597.7</v>
      </c>
      <c r="AG692" s="18">
        <f t="shared" si="1777"/>
        <v>0</v>
      </c>
      <c r="AH692" s="18">
        <f t="shared" si="1774"/>
        <v>4597.7</v>
      </c>
      <c r="AI692" s="18">
        <f t="shared" si="1775"/>
        <v>4597.7</v>
      </c>
      <c r="AJ692" s="18">
        <f t="shared" si="1776"/>
        <v>4597.7</v>
      </c>
      <c r="AK692" s="18">
        <f t="shared" si="1777"/>
        <v>0</v>
      </c>
      <c r="AL692" s="18">
        <f t="shared" si="1777"/>
        <v>0</v>
      </c>
      <c r="AM692" s="18">
        <f t="shared" si="1777"/>
        <v>0</v>
      </c>
      <c r="AN692" s="18">
        <f t="shared" si="1744"/>
        <v>4597.7</v>
      </c>
      <c r="AO692" s="18">
        <f t="shared" si="1745"/>
        <v>4597.7</v>
      </c>
      <c r="AP692" s="18">
        <f t="shared" si="1746"/>
        <v>4597.7</v>
      </c>
      <c r="AQ692" s="18">
        <f t="shared" si="1777"/>
        <v>0</v>
      </c>
      <c r="AR692" s="18">
        <f t="shared" si="1747"/>
        <v>4597.7</v>
      </c>
      <c r="AS692" s="18">
        <f t="shared" si="1777"/>
        <v>0</v>
      </c>
      <c r="AT692" s="18">
        <f t="shared" si="1777"/>
        <v>0</v>
      </c>
      <c r="AU692" s="18">
        <f t="shared" si="1777"/>
        <v>0</v>
      </c>
      <c r="AV692" s="18">
        <f t="shared" si="1726"/>
        <v>4597.7</v>
      </c>
      <c r="AW692" s="18">
        <f t="shared" si="1727"/>
        <v>4597.7</v>
      </c>
      <c r="AX692" s="18">
        <f t="shared" si="1728"/>
        <v>4597.7</v>
      </c>
      <c r="AY692" s="18">
        <f t="shared" si="1777"/>
        <v>0</v>
      </c>
      <c r="AZ692" s="18">
        <f t="shared" si="1777"/>
        <v>0</v>
      </c>
      <c r="BA692" s="18">
        <f t="shared" si="1724"/>
        <v>4597.7</v>
      </c>
      <c r="BB692" s="18">
        <f t="shared" si="1725"/>
        <v>4597.7</v>
      </c>
      <c r="BC692" s="18">
        <f t="shared" si="1777"/>
        <v>-2298.85</v>
      </c>
      <c r="BD692" s="18">
        <f t="shared" si="1777"/>
        <v>0</v>
      </c>
      <c r="BE692" s="18">
        <f t="shared" si="1777"/>
        <v>0</v>
      </c>
      <c r="BF692" s="18">
        <f t="shared" si="1680"/>
        <v>2298.85</v>
      </c>
      <c r="BG692" s="18">
        <f t="shared" si="1681"/>
        <v>4597.7</v>
      </c>
      <c r="BH692" s="18">
        <f t="shared" si="1682"/>
        <v>4597.7</v>
      </c>
      <c r="BI692" s="18">
        <f t="shared" si="1777"/>
        <v>0</v>
      </c>
      <c r="BJ692" s="25"/>
      <c r="BK692" s="36"/>
    </row>
    <row r="693" spans="1:63" x14ac:dyDescent="0.3">
      <c r="A693" s="51" t="s">
        <v>123</v>
      </c>
      <c r="B693" s="50">
        <v>310</v>
      </c>
      <c r="C693" s="51" t="s">
        <v>53</v>
      </c>
      <c r="D693" s="51" t="s">
        <v>19</v>
      </c>
      <c r="E693" s="14" t="s">
        <v>445</v>
      </c>
      <c r="F693" s="18">
        <v>4597.7</v>
      </c>
      <c r="G693" s="18">
        <v>4597.7</v>
      </c>
      <c r="H693" s="18">
        <v>4597.7</v>
      </c>
      <c r="I693" s="18"/>
      <c r="J693" s="18"/>
      <c r="K693" s="18"/>
      <c r="L693" s="18">
        <f t="shared" si="1675"/>
        <v>4597.7</v>
      </c>
      <c r="M693" s="18">
        <f t="shared" si="1676"/>
        <v>4597.7</v>
      </c>
      <c r="N693" s="18">
        <f t="shared" si="1677"/>
        <v>4597.7</v>
      </c>
      <c r="O693" s="18"/>
      <c r="P693" s="18"/>
      <c r="Q693" s="18"/>
      <c r="R693" s="18">
        <f t="shared" si="1765"/>
        <v>4597.7</v>
      </c>
      <c r="S693" s="18">
        <f t="shared" si="1766"/>
        <v>4597.7</v>
      </c>
      <c r="T693" s="18">
        <f t="shared" si="1767"/>
        <v>4597.7</v>
      </c>
      <c r="U693" s="18"/>
      <c r="V693" s="18"/>
      <c r="W693" s="18"/>
      <c r="X693" s="18">
        <f t="shared" si="1768"/>
        <v>4597.7</v>
      </c>
      <c r="Y693" s="18">
        <f t="shared" si="1769"/>
        <v>4597.7</v>
      </c>
      <c r="Z693" s="18">
        <f t="shared" si="1770"/>
        <v>4597.7</v>
      </c>
      <c r="AA693" s="18"/>
      <c r="AB693" s="18"/>
      <c r="AC693" s="18"/>
      <c r="AD693" s="18">
        <f t="shared" si="1771"/>
        <v>4597.7</v>
      </c>
      <c r="AE693" s="18">
        <f t="shared" si="1772"/>
        <v>4597.7</v>
      </c>
      <c r="AF693" s="18">
        <f t="shared" si="1773"/>
        <v>4597.7</v>
      </c>
      <c r="AG693" s="18"/>
      <c r="AH693" s="18">
        <f t="shared" si="1774"/>
        <v>4597.7</v>
      </c>
      <c r="AI693" s="18">
        <f t="shared" si="1775"/>
        <v>4597.7</v>
      </c>
      <c r="AJ693" s="18">
        <f t="shared" si="1776"/>
        <v>4597.7</v>
      </c>
      <c r="AK693" s="18"/>
      <c r="AL693" s="18"/>
      <c r="AM693" s="18"/>
      <c r="AN693" s="18">
        <f t="shared" si="1744"/>
        <v>4597.7</v>
      </c>
      <c r="AO693" s="18">
        <f t="shared" si="1745"/>
        <v>4597.7</v>
      </c>
      <c r="AP693" s="18">
        <f t="shared" si="1746"/>
        <v>4597.7</v>
      </c>
      <c r="AQ693" s="18"/>
      <c r="AR693" s="18">
        <f t="shared" si="1747"/>
        <v>4597.7</v>
      </c>
      <c r="AS693" s="18"/>
      <c r="AT693" s="18"/>
      <c r="AU693" s="18"/>
      <c r="AV693" s="18">
        <f t="shared" si="1726"/>
        <v>4597.7</v>
      </c>
      <c r="AW693" s="18">
        <f t="shared" si="1727"/>
        <v>4597.7</v>
      </c>
      <c r="AX693" s="18">
        <f t="shared" si="1728"/>
        <v>4597.7</v>
      </c>
      <c r="AY693" s="18"/>
      <c r="AZ693" s="18"/>
      <c r="BA693" s="18">
        <f t="shared" si="1724"/>
        <v>4597.7</v>
      </c>
      <c r="BB693" s="18">
        <f t="shared" si="1725"/>
        <v>4597.7</v>
      </c>
      <c r="BC693" s="18">
        <v>-2298.85</v>
      </c>
      <c r="BD693" s="18"/>
      <c r="BE693" s="18"/>
      <c r="BF693" s="18">
        <f t="shared" si="1680"/>
        <v>2298.85</v>
      </c>
      <c r="BG693" s="18">
        <f t="shared" si="1681"/>
        <v>4597.7</v>
      </c>
      <c r="BH693" s="18">
        <f t="shared" si="1682"/>
        <v>4597.7</v>
      </c>
      <c r="BI693" s="18"/>
      <c r="BJ693" s="25"/>
      <c r="BK693" s="36"/>
    </row>
    <row r="694" spans="1:63" ht="46.8" x14ac:dyDescent="0.3">
      <c r="A694" s="51" t="s">
        <v>124</v>
      </c>
      <c r="B694" s="50"/>
      <c r="C694" s="51"/>
      <c r="D694" s="51"/>
      <c r="E694" s="14" t="s">
        <v>544</v>
      </c>
      <c r="F694" s="18">
        <f>F701+F695+F698</f>
        <v>6480.1</v>
      </c>
      <c r="G694" s="18">
        <f t="shared" ref="G694:BI694" si="1778">G701+G695+G698</f>
        <v>6480.1</v>
      </c>
      <c r="H694" s="18">
        <f t="shared" si="1778"/>
        <v>0</v>
      </c>
      <c r="I694" s="18">
        <f t="shared" ref="I694:K694" si="1779">I701+I695+I698</f>
        <v>-16.399999999999999</v>
      </c>
      <c r="J694" s="18">
        <f t="shared" si="1779"/>
        <v>-16.399999999999999</v>
      </c>
      <c r="K694" s="18">
        <f t="shared" si="1779"/>
        <v>0</v>
      </c>
      <c r="L694" s="18">
        <f t="shared" si="1675"/>
        <v>6463.7000000000007</v>
      </c>
      <c r="M694" s="18">
        <f t="shared" si="1676"/>
        <v>6463.7000000000007</v>
      </c>
      <c r="N694" s="18">
        <f t="shared" si="1677"/>
        <v>0</v>
      </c>
      <c r="O694" s="18">
        <f t="shared" ref="O694:Q694" si="1780">O701+O695+O698</f>
        <v>0</v>
      </c>
      <c r="P694" s="18">
        <f t="shared" si="1780"/>
        <v>0</v>
      </c>
      <c r="Q694" s="18">
        <f t="shared" si="1780"/>
        <v>0</v>
      </c>
      <c r="R694" s="18">
        <f t="shared" si="1765"/>
        <v>6463.7000000000007</v>
      </c>
      <c r="S694" s="18">
        <f t="shared" si="1766"/>
        <v>6463.7000000000007</v>
      </c>
      <c r="T694" s="18">
        <f t="shared" si="1767"/>
        <v>0</v>
      </c>
      <c r="U694" s="18">
        <f t="shared" ref="U694:W694" si="1781">U701+U695+U698</f>
        <v>0</v>
      </c>
      <c r="V694" s="18">
        <f t="shared" si="1781"/>
        <v>0</v>
      </c>
      <c r="W694" s="18">
        <f t="shared" si="1781"/>
        <v>0</v>
      </c>
      <c r="X694" s="18">
        <f t="shared" si="1768"/>
        <v>6463.7000000000007</v>
      </c>
      <c r="Y694" s="18">
        <f t="shared" si="1769"/>
        <v>6463.7000000000007</v>
      </c>
      <c r="Z694" s="18">
        <f t="shared" si="1770"/>
        <v>0</v>
      </c>
      <c r="AA694" s="18">
        <f t="shared" ref="AA694:AB694" si="1782">AA701+AA695+AA698</f>
        <v>0</v>
      </c>
      <c r="AB694" s="18">
        <f t="shared" si="1782"/>
        <v>0</v>
      </c>
      <c r="AC694" s="18">
        <f t="shared" ref="AC694" si="1783">AC701+AC695+AC698</f>
        <v>0</v>
      </c>
      <c r="AD694" s="18">
        <f t="shared" si="1771"/>
        <v>6463.7000000000007</v>
      </c>
      <c r="AE694" s="18">
        <f t="shared" si="1772"/>
        <v>6463.7000000000007</v>
      </c>
      <c r="AF694" s="18">
        <f t="shared" si="1773"/>
        <v>0</v>
      </c>
      <c r="AG694" s="18">
        <f t="shared" ref="AG694" si="1784">AG701+AG695+AG698</f>
        <v>0</v>
      </c>
      <c r="AH694" s="18">
        <f t="shared" si="1774"/>
        <v>6463.7000000000007</v>
      </c>
      <c r="AI694" s="18">
        <f t="shared" si="1775"/>
        <v>6463.7000000000007</v>
      </c>
      <c r="AJ694" s="18">
        <f t="shared" si="1776"/>
        <v>0</v>
      </c>
      <c r="AK694" s="18">
        <f t="shared" ref="AK694:AM694" si="1785">AK701+AK695+AK698</f>
        <v>0</v>
      </c>
      <c r="AL694" s="18">
        <f t="shared" si="1785"/>
        <v>0</v>
      </c>
      <c r="AM694" s="18">
        <f t="shared" si="1785"/>
        <v>0</v>
      </c>
      <c r="AN694" s="18">
        <f t="shared" si="1744"/>
        <v>6463.7000000000007</v>
      </c>
      <c r="AO694" s="18">
        <f t="shared" si="1745"/>
        <v>6463.7000000000007</v>
      </c>
      <c r="AP694" s="18">
        <f t="shared" si="1746"/>
        <v>0</v>
      </c>
      <c r="AQ694" s="18">
        <f t="shared" ref="AQ694" si="1786">AQ701+AQ695+AQ698</f>
        <v>0</v>
      </c>
      <c r="AR694" s="18">
        <f t="shared" si="1747"/>
        <v>6463.7000000000007</v>
      </c>
      <c r="AS694" s="18">
        <f t="shared" ref="AS694:AU694" si="1787">AS701+AS695+AS698</f>
        <v>0</v>
      </c>
      <c r="AT694" s="18">
        <f t="shared" si="1787"/>
        <v>0</v>
      </c>
      <c r="AU694" s="18">
        <f t="shared" si="1787"/>
        <v>0</v>
      </c>
      <c r="AV694" s="18">
        <f t="shared" si="1726"/>
        <v>6463.7000000000007</v>
      </c>
      <c r="AW694" s="18">
        <f t="shared" si="1727"/>
        <v>6463.7000000000007</v>
      </c>
      <c r="AX694" s="18">
        <f t="shared" si="1728"/>
        <v>0</v>
      </c>
      <c r="AY694" s="18">
        <f t="shared" ref="AY694:AZ694" si="1788">AY701+AY695+AY698</f>
        <v>0</v>
      </c>
      <c r="AZ694" s="18">
        <f t="shared" si="1788"/>
        <v>0</v>
      </c>
      <c r="BA694" s="18">
        <f t="shared" si="1724"/>
        <v>6463.7000000000007</v>
      </c>
      <c r="BB694" s="18">
        <f t="shared" si="1725"/>
        <v>6463.7000000000007</v>
      </c>
      <c r="BC694" s="18">
        <f t="shared" ref="BC694:BE694" si="1789">BC701+BC695+BC698</f>
        <v>0</v>
      </c>
      <c r="BD694" s="18">
        <f t="shared" si="1789"/>
        <v>0</v>
      </c>
      <c r="BE694" s="18">
        <f t="shared" si="1789"/>
        <v>0</v>
      </c>
      <c r="BF694" s="18">
        <f t="shared" si="1680"/>
        <v>6463.7000000000007</v>
      </c>
      <c r="BG694" s="18">
        <f t="shared" si="1681"/>
        <v>6463.7000000000007</v>
      </c>
      <c r="BH694" s="18">
        <f t="shared" si="1682"/>
        <v>0</v>
      </c>
      <c r="BI694" s="18">
        <f t="shared" si="1778"/>
        <v>0</v>
      </c>
      <c r="BJ694" s="25"/>
      <c r="BK694" s="36"/>
    </row>
    <row r="695" spans="1:63" ht="93.6" hidden="1" x14ac:dyDescent="0.3">
      <c r="A695" s="47" t="s">
        <v>124</v>
      </c>
      <c r="B695" s="43">
        <v>100</v>
      </c>
      <c r="C695" s="47"/>
      <c r="D695" s="47"/>
      <c r="E695" s="14" t="s">
        <v>454</v>
      </c>
      <c r="F695" s="18">
        <f t="shared" ref="F695:BI696" si="1790">F696</f>
        <v>0</v>
      </c>
      <c r="G695" s="18">
        <f t="shared" si="1790"/>
        <v>0</v>
      </c>
      <c r="H695" s="18">
        <f t="shared" si="1790"/>
        <v>0</v>
      </c>
      <c r="I695" s="18">
        <f t="shared" si="1790"/>
        <v>0</v>
      </c>
      <c r="J695" s="18">
        <f t="shared" si="1790"/>
        <v>0</v>
      </c>
      <c r="K695" s="18">
        <f t="shared" si="1790"/>
        <v>0</v>
      </c>
      <c r="L695" s="18">
        <f t="shared" si="1675"/>
        <v>0</v>
      </c>
      <c r="M695" s="18">
        <f t="shared" si="1676"/>
        <v>0</v>
      </c>
      <c r="N695" s="18">
        <f t="shared" si="1677"/>
        <v>0</v>
      </c>
      <c r="O695" s="18">
        <f t="shared" si="1790"/>
        <v>0</v>
      </c>
      <c r="P695" s="18">
        <f t="shared" si="1790"/>
        <v>0</v>
      </c>
      <c r="Q695" s="18">
        <f t="shared" si="1790"/>
        <v>0</v>
      </c>
      <c r="R695" s="18">
        <f t="shared" si="1765"/>
        <v>0</v>
      </c>
      <c r="S695" s="18">
        <f t="shared" si="1766"/>
        <v>0</v>
      </c>
      <c r="T695" s="18">
        <f t="shared" si="1767"/>
        <v>0</v>
      </c>
      <c r="U695" s="18">
        <f t="shared" si="1790"/>
        <v>0</v>
      </c>
      <c r="V695" s="18">
        <f t="shared" si="1790"/>
        <v>0</v>
      </c>
      <c r="W695" s="18">
        <f t="shared" si="1790"/>
        <v>0</v>
      </c>
      <c r="X695" s="18">
        <f t="shared" si="1768"/>
        <v>0</v>
      </c>
      <c r="Y695" s="18">
        <f t="shared" si="1769"/>
        <v>0</v>
      </c>
      <c r="Z695" s="18">
        <f t="shared" si="1770"/>
        <v>0</v>
      </c>
      <c r="AA695" s="18">
        <f t="shared" si="1790"/>
        <v>0</v>
      </c>
      <c r="AB695" s="18">
        <f t="shared" si="1790"/>
        <v>0</v>
      </c>
      <c r="AC695" s="18">
        <f t="shared" si="1790"/>
        <v>0</v>
      </c>
      <c r="AD695" s="18">
        <f t="shared" si="1771"/>
        <v>0</v>
      </c>
      <c r="AE695" s="18">
        <f t="shared" si="1772"/>
        <v>0</v>
      </c>
      <c r="AF695" s="18">
        <f t="shared" si="1773"/>
        <v>0</v>
      </c>
      <c r="AG695" s="18">
        <f t="shared" si="1790"/>
        <v>0</v>
      </c>
      <c r="AH695" s="18">
        <f t="shared" si="1774"/>
        <v>0</v>
      </c>
      <c r="AI695" s="18">
        <f t="shared" si="1775"/>
        <v>0</v>
      </c>
      <c r="AJ695" s="18">
        <f t="shared" si="1776"/>
        <v>0</v>
      </c>
      <c r="AK695" s="18">
        <f t="shared" si="1790"/>
        <v>0</v>
      </c>
      <c r="AL695" s="18">
        <f t="shared" si="1790"/>
        <v>0</v>
      </c>
      <c r="AM695" s="18">
        <f t="shared" si="1790"/>
        <v>0</v>
      </c>
      <c r="AN695" s="18">
        <f t="shared" si="1744"/>
        <v>0</v>
      </c>
      <c r="AO695" s="18">
        <f t="shared" si="1745"/>
        <v>0</v>
      </c>
      <c r="AP695" s="18">
        <f t="shared" si="1746"/>
        <v>0</v>
      </c>
      <c r="AQ695" s="18">
        <f t="shared" si="1790"/>
        <v>0</v>
      </c>
      <c r="AR695" s="18">
        <f t="shared" si="1747"/>
        <v>0</v>
      </c>
      <c r="AS695" s="18">
        <f t="shared" si="1790"/>
        <v>0</v>
      </c>
      <c r="AT695" s="18">
        <f t="shared" si="1790"/>
        <v>0</v>
      </c>
      <c r="AU695" s="18">
        <f t="shared" si="1790"/>
        <v>0</v>
      </c>
      <c r="AV695" s="18">
        <f t="shared" si="1726"/>
        <v>0</v>
      </c>
      <c r="AW695" s="18">
        <f t="shared" si="1727"/>
        <v>0</v>
      </c>
      <c r="AX695" s="18">
        <f t="shared" si="1728"/>
        <v>0</v>
      </c>
      <c r="AY695" s="18">
        <f t="shared" si="1790"/>
        <v>0</v>
      </c>
      <c r="AZ695" s="18">
        <f t="shared" si="1790"/>
        <v>0</v>
      </c>
      <c r="BA695" s="18">
        <f t="shared" si="1724"/>
        <v>0</v>
      </c>
      <c r="BB695" s="18">
        <f t="shared" si="1725"/>
        <v>0</v>
      </c>
      <c r="BC695" s="18">
        <f t="shared" si="1790"/>
        <v>0</v>
      </c>
      <c r="BD695" s="18">
        <f t="shared" si="1790"/>
        <v>0</v>
      </c>
      <c r="BE695" s="18">
        <f t="shared" si="1790"/>
        <v>0</v>
      </c>
      <c r="BF695" s="18">
        <f t="shared" si="1680"/>
        <v>0</v>
      </c>
      <c r="BG695" s="18">
        <f t="shared" si="1681"/>
        <v>0</v>
      </c>
      <c r="BH695" s="18">
        <f t="shared" si="1682"/>
        <v>0</v>
      </c>
      <c r="BI695" s="18">
        <f t="shared" si="1790"/>
        <v>0</v>
      </c>
      <c r="BJ695" s="25">
        <v>0</v>
      </c>
      <c r="BK695" s="36"/>
    </row>
    <row r="696" spans="1:63" ht="31.2" hidden="1" x14ac:dyDescent="0.3">
      <c r="A696" s="47" t="s">
        <v>124</v>
      </c>
      <c r="B696" s="43">
        <v>110</v>
      </c>
      <c r="C696" s="47"/>
      <c r="D696" s="47"/>
      <c r="E696" s="14" t="s">
        <v>461</v>
      </c>
      <c r="F696" s="18">
        <f t="shared" si="1790"/>
        <v>0</v>
      </c>
      <c r="G696" s="18">
        <f t="shared" si="1790"/>
        <v>0</v>
      </c>
      <c r="H696" s="18">
        <f t="shared" si="1790"/>
        <v>0</v>
      </c>
      <c r="I696" s="18">
        <f t="shared" si="1790"/>
        <v>0</v>
      </c>
      <c r="J696" s="18">
        <f t="shared" si="1790"/>
        <v>0</v>
      </c>
      <c r="K696" s="18">
        <f t="shared" si="1790"/>
        <v>0</v>
      </c>
      <c r="L696" s="18">
        <f t="shared" si="1675"/>
        <v>0</v>
      </c>
      <c r="M696" s="18">
        <f t="shared" si="1676"/>
        <v>0</v>
      </c>
      <c r="N696" s="18">
        <f t="shared" si="1677"/>
        <v>0</v>
      </c>
      <c r="O696" s="18">
        <f t="shared" si="1790"/>
        <v>0</v>
      </c>
      <c r="P696" s="18">
        <f t="shared" si="1790"/>
        <v>0</v>
      </c>
      <c r="Q696" s="18">
        <f t="shared" si="1790"/>
        <v>0</v>
      </c>
      <c r="R696" s="18">
        <f t="shared" si="1765"/>
        <v>0</v>
      </c>
      <c r="S696" s="18">
        <f t="shared" si="1766"/>
        <v>0</v>
      </c>
      <c r="T696" s="18">
        <f t="shared" si="1767"/>
        <v>0</v>
      </c>
      <c r="U696" s="18">
        <f t="shared" si="1790"/>
        <v>0</v>
      </c>
      <c r="V696" s="18">
        <f t="shared" si="1790"/>
        <v>0</v>
      </c>
      <c r="W696" s="18">
        <f t="shared" si="1790"/>
        <v>0</v>
      </c>
      <c r="X696" s="18">
        <f t="shared" si="1768"/>
        <v>0</v>
      </c>
      <c r="Y696" s="18">
        <f t="shared" si="1769"/>
        <v>0</v>
      </c>
      <c r="Z696" s="18">
        <f t="shared" si="1770"/>
        <v>0</v>
      </c>
      <c r="AA696" s="18">
        <f t="shared" si="1790"/>
        <v>0</v>
      </c>
      <c r="AB696" s="18">
        <f t="shared" si="1790"/>
        <v>0</v>
      </c>
      <c r="AC696" s="18">
        <f t="shared" si="1790"/>
        <v>0</v>
      </c>
      <c r="AD696" s="18">
        <f t="shared" si="1771"/>
        <v>0</v>
      </c>
      <c r="AE696" s="18">
        <f t="shared" si="1772"/>
        <v>0</v>
      </c>
      <c r="AF696" s="18">
        <f t="shared" si="1773"/>
        <v>0</v>
      </c>
      <c r="AG696" s="18">
        <f t="shared" si="1790"/>
        <v>0</v>
      </c>
      <c r="AH696" s="18">
        <f t="shared" si="1774"/>
        <v>0</v>
      </c>
      <c r="AI696" s="18">
        <f t="shared" si="1775"/>
        <v>0</v>
      </c>
      <c r="AJ696" s="18">
        <f t="shared" si="1776"/>
        <v>0</v>
      </c>
      <c r="AK696" s="18">
        <f t="shared" si="1790"/>
        <v>0</v>
      </c>
      <c r="AL696" s="18">
        <f t="shared" si="1790"/>
        <v>0</v>
      </c>
      <c r="AM696" s="18">
        <f t="shared" si="1790"/>
        <v>0</v>
      </c>
      <c r="AN696" s="18">
        <f t="shared" si="1744"/>
        <v>0</v>
      </c>
      <c r="AO696" s="18">
        <f t="shared" si="1745"/>
        <v>0</v>
      </c>
      <c r="AP696" s="18">
        <f t="shared" si="1746"/>
        <v>0</v>
      </c>
      <c r="AQ696" s="18">
        <f t="shared" si="1790"/>
        <v>0</v>
      </c>
      <c r="AR696" s="18">
        <f t="shared" si="1747"/>
        <v>0</v>
      </c>
      <c r="AS696" s="18">
        <f t="shared" si="1790"/>
        <v>0</v>
      </c>
      <c r="AT696" s="18">
        <f t="shared" si="1790"/>
        <v>0</v>
      </c>
      <c r="AU696" s="18">
        <f t="shared" si="1790"/>
        <v>0</v>
      </c>
      <c r="AV696" s="18">
        <f t="shared" si="1726"/>
        <v>0</v>
      </c>
      <c r="AW696" s="18">
        <f t="shared" si="1727"/>
        <v>0</v>
      </c>
      <c r="AX696" s="18">
        <f t="shared" si="1728"/>
        <v>0</v>
      </c>
      <c r="AY696" s="18">
        <f t="shared" si="1790"/>
        <v>0</v>
      </c>
      <c r="AZ696" s="18">
        <f t="shared" si="1790"/>
        <v>0</v>
      </c>
      <c r="BA696" s="18">
        <f t="shared" si="1724"/>
        <v>0</v>
      </c>
      <c r="BB696" s="18">
        <f t="shared" si="1725"/>
        <v>0</v>
      </c>
      <c r="BC696" s="18">
        <f t="shared" si="1790"/>
        <v>0</v>
      </c>
      <c r="BD696" s="18">
        <f t="shared" si="1790"/>
        <v>0</v>
      </c>
      <c r="BE696" s="18">
        <f t="shared" si="1790"/>
        <v>0</v>
      </c>
      <c r="BF696" s="18">
        <f t="shared" si="1680"/>
        <v>0</v>
      </c>
      <c r="BG696" s="18">
        <f t="shared" si="1681"/>
        <v>0</v>
      </c>
      <c r="BH696" s="18">
        <f t="shared" si="1682"/>
        <v>0</v>
      </c>
      <c r="BI696" s="18">
        <f t="shared" si="1790"/>
        <v>0</v>
      </c>
      <c r="BJ696" s="25">
        <v>0</v>
      </c>
      <c r="BK696" s="36"/>
    </row>
    <row r="697" spans="1:63" hidden="1" x14ac:dyDescent="0.3">
      <c r="A697" s="47" t="s">
        <v>124</v>
      </c>
      <c r="B697" s="43">
        <v>110</v>
      </c>
      <c r="C697" s="47" t="s">
        <v>53</v>
      </c>
      <c r="D697" s="47" t="s">
        <v>19</v>
      </c>
      <c r="E697" s="14" t="s">
        <v>445</v>
      </c>
      <c r="F697" s="18">
        <v>0</v>
      </c>
      <c r="G697" s="18">
        <v>0</v>
      </c>
      <c r="H697" s="18">
        <v>0</v>
      </c>
      <c r="I697" s="18"/>
      <c r="J697" s="18"/>
      <c r="K697" s="18"/>
      <c r="L697" s="18">
        <f t="shared" si="1675"/>
        <v>0</v>
      </c>
      <c r="M697" s="18">
        <f t="shared" si="1676"/>
        <v>0</v>
      </c>
      <c r="N697" s="18">
        <f t="shared" si="1677"/>
        <v>0</v>
      </c>
      <c r="O697" s="18"/>
      <c r="P697" s="18"/>
      <c r="Q697" s="18"/>
      <c r="R697" s="18">
        <f t="shared" si="1765"/>
        <v>0</v>
      </c>
      <c r="S697" s="18">
        <f t="shared" si="1766"/>
        <v>0</v>
      </c>
      <c r="T697" s="18">
        <f t="shared" si="1767"/>
        <v>0</v>
      </c>
      <c r="U697" s="18"/>
      <c r="V697" s="18"/>
      <c r="W697" s="18"/>
      <c r="X697" s="18">
        <f t="shared" si="1768"/>
        <v>0</v>
      </c>
      <c r="Y697" s="18">
        <f t="shared" si="1769"/>
        <v>0</v>
      </c>
      <c r="Z697" s="18">
        <f t="shared" si="1770"/>
        <v>0</v>
      </c>
      <c r="AA697" s="18"/>
      <c r="AB697" s="18"/>
      <c r="AC697" s="18"/>
      <c r="AD697" s="18">
        <f t="shared" si="1771"/>
        <v>0</v>
      </c>
      <c r="AE697" s="18">
        <f t="shared" si="1772"/>
        <v>0</v>
      </c>
      <c r="AF697" s="18">
        <f t="shared" si="1773"/>
        <v>0</v>
      </c>
      <c r="AG697" s="18"/>
      <c r="AH697" s="18">
        <f t="shared" si="1774"/>
        <v>0</v>
      </c>
      <c r="AI697" s="18">
        <f t="shared" si="1775"/>
        <v>0</v>
      </c>
      <c r="AJ697" s="18">
        <f t="shared" si="1776"/>
        <v>0</v>
      </c>
      <c r="AK697" s="18"/>
      <c r="AL697" s="18"/>
      <c r="AM697" s="18"/>
      <c r="AN697" s="18">
        <f t="shared" si="1744"/>
        <v>0</v>
      </c>
      <c r="AO697" s="18">
        <f t="shared" si="1745"/>
        <v>0</v>
      </c>
      <c r="AP697" s="18">
        <f t="shared" si="1746"/>
        <v>0</v>
      </c>
      <c r="AQ697" s="18"/>
      <c r="AR697" s="18">
        <f t="shared" si="1747"/>
        <v>0</v>
      </c>
      <c r="AS697" s="18"/>
      <c r="AT697" s="18"/>
      <c r="AU697" s="18"/>
      <c r="AV697" s="18">
        <f t="shared" si="1726"/>
        <v>0</v>
      </c>
      <c r="AW697" s="18">
        <f t="shared" si="1727"/>
        <v>0</v>
      </c>
      <c r="AX697" s="18">
        <f t="shared" si="1728"/>
        <v>0</v>
      </c>
      <c r="AY697" s="18"/>
      <c r="AZ697" s="18"/>
      <c r="BA697" s="18">
        <f t="shared" si="1724"/>
        <v>0</v>
      </c>
      <c r="BB697" s="18">
        <f t="shared" si="1725"/>
        <v>0</v>
      </c>
      <c r="BC697" s="18"/>
      <c r="BD697" s="18"/>
      <c r="BE697" s="18"/>
      <c r="BF697" s="18">
        <f t="shared" si="1680"/>
        <v>0</v>
      </c>
      <c r="BG697" s="18">
        <f t="shared" si="1681"/>
        <v>0</v>
      </c>
      <c r="BH697" s="18">
        <f t="shared" si="1682"/>
        <v>0</v>
      </c>
      <c r="BI697" s="18"/>
      <c r="BJ697" s="25">
        <v>0</v>
      </c>
      <c r="BK697" s="36"/>
    </row>
    <row r="698" spans="1:63" ht="31.2" x14ac:dyDescent="0.3">
      <c r="A698" s="51" t="s">
        <v>124</v>
      </c>
      <c r="B698" s="50">
        <v>200</v>
      </c>
      <c r="C698" s="51"/>
      <c r="D698" s="51"/>
      <c r="E698" s="14" t="s">
        <v>455</v>
      </c>
      <c r="F698" s="18">
        <f>F699</f>
        <v>63.300000000000004</v>
      </c>
      <c r="G698" s="18">
        <f t="shared" ref="G698:BI699" si="1791">G699</f>
        <v>63.300000000000004</v>
      </c>
      <c r="H698" s="18">
        <f t="shared" si="1791"/>
        <v>0</v>
      </c>
      <c r="I698" s="18">
        <f t="shared" si="1791"/>
        <v>0</v>
      </c>
      <c r="J698" s="18">
        <f t="shared" si="1791"/>
        <v>0</v>
      </c>
      <c r="K698" s="18">
        <f t="shared" si="1791"/>
        <v>0</v>
      </c>
      <c r="L698" s="18">
        <f t="shared" si="1675"/>
        <v>63.300000000000004</v>
      </c>
      <c r="M698" s="18">
        <f t="shared" si="1676"/>
        <v>63.300000000000004</v>
      </c>
      <c r="N698" s="18">
        <f t="shared" si="1677"/>
        <v>0</v>
      </c>
      <c r="O698" s="18">
        <f t="shared" si="1791"/>
        <v>0</v>
      </c>
      <c r="P698" s="18">
        <f t="shared" si="1791"/>
        <v>0</v>
      </c>
      <c r="Q698" s="18">
        <f t="shared" si="1791"/>
        <v>0</v>
      </c>
      <c r="R698" s="18">
        <f t="shared" si="1765"/>
        <v>63.300000000000004</v>
      </c>
      <c r="S698" s="18">
        <f t="shared" si="1766"/>
        <v>63.300000000000004</v>
      </c>
      <c r="T698" s="18">
        <f t="shared" si="1767"/>
        <v>0</v>
      </c>
      <c r="U698" s="18">
        <f t="shared" si="1791"/>
        <v>0</v>
      </c>
      <c r="V698" s="18">
        <f t="shared" si="1791"/>
        <v>0</v>
      </c>
      <c r="W698" s="18">
        <f t="shared" si="1791"/>
        <v>0</v>
      </c>
      <c r="X698" s="18">
        <f t="shared" si="1768"/>
        <v>63.300000000000004</v>
      </c>
      <c r="Y698" s="18">
        <f t="shared" si="1769"/>
        <v>63.300000000000004</v>
      </c>
      <c r="Z698" s="18">
        <f t="shared" si="1770"/>
        <v>0</v>
      </c>
      <c r="AA698" s="18">
        <f t="shared" si="1791"/>
        <v>0</v>
      </c>
      <c r="AB698" s="18">
        <f t="shared" si="1791"/>
        <v>0</v>
      </c>
      <c r="AC698" s="18">
        <f t="shared" si="1791"/>
        <v>0</v>
      </c>
      <c r="AD698" s="18">
        <f t="shared" si="1771"/>
        <v>63.300000000000004</v>
      </c>
      <c r="AE698" s="18">
        <f t="shared" si="1772"/>
        <v>63.300000000000004</v>
      </c>
      <c r="AF698" s="18">
        <f t="shared" si="1773"/>
        <v>0</v>
      </c>
      <c r="AG698" s="18">
        <f t="shared" si="1791"/>
        <v>0</v>
      </c>
      <c r="AH698" s="18">
        <f t="shared" si="1774"/>
        <v>63.300000000000004</v>
      </c>
      <c r="AI698" s="18">
        <f t="shared" si="1775"/>
        <v>63.300000000000004</v>
      </c>
      <c r="AJ698" s="18">
        <f t="shared" si="1776"/>
        <v>0</v>
      </c>
      <c r="AK698" s="18">
        <f t="shared" si="1791"/>
        <v>0</v>
      </c>
      <c r="AL698" s="18">
        <f t="shared" si="1791"/>
        <v>0</v>
      </c>
      <c r="AM698" s="18">
        <f t="shared" si="1791"/>
        <v>0</v>
      </c>
      <c r="AN698" s="18">
        <f t="shared" si="1744"/>
        <v>63.300000000000004</v>
      </c>
      <c r="AO698" s="18">
        <f t="shared" si="1745"/>
        <v>63.300000000000004</v>
      </c>
      <c r="AP698" s="18">
        <f t="shared" si="1746"/>
        <v>0</v>
      </c>
      <c r="AQ698" s="18">
        <f t="shared" si="1791"/>
        <v>0</v>
      </c>
      <c r="AR698" s="18">
        <f t="shared" si="1747"/>
        <v>63.300000000000004</v>
      </c>
      <c r="AS698" s="18">
        <f t="shared" si="1791"/>
        <v>0</v>
      </c>
      <c r="AT698" s="18">
        <f t="shared" si="1791"/>
        <v>0</v>
      </c>
      <c r="AU698" s="18">
        <f t="shared" si="1791"/>
        <v>0</v>
      </c>
      <c r="AV698" s="18">
        <f t="shared" si="1726"/>
        <v>63.300000000000004</v>
      </c>
      <c r="AW698" s="18">
        <f t="shared" si="1727"/>
        <v>63.300000000000004</v>
      </c>
      <c r="AX698" s="18">
        <f t="shared" si="1728"/>
        <v>0</v>
      </c>
      <c r="AY698" s="18">
        <f t="shared" si="1791"/>
        <v>0</v>
      </c>
      <c r="AZ698" s="18">
        <f t="shared" si="1791"/>
        <v>0</v>
      </c>
      <c r="BA698" s="18">
        <f t="shared" si="1724"/>
        <v>63.300000000000004</v>
      </c>
      <c r="BB698" s="18">
        <f t="shared" si="1725"/>
        <v>63.300000000000004</v>
      </c>
      <c r="BC698" s="18">
        <f t="shared" si="1791"/>
        <v>0</v>
      </c>
      <c r="BD698" s="18">
        <f t="shared" si="1791"/>
        <v>0</v>
      </c>
      <c r="BE698" s="18">
        <f t="shared" si="1791"/>
        <v>0</v>
      </c>
      <c r="BF698" s="18">
        <f t="shared" si="1680"/>
        <v>63.300000000000004</v>
      </c>
      <c r="BG698" s="18">
        <f t="shared" si="1681"/>
        <v>63.300000000000004</v>
      </c>
      <c r="BH698" s="18">
        <f t="shared" si="1682"/>
        <v>0</v>
      </c>
      <c r="BI698" s="18">
        <f t="shared" si="1791"/>
        <v>0</v>
      </c>
      <c r="BJ698" s="25"/>
      <c r="BK698" s="36"/>
    </row>
    <row r="699" spans="1:63" ht="46.8" x14ac:dyDescent="0.3">
      <c r="A699" s="51" t="s">
        <v>124</v>
      </c>
      <c r="B699" s="50">
        <v>240</v>
      </c>
      <c r="C699" s="51"/>
      <c r="D699" s="51"/>
      <c r="E699" s="14" t="s">
        <v>463</v>
      </c>
      <c r="F699" s="18">
        <f>F700</f>
        <v>63.300000000000004</v>
      </c>
      <c r="G699" s="18">
        <f t="shared" si="1791"/>
        <v>63.300000000000004</v>
      </c>
      <c r="H699" s="18">
        <f t="shared" si="1791"/>
        <v>0</v>
      </c>
      <c r="I699" s="18">
        <f t="shared" si="1791"/>
        <v>0</v>
      </c>
      <c r="J699" s="18">
        <f t="shared" si="1791"/>
        <v>0</v>
      </c>
      <c r="K699" s="18">
        <f t="shared" si="1791"/>
        <v>0</v>
      </c>
      <c r="L699" s="18">
        <f t="shared" si="1675"/>
        <v>63.300000000000004</v>
      </c>
      <c r="M699" s="18">
        <f t="shared" si="1676"/>
        <v>63.300000000000004</v>
      </c>
      <c r="N699" s="18">
        <f t="shared" si="1677"/>
        <v>0</v>
      </c>
      <c r="O699" s="18">
        <f t="shared" si="1791"/>
        <v>0</v>
      </c>
      <c r="P699" s="18">
        <f t="shared" si="1791"/>
        <v>0</v>
      </c>
      <c r="Q699" s="18">
        <f t="shared" si="1791"/>
        <v>0</v>
      </c>
      <c r="R699" s="18">
        <f t="shared" si="1765"/>
        <v>63.300000000000004</v>
      </c>
      <c r="S699" s="18">
        <f t="shared" si="1766"/>
        <v>63.300000000000004</v>
      </c>
      <c r="T699" s="18">
        <f t="shared" si="1767"/>
        <v>0</v>
      </c>
      <c r="U699" s="18">
        <f t="shared" si="1791"/>
        <v>0</v>
      </c>
      <c r="V699" s="18">
        <f t="shared" si="1791"/>
        <v>0</v>
      </c>
      <c r="W699" s="18">
        <f t="shared" si="1791"/>
        <v>0</v>
      </c>
      <c r="X699" s="18">
        <f t="shared" si="1768"/>
        <v>63.300000000000004</v>
      </c>
      <c r="Y699" s="18">
        <f t="shared" si="1769"/>
        <v>63.300000000000004</v>
      </c>
      <c r="Z699" s="18">
        <f t="shared" si="1770"/>
        <v>0</v>
      </c>
      <c r="AA699" s="18">
        <f t="shared" si="1791"/>
        <v>0</v>
      </c>
      <c r="AB699" s="18">
        <f t="shared" si="1791"/>
        <v>0</v>
      </c>
      <c r="AC699" s="18">
        <f t="shared" si="1791"/>
        <v>0</v>
      </c>
      <c r="AD699" s="18">
        <f t="shared" si="1771"/>
        <v>63.300000000000004</v>
      </c>
      <c r="AE699" s="18">
        <f t="shared" si="1772"/>
        <v>63.300000000000004</v>
      </c>
      <c r="AF699" s="18">
        <f t="shared" si="1773"/>
        <v>0</v>
      </c>
      <c r="AG699" s="18">
        <f t="shared" si="1791"/>
        <v>0</v>
      </c>
      <c r="AH699" s="18">
        <f t="shared" si="1774"/>
        <v>63.300000000000004</v>
      </c>
      <c r="AI699" s="18">
        <f t="shared" si="1775"/>
        <v>63.300000000000004</v>
      </c>
      <c r="AJ699" s="18">
        <f t="shared" si="1776"/>
        <v>0</v>
      </c>
      <c r="AK699" s="18">
        <f t="shared" si="1791"/>
        <v>0</v>
      </c>
      <c r="AL699" s="18">
        <f t="shared" si="1791"/>
        <v>0</v>
      </c>
      <c r="AM699" s="18">
        <f t="shared" si="1791"/>
        <v>0</v>
      </c>
      <c r="AN699" s="18">
        <f t="shared" si="1744"/>
        <v>63.300000000000004</v>
      </c>
      <c r="AO699" s="18">
        <f t="shared" si="1745"/>
        <v>63.300000000000004</v>
      </c>
      <c r="AP699" s="18">
        <f t="shared" si="1746"/>
        <v>0</v>
      </c>
      <c r="AQ699" s="18">
        <f t="shared" si="1791"/>
        <v>0</v>
      </c>
      <c r="AR699" s="18">
        <f t="shared" si="1747"/>
        <v>63.300000000000004</v>
      </c>
      <c r="AS699" s="18">
        <f t="shared" si="1791"/>
        <v>0</v>
      </c>
      <c r="AT699" s="18">
        <f t="shared" si="1791"/>
        <v>0</v>
      </c>
      <c r="AU699" s="18">
        <f t="shared" si="1791"/>
        <v>0</v>
      </c>
      <c r="AV699" s="18">
        <f t="shared" si="1726"/>
        <v>63.300000000000004</v>
      </c>
      <c r="AW699" s="18">
        <f t="shared" si="1727"/>
        <v>63.300000000000004</v>
      </c>
      <c r="AX699" s="18">
        <f t="shared" si="1728"/>
        <v>0</v>
      </c>
      <c r="AY699" s="18">
        <f t="shared" si="1791"/>
        <v>0</v>
      </c>
      <c r="AZ699" s="18">
        <f t="shared" si="1791"/>
        <v>0</v>
      </c>
      <c r="BA699" s="18">
        <f t="shared" si="1724"/>
        <v>63.300000000000004</v>
      </c>
      <c r="BB699" s="18">
        <f t="shared" si="1725"/>
        <v>63.300000000000004</v>
      </c>
      <c r="BC699" s="18">
        <f t="shared" si="1791"/>
        <v>0</v>
      </c>
      <c r="BD699" s="18">
        <f t="shared" si="1791"/>
        <v>0</v>
      </c>
      <c r="BE699" s="18">
        <f t="shared" si="1791"/>
        <v>0</v>
      </c>
      <c r="BF699" s="18">
        <f t="shared" si="1680"/>
        <v>63.300000000000004</v>
      </c>
      <c r="BG699" s="18">
        <f t="shared" si="1681"/>
        <v>63.300000000000004</v>
      </c>
      <c r="BH699" s="18">
        <f t="shared" si="1682"/>
        <v>0</v>
      </c>
      <c r="BI699" s="18">
        <f t="shared" si="1791"/>
        <v>0</v>
      </c>
      <c r="BJ699" s="25"/>
      <c r="BK699" s="36"/>
    </row>
    <row r="700" spans="1:63" x14ac:dyDescent="0.3">
      <c r="A700" s="51" t="s">
        <v>124</v>
      </c>
      <c r="B700" s="50">
        <v>240</v>
      </c>
      <c r="C700" s="51" t="s">
        <v>53</v>
      </c>
      <c r="D700" s="51" t="s">
        <v>19</v>
      </c>
      <c r="E700" s="14" t="s">
        <v>445</v>
      </c>
      <c r="F700" s="18">
        <v>63.300000000000004</v>
      </c>
      <c r="G700" s="18">
        <v>63.300000000000004</v>
      </c>
      <c r="H700" s="18">
        <v>0</v>
      </c>
      <c r="I700" s="18"/>
      <c r="J700" s="18"/>
      <c r="K700" s="18"/>
      <c r="L700" s="18">
        <f t="shared" si="1675"/>
        <v>63.300000000000004</v>
      </c>
      <c r="M700" s="18">
        <f t="shared" si="1676"/>
        <v>63.300000000000004</v>
      </c>
      <c r="N700" s="18">
        <f t="shared" si="1677"/>
        <v>0</v>
      </c>
      <c r="O700" s="18"/>
      <c r="P700" s="18"/>
      <c r="Q700" s="18"/>
      <c r="R700" s="18">
        <f t="shared" si="1765"/>
        <v>63.300000000000004</v>
      </c>
      <c r="S700" s="18">
        <f t="shared" si="1766"/>
        <v>63.300000000000004</v>
      </c>
      <c r="T700" s="18">
        <f t="shared" si="1767"/>
        <v>0</v>
      </c>
      <c r="U700" s="18"/>
      <c r="V700" s="18"/>
      <c r="W700" s="18"/>
      <c r="X700" s="18">
        <f t="shared" si="1768"/>
        <v>63.300000000000004</v>
      </c>
      <c r="Y700" s="18">
        <f t="shared" si="1769"/>
        <v>63.300000000000004</v>
      </c>
      <c r="Z700" s="18">
        <f t="shared" si="1770"/>
        <v>0</v>
      </c>
      <c r="AA700" s="18"/>
      <c r="AB700" s="18"/>
      <c r="AC700" s="18"/>
      <c r="AD700" s="18">
        <f t="shared" si="1771"/>
        <v>63.300000000000004</v>
      </c>
      <c r="AE700" s="18">
        <f t="shared" si="1772"/>
        <v>63.300000000000004</v>
      </c>
      <c r="AF700" s="18">
        <f t="shared" si="1773"/>
        <v>0</v>
      </c>
      <c r="AG700" s="18"/>
      <c r="AH700" s="18">
        <f t="shared" si="1774"/>
        <v>63.300000000000004</v>
      </c>
      <c r="AI700" s="18">
        <f t="shared" si="1775"/>
        <v>63.300000000000004</v>
      </c>
      <c r="AJ700" s="18">
        <f t="shared" si="1776"/>
        <v>0</v>
      </c>
      <c r="AK700" s="18"/>
      <c r="AL700" s="18"/>
      <c r="AM700" s="18"/>
      <c r="AN700" s="18">
        <f t="shared" si="1744"/>
        <v>63.300000000000004</v>
      </c>
      <c r="AO700" s="18">
        <f t="shared" si="1745"/>
        <v>63.300000000000004</v>
      </c>
      <c r="AP700" s="18">
        <f t="shared" si="1746"/>
        <v>0</v>
      </c>
      <c r="AQ700" s="18"/>
      <c r="AR700" s="18">
        <f t="shared" si="1747"/>
        <v>63.300000000000004</v>
      </c>
      <c r="AS700" s="18"/>
      <c r="AT700" s="18"/>
      <c r="AU700" s="18"/>
      <c r="AV700" s="18">
        <f t="shared" si="1726"/>
        <v>63.300000000000004</v>
      </c>
      <c r="AW700" s="18">
        <f t="shared" si="1727"/>
        <v>63.300000000000004</v>
      </c>
      <c r="AX700" s="18">
        <f t="shared" si="1728"/>
        <v>0</v>
      </c>
      <c r="AY700" s="18"/>
      <c r="AZ700" s="18"/>
      <c r="BA700" s="18">
        <f t="shared" si="1724"/>
        <v>63.300000000000004</v>
      </c>
      <c r="BB700" s="18">
        <f t="shared" si="1725"/>
        <v>63.300000000000004</v>
      </c>
      <c r="BC700" s="18"/>
      <c r="BD700" s="18"/>
      <c r="BE700" s="18"/>
      <c r="BF700" s="18">
        <f t="shared" si="1680"/>
        <v>63.300000000000004</v>
      </c>
      <c r="BG700" s="18">
        <f t="shared" si="1681"/>
        <v>63.300000000000004</v>
      </c>
      <c r="BH700" s="18">
        <f t="shared" si="1682"/>
        <v>0</v>
      </c>
      <c r="BI700" s="18"/>
      <c r="BJ700" s="25"/>
      <c r="BK700" s="36"/>
    </row>
    <row r="701" spans="1:63" ht="46.8" x14ac:dyDescent="0.3">
      <c r="A701" s="51" t="s">
        <v>124</v>
      </c>
      <c r="B701" s="50">
        <v>600</v>
      </c>
      <c r="C701" s="51"/>
      <c r="D701" s="51"/>
      <c r="E701" s="14" t="s">
        <v>458</v>
      </c>
      <c r="F701" s="18">
        <f t="shared" ref="F701" si="1792">F702+F704</f>
        <v>6416.8</v>
      </c>
      <c r="G701" s="18">
        <f t="shared" ref="G701:BI701" si="1793">G702+G704</f>
        <v>6416.8</v>
      </c>
      <c r="H701" s="18">
        <f t="shared" si="1793"/>
        <v>0</v>
      </c>
      <c r="I701" s="18">
        <f t="shared" ref="I701:K701" si="1794">I702+I704</f>
        <v>-16.399999999999999</v>
      </c>
      <c r="J701" s="18">
        <f t="shared" si="1794"/>
        <v>-16.399999999999999</v>
      </c>
      <c r="K701" s="18">
        <f t="shared" si="1794"/>
        <v>0</v>
      </c>
      <c r="L701" s="18">
        <f t="shared" si="1675"/>
        <v>6400.4000000000005</v>
      </c>
      <c r="M701" s="18">
        <f t="shared" si="1676"/>
        <v>6400.4000000000005</v>
      </c>
      <c r="N701" s="18">
        <f t="shared" si="1677"/>
        <v>0</v>
      </c>
      <c r="O701" s="18">
        <f t="shared" ref="O701:Q701" si="1795">O702+O704</f>
        <v>0</v>
      </c>
      <c r="P701" s="18">
        <f t="shared" si="1795"/>
        <v>0</v>
      </c>
      <c r="Q701" s="18">
        <f t="shared" si="1795"/>
        <v>0</v>
      </c>
      <c r="R701" s="18">
        <f t="shared" si="1765"/>
        <v>6400.4000000000005</v>
      </c>
      <c r="S701" s="18">
        <f t="shared" si="1766"/>
        <v>6400.4000000000005</v>
      </c>
      <c r="T701" s="18">
        <f t="shared" si="1767"/>
        <v>0</v>
      </c>
      <c r="U701" s="18">
        <f t="shared" ref="U701:W701" si="1796">U702+U704</f>
        <v>0</v>
      </c>
      <c r="V701" s="18">
        <f t="shared" si="1796"/>
        <v>0</v>
      </c>
      <c r="W701" s="18">
        <f t="shared" si="1796"/>
        <v>0</v>
      </c>
      <c r="X701" s="18">
        <f t="shared" si="1768"/>
        <v>6400.4000000000005</v>
      </c>
      <c r="Y701" s="18">
        <f t="shared" si="1769"/>
        <v>6400.4000000000005</v>
      </c>
      <c r="Z701" s="18">
        <f t="shared" si="1770"/>
        <v>0</v>
      </c>
      <c r="AA701" s="18">
        <f t="shared" ref="AA701:AB701" si="1797">AA702+AA704</f>
        <v>0</v>
      </c>
      <c r="AB701" s="18">
        <f t="shared" si="1797"/>
        <v>0</v>
      </c>
      <c r="AC701" s="18">
        <f t="shared" ref="AC701" si="1798">AC702+AC704</f>
        <v>0</v>
      </c>
      <c r="AD701" s="18">
        <f t="shared" si="1771"/>
        <v>6400.4000000000005</v>
      </c>
      <c r="AE701" s="18">
        <f t="shared" si="1772"/>
        <v>6400.4000000000005</v>
      </c>
      <c r="AF701" s="18">
        <f t="shared" si="1773"/>
        <v>0</v>
      </c>
      <c r="AG701" s="18">
        <f t="shared" ref="AG701" si="1799">AG702+AG704</f>
        <v>0</v>
      </c>
      <c r="AH701" s="18">
        <f t="shared" si="1774"/>
        <v>6400.4000000000005</v>
      </c>
      <c r="AI701" s="18">
        <f t="shared" si="1775"/>
        <v>6400.4000000000005</v>
      </c>
      <c r="AJ701" s="18">
        <f t="shared" si="1776"/>
        <v>0</v>
      </c>
      <c r="AK701" s="18">
        <f t="shared" ref="AK701:AM701" si="1800">AK702+AK704</f>
        <v>0</v>
      </c>
      <c r="AL701" s="18">
        <f t="shared" si="1800"/>
        <v>0</v>
      </c>
      <c r="AM701" s="18">
        <f t="shared" si="1800"/>
        <v>0</v>
      </c>
      <c r="AN701" s="18">
        <f t="shared" si="1744"/>
        <v>6400.4000000000005</v>
      </c>
      <c r="AO701" s="18">
        <f t="shared" si="1745"/>
        <v>6400.4000000000005</v>
      </c>
      <c r="AP701" s="18">
        <f t="shared" si="1746"/>
        <v>0</v>
      </c>
      <c r="AQ701" s="18">
        <f t="shared" ref="AQ701" si="1801">AQ702+AQ704</f>
        <v>0</v>
      </c>
      <c r="AR701" s="18">
        <f t="shared" si="1747"/>
        <v>6400.4000000000005</v>
      </c>
      <c r="AS701" s="18">
        <f t="shared" ref="AS701:AU701" si="1802">AS702+AS704</f>
        <v>0</v>
      </c>
      <c r="AT701" s="18">
        <f t="shared" si="1802"/>
        <v>0</v>
      </c>
      <c r="AU701" s="18">
        <f t="shared" si="1802"/>
        <v>0</v>
      </c>
      <c r="AV701" s="18">
        <f t="shared" si="1726"/>
        <v>6400.4000000000005</v>
      </c>
      <c r="AW701" s="18">
        <f t="shared" si="1727"/>
        <v>6400.4000000000005</v>
      </c>
      <c r="AX701" s="18">
        <f t="shared" si="1728"/>
        <v>0</v>
      </c>
      <c r="AY701" s="18">
        <f t="shared" ref="AY701:AZ701" si="1803">AY702+AY704</f>
        <v>0</v>
      </c>
      <c r="AZ701" s="18">
        <f t="shared" si="1803"/>
        <v>0</v>
      </c>
      <c r="BA701" s="18">
        <f t="shared" si="1724"/>
        <v>6400.4000000000005</v>
      </c>
      <c r="BB701" s="18">
        <f t="shared" si="1725"/>
        <v>6400.4000000000005</v>
      </c>
      <c r="BC701" s="18">
        <f t="shared" ref="BC701:BE701" si="1804">BC702+BC704</f>
        <v>0</v>
      </c>
      <c r="BD701" s="18">
        <f t="shared" si="1804"/>
        <v>0</v>
      </c>
      <c r="BE701" s="18">
        <f t="shared" si="1804"/>
        <v>0</v>
      </c>
      <c r="BF701" s="18">
        <f t="shared" si="1680"/>
        <v>6400.4000000000005</v>
      </c>
      <c r="BG701" s="18">
        <f t="shared" si="1681"/>
        <v>6400.4000000000005</v>
      </c>
      <c r="BH701" s="18">
        <f t="shared" si="1682"/>
        <v>0</v>
      </c>
      <c r="BI701" s="18">
        <f t="shared" si="1793"/>
        <v>0</v>
      </c>
      <c r="BJ701" s="25"/>
      <c r="BK701" s="36"/>
    </row>
    <row r="702" spans="1:63" x14ac:dyDescent="0.3">
      <c r="A702" s="51" t="s">
        <v>124</v>
      </c>
      <c r="B702" s="50">
        <v>610</v>
      </c>
      <c r="C702" s="51"/>
      <c r="D702" s="51"/>
      <c r="E702" s="14" t="s">
        <v>472</v>
      </c>
      <c r="F702" s="18">
        <f t="shared" ref="F702:BI702" si="1805">F703</f>
        <v>339.1</v>
      </c>
      <c r="G702" s="18">
        <f t="shared" si="1805"/>
        <v>339.1</v>
      </c>
      <c r="H702" s="18">
        <f t="shared" si="1805"/>
        <v>0</v>
      </c>
      <c r="I702" s="18">
        <f t="shared" si="1805"/>
        <v>0</v>
      </c>
      <c r="J702" s="18">
        <f t="shared" si="1805"/>
        <v>0</v>
      </c>
      <c r="K702" s="18">
        <f t="shared" si="1805"/>
        <v>0</v>
      </c>
      <c r="L702" s="18">
        <f t="shared" si="1675"/>
        <v>339.1</v>
      </c>
      <c r="M702" s="18">
        <f t="shared" si="1676"/>
        <v>339.1</v>
      </c>
      <c r="N702" s="18">
        <f t="shared" si="1677"/>
        <v>0</v>
      </c>
      <c r="O702" s="18">
        <f t="shared" si="1805"/>
        <v>0</v>
      </c>
      <c r="P702" s="18">
        <f t="shared" si="1805"/>
        <v>0</v>
      </c>
      <c r="Q702" s="18">
        <f t="shared" si="1805"/>
        <v>0</v>
      </c>
      <c r="R702" s="18">
        <f t="shared" si="1765"/>
        <v>339.1</v>
      </c>
      <c r="S702" s="18">
        <f t="shared" si="1766"/>
        <v>339.1</v>
      </c>
      <c r="T702" s="18">
        <f t="shared" si="1767"/>
        <v>0</v>
      </c>
      <c r="U702" s="18">
        <f t="shared" si="1805"/>
        <v>0</v>
      </c>
      <c r="V702" s="18">
        <f t="shared" si="1805"/>
        <v>0</v>
      </c>
      <c r="W702" s="18">
        <f t="shared" si="1805"/>
        <v>0</v>
      </c>
      <c r="X702" s="18">
        <f t="shared" si="1768"/>
        <v>339.1</v>
      </c>
      <c r="Y702" s="18">
        <f t="shared" si="1769"/>
        <v>339.1</v>
      </c>
      <c r="Z702" s="18">
        <f t="shared" si="1770"/>
        <v>0</v>
      </c>
      <c r="AA702" s="18">
        <f t="shared" si="1805"/>
        <v>0</v>
      </c>
      <c r="AB702" s="18">
        <f t="shared" si="1805"/>
        <v>0</v>
      </c>
      <c r="AC702" s="18">
        <f t="shared" si="1805"/>
        <v>0</v>
      </c>
      <c r="AD702" s="18">
        <f t="shared" si="1771"/>
        <v>339.1</v>
      </c>
      <c r="AE702" s="18">
        <f t="shared" si="1772"/>
        <v>339.1</v>
      </c>
      <c r="AF702" s="18">
        <f t="shared" si="1773"/>
        <v>0</v>
      </c>
      <c r="AG702" s="18">
        <f t="shared" si="1805"/>
        <v>0</v>
      </c>
      <c r="AH702" s="18">
        <f t="shared" si="1774"/>
        <v>339.1</v>
      </c>
      <c r="AI702" s="18">
        <f t="shared" si="1775"/>
        <v>339.1</v>
      </c>
      <c r="AJ702" s="18">
        <f t="shared" si="1776"/>
        <v>0</v>
      </c>
      <c r="AK702" s="18">
        <f t="shared" si="1805"/>
        <v>0</v>
      </c>
      <c r="AL702" s="18">
        <f t="shared" si="1805"/>
        <v>0</v>
      </c>
      <c r="AM702" s="18">
        <f t="shared" si="1805"/>
        <v>0</v>
      </c>
      <c r="AN702" s="18">
        <f t="shared" si="1744"/>
        <v>339.1</v>
      </c>
      <c r="AO702" s="18">
        <f t="shared" si="1745"/>
        <v>339.1</v>
      </c>
      <c r="AP702" s="18">
        <f t="shared" si="1746"/>
        <v>0</v>
      </c>
      <c r="AQ702" s="18">
        <f t="shared" si="1805"/>
        <v>0</v>
      </c>
      <c r="AR702" s="18">
        <f t="shared" si="1747"/>
        <v>339.1</v>
      </c>
      <c r="AS702" s="18">
        <f t="shared" si="1805"/>
        <v>0</v>
      </c>
      <c r="AT702" s="18">
        <f t="shared" si="1805"/>
        <v>0</v>
      </c>
      <c r="AU702" s="18">
        <f t="shared" si="1805"/>
        <v>0</v>
      </c>
      <c r="AV702" s="18">
        <f t="shared" si="1726"/>
        <v>339.1</v>
      </c>
      <c r="AW702" s="18">
        <f t="shared" si="1727"/>
        <v>339.1</v>
      </c>
      <c r="AX702" s="18">
        <f t="shared" si="1728"/>
        <v>0</v>
      </c>
      <c r="AY702" s="18">
        <f t="shared" si="1805"/>
        <v>0</v>
      </c>
      <c r="AZ702" s="18">
        <f t="shared" si="1805"/>
        <v>0</v>
      </c>
      <c r="BA702" s="18">
        <f t="shared" si="1724"/>
        <v>339.1</v>
      </c>
      <c r="BB702" s="18">
        <f t="shared" si="1725"/>
        <v>339.1</v>
      </c>
      <c r="BC702" s="18">
        <f t="shared" si="1805"/>
        <v>0</v>
      </c>
      <c r="BD702" s="18">
        <f t="shared" si="1805"/>
        <v>0</v>
      </c>
      <c r="BE702" s="18">
        <f t="shared" si="1805"/>
        <v>0</v>
      </c>
      <c r="BF702" s="18">
        <f t="shared" si="1680"/>
        <v>339.1</v>
      </c>
      <c r="BG702" s="18">
        <f t="shared" si="1681"/>
        <v>339.1</v>
      </c>
      <c r="BH702" s="18">
        <f t="shared" si="1682"/>
        <v>0</v>
      </c>
      <c r="BI702" s="18">
        <f t="shared" si="1805"/>
        <v>0</v>
      </c>
      <c r="BJ702" s="25"/>
      <c r="BK702" s="36"/>
    </row>
    <row r="703" spans="1:63" x14ac:dyDescent="0.3">
      <c r="A703" s="51" t="s">
        <v>124</v>
      </c>
      <c r="B703" s="50">
        <v>610</v>
      </c>
      <c r="C703" s="51" t="s">
        <v>53</v>
      </c>
      <c r="D703" s="51" t="s">
        <v>19</v>
      </c>
      <c r="E703" s="14" t="s">
        <v>445</v>
      </c>
      <c r="F703" s="18">
        <v>339.1</v>
      </c>
      <c r="G703" s="18">
        <v>339.1</v>
      </c>
      <c r="H703" s="18">
        <v>0</v>
      </c>
      <c r="I703" s="18"/>
      <c r="J703" s="18"/>
      <c r="K703" s="18"/>
      <c r="L703" s="18">
        <f t="shared" si="1675"/>
        <v>339.1</v>
      </c>
      <c r="M703" s="18">
        <f t="shared" si="1676"/>
        <v>339.1</v>
      </c>
      <c r="N703" s="18">
        <f t="shared" si="1677"/>
        <v>0</v>
      </c>
      <c r="O703" s="18"/>
      <c r="P703" s="18"/>
      <c r="Q703" s="18"/>
      <c r="R703" s="18">
        <f t="shared" si="1765"/>
        <v>339.1</v>
      </c>
      <c r="S703" s="18">
        <f t="shared" si="1766"/>
        <v>339.1</v>
      </c>
      <c r="T703" s="18">
        <f t="shared" si="1767"/>
        <v>0</v>
      </c>
      <c r="U703" s="18"/>
      <c r="V703" s="18"/>
      <c r="W703" s="18"/>
      <c r="X703" s="18">
        <f t="shared" si="1768"/>
        <v>339.1</v>
      </c>
      <c r="Y703" s="18">
        <f t="shared" si="1769"/>
        <v>339.1</v>
      </c>
      <c r="Z703" s="18">
        <f t="shared" si="1770"/>
        <v>0</v>
      </c>
      <c r="AA703" s="18"/>
      <c r="AB703" s="18"/>
      <c r="AC703" s="18"/>
      <c r="AD703" s="18">
        <f t="shared" si="1771"/>
        <v>339.1</v>
      </c>
      <c r="AE703" s="18">
        <f t="shared" si="1772"/>
        <v>339.1</v>
      </c>
      <c r="AF703" s="18">
        <f t="shared" si="1773"/>
        <v>0</v>
      </c>
      <c r="AG703" s="18"/>
      <c r="AH703" s="18">
        <f t="shared" si="1774"/>
        <v>339.1</v>
      </c>
      <c r="AI703" s="18">
        <f t="shared" si="1775"/>
        <v>339.1</v>
      </c>
      <c r="AJ703" s="18">
        <f t="shared" si="1776"/>
        <v>0</v>
      </c>
      <c r="AK703" s="18"/>
      <c r="AL703" s="18"/>
      <c r="AM703" s="18"/>
      <c r="AN703" s="18">
        <f t="shared" si="1744"/>
        <v>339.1</v>
      </c>
      <c r="AO703" s="18">
        <f t="shared" si="1745"/>
        <v>339.1</v>
      </c>
      <c r="AP703" s="18">
        <f t="shared" si="1746"/>
        <v>0</v>
      </c>
      <c r="AQ703" s="18"/>
      <c r="AR703" s="18">
        <f t="shared" si="1747"/>
        <v>339.1</v>
      </c>
      <c r="AS703" s="18"/>
      <c r="AT703" s="18"/>
      <c r="AU703" s="18"/>
      <c r="AV703" s="18">
        <f t="shared" si="1726"/>
        <v>339.1</v>
      </c>
      <c r="AW703" s="18">
        <f t="shared" si="1727"/>
        <v>339.1</v>
      </c>
      <c r="AX703" s="18">
        <f t="shared" si="1728"/>
        <v>0</v>
      </c>
      <c r="AY703" s="18"/>
      <c r="AZ703" s="18"/>
      <c r="BA703" s="18">
        <f t="shared" si="1724"/>
        <v>339.1</v>
      </c>
      <c r="BB703" s="18">
        <f t="shared" si="1725"/>
        <v>339.1</v>
      </c>
      <c r="BC703" s="18"/>
      <c r="BD703" s="18"/>
      <c r="BE703" s="18"/>
      <c r="BF703" s="18">
        <f t="shared" si="1680"/>
        <v>339.1</v>
      </c>
      <c r="BG703" s="18">
        <f t="shared" si="1681"/>
        <v>339.1</v>
      </c>
      <c r="BH703" s="18">
        <f t="shared" si="1682"/>
        <v>0</v>
      </c>
      <c r="BI703" s="18"/>
      <c r="BJ703" s="25"/>
      <c r="BK703" s="36"/>
    </row>
    <row r="704" spans="1:63" x14ac:dyDescent="0.3">
      <c r="A704" s="51" t="s">
        <v>124</v>
      </c>
      <c r="B704" s="50">
        <v>620</v>
      </c>
      <c r="C704" s="51"/>
      <c r="D704" s="51"/>
      <c r="E704" s="14" t="s">
        <v>473</v>
      </c>
      <c r="F704" s="18">
        <f t="shared" ref="F704:BI704" si="1806">F705</f>
        <v>6077.7</v>
      </c>
      <c r="G704" s="18">
        <f t="shared" si="1806"/>
        <v>6077.7</v>
      </c>
      <c r="H704" s="18">
        <f t="shared" si="1806"/>
        <v>0</v>
      </c>
      <c r="I704" s="18">
        <f t="shared" si="1806"/>
        <v>-16.399999999999999</v>
      </c>
      <c r="J704" s="18">
        <f t="shared" si="1806"/>
        <v>-16.399999999999999</v>
      </c>
      <c r="K704" s="18">
        <f t="shared" si="1806"/>
        <v>0</v>
      </c>
      <c r="L704" s="18">
        <f t="shared" si="1675"/>
        <v>6061.3</v>
      </c>
      <c r="M704" s="18">
        <f t="shared" si="1676"/>
        <v>6061.3</v>
      </c>
      <c r="N704" s="18">
        <f t="shared" si="1677"/>
        <v>0</v>
      </c>
      <c r="O704" s="18">
        <f t="shared" si="1806"/>
        <v>0</v>
      </c>
      <c r="P704" s="18">
        <f t="shared" si="1806"/>
        <v>0</v>
      </c>
      <c r="Q704" s="18">
        <f t="shared" si="1806"/>
        <v>0</v>
      </c>
      <c r="R704" s="18">
        <f t="shared" si="1765"/>
        <v>6061.3</v>
      </c>
      <c r="S704" s="18">
        <f t="shared" si="1766"/>
        <v>6061.3</v>
      </c>
      <c r="T704" s="18">
        <f t="shared" si="1767"/>
        <v>0</v>
      </c>
      <c r="U704" s="18">
        <f t="shared" si="1806"/>
        <v>0</v>
      </c>
      <c r="V704" s="18">
        <f t="shared" si="1806"/>
        <v>0</v>
      </c>
      <c r="W704" s="18">
        <f t="shared" si="1806"/>
        <v>0</v>
      </c>
      <c r="X704" s="18">
        <f t="shared" si="1768"/>
        <v>6061.3</v>
      </c>
      <c r="Y704" s="18">
        <f t="shared" si="1769"/>
        <v>6061.3</v>
      </c>
      <c r="Z704" s="18">
        <f t="shared" si="1770"/>
        <v>0</v>
      </c>
      <c r="AA704" s="18">
        <f t="shared" si="1806"/>
        <v>0</v>
      </c>
      <c r="AB704" s="18">
        <f t="shared" si="1806"/>
        <v>0</v>
      </c>
      <c r="AC704" s="18">
        <f t="shared" si="1806"/>
        <v>0</v>
      </c>
      <c r="AD704" s="18">
        <f t="shared" si="1771"/>
        <v>6061.3</v>
      </c>
      <c r="AE704" s="18">
        <f t="shared" si="1772"/>
        <v>6061.3</v>
      </c>
      <c r="AF704" s="18">
        <f t="shared" si="1773"/>
        <v>0</v>
      </c>
      <c r="AG704" s="18">
        <f t="shared" si="1806"/>
        <v>0</v>
      </c>
      <c r="AH704" s="18">
        <f t="shared" si="1774"/>
        <v>6061.3</v>
      </c>
      <c r="AI704" s="18">
        <f t="shared" si="1775"/>
        <v>6061.3</v>
      </c>
      <c r="AJ704" s="18">
        <f t="shared" si="1776"/>
        <v>0</v>
      </c>
      <c r="AK704" s="18">
        <f t="shared" si="1806"/>
        <v>0</v>
      </c>
      <c r="AL704" s="18">
        <f t="shared" si="1806"/>
        <v>0</v>
      </c>
      <c r="AM704" s="18">
        <f t="shared" si="1806"/>
        <v>0</v>
      </c>
      <c r="AN704" s="18">
        <f t="shared" si="1744"/>
        <v>6061.3</v>
      </c>
      <c r="AO704" s="18">
        <f t="shared" si="1745"/>
        <v>6061.3</v>
      </c>
      <c r="AP704" s="18">
        <f t="shared" si="1746"/>
        <v>0</v>
      </c>
      <c r="AQ704" s="18">
        <f t="shared" si="1806"/>
        <v>0</v>
      </c>
      <c r="AR704" s="18">
        <f t="shared" si="1747"/>
        <v>6061.3</v>
      </c>
      <c r="AS704" s="18">
        <f t="shared" si="1806"/>
        <v>0</v>
      </c>
      <c r="AT704" s="18">
        <f t="shared" si="1806"/>
        <v>0</v>
      </c>
      <c r="AU704" s="18">
        <f t="shared" si="1806"/>
        <v>0</v>
      </c>
      <c r="AV704" s="18">
        <f t="shared" si="1726"/>
        <v>6061.3</v>
      </c>
      <c r="AW704" s="18">
        <f t="shared" si="1727"/>
        <v>6061.3</v>
      </c>
      <c r="AX704" s="18">
        <f t="shared" si="1728"/>
        <v>0</v>
      </c>
      <c r="AY704" s="18">
        <f t="shared" si="1806"/>
        <v>0</v>
      </c>
      <c r="AZ704" s="18">
        <f t="shared" si="1806"/>
        <v>0</v>
      </c>
      <c r="BA704" s="18">
        <f t="shared" si="1724"/>
        <v>6061.3</v>
      </c>
      <c r="BB704" s="18">
        <f t="shared" si="1725"/>
        <v>6061.3</v>
      </c>
      <c r="BC704" s="18">
        <f t="shared" si="1806"/>
        <v>0</v>
      </c>
      <c r="BD704" s="18">
        <f t="shared" si="1806"/>
        <v>0</v>
      </c>
      <c r="BE704" s="18">
        <f t="shared" si="1806"/>
        <v>0</v>
      </c>
      <c r="BF704" s="18">
        <f t="shared" si="1680"/>
        <v>6061.3</v>
      </c>
      <c r="BG704" s="18">
        <f t="shared" si="1681"/>
        <v>6061.3</v>
      </c>
      <c r="BH704" s="18">
        <f t="shared" si="1682"/>
        <v>0</v>
      </c>
      <c r="BI704" s="18">
        <f t="shared" si="1806"/>
        <v>0</v>
      </c>
      <c r="BJ704" s="25"/>
      <c r="BK704" s="36"/>
    </row>
    <row r="705" spans="1:63" x14ac:dyDescent="0.3">
      <c r="A705" s="51" t="s">
        <v>124</v>
      </c>
      <c r="B705" s="50">
        <v>620</v>
      </c>
      <c r="C705" s="51" t="s">
        <v>53</v>
      </c>
      <c r="D705" s="51" t="s">
        <v>19</v>
      </c>
      <c r="E705" s="14" t="s">
        <v>445</v>
      </c>
      <c r="F705" s="18">
        <v>6077.7</v>
      </c>
      <c r="G705" s="18">
        <v>6077.7</v>
      </c>
      <c r="H705" s="18">
        <v>0</v>
      </c>
      <c r="I705" s="18">
        <v>-16.399999999999999</v>
      </c>
      <c r="J705" s="18">
        <v>-16.399999999999999</v>
      </c>
      <c r="K705" s="18"/>
      <c r="L705" s="18">
        <f t="shared" si="1675"/>
        <v>6061.3</v>
      </c>
      <c r="M705" s="18">
        <f t="shared" si="1676"/>
        <v>6061.3</v>
      </c>
      <c r="N705" s="18">
        <f t="shared" si="1677"/>
        <v>0</v>
      </c>
      <c r="O705" s="18"/>
      <c r="P705" s="18"/>
      <c r="Q705" s="18"/>
      <c r="R705" s="18">
        <f t="shared" si="1765"/>
        <v>6061.3</v>
      </c>
      <c r="S705" s="18">
        <f t="shared" si="1766"/>
        <v>6061.3</v>
      </c>
      <c r="T705" s="18">
        <f t="shared" si="1767"/>
        <v>0</v>
      </c>
      <c r="U705" s="18"/>
      <c r="V705" s="18"/>
      <c r="W705" s="18"/>
      <c r="X705" s="18">
        <f t="shared" si="1768"/>
        <v>6061.3</v>
      </c>
      <c r="Y705" s="18">
        <f t="shared" si="1769"/>
        <v>6061.3</v>
      </c>
      <c r="Z705" s="18">
        <f t="shared" si="1770"/>
        <v>0</v>
      </c>
      <c r="AA705" s="18"/>
      <c r="AB705" s="18"/>
      <c r="AC705" s="18"/>
      <c r="AD705" s="18">
        <f t="shared" si="1771"/>
        <v>6061.3</v>
      </c>
      <c r="AE705" s="18">
        <f t="shared" si="1772"/>
        <v>6061.3</v>
      </c>
      <c r="AF705" s="18">
        <f t="shared" si="1773"/>
        <v>0</v>
      </c>
      <c r="AG705" s="18"/>
      <c r="AH705" s="18">
        <f t="shared" si="1774"/>
        <v>6061.3</v>
      </c>
      <c r="AI705" s="18">
        <f t="shared" si="1775"/>
        <v>6061.3</v>
      </c>
      <c r="AJ705" s="18">
        <f t="shared" si="1776"/>
        <v>0</v>
      </c>
      <c r="AK705" s="18"/>
      <c r="AL705" s="18"/>
      <c r="AM705" s="18"/>
      <c r="AN705" s="18">
        <f t="shared" si="1744"/>
        <v>6061.3</v>
      </c>
      <c r="AO705" s="18">
        <f t="shared" si="1745"/>
        <v>6061.3</v>
      </c>
      <c r="AP705" s="18">
        <f t="shared" si="1746"/>
        <v>0</v>
      </c>
      <c r="AQ705" s="18"/>
      <c r="AR705" s="18">
        <f t="shared" si="1747"/>
        <v>6061.3</v>
      </c>
      <c r="AS705" s="18"/>
      <c r="AT705" s="18"/>
      <c r="AU705" s="18"/>
      <c r="AV705" s="18">
        <f t="shared" si="1726"/>
        <v>6061.3</v>
      </c>
      <c r="AW705" s="18">
        <f t="shared" si="1727"/>
        <v>6061.3</v>
      </c>
      <c r="AX705" s="18">
        <f t="shared" si="1728"/>
        <v>0</v>
      </c>
      <c r="AY705" s="18"/>
      <c r="AZ705" s="18"/>
      <c r="BA705" s="18">
        <f t="shared" si="1724"/>
        <v>6061.3</v>
      </c>
      <c r="BB705" s="18">
        <f t="shared" si="1725"/>
        <v>6061.3</v>
      </c>
      <c r="BC705" s="18"/>
      <c r="BD705" s="18"/>
      <c r="BE705" s="18"/>
      <c r="BF705" s="18">
        <f t="shared" si="1680"/>
        <v>6061.3</v>
      </c>
      <c r="BG705" s="18">
        <f t="shared" si="1681"/>
        <v>6061.3</v>
      </c>
      <c r="BH705" s="18">
        <f t="shared" si="1682"/>
        <v>0</v>
      </c>
      <c r="BI705" s="18"/>
      <c r="BJ705" s="25"/>
      <c r="BK705" s="36">
        <v>36</v>
      </c>
    </row>
    <row r="706" spans="1:63" ht="62.4" x14ac:dyDescent="0.3">
      <c r="A706" s="51" t="s">
        <v>132</v>
      </c>
      <c r="B706" s="50"/>
      <c r="C706" s="51"/>
      <c r="D706" s="51"/>
      <c r="E706" s="14" t="s">
        <v>756</v>
      </c>
      <c r="F706" s="18">
        <f t="shared" ref="F706" si="1807">F707+F714+F718</f>
        <v>3939.7999999999997</v>
      </c>
      <c r="G706" s="18">
        <f t="shared" ref="G706:BI706" si="1808">G707+G714+G718</f>
        <v>3939.7999999999997</v>
      </c>
      <c r="H706" s="18">
        <f t="shared" si="1808"/>
        <v>3939.7999999999997</v>
      </c>
      <c r="I706" s="18">
        <f t="shared" ref="I706:K706" si="1809">I707+I714+I718</f>
        <v>0</v>
      </c>
      <c r="J706" s="18">
        <f t="shared" si="1809"/>
        <v>0</v>
      </c>
      <c r="K706" s="18">
        <f t="shared" si="1809"/>
        <v>0</v>
      </c>
      <c r="L706" s="18">
        <f t="shared" si="1675"/>
        <v>3939.7999999999997</v>
      </c>
      <c r="M706" s="18">
        <f t="shared" si="1676"/>
        <v>3939.7999999999997</v>
      </c>
      <c r="N706" s="18">
        <f t="shared" si="1677"/>
        <v>3939.7999999999997</v>
      </c>
      <c r="O706" s="18">
        <f t="shared" ref="O706:Q706" si="1810">O707+O714+O718</f>
        <v>0</v>
      </c>
      <c r="P706" s="18">
        <f t="shared" si="1810"/>
        <v>0</v>
      </c>
      <c r="Q706" s="18">
        <f t="shared" si="1810"/>
        <v>0</v>
      </c>
      <c r="R706" s="18">
        <f t="shared" si="1765"/>
        <v>3939.7999999999997</v>
      </c>
      <c r="S706" s="18">
        <f t="shared" si="1766"/>
        <v>3939.7999999999997</v>
      </c>
      <c r="T706" s="18">
        <f t="shared" si="1767"/>
        <v>3939.7999999999997</v>
      </c>
      <c r="U706" s="18">
        <f t="shared" ref="U706:W706" si="1811">U707+U714+U718</f>
        <v>0</v>
      </c>
      <c r="V706" s="18">
        <f t="shared" si="1811"/>
        <v>0</v>
      </c>
      <c r="W706" s="18">
        <f t="shared" si="1811"/>
        <v>0</v>
      </c>
      <c r="X706" s="18">
        <f t="shared" si="1768"/>
        <v>3939.7999999999997</v>
      </c>
      <c r="Y706" s="18">
        <f t="shared" si="1769"/>
        <v>3939.7999999999997</v>
      </c>
      <c r="Z706" s="18">
        <f t="shared" si="1770"/>
        <v>3939.7999999999997</v>
      </c>
      <c r="AA706" s="18">
        <f t="shared" ref="AA706:AB706" si="1812">AA707+AA714+AA718</f>
        <v>0</v>
      </c>
      <c r="AB706" s="18">
        <f t="shared" si="1812"/>
        <v>0</v>
      </c>
      <c r="AC706" s="18">
        <f t="shared" ref="AC706" si="1813">AC707+AC714+AC718</f>
        <v>0</v>
      </c>
      <c r="AD706" s="18">
        <f t="shared" si="1771"/>
        <v>3939.7999999999997</v>
      </c>
      <c r="AE706" s="18">
        <f t="shared" si="1772"/>
        <v>3939.7999999999997</v>
      </c>
      <c r="AF706" s="18">
        <f t="shared" si="1773"/>
        <v>3939.7999999999997</v>
      </c>
      <c r="AG706" s="18">
        <f t="shared" ref="AG706" si="1814">AG707+AG714+AG718</f>
        <v>0</v>
      </c>
      <c r="AH706" s="18">
        <f t="shared" si="1774"/>
        <v>3939.7999999999997</v>
      </c>
      <c r="AI706" s="18">
        <f t="shared" si="1775"/>
        <v>3939.7999999999997</v>
      </c>
      <c r="AJ706" s="18">
        <f t="shared" si="1776"/>
        <v>3939.7999999999997</v>
      </c>
      <c r="AK706" s="18">
        <f t="shared" ref="AK706:AM706" si="1815">AK707+AK714+AK718</f>
        <v>0</v>
      </c>
      <c r="AL706" s="18">
        <f t="shared" si="1815"/>
        <v>0</v>
      </c>
      <c r="AM706" s="18">
        <f t="shared" si="1815"/>
        <v>0</v>
      </c>
      <c r="AN706" s="18">
        <f t="shared" si="1744"/>
        <v>3939.7999999999997</v>
      </c>
      <c r="AO706" s="18">
        <f t="shared" si="1745"/>
        <v>3939.7999999999997</v>
      </c>
      <c r="AP706" s="18">
        <f t="shared" si="1746"/>
        <v>3939.7999999999997</v>
      </c>
      <c r="AQ706" s="18">
        <f t="shared" ref="AQ706" si="1816">AQ707+AQ714+AQ718</f>
        <v>0</v>
      </c>
      <c r="AR706" s="18">
        <f t="shared" si="1747"/>
        <v>3939.7999999999997</v>
      </c>
      <c r="AS706" s="18">
        <f t="shared" ref="AS706:AU706" si="1817">AS707+AS714+AS718</f>
        <v>-1.4039999999999999</v>
      </c>
      <c r="AT706" s="18">
        <f t="shared" si="1817"/>
        <v>0</v>
      </c>
      <c r="AU706" s="18">
        <f t="shared" si="1817"/>
        <v>0</v>
      </c>
      <c r="AV706" s="18">
        <f t="shared" si="1726"/>
        <v>3938.3959999999997</v>
      </c>
      <c r="AW706" s="18">
        <f t="shared" si="1727"/>
        <v>3939.7999999999997</v>
      </c>
      <c r="AX706" s="18">
        <f t="shared" si="1728"/>
        <v>3939.7999999999997</v>
      </c>
      <c r="AY706" s="18">
        <f t="shared" ref="AY706:AZ706" si="1818">AY707+AY714+AY718</f>
        <v>0</v>
      </c>
      <c r="AZ706" s="18">
        <f t="shared" si="1818"/>
        <v>0</v>
      </c>
      <c r="BA706" s="18">
        <f t="shared" si="1724"/>
        <v>3938.3959999999997</v>
      </c>
      <c r="BB706" s="18">
        <f t="shared" si="1725"/>
        <v>3939.7999999999997</v>
      </c>
      <c r="BC706" s="18">
        <f t="shared" ref="BC706:BE706" si="1819">BC707+BC714+BC718</f>
        <v>0</v>
      </c>
      <c r="BD706" s="18">
        <f t="shared" si="1819"/>
        <v>0</v>
      </c>
      <c r="BE706" s="18">
        <f t="shared" si="1819"/>
        <v>0</v>
      </c>
      <c r="BF706" s="18">
        <f t="shared" si="1680"/>
        <v>3938.3959999999997</v>
      </c>
      <c r="BG706" s="18">
        <f t="shared" si="1681"/>
        <v>3939.7999999999997</v>
      </c>
      <c r="BH706" s="18">
        <f t="shared" si="1682"/>
        <v>3939.7999999999997</v>
      </c>
      <c r="BI706" s="18">
        <f t="shared" si="1808"/>
        <v>0</v>
      </c>
      <c r="BJ706" s="25"/>
      <c r="BK706" s="36"/>
    </row>
    <row r="707" spans="1:63" ht="31.2" x14ac:dyDescent="0.3">
      <c r="A707" s="51" t="s">
        <v>129</v>
      </c>
      <c r="B707" s="50"/>
      <c r="C707" s="51"/>
      <c r="D707" s="51"/>
      <c r="E707" s="14" t="s">
        <v>545</v>
      </c>
      <c r="F707" s="18">
        <f t="shared" ref="F707" si="1820">F708+F711</f>
        <v>3413.8999999999996</v>
      </c>
      <c r="G707" s="18">
        <f t="shared" ref="G707:BI707" si="1821">G708+G711</f>
        <v>3413.8999999999996</v>
      </c>
      <c r="H707" s="18">
        <f t="shared" si="1821"/>
        <v>3413.8999999999996</v>
      </c>
      <c r="I707" s="18">
        <f t="shared" ref="I707:K707" si="1822">I708+I711</f>
        <v>0</v>
      </c>
      <c r="J707" s="18">
        <f t="shared" si="1822"/>
        <v>0</v>
      </c>
      <c r="K707" s="18">
        <f t="shared" si="1822"/>
        <v>0</v>
      </c>
      <c r="L707" s="18">
        <f t="shared" si="1675"/>
        <v>3413.8999999999996</v>
      </c>
      <c r="M707" s="18">
        <f t="shared" si="1676"/>
        <v>3413.8999999999996</v>
      </c>
      <c r="N707" s="18">
        <f t="shared" si="1677"/>
        <v>3413.8999999999996</v>
      </c>
      <c r="O707" s="18">
        <f t="shared" ref="O707:Q707" si="1823">O708+O711</f>
        <v>0</v>
      </c>
      <c r="P707" s="18">
        <f t="shared" si="1823"/>
        <v>0</v>
      </c>
      <c r="Q707" s="18">
        <f t="shared" si="1823"/>
        <v>0</v>
      </c>
      <c r="R707" s="18">
        <f t="shared" si="1765"/>
        <v>3413.8999999999996</v>
      </c>
      <c r="S707" s="18">
        <f t="shared" si="1766"/>
        <v>3413.8999999999996</v>
      </c>
      <c r="T707" s="18">
        <f t="shared" si="1767"/>
        <v>3413.8999999999996</v>
      </c>
      <c r="U707" s="18">
        <f t="shared" ref="U707:W707" si="1824">U708+U711</f>
        <v>0</v>
      </c>
      <c r="V707" s="18">
        <f t="shared" si="1824"/>
        <v>0</v>
      </c>
      <c r="W707" s="18">
        <f t="shared" si="1824"/>
        <v>0</v>
      </c>
      <c r="X707" s="18">
        <f t="shared" si="1768"/>
        <v>3413.8999999999996</v>
      </c>
      <c r="Y707" s="18">
        <f t="shared" si="1769"/>
        <v>3413.8999999999996</v>
      </c>
      <c r="Z707" s="18">
        <f t="shared" si="1770"/>
        <v>3413.8999999999996</v>
      </c>
      <c r="AA707" s="18">
        <f t="shared" ref="AA707:AB707" si="1825">AA708+AA711</f>
        <v>0</v>
      </c>
      <c r="AB707" s="18">
        <f t="shared" si="1825"/>
        <v>0</v>
      </c>
      <c r="AC707" s="18">
        <f t="shared" ref="AC707" si="1826">AC708+AC711</f>
        <v>0</v>
      </c>
      <c r="AD707" s="18">
        <f t="shared" si="1771"/>
        <v>3413.8999999999996</v>
      </c>
      <c r="AE707" s="18">
        <f t="shared" si="1772"/>
        <v>3413.8999999999996</v>
      </c>
      <c r="AF707" s="18">
        <f t="shared" si="1773"/>
        <v>3413.8999999999996</v>
      </c>
      <c r="AG707" s="18">
        <f t="shared" ref="AG707" si="1827">AG708+AG711</f>
        <v>0</v>
      </c>
      <c r="AH707" s="18">
        <f t="shared" si="1774"/>
        <v>3413.8999999999996</v>
      </c>
      <c r="AI707" s="18">
        <f t="shared" si="1775"/>
        <v>3413.8999999999996</v>
      </c>
      <c r="AJ707" s="18">
        <f t="shared" si="1776"/>
        <v>3413.8999999999996</v>
      </c>
      <c r="AK707" s="18">
        <f t="shared" ref="AK707:AM707" si="1828">AK708+AK711</f>
        <v>0</v>
      </c>
      <c r="AL707" s="18">
        <f t="shared" si="1828"/>
        <v>0</v>
      </c>
      <c r="AM707" s="18">
        <f t="shared" si="1828"/>
        <v>0</v>
      </c>
      <c r="AN707" s="18">
        <f t="shared" si="1744"/>
        <v>3413.8999999999996</v>
      </c>
      <c r="AO707" s="18">
        <f t="shared" si="1745"/>
        <v>3413.8999999999996</v>
      </c>
      <c r="AP707" s="18">
        <f t="shared" si="1746"/>
        <v>3413.8999999999996</v>
      </c>
      <c r="AQ707" s="18">
        <f t="shared" ref="AQ707" si="1829">AQ708+AQ711</f>
        <v>0</v>
      </c>
      <c r="AR707" s="18">
        <f t="shared" si="1747"/>
        <v>3413.8999999999996</v>
      </c>
      <c r="AS707" s="18">
        <f t="shared" ref="AS707:AU707" si="1830">AS708+AS711</f>
        <v>-1.4039999999999999</v>
      </c>
      <c r="AT707" s="18">
        <f t="shared" si="1830"/>
        <v>0</v>
      </c>
      <c r="AU707" s="18">
        <f t="shared" si="1830"/>
        <v>0</v>
      </c>
      <c r="AV707" s="18">
        <f t="shared" si="1726"/>
        <v>3412.4959999999996</v>
      </c>
      <c r="AW707" s="18">
        <f t="shared" si="1727"/>
        <v>3413.8999999999996</v>
      </c>
      <c r="AX707" s="18">
        <f t="shared" si="1728"/>
        <v>3413.8999999999996</v>
      </c>
      <c r="AY707" s="18">
        <f t="shared" ref="AY707:AZ707" si="1831">AY708+AY711</f>
        <v>0</v>
      </c>
      <c r="AZ707" s="18">
        <f t="shared" si="1831"/>
        <v>0</v>
      </c>
      <c r="BA707" s="18">
        <f t="shared" si="1724"/>
        <v>3412.4959999999996</v>
      </c>
      <c r="BB707" s="18">
        <f t="shared" si="1725"/>
        <v>3413.8999999999996</v>
      </c>
      <c r="BC707" s="18">
        <f t="shared" ref="BC707:BE707" si="1832">BC708+BC711</f>
        <v>0</v>
      </c>
      <c r="BD707" s="18">
        <f t="shared" si="1832"/>
        <v>0</v>
      </c>
      <c r="BE707" s="18">
        <f t="shared" si="1832"/>
        <v>0</v>
      </c>
      <c r="BF707" s="18">
        <f t="shared" si="1680"/>
        <v>3412.4959999999996</v>
      </c>
      <c r="BG707" s="18">
        <f t="shared" si="1681"/>
        <v>3413.8999999999996</v>
      </c>
      <c r="BH707" s="18">
        <f t="shared" si="1682"/>
        <v>3413.8999999999996</v>
      </c>
      <c r="BI707" s="18">
        <f t="shared" si="1821"/>
        <v>0</v>
      </c>
      <c r="BJ707" s="25"/>
      <c r="BK707" s="36"/>
    </row>
    <row r="708" spans="1:63" ht="31.2" x14ac:dyDescent="0.3">
      <c r="A708" s="51" t="s">
        <v>129</v>
      </c>
      <c r="B708" s="50">
        <v>200</v>
      </c>
      <c r="C708" s="51"/>
      <c r="D708" s="51"/>
      <c r="E708" s="14" t="s">
        <v>455</v>
      </c>
      <c r="F708" s="18">
        <f t="shared" ref="F708:BI709" si="1833">F709</f>
        <v>2166.6999999999998</v>
      </c>
      <c r="G708" s="18">
        <f t="shared" si="1833"/>
        <v>2166.6999999999998</v>
      </c>
      <c r="H708" s="18">
        <f t="shared" si="1833"/>
        <v>2166.6999999999998</v>
      </c>
      <c r="I708" s="18">
        <f t="shared" si="1833"/>
        <v>0</v>
      </c>
      <c r="J708" s="18">
        <f t="shared" si="1833"/>
        <v>0</v>
      </c>
      <c r="K708" s="18">
        <f t="shared" si="1833"/>
        <v>0</v>
      </c>
      <c r="L708" s="18">
        <f t="shared" si="1675"/>
        <v>2166.6999999999998</v>
      </c>
      <c r="M708" s="18">
        <f t="shared" si="1676"/>
        <v>2166.6999999999998</v>
      </c>
      <c r="N708" s="18">
        <f t="shared" si="1677"/>
        <v>2166.6999999999998</v>
      </c>
      <c r="O708" s="18">
        <f t="shared" si="1833"/>
        <v>0</v>
      </c>
      <c r="P708" s="18">
        <f t="shared" si="1833"/>
        <v>0</v>
      </c>
      <c r="Q708" s="18">
        <f t="shared" si="1833"/>
        <v>0</v>
      </c>
      <c r="R708" s="18">
        <f t="shared" si="1765"/>
        <v>2166.6999999999998</v>
      </c>
      <c r="S708" s="18">
        <f t="shared" si="1766"/>
        <v>2166.6999999999998</v>
      </c>
      <c r="T708" s="18">
        <f t="shared" si="1767"/>
        <v>2166.6999999999998</v>
      </c>
      <c r="U708" s="18">
        <f t="shared" si="1833"/>
        <v>0</v>
      </c>
      <c r="V708" s="18">
        <f t="shared" si="1833"/>
        <v>0</v>
      </c>
      <c r="W708" s="18">
        <f t="shared" si="1833"/>
        <v>0</v>
      </c>
      <c r="X708" s="18">
        <f t="shared" si="1768"/>
        <v>2166.6999999999998</v>
      </c>
      <c r="Y708" s="18">
        <f t="shared" si="1769"/>
        <v>2166.6999999999998</v>
      </c>
      <c r="Z708" s="18">
        <f t="shared" si="1770"/>
        <v>2166.6999999999998</v>
      </c>
      <c r="AA708" s="18">
        <f t="shared" si="1833"/>
        <v>0</v>
      </c>
      <c r="AB708" s="18">
        <f t="shared" si="1833"/>
        <v>0</v>
      </c>
      <c r="AC708" s="18">
        <f t="shared" si="1833"/>
        <v>0</v>
      </c>
      <c r="AD708" s="18">
        <f t="shared" si="1771"/>
        <v>2166.6999999999998</v>
      </c>
      <c r="AE708" s="18">
        <f t="shared" si="1772"/>
        <v>2166.6999999999998</v>
      </c>
      <c r="AF708" s="18">
        <f t="shared" si="1773"/>
        <v>2166.6999999999998</v>
      </c>
      <c r="AG708" s="18">
        <f t="shared" si="1833"/>
        <v>0</v>
      </c>
      <c r="AH708" s="18">
        <f t="shared" si="1774"/>
        <v>2166.6999999999998</v>
      </c>
      <c r="AI708" s="18">
        <f t="shared" si="1775"/>
        <v>2166.6999999999998</v>
      </c>
      <c r="AJ708" s="18">
        <f t="shared" si="1776"/>
        <v>2166.6999999999998</v>
      </c>
      <c r="AK708" s="18">
        <f t="shared" si="1833"/>
        <v>0</v>
      </c>
      <c r="AL708" s="18">
        <f t="shared" si="1833"/>
        <v>0</v>
      </c>
      <c r="AM708" s="18">
        <f t="shared" si="1833"/>
        <v>0</v>
      </c>
      <c r="AN708" s="18">
        <f t="shared" si="1744"/>
        <v>2166.6999999999998</v>
      </c>
      <c r="AO708" s="18">
        <f t="shared" si="1745"/>
        <v>2166.6999999999998</v>
      </c>
      <c r="AP708" s="18">
        <f t="shared" si="1746"/>
        <v>2166.6999999999998</v>
      </c>
      <c r="AQ708" s="18">
        <f t="shared" si="1833"/>
        <v>0</v>
      </c>
      <c r="AR708" s="18">
        <f t="shared" si="1747"/>
        <v>2166.6999999999998</v>
      </c>
      <c r="AS708" s="18">
        <f t="shared" si="1833"/>
        <v>-1.4039999999999999</v>
      </c>
      <c r="AT708" s="18">
        <f t="shared" si="1833"/>
        <v>0</v>
      </c>
      <c r="AU708" s="18">
        <f t="shared" si="1833"/>
        <v>0</v>
      </c>
      <c r="AV708" s="18">
        <f t="shared" si="1726"/>
        <v>2165.2959999999998</v>
      </c>
      <c r="AW708" s="18">
        <f t="shared" si="1727"/>
        <v>2166.6999999999998</v>
      </c>
      <c r="AX708" s="18">
        <f t="shared" si="1728"/>
        <v>2166.6999999999998</v>
      </c>
      <c r="AY708" s="18">
        <f t="shared" si="1833"/>
        <v>0</v>
      </c>
      <c r="AZ708" s="18">
        <f t="shared" si="1833"/>
        <v>0</v>
      </c>
      <c r="BA708" s="18">
        <f t="shared" si="1724"/>
        <v>2165.2959999999998</v>
      </c>
      <c r="BB708" s="18">
        <f t="shared" si="1725"/>
        <v>2166.6999999999998</v>
      </c>
      <c r="BC708" s="18">
        <f t="shared" si="1833"/>
        <v>0</v>
      </c>
      <c r="BD708" s="18">
        <f t="shared" si="1833"/>
        <v>0</v>
      </c>
      <c r="BE708" s="18">
        <f t="shared" si="1833"/>
        <v>0</v>
      </c>
      <c r="BF708" s="18">
        <f t="shared" si="1680"/>
        <v>2165.2959999999998</v>
      </c>
      <c r="BG708" s="18">
        <f t="shared" si="1681"/>
        <v>2166.6999999999998</v>
      </c>
      <c r="BH708" s="18">
        <f t="shared" si="1682"/>
        <v>2166.6999999999998</v>
      </c>
      <c r="BI708" s="18">
        <f t="shared" si="1833"/>
        <v>0</v>
      </c>
      <c r="BJ708" s="25"/>
      <c r="BK708" s="36"/>
    </row>
    <row r="709" spans="1:63" ht="46.8" x14ac:dyDescent="0.3">
      <c r="A709" s="51" t="s">
        <v>129</v>
      </c>
      <c r="B709" s="50">
        <v>240</v>
      </c>
      <c r="C709" s="51"/>
      <c r="D709" s="51"/>
      <c r="E709" s="14" t="s">
        <v>463</v>
      </c>
      <c r="F709" s="18">
        <f t="shared" si="1833"/>
        <v>2166.6999999999998</v>
      </c>
      <c r="G709" s="18">
        <f t="shared" si="1833"/>
        <v>2166.6999999999998</v>
      </c>
      <c r="H709" s="18">
        <f t="shared" si="1833"/>
        <v>2166.6999999999998</v>
      </c>
      <c r="I709" s="18">
        <f t="shared" si="1833"/>
        <v>0</v>
      </c>
      <c r="J709" s="18">
        <f t="shared" si="1833"/>
        <v>0</v>
      </c>
      <c r="K709" s="18">
        <f t="shared" si="1833"/>
        <v>0</v>
      </c>
      <c r="L709" s="18">
        <f t="shared" si="1675"/>
        <v>2166.6999999999998</v>
      </c>
      <c r="M709" s="18">
        <f t="shared" si="1676"/>
        <v>2166.6999999999998</v>
      </c>
      <c r="N709" s="18">
        <f t="shared" si="1677"/>
        <v>2166.6999999999998</v>
      </c>
      <c r="O709" s="18">
        <f t="shared" si="1833"/>
        <v>0</v>
      </c>
      <c r="P709" s="18">
        <f t="shared" si="1833"/>
        <v>0</v>
      </c>
      <c r="Q709" s="18">
        <f t="shared" si="1833"/>
        <v>0</v>
      </c>
      <c r="R709" s="18">
        <f t="shared" si="1765"/>
        <v>2166.6999999999998</v>
      </c>
      <c r="S709" s="18">
        <f t="shared" si="1766"/>
        <v>2166.6999999999998</v>
      </c>
      <c r="T709" s="18">
        <f t="shared" si="1767"/>
        <v>2166.6999999999998</v>
      </c>
      <c r="U709" s="18">
        <f t="shared" si="1833"/>
        <v>0</v>
      </c>
      <c r="V709" s="18">
        <f t="shared" si="1833"/>
        <v>0</v>
      </c>
      <c r="W709" s="18">
        <f t="shared" si="1833"/>
        <v>0</v>
      </c>
      <c r="X709" s="18">
        <f t="shared" si="1768"/>
        <v>2166.6999999999998</v>
      </c>
      <c r="Y709" s="18">
        <f t="shared" si="1769"/>
        <v>2166.6999999999998</v>
      </c>
      <c r="Z709" s="18">
        <f t="shared" si="1770"/>
        <v>2166.6999999999998</v>
      </c>
      <c r="AA709" s="18">
        <f t="shared" si="1833"/>
        <v>0</v>
      </c>
      <c r="AB709" s="18">
        <f t="shared" si="1833"/>
        <v>0</v>
      </c>
      <c r="AC709" s="18">
        <f t="shared" si="1833"/>
        <v>0</v>
      </c>
      <c r="AD709" s="18">
        <f t="shared" si="1771"/>
        <v>2166.6999999999998</v>
      </c>
      <c r="AE709" s="18">
        <f t="shared" si="1772"/>
        <v>2166.6999999999998</v>
      </c>
      <c r="AF709" s="18">
        <f t="shared" si="1773"/>
        <v>2166.6999999999998</v>
      </c>
      <c r="AG709" s="18">
        <f t="shared" si="1833"/>
        <v>0</v>
      </c>
      <c r="AH709" s="18">
        <f t="shared" si="1774"/>
        <v>2166.6999999999998</v>
      </c>
      <c r="AI709" s="18">
        <f t="shared" si="1775"/>
        <v>2166.6999999999998</v>
      </c>
      <c r="AJ709" s="18">
        <f t="shared" si="1776"/>
        <v>2166.6999999999998</v>
      </c>
      <c r="AK709" s="18">
        <f t="shared" si="1833"/>
        <v>0</v>
      </c>
      <c r="AL709" s="18">
        <f t="shared" si="1833"/>
        <v>0</v>
      </c>
      <c r="AM709" s="18">
        <f t="shared" si="1833"/>
        <v>0</v>
      </c>
      <c r="AN709" s="18">
        <f t="shared" si="1744"/>
        <v>2166.6999999999998</v>
      </c>
      <c r="AO709" s="18">
        <f t="shared" si="1745"/>
        <v>2166.6999999999998</v>
      </c>
      <c r="AP709" s="18">
        <f t="shared" si="1746"/>
        <v>2166.6999999999998</v>
      </c>
      <c r="AQ709" s="18">
        <f t="shared" si="1833"/>
        <v>0</v>
      </c>
      <c r="AR709" s="18">
        <f t="shared" si="1747"/>
        <v>2166.6999999999998</v>
      </c>
      <c r="AS709" s="18">
        <f t="shared" si="1833"/>
        <v>-1.4039999999999999</v>
      </c>
      <c r="AT709" s="18">
        <f t="shared" si="1833"/>
        <v>0</v>
      </c>
      <c r="AU709" s="18">
        <f t="shared" si="1833"/>
        <v>0</v>
      </c>
      <c r="AV709" s="18">
        <f t="shared" si="1726"/>
        <v>2165.2959999999998</v>
      </c>
      <c r="AW709" s="18">
        <f t="shared" si="1727"/>
        <v>2166.6999999999998</v>
      </c>
      <c r="AX709" s="18">
        <f t="shared" si="1728"/>
        <v>2166.6999999999998</v>
      </c>
      <c r="AY709" s="18">
        <f t="shared" si="1833"/>
        <v>0</v>
      </c>
      <c r="AZ709" s="18">
        <f t="shared" si="1833"/>
        <v>0</v>
      </c>
      <c r="BA709" s="18">
        <f t="shared" si="1724"/>
        <v>2165.2959999999998</v>
      </c>
      <c r="BB709" s="18">
        <f t="shared" si="1725"/>
        <v>2166.6999999999998</v>
      </c>
      <c r="BC709" s="18">
        <f t="shared" si="1833"/>
        <v>0</v>
      </c>
      <c r="BD709" s="18">
        <f t="shared" si="1833"/>
        <v>0</v>
      </c>
      <c r="BE709" s="18">
        <f t="shared" si="1833"/>
        <v>0</v>
      </c>
      <c r="BF709" s="18">
        <f t="shared" si="1680"/>
        <v>2165.2959999999998</v>
      </c>
      <c r="BG709" s="18">
        <f t="shared" si="1681"/>
        <v>2166.6999999999998</v>
      </c>
      <c r="BH709" s="18">
        <f t="shared" si="1682"/>
        <v>2166.6999999999998</v>
      </c>
      <c r="BI709" s="18">
        <f t="shared" si="1833"/>
        <v>0</v>
      </c>
      <c r="BJ709" s="25"/>
      <c r="BK709" s="36"/>
    </row>
    <row r="710" spans="1:63" x14ac:dyDescent="0.3">
      <c r="A710" s="51" t="s">
        <v>129</v>
      </c>
      <c r="B710" s="50">
        <v>240</v>
      </c>
      <c r="C710" s="51" t="s">
        <v>53</v>
      </c>
      <c r="D710" s="51" t="s">
        <v>128</v>
      </c>
      <c r="E710" s="14" t="s">
        <v>447</v>
      </c>
      <c r="F710" s="18">
        <v>2166.6999999999998</v>
      </c>
      <c r="G710" s="18">
        <v>2166.6999999999998</v>
      </c>
      <c r="H710" s="18">
        <v>2166.6999999999998</v>
      </c>
      <c r="I710" s="18"/>
      <c r="J710" s="18"/>
      <c r="K710" s="18"/>
      <c r="L710" s="18">
        <f t="shared" ref="L710:L773" si="1834">F710+I710</f>
        <v>2166.6999999999998</v>
      </c>
      <c r="M710" s="18">
        <f t="shared" ref="M710:M773" si="1835">G710+J710</f>
        <v>2166.6999999999998</v>
      </c>
      <c r="N710" s="18">
        <f t="shared" ref="N710:N773" si="1836">H710+K710</f>
        <v>2166.6999999999998</v>
      </c>
      <c r="O710" s="18"/>
      <c r="P710" s="18"/>
      <c r="Q710" s="18"/>
      <c r="R710" s="18">
        <f t="shared" si="1765"/>
        <v>2166.6999999999998</v>
      </c>
      <c r="S710" s="18">
        <f t="shared" si="1766"/>
        <v>2166.6999999999998</v>
      </c>
      <c r="T710" s="18">
        <f t="shared" si="1767"/>
        <v>2166.6999999999998</v>
      </c>
      <c r="U710" s="18"/>
      <c r="V710" s="18"/>
      <c r="W710" s="18"/>
      <c r="X710" s="18">
        <f t="shared" si="1768"/>
        <v>2166.6999999999998</v>
      </c>
      <c r="Y710" s="18">
        <f t="shared" si="1769"/>
        <v>2166.6999999999998</v>
      </c>
      <c r="Z710" s="18">
        <f t="shared" si="1770"/>
        <v>2166.6999999999998</v>
      </c>
      <c r="AA710" s="18"/>
      <c r="AB710" s="18"/>
      <c r="AC710" s="18"/>
      <c r="AD710" s="18">
        <f t="shared" si="1771"/>
        <v>2166.6999999999998</v>
      </c>
      <c r="AE710" s="18">
        <f t="shared" si="1772"/>
        <v>2166.6999999999998</v>
      </c>
      <c r="AF710" s="18">
        <f t="shared" si="1773"/>
        <v>2166.6999999999998</v>
      </c>
      <c r="AG710" s="18"/>
      <c r="AH710" s="18">
        <f t="shared" si="1774"/>
        <v>2166.6999999999998</v>
      </c>
      <c r="AI710" s="18">
        <f t="shared" si="1775"/>
        <v>2166.6999999999998</v>
      </c>
      <c r="AJ710" s="18">
        <f t="shared" si="1776"/>
        <v>2166.6999999999998</v>
      </c>
      <c r="AK710" s="18"/>
      <c r="AL710" s="18"/>
      <c r="AM710" s="18"/>
      <c r="AN710" s="18">
        <f t="shared" si="1744"/>
        <v>2166.6999999999998</v>
      </c>
      <c r="AO710" s="18">
        <f t="shared" si="1745"/>
        <v>2166.6999999999998</v>
      </c>
      <c r="AP710" s="18">
        <f t="shared" si="1746"/>
        <v>2166.6999999999998</v>
      </c>
      <c r="AQ710" s="18"/>
      <c r="AR710" s="18">
        <f t="shared" si="1747"/>
        <v>2166.6999999999998</v>
      </c>
      <c r="AS710" s="18">
        <v>-1.4039999999999999</v>
      </c>
      <c r="AT710" s="18"/>
      <c r="AU710" s="18"/>
      <c r="AV710" s="18">
        <f t="shared" si="1726"/>
        <v>2165.2959999999998</v>
      </c>
      <c r="AW710" s="18">
        <f t="shared" si="1727"/>
        <v>2166.6999999999998</v>
      </c>
      <c r="AX710" s="18">
        <f t="shared" si="1728"/>
        <v>2166.6999999999998</v>
      </c>
      <c r="AY710" s="18"/>
      <c r="AZ710" s="18"/>
      <c r="BA710" s="18">
        <f t="shared" si="1724"/>
        <v>2165.2959999999998</v>
      </c>
      <c r="BB710" s="18">
        <f t="shared" si="1725"/>
        <v>2166.6999999999998</v>
      </c>
      <c r="BC710" s="18"/>
      <c r="BD710" s="18"/>
      <c r="BE710" s="18"/>
      <c r="BF710" s="18">
        <f t="shared" si="1680"/>
        <v>2165.2959999999998</v>
      </c>
      <c r="BG710" s="18">
        <f t="shared" si="1681"/>
        <v>2166.6999999999998</v>
      </c>
      <c r="BH710" s="18">
        <f t="shared" si="1682"/>
        <v>2166.6999999999998</v>
      </c>
      <c r="BI710" s="18"/>
      <c r="BJ710" s="25"/>
      <c r="BK710" s="36"/>
    </row>
    <row r="711" spans="1:63" ht="46.8" x14ac:dyDescent="0.3">
      <c r="A711" s="51" t="s">
        <v>129</v>
      </c>
      <c r="B711" s="50">
        <v>600</v>
      </c>
      <c r="C711" s="51"/>
      <c r="D711" s="51"/>
      <c r="E711" s="14" t="s">
        <v>458</v>
      </c>
      <c r="F711" s="18">
        <f t="shared" ref="F711:BI712" si="1837">F712</f>
        <v>1247.2</v>
      </c>
      <c r="G711" s="18">
        <f t="shared" si="1837"/>
        <v>1247.2</v>
      </c>
      <c r="H711" s="18">
        <f t="shared" si="1837"/>
        <v>1247.2</v>
      </c>
      <c r="I711" s="18">
        <f t="shared" si="1837"/>
        <v>0</v>
      </c>
      <c r="J711" s="18">
        <f t="shared" si="1837"/>
        <v>0</v>
      </c>
      <c r="K711" s="18">
        <f t="shared" si="1837"/>
        <v>0</v>
      </c>
      <c r="L711" s="18">
        <f t="shared" si="1834"/>
        <v>1247.2</v>
      </c>
      <c r="M711" s="18">
        <f t="shared" si="1835"/>
        <v>1247.2</v>
      </c>
      <c r="N711" s="18">
        <f t="shared" si="1836"/>
        <v>1247.2</v>
      </c>
      <c r="O711" s="18">
        <f t="shared" si="1837"/>
        <v>0</v>
      </c>
      <c r="P711" s="18">
        <f t="shared" si="1837"/>
        <v>0</v>
      </c>
      <c r="Q711" s="18">
        <f t="shared" si="1837"/>
        <v>0</v>
      </c>
      <c r="R711" s="18">
        <f t="shared" si="1765"/>
        <v>1247.2</v>
      </c>
      <c r="S711" s="18">
        <f t="shared" si="1766"/>
        <v>1247.2</v>
      </c>
      <c r="T711" s="18">
        <f t="shared" si="1767"/>
        <v>1247.2</v>
      </c>
      <c r="U711" s="18">
        <f t="shared" si="1837"/>
        <v>0</v>
      </c>
      <c r="V711" s="18">
        <f t="shared" si="1837"/>
        <v>0</v>
      </c>
      <c r="W711" s="18">
        <f t="shared" si="1837"/>
        <v>0</v>
      </c>
      <c r="X711" s="18">
        <f t="shared" si="1768"/>
        <v>1247.2</v>
      </c>
      <c r="Y711" s="18">
        <f t="shared" si="1769"/>
        <v>1247.2</v>
      </c>
      <c r="Z711" s="18">
        <f t="shared" si="1770"/>
        <v>1247.2</v>
      </c>
      <c r="AA711" s="18">
        <f t="shared" si="1837"/>
        <v>0</v>
      </c>
      <c r="AB711" s="18">
        <f t="shared" si="1837"/>
        <v>0</v>
      </c>
      <c r="AC711" s="18">
        <f t="shared" si="1837"/>
        <v>0</v>
      </c>
      <c r="AD711" s="18">
        <f t="shared" si="1771"/>
        <v>1247.2</v>
      </c>
      <c r="AE711" s="18">
        <f t="shared" si="1772"/>
        <v>1247.2</v>
      </c>
      <c r="AF711" s="18">
        <f t="shared" si="1773"/>
        <v>1247.2</v>
      </c>
      <c r="AG711" s="18">
        <f t="shared" si="1837"/>
        <v>0</v>
      </c>
      <c r="AH711" s="18">
        <f t="shared" si="1774"/>
        <v>1247.2</v>
      </c>
      <c r="AI711" s="18">
        <f t="shared" si="1775"/>
        <v>1247.2</v>
      </c>
      <c r="AJ711" s="18">
        <f t="shared" si="1776"/>
        <v>1247.2</v>
      </c>
      <c r="AK711" s="18">
        <f t="shared" si="1837"/>
        <v>0</v>
      </c>
      <c r="AL711" s="18">
        <f t="shared" si="1837"/>
        <v>0</v>
      </c>
      <c r="AM711" s="18">
        <f t="shared" si="1837"/>
        <v>0</v>
      </c>
      <c r="AN711" s="18">
        <f t="shared" si="1744"/>
        <v>1247.2</v>
      </c>
      <c r="AO711" s="18">
        <f t="shared" si="1745"/>
        <v>1247.2</v>
      </c>
      <c r="AP711" s="18">
        <f t="shared" si="1746"/>
        <v>1247.2</v>
      </c>
      <c r="AQ711" s="18">
        <f t="shared" si="1837"/>
        <v>0</v>
      </c>
      <c r="AR711" s="18">
        <f t="shared" si="1747"/>
        <v>1247.2</v>
      </c>
      <c r="AS711" s="18">
        <f t="shared" si="1837"/>
        <v>0</v>
      </c>
      <c r="AT711" s="18">
        <f t="shared" si="1837"/>
        <v>0</v>
      </c>
      <c r="AU711" s="18">
        <f t="shared" si="1837"/>
        <v>0</v>
      </c>
      <c r="AV711" s="18">
        <f t="shared" si="1726"/>
        <v>1247.2</v>
      </c>
      <c r="AW711" s="18">
        <f t="shared" si="1727"/>
        <v>1247.2</v>
      </c>
      <c r="AX711" s="18">
        <f t="shared" si="1728"/>
        <v>1247.2</v>
      </c>
      <c r="AY711" s="18">
        <f t="shared" si="1837"/>
        <v>0</v>
      </c>
      <c r="AZ711" s="18">
        <f t="shared" si="1837"/>
        <v>0</v>
      </c>
      <c r="BA711" s="18">
        <f t="shared" si="1724"/>
        <v>1247.2</v>
      </c>
      <c r="BB711" s="18">
        <f t="shared" si="1725"/>
        <v>1247.2</v>
      </c>
      <c r="BC711" s="18">
        <f t="shared" si="1837"/>
        <v>0</v>
      </c>
      <c r="BD711" s="18">
        <f t="shared" si="1837"/>
        <v>0</v>
      </c>
      <c r="BE711" s="18">
        <f t="shared" si="1837"/>
        <v>0</v>
      </c>
      <c r="BF711" s="18">
        <f t="shared" si="1680"/>
        <v>1247.2</v>
      </c>
      <c r="BG711" s="18">
        <f t="shared" si="1681"/>
        <v>1247.2</v>
      </c>
      <c r="BH711" s="18">
        <f t="shared" si="1682"/>
        <v>1247.2</v>
      </c>
      <c r="BI711" s="18">
        <f t="shared" si="1837"/>
        <v>0</v>
      </c>
      <c r="BJ711" s="25"/>
      <c r="BK711" s="36"/>
    </row>
    <row r="712" spans="1:63" x14ac:dyDescent="0.3">
      <c r="A712" s="51" t="s">
        <v>129</v>
      </c>
      <c r="B712" s="50">
        <v>610</v>
      </c>
      <c r="C712" s="51"/>
      <c r="D712" s="51"/>
      <c r="E712" s="14" t="s">
        <v>472</v>
      </c>
      <c r="F712" s="18">
        <f t="shared" si="1837"/>
        <v>1247.2</v>
      </c>
      <c r="G712" s="18">
        <f t="shared" si="1837"/>
        <v>1247.2</v>
      </c>
      <c r="H712" s="18">
        <f t="shared" si="1837"/>
        <v>1247.2</v>
      </c>
      <c r="I712" s="18">
        <f t="shared" si="1837"/>
        <v>0</v>
      </c>
      <c r="J712" s="18">
        <f t="shared" si="1837"/>
        <v>0</v>
      </c>
      <c r="K712" s="18">
        <f t="shared" si="1837"/>
        <v>0</v>
      </c>
      <c r="L712" s="18">
        <f t="shared" si="1834"/>
        <v>1247.2</v>
      </c>
      <c r="M712" s="18">
        <f t="shared" si="1835"/>
        <v>1247.2</v>
      </c>
      <c r="N712" s="18">
        <f t="shared" si="1836"/>
        <v>1247.2</v>
      </c>
      <c r="O712" s="18">
        <f t="shared" si="1837"/>
        <v>0</v>
      </c>
      <c r="P712" s="18">
        <f t="shared" si="1837"/>
        <v>0</v>
      </c>
      <c r="Q712" s="18">
        <f t="shared" si="1837"/>
        <v>0</v>
      </c>
      <c r="R712" s="18">
        <f t="shared" si="1765"/>
        <v>1247.2</v>
      </c>
      <c r="S712" s="18">
        <f t="shared" si="1766"/>
        <v>1247.2</v>
      </c>
      <c r="T712" s="18">
        <f t="shared" si="1767"/>
        <v>1247.2</v>
      </c>
      <c r="U712" s="18">
        <f t="shared" si="1837"/>
        <v>0</v>
      </c>
      <c r="V712" s="18">
        <f t="shared" si="1837"/>
        <v>0</v>
      </c>
      <c r="W712" s="18">
        <f t="shared" si="1837"/>
        <v>0</v>
      </c>
      <c r="X712" s="18">
        <f t="shared" si="1768"/>
        <v>1247.2</v>
      </c>
      <c r="Y712" s="18">
        <f t="shared" si="1769"/>
        <v>1247.2</v>
      </c>
      <c r="Z712" s="18">
        <f t="shared" si="1770"/>
        <v>1247.2</v>
      </c>
      <c r="AA712" s="18">
        <f t="shared" si="1837"/>
        <v>0</v>
      </c>
      <c r="AB712" s="18">
        <f t="shared" si="1837"/>
        <v>0</v>
      </c>
      <c r="AC712" s="18">
        <f t="shared" si="1837"/>
        <v>0</v>
      </c>
      <c r="AD712" s="18">
        <f t="shared" si="1771"/>
        <v>1247.2</v>
      </c>
      <c r="AE712" s="18">
        <f t="shared" si="1772"/>
        <v>1247.2</v>
      </c>
      <c r="AF712" s="18">
        <f t="shared" si="1773"/>
        <v>1247.2</v>
      </c>
      <c r="AG712" s="18">
        <f t="shared" si="1837"/>
        <v>0</v>
      </c>
      <c r="AH712" s="18">
        <f t="shared" si="1774"/>
        <v>1247.2</v>
      </c>
      <c r="AI712" s="18">
        <f t="shared" si="1775"/>
        <v>1247.2</v>
      </c>
      <c r="AJ712" s="18">
        <f t="shared" si="1776"/>
        <v>1247.2</v>
      </c>
      <c r="AK712" s="18">
        <f t="shared" si="1837"/>
        <v>0</v>
      </c>
      <c r="AL712" s="18">
        <f t="shared" si="1837"/>
        <v>0</v>
      </c>
      <c r="AM712" s="18">
        <f t="shared" si="1837"/>
        <v>0</v>
      </c>
      <c r="AN712" s="18">
        <f t="shared" si="1744"/>
        <v>1247.2</v>
      </c>
      <c r="AO712" s="18">
        <f t="shared" si="1745"/>
        <v>1247.2</v>
      </c>
      <c r="AP712" s="18">
        <f t="shared" si="1746"/>
        <v>1247.2</v>
      </c>
      <c r="AQ712" s="18">
        <f t="shared" si="1837"/>
        <v>0</v>
      </c>
      <c r="AR712" s="18">
        <f t="shared" si="1747"/>
        <v>1247.2</v>
      </c>
      <c r="AS712" s="18">
        <f t="shared" si="1837"/>
        <v>0</v>
      </c>
      <c r="AT712" s="18">
        <f t="shared" si="1837"/>
        <v>0</v>
      </c>
      <c r="AU712" s="18">
        <f t="shared" si="1837"/>
        <v>0</v>
      </c>
      <c r="AV712" s="18">
        <f t="shared" si="1726"/>
        <v>1247.2</v>
      </c>
      <c r="AW712" s="18">
        <f t="shared" si="1727"/>
        <v>1247.2</v>
      </c>
      <c r="AX712" s="18">
        <f t="shared" si="1728"/>
        <v>1247.2</v>
      </c>
      <c r="AY712" s="18">
        <f t="shared" si="1837"/>
        <v>0</v>
      </c>
      <c r="AZ712" s="18">
        <f t="shared" si="1837"/>
        <v>0</v>
      </c>
      <c r="BA712" s="18">
        <f t="shared" si="1724"/>
        <v>1247.2</v>
      </c>
      <c r="BB712" s="18">
        <f t="shared" si="1725"/>
        <v>1247.2</v>
      </c>
      <c r="BC712" s="18">
        <f t="shared" si="1837"/>
        <v>0</v>
      </c>
      <c r="BD712" s="18">
        <f t="shared" si="1837"/>
        <v>0</v>
      </c>
      <c r="BE712" s="18">
        <f t="shared" si="1837"/>
        <v>0</v>
      </c>
      <c r="BF712" s="18">
        <f t="shared" si="1680"/>
        <v>1247.2</v>
      </c>
      <c r="BG712" s="18">
        <f t="shared" si="1681"/>
        <v>1247.2</v>
      </c>
      <c r="BH712" s="18">
        <f t="shared" si="1682"/>
        <v>1247.2</v>
      </c>
      <c r="BI712" s="18">
        <f t="shared" si="1837"/>
        <v>0</v>
      </c>
      <c r="BJ712" s="25"/>
      <c r="BK712" s="36"/>
    </row>
    <row r="713" spans="1:63" x14ac:dyDescent="0.3">
      <c r="A713" s="51" t="s">
        <v>129</v>
      </c>
      <c r="B713" s="50">
        <v>610</v>
      </c>
      <c r="C713" s="51" t="s">
        <v>23</v>
      </c>
      <c r="D713" s="51" t="s">
        <v>5</v>
      </c>
      <c r="E713" s="14" t="s">
        <v>442</v>
      </c>
      <c r="F713" s="18">
        <v>1247.2</v>
      </c>
      <c r="G713" s="18">
        <v>1247.2</v>
      </c>
      <c r="H713" s="18">
        <v>1247.2</v>
      </c>
      <c r="I713" s="18"/>
      <c r="J713" s="18"/>
      <c r="K713" s="18"/>
      <c r="L713" s="18">
        <f t="shared" si="1834"/>
        <v>1247.2</v>
      </c>
      <c r="M713" s="18">
        <f t="shared" si="1835"/>
        <v>1247.2</v>
      </c>
      <c r="N713" s="18">
        <f t="shared" si="1836"/>
        <v>1247.2</v>
      </c>
      <c r="O713" s="18"/>
      <c r="P713" s="18"/>
      <c r="Q713" s="18"/>
      <c r="R713" s="18">
        <f t="shared" si="1765"/>
        <v>1247.2</v>
      </c>
      <c r="S713" s="18">
        <f t="shared" si="1766"/>
        <v>1247.2</v>
      </c>
      <c r="T713" s="18">
        <f t="shared" si="1767"/>
        <v>1247.2</v>
      </c>
      <c r="U713" s="18"/>
      <c r="V713" s="18"/>
      <c r="W713" s="18"/>
      <c r="X713" s="18">
        <f t="shared" si="1768"/>
        <v>1247.2</v>
      </c>
      <c r="Y713" s="18">
        <f t="shared" si="1769"/>
        <v>1247.2</v>
      </c>
      <c r="Z713" s="18">
        <f t="shared" si="1770"/>
        <v>1247.2</v>
      </c>
      <c r="AA713" s="18"/>
      <c r="AB713" s="18"/>
      <c r="AC713" s="18"/>
      <c r="AD713" s="18">
        <f t="shared" si="1771"/>
        <v>1247.2</v>
      </c>
      <c r="AE713" s="18">
        <f t="shared" si="1772"/>
        <v>1247.2</v>
      </c>
      <c r="AF713" s="18">
        <f t="shared" si="1773"/>
        <v>1247.2</v>
      </c>
      <c r="AG713" s="18"/>
      <c r="AH713" s="18">
        <f t="shared" si="1774"/>
        <v>1247.2</v>
      </c>
      <c r="AI713" s="18">
        <f t="shared" si="1775"/>
        <v>1247.2</v>
      </c>
      <c r="AJ713" s="18">
        <f t="shared" si="1776"/>
        <v>1247.2</v>
      </c>
      <c r="AK713" s="18"/>
      <c r="AL713" s="18"/>
      <c r="AM713" s="18"/>
      <c r="AN713" s="18">
        <f t="shared" si="1744"/>
        <v>1247.2</v>
      </c>
      <c r="AO713" s="18">
        <f t="shared" si="1745"/>
        <v>1247.2</v>
      </c>
      <c r="AP713" s="18">
        <f t="shared" si="1746"/>
        <v>1247.2</v>
      </c>
      <c r="AQ713" s="18"/>
      <c r="AR713" s="18">
        <f t="shared" si="1747"/>
        <v>1247.2</v>
      </c>
      <c r="AS713" s="18"/>
      <c r="AT713" s="18"/>
      <c r="AU713" s="18"/>
      <c r="AV713" s="18">
        <f t="shared" si="1726"/>
        <v>1247.2</v>
      </c>
      <c r="AW713" s="18">
        <f t="shared" si="1727"/>
        <v>1247.2</v>
      </c>
      <c r="AX713" s="18">
        <f t="shared" si="1728"/>
        <v>1247.2</v>
      </c>
      <c r="AY713" s="18"/>
      <c r="AZ713" s="18"/>
      <c r="BA713" s="18">
        <f t="shared" si="1724"/>
        <v>1247.2</v>
      </c>
      <c r="BB713" s="18">
        <f t="shared" si="1725"/>
        <v>1247.2</v>
      </c>
      <c r="BC713" s="18"/>
      <c r="BD713" s="18"/>
      <c r="BE713" s="18"/>
      <c r="BF713" s="18">
        <f t="shared" si="1680"/>
        <v>1247.2</v>
      </c>
      <c r="BG713" s="18">
        <f t="shared" si="1681"/>
        <v>1247.2</v>
      </c>
      <c r="BH713" s="18">
        <f t="shared" si="1682"/>
        <v>1247.2</v>
      </c>
      <c r="BI713" s="18"/>
      <c r="BJ713" s="25"/>
      <c r="BK713" s="36"/>
    </row>
    <row r="714" spans="1:63" ht="62.4" x14ac:dyDescent="0.3">
      <c r="A714" s="51" t="s">
        <v>130</v>
      </c>
      <c r="B714" s="50"/>
      <c r="C714" s="51"/>
      <c r="D714" s="51"/>
      <c r="E714" s="14" t="s">
        <v>546</v>
      </c>
      <c r="F714" s="18">
        <f t="shared" ref="F714:BI716" si="1838">F715</f>
        <v>181</v>
      </c>
      <c r="G714" s="18">
        <f t="shared" si="1838"/>
        <v>181</v>
      </c>
      <c r="H714" s="18">
        <f t="shared" si="1838"/>
        <v>181</v>
      </c>
      <c r="I714" s="18">
        <f t="shared" si="1838"/>
        <v>0</v>
      </c>
      <c r="J714" s="18">
        <f t="shared" si="1838"/>
        <v>0</v>
      </c>
      <c r="K714" s="18">
        <f t="shared" si="1838"/>
        <v>0</v>
      </c>
      <c r="L714" s="18">
        <f t="shared" si="1834"/>
        <v>181</v>
      </c>
      <c r="M714" s="18">
        <f t="shared" si="1835"/>
        <v>181</v>
      </c>
      <c r="N714" s="18">
        <f t="shared" si="1836"/>
        <v>181</v>
      </c>
      <c r="O714" s="18">
        <f t="shared" si="1838"/>
        <v>0</v>
      </c>
      <c r="P714" s="18">
        <f t="shared" si="1838"/>
        <v>0</v>
      </c>
      <c r="Q714" s="18">
        <f t="shared" si="1838"/>
        <v>0</v>
      </c>
      <c r="R714" s="18">
        <f t="shared" si="1765"/>
        <v>181</v>
      </c>
      <c r="S714" s="18">
        <f t="shared" si="1766"/>
        <v>181</v>
      </c>
      <c r="T714" s="18">
        <f t="shared" si="1767"/>
        <v>181</v>
      </c>
      <c r="U714" s="18">
        <f t="shared" si="1838"/>
        <v>0</v>
      </c>
      <c r="V714" s="18">
        <f t="shared" si="1838"/>
        <v>0</v>
      </c>
      <c r="W714" s="18">
        <f t="shared" si="1838"/>
        <v>0</v>
      </c>
      <c r="X714" s="18">
        <f t="shared" si="1768"/>
        <v>181</v>
      </c>
      <c r="Y714" s="18">
        <f t="shared" si="1769"/>
        <v>181</v>
      </c>
      <c r="Z714" s="18">
        <f t="shared" si="1770"/>
        <v>181</v>
      </c>
      <c r="AA714" s="18">
        <f t="shared" si="1838"/>
        <v>0</v>
      </c>
      <c r="AB714" s="18">
        <f t="shared" si="1838"/>
        <v>0</v>
      </c>
      <c r="AC714" s="18">
        <f t="shared" si="1838"/>
        <v>0</v>
      </c>
      <c r="AD714" s="18">
        <f t="shared" si="1771"/>
        <v>181</v>
      </c>
      <c r="AE714" s="18">
        <f t="shared" si="1772"/>
        <v>181</v>
      </c>
      <c r="AF714" s="18">
        <f t="shared" si="1773"/>
        <v>181</v>
      </c>
      <c r="AG714" s="18">
        <f t="shared" si="1838"/>
        <v>0</v>
      </c>
      <c r="AH714" s="18">
        <f t="shared" si="1774"/>
        <v>181</v>
      </c>
      <c r="AI714" s="18">
        <f t="shared" si="1775"/>
        <v>181</v>
      </c>
      <c r="AJ714" s="18">
        <f t="shared" si="1776"/>
        <v>181</v>
      </c>
      <c r="AK714" s="18">
        <f t="shared" si="1838"/>
        <v>0</v>
      </c>
      <c r="AL714" s="18">
        <f t="shared" si="1838"/>
        <v>0</v>
      </c>
      <c r="AM714" s="18">
        <f t="shared" si="1838"/>
        <v>0</v>
      </c>
      <c r="AN714" s="18">
        <f t="shared" si="1744"/>
        <v>181</v>
      </c>
      <c r="AO714" s="18">
        <f t="shared" si="1745"/>
        <v>181</v>
      </c>
      <c r="AP714" s="18">
        <f t="shared" si="1746"/>
        <v>181</v>
      </c>
      <c r="AQ714" s="18">
        <f t="shared" si="1838"/>
        <v>0</v>
      </c>
      <c r="AR714" s="18">
        <f t="shared" si="1747"/>
        <v>181</v>
      </c>
      <c r="AS714" s="18">
        <f t="shared" si="1838"/>
        <v>0</v>
      </c>
      <c r="AT714" s="18">
        <f t="shared" si="1838"/>
        <v>0</v>
      </c>
      <c r="AU714" s="18">
        <f t="shared" si="1838"/>
        <v>0</v>
      </c>
      <c r="AV714" s="18">
        <f t="shared" si="1726"/>
        <v>181</v>
      </c>
      <c r="AW714" s="18">
        <f t="shared" si="1727"/>
        <v>181</v>
      </c>
      <c r="AX714" s="18">
        <f t="shared" si="1728"/>
        <v>181</v>
      </c>
      <c r="AY714" s="18">
        <f t="shared" si="1838"/>
        <v>0</v>
      </c>
      <c r="AZ714" s="18">
        <f t="shared" si="1838"/>
        <v>0</v>
      </c>
      <c r="BA714" s="18">
        <f t="shared" si="1724"/>
        <v>181</v>
      </c>
      <c r="BB714" s="18">
        <f t="shared" si="1725"/>
        <v>181</v>
      </c>
      <c r="BC714" s="18">
        <f t="shared" si="1838"/>
        <v>0</v>
      </c>
      <c r="BD714" s="18">
        <f t="shared" si="1838"/>
        <v>0</v>
      </c>
      <c r="BE714" s="18">
        <f t="shared" si="1838"/>
        <v>0</v>
      </c>
      <c r="BF714" s="18">
        <f t="shared" si="1680"/>
        <v>181</v>
      </c>
      <c r="BG714" s="18">
        <f t="shared" si="1681"/>
        <v>181</v>
      </c>
      <c r="BH714" s="18">
        <f t="shared" si="1682"/>
        <v>181</v>
      </c>
      <c r="BI714" s="18">
        <f t="shared" si="1838"/>
        <v>0</v>
      </c>
      <c r="BJ714" s="25"/>
      <c r="BK714" s="36"/>
    </row>
    <row r="715" spans="1:63" ht="46.8" x14ac:dyDescent="0.3">
      <c r="A715" s="51" t="s">
        <v>130</v>
      </c>
      <c r="B715" s="50">
        <v>600</v>
      </c>
      <c r="C715" s="51"/>
      <c r="D715" s="51"/>
      <c r="E715" s="14" t="s">
        <v>458</v>
      </c>
      <c r="F715" s="18">
        <f t="shared" si="1838"/>
        <v>181</v>
      </c>
      <c r="G715" s="18">
        <f t="shared" si="1838"/>
        <v>181</v>
      </c>
      <c r="H715" s="18">
        <f t="shared" si="1838"/>
        <v>181</v>
      </c>
      <c r="I715" s="18">
        <f t="shared" si="1838"/>
        <v>0</v>
      </c>
      <c r="J715" s="18">
        <f t="shared" si="1838"/>
        <v>0</v>
      </c>
      <c r="K715" s="18">
        <f t="shared" si="1838"/>
        <v>0</v>
      </c>
      <c r="L715" s="18">
        <f t="shared" si="1834"/>
        <v>181</v>
      </c>
      <c r="M715" s="18">
        <f t="shared" si="1835"/>
        <v>181</v>
      </c>
      <c r="N715" s="18">
        <f t="shared" si="1836"/>
        <v>181</v>
      </c>
      <c r="O715" s="18">
        <f t="shared" si="1838"/>
        <v>0</v>
      </c>
      <c r="P715" s="18">
        <f t="shared" si="1838"/>
        <v>0</v>
      </c>
      <c r="Q715" s="18">
        <f t="shared" si="1838"/>
        <v>0</v>
      </c>
      <c r="R715" s="18">
        <f t="shared" si="1765"/>
        <v>181</v>
      </c>
      <c r="S715" s="18">
        <f t="shared" si="1766"/>
        <v>181</v>
      </c>
      <c r="T715" s="18">
        <f t="shared" si="1767"/>
        <v>181</v>
      </c>
      <c r="U715" s="18">
        <f t="shared" si="1838"/>
        <v>0</v>
      </c>
      <c r="V715" s="18">
        <f t="shared" si="1838"/>
        <v>0</v>
      </c>
      <c r="W715" s="18">
        <f t="shared" si="1838"/>
        <v>0</v>
      </c>
      <c r="X715" s="18">
        <f t="shared" si="1768"/>
        <v>181</v>
      </c>
      <c r="Y715" s="18">
        <f t="shared" si="1769"/>
        <v>181</v>
      </c>
      <c r="Z715" s="18">
        <f t="shared" si="1770"/>
        <v>181</v>
      </c>
      <c r="AA715" s="18">
        <f t="shared" si="1838"/>
        <v>0</v>
      </c>
      <c r="AB715" s="18">
        <f t="shared" si="1838"/>
        <v>0</v>
      </c>
      <c r="AC715" s="18">
        <f t="shared" si="1838"/>
        <v>0</v>
      </c>
      <c r="AD715" s="18">
        <f t="shared" si="1771"/>
        <v>181</v>
      </c>
      <c r="AE715" s="18">
        <f t="shared" si="1772"/>
        <v>181</v>
      </c>
      <c r="AF715" s="18">
        <f t="shared" si="1773"/>
        <v>181</v>
      </c>
      <c r="AG715" s="18">
        <f t="shared" si="1838"/>
        <v>0</v>
      </c>
      <c r="AH715" s="18">
        <f t="shared" si="1774"/>
        <v>181</v>
      </c>
      <c r="AI715" s="18">
        <f t="shared" si="1775"/>
        <v>181</v>
      </c>
      <c r="AJ715" s="18">
        <f t="shared" si="1776"/>
        <v>181</v>
      </c>
      <c r="AK715" s="18">
        <f t="shared" si="1838"/>
        <v>0</v>
      </c>
      <c r="AL715" s="18">
        <f t="shared" si="1838"/>
        <v>0</v>
      </c>
      <c r="AM715" s="18">
        <f t="shared" si="1838"/>
        <v>0</v>
      </c>
      <c r="AN715" s="18">
        <f t="shared" si="1744"/>
        <v>181</v>
      </c>
      <c r="AO715" s="18">
        <f t="shared" si="1745"/>
        <v>181</v>
      </c>
      <c r="AP715" s="18">
        <f t="shared" si="1746"/>
        <v>181</v>
      </c>
      <c r="AQ715" s="18">
        <f t="shared" si="1838"/>
        <v>0</v>
      </c>
      <c r="AR715" s="18">
        <f t="shared" si="1747"/>
        <v>181</v>
      </c>
      <c r="AS715" s="18">
        <f t="shared" si="1838"/>
        <v>0</v>
      </c>
      <c r="AT715" s="18">
        <f t="shared" si="1838"/>
        <v>0</v>
      </c>
      <c r="AU715" s="18">
        <f t="shared" si="1838"/>
        <v>0</v>
      </c>
      <c r="AV715" s="18">
        <f t="shared" si="1726"/>
        <v>181</v>
      </c>
      <c r="AW715" s="18">
        <f t="shared" si="1727"/>
        <v>181</v>
      </c>
      <c r="AX715" s="18">
        <f t="shared" si="1728"/>
        <v>181</v>
      </c>
      <c r="AY715" s="18">
        <f t="shared" si="1838"/>
        <v>0</v>
      </c>
      <c r="AZ715" s="18">
        <f t="shared" si="1838"/>
        <v>0</v>
      </c>
      <c r="BA715" s="18">
        <f t="shared" si="1724"/>
        <v>181</v>
      </c>
      <c r="BB715" s="18">
        <f t="shared" si="1725"/>
        <v>181</v>
      </c>
      <c r="BC715" s="18">
        <f t="shared" si="1838"/>
        <v>0</v>
      </c>
      <c r="BD715" s="18">
        <f t="shared" si="1838"/>
        <v>0</v>
      </c>
      <c r="BE715" s="18">
        <f t="shared" si="1838"/>
        <v>0</v>
      </c>
      <c r="BF715" s="18">
        <f t="shared" si="1680"/>
        <v>181</v>
      </c>
      <c r="BG715" s="18">
        <f t="shared" si="1681"/>
        <v>181</v>
      </c>
      <c r="BH715" s="18">
        <f t="shared" si="1682"/>
        <v>181</v>
      </c>
      <c r="BI715" s="18">
        <f t="shared" si="1838"/>
        <v>0</v>
      </c>
      <c r="BJ715" s="25"/>
      <c r="BK715" s="36"/>
    </row>
    <row r="716" spans="1:63" ht="78" x14ac:dyDescent="0.3">
      <c r="A716" s="51" t="s">
        <v>130</v>
      </c>
      <c r="B716" s="50">
        <v>630</v>
      </c>
      <c r="C716" s="51"/>
      <c r="D716" s="51"/>
      <c r="E716" s="14" t="s">
        <v>980</v>
      </c>
      <c r="F716" s="18">
        <f t="shared" si="1838"/>
        <v>181</v>
      </c>
      <c r="G716" s="18">
        <f t="shared" si="1838"/>
        <v>181</v>
      </c>
      <c r="H716" s="18">
        <f t="shared" si="1838"/>
        <v>181</v>
      </c>
      <c r="I716" s="18">
        <f t="shared" si="1838"/>
        <v>0</v>
      </c>
      <c r="J716" s="18">
        <f t="shared" si="1838"/>
        <v>0</v>
      </c>
      <c r="K716" s="18">
        <f t="shared" si="1838"/>
        <v>0</v>
      </c>
      <c r="L716" s="18">
        <f t="shared" si="1834"/>
        <v>181</v>
      </c>
      <c r="M716" s="18">
        <f t="shared" si="1835"/>
        <v>181</v>
      </c>
      <c r="N716" s="18">
        <f t="shared" si="1836"/>
        <v>181</v>
      </c>
      <c r="O716" s="18">
        <f t="shared" si="1838"/>
        <v>0</v>
      </c>
      <c r="P716" s="18">
        <f t="shared" si="1838"/>
        <v>0</v>
      </c>
      <c r="Q716" s="18">
        <f t="shared" si="1838"/>
        <v>0</v>
      </c>
      <c r="R716" s="18">
        <f t="shared" si="1765"/>
        <v>181</v>
      </c>
      <c r="S716" s="18">
        <f t="shared" si="1766"/>
        <v>181</v>
      </c>
      <c r="T716" s="18">
        <f t="shared" si="1767"/>
        <v>181</v>
      </c>
      <c r="U716" s="18">
        <f t="shared" si="1838"/>
        <v>0</v>
      </c>
      <c r="V716" s="18">
        <f t="shared" si="1838"/>
        <v>0</v>
      </c>
      <c r="W716" s="18">
        <f t="shared" si="1838"/>
        <v>0</v>
      </c>
      <c r="X716" s="18">
        <f t="shared" si="1768"/>
        <v>181</v>
      </c>
      <c r="Y716" s="18">
        <f t="shared" si="1769"/>
        <v>181</v>
      </c>
      <c r="Z716" s="18">
        <f t="shared" si="1770"/>
        <v>181</v>
      </c>
      <c r="AA716" s="18">
        <f t="shared" si="1838"/>
        <v>0</v>
      </c>
      <c r="AB716" s="18">
        <f t="shared" si="1838"/>
        <v>0</v>
      </c>
      <c r="AC716" s="18">
        <f t="shared" si="1838"/>
        <v>0</v>
      </c>
      <c r="AD716" s="18">
        <f t="shared" si="1771"/>
        <v>181</v>
      </c>
      <c r="AE716" s="18">
        <f t="shared" si="1772"/>
        <v>181</v>
      </c>
      <c r="AF716" s="18">
        <f t="shared" si="1773"/>
        <v>181</v>
      </c>
      <c r="AG716" s="18">
        <f t="shared" si="1838"/>
        <v>0</v>
      </c>
      <c r="AH716" s="18">
        <f t="shared" si="1774"/>
        <v>181</v>
      </c>
      <c r="AI716" s="18">
        <f t="shared" si="1775"/>
        <v>181</v>
      </c>
      <c r="AJ716" s="18">
        <f t="shared" si="1776"/>
        <v>181</v>
      </c>
      <c r="AK716" s="18">
        <f t="shared" si="1838"/>
        <v>0</v>
      </c>
      <c r="AL716" s="18">
        <f t="shared" si="1838"/>
        <v>0</v>
      </c>
      <c r="AM716" s="18">
        <f t="shared" si="1838"/>
        <v>0</v>
      </c>
      <c r="AN716" s="18">
        <f t="shared" si="1744"/>
        <v>181</v>
      </c>
      <c r="AO716" s="18">
        <f t="shared" si="1745"/>
        <v>181</v>
      </c>
      <c r="AP716" s="18">
        <f t="shared" si="1746"/>
        <v>181</v>
      </c>
      <c r="AQ716" s="18">
        <f t="shared" si="1838"/>
        <v>0</v>
      </c>
      <c r="AR716" s="18">
        <f t="shared" si="1747"/>
        <v>181</v>
      </c>
      <c r="AS716" s="18">
        <f t="shared" si="1838"/>
        <v>0</v>
      </c>
      <c r="AT716" s="18">
        <f t="shared" si="1838"/>
        <v>0</v>
      </c>
      <c r="AU716" s="18">
        <f t="shared" si="1838"/>
        <v>0</v>
      </c>
      <c r="AV716" s="18">
        <f t="shared" si="1726"/>
        <v>181</v>
      </c>
      <c r="AW716" s="18">
        <f t="shared" si="1727"/>
        <v>181</v>
      </c>
      <c r="AX716" s="18">
        <f t="shared" si="1728"/>
        <v>181</v>
      </c>
      <c r="AY716" s="18">
        <f t="shared" si="1838"/>
        <v>0</v>
      </c>
      <c r="AZ716" s="18">
        <f t="shared" si="1838"/>
        <v>0</v>
      </c>
      <c r="BA716" s="18">
        <f t="shared" si="1724"/>
        <v>181</v>
      </c>
      <c r="BB716" s="18">
        <f t="shared" si="1725"/>
        <v>181</v>
      </c>
      <c r="BC716" s="18">
        <f t="shared" si="1838"/>
        <v>0</v>
      </c>
      <c r="BD716" s="18">
        <f t="shared" si="1838"/>
        <v>0</v>
      </c>
      <c r="BE716" s="18">
        <f t="shared" si="1838"/>
        <v>0</v>
      </c>
      <c r="BF716" s="18">
        <f t="shared" si="1680"/>
        <v>181</v>
      </c>
      <c r="BG716" s="18">
        <f t="shared" si="1681"/>
        <v>181</v>
      </c>
      <c r="BH716" s="18">
        <f t="shared" si="1682"/>
        <v>181</v>
      </c>
      <c r="BI716" s="18">
        <f t="shared" si="1838"/>
        <v>0</v>
      </c>
      <c r="BJ716" s="25"/>
      <c r="BK716" s="36"/>
    </row>
    <row r="717" spans="1:63" x14ac:dyDescent="0.3">
      <c r="A717" s="51" t="s">
        <v>130</v>
      </c>
      <c r="B717" s="50">
        <v>630</v>
      </c>
      <c r="C717" s="51" t="s">
        <v>53</v>
      </c>
      <c r="D717" s="51" t="s">
        <v>128</v>
      </c>
      <c r="E717" s="14" t="s">
        <v>447</v>
      </c>
      <c r="F717" s="18">
        <v>181</v>
      </c>
      <c r="G717" s="18">
        <v>181</v>
      </c>
      <c r="H717" s="18">
        <v>181</v>
      </c>
      <c r="I717" s="18"/>
      <c r="J717" s="18"/>
      <c r="K717" s="18"/>
      <c r="L717" s="18">
        <f t="shared" si="1834"/>
        <v>181</v>
      </c>
      <c r="M717" s="18">
        <f t="shared" si="1835"/>
        <v>181</v>
      </c>
      <c r="N717" s="18">
        <f t="shared" si="1836"/>
        <v>181</v>
      </c>
      <c r="O717" s="18"/>
      <c r="P717" s="18"/>
      <c r="Q717" s="18"/>
      <c r="R717" s="18">
        <f t="shared" si="1765"/>
        <v>181</v>
      </c>
      <c r="S717" s="18">
        <f t="shared" si="1766"/>
        <v>181</v>
      </c>
      <c r="T717" s="18">
        <f t="shared" si="1767"/>
        <v>181</v>
      </c>
      <c r="U717" s="18"/>
      <c r="V717" s="18"/>
      <c r="W717" s="18"/>
      <c r="X717" s="18">
        <f t="shared" si="1768"/>
        <v>181</v>
      </c>
      <c r="Y717" s="18">
        <f t="shared" si="1769"/>
        <v>181</v>
      </c>
      <c r="Z717" s="18">
        <f t="shared" si="1770"/>
        <v>181</v>
      </c>
      <c r="AA717" s="18"/>
      <c r="AB717" s="18"/>
      <c r="AC717" s="18"/>
      <c r="AD717" s="18">
        <f t="shared" si="1771"/>
        <v>181</v>
      </c>
      <c r="AE717" s="18">
        <f t="shared" si="1772"/>
        <v>181</v>
      </c>
      <c r="AF717" s="18">
        <f t="shared" si="1773"/>
        <v>181</v>
      </c>
      <c r="AG717" s="18"/>
      <c r="AH717" s="18">
        <f t="shared" si="1774"/>
        <v>181</v>
      </c>
      <c r="AI717" s="18">
        <f t="shared" si="1775"/>
        <v>181</v>
      </c>
      <c r="AJ717" s="18">
        <f t="shared" si="1776"/>
        <v>181</v>
      </c>
      <c r="AK717" s="18"/>
      <c r="AL717" s="18"/>
      <c r="AM717" s="18"/>
      <c r="AN717" s="18">
        <f t="shared" si="1744"/>
        <v>181</v>
      </c>
      <c r="AO717" s="18">
        <f t="shared" si="1745"/>
        <v>181</v>
      </c>
      <c r="AP717" s="18">
        <f t="shared" si="1746"/>
        <v>181</v>
      </c>
      <c r="AQ717" s="18"/>
      <c r="AR717" s="18">
        <f t="shared" si="1747"/>
        <v>181</v>
      </c>
      <c r="AS717" s="18"/>
      <c r="AT717" s="18"/>
      <c r="AU717" s="18"/>
      <c r="AV717" s="18">
        <f t="shared" si="1726"/>
        <v>181</v>
      </c>
      <c r="AW717" s="18">
        <f t="shared" si="1727"/>
        <v>181</v>
      </c>
      <c r="AX717" s="18">
        <f t="shared" si="1728"/>
        <v>181</v>
      </c>
      <c r="AY717" s="18"/>
      <c r="AZ717" s="18"/>
      <c r="BA717" s="18">
        <f t="shared" si="1724"/>
        <v>181</v>
      </c>
      <c r="BB717" s="18">
        <f t="shared" si="1725"/>
        <v>181</v>
      </c>
      <c r="BC717" s="18"/>
      <c r="BD717" s="18"/>
      <c r="BE717" s="18"/>
      <c r="BF717" s="18">
        <f t="shared" si="1680"/>
        <v>181</v>
      </c>
      <c r="BG717" s="18">
        <f t="shared" si="1681"/>
        <v>181</v>
      </c>
      <c r="BH717" s="18">
        <f t="shared" si="1682"/>
        <v>181</v>
      </c>
      <c r="BI717" s="18"/>
      <c r="BJ717" s="25"/>
      <c r="BK717" s="36"/>
    </row>
    <row r="718" spans="1:63" x14ac:dyDescent="0.3">
      <c r="A718" s="51" t="s">
        <v>131</v>
      </c>
      <c r="B718" s="50"/>
      <c r="C718" s="51"/>
      <c r="D718" s="51"/>
      <c r="E718" s="14" t="s">
        <v>757</v>
      </c>
      <c r="F718" s="18">
        <f t="shared" ref="F718:BI720" si="1839">F719</f>
        <v>344.9</v>
      </c>
      <c r="G718" s="18">
        <f t="shared" si="1839"/>
        <v>344.9</v>
      </c>
      <c r="H718" s="18">
        <f t="shared" si="1839"/>
        <v>344.9</v>
      </c>
      <c r="I718" s="18">
        <f t="shared" si="1839"/>
        <v>0</v>
      </c>
      <c r="J718" s="18">
        <f t="shared" si="1839"/>
        <v>0</v>
      </c>
      <c r="K718" s="18">
        <f t="shared" si="1839"/>
        <v>0</v>
      </c>
      <c r="L718" s="18">
        <f t="shared" si="1834"/>
        <v>344.9</v>
      </c>
      <c r="M718" s="18">
        <f t="shared" si="1835"/>
        <v>344.9</v>
      </c>
      <c r="N718" s="18">
        <f t="shared" si="1836"/>
        <v>344.9</v>
      </c>
      <c r="O718" s="18">
        <f t="shared" si="1839"/>
        <v>0</v>
      </c>
      <c r="P718" s="18">
        <f t="shared" si="1839"/>
        <v>0</v>
      </c>
      <c r="Q718" s="18">
        <f t="shared" si="1839"/>
        <v>0</v>
      </c>
      <c r="R718" s="18">
        <f t="shared" si="1765"/>
        <v>344.9</v>
      </c>
      <c r="S718" s="18">
        <f t="shared" si="1766"/>
        <v>344.9</v>
      </c>
      <c r="T718" s="18">
        <f t="shared" si="1767"/>
        <v>344.9</v>
      </c>
      <c r="U718" s="18">
        <f t="shared" si="1839"/>
        <v>0</v>
      </c>
      <c r="V718" s="18">
        <f t="shared" si="1839"/>
        <v>0</v>
      </c>
      <c r="W718" s="18">
        <f t="shared" si="1839"/>
        <v>0</v>
      </c>
      <c r="X718" s="18">
        <f t="shared" si="1768"/>
        <v>344.9</v>
      </c>
      <c r="Y718" s="18">
        <f t="shared" si="1769"/>
        <v>344.9</v>
      </c>
      <c r="Z718" s="18">
        <f t="shared" si="1770"/>
        <v>344.9</v>
      </c>
      <c r="AA718" s="18">
        <f t="shared" si="1839"/>
        <v>0</v>
      </c>
      <c r="AB718" s="18">
        <f t="shared" si="1839"/>
        <v>0</v>
      </c>
      <c r="AC718" s="18">
        <f t="shared" si="1839"/>
        <v>0</v>
      </c>
      <c r="AD718" s="18">
        <f t="shared" si="1771"/>
        <v>344.9</v>
      </c>
      <c r="AE718" s="18">
        <f t="shared" si="1772"/>
        <v>344.9</v>
      </c>
      <c r="AF718" s="18">
        <f t="shared" si="1773"/>
        <v>344.9</v>
      </c>
      <c r="AG718" s="18">
        <f t="shared" si="1839"/>
        <v>0</v>
      </c>
      <c r="AH718" s="18">
        <f t="shared" si="1774"/>
        <v>344.9</v>
      </c>
      <c r="AI718" s="18">
        <f t="shared" si="1775"/>
        <v>344.9</v>
      </c>
      <c r="AJ718" s="18">
        <f t="shared" si="1776"/>
        <v>344.9</v>
      </c>
      <c r="AK718" s="18">
        <f t="shared" si="1839"/>
        <v>0</v>
      </c>
      <c r="AL718" s="18">
        <f t="shared" si="1839"/>
        <v>0</v>
      </c>
      <c r="AM718" s="18">
        <f t="shared" si="1839"/>
        <v>0</v>
      </c>
      <c r="AN718" s="18">
        <f t="shared" si="1744"/>
        <v>344.9</v>
      </c>
      <c r="AO718" s="18">
        <f t="shared" si="1745"/>
        <v>344.9</v>
      </c>
      <c r="AP718" s="18">
        <f t="shared" si="1746"/>
        <v>344.9</v>
      </c>
      <c r="AQ718" s="18">
        <f t="shared" si="1839"/>
        <v>0</v>
      </c>
      <c r="AR718" s="18">
        <f t="shared" si="1747"/>
        <v>344.9</v>
      </c>
      <c r="AS718" s="18">
        <f t="shared" si="1839"/>
        <v>0</v>
      </c>
      <c r="AT718" s="18">
        <f t="shared" si="1839"/>
        <v>0</v>
      </c>
      <c r="AU718" s="18">
        <f t="shared" si="1839"/>
        <v>0</v>
      </c>
      <c r="AV718" s="18">
        <f t="shared" si="1726"/>
        <v>344.9</v>
      </c>
      <c r="AW718" s="18">
        <f t="shared" si="1727"/>
        <v>344.9</v>
      </c>
      <c r="AX718" s="18">
        <f t="shared" si="1728"/>
        <v>344.9</v>
      </c>
      <c r="AY718" s="18">
        <f t="shared" si="1839"/>
        <v>0</v>
      </c>
      <c r="AZ718" s="18">
        <f t="shared" si="1839"/>
        <v>0</v>
      </c>
      <c r="BA718" s="18">
        <f t="shared" si="1724"/>
        <v>344.9</v>
      </c>
      <c r="BB718" s="18">
        <f t="shared" si="1725"/>
        <v>344.9</v>
      </c>
      <c r="BC718" s="18">
        <f t="shared" si="1839"/>
        <v>0</v>
      </c>
      <c r="BD718" s="18">
        <f t="shared" si="1839"/>
        <v>0</v>
      </c>
      <c r="BE718" s="18">
        <f t="shared" si="1839"/>
        <v>0</v>
      </c>
      <c r="BF718" s="18">
        <f t="shared" si="1680"/>
        <v>344.9</v>
      </c>
      <c r="BG718" s="18">
        <f t="shared" si="1681"/>
        <v>344.9</v>
      </c>
      <c r="BH718" s="18">
        <f t="shared" si="1682"/>
        <v>344.9</v>
      </c>
      <c r="BI718" s="18">
        <f t="shared" si="1839"/>
        <v>0</v>
      </c>
      <c r="BJ718" s="25"/>
      <c r="BK718" s="36"/>
    </row>
    <row r="719" spans="1:63" ht="31.2" x14ac:dyDescent="0.3">
      <c r="A719" s="51" t="s">
        <v>131</v>
      </c>
      <c r="B719" s="50">
        <v>300</v>
      </c>
      <c r="C719" s="51"/>
      <c r="D719" s="51"/>
      <c r="E719" s="14" t="s">
        <v>456</v>
      </c>
      <c r="F719" s="18">
        <f t="shared" si="1839"/>
        <v>344.9</v>
      </c>
      <c r="G719" s="18">
        <f t="shared" si="1839"/>
        <v>344.9</v>
      </c>
      <c r="H719" s="18">
        <f t="shared" si="1839"/>
        <v>344.9</v>
      </c>
      <c r="I719" s="18">
        <f t="shared" si="1839"/>
        <v>0</v>
      </c>
      <c r="J719" s="18">
        <f t="shared" si="1839"/>
        <v>0</v>
      </c>
      <c r="K719" s="18">
        <f t="shared" si="1839"/>
        <v>0</v>
      </c>
      <c r="L719" s="18">
        <f t="shared" si="1834"/>
        <v>344.9</v>
      </c>
      <c r="M719" s="18">
        <f t="shared" si="1835"/>
        <v>344.9</v>
      </c>
      <c r="N719" s="18">
        <f t="shared" si="1836"/>
        <v>344.9</v>
      </c>
      <c r="O719" s="18">
        <f t="shared" si="1839"/>
        <v>0</v>
      </c>
      <c r="P719" s="18">
        <f t="shared" si="1839"/>
        <v>0</v>
      </c>
      <c r="Q719" s="18">
        <f t="shared" si="1839"/>
        <v>0</v>
      </c>
      <c r="R719" s="18">
        <f t="shared" si="1765"/>
        <v>344.9</v>
      </c>
      <c r="S719" s="18">
        <f t="shared" si="1766"/>
        <v>344.9</v>
      </c>
      <c r="T719" s="18">
        <f t="shared" si="1767"/>
        <v>344.9</v>
      </c>
      <c r="U719" s="18">
        <f t="shared" si="1839"/>
        <v>0</v>
      </c>
      <c r="V719" s="18">
        <f t="shared" si="1839"/>
        <v>0</v>
      </c>
      <c r="W719" s="18">
        <f t="shared" si="1839"/>
        <v>0</v>
      </c>
      <c r="X719" s="18">
        <f t="shared" si="1768"/>
        <v>344.9</v>
      </c>
      <c r="Y719" s="18">
        <f t="shared" si="1769"/>
        <v>344.9</v>
      </c>
      <c r="Z719" s="18">
        <f t="shared" si="1770"/>
        <v>344.9</v>
      </c>
      <c r="AA719" s="18">
        <f t="shared" si="1839"/>
        <v>0</v>
      </c>
      <c r="AB719" s="18">
        <f t="shared" si="1839"/>
        <v>0</v>
      </c>
      <c r="AC719" s="18">
        <f t="shared" si="1839"/>
        <v>0</v>
      </c>
      <c r="AD719" s="18">
        <f t="shared" si="1771"/>
        <v>344.9</v>
      </c>
      <c r="AE719" s="18">
        <f t="shared" si="1772"/>
        <v>344.9</v>
      </c>
      <c r="AF719" s="18">
        <f t="shared" si="1773"/>
        <v>344.9</v>
      </c>
      <c r="AG719" s="18">
        <f t="shared" si="1839"/>
        <v>0</v>
      </c>
      <c r="AH719" s="18">
        <f t="shared" si="1774"/>
        <v>344.9</v>
      </c>
      <c r="AI719" s="18">
        <f t="shared" si="1775"/>
        <v>344.9</v>
      </c>
      <c r="AJ719" s="18">
        <f t="shared" si="1776"/>
        <v>344.9</v>
      </c>
      <c r="AK719" s="18">
        <f t="shared" si="1839"/>
        <v>0</v>
      </c>
      <c r="AL719" s="18">
        <f t="shared" si="1839"/>
        <v>0</v>
      </c>
      <c r="AM719" s="18">
        <f t="shared" si="1839"/>
        <v>0</v>
      </c>
      <c r="AN719" s="18">
        <f t="shared" si="1744"/>
        <v>344.9</v>
      </c>
      <c r="AO719" s="18">
        <f t="shared" si="1745"/>
        <v>344.9</v>
      </c>
      <c r="AP719" s="18">
        <f t="shared" si="1746"/>
        <v>344.9</v>
      </c>
      <c r="AQ719" s="18">
        <f t="shared" si="1839"/>
        <v>0</v>
      </c>
      <c r="AR719" s="18">
        <f t="shared" si="1747"/>
        <v>344.9</v>
      </c>
      <c r="AS719" s="18">
        <f t="shared" si="1839"/>
        <v>0</v>
      </c>
      <c r="AT719" s="18">
        <f t="shared" si="1839"/>
        <v>0</v>
      </c>
      <c r="AU719" s="18">
        <f t="shared" si="1839"/>
        <v>0</v>
      </c>
      <c r="AV719" s="18">
        <f t="shared" si="1726"/>
        <v>344.9</v>
      </c>
      <c r="AW719" s="18">
        <f t="shared" si="1727"/>
        <v>344.9</v>
      </c>
      <c r="AX719" s="18">
        <f t="shared" si="1728"/>
        <v>344.9</v>
      </c>
      <c r="AY719" s="18">
        <f t="shared" si="1839"/>
        <v>0</v>
      </c>
      <c r="AZ719" s="18">
        <f t="shared" si="1839"/>
        <v>0</v>
      </c>
      <c r="BA719" s="18">
        <f t="shared" si="1724"/>
        <v>344.9</v>
      </c>
      <c r="BB719" s="18">
        <f t="shared" si="1725"/>
        <v>344.9</v>
      </c>
      <c r="BC719" s="18">
        <f t="shared" si="1839"/>
        <v>0</v>
      </c>
      <c r="BD719" s="18">
        <f t="shared" si="1839"/>
        <v>0</v>
      </c>
      <c r="BE719" s="18">
        <f t="shared" si="1839"/>
        <v>0</v>
      </c>
      <c r="BF719" s="18">
        <f t="shared" si="1680"/>
        <v>344.9</v>
      </c>
      <c r="BG719" s="18">
        <f t="shared" si="1681"/>
        <v>344.9</v>
      </c>
      <c r="BH719" s="18">
        <f t="shared" si="1682"/>
        <v>344.9</v>
      </c>
      <c r="BI719" s="18">
        <f t="shared" si="1839"/>
        <v>0</v>
      </c>
      <c r="BJ719" s="25"/>
      <c r="BK719" s="36"/>
    </row>
    <row r="720" spans="1:63" x14ac:dyDescent="0.3">
      <c r="A720" s="51" t="s">
        <v>131</v>
      </c>
      <c r="B720" s="50">
        <v>350</v>
      </c>
      <c r="C720" s="51"/>
      <c r="D720" s="51"/>
      <c r="E720" s="14" t="s">
        <v>468</v>
      </c>
      <c r="F720" s="18">
        <f t="shared" si="1839"/>
        <v>344.9</v>
      </c>
      <c r="G720" s="18">
        <f t="shared" si="1839"/>
        <v>344.9</v>
      </c>
      <c r="H720" s="18">
        <f t="shared" si="1839"/>
        <v>344.9</v>
      </c>
      <c r="I720" s="18">
        <f t="shared" si="1839"/>
        <v>0</v>
      </c>
      <c r="J720" s="18">
        <f t="shared" si="1839"/>
        <v>0</v>
      </c>
      <c r="K720" s="18">
        <f t="shared" si="1839"/>
        <v>0</v>
      </c>
      <c r="L720" s="18">
        <f t="shared" si="1834"/>
        <v>344.9</v>
      </c>
      <c r="M720" s="18">
        <f t="shared" si="1835"/>
        <v>344.9</v>
      </c>
      <c r="N720" s="18">
        <f t="shared" si="1836"/>
        <v>344.9</v>
      </c>
      <c r="O720" s="18">
        <f t="shared" si="1839"/>
        <v>0</v>
      </c>
      <c r="P720" s="18">
        <f t="shared" si="1839"/>
        <v>0</v>
      </c>
      <c r="Q720" s="18">
        <f t="shared" si="1839"/>
        <v>0</v>
      </c>
      <c r="R720" s="18">
        <f t="shared" si="1765"/>
        <v>344.9</v>
      </c>
      <c r="S720" s="18">
        <f t="shared" si="1766"/>
        <v>344.9</v>
      </c>
      <c r="T720" s="18">
        <f t="shared" si="1767"/>
        <v>344.9</v>
      </c>
      <c r="U720" s="18">
        <f t="shared" si="1839"/>
        <v>0</v>
      </c>
      <c r="V720" s="18">
        <f t="shared" si="1839"/>
        <v>0</v>
      </c>
      <c r="W720" s="18">
        <f t="shared" si="1839"/>
        <v>0</v>
      </c>
      <c r="X720" s="18">
        <f t="shared" si="1768"/>
        <v>344.9</v>
      </c>
      <c r="Y720" s="18">
        <f t="shared" si="1769"/>
        <v>344.9</v>
      </c>
      <c r="Z720" s="18">
        <f t="shared" si="1770"/>
        <v>344.9</v>
      </c>
      <c r="AA720" s="18">
        <f t="shared" si="1839"/>
        <v>0</v>
      </c>
      <c r="AB720" s="18">
        <f t="shared" si="1839"/>
        <v>0</v>
      </c>
      <c r="AC720" s="18">
        <f t="shared" si="1839"/>
        <v>0</v>
      </c>
      <c r="AD720" s="18">
        <f t="shared" si="1771"/>
        <v>344.9</v>
      </c>
      <c r="AE720" s="18">
        <f t="shared" si="1772"/>
        <v>344.9</v>
      </c>
      <c r="AF720" s="18">
        <f t="shared" si="1773"/>
        <v>344.9</v>
      </c>
      <c r="AG720" s="18">
        <f t="shared" si="1839"/>
        <v>0</v>
      </c>
      <c r="AH720" s="18">
        <f t="shared" si="1774"/>
        <v>344.9</v>
      </c>
      <c r="AI720" s="18">
        <f t="shared" si="1775"/>
        <v>344.9</v>
      </c>
      <c r="AJ720" s="18">
        <f t="shared" si="1776"/>
        <v>344.9</v>
      </c>
      <c r="AK720" s="18">
        <f t="shared" si="1839"/>
        <v>0</v>
      </c>
      <c r="AL720" s="18">
        <f t="shared" si="1839"/>
        <v>0</v>
      </c>
      <c r="AM720" s="18">
        <f t="shared" si="1839"/>
        <v>0</v>
      </c>
      <c r="AN720" s="18">
        <f t="shared" si="1744"/>
        <v>344.9</v>
      </c>
      <c r="AO720" s="18">
        <f t="shared" si="1745"/>
        <v>344.9</v>
      </c>
      <c r="AP720" s="18">
        <f t="shared" si="1746"/>
        <v>344.9</v>
      </c>
      <c r="AQ720" s="18">
        <f t="shared" si="1839"/>
        <v>0</v>
      </c>
      <c r="AR720" s="18">
        <f t="shared" si="1747"/>
        <v>344.9</v>
      </c>
      <c r="AS720" s="18">
        <f t="shared" si="1839"/>
        <v>0</v>
      </c>
      <c r="AT720" s="18">
        <f t="shared" si="1839"/>
        <v>0</v>
      </c>
      <c r="AU720" s="18">
        <f t="shared" si="1839"/>
        <v>0</v>
      </c>
      <c r="AV720" s="18">
        <f t="shared" si="1726"/>
        <v>344.9</v>
      </c>
      <c r="AW720" s="18">
        <f t="shared" si="1727"/>
        <v>344.9</v>
      </c>
      <c r="AX720" s="18">
        <f t="shared" si="1728"/>
        <v>344.9</v>
      </c>
      <c r="AY720" s="18">
        <f t="shared" si="1839"/>
        <v>0</v>
      </c>
      <c r="AZ720" s="18">
        <f t="shared" si="1839"/>
        <v>0</v>
      </c>
      <c r="BA720" s="18">
        <f t="shared" si="1724"/>
        <v>344.9</v>
      </c>
      <c r="BB720" s="18">
        <f t="shared" si="1725"/>
        <v>344.9</v>
      </c>
      <c r="BC720" s="18">
        <f t="shared" si="1839"/>
        <v>0</v>
      </c>
      <c r="BD720" s="18">
        <f t="shared" si="1839"/>
        <v>0</v>
      </c>
      <c r="BE720" s="18">
        <f t="shared" si="1839"/>
        <v>0</v>
      </c>
      <c r="BF720" s="18">
        <f t="shared" ref="BF720:BF783" si="1840">BA720+BC720</f>
        <v>344.9</v>
      </c>
      <c r="BG720" s="18">
        <f t="shared" ref="BG720:BG783" si="1841">BB720+BD720</f>
        <v>344.9</v>
      </c>
      <c r="BH720" s="18">
        <f t="shared" ref="BH720:BH783" si="1842">AX720+BE720</f>
        <v>344.9</v>
      </c>
      <c r="BI720" s="18">
        <f t="shared" si="1839"/>
        <v>0</v>
      </c>
      <c r="BJ720" s="25"/>
      <c r="BK720" s="36"/>
    </row>
    <row r="721" spans="1:92" x14ac:dyDescent="0.3">
      <c r="A721" s="51" t="s">
        <v>131</v>
      </c>
      <c r="B721" s="50">
        <v>350</v>
      </c>
      <c r="C721" s="51" t="s">
        <v>53</v>
      </c>
      <c r="D721" s="51" t="s">
        <v>19</v>
      </c>
      <c r="E721" s="14" t="s">
        <v>445</v>
      </c>
      <c r="F721" s="18">
        <v>344.9</v>
      </c>
      <c r="G721" s="18">
        <v>344.9</v>
      </c>
      <c r="H721" s="18">
        <v>344.9</v>
      </c>
      <c r="I721" s="18"/>
      <c r="J721" s="18"/>
      <c r="K721" s="18"/>
      <c r="L721" s="18">
        <f t="shared" si="1834"/>
        <v>344.9</v>
      </c>
      <c r="M721" s="18">
        <f t="shared" si="1835"/>
        <v>344.9</v>
      </c>
      <c r="N721" s="18">
        <f t="shared" si="1836"/>
        <v>344.9</v>
      </c>
      <c r="O721" s="18"/>
      <c r="P721" s="18"/>
      <c r="Q721" s="18"/>
      <c r="R721" s="18">
        <f t="shared" si="1765"/>
        <v>344.9</v>
      </c>
      <c r="S721" s="18">
        <f t="shared" si="1766"/>
        <v>344.9</v>
      </c>
      <c r="T721" s="18">
        <f t="shared" si="1767"/>
        <v>344.9</v>
      </c>
      <c r="U721" s="18"/>
      <c r="V721" s="18"/>
      <c r="W721" s="18"/>
      <c r="X721" s="18">
        <f t="shared" si="1768"/>
        <v>344.9</v>
      </c>
      <c r="Y721" s="18">
        <f t="shared" si="1769"/>
        <v>344.9</v>
      </c>
      <c r="Z721" s="18">
        <f t="shared" si="1770"/>
        <v>344.9</v>
      </c>
      <c r="AA721" s="18"/>
      <c r="AB721" s="18"/>
      <c r="AC721" s="18"/>
      <c r="AD721" s="18">
        <f t="shared" si="1771"/>
        <v>344.9</v>
      </c>
      <c r="AE721" s="18">
        <f t="shared" si="1772"/>
        <v>344.9</v>
      </c>
      <c r="AF721" s="18">
        <f t="shared" si="1773"/>
        <v>344.9</v>
      </c>
      <c r="AG721" s="18"/>
      <c r="AH721" s="18">
        <f t="shared" si="1774"/>
        <v>344.9</v>
      </c>
      <c r="AI721" s="18">
        <f t="shared" si="1775"/>
        <v>344.9</v>
      </c>
      <c r="AJ721" s="18">
        <f t="shared" si="1776"/>
        <v>344.9</v>
      </c>
      <c r="AK721" s="18"/>
      <c r="AL721" s="18"/>
      <c r="AM721" s="18"/>
      <c r="AN721" s="18">
        <f t="shared" si="1744"/>
        <v>344.9</v>
      </c>
      <c r="AO721" s="18">
        <f t="shared" si="1745"/>
        <v>344.9</v>
      </c>
      <c r="AP721" s="18">
        <f t="shared" si="1746"/>
        <v>344.9</v>
      </c>
      <c r="AQ721" s="18"/>
      <c r="AR721" s="18">
        <f t="shared" si="1747"/>
        <v>344.9</v>
      </c>
      <c r="AS721" s="18"/>
      <c r="AT721" s="18"/>
      <c r="AU721" s="18"/>
      <c r="AV721" s="18">
        <f t="shared" si="1726"/>
        <v>344.9</v>
      </c>
      <c r="AW721" s="18">
        <f t="shared" si="1727"/>
        <v>344.9</v>
      </c>
      <c r="AX721" s="18">
        <f t="shared" si="1728"/>
        <v>344.9</v>
      </c>
      <c r="AY721" s="18"/>
      <c r="AZ721" s="18"/>
      <c r="BA721" s="18">
        <f t="shared" si="1724"/>
        <v>344.9</v>
      </c>
      <c r="BB721" s="18">
        <f t="shared" si="1725"/>
        <v>344.9</v>
      </c>
      <c r="BC721" s="18"/>
      <c r="BD721" s="18"/>
      <c r="BE721" s="18"/>
      <c r="BF721" s="18">
        <f t="shared" si="1840"/>
        <v>344.9</v>
      </c>
      <c r="BG721" s="18">
        <f t="shared" si="1841"/>
        <v>344.9</v>
      </c>
      <c r="BH721" s="18">
        <f t="shared" si="1842"/>
        <v>344.9</v>
      </c>
      <c r="BI721" s="18"/>
      <c r="BJ721" s="25"/>
      <c r="BK721" s="36"/>
    </row>
    <row r="722" spans="1:92" s="11" customFormat="1" ht="31.2" x14ac:dyDescent="0.3">
      <c r="A722" s="10" t="s">
        <v>135</v>
      </c>
      <c r="B722" s="16"/>
      <c r="C722" s="10"/>
      <c r="D722" s="10"/>
      <c r="E722" s="15" t="s">
        <v>758</v>
      </c>
      <c r="F722" s="17">
        <f t="shared" ref="F722:BI722" si="1843">F723</f>
        <v>25201.999999999996</v>
      </c>
      <c r="G722" s="17">
        <f t="shared" si="1843"/>
        <v>21425.5</v>
      </c>
      <c r="H722" s="17">
        <f t="shared" si="1843"/>
        <v>24092.2</v>
      </c>
      <c r="I722" s="17">
        <f t="shared" si="1843"/>
        <v>0</v>
      </c>
      <c r="J722" s="17">
        <f t="shared" si="1843"/>
        <v>0</v>
      </c>
      <c r="K722" s="17">
        <f t="shared" si="1843"/>
        <v>0</v>
      </c>
      <c r="L722" s="17">
        <f t="shared" si="1834"/>
        <v>25201.999999999996</v>
      </c>
      <c r="M722" s="17">
        <f t="shared" si="1835"/>
        <v>21425.5</v>
      </c>
      <c r="N722" s="17">
        <f t="shared" si="1836"/>
        <v>24092.2</v>
      </c>
      <c r="O722" s="17">
        <f t="shared" si="1843"/>
        <v>0</v>
      </c>
      <c r="P722" s="17">
        <f t="shared" si="1843"/>
        <v>0</v>
      </c>
      <c r="Q722" s="17">
        <f t="shared" si="1843"/>
        <v>0</v>
      </c>
      <c r="R722" s="17">
        <f t="shared" si="1765"/>
        <v>25201.999999999996</v>
      </c>
      <c r="S722" s="17">
        <f t="shared" si="1766"/>
        <v>21425.5</v>
      </c>
      <c r="T722" s="17">
        <f t="shared" si="1767"/>
        <v>24092.2</v>
      </c>
      <c r="U722" s="17">
        <f t="shared" si="1843"/>
        <v>0</v>
      </c>
      <c r="V722" s="17">
        <f t="shared" si="1843"/>
        <v>0</v>
      </c>
      <c r="W722" s="17">
        <f t="shared" si="1843"/>
        <v>0</v>
      </c>
      <c r="X722" s="17">
        <f t="shared" si="1768"/>
        <v>25201.999999999996</v>
      </c>
      <c r="Y722" s="17">
        <f t="shared" si="1769"/>
        <v>21425.5</v>
      </c>
      <c r="Z722" s="17">
        <f t="shared" si="1770"/>
        <v>24092.2</v>
      </c>
      <c r="AA722" s="17">
        <f t="shared" si="1843"/>
        <v>0</v>
      </c>
      <c r="AB722" s="17">
        <f t="shared" si="1843"/>
        <v>0</v>
      </c>
      <c r="AC722" s="17">
        <f t="shared" si="1843"/>
        <v>0</v>
      </c>
      <c r="AD722" s="18">
        <f t="shared" si="1771"/>
        <v>25201.999999999996</v>
      </c>
      <c r="AE722" s="18">
        <f t="shared" si="1772"/>
        <v>21425.5</v>
      </c>
      <c r="AF722" s="18">
        <f t="shared" si="1773"/>
        <v>24092.2</v>
      </c>
      <c r="AG722" s="17">
        <f t="shared" si="1843"/>
        <v>0</v>
      </c>
      <c r="AH722" s="17">
        <f t="shared" si="1774"/>
        <v>25201.999999999996</v>
      </c>
      <c r="AI722" s="17">
        <f t="shared" si="1775"/>
        <v>21425.5</v>
      </c>
      <c r="AJ722" s="17">
        <f t="shared" si="1776"/>
        <v>24092.2</v>
      </c>
      <c r="AK722" s="17">
        <f t="shared" si="1843"/>
        <v>0</v>
      </c>
      <c r="AL722" s="17">
        <f t="shared" si="1843"/>
        <v>0</v>
      </c>
      <c r="AM722" s="17">
        <f t="shared" si="1843"/>
        <v>0</v>
      </c>
      <c r="AN722" s="17">
        <f t="shared" si="1744"/>
        <v>25201.999999999996</v>
      </c>
      <c r="AO722" s="17">
        <f t="shared" si="1745"/>
        <v>21425.5</v>
      </c>
      <c r="AP722" s="17">
        <f t="shared" si="1746"/>
        <v>24092.2</v>
      </c>
      <c r="AQ722" s="17">
        <f t="shared" si="1843"/>
        <v>0</v>
      </c>
      <c r="AR722" s="17">
        <f t="shared" si="1747"/>
        <v>25201.999999999996</v>
      </c>
      <c r="AS722" s="17">
        <f t="shared" si="1843"/>
        <v>0</v>
      </c>
      <c r="AT722" s="17">
        <f t="shared" si="1843"/>
        <v>0</v>
      </c>
      <c r="AU722" s="17">
        <f t="shared" si="1843"/>
        <v>0</v>
      </c>
      <c r="AV722" s="17">
        <f t="shared" si="1726"/>
        <v>25201.999999999996</v>
      </c>
      <c r="AW722" s="17">
        <f t="shared" si="1727"/>
        <v>21425.5</v>
      </c>
      <c r="AX722" s="17">
        <f t="shared" si="1728"/>
        <v>24092.2</v>
      </c>
      <c r="AY722" s="17">
        <f t="shared" si="1843"/>
        <v>0</v>
      </c>
      <c r="AZ722" s="17">
        <f t="shared" si="1843"/>
        <v>0</v>
      </c>
      <c r="BA722" s="18">
        <f t="shared" si="1724"/>
        <v>25201.999999999996</v>
      </c>
      <c r="BB722" s="18">
        <f t="shared" si="1725"/>
        <v>21425.5</v>
      </c>
      <c r="BC722" s="17">
        <f t="shared" si="1843"/>
        <v>0</v>
      </c>
      <c r="BD722" s="17">
        <f t="shared" si="1843"/>
        <v>0</v>
      </c>
      <c r="BE722" s="17">
        <f t="shared" si="1843"/>
        <v>0</v>
      </c>
      <c r="BF722" s="17">
        <f t="shared" si="1840"/>
        <v>25201.999999999996</v>
      </c>
      <c r="BG722" s="17">
        <f t="shared" si="1841"/>
        <v>21425.5</v>
      </c>
      <c r="BH722" s="17">
        <f t="shared" si="1842"/>
        <v>24092.2</v>
      </c>
      <c r="BI722" s="17">
        <f t="shared" si="1843"/>
        <v>0</v>
      </c>
      <c r="BJ722" s="25"/>
      <c r="BK722" s="35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</row>
    <row r="723" spans="1:92" ht="78" x14ac:dyDescent="0.3">
      <c r="A723" s="51" t="s">
        <v>136</v>
      </c>
      <c r="B723" s="50"/>
      <c r="C723" s="51"/>
      <c r="D723" s="51"/>
      <c r="E723" s="14" t="s">
        <v>759</v>
      </c>
      <c r="F723" s="18">
        <f t="shared" ref="F723" si="1844">F724+F735</f>
        <v>25201.999999999996</v>
      </c>
      <c r="G723" s="18">
        <f t="shared" ref="G723:BI723" si="1845">G724+G735</f>
        <v>21425.5</v>
      </c>
      <c r="H723" s="18">
        <f t="shared" si="1845"/>
        <v>24092.2</v>
      </c>
      <c r="I723" s="18">
        <f t="shared" ref="I723:K723" si="1846">I724+I735</f>
        <v>0</v>
      </c>
      <c r="J723" s="18">
        <f t="shared" si="1846"/>
        <v>0</v>
      </c>
      <c r="K723" s="18">
        <f t="shared" si="1846"/>
        <v>0</v>
      </c>
      <c r="L723" s="18">
        <f t="shared" si="1834"/>
        <v>25201.999999999996</v>
      </c>
      <c r="M723" s="18">
        <f t="shared" si="1835"/>
        <v>21425.5</v>
      </c>
      <c r="N723" s="18">
        <f t="shared" si="1836"/>
        <v>24092.2</v>
      </c>
      <c r="O723" s="18">
        <f t="shared" ref="O723:Q723" si="1847">O724+O735</f>
        <v>0</v>
      </c>
      <c r="P723" s="18">
        <f t="shared" si="1847"/>
        <v>0</v>
      </c>
      <c r="Q723" s="18">
        <f t="shared" si="1847"/>
        <v>0</v>
      </c>
      <c r="R723" s="18">
        <f t="shared" si="1765"/>
        <v>25201.999999999996</v>
      </c>
      <c r="S723" s="18">
        <f t="shared" si="1766"/>
        <v>21425.5</v>
      </c>
      <c r="T723" s="18">
        <f t="shared" si="1767"/>
        <v>24092.2</v>
      </c>
      <c r="U723" s="18">
        <f t="shared" ref="U723:W723" si="1848">U724+U735</f>
        <v>0</v>
      </c>
      <c r="V723" s="18">
        <f t="shared" si="1848"/>
        <v>0</v>
      </c>
      <c r="W723" s="18">
        <f t="shared" si="1848"/>
        <v>0</v>
      </c>
      <c r="X723" s="18">
        <f t="shared" si="1768"/>
        <v>25201.999999999996</v>
      </c>
      <c r="Y723" s="18">
        <f t="shared" si="1769"/>
        <v>21425.5</v>
      </c>
      <c r="Z723" s="18">
        <f t="shared" si="1770"/>
        <v>24092.2</v>
      </c>
      <c r="AA723" s="18">
        <f t="shared" ref="AA723:AB723" si="1849">AA724+AA735</f>
        <v>0</v>
      </c>
      <c r="AB723" s="18">
        <f t="shared" si="1849"/>
        <v>0</v>
      </c>
      <c r="AC723" s="18">
        <f t="shared" ref="AC723" si="1850">AC724+AC735</f>
        <v>0</v>
      </c>
      <c r="AD723" s="18">
        <f t="shared" si="1771"/>
        <v>25201.999999999996</v>
      </c>
      <c r="AE723" s="18">
        <f t="shared" si="1772"/>
        <v>21425.5</v>
      </c>
      <c r="AF723" s="18">
        <f t="shared" si="1773"/>
        <v>24092.2</v>
      </c>
      <c r="AG723" s="18">
        <f t="shared" ref="AG723" si="1851">AG724+AG735</f>
        <v>0</v>
      </c>
      <c r="AH723" s="18">
        <f t="shared" si="1774"/>
        <v>25201.999999999996</v>
      </c>
      <c r="AI723" s="18">
        <f t="shared" si="1775"/>
        <v>21425.5</v>
      </c>
      <c r="AJ723" s="18">
        <f t="shared" si="1776"/>
        <v>24092.2</v>
      </c>
      <c r="AK723" s="18">
        <f t="shared" ref="AK723:AM723" si="1852">AK724+AK735</f>
        <v>0</v>
      </c>
      <c r="AL723" s="18">
        <f t="shared" si="1852"/>
        <v>0</v>
      </c>
      <c r="AM723" s="18">
        <f t="shared" si="1852"/>
        <v>0</v>
      </c>
      <c r="AN723" s="18">
        <f t="shared" si="1744"/>
        <v>25201.999999999996</v>
      </c>
      <c r="AO723" s="18">
        <f t="shared" si="1745"/>
        <v>21425.5</v>
      </c>
      <c r="AP723" s="18">
        <f t="shared" si="1746"/>
        <v>24092.2</v>
      </c>
      <c r="AQ723" s="18">
        <f t="shared" ref="AQ723" si="1853">AQ724+AQ735</f>
        <v>0</v>
      </c>
      <c r="AR723" s="18">
        <f t="shared" si="1747"/>
        <v>25201.999999999996</v>
      </c>
      <c r="AS723" s="18">
        <f t="shared" ref="AS723:AU723" si="1854">AS724+AS735</f>
        <v>0</v>
      </c>
      <c r="AT723" s="18">
        <f t="shared" si="1854"/>
        <v>0</v>
      </c>
      <c r="AU723" s="18">
        <f t="shared" si="1854"/>
        <v>0</v>
      </c>
      <c r="AV723" s="18">
        <f t="shared" si="1726"/>
        <v>25201.999999999996</v>
      </c>
      <c r="AW723" s="18">
        <f t="shared" si="1727"/>
        <v>21425.5</v>
      </c>
      <c r="AX723" s="18">
        <f t="shared" si="1728"/>
        <v>24092.2</v>
      </c>
      <c r="AY723" s="18">
        <f t="shared" ref="AY723:AZ723" si="1855">AY724+AY735</f>
        <v>0</v>
      </c>
      <c r="AZ723" s="18">
        <f t="shared" si="1855"/>
        <v>0</v>
      </c>
      <c r="BA723" s="18">
        <f t="shared" si="1724"/>
        <v>25201.999999999996</v>
      </c>
      <c r="BB723" s="18">
        <f t="shared" si="1725"/>
        <v>21425.5</v>
      </c>
      <c r="BC723" s="18">
        <f t="shared" ref="BC723:BE723" si="1856">BC724+BC735</f>
        <v>0</v>
      </c>
      <c r="BD723" s="18">
        <f t="shared" si="1856"/>
        <v>0</v>
      </c>
      <c r="BE723" s="18">
        <f t="shared" si="1856"/>
        <v>0</v>
      </c>
      <c r="BF723" s="18">
        <f t="shared" si="1840"/>
        <v>25201.999999999996</v>
      </c>
      <c r="BG723" s="18">
        <f t="shared" si="1841"/>
        <v>21425.5</v>
      </c>
      <c r="BH723" s="18">
        <f t="shared" si="1842"/>
        <v>24092.2</v>
      </c>
      <c r="BI723" s="18">
        <f t="shared" si="1845"/>
        <v>0</v>
      </c>
      <c r="BJ723" s="25"/>
      <c r="BK723" s="36"/>
    </row>
    <row r="724" spans="1:92" ht="46.8" x14ac:dyDescent="0.3">
      <c r="A724" s="51" t="s">
        <v>133</v>
      </c>
      <c r="B724" s="50"/>
      <c r="C724" s="51"/>
      <c r="D724" s="51"/>
      <c r="E724" s="14" t="s">
        <v>547</v>
      </c>
      <c r="F724" s="18">
        <f t="shared" ref="F724:BI724" si="1857">F725</f>
        <v>24879.199999999997</v>
      </c>
      <c r="G724" s="18">
        <f t="shared" si="1857"/>
        <v>21102.7</v>
      </c>
      <c r="H724" s="18">
        <f t="shared" si="1857"/>
        <v>23769.4</v>
      </c>
      <c r="I724" s="18">
        <f t="shared" si="1857"/>
        <v>0</v>
      </c>
      <c r="J724" s="18">
        <f t="shared" si="1857"/>
        <v>0</v>
      </c>
      <c r="K724" s="18">
        <f t="shared" si="1857"/>
        <v>0</v>
      </c>
      <c r="L724" s="18">
        <f t="shared" si="1834"/>
        <v>24879.199999999997</v>
      </c>
      <c r="M724" s="18">
        <f t="shared" si="1835"/>
        <v>21102.7</v>
      </c>
      <c r="N724" s="18">
        <f t="shared" si="1836"/>
        <v>23769.4</v>
      </c>
      <c r="O724" s="18">
        <f t="shared" si="1857"/>
        <v>0</v>
      </c>
      <c r="P724" s="18">
        <f t="shared" si="1857"/>
        <v>0</v>
      </c>
      <c r="Q724" s="18">
        <f t="shared" si="1857"/>
        <v>0</v>
      </c>
      <c r="R724" s="18">
        <f t="shared" si="1765"/>
        <v>24879.199999999997</v>
      </c>
      <c r="S724" s="18">
        <f t="shared" si="1766"/>
        <v>21102.7</v>
      </c>
      <c r="T724" s="18">
        <f t="shared" si="1767"/>
        <v>23769.4</v>
      </c>
      <c r="U724" s="18">
        <f t="shared" si="1857"/>
        <v>0</v>
      </c>
      <c r="V724" s="18">
        <f t="shared" si="1857"/>
        <v>0</v>
      </c>
      <c r="W724" s="18">
        <f t="shared" si="1857"/>
        <v>0</v>
      </c>
      <c r="X724" s="18">
        <f t="shared" si="1768"/>
        <v>24879.199999999997</v>
      </c>
      <c r="Y724" s="18">
        <f t="shared" si="1769"/>
        <v>21102.7</v>
      </c>
      <c r="Z724" s="18">
        <f t="shared" si="1770"/>
        <v>23769.4</v>
      </c>
      <c r="AA724" s="18">
        <f t="shared" si="1857"/>
        <v>0</v>
      </c>
      <c r="AB724" s="18">
        <f t="shared" si="1857"/>
        <v>0</v>
      </c>
      <c r="AC724" s="18">
        <f t="shared" si="1857"/>
        <v>0</v>
      </c>
      <c r="AD724" s="18">
        <f t="shared" si="1771"/>
        <v>24879.199999999997</v>
      </c>
      <c r="AE724" s="18">
        <f t="shared" si="1772"/>
        <v>21102.7</v>
      </c>
      <c r="AF724" s="18">
        <f t="shared" si="1773"/>
        <v>23769.4</v>
      </c>
      <c r="AG724" s="18">
        <f t="shared" si="1857"/>
        <v>0</v>
      </c>
      <c r="AH724" s="18">
        <f t="shared" si="1774"/>
        <v>24879.199999999997</v>
      </c>
      <c r="AI724" s="18">
        <f t="shared" si="1775"/>
        <v>21102.7</v>
      </c>
      <c r="AJ724" s="18">
        <f t="shared" si="1776"/>
        <v>23769.4</v>
      </c>
      <c r="AK724" s="18">
        <f t="shared" si="1857"/>
        <v>0</v>
      </c>
      <c r="AL724" s="18">
        <f t="shared" si="1857"/>
        <v>0</v>
      </c>
      <c r="AM724" s="18">
        <f t="shared" si="1857"/>
        <v>0</v>
      </c>
      <c r="AN724" s="18">
        <f t="shared" si="1744"/>
        <v>24879.199999999997</v>
      </c>
      <c r="AO724" s="18">
        <f t="shared" si="1745"/>
        <v>21102.7</v>
      </c>
      <c r="AP724" s="18">
        <f t="shared" si="1746"/>
        <v>23769.4</v>
      </c>
      <c r="AQ724" s="18">
        <f t="shared" si="1857"/>
        <v>0</v>
      </c>
      <c r="AR724" s="18">
        <f t="shared" si="1747"/>
        <v>24879.199999999997</v>
      </c>
      <c r="AS724" s="18">
        <f t="shared" si="1857"/>
        <v>0</v>
      </c>
      <c r="AT724" s="18">
        <f t="shared" si="1857"/>
        <v>0</v>
      </c>
      <c r="AU724" s="18">
        <f t="shared" si="1857"/>
        <v>0</v>
      </c>
      <c r="AV724" s="18">
        <f t="shared" si="1726"/>
        <v>24879.199999999997</v>
      </c>
      <c r="AW724" s="18">
        <f t="shared" si="1727"/>
        <v>21102.7</v>
      </c>
      <c r="AX724" s="18">
        <f t="shared" si="1728"/>
        <v>23769.4</v>
      </c>
      <c r="AY724" s="18">
        <f t="shared" si="1857"/>
        <v>0</v>
      </c>
      <c r="AZ724" s="18">
        <f t="shared" si="1857"/>
        <v>0</v>
      </c>
      <c r="BA724" s="18">
        <f t="shared" si="1724"/>
        <v>24879.199999999997</v>
      </c>
      <c r="BB724" s="18">
        <f t="shared" si="1725"/>
        <v>21102.7</v>
      </c>
      <c r="BC724" s="18">
        <f t="shared" si="1857"/>
        <v>0</v>
      </c>
      <c r="BD724" s="18">
        <f t="shared" si="1857"/>
        <v>0</v>
      </c>
      <c r="BE724" s="18">
        <f t="shared" si="1857"/>
        <v>0</v>
      </c>
      <c r="BF724" s="18">
        <f t="shared" si="1840"/>
        <v>24879.199999999997</v>
      </c>
      <c r="BG724" s="18">
        <f t="shared" si="1841"/>
        <v>21102.7</v>
      </c>
      <c r="BH724" s="18">
        <f t="shared" si="1842"/>
        <v>23769.4</v>
      </c>
      <c r="BI724" s="18">
        <f t="shared" si="1857"/>
        <v>0</v>
      </c>
      <c r="BJ724" s="25"/>
      <c r="BK724" s="36"/>
    </row>
    <row r="725" spans="1:92" ht="46.8" x14ac:dyDescent="0.3">
      <c r="A725" s="51" t="s">
        <v>133</v>
      </c>
      <c r="B725" s="50">
        <v>600</v>
      </c>
      <c r="C725" s="51"/>
      <c r="D725" s="51"/>
      <c r="E725" s="14" t="s">
        <v>458</v>
      </c>
      <c r="F725" s="18">
        <f t="shared" ref="F725" si="1858">F726+F730</f>
        <v>24879.199999999997</v>
      </c>
      <c r="G725" s="18">
        <f t="shared" ref="G725:BI725" si="1859">G726+G730</f>
        <v>21102.7</v>
      </c>
      <c r="H725" s="18">
        <f t="shared" si="1859"/>
        <v>23769.4</v>
      </c>
      <c r="I725" s="18">
        <f t="shared" ref="I725:K725" si="1860">I726+I730</f>
        <v>0</v>
      </c>
      <c r="J725" s="18">
        <f t="shared" si="1860"/>
        <v>0</v>
      </c>
      <c r="K725" s="18">
        <f t="shared" si="1860"/>
        <v>0</v>
      </c>
      <c r="L725" s="18">
        <f t="shared" si="1834"/>
        <v>24879.199999999997</v>
      </c>
      <c r="M725" s="18">
        <f t="shared" si="1835"/>
        <v>21102.7</v>
      </c>
      <c r="N725" s="18">
        <f t="shared" si="1836"/>
        <v>23769.4</v>
      </c>
      <c r="O725" s="18">
        <f t="shared" ref="O725:Q725" si="1861">O726+O730</f>
        <v>0</v>
      </c>
      <c r="P725" s="18">
        <f t="shared" si="1861"/>
        <v>0</v>
      </c>
      <c r="Q725" s="18">
        <f t="shared" si="1861"/>
        <v>0</v>
      </c>
      <c r="R725" s="18">
        <f t="shared" si="1765"/>
        <v>24879.199999999997</v>
      </c>
      <c r="S725" s="18">
        <f t="shared" si="1766"/>
        <v>21102.7</v>
      </c>
      <c r="T725" s="18">
        <f t="shared" si="1767"/>
        <v>23769.4</v>
      </c>
      <c r="U725" s="18">
        <f t="shared" ref="U725:W725" si="1862">U726+U730</f>
        <v>0</v>
      </c>
      <c r="V725" s="18">
        <f t="shared" si="1862"/>
        <v>0</v>
      </c>
      <c r="W725" s="18">
        <f t="shared" si="1862"/>
        <v>0</v>
      </c>
      <c r="X725" s="18">
        <f t="shared" si="1768"/>
        <v>24879.199999999997</v>
      </c>
      <c r="Y725" s="18">
        <f t="shared" si="1769"/>
        <v>21102.7</v>
      </c>
      <c r="Z725" s="18">
        <f t="shared" si="1770"/>
        <v>23769.4</v>
      </c>
      <c r="AA725" s="18">
        <f t="shared" ref="AA725:AB725" si="1863">AA726+AA730</f>
        <v>0</v>
      </c>
      <c r="AB725" s="18">
        <f t="shared" si="1863"/>
        <v>0</v>
      </c>
      <c r="AC725" s="18">
        <f t="shared" ref="AC725" si="1864">AC726+AC730</f>
        <v>0</v>
      </c>
      <c r="AD725" s="18">
        <f t="shared" si="1771"/>
        <v>24879.199999999997</v>
      </c>
      <c r="AE725" s="18">
        <f t="shared" si="1772"/>
        <v>21102.7</v>
      </c>
      <c r="AF725" s="18">
        <f t="shared" si="1773"/>
        <v>23769.4</v>
      </c>
      <c r="AG725" s="18">
        <f t="shared" ref="AG725" si="1865">AG726+AG730</f>
        <v>0</v>
      </c>
      <c r="AH725" s="18">
        <f t="shared" si="1774"/>
        <v>24879.199999999997</v>
      </c>
      <c r="AI725" s="18">
        <f t="shared" si="1775"/>
        <v>21102.7</v>
      </c>
      <c r="AJ725" s="18">
        <f t="shared" si="1776"/>
        <v>23769.4</v>
      </c>
      <c r="AK725" s="18">
        <f t="shared" ref="AK725:AM725" si="1866">AK726+AK730</f>
        <v>0</v>
      </c>
      <c r="AL725" s="18">
        <f t="shared" si="1866"/>
        <v>0</v>
      </c>
      <c r="AM725" s="18">
        <f t="shared" si="1866"/>
        <v>0</v>
      </c>
      <c r="AN725" s="18">
        <f t="shared" si="1744"/>
        <v>24879.199999999997</v>
      </c>
      <c r="AO725" s="18">
        <f t="shared" si="1745"/>
        <v>21102.7</v>
      </c>
      <c r="AP725" s="18">
        <f t="shared" si="1746"/>
        <v>23769.4</v>
      </c>
      <c r="AQ725" s="18">
        <f t="shared" ref="AQ725" si="1867">AQ726+AQ730</f>
        <v>0</v>
      </c>
      <c r="AR725" s="18">
        <f t="shared" si="1747"/>
        <v>24879.199999999997</v>
      </c>
      <c r="AS725" s="18">
        <f t="shared" ref="AS725:AU725" si="1868">AS726+AS730</f>
        <v>0</v>
      </c>
      <c r="AT725" s="18">
        <f t="shared" si="1868"/>
        <v>0</v>
      </c>
      <c r="AU725" s="18">
        <f t="shared" si="1868"/>
        <v>0</v>
      </c>
      <c r="AV725" s="18">
        <f t="shared" si="1726"/>
        <v>24879.199999999997</v>
      </c>
      <c r="AW725" s="18">
        <f t="shared" si="1727"/>
        <v>21102.7</v>
      </c>
      <c r="AX725" s="18">
        <f t="shared" si="1728"/>
        <v>23769.4</v>
      </c>
      <c r="AY725" s="18">
        <f t="shared" ref="AY725:AZ725" si="1869">AY726+AY730</f>
        <v>0</v>
      </c>
      <c r="AZ725" s="18">
        <f t="shared" si="1869"/>
        <v>0</v>
      </c>
      <c r="BA725" s="18">
        <f t="shared" si="1724"/>
        <v>24879.199999999997</v>
      </c>
      <c r="BB725" s="18">
        <f t="shared" si="1725"/>
        <v>21102.7</v>
      </c>
      <c r="BC725" s="18">
        <f t="shared" ref="BC725:BE725" si="1870">BC726+BC730</f>
        <v>0</v>
      </c>
      <c r="BD725" s="18">
        <f t="shared" si="1870"/>
        <v>0</v>
      </c>
      <c r="BE725" s="18">
        <f t="shared" si="1870"/>
        <v>0</v>
      </c>
      <c r="BF725" s="18">
        <f t="shared" si="1840"/>
        <v>24879.199999999997</v>
      </c>
      <c r="BG725" s="18">
        <f t="shared" si="1841"/>
        <v>21102.7</v>
      </c>
      <c r="BH725" s="18">
        <f t="shared" si="1842"/>
        <v>23769.4</v>
      </c>
      <c r="BI725" s="18">
        <f t="shared" si="1859"/>
        <v>0</v>
      </c>
      <c r="BJ725" s="25"/>
      <c r="BK725" s="36"/>
    </row>
    <row r="726" spans="1:92" x14ac:dyDescent="0.3">
      <c r="A726" s="51" t="s">
        <v>133</v>
      </c>
      <c r="B726" s="50">
        <v>610</v>
      </c>
      <c r="C726" s="51"/>
      <c r="D726" s="51"/>
      <c r="E726" s="14" t="s">
        <v>472</v>
      </c>
      <c r="F726" s="18">
        <f t="shared" ref="F726" si="1871">F727+F728+F729</f>
        <v>0</v>
      </c>
      <c r="G726" s="18">
        <f t="shared" ref="G726:BI726" si="1872">G727+G728+G729</f>
        <v>0</v>
      </c>
      <c r="H726" s="18">
        <f t="shared" si="1872"/>
        <v>1612.9</v>
      </c>
      <c r="I726" s="18">
        <f t="shared" ref="I726:K726" si="1873">I727+I728+I729</f>
        <v>0</v>
      </c>
      <c r="J726" s="18">
        <f t="shared" si="1873"/>
        <v>0</v>
      </c>
      <c r="K726" s="18">
        <f t="shared" si="1873"/>
        <v>0</v>
      </c>
      <c r="L726" s="18">
        <f t="shared" si="1834"/>
        <v>0</v>
      </c>
      <c r="M726" s="18">
        <f t="shared" si="1835"/>
        <v>0</v>
      </c>
      <c r="N726" s="18">
        <f t="shared" si="1836"/>
        <v>1612.9</v>
      </c>
      <c r="O726" s="18">
        <f t="shared" ref="O726:Q726" si="1874">O727+O728+O729</f>
        <v>0</v>
      </c>
      <c r="P726" s="18">
        <f t="shared" si="1874"/>
        <v>0</v>
      </c>
      <c r="Q726" s="18">
        <f t="shared" si="1874"/>
        <v>0</v>
      </c>
      <c r="R726" s="18">
        <f t="shared" si="1765"/>
        <v>0</v>
      </c>
      <c r="S726" s="18">
        <f t="shared" si="1766"/>
        <v>0</v>
      </c>
      <c r="T726" s="18">
        <f t="shared" si="1767"/>
        <v>1612.9</v>
      </c>
      <c r="U726" s="18">
        <f t="shared" ref="U726:W726" si="1875">U727+U728+U729</f>
        <v>0</v>
      </c>
      <c r="V726" s="18">
        <f t="shared" si="1875"/>
        <v>0</v>
      </c>
      <c r="W726" s="18">
        <f t="shared" si="1875"/>
        <v>0</v>
      </c>
      <c r="X726" s="18">
        <f t="shared" si="1768"/>
        <v>0</v>
      </c>
      <c r="Y726" s="18">
        <f t="shared" si="1769"/>
        <v>0</v>
      </c>
      <c r="Z726" s="18">
        <f t="shared" si="1770"/>
        <v>1612.9</v>
      </c>
      <c r="AA726" s="18">
        <f t="shared" ref="AA726:AB726" si="1876">AA727+AA728+AA729</f>
        <v>0</v>
      </c>
      <c r="AB726" s="18">
        <f t="shared" si="1876"/>
        <v>0</v>
      </c>
      <c r="AC726" s="18">
        <f t="shared" ref="AC726" si="1877">AC727+AC728+AC729</f>
        <v>0</v>
      </c>
      <c r="AD726" s="18">
        <f t="shared" si="1771"/>
        <v>0</v>
      </c>
      <c r="AE726" s="18">
        <f t="shared" si="1772"/>
        <v>0</v>
      </c>
      <c r="AF726" s="18">
        <f t="shared" si="1773"/>
        <v>1612.9</v>
      </c>
      <c r="AG726" s="18">
        <f t="shared" ref="AG726" si="1878">AG727+AG728+AG729</f>
        <v>0</v>
      </c>
      <c r="AH726" s="18">
        <f t="shared" si="1774"/>
        <v>0</v>
      </c>
      <c r="AI726" s="18">
        <f t="shared" si="1775"/>
        <v>0</v>
      </c>
      <c r="AJ726" s="18">
        <f t="shared" si="1776"/>
        <v>1612.9</v>
      </c>
      <c r="AK726" s="18">
        <f t="shared" ref="AK726:AM726" si="1879">AK727+AK728+AK729</f>
        <v>0</v>
      </c>
      <c r="AL726" s="18">
        <f t="shared" si="1879"/>
        <v>0</v>
      </c>
      <c r="AM726" s="18">
        <f t="shared" si="1879"/>
        <v>0</v>
      </c>
      <c r="AN726" s="18">
        <f t="shared" si="1744"/>
        <v>0</v>
      </c>
      <c r="AO726" s="18">
        <f t="shared" si="1745"/>
        <v>0</v>
      </c>
      <c r="AP726" s="18">
        <f t="shared" si="1746"/>
        <v>1612.9</v>
      </c>
      <c r="AQ726" s="18">
        <f t="shared" ref="AQ726" si="1880">AQ727+AQ728+AQ729</f>
        <v>0</v>
      </c>
      <c r="AR726" s="18">
        <f t="shared" si="1747"/>
        <v>0</v>
      </c>
      <c r="AS726" s="18">
        <f t="shared" ref="AS726:AU726" si="1881">AS727+AS728+AS729</f>
        <v>0</v>
      </c>
      <c r="AT726" s="18">
        <f t="shared" si="1881"/>
        <v>0</v>
      </c>
      <c r="AU726" s="18">
        <f t="shared" si="1881"/>
        <v>0</v>
      </c>
      <c r="AV726" s="18">
        <f t="shared" si="1726"/>
        <v>0</v>
      </c>
      <c r="AW726" s="18">
        <f t="shared" si="1727"/>
        <v>0</v>
      </c>
      <c r="AX726" s="18">
        <f t="shared" si="1728"/>
        <v>1612.9</v>
      </c>
      <c r="AY726" s="18">
        <f t="shared" ref="AY726:AZ726" si="1882">AY727+AY728+AY729</f>
        <v>0</v>
      </c>
      <c r="AZ726" s="18">
        <f t="shared" si="1882"/>
        <v>0</v>
      </c>
      <c r="BA726" s="18">
        <f t="shared" si="1724"/>
        <v>0</v>
      </c>
      <c r="BB726" s="18">
        <f t="shared" si="1725"/>
        <v>0</v>
      </c>
      <c r="BC726" s="18">
        <f t="shared" ref="BC726:BE726" si="1883">BC727+BC728+BC729</f>
        <v>0</v>
      </c>
      <c r="BD726" s="18">
        <f t="shared" si="1883"/>
        <v>0</v>
      </c>
      <c r="BE726" s="18">
        <f t="shared" si="1883"/>
        <v>0</v>
      </c>
      <c r="BF726" s="18">
        <f t="shared" si="1840"/>
        <v>0</v>
      </c>
      <c r="BG726" s="18">
        <f t="shared" si="1841"/>
        <v>0</v>
      </c>
      <c r="BH726" s="18">
        <f t="shared" si="1842"/>
        <v>1612.9</v>
      </c>
      <c r="BI726" s="18">
        <f t="shared" si="1872"/>
        <v>0</v>
      </c>
      <c r="BJ726" s="25"/>
      <c r="BK726" s="36"/>
    </row>
    <row r="727" spans="1:92" hidden="1" x14ac:dyDescent="0.3">
      <c r="A727" s="47" t="s">
        <v>133</v>
      </c>
      <c r="B727" s="43">
        <v>610</v>
      </c>
      <c r="C727" s="47" t="s">
        <v>27</v>
      </c>
      <c r="D727" s="47" t="s">
        <v>99</v>
      </c>
      <c r="E727" s="14" t="s">
        <v>437</v>
      </c>
      <c r="F727" s="18">
        <v>0</v>
      </c>
      <c r="G727" s="18">
        <v>0</v>
      </c>
      <c r="H727" s="18">
        <v>0</v>
      </c>
      <c r="I727" s="18"/>
      <c r="J727" s="18"/>
      <c r="K727" s="18"/>
      <c r="L727" s="18">
        <f t="shared" si="1834"/>
        <v>0</v>
      </c>
      <c r="M727" s="18">
        <f t="shared" si="1835"/>
        <v>0</v>
      </c>
      <c r="N727" s="18">
        <f t="shared" si="1836"/>
        <v>0</v>
      </c>
      <c r="O727" s="18"/>
      <c r="P727" s="18"/>
      <c r="Q727" s="18"/>
      <c r="R727" s="18">
        <f t="shared" si="1765"/>
        <v>0</v>
      </c>
      <c r="S727" s="18">
        <f t="shared" si="1766"/>
        <v>0</v>
      </c>
      <c r="T727" s="18">
        <f t="shared" si="1767"/>
        <v>0</v>
      </c>
      <c r="U727" s="18"/>
      <c r="V727" s="18"/>
      <c r="W727" s="18"/>
      <c r="X727" s="18">
        <f t="shared" si="1768"/>
        <v>0</v>
      </c>
      <c r="Y727" s="18">
        <f t="shared" si="1769"/>
        <v>0</v>
      </c>
      <c r="Z727" s="18">
        <f t="shared" si="1770"/>
        <v>0</v>
      </c>
      <c r="AA727" s="18"/>
      <c r="AB727" s="18"/>
      <c r="AC727" s="18"/>
      <c r="AD727" s="18">
        <f t="shared" si="1771"/>
        <v>0</v>
      </c>
      <c r="AE727" s="18">
        <f t="shared" si="1772"/>
        <v>0</v>
      </c>
      <c r="AF727" s="18">
        <f t="shared" si="1773"/>
        <v>0</v>
      </c>
      <c r="AG727" s="18"/>
      <c r="AH727" s="18">
        <f t="shared" si="1774"/>
        <v>0</v>
      </c>
      <c r="AI727" s="18">
        <f t="shared" si="1775"/>
        <v>0</v>
      </c>
      <c r="AJ727" s="18">
        <f t="shared" si="1776"/>
        <v>0</v>
      </c>
      <c r="AK727" s="18"/>
      <c r="AL727" s="18"/>
      <c r="AM727" s="18"/>
      <c r="AN727" s="18">
        <f t="shared" si="1744"/>
        <v>0</v>
      </c>
      <c r="AO727" s="18">
        <f t="shared" si="1745"/>
        <v>0</v>
      </c>
      <c r="AP727" s="18">
        <f t="shared" si="1746"/>
        <v>0</v>
      </c>
      <c r="AQ727" s="18"/>
      <c r="AR727" s="18">
        <f t="shared" si="1747"/>
        <v>0</v>
      </c>
      <c r="AS727" s="18"/>
      <c r="AT727" s="18"/>
      <c r="AU727" s="18"/>
      <c r="AV727" s="18">
        <f t="shared" si="1726"/>
        <v>0</v>
      </c>
      <c r="AW727" s="18">
        <f t="shared" si="1727"/>
        <v>0</v>
      </c>
      <c r="AX727" s="18">
        <f t="shared" si="1728"/>
        <v>0</v>
      </c>
      <c r="AY727" s="18"/>
      <c r="AZ727" s="18"/>
      <c r="BA727" s="18">
        <f t="shared" si="1724"/>
        <v>0</v>
      </c>
      <c r="BB727" s="18">
        <f t="shared" si="1725"/>
        <v>0</v>
      </c>
      <c r="BC727" s="18"/>
      <c r="BD727" s="18"/>
      <c r="BE727" s="18"/>
      <c r="BF727" s="18">
        <f t="shared" si="1840"/>
        <v>0</v>
      </c>
      <c r="BG727" s="18">
        <f t="shared" si="1841"/>
        <v>0</v>
      </c>
      <c r="BH727" s="18">
        <f t="shared" si="1842"/>
        <v>0</v>
      </c>
      <c r="BI727" s="18"/>
      <c r="BJ727" s="25">
        <v>0</v>
      </c>
      <c r="BK727" s="36"/>
    </row>
    <row r="728" spans="1:92" x14ac:dyDescent="0.3">
      <c r="A728" s="51" t="s">
        <v>133</v>
      </c>
      <c r="B728" s="50">
        <v>610</v>
      </c>
      <c r="C728" s="51" t="s">
        <v>23</v>
      </c>
      <c r="D728" s="51" t="s">
        <v>5</v>
      </c>
      <c r="E728" s="14" t="s">
        <v>442</v>
      </c>
      <c r="F728" s="18">
        <v>0</v>
      </c>
      <c r="G728" s="18">
        <v>0</v>
      </c>
      <c r="H728" s="18">
        <v>1612.9</v>
      </c>
      <c r="I728" s="18"/>
      <c r="J728" s="18"/>
      <c r="K728" s="18"/>
      <c r="L728" s="18">
        <f t="shared" si="1834"/>
        <v>0</v>
      </c>
      <c r="M728" s="18">
        <f t="shared" si="1835"/>
        <v>0</v>
      </c>
      <c r="N728" s="18">
        <f t="shared" si="1836"/>
        <v>1612.9</v>
      </c>
      <c r="O728" s="18"/>
      <c r="P728" s="18"/>
      <c r="Q728" s="18"/>
      <c r="R728" s="18">
        <f t="shared" si="1765"/>
        <v>0</v>
      </c>
      <c r="S728" s="18">
        <f t="shared" si="1766"/>
        <v>0</v>
      </c>
      <c r="T728" s="18">
        <f t="shared" si="1767"/>
        <v>1612.9</v>
      </c>
      <c r="U728" s="18"/>
      <c r="V728" s="18"/>
      <c r="W728" s="18"/>
      <c r="X728" s="18">
        <f t="shared" si="1768"/>
        <v>0</v>
      </c>
      <c r="Y728" s="18">
        <f t="shared" si="1769"/>
        <v>0</v>
      </c>
      <c r="Z728" s="18">
        <f t="shared" si="1770"/>
        <v>1612.9</v>
      </c>
      <c r="AA728" s="18"/>
      <c r="AB728" s="18"/>
      <c r="AC728" s="18"/>
      <c r="AD728" s="18">
        <f t="shared" si="1771"/>
        <v>0</v>
      </c>
      <c r="AE728" s="18">
        <f t="shared" si="1772"/>
        <v>0</v>
      </c>
      <c r="AF728" s="18">
        <f t="shared" si="1773"/>
        <v>1612.9</v>
      </c>
      <c r="AG728" s="18"/>
      <c r="AH728" s="18">
        <f t="shared" si="1774"/>
        <v>0</v>
      </c>
      <c r="AI728" s="18">
        <f t="shared" si="1775"/>
        <v>0</v>
      </c>
      <c r="AJ728" s="18">
        <f t="shared" si="1776"/>
        <v>1612.9</v>
      </c>
      <c r="AK728" s="18"/>
      <c r="AL728" s="18"/>
      <c r="AM728" s="18"/>
      <c r="AN728" s="18">
        <f t="shared" si="1744"/>
        <v>0</v>
      </c>
      <c r="AO728" s="18">
        <f t="shared" si="1745"/>
        <v>0</v>
      </c>
      <c r="AP728" s="18">
        <f t="shared" si="1746"/>
        <v>1612.9</v>
      </c>
      <c r="AQ728" s="18"/>
      <c r="AR728" s="18">
        <f t="shared" si="1747"/>
        <v>0</v>
      </c>
      <c r="AS728" s="18"/>
      <c r="AT728" s="18"/>
      <c r="AU728" s="18"/>
      <c r="AV728" s="18">
        <f t="shared" si="1726"/>
        <v>0</v>
      </c>
      <c r="AW728" s="18">
        <f t="shared" si="1727"/>
        <v>0</v>
      </c>
      <c r="AX728" s="18">
        <f t="shared" si="1728"/>
        <v>1612.9</v>
      </c>
      <c r="AY728" s="18"/>
      <c r="AZ728" s="18"/>
      <c r="BA728" s="18">
        <f t="shared" ref="BA728:BA797" si="1884">AV728+AY728</f>
        <v>0</v>
      </c>
      <c r="BB728" s="18">
        <f t="shared" ref="BB728:BB797" si="1885">AW728+AZ728</f>
        <v>0</v>
      </c>
      <c r="BC728" s="18"/>
      <c r="BD728" s="18"/>
      <c r="BE728" s="18"/>
      <c r="BF728" s="18">
        <f t="shared" si="1840"/>
        <v>0</v>
      </c>
      <c r="BG728" s="18">
        <f t="shared" si="1841"/>
        <v>0</v>
      </c>
      <c r="BH728" s="18">
        <f t="shared" si="1842"/>
        <v>1612.9</v>
      </c>
      <c r="BI728" s="18"/>
      <c r="BJ728" s="25"/>
      <c r="BK728" s="36"/>
    </row>
    <row r="729" spans="1:92" hidden="1" x14ac:dyDescent="0.3">
      <c r="A729" s="47" t="s">
        <v>133</v>
      </c>
      <c r="B729" s="43">
        <v>610</v>
      </c>
      <c r="C729" s="47" t="s">
        <v>93</v>
      </c>
      <c r="D729" s="47" t="s">
        <v>5</v>
      </c>
      <c r="E729" s="14" t="s">
        <v>448</v>
      </c>
      <c r="F729" s="18">
        <v>0</v>
      </c>
      <c r="G729" s="18">
        <v>0</v>
      </c>
      <c r="H729" s="18">
        <v>0</v>
      </c>
      <c r="I729" s="18"/>
      <c r="J729" s="18"/>
      <c r="K729" s="18"/>
      <c r="L729" s="18">
        <f t="shared" si="1834"/>
        <v>0</v>
      </c>
      <c r="M729" s="18">
        <f t="shared" si="1835"/>
        <v>0</v>
      </c>
      <c r="N729" s="18">
        <f t="shared" si="1836"/>
        <v>0</v>
      </c>
      <c r="O729" s="18"/>
      <c r="P729" s="18"/>
      <c r="Q729" s="18"/>
      <c r="R729" s="18">
        <f t="shared" si="1765"/>
        <v>0</v>
      </c>
      <c r="S729" s="18">
        <f t="shared" si="1766"/>
        <v>0</v>
      </c>
      <c r="T729" s="18">
        <f t="shared" si="1767"/>
        <v>0</v>
      </c>
      <c r="U729" s="18"/>
      <c r="V729" s="18"/>
      <c r="W729" s="18"/>
      <c r="X729" s="18">
        <f t="shared" si="1768"/>
        <v>0</v>
      </c>
      <c r="Y729" s="18">
        <f t="shared" si="1769"/>
        <v>0</v>
      </c>
      <c r="Z729" s="18">
        <f t="shared" si="1770"/>
        <v>0</v>
      </c>
      <c r="AA729" s="18"/>
      <c r="AB729" s="18"/>
      <c r="AC729" s="18"/>
      <c r="AD729" s="18">
        <f t="shared" si="1771"/>
        <v>0</v>
      </c>
      <c r="AE729" s="18">
        <f t="shared" si="1772"/>
        <v>0</v>
      </c>
      <c r="AF729" s="18">
        <f t="shared" si="1773"/>
        <v>0</v>
      </c>
      <c r="AG729" s="18"/>
      <c r="AH729" s="18">
        <f t="shared" si="1774"/>
        <v>0</v>
      </c>
      <c r="AI729" s="18">
        <f t="shared" si="1775"/>
        <v>0</v>
      </c>
      <c r="AJ729" s="18">
        <f t="shared" si="1776"/>
        <v>0</v>
      </c>
      <c r="AK729" s="18"/>
      <c r="AL729" s="18"/>
      <c r="AM729" s="18"/>
      <c r="AN729" s="18">
        <f t="shared" si="1744"/>
        <v>0</v>
      </c>
      <c r="AO729" s="18">
        <f t="shared" si="1745"/>
        <v>0</v>
      </c>
      <c r="AP729" s="18">
        <f t="shared" si="1746"/>
        <v>0</v>
      </c>
      <c r="AQ729" s="18"/>
      <c r="AR729" s="18">
        <f t="shared" si="1747"/>
        <v>0</v>
      </c>
      <c r="AS729" s="18"/>
      <c r="AT729" s="18"/>
      <c r="AU729" s="18"/>
      <c r="AV729" s="18">
        <f t="shared" ref="AV729:AV798" si="1886">AR729+AS729</f>
        <v>0</v>
      </c>
      <c r="AW729" s="18">
        <f t="shared" ref="AW729:AW798" si="1887">AO729+AT729</f>
        <v>0</v>
      </c>
      <c r="AX729" s="18">
        <f t="shared" ref="AX729:AX798" si="1888">AP729+AU729</f>
        <v>0</v>
      </c>
      <c r="AY729" s="18"/>
      <c r="AZ729" s="18"/>
      <c r="BA729" s="18">
        <f t="shared" si="1884"/>
        <v>0</v>
      </c>
      <c r="BB729" s="18">
        <f t="shared" si="1885"/>
        <v>0</v>
      </c>
      <c r="BC729" s="18"/>
      <c r="BD729" s="18"/>
      <c r="BE729" s="18"/>
      <c r="BF729" s="18">
        <f t="shared" si="1840"/>
        <v>0</v>
      </c>
      <c r="BG729" s="18">
        <f t="shared" si="1841"/>
        <v>0</v>
      </c>
      <c r="BH729" s="18">
        <f t="shared" si="1842"/>
        <v>0</v>
      </c>
      <c r="BI729" s="18"/>
      <c r="BJ729" s="25">
        <v>0</v>
      </c>
      <c r="BK729" s="36"/>
    </row>
    <row r="730" spans="1:92" x14ac:dyDescent="0.3">
      <c r="A730" s="51" t="s">
        <v>133</v>
      </c>
      <c r="B730" s="50">
        <v>620</v>
      </c>
      <c r="C730" s="51"/>
      <c r="D730" s="51"/>
      <c r="E730" s="14" t="s">
        <v>473</v>
      </c>
      <c r="F730" s="18">
        <f t="shared" ref="F730" si="1889">F731+F732+F733+F734</f>
        <v>24879.199999999997</v>
      </c>
      <c r="G730" s="18">
        <f t="shared" ref="G730:BI730" si="1890">G731+G732+G733+G734</f>
        <v>21102.7</v>
      </c>
      <c r="H730" s="18">
        <f t="shared" si="1890"/>
        <v>22156.5</v>
      </c>
      <c r="I730" s="18">
        <f t="shared" ref="I730:K730" si="1891">I731+I732+I733+I734</f>
        <v>0</v>
      </c>
      <c r="J730" s="18">
        <f t="shared" si="1891"/>
        <v>0</v>
      </c>
      <c r="K730" s="18">
        <f t="shared" si="1891"/>
        <v>0</v>
      </c>
      <c r="L730" s="18">
        <f t="shared" si="1834"/>
        <v>24879.199999999997</v>
      </c>
      <c r="M730" s="18">
        <f t="shared" si="1835"/>
        <v>21102.7</v>
      </c>
      <c r="N730" s="18">
        <f t="shared" si="1836"/>
        <v>22156.5</v>
      </c>
      <c r="O730" s="18">
        <f t="shared" ref="O730:Q730" si="1892">O731+O732+O733+O734</f>
        <v>0</v>
      </c>
      <c r="P730" s="18">
        <f t="shared" si="1892"/>
        <v>0</v>
      </c>
      <c r="Q730" s="18">
        <f t="shared" si="1892"/>
        <v>0</v>
      </c>
      <c r="R730" s="18">
        <f t="shared" si="1765"/>
        <v>24879.199999999997</v>
      </c>
      <c r="S730" s="18">
        <f t="shared" si="1766"/>
        <v>21102.7</v>
      </c>
      <c r="T730" s="18">
        <f t="shared" si="1767"/>
        <v>22156.5</v>
      </c>
      <c r="U730" s="18">
        <f t="shared" ref="U730:W730" si="1893">U731+U732+U733+U734</f>
        <v>0</v>
      </c>
      <c r="V730" s="18">
        <f t="shared" si="1893"/>
        <v>0</v>
      </c>
      <c r="W730" s="18">
        <f t="shared" si="1893"/>
        <v>0</v>
      </c>
      <c r="X730" s="18">
        <f t="shared" si="1768"/>
        <v>24879.199999999997</v>
      </c>
      <c r="Y730" s="18">
        <f t="shared" si="1769"/>
        <v>21102.7</v>
      </c>
      <c r="Z730" s="18">
        <f t="shared" si="1770"/>
        <v>22156.5</v>
      </c>
      <c r="AA730" s="18">
        <f t="shared" ref="AA730:AB730" si="1894">AA731+AA732+AA733+AA734</f>
        <v>0</v>
      </c>
      <c r="AB730" s="18">
        <f t="shared" si="1894"/>
        <v>0</v>
      </c>
      <c r="AC730" s="18">
        <f t="shared" ref="AC730" si="1895">AC731+AC732+AC733+AC734</f>
        <v>0</v>
      </c>
      <c r="AD730" s="18">
        <f t="shared" si="1771"/>
        <v>24879.199999999997</v>
      </c>
      <c r="AE730" s="18">
        <f t="shared" si="1772"/>
        <v>21102.7</v>
      </c>
      <c r="AF730" s="18">
        <f t="shared" si="1773"/>
        <v>22156.5</v>
      </c>
      <c r="AG730" s="18">
        <f t="shared" ref="AG730" si="1896">AG731+AG732+AG733+AG734</f>
        <v>0</v>
      </c>
      <c r="AH730" s="18">
        <f t="shared" si="1774"/>
        <v>24879.199999999997</v>
      </c>
      <c r="AI730" s="18">
        <f t="shared" si="1775"/>
        <v>21102.7</v>
      </c>
      <c r="AJ730" s="18">
        <f t="shared" si="1776"/>
        <v>22156.5</v>
      </c>
      <c r="AK730" s="18">
        <f t="shared" ref="AK730:AM730" si="1897">AK731+AK732+AK733+AK734</f>
        <v>0</v>
      </c>
      <c r="AL730" s="18">
        <f t="shared" si="1897"/>
        <v>0</v>
      </c>
      <c r="AM730" s="18">
        <f t="shared" si="1897"/>
        <v>0</v>
      </c>
      <c r="AN730" s="18">
        <f t="shared" si="1744"/>
        <v>24879.199999999997</v>
      </c>
      <c r="AO730" s="18">
        <f t="shared" si="1745"/>
        <v>21102.7</v>
      </c>
      <c r="AP730" s="18">
        <f t="shared" si="1746"/>
        <v>22156.5</v>
      </c>
      <c r="AQ730" s="18">
        <f t="shared" ref="AQ730" si="1898">AQ731+AQ732+AQ733+AQ734</f>
        <v>0</v>
      </c>
      <c r="AR730" s="18">
        <f t="shared" si="1747"/>
        <v>24879.199999999997</v>
      </c>
      <c r="AS730" s="18">
        <f t="shared" ref="AS730:AU730" si="1899">AS731+AS732+AS733+AS734</f>
        <v>0</v>
      </c>
      <c r="AT730" s="18">
        <f t="shared" si="1899"/>
        <v>0</v>
      </c>
      <c r="AU730" s="18">
        <f t="shared" si="1899"/>
        <v>0</v>
      </c>
      <c r="AV730" s="18">
        <f t="shared" si="1886"/>
        <v>24879.199999999997</v>
      </c>
      <c r="AW730" s="18">
        <f t="shared" si="1887"/>
        <v>21102.7</v>
      </c>
      <c r="AX730" s="18">
        <f t="shared" si="1888"/>
        <v>22156.5</v>
      </c>
      <c r="AY730" s="18">
        <f t="shared" ref="AY730:AZ730" si="1900">AY731+AY732+AY733+AY734</f>
        <v>0</v>
      </c>
      <c r="AZ730" s="18">
        <f t="shared" si="1900"/>
        <v>0</v>
      </c>
      <c r="BA730" s="18">
        <f t="shared" si="1884"/>
        <v>24879.199999999997</v>
      </c>
      <c r="BB730" s="18">
        <f t="shared" si="1885"/>
        <v>21102.7</v>
      </c>
      <c r="BC730" s="18">
        <f t="shared" ref="BC730:BE730" si="1901">BC731+BC732+BC733+BC734</f>
        <v>0</v>
      </c>
      <c r="BD730" s="18">
        <f t="shared" si="1901"/>
        <v>0</v>
      </c>
      <c r="BE730" s="18">
        <f t="shared" si="1901"/>
        <v>0</v>
      </c>
      <c r="BF730" s="18">
        <f t="shared" si="1840"/>
        <v>24879.199999999997</v>
      </c>
      <c r="BG730" s="18">
        <f t="shared" si="1841"/>
        <v>21102.7</v>
      </c>
      <c r="BH730" s="18">
        <f t="shared" si="1842"/>
        <v>22156.5</v>
      </c>
      <c r="BI730" s="18">
        <f t="shared" si="1890"/>
        <v>0</v>
      </c>
      <c r="BJ730" s="25"/>
      <c r="BK730" s="36"/>
    </row>
    <row r="731" spans="1:92" x14ac:dyDescent="0.3">
      <c r="A731" s="51" t="s">
        <v>133</v>
      </c>
      <c r="B731" s="50">
        <v>620</v>
      </c>
      <c r="C731" s="51" t="s">
        <v>27</v>
      </c>
      <c r="D731" s="51" t="s">
        <v>99</v>
      </c>
      <c r="E731" s="14" t="s">
        <v>437</v>
      </c>
      <c r="F731" s="18">
        <v>13012.8</v>
      </c>
      <c r="G731" s="18">
        <v>16840.2</v>
      </c>
      <c r="H731" s="18">
        <v>20806.5</v>
      </c>
      <c r="I731" s="18"/>
      <c r="J731" s="18"/>
      <c r="K731" s="18"/>
      <c r="L731" s="18">
        <f t="shared" si="1834"/>
        <v>13012.8</v>
      </c>
      <c r="M731" s="18">
        <f t="shared" si="1835"/>
        <v>16840.2</v>
      </c>
      <c r="N731" s="18">
        <f t="shared" si="1836"/>
        <v>20806.5</v>
      </c>
      <c r="O731" s="18"/>
      <c r="P731" s="18"/>
      <c r="Q731" s="18"/>
      <c r="R731" s="18">
        <f t="shared" si="1765"/>
        <v>13012.8</v>
      </c>
      <c r="S731" s="18">
        <f t="shared" si="1766"/>
        <v>16840.2</v>
      </c>
      <c r="T731" s="18">
        <f t="shared" si="1767"/>
        <v>20806.5</v>
      </c>
      <c r="U731" s="18"/>
      <c r="V731" s="18"/>
      <c r="W731" s="18"/>
      <c r="X731" s="18">
        <f t="shared" si="1768"/>
        <v>13012.8</v>
      </c>
      <c r="Y731" s="18">
        <f t="shared" si="1769"/>
        <v>16840.2</v>
      </c>
      <c r="Z731" s="18">
        <f t="shared" si="1770"/>
        <v>20806.5</v>
      </c>
      <c r="AA731" s="18"/>
      <c r="AB731" s="18"/>
      <c r="AC731" s="18"/>
      <c r="AD731" s="18">
        <f t="shared" si="1771"/>
        <v>13012.8</v>
      </c>
      <c r="AE731" s="18">
        <f t="shared" si="1772"/>
        <v>16840.2</v>
      </c>
      <c r="AF731" s="18">
        <f t="shared" si="1773"/>
        <v>20806.5</v>
      </c>
      <c r="AG731" s="18"/>
      <c r="AH731" s="18">
        <f t="shared" si="1774"/>
        <v>13012.8</v>
      </c>
      <c r="AI731" s="18">
        <f t="shared" si="1775"/>
        <v>16840.2</v>
      </c>
      <c r="AJ731" s="18">
        <f t="shared" si="1776"/>
        <v>20806.5</v>
      </c>
      <c r="AK731" s="18"/>
      <c r="AL731" s="18"/>
      <c r="AM731" s="18"/>
      <c r="AN731" s="18">
        <f t="shared" si="1744"/>
        <v>13012.8</v>
      </c>
      <c r="AO731" s="18">
        <f t="shared" si="1745"/>
        <v>16840.2</v>
      </c>
      <c r="AP731" s="18">
        <f t="shared" si="1746"/>
        <v>20806.5</v>
      </c>
      <c r="AQ731" s="18"/>
      <c r="AR731" s="18">
        <f t="shared" si="1747"/>
        <v>13012.8</v>
      </c>
      <c r="AS731" s="18"/>
      <c r="AT731" s="18"/>
      <c r="AU731" s="18"/>
      <c r="AV731" s="18">
        <f t="shared" si="1886"/>
        <v>13012.8</v>
      </c>
      <c r="AW731" s="18">
        <f t="shared" si="1887"/>
        <v>16840.2</v>
      </c>
      <c r="AX731" s="18">
        <f t="shared" si="1888"/>
        <v>20806.5</v>
      </c>
      <c r="AY731" s="18"/>
      <c r="AZ731" s="18"/>
      <c r="BA731" s="18">
        <f t="shared" si="1884"/>
        <v>13012.8</v>
      </c>
      <c r="BB731" s="18">
        <f t="shared" si="1885"/>
        <v>16840.2</v>
      </c>
      <c r="BC731" s="18"/>
      <c r="BD731" s="18"/>
      <c r="BE731" s="18"/>
      <c r="BF731" s="18">
        <f t="shared" si="1840"/>
        <v>13012.8</v>
      </c>
      <c r="BG731" s="18">
        <f t="shared" si="1841"/>
        <v>16840.2</v>
      </c>
      <c r="BH731" s="18">
        <f t="shared" si="1842"/>
        <v>20806.5</v>
      </c>
      <c r="BI731" s="18"/>
      <c r="BJ731" s="25"/>
      <c r="BK731" s="36"/>
    </row>
    <row r="732" spans="1:92" x14ac:dyDescent="0.3">
      <c r="A732" s="51" t="s">
        <v>133</v>
      </c>
      <c r="B732" s="50">
        <v>620</v>
      </c>
      <c r="C732" s="51" t="s">
        <v>27</v>
      </c>
      <c r="D732" s="51" t="s">
        <v>19</v>
      </c>
      <c r="E732" s="14" t="s">
        <v>438</v>
      </c>
      <c r="F732" s="18">
        <v>6420</v>
      </c>
      <c r="G732" s="18">
        <v>2761.9</v>
      </c>
      <c r="H732" s="18">
        <v>1350</v>
      </c>
      <c r="I732" s="18"/>
      <c r="J732" s="18"/>
      <c r="K732" s="18"/>
      <c r="L732" s="18">
        <f t="shared" si="1834"/>
        <v>6420</v>
      </c>
      <c r="M732" s="18">
        <f t="shared" si="1835"/>
        <v>2761.9</v>
      </c>
      <c r="N732" s="18">
        <f t="shared" si="1836"/>
        <v>1350</v>
      </c>
      <c r="O732" s="18"/>
      <c r="P732" s="18"/>
      <c r="Q732" s="18"/>
      <c r="R732" s="18">
        <f t="shared" si="1765"/>
        <v>6420</v>
      </c>
      <c r="S732" s="18">
        <f t="shared" si="1766"/>
        <v>2761.9</v>
      </c>
      <c r="T732" s="18">
        <f t="shared" si="1767"/>
        <v>1350</v>
      </c>
      <c r="U732" s="18"/>
      <c r="V732" s="18"/>
      <c r="W732" s="18"/>
      <c r="X732" s="18">
        <f t="shared" si="1768"/>
        <v>6420</v>
      </c>
      <c r="Y732" s="18">
        <f t="shared" si="1769"/>
        <v>2761.9</v>
      </c>
      <c r="Z732" s="18">
        <f t="shared" si="1770"/>
        <v>1350</v>
      </c>
      <c r="AA732" s="18"/>
      <c r="AB732" s="18"/>
      <c r="AC732" s="18"/>
      <c r="AD732" s="18">
        <f t="shared" si="1771"/>
        <v>6420</v>
      </c>
      <c r="AE732" s="18">
        <f t="shared" si="1772"/>
        <v>2761.9</v>
      </c>
      <c r="AF732" s="18">
        <f t="shared" si="1773"/>
        <v>1350</v>
      </c>
      <c r="AG732" s="18"/>
      <c r="AH732" s="18">
        <f t="shared" si="1774"/>
        <v>6420</v>
      </c>
      <c r="AI732" s="18">
        <f t="shared" si="1775"/>
        <v>2761.9</v>
      </c>
      <c r="AJ732" s="18">
        <f t="shared" si="1776"/>
        <v>1350</v>
      </c>
      <c r="AK732" s="18"/>
      <c r="AL732" s="18"/>
      <c r="AM732" s="18"/>
      <c r="AN732" s="18">
        <f t="shared" si="1744"/>
        <v>6420</v>
      </c>
      <c r="AO732" s="18">
        <f t="shared" si="1745"/>
        <v>2761.9</v>
      </c>
      <c r="AP732" s="18">
        <f t="shared" si="1746"/>
        <v>1350</v>
      </c>
      <c r="AQ732" s="18"/>
      <c r="AR732" s="18">
        <f t="shared" si="1747"/>
        <v>6420</v>
      </c>
      <c r="AS732" s="18"/>
      <c r="AT732" s="18"/>
      <c r="AU732" s="18"/>
      <c r="AV732" s="18">
        <f t="shared" si="1886"/>
        <v>6420</v>
      </c>
      <c r="AW732" s="18">
        <f t="shared" si="1887"/>
        <v>2761.9</v>
      </c>
      <c r="AX732" s="18">
        <f t="shared" si="1888"/>
        <v>1350</v>
      </c>
      <c r="AY732" s="18"/>
      <c r="AZ732" s="18"/>
      <c r="BA732" s="18">
        <f t="shared" si="1884"/>
        <v>6420</v>
      </c>
      <c r="BB732" s="18">
        <f t="shared" si="1885"/>
        <v>2761.9</v>
      </c>
      <c r="BC732" s="18"/>
      <c r="BD732" s="18"/>
      <c r="BE732" s="18"/>
      <c r="BF732" s="18">
        <f t="shared" si="1840"/>
        <v>6420</v>
      </c>
      <c r="BG732" s="18">
        <f t="shared" si="1841"/>
        <v>2761.9</v>
      </c>
      <c r="BH732" s="18">
        <f t="shared" si="1842"/>
        <v>1350</v>
      </c>
      <c r="BI732" s="18"/>
      <c r="BJ732" s="25"/>
      <c r="BK732" s="36"/>
    </row>
    <row r="733" spans="1:92" x14ac:dyDescent="0.3">
      <c r="A733" s="51" t="s">
        <v>133</v>
      </c>
      <c r="B733" s="50">
        <v>620</v>
      </c>
      <c r="C733" s="51" t="s">
        <v>23</v>
      </c>
      <c r="D733" s="51" t="s">
        <v>5</v>
      </c>
      <c r="E733" s="14" t="s">
        <v>442</v>
      </c>
      <c r="F733" s="18">
        <v>5446.4</v>
      </c>
      <c r="G733" s="18">
        <v>1500.6</v>
      </c>
      <c r="H733" s="18">
        <v>0</v>
      </c>
      <c r="I733" s="18"/>
      <c r="J733" s="18"/>
      <c r="K733" s="18"/>
      <c r="L733" s="18">
        <f t="shared" si="1834"/>
        <v>5446.4</v>
      </c>
      <c r="M733" s="18">
        <f t="shared" si="1835"/>
        <v>1500.6</v>
      </c>
      <c r="N733" s="18">
        <f t="shared" si="1836"/>
        <v>0</v>
      </c>
      <c r="O733" s="18"/>
      <c r="P733" s="18"/>
      <c r="Q733" s="18"/>
      <c r="R733" s="18">
        <f t="shared" si="1765"/>
        <v>5446.4</v>
      </c>
      <c r="S733" s="18">
        <f t="shared" si="1766"/>
        <v>1500.6</v>
      </c>
      <c r="T733" s="18">
        <f t="shared" si="1767"/>
        <v>0</v>
      </c>
      <c r="U733" s="18"/>
      <c r="V733" s="18"/>
      <c r="W733" s="18"/>
      <c r="X733" s="18">
        <f t="shared" si="1768"/>
        <v>5446.4</v>
      </c>
      <c r="Y733" s="18">
        <f t="shared" si="1769"/>
        <v>1500.6</v>
      </c>
      <c r="Z733" s="18">
        <f t="shared" si="1770"/>
        <v>0</v>
      </c>
      <c r="AA733" s="18"/>
      <c r="AB733" s="18"/>
      <c r="AC733" s="18"/>
      <c r="AD733" s="18">
        <f t="shared" si="1771"/>
        <v>5446.4</v>
      </c>
      <c r="AE733" s="18">
        <f t="shared" si="1772"/>
        <v>1500.6</v>
      </c>
      <c r="AF733" s="18">
        <f t="shared" si="1773"/>
        <v>0</v>
      </c>
      <c r="AG733" s="18"/>
      <c r="AH733" s="18">
        <f t="shared" si="1774"/>
        <v>5446.4</v>
      </c>
      <c r="AI733" s="18">
        <f t="shared" si="1775"/>
        <v>1500.6</v>
      </c>
      <c r="AJ733" s="18">
        <f t="shared" si="1776"/>
        <v>0</v>
      </c>
      <c r="AK733" s="18"/>
      <c r="AL733" s="18"/>
      <c r="AM733" s="18"/>
      <c r="AN733" s="18">
        <f t="shared" si="1744"/>
        <v>5446.4</v>
      </c>
      <c r="AO733" s="18">
        <f t="shared" si="1745"/>
        <v>1500.6</v>
      </c>
      <c r="AP733" s="18">
        <f t="shared" si="1746"/>
        <v>0</v>
      </c>
      <c r="AQ733" s="18"/>
      <c r="AR733" s="18">
        <f t="shared" si="1747"/>
        <v>5446.4</v>
      </c>
      <c r="AS733" s="18"/>
      <c r="AT733" s="18"/>
      <c r="AU733" s="18"/>
      <c r="AV733" s="18">
        <f t="shared" si="1886"/>
        <v>5446.4</v>
      </c>
      <c r="AW733" s="18">
        <f t="shared" si="1887"/>
        <v>1500.6</v>
      </c>
      <c r="AX733" s="18">
        <f t="shared" si="1888"/>
        <v>0</v>
      </c>
      <c r="AY733" s="18"/>
      <c r="AZ733" s="18"/>
      <c r="BA733" s="18">
        <f t="shared" si="1884"/>
        <v>5446.4</v>
      </c>
      <c r="BB733" s="18">
        <f t="shared" si="1885"/>
        <v>1500.6</v>
      </c>
      <c r="BC733" s="18"/>
      <c r="BD733" s="18"/>
      <c r="BE733" s="18"/>
      <c r="BF733" s="18">
        <f t="shared" si="1840"/>
        <v>5446.4</v>
      </c>
      <c r="BG733" s="18">
        <f t="shared" si="1841"/>
        <v>1500.6</v>
      </c>
      <c r="BH733" s="18">
        <f t="shared" si="1842"/>
        <v>0</v>
      </c>
      <c r="BI733" s="18"/>
      <c r="BJ733" s="25"/>
      <c r="BK733" s="36"/>
    </row>
    <row r="734" spans="1:92" hidden="1" x14ac:dyDescent="0.3">
      <c r="A734" s="47" t="s">
        <v>133</v>
      </c>
      <c r="B734" s="43">
        <v>620</v>
      </c>
      <c r="C734" s="47" t="s">
        <v>93</v>
      </c>
      <c r="D734" s="47" t="s">
        <v>5</v>
      </c>
      <c r="E734" s="14" t="s">
        <v>448</v>
      </c>
      <c r="F734" s="18">
        <v>0</v>
      </c>
      <c r="G734" s="18">
        <v>0</v>
      </c>
      <c r="H734" s="18">
        <v>0</v>
      </c>
      <c r="I734" s="18"/>
      <c r="J734" s="18"/>
      <c r="K734" s="18"/>
      <c r="L734" s="18">
        <f t="shared" si="1834"/>
        <v>0</v>
      </c>
      <c r="M734" s="18">
        <f t="shared" si="1835"/>
        <v>0</v>
      </c>
      <c r="N734" s="18">
        <f t="shared" si="1836"/>
        <v>0</v>
      </c>
      <c r="O734" s="18"/>
      <c r="P734" s="18"/>
      <c r="Q734" s="18"/>
      <c r="R734" s="18">
        <f t="shared" si="1765"/>
        <v>0</v>
      </c>
      <c r="S734" s="18">
        <f t="shared" si="1766"/>
        <v>0</v>
      </c>
      <c r="T734" s="18">
        <f t="shared" si="1767"/>
        <v>0</v>
      </c>
      <c r="U734" s="18"/>
      <c r="V734" s="18"/>
      <c r="W734" s="18"/>
      <c r="X734" s="18">
        <f t="shared" si="1768"/>
        <v>0</v>
      </c>
      <c r="Y734" s="18">
        <f t="shared" si="1769"/>
        <v>0</v>
      </c>
      <c r="Z734" s="18">
        <f t="shared" si="1770"/>
        <v>0</v>
      </c>
      <c r="AA734" s="18"/>
      <c r="AB734" s="18"/>
      <c r="AC734" s="18"/>
      <c r="AD734" s="18">
        <f t="shared" si="1771"/>
        <v>0</v>
      </c>
      <c r="AE734" s="18">
        <f t="shared" si="1772"/>
        <v>0</v>
      </c>
      <c r="AF734" s="18">
        <f t="shared" si="1773"/>
        <v>0</v>
      </c>
      <c r="AG734" s="18"/>
      <c r="AH734" s="18">
        <f t="shared" si="1774"/>
        <v>0</v>
      </c>
      <c r="AI734" s="18">
        <f t="shared" si="1775"/>
        <v>0</v>
      </c>
      <c r="AJ734" s="18">
        <f t="shared" si="1776"/>
        <v>0</v>
      </c>
      <c r="AK734" s="18"/>
      <c r="AL734" s="18"/>
      <c r="AM734" s="18"/>
      <c r="AN734" s="18">
        <f t="shared" si="1744"/>
        <v>0</v>
      </c>
      <c r="AO734" s="18">
        <f t="shared" si="1745"/>
        <v>0</v>
      </c>
      <c r="AP734" s="18">
        <f t="shared" si="1746"/>
        <v>0</v>
      </c>
      <c r="AQ734" s="18"/>
      <c r="AR734" s="18">
        <f t="shared" si="1747"/>
        <v>0</v>
      </c>
      <c r="AS734" s="18"/>
      <c r="AT734" s="18"/>
      <c r="AU734" s="18"/>
      <c r="AV734" s="18">
        <f t="shared" si="1886"/>
        <v>0</v>
      </c>
      <c r="AW734" s="18">
        <f t="shared" si="1887"/>
        <v>0</v>
      </c>
      <c r="AX734" s="18">
        <f t="shared" si="1888"/>
        <v>0</v>
      </c>
      <c r="AY734" s="18"/>
      <c r="AZ734" s="18"/>
      <c r="BA734" s="18">
        <f t="shared" si="1884"/>
        <v>0</v>
      </c>
      <c r="BB734" s="18">
        <f t="shared" si="1885"/>
        <v>0</v>
      </c>
      <c r="BC734" s="18"/>
      <c r="BD734" s="18"/>
      <c r="BE734" s="18"/>
      <c r="BF734" s="18">
        <f t="shared" si="1840"/>
        <v>0</v>
      </c>
      <c r="BG734" s="18">
        <f t="shared" si="1841"/>
        <v>0</v>
      </c>
      <c r="BH734" s="18">
        <f t="shared" si="1842"/>
        <v>0</v>
      </c>
      <c r="BI734" s="18"/>
      <c r="BJ734" s="25">
        <v>0</v>
      </c>
      <c r="BK734" s="36"/>
    </row>
    <row r="735" spans="1:92" x14ac:dyDescent="0.3">
      <c r="A735" s="51" t="s">
        <v>134</v>
      </c>
      <c r="B735" s="50"/>
      <c r="C735" s="51"/>
      <c r="D735" s="51"/>
      <c r="E735" s="14" t="s">
        <v>548</v>
      </c>
      <c r="F735" s="18">
        <f t="shared" ref="F735:BI737" si="1902">F736</f>
        <v>322.8</v>
      </c>
      <c r="G735" s="18">
        <f t="shared" si="1902"/>
        <v>322.8</v>
      </c>
      <c r="H735" s="18">
        <f t="shared" si="1902"/>
        <v>322.8</v>
      </c>
      <c r="I735" s="18">
        <f t="shared" si="1902"/>
        <v>0</v>
      </c>
      <c r="J735" s="18">
        <f t="shared" si="1902"/>
        <v>0</v>
      </c>
      <c r="K735" s="18">
        <f t="shared" si="1902"/>
        <v>0</v>
      </c>
      <c r="L735" s="18">
        <f t="shared" si="1834"/>
        <v>322.8</v>
      </c>
      <c r="M735" s="18">
        <f t="shared" si="1835"/>
        <v>322.8</v>
      </c>
      <c r="N735" s="18">
        <f t="shared" si="1836"/>
        <v>322.8</v>
      </c>
      <c r="O735" s="18">
        <f t="shared" si="1902"/>
        <v>0</v>
      </c>
      <c r="P735" s="18">
        <f t="shared" si="1902"/>
        <v>0</v>
      </c>
      <c r="Q735" s="18">
        <f t="shared" si="1902"/>
        <v>0</v>
      </c>
      <c r="R735" s="18">
        <f t="shared" si="1765"/>
        <v>322.8</v>
      </c>
      <c r="S735" s="18">
        <f t="shared" si="1766"/>
        <v>322.8</v>
      </c>
      <c r="T735" s="18">
        <f t="shared" si="1767"/>
        <v>322.8</v>
      </c>
      <c r="U735" s="18">
        <f t="shared" si="1902"/>
        <v>0</v>
      </c>
      <c r="V735" s="18">
        <f t="shared" si="1902"/>
        <v>0</v>
      </c>
      <c r="W735" s="18">
        <f t="shared" si="1902"/>
        <v>0</v>
      </c>
      <c r="X735" s="18">
        <f t="shared" si="1768"/>
        <v>322.8</v>
      </c>
      <c r="Y735" s="18">
        <f t="shared" si="1769"/>
        <v>322.8</v>
      </c>
      <c r="Z735" s="18">
        <f t="shared" si="1770"/>
        <v>322.8</v>
      </c>
      <c r="AA735" s="18">
        <f t="shared" si="1902"/>
        <v>0</v>
      </c>
      <c r="AB735" s="18">
        <f t="shared" si="1902"/>
        <v>0</v>
      </c>
      <c r="AC735" s="18">
        <f t="shared" si="1902"/>
        <v>0</v>
      </c>
      <c r="AD735" s="18">
        <f t="shared" si="1771"/>
        <v>322.8</v>
      </c>
      <c r="AE735" s="18">
        <f t="shared" si="1772"/>
        <v>322.8</v>
      </c>
      <c r="AF735" s="18">
        <f t="shared" si="1773"/>
        <v>322.8</v>
      </c>
      <c r="AG735" s="18">
        <f t="shared" si="1902"/>
        <v>0</v>
      </c>
      <c r="AH735" s="18">
        <f t="shared" si="1774"/>
        <v>322.8</v>
      </c>
      <c r="AI735" s="18">
        <f t="shared" si="1775"/>
        <v>322.8</v>
      </c>
      <c r="AJ735" s="18">
        <f t="shared" si="1776"/>
        <v>322.8</v>
      </c>
      <c r="AK735" s="18">
        <f t="shared" si="1902"/>
        <v>0</v>
      </c>
      <c r="AL735" s="18">
        <f t="shared" si="1902"/>
        <v>0</v>
      </c>
      <c r="AM735" s="18">
        <f t="shared" si="1902"/>
        <v>0</v>
      </c>
      <c r="AN735" s="18">
        <f t="shared" si="1744"/>
        <v>322.8</v>
      </c>
      <c r="AO735" s="18">
        <f t="shared" si="1745"/>
        <v>322.8</v>
      </c>
      <c r="AP735" s="18">
        <f t="shared" si="1746"/>
        <v>322.8</v>
      </c>
      <c r="AQ735" s="18">
        <f t="shared" si="1902"/>
        <v>0</v>
      </c>
      <c r="AR735" s="18">
        <f t="shared" si="1747"/>
        <v>322.8</v>
      </c>
      <c r="AS735" s="18">
        <f t="shared" si="1902"/>
        <v>0</v>
      </c>
      <c r="AT735" s="18">
        <f t="shared" si="1902"/>
        <v>0</v>
      </c>
      <c r="AU735" s="18">
        <f t="shared" si="1902"/>
        <v>0</v>
      </c>
      <c r="AV735" s="18">
        <f t="shared" si="1886"/>
        <v>322.8</v>
      </c>
      <c r="AW735" s="18">
        <f t="shared" si="1887"/>
        <v>322.8</v>
      </c>
      <c r="AX735" s="18">
        <f t="shared" si="1888"/>
        <v>322.8</v>
      </c>
      <c r="AY735" s="18">
        <f t="shared" si="1902"/>
        <v>0</v>
      </c>
      <c r="AZ735" s="18">
        <f t="shared" si="1902"/>
        <v>0</v>
      </c>
      <c r="BA735" s="18">
        <f t="shared" si="1884"/>
        <v>322.8</v>
      </c>
      <c r="BB735" s="18">
        <f t="shared" si="1885"/>
        <v>322.8</v>
      </c>
      <c r="BC735" s="18">
        <f t="shared" si="1902"/>
        <v>0</v>
      </c>
      <c r="BD735" s="18">
        <f t="shared" si="1902"/>
        <v>0</v>
      </c>
      <c r="BE735" s="18">
        <f t="shared" si="1902"/>
        <v>0</v>
      </c>
      <c r="BF735" s="18">
        <f t="shared" si="1840"/>
        <v>322.8</v>
      </c>
      <c r="BG735" s="18">
        <f t="shared" si="1841"/>
        <v>322.8</v>
      </c>
      <c r="BH735" s="18">
        <f t="shared" si="1842"/>
        <v>322.8</v>
      </c>
      <c r="BI735" s="18">
        <f t="shared" si="1902"/>
        <v>0</v>
      </c>
      <c r="BJ735" s="25"/>
      <c r="BK735" s="36"/>
    </row>
    <row r="736" spans="1:92" ht="31.2" x14ac:dyDescent="0.3">
      <c r="A736" s="51" t="s">
        <v>134</v>
      </c>
      <c r="B736" s="50">
        <v>200</v>
      </c>
      <c r="C736" s="51"/>
      <c r="D736" s="51"/>
      <c r="E736" s="14" t="s">
        <v>455</v>
      </c>
      <c r="F736" s="18">
        <f t="shared" si="1902"/>
        <v>322.8</v>
      </c>
      <c r="G736" s="18">
        <f t="shared" si="1902"/>
        <v>322.8</v>
      </c>
      <c r="H736" s="18">
        <f t="shared" si="1902"/>
        <v>322.8</v>
      </c>
      <c r="I736" s="18">
        <f t="shared" si="1902"/>
        <v>0</v>
      </c>
      <c r="J736" s="18">
        <f t="shared" si="1902"/>
        <v>0</v>
      </c>
      <c r="K736" s="18">
        <f t="shared" si="1902"/>
        <v>0</v>
      </c>
      <c r="L736" s="18">
        <f t="shared" si="1834"/>
        <v>322.8</v>
      </c>
      <c r="M736" s="18">
        <f t="shared" si="1835"/>
        <v>322.8</v>
      </c>
      <c r="N736" s="18">
        <f t="shared" si="1836"/>
        <v>322.8</v>
      </c>
      <c r="O736" s="18">
        <f t="shared" si="1902"/>
        <v>0</v>
      </c>
      <c r="P736" s="18">
        <f t="shared" si="1902"/>
        <v>0</v>
      </c>
      <c r="Q736" s="18">
        <f t="shared" si="1902"/>
        <v>0</v>
      </c>
      <c r="R736" s="18">
        <f t="shared" si="1765"/>
        <v>322.8</v>
      </c>
      <c r="S736" s="18">
        <f t="shared" si="1766"/>
        <v>322.8</v>
      </c>
      <c r="T736" s="18">
        <f t="shared" si="1767"/>
        <v>322.8</v>
      </c>
      <c r="U736" s="18">
        <f t="shared" si="1902"/>
        <v>0</v>
      </c>
      <c r="V736" s="18">
        <f t="shared" si="1902"/>
        <v>0</v>
      </c>
      <c r="W736" s="18">
        <f t="shared" si="1902"/>
        <v>0</v>
      </c>
      <c r="X736" s="18">
        <f t="shared" si="1768"/>
        <v>322.8</v>
      </c>
      <c r="Y736" s="18">
        <f t="shared" si="1769"/>
        <v>322.8</v>
      </c>
      <c r="Z736" s="18">
        <f t="shared" si="1770"/>
        <v>322.8</v>
      </c>
      <c r="AA736" s="18">
        <f t="shared" si="1902"/>
        <v>0</v>
      </c>
      <c r="AB736" s="18">
        <f t="shared" si="1902"/>
        <v>0</v>
      </c>
      <c r="AC736" s="18">
        <f t="shared" si="1902"/>
        <v>0</v>
      </c>
      <c r="AD736" s="18">
        <f t="shared" si="1771"/>
        <v>322.8</v>
      </c>
      <c r="AE736" s="18">
        <f t="shared" si="1772"/>
        <v>322.8</v>
      </c>
      <c r="AF736" s="18">
        <f t="shared" si="1773"/>
        <v>322.8</v>
      </c>
      <c r="AG736" s="18">
        <f t="shared" si="1902"/>
        <v>0</v>
      </c>
      <c r="AH736" s="18">
        <f t="shared" si="1774"/>
        <v>322.8</v>
      </c>
      <c r="AI736" s="18">
        <f t="shared" si="1775"/>
        <v>322.8</v>
      </c>
      <c r="AJ736" s="18">
        <f t="shared" si="1776"/>
        <v>322.8</v>
      </c>
      <c r="AK736" s="18">
        <f t="shared" si="1902"/>
        <v>0</v>
      </c>
      <c r="AL736" s="18">
        <f t="shared" si="1902"/>
        <v>0</v>
      </c>
      <c r="AM736" s="18">
        <f t="shared" si="1902"/>
        <v>0</v>
      </c>
      <c r="AN736" s="18">
        <f t="shared" si="1744"/>
        <v>322.8</v>
      </c>
      <c r="AO736" s="18">
        <f t="shared" si="1745"/>
        <v>322.8</v>
      </c>
      <c r="AP736" s="18">
        <f t="shared" si="1746"/>
        <v>322.8</v>
      </c>
      <c r="AQ736" s="18">
        <f t="shared" si="1902"/>
        <v>0</v>
      </c>
      <c r="AR736" s="18">
        <f t="shared" si="1747"/>
        <v>322.8</v>
      </c>
      <c r="AS736" s="18">
        <f t="shared" si="1902"/>
        <v>0</v>
      </c>
      <c r="AT736" s="18">
        <f t="shared" si="1902"/>
        <v>0</v>
      </c>
      <c r="AU736" s="18">
        <f t="shared" si="1902"/>
        <v>0</v>
      </c>
      <c r="AV736" s="18">
        <f t="shared" si="1886"/>
        <v>322.8</v>
      </c>
      <c r="AW736" s="18">
        <f t="shared" si="1887"/>
        <v>322.8</v>
      </c>
      <c r="AX736" s="18">
        <f t="shared" si="1888"/>
        <v>322.8</v>
      </c>
      <c r="AY736" s="18">
        <f t="shared" si="1902"/>
        <v>0</v>
      </c>
      <c r="AZ736" s="18">
        <f t="shared" si="1902"/>
        <v>0</v>
      </c>
      <c r="BA736" s="18">
        <f t="shared" si="1884"/>
        <v>322.8</v>
      </c>
      <c r="BB736" s="18">
        <f t="shared" si="1885"/>
        <v>322.8</v>
      </c>
      <c r="BC736" s="18">
        <f t="shared" si="1902"/>
        <v>0</v>
      </c>
      <c r="BD736" s="18">
        <f t="shared" si="1902"/>
        <v>0</v>
      </c>
      <c r="BE736" s="18">
        <f t="shared" si="1902"/>
        <v>0</v>
      </c>
      <c r="BF736" s="18">
        <f t="shared" si="1840"/>
        <v>322.8</v>
      </c>
      <c r="BG736" s="18">
        <f t="shared" si="1841"/>
        <v>322.8</v>
      </c>
      <c r="BH736" s="18">
        <f t="shared" si="1842"/>
        <v>322.8</v>
      </c>
      <c r="BI736" s="18">
        <f t="shared" si="1902"/>
        <v>0</v>
      </c>
      <c r="BJ736" s="25"/>
      <c r="BK736" s="36"/>
    </row>
    <row r="737" spans="1:92" ht="46.8" x14ac:dyDescent="0.3">
      <c r="A737" s="51" t="s">
        <v>134</v>
      </c>
      <c r="B737" s="50">
        <v>240</v>
      </c>
      <c r="C737" s="51"/>
      <c r="D737" s="51"/>
      <c r="E737" s="14" t="s">
        <v>463</v>
      </c>
      <c r="F737" s="18">
        <f t="shared" si="1902"/>
        <v>322.8</v>
      </c>
      <c r="G737" s="18">
        <f t="shared" si="1902"/>
        <v>322.8</v>
      </c>
      <c r="H737" s="18">
        <f t="shared" si="1902"/>
        <v>322.8</v>
      </c>
      <c r="I737" s="18">
        <f t="shared" si="1902"/>
        <v>0</v>
      </c>
      <c r="J737" s="18">
        <f t="shared" si="1902"/>
        <v>0</v>
      </c>
      <c r="K737" s="18">
        <f t="shared" si="1902"/>
        <v>0</v>
      </c>
      <c r="L737" s="18">
        <f t="shared" si="1834"/>
        <v>322.8</v>
      </c>
      <c r="M737" s="18">
        <f t="shared" si="1835"/>
        <v>322.8</v>
      </c>
      <c r="N737" s="18">
        <f t="shared" si="1836"/>
        <v>322.8</v>
      </c>
      <c r="O737" s="18">
        <f t="shared" si="1902"/>
        <v>0</v>
      </c>
      <c r="P737" s="18">
        <f t="shared" si="1902"/>
        <v>0</v>
      </c>
      <c r="Q737" s="18">
        <f t="shared" si="1902"/>
        <v>0</v>
      </c>
      <c r="R737" s="18">
        <f t="shared" si="1765"/>
        <v>322.8</v>
      </c>
      <c r="S737" s="18">
        <f t="shared" si="1766"/>
        <v>322.8</v>
      </c>
      <c r="T737" s="18">
        <f t="shared" si="1767"/>
        <v>322.8</v>
      </c>
      <c r="U737" s="18">
        <f t="shared" si="1902"/>
        <v>0</v>
      </c>
      <c r="V737" s="18">
        <f t="shared" si="1902"/>
        <v>0</v>
      </c>
      <c r="W737" s="18">
        <f t="shared" si="1902"/>
        <v>0</v>
      </c>
      <c r="X737" s="18">
        <f t="shared" si="1768"/>
        <v>322.8</v>
      </c>
      <c r="Y737" s="18">
        <f t="shared" si="1769"/>
        <v>322.8</v>
      </c>
      <c r="Z737" s="18">
        <f t="shared" si="1770"/>
        <v>322.8</v>
      </c>
      <c r="AA737" s="18">
        <f t="shared" si="1902"/>
        <v>0</v>
      </c>
      <c r="AB737" s="18">
        <f t="shared" si="1902"/>
        <v>0</v>
      </c>
      <c r="AC737" s="18">
        <f t="shared" si="1902"/>
        <v>0</v>
      </c>
      <c r="AD737" s="18">
        <f t="shared" si="1771"/>
        <v>322.8</v>
      </c>
      <c r="AE737" s="18">
        <f t="shared" si="1772"/>
        <v>322.8</v>
      </c>
      <c r="AF737" s="18">
        <f t="shared" si="1773"/>
        <v>322.8</v>
      </c>
      <c r="AG737" s="18">
        <f t="shared" si="1902"/>
        <v>0</v>
      </c>
      <c r="AH737" s="18">
        <f t="shared" si="1774"/>
        <v>322.8</v>
      </c>
      <c r="AI737" s="18">
        <f t="shared" si="1775"/>
        <v>322.8</v>
      </c>
      <c r="AJ737" s="18">
        <f t="shared" si="1776"/>
        <v>322.8</v>
      </c>
      <c r="AK737" s="18">
        <f t="shared" si="1902"/>
        <v>0</v>
      </c>
      <c r="AL737" s="18">
        <f t="shared" si="1902"/>
        <v>0</v>
      </c>
      <c r="AM737" s="18">
        <f t="shared" si="1902"/>
        <v>0</v>
      </c>
      <c r="AN737" s="18">
        <f t="shared" si="1744"/>
        <v>322.8</v>
      </c>
      <c r="AO737" s="18">
        <f t="shared" si="1745"/>
        <v>322.8</v>
      </c>
      <c r="AP737" s="18">
        <f t="shared" si="1746"/>
        <v>322.8</v>
      </c>
      <c r="AQ737" s="18">
        <f t="shared" si="1902"/>
        <v>0</v>
      </c>
      <c r="AR737" s="18">
        <f t="shared" si="1747"/>
        <v>322.8</v>
      </c>
      <c r="AS737" s="18">
        <f t="shared" si="1902"/>
        <v>0</v>
      </c>
      <c r="AT737" s="18">
        <f t="shared" si="1902"/>
        <v>0</v>
      </c>
      <c r="AU737" s="18">
        <f t="shared" si="1902"/>
        <v>0</v>
      </c>
      <c r="AV737" s="18">
        <f t="shared" si="1886"/>
        <v>322.8</v>
      </c>
      <c r="AW737" s="18">
        <f t="shared" si="1887"/>
        <v>322.8</v>
      </c>
      <c r="AX737" s="18">
        <f t="shared" si="1888"/>
        <v>322.8</v>
      </c>
      <c r="AY737" s="18">
        <f t="shared" si="1902"/>
        <v>0</v>
      </c>
      <c r="AZ737" s="18">
        <f t="shared" si="1902"/>
        <v>0</v>
      </c>
      <c r="BA737" s="18">
        <f t="shared" si="1884"/>
        <v>322.8</v>
      </c>
      <c r="BB737" s="18">
        <f t="shared" si="1885"/>
        <v>322.8</v>
      </c>
      <c r="BC737" s="18">
        <f t="shared" si="1902"/>
        <v>0</v>
      </c>
      <c r="BD737" s="18">
        <f t="shared" si="1902"/>
        <v>0</v>
      </c>
      <c r="BE737" s="18">
        <f t="shared" si="1902"/>
        <v>0</v>
      </c>
      <c r="BF737" s="18">
        <f t="shared" si="1840"/>
        <v>322.8</v>
      </c>
      <c r="BG737" s="18">
        <f t="shared" si="1841"/>
        <v>322.8</v>
      </c>
      <c r="BH737" s="18">
        <f t="shared" si="1842"/>
        <v>322.8</v>
      </c>
      <c r="BI737" s="18">
        <f t="shared" si="1902"/>
        <v>0</v>
      </c>
      <c r="BJ737" s="25"/>
      <c r="BK737" s="36"/>
    </row>
    <row r="738" spans="1:92" x14ac:dyDescent="0.3">
      <c r="A738" s="51" t="s">
        <v>134</v>
      </c>
      <c r="B738" s="50">
        <v>240</v>
      </c>
      <c r="C738" s="51" t="s">
        <v>53</v>
      </c>
      <c r="D738" s="51" t="s">
        <v>128</v>
      </c>
      <c r="E738" s="14" t="s">
        <v>447</v>
      </c>
      <c r="F738" s="18">
        <v>322.8</v>
      </c>
      <c r="G738" s="18">
        <v>322.8</v>
      </c>
      <c r="H738" s="18">
        <v>322.8</v>
      </c>
      <c r="I738" s="18"/>
      <c r="J738" s="18"/>
      <c r="K738" s="18"/>
      <c r="L738" s="18">
        <f t="shared" si="1834"/>
        <v>322.8</v>
      </c>
      <c r="M738" s="18">
        <f t="shared" si="1835"/>
        <v>322.8</v>
      </c>
      <c r="N738" s="18">
        <f t="shared" si="1836"/>
        <v>322.8</v>
      </c>
      <c r="O738" s="18"/>
      <c r="P738" s="18"/>
      <c r="Q738" s="18"/>
      <c r="R738" s="18">
        <f t="shared" si="1765"/>
        <v>322.8</v>
      </c>
      <c r="S738" s="18">
        <f t="shared" si="1766"/>
        <v>322.8</v>
      </c>
      <c r="T738" s="18">
        <f t="shared" si="1767"/>
        <v>322.8</v>
      </c>
      <c r="U738" s="18"/>
      <c r="V738" s="18"/>
      <c r="W738" s="18"/>
      <c r="X738" s="18">
        <f t="shared" si="1768"/>
        <v>322.8</v>
      </c>
      <c r="Y738" s="18">
        <f t="shared" si="1769"/>
        <v>322.8</v>
      </c>
      <c r="Z738" s="18">
        <f t="shared" si="1770"/>
        <v>322.8</v>
      </c>
      <c r="AA738" s="18"/>
      <c r="AB738" s="18"/>
      <c r="AC738" s="18"/>
      <c r="AD738" s="18">
        <f t="shared" si="1771"/>
        <v>322.8</v>
      </c>
      <c r="AE738" s="18">
        <f t="shared" si="1772"/>
        <v>322.8</v>
      </c>
      <c r="AF738" s="18">
        <f t="shared" si="1773"/>
        <v>322.8</v>
      </c>
      <c r="AG738" s="18"/>
      <c r="AH738" s="18">
        <f t="shared" si="1774"/>
        <v>322.8</v>
      </c>
      <c r="AI738" s="18">
        <f t="shared" si="1775"/>
        <v>322.8</v>
      </c>
      <c r="AJ738" s="18">
        <f t="shared" si="1776"/>
        <v>322.8</v>
      </c>
      <c r="AK738" s="18"/>
      <c r="AL738" s="18"/>
      <c r="AM738" s="18"/>
      <c r="AN738" s="18">
        <f t="shared" ref="AN738:AN807" si="1903">AH738+AK738</f>
        <v>322.8</v>
      </c>
      <c r="AO738" s="18">
        <f t="shared" ref="AO738:AO807" si="1904">AI738+AL738</f>
        <v>322.8</v>
      </c>
      <c r="AP738" s="18">
        <f t="shared" ref="AP738:AP807" si="1905">AJ738+AM738</f>
        <v>322.8</v>
      </c>
      <c r="AQ738" s="18"/>
      <c r="AR738" s="18">
        <f t="shared" ref="AR738:AR807" si="1906">AN738+AQ738</f>
        <v>322.8</v>
      </c>
      <c r="AS738" s="18"/>
      <c r="AT738" s="18"/>
      <c r="AU738" s="18"/>
      <c r="AV738" s="18">
        <f t="shared" si="1886"/>
        <v>322.8</v>
      </c>
      <c r="AW738" s="18">
        <f t="shared" si="1887"/>
        <v>322.8</v>
      </c>
      <c r="AX738" s="18">
        <f t="shared" si="1888"/>
        <v>322.8</v>
      </c>
      <c r="AY738" s="18"/>
      <c r="AZ738" s="18"/>
      <c r="BA738" s="18">
        <f t="shared" si="1884"/>
        <v>322.8</v>
      </c>
      <c r="BB738" s="18">
        <f t="shared" si="1885"/>
        <v>322.8</v>
      </c>
      <c r="BC738" s="18"/>
      <c r="BD738" s="18"/>
      <c r="BE738" s="18"/>
      <c r="BF738" s="18">
        <f t="shared" si="1840"/>
        <v>322.8</v>
      </c>
      <c r="BG738" s="18">
        <f t="shared" si="1841"/>
        <v>322.8</v>
      </c>
      <c r="BH738" s="18">
        <f t="shared" si="1842"/>
        <v>322.8</v>
      </c>
      <c r="BI738" s="18"/>
      <c r="BJ738" s="25"/>
      <c r="BK738" s="36"/>
    </row>
    <row r="739" spans="1:92" s="11" customFormat="1" ht="31.2" x14ac:dyDescent="0.3">
      <c r="A739" s="10" t="s">
        <v>139</v>
      </c>
      <c r="B739" s="16"/>
      <c r="C739" s="10"/>
      <c r="D739" s="10"/>
      <c r="E739" s="15" t="s">
        <v>760</v>
      </c>
      <c r="F739" s="17">
        <f t="shared" ref="F739" si="1907">F740+F748+F753</f>
        <v>43370.1</v>
      </c>
      <c r="G739" s="17">
        <f t="shared" ref="G739:BI739" si="1908">G740+G748+G753</f>
        <v>44570.69999999999</v>
      </c>
      <c r="H739" s="17">
        <f t="shared" si="1908"/>
        <v>44570.69999999999</v>
      </c>
      <c r="I739" s="17">
        <f t="shared" ref="I739:K739" si="1909">I740+I748+I753</f>
        <v>0</v>
      </c>
      <c r="J739" s="17">
        <f t="shared" si="1909"/>
        <v>0</v>
      </c>
      <c r="K739" s="17">
        <f t="shared" si="1909"/>
        <v>0</v>
      </c>
      <c r="L739" s="17">
        <f t="shared" si="1834"/>
        <v>43370.1</v>
      </c>
      <c r="M739" s="17">
        <f t="shared" si="1835"/>
        <v>44570.69999999999</v>
      </c>
      <c r="N739" s="17">
        <f t="shared" si="1836"/>
        <v>44570.69999999999</v>
      </c>
      <c r="O739" s="17">
        <f t="shared" ref="O739:Q739" si="1910">O740+O748+O753</f>
        <v>0</v>
      </c>
      <c r="P739" s="17">
        <f t="shared" si="1910"/>
        <v>0</v>
      </c>
      <c r="Q739" s="17">
        <f t="shared" si="1910"/>
        <v>0</v>
      </c>
      <c r="R739" s="17">
        <f t="shared" si="1765"/>
        <v>43370.1</v>
      </c>
      <c r="S739" s="17">
        <f t="shared" si="1766"/>
        <v>44570.69999999999</v>
      </c>
      <c r="T739" s="17">
        <f t="shared" si="1767"/>
        <v>44570.69999999999</v>
      </c>
      <c r="U739" s="17">
        <f t="shared" ref="U739:W739" si="1911">U740+U748+U753</f>
        <v>0</v>
      </c>
      <c r="V739" s="17">
        <f t="shared" si="1911"/>
        <v>0</v>
      </c>
      <c r="W739" s="17">
        <f t="shared" si="1911"/>
        <v>0</v>
      </c>
      <c r="X739" s="17">
        <f t="shared" si="1768"/>
        <v>43370.1</v>
      </c>
      <c r="Y739" s="17">
        <f t="shared" si="1769"/>
        <v>44570.69999999999</v>
      </c>
      <c r="Z739" s="17">
        <f t="shared" si="1770"/>
        <v>44570.69999999999</v>
      </c>
      <c r="AA739" s="17">
        <f t="shared" ref="AA739:AB739" si="1912">AA740+AA748+AA753</f>
        <v>0</v>
      </c>
      <c r="AB739" s="17">
        <f t="shared" si="1912"/>
        <v>0</v>
      </c>
      <c r="AC739" s="17">
        <f t="shared" ref="AC739" si="1913">AC740+AC748+AC753</f>
        <v>0</v>
      </c>
      <c r="AD739" s="18">
        <f t="shared" si="1771"/>
        <v>43370.1</v>
      </c>
      <c r="AE739" s="18">
        <f t="shared" si="1772"/>
        <v>44570.69999999999</v>
      </c>
      <c r="AF739" s="18">
        <f t="shared" si="1773"/>
        <v>44570.69999999999</v>
      </c>
      <c r="AG739" s="17">
        <f t="shared" ref="AG739" si="1914">AG740+AG748+AG753</f>
        <v>0</v>
      </c>
      <c r="AH739" s="17">
        <f t="shared" si="1774"/>
        <v>43370.1</v>
      </c>
      <c r="AI739" s="17">
        <f t="shared" si="1775"/>
        <v>44570.69999999999</v>
      </c>
      <c r="AJ739" s="17">
        <f t="shared" si="1776"/>
        <v>44570.69999999999</v>
      </c>
      <c r="AK739" s="17">
        <f t="shared" ref="AK739:AM739" si="1915">AK740+AK748+AK753</f>
        <v>0</v>
      </c>
      <c r="AL739" s="17">
        <f t="shared" si="1915"/>
        <v>0</v>
      </c>
      <c r="AM739" s="17">
        <f t="shared" si="1915"/>
        <v>0</v>
      </c>
      <c r="AN739" s="17">
        <f t="shared" si="1903"/>
        <v>43370.1</v>
      </c>
      <c r="AO739" s="17">
        <f t="shared" si="1904"/>
        <v>44570.69999999999</v>
      </c>
      <c r="AP739" s="17">
        <f t="shared" si="1905"/>
        <v>44570.69999999999</v>
      </c>
      <c r="AQ739" s="17">
        <f t="shared" ref="AQ739" si="1916">AQ740+AQ748+AQ753</f>
        <v>0</v>
      </c>
      <c r="AR739" s="17">
        <f t="shared" si="1906"/>
        <v>43370.1</v>
      </c>
      <c r="AS739" s="17">
        <f t="shared" ref="AS739:AU739" si="1917">AS740+AS748+AS753</f>
        <v>0</v>
      </c>
      <c r="AT739" s="17">
        <f t="shared" si="1917"/>
        <v>0</v>
      </c>
      <c r="AU739" s="17">
        <f t="shared" si="1917"/>
        <v>0</v>
      </c>
      <c r="AV739" s="17">
        <f t="shared" si="1886"/>
        <v>43370.1</v>
      </c>
      <c r="AW739" s="17">
        <f t="shared" si="1887"/>
        <v>44570.69999999999</v>
      </c>
      <c r="AX739" s="17">
        <f t="shared" si="1888"/>
        <v>44570.69999999999</v>
      </c>
      <c r="AY739" s="17">
        <f t="shared" ref="AY739:AZ739" si="1918">AY740+AY748+AY753</f>
        <v>0</v>
      </c>
      <c r="AZ739" s="17">
        <f t="shared" si="1918"/>
        <v>0</v>
      </c>
      <c r="BA739" s="18">
        <f t="shared" si="1884"/>
        <v>43370.1</v>
      </c>
      <c r="BB739" s="18">
        <f t="shared" si="1885"/>
        <v>44570.69999999999</v>
      </c>
      <c r="BC739" s="17">
        <f t="shared" ref="BC739:BE739" si="1919">BC740+BC748+BC753</f>
        <v>0</v>
      </c>
      <c r="BD739" s="17">
        <f t="shared" si="1919"/>
        <v>0</v>
      </c>
      <c r="BE739" s="17">
        <f t="shared" si="1919"/>
        <v>0</v>
      </c>
      <c r="BF739" s="17">
        <f t="shared" si="1840"/>
        <v>43370.1</v>
      </c>
      <c r="BG739" s="17">
        <f t="shared" si="1841"/>
        <v>44570.69999999999</v>
      </c>
      <c r="BH739" s="17">
        <f t="shared" si="1842"/>
        <v>44570.69999999999</v>
      </c>
      <c r="BI739" s="17">
        <f t="shared" si="1908"/>
        <v>0</v>
      </c>
      <c r="BJ739" s="25"/>
      <c r="BK739" s="35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</row>
    <row r="740" spans="1:92" ht="62.4" x14ac:dyDescent="0.3">
      <c r="A740" s="51" t="s">
        <v>140</v>
      </c>
      <c r="B740" s="50"/>
      <c r="C740" s="51"/>
      <c r="D740" s="51"/>
      <c r="E740" s="14" t="s">
        <v>677</v>
      </c>
      <c r="F740" s="18">
        <f t="shared" ref="F740:BI740" si="1920">F741</f>
        <v>42746</v>
      </c>
      <c r="G740" s="18">
        <f t="shared" si="1920"/>
        <v>43946.599999999991</v>
      </c>
      <c r="H740" s="18">
        <f t="shared" si="1920"/>
        <v>43946.599999999991</v>
      </c>
      <c r="I740" s="18">
        <f t="shared" si="1920"/>
        <v>0</v>
      </c>
      <c r="J740" s="18">
        <f t="shared" si="1920"/>
        <v>0</v>
      </c>
      <c r="K740" s="18">
        <f t="shared" si="1920"/>
        <v>0</v>
      </c>
      <c r="L740" s="18">
        <f t="shared" si="1834"/>
        <v>42746</v>
      </c>
      <c r="M740" s="18">
        <f t="shared" si="1835"/>
        <v>43946.599999999991</v>
      </c>
      <c r="N740" s="18">
        <f t="shared" si="1836"/>
        <v>43946.599999999991</v>
      </c>
      <c r="O740" s="18">
        <f t="shared" si="1920"/>
        <v>0</v>
      </c>
      <c r="P740" s="18">
        <f t="shared" si="1920"/>
        <v>0</v>
      </c>
      <c r="Q740" s="18">
        <f t="shared" si="1920"/>
        <v>0</v>
      </c>
      <c r="R740" s="18">
        <f t="shared" si="1765"/>
        <v>42746</v>
      </c>
      <c r="S740" s="18">
        <f t="shared" si="1766"/>
        <v>43946.599999999991</v>
      </c>
      <c r="T740" s="18">
        <f t="shared" si="1767"/>
        <v>43946.599999999991</v>
      </c>
      <c r="U740" s="18">
        <f t="shared" si="1920"/>
        <v>0</v>
      </c>
      <c r="V740" s="18">
        <f t="shared" si="1920"/>
        <v>0</v>
      </c>
      <c r="W740" s="18">
        <f t="shared" si="1920"/>
        <v>0</v>
      </c>
      <c r="X740" s="18">
        <f t="shared" si="1768"/>
        <v>42746</v>
      </c>
      <c r="Y740" s="18">
        <f t="shared" si="1769"/>
        <v>43946.599999999991</v>
      </c>
      <c r="Z740" s="18">
        <f t="shared" si="1770"/>
        <v>43946.599999999991</v>
      </c>
      <c r="AA740" s="18">
        <f t="shared" si="1920"/>
        <v>0</v>
      </c>
      <c r="AB740" s="18">
        <f t="shared" si="1920"/>
        <v>0</v>
      </c>
      <c r="AC740" s="18">
        <f t="shared" si="1920"/>
        <v>0</v>
      </c>
      <c r="AD740" s="18">
        <f t="shared" si="1771"/>
        <v>42746</v>
      </c>
      <c r="AE740" s="18">
        <f t="shared" si="1772"/>
        <v>43946.599999999991</v>
      </c>
      <c r="AF740" s="18">
        <f t="shared" si="1773"/>
        <v>43946.599999999991</v>
      </c>
      <c r="AG740" s="18">
        <f t="shared" si="1920"/>
        <v>0</v>
      </c>
      <c r="AH740" s="18">
        <f t="shared" si="1774"/>
        <v>42746</v>
      </c>
      <c r="AI740" s="18">
        <f t="shared" si="1775"/>
        <v>43946.599999999991</v>
      </c>
      <c r="AJ740" s="18">
        <f t="shared" si="1776"/>
        <v>43946.599999999991</v>
      </c>
      <c r="AK740" s="18">
        <f t="shared" si="1920"/>
        <v>0</v>
      </c>
      <c r="AL740" s="18">
        <f t="shared" si="1920"/>
        <v>0</v>
      </c>
      <c r="AM740" s="18">
        <f t="shared" si="1920"/>
        <v>0</v>
      </c>
      <c r="AN740" s="18">
        <f t="shared" si="1903"/>
        <v>42746</v>
      </c>
      <c r="AO740" s="18">
        <f t="shared" si="1904"/>
        <v>43946.599999999991</v>
      </c>
      <c r="AP740" s="18">
        <f t="shared" si="1905"/>
        <v>43946.599999999991</v>
      </c>
      <c r="AQ740" s="18">
        <f t="shared" si="1920"/>
        <v>0</v>
      </c>
      <c r="AR740" s="18">
        <f t="shared" si="1906"/>
        <v>42746</v>
      </c>
      <c r="AS740" s="18">
        <f t="shared" si="1920"/>
        <v>0</v>
      </c>
      <c r="AT740" s="18">
        <f t="shared" si="1920"/>
        <v>0</v>
      </c>
      <c r="AU740" s="18">
        <f t="shared" si="1920"/>
        <v>0</v>
      </c>
      <c r="AV740" s="18">
        <f t="shared" si="1886"/>
        <v>42746</v>
      </c>
      <c r="AW740" s="18">
        <f t="shared" si="1887"/>
        <v>43946.599999999991</v>
      </c>
      <c r="AX740" s="18">
        <f t="shared" si="1888"/>
        <v>43946.599999999991</v>
      </c>
      <c r="AY740" s="18">
        <f t="shared" si="1920"/>
        <v>0</v>
      </c>
      <c r="AZ740" s="18">
        <f t="shared" si="1920"/>
        <v>0</v>
      </c>
      <c r="BA740" s="18">
        <f t="shared" si="1884"/>
        <v>42746</v>
      </c>
      <c r="BB740" s="18">
        <f t="shared" si="1885"/>
        <v>43946.599999999991</v>
      </c>
      <c r="BC740" s="18">
        <f t="shared" si="1920"/>
        <v>0</v>
      </c>
      <c r="BD740" s="18">
        <f t="shared" si="1920"/>
        <v>0</v>
      </c>
      <c r="BE740" s="18">
        <f t="shared" si="1920"/>
        <v>0</v>
      </c>
      <c r="BF740" s="18">
        <f t="shared" si="1840"/>
        <v>42746</v>
      </c>
      <c r="BG740" s="18">
        <f t="shared" si="1841"/>
        <v>43946.599999999991</v>
      </c>
      <c r="BH740" s="18">
        <f t="shared" si="1842"/>
        <v>43946.599999999991</v>
      </c>
      <c r="BI740" s="18">
        <f t="shared" si="1920"/>
        <v>0</v>
      </c>
      <c r="BJ740" s="25"/>
      <c r="BK740" s="36"/>
    </row>
    <row r="741" spans="1:92" ht="46.8" x14ac:dyDescent="0.3">
      <c r="A741" s="51" t="s">
        <v>138</v>
      </c>
      <c r="B741" s="50"/>
      <c r="C741" s="51"/>
      <c r="D741" s="51"/>
      <c r="E741" s="14" t="s">
        <v>549</v>
      </c>
      <c r="F741" s="18">
        <f t="shared" ref="F741" si="1921">F742+F745</f>
        <v>42746</v>
      </c>
      <c r="G741" s="18">
        <f t="shared" ref="G741:BI741" si="1922">G742+G745</f>
        <v>43946.599999999991</v>
      </c>
      <c r="H741" s="18">
        <f t="shared" si="1922"/>
        <v>43946.599999999991</v>
      </c>
      <c r="I741" s="18">
        <f t="shared" ref="I741:K741" si="1923">I742+I745</f>
        <v>0</v>
      </c>
      <c r="J741" s="18">
        <f t="shared" si="1923"/>
        <v>0</v>
      </c>
      <c r="K741" s="18">
        <f t="shared" si="1923"/>
        <v>0</v>
      </c>
      <c r="L741" s="18">
        <f t="shared" si="1834"/>
        <v>42746</v>
      </c>
      <c r="M741" s="18">
        <f t="shared" si="1835"/>
        <v>43946.599999999991</v>
      </c>
      <c r="N741" s="18">
        <f t="shared" si="1836"/>
        <v>43946.599999999991</v>
      </c>
      <c r="O741" s="18">
        <f t="shared" ref="O741:Q741" si="1924">O742+O745</f>
        <v>0</v>
      </c>
      <c r="P741" s="18">
        <f t="shared" si="1924"/>
        <v>0</v>
      </c>
      <c r="Q741" s="18">
        <f t="shared" si="1924"/>
        <v>0</v>
      </c>
      <c r="R741" s="18">
        <f t="shared" si="1765"/>
        <v>42746</v>
      </c>
      <c r="S741" s="18">
        <f t="shared" si="1766"/>
        <v>43946.599999999991</v>
      </c>
      <c r="T741" s="18">
        <f t="shared" si="1767"/>
        <v>43946.599999999991</v>
      </c>
      <c r="U741" s="18">
        <f t="shared" ref="U741:W741" si="1925">U742+U745</f>
        <v>0</v>
      </c>
      <c r="V741" s="18">
        <f t="shared" si="1925"/>
        <v>0</v>
      </c>
      <c r="W741" s="18">
        <f t="shared" si="1925"/>
        <v>0</v>
      </c>
      <c r="X741" s="18">
        <f t="shared" si="1768"/>
        <v>42746</v>
      </c>
      <c r="Y741" s="18">
        <f t="shared" si="1769"/>
        <v>43946.599999999991</v>
      </c>
      <c r="Z741" s="18">
        <f t="shared" si="1770"/>
        <v>43946.599999999991</v>
      </c>
      <c r="AA741" s="18">
        <f t="shared" ref="AA741:AB741" si="1926">AA742+AA745</f>
        <v>0</v>
      </c>
      <c r="AB741" s="18">
        <f t="shared" si="1926"/>
        <v>0</v>
      </c>
      <c r="AC741" s="18">
        <f t="shared" ref="AC741" si="1927">AC742+AC745</f>
        <v>0</v>
      </c>
      <c r="AD741" s="18">
        <f t="shared" si="1771"/>
        <v>42746</v>
      </c>
      <c r="AE741" s="18">
        <f t="shared" si="1772"/>
        <v>43946.599999999991</v>
      </c>
      <c r="AF741" s="18">
        <f t="shared" si="1773"/>
        <v>43946.599999999991</v>
      </c>
      <c r="AG741" s="18">
        <f t="shared" ref="AG741" si="1928">AG742+AG745</f>
        <v>0</v>
      </c>
      <c r="AH741" s="18">
        <f t="shared" si="1774"/>
        <v>42746</v>
      </c>
      <c r="AI741" s="18">
        <f t="shared" si="1775"/>
        <v>43946.599999999991</v>
      </c>
      <c r="AJ741" s="18">
        <f t="shared" si="1776"/>
        <v>43946.599999999991</v>
      </c>
      <c r="AK741" s="18">
        <f t="shared" ref="AK741:AM741" si="1929">AK742+AK745</f>
        <v>0</v>
      </c>
      <c r="AL741" s="18">
        <f t="shared" si="1929"/>
        <v>0</v>
      </c>
      <c r="AM741" s="18">
        <f t="shared" si="1929"/>
        <v>0</v>
      </c>
      <c r="AN741" s="18">
        <f t="shared" si="1903"/>
        <v>42746</v>
      </c>
      <c r="AO741" s="18">
        <f t="shared" si="1904"/>
        <v>43946.599999999991</v>
      </c>
      <c r="AP741" s="18">
        <f t="shared" si="1905"/>
        <v>43946.599999999991</v>
      </c>
      <c r="AQ741" s="18">
        <f t="shared" ref="AQ741" si="1930">AQ742+AQ745</f>
        <v>0</v>
      </c>
      <c r="AR741" s="18">
        <f t="shared" si="1906"/>
        <v>42746</v>
      </c>
      <c r="AS741" s="18">
        <f t="shared" ref="AS741:AU741" si="1931">AS742+AS745</f>
        <v>0</v>
      </c>
      <c r="AT741" s="18">
        <f t="shared" si="1931"/>
        <v>0</v>
      </c>
      <c r="AU741" s="18">
        <f t="shared" si="1931"/>
        <v>0</v>
      </c>
      <c r="AV741" s="18">
        <f t="shared" si="1886"/>
        <v>42746</v>
      </c>
      <c r="AW741" s="18">
        <f t="shared" si="1887"/>
        <v>43946.599999999991</v>
      </c>
      <c r="AX741" s="18">
        <f t="shared" si="1888"/>
        <v>43946.599999999991</v>
      </c>
      <c r="AY741" s="18">
        <f t="shared" ref="AY741:AZ741" si="1932">AY742+AY745</f>
        <v>0</v>
      </c>
      <c r="AZ741" s="18">
        <f t="shared" si="1932"/>
        <v>0</v>
      </c>
      <c r="BA741" s="18">
        <f t="shared" si="1884"/>
        <v>42746</v>
      </c>
      <c r="BB741" s="18">
        <f t="shared" si="1885"/>
        <v>43946.599999999991</v>
      </c>
      <c r="BC741" s="18">
        <f t="shared" ref="BC741:BE741" si="1933">BC742+BC745</f>
        <v>0</v>
      </c>
      <c r="BD741" s="18">
        <f t="shared" si="1933"/>
        <v>0</v>
      </c>
      <c r="BE741" s="18">
        <f t="shared" si="1933"/>
        <v>0</v>
      </c>
      <c r="BF741" s="18">
        <f t="shared" si="1840"/>
        <v>42746</v>
      </c>
      <c r="BG741" s="18">
        <f t="shared" si="1841"/>
        <v>43946.599999999991</v>
      </c>
      <c r="BH741" s="18">
        <f t="shared" si="1842"/>
        <v>43946.599999999991</v>
      </c>
      <c r="BI741" s="18">
        <f t="shared" si="1922"/>
        <v>0</v>
      </c>
      <c r="BJ741" s="25"/>
      <c r="BK741" s="36"/>
    </row>
    <row r="742" spans="1:92" ht="93.6" x14ac:dyDescent="0.3">
      <c r="A742" s="51" t="s">
        <v>138</v>
      </c>
      <c r="B742" s="50">
        <v>100</v>
      </c>
      <c r="C742" s="51"/>
      <c r="D742" s="51"/>
      <c r="E742" s="14" t="s">
        <v>454</v>
      </c>
      <c r="F742" s="18">
        <f t="shared" ref="F742:BI743" si="1934">F743</f>
        <v>40269.300000000003</v>
      </c>
      <c r="G742" s="18">
        <f t="shared" si="1934"/>
        <v>41466.099999999991</v>
      </c>
      <c r="H742" s="18">
        <f t="shared" si="1934"/>
        <v>41466.099999999991</v>
      </c>
      <c r="I742" s="18">
        <f t="shared" si="1934"/>
        <v>0</v>
      </c>
      <c r="J742" s="18">
        <f t="shared" si="1934"/>
        <v>0</v>
      </c>
      <c r="K742" s="18">
        <f t="shared" si="1934"/>
        <v>0</v>
      </c>
      <c r="L742" s="18">
        <f t="shared" si="1834"/>
        <v>40269.300000000003</v>
      </c>
      <c r="M742" s="18">
        <f t="shared" si="1835"/>
        <v>41466.099999999991</v>
      </c>
      <c r="N742" s="18">
        <f t="shared" si="1836"/>
        <v>41466.099999999991</v>
      </c>
      <c r="O742" s="18">
        <f t="shared" si="1934"/>
        <v>0</v>
      </c>
      <c r="P742" s="18">
        <f t="shared" si="1934"/>
        <v>0</v>
      </c>
      <c r="Q742" s="18">
        <f t="shared" si="1934"/>
        <v>0</v>
      </c>
      <c r="R742" s="18">
        <f t="shared" si="1765"/>
        <v>40269.300000000003</v>
      </c>
      <c r="S742" s="18">
        <f t="shared" si="1766"/>
        <v>41466.099999999991</v>
      </c>
      <c r="T742" s="18">
        <f t="shared" si="1767"/>
        <v>41466.099999999991</v>
      </c>
      <c r="U742" s="18">
        <f t="shared" si="1934"/>
        <v>0</v>
      </c>
      <c r="V742" s="18">
        <f t="shared" si="1934"/>
        <v>0</v>
      </c>
      <c r="W742" s="18">
        <f t="shared" si="1934"/>
        <v>0</v>
      </c>
      <c r="X742" s="18">
        <f t="shared" si="1768"/>
        <v>40269.300000000003</v>
      </c>
      <c r="Y742" s="18">
        <f t="shared" si="1769"/>
        <v>41466.099999999991</v>
      </c>
      <c r="Z742" s="18">
        <f t="shared" si="1770"/>
        <v>41466.099999999991</v>
      </c>
      <c r="AA742" s="18">
        <f t="shared" si="1934"/>
        <v>0</v>
      </c>
      <c r="AB742" s="18">
        <f t="shared" si="1934"/>
        <v>0</v>
      </c>
      <c r="AC742" s="18">
        <f t="shared" si="1934"/>
        <v>0</v>
      </c>
      <c r="AD742" s="18">
        <f t="shared" si="1771"/>
        <v>40269.300000000003</v>
      </c>
      <c r="AE742" s="18">
        <f t="shared" si="1772"/>
        <v>41466.099999999991</v>
      </c>
      <c r="AF742" s="18">
        <f t="shared" si="1773"/>
        <v>41466.099999999991</v>
      </c>
      <c r="AG742" s="18">
        <f t="shared" si="1934"/>
        <v>0</v>
      </c>
      <c r="AH742" s="18">
        <f t="shared" si="1774"/>
        <v>40269.300000000003</v>
      </c>
      <c r="AI742" s="18">
        <f t="shared" si="1775"/>
        <v>41466.099999999991</v>
      </c>
      <c r="AJ742" s="18">
        <f t="shared" si="1776"/>
        <v>41466.099999999991</v>
      </c>
      <c r="AK742" s="18">
        <f t="shared" si="1934"/>
        <v>0</v>
      </c>
      <c r="AL742" s="18">
        <f t="shared" si="1934"/>
        <v>0</v>
      </c>
      <c r="AM742" s="18">
        <f t="shared" si="1934"/>
        <v>0</v>
      </c>
      <c r="AN742" s="18">
        <f t="shared" si="1903"/>
        <v>40269.300000000003</v>
      </c>
      <c r="AO742" s="18">
        <f t="shared" si="1904"/>
        <v>41466.099999999991</v>
      </c>
      <c r="AP742" s="18">
        <f t="shared" si="1905"/>
        <v>41466.099999999991</v>
      </c>
      <c r="AQ742" s="18">
        <f t="shared" si="1934"/>
        <v>0</v>
      </c>
      <c r="AR742" s="18">
        <f t="shared" si="1906"/>
        <v>40269.300000000003</v>
      </c>
      <c r="AS742" s="18">
        <f t="shared" si="1934"/>
        <v>0</v>
      </c>
      <c r="AT742" s="18">
        <f t="shared" si="1934"/>
        <v>0</v>
      </c>
      <c r="AU742" s="18">
        <f t="shared" si="1934"/>
        <v>0</v>
      </c>
      <c r="AV742" s="18">
        <f t="shared" si="1886"/>
        <v>40269.300000000003</v>
      </c>
      <c r="AW742" s="18">
        <f t="shared" si="1887"/>
        <v>41466.099999999991</v>
      </c>
      <c r="AX742" s="18">
        <f t="shared" si="1888"/>
        <v>41466.099999999991</v>
      </c>
      <c r="AY742" s="18">
        <f t="shared" si="1934"/>
        <v>0</v>
      </c>
      <c r="AZ742" s="18">
        <f t="shared" si="1934"/>
        <v>0</v>
      </c>
      <c r="BA742" s="18">
        <f t="shared" si="1884"/>
        <v>40269.300000000003</v>
      </c>
      <c r="BB742" s="18">
        <f t="shared" si="1885"/>
        <v>41466.099999999991</v>
      </c>
      <c r="BC742" s="18">
        <f t="shared" si="1934"/>
        <v>0</v>
      </c>
      <c r="BD742" s="18">
        <f t="shared" si="1934"/>
        <v>0</v>
      </c>
      <c r="BE742" s="18">
        <f t="shared" si="1934"/>
        <v>0</v>
      </c>
      <c r="BF742" s="18">
        <f t="shared" si="1840"/>
        <v>40269.300000000003</v>
      </c>
      <c r="BG742" s="18">
        <f t="shared" si="1841"/>
        <v>41466.099999999991</v>
      </c>
      <c r="BH742" s="18">
        <f t="shared" si="1842"/>
        <v>41466.099999999991</v>
      </c>
      <c r="BI742" s="18">
        <f t="shared" si="1934"/>
        <v>0</v>
      </c>
      <c r="BJ742" s="25"/>
      <c r="BK742" s="36"/>
    </row>
    <row r="743" spans="1:92" ht="31.2" x14ac:dyDescent="0.3">
      <c r="A743" s="51" t="s">
        <v>138</v>
      </c>
      <c r="B743" s="50">
        <v>120</v>
      </c>
      <c r="C743" s="51"/>
      <c r="D743" s="51"/>
      <c r="E743" s="14" t="s">
        <v>462</v>
      </c>
      <c r="F743" s="18">
        <f t="shared" si="1934"/>
        <v>40269.300000000003</v>
      </c>
      <c r="G743" s="18">
        <f t="shared" si="1934"/>
        <v>41466.099999999991</v>
      </c>
      <c r="H743" s="18">
        <f t="shared" si="1934"/>
        <v>41466.099999999991</v>
      </c>
      <c r="I743" s="18">
        <f t="shared" si="1934"/>
        <v>0</v>
      </c>
      <c r="J743" s="18">
        <f t="shared" si="1934"/>
        <v>0</v>
      </c>
      <c r="K743" s="18">
        <f t="shared" si="1934"/>
        <v>0</v>
      </c>
      <c r="L743" s="18">
        <f t="shared" si="1834"/>
        <v>40269.300000000003</v>
      </c>
      <c r="M743" s="18">
        <f t="shared" si="1835"/>
        <v>41466.099999999991</v>
      </c>
      <c r="N743" s="18">
        <f t="shared" si="1836"/>
        <v>41466.099999999991</v>
      </c>
      <c r="O743" s="18">
        <f t="shared" si="1934"/>
        <v>0</v>
      </c>
      <c r="P743" s="18">
        <f t="shared" si="1934"/>
        <v>0</v>
      </c>
      <c r="Q743" s="18">
        <f t="shared" si="1934"/>
        <v>0</v>
      </c>
      <c r="R743" s="18">
        <f t="shared" si="1765"/>
        <v>40269.300000000003</v>
      </c>
      <c r="S743" s="18">
        <f t="shared" si="1766"/>
        <v>41466.099999999991</v>
      </c>
      <c r="T743" s="18">
        <f t="shared" si="1767"/>
        <v>41466.099999999991</v>
      </c>
      <c r="U743" s="18">
        <f t="shared" si="1934"/>
        <v>0</v>
      </c>
      <c r="V743" s="18">
        <f t="shared" si="1934"/>
        <v>0</v>
      </c>
      <c r="W743" s="18">
        <f t="shared" si="1934"/>
        <v>0</v>
      </c>
      <c r="X743" s="18">
        <f t="shared" si="1768"/>
        <v>40269.300000000003</v>
      </c>
      <c r="Y743" s="18">
        <f t="shared" si="1769"/>
        <v>41466.099999999991</v>
      </c>
      <c r="Z743" s="18">
        <f t="shared" si="1770"/>
        <v>41466.099999999991</v>
      </c>
      <c r="AA743" s="18">
        <f t="shared" si="1934"/>
        <v>0</v>
      </c>
      <c r="AB743" s="18">
        <f t="shared" si="1934"/>
        <v>0</v>
      </c>
      <c r="AC743" s="18">
        <f t="shared" si="1934"/>
        <v>0</v>
      </c>
      <c r="AD743" s="18">
        <f t="shared" si="1771"/>
        <v>40269.300000000003</v>
      </c>
      <c r="AE743" s="18">
        <f t="shared" si="1772"/>
        <v>41466.099999999991</v>
      </c>
      <c r="AF743" s="18">
        <f t="shared" si="1773"/>
        <v>41466.099999999991</v>
      </c>
      <c r="AG743" s="18">
        <f t="shared" si="1934"/>
        <v>0</v>
      </c>
      <c r="AH743" s="18">
        <f t="shared" si="1774"/>
        <v>40269.300000000003</v>
      </c>
      <c r="AI743" s="18">
        <f t="shared" si="1775"/>
        <v>41466.099999999991</v>
      </c>
      <c r="AJ743" s="18">
        <f t="shared" si="1776"/>
        <v>41466.099999999991</v>
      </c>
      <c r="AK743" s="18">
        <f t="shared" si="1934"/>
        <v>0</v>
      </c>
      <c r="AL743" s="18">
        <f t="shared" si="1934"/>
        <v>0</v>
      </c>
      <c r="AM743" s="18">
        <f t="shared" si="1934"/>
        <v>0</v>
      </c>
      <c r="AN743" s="18">
        <f t="shared" si="1903"/>
        <v>40269.300000000003</v>
      </c>
      <c r="AO743" s="18">
        <f t="shared" si="1904"/>
        <v>41466.099999999991</v>
      </c>
      <c r="AP743" s="18">
        <f t="shared" si="1905"/>
        <v>41466.099999999991</v>
      </c>
      <c r="AQ743" s="18">
        <f t="shared" si="1934"/>
        <v>0</v>
      </c>
      <c r="AR743" s="18">
        <f t="shared" si="1906"/>
        <v>40269.300000000003</v>
      </c>
      <c r="AS743" s="18">
        <f t="shared" si="1934"/>
        <v>0</v>
      </c>
      <c r="AT743" s="18">
        <f t="shared" si="1934"/>
        <v>0</v>
      </c>
      <c r="AU743" s="18">
        <f t="shared" si="1934"/>
        <v>0</v>
      </c>
      <c r="AV743" s="18">
        <f t="shared" si="1886"/>
        <v>40269.300000000003</v>
      </c>
      <c r="AW743" s="18">
        <f t="shared" si="1887"/>
        <v>41466.099999999991</v>
      </c>
      <c r="AX743" s="18">
        <f t="shared" si="1888"/>
        <v>41466.099999999991</v>
      </c>
      <c r="AY743" s="18">
        <f t="shared" si="1934"/>
        <v>0</v>
      </c>
      <c r="AZ743" s="18">
        <f t="shared" si="1934"/>
        <v>0</v>
      </c>
      <c r="BA743" s="18">
        <f t="shared" si="1884"/>
        <v>40269.300000000003</v>
      </c>
      <c r="BB743" s="18">
        <f t="shared" si="1885"/>
        <v>41466.099999999991</v>
      </c>
      <c r="BC743" s="18">
        <f t="shared" si="1934"/>
        <v>0</v>
      </c>
      <c r="BD743" s="18">
        <f t="shared" si="1934"/>
        <v>0</v>
      </c>
      <c r="BE743" s="18">
        <f t="shared" si="1934"/>
        <v>0</v>
      </c>
      <c r="BF743" s="18">
        <f t="shared" si="1840"/>
        <v>40269.300000000003</v>
      </c>
      <c r="BG743" s="18">
        <f t="shared" si="1841"/>
        <v>41466.099999999991</v>
      </c>
      <c r="BH743" s="18">
        <f t="shared" si="1842"/>
        <v>41466.099999999991</v>
      </c>
      <c r="BI743" s="18">
        <f t="shared" si="1934"/>
        <v>0</v>
      </c>
      <c r="BJ743" s="25"/>
      <c r="BK743" s="36"/>
    </row>
    <row r="744" spans="1:92" ht="62.4" x14ac:dyDescent="0.3">
      <c r="A744" s="51" t="s">
        <v>138</v>
      </c>
      <c r="B744" s="50">
        <v>120</v>
      </c>
      <c r="C744" s="51" t="s">
        <v>5</v>
      </c>
      <c r="D744" s="51" t="s">
        <v>137</v>
      </c>
      <c r="E744" s="14" t="s">
        <v>420</v>
      </c>
      <c r="F744" s="18">
        <v>40269.300000000003</v>
      </c>
      <c r="G744" s="18">
        <v>41466.099999999991</v>
      </c>
      <c r="H744" s="18">
        <v>41466.099999999991</v>
      </c>
      <c r="I744" s="18"/>
      <c r="J744" s="18"/>
      <c r="K744" s="18"/>
      <c r="L744" s="18">
        <f t="shared" si="1834"/>
        <v>40269.300000000003</v>
      </c>
      <c r="M744" s="18">
        <f t="shared" si="1835"/>
        <v>41466.099999999991</v>
      </c>
      <c r="N744" s="18">
        <f t="shared" si="1836"/>
        <v>41466.099999999991</v>
      </c>
      <c r="O744" s="18"/>
      <c r="P744" s="18"/>
      <c r="Q744" s="18"/>
      <c r="R744" s="18">
        <f t="shared" si="1765"/>
        <v>40269.300000000003</v>
      </c>
      <c r="S744" s="18">
        <f t="shared" si="1766"/>
        <v>41466.099999999991</v>
      </c>
      <c r="T744" s="18">
        <f t="shared" si="1767"/>
        <v>41466.099999999991</v>
      </c>
      <c r="U744" s="18"/>
      <c r="V744" s="18"/>
      <c r="W744" s="18"/>
      <c r="X744" s="18">
        <f t="shared" si="1768"/>
        <v>40269.300000000003</v>
      </c>
      <c r="Y744" s="18">
        <f t="shared" si="1769"/>
        <v>41466.099999999991</v>
      </c>
      <c r="Z744" s="18">
        <f t="shared" si="1770"/>
        <v>41466.099999999991</v>
      </c>
      <c r="AA744" s="18"/>
      <c r="AB744" s="18"/>
      <c r="AC744" s="18"/>
      <c r="AD744" s="18">
        <f t="shared" si="1771"/>
        <v>40269.300000000003</v>
      </c>
      <c r="AE744" s="18">
        <f t="shared" si="1772"/>
        <v>41466.099999999991</v>
      </c>
      <c r="AF744" s="18">
        <f t="shared" si="1773"/>
        <v>41466.099999999991</v>
      </c>
      <c r="AG744" s="18"/>
      <c r="AH744" s="18">
        <f t="shared" si="1774"/>
        <v>40269.300000000003</v>
      </c>
      <c r="AI744" s="18">
        <f t="shared" si="1775"/>
        <v>41466.099999999991</v>
      </c>
      <c r="AJ744" s="18">
        <f t="shared" si="1776"/>
        <v>41466.099999999991</v>
      </c>
      <c r="AK744" s="18"/>
      <c r="AL744" s="18"/>
      <c r="AM744" s="18"/>
      <c r="AN744" s="18">
        <f t="shared" si="1903"/>
        <v>40269.300000000003</v>
      </c>
      <c r="AO744" s="18">
        <f t="shared" si="1904"/>
        <v>41466.099999999991</v>
      </c>
      <c r="AP744" s="18">
        <f t="shared" si="1905"/>
        <v>41466.099999999991</v>
      </c>
      <c r="AQ744" s="18"/>
      <c r="AR744" s="18">
        <f t="shared" si="1906"/>
        <v>40269.300000000003</v>
      </c>
      <c r="AS744" s="18"/>
      <c r="AT744" s="18"/>
      <c r="AU744" s="18"/>
      <c r="AV744" s="18">
        <f t="shared" si="1886"/>
        <v>40269.300000000003</v>
      </c>
      <c r="AW744" s="18">
        <f t="shared" si="1887"/>
        <v>41466.099999999991</v>
      </c>
      <c r="AX744" s="18">
        <f t="shared" si="1888"/>
        <v>41466.099999999991</v>
      </c>
      <c r="AY744" s="18"/>
      <c r="AZ744" s="18"/>
      <c r="BA744" s="18">
        <f t="shared" si="1884"/>
        <v>40269.300000000003</v>
      </c>
      <c r="BB744" s="18">
        <f t="shared" si="1885"/>
        <v>41466.099999999991</v>
      </c>
      <c r="BC744" s="18"/>
      <c r="BD744" s="18"/>
      <c r="BE744" s="18"/>
      <c r="BF744" s="18">
        <f t="shared" si="1840"/>
        <v>40269.300000000003</v>
      </c>
      <c r="BG744" s="18">
        <f t="shared" si="1841"/>
        <v>41466.099999999991</v>
      </c>
      <c r="BH744" s="18">
        <f t="shared" si="1842"/>
        <v>41466.099999999991</v>
      </c>
      <c r="BI744" s="18"/>
      <c r="BJ744" s="25"/>
      <c r="BK744" s="36"/>
    </row>
    <row r="745" spans="1:92" ht="31.2" x14ac:dyDescent="0.3">
      <c r="A745" s="51" t="s">
        <v>138</v>
      </c>
      <c r="B745" s="50">
        <v>200</v>
      </c>
      <c r="C745" s="51"/>
      <c r="D745" s="51"/>
      <c r="E745" s="14" t="s">
        <v>455</v>
      </c>
      <c r="F745" s="18">
        <f t="shared" ref="F745:BI746" si="1935">F746</f>
        <v>2476.6999999999998</v>
      </c>
      <c r="G745" s="18">
        <f t="shared" si="1935"/>
        <v>2480.5000000000005</v>
      </c>
      <c r="H745" s="18">
        <f t="shared" si="1935"/>
        <v>2480.5000000000005</v>
      </c>
      <c r="I745" s="18">
        <f t="shared" si="1935"/>
        <v>0</v>
      </c>
      <c r="J745" s="18">
        <f t="shared" si="1935"/>
        <v>0</v>
      </c>
      <c r="K745" s="18">
        <f t="shared" si="1935"/>
        <v>0</v>
      </c>
      <c r="L745" s="18">
        <f t="shared" si="1834"/>
        <v>2476.6999999999998</v>
      </c>
      <c r="M745" s="18">
        <f t="shared" si="1835"/>
        <v>2480.5000000000005</v>
      </c>
      <c r="N745" s="18">
        <f t="shared" si="1836"/>
        <v>2480.5000000000005</v>
      </c>
      <c r="O745" s="18">
        <f t="shared" si="1935"/>
        <v>0</v>
      </c>
      <c r="P745" s="18">
        <f t="shared" si="1935"/>
        <v>0</v>
      </c>
      <c r="Q745" s="18">
        <f t="shared" si="1935"/>
        <v>0</v>
      </c>
      <c r="R745" s="18">
        <f t="shared" si="1765"/>
        <v>2476.6999999999998</v>
      </c>
      <c r="S745" s="18">
        <f t="shared" si="1766"/>
        <v>2480.5000000000005</v>
      </c>
      <c r="T745" s="18">
        <f t="shared" si="1767"/>
        <v>2480.5000000000005</v>
      </c>
      <c r="U745" s="18">
        <f t="shared" si="1935"/>
        <v>0</v>
      </c>
      <c r="V745" s="18">
        <f t="shared" si="1935"/>
        <v>0</v>
      </c>
      <c r="W745" s="18">
        <f t="shared" si="1935"/>
        <v>0</v>
      </c>
      <c r="X745" s="18">
        <f t="shared" si="1768"/>
        <v>2476.6999999999998</v>
      </c>
      <c r="Y745" s="18">
        <f t="shared" si="1769"/>
        <v>2480.5000000000005</v>
      </c>
      <c r="Z745" s="18">
        <f t="shared" si="1770"/>
        <v>2480.5000000000005</v>
      </c>
      <c r="AA745" s="18">
        <f t="shared" si="1935"/>
        <v>0</v>
      </c>
      <c r="AB745" s="18">
        <f t="shared" si="1935"/>
        <v>0</v>
      </c>
      <c r="AC745" s="18">
        <f t="shared" si="1935"/>
        <v>0</v>
      </c>
      <c r="AD745" s="18">
        <f t="shared" si="1771"/>
        <v>2476.6999999999998</v>
      </c>
      <c r="AE745" s="18">
        <f t="shared" si="1772"/>
        <v>2480.5000000000005</v>
      </c>
      <c r="AF745" s="18">
        <f t="shared" si="1773"/>
        <v>2480.5000000000005</v>
      </c>
      <c r="AG745" s="18">
        <f t="shared" si="1935"/>
        <v>0</v>
      </c>
      <c r="AH745" s="18">
        <f t="shared" si="1774"/>
        <v>2476.6999999999998</v>
      </c>
      <c r="AI745" s="18">
        <f t="shared" si="1775"/>
        <v>2480.5000000000005</v>
      </c>
      <c r="AJ745" s="18">
        <f t="shared" si="1776"/>
        <v>2480.5000000000005</v>
      </c>
      <c r="AK745" s="18">
        <f t="shared" si="1935"/>
        <v>0</v>
      </c>
      <c r="AL745" s="18">
        <f t="shared" si="1935"/>
        <v>0</v>
      </c>
      <c r="AM745" s="18">
        <f t="shared" si="1935"/>
        <v>0</v>
      </c>
      <c r="AN745" s="18">
        <f t="shared" si="1903"/>
        <v>2476.6999999999998</v>
      </c>
      <c r="AO745" s="18">
        <f t="shared" si="1904"/>
        <v>2480.5000000000005</v>
      </c>
      <c r="AP745" s="18">
        <f t="shared" si="1905"/>
        <v>2480.5000000000005</v>
      </c>
      <c r="AQ745" s="18">
        <f t="shared" si="1935"/>
        <v>0</v>
      </c>
      <c r="AR745" s="18">
        <f t="shared" si="1906"/>
        <v>2476.6999999999998</v>
      </c>
      <c r="AS745" s="18">
        <f t="shared" si="1935"/>
        <v>0</v>
      </c>
      <c r="AT745" s="18">
        <f t="shared" si="1935"/>
        <v>0</v>
      </c>
      <c r="AU745" s="18">
        <f t="shared" si="1935"/>
        <v>0</v>
      </c>
      <c r="AV745" s="18">
        <f t="shared" si="1886"/>
        <v>2476.6999999999998</v>
      </c>
      <c r="AW745" s="18">
        <f t="shared" si="1887"/>
        <v>2480.5000000000005</v>
      </c>
      <c r="AX745" s="18">
        <f t="shared" si="1888"/>
        <v>2480.5000000000005</v>
      </c>
      <c r="AY745" s="18">
        <f t="shared" si="1935"/>
        <v>0</v>
      </c>
      <c r="AZ745" s="18">
        <f t="shared" si="1935"/>
        <v>0</v>
      </c>
      <c r="BA745" s="18">
        <f t="shared" si="1884"/>
        <v>2476.6999999999998</v>
      </c>
      <c r="BB745" s="18">
        <f t="shared" si="1885"/>
        <v>2480.5000000000005</v>
      </c>
      <c r="BC745" s="18">
        <f t="shared" si="1935"/>
        <v>0</v>
      </c>
      <c r="BD745" s="18">
        <f t="shared" si="1935"/>
        <v>0</v>
      </c>
      <c r="BE745" s="18">
        <f t="shared" si="1935"/>
        <v>0</v>
      </c>
      <c r="BF745" s="18">
        <f t="shared" si="1840"/>
        <v>2476.6999999999998</v>
      </c>
      <c r="BG745" s="18">
        <f t="shared" si="1841"/>
        <v>2480.5000000000005</v>
      </c>
      <c r="BH745" s="18">
        <f t="shared" si="1842"/>
        <v>2480.5000000000005</v>
      </c>
      <c r="BI745" s="18">
        <f t="shared" si="1935"/>
        <v>0</v>
      </c>
      <c r="BJ745" s="25"/>
      <c r="BK745" s="36"/>
    </row>
    <row r="746" spans="1:92" ht="46.8" x14ac:dyDescent="0.3">
      <c r="A746" s="51" t="s">
        <v>138</v>
      </c>
      <c r="B746" s="50">
        <v>240</v>
      </c>
      <c r="C746" s="51"/>
      <c r="D746" s="51"/>
      <c r="E746" s="14" t="s">
        <v>463</v>
      </c>
      <c r="F746" s="18">
        <f t="shared" si="1935"/>
        <v>2476.6999999999998</v>
      </c>
      <c r="G746" s="18">
        <f t="shared" si="1935"/>
        <v>2480.5000000000005</v>
      </c>
      <c r="H746" s="18">
        <f t="shared" si="1935"/>
        <v>2480.5000000000005</v>
      </c>
      <c r="I746" s="18">
        <f t="shared" si="1935"/>
        <v>0</v>
      </c>
      <c r="J746" s="18">
        <f t="shared" si="1935"/>
        <v>0</v>
      </c>
      <c r="K746" s="18">
        <f t="shared" si="1935"/>
        <v>0</v>
      </c>
      <c r="L746" s="18">
        <f t="shared" si="1834"/>
        <v>2476.6999999999998</v>
      </c>
      <c r="M746" s="18">
        <f t="shared" si="1835"/>
        <v>2480.5000000000005</v>
      </c>
      <c r="N746" s="18">
        <f t="shared" si="1836"/>
        <v>2480.5000000000005</v>
      </c>
      <c r="O746" s="18">
        <f t="shared" si="1935"/>
        <v>0</v>
      </c>
      <c r="P746" s="18">
        <f t="shared" si="1935"/>
        <v>0</v>
      </c>
      <c r="Q746" s="18">
        <f t="shared" si="1935"/>
        <v>0</v>
      </c>
      <c r="R746" s="18">
        <f t="shared" si="1765"/>
        <v>2476.6999999999998</v>
      </c>
      <c r="S746" s="18">
        <f t="shared" si="1766"/>
        <v>2480.5000000000005</v>
      </c>
      <c r="T746" s="18">
        <f t="shared" si="1767"/>
        <v>2480.5000000000005</v>
      </c>
      <c r="U746" s="18">
        <f t="shared" si="1935"/>
        <v>0</v>
      </c>
      <c r="V746" s="18">
        <f t="shared" si="1935"/>
        <v>0</v>
      </c>
      <c r="W746" s="18">
        <f t="shared" si="1935"/>
        <v>0</v>
      </c>
      <c r="X746" s="18">
        <f t="shared" si="1768"/>
        <v>2476.6999999999998</v>
      </c>
      <c r="Y746" s="18">
        <f t="shared" si="1769"/>
        <v>2480.5000000000005</v>
      </c>
      <c r="Z746" s="18">
        <f t="shared" si="1770"/>
        <v>2480.5000000000005</v>
      </c>
      <c r="AA746" s="18">
        <f t="shared" si="1935"/>
        <v>0</v>
      </c>
      <c r="AB746" s="18">
        <f t="shared" si="1935"/>
        <v>0</v>
      </c>
      <c r="AC746" s="18">
        <f t="shared" si="1935"/>
        <v>0</v>
      </c>
      <c r="AD746" s="18">
        <f t="shared" si="1771"/>
        <v>2476.6999999999998</v>
      </c>
      <c r="AE746" s="18">
        <f t="shared" si="1772"/>
        <v>2480.5000000000005</v>
      </c>
      <c r="AF746" s="18">
        <f t="shared" si="1773"/>
        <v>2480.5000000000005</v>
      </c>
      <c r="AG746" s="18">
        <f t="shared" si="1935"/>
        <v>0</v>
      </c>
      <c r="AH746" s="18">
        <f t="shared" si="1774"/>
        <v>2476.6999999999998</v>
      </c>
      <c r="AI746" s="18">
        <f t="shared" si="1775"/>
        <v>2480.5000000000005</v>
      </c>
      <c r="AJ746" s="18">
        <f t="shared" si="1776"/>
        <v>2480.5000000000005</v>
      </c>
      <c r="AK746" s="18">
        <f t="shared" si="1935"/>
        <v>0</v>
      </c>
      <c r="AL746" s="18">
        <f t="shared" si="1935"/>
        <v>0</v>
      </c>
      <c r="AM746" s="18">
        <f t="shared" si="1935"/>
        <v>0</v>
      </c>
      <c r="AN746" s="18">
        <f t="shared" si="1903"/>
        <v>2476.6999999999998</v>
      </c>
      <c r="AO746" s="18">
        <f t="shared" si="1904"/>
        <v>2480.5000000000005</v>
      </c>
      <c r="AP746" s="18">
        <f t="shared" si="1905"/>
        <v>2480.5000000000005</v>
      </c>
      <c r="AQ746" s="18">
        <f t="shared" si="1935"/>
        <v>0</v>
      </c>
      <c r="AR746" s="18">
        <f t="shared" si="1906"/>
        <v>2476.6999999999998</v>
      </c>
      <c r="AS746" s="18">
        <f t="shared" si="1935"/>
        <v>0</v>
      </c>
      <c r="AT746" s="18">
        <f t="shared" si="1935"/>
        <v>0</v>
      </c>
      <c r="AU746" s="18">
        <f t="shared" si="1935"/>
        <v>0</v>
      </c>
      <c r="AV746" s="18">
        <f t="shared" si="1886"/>
        <v>2476.6999999999998</v>
      </c>
      <c r="AW746" s="18">
        <f t="shared" si="1887"/>
        <v>2480.5000000000005</v>
      </c>
      <c r="AX746" s="18">
        <f t="shared" si="1888"/>
        <v>2480.5000000000005</v>
      </c>
      <c r="AY746" s="18">
        <f t="shared" si="1935"/>
        <v>0</v>
      </c>
      <c r="AZ746" s="18">
        <f t="shared" si="1935"/>
        <v>0</v>
      </c>
      <c r="BA746" s="18">
        <f t="shared" si="1884"/>
        <v>2476.6999999999998</v>
      </c>
      <c r="BB746" s="18">
        <f t="shared" si="1885"/>
        <v>2480.5000000000005</v>
      </c>
      <c r="BC746" s="18">
        <f t="shared" si="1935"/>
        <v>0</v>
      </c>
      <c r="BD746" s="18">
        <f t="shared" si="1935"/>
        <v>0</v>
      </c>
      <c r="BE746" s="18">
        <f t="shared" si="1935"/>
        <v>0</v>
      </c>
      <c r="BF746" s="18">
        <f t="shared" si="1840"/>
        <v>2476.6999999999998</v>
      </c>
      <c r="BG746" s="18">
        <f t="shared" si="1841"/>
        <v>2480.5000000000005</v>
      </c>
      <c r="BH746" s="18">
        <f t="shared" si="1842"/>
        <v>2480.5000000000005</v>
      </c>
      <c r="BI746" s="18">
        <f t="shared" si="1935"/>
        <v>0</v>
      </c>
      <c r="BJ746" s="25"/>
      <c r="BK746" s="36"/>
    </row>
    <row r="747" spans="1:92" ht="62.4" x14ac:dyDescent="0.3">
      <c r="A747" s="51" t="s">
        <v>138</v>
      </c>
      <c r="B747" s="50">
        <v>240</v>
      </c>
      <c r="C747" s="51" t="s">
        <v>5</v>
      </c>
      <c r="D747" s="51" t="s">
        <v>137</v>
      </c>
      <c r="E747" s="14" t="s">
        <v>420</v>
      </c>
      <c r="F747" s="18">
        <v>2476.6999999999998</v>
      </c>
      <c r="G747" s="18">
        <v>2480.5000000000005</v>
      </c>
      <c r="H747" s="18">
        <v>2480.5000000000005</v>
      </c>
      <c r="I747" s="18"/>
      <c r="J747" s="18"/>
      <c r="K747" s="18"/>
      <c r="L747" s="18">
        <f t="shared" si="1834"/>
        <v>2476.6999999999998</v>
      </c>
      <c r="M747" s="18">
        <f t="shared" si="1835"/>
        <v>2480.5000000000005</v>
      </c>
      <c r="N747" s="18">
        <f t="shared" si="1836"/>
        <v>2480.5000000000005</v>
      </c>
      <c r="O747" s="18"/>
      <c r="P747" s="18"/>
      <c r="Q747" s="18"/>
      <c r="R747" s="18">
        <f t="shared" si="1765"/>
        <v>2476.6999999999998</v>
      </c>
      <c r="S747" s="18">
        <f t="shared" si="1766"/>
        <v>2480.5000000000005</v>
      </c>
      <c r="T747" s="18">
        <f t="shared" si="1767"/>
        <v>2480.5000000000005</v>
      </c>
      <c r="U747" s="18"/>
      <c r="V747" s="18"/>
      <c r="W747" s="18"/>
      <c r="X747" s="18">
        <f t="shared" si="1768"/>
        <v>2476.6999999999998</v>
      </c>
      <c r="Y747" s="18">
        <f t="shared" si="1769"/>
        <v>2480.5000000000005</v>
      </c>
      <c r="Z747" s="18">
        <f t="shared" si="1770"/>
        <v>2480.5000000000005</v>
      </c>
      <c r="AA747" s="18"/>
      <c r="AB747" s="18"/>
      <c r="AC747" s="18"/>
      <c r="AD747" s="18">
        <f t="shared" si="1771"/>
        <v>2476.6999999999998</v>
      </c>
      <c r="AE747" s="18">
        <f t="shared" si="1772"/>
        <v>2480.5000000000005</v>
      </c>
      <c r="AF747" s="18">
        <f t="shared" si="1773"/>
        <v>2480.5000000000005</v>
      </c>
      <c r="AG747" s="18"/>
      <c r="AH747" s="18">
        <f t="shared" si="1774"/>
        <v>2476.6999999999998</v>
      </c>
      <c r="AI747" s="18">
        <f t="shared" si="1775"/>
        <v>2480.5000000000005</v>
      </c>
      <c r="AJ747" s="18">
        <f t="shared" si="1776"/>
        <v>2480.5000000000005</v>
      </c>
      <c r="AK747" s="18"/>
      <c r="AL747" s="18"/>
      <c r="AM747" s="18"/>
      <c r="AN747" s="18">
        <f t="shared" si="1903"/>
        <v>2476.6999999999998</v>
      </c>
      <c r="AO747" s="18">
        <f t="shared" si="1904"/>
        <v>2480.5000000000005</v>
      </c>
      <c r="AP747" s="18">
        <f t="shared" si="1905"/>
        <v>2480.5000000000005</v>
      </c>
      <c r="AQ747" s="18"/>
      <c r="AR747" s="18">
        <f t="shared" si="1906"/>
        <v>2476.6999999999998</v>
      </c>
      <c r="AS747" s="18"/>
      <c r="AT747" s="18"/>
      <c r="AU747" s="18"/>
      <c r="AV747" s="18">
        <f t="shared" si="1886"/>
        <v>2476.6999999999998</v>
      </c>
      <c r="AW747" s="18">
        <f t="shared" si="1887"/>
        <v>2480.5000000000005</v>
      </c>
      <c r="AX747" s="18">
        <f t="shared" si="1888"/>
        <v>2480.5000000000005</v>
      </c>
      <c r="AY747" s="18"/>
      <c r="AZ747" s="18"/>
      <c r="BA747" s="18">
        <f t="shared" si="1884"/>
        <v>2476.6999999999998</v>
      </c>
      <c r="BB747" s="18">
        <f t="shared" si="1885"/>
        <v>2480.5000000000005</v>
      </c>
      <c r="BC747" s="18"/>
      <c r="BD747" s="18"/>
      <c r="BE747" s="18"/>
      <c r="BF747" s="18">
        <f t="shared" si="1840"/>
        <v>2476.6999999999998</v>
      </c>
      <c r="BG747" s="18">
        <f t="shared" si="1841"/>
        <v>2480.5000000000005</v>
      </c>
      <c r="BH747" s="18">
        <f t="shared" si="1842"/>
        <v>2480.5000000000005</v>
      </c>
      <c r="BI747" s="18"/>
      <c r="BJ747" s="25"/>
      <c r="BK747" s="36"/>
    </row>
    <row r="748" spans="1:92" ht="31.2" x14ac:dyDescent="0.3">
      <c r="A748" s="51" t="s">
        <v>142</v>
      </c>
      <c r="B748" s="50"/>
      <c r="C748" s="51"/>
      <c r="D748" s="51"/>
      <c r="E748" s="14" t="s">
        <v>678</v>
      </c>
      <c r="F748" s="18">
        <f t="shared" ref="F748:BI751" si="1936">F749</f>
        <v>489.4</v>
      </c>
      <c r="G748" s="18">
        <f t="shared" si="1936"/>
        <v>489.4</v>
      </c>
      <c r="H748" s="18">
        <f t="shared" si="1936"/>
        <v>489.4</v>
      </c>
      <c r="I748" s="18">
        <f t="shared" si="1936"/>
        <v>0</v>
      </c>
      <c r="J748" s="18">
        <f t="shared" si="1936"/>
        <v>0</v>
      </c>
      <c r="K748" s="18">
        <f t="shared" si="1936"/>
        <v>0</v>
      </c>
      <c r="L748" s="18">
        <f t="shared" si="1834"/>
        <v>489.4</v>
      </c>
      <c r="M748" s="18">
        <f t="shared" si="1835"/>
        <v>489.4</v>
      </c>
      <c r="N748" s="18">
        <f t="shared" si="1836"/>
        <v>489.4</v>
      </c>
      <c r="O748" s="18">
        <f t="shared" si="1936"/>
        <v>0</v>
      </c>
      <c r="P748" s="18">
        <f t="shared" si="1936"/>
        <v>0</v>
      </c>
      <c r="Q748" s="18">
        <f t="shared" si="1936"/>
        <v>0</v>
      </c>
      <c r="R748" s="18">
        <f t="shared" si="1765"/>
        <v>489.4</v>
      </c>
      <c r="S748" s="18">
        <f t="shared" si="1766"/>
        <v>489.4</v>
      </c>
      <c r="T748" s="18">
        <f t="shared" si="1767"/>
        <v>489.4</v>
      </c>
      <c r="U748" s="18">
        <f t="shared" si="1936"/>
        <v>0</v>
      </c>
      <c r="V748" s="18">
        <f t="shared" si="1936"/>
        <v>0</v>
      </c>
      <c r="W748" s="18">
        <f t="shared" si="1936"/>
        <v>0</v>
      </c>
      <c r="X748" s="18">
        <f t="shared" si="1768"/>
        <v>489.4</v>
      </c>
      <c r="Y748" s="18">
        <f t="shared" si="1769"/>
        <v>489.4</v>
      </c>
      <c r="Z748" s="18">
        <f t="shared" si="1770"/>
        <v>489.4</v>
      </c>
      <c r="AA748" s="18">
        <f t="shared" si="1936"/>
        <v>0</v>
      </c>
      <c r="AB748" s="18">
        <f t="shared" si="1936"/>
        <v>0</v>
      </c>
      <c r="AC748" s="18">
        <f t="shared" si="1936"/>
        <v>0</v>
      </c>
      <c r="AD748" s="18">
        <f t="shared" si="1771"/>
        <v>489.4</v>
      </c>
      <c r="AE748" s="18">
        <f t="shared" si="1772"/>
        <v>489.4</v>
      </c>
      <c r="AF748" s="18">
        <f t="shared" si="1773"/>
        <v>489.4</v>
      </c>
      <c r="AG748" s="18">
        <f t="shared" si="1936"/>
        <v>0</v>
      </c>
      <c r="AH748" s="18">
        <f t="shared" si="1774"/>
        <v>489.4</v>
      </c>
      <c r="AI748" s="18">
        <f t="shared" si="1775"/>
        <v>489.4</v>
      </c>
      <c r="AJ748" s="18">
        <f t="shared" si="1776"/>
        <v>489.4</v>
      </c>
      <c r="AK748" s="18">
        <f t="shared" si="1936"/>
        <v>0</v>
      </c>
      <c r="AL748" s="18">
        <f t="shared" si="1936"/>
        <v>0</v>
      </c>
      <c r="AM748" s="18">
        <f t="shared" si="1936"/>
        <v>0</v>
      </c>
      <c r="AN748" s="18">
        <f t="shared" si="1903"/>
        <v>489.4</v>
      </c>
      <c r="AO748" s="18">
        <f t="shared" si="1904"/>
        <v>489.4</v>
      </c>
      <c r="AP748" s="18">
        <f t="shared" si="1905"/>
        <v>489.4</v>
      </c>
      <c r="AQ748" s="18">
        <f t="shared" si="1936"/>
        <v>0</v>
      </c>
      <c r="AR748" s="18">
        <f t="shared" si="1906"/>
        <v>489.4</v>
      </c>
      <c r="AS748" s="18">
        <f t="shared" si="1936"/>
        <v>0</v>
      </c>
      <c r="AT748" s="18">
        <f t="shared" si="1936"/>
        <v>0</v>
      </c>
      <c r="AU748" s="18">
        <f t="shared" si="1936"/>
        <v>0</v>
      </c>
      <c r="AV748" s="18">
        <f t="shared" si="1886"/>
        <v>489.4</v>
      </c>
      <c r="AW748" s="18">
        <f t="shared" si="1887"/>
        <v>489.4</v>
      </c>
      <c r="AX748" s="18">
        <f t="shared" si="1888"/>
        <v>489.4</v>
      </c>
      <c r="AY748" s="18">
        <f t="shared" si="1936"/>
        <v>0</v>
      </c>
      <c r="AZ748" s="18">
        <f t="shared" si="1936"/>
        <v>0</v>
      </c>
      <c r="BA748" s="18">
        <f t="shared" si="1884"/>
        <v>489.4</v>
      </c>
      <c r="BB748" s="18">
        <f t="shared" si="1885"/>
        <v>489.4</v>
      </c>
      <c r="BC748" s="18">
        <f t="shared" si="1936"/>
        <v>0</v>
      </c>
      <c r="BD748" s="18">
        <f t="shared" si="1936"/>
        <v>0</v>
      </c>
      <c r="BE748" s="18">
        <f t="shared" si="1936"/>
        <v>0</v>
      </c>
      <c r="BF748" s="18">
        <f t="shared" si="1840"/>
        <v>489.4</v>
      </c>
      <c r="BG748" s="18">
        <f t="shared" si="1841"/>
        <v>489.4</v>
      </c>
      <c r="BH748" s="18">
        <f t="shared" si="1842"/>
        <v>489.4</v>
      </c>
      <c r="BI748" s="18">
        <f t="shared" si="1936"/>
        <v>0</v>
      </c>
      <c r="BJ748" s="25"/>
      <c r="BK748" s="36"/>
    </row>
    <row r="749" spans="1:92" ht="31.2" x14ac:dyDescent="0.3">
      <c r="A749" s="51" t="s">
        <v>141</v>
      </c>
      <c r="B749" s="50"/>
      <c r="C749" s="51"/>
      <c r="D749" s="51"/>
      <c r="E749" s="14" t="s">
        <v>550</v>
      </c>
      <c r="F749" s="18">
        <f t="shared" si="1936"/>
        <v>489.4</v>
      </c>
      <c r="G749" s="18">
        <f t="shared" si="1936"/>
        <v>489.4</v>
      </c>
      <c r="H749" s="18">
        <f t="shared" si="1936"/>
        <v>489.4</v>
      </c>
      <c r="I749" s="18">
        <f t="shared" si="1936"/>
        <v>0</v>
      </c>
      <c r="J749" s="18">
        <f t="shared" si="1936"/>
        <v>0</v>
      </c>
      <c r="K749" s="18">
        <f t="shared" si="1936"/>
        <v>0</v>
      </c>
      <c r="L749" s="18">
        <f t="shared" si="1834"/>
        <v>489.4</v>
      </c>
      <c r="M749" s="18">
        <f t="shared" si="1835"/>
        <v>489.4</v>
      </c>
      <c r="N749" s="18">
        <f t="shared" si="1836"/>
        <v>489.4</v>
      </c>
      <c r="O749" s="18">
        <f t="shared" si="1936"/>
        <v>0</v>
      </c>
      <c r="P749" s="18">
        <f t="shared" si="1936"/>
        <v>0</v>
      </c>
      <c r="Q749" s="18">
        <f t="shared" si="1936"/>
        <v>0</v>
      </c>
      <c r="R749" s="18">
        <f t="shared" si="1765"/>
        <v>489.4</v>
      </c>
      <c r="S749" s="18">
        <f t="shared" si="1766"/>
        <v>489.4</v>
      </c>
      <c r="T749" s="18">
        <f t="shared" si="1767"/>
        <v>489.4</v>
      </c>
      <c r="U749" s="18">
        <f t="shared" si="1936"/>
        <v>0</v>
      </c>
      <c r="V749" s="18">
        <f t="shared" si="1936"/>
        <v>0</v>
      </c>
      <c r="W749" s="18">
        <f t="shared" si="1936"/>
        <v>0</v>
      </c>
      <c r="X749" s="18">
        <f t="shared" si="1768"/>
        <v>489.4</v>
      </c>
      <c r="Y749" s="18">
        <f t="shared" si="1769"/>
        <v>489.4</v>
      </c>
      <c r="Z749" s="18">
        <f t="shared" si="1770"/>
        <v>489.4</v>
      </c>
      <c r="AA749" s="18">
        <f t="shared" si="1936"/>
        <v>0</v>
      </c>
      <c r="AB749" s="18">
        <f t="shared" si="1936"/>
        <v>0</v>
      </c>
      <c r="AC749" s="18">
        <f t="shared" si="1936"/>
        <v>0</v>
      </c>
      <c r="AD749" s="18">
        <f t="shared" si="1771"/>
        <v>489.4</v>
      </c>
      <c r="AE749" s="18">
        <f t="shared" si="1772"/>
        <v>489.4</v>
      </c>
      <c r="AF749" s="18">
        <f t="shared" si="1773"/>
        <v>489.4</v>
      </c>
      <c r="AG749" s="18">
        <f t="shared" si="1936"/>
        <v>0</v>
      </c>
      <c r="AH749" s="18">
        <f t="shared" si="1774"/>
        <v>489.4</v>
      </c>
      <c r="AI749" s="18">
        <f t="shared" si="1775"/>
        <v>489.4</v>
      </c>
      <c r="AJ749" s="18">
        <f t="shared" si="1776"/>
        <v>489.4</v>
      </c>
      <c r="AK749" s="18">
        <f t="shared" si="1936"/>
        <v>0</v>
      </c>
      <c r="AL749" s="18">
        <f t="shared" si="1936"/>
        <v>0</v>
      </c>
      <c r="AM749" s="18">
        <f t="shared" si="1936"/>
        <v>0</v>
      </c>
      <c r="AN749" s="18">
        <f t="shared" si="1903"/>
        <v>489.4</v>
      </c>
      <c r="AO749" s="18">
        <f t="shared" si="1904"/>
        <v>489.4</v>
      </c>
      <c r="AP749" s="18">
        <f t="shared" si="1905"/>
        <v>489.4</v>
      </c>
      <c r="AQ749" s="18">
        <f t="shared" si="1936"/>
        <v>0</v>
      </c>
      <c r="AR749" s="18">
        <f t="shared" si="1906"/>
        <v>489.4</v>
      </c>
      <c r="AS749" s="18">
        <f t="shared" si="1936"/>
        <v>0</v>
      </c>
      <c r="AT749" s="18">
        <f t="shared" si="1936"/>
        <v>0</v>
      </c>
      <c r="AU749" s="18">
        <f t="shared" si="1936"/>
        <v>0</v>
      </c>
      <c r="AV749" s="18">
        <f t="shared" si="1886"/>
        <v>489.4</v>
      </c>
      <c r="AW749" s="18">
        <f t="shared" si="1887"/>
        <v>489.4</v>
      </c>
      <c r="AX749" s="18">
        <f t="shared" si="1888"/>
        <v>489.4</v>
      </c>
      <c r="AY749" s="18">
        <f t="shared" si="1936"/>
        <v>0</v>
      </c>
      <c r="AZ749" s="18">
        <f t="shared" si="1936"/>
        <v>0</v>
      </c>
      <c r="BA749" s="18">
        <f t="shared" si="1884"/>
        <v>489.4</v>
      </c>
      <c r="BB749" s="18">
        <f t="shared" si="1885"/>
        <v>489.4</v>
      </c>
      <c r="BC749" s="18">
        <f t="shared" si="1936"/>
        <v>0</v>
      </c>
      <c r="BD749" s="18">
        <f t="shared" si="1936"/>
        <v>0</v>
      </c>
      <c r="BE749" s="18">
        <f t="shared" si="1936"/>
        <v>0</v>
      </c>
      <c r="BF749" s="18">
        <f t="shared" si="1840"/>
        <v>489.4</v>
      </c>
      <c r="BG749" s="18">
        <f t="shared" si="1841"/>
        <v>489.4</v>
      </c>
      <c r="BH749" s="18">
        <f t="shared" si="1842"/>
        <v>489.4</v>
      </c>
      <c r="BI749" s="18">
        <f t="shared" si="1936"/>
        <v>0</v>
      </c>
      <c r="BJ749" s="25"/>
      <c r="BK749" s="36"/>
    </row>
    <row r="750" spans="1:92" ht="46.8" x14ac:dyDescent="0.3">
      <c r="A750" s="51" t="s">
        <v>141</v>
      </c>
      <c r="B750" s="50">
        <v>600</v>
      </c>
      <c r="C750" s="51"/>
      <c r="D750" s="51"/>
      <c r="E750" s="14" t="s">
        <v>458</v>
      </c>
      <c r="F750" s="18">
        <f t="shared" si="1936"/>
        <v>489.4</v>
      </c>
      <c r="G750" s="18">
        <f t="shared" si="1936"/>
        <v>489.4</v>
      </c>
      <c r="H750" s="18">
        <f t="shared" si="1936"/>
        <v>489.4</v>
      </c>
      <c r="I750" s="18">
        <f t="shared" si="1936"/>
        <v>0</v>
      </c>
      <c r="J750" s="18">
        <f t="shared" si="1936"/>
        <v>0</v>
      </c>
      <c r="K750" s="18">
        <f t="shared" si="1936"/>
        <v>0</v>
      </c>
      <c r="L750" s="18">
        <f t="shared" si="1834"/>
        <v>489.4</v>
      </c>
      <c r="M750" s="18">
        <f t="shared" si="1835"/>
        <v>489.4</v>
      </c>
      <c r="N750" s="18">
        <f t="shared" si="1836"/>
        <v>489.4</v>
      </c>
      <c r="O750" s="18">
        <f t="shared" si="1936"/>
        <v>0</v>
      </c>
      <c r="P750" s="18">
        <f t="shared" si="1936"/>
        <v>0</v>
      </c>
      <c r="Q750" s="18">
        <f t="shared" si="1936"/>
        <v>0</v>
      </c>
      <c r="R750" s="18">
        <f t="shared" si="1765"/>
        <v>489.4</v>
      </c>
      <c r="S750" s="18">
        <f t="shared" si="1766"/>
        <v>489.4</v>
      </c>
      <c r="T750" s="18">
        <f t="shared" si="1767"/>
        <v>489.4</v>
      </c>
      <c r="U750" s="18">
        <f t="shared" si="1936"/>
        <v>0</v>
      </c>
      <c r="V750" s="18">
        <f t="shared" si="1936"/>
        <v>0</v>
      </c>
      <c r="W750" s="18">
        <f t="shared" si="1936"/>
        <v>0</v>
      </c>
      <c r="X750" s="18">
        <f t="shared" si="1768"/>
        <v>489.4</v>
      </c>
      <c r="Y750" s="18">
        <f t="shared" si="1769"/>
        <v>489.4</v>
      </c>
      <c r="Z750" s="18">
        <f t="shared" si="1770"/>
        <v>489.4</v>
      </c>
      <c r="AA750" s="18">
        <f t="shared" si="1936"/>
        <v>0</v>
      </c>
      <c r="AB750" s="18">
        <f t="shared" si="1936"/>
        <v>0</v>
      </c>
      <c r="AC750" s="18">
        <f t="shared" si="1936"/>
        <v>0</v>
      </c>
      <c r="AD750" s="18">
        <f t="shared" si="1771"/>
        <v>489.4</v>
      </c>
      <c r="AE750" s="18">
        <f t="shared" si="1772"/>
        <v>489.4</v>
      </c>
      <c r="AF750" s="18">
        <f t="shared" si="1773"/>
        <v>489.4</v>
      </c>
      <c r="AG750" s="18">
        <f t="shared" si="1936"/>
        <v>0</v>
      </c>
      <c r="AH750" s="18">
        <f t="shared" si="1774"/>
        <v>489.4</v>
      </c>
      <c r="AI750" s="18">
        <f t="shared" si="1775"/>
        <v>489.4</v>
      </c>
      <c r="AJ750" s="18">
        <f t="shared" si="1776"/>
        <v>489.4</v>
      </c>
      <c r="AK750" s="18">
        <f t="shared" si="1936"/>
        <v>0</v>
      </c>
      <c r="AL750" s="18">
        <f t="shared" si="1936"/>
        <v>0</v>
      </c>
      <c r="AM750" s="18">
        <f t="shared" si="1936"/>
        <v>0</v>
      </c>
      <c r="AN750" s="18">
        <f t="shared" si="1903"/>
        <v>489.4</v>
      </c>
      <c r="AO750" s="18">
        <f t="shared" si="1904"/>
        <v>489.4</v>
      </c>
      <c r="AP750" s="18">
        <f t="shared" si="1905"/>
        <v>489.4</v>
      </c>
      <c r="AQ750" s="18">
        <f t="shared" si="1936"/>
        <v>0</v>
      </c>
      <c r="AR750" s="18">
        <f t="shared" si="1906"/>
        <v>489.4</v>
      </c>
      <c r="AS750" s="18">
        <f t="shared" si="1936"/>
        <v>0</v>
      </c>
      <c r="AT750" s="18">
        <f t="shared" si="1936"/>
        <v>0</v>
      </c>
      <c r="AU750" s="18">
        <f t="shared" si="1936"/>
        <v>0</v>
      </c>
      <c r="AV750" s="18">
        <f t="shared" si="1886"/>
        <v>489.4</v>
      </c>
      <c r="AW750" s="18">
        <f t="shared" si="1887"/>
        <v>489.4</v>
      </c>
      <c r="AX750" s="18">
        <f t="shared" si="1888"/>
        <v>489.4</v>
      </c>
      <c r="AY750" s="18">
        <f t="shared" si="1936"/>
        <v>0</v>
      </c>
      <c r="AZ750" s="18">
        <f t="shared" si="1936"/>
        <v>0</v>
      </c>
      <c r="BA750" s="18">
        <f t="shared" si="1884"/>
        <v>489.4</v>
      </c>
      <c r="BB750" s="18">
        <f t="shared" si="1885"/>
        <v>489.4</v>
      </c>
      <c r="BC750" s="18">
        <f t="shared" si="1936"/>
        <v>0</v>
      </c>
      <c r="BD750" s="18">
        <f t="shared" si="1936"/>
        <v>0</v>
      </c>
      <c r="BE750" s="18">
        <f t="shared" si="1936"/>
        <v>0</v>
      </c>
      <c r="BF750" s="18">
        <f t="shared" si="1840"/>
        <v>489.4</v>
      </c>
      <c r="BG750" s="18">
        <f t="shared" si="1841"/>
        <v>489.4</v>
      </c>
      <c r="BH750" s="18">
        <f t="shared" si="1842"/>
        <v>489.4</v>
      </c>
      <c r="BI750" s="18">
        <f t="shared" si="1936"/>
        <v>0</v>
      </c>
      <c r="BJ750" s="25"/>
      <c r="BK750" s="36"/>
    </row>
    <row r="751" spans="1:92" x14ac:dyDescent="0.3">
      <c r="A751" s="51" t="s">
        <v>141</v>
      </c>
      <c r="B751" s="50">
        <v>610</v>
      </c>
      <c r="C751" s="51"/>
      <c r="D751" s="51"/>
      <c r="E751" s="14" t="s">
        <v>472</v>
      </c>
      <c r="F751" s="18">
        <f t="shared" si="1936"/>
        <v>489.4</v>
      </c>
      <c r="G751" s="18">
        <f t="shared" si="1936"/>
        <v>489.4</v>
      </c>
      <c r="H751" s="18">
        <f t="shared" si="1936"/>
        <v>489.4</v>
      </c>
      <c r="I751" s="18">
        <f t="shared" si="1936"/>
        <v>0</v>
      </c>
      <c r="J751" s="18">
        <f t="shared" si="1936"/>
        <v>0</v>
      </c>
      <c r="K751" s="18">
        <f t="shared" si="1936"/>
        <v>0</v>
      </c>
      <c r="L751" s="18">
        <f t="shared" si="1834"/>
        <v>489.4</v>
      </c>
      <c r="M751" s="18">
        <f t="shared" si="1835"/>
        <v>489.4</v>
      </c>
      <c r="N751" s="18">
        <f t="shared" si="1836"/>
        <v>489.4</v>
      </c>
      <c r="O751" s="18">
        <f t="shared" si="1936"/>
        <v>0</v>
      </c>
      <c r="P751" s="18">
        <f t="shared" si="1936"/>
        <v>0</v>
      </c>
      <c r="Q751" s="18">
        <f t="shared" si="1936"/>
        <v>0</v>
      </c>
      <c r="R751" s="18">
        <f t="shared" si="1765"/>
        <v>489.4</v>
      </c>
      <c r="S751" s="18">
        <f t="shared" si="1766"/>
        <v>489.4</v>
      </c>
      <c r="T751" s="18">
        <f t="shared" si="1767"/>
        <v>489.4</v>
      </c>
      <c r="U751" s="18">
        <f t="shared" si="1936"/>
        <v>0</v>
      </c>
      <c r="V751" s="18">
        <f t="shared" si="1936"/>
        <v>0</v>
      </c>
      <c r="W751" s="18">
        <f t="shared" si="1936"/>
        <v>0</v>
      </c>
      <c r="X751" s="18">
        <f t="shared" si="1768"/>
        <v>489.4</v>
      </c>
      <c r="Y751" s="18">
        <f t="shared" si="1769"/>
        <v>489.4</v>
      </c>
      <c r="Z751" s="18">
        <f t="shared" si="1770"/>
        <v>489.4</v>
      </c>
      <c r="AA751" s="18">
        <f t="shared" si="1936"/>
        <v>0</v>
      </c>
      <c r="AB751" s="18">
        <f t="shared" si="1936"/>
        <v>0</v>
      </c>
      <c r="AC751" s="18">
        <f t="shared" si="1936"/>
        <v>0</v>
      </c>
      <c r="AD751" s="18">
        <f t="shared" si="1771"/>
        <v>489.4</v>
      </c>
      <c r="AE751" s="18">
        <f t="shared" si="1772"/>
        <v>489.4</v>
      </c>
      <c r="AF751" s="18">
        <f t="shared" si="1773"/>
        <v>489.4</v>
      </c>
      <c r="AG751" s="18">
        <f t="shared" si="1936"/>
        <v>0</v>
      </c>
      <c r="AH751" s="18">
        <f t="shared" si="1774"/>
        <v>489.4</v>
      </c>
      <c r="AI751" s="18">
        <f t="shared" si="1775"/>
        <v>489.4</v>
      </c>
      <c r="AJ751" s="18">
        <f t="shared" si="1776"/>
        <v>489.4</v>
      </c>
      <c r="AK751" s="18">
        <f t="shared" si="1936"/>
        <v>0</v>
      </c>
      <c r="AL751" s="18">
        <f t="shared" si="1936"/>
        <v>0</v>
      </c>
      <c r="AM751" s="18">
        <f t="shared" si="1936"/>
        <v>0</v>
      </c>
      <c r="AN751" s="18">
        <f t="shared" si="1903"/>
        <v>489.4</v>
      </c>
      <c r="AO751" s="18">
        <f t="shared" si="1904"/>
        <v>489.4</v>
      </c>
      <c r="AP751" s="18">
        <f t="shared" si="1905"/>
        <v>489.4</v>
      </c>
      <c r="AQ751" s="18">
        <f t="shared" si="1936"/>
        <v>0</v>
      </c>
      <c r="AR751" s="18">
        <f t="shared" si="1906"/>
        <v>489.4</v>
      </c>
      <c r="AS751" s="18">
        <f t="shared" si="1936"/>
        <v>0</v>
      </c>
      <c r="AT751" s="18">
        <f t="shared" si="1936"/>
        <v>0</v>
      </c>
      <c r="AU751" s="18">
        <f t="shared" si="1936"/>
        <v>0</v>
      </c>
      <c r="AV751" s="18">
        <f t="shared" si="1886"/>
        <v>489.4</v>
      </c>
      <c r="AW751" s="18">
        <f t="shared" si="1887"/>
        <v>489.4</v>
      </c>
      <c r="AX751" s="18">
        <f t="shared" si="1888"/>
        <v>489.4</v>
      </c>
      <c r="AY751" s="18">
        <f t="shared" si="1936"/>
        <v>0</v>
      </c>
      <c r="AZ751" s="18">
        <f t="shared" si="1936"/>
        <v>0</v>
      </c>
      <c r="BA751" s="18">
        <f t="shared" si="1884"/>
        <v>489.4</v>
      </c>
      <c r="BB751" s="18">
        <f t="shared" si="1885"/>
        <v>489.4</v>
      </c>
      <c r="BC751" s="18">
        <f t="shared" si="1936"/>
        <v>0</v>
      </c>
      <c r="BD751" s="18">
        <f t="shared" si="1936"/>
        <v>0</v>
      </c>
      <c r="BE751" s="18">
        <f t="shared" si="1936"/>
        <v>0</v>
      </c>
      <c r="BF751" s="18">
        <f t="shared" si="1840"/>
        <v>489.4</v>
      </c>
      <c r="BG751" s="18">
        <f t="shared" si="1841"/>
        <v>489.4</v>
      </c>
      <c r="BH751" s="18">
        <f t="shared" si="1842"/>
        <v>489.4</v>
      </c>
      <c r="BI751" s="18">
        <f t="shared" si="1936"/>
        <v>0</v>
      </c>
      <c r="BJ751" s="25"/>
      <c r="BK751" s="36"/>
    </row>
    <row r="752" spans="1:92" x14ac:dyDescent="0.3">
      <c r="A752" s="51" t="s">
        <v>141</v>
      </c>
      <c r="B752" s="50">
        <v>610</v>
      </c>
      <c r="C752" s="51" t="s">
        <v>27</v>
      </c>
      <c r="D752" s="51" t="s">
        <v>28</v>
      </c>
      <c r="E752" s="14" t="s">
        <v>441</v>
      </c>
      <c r="F752" s="18">
        <v>489.4</v>
      </c>
      <c r="G752" s="18">
        <v>489.4</v>
      </c>
      <c r="H752" s="18">
        <v>489.4</v>
      </c>
      <c r="I752" s="18"/>
      <c r="J752" s="18"/>
      <c r="K752" s="18"/>
      <c r="L752" s="18">
        <f t="shared" si="1834"/>
        <v>489.4</v>
      </c>
      <c r="M752" s="18">
        <f t="shared" si="1835"/>
        <v>489.4</v>
      </c>
      <c r="N752" s="18">
        <f t="shared" si="1836"/>
        <v>489.4</v>
      </c>
      <c r="O752" s="18"/>
      <c r="P752" s="18"/>
      <c r="Q752" s="18"/>
      <c r="R752" s="18">
        <f t="shared" ref="R752:R821" si="1937">L752+O752</f>
        <v>489.4</v>
      </c>
      <c r="S752" s="18">
        <f t="shared" ref="S752:S821" si="1938">M752+P752</f>
        <v>489.4</v>
      </c>
      <c r="T752" s="18">
        <f t="shared" ref="T752:T821" si="1939">N752+Q752</f>
        <v>489.4</v>
      </c>
      <c r="U752" s="18"/>
      <c r="V752" s="18"/>
      <c r="W752" s="18"/>
      <c r="X752" s="18">
        <f t="shared" ref="X752:X821" si="1940">R752+U752</f>
        <v>489.4</v>
      </c>
      <c r="Y752" s="18">
        <f t="shared" ref="Y752:Y821" si="1941">S752+V752</f>
        <v>489.4</v>
      </c>
      <c r="Z752" s="18">
        <f t="shared" ref="Z752:Z821" si="1942">T752+W752</f>
        <v>489.4</v>
      </c>
      <c r="AA752" s="18"/>
      <c r="AB752" s="18"/>
      <c r="AC752" s="18"/>
      <c r="AD752" s="18">
        <f t="shared" ref="AD752:AD821" si="1943">X752+AA752</f>
        <v>489.4</v>
      </c>
      <c r="AE752" s="18">
        <f t="shared" ref="AE752:AE821" si="1944">Y752+AB752</f>
        <v>489.4</v>
      </c>
      <c r="AF752" s="18">
        <f t="shared" ref="AF752:AF821" si="1945">Z752+AC752</f>
        <v>489.4</v>
      </c>
      <c r="AG752" s="18"/>
      <c r="AH752" s="18">
        <f t="shared" ref="AH752:AH821" si="1946">AD752+AG752</f>
        <v>489.4</v>
      </c>
      <c r="AI752" s="18">
        <f t="shared" ref="AI752:AI821" si="1947">AE752</f>
        <v>489.4</v>
      </c>
      <c r="AJ752" s="18">
        <f t="shared" ref="AJ752:AJ821" si="1948">AF752</f>
        <v>489.4</v>
      </c>
      <c r="AK752" s="18"/>
      <c r="AL752" s="18"/>
      <c r="AM752" s="18"/>
      <c r="AN752" s="18">
        <f t="shared" si="1903"/>
        <v>489.4</v>
      </c>
      <c r="AO752" s="18">
        <f t="shared" si="1904"/>
        <v>489.4</v>
      </c>
      <c r="AP752" s="18">
        <f t="shared" si="1905"/>
        <v>489.4</v>
      </c>
      <c r="AQ752" s="18"/>
      <c r="AR752" s="18">
        <f t="shared" si="1906"/>
        <v>489.4</v>
      </c>
      <c r="AS752" s="18"/>
      <c r="AT752" s="18"/>
      <c r="AU752" s="18"/>
      <c r="AV752" s="18">
        <f t="shared" si="1886"/>
        <v>489.4</v>
      </c>
      <c r="AW752" s="18">
        <f t="shared" si="1887"/>
        <v>489.4</v>
      </c>
      <c r="AX752" s="18">
        <f t="shared" si="1888"/>
        <v>489.4</v>
      </c>
      <c r="AY752" s="18"/>
      <c r="AZ752" s="18"/>
      <c r="BA752" s="18">
        <f t="shared" si="1884"/>
        <v>489.4</v>
      </c>
      <c r="BB752" s="18">
        <f t="shared" si="1885"/>
        <v>489.4</v>
      </c>
      <c r="BC752" s="18"/>
      <c r="BD752" s="18"/>
      <c r="BE752" s="18"/>
      <c r="BF752" s="18">
        <f t="shared" si="1840"/>
        <v>489.4</v>
      </c>
      <c r="BG752" s="18">
        <f t="shared" si="1841"/>
        <v>489.4</v>
      </c>
      <c r="BH752" s="18">
        <f t="shared" si="1842"/>
        <v>489.4</v>
      </c>
      <c r="BI752" s="18"/>
      <c r="BJ752" s="25"/>
      <c r="BK752" s="36"/>
    </row>
    <row r="753" spans="1:92" ht="62.4" x14ac:dyDescent="0.3">
      <c r="A753" s="51" t="s">
        <v>144</v>
      </c>
      <c r="B753" s="50"/>
      <c r="C753" s="51"/>
      <c r="D753" s="51"/>
      <c r="E753" s="14" t="s">
        <v>761</v>
      </c>
      <c r="F753" s="18">
        <f t="shared" ref="F753:BI753" si="1949">F754</f>
        <v>134.69999999999999</v>
      </c>
      <c r="G753" s="18">
        <f t="shared" si="1949"/>
        <v>134.69999999999999</v>
      </c>
      <c r="H753" s="18">
        <f t="shared" si="1949"/>
        <v>134.69999999999999</v>
      </c>
      <c r="I753" s="18">
        <f t="shared" si="1949"/>
        <v>0</v>
      </c>
      <c r="J753" s="18">
        <f t="shared" si="1949"/>
        <v>0</v>
      </c>
      <c r="K753" s="18">
        <f t="shared" si="1949"/>
        <v>0</v>
      </c>
      <c r="L753" s="18">
        <f t="shared" si="1834"/>
        <v>134.69999999999999</v>
      </c>
      <c r="M753" s="18">
        <f t="shared" si="1835"/>
        <v>134.69999999999999</v>
      </c>
      <c r="N753" s="18">
        <f t="shared" si="1836"/>
        <v>134.69999999999999</v>
      </c>
      <c r="O753" s="18">
        <f t="shared" si="1949"/>
        <v>0</v>
      </c>
      <c r="P753" s="18">
        <f t="shared" si="1949"/>
        <v>0</v>
      </c>
      <c r="Q753" s="18">
        <f t="shared" si="1949"/>
        <v>0</v>
      </c>
      <c r="R753" s="18">
        <f t="shared" si="1937"/>
        <v>134.69999999999999</v>
      </c>
      <c r="S753" s="18">
        <f t="shared" si="1938"/>
        <v>134.69999999999999</v>
      </c>
      <c r="T753" s="18">
        <f t="shared" si="1939"/>
        <v>134.69999999999999</v>
      </c>
      <c r="U753" s="18">
        <f t="shared" si="1949"/>
        <v>0</v>
      </c>
      <c r="V753" s="18">
        <f t="shared" si="1949"/>
        <v>0</v>
      </c>
      <c r="W753" s="18">
        <f t="shared" si="1949"/>
        <v>0</v>
      </c>
      <c r="X753" s="18">
        <f t="shared" si="1940"/>
        <v>134.69999999999999</v>
      </c>
      <c r="Y753" s="18">
        <f t="shared" si="1941"/>
        <v>134.69999999999999</v>
      </c>
      <c r="Z753" s="18">
        <f t="shared" si="1942"/>
        <v>134.69999999999999</v>
      </c>
      <c r="AA753" s="18">
        <f t="shared" si="1949"/>
        <v>0</v>
      </c>
      <c r="AB753" s="18">
        <f t="shared" si="1949"/>
        <v>0</v>
      </c>
      <c r="AC753" s="18">
        <f t="shared" si="1949"/>
        <v>0</v>
      </c>
      <c r="AD753" s="18">
        <f t="shared" si="1943"/>
        <v>134.69999999999999</v>
      </c>
      <c r="AE753" s="18">
        <f t="shared" si="1944"/>
        <v>134.69999999999999</v>
      </c>
      <c r="AF753" s="18">
        <f t="shared" si="1945"/>
        <v>134.69999999999999</v>
      </c>
      <c r="AG753" s="18">
        <f t="shared" si="1949"/>
        <v>0</v>
      </c>
      <c r="AH753" s="18">
        <f t="shared" si="1946"/>
        <v>134.69999999999999</v>
      </c>
      <c r="AI753" s="18">
        <f t="shared" si="1947"/>
        <v>134.69999999999999</v>
      </c>
      <c r="AJ753" s="18">
        <f t="shared" si="1948"/>
        <v>134.69999999999999</v>
      </c>
      <c r="AK753" s="18">
        <f t="shared" si="1949"/>
        <v>0</v>
      </c>
      <c r="AL753" s="18">
        <f t="shared" si="1949"/>
        <v>0</v>
      </c>
      <c r="AM753" s="18">
        <f t="shared" si="1949"/>
        <v>0</v>
      </c>
      <c r="AN753" s="18">
        <f t="shared" si="1903"/>
        <v>134.69999999999999</v>
      </c>
      <c r="AO753" s="18">
        <f t="shared" si="1904"/>
        <v>134.69999999999999</v>
      </c>
      <c r="AP753" s="18">
        <f t="shared" si="1905"/>
        <v>134.69999999999999</v>
      </c>
      <c r="AQ753" s="18">
        <f t="shared" si="1949"/>
        <v>0</v>
      </c>
      <c r="AR753" s="18">
        <f t="shared" si="1906"/>
        <v>134.69999999999999</v>
      </c>
      <c r="AS753" s="18">
        <f t="shared" si="1949"/>
        <v>0</v>
      </c>
      <c r="AT753" s="18">
        <f t="shared" si="1949"/>
        <v>0</v>
      </c>
      <c r="AU753" s="18">
        <f t="shared" si="1949"/>
        <v>0</v>
      </c>
      <c r="AV753" s="18">
        <f t="shared" si="1886"/>
        <v>134.69999999999999</v>
      </c>
      <c r="AW753" s="18">
        <f t="shared" si="1887"/>
        <v>134.69999999999999</v>
      </c>
      <c r="AX753" s="18">
        <f t="shared" si="1888"/>
        <v>134.69999999999999</v>
      </c>
      <c r="AY753" s="18">
        <f t="shared" si="1949"/>
        <v>0</v>
      </c>
      <c r="AZ753" s="18">
        <f t="shared" si="1949"/>
        <v>0</v>
      </c>
      <c r="BA753" s="18">
        <f t="shared" si="1884"/>
        <v>134.69999999999999</v>
      </c>
      <c r="BB753" s="18">
        <f t="shared" si="1885"/>
        <v>134.69999999999999</v>
      </c>
      <c r="BC753" s="18">
        <f t="shared" si="1949"/>
        <v>0</v>
      </c>
      <c r="BD753" s="18">
        <f t="shared" si="1949"/>
        <v>0</v>
      </c>
      <c r="BE753" s="18">
        <f t="shared" si="1949"/>
        <v>0</v>
      </c>
      <c r="BF753" s="18">
        <f t="shared" si="1840"/>
        <v>134.69999999999999</v>
      </c>
      <c r="BG753" s="18">
        <f t="shared" si="1841"/>
        <v>134.69999999999999</v>
      </c>
      <c r="BH753" s="18">
        <f t="shared" si="1842"/>
        <v>134.69999999999999</v>
      </c>
      <c r="BI753" s="18">
        <f t="shared" si="1949"/>
        <v>0</v>
      </c>
      <c r="BJ753" s="25"/>
      <c r="BK753" s="36"/>
    </row>
    <row r="754" spans="1:92" ht="46.8" x14ac:dyDescent="0.3">
      <c r="A754" s="51" t="s">
        <v>143</v>
      </c>
      <c r="B754" s="50"/>
      <c r="C754" s="51"/>
      <c r="D754" s="51"/>
      <c r="E754" s="14" t="s">
        <v>620</v>
      </c>
      <c r="F754" s="18">
        <f t="shared" ref="F754" si="1950">F755+F758</f>
        <v>134.69999999999999</v>
      </c>
      <c r="G754" s="18">
        <f t="shared" ref="G754:BI754" si="1951">G755+G758</f>
        <v>134.69999999999999</v>
      </c>
      <c r="H754" s="18">
        <f t="shared" si="1951"/>
        <v>134.69999999999999</v>
      </c>
      <c r="I754" s="18">
        <f t="shared" ref="I754:K754" si="1952">I755+I758</f>
        <v>0</v>
      </c>
      <c r="J754" s="18">
        <f t="shared" si="1952"/>
        <v>0</v>
      </c>
      <c r="K754" s="18">
        <f t="shared" si="1952"/>
        <v>0</v>
      </c>
      <c r="L754" s="18">
        <f t="shared" si="1834"/>
        <v>134.69999999999999</v>
      </c>
      <c r="M754" s="18">
        <f t="shared" si="1835"/>
        <v>134.69999999999999</v>
      </c>
      <c r="N754" s="18">
        <f t="shared" si="1836"/>
        <v>134.69999999999999</v>
      </c>
      <c r="O754" s="18">
        <f t="shared" ref="O754:Q754" si="1953">O755+O758</f>
        <v>0</v>
      </c>
      <c r="P754" s="18">
        <f t="shared" si="1953"/>
        <v>0</v>
      </c>
      <c r="Q754" s="18">
        <f t="shared" si="1953"/>
        <v>0</v>
      </c>
      <c r="R754" s="18">
        <f t="shared" si="1937"/>
        <v>134.69999999999999</v>
      </c>
      <c r="S754" s="18">
        <f t="shared" si="1938"/>
        <v>134.69999999999999</v>
      </c>
      <c r="T754" s="18">
        <f t="shared" si="1939"/>
        <v>134.69999999999999</v>
      </c>
      <c r="U754" s="18">
        <f t="shared" ref="U754:W754" si="1954">U755+U758</f>
        <v>0</v>
      </c>
      <c r="V754" s="18">
        <f t="shared" si="1954"/>
        <v>0</v>
      </c>
      <c r="W754" s="18">
        <f t="shared" si="1954"/>
        <v>0</v>
      </c>
      <c r="X754" s="18">
        <f t="shared" si="1940"/>
        <v>134.69999999999999</v>
      </c>
      <c r="Y754" s="18">
        <f t="shared" si="1941"/>
        <v>134.69999999999999</v>
      </c>
      <c r="Z754" s="18">
        <f t="shared" si="1942"/>
        <v>134.69999999999999</v>
      </c>
      <c r="AA754" s="18">
        <f t="shared" ref="AA754:AB754" si="1955">AA755+AA758</f>
        <v>0</v>
      </c>
      <c r="AB754" s="18">
        <f t="shared" si="1955"/>
        <v>0</v>
      </c>
      <c r="AC754" s="18">
        <f t="shared" ref="AC754" si="1956">AC755+AC758</f>
        <v>0</v>
      </c>
      <c r="AD754" s="18">
        <f t="shared" si="1943"/>
        <v>134.69999999999999</v>
      </c>
      <c r="AE754" s="18">
        <f t="shared" si="1944"/>
        <v>134.69999999999999</v>
      </c>
      <c r="AF754" s="18">
        <f t="shared" si="1945"/>
        <v>134.69999999999999</v>
      </c>
      <c r="AG754" s="18">
        <f t="shared" ref="AG754" si="1957">AG755+AG758</f>
        <v>0</v>
      </c>
      <c r="AH754" s="18">
        <f t="shared" si="1946"/>
        <v>134.69999999999999</v>
      </c>
      <c r="AI754" s="18">
        <f t="shared" si="1947"/>
        <v>134.69999999999999</v>
      </c>
      <c r="AJ754" s="18">
        <f t="shared" si="1948"/>
        <v>134.69999999999999</v>
      </c>
      <c r="AK754" s="18">
        <f t="shared" ref="AK754:AM754" si="1958">AK755+AK758</f>
        <v>0</v>
      </c>
      <c r="AL754" s="18">
        <f t="shared" si="1958"/>
        <v>0</v>
      </c>
      <c r="AM754" s="18">
        <f t="shared" si="1958"/>
        <v>0</v>
      </c>
      <c r="AN754" s="18">
        <f t="shared" si="1903"/>
        <v>134.69999999999999</v>
      </c>
      <c r="AO754" s="18">
        <f t="shared" si="1904"/>
        <v>134.69999999999999</v>
      </c>
      <c r="AP754" s="18">
        <f t="shared" si="1905"/>
        <v>134.69999999999999</v>
      </c>
      <c r="AQ754" s="18">
        <f t="shared" ref="AQ754" si="1959">AQ755+AQ758</f>
        <v>0</v>
      </c>
      <c r="AR754" s="18">
        <f t="shared" si="1906"/>
        <v>134.69999999999999</v>
      </c>
      <c r="AS754" s="18">
        <f t="shared" ref="AS754:AU754" si="1960">AS755+AS758</f>
        <v>0</v>
      </c>
      <c r="AT754" s="18">
        <f t="shared" si="1960"/>
        <v>0</v>
      </c>
      <c r="AU754" s="18">
        <f t="shared" si="1960"/>
        <v>0</v>
      </c>
      <c r="AV754" s="18">
        <f t="shared" si="1886"/>
        <v>134.69999999999999</v>
      </c>
      <c r="AW754" s="18">
        <f t="shared" si="1887"/>
        <v>134.69999999999999</v>
      </c>
      <c r="AX754" s="18">
        <f t="shared" si="1888"/>
        <v>134.69999999999999</v>
      </c>
      <c r="AY754" s="18">
        <f t="shared" ref="AY754:AZ754" si="1961">AY755+AY758</f>
        <v>0</v>
      </c>
      <c r="AZ754" s="18">
        <f t="shared" si="1961"/>
        <v>0</v>
      </c>
      <c r="BA754" s="18">
        <f t="shared" si="1884"/>
        <v>134.69999999999999</v>
      </c>
      <c r="BB754" s="18">
        <f t="shared" si="1885"/>
        <v>134.69999999999999</v>
      </c>
      <c r="BC754" s="18">
        <f t="shared" ref="BC754:BE754" si="1962">BC755+BC758</f>
        <v>0</v>
      </c>
      <c r="BD754" s="18">
        <f t="shared" si="1962"/>
        <v>0</v>
      </c>
      <c r="BE754" s="18">
        <f t="shared" si="1962"/>
        <v>0</v>
      </c>
      <c r="BF754" s="18">
        <f t="shared" si="1840"/>
        <v>134.69999999999999</v>
      </c>
      <c r="BG754" s="18">
        <f t="shared" si="1841"/>
        <v>134.69999999999999</v>
      </c>
      <c r="BH754" s="18">
        <f t="shared" si="1842"/>
        <v>134.69999999999999</v>
      </c>
      <c r="BI754" s="18">
        <f t="shared" si="1951"/>
        <v>0</v>
      </c>
      <c r="BJ754" s="25"/>
      <c r="BK754" s="36"/>
    </row>
    <row r="755" spans="1:92" ht="31.2" x14ac:dyDescent="0.3">
      <c r="A755" s="51" t="s">
        <v>143</v>
      </c>
      <c r="B755" s="50">
        <v>200</v>
      </c>
      <c r="C755" s="51"/>
      <c r="D755" s="51"/>
      <c r="E755" s="14" t="s">
        <v>455</v>
      </c>
      <c r="F755" s="18">
        <f t="shared" ref="F755:BI756" si="1963">F756</f>
        <v>134.69999999999999</v>
      </c>
      <c r="G755" s="18">
        <f t="shared" si="1963"/>
        <v>134.69999999999999</v>
      </c>
      <c r="H755" s="18">
        <f t="shared" si="1963"/>
        <v>134.69999999999999</v>
      </c>
      <c r="I755" s="18">
        <f t="shared" si="1963"/>
        <v>0</v>
      </c>
      <c r="J755" s="18">
        <f t="shared" si="1963"/>
        <v>0</v>
      </c>
      <c r="K755" s="18">
        <f t="shared" si="1963"/>
        <v>0</v>
      </c>
      <c r="L755" s="18">
        <f t="shared" si="1834"/>
        <v>134.69999999999999</v>
      </c>
      <c r="M755" s="18">
        <f t="shared" si="1835"/>
        <v>134.69999999999999</v>
      </c>
      <c r="N755" s="18">
        <f t="shared" si="1836"/>
        <v>134.69999999999999</v>
      </c>
      <c r="O755" s="18">
        <f t="shared" si="1963"/>
        <v>0</v>
      </c>
      <c r="P755" s="18">
        <f t="shared" si="1963"/>
        <v>0</v>
      </c>
      <c r="Q755" s="18">
        <f t="shared" si="1963"/>
        <v>0</v>
      </c>
      <c r="R755" s="18">
        <f t="shared" si="1937"/>
        <v>134.69999999999999</v>
      </c>
      <c r="S755" s="18">
        <f t="shared" si="1938"/>
        <v>134.69999999999999</v>
      </c>
      <c r="T755" s="18">
        <f t="shared" si="1939"/>
        <v>134.69999999999999</v>
      </c>
      <c r="U755" s="18">
        <f t="shared" si="1963"/>
        <v>0</v>
      </c>
      <c r="V755" s="18">
        <f t="shared" si="1963"/>
        <v>0</v>
      </c>
      <c r="W755" s="18">
        <f t="shared" si="1963"/>
        <v>0</v>
      </c>
      <c r="X755" s="18">
        <f t="shared" si="1940"/>
        <v>134.69999999999999</v>
      </c>
      <c r="Y755" s="18">
        <f t="shared" si="1941"/>
        <v>134.69999999999999</v>
      </c>
      <c r="Z755" s="18">
        <f t="shared" si="1942"/>
        <v>134.69999999999999</v>
      </c>
      <c r="AA755" s="18">
        <f t="shared" si="1963"/>
        <v>0</v>
      </c>
      <c r="AB755" s="18">
        <f t="shared" si="1963"/>
        <v>0</v>
      </c>
      <c r="AC755" s="18">
        <f t="shared" si="1963"/>
        <v>0</v>
      </c>
      <c r="AD755" s="18">
        <f t="shared" si="1943"/>
        <v>134.69999999999999</v>
      </c>
      <c r="AE755" s="18">
        <f t="shared" si="1944"/>
        <v>134.69999999999999</v>
      </c>
      <c r="AF755" s="18">
        <f t="shared" si="1945"/>
        <v>134.69999999999999</v>
      </c>
      <c r="AG755" s="18">
        <f t="shared" si="1963"/>
        <v>0</v>
      </c>
      <c r="AH755" s="18">
        <f t="shared" si="1946"/>
        <v>134.69999999999999</v>
      </c>
      <c r="AI755" s="18">
        <f t="shared" si="1947"/>
        <v>134.69999999999999</v>
      </c>
      <c r="AJ755" s="18">
        <f t="shared" si="1948"/>
        <v>134.69999999999999</v>
      </c>
      <c r="AK755" s="18">
        <f t="shared" si="1963"/>
        <v>0</v>
      </c>
      <c r="AL755" s="18">
        <f t="shared" si="1963"/>
        <v>0</v>
      </c>
      <c r="AM755" s="18">
        <f t="shared" si="1963"/>
        <v>0</v>
      </c>
      <c r="AN755" s="18">
        <f t="shared" si="1903"/>
        <v>134.69999999999999</v>
      </c>
      <c r="AO755" s="18">
        <f t="shared" si="1904"/>
        <v>134.69999999999999</v>
      </c>
      <c r="AP755" s="18">
        <f t="shared" si="1905"/>
        <v>134.69999999999999</v>
      </c>
      <c r="AQ755" s="18">
        <f t="shared" si="1963"/>
        <v>0</v>
      </c>
      <c r="AR755" s="18">
        <f t="shared" si="1906"/>
        <v>134.69999999999999</v>
      </c>
      <c r="AS755" s="18">
        <f t="shared" si="1963"/>
        <v>0</v>
      </c>
      <c r="AT755" s="18">
        <f t="shared" si="1963"/>
        <v>0</v>
      </c>
      <c r="AU755" s="18">
        <f t="shared" si="1963"/>
        <v>0</v>
      </c>
      <c r="AV755" s="18">
        <f t="shared" si="1886"/>
        <v>134.69999999999999</v>
      </c>
      <c r="AW755" s="18">
        <f t="shared" si="1887"/>
        <v>134.69999999999999</v>
      </c>
      <c r="AX755" s="18">
        <f t="shared" si="1888"/>
        <v>134.69999999999999</v>
      </c>
      <c r="AY755" s="18">
        <f t="shared" si="1963"/>
        <v>0</v>
      </c>
      <c r="AZ755" s="18">
        <f t="shared" si="1963"/>
        <v>0</v>
      </c>
      <c r="BA755" s="18">
        <f t="shared" si="1884"/>
        <v>134.69999999999999</v>
      </c>
      <c r="BB755" s="18">
        <f t="shared" si="1885"/>
        <v>134.69999999999999</v>
      </c>
      <c r="BC755" s="18">
        <f t="shared" si="1963"/>
        <v>0</v>
      </c>
      <c r="BD755" s="18">
        <f t="shared" si="1963"/>
        <v>0</v>
      </c>
      <c r="BE755" s="18">
        <f t="shared" si="1963"/>
        <v>0</v>
      </c>
      <c r="BF755" s="18">
        <f t="shared" si="1840"/>
        <v>134.69999999999999</v>
      </c>
      <c r="BG755" s="18">
        <f t="shared" si="1841"/>
        <v>134.69999999999999</v>
      </c>
      <c r="BH755" s="18">
        <f t="shared" si="1842"/>
        <v>134.69999999999999</v>
      </c>
      <c r="BI755" s="18">
        <f t="shared" si="1963"/>
        <v>0</v>
      </c>
      <c r="BJ755" s="25"/>
      <c r="BK755" s="36"/>
    </row>
    <row r="756" spans="1:92" ht="46.8" x14ac:dyDescent="0.3">
      <c r="A756" s="51" t="s">
        <v>143</v>
      </c>
      <c r="B756" s="50">
        <v>240</v>
      </c>
      <c r="C756" s="51"/>
      <c r="D756" s="51"/>
      <c r="E756" s="14" t="s">
        <v>463</v>
      </c>
      <c r="F756" s="18">
        <f t="shared" si="1963"/>
        <v>134.69999999999999</v>
      </c>
      <c r="G756" s="18">
        <f t="shared" si="1963"/>
        <v>134.69999999999999</v>
      </c>
      <c r="H756" s="18">
        <f t="shared" si="1963"/>
        <v>134.69999999999999</v>
      </c>
      <c r="I756" s="18">
        <f t="shared" si="1963"/>
        <v>0</v>
      </c>
      <c r="J756" s="18">
        <f t="shared" si="1963"/>
        <v>0</v>
      </c>
      <c r="K756" s="18">
        <f t="shared" si="1963"/>
        <v>0</v>
      </c>
      <c r="L756" s="18">
        <f t="shared" si="1834"/>
        <v>134.69999999999999</v>
      </c>
      <c r="M756" s="18">
        <f t="shared" si="1835"/>
        <v>134.69999999999999</v>
      </c>
      <c r="N756" s="18">
        <f t="shared" si="1836"/>
        <v>134.69999999999999</v>
      </c>
      <c r="O756" s="18">
        <f t="shared" si="1963"/>
        <v>0</v>
      </c>
      <c r="P756" s="18">
        <f t="shared" si="1963"/>
        <v>0</v>
      </c>
      <c r="Q756" s="18">
        <f t="shared" si="1963"/>
        <v>0</v>
      </c>
      <c r="R756" s="18">
        <f t="shared" si="1937"/>
        <v>134.69999999999999</v>
      </c>
      <c r="S756" s="18">
        <f t="shared" si="1938"/>
        <v>134.69999999999999</v>
      </c>
      <c r="T756" s="18">
        <f t="shared" si="1939"/>
        <v>134.69999999999999</v>
      </c>
      <c r="U756" s="18">
        <f t="shared" si="1963"/>
        <v>0</v>
      </c>
      <c r="V756" s="18">
        <f t="shared" si="1963"/>
        <v>0</v>
      </c>
      <c r="W756" s="18">
        <f t="shared" si="1963"/>
        <v>0</v>
      </c>
      <c r="X756" s="18">
        <f t="shared" si="1940"/>
        <v>134.69999999999999</v>
      </c>
      <c r="Y756" s="18">
        <f t="shared" si="1941"/>
        <v>134.69999999999999</v>
      </c>
      <c r="Z756" s="18">
        <f t="shared" si="1942"/>
        <v>134.69999999999999</v>
      </c>
      <c r="AA756" s="18">
        <f t="shared" si="1963"/>
        <v>0</v>
      </c>
      <c r="AB756" s="18">
        <f t="shared" si="1963"/>
        <v>0</v>
      </c>
      <c r="AC756" s="18">
        <f t="shared" si="1963"/>
        <v>0</v>
      </c>
      <c r="AD756" s="18">
        <f t="shared" si="1943"/>
        <v>134.69999999999999</v>
      </c>
      <c r="AE756" s="18">
        <f t="shared" si="1944"/>
        <v>134.69999999999999</v>
      </c>
      <c r="AF756" s="18">
        <f t="shared" si="1945"/>
        <v>134.69999999999999</v>
      </c>
      <c r="AG756" s="18">
        <f t="shared" si="1963"/>
        <v>0</v>
      </c>
      <c r="AH756" s="18">
        <f t="shared" si="1946"/>
        <v>134.69999999999999</v>
      </c>
      <c r="AI756" s="18">
        <f t="shared" si="1947"/>
        <v>134.69999999999999</v>
      </c>
      <c r="AJ756" s="18">
        <f t="shared" si="1948"/>
        <v>134.69999999999999</v>
      </c>
      <c r="AK756" s="18">
        <f t="shared" si="1963"/>
        <v>0</v>
      </c>
      <c r="AL756" s="18">
        <f t="shared" si="1963"/>
        <v>0</v>
      </c>
      <c r="AM756" s="18">
        <f t="shared" si="1963"/>
        <v>0</v>
      </c>
      <c r="AN756" s="18">
        <f t="shared" si="1903"/>
        <v>134.69999999999999</v>
      </c>
      <c r="AO756" s="18">
        <f t="shared" si="1904"/>
        <v>134.69999999999999</v>
      </c>
      <c r="AP756" s="18">
        <f t="shared" si="1905"/>
        <v>134.69999999999999</v>
      </c>
      <c r="AQ756" s="18">
        <f t="shared" si="1963"/>
        <v>0</v>
      </c>
      <c r="AR756" s="18">
        <f t="shared" si="1906"/>
        <v>134.69999999999999</v>
      </c>
      <c r="AS756" s="18">
        <f t="shared" si="1963"/>
        <v>0</v>
      </c>
      <c r="AT756" s="18">
        <f t="shared" si="1963"/>
        <v>0</v>
      </c>
      <c r="AU756" s="18">
        <f t="shared" si="1963"/>
        <v>0</v>
      </c>
      <c r="AV756" s="18">
        <f t="shared" si="1886"/>
        <v>134.69999999999999</v>
      </c>
      <c r="AW756" s="18">
        <f t="shared" si="1887"/>
        <v>134.69999999999999</v>
      </c>
      <c r="AX756" s="18">
        <f t="shared" si="1888"/>
        <v>134.69999999999999</v>
      </c>
      <c r="AY756" s="18">
        <f t="shared" si="1963"/>
        <v>0</v>
      </c>
      <c r="AZ756" s="18">
        <f t="shared" si="1963"/>
        <v>0</v>
      </c>
      <c r="BA756" s="18">
        <f t="shared" si="1884"/>
        <v>134.69999999999999</v>
      </c>
      <c r="BB756" s="18">
        <f t="shared" si="1885"/>
        <v>134.69999999999999</v>
      </c>
      <c r="BC756" s="18">
        <f t="shared" si="1963"/>
        <v>0</v>
      </c>
      <c r="BD756" s="18">
        <f t="shared" si="1963"/>
        <v>0</v>
      </c>
      <c r="BE756" s="18">
        <f t="shared" si="1963"/>
        <v>0</v>
      </c>
      <c r="BF756" s="18">
        <f t="shared" si="1840"/>
        <v>134.69999999999999</v>
      </c>
      <c r="BG756" s="18">
        <f t="shared" si="1841"/>
        <v>134.69999999999999</v>
      </c>
      <c r="BH756" s="18">
        <f t="shared" si="1842"/>
        <v>134.69999999999999</v>
      </c>
      <c r="BI756" s="18">
        <f t="shared" si="1963"/>
        <v>0</v>
      </c>
      <c r="BJ756" s="25"/>
      <c r="BK756" s="36"/>
    </row>
    <row r="757" spans="1:92" x14ac:dyDescent="0.3">
      <c r="A757" s="51" t="s">
        <v>143</v>
      </c>
      <c r="B757" s="50">
        <v>240</v>
      </c>
      <c r="C757" s="51" t="s">
        <v>53</v>
      </c>
      <c r="D757" s="51" t="s">
        <v>128</v>
      </c>
      <c r="E757" s="14" t="s">
        <v>447</v>
      </c>
      <c r="F757" s="18">
        <v>134.69999999999999</v>
      </c>
      <c r="G757" s="18">
        <v>134.69999999999999</v>
      </c>
      <c r="H757" s="18">
        <v>134.69999999999999</v>
      </c>
      <c r="I757" s="18"/>
      <c r="J757" s="18"/>
      <c r="K757" s="18"/>
      <c r="L757" s="18">
        <f t="shared" si="1834"/>
        <v>134.69999999999999</v>
      </c>
      <c r="M757" s="18">
        <f t="shared" si="1835"/>
        <v>134.69999999999999</v>
      </c>
      <c r="N757" s="18">
        <f t="shared" si="1836"/>
        <v>134.69999999999999</v>
      </c>
      <c r="O757" s="18"/>
      <c r="P757" s="18"/>
      <c r="Q757" s="18"/>
      <c r="R757" s="18">
        <f t="shared" si="1937"/>
        <v>134.69999999999999</v>
      </c>
      <c r="S757" s="18">
        <f t="shared" si="1938"/>
        <v>134.69999999999999</v>
      </c>
      <c r="T757" s="18">
        <f t="shared" si="1939"/>
        <v>134.69999999999999</v>
      </c>
      <c r="U757" s="18"/>
      <c r="V757" s="18"/>
      <c r="W757" s="18"/>
      <c r="X757" s="18">
        <f t="shared" si="1940"/>
        <v>134.69999999999999</v>
      </c>
      <c r="Y757" s="18">
        <f t="shared" si="1941"/>
        <v>134.69999999999999</v>
      </c>
      <c r="Z757" s="18">
        <f t="shared" si="1942"/>
        <v>134.69999999999999</v>
      </c>
      <c r="AA757" s="18"/>
      <c r="AB757" s="18"/>
      <c r="AC757" s="18"/>
      <c r="AD757" s="18">
        <f t="shared" si="1943"/>
        <v>134.69999999999999</v>
      </c>
      <c r="AE757" s="18">
        <f t="shared" si="1944"/>
        <v>134.69999999999999</v>
      </c>
      <c r="AF757" s="18">
        <f t="shared" si="1945"/>
        <v>134.69999999999999</v>
      </c>
      <c r="AG757" s="18"/>
      <c r="AH757" s="18">
        <f t="shared" si="1946"/>
        <v>134.69999999999999</v>
      </c>
      <c r="AI757" s="18">
        <f t="shared" si="1947"/>
        <v>134.69999999999999</v>
      </c>
      <c r="AJ757" s="18">
        <f t="shared" si="1948"/>
        <v>134.69999999999999</v>
      </c>
      <c r="AK757" s="18"/>
      <c r="AL757" s="18"/>
      <c r="AM757" s="18"/>
      <c r="AN757" s="18">
        <f t="shared" si="1903"/>
        <v>134.69999999999999</v>
      </c>
      <c r="AO757" s="18">
        <f t="shared" si="1904"/>
        <v>134.69999999999999</v>
      </c>
      <c r="AP757" s="18">
        <f t="shared" si="1905"/>
        <v>134.69999999999999</v>
      </c>
      <c r="AQ757" s="18"/>
      <c r="AR757" s="18">
        <f t="shared" si="1906"/>
        <v>134.69999999999999</v>
      </c>
      <c r="AS757" s="18"/>
      <c r="AT757" s="18"/>
      <c r="AU757" s="18"/>
      <c r="AV757" s="18">
        <f t="shared" si="1886"/>
        <v>134.69999999999999</v>
      </c>
      <c r="AW757" s="18">
        <f t="shared" si="1887"/>
        <v>134.69999999999999</v>
      </c>
      <c r="AX757" s="18">
        <f t="shared" si="1888"/>
        <v>134.69999999999999</v>
      </c>
      <c r="AY757" s="18"/>
      <c r="AZ757" s="18"/>
      <c r="BA757" s="18">
        <f t="shared" si="1884"/>
        <v>134.69999999999999</v>
      </c>
      <c r="BB757" s="18">
        <f t="shared" si="1885"/>
        <v>134.69999999999999</v>
      </c>
      <c r="BC757" s="18"/>
      <c r="BD757" s="18"/>
      <c r="BE757" s="18"/>
      <c r="BF757" s="18">
        <f t="shared" si="1840"/>
        <v>134.69999999999999</v>
      </c>
      <c r="BG757" s="18">
        <f t="shared" si="1841"/>
        <v>134.69999999999999</v>
      </c>
      <c r="BH757" s="18">
        <f t="shared" si="1842"/>
        <v>134.69999999999999</v>
      </c>
      <c r="BI757" s="18"/>
      <c r="BJ757" s="25"/>
      <c r="BK757" s="36"/>
    </row>
    <row r="758" spans="1:92" ht="46.8" hidden="1" x14ac:dyDescent="0.3">
      <c r="A758" s="47" t="s">
        <v>143</v>
      </c>
      <c r="B758" s="43">
        <v>600</v>
      </c>
      <c r="C758" s="47"/>
      <c r="D758" s="47"/>
      <c r="E758" s="14" t="s">
        <v>458</v>
      </c>
      <c r="F758" s="18">
        <f t="shared" ref="F758:BI759" si="1964">F759</f>
        <v>0</v>
      </c>
      <c r="G758" s="18">
        <f t="shared" si="1964"/>
        <v>0</v>
      </c>
      <c r="H758" s="18">
        <f t="shared" si="1964"/>
        <v>0</v>
      </c>
      <c r="I758" s="18">
        <f t="shared" si="1964"/>
        <v>0</v>
      </c>
      <c r="J758" s="18">
        <f t="shared" si="1964"/>
        <v>0</v>
      </c>
      <c r="K758" s="18">
        <f t="shared" si="1964"/>
        <v>0</v>
      </c>
      <c r="L758" s="18">
        <f t="shared" si="1834"/>
        <v>0</v>
      </c>
      <c r="M758" s="18">
        <f t="shared" si="1835"/>
        <v>0</v>
      </c>
      <c r="N758" s="18">
        <f t="shared" si="1836"/>
        <v>0</v>
      </c>
      <c r="O758" s="18">
        <f t="shared" si="1964"/>
        <v>0</v>
      </c>
      <c r="P758" s="18">
        <f t="shared" si="1964"/>
        <v>0</v>
      </c>
      <c r="Q758" s="18">
        <f t="shared" si="1964"/>
        <v>0</v>
      </c>
      <c r="R758" s="18">
        <f t="shared" si="1937"/>
        <v>0</v>
      </c>
      <c r="S758" s="18">
        <f t="shared" si="1938"/>
        <v>0</v>
      </c>
      <c r="T758" s="18">
        <f t="shared" si="1939"/>
        <v>0</v>
      </c>
      <c r="U758" s="18">
        <f t="shared" si="1964"/>
        <v>0</v>
      </c>
      <c r="V758" s="18">
        <f t="shared" si="1964"/>
        <v>0</v>
      </c>
      <c r="W758" s="18">
        <f t="shared" si="1964"/>
        <v>0</v>
      </c>
      <c r="X758" s="18">
        <f t="shared" si="1940"/>
        <v>0</v>
      </c>
      <c r="Y758" s="18">
        <f t="shared" si="1941"/>
        <v>0</v>
      </c>
      <c r="Z758" s="18">
        <f t="shared" si="1942"/>
        <v>0</v>
      </c>
      <c r="AA758" s="18">
        <f t="shared" si="1964"/>
        <v>0</v>
      </c>
      <c r="AB758" s="18">
        <f t="shared" si="1964"/>
        <v>0</v>
      </c>
      <c r="AC758" s="18">
        <f t="shared" si="1964"/>
        <v>0</v>
      </c>
      <c r="AD758" s="18">
        <f t="shared" si="1943"/>
        <v>0</v>
      </c>
      <c r="AE758" s="18">
        <f t="shared" si="1944"/>
        <v>0</v>
      </c>
      <c r="AF758" s="18">
        <f t="shared" si="1945"/>
        <v>0</v>
      </c>
      <c r="AG758" s="18">
        <f t="shared" si="1964"/>
        <v>0</v>
      </c>
      <c r="AH758" s="18">
        <f t="shared" si="1946"/>
        <v>0</v>
      </c>
      <c r="AI758" s="18">
        <f t="shared" si="1947"/>
        <v>0</v>
      </c>
      <c r="AJ758" s="18">
        <f t="shared" si="1948"/>
        <v>0</v>
      </c>
      <c r="AK758" s="18">
        <f t="shared" si="1964"/>
        <v>0</v>
      </c>
      <c r="AL758" s="18">
        <f t="shared" si="1964"/>
        <v>0</v>
      </c>
      <c r="AM758" s="18">
        <f t="shared" si="1964"/>
        <v>0</v>
      </c>
      <c r="AN758" s="18">
        <f t="shared" si="1903"/>
        <v>0</v>
      </c>
      <c r="AO758" s="18">
        <f t="shared" si="1904"/>
        <v>0</v>
      </c>
      <c r="AP758" s="18">
        <f t="shared" si="1905"/>
        <v>0</v>
      </c>
      <c r="AQ758" s="18">
        <f t="shared" si="1964"/>
        <v>0</v>
      </c>
      <c r="AR758" s="18">
        <f t="shared" si="1906"/>
        <v>0</v>
      </c>
      <c r="AS758" s="18">
        <f t="shared" si="1964"/>
        <v>0</v>
      </c>
      <c r="AT758" s="18">
        <f t="shared" si="1964"/>
        <v>0</v>
      </c>
      <c r="AU758" s="18">
        <f t="shared" si="1964"/>
        <v>0</v>
      </c>
      <c r="AV758" s="18">
        <f t="shared" si="1886"/>
        <v>0</v>
      </c>
      <c r="AW758" s="18">
        <f t="shared" si="1887"/>
        <v>0</v>
      </c>
      <c r="AX758" s="18">
        <f t="shared" si="1888"/>
        <v>0</v>
      </c>
      <c r="AY758" s="18">
        <f t="shared" si="1964"/>
        <v>0</v>
      </c>
      <c r="AZ758" s="18">
        <f t="shared" si="1964"/>
        <v>0</v>
      </c>
      <c r="BA758" s="18">
        <f t="shared" si="1884"/>
        <v>0</v>
      </c>
      <c r="BB758" s="18">
        <f t="shared" si="1885"/>
        <v>0</v>
      </c>
      <c r="BC758" s="18">
        <f t="shared" si="1964"/>
        <v>0</v>
      </c>
      <c r="BD758" s="18">
        <f t="shared" si="1964"/>
        <v>0</v>
      </c>
      <c r="BE758" s="18">
        <f t="shared" si="1964"/>
        <v>0</v>
      </c>
      <c r="BF758" s="18">
        <f t="shared" si="1840"/>
        <v>0</v>
      </c>
      <c r="BG758" s="18">
        <f t="shared" si="1841"/>
        <v>0</v>
      </c>
      <c r="BH758" s="18">
        <f t="shared" si="1842"/>
        <v>0</v>
      </c>
      <c r="BI758" s="18">
        <f t="shared" si="1964"/>
        <v>0</v>
      </c>
      <c r="BJ758" s="25">
        <v>0</v>
      </c>
      <c r="BK758" s="36"/>
    </row>
    <row r="759" spans="1:92" ht="78" hidden="1" x14ac:dyDescent="0.3">
      <c r="A759" s="47" t="s">
        <v>143</v>
      </c>
      <c r="B759" s="43">
        <v>630</v>
      </c>
      <c r="C759" s="47"/>
      <c r="D759" s="47"/>
      <c r="E759" s="14" t="s">
        <v>980</v>
      </c>
      <c r="F759" s="18">
        <f t="shared" si="1964"/>
        <v>0</v>
      </c>
      <c r="G759" s="18">
        <f t="shared" si="1964"/>
        <v>0</v>
      </c>
      <c r="H759" s="18">
        <f t="shared" si="1964"/>
        <v>0</v>
      </c>
      <c r="I759" s="18">
        <f t="shared" si="1964"/>
        <v>0</v>
      </c>
      <c r="J759" s="18">
        <f t="shared" si="1964"/>
        <v>0</v>
      </c>
      <c r="K759" s="18">
        <f t="shared" si="1964"/>
        <v>0</v>
      </c>
      <c r="L759" s="18">
        <f t="shared" si="1834"/>
        <v>0</v>
      </c>
      <c r="M759" s="18">
        <f t="shared" si="1835"/>
        <v>0</v>
      </c>
      <c r="N759" s="18">
        <f t="shared" si="1836"/>
        <v>0</v>
      </c>
      <c r="O759" s="18">
        <f t="shared" si="1964"/>
        <v>0</v>
      </c>
      <c r="P759" s="18">
        <f t="shared" si="1964"/>
        <v>0</v>
      </c>
      <c r="Q759" s="18">
        <f t="shared" si="1964"/>
        <v>0</v>
      </c>
      <c r="R759" s="18">
        <f t="shared" si="1937"/>
        <v>0</v>
      </c>
      <c r="S759" s="18">
        <f t="shared" si="1938"/>
        <v>0</v>
      </c>
      <c r="T759" s="18">
        <f t="shared" si="1939"/>
        <v>0</v>
      </c>
      <c r="U759" s="18">
        <f t="shared" si="1964"/>
        <v>0</v>
      </c>
      <c r="V759" s="18">
        <f t="shared" si="1964"/>
        <v>0</v>
      </c>
      <c r="W759" s="18">
        <f t="shared" si="1964"/>
        <v>0</v>
      </c>
      <c r="X759" s="18">
        <f t="shared" si="1940"/>
        <v>0</v>
      </c>
      <c r="Y759" s="18">
        <f t="shared" si="1941"/>
        <v>0</v>
      </c>
      <c r="Z759" s="18">
        <f t="shared" si="1942"/>
        <v>0</v>
      </c>
      <c r="AA759" s="18">
        <f t="shared" si="1964"/>
        <v>0</v>
      </c>
      <c r="AB759" s="18">
        <f t="shared" si="1964"/>
        <v>0</v>
      </c>
      <c r="AC759" s="18">
        <f t="shared" si="1964"/>
        <v>0</v>
      </c>
      <c r="AD759" s="18">
        <f t="shared" si="1943"/>
        <v>0</v>
      </c>
      <c r="AE759" s="18">
        <f t="shared" si="1944"/>
        <v>0</v>
      </c>
      <c r="AF759" s="18">
        <f t="shared" si="1945"/>
        <v>0</v>
      </c>
      <c r="AG759" s="18">
        <f t="shared" si="1964"/>
        <v>0</v>
      </c>
      <c r="AH759" s="18">
        <f t="shared" si="1946"/>
        <v>0</v>
      </c>
      <c r="AI759" s="18">
        <f t="shared" si="1947"/>
        <v>0</v>
      </c>
      <c r="AJ759" s="18">
        <f t="shared" si="1948"/>
        <v>0</v>
      </c>
      <c r="AK759" s="18">
        <f t="shared" si="1964"/>
        <v>0</v>
      </c>
      <c r="AL759" s="18">
        <f t="shared" si="1964"/>
        <v>0</v>
      </c>
      <c r="AM759" s="18">
        <f t="shared" si="1964"/>
        <v>0</v>
      </c>
      <c r="AN759" s="18">
        <f t="shared" si="1903"/>
        <v>0</v>
      </c>
      <c r="AO759" s="18">
        <f t="shared" si="1904"/>
        <v>0</v>
      </c>
      <c r="AP759" s="18">
        <f t="shared" si="1905"/>
        <v>0</v>
      </c>
      <c r="AQ759" s="18">
        <f t="shared" si="1964"/>
        <v>0</v>
      </c>
      <c r="AR759" s="18">
        <f t="shared" si="1906"/>
        <v>0</v>
      </c>
      <c r="AS759" s="18">
        <f t="shared" si="1964"/>
        <v>0</v>
      </c>
      <c r="AT759" s="18">
        <f t="shared" si="1964"/>
        <v>0</v>
      </c>
      <c r="AU759" s="18">
        <f t="shared" si="1964"/>
        <v>0</v>
      </c>
      <c r="AV759" s="18">
        <f t="shared" si="1886"/>
        <v>0</v>
      </c>
      <c r="AW759" s="18">
        <f t="shared" si="1887"/>
        <v>0</v>
      </c>
      <c r="AX759" s="18">
        <f t="shared" si="1888"/>
        <v>0</v>
      </c>
      <c r="AY759" s="18">
        <f t="shared" si="1964"/>
        <v>0</v>
      </c>
      <c r="AZ759" s="18">
        <f t="shared" si="1964"/>
        <v>0</v>
      </c>
      <c r="BA759" s="18">
        <f t="shared" si="1884"/>
        <v>0</v>
      </c>
      <c r="BB759" s="18">
        <f t="shared" si="1885"/>
        <v>0</v>
      </c>
      <c r="BC759" s="18">
        <f t="shared" si="1964"/>
        <v>0</v>
      </c>
      <c r="BD759" s="18">
        <f t="shared" si="1964"/>
        <v>0</v>
      </c>
      <c r="BE759" s="18">
        <f t="shared" si="1964"/>
        <v>0</v>
      </c>
      <c r="BF759" s="18">
        <f t="shared" si="1840"/>
        <v>0</v>
      </c>
      <c r="BG759" s="18">
        <f t="shared" si="1841"/>
        <v>0</v>
      </c>
      <c r="BH759" s="18">
        <f t="shared" si="1842"/>
        <v>0</v>
      </c>
      <c r="BI759" s="18">
        <f t="shared" si="1964"/>
        <v>0</v>
      </c>
      <c r="BJ759" s="25">
        <v>0</v>
      </c>
      <c r="BK759" s="36"/>
    </row>
    <row r="760" spans="1:92" hidden="1" x14ac:dyDescent="0.3">
      <c r="A760" s="47" t="s">
        <v>143</v>
      </c>
      <c r="B760" s="43">
        <v>630</v>
      </c>
      <c r="C760" s="47" t="s">
        <v>53</v>
      </c>
      <c r="D760" s="47" t="s">
        <v>128</v>
      </c>
      <c r="E760" s="14" t="s">
        <v>447</v>
      </c>
      <c r="F760" s="18">
        <v>0</v>
      </c>
      <c r="G760" s="18">
        <v>0</v>
      </c>
      <c r="H760" s="18">
        <v>0</v>
      </c>
      <c r="I760" s="18"/>
      <c r="J760" s="18"/>
      <c r="K760" s="18"/>
      <c r="L760" s="18">
        <f t="shared" si="1834"/>
        <v>0</v>
      </c>
      <c r="M760" s="18">
        <f t="shared" si="1835"/>
        <v>0</v>
      </c>
      <c r="N760" s="18">
        <f t="shared" si="1836"/>
        <v>0</v>
      </c>
      <c r="O760" s="18"/>
      <c r="P760" s="18"/>
      <c r="Q760" s="18"/>
      <c r="R760" s="18">
        <f t="shared" si="1937"/>
        <v>0</v>
      </c>
      <c r="S760" s="18">
        <f t="shared" si="1938"/>
        <v>0</v>
      </c>
      <c r="T760" s="18">
        <f t="shared" si="1939"/>
        <v>0</v>
      </c>
      <c r="U760" s="18"/>
      <c r="V760" s="18"/>
      <c r="W760" s="18"/>
      <c r="X760" s="18">
        <f t="shared" si="1940"/>
        <v>0</v>
      </c>
      <c r="Y760" s="18">
        <f t="shared" si="1941"/>
        <v>0</v>
      </c>
      <c r="Z760" s="18">
        <f t="shared" si="1942"/>
        <v>0</v>
      </c>
      <c r="AA760" s="18"/>
      <c r="AB760" s="18"/>
      <c r="AC760" s="18"/>
      <c r="AD760" s="18">
        <f t="shared" si="1943"/>
        <v>0</v>
      </c>
      <c r="AE760" s="18">
        <f t="shared" si="1944"/>
        <v>0</v>
      </c>
      <c r="AF760" s="18">
        <f t="shared" si="1945"/>
        <v>0</v>
      </c>
      <c r="AG760" s="18"/>
      <c r="AH760" s="18">
        <f t="shared" si="1946"/>
        <v>0</v>
      </c>
      <c r="AI760" s="18">
        <f t="shared" si="1947"/>
        <v>0</v>
      </c>
      <c r="AJ760" s="18">
        <f t="shared" si="1948"/>
        <v>0</v>
      </c>
      <c r="AK760" s="18"/>
      <c r="AL760" s="18"/>
      <c r="AM760" s="18"/>
      <c r="AN760" s="18">
        <f t="shared" si="1903"/>
        <v>0</v>
      </c>
      <c r="AO760" s="18">
        <f t="shared" si="1904"/>
        <v>0</v>
      </c>
      <c r="AP760" s="18">
        <f t="shared" si="1905"/>
        <v>0</v>
      </c>
      <c r="AQ760" s="18"/>
      <c r="AR760" s="18">
        <f t="shared" si="1906"/>
        <v>0</v>
      </c>
      <c r="AS760" s="18"/>
      <c r="AT760" s="18"/>
      <c r="AU760" s="18"/>
      <c r="AV760" s="18">
        <f t="shared" si="1886"/>
        <v>0</v>
      </c>
      <c r="AW760" s="18">
        <f t="shared" si="1887"/>
        <v>0</v>
      </c>
      <c r="AX760" s="18">
        <f t="shared" si="1888"/>
        <v>0</v>
      </c>
      <c r="AY760" s="18"/>
      <c r="AZ760" s="18"/>
      <c r="BA760" s="18">
        <f t="shared" si="1884"/>
        <v>0</v>
      </c>
      <c r="BB760" s="18">
        <f t="shared" si="1885"/>
        <v>0</v>
      </c>
      <c r="BC760" s="18"/>
      <c r="BD760" s="18"/>
      <c r="BE760" s="18"/>
      <c r="BF760" s="18">
        <f t="shared" si="1840"/>
        <v>0</v>
      </c>
      <c r="BG760" s="18">
        <f t="shared" si="1841"/>
        <v>0</v>
      </c>
      <c r="BH760" s="18">
        <f t="shared" si="1842"/>
        <v>0</v>
      </c>
      <c r="BI760" s="18"/>
      <c r="BJ760" s="25">
        <v>0</v>
      </c>
      <c r="BK760" s="36"/>
    </row>
    <row r="761" spans="1:92" s="11" customFormat="1" ht="31.2" x14ac:dyDescent="0.3">
      <c r="A761" s="10" t="s">
        <v>146</v>
      </c>
      <c r="B761" s="16"/>
      <c r="C761" s="10"/>
      <c r="D761" s="10"/>
      <c r="E761" s="15" t="s">
        <v>762</v>
      </c>
      <c r="F761" s="17">
        <f>F762+F779+F803+F811</f>
        <v>272328.2</v>
      </c>
      <c r="G761" s="17">
        <f t="shared" ref="G761:BI761" si="1965">G762+G779+G803+G811</f>
        <v>272328.2</v>
      </c>
      <c r="H761" s="17">
        <f t="shared" si="1965"/>
        <v>272328.2</v>
      </c>
      <c r="I761" s="17">
        <f t="shared" ref="I761:K761" si="1966">I762+I779+I803+I811</f>
        <v>0</v>
      </c>
      <c r="J761" s="17">
        <f t="shared" si="1966"/>
        <v>0</v>
      </c>
      <c r="K761" s="17">
        <f t="shared" si="1966"/>
        <v>0</v>
      </c>
      <c r="L761" s="17">
        <f t="shared" si="1834"/>
        <v>272328.2</v>
      </c>
      <c r="M761" s="17">
        <f t="shared" si="1835"/>
        <v>272328.2</v>
      </c>
      <c r="N761" s="17">
        <f t="shared" si="1836"/>
        <v>272328.2</v>
      </c>
      <c r="O761" s="17">
        <f t="shared" ref="O761:Q761" si="1967">O762+O779+O803+O811</f>
        <v>0</v>
      </c>
      <c r="P761" s="17">
        <f t="shared" si="1967"/>
        <v>0</v>
      </c>
      <c r="Q761" s="17">
        <f t="shared" si="1967"/>
        <v>0</v>
      </c>
      <c r="R761" s="17">
        <f t="shared" si="1937"/>
        <v>272328.2</v>
      </c>
      <c r="S761" s="17">
        <f t="shared" si="1938"/>
        <v>272328.2</v>
      </c>
      <c r="T761" s="17">
        <f t="shared" si="1939"/>
        <v>272328.2</v>
      </c>
      <c r="U761" s="17">
        <f t="shared" ref="U761:W761" si="1968">U762+U779+U803+U811</f>
        <v>0</v>
      </c>
      <c r="V761" s="17">
        <f t="shared" si="1968"/>
        <v>0</v>
      </c>
      <c r="W761" s="17">
        <f t="shared" si="1968"/>
        <v>0</v>
      </c>
      <c r="X761" s="17">
        <f t="shared" si="1940"/>
        <v>272328.2</v>
      </c>
      <c r="Y761" s="17">
        <f t="shared" si="1941"/>
        <v>272328.2</v>
      </c>
      <c r="Z761" s="17">
        <f t="shared" si="1942"/>
        <v>272328.2</v>
      </c>
      <c r="AA761" s="17">
        <f t="shared" ref="AA761:AB761" si="1969">AA762+AA779+AA803+AA811</f>
        <v>0</v>
      </c>
      <c r="AB761" s="17">
        <f t="shared" si="1969"/>
        <v>0</v>
      </c>
      <c r="AC761" s="17">
        <f t="shared" ref="AC761" si="1970">AC762+AC779+AC803+AC811</f>
        <v>0</v>
      </c>
      <c r="AD761" s="18">
        <f t="shared" si="1943"/>
        <v>272328.2</v>
      </c>
      <c r="AE761" s="18">
        <f t="shared" si="1944"/>
        <v>272328.2</v>
      </c>
      <c r="AF761" s="18">
        <f t="shared" si="1945"/>
        <v>272328.2</v>
      </c>
      <c r="AG761" s="17">
        <f t="shared" ref="AG761" si="1971">AG762+AG779+AG803+AG811</f>
        <v>0</v>
      </c>
      <c r="AH761" s="17">
        <f t="shared" si="1946"/>
        <v>272328.2</v>
      </c>
      <c r="AI761" s="17">
        <f t="shared" si="1947"/>
        <v>272328.2</v>
      </c>
      <c r="AJ761" s="17">
        <f t="shared" si="1948"/>
        <v>272328.2</v>
      </c>
      <c r="AK761" s="17">
        <f t="shared" ref="AK761:AM761" si="1972">AK762+AK779+AK803+AK811</f>
        <v>0</v>
      </c>
      <c r="AL761" s="17">
        <f t="shared" si="1972"/>
        <v>0</v>
      </c>
      <c r="AM761" s="17">
        <f t="shared" si="1972"/>
        <v>0</v>
      </c>
      <c r="AN761" s="17">
        <f t="shared" si="1903"/>
        <v>272328.2</v>
      </c>
      <c r="AO761" s="17">
        <f t="shared" si="1904"/>
        <v>272328.2</v>
      </c>
      <c r="AP761" s="17">
        <f t="shared" si="1905"/>
        <v>272328.2</v>
      </c>
      <c r="AQ761" s="17">
        <f t="shared" ref="AQ761" si="1973">AQ762+AQ779+AQ803+AQ811</f>
        <v>0</v>
      </c>
      <c r="AR761" s="17">
        <f t="shared" si="1906"/>
        <v>272328.2</v>
      </c>
      <c r="AS761" s="17">
        <f t="shared" ref="AS761:AU761" si="1974">AS762+AS779+AS803+AS811</f>
        <v>0</v>
      </c>
      <c r="AT761" s="17">
        <f t="shared" si="1974"/>
        <v>0</v>
      </c>
      <c r="AU761" s="17">
        <f t="shared" si="1974"/>
        <v>0</v>
      </c>
      <c r="AV761" s="17">
        <f t="shared" si="1886"/>
        <v>272328.2</v>
      </c>
      <c r="AW761" s="17">
        <f t="shared" si="1887"/>
        <v>272328.2</v>
      </c>
      <c r="AX761" s="17">
        <f t="shared" si="1888"/>
        <v>272328.2</v>
      </c>
      <c r="AY761" s="17">
        <f t="shared" ref="AY761:AZ761" si="1975">AY762+AY779+AY803+AY811</f>
        <v>0</v>
      </c>
      <c r="AZ761" s="17">
        <f t="shared" si="1975"/>
        <v>0</v>
      </c>
      <c r="BA761" s="18">
        <f t="shared" si="1884"/>
        <v>272328.2</v>
      </c>
      <c r="BB761" s="18">
        <f t="shared" si="1885"/>
        <v>272328.2</v>
      </c>
      <c r="BC761" s="17">
        <f t="shared" ref="BC761:BE761" si="1976">BC762+BC779+BC803+BC811</f>
        <v>2408.2500000000005</v>
      </c>
      <c r="BD761" s="17">
        <f t="shared" si="1976"/>
        <v>0</v>
      </c>
      <c r="BE761" s="17">
        <f t="shared" si="1976"/>
        <v>0</v>
      </c>
      <c r="BF761" s="17">
        <f t="shared" si="1840"/>
        <v>274736.45</v>
      </c>
      <c r="BG761" s="17">
        <f t="shared" si="1841"/>
        <v>272328.2</v>
      </c>
      <c r="BH761" s="17">
        <f t="shared" si="1842"/>
        <v>272328.2</v>
      </c>
      <c r="BI761" s="17">
        <f t="shared" si="1965"/>
        <v>0</v>
      </c>
      <c r="BJ761" s="25"/>
      <c r="BK761" s="35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</row>
    <row r="762" spans="1:92" ht="93.6" x14ac:dyDescent="0.3">
      <c r="A762" s="51" t="s">
        <v>147</v>
      </c>
      <c r="B762" s="50"/>
      <c r="C762" s="51"/>
      <c r="D762" s="51"/>
      <c r="E762" s="14" t="s">
        <v>1581</v>
      </c>
      <c r="F762" s="18">
        <f t="shared" ref="F762:BI762" si="1977">F763</f>
        <v>209247.30000000002</v>
      </c>
      <c r="G762" s="18">
        <f t="shared" si="1977"/>
        <v>209247.30000000002</v>
      </c>
      <c r="H762" s="18">
        <f t="shared" si="1977"/>
        <v>209247.30000000002</v>
      </c>
      <c r="I762" s="18">
        <f t="shared" si="1977"/>
        <v>0</v>
      </c>
      <c r="J762" s="18">
        <f t="shared" si="1977"/>
        <v>0</v>
      </c>
      <c r="K762" s="18">
        <f t="shared" si="1977"/>
        <v>0</v>
      </c>
      <c r="L762" s="18">
        <f t="shared" si="1834"/>
        <v>209247.30000000002</v>
      </c>
      <c r="M762" s="18">
        <f t="shared" si="1835"/>
        <v>209247.30000000002</v>
      </c>
      <c r="N762" s="18">
        <f t="shared" si="1836"/>
        <v>209247.30000000002</v>
      </c>
      <c r="O762" s="18">
        <f t="shared" si="1977"/>
        <v>0</v>
      </c>
      <c r="P762" s="18">
        <f t="shared" si="1977"/>
        <v>0</v>
      </c>
      <c r="Q762" s="18">
        <f t="shared" si="1977"/>
        <v>0</v>
      </c>
      <c r="R762" s="18">
        <f t="shared" si="1937"/>
        <v>209247.30000000002</v>
      </c>
      <c r="S762" s="18">
        <f t="shared" si="1938"/>
        <v>209247.30000000002</v>
      </c>
      <c r="T762" s="18">
        <f t="shared" si="1939"/>
        <v>209247.30000000002</v>
      </c>
      <c r="U762" s="18">
        <f t="shared" si="1977"/>
        <v>0</v>
      </c>
      <c r="V762" s="18">
        <f t="shared" si="1977"/>
        <v>0</v>
      </c>
      <c r="W762" s="18">
        <f t="shared" si="1977"/>
        <v>0</v>
      </c>
      <c r="X762" s="18">
        <f t="shared" si="1940"/>
        <v>209247.30000000002</v>
      </c>
      <c r="Y762" s="18">
        <f t="shared" si="1941"/>
        <v>209247.30000000002</v>
      </c>
      <c r="Z762" s="18">
        <f t="shared" si="1942"/>
        <v>209247.30000000002</v>
      </c>
      <c r="AA762" s="18">
        <f t="shared" si="1977"/>
        <v>0</v>
      </c>
      <c r="AB762" s="18">
        <f t="shared" si="1977"/>
        <v>0</v>
      </c>
      <c r="AC762" s="18">
        <f t="shared" si="1977"/>
        <v>0</v>
      </c>
      <c r="AD762" s="18">
        <f t="shared" si="1943"/>
        <v>209247.30000000002</v>
      </c>
      <c r="AE762" s="18">
        <f t="shared" si="1944"/>
        <v>209247.30000000002</v>
      </c>
      <c r="AF762" s="18">
        <f t="shared" si="1945"/>
        <v>209247.30000000002</v>
      </c>
      <c r="AG762" s="18">
        <f t="shared" si="1977"/>
        <v>0</v>
      </c>
      <c r="AH762" s="18">
        <f t="shared" si="1946"/>
        <v>209247.30000000002</v>
      </c>
      <c r="AI762" s="18">
        <f t="shared" si="1947"/>
        <v>209247.30000000002</v>
      </c>
      <c r="AJ762" s="18">
        <f t="shared" si="1948"/>
        <v>209247.30000000002</v>
      </c>
      <c r="AK762" s="18">
        <f t="shared" si="1977"/>
        <v>0</v>
      </c>
      <c r="AL762" s="18">
        <f t="shared" si="1977"/>
        <v>0</v>
      </c>
      <c r="AM762" s="18">
        <f t="shared" si="1977"/>
        <v>0</v>
      </c>
      <c r="AN762" s="18">
        <f t="shared" si="1903"/>
        <v>209247.30000000002</v>
      </c>
      <c r="AO762" s="18">
        <f t="shared" si="1904"/>
        <v>209247.30000000002</v>
      </c>
      <c r="AP762" s="18">
        <f t="shared" si="1905"/>
        <v>209247.30000000002</v>
      </c>
      <c r="AQ762" s="18">
        <f t="shared" si="1977"/>
        <v>0</v>
      </c>
      <c r="AR762" s="18">
        <f t="shared" si="1906"/>
        <v>209247.30000000002</v>
      </c>
      <c r="AS762" s="18">
        <f t="shared" si="1977"/>
        <v>0</v>
      </c>
      <c r="AT762" s="18">
        <f t="shared" si="1977"/>
        <v>0</v>
      </c>
      <c r="AU762" s="18">
        <f t="shared" si="1977"/>
        <v>0</v>
      </c>
      <c r="AV762" s="18">
        <f t="shared" si="1886"/>
        <v>209247.30000000002</v>
      </c>
      <c r="AW762" s="18">
        <f t="shared" si="1887"/>
        <v>209247.30000000002</v>
      </c>
      <c r="AX762" s="18">
        <f t="shared" si="1888"/>
        <v>209247.30000000002</v>
      </c>
      <c r="AY762" s="18">
        <f t="shared" si="1977"/>
        <v>0</v>
      </c>
      <c r="AZ762" s="18">
        <f t="shared" si="1977"/>
        <v>0</v>
      </c>
      <c r="BA762" s="18">
        <f t="shared" si="1884"/>
        <v>209247.30000000002</v>
      </c>
      <c r="BB762" s="18">
        <f t="shared" si="1885"/>
        <v>209247.30000000002</v>
      </c>
      <c r="BC762" s="18">
        <f t="shared" si="1977"/>
        <v>0</v>
      </c>
      <c r="BD762" s="18">
        <f t="shared" si="1977"/>
        <v>0</v>
      </c>
      <c r="BE762" s="18">
        <f t="shared" si="1977"/>
        <v>0</v>
      </c>
      <c r="BF762" s="18">
        <f t="shared" si="1840"/>
        <v>209247.30000000002</v>
      </c>
      <c r="BG762" s="18">
        <f t="shared" si="1841"/>
        <v>209247.30000000002</v>
      </c>
      <c r="BH762" s="18">
        <f t="shared" si="1842"/>
        <v>209247.30000000002</v>
      </c>
      <c r="BI762" s="18">
        <f t="shared" si="1977"/>
        <v>0</v>
      </c>
      <c r="BJ762" s="25"/>
      <c r="BK762" s="36"/>
    </row>
    <row r="763" spans="1:92" ht="31.2" x14ac:dyDescent="0.3">
      <c r="A763" s="51" t="s">
        <v>145</v>
      </c>
      <c r="B763" s="50"/>
      <c r="C763" s="51"/>
      <c r="D763" s="51"/>
      <c r="E763" s="14" t="s">
        <v>551</v>
      </c>
      <c r="F763" s="18">
        <f t="shared" ref="F763" si="1978">F764+F767+F770+F773+F776</f>
        <v>209247.30000000002</v>
      </c>
      <c r="G763" s="18">
        <f t="shared" ref="G763:BI763" si="1979">G764+G767+G770+G773+G776</f>
        <v>209247.30000000002</v>
      </c>
      <c r="H763" s="18">
        <f t="shared" si="1979"/>
        <v>209247.30000000002</v>
      </c>
      <c r="I763" s="18">
        <f t="shared" ref="I763:K763" si="1980">I764+I767+I770+I773+I776</f>
        <v>0</v>
      </c>
      <c r="J763" s="18">
        <f t="shared" si="1980"/>
        <v>0</v>
      </c>
      <c r="K763" s="18">
        <f t="shared" si="1980"/>
        <v>0</v>
      </c>
      <c r="L763" s="18">
        <f t="shared" si="1834"/>
        <v>209247.30000000002</v>
      </c>
      <c r="M763" s="18">
        <f t="shared" si="1835"/>
        <v>209247.30000000002</v>
      </c>
      <c r="N763" s="18">
        <f t="shared" si="1836"/>
        <v>209247.30000000002</v>
      </c>
      <c r="O763" s="18">
        <f t="shared" ref="O763:Q763" si="1981">O764+O767+O770+O773+O776</f>
        <v>0</v>
      </c>
      <c r="P763" s="18">
        <f t="shared" si="1981"/>
        <v>0</v>
      </c>
      <c r="Q763" s="18">
        <f t="shared" si="1981"/>
        <v>0</v>
      </c>
      <c r="R763" s="18">
        <f t="shared" si="1937"/>
        <v>209247.30000000002</v>
      </c>
      <c r="S763" s="18">
        <f t="shared" si="1938"/>
        <v>209247.30000000002</v>
      </c>
      <c r="T763" s="18">
        <f t="shared" si="1939"/>
        <v>209247.30000000002</v>
      </c>
      <c r="U763" s="18">
        <f t="shared" ref="U763:W763" si="1982">U764+U767+U770+U773+U776</f>
        <v>0</v>
      </c>
      <c r="V763" s="18">
        <f t="shared" si="1982"/>
        <v>0</v>
      </c>
      <c r="W763" s="18">
        <f t="shared" si="1982"/>
        <v>0</v>
      </c>
      <c r="X763" s="18">
        <f t="shared" si="1940"/>
        <v>209247.30000000002</v>
      </c>
      <c r="Y763" s="18">
        <f t="shared" si="1941"/>
        <v>209247.30000000002</v>
      </c>
      <c r="Z763" s="18">
        <f t="shared" si="1942"/>
        <v>209247.30000000002</v>
      </c>
      <c r="AA763" s="18">
        <f t="shared" ref="AA763:AB763" si="1983">AA764+AA767+AA770+AA773+AA776</f>
        <v>0</v>
      </c>
      <c r="AB763" s="18">
        <f t="shared" si="1983"/>
        <v>0</v>
      </c>
      <c r="AC763" s="18">
        <f t="shared" ref="AC763" si="1984">AC764+AC767+AC770+AC773+AC776</f>
        <v>0</v>
      </c>
      <c r="AD763" s="18">
        <f t="shared" si="1943"/>
        <v>209247.30000000002</v>
      </c>
      <c r="AE763" s="18">
        <f t="shared" si="1944"/>
        <v>209247.30000000002</v>
      </c>
      <c r="AF763" s="18">
        <f t="shared" si="1945"/>
        <v>209247.30000000002</v>
      </c>
      <c r="AG763" s="18">
        <f t="shared" ref="AG763" si="1985">AG764+AG767+AG770+AG773+AG776</f>
        <v>0</v>
      </c>
      <c r="AH763" s="18">
        <f t="shared" si="1946"/>
        <v>209247.30000000002</v>
      </c>
      <c r="AI763" s="18">
        <f t="shared" si="1947"/>
        <v>209247.30000000002</v>
      </c>
      <c r="AJ763" s="18">
        <f t="shared" si="1948"/>
        <v>209247.30000000002</v>
      </c>
      <c r="AK763" s="18">
        <f t="shared" ref="AK763:AM763" si="1986">AK764+AK767+AK770+AK773+AK776</f>
        <v>0</v>
      </c>
      <c r="AL763" s="18">
        <f t="shared" si="1986"/>
        <v>0</v>
      </c>
      <c r="AM763" s="18">
        <f t="shared" si="1986"/>
        <v>0</v>
      </c>
      <c r="AN763" s="18">
        <f t="shared" si="1903"/>
        <v>209247.30000000002</v>
      </c>
      <c r="AO763" s="18">
        <f t="shared" si="1904"/>
        <v>209247.30000000002</v>
      </c>
      <c r="AP763" s="18">
        <f t="shared" si="1905"/>
        <v>209247.30000000002</v>
      </c>
      <c r="AQ763" s="18">
        <f t="shared" ref="AQ763" si="1987">AQ764+AQ767+AQ770+AQ773+AQ776</f>
        <v>0</v>
      </c>
      <c r="AR763" s="18">
        <f t="shared" si="1906"/>
        <v>209247.30000000002</v>
      </c>
      <c r="AS763" s="18">
        <f t="shared" ref="AS763:AU763" si="1988">AS764+AS767+AS770+AS773+AS776</f>
        <v>0</v>
      </c>
      <c r="AT763" s="18">
        <f t="shared" si="1988"/>
        <v>0</v>
      </c>
      <c r="AU763" s="18">
        <f t="shared" si="1988"/>
        <v>0</v>
      </c>
      <c r="AV763" s="18">
        <f t="shared" si="1886"/>
        <v>209247.30000000002</v>
      </c>
      <c r="AW763" s="18">
        <f t="shared" si="1887"/>
        <v>209247.30000000002</v>
      </c>
      <c r="AX763" s="18">
        <f t="shared" si="1888"/>
        <v>209247.30000000002</v>
      </c>
      <c r="AY763" s="18">
        <f t="shared" ref="AY763:AZ763" si="1989">AY764+AY767+AY770+AY773+AY776</f>
        <v>0</v>
      </c>
      <c r="AZ763" s="18">
        <f t="shared" si="1989"/>
        <v>0</v>
      </c>
      <c r="BA763" s="18">
        <f t="shared" si="1884"/>
        <v>209247.30000000002</v>
      </c>
      <c r="BB763" s="18">
        <f t="shared" si="1885"/>
        <v>209247.30000000002</v>
      </c>
      <c r="BC763" s="18">
        <f t="shared" ref="BC763:BE763" si="1990">BC764+BC767+BC770+BC773+BC776</f>
        <v>0</v>
      </c>
      <c r="BD763" s="18">
        <f t="shared" si="1990"/>
        <v>0</v>
      </c>
      <c r="BE763" s="18">
        <f t="shared" si="1990"/>
        <v>0</v>
      </c>
      <c r="BF763" s="18">
        <f t="shared" si="1840"/>
        <v>209247.30000000002</v>
      </c>
      <c r="BG763" s="18">
        <f t="shared" si="1841"/>
        <v>209247.30000000002</v>
      </c>
      <c r="BH763" s="18">
        <f t="shared" si="1842"/>
        <v>209247.30000000002</v>
      </c>
      <c r="BI763" s="18">
        <f t="shared" si="1979"/>
        <v>0</v>
      </c>
      <c r="BJ763" s="25"/>
      <c r="BK763" s="36"/>
    </row>
    <row r="764" spans="1:92" ht="93.6" x14ac:dyDescent="0.3">
      <c r="A764" s="51" t="s">
        <v>145</v>
      </c>
      <c r="B764" s="50">
        <v>100</v>
      </c>
      <c r="C764" s="51"/>
      <c r="D764" s="51"/>
      <c r="E764" s="14" t="s">
        <v>454</v>
      </c>
      <c r="F764" s="18">
        <f t="shared" ref="F764:BI765" si="1991">F765</f>
        <v>4279.3</v>
      </c>
      <c r="G764" s="18">
        <f t="shared" si="1991"/>
        <v>4406.6000000000004</v>
      </c>
      <c r="H764" s="18">
        <f t="shared" si="1991"/>
        <v>4406.6000000000004</v>
      </c>
      <c r="I764" s="18">
        <f t="shared" si="1991"/>
        <v>0</v>
      </c>
      <c r="J764" s="18">
        <f t="shared" si="1991"/>
        <v>0</v>
      </c>
      <c r="K764" s="18">
        <f t="shared" si="1991"/>
        <v>0</v>
      </c>
      <c r="L764" s="18">
        <f t="shared" si="1834"/>
        <v>4279.3</v>
      </c>
      <c r="M764" s="18">
        <f t="shared" si="1835"/>
        <v>4406.6000000000004</v>
      </c>
      <c r="N764" s="18">
        <f t="shared" si="1836"/>
        <v>4406.6000000000004</v>
      </c>
      <c r="O764" s="18">
        <f t="shared" si="1991"/>
        <v>0</v>
      </c>
      <c r="P764" s="18">
        <f t="shared" si="1991"/>
        <v>0</v>
      </c>
      <c r="Q764" s="18">
        <f t="shared" si="1991"/>
        <v>0</v>
      </c>
      <c r="R764" s="18">
        <f t="shared" si="1937"/>
        <v>4279.3</v>
      </c>
      <c r="S764" s="18">
        <f t="shared" si="1938"/>
        <v>4406.6000000000004</v>
      </c>
      <c r="T764" s="18">
        <f t="shared" si="1939"/>
        <v>4406.6000000000004</v>
      </c>
      <c r="U764" s="18">
        <f t="shared" si="1991"/>
        <v>0</v>
      </c>
      <c r="V764" s="18">
        <f t="shared" si="1991"/>
        <v>0</v>
      </c>
      <c r="W764" s="18">
        <f t="shared" si="1991"/>
        <v>0</v>
      </c>
      <c r="X764" s="18">
        <f t="shared" si="1940"/>
        <v>4279.3</v>
      </c>
      <c r="Y764" s="18">
        <f t="shared" si="1941"/>
        <v>4406.6000000000004</v>
      </c>
      <c r="Z764" s="18">
        <f t="shared" si="1942"/>
        <v>4406.6000000000004</v>
      </c>
      <c r="AA764" s="18">
        <f t="shared" si="1991"/>
        <v>0</v>
      </c>
      <c r="AB764" s="18">
        <f t="shared" si="1991"/>
        <v>0</v>
      </c>
      <c r="AC764" s="18">
        <f t="shared" si="1991"/>
        <v>0</v>
      </c>
      <c r="AD764" s="18">
        <f t="shared" si="1943"/>
        <v>4279.3</v>
      </c>
      <c r="AE764" s="18">
        <f t="shared" si="1944"/>
        <v>4406.6000000000004</v>
      </c>
      <c r="AF764" s="18">
        <f t="shared" si="1945"/>
        <v>4406.6000000000004</v>
      </c>
      <c r="AG764" s="18">
        <f t="shared" si="1991"/>
        <v>0</v>
      </c>
      <c r="AH764" s="18">
        <f t="shared" si="1946"/>
        <v>4279.3</v>
      </c>
      <c r="AI764" s="18">
        <f t="shared" si="1947"/>
        <v>4406.6000000000004</v>
      </c>
      <c r="AJ764" s="18">
        <f t="shared" si="1948"/>
        <v>4406.6000000000004</v>
      </c>
      <c r="AK764" s="18">
        <f t="shared" si="1991"/>
        <v>0</v>
      </c>
      <c r="AL764" s="18">
        <f t="shared" si="1991"/>
        <v>0</v>
      </c>
      <c r="AM764" s="18">
        <f t="shared" si="1991"/>
        <v>0</v>
      </c>
      <c r="AN764" s="18">
        <f t="shared" si="1903"/>
        <v>4279.3</v>
      </c>
      <c r="AO764" s="18">
        <f t="shared" si="1904"/>
        <v>4406.6000000000004</v>
      </c>
      <c r="AP764" s="18">
        <f t="shared" si="1905"/>
        <v>4406.6000000000004</v>
      </c>
      <c r="AQ764" s="18">
        <f t="shared" si="1991"/>
        <v>0</v>
      </c>
      <c r="AR764" s="18">
        <f t="shared" si="1906"/>
        <v>4279.3</v>
      </c>
      <c r="AS764" s="18">
        <f t="shared" si="1991"/>
        <v>0</v>
      </c>
      <c r="AT764" s="18">
        <f t="shared" si="1991"/>
        <v>0</v>
      </c>
      <c r="AU764" s="18">
        <f t="shared" si="1991"/>
        <v>0</v>
      </c>
      <c r="AV764" s="18">
        <f t="shared" si="1886"/>
        <v>4279.3</v>
      </c>
      <c r="AW764" s="18">
        <f t="shared" si="1887"/>
        <v>4406.6000000000004</v>
      </c>
      <c r="AX764" s="18">
        <f t="shared" si="1888"/>
        <v>4406.6000000000004</v>
      </c>
      <c r="AY764" s="18">
        <f t="shared" si="1991"/>
        <v>0</v>
      </c>
      <c r="AZ764" s="18">
        <f t="shared" si="1991"/>
        <v>0</v>
      </c>
      <c r="BA764" s="18">
        <f t="shared" si="1884"/>
        <v>4279.3</v>
      </c>
      <c r="BB764" s="18">
        <f t="shared" si="1885"/>
        <v>4406.6000000000004</v>
      </c>
      <c r="BC764" s="18">
        <f t="shared" si="1991"/>
        <v>0</v>
      </c>
      <c r="BD764" s="18">
        <f t="shared" si="1991"/>
        <v>0</v>
      </c>
      <c r="BE764" s="18">
        <f t="shared" si="1991"/>
        <v>0</v>
      </c>
      <c r="BF764" s="18">
        <f t="shared" si="1840"/>
        <v>4279.3</v>
      </c>
      <c r="BG764" s="18">
        <f t="shared" si="1841"/>
        <v>4406.6000000000004</v>
      </c>
      <c r="BH764" s="18">
        <f t="shared" si="1842"/>
        <v>4406.6000000000004</v>
      </c>
      <c r="BI764" s="18">
        <f t="shared" si="1991"/>
        <v>0</v>
      </c>
      <c r="BJ764" s="25"/>
      <c r="BK764" s="36"/>
    </row>
    <row r="765" spans="1:92" ht="31.2" x14ac:dyDescent="0.3">
      <c r="A765" s="51" t="s">
        <v>145</v>
      </c>
      <c r="B765" s="50">
        <v>120</v>
      </c>
      <c r="C765" s="51"/>
      <c r="D765" s="51"/>
      <c r="E765" s="14" t="s">
        <v>462</v>
      </c>
      <c r="F765" s="18">
        <f t="shared" si="1991"/>
        <v>4279.3</v>
      </c>
      <c r="G765" s="18">
        <f t="shared" si="1991"/>
        <v>4406.6000000000004</v>
      </c>
      <c r="H765" s="18">
        <f t="shared" si="1991"/>
        <v>4406.6000000000004</v>
      </c>
      <c r="I765" s="18">
        <f t="shared" si="1991"/>
        <v>0</v>
      </c>
      <c r="J765" s="18">
        <f t="shared" si="1991"/>
        <v>0</v>
      </c>
      <c r="K765" s="18">
        <f t="shared" si="1991"/>
        <v>0</v>
      </c>
      <c r="L765" s="18">
        <f t="shared" si="1834"/>
        <v>4279.3</v>
      </c>
      <c r="M765" s="18">
        <f t="shared" si="1835"/>
        <v>4406.6000000000004</v>
      </c>
      <c r="N765" s="18">
        <f t="shared" si="1836"/>
        <v>4406.6000000000004</v>
      </c>
      <c r="O765" s="18">
        <f t="shared" si="1991"/>
        <v>0</v>
      </c>
      <c r="P765" s="18">
        <f t="shared" si="1991"/>
        <v>0</v>
      </c>
      <c r="Q765" s="18">
        <f t="shared" si="1991"/>
        <v>0</v>
      </c>
      <c r="R765" s="18">
        <f t="shared" si="1937"/>
        <v>4279.3</v>
      </c>
      <c r="S765" s="18">
        <f t="shared" si="1938"/>
        <v>4406.6000000000004</v>
      </c>
      <c r="T765" s="18">
        <f t="shared" si="1939"/>
        <v>4406.6000000000004</v>
      </c>
      <c r="U765" s="18">
        <f t="shared" si="1991"/>
        <v>0</v>
      </c>
      <c r="V765" s="18">
        <f t="shared" si="1991"/>
        <v>0</v>
      </c>
      <c r="W765" s="18">
        <f t="shared" si="1991"/>
        <v>0</v>
      </c>
      <c r="X765" s="18">
        <f t="shared" si="1940"/>
        <v>4279.3</v>
      </c>
      <c r="Y765" s="18">
        <f t="shared" si="1941"/>
        <v>4406.6000000000004</v>
      </c>
      <c r="Z765" s="18">
        <f t="shared" si="1942"/>
        <v>4406.6000000000004</v>
      </c>
      <c r="AA765" s="18">
        <f t="shared" si="1991"/>
        <v>0</v>
      </c>
      <c r="AB765" s="18">
        <f t="shared" si="1991"/>
        <v>0</v>
      </c>
      <c r="AC765" s="18">
        <f t="shared" si="1991"/>
        <v>0</v>
      </c>
      <c r="AD765" s="18">
        <f t="shared" si="1943"/>
        <v>4279.3</v>
      </c>
      <c r="AE765" s="18">
        <f t="shared" si="1944"/>
        <v>4406.6000000000004</v>
      </c>
      <c r="AF765" s="18">
        <f t="shared" si="1945"/>
        <v>4406.6000000000004</v>
      </c>
      <c r="AG765" s="18">
        <f t="shared" si="1991"/>
        <v>0</v>
      </c>
      <c r="AH765" s="18">
        <f t="shared" si="1946"/>
        <v>4279.3</v>
      </c>
      <c r="AI765" s="18">
        <f t="shared" si="1947"/>
        <v>4406.6000000000004</v>
      </c>
      <c r="AJ765" s="18">
        <f t="shared" si="1948"/>
        <v>4406.6000000000004</v>
      </c>
      <c r="AK765" s="18">
        <f t="shared" si="1991"/>
        <v>0</v>
      </c>
      <c r="AL765" s="18">
        <f t="shared" si="1991"/>
        <v>0</v>
      </c>
      <c r="AM765" s="18">
        <f t="shared" si="1991"/>
        <v>0</v>
      </c>
      <c r="AN765" s="18">
        <f t="shared" si="1903"/>
        <v>4279.3</v>
      </c>
      <c r="AO765" s="18">
        <f t="shared" si="1904"/>
        <v>4406.6000000000004</v>
      </c>
      <c r="AP765" s="18">
        <f t="shared" si="1905"/>
        <v>4406.6000000000004</v>
      </c>
      <c r="AQ765" s="18">
        <f t="shared" si="1991"/>
        <v>0</v>
      </c>
      <c r="AR765" s="18">
        <f t="shared" si="1906"/>
        <v>4279.3</v>
      </c>
      <c r="AS765" s="18">
        <f t="shared" si="1991"/>
        <v>0</v>
      </c>
      <c r="AT765" s="18">
        <f t="shared" si="1991"/>
        <v>0</v>
      </c>
      <c r="AU765" s="18">
        <f t="shared" si="1991"/>
        <v>0</v>
      </c>
      <c r="AV765" s="18">
        <f t="shared" si="1886"/>
        <v>4279.3</v>
      </c>
      <c r="AW765" s="18">
        <f t="shared" si="1887"/>
        <v>4406.6000000000004</v>
      </c>
      <c r="AX765" s="18">
        <f t="shared" si="1888"/>
        <v>4406.6000000000004</v>
      </c>
      <c r="AY765" s="18">
        <f t="shared" si="1991"/>
        <v>0</v>
      </c>
      <c r="AZ765" s="18">
        <f t="shared" si="1991"/>
        <v>0</v>
      </c>
      <c r="BA765" s="18">
        <f t="shared" si="1884"/>
        <v>4279.3</v>
      </c>
      <c r="BB765" s="18">
        <f t="shared" si="1885"/>
        <v>4406.6000000000004</v>
      </c>
      <c r="BC765" s="18">
        <f t="shared" si="1991"/>
        <v>0</v>
      </c>
      <c r="BD765" s="18">
        <f t="shared" si="1991"/>
        <v>0</v>
      </c>
      <c r="BE765" s="18">
        <f t="shared" si="1991"/>
        <v>0</v>
      </c>
      <c r="BF765" s="18">
        <f t="shared" si="1840"/>
        <v>4279.3</v>
      </c>
      <c r="BG765" s="18">
        <f t="shared" si="1841"/>
        <v>4406.6000000000004</v>
      </c>
      <c r="BH765" s="18">
        <f t="shared" si="1842"/>
        <v>4406.6000000000004</v>
      </c>
      <c r="BI765" s="18">
        <f t="shared" si="1991"/>
        <v>0</v>
      </c>
      <c r="BJ765" s="25"/>
      <c r="BK765" s="36"/>
    </row>
    <row r="766" spans="1:92" x14ac:dyDescent="0.3">
      <c r="A766" s="51" t="s">
        <v>145</v>
      </c>
      <c r="B766" s="50">
        <v>120</v>
      </c>
      <c r="C766" s="51" t="s">
        <v>53</v>
      </c>
      <c r="D766" s="51" t="s">
        <v>128</v>
      </c>
      <c r="E766" s="14" t="s">
        <v>447</v>
      </c>
      <c r="F766" s="18">
        <v>4279.3</v>
      </c>
      <c r="G766" s="18">
        <v>4406.6000000000004</v>
      </c>
      <c r="H766" s="18">
        <v>4406.6000000000004</v>
      </c>
      <c r="I766" s="18"/>
      <c r="J766" s="18"/>
      <c r="K766" s="18"/>
      <c r="L766" s="18">
        <f t="shared" si="1834"/>
        <v>4279.3</v>
      </c>
      <c r="M766" s="18">
        <f t="shared" si="1835"/>
        <v>4406.6000000000004</v>
      </c>
      <c r="N766" s="18">
        <f t="shared" si="1836"/>
        <v>4406.6000000000004</v>
      </c>
      <c r="O766" s="18"/>
      <c r="P766" s="18"/>
      <c r="Q766" s="18"/>
      <c r="R766" s="18">
        <f t="shared" si="1937"/>
        <v>4279.3</v>
      </c>
      <c r="S766" s="18">
        <f t="shared" si="1938"/>
        <v>4406.6000000000004</v>
      </c>
      <c r="T766" s="18">
        <f t="shared" si="1939"/>
        <v>4406.6000000000004</v>
      </c>
      <c r="U766" s="18"/>
      <c r="V766" s="18"/>
      <c r="W766" s="18"/>
      <c r="X766" s="18">
        <f t="shared" si="1940"/>
        <v>4279.3</v>
      </c>
      <c r="Y766" s="18">
        <f t="shared" si="1941"/>
        <v>4406.6000000000004</v>
      </c>
      <c r="Z766" s="18">
        <f t="shared" si="1942"/>
        <v>4406.6000000000004</v>
      </c>
      <c r="AA766" s="18"/>
      <c r="AB766" s="18"/>
      <c r="AC766" s="18"/>
      <c r="AD766" s="18">
        <f t="shared" si="1943"/>
        <v>4279.3</v>
      </c>
      <c r="AE766" s="18">
        <f t="shared" si="1944"/>
        <v>4406.6000000000004</v>
      </c>
      <c r="AF766" s="18">
        <f t="shared" si="1945"/>
        <v>4406.6000000000004</v>
      </c>
      <c r="AG766" s="18"/>
      <c r="AH766" s="18">
        <f t="shared" si="1946"/>
        <v>4279.3</v>
      </c>
      <c r="AI766" s="18">
        <f t="shared" si="1947"/>
        <v>4406.6000000000004</v>
      </c>
      <c r="AJ766" s="18">
        <f t="shared" si="1948"/>
        <v>4406.6000000000004</v>
      </c>
      <c r="AK766" s="18"/>
      <c r="AL766" s="18"/>
      <c r="AM766" s="18"/>
      <c r="AN766" s="18">
        <f t="shared" si="1903"/>
        <v>4279.3</v>
      </c>
      <c r="AO766" s="18">
        <f t="shared" si="1904"/>
        <v>4406.6000000000004</v>
      </c>
      <c r="AP766" s="18">
        <f t="shared" si="1905"/>
        <v>4406.6000000000004</v>
      </c>
      <c r="AQ766" s="18"/>
      <c r="AR766" s="18">
        <f t="shared" si="1906"/>
        <v>4279.3</v>
      </c>
      <c r="AS766" s="18"/>
      <c r="AT766" s="18"/>
      <c r="AU766" s="18"/>
      <c r="AV766" s="18">
        <f t="shared" si="1886"/>
        <v>4279.3</v>
      </c>
      <c r="AW766" s="18">
        <f t="shared" si="1887"/>
        <v>4406.6000000000004</v>
      </c>
      <c r="AX766" s="18">
        <f t="shared" si="1888"/>
        <v>4406.6000000000004</v>
      </c>
      <c r="AY766" s="18"/>
      <c r="AZ766" s="18"/>
      <c r="BA766" s="18">
        <f t="shared" si="1884"/>
        <v>4279.3</v>
      </c>
      <c r="BB766" s="18">
        <f t="shared" si="1885"/>
        <v>4406.6000000000004</v>
      </c>
      <c r="BC766" s="18"/>
      <c r="BD766" s="18"/>
      <c r="BE766" s="18"/>
      <c r="BF766" s="18">
        <f t="shared" si="1840"/>
        <v>4279.3</v>
      </c>
      <c r="BG766" s="18">
        <f t="shared" si="1841"/>
        <v>4406.6000000000004</v>
      </c>
      <c r="BH766" s="18">
        <f t="shared" si="1842"/>
        <v>4406.6000000000004</v>
      </c>
      <c r="BI766" s="18"/>
      <c r="BJ766" s="25"/>
      <c r="BK766" s="36"/>
    </row>
    <row r="767" spans="1:92" ht="31.2" x14ac:dyDescent="0.3">
      <c r="A767" s="51" t="s">
        <v>145</v>
      </c>
      <c r="B767" s="50">
        <v>200</v>
      </c>
      <c r="C767" s="51"/>
      <c r="D767" s="51"/>
      <c r="E767" s="14" t="s">
        <v>455</v>
      </c>
      <c r="F767" s="18">
        <f t="shared" ref="F767:BI768" si="1992">F768</f>
        <v>1815.3</v>
      </c>
      <c r="G767" s="18">
        <f t="shared" si="1992"/>
        <v>1688</v>
      </c>
      <c r="H767" s="18">
        <f t="shared" si="1992"/>
        <v>1688</v>
      </c>
      <c r="I767" s="18">
        <f t="shared" si="1992"/>
        <v>0</v>
      </c>
      <c r="J767" s="18">
        <f t="shared" si="1992"/>
        <v>0</v>
      </c>
      <c r="K767" s="18">
        <f t="shared" si="1992"/>
        <v>0</v>
      </c>
      <c r="L767" s="18">
        <f t="shared" si="1834"/>
        <v>1815.3</v>
      </c>
      <c r="M767" s="18">
        <f t="shared" si="1835"/>
        <v>1688</v>
      </c>
      <c r="N767" s="18">
        <f t="shared" si="1836"/>
        <v>1688</v>
      </c>
      <c r="O767" s="18">
        <f t="shared" si="1992"/>
        <v>0</v>
      </c>
      <c r="P767" s="18">
        <f t="shared" si="1992"/>
        <v>0</v>
      </c>
      <c r="Q767" s="18">
        <f t="shared" si="1992"/>
        <v>0</v>
      </c>
      <c r="R767" s="18">
        <f t="shared" si="1937"/>
        <v>1815.3</v>
      </c>
      <c r="S767" s="18">
        <f t="shared" si="1938"/>
        <v>1688</v>
      </c>
      <c r="T767" s="18">
        <f t="shared" si="1939"/>
        <v>1688</v>
      </c>
      <c r="U767" s="18">
        <f t="shared" si="1992"/>
        <v>0</v>
      </c>
      <c r="V767" s="18">
        <f t="shared" si="1992"/>
        <v>0</v>
      </c>
      <c r="W767" s="18">
        <f t="shared" si="1992"/>
        <v>0</v>
      </c>
      <c r="X767" s="18">
        <f t="shared" si="1940"/>
        <v>1815.3</v>
      </c>
      <c r="Y767" s="18">
        <f t="shared" si="1941"/>
        <v>1688</v>
      </c>
      <c r="Z767" s="18">
        <f t="shared" si="1942"/>
        <v>1688</v>
      </c>
      <c r="AA767" s="18">
        <f t="shared" si="1992"/>
        <v>0</v>
      </c>
      <c r="AB767" s="18">
        <f t="shared" si="1992"/>
        <v>0</v>
      </c>
      <c r="AC767" s="18">
        <f t="shared" si="1992"/>
        <v>0</v>
      </c>
      <c r="AD767" s="18">
        <f t="shared" si="1943"/>
        <v>1815.3</v>
      </c>
      <c r="AE767" s="18">
        <f t="shared" si="1944"/>
        <v>1688</v>
      </c>
      <c r="AF767" s="18">
        <f t="shared" si="1945"/>
        <v>1688</v>
      </c>
      <c r="AG767" s="18">
        <f t="shared" si="1992"/>
        <v>0</v>
      </c>
      <c r="AH767" s="18">
        <f t="shared" si="1946"/>
        <v>1815.3</v>
      </c>
      <c r="AI767" s="18">
        <f t="shared" si="1947"/>
        <v>1688</v>
      </c>
      <c r="AJ767" s="18">
        <f t="shared" si="1948"/>
        <v>1688</v>
      </c>
      <c r="AK767" s="18">
        <f t="shared" si="1992"/>
        <v>0</v>
      </c>
      <c r="AL767" s="18">
        <f t="shared" si="1992"/>
        <v>0</v>
      </c>
      <c r="AM767" s="18">
        <f t="shared" si="1992"/>
        <v>0</v>
      </c>
      <c r="AN767" s="18">
        <f t="shared" si="1903"/>
        <v>1815.3</v>
      </c>
      <c r="AO767" s="18">
        <f t="shared" si="1904"/>
        <v>1688</v>
      </c>
      <c r="AP767" s="18">
        <f t="shared" si="1905"/>
        <v>1688</v>
      </c>
      <c r="AQ767" s="18">
        <f t="shared" si="1992"/>
        <v>0</v>
      </c>
      <c r="AR767" s="18">
        <f t="shared" si="1906"/>
        <v>1815.3</v>
      </c>
      <c r="AS767" s="18">
        <f t="shared" si="1992"/>
        <v>0</v>
      </c>
      <c r="AT767" s="18">
        <f t="shared" si="1992"/>
        <v>0</v>
      </c>
      <c r="AU767" s="18">
        <f t="shared" si="1992"/>
        <v>0</v>
      </c>
      <c r="AV767" s="18">
        <f t="shared" si="1886"/>
        <v>1815.3</v>
      </c>
      <c r="AW767" s="18">
        <f t="shared" si="1887"/>
        <v>1688</v>
      </c>
      <c r="AX767" s="18">
        <f t="shared" si="1888"/>
        <v>1688</v>
      </c>
      <c r="AY767" s="18">
        <f t="shared" si="1992"/>
        <v>0</v>
      </c>
      <c r="AZ767" s="18">
        <f t="shared" si="1992"/>
        <v>0</v>
      </c>
      <c r="BA767" s="18">
        <f t="shared" si="1884"/>
        <v>1815.3</v>
      </c>
      <c r="BB767" s="18">
        <f t="shared" si="1885"/>
        <v>1688</v>
      </c>
      <c r="BC767" s="18">
        <f t="shared" si="1992"/>
        <v>0</v>
      </c>
      <c r="BD767" s="18">
        <f t="shared" si="1992"/>
        <v>0</v>
      </c>
      <c r="BE767" s="18">
        <f t="shared" si="1992"/>
        <v>0</v>
      </c>
      <c r="BF767" s="18">
        <f t="shared" si="1840"/>
        <v>1815.3</v>
      </c>
      <c r="BG767" s="18">
        <f t="shared" si="1841"/>
        <v>1688</v>
      </c>
      <c r="BH767" s="18">
        <f t="shared" si="1842"/>
        <v>1688</v>
      </c>
      <c r="BI767" s="18">
        <f t="shared" si="1992"/>
        <v>0</v>
      </c>
      <c r="BJ767" s="25"/>
      <c r="BK767" s="36"/>
    </row>
    <row r="768" spans="1:92" ht="46.8" x14ac:dyDescent="0.3">
      <c r="A768" s="51" t="s">
        <v>145</v>
      </c>
      <c r="B768" s="50">
        <v>240</v>
      </c>
      <c r="C768" s="51"/>
      <c r="D768" s="51"/>
      <c r="E768" s="14" t="s">
        <v>463</v>
      </c>
      <c r="F768" s="18">
        <f t="shared" si="1992"/>
        <v>1815.3</v>
      </c>
      <c r="G768" s="18">
        <f t="shared" si="1992"/>
        <v>1688</v>
      </c>
      <c r="H768" s="18">
        <f t="shared" si="1992"/>
        <v>1688</v>
      </c>
      <c r="I768" s="18">
        <f t="shared" si="1992"/>
        <v>0</v>
      </c>
      <c r="J768" s="18">
        <f t="shared" si="1992"/>
        <v>0</v>
      </c>
      <c r="K768" s="18">
        <f t="shared" si="1992"/>
        <v>0</v>
      </c>
      <c r="L768" s="18">
        <f t="shared" si="1834"/>
        <v>1815.3</v>
      </c>
      <c r="M768" s="18">
        <f t="shared" si="1835"/>
        <v>1688</v>
      </c>
      <c r="N768" s="18">
        <f t="shared" si="1836"/>
        <v>1688</v>
      </c>
      <c r="O768" s="18">
        <f t="shared" si="1992"/>
        <v>0</v>
      </c>
      <c r="P768" s="18">
        <f t="shared" si="1992"/>
        <v>0</v>
      </c>
      <c r="Q768" s="18">
        <f t="shared" si="1992"/>
        <v>0</v>
      </c>
      <c r="R768" s="18">
        <f t="shared" si="1937"/>
        <v>1815.3</v>
      </c>
      <c r="S768" s="18">
        <f t="shared" si="1938"/>
        <v>1688</v>
      </c>
      <c r="T768" s="18">
        <f t="shared" si="1939"/>
        <v>1688</v>
      </c>
      <c r="U768" s="18">
        <f t="shared" si="1992"/>
        <v>0</v>
      </c>
      <c r="V768" s="18">
        <f t="shared" si="1992"/>
        <v>0</v>
      </c>
      <c r="W768" s="18">
        <f t="shared" si="1992"/>
        <v>0</v>
      </c>
      <c r="X768" s="18">
        <f t="shared" si="1940"/>
        <v>1815.3</v>
      </c>
      <c r="Y768" s="18">
        <f t="shared" si="1941"/>
        <v>1688</v>
      </c>
      <c r="Z768" s="18">
        <f t="shared" si="1942"/>
        <v>1688</v>
      </c>
      <c r="AA768" s="18">
        <f t="shared" si="1992"/>
        <v>0</v>
      </c>
      <c r="AB768" s="18">
        <f t="shared" si="1992"/>
        <v>0</v>
      </c>
      <c r="AC768" s="18">
        <f t="shared" si="1992"/>
        <v>0</v>
      </c>
      <c r="AD768" s="18">
        <f t="shared" si="1943"/>
        <v>1815.3</v>
      </c>
      <c r="AE768" s="18">
        <f t="shared" si="1944"/>
        <v>1688</v>
      </c>
      <c r="AF768" s="18">
        <f t="shared" si="1945"/>
        <v>1688</v>
      </c>
      <c r="AG768" s="18">
        <f t="shared" si="1992"/>
        <v>0</v>
      </c>
      <c r="AH768" s="18">
        <f t="shared" si="1946"/>
        <v>1815.3</v>
      </c>
      <c r="AI768" s="18">
        <f t="shared" si="1947"/>
        <v>1688</v>
      </c>
      <c r="AJ768" s="18">
        <f t="shared" si="1948"/>
        <v>1688</v>
      </c>
      <c r="AK768" s="18">
        <f t="shared" si="1992"/>
        <v>0</v>
      </c>
      <c r="AL768" s="18">
        <f t="shared" si="1992"/>
        <v>0</v>
      </c>
      <c r="AM768" s="18">
        <f t="shared" si="1992"/>
        <v>0</v>
      </c>
      <c r="AN768" s="18">
        <f t="shared" si="1903"/>
        <v>1815.3</v>
      </c>
      <c r="AO768" s="18">
        <f t="shared" si="1904"/>
        <v>1688</v>
      </c>
      <c r="AP768" s="18">
        <f t="shared" si="1905"/>
        <v>1688</v>
      </c>
      <c r="AQ768" s="18">
        <f t="shared" si="1992"/>
        <v>0</v>
      </c>
      <c r="AR768" s="18">
        <f t="shared" si="1906"/>
        <v>1815.3</v>
      </c>
      <c r="AS768" s="18">
        <f t="shared" si="1992"/>
        <v>0</v>
      </c>
      <c r="AT768" s="18">
        <f t="shared" si="1992"/>
        <v>0</v>
      </c>
      <c r="AU768" s="18">
        <f t="shared" si="1992"/>
        <v>0</v>
      </c>
      <c r="AV768" s="18">
        <f t="shared" si="1886"/>
        <v>1815.3</v>
      </c>
      <c r="AW768" s="18">
        <f t="shared" si="1887"/>
        <v>1688</v>
      </c>
      <c r="AX768" s="18">
        <f t="shared" si="1888"/>
        <v>1688</v>
      </c>
      <c r="AY768" s="18">
        <f t="shared" si="1992"/>
        <v>0</v>
      </c>
      <c r="AZ768" s="18">
        <f t="shared" si="1992"/>
        <v>0</v>
      </c>
      <c r="BA768" s="18">
        <f t="shared" si="1884"/>
        <v>1815.3</v>
      </c>
      <c r="BB768" s="18">
        <f t="shared" si="1885"/>
        <v>1688</v>
      </c>
      <c r="BC768" s="18">
        <f t="shared" si="1992"/>
        <v>0</v>
      </c>
      <c r="BD768" s="18">
        <f t="shared" si="1992"/>
        <v>0</v>
      </c>
      <c r="BE768" s="18">
        <f t="shared" si="1992"/>
        <v>0</v>
      </c>
      <c r="BF768" s="18">
        <f t="shared" si="1840"/>
        <v>1815.3</v>
      </c>
      <c r="BG768" s="18">
        <f t="shared" si="1841"/>
        <v>1688</v>
      </c>
      <c r="BH768" s="18">
        <f t="shared" si="1842"/>
        <v>1688</v>
      </c>
      <c r="BI768" s="18">
        <f t="shared" si="1992"/>
        <v>0</v>
      </c>
      <c r="BJ768" s="25"/>
      <c r="BK768" s="36"/>
    </row>
    <row r="769" spans="1:63" x14ac:dyDescent="0.3">
      <c r="A769" s="51" t="s">
        <v>145</v>
      </c>
      <c r="B769" s="50">
        <v>240</v>
      </c>
      <c r="C769" s="51" t="s">
        <v>53</v>
      </c>
      <c r="D769" s="51" t="s">
        <v>128</v>
      </c>
      <c r="E769" s="14" t="s">
        <v>447</v>
      </c>
      <c r="F769" s="18">
        <v>1815.3</v>
      </c>
      <c r="G769" s="18">
        <v>1688</v>
      </c>
      <c r="H769" s="18">
        <v>1688</v>
      </c>
      <c r="I769" s="18"/>
      <c r="J769" s="18"/>
      <c r="K769" s="18"/>
      <c r="L769" s="18">
        <f t="shared" si="1834"/>
        <v>1815.3</v>
      </c>
      <c r="M769" s="18">
        <f t="shared" si="1835"/>
        <v>1688</v>
      </c>
      <c r="N769" s="18">
        <f t="shared" si="1836"/>
        <v>1688</v>
      </c>
      <c r="O769" s="18"/>
      <c r="P769" s="18"/>
      <c r="Q769" s="18"/>
      <c r="R769" s="18">
        <f t="shared" si="1937"/>
        <v>1815.3</v>
      </c>
      <c r="S769" s="18">
        <f t="shared" si="1938"/>
        <v>1688</v>
      </c>
      <c r="T769" s="18">
        <f t="shared" si="1939"/>
        <v>1688</v>
      </c>
      <c r="U769" s="18"/>
      <c r="V769" s="18"/>
      <c r="W769" s="18"/>
      <c r="X769" s="18">
        <f t="shared" si="1940"/>
        <v>1815.3</v>
      </c>
      <c r="Y769" s="18">
        <f t="shared" si="1941"/>
        <v>1688</v>
      </c>
      <c r="Z769" s="18">
        <f t="shared" si="1942"/>
        <v>1688</v>
      </c>
      <c r="AA769" s="18"/>
      <c r="AB769" s="18"/>
      <c r="AC769" s="18"/>
      <c r="AD769" s="18">
        <f t="shared" si="1943"/>
        <v>1815.3</v>
      </c>
      <c r="AE769" s="18">
        <f t="shared" si="1944"/>
        <v>1688</v>
      </c>
      <c r="AF769" s="18">
        <f t="shared" si="1945"/>
        <v>1688</v>
      </c>
      <c r="AG769" s="18"/>
      <c r="AH769" s="18">
        <f t="shared" si="1946"/>
        <v>1815.3</v>
      </c>
      <c r="AI769" s="18">
        <f t="shared" si="1947"/>
        <v>1688</v>
      </c>
      <c r="AJ769" s="18">
        <f t="shared" si="1948"/>
        <v>1688</v>
      </c>
      <c r="AK769" s="18"/>
      <c r="AL769" s="18"/>
      <c r="AM769" s="18"/>
      <c r="AN769" s="18">
        <f t="shared" si="1903"/>
        <v>1815.3</v>
      </c>
      <c r="AO769" s="18">
        <f t="shared" si="1904"/>
        <v>1688</v>
      </c>
      <c r="AP769" s="18">
        <f t="shared" si="1905"/>
        <v>1688</v>
      </c>
      <c r="AQ769" s="18"/>
      <c r="AR769" s="18">
        <f t="shared" si="1906"/>
        <v>1815.3</v>
      </c>
      <c r="AS769" s="18"/>
      <c r="AT769" s="18"/>
      <c r="AU769" s="18"/>
      <c r="AV769" s="18">
        <f t="shared" si="1886"/>
        <v>1815.3</v>
      </c>
      <c r="AW769" s="18">
        <f t="shared" si="1887"/>
        <v>1688</v>
      </c>
      <c r="AX769" s="18">
        <f t="shared" si="1888"/>
        <v>1688</v>
      </c>
      <c r="AY769" s="18"/>
      <c r="AZ769" s="18"/>
      <c r="BA769" s="18">
        <f t="shared" si="1884"/>
        <v>1815.3</v>
      </c>
      <c r="BB769" s="18">
        <f t="shared" si="1885"/>
        <v>1688</v>
      </c>
      <c r="BC769" s="18"/>
      <c r="BD769" s="18"/>
      <c r="BE769" s="18"/>
      <c r="BF769" s="18">
        <f t="shared" si="1840"/>
        <v>1815.3</v>
      </c>
      <c r="BG769" s="18">
        <f t="shared" si="1841"/>
        <v>1688</v>
      </c>
      <c r="BH769" s="18">
        <f t="shared" si="1842"/>
        <v>1688</v>
      </c>
      <c r="BI769" s="18"/>
      <c r="BJ769" s="25"/>
      <c r="BK769" s="36"/>
    </row>
    <row r="770" spans="1:63" ht="31.2" x14ac:dyDescent="0.3">
      <c r="A770" s="51" t="s">
        <v>145</v>
      </c>
      <c r="B770" s="50">
        <v>300</v>
      </c>
      <c r="C770" s="51"/>
      <c r="D770" s="51"/>
      <c r="E770" s="14" t="s">
        <v>456</v>
      </c>
      <c r="F770" s="18">
        <f t="shared" ref="F770:BI771" si="1993">F771</f>
        <v>20422.7</v>
      </c>
      <c r="G770" s="18">
        <f t="shared" si="1993"/>
        <v>20422.7</v>
      </c>
      <c r="H770" s="18">
        <f t="shared" si="1993"/>
        <v>20422.7</v>
      </c>
      <c r="I770" s="18">
        <f t="shared" si="1993"/>
        <v>0</v>
      </c>
      <c r="J770" s="18">
        <f t="shared" si="1993"/>
        <v>0</v>
      </c>
      <c r="K770" s="18">
        <f t="shared" si="1993"/>
        <v>0</v>
      </c>
      <c r="L770" s="18">
        <f t="shared" si="1834"/>
        <v>20422.7</v>
      </c>
      <c r="M770" s="18">
        <f t="shared" si="1835"/>
        <v>20422.7</v>
      </c>
      <c r="N770" s="18">
        <f t="shared" si="1836"/>
        <v>20422.7</v>
      </c>
      <c r="O770" s="18">
        <f t="shared" si="1993"/>
        <v>0</v>
      </c>
      <c r="P770" s="18">
        <f t="shared" si="1993"/>
        <v>0</v>
      </c>
      <c r="Q770" s="18">
        <f t="shared" si="1993"/>
        <v>0</v>
      </c>
      <c r="R770" s="18">
        <f t="shared" si="1937"/>
        <v>20422.7</v>
      </c>
      <c r="S770" s="18">
        <f t="shared" si="1938"/>
        <v>20422.7</v>
      </c>
      <c r="T770" s="18">
        <f t="shared" si="1939"/>
        <v>20422.7</v>
      </c>
      <c r="U770" s="18">
        <f t="shared" si="1993"/>
        <v>0</v>
      </c>
      <c r="V770" s="18">
        <f t="shared" si="1993"/>
        <v>0</v>
      </c>
      <c r="W770" s="18">
        <f t="shared" si="1993"/>
        <v>0</v>
      </c>
      <c r="X770" s="18">
        <f t="shared" si="1940"/>
        <v>20422.7</v>
      </c>
      <c r="Y770" s="18">
        <f t="shared" si="1941"/>
        <v>20422.7</v>
      </c>
      <c r="Z770" s="18">
        <f t="shared" si="1942"/>
        <v>20422.7</v>
      </c>
      <c r="AA770" s="18">
        <f t="shared" si="1993"/>
        <v>0</v>
      </c>
      <c r="AB770" s="18">
        <f t="shared" si="1993"/>
        <v>0</v>
      </c>
      <c r="AC770" s="18">
        <f t="shared" si="1993"/>
        <v>0</v>
      </c>
      <c r="AD770" s="18">
        <f t="shared" si="1943"/>
        <v>20422.7</v>
      </c>
      <c r="AE770" s="18">
        <f t="shared" si="1944"/>
        <v>20422.7</v>
      </c>
      <c r="AF770" s="18">
        <f t="shared" si="1945"/>
        <v>20422.7</v>
      </c>
      <c r="AG770" s="18">
        <f t="shared" si="1993"/>
        <v>0</v>
      </c>
      <c r="AH770" s="18">
        <f t="shared" si="1946"/>
        <v>20422.7</v>
      </c>
      <c r="AI770" s="18">
        <f t="shared" si="1947"/>
        <v>20422.7</v>
      </c>
      <c r="AJ770" s="18">
        <f t="shared" si="1948"/>
        <v>20422.7</v>
      </c>
      <c r="AK770" s="18">
        <f t="shared" si="1993"/>
        <v>0</v>
      </c>
      <c r="AL770" s="18">
        <f t="shared" si="1993"/>
        <v>0</v>
      </c>
      <c r="AM770" s="18">
        <f t="shared" si="1993"/>
        <v>0</v>
      </c>
      <c r="AN770" s="18">
        <f t="shared" si="1903"/>
        <v>20422.7</v>
      </c>
      <c r="AO770" s="18">
        <f t="shared" si="1904"/>
        <v>20422.7</v>
      </c>
      <c r="AP770" s="18">
        <f t="shared" si="1905"/>
        <v>20422.7</v>
      </c>
      <c r="AQ770" s="18">
        <f t="shared" si="1993"/>
        <v>0</v>
      </c>
      <c r="AR770" s="18">
        <f t="shared" si="1906"/>
        <v>20422.7</v>
      </c>
      <c r="AS770" s="18">
        <f t="shared" si="1993"/>
        <v>0</v>
      </c>
      <c r="AT770" s="18">
        <f t="shared" si="1993"/>
        <v>0</v>
      </c>
      <c r="AU770" s="18">
        <f t="shared" si="1993"/>
        <v>0</v>
      </c>
      <c r="AV770" s="18">
        <f t="shared" si="1886"/>
        <v>20422.7</v>
      </c>
      <c r="AW770" s="18">
        <f t="shared" si="1887"/>
        <v>20422.7</v>
      </c>
      <c r="AX770" s="18">
        <f t="shared" si="1888"/>
        <v>20422.7</v>
      </c>
      <c r="AY770" s="18">
        <f t="shared" si="1993"/>
        <v>0</v>
      </c>
      <c r="AZ770" s="18">
        <f t="shared" si="1993"/>
        <v>0</v>
      </c>
      <c r="BA770" s="18">
        <f t="shared" si="1884"/>
        <v>20422.7</v>
      </c>
      <c r="BB770" s="18">
        <f t="shared" si="1885"/>
        <v>20422.7</v>
      </c>
      <c r="BC770" s="18">
        <f t="shared" si="1993"/>
        <v>0</v>
      </c>
      <c r="BD770" s="18">
        <f t="shared" si="1993"/>
        <v>0</v>
      </c>
      <c r="BE770" s="18">
        <f t="shared" si="1993"/>
        <v>0</v>
      </c>
      <c r="BF770" s="18">
        <f t="shared" si="1840"/>
        <v>20422.7</v>
      </c>
      <c r="BG770" s="18">
        <f t="shared" si="1841"/>
        <v>20422.7</v>
      </c>
      <c r="BH770" s="18">
        <f t="shared" si="1842"/>
        <v>20422.7</v>
      </c>
      <c r="BI770" s="18">
        <f t="shared" si="1993"/>
        <v>0</v>
      </c>
      <c r="BJ770" s="25"/>
      <c r="BK770" s="36"/>
    </row>
    <row r="771" spans="1:63" ht="31.2" x14ac:dyDescent="0.3">
      <c r="A771" s="51" t="s">
        <v>145</v>
      </c>
      <c r="B771" s="50">
        <v>320</v>
      </c>
      <c r="C771" s="51"/>
      <c r="D771" s="51"/>
      <c r="E771" s="14" t="s">
        <v>465</v>
      </c>
      <c r="F771" s="18">
        <f t="shared" si="1993"/>
        <v>20422.7</v>
      </c>
      <c r="G771" s="18">
        <f t="shared" si="1993"/>
        <v>20422.7</v>
      </c>
      <c r="H771" s="18">
        <f t="shared" si="1993"/>
        <v>20422.7</v>
      </c>
      <c r="I771" s="18">
        <f t="shared" si="1993"/>
        <v>0</v>
      </c>
      <c r="J771" s="18">
        <f t="shared" si="1993"/>
        <v>0</v>
      </c>
      <c r="K771" s="18">
        <f t="shared" si="1993"/>
        <v>0</v>
      </c>
      <c r="L771" s="18">
        <f t="shared" si="1834"/>
        <v>20422.7</v>
      </c>
      <c r="M771" s="18">
        <f t="shared" si="1835"/>
        <v>20422.7</v>
      </c>
      <c r="N771" s="18">
        <f t="shared" si="1836"/>
        <v>20422.7</v>
      </c>
      <c r="O771" s="18">
        <f t="shared" si="1993"/>
        <v>0</v>
      </c>
      <c r="P771" s="18">
        <f t="shared" si="1993"/>
        <v>0</v>
      </c>
      <c r="Q771" s="18">
        <f t="shared" si="1993"/>
        <v>0</v>
      </c>
      <c r="R771" s="18">
        <f t="shared" si="1937"/>
        <v>20422.7</v>
      </c>
      <c r="S771" s="18">
        <f t="shared" si="1938"/>
        <v>20422.7</v>
      </c>
      <c r="T771" s="18">
        <f t="shared" si="1939"/>
        <v>20422.7</v>
      </c>
      <c r="U771" s="18">
        <f t="shared" si="1993"/>
        <v>0</v>
      </c>
      <c r="V771" s="18">
        <f t="shared" si="1993"/>
        <v>0</v>
      </c>
      <c r="W771" s="18">
        <f t="shared" si="1993"/>
        <v>0</v>
      </c>
      <c r="X771" s="18">
        <f t="shared" si="1940"/>
        <v>20422.7</v>
      </c>
      <c r="Y771" s="18">
        <f t="shared" si="1941"/>
        <v>20422.7</v>
      </c>
      <c r="Z771" s="18">
        <f t="shared" si="1942"/>
        <v>20422.7</v>
      </c>
      <c r="AA771" s="18">
        <f t="shared" si="1993"/>
        <v>0</v>
      </c>
      <c r="AB771" s="18">
        <f t="shared" si="1993"/>
        <v>0</v>
      </c>
      <c r="AC771" s="18">
        <f t="shared" si="1993"/>
        <v>0</v>
      </c>
      <c r="AD771" s="18">
        <f t="shared" si="1943"/>
        <v>20422.7</v>
      </c>
      <c r="AE771" s="18">
        <f t="shared" si="1944"/>
        <v>20422.7</v>
      </c>
      <c r="AF771" s="18">
        <f t="shared" si="1945"/>
        <v>20422.7</v>
      </c>
      <c r="AG771" s="18">
        <f t="shared" si="1993"/>
        <v>0</v>
      </c>
      <c r="AH771" s="18">
        <f t="shared" si="1946"/>
        <v>20422.7</v>
      </c>
      <c r="AI771" s="18">
        <f t="shared" si="1947"/>
        <v>20422.7</v>
      </c>
      <c r="AJ771" s="18">
        <f t="shared" si="1948"/>
        <v>20422.7</v>
      </c>
      <c r="AK771" s="18">
        <f t="shared" si="1993"/>
        <v>0</v>
      </c>
      <c r="AL771" s="18">
        <f t="shared" si="1993"/>
        <v>0</v>
      </c>
      <c r="AM771" s="18">
        <f t="shared" si="1993"/>
        <v>0</v>
      </c>
      <c r="AN771" s="18">
        <f t="shared" si="1903"/>
        <v>20422.7</v>
      </c>
      <c r="AO771" s="18">
        <f t="shared" si="1904"/>
        <v>20422.7</v>
      </c>
      <c r="AP771" s="18">
        <f t="shared" si="1905"/>
        <v>20422.7</v>
      </c>
      <c r="AQ771" s="18">
        <f t="shared" si="1993"/>
        <v>0</v>
      </c>
      <c r="AR771" s="18">
        <f t="shared" si="1906"/>
        <v>20422.7</v>
      </c>
      <c r="AS771" s="18">
        <f t="shared" si="1993"/>
        <v>0</v>
      </c>
      <c r="AT771" s="18">
        <f t="shared" si="1993"/>
        <v>0</v>
      </c>
      <c r="AU771" s="18">
        <f t="shared" si="1993"/>
        <v>0</v>
      </c>
      <c r="AV771" s="18">
        <f t="shared" si="1886"/>
        <v>20422.7</v>
      </c>
      <c r="AW771" s="18">
        <f t="shared" si="1887"/>
        <v>20422.7</v>
      </c>
      <c r="AX771" s="18">
        <f t="shared" si="1888"/>
        <v>20422.7</v>
      </c>
      <c r="AY771" s="18">
        <f t="shared" si="1993"/>
        <v>0</v>
      </c>
      <c r="AZ771" s="18">
        <f t="shared" si="1993"/>
        <v>0</v>
      </c>
      <c r="BA771" s="18">
        <f t="shared" si="1884"/>
        <v>20422.7</v>
      </c>
      <c r="BB771" s="18">
        <f t="shared" si="1885"/>
        <v>20422.7</v>
      </c>
      <c r="BC771" s="18">
        <f t="shared" si="1993"/>
        <v>0</v>
      </c>
      <c r="BD771" s="18">
        <f t="shared" si="1993"/>
        <v>0</v>
      </c>
      <c r="BE771" s="18">
        <f t="shared" si="1993"/>
        <v>0</v>
      </c>
      <c r="BF771" s="18">
        <f t="shared" si="1840"/>
        <v>20422.7</v>
      </c>
      <c r="BG771" s="18">
        <f t="shared" si="1841"/>
        <v>20422.7</v>
      </c>
      <c r="BH771" s="18">
        <f t="shared" si="1842"/>
        <v>20422.7</v>
      </c>
      <c r="BI771" s="18">
        <f t="shared" si="1993"/>
        <v>0</v>
      </c>
      <c r="BJ771" s="25"/>
      <c r="BK771" s="36"/>
    </row>
    <row r="772" spans="1:63" x14ac:dyDescent="0.3">
      <c r="A772" s="51" t="s">
        <v>145</v>
      </c>
      <c r="B772" s="50">
        <v>320</v>
      </c>
      <c r="C772" s="51" t="s">
        <v>27</v>
      </c>
      <c r="D772" s="51" t="s">
        <v>27</v>
      </c>
      <c r="E772" s="14" t="s">
        <v>440</v>
      </c>
      <c r="F772" s="18">
        <v>20422.7</v>
      </c>
      <c r="G772" s="18">
        <v>20422.7</v>
      </c>
      <c r="H772" s="18">
        <v>20422.7</v>
      </c>
      <c r="I772" s="18"/>
      <c r="J772" s="18"/>
      <c r="K772" s="18"/>
      <c r="L772" s="18">
        <f t="shared" si="1834"/>
        <v>20422.7</v>
      </c>
      <c r="M772" s="18">
        <f t="shared" si="1835"/>
        <v>20422.7</v>
      </c>
      <c r="N772" s="18">
        <f t="shared" si="1836"/>
        <v>20422.7</v>
      </c>
      <c r="O772" s="18"/>
      <c r="P772" s="18"/>
      <c r="Q772" s="18"/>
      <c r="R772" s="18">
        <f t="shared" si="1937"/>
        <v>20422.7</v>
      </c>
      <c r="S772" s="18">
        <f t="shared" si="1938"/>
        <v>20422.7</v>
      </c>
      <c r="T772" s="18">
        <f t="shared" si="1939"/>
        <v>20422.7</v>
      </c>
      <c r="U772" s="18"/>
      <c r="V772" s="18"/>
      <c r="W772" s="18"/>
      <c r="X772" s="18">
        <f t="shared" si="1940"/>
        <v>20422.7</v>
      </c>
      <c r="Y772" s="18">
        <f t="shared" si="1941"/>
        <v>20422.7</v>
      </c>
      <c r="Z772" s="18">
        <f t="shared" si="1942"/>
        <v>20422.7</v>
      </c>
      <c r="AA772" s="18"/>
      <c r="AB772" s="18"/>
      <c r="AC772" s="18"/>
      <c r="AD772" s="18">
        <f t="shared" si="1943"/>
        <v>20422.7</v>
      </c>
      <c r="AE772" s="18">
        <f t="shared" si="1944"/>
        <v>20422.7</v>
      </c>
      <c r="AF772" s="18">
        <f t="shared" si="1945"/>
        <v>20422.7</v>
      </c>
      <c r="AG772" s="18"/>
      <c r="AH772" s="18">
        <f t="shared" si="1946"/>
        <v>20422.7</v>
      </c>
      <c r="AI772" s="18">
        <f t="shared" si="1947"/>
        <v>20422.7</v>
      </c>
      <c r="AJ772" s="18">
        <f t="shared" si="1948"/>
        <v>20422.7</v>
      </c>
      <c r="AK772" s="18"/>
      <c r="AL772" s="18"/>
      <c r="AM772" s="18"/>
      <c r="AN772" s="18">
        <f t="shared" si="1903"/>
        <v>20422.7</v>
      </c>
      <c r="AO772" s="18">
        <f t="shared" si="1904"/>
        <v>20422.7</v>
      </c>
      <c r="AP772" s="18">
        <f t="shared" si="1905"/>
        <v>20422.7</v>
      </c>
      <c r="AQ772" s="18"/>
      <c r="AR772" s="18">
        <f t="shared" si="1906"/>
        <v>20422.7</v>
      </c>
      <c r="AS772" s="18"/>
      <c r="AT772" s="18"/>
      <c r="AU772" s="18"/>
      <c r="AV772" s="18">
        <f t="shared" si="1886"/>
        <v>20422.7</v>
      </c>
      <c r="AW772" s="18">
        <f t="shared" si="1887"/>
        <v>20422.7</v>
      </c>
      <c r="AX772" s="18">
        <f t="shared" si="1888"/>
        <v>20422.7</v>
      </c>
      <c r="AY772" s="18"/>
      <c r="AZ772" s="18"/>
      <c r="BA772" s="18">
        <f t="shared" si="1884"/>
        <v>20422.7</v>
      </c>
      <c r="BB772" s="18">
        <f t="shared" si="1885"/>
        <v>20422.7</v>
      </c>
      <c r="BC772" s="18"/>
      <c r="BD772" s="18"/>
      <c r="BE772" s="18"/>
      <c r="BF772" s="18">
        <f t="shared" si="1840"/>
        <v>20422.7</v>
      </c>
      <c r="BG772" s="18">
        <f t="shared" si="1841"/>
        <v>20422.7</v>
      </c>
      <c r="BH772" s="18">
        <f t="shared" si="1842"/>
        <v>20422.7</v>
      </c>
      <c r="BI772" s="18"/>
      <c r="BJ772" s="25"/>
      <c r="BK772" s="36"/>
    </row>
    <row r="773" spans="1:63" ht="46.8" x14ac:dyDescent="0.3">
      <c r="A773" s="51" t="s">
        <v>145</v>
      </c>
      <c r="B773" s="50">
        <v>600</v>
      </c>
      <c r="C773" s="51"/>
      <c r="D773" s="51"/>
      <c r="E773" s="14" t="s">
        <v>458</v>
      </c>
      <c r="F773" s="18">
        <f t="shared" ref="F773:BI774" si="1994">F774</f>
        <v>15787.9</v>
      </c>
      <c r="G773" s="18">
        <f t="shared" si="1994"/>
        <v>15787.9</v>
      </c>
      <c r="H773" s="18">
        <f t="shared" si="1994"/>
        <v>15787.9</v>
      </c>
      <c r="I773" s="18">
        <f t="shared" si="1994"/>
        <v>0</v>
      </c>
      <c r="J773" s="18">
        <f t="shared" si="1994"/>
        <v>0</v>
      </c>
      <c r="K773" s="18">
        <f t="shared" si="1994"/>
        <v>0</v>
      </c>
      <c r="L773" s="18">
        <f t="shared" si="1834"/>
        <v>15787.9</v>
      </c>
      <c r="M773" s="18">
        <f t="shared" si="1835"/>
        <v>15787.9</v>
      </c>
      <c r="N773" s="18">
        <f t="shared" si="1836"/>
        <v>15787.9</v>
      </c>
      <c r="O773" s="18">
        <f t="shared" si="1994"/>
        <v>0</v>
      </c>
      <c r="P773" s="18">
        <f t="shared" si="1994"/>
        <v>0</v>
      </c>
      <c r="Q773" s="18">
        <f t="shared" si="1994"/>
        <v>0</v>
      </c>
      <c r="R773" s="18">
        <f t="shared" si="1937"/>
        <v>15787.9</v>
      </c>
      <c r="S773" s="18">
        <f t="shared" si="1938"/>
        <v>15787.9</v>
      </c>
      <c r="T773" s="18">
        <f t="shared" si="1939"/>
        <v>15787.9</v>
      </c>
      <c r="U773" s="18">
        <f t="shared" si="1994"/>
        <v>0</v>
      </c>
      <c r="V773" s="18">
        <f t="shared" si="1994"/>
        <v>0</v>
      </c>
      <c r="W773" s="18">
        <f t="shared" si="1994"/>
        <v>0</v>
      </c>
      <c r="X773" s="18">
        <f t="shared" si="1940"/>
        <v>15787.9</v>
      </c>
      <c r="Y773" s="18">
        <f t="shared" si="1941"/>
        <v>15787.9</v>
      </c>
      <c r="Z773" s="18">
        <f t="shared" si="1942"/>
        <v>15787.9</v>
      </c>
      <c r="AA773" s="18">
        <f t="shared" si="1994"/>
        <v>0</v>
      </c>
      <c r="AB773" s="18">
        <f t="shared" si="1994"/>
        <v>0</v>
      </c>
      <c r="AC773" s="18">
        <f t="shared" si="1994"/>
        <v>0</v>
      </c>
      <c r="AD773" s="18">
        <f t="shared" si="1943"/>
        <v>15787.9</v>
      </c>
      <c r="AE773" s="18">
        <f t="shared" si="1944"/>
        <v>15787.9</v>
      </c>
      <c r="AF773" s="18">
        <f t="shared" si="1945"/>
        <v>15787.9</v>
      </c>
      <c r="AG773" s="18">
        <f t="shared" si="1994"/>
        <v>0</v>
      </c>
      <c r="AH773" s="18">
        <f t="shared" si="1946"/>
        <v>15787.9</v>
      </c>
      <c r="AI773" s="18">
        <f t="shared" si="1947"/>
        <v>15787.9</v>
      </c>
      <c r="AJ773" s="18">
        <f t="shared" si="1948"/>
        <v>15787.9</v>
      </c>
      <c r="AK773" s="18">
        <f t="shared" si="1994"/>
        <v>0</v>
      </c>
      <c r="AL773" s="18">
        <f t="shared" si="1994"/>
        <v>0</v>
      </c>
      <c r="AM773" s="18">
        <f t="shared" si="1994"/>
        <v>0</v>
      </c>
      <c r="AN773" s="18">
        <f t="shared" si="1903"/>
        <v>15787.9</v>
      </c>
      <c r="AO773" s="18">
        <f t="shared" si="1904"/>
        <v>15787.9</v>
      </c>
      <c r="AP773" s="18">
        <f t="shared" si="1905"/>
        <v>15787.9</v>
      </c>
      <c r="AQ773" s="18">
        <f t="shared" si="1994"/>
        <v>0</v>
      </c>
      <c r="AR773" s="18">
        <f t="shared" si="1906"/>
        <v>15787.9</v>
      </c>
      <c r="AS773" s="18">
        <f t="shared" si="1994"/>
        <v>0</v>
      </c>
      <c r="AT773" s="18">
        <f t="shared" si="1994"/>
        <v>0</v>
      </c>
      <c r="AU773" s="18">
        <f t="shared" si="1994"/>
        <v>0</v>
      </c>
      <c r="AV773" s="18">
        <f t="shared" si="1886"/>
        <v>15787.9</v>
      </c>
      <c r="AW773" s="18">
        <f t="shared" si="1887"/>
        <v>15787.9</v>
      </c>
      <c r="AX773" s="18">
        <f t="shared" si="1888"/>
        <v>15787.9</v>
      </c>
      <c r="AY773" s="18">
        <f t="shared" si="1994"/>
        <v>0</v>
      </c>
      <c r="AZ773" s="18">
        <f t="shared" si="1994"/>
        <v>0</v>
      </c>
      <c r="BA773" s="18">
        <f t="shared" si="1884"/>
        <v>15787.9</v>
      </c>
      <c r="BB773" s="18">
        <f t="shared" si="1885"/>
        <v>15787.9</v>
      </c>
      <c r="BC773" s="18">
        <f t="shared" si="1994"/>
        <v>0</v>
      </c>
      <c r="BD773" s="18">
        <f t="shared" si="1994"/>
        <v>0</v>
      </c>
      <c r="BE773" s="18">
        <f t="shared" si="1994"/>
        <v>0</v>
      </c>
      <c r="BF773" s="18">
        <f t="shared" si="1840"/>
        <v>15787.9</v>
      </c>
      <c r="BG773" s="18">
        <f t="shared" si="1841"/>
        <v>15787.9</v>
      </c>
      <c r="BH773" s="18">
        <f t="shared" si="1842"/>
        <v>15787.9</v>
      </c>
      <c r="BI773" s="18">
        <f t="shared" si="1994"/>
        <v>0</v>
      </c>
      <c r="BJ773" s="25"/>
      <c r="BK773" s="36"/>
    </row>
    <row r="774" spans="1:63" ht="78" x14ac:dyDescent="0.3">
      <c r="A774" s="51" t="s">
        <v>145</v>
      </c>
      <c r="B774" s="50">
        <v>630</v>
      </c>
      <c r="C774" s="51"/>
      <c r="D774" s="51"/>
      <c r="E774" s="14" t="s">
        <v>980</v>
      </c>
      <c r="F774" s="18">
        <f t="shared" si="1994"/>
        <v>15787.9</v>
      </c>
      <c r="G774" s="18">
        <f t="shared" si="1994"/>
        <v>15787.9</v>
      </c>
      <c r="H774" s="18">
        <f t="shared" si="1994"/>
        <v>15787.9</v>
      </c>
      <c r="I774" s="18">
        <f t="shared" si="1994"/>
        <v>0</v>
      </c>
      <c r="J774" s="18">
        <f t="shared" si="1994"/>
        <v>0</v>
      </c>
      <c r="K774" s="18">
        <f t="shared" si="1994"/>
        <v>0</v>
      </c>
      <c r="L774" s="18">
        <f t="shared" ref="L774:L843" si="1995">F774+I774</f>
        <v>15787.9</v>
      </c>
      <c r="M774" s="18">
        <f t="shared" ref="M774:M843" si="1996">G774+J774</f>
        <v>15787.9</v>
      </c>
      <c r="N774" s="18">
        <f t="shared" ref="N774:N843" si="1997">H774+K774</f>
        <v>15787.9</v>
      </c>
      <c r="O774" s="18">
        <f t="shared" si="1994"/>
        <v>0</v>
      </c>
      <c r="P774" s="18">
        <f t="shared" si="1994"/>
        <v>0</v>
      </c>
      <c r="Q774" s="18">
        <f t="shared" si="1994"/>
        <v>0</v>
      </c>
      <c r="R774" s="18">
        <f t="shared" si="1937"/>
        <v>15787.9</v>
      </c>
      <c r="S774" s="18">
        <f t="shared" si="1938"/>
        <v>15787.9</v>
      </c>
      <c r="T774" s="18">
        <f t="shared" si="1939"/>
        <v>15787.9</v>
      </c>
      <c r="U774" s="18">
        <f t="shared" si="1994"/>
        <v>0</v>
      </c>
      <c r="V774" s="18">
        <f t="shared" si="1994"/>
        <v>0</v>
      </c>
      <c r="W774" s="18">
        <f t="shared" si="1994"/>
        <v>0</v>
      </c>
      <c r="X774" s="18">
        <f t="shared" si="1940"/>
        <v>15787.9</v>
      </c>
      <c r="Y774" s="18">
        <f t="shared" si="1941"/>
        <v>15787.9</v>
      </c>
      <c r="Z774" s="18">
        <f t="shared" si="1942"/>
        <v>15787.9</v>
      </c>
      <c r="AA774" s="18">
        <f t="shared" si="1994"/>
        <v>0</v>
      </c>
      <c r="AB774" s="18">
        <f t="shared" si="1994"/>
        <v>0</v>
      </c>
      <c r="AC774" s="18">
        <f t="shared" si="1994"/>
        <v>0</v>
      </c>
      <c r="AD774" s="18">
        <f t="shared" si="1943"/>
        <v>15787.9</v>
      </c>
      <c r="AE774" s="18">
        <f t="shared" si="1944"/>
        <v>15787.9</v>
      </c>
      <c r="AF774" s="18">
        <f t="shared" si="1945"/>
        <v>15787.9</v>
      </c>
      <c r="AG774" s="18">
        <f t="shared" si="1994"/>
        <v>0</v>
      </c>
      <c r="AH774" s="18">
        <f t="shared" si="1946"/>
        <v>15787.9</v>
      </c>
      <c r="AI774" s="18">
        <f t="shared" si="1947"/>
        <v>15787.9</v>
      </c>
      <c r="AJ774" s="18">
        <f t="shared" si="1948"/>
        <v>15787.9</v>
      </c>
      <c r="AK774" s="18">
        <f t="shared" si="1994"/>
        <v>0</v>
      </c>
      <c r="AL774" s="18">
        <f t="shared" si="1994"/>
        <v>0</v>
      </c>
      <c r="AM774" s="18">
        <f t="shared" si="1994"/>
        <v>0</v>
      </c>
      <c r="AN774" s="18">
        <f t="shared" si="1903"/>
        <v>15787.9</v>
      </c>
      <c r="AO774" s="18">
        <f t="shared" si="1904"/>
        <v>15787.9</v>
      </c>
      <c r="AP774" s="18">
        <f t="shared" si="1905"/>
        <v>15787.9</v>
      </c>
      <c r="AQ774" s="18">
        <f t="shared" si="1994"/>
        <v>0</v>
      </c>
      <c r="AR774" s="18">
        <f t="shared" si="1906"/>
        <v>15787.9</v>
      </c>
      <c r="AS774" s="18">
        <f t="shared" si="1994"/>
        <v>0</v>
      </c>
      <c r="AT774" s="18">
        <f t="shared" si="1994"/>
        <v>0</v>
      </c>
      <c r="AU774" s="18">
        <f t="shared" si="1994"/>
        <v>0</v>
      </c>
      <c r="AV774" s="18">
        <f t="shared" si="1886"/>
        <v>15787.9</v>
      </c>
      <c r="AW774" s="18">
        <f t="shared" si="1887"/>
        <v>15787.9</v>
      </c>
      <c r="AX774" s="18">
        <f t="shared" si="1888"/>
        <v>15787.9</v>
      </c>
      <c r="AY774" s="18">
        <f t="shared" si="1994"/>
        <v>0</v>
      </c>
      <c r="AZ774" s="18">
        <f t="shared" si="1994"/>
        <v>0</v>
      </c>
      <c r="BA774" s="18">
        <f t="shared" si="1884"/>
        <v>15787.9</v>
      </c>
      <c r="BB774" s="18">
        <f t="shared" si="1885"/>
        <v>15787.9</v>
      </c>
      <c r="BC774" s="18">
        <f t="shared" si="1994"/>
        <v>0</v>
      </c>
      <c r="BD774" s="18">
        <f t="shared" si="1994"/>
        <v>0</v>
      </c>
      <c r="BE774" s="18">
        <f t="shared" si="1994"/>
        <v>0</v>
      </c>
      <c r="BF774" s="18">
        <f t="shared" si="1840"/>
        <v>15787.9</v>
      </c>
      <c r="BG774" s="18">
        <f t="shared" si="1841"/>
        <v>15787.9</v>
      </c>
      <c r="BH774" s="18">
        <f t="shared" si="1842"/>
        <v>15787.9</v>
      </c>
      <c r="BI774" s="18">
        <f t="shared" si="1994"/>
        <v>0</v>
      </c>
      <c r="BJ774" s="25"/>
      <c r="BK774" s="36"/>
    </row>
    <row r="775" spans="1:63" x14ac:dyDescent="0.3">
      <c r="A775" s="51" t="s">
        <v>145</v>
      </c>
      <c r="B775" s="50">
        <v>630</v>
      </c>
      <c r="C775" s="51" t="s">
        <v>27</v>
      </c>
      <c r="D775" s="51" t="s">
        <v>27</v>
      </c>
      <c r="E775" s="14" t="s">
        <v>440</v>
      </c>
      <c r="F775" s="18">
        <v>15787.9</v>
      </c>
      <c r="G775" s="18">
        <v>15787.9</v>
      </c>
      <c r="H775" s="18">
        <v>15787.9</v>
      </c>
      <c r="I775" s="18"/>
      <c r="J775" s="18"/>
      <c r="K775" s="18"/>
      <c r="L775" s="18">
        <f t="shared" si="1995"/>
        <v>15787.9</v>
      </c>
      <c r="M775" s="18">
        <f t="shared" si="1996"/>
        <v>15787.9</v>
      </c>
      <c r="N775" s="18">
        <f t="shared" si="1997"/>
        <v>15787.9</v>
      </c>
      <c r="O775" s="18"/>
      <c r="P775" s="18"/>
      <c r="Q775" s="18"/>
      <c r="R775" s="18">
        <f t="shared" si="1937"/>
        <v>15787.9</v>
      </c>
      <c r="S775" s="18">
        <f t="shared" si="1938"/>
        <v>15787.9</v>
      </c>
      <c r="T775" s="18">
        <f t="shared" si="1939"/>
        <v>15787.9</v>
      </c>
      <c r="U775" s="18"/>
      <c r="V775" s="18"/>
      <c r="W775" s="18"/>
      <c r="X775" s="18">
        <f t="shared" si="1940"/>
        <v>15787.9</v>
      </c>
      <c r="Y775" s="18">
        <f t="shared" si="1941"/>
        <v>15787.9</v>
      </c>
      <c r="Z775" s="18">
        <f t="shared" si="1942"/>
        <v>15787.9</v>
      </c>
      <c r="AA775" s="18"/>
      <c r="AB775" s="18"/>
      <c r="AC775" s="18"/>
      <c r="AD775" s="18">
        <f t="shared" si="1943"/>
        <v>15787.9</v>
      </c>
      <c r="AE775" s="18">
        <f t="shared" si="1944"/>
        <v>15787.9</v>
      </c>
      <c r="AF775" s="18">
        <f t="shared" si="1945"/>
        <v>15787.9</v>
      </c>
      <c r="AG775" s="18"/>
      <c r="AH775" s="18">
        <f t="shared" si="1946"/>
        <v>15787.9</v>
      </c>
      <c r="AI775" s="18">
        <f t="shared" si="1947"/>
        <v>15787.9</v>
      </c>
      <c r="AJ775" s="18">
        <f t="shared" si="1948"/>
        <v>15787.9</v>
      </c>
      <c r="AK775" s="18"/>
      <c r="AL775" s="18"/>
      <c r="AM775" s="18"/>
      <c r="AN775" s="18">
        <f t="shared" si="1903"/>
        <v>15787.9</v>
      </c>
      <c r="AO775" s="18">
        <f t="shared" si="1904"/>
        <v>15787.9</v>
      </c>
      <c r="AP775" s="18">
        <f t="shared" si="1905"/>
        <v>15787.9</v>
      </c>
      <c r="AQ775" s="18"/>
      <c r="AR775" s="18">
        <f t="shared" si="1906"/>
        <v>15787.9</v>
      </c>
      <c r="AS775" s="18"/>
      <c r="AT775" s="18"/>
      <c r="AU775" s="18"/>
      <c r="AV775" s="18">
        <f t="shared" si="1886"/>
        <v>15787.9</v>
      </c>
      <c r="AW775" s="18">
        <f t="shared" si="1887"/>
        <v>15787.9</v>
      </c>
      <c r="AX775" s="18">
        <f t="shared" si="1888"/>
        <v>15787.9</v>
      </c>
      <c r="AY775" s="18"/>
      <c r="AZ775" s="18"/>
      <c r="BA775" s="18">
        <f t="shared" si="1884"/>
        <v>15787.9</v>
      </c>
      <c r="BB775" s="18">
        <f t="shared" si="1885"/>
        <v>15787.9</v>
      </c>
      <c r="BC775" s="18"/>
      <c r="BD775" s="18"/>
      <c r="BE775" s="18"/>
      <c r="BF775" s="18">
        <f t="shared" si="1840"/>
        <v>15787.9</v>
      </c>
      <c r="BG775" s="18">
        <f t="shared" si="1841"/>
        <v>15787.9</v>
      </c>
      <c r="BH775" s="18">
        <f t="shared" si="1842"/>
        <v>15787.9</v>
      </c>
      <c r="BI775" s="18"/>
      <c r="BJ775" s="25"/>
      <c r="BK775" s="36"/>
    </row>
    <row r="776" spans="1:63" x14ac:dyDescent="0.3">
      <c r="A776" s="51" t="s">
        <v>145</v>
      </c>
      <c r="B776" s="50">
        <v>800</v>
      </c>
      <c r="C776" s="51"/>
      <c r="D776" s="51"/>
      <c r="E776" s="14" t="s">
        <v>460</v>
      </c>
      <c r="F776" s="18">
        <f t="shared" ref="F776:BI777" si="1998">F777</f>
        <v>166942.1</v>
      </c>
      <c r="G776" s="18">
        <f t="shared" si="1998"/>
        <v>166942.1</v>
      </c>
      <c r="H776" s="18">
        <f t="shared" si="1998"/>
        <v>166942.1</v>
      </c>
      <c r="I776" s="18">
        <f t="shared" si="1998"/>
        <v>0</v>
      </c>
      <c r="J776" s="18">
        <f t="shared" si="1998"/>
        <v>0</v>
      </c>
      <c r="K776" s="18">
        <f t="shared" si="1998"/>
        <v>0</v>
      </c>
      <c r="L776" s="18">
        <f t="shared" si="1995"/>
        <v>166942.1</v>
      </c>
      <c r="M776" s="18">
        <f t="shared" si="1996"/>
        <v>166942.1</v>
      </c>
      <c r="N776" s="18">
        <f t="shared" si="1997"/>
        <v>166942.1</v>
      </c>
      <c r="O776" s="18">
        <f t="shared" si="1998"/>
        <v>0</v>
      </c>
      <c r="P776" s="18">
        <f t="shared" si="1998"/>
        <v>0</v>
      </c>
      <c r="Q776" s="18">
        <f t="shared" si="1998"/>
        <v>0</v>
      </c>
      <c r="R776" s="18">
        <f t="shared" si="1937"/>
        <v>166942.1</v>
      </c>
      <c r="S776" s="18">
        <f t="shared" si="1938"/>
        <v>166942.1</v>
      </c>
      <c r="T776" s="18">
        <f t="shared" si="1939"/>
        <v>166942.1</v>
      </c>
      <c r="U776" s="18">
        <f t="shared" si="1998"/>
        <v>0</v>
      </c>
      <c r="V776" s="18">
        <f t="shared" si="1998"/>
        <v>0</v>
      </c>
      <c r="W776" s="18">
        <f t="shared" si="1998"/>
        <v>0</v>
      </c>
      <c r="X776" s="18">
        <f t="shared" si="1940"/>
        <v>166942.1</v>
      </c>
      <c r="Y776" s="18">
        <f t="shared" si="1941"/>
        <v>166942.1</v>
      </c>
      <c r="Z776" s="18">
        <f t="shared" si="1942"/>
        <v>166942.1</v>
      </c>
      <c r="AA776" s="18">
        <f t="shared" si="1998"/>
        <v>0</v>
      </c>
      <c r="AB776" s="18">
        <f t="shared" si="1998"/>
        <v>0</v>
      </c>
      <c r="AC776" s="18">
        <f t="shared" si="1998"/>
        <v>0</v>
      </c>
      <c r="AD776" s="18">
        <f t="shared" si="1943"/>
        <v>166942.1</v>
      </c>
      <c r="AE776" s="18">
        <f t="shared" si="1944"/>
        <v>166942.1</v>
      </c>
      <c r="AF776" s="18">
        <f t="shared" si="1945"/>
        <v>166942.1</v>
      </c>
      <c r="AG776" s="18">
        <f t="shared" si="1998"/>
        <v>0</v>
      </c>
      <c r="AH776" s="18">
        <f t="shared" si="1946"/>
        <v>166942.1</v>
      </c>
      <c r="AI776" s="18">
        <f t="shared" si="1947"/>
        <v>166942.1</v>
      </c>
      <c r="AJ776" s="18">
        <f t="shared" si="1948"/>
        <v>166942.1</v>
      </c>
      <c r="AK776" s="18">
        <f t="shared" si="1998"/>
        <v>0</v>
      </c>
      <c r="AL776" s="18">
        <f t="shared" si="1998"/>
        <v>0</v>
      </c>
      <c r="AM776" s="18">
        <f t="shared" si="1998"/>
        <v>0</v>
      </c>
      <c r="AN776" s="18">
        <f t="shared" si="1903"/>
        <v>166942.1</v>
      </c>
      <c r="AO776" s="18">
        <f t="shared" si="1904"/>
        <v>166942.1</v>
      </c>
      <c r="AP776" s="18">
        <f t="shared" si="1905"/>
        <v>166942.1</v>
      </c>
      <c r="AQ776" s="18">
        <f t="shared" si="1998"/>
        <v>0</v>
      </c>
      <c r="AR776" s="18">
        <f t="shared" si="1906"/>
        <v>166942.1</v>
      </c>
      <c r="AS776" s="18">
        <f t="shared" si="1998"/>
        <v>0</v>
      </c>
      <c r="AT776" s="18">
        <f t="shared" si="1998"/>
        <v>0</v>
      </c>
      <c r="AU776" s="18">
        <f t="shared" si="1998"/>
        <v>0</v>
      </c>
      <c r="AV776" s="18">
        <f t="shared" si="1886"/>
        <v>166942.1</v>
      </c>
      <c r="AW776" s="18">
        <f t="shared" si="1887"/>
        <v>166942.1</v>
      </c>
      <c r="AX776" s="18">
        <f t="shared" si="1888"/>
        <v>166942.1</v>
      </c>
      <c r="AY776" s="18">
        <f t="shared" si="1998"/>
        <v>0</v>
      </c>
      <c r="AZ776" s="18">
        <f t="shared" si="1998"/>
        <v>0</v>
      </c>
      <c r="BA776" s="18">
        <f t="shared" si="1884"/>
        <v>166942.1</v>
      </c>
      <c r="BB776" s="18">
        <f t="shared" si="1885"/>
        <v>166942.1</v>
      </c>
      <c r="BC776" s="18">
        <f t="shared" si="1998"/>
        <v>0</v>
      </c>
      <c r="BD776" s="18">
        <f t="shared" si="1998"/>
        <v>0</v>
      </c>
      <c r="BE776" s="18">
        <f t="shared" si="1998"/>
        <v>0</v>
      </c>
      <c r="BF776" s="18">
        <f t="shared" si="1840"/>
        <v>166942.1</v>
      </c>
      <c r="BG776" s="18">
        <f t="shared" si="1841"/>
        <v>166942.1</v>
      </c>
      <c r="BH776" s="18">
        <f t="shared" si="1842"/>
        <v>166942.1</v>
      </c>
      <c r="BI776" s="18">
        <f t="shared" si="1998"/>
        <v>0</v>
      </c>
      <c r="BJ776" s="25"/>
      <c r="BK776" s="36"/>
    </row>
    <row r="777" spans="1:63" ht="78" x14ac:dyDescent="0.3">
      <c r="A777" s="51" t="s">
        <v>145</v>
      </c>
      <c r="B777" s="50">
        <v>810</v>
      </c>
      <c r="C777" s="51"/>
      <c r="D777" s="51"/>
      <c r="E777" s="14" t="s">
        <v>475</v>
      </c>
      <c r="F777" s="18">
        <f t="shared" si="1998"/>
        <v>166942.1</v>
      </c>
      <c r="G777" s="18">
        <f t="shared" si="1998"/>
        <v>166942.1</v>
      </c>
      <c r="H777" s="18">
        <f t="shared" si="1998"/>
        <v>166942.1</v>
      </c>
      <c r="I777" s="18">
        <f t="shared" si="1998"/>
        <v>0</v>
      </c>
      <c r="J777" s="18">
        <f t="shared" si="1998"/>
        <v>0</v>
      </c>
      <c r="K777" s="18">
        <f t="shared" si="1998"/>
        <v>0</v>
      </c>
      <c r="L777" s="18">
        <f t="shared" si="1995"/>
        <v>166942.1</v>
      </c>
      <c r="M777" s="18">
        <f t="shared" si="1996"/>
        <v>166942.1</v>
      </c>
      <c r="N777" s="18">
        <f t="shared" si="1997"/>
        <v>166942.1</v>
      </c>
      <c r="O777" s="18">
        <f t="shared" si="1998"/>
        <v>0</v>
      </c>
      <c r="P777" s="18">
        <f t="shared" si="1998"/>
        <v>0</v>
      </c>
      <c r="Q777" s="18">
        <f t="shared" si="1998"/>
        <v>0</v>
      </c>
      <c r="R777" s="18">
        <f t="shared" si="1937"/>
        <v>166942.1</v>
      </c>
      <c r="S777" s="18">
        <f t="shared" si="1938"/>
        <v>166942.1</v>
      </c>
      <c r="T777" s="18">
        <f t="shared" si="1939"/>
        <v>166942.1</v>
      </c>
      <c r="U777" s="18">
        <f t="shared" si="1998"/>
        <v>0</v>
      </c>
      <c r="V777" s="18">
        <f t="shared" si="1998"/>
        <v>0</v>
      </c>
      <c r="W777" s="18">
        <f t="shared" si="1998"/>
        <v>0</v>
      </c>
      <c r="X777" s="18">
        <f t="shared" si="1940"/>
        <v>166942.1</v>
      </c>
      <c r="Y777" s="18">
        <f t="shared" si="1941"/>
        <v>166942.1</v>
      </c>
      <c r="Z777" s="18">
        <f t="shared" si="1942"/>
        <v>166942.1</v>
      </c>
      <c r="AA777" s="18">
        <f t="shared" si="1998"/>
        <v>0</v>
      </c>
      <c r="AB777" s="18">
        <f t="shared" si="1998"/>
        <v>0</v>
      </c>
      <c r="AC777" s="18">
        <f t="shared" si="1998"/>
        <v>0</v>
      </c>
      <c r="AD777" s="18">
        <f t="shared" si="1943"/>
        <v>166942.1</v>
      </c>
      <c r="AE777" s="18">
        <f t="shared" si="1944"/>
        <v>166942.1</v>
      </c>
      <c r="AF777" s="18">
        <f t="shared" si="1945"/>
        <v>166942.1</v>
      </c>
      <c r="AG777" s="18">
        <f t="shared" si="1998"/>
        <v>0</v>
      </c>
      <c r="AH777" s="18">
        <f t="shared" si="1946"/>
        <v>166942.1</v>
      </c>
      <c r="AI777" s="18">
        <f t="shared" si="1947"/>
        <v>166942.1</v>
      </c>
      <c r="AJ777" s="18">
        <f t="shared" si="1948"/>
        <v>166942.1</v>
      </c>
      <c r="AK777" s="18">
        <f t="shared" si="1998"/>
        <v>0</v>
      </c>
      <c r="AL777" s="18">
        <f t="shared" si="1998"/>
        <v>0</v>
      </c>
      <c r="AM777" s="18">
        <f t="shared" si="1998"/>
        <v>0</v>
      </c>
      <c r="AN777" s="18">
        <f t="shared" si="1903"/>
        <v>166942.1</v>
      </c>
      <c r="AO777" s="18">
        <f t="shared" si="1904"/>
        <v>166942.1</v>
      </c>
      <c r="AP777" s="18">
        <f t="shared" si="1905"/>
        <v>166942.1</v>
      </c>
      <c r="AQ777" s="18">
        <f t="shared" si="1998"/>
        <v>0</v>
      </c>
      <c r="AR777" s="18">
        <f t="shared" si="1906"/>
        <v>166942.1</v>
      </c>
      <c r="AS777" s="18">
        <f t="shared" si="1998"/>
        <v>0</v>
      </c>
      <c r="AT777" s="18">
        <f t="shared" si="1998"/>
        <v>0</v>
      </c>
      <c r="AU777" s="18">
        <f t="shared" si="1998"/>
        <v>0</v>
      </c>
      <c r="AV777" s="18">
        <f t="shared" si="1886"/>
        <v>166942.1</v>
      </c>
      <c r="AW777" s="18">
        <f t="shared" si="1887"/>
        <v>166942.1</v>
      </c>
      <c r="AX777" s="18">
        <f t="shared" si="1888"/>
        <v>166942.1</v>
      </c>
      <c r="AY777" s="18">
        <f t="shared" si="1998"/>
        <v>0</v>
      </c>
      <c r="AZ777" s="18">
        <f t="shared" si="1998"/>
        <v>0</v>
      </c>
      <c r="BA777" s="18">
        <f t="shared" si="1884"/>
        <v>166942.1</v>
      </c>
      <c r="BB777" s="18">
        <f t="shared" si="1885"/>
        <v>166942.1</v>
      </c>
      <c r="BC777" s="18">
        <f t="shared" si="1998"/>
        <v>0</v>
      </c>
      <c r="BD777" s="18">
        <f t="shared" si="1998"/>
        <v>0</v>
      </c>
      <c r="BE777" s="18">
        <f t="shared" si="1998"/>
        <v>0</v>
      </c>
      <c r="BF777" s="18">
        <f t="shared" si="1840"/>
        <v>166942.1</v>
      </c>
      <c r="BG777" s="18">
        <f t="shared" si="1841"/>
        <v>166942.1</v>
      </c>
      <c r="BH777" s="18">
        <f t="shared" si="1842"/>
        <v>166942.1</v>
      </c>
      <c r="BI777" s="18">
        <f t="shared" si="1998"/>
        <v>0</v>
      </c>
      <c r="BJ777" s="25"/>
      <c r="BK777" s="36"/>
    </row>
    <row r="778" spans="1:63" x14ac:dyDescent="0.3">
      <c r="A778" s="51" t="s">
        <v>145</v>
      </c>
      <c r="B778" s="50">
        <v>810</v>
      </c>
      <c r="C778" s="51" t="s">
        <v>27</v>
      </c>
      <c r="D778" s="51" t="s">
        <v>27</v>
      </c>
      <c r="E778" s="14" t="s">
        <v>440</v>
      </c>
      <c r="F778" s="18">
        <v>166942.1</v>
      </c>
      <c r="G778" s="18">
        <v>166942.1</v>
      </c>
      <c r="H778" s="18">
        <v>166942.1</v>
      </c>
      <c r="I778" s="18"/>
      <c r="J778" s="18"/>
      <c r="K778" s="18"/>
      <c r="L778" s="18">
        <f t="shared" si="1995"/>
        <v>166942.1</v>
      </c>
      <c r="M778" s="18">
        <f t="shared" si="1996"/>
        <v>166942.1</v>
      </c>
      <c r="N778" s="18">
        <f t="shared" si="1997"/>
        <v>166942.1</v>
      </c>
      <c r="O778" s="18"/>
      <c r="P778" s="18"/>
      <c r="Q778" s="18"/>
      <c r="R778" s="18">
        <f t="shared" si="1937"/>
        <v>166942.1</v>
      </c>
      <c r="S778" s="18">
        <f t="shared" si="1938"/>
        <v>166942.1</v>
      </c>
      <c r="T778" s="18">
        <f t="shared" si="1939"/>
        <v>166942.1</v>
      </c>
      <c r="U778" s="18"/>
      <c r="V778" s="18"/>
      <c r="W778" s="18"/>
      <c r="X778" s="18">
        <f t="shared" si="1940"/>
        <v>166942.1</v>
      </c>
      <c r="Y778" s="18">
        <f t="shared" si="1941"/>
        <v>166942.1</v>
      </c>
      <c r="Z778" s="18">
        <f t="shared" si="1942"/>
        <v>166942.1</v>
      </c>
      <c r="AA778" s="18"/>
      <c r="AB778" s="18"/>
      <c r="AC778" s="18"/>
      <c r="AD778" s="18">
        <f t="shared" si="1943"/>
        <v>166942.1</v>
      </c>
      <c r="AE778" s="18">
        <f t="shared" si="1944"/>
        <v>166942.1</v>
      </c>
      <c r="AF778" s="18">
        <f t="shared" si="1945"/>
        <v>166942.1</v>
      </c>
      <c r="AG778" s="18"/>
      <c r="AH778" s="18">
        <f t="shared" si="1946"/>
        <v>166942.1</v>
      </c>
      <c r="AI778" s="18">
        <f t="shared" si="1947"/>
        <v>166942.1</v>
      </c>
      <c r="AJ778" s="18">
        <f t="shared" si="1948"/>
        <v>166942.1</v>
      </c>
      <c r="AK778" s="18"/>
      <c r="AL778" s="18"/>
      <c r="AM778" s="18"/>
      <c r="AN778" s="18">
        <f t="shared" si="1903"/>
        <v>166942.1</v>
      </c>
      <c r="AO778" s="18">
        <f t="shared" si="1904"/>
        <v>166942.1</v>
      </c>
      <c r="AP778" s="18">
        <f t="shared" si="1905"/>
        <v>166942.1</v>
      </c>
      <c r="AQ778" s="18"/>
      <c r="AR778" s="18">
        <f t="shared" si="1906"/>
        <v>166942.1</v>
      </c>
      <c r="AS778" s="18"/>
      <c r="AT778" s="18"/>
      <c r="AU778" s="18"/>
      <c r="AV778" s="18">
        <f t="shared" si="1886"/>
        <v>166942.1</v>
      </c>
      <c r="AW778" s="18">
        <f t="shared" si="1887"/>
        <v>166942.1</v>
      </c>
      <c r="AX778" s="18">
        <f t="shared" si="1888"/>
        <v>166942.1</v>
      </c>
      <c r="AY778" s="18"/>
      <c r="AZ778" s="18"/>
      <c r="BA778" s="18">
        <f t="shared" si="1884"/>
        <v>166942.1</v>
      </c>
      <c r="BB778" s="18">
        <f t="shared" si="1885"/>
        <v>166942.1</v>
      </c>
      <c r="BC778" s="18"/>
      <c r="BD778" s="18"/>
      <c r="BE778" s="18"/>
      <c r="BF778" s="18">
        <f t="shared" si="1840"/>
        <v>166942.1</v>
      </c>
      <c r="BG778" s="18">
        <f t="shared" si="1841"/>
        <v>166942.1</v>
      </c>
      <c r="BH778" s="18">
        <f t="shared" si="1842"/>
        <v>166942.1</v>
      </c>
      <c r="BI778" s="18"/>
      <c r="BJ778" s="25"/>
      <c r="BK778" s="36"/>
    </row>
    <row r="779" spans="1:63" ht="62.4" x14ac:dyDescent="0.3">
      <c r="A779" s="51" t="s">
        <v>151</v>
      </c>
      <c r="B779" s="50"/>
      <c r="C779" s="51"/>
      <c r="D779" s="51"/>
      <c r="E779" s="14" t="s">
        <v>1029</v>
      </c>
      <c r="F779" s="18">
        <f>F780+F792+F796</f>
        <v>52610.2</v>
      </c>
      <c r="G779" s="18">
        <f t="shared" ref="G779:BI779" si="1999">G780+G792+G796</f>
        <v>52610.2</v>
      </c>
      <c r="H779" s="18">
        <f t="shared" si="1999"/>
        <v>52610.2</v>
      </c>
      <c r="I779" s="18">
        <f t="shared" ref="I779:K779" si="2000">I780+I792+I796</f>
        <v>0</v>
      </c>
      <c r="J779" s="18">
        <f t="shared" si="2000"/>
        <v>0</v>
      </c>
      <c r="K779" s="18">
        <f t="shared" si="2000"/>
        <v>0</v>
      </c>
      <c r="L779" s="18">
        <f t="shared" si="1995"/>
        <v>52610.2</v>
      </c>
      <c r="M779" s="18">
        <f t="shared" si="1996"/>
        <v>52610.2</v>
      </c>
      <c r="N779" s="18">
        <f t="shared" si="1997"/>
        <v>52610.2</v>
      </c>
      <c r="O779" s="18">
        <f t="shared" ref="O779:Q779" si="2001">O780+O792+O796</f>
        <v>0</v>
      </c>
      <c r="P779" s="18">
        <f t="shared" si="2001"/>
        <v>0</v>
      </c>
      <c r="Q779" s="18">
        <f t="shared" si="2001"/>
        <v>0</v>
      </c>
      <c r="R779" s="18">
        <f t="shared" si="1937"/>
        <v>52610.2</v>
      </c>
      <c r="S779" s="18">
        <f t="shared" si="1938"/>
        <v>52610.2</v>
      </c>
      <c r="T779" s="18">
        <f t="shared" si="1939"/>
        <v>52610.2</v>
      </c>
      <c r="U779" s="18">
        <f t="shared" ref="U779:W779" si="2002">U780+U792+U796</f>
        <v>0</v>
      </c>
      <c r="V779" s="18">
        <f t="shared" si="2002"/>
        <v>0</v>
      </c>
      <c r="W779" s="18">
        <f t="shared" si="2002"/>
        <v>0</v>
      </c>
      <c r="X779" s="18">
        <f t="shared" si="1940"/>
        <v>52610.2</v>
      </c>
      <c r="Y779" s="18">
        <f t="shared" si="1941"/>
        <v>52610.2</v>
      </c>
      <c r="Z779" s="18">
        <f t="shared" si="1942"/>
        <v>52610.2</v>
      </c>
      <c r="AA779" s="18">
        <f t="shared" ref="AA779:AB779" si="2003">AA780+AA792+AA796</f>
        <v>0</v>
      </c>
      <c r="AB779" s="18">
        <f t="shared" si="2003"/>
        <v>0</v>
      </c>
      <c r="AC779" s="18">
        <f t="shared" ref="AC779" si="2004">AC780+AC792+AC796</f>
        <v>0</v>
      </c>
      <c r="AD779" s="18">
        <f t="shared" si="1943"/>
        <v>52610.2</v>
      </c>
      <c r="AE779" s="18">
        <f t="shared" si="1944"/>
        <v>52610.2</v>
      </c>
      <c r="AF779" s="18">
        <f t="shared" si="1945"/>
        <v>52610.2</v>
      </c>
      <c r="AG779" s="18">
        <f t="shared" ref="AG779" si="2005">AG780+AG792+AG796</f>
        <v>0</v>
      </c>
      <c r="AH779" s="18">
        <f t="shared" si="1946"/>
        <v>52610.2</v>
      </c>
      <c r="AI779" s="18">
        <f t="shared" si="1947"/>
        <v>52610.2</v>
      </c>
      <c r="AJ779" s="18">
        <f t="shared" si="1948"/>
        <v>52610.2</v>
      </c>
      <c r="AK779" s="18">
        <f t="shared" ref="AK779:AM779" si="2006">AK780+AK792+AK796</f>
        <v>0</v>
      </c>
      <c r="AL779" s="18">
        <f t="shared" si="2006"/>
        <v>0</v>
      </c>
      <c r="AM779" s="18">
        <f t="shared" si="2006"/>
        <v>0</v>
      </c>
      <c r="AN779" s="18">
        <f t="shared" si="1903"/>
        <v>52610.2</v>
      </c>
      <c r="AO779" s="18">
        <f t="shared" si="1904"/>
        <v>52610.2</v>
      </c>
      <c r="AP779" s="18">
        <f t="shared" si="1905"/>
        <v>52610.2</v>
      </c>
      <c r="AQ779" s="18">
        <f t="shared" ref="AQ779" si="2007">AQ780+AQ792+AQ796</f>
        <v>0</v>
      </c>
      <c r="AR779" s="18">
        <f t="shared" si="1906"/>
        <v>52610.2</v>
      </c>
      <c r="AS779" s="18">
        <f t="shared" ref="AS779:AU779" si="2008">AS780+AS792+AS796</f>
        <v>0</v>
      </c>
      <c r="AT779" s="18">
        <f t="shared" si="2008"/>
        <v>0</v>
      </c>
      <c r="AU779" s="18">
        <f t="shared" si="2008"/>
        <v>0</v>
      </c>
      <c r="AV779" s="18">
        <f t="shared" si="1886"/>
        <v>52610.2</v>
      </c>
      <c r="AW779" s="18">
        <f t="shared" si="1887"/>
        <v>52610.2</v>
      </c>
      <c r="AX779" s="18">
        <f t="shared" si="1888"/>
        <v>52610.2</v>
      </c>
      <c r="AY779" s="18">
        <f t="shared" ref="AY779:AZ779" si="2009">AY780+AY792+AY796</f>
        <v>0</v>
      </c>
      <c r="AZ779" s="18">
        <f t="shared" si="2009"/>
        <v>0</v>
      </c>
      <c r="BA779" s="18">
        <f t="shared" si="1884"/>
        <v>52610.2</v>
      </c>
      <c r="BB779" s="18">
        <f t="shared" si="1885"/>
        <v>52610.2</v>
      </c>
      <c r="BC779" s="18">
        <f>BC780+BC792+BC796+BC786</f>
        <v>2408.2500000000005</v>
      </c>
      <c r="BD779" s="18">
        <f t="shared" ref="BD779:BH779" si="2010">BD780+BD792+BD796+BD786</f>
        <v>0</v>
      </c>
      <c r="BE779" s="18">
        <f t="shared" si="2010"/>
        <v>0</v>
      </c>
      <c r="BF779" s="18">
        <f t="shared" ref="BF779" si="2011">BA779+BC779</f>
        <v>55018.45</v>
      </c>
      <c r="BG779" s="18">
        <f t="shared" ref="BG779" si="2012">BB779+BD779</f>
        <v>52610.2</v>
      </c>
      <c r="BH779" s="18">
        <f t="shared" ref="BH779" si="2013">AX779+BE779</f>
        <v>52610.2</v>
      </c>
      <c r="BI779" s="18">
        <f t="shared" si="1999"/>
        <v>0</v>
      </c>
      <c r="BJ779" s="25"/>
      <c r="BK779" s="36"/>
    </row>
    <row r="780" spans="1:63" ht="46.8" x14ac:dyDescent="0.3">
      <c r="A780" s="51" t="s">
        <v>148</v>
      </c>
      <c r="B780" s="50"/>
      <c r="C780" s="51"/>
      <c r="D780" s="51"/>
      <c r="E780" s="14" t="s">
        <v>501</v>
      </c>
      <c r="F780" s="18">
        <f t="shared" ref="F780:BI780" si="2014">F781</f>
        <v>49919.799999999996</v>
      </c>
      <c r="G780" s="18">
        <f t="shared" si="2014"/>
        <v>49919.799999999996</v>
      </c>
      <c r="H780" s="18">
        <f t="shared" si="2014"/>
        <v>49919.799999999996</v>
      </c>
      <c r="I780" s="18">
        <f t="shared" si="2014"/>
        <v>0</v>
      </c>
      <c r="J780" s="18">
        <f t="shared" si="2014"/>
        <v>0</v>
      </c>
      <c r="K780" s="18">
        <f t="shared" si="2014"/>
        <v>0</v>
      </c>
      <c r="L780" s="18">
        <f t="shared" si="1995"/>
        <v>49919.799999999996</v>
      </c>
      <c r="M780" s="18">
        <f t="shared" si="1996"/>
        <v>49919.799999999996</v>
      </c>
      <c r="N780" s="18">
        <f t="shared" si="1997"/>
        <v>49919.799999999996</v>
      </c>
      <c r="O780" s="18">
        <f t="shared" si="2014"/>
        <v>0</v>
      </c>
      <c r="P780" s="18">
        <f t="shared" si="2014"/>
        <v>0</v>
      </c>
      <c r="Q780" s="18">
        <f t="shared" si="2014"/>
        <v>0</v>
      </c>
      <c r="R780" s="18">
        <f t="shared" si="1937"/>
        <v>49919.799999999996</v>
      </c>
      <c r="S780" s="18">
        <f t="shared" si="1938"/>
        <v>49919.799999999996</v>
      </c>
      <c r="T780" s="18">
        <f t="shared" si="1939"/>
        <v>49919.799999999996</v>
      </c>
      <c r="U780" s="18">
        <f t="shared" si="2014"/>
        <v>0</v>
      </c>
      <c r="V780" s="18">
        <f t="shared" si="2014"/>
        <v>0</v>
      </c>
      <c r="W780" s="18">
        <f t="shared" si="2014"/>
        <v>0</v>
      </c>
      <c r="X780" s="18">
        <f t="shared" si="1940"/>
        <v>49919.799999999996</v>
      </c>
      <c r="Y780" s="18">
        <f t="shared" si="1941"/>
        <v>49919.799999999996</v>
      </c>
      <c r="Z780" s="18">
        <f t="shared" si="1942"/>
        <v>49919.799999999996</v>
      </c>
      <c r="AA780" s="18">
        <f t="shared" si="2014"/>
        <v>0</v>
      </c>
      <c r="AB780" s="18">
        <f t="shared" si="2014"/>
        <v>0</v>
      </c>
      <c r="AC780" s="18">
        <f t="shared" si="2014"/>
        <v>0</v>
      </c>
      <c r="AD780" s="18">
        <f t="shared" si="1943"/>
        <v>49919.799999999996</v>
      </c>
      <c r="AE780" s="18">
        <f t="shared" si="1944"/>
        <v>49919.799999999996</v>
      </c>
      <c r="AF780" s="18">
        <f t="shared" si="1945"/>
        <v>49919.799999999996</v>
      </c>
      <c r="AG780" s="18">
        <f t="shared" si="2014"/>
        <v>0</v>
      </c>
      <c r="AH780" s="18">
        <f t="shared" si="1946"/>
        <v>49919.799999999996</v>
      </c>
      <c r="AI780" s="18">
        <f t="shared" si="1947"/>
        <v>49919.799999999996</v>
      </c>
      <c r="AJ780" s="18">
        <f t="shared" si="1948"/>
        <v>49919.799999999996</v>
      </c>
      <c r="AK780" s="18">
        <f t="shared" si="2014"/>
        <v>0</v>
      </c>
      <c r="AL780" s="18">
        <f t="shared" si="2014"/>
        <v>0</v>
      </c>
      <c r="AM780" s="18">
        <f t="shared" si="2014"/>
        <v>0</v>
      </c>
      <c r="AN780" s="18">
        <f t="shared" si="1903"/>
        <v>49919.799999999996</v>
      </c>
      <c r="AO780" s="18">
        <f t="shared" si="1904"/>
        <v>49919.799999999996</v>
      </c>
      <c r="AP780" s="18">
        <f t="shared" si="1905"/>
        <v>49919.799999999996</v>
      </c>
      <c r="AQ780" s="18">
        <f t="shared" si="2014"/>
        <v>0</v>
      </c>
      <c r="AR780" s="18">
        <f t="shared" si="1906"/>
        <v>49919.799999999996</v>
      </c>
      <c r="AS780" s="18">
        <f t="shared" si="2014"/>
        <v>0</v>
      </c>
      <c r="AT780" s="18">
        <f t="shared" si="2014"/>
        <v>0</v>
      </c>
      <c r="AU780" s="18">
        <f t="shared" si="2014"/>
        <v>0</v>
      </c>
      <c r="AV780" s="18">
        <f t="shared" si="1886"/>
        <v>49919.799999999996</v>
      </c>
      <c r="AW780" s="18">
        <f t="shared" si="1887"/>
        <v>49919.799999999996</v>
      </c>
      <c r="AX780" s="18">
        <f t="shared" si="1888"/>
        <v>49919.799999999996</v>
      </c>
      <c r="AY780" s="18">
        <f t="shared" si="2014"/>
        <v>0</v>
      </c>
      <c r="AZ780" s="18">
        <f t="shared" si="2014"/>
        <v>0</v>
      </c>
      <c r="BA780" s="18">
        <f t="shared" si="1884"/>
        <v>49919.799999999996</v>
      </c>
      <c r="BB780" s="18">
        <f t="shared" si="1885"/>
        <v>49919.799999999996</v>
      </c>
      <c r="BC780" s="18">
        <f t="shared" si="2014"/>
        <v>2298.8500000000004</v>
      </c>
      <c r="BD780" s="18">
        <f t="shared" si="2014"/>
        <v>0</v>
      </c>
      <c r="BE780" s="18">
        <f t="shared" si="2014"/>
        <v>0</v>
      </c>
      <c r="BF780" s="18">
        <f t="shared" si="1840"/>
        <v>52218.649999999994</v>
      </c>
      <c r="BG780" s="18">
        <f t="shared" si="1841"/>
        <v>49919.799999999996</v>
      </c>
      <c r="BH780" s="18">
        <f t="shared" si="1842"/>
        <v>49919.799999999996</v>
      </c>
      <c r="BI780" s="18">
        <f t="shared" si="2014"/>
        <v>0</v>
      </c>
      <c r="BJ780" s="25"/>
      <c r="BK780" s="36"/>
    </row>
    <row r="781" spans="1:63" ht="46.8" x14ac:dyDescent="0.3">
      <c r="A781" s="51" t="s">
        <v>148</v>
      </c>
      <c r="B781" s="50">
        <v>600</v>
      </c>
      <c r="C781" s="51"/>
      <c r="D781" s="51"/>
      <c r="E781" s="14" t="s">
        <v>458</v>
      </c>
      <c r="F781" s="18">
        <f t="shared" ref="F781" si="2015">F782+F784</f>
        <v>49919.799999999996</v>
      </c>
      <c r="G781" s="18">
        <f t="shared" ref="G781:BI781" si="2016">G782+G784</f>
        <v>49919.799999999996</v>
      </c>
      <c r="H781" s="18">
        <f t="shared" si="2016"/>
        <v>49919.799999999996</v>
      </c>
      <c r="I781" s="18">
        <f t="shared" ref="I781:K781" si="2017">I782+I784</f>
        <v>0</v>
      </c>
      <c r="J781" s="18">
        <f t="shared" si="2017"/>
        <v>0</v>
      </c>
      <c r="K781" s="18">
        <f t="shared" si="2017"/>
        <v>0</v>
      </c>
      <c r="L781" s="18">
        <f t="shared" si="1995"/>
        <v>49919.799999999996</v>
      </c>
      <c r="M781" s="18">
        <f t="shared" si="1996"/>
        <v>49919.799999999996</v>
      </c>
      <c r="N781" s="18">
        <f t="shared" si="1997"/>
        <v>49919.799999999996</v>
      </c>
      <c r="O781" s="18">
        <f t="shared" ref="O781:Q781" si="2018">O782+O784</f>
        <v>0</v>
      </c>
      <c r="P781" s="18">
        <f t="shared" si="2018"/>
        <v>0</v>
      </c>
      <c r="Q781" s="18">
        <f t="shared" si="2018"/>
        <v>0</v>
      </c>
      <c r="R781" s="18">
        <f t="shared" si="1937"/>
        <v>49919.799999999996</v>
      </c>
      <c r="S781" s="18">
        <f t="shared" si="1938"/>
        <v>49919.799999999996</v>
      </c>
      <c r="T781" s="18">
        <f t="shared" si="1939"/>
        <v>49919.799999999996</v>
      </c>
      <c r="U781" s="18">
        <f t="shared" ref="U781:W781" si="2019">U782+U784</f>
        <v>0</v>
      </c>
      <c r="V781" s="18">
        <f t="shared" si="2019"/>
        <v>0</v>
      </c>
      <c r="W781" s="18">
        <f t="shared" si="2019"/>
        <v>0</v>
      </c>
      <c r="X781" s="18">
        <f t="shared" si="1940"/>
        <v>49919.799999999996</v>
      </c>
      <c r="Y781" s="18">
        <f t="shared" si="1941"/>
        <v>49919.799999999996</v>
      </c>
      <c r="Z781" s="18">
        <f t="shared" si="1942"/>
        <v>49919.799999999996</v>
      </c>
      <c r="AA781" s="18">
        <f t="shared" ref="AA781:AB781" si="2020">AA782+AA784</f>
        <v>0</v>
      </c>
      <c r="AB781" s="18">
        <f t="shared" si="2020"/>
        <v>0</v>
      </c>
      <c r="AC781" s="18">
        <f t="shared" ref="AC781" si="2021">AC782+AC784</f>
        <v>0</v>
      </c>
      <c r="AD781" s="18">
        <f t="shared" si="1943"/>
        <v>49919.799999999996</v>
      </c>
      <c r="AE781" s="18">
        <f t="shared" si="1944"/>
        <v>49919.799999999996</v>
      </c>
      <c r="AF781" s="18">
        <f t="shared" si="1945"/>
        <v>49919.799999999996</v>
      </c>
      <c r="AG781" s="18">
        <f t="shared" ref="AG781" si="2022">AG782+AG784</f>
        <v>0</v>
      </c>
      <c r="AH781" s="18">
        <f t="shared" si="1946"/>
        <v>49919.799999999996</v>
      </c>
      <c r="AI781" s="18">
        <f t="shared" si="1947"/>
        <v>49919.799999999996</v>
      </c>
      <c r="AJ781" s="18">
        <f t="shared" si="1948"/>
        <v>49919.799999999996</v>
      </c>
      <c r="AK781" s="18">
        <f t="shared" ref="AK781:AM781" si="2023">AK782+AK784</f>
        <v>0</v>
      </c>
      <c r="AL781" s="18">
        <f t="shared" si="2023"/>
        <v>0</v>
      </c>
      <c r="AM781" s="18">
        <f t="shared" si="2023"/>
        <v>0</v>
      </c>
      <c r="AN781" s="18">
        <f t="shared" si="1903"/>
        <v>49919.799999999996</v>
      </c>
      <c r="AO781" s="18">
        <f t="shared" si="1904"/>
        <v>49919.799999999996</v>
      </c>
      <c r="AP781" s="18">
        <f t="shared" si="1905"/>
        <v>49919.799999999996</v>
      </c>
      <c r="AQ781" s="18">
        <f t="shared" ref="AQ781" si="2024">AQ782+AQ784</f>
        <v>0</v>
      </c>
      <c r="AR781" s="18">
        <f t="shared" si="1906"/>
        <v>49919.799999999996</v>
      </c>
      <c r="AS781" s="18">
        <f t="shared" ref="AS781:AU781" si="2025">AS782+AS784</f>
        <v>0</v>
      </c>
      <c r="AT781" s="18">
        <f t="shared" si="2025"/>
        <v>0</v>
      </c>
      <c r="AU781" s="18">
        <f t="shared" si="2025"/>
        <v>0</v>
      </c>
      <c r="AV781" s="18">
        <f t="shared" si="1886"/>
        <v>49919.799999999996</v>
      </c>
      <c r="AW781" s="18">
        <f t="shared" si="1887"/>
        <v>49919.799999999996</v>
      </c>
      <c r="AX781" s="18">
        <f t="shared" si="1888"/>
        <v>49919.799999999996</v>
      </c>
      <c r="AY781" s="18">
        <f t="shared" ref="AY781:AZ781" si="2026">AY782+AY784</f>
        <v>0</v>
      </c>
      <c r="AZ781" s="18">
        <f t="shared" si="2026"/>
        <v>0</v>
      </c>
      <c r="BA781" s="18">
        <f t="shared" si="1884"/>
        <v>49919.799999999996</v>
      </c>
      <c r="BB781" s="18">
        <f t="shared" si="1885"/>
        <v>49919.799999999996</v>
      </c>
      <c r="BC781" s="18">
        <f t="shared" ref="BC781:BE781" si="2027">BC782+BC784</f>
        <v>2298.8500000000004</v>
      </c>
      <c r="BD781" s="18">
        <f t="shared" si="2027"/>
        <v>0</v>
      </c>
      <c r="BE781" s="18">
        <f t="shared" si="2027"/>
        <v>0</v>
      </c>
      <c r="BF781" s="18">
        <f t="shared" si="1840"/>
        <v>52218.649999999994</v>
      </c>
      <c r="BG781" s="18">
        <f t="shared" si="1841"/>
        <v>49919.799999999996</v>
      </c>
      <c r="BH781" s="18">
        <f t="shared" si="1842"/>
        <v>49919.799999999996</v>
      </c>
      <c r="BI781" s="18">
        <f t="shared" si="2016"/>
        <v>0</v>
      </c>
      <c r="BJ781" s="25"/>
      <c r="BK781" s="36"/>
    </row>
    <row r="782" spans="1:63" x14ac:dyDescent="0.3">
      <c r="A782" s="51" t="s">
        <v>148</v>
      </c>
      <c r="B782" s="50">
        <v>610</v>
      </c>
      <c r="C782" s="51"/>
      <c r="D782" s="51"/>
      <c r="E782" s="14" t="s">
        <v>472</v>
      </c>
      <c r="F782" s="18">
        <f t="shared" ref="F782:BI782" si="2028">F783</f>
        <v>4645.5</v>
      </c>
      <c r="G782" s="18">
        <f t="shared" si="2028"/>
        <v>4645.5</v>
      </c>
      <c r="H782" s="18">
        <f t="shared" si="2028"/>
        <v>4645.5</v>
      </c>
      <c r="I782" s="18">
        <f t="shared" si="2028"/>
        <v>0</v>
      </c>
      <c r="J782" s="18">
        <f t="shared" si="2028"/>
        <v>0</v>
      </c>
      <c r="K782" s="18">
        <f t="shared" si="2028"/>
        <v>0</v>
      </c>
      <c r="L782" s="18">
        <f t="shared" si="1995"/>
        <v>4645.5</v>
      </c>
      <c r="M782" s="18">
        <f t="shared" si="1996"/>
        <v>4645.5</v>
      </c>
      <c r="N782" s="18">
        <f t="shared" si="1997"/>
        <v>4645.5</v>
      </c>
      <c r="O782" s="18">
        <f t="shared" si="2028"/>
        <v>0</v>
      </c>
      <c r="P782" s="18">
        <f t="shared" si="2028"/>
        <v>0</v>
      </c>
      <c r="Q782" s="18">
        <f t="shared" si="2028"/>
        <v>0</v>
      </c>
      <c r="R782" s="18">
        <f t="shared" si="1937"/>
        <v>4645.5</v>
      </c>
      <c r="S782" s="18">
        <f t="shared" si="1938"/>
        <v>4645.5</v>
      </c>
      <c r="T782" s="18">
        <f t="shared" si="1939"/>
        <v>4645.5</v>
      </c>
      <c r="U782" s="18">
        <f t="shared" si="2028"/>
        <v>0</v>
      </c>
      <c r="V782" s="18">
        <f t="shared" si="2028"/>
        <v>0</v>
      </c>
      <c r="W782" s="18">
        <f t="shared" si="2028"/>
        <v>0</v>
      </c>
      <c r="X782" s="18">
        <f t="shared" si="1940"/>
        <v>4645.5</v>
      </c>
      <c r="Y782" s="18">
        <f t="shared" si="1941"/>
        <v>4645.5</v>
      </c>
      <c r="Z782" s="18">
        <f t="shared" si="1942"/>
        <v>4645.5</v>
      </c>
      <c r="AA782" s="18">
        <f t="shared" si="2028"/>
        <v>0</v>
      </c>
      <c r="AB782" s="18">
        <f t="shared" si="2028"/>
        <v>0</v>
      </c>
      <c r="AC782" s="18">
        <f t="shared" si="2028"/>
        <v>0</v>
      </c>
      <c r="AD782" s="18">
        <f t="shared" si="1943"/>
        <v>4645.5</v>
      </c>
      <c r="AE782" s="18">
        <f t="shared" si="1944"/>
        <v>4645.5</v>
      </c>
      <c r="AF782" s="18">
        <f t="shared" si="1945"/>
        <v>4645.5</v>
      </c>
      <c r="AG782" s="18">
        <f t="shared" si="2028"/>
        <v>0</v>
      </c>
      <c r="AH782" s="18">
        <f t="shared" si="1946"/>
        <v>4645.5</v>
      </c>
      <c r="AI782" s="18">
        <f t="shared" si="1947"/>
        <v>4645.5</v>
      </c>
      <c r="AJ782" s="18">
        <f t="shared" si="1948"/>
        <v>4645.5</v>
      </c>
      <c r="AK782" s="18">
        <f t="shared" si="2028"/>
        <v>0</v>
      </c>
      <c r="AL782" s="18">
        <f t="shared" si="2028"/>
        <v>0</v>
      </c>
      <c r="AM782" s="18">
        <f t="shared" si="2028"/>
        <v>0</v>
      </c>
      <c r="AN782" s="18">
        <f t="shared" si="1903"/>
        <v>4645.5</v>
      </c>
      <c r="AO782" s="18">
        <f t="shared" si="1904"/>
        <v>4645.5</v>
      </c>
      <c r="AP782" s="18">
        <f t="shared" si="1905"/>
        <v>4645.5</v>
      </c>
      <c r="AQ782" s="18">
        <f t="shared" si="2028"/>
        <v>0</v>
      </c>
      <c r="AR782" s="18">
        <f t="shared" si="1906"/>
        <v>4645.5</v>
      </c>
      <c r="AS782" s="18">
        <f t="shared" si="2028"/>
        <v>0</v>
      </c>
      <c r="AT782" s="18">
        <f t="shared" si="2028"/>
        <v>0</v>
      </c>
      <c r="AU782" s="18">
        <f t="shared" si="2028"/>
        <v>0</v>
      </c>
      <c r="AV782" s="18">
        <f t="shared" si="1886"/>
        <v>4645.5</v>
      </c>
      <c r="AW782" s="18">
        <f t="shared" si="1887"/>
        <v>4645.5</v>
      </c>
      <c r="AX782" s="18">
        <f t="shared" si="1888"/>
        <v>4645.5</v>
      </c>
      <c r="AY782" s="18">
        <f t="shared" si="2028"/>
        <v>0</v>
      </c>
      <c r="AZ782" s="18">
        <f t="shared" si="2028"/>
        <v>0</v>
      </c>
      <c r="BA782" s="18">
        <f t="shared" si="1884"/>
        <v>4645.5</v>
      </c>
      <c r="BB782" s="18">
        <f t="shared" si="1885"/>
        <v>4645.5</v>
      </c>
      <c r="BC782" s="18">
        <f t="shared" si="2028"/>
        <v>67.3</v>
      </c>
      <c r="BD782" s="18">
        <f t="shared" si="2028"/>
        <v>0</v>
      </c>
      <c r="BE782" s="18">
        <f t="shared" si="2028"/>
        <v>0</v>
      </c>
      <c r="BF782" s="18">
        <f t="shared" si="1840"/>
        <v>4712.8</v>
      </c>
      <c r="BG782" s="18">
        <f t="shared" si="1841"/>
        <v>4645.5</v>
      </c>
      <c r="BH782" s="18">
        <f t="shared" si="1842"/>
        <v>4645.5</v>
      </c>
      <c r="BI782" s="18">
        <f t="shared" si="2028"/>
        <v>0</v>
      </c>
      <c r="BJ782" s="25"/>
      <c r="BK782" s="36"/>
    </row>
    <row r="783" spans="1:63" x14ac:dyDescent="0.3">
      <c r="A783" s="51" t="s">
        <v>148</v>
      </c>
      <c r="B783" s="50">
        <v>610</v>
      </c>
      <c r="C783" s="51" t="s">
        <v>27</v>
      </c>
      <c r="D783" s="51" t="s">
        <v>27</v>
      </c>
      <c r="E783" s="14" t="s">
        <v>440</v>
      </c>
      <c r="F783" s="18">
        <v>4645.5</v>
      </c>
      <c r="G783" s="18">
        <v>4645.5</v>
      </c>
      <c r="H783" s="18">
        <v>4645.5</v>
      </c>
      <c r="I783" s="18"/>
      <c r="J783" s="18"/>
      <c r="K783" s="18"/>
      <c r="L783" s="18">
        <f t="shared" si="1995"/>
        <v>4645.5</v>
      </c>
      <c r="M783" s="18">
        <f t="shared" si="1996"/>
        <v>4645.5</v>
      </c>
      <c r="N783" s="18">
        <f t="shared" si="1997"/>
        <v>4645.5</v>
      </c>
      <c r="O783" s="18"/>
      <c r="P783" s="18"/>
      <c r="Q783" s="18"/>
      <c r="R783" s="18">
        <f t="shared" si="1937"/>
        <v>4645.5</v>
      </c>
      <c r="S783" s="18">
        <f t="shared" si="1938"/>
        <v>4645.5</v>
      </c>
      <c r="T783" s="18">
        <f t="shared" si="1939"/>
        <v>4645.5</v>
      </c>
      <c r="U783" s="18"/>
      <c r="V783" s="18"/>
      <c r="W783" s="18"/>
      <c r="X783" s="18">
        <f t="shared" si="1940"/>
        <v>4645.5</v>
      </c>
      <c r="Y783" s="18">
        <f t="shared" si="1941"/>
        <v>4645.5</v>
      </c>
      <c r="Z783" s="18">
        <f t="shared" si="1942"/>
        <v>4645.5</v>
      </c>
      <c r="AA783" s="18"/>
      <c r="AB783" s="18"/>
      <c r="AC783" s="18"/>
      <c r="AD783" s="18">
        <f t="shared" si="1943"/>
        <v>4645.5</v>
      </c>
      <c r="AE783" s="18">
        <f t="shared" si="1944"/>
        <v>4645.5</v>
      </c>
      <c r="AF783" s="18">
        <f t="shared" si="1945"/>
        <v>4645.5</v>
      </c>
      <c r="AG783" s="18"/>
      <c r="AH783" s="18">
        <f t="shared" si="1946"/>
        <v>4645.5</v>
      </c>
      <c r="AI783" s="18">
        <f t="shared" si="1947"/>
        <v>4645.5</v>
      </c>
      <c r="AJ783" s="18">
        <f t="shared" si="1948"/>
        <v>4645.5</v>
      </c>
      <c r="AK783" s="18"/>
      <c r="AL783" s="18"/>
      <c r="AM783" s="18"/>
      <c r="AN783" s="18">
        <f t="shared" si="1903"/>
        <v>4645.5</v>
      </c>
      <c r="AO783" s="18">
        <f t="shared" si="1904"/>
        <v>4645.5</v>
      </c>
      <c r="AP783" s="18">
        <f t="shared" si="1905"/>
        <v>4645.5</v>
      </c>
      <c r="AQ783" s="18"/>
      <c r="AR783" s="18">
        <f t="shared" si="1906"/>
        <v>4645.5</v>
      </c>
      <c r="AS783" s="18"/>
      <c r="AT783" s="18"/>
      <c r="AU783" s="18"/>
      <c r="AV783" s="18">
        <f t="shared" si="1886"/>
        <v>4645.5</v>
      </c>
      <c r="AW783" s="18">
        <f t="shared" si="1887"/>
        <v>4645.5</v>
      </c>
      <c r="AX783" s="18">
        <f t="shared" si="1888"/>
        <v>4645.5</v>
      </c>
      <c r="AY783" s="18"/>
      <c r="AZ783" s="18"/>
      <c r="BA783" s="18">
        <f t="shared" si="1884"/>
        <v>4645.5</v>
      </c>
      <c r="BB783" s="18">
        <f t="shared" si="1885"/>
        <v>4645.5</v>
      </c>
      <c r="BC783" s="18">
        <f>67.3</f>
        <v>67.3</v>
      </c>
      <c r="BD783" s="18"/>
      <c r="BE783" s="18"/>
      <c r="BF783" s="18">
        <f t="shared" si="1840"/>
        <v>4712.8</v>
      </c>
      <c r="BG783" s="18">
        <f t="shared" si="1841"/>
        <v>4645.5</v>
      </c>
      <c r="BH783" s="18">
        <f t="shared" si="1842"/>
        <v>4645.5</v>
      </c>
      <c r="BI783" s="18"/>
      <c r="BJ783" s="25"/>
      <c r="BK783" s="36"/>
    </row>
    <row r="784" spans="1:63" x14ac:dyDescent="0.3">
      <c r="A784" s="51" t="s">
        <v>148</v>
      </c>
      <c r="B784" s="50">
        <v>620</v>
      </c>
      <c r="C784" s="51"/>
      <c r="D784" s="51"/>
      <c r="E784" s="14" t="s">
        <v>473</v>
      </c>
      <c r="F784" s="18">
        <f t="shared" ref="F784:BI784" si="2029">F785</f>
        <v>45274.299999999996</v>
      </c>
      <c r="G784" s="18">
        <f t="shared" si="2029"/>
        <v>45274.299999999996</v>
      </c>
      <c r="H784" s="18">
        <f t="shared" si="2029"/>
        <v>45274.299999999996</v>
      </c>
      <c r="I784" s="18">
        <f t="shared" si="2029"/>
        <v>0</v>
      </c>
      <c r="J784" s="18">
        <f t="shared" si="2029"/>
        <v>0</v>
      </c>
      <c r="K784" s="18">
        <f t="shared" si="2029"/>
        <v>0</v>
      </c>
      <c r="L784" s="18">
        <f t="shared" si="1995"/>
        <v>45274.299999999996</v>
      </c>
      <c r="M784" s="18">
        <f t="shared" si="1996"/>
        <v>45274.299999999996</v>
      </c>
      <c r="N784" s="18">
        <f t="shared" si="1997"/>
        <v>45274.299999999996</v>
      </c>
      <c r="O784" s="18">
        <f t="shared" si="2029"/>
        <v>0</v>
      </c>
      <c r="P784" s="18">
        <f t="shared" si="2029"/>
        <v>0</v>
      </c>
      <c r="Q784" s="18">
        <f t="shared" si="2029"/>
        <v>0</v>
      </c>
      <c r="R784" s="18">
        <f t="shared" si="1937"/>
        <v>45274.299999999996</v>
      </c>
      <c r="S784" s="18">
        <f t="shared" si="1938"/>
        <v>45274.299999999996</v>
      </c>
      <c r="T784" s="18">
        <f t="shared" si="1939"/>
        <v>45274.299999999996</v>
      </c>
      <c r="U784" s="18">
        <f t="shared" si="2029"/>
        <v>0</v>
      </c>
      <c r="V784" s="18">
        <f t="shared" si="2029"/>
        <v>0</v>
      </c>
      <c r="W784" s="18">
        <f t="shared" si="2029"/>
        <v>0</v>
      </c>
      <c r="X784" s="18">
        <f t="shared" si="1940"/>
        <v>45274.299999999996</v>
      </c>
      <c r="Y784" s="18">
        <f t="shared" si="1941"/>
        <v>45274.299999999996</v>
      </c>
      <c r="Z784" s="18">
        <f t="shared" si="1942"/>
        <v>45274.299999999996</v>
      </c>
      <c r="AA784" s="18">
        <f t="shared" si="2029"/>
        <v>0</v>
      </c>
      <c r="AB784" s="18">
        <f t="shared" si="2029"/>
        <v>0</v>
      </c>
      <c r="AC784" s="18">
        <f t="shared" si="2029"/>
        <v>0</v>
      </c>
      <c r="AD784" s="18">
        <f t="shared" si="1943"/>
        <v>45274.299999999996</v>
      </c>
      <c r="AE784" s="18">
        <f t="shared" si="1944"/>
        <v>45274.299999999996</v>
      </c>
      <c r="AF784" s="18">
        <f t="shared" si="1945"/>
        <v>45274.299999999996</v>
      </c>
      <c r="AG784" s="18">
        <f t="shared" si="2029"/>
        <v>0</v>
      </c>
      <c r="AH784" s="18">
        <f t="shared" si="1946"/>
        <v>45274.299999999996</v>
      </c>
      <c r="AI784" s="18">
        <f t="shared" si="1947"/>
        <v>45274.299999999996</v>
      </c>
      <c r="AJ784" s="18">
        <f t="shared" si="1948"/>
        <v>45274.299999999996</v>
      </c>
      <c r="AK784" s="18">
        <f t="shared" si="2029"/>
        <v>0</v>
      </c>
      <c r="AL784" s="18">
        <f t="shared" si="2029"/>
        <v>0</v>
      </c>
      <c r="AM784" s="18">
        <f t="shared" si="2029"/>
        <v>0</v>
      </c>
      <c r="AN784" s="18">
        <f t="shared" si="1903"/>
        <v>45274.299999999996</v>
      </c>
      <c r="AO784" s="18">
        <f t="shared" si="1904"/>
        <v>45274.299999999996</v>
      </c>
      <c r="AP784" s="18">
        <f t="shared" si="1905"/>
        <v>45274.299999999996</v>
      </c>
      <c r="AQ784" s="18">
        <f t="shared" si="2029"/>
        <v>0</v>
      </c>
      <c r="AR784" s="18">
        <f t="shared" si="1906"/>
        <v>45274.299999999996</v>
      </c>
      <c r="AS784" s="18">
        <f t="shared" si="2029"/>
        <v>0</v>
      </c>
      <c r="AT784" s="18">
        <f t="shared" si="2029"/>
        <v>0</v>
      </c>
      <c r="AU784" s="18">
        <f t="shared" si="2029"/>
        <v>0</v>
      </c>
      <c r="AV784" s="18">
        <f t="shared" si="1886"/>
        <v>45274.299999999996</v>
      </c>
      <c r="AW784" s="18">
        <f t="shared" si="1887"/>
        <v>45274.299999999996</v>
      </c>
      <c r="AX784" s="18">
        <f t="shared" si="1888"/>
        <v>45274.299999999996</v>
      </c>
      <c r="AY784" s="18">
        <f t="shared" si="2029"/>
        <v>0</v>
      </c>
      <c r="AZ784" s="18">
        <f t="shared" si="2029"/>
        <v>0</v>
      </c>
      <c r="BA784" s="18">
        <f t="shared" si="1884"/>
        <v>45274.299999999996</v>
      </c>
      <c r="BB784" s="18">
        <f t="shared" si="1885"/>
        <v>45274.299999999996</v>
      </c>
      <c r="BC784" s="18">
        <f t="shared" si="2029"/>
        <v>2231.5500000000002</v>
      </c>
      <c r="BD784" s="18">
        <f t="shared" si="2029"/>
        <v>0</v>
      </c>
      <c r="BE784" s="18">
        <f t="shared" si="2029"/>
        <v>0</v>
      </c>
      <c r="BF784" s="18">
        <f t="shared" ref="BF784:BF853" si="2030">BA784+BC784</f>
        <v>47505.85</v>
      </c>
      <c r="BG784" s="18">
        <f t="shared" ref="BG784:BG853" si="2031">BB784+BD784</f>
        <v>45274.299999999996</v>
      </c>
      <c r="BH784" s="18">
        <f t="shared" ref="BH784:BH853" si="2032">AX784+BE784</f>
        <v>45274.299999999996</v>
      </c>
      <c r="BI784" s="18">
        <f t="shared" si="2029"/>
        <v>0</v>
      </c>
      <c r="BJ784" s="25"/>
      <c r="BK784" s="36"/>
    </row>
    <row r="785" spans="1:63" x14ac:dyDescent="0.3">
      <c r="A785" s="51" t="s">
        <v>148</v>
      </c>
      <c r="B785" s="50">
        <v>620</v>
      </c>
      <c r="C785" s="51" t="s">
        <v>27</v>
      </c>
      <c r="D785" s="51" t="s">
        <v>27</v>
      </c>
      <c r="E785" s="14" t="s">
        <v>440</v>
      </c>
      <c r="F785" s="18">
        <v>45274.299999999996</v>
      </c>
      <c r="G785" s="18">
        <v>45274.299999999996</v>
      </c>
      <c r="H785" s="18">
        <v>45274.299999999996</v>
      </c>
      <c r="I785" s="18"/>
      <c r="J785" s="18"/>
      <c r="K785" s="18"/>
      <c r="L785" s="18">
        <f t="shared" si="1995"/>
        <v>45274.299999999996</v>
      </c>
      <c r="M785" s="18">
        <f t="shared" si="1996"/>
        <v>45274.299999999996</v>
      </c>
      <c r="N785" s="18">
        <f t="shared" si="1997"/>
        <v>45274.299999999996</v>
      </c>
      <c r="O785" s="18"/>
      <c r="P785" s="18"/>
      <c r="Q785" s="18"/>
      <c r="R785" s="18">
        <f t="shared" si="1937"/>
        <v>45274.299999999996</v>
      </c>
      <c r="S785" s="18">
        <f t="shared" si="1938"/>
        <v>45274.299999999996</v>
      </c>
      <c r="T785" s="18">
        <f t="shared" si="1939"/>
        <v>45274.299999999996</v>
      </c>
      <c r="U785" s="18"/>
      <c r="V785" s="18"/>
      <c r="W785" s="18"/>
      <c r="X785" s="18">
        <f t="shared" si="1940"/>
        <v>45274.299999999996</v>
      </c>
      <c r="Y785" s="18">
        <f t="shared" si="1941"/>
        <v>45274.299999999996</v>
      </c>
      <c r="Z785" s="18">
        <f t="shared" si="1942"/>
        <v>45274.299999999996</v>
      </c>
      <c r="AA785" s="18"/>
      <c r="AB785" s="18"/>
      <c r="AC785" s="18"/>
      <c r="AD785" s="18">
        <f t="shared" si="1943"/>
        <v>45274.299999999996</v>
      </c>
      <c r="AE785" s="18">
        <f t="shared" si="1944"/>
        <v>45274.299999999996</v>
      </c>
      <c r="AF785" s="18">
        <f t="shared" si="1945"/>
        <v>45274.299999999996</v>
      </c>
      <c r="AG785" s="18"/>
      <c r="AH785" s="18">
        <f t="shared" si="1946"/>
        <v>45274.299999999996</v>
      </c>
      <c r="AI785" s="18">
        <f t="shared" si="1947"/>
        <v>45274.299999999996</v>
      </c>
      <c r="AJ785" s="18">
        <f t="shared" si="1948"/>
        <v>45274.299999999996</v>
      </c>
      <c r="AK785" s="18"/>
      <c r="AL785" s="18"/>
      <c r="AM785" s="18"/>
      <c r="AN785" s="18">
        <f t="shared" si="1903"/>
        <v>45274.299999999996</v>
      </c>
      <c r="AO785" s="18">
        <f t="shared" si="1904"/>
        <v>45274.299999999996</v>
      </c>
      <c r="AP785" s="18">
        <f t="shared" si="1905"/>
        <v>45274.299999999996</v>
      </c>
      <c r="AQ785" s="18"/>
      <c r="AR785" s="18">
        <f t="shared" si="1906"/>
        <v>45274.299999999996</v>
      </c>
      <c r="AS785" s="18"/>
      <c r="AT785" s="18"/>
      <c r="AU785" s="18"/>
      <c r="AV785" s="18">
        <f t="shared" si="1886"/>
        <v>45274.299999999996</v>
      </c>
      <c r="AW785" s="18">
        <f t="shared" si="1887"/>
        <v>45274.299999999996</v>
      </c>
      <c r="AX785" s="18">
        <f t="shared" si="1888"/>
        <v>45274.299999999996</v>
      </c>
      <c r="AY785" s="18"/>
      <c r="AZ785" s="18"/>
      <c r="BA785" s="18">
        <f t="shared" si="1884"/>
        <v>45274.299999999996</v>
      </c>
      <c r="BB785" s="18">
        <f t="shared" si="1885"/>
        <v>45274.299999999996</v>
      </c>
      <c r="BC785" s="18">
        <f>2231.55</f>
        <v>2231.5500000000002</v>
      </c>
      <c r="BD785" s="18"/>
      <c r="BE785" s="18"/>
      <c r="BF785" s="18">
        <f t="shared" si="2030"/>
        <v>47505.85</v>
      </c>
      <c r="BG785" s="18">
        <f t="shared" si="2031"/>
        <v>45274.299999999996</v>
      </c>
      <c r="BH785" s="18">
        <f t="shared" si="2032"/>
        <v>45274.299999999996</v>
      </c>
      <c r="BI785" s="18"/>
      <c r="BJ785" s="25"/>
      <c r="BK785" s="36"/>
    </row>
    <row r="786" spans="1:63" ht="31.2" x14ac:dyDescent="0.3">
      <c r="A786" s="19" t="s">
        <v>1597</v>
      </c>
      <c r="B786" s="52"/>
      <c r="C786" s="53"/>
      <c r="D786" s="53"/>
      <c r="E786" s="14" t="s">
        <v>1066</v>
      </c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>
        <f>BC787</f>
        <v>109.4</v>
      </c>
      <c r="BD786" s="18">
        <f t="shared" ref="BD786:BI786" si="2033">BD787</f>
        <v>0</v>
      </c>
      <c r="BE786" s="18">
        <f t="shared" si="2033"/>
        <v>0</v>
      </c>
      <c r="BF786" s="18">
        <f t="shared" ref="BF786:BF792" si="2034">BA786+BC786</f>
        <v>109.4</v>
      </c>
      <c r="BG786" s="18">
        <f t="shared" ref="BG786:BG792" si="2035">BB786+BD786</f>
        <v>0</v>
      </c>
      <c r="BH786" s="18">
        <f t="shared" ref="BH786:BH792" si="2036">AX786+BE786</f>
        <v>0</v>
      </c>
      <c r="BI786" s="18">
        <f t="shared" si="2033"/>
        <v>0</v>
      </c>
      <c r="BJ786" s="25"/>
      <c r="BK786" s="36"/>
    </row>
    <row r="787" spans="1:63" ht="46.8" x14ac:dyDescent="0.3">
      <c r="A787" s="19" t="s">
        <v>1597</v>
      </c>
      <c r="B787" s="52">
        <v>600</v>
      </c>
      <c r="C787" s="53"/>
      <c r="D787" s="53"/>
      <c r="E787" s="14" t="s">
        <v>458</v>
      </c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>
        <f>BC788+BC790</f>
        <v>109.4</v>
      </c>
      <c r="BD787" s="18">
        <f t="shared" ref="BD787:BI787" si="2037">BD788+BD790</f>
        <v>0</v>
      </c>
      <c r="BE787" s="18">
        <f t="shared" si="2037"/>
        <v>0</v>
      </c>
      <c r="BF787" s="18">
        <f t="shared" si="2034"/>
        <v>109.4</v>
      </c>
      <c r="BG787" s="18">
        <f t="shared" si="2035"/>
        <v>0</v>
      </c>
      <c r="BH787" s="18">
        <f t="shared" si="2036"/>
        <v>0</v>
      </c>
      <c r="BI787" s="18">
        <f t="shared" si="2037"/>
        <v>0</v>
      </c>
      <c r="BJ787" s="25"/>
      <c r="BK787" s="36"/>
    </row>
    <row r="788" spans="1:63" x14ac:dyDescent="0.3">
      <c r="A788" s="19" t="s">
        <v>1597</v>
      </c>
      <c r="B788" s="52">
        <v>610</v>
      </c>
      <c r="C788" s="53"/>
      <c r="D788" s="53"/>
      <c r="E788" s="14" t="s">
        <v>472</v>
      </c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>
        <f>BC789</f>
        <v>5.9</v>
      </c>
      <c r="BD788" s="18">
        <f t="shared" ref="BD788:BI788" si="2038">BD789</f>
        <v>0</v>
      </c>
      <c r="BE788" s="18">
        <f t="shared" si="2038"/>
        <v>0</v>
      </c>
      <c r="BF788" s="18">
        <f t="shared" si="2034"/>
        <v>5.9</v>
      </c>
      <c r="BG788" s="18">
        <f t="shared" si="2035"/>
        <v>0</v>
      </c>
      <c r="BH788" s="18">
        <f t="shared" si="2036"/>
        <v>0</v>
      </c>
      <c r="BI788" s="18">
        <f t="shared" si="2038"/>
        <v>0</v>
      </c>
      <c r="BJ788" s="25"/>
      <c r="BK788" s="36"/>
    </row>
    <row r="789" spans="1:63" x14ac:dyDescent="0.3">
      <c r="A789" s="19" t="s">
        <v>1597</v>
      </c>
      <c r="B789" s="52">
        <v>610</v>
      </c>
      <c r="C789" s="53" t="s">
        <v>27</v>
      </c>
      <c r="D789" s="53" t="s">
        <v>27</v>
      </c>
      <c r="E789" s="14" t="s">
        <v>440</v>
      </c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>
        <v>5.9</v>
      </c>
      <c r="BD789" s="18"/>
      <c r="BE789" s="18"/>
      <c r="BF789" s="18">
        <f t="shared" si="2034"/>
        <v>5.9</v>
      </c>
      <c r="BG789" s="18">
        <f t="shared" si="2035"/>
        <v>0</v>
      </c>
      <c r="BH789" s="18">
        <f t="shared" si="2036"/>
        <v>0</v>
      </c>
      <c r="BI789" s="18"/>
      <c r="BJ789" s="25"/>
      <c r="BK789" s="36"/>
    </row>
    <row r="790" spans="1:63" x14ac:dyDescent="0.3">
      <c r="A790" s="19" t="s">
        <v>1597</v>
      </c>
      <c r="B790" s="52">
        <v>620</v>
      </c>
      <c r="C790" s="53"/>
      <c r="D790" s="53"/>
      <c r="E790" s="14" t="s">
        <v>473</v>
      </c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>
        <f>BC791</f>
        <v>103.5</v>
      </c>
      <c r="BD790" s="18">
        <f t="shared" ref="BD790:BI790" si="2039">BD791</f>
        <v>0</v>
      </c>
      <c r="BE790" s="18">
        <f t="shared" si="2039"/>
        <v>0</v>
      </c>
      <c r="BF790" s="18">
        <f t="shared" si="2034"/>
        <v>103.5</v>
      </c>
      <c r="BG790" s="18">
        <f t="shared" si="2035"/>
        <v>0</v>
      </c>
      <c r="BH790" s="18">
        <f t="shared" si="2036"/>
        <v>0</v>
      </c>
      <c r="BI790" s="18">
        <f t="shared" si="2039"/>
        <v>0</v>
      </c>
      <c r="BJ790" s="25"/>
      <c r="BK790" s="36"/>
    </row>
    <row r="791" spans="1:63" x14ac:dyDescent="0.3">
      <c r="A791" s="19" t="s">
        <v>1597</v>
      </c>
      <c r="B791" s="52">
        <v>620</v>
      </c>
      <c r="C791" s="53" t="s">
        <v>27</v>
      </c>
      <c r="D791" s="53" t="s">
        <v>27</v>
      </c>
      <c r="E791" s="14" t="s">
        <v>440</v>
      </c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>
        <f>94.2+6.7+2.6</f>
        <v>103.5</v>
      </c>
      <c r="BD791" s="18"/>
      <c r="BE791" s="18"/>
      <c r="BF791" s="18">
        <f t="shared" si="2034"/>
        <v>103.5</v>
      </c>
      <c r="BG791" s="18">
        <f t="shared" si="2035"/>
        <v>0</v>
      </c>
      <c r="BH791" s="18">
        <f t="shared" si="2036"/>
        <v>0</v>
      </c>
      <c r="BI791" s="18"/>
      <c r="BJ791" s="25"/>
      <c r="BK791" s="36"/>
    </row>
    <row r="792" spans="1:63" ht="31.2" x14ac:dyDescent="0.3">
      <c r="A792" s="51" t="s">
        <v>149</v>
      </c>
      <c r="B792" s="50"/>
      <c r="C792" s="51"/>
      <c r="D792" s="51"/>
      <c r="E792" s="14" t="s">
        <v>552</v>
      </c>
      <c r="F792" s="18">
        <f t="shared" ref="F792:BI794" si="2040">F793</f>
        <v>92.5</v>
      </c>
      <c r="G792" s="18">
        <f t="shared" si="2040"/>
        <v>92.5</v>
      </c>
      <c r="H792" s="18">
        <f t="shared" si="2040"/>
        <v>92.5</v>
      </c>
      <c r="I792" s="18">
        <f t="shared" si="2040"/>
        <v>0</v>
      </c>
      <c r="J792" s="18">
        <f t="shared" si="2040"/>
        <v>0</v>
      </c>
      <c r="K792" s="18">
        <f t="shared" si="2040"/>
        <v>0</v>
      </c>
      <c r="L792" s="18">
        <f t="shared" si="1995"/>
        <v>92.5</v>
      </c>
      <c r="M792" s="18">
        <f t="shared" si="1996"/>
        <v>92.5</v>
      </c>
      <c r="N792" s="18">
        <f t="shared" si="1997"/>
        <v>92.5</v>
      </c>
      <c r="O792" s="18">
        <f t="shared" si="2040"/>
        <v>0</v>
      </c>
      <c r="P792" s="18">
        <f t="shared" si="2040"/>
        <v>0</v>
      </c>
      <c r="Q792" s="18">
        <f t="shared" si="2040"/>
        <v>0</v>
      </c>
      <c r="R792" s="18">
        <f t="shared" si="1937"/>
        <v>92.5</v>
      </c>
      <c r="S792" s="18">
        <f t="shared" si="1938"/>
        <v>92.5</v>
      </c>
      <c r="T792" s="18">
        <f t="shared" si="1939"/>
        <v>92.5</v>
      </c>
      <c r="U792" s="18">
        <f t="shared" si="2040"/>
        <v>0</v>
      </c>
      <c r="V792" s="18">
        <f t="shared" si="2040"/>
        <v>0</v>
      </c>
      <c r="W792" s="18">
        <f t="shared" si="2040"/>
        <v>0</v>
      </c>
      <c r="X792" s="18">
        <f t="shared" si="1940"/>
        <v>92.5</v>
      </c>
      <c r="Y792" s="18">
        <f t="shared" si="1941"/>
        <v>92.5</v>
      </c>
      <c r="Z792" s="18">
        <f t="shared" si="1942"/>
        <v>92.5</v>
      </c>
      <c r="AA792" s="18">
        <f t="shared" si="2040"/>
        <v>0</v>
      </c>
      <c r="AB792" s="18">
        <f t="shared" si="2040"/>
        <v>0</v>
      </c>
      <c r="AC792" s="18">
        <f t="shared" si="2040"/>
        <v>0</v>
      </c>
      <c r="AD792" s="18">
        <f t="shared" si="1943"/>
        <v>92.5</v>
      </c>
      <c r="AE792" s="18">
        <f t="shared" si="1944"/>
        <v>92.5</v>
      </c>
      <c r="AF792" s="18">
        <f t="shared" si="1945"/>
        <v>92.5</v>
      </c>
      <c r="AG792" s="18">
        <f t="shared" si="2040"/>
        <v>0</v>
      </c>
      <c r="AH792" s="18">
        <f t="shared" si="1946"/>
        <v>92.5</v>
      </c>
      <c r="AI792" s="18">
        <f t="shared" si="1947"/>
        <v>92.5</v>
      </c>
      <c r="AJ792" s="18">
        <f t="shared" si="1948"/>
        <v>92.5</v>
      </c>
      <c r="AK792" s="18">
        <f t="shared" si="2040"/>
        <v>0</v>
      </c>
      <c r="AL792" s="18">
        <f t="shared" si="2040"/>
        <v>0</v>
      </c>
      <c r="AM792" s="18">
        <f t="shared" si="2040"/>
        <v>0</v>
      </c>
      <c r="AN792" s="18">
        <f t="shared" si="1903"/>
        <v>92.5</v>
      </c>
      <c r="AO792" s="18">
        <f t="shared" si="1904"/>
        <v>92.5</v>
      </c>
      <c r="AP792" s="18">
        <f t="shared" si="1905"/>
        <v>92.5</v>
      </c>
      <c r="AQ792" s="18">
        <f t="shared" si="2040"/>
        <v>0</v>
      </c>
      <c r="AR792" s="18">
        <f t="shared" si="1906"/>
        <v>92.5</v>
      </c>
      <c r="AS792" s="18">
        <f t="shared" si="2040"/>
        <v>0</v>
      </c>
      <c r="AT792" s="18">
        <f t="shared" si="2040"/>
        <v>0</v>
      </c>
      <c r="AU792" s="18">
        <f t="shared" si="2040"/>
        <v>0</v>
      </c>
      <c r="AV792" s="18">
        <f t="shared" si="1886"/>
        <v>92.5</v>
      </c>
      <c r="AW792" s="18">
        <f t="shared" si="1887"/>
        <v>92.5</v>
      </c>
      <c r="AX792" s="18">
        <f t="shared" si="1888"/>
        <v>92.5</v>
      </c>
      <c r="AY792" s="18">
        <f t="shared" si="2040"/>
        <v>0</v>
      </c>
      <c r="AZ792" s="18">
        <f t="shared" si="2040"/>
        <v>0</v>
      </c>
      <c r="BA792" s="18">
        <f t="shared" si="1884"/>
        <v>92.5</v>
      </c>
      <c r="BB792" s="18">
        <f t="shared" si="1885"/>
        <v>92.5</v>
      </c>
      <c r="BC792" s="18">
        <f t="shared" si="2040"/>
        <v>0</v>
      </c>
      <c r="BD792" s="18">
        <f t="shared" si="2040"/>
        <v>0</v>
      </c>
      <c r="BE792" s="18">
        <f t="shared" si="2040"/>
        <v>0</v>
      </c>
      <c r="BF792" s="18">
        <f t="shared" si="2034"/>
        <v>92.5</v>
      </c>
      <c r="BG792" s="18">
        <f t="shared" si="2035"/>
        <v>92.5</v>
      </c>
      <c r="BH792" s="18">
        <f t="shared" si="2036"/>
        <v>92.5</v>
      </c>
      <c r="BI792" s="18">
        <f t="shared" si="2040"/>
        <v>0</v>
      </c>
      <c r="BJ792" s="25"/>
      <c r="BK792" s="36"/>
    </row>
    <row r="793" spans="1:63" ht="31.2" x14ac:dyDescent="0.3">
      <c r="A793" s="51" t="s">
        <v>149</v>
      </c>
      <c r="B793" s="50">
        <v>200</v>
      </c>
      <c r="C793" s="51"/>
      <c r="D793" s="51"/>
      <c r="E793" s="14" t="s">
        <v>455</v>
      </c>
      <c r="F793" s="18">
        <f t="shared" si="2040"/>
        <v>92.5</v>
      </c>
      <c r="G793" s="18">
        <f t="shared" si="2040"/>
        <v>92.5</v>
      </c>
      <c r="H793" s="18">
        <f t="shared" si="2040"/>
        <v>92.5</v>
      </c>
      <c r="I793" s="18">
        <f t="shared" si="2040"/>
        <v>0</v>
      </c>
      <c r="J793" s="18">
        <f t="shared" si="2040"/>
        <v>0</v>
      </c>
      <c r="K793" s="18">
        <f t="shared" si="2040"/>
        <v>0</v>
      </c>
      <c r="L793" s="18">
        <f t="shared" si="1995"/>
        <v>92.5</v>
      </c>
      <c r="M793" s="18">
        <f t="shared" si="1996"/>
        <v>92.5</v>
      </c>
      <c r="N793" s="18">
        <f t="shared" si="1997"/>
        <v>92.5</v>
      </c>
      <c r="O793" s="18">
        <f t="shared" si="2040"/>
        <v>0</v>
      </c>
      <c r="P793" s="18">
        <f t="shared" si="2040"/>
        <v>0</v>
      </c>
      <c r="Q793" s="18">
        <f t="shared" si="2040"/>
        <v>0</v>
      </c>
      <c r="R793" s="18">
        <f t="shared" si="1937"/>
        <v>92.5</v>
      </c>
      <c r="S793" s="18">
        <f t="shared" si="1938"/>
        <v>92.5</v>
      </c>
      <c r="T793" s="18">
        <f t="shared" si="1939"/>
        <v>92.5</v>
      </c>
      <c r="U793" s="18">
        <f t="shared" si="2040"/>
        <v>0</v>
      </c>
      <c r="V793" s="18">
        <f t="shared" si="2040"/>
        <v>0</v>
      </c>
      <c r="W793" s="18">
        <f t="shared" si="2040"/>
        <v>0</v>
      </c>
      <c r="X793" s="18">
        <f t="shared" si="1940"/>
        <v>92.5</v>
      </c>
      <c r="Y793" s="18">
        <f t="shared" si="1941"/>
        <v>92.5</v>
      </c>
      <c r="Z793" s="18">
        <f t="shared" si="1942"/>
        <v>92.5</v>
      </c>
      <c r="AA793" s="18">
        <f t="shared" si="2040"/>
        <v>0</v>
      </c>
      <c r="AB793" s="18">
        <f t="shared" si="2040"/>
        <v>0</v>
      </c>
      <c r="AC793" s="18">
        <f t="shared" si="2040"/>
        <v>0</v>
      </c>
      <c r="AD793" s="18">
        <f t="shared" si="1943"/>
        <v>92.5</v>
      </c>
      <c r="AE793" s="18">
        <f t="shared" si="1944"/>
        <v>92.5</v>
      </c>
      <c r="AF793" s="18">
        <f t="shared" si="1945"/>
        <v>92.5</v>
      </c>
      <c r="AG793" s="18">
        <f t="shared" si="2040"/>
        <v>0</v>
      </c>
      <c r="AH793" s="18">
        <f t="shared" si="1946"/>
        <v>92.5</v>
      </c>
      <c r="AI793" s="18">
        <f t="shared" si="1947"/>
        <v>92.5</v>
      </c>
      <c r="AJ793" s="18">
        <f t="shared" si="1948"/>
        <v>92.5</v>
      </c>
      <c r="AK793" s="18">
        <f t="shared" si="2040"/>
        <v>0</v>
      </c>
      <c r="AL793" s="18">
        <f t="shared" si="2040"/>
        <v>0</v>
      </c>
      <c r="AM793" s="18">
        <f t="shared" si="2040"/>
        <v>0</v>
      </c>
      <c r="AN793" s="18">
        <f t="shared" si="1903"/>
        <v>92.5</v>
      </c>
      <c r="AO793" s="18">
        <f t="shared" si="1904"/>
        <v>92.5</v>
      </c>
      <c r="AP793" s="18">
        <f t="shared" si="1905"/>
        <v>92.5</v>
      </c>
      <c r="AQ793" s="18">
        <f t="shared" si="2040"/>
        <v>0</v>
      </c>
      <c r="AR793" s="18">
        <f t="shared" si="1906"/>
        <v>92.5</v>
      </c>
      <c r="AS793" s="18">
        <f t="shared" si="2040"/>
        <v>0</v>
      </c>
      <c r="AT793" s="18">
        <f t="shared" si="2040"/>
        <v>0</v>
      </c>
      <c r="AU793" s="18">
        <f t="shared" si="2040"/>
        <v>0</v>
      </c>
      <c r="AV793" s="18">
        <f t="shared" si="1886"/>
        <v>92.5</v>
      </c>
      <c r="AW793" s="18">
        <f t="shared" si="1887"/>
        <v>92.5</v>
      </c>
      <c r="AX793" s="18">
        <f t="shared" si="1888"/>
        <v>92.5</v>
      </c>
      <c r="AY793" s="18">
        <f t="shared" si="2040"/>
        <v>0</v>
      </c>
      <c r="AZ793" s="18">
        <f t="shared" si="2040"/>
        <v>0</v>
      </c>
      <c r="BA793" s="18">
        <f t="shared" si="1884"/>
        <v>92.5</v>
      </c>
      <c r="BB793" s="18">
        <f t="shared" si="1885"/>
        <v>92.5</v>
      </c>
      <c r="BC793" s="18">
        <f t="shared" si="2040"/>
        <v>0</v>
      </c>
      <c r="BD793" s="18">
        <f t="shared" si="2040"/>
        <v>0</v>
      </c>
      <c r="BE793" s="18">
        <f t="shared" si="2040"/>
        <v>0</v>
      </c>
      <c r="BF793" s="18">
        <f t="shared" si="2030"/>
        <v>92.5</v>
      </c>
      <c r="BG793" s="18">
        <f t="shared" si="2031"/>
        <v>92.5</v>
      </c>
      <c r="BH793" s="18">
        <f t="shared" si="2032"/>
        <v>92.5</v>
      </c>
      <c r="BI793" s="18">
        <f t="shared" si="2040"/>
        <v>0</v>
      </c>
      <c r="BJ793" s="25"/>
      <c r="BK793" s="36"/>
    </row>
    <row r="794" spans="1:63" ht="46.8" x14ac:dyDescent="0.3">
      <c r="A794" s="51" t="s">
        <v>149</v>
      </c>
      <c r="B794" s="50">
        <v>240</v>
      </c>
      <c r="C794" s="51"/>
      <c r="D794" s="51"/>
      <c r="E794" s="14" t="s">
        <v>463</v>
      </c>
      <c r="F794" s="18">
        <f t="shared" si="2040"/>
        <v>92.5</v>
      </c>
      <c r="G794" s="18">
        <f t="shared" si="2040"/>
        <v>92.5</v>
      </c>
      <c r="H794" s="18">
        <f t="shared" si="2040"/>
        <v>92.5</v>
      </c>
      <c r="I794" s="18">
        <f t="shared" si="2040"/>
        <v>0</v>
      </c>
      <c r="J794" s="18">
        <f t="shared" si="2040"/>
        <v>0</v>
      </c>
      <c r="K794" s="18">
        <f t="shared" si="2040"/>
        <v>0</v>
      </c>
      <c r="L794" s="18">
        <f t="shared" si="1995"/>
        <v>92.5</v>
      </c>
      <c r="M794" s="18">
        <f t="shared" si="1996"/>
        <v>92.5</v>
      </c>
      <c r="N794" s="18">
        <f t="shared" si="1997"/>
        <v>92.5</v>
      </c>
      <c r="O794" s="18">
        <f t="shared" si="2040"/>
        <v>0</v>
      </c>
      <c r="P794" s="18">
        <f t="shared" si="2040"/>
        <v>0</v>
      </c>
      <c r="Q794" s="18">
        <f t="shared" si="2040"/>
        <v>0</v>
      </c>
      <c r="R794" s="18">
        <f t="shared" si="1937"/>
        <v>92.5</v>
      </c>
      <c r="S794" s="18">
        <f t="shared" si="1938"/>
        <v>92.5</v>
      </c>
      <c r="T794" s="18">
        <f t="shared" si="1939"/>
        <v>92.5</v>
      </c>
      <c r="U794" s="18">
        <f t="shared" si="2040"/>
        <v>0</v>
      </c>
      <c r="V794" s="18">
        <f t="shared" si="2040"/>
        <v>0</v>
      </c>
      <c r="W794" s="18">
        <f t="shared" si="2040"/>
        <v>0</v>
      </c>
      <c r="X794" s="18">
        <f t="shared" si="1940"/>
        <v>92.5</v>
      </c>
      <c r="Y794" s="18">
        <f t="shared" si="1941"/>
        <v>92.5</v>
      </c>
      <c r="Z794" s="18">
        <f t="shared" si="1942"/>
        <v>92.5</v>
      </c>
      <c r="AA794" s="18">
        <f t="shared" si="2040"/>
        <v>0</v>
      </c>
      <c r="AB794" s="18">
        <f t="shared" si="2040"/>
        <v>0</v>
      </c>
      <c r="AC794" s="18">
        <f t="shared" si="2040"/>
        <v>0</v>
      </c>
      <c r="AD794" s="18">
        <f t="shared" si="1943"/>
        <v>92.5</v>
      </c>
      <c r="AE794" s="18">
        <f t="shared" si="1944"/>
        <v>92.5</v>
      </c>
      <c r="AF794" s="18">
        <f t="shared" si="1945"/>
        <v>92.5</v>
      </c>
      <c r="AG794" s="18">
        <f t="shared" si="2040"/>
        <v>0</v>
      </c>
      <c r="AH794" s="18">
        <f t="shared" si="1946"/>
        <v>92.5</v>
      </c>
      <c r="AI794" s="18">
        <f t="shared" si="1947"/>
        <v>92.5</v>
      </c>
      <c r="AJ794" s="18">
        <f t="shared" si="1948"/>
        <v>92.5</v>
      </c>
      <c r="AK794" s="18">
        <f t="shared" si="2040"/>
        <v>0</v>
      </c>
      <c r="AL794" s="18">
        <f t="shared" si="2040"/>
        <v>0</v>
      </c>
      <c r="AM794" s="18">
        <f t="shared" si="2040"/>
        <v>0</v>
      </c>
      <c r="AN794" s="18">
        <f t="shared" si="1903"/>
        <v>92.5</v>
      </c>
      <c r="AO794" s="18">
        <f t="shared" si="1904"/>
        <v>92.5</v>
      </c>
      <c r="AP794" s="18">
        <f t="shared" si="1905"/>
        <v>92.5</v>
      </c>
      <c r="AQ794" s="18">
        <f t="shared" si="2040"/>
        <v>0</v>
      </c>
      <c r="AR794" s="18">
        <f t="shared" si="1906"/>
        <v>92.5</v>
      </c>
      <c r="AS794" s="18">
        <f t="shared" si="2040"/>
        <v>0</v>
      </c>
      <c r="AT794" s="18">
        <f t="shared" si="2040"/>
        <v>0</v>
      </c>
      <c r="AU794" s="18">
        <f t="shared" si="2040"/>
        <v>0</v>
      </c>
      <c r="AV794" s="18">
        <f t="shared" si="1886"/>
        <v>92.5</v>
      </c>
      <c r="AW794" s="18">
        <f t="shared" si="1887"/>
        <v>92.5</v>
      </c>
      <c r="AX794" s="18">
        <f t="shared" si="1888"/>
        <v>92.5</v>
      </c>
      <c r="AY794" s="18">
        <f t="shared" si="2040"/>
        <v>0</v>
      </c>
      <c r="AZ794" s="18">
        <f t="shared" si="2040"/>
        <v>0</v>
      </c>
      <c r="BA794" s="18">
        <f t="shared" si="1884"/>
        <v>92.5</v>
      </c>
      <c r="BB794" s="18">
        <f t="shared" si="1885"/>
        <v>92.5</v>
      </c>
      <c r="BC794" s="18">
        <f t="shared" si="2040"/>
        <v>0</v>
      </c>
      <c r="BD794" s="18">
        <f t="shared" si="2040"/>
        <v>0</v>
      </c>
      <c r="BE794" s="18">
        <f t="shared" si="2040"/>
        <v>0</v>
      </c>
      <c r="BF794" s="18">
        <f t="shared" si="2030"/>
        <v>92.5</v>
      </c>
      <c r="BG794" s="18">
        <f t="shared" si="2031"/>
        <v>92.5</v>
      </c>
      <c r="BH794" s="18">
        <f t="shared" si="2032"/>
        <v>92.5</v>
      </c>
      <c r="BI794" s="18">
        <f t="shared" si="2040"/>
        <v>0</v>
      </c>
      <c r="BJ794" s="25"/>
      <c r="BK794" s="36"/>
    </row>
    <row r="795" spans="1:63" x14ac:dyDescent="0.3">
      <c r="A795" s="51" t="s">
        <v>149</v>
      </c>
      <c r="B795" s="50">
        <v>240</v>
      </c>
      <c r="C795" s="51" t="s">
        <v>27</v>
      </c>
      <c r="D795" s="51" t="s">
        <v>27</v>
      </c>
      <c r="E795" s="14" t="s">
        <v>440</v>
      </c>
      <c r="F795" s="18">
        <v>92.5</v>
      </c>
      <c r="G795" s="18">
        <v>92.5</v>
      </c>
      <c r="H795" s="18">
        <v>92.5</v>
      </c>
      <c r="I795" s="18"/>
      <c r="J795" s="18"/>
      <c r="K795" s="18"/>
      <c r="L795" s="18">
        <f t="shared" si="1995"/>
        <v>92.5</v>
      </c>
      <c r="M795" s="18">
        <f t="shared" si="1996"/>
        <v>92.5</v>
      </c>
      <c r="N795" s="18">
        <f t="shared" si="1997"/>
        <v>92.5</v>
      </c>
      <c r="O795" s="18"/>
      <c r="P795" s="18"/>
      <c r="Q795" s="18"/>
      <c r="R795" s="18">
        <f t="shared" si="1937"/>
        <v>92.5</v>
      </c>
      <c r="S795" s="18">
        <f t="shared" si="1938"/>
        <v>92.5</v>
      </c>
      <c r="T795" s="18">
        <f t="shared" si="1939"/>
        <v>92.5</v>
      </c>
      <c r="U795" s="18"/>
      <c r="V795" s="18"/>
      <c r="W795" s="18"/>
      <c r="X795" s="18">
        <f t="shared" si="1940"/>
        <v>92.5</v>
      </c>
      <c r="Y795" s="18">
        <f t="shared" si="1941"/>
        <v>92.5</v>
      </c>
      <c r="Z795" s="18">
        <f t="shared" si="1942"/>
        <v>92.5</v>
      </c>
      <c r="AA795" s="18"/>
      <c r="AB795" s="18"/>
      <c r="AC795" s="18"/>
      <c r="AD795" s="18">
        <f t="shared" si="1943"/>
        <v>92.5</v>
      </c>
      <c r="AE795" s="18">
        <f t="shared" si="1944"/>
        <v>92.5</v>
      </c>
      <c r="AF795" s="18">
        <f t="shared" si="1945"/>
        <v>92.5</v>
      </c>
      <c r="AG795" s="18"/>
      <c r="AH795" s="18">
        <f t="shared" si="1946"/>
        <v>92.5</v>
      </c>
      <c r="AI795" s="18">
        <f t="shared" si="1947"/>
        <v>92.5</v>
      </c>
      <c r="AJ795" s="18">
        <f t="shared" si="1948"/>
        <v>92.5</v>
      </c>
      <c r="AK795" s="18"/>
      <c r="AL795" s="18"/>
      <c r="AM795" s="18"/>
      <c r="AN795" s="18">
        <f t="shared" si="1903"/>
        <v>92.5</v>
      </c>
      <c r="AO795" s="18">
        <f t="shared" si="1904"/>
        <v>92.5</v>
      </c>
      <c r="AP795" s="18">
        <f t="shared" si="1905"/>
        <v>92.5</v>
      </c>
      <c r="AQ795" s="18"/>
      <c r="AR795" s="18">
        <f t="shared" si="1906"/>
        <v>92.5</v>
      </c>
      <c r="AS795" s="18"/>
      <c r="AT795" s="18"/>
      <c r="AU795" s="18"/>
      <c r="AV795" s="18">
        <f t="shared" si="1886"/>
        <v>92.5</v>
      </c>
      <c r="AW795" s="18">
        <f t="shared" si="1887"/>
        <v>92.5</v>
      </c>
      <c r="AX795" s="18">
        <f t="shared" si="1888"/>
        <v>92.5</v>
      </c>
      <c r="AY795" s="18"/>
      <c r="AZ795" s="18"/>
      <c r="BA795" s="18">
        <f t="shared" si="1884"/>
        <v>92.5</v>
      </c>
      <c r="BB795" s="18">
        <f t="shared" si="1885"/>
        <v>92.5</v>
      </c>
      <c r="BC795" s="18"/>
      <c r="BD795" s="18"/>
      <c r="BE795" s="18"/>
      <c r="BF795" s="18">
        <f t="shared" si="2030"/>
        <v>92.5</v>
      </c>
      <c r="BG795" s="18">
        <f t="shared" si="2031"/>
        <v>92.5</v>
      </c>
      <c r="BH795" s="18">
        <f t="shared" si="2032"/>
        <v>92.5</v>
      </c>
      <c r="BI795" s="18"/>
      <c r="BJ795" s="25"/>
      <c r="BK795" s="36"/>
    </row>
    <row r="796" spans="1:63" ht="62.4" x14ac:dyDescent="0.3">
      <c r="A796" s="51" t="s">
        <v>150</v>
      </c>
      <c r="B796" s="50"/>
      <c r="C796" s="51"/>
      <c r="D796" s="51"/>
      <c r="E796" s="14" t="s">
        <v>622</v>
      </c>
      <c r="F796" s="18">
        <f t="shared" ref="F796" si="2041">F800+F797</f>
        <v>2597.9</v>
      </c>
      <c r="G796" s="18">
        <f t="shared" ref="G796:BI796" si="2042">G800+G797</f>
        <v>2597.9</v>
      </c>
      <c r="H796" s="18">
        <f t="shared" si="2042"/>
        <v>2597.9</v>
      </c>
      <c r="I796" s="18">
        <f t="shared" ref="I796:K796" si="2043">I800+I797</f>
        <v>0</v>
      </c>
      <c r="J796" s="18">
        <f t="shared" si="2043"/>
        <v>0</v>
      </c>
      <c r="K796" s="18">
        <f t="shared" si="2043"/>
        <v>0</v>
      </c>
      <c r="L796" s="18">
        <f t="shared" si="1995"/>
        <v>2597.9</v>
      </c>
      <c r="M796" s="18">
        <f t="shared" si="1996"/>
        <v>2597.9</v>
      </c>
      <c r="N796" s="18">
        <f t="shared" si="1997"/>
        <v>2597.9</v>
      </c>
      <c r="O796" s="18">
        <f t="shared" ref="O796:Q796" si="2044">O800+O797</f>
        <v>0</v>
      </c>
      <c r="P796" s="18">
        <f t="shared" si="2044"/>
        <v>0</v>
      </c>
      <c r="Q796" s="18">
        <f t="shared" si="2044"/>
        <v>0</v>
      </c>
      <c r="R796" s="18">
        <f t="shared" si="1937"/>
        <v>2597.9</v>
      </c>
      <c r="S796" s="18">
        <f t="shared" si="1938"/>
        <v>2597.9</v>
      </c>
      <c r="T796" s="18">
        <f t="shared" si="1939"/>
        <v>2597.9</v>
      </c>
      <c r="U796" s="18">
        <f t="shared" ref="U796:W796" si="2045">U800+U797</f>
        <v>0</v>
      </c>
      <c r="V796" s="18">
        <f t="shared" si="2045"/>
        <v>0</v>
      </c>
      <c r="W796" s="18">
        <f t="shared" si="2045"/>
        <v>0</v>
      </c>
      <c r="X796" s="18">
        <f t="shared" si="1940"/>
        <v>2597.9</v>
      </c>
      <c r="Y796" s="18">
        <f t="shared" si="1941"/>
        <v>2597.9</v>
      </c>
      <c r="Z796" s="18">
        <f t="shared" si="1942"/>
        <v>2597.9</v>
      </c>
      <c r="AA796" s="18">
        <f t="shared" ref="AA796:AB796" si="2046">AA800+AA797</f>
        <v>0</v>
      </c>
      <c r="AB796" s="18">
        <f t="shared" si="2046"/>
        <v>0</v>
      </c>
      <c r="AC796" s="18">
        <f t="shared" ref="AC796" si="2047">AC800+AC797</f>
        <v>0</v>
      </c>
      <c r="AD796" s="18">
        <f t="shared" si="1943"/>
        <v>2597.9</v>
      </c>
      <c r="AE796" s="18">
        <f t="shared" si="1944"/>
        <v>2597.9</v>
      </c>
      <c r="AF796" s="18">
        <f t="shared" si="1945"/>
        <v>2597.9</v>
      </c>
      <c r="AG796" s="18">
        <f t="shared" ref="AG796" si="2048">AG800+AG797</f>
        <v>0</v>
      </c>
      <c r="AH796" s="18">
        <f t="shared" si="1946"/>
        <v>2597.9</v>
      </c>
      <c r="AI796" s="18">
        <f t="shared" si="1947"/>
        <v>2597.9</v>
      </c>
      <c r="AJ796" s="18">
        <f t="shared" si="1948"/>
        <v>2597.9</v>
      </c>
      <c r="AK796" s="18">
        <f t="shared" ref="AK796:AM796" si="2049">AK800+AK797</f>
        <v>0</v>
      </c>
      <c r="AL796" s="18">
        <f t="shared" si="2049"/>
        <v>0</v>
      </c>
      <c r="AM796" s="18">
        <f t="shared" si="2049"/>
        <v>0</v>
      </c>
      <c r="AN796" s="18">
        <f t="shared" si="1903"/>
        <v>2597.9</v>
      </c>
      <c r="AO796" s="18">
        <f t="shared" si="1904"/>
        <v>2597.9</v>
      </c>
      <c r="AP796" s="18">
        <f t="shared" si="1905"/>
        <v>2597.9</v>
      </c>
      <c r="AQ796" s="18">
        <f t="shared" ref="AQ796" si="2050">AQ800+AQ797</f>
        <v>0</v>
      </c>
      <c r="AR796" s="18">
        <f t="shared" si="1906"/>
        <v>2597.9</v>
      </c>
      <c r="AS796" s="18">
        <f t="shared" ref="AS796:AU796" si="2051">AS800+AS797</f>
        <v>0</v>
      </c>
      <c r="AT796" s="18">
        <f t="shared" si="2051"/>
        <v>0</v>
      </c>
      <c r="AU796" s="18">
        <f t="shared" si="2051"/>
        <v>0</v>
      </c>
      <c r="AV796" s="18">
        <f t="shared" si="1886"/>
        <v>2597.9</v>
      </c>
      <c r="AW796" s="18">
        <f t="shared" si="1887"/>
        <v>2597.9</v>
      </c>
      <c r="AX796" s="18">
        <f t="shared" si="1888"/>
        <v>2597.9</v>
      </c>
      <c r="AY796" s="18">
        <f t="shared" ref="AY796:AZ796" si="2052">AY800+AY797</f>
        <v>0</v>
      </c>
      <c r="AZ796" s="18">
        <f t="shared" si="2052"/>
        <v>0</v>
      </c>
      <c r="BA796" s="18">
        <f t="shared" si="1884"/>
        <v>2597.9</v>
      </c>
      <c r="BB796" s="18">
        <f t="shared" si="1885"/>
        <v>2597.9</v>
      </c>
      <c r="BC796" s="18">
        <f t="shared" ref="BC796:BE796" si="2053">BC800+BC797</f>
        <v>0</v>
      </c>
      <c r="BD796" s="18">
        <f t="shared" si="2053"/>
        <v>0</v>
      </c>
      <c r="BE796" s="18">
        <f t="shared" si="2053"/>
        <v>0</v>
      </c>
      <c r="BF796" s="18">
        <f t="shared" si="2030"/>
        <v>2597.9</v>
      </c>
      <c r="BG796" s="18">
        <f t="shared" si="2031"/>
        <v>2597.9</v>
      </c>
      <c r="BH796" s="18">
        <f t="shared" si="2032"/>
        <v>2597.9</v>
      </c>
      <c r="BI796" s="18">
        <f t="shared" si="2042"/>
        <v>0</v>
      </c>
      <c r="BJ796" s="25"/>
      <c r="BK796" s="36"/>
    </row>
    <row r="797" spans="1:63" ht="46.8" x14ac:dyDescent="0.3">
      <c r="A797" s="51" t="s">
        <v>150</v>
      </c>
      <c r="B797" s="50">
        <v>600</v>
      </c>
      <c r="C797" s="51"/>
      <c r="D797" s="51"/>
      <c r="E797" s="14" t="s">
        <v>458</v>
      </c>
      <c r="F797" s="18">
        <f t="shared" ref="F797:BI798" si="2054">F798</f>
        <v>1297.9000000000001</v>
      </c>
      <c r="G797" s="18">
        <f t="shared" si="2054"/>
        <v>1297.9000000000001</v>
      </c>
      <c r="H797" s="18">
        <f t="shared" si="2054"/>
        <v>1297.9000000000001</v>
      </c>
      <c r="I797" s="18">
        <f t="shared" si="2054"/>
        <v>0</v>
      </c>
      <c r="J797" s="18">
        <f t="shared" si="2054"/>
        <v>0</v>
      </c>
      <c r="K797" s="18">
        <f t="shared" si="2054"/>
        <v>0</v>
      </c>
      <c r="L797" s="18">
        <f t="shared" si="1995"/>
        <v>1297.9000000000001</v>
      </c>
      <c r="M797" s="18">
        <f t="shared" si="1996"/>
        <v>1297.9000000000001</v>
      </c>
      <c r="N797" s="18">
        <f t="shared" si="1997"/>
        <v>1297.9000000000001</v>
      </c>
      <c r="O797" s="18">
        <f t="shared" si="2054"/>
        <v>0</v>
      </c>
      <c r="P797" s="18">
        <f t="shared" si="2054"/>
        <v>0</v>
      </c>
      <c r="Q797" s="18">
        <f t="shared" si="2054"/>
        <v>0</v>
      </c>
      <c r="R797" s="18">
        <f t="shared" si="1937"/>
        <v>1297.9000000000001</v>
      </c>
      <c r="S797" s="18">
        <f t="shared" si="1938"/>
        <v>1297.9000000000001</v>
      </c>
      <c r="T797" s="18">
        <f t="shared" si="1939"/>
        <v>1297.9000000000001</v>
      </c>
      <c r="U797" s="18">
        <f t="shared" si="2054"/>
        <v>0</v>
      </c>
      <c r="V797" s="18">
        <f t="shared" si="2054"/>
        <v>0</v>
      </c>
      <c r="W797" s="18">
        <f t="shared" si="2054"/>
        <v>0</v>
      </c>
      <c r="X797" s="18">
        <f t="shared" si="1940"/>
        <v>1297.9000000000001</v>
      </c>
      <c r="Y797" s="18">
        <f t="shared" si="1941"/>
        <v>1297.9000000000001</v>
      </c>
      <c r="Z797" s="18">
        <f t="shared" si="1942"/>
        <v>1297.9000000000001</v>
      </c>
      <c r="AA797" s="18">
        <f t="shared" si="2054"/>
        <v>0</v>
      </c>
      <c r="AB797" s="18">
        <f t="shared" si="2054"/>
        <v>0</v>
      </c>
      <c r="AC797" s="18">
        <f t="shared" si="2054"/>
        <v>0</v>
      </c>
      <c r="AD797" s="18">
        <f t="shared" si="1943"/>
        <v>1297.9000000000001</v>
      </c>
      <c r="AE797" s="18">
        <f t="shared" si="1944"/>
        <v>1297.9000000000001</v>
      </c>
      <c r="AF797" s="18">
        <f t="shared" si="1945"/>
        <v>1297.9000000000001</v>
      </c>
      <c r="AG797" s="18">
        <f t="shared" si="2054"/>
        <v>0</v>
      </c>
      <c r="AH797" s="18">
        <f t="shared" si="1946"/>
        <v>1297.9000000000001</v>
      </c>
      <c r="AI797" s="18">
        <f t="shared" si="1947"/>
        <v>1297.9000000000001</v>
      </c>
      <c r="AJ797" s="18">
        <f t="shared" si="1948"/>
        <v>1297.9000000000001</v>
      </c>
      <c r="AK797" s="18">
        <f t="shared" si="2054"/>
        <v>0</v>
      </c>
      <c r="AL797" s="18">
        <f t="shared" si="2054"/>
        <v>0</v>
      </c>
      <c r="AM797" s="18">
        <f t="shared" si="2054"/>
        <v>0</v>
      </c>
      <c r="AN797" s="18">
        <f t="shared" si="1903"/>
        <v>1297.9000000000001</v>
      </c>
      <c r="AO797" s="18">
        <f t="shared" si="1904"/>
        <v>1297.9000000000001</v>
      </c>
      <c r="AP797" s="18">
        <f t="shared" si="1905"/>
        <v>1297.9000000000001</v>
      </c>
      <c r="AQ797" s="18">
        <f t="shared" si="2054"/>
        <v>0</v>
      </c>
      <c r="AR797" s="18">
        <f t="shared" si="1906"/>
        <v>1297.9000000000001</v>
      </c>
      <c r="AS797" s="18">
        <f t="shared" si="2054"/>
        <v>0</v>
      </c>
      <c r="AT797" s="18">
        <f t="shared" si="2054"/>
        <v>0</v>
      </c>
      <c r="AU797" s="18">
        <f t="shared" si="2054"/>
        <v>0</v>
      </c>
      <c r="AV797" s="18">
        <f t="shared" si="1886"/>
        <v>1297.9000000000001</v>
      </c>
      <c r="AW797" s="18">
        <f t="shared" si="1887"/>
        <v>1297.9000000000001</v>
      </c>
      <c r="AX797" s="18">
        <f t="shared" si="1888"/>
        <v>1297.9000000000001</v>
      </c>
      <c r="AY797" s="18">
        <f t="shared" si="2054"/>
        <v>0</v>
      </c>
      <c r="AZ797" s="18">
        <f t="shared" si="2054"/>
        <v>0</v>
      </c>
      <c r="BA797" s="18">
        <f t="shared" si="1884"/>
        <v>1297.9000000000001</v>
      </c>
      <c r="BB797" s="18">
        <f t="shared" si="1885"/>
        <v>1297.9000000000001</v>
      </c>
      <c r="BC797" s="18">
        <f t="shared" si="2054"/>
        <v>0</v>
      </c>
      <c r="BD797" s="18">
        <f t="shared" si="2054"/>
        <v>0</v>
      </c>
      <c r="BE797" s="18">
        <f t="shared" si="2054"/>
        <v>0</v>
      </c>
      <c r="BF797" s="18">
        <f t="shared" si="2030"/>
        <v>1297.9000000000001</v>
      </c>
      <c r="BG797" s="18">
        <f t="shared" si="2031"/>
        <v>1297.9000000000001</v>
      </c>
      <c r="BH797" s="18">
        <f t="shared" si="2032"/>
        <v>1297.9000000000001</v>
      </c>
      <c r="BI797" s="18">
        <f t="shared" si="2054"/>
        <v>0</v>
      </c>
      <c r="BJ797" s="25"/>
      <c r="BK797" s="36"/>
    </row>
    <row r="798" spans="1:63" ht="78" x14ac:dyDescent="0.3">
      <c r="A798" s="51" t="s">
        <v>150</v>
      </c>
      <c r="B798" s="50">
        <v>630</v>
      </c>
      <c r="C798" s="51"/>
      <c r="D798" s="51"/>
      <c r="E798" s="14" t="s">
        <v>980</v>
      </c>
      <c r="F798" s="18">
        <f t="shared" si="2054"/>
        <v>1297.9000000000001</v>
      </c>
      <c r="G798" s="18">
        <f t="shared" si="2054"/>
        <v>1297.9000000000001</v>
      </c>
      <c r="H798" s="18">
        <f t="shared" si="2054"/>
        <v>1297.9000000000001</v>
      </c>
      <c r="I798" s="18">
        <f t="shared" si="2054"/>
        <v>0</v>
      </c>
      <c r="J798" s="18">
        <f t="shared" si="2054"/>
        <v>0</v>
      </c>
      <c r="K798" s="18">
        <f t="shared" si="2054"/>
        <v>0</v>
      </c>
      <c r="L798" s="18">
        <f t="shared" si="1995"/>
        <v>1297.9000000000001</v>
      </c>
      <c r="M798" s="18">
        <f t="shared" si="1996"/>
        <v>1297.9000000000001</v>
      </c>
      <c r="N798" s="18">
        <f t="shared" si="1997"/>
        <v>1297.9000000000001</v>
      </c>
      <c r="O798" s="18">
        <f t="shared" si="2054"/>
        <v>0</v>
      </c>
      <c r="P798" s="18">
        <f t="shared" si="2054"/>
        <v>0</v>
      </c>
      <c r="Q798" s="18">
        <f t="shared" si="2054"/>
        <v>0</v>
      </c>
      <c r="R798" s="18">
        <f t="shared" si="1937"/>
        <v>1297.9000000000001</v>
      </c>
      <c r="S798" s="18">
        <f t="shared" si="1938"/>
        <v>1297.9000000000001</v>
      </c>
      <c r="T798" s="18">
        <f t="shared" si="1939"/>
        <v>1297.9000000000001</v>
      </c>
      <c r="U798" s="18">
        <f t="shared" si="2054"/>
        <v>0</v>
      </c>
      <c r="V798" s="18">
        <f t="shared" si="2054"/>
        <v>0</v>
      </c>
      <c r="W798" s="18">
        <f t="shared" si="2054"/>
        <v>0</v>
      </c>
      <c r="X798" s="18">
        <f t="shared" si="1940"/>
        <v>1297.9000000000001</v>
      </c>
      <c r="Y798" s="18">
        <f t="shared" si="1941"/>
        <v>1297.9000000000001</v>
      </c>
      <c r="Z798" s="18">
        <f t="shared" si="1942"/>
        <v>1297.9000000000001</v>
      </c>
      <c r="AA798" s="18">
        <f t="shared" si="2054"/>
        <v>0</v>
      </c>
      <c r="AB798" s="18">
        <f t="shared" si="2054"/>
        <v>0</v>
      </c>
      <c r="AC798" s="18">
        <f t="shared" si="2054"/>
        <v>0</v>
      </c>
      <c r="AD798" s="18">
        <f t="shared" si="1943"/>
        <v>1297.9000000000001</v>
      </c>
      <c r="AE798" s="18">
        <f t="shared" si="1944"/>
        <v>1297.9000000000001</v>
      </c>
      <c r="AF798" s="18">
        <f t="shared" si="1945"/>
        <v>1297.9000000000001</v>
      </c>
      <c r="AG798" s="18">
        <f t="shared" si="2054"/>
        <v>0</v>
      </c>
      <c r="AH798" s="18">
        <f t="shared" si="1946"/>
        <v>1297.9000000000001</v>
      </c>
      <c r="AI798" s="18">
        <f t="shared" si="1947"/>
        <v>1297.9000000000001</v>
      </c>
      <c r="AJ798" s="18">
        <f t="shared" si="1948"/>
        <v>1297.9000000000001</v>
      </c>
      <c r="AK798" s="18">
        <f t="shared" si="2054"/>
        <v>0</v>
      </c>
      <c r="AL798" s="18">
        <f t="shared" si="2054"/>
        <v>0</v>
      </c>
      <c r="AM798" s="18">
        <f t="shared" si="2054"/>
        <v>0</v>
      </c>
      <c r="AN798" s="18">
        <f t="shared" si="1903"/>
        <v>1297.9000000000001</v>
      </c>
      <c r="AO798" s="18">
        <f t="shared" si="1904"/>
        <v>1297.9000000000001</v>
      </c>
      <c r="AP798" s="18">
        <f t="shared" si="1905"/>
        <v>1297.9000000000001</v>
      </c>
      <c r="AQ798" s="18">
        <f t="shared" si="2054"/>
        <v>0</v>
      </c>
      <c r="AR798" s="18">
        <f t="shared" si="1906"/>
        <v>1297.9000000000001</v>
      </c>
      <c r="AS798" s="18">
        <f t="shared" si="2054"/>
        <v>0</v>
      </c>
      <c r="AT798" s="18">
        <f t="shared" si="2054"/>
        <v>0</v>
      </c>
      <c r="AU798" s="18">
        <f t="shared" si="2054"/>
        <v>0</v>
      </c>
      <c r="AV798" s="18">
        <f t="shared" si="1886"/>
        <v>1297.9000000000001</v>
      </c>
      <c r="AW798" s="18">
        <f t="shared" si="1887"/>
        <v>1297.9000000000001</v>
      </c>
      <c r="AX798" s="18">
        <f t="shared" si="1888"/>
        <v>1297.9000000000001</v>
      </c>
      <c r="AY798" s="18">
        <f t="shared" si="2054"/>
        <v>0</v>
      </c>
      <c r="AZ798" s="18">
        <f t="shared" si="2054"/>
        <v>0</v>
      </c>
      <c r="BA798" s="18">
        <f t="shared" ref="BA798:BA861" si="2055">AV798+AY798</f>
        <v>1297.9000000000001</v>
      </c>
      <c r="BB798" s="18">
        <f t="shared" ref="BB798:BB861" si="2056">AW798+AZ798</f>
        <v>1297.9000000000001</v>
      </c>
      <c r="BC798" s="18">
        <f t="shared" si="2054"/>
        <v>0</v>
      </c>
      <c r="BD798" s="18">
        <f t="shared" si="2054"/>
        <v>0</v>
      </c>
      <c r="BE798" s="18">
        <f t="shared" si="2054"/>
        <v>0</v>
      </c>
      <c r="BF798" s="18">
        <f t="shared" si="2030"/>
        <v>1297.9000000000001</v>
      </c>
      <c r="BG798" s="18">
        <f t="shared" si="2031"/>
        <v>1297.9000000000001</v>
      </c>
      <c r="BH798" s="18">
        <f t="shared" si="2032"/>
        <v>1297.9000000000001</v>
      </c>
      <c r="BI798" s="18">
        <f t="shared" si="2054"/>
        <v>0</v>
      </c>
      <c r="BJ798" s="25"/>
      <c r="BK798" s="36"/>
    </row>
    <row r="799" spans="1:63" x14ac:dyDescent="0.3">
      <c r="A799" s="51" t="s">
        <v>150</v>
      </c>
      <c r="B799" s="50">
        <v>630</v>
      </c>
      <c r="C799" s="51" t="s">
        <v>27</v>
      </c>
      <c r="D799" s="51" t="s">
        <v>27</v>
      </c>
      <c r="E799" s="14" t="s">
        <v>440</v>
      </c>
      <c r="F799" s="18">
        <v>1297.9000000000001</v>
      </c>
      <c r="G799" s="18">
        <v>1297.9000000000001</v>
      </c>
      <c r="H799" s="18">
        <v>1297.9000000000001</v>
      </c>
      <c r="I799" s="18"/>
      <c r="J799" s="18"/>
      <c r="K799" s="18"/>
      <c r="L799" s="18">
        <f t="shared" si="1995"/>
        <v>1297.9000000000001</v>
      </c>
      <c r="M799" s="18">
        <f t="shared" si="1996"/>
        <v>1297.9000000000001</v>
      </c>
      <c r="N799" s="18">
        <f t="shared" si="1997"/>
        <v>1297.9000000000001</v>
      </c>
      <c r="O799" s="18"/>
      <c r="P799" s="18"/>
      <c r="Q799" s="18"/>
      <c r="R799" s="18">
        <f t="shared" si="1937"/>
        <v>1297.9000000000001</v>
      </c>
      <c r="S799" s="18">
        <f t="shared" si="1938"/>
        <v>1297.9000000000001</v>
      </c>
      <c r="T799" s="18">
        <f t="shared" si="1939"/>
        <v>1297.9000000000001</v>
      </c>
      <c r="U799" s="18"/>
      <c r="V799" s="18"/>
      <c r="W799" s="18"/>
      <c r="X799" s="18">
        <f t="shared" si="1940"/>
        <v>1297.9000000000001</v>
      </c>
      <c r="Y799" s="18">
        <f t="shared" si="1941"/>
        <v>1297.9000000000001</v>
      </c>
      <c r="Z799" s="18">
        <f t="shared" si="1942"/>
        <v>1297.9000000000001</v>
      </c>
      <c r="AA799" s="18"/>
      <c r="AB799" s="18"/>
      <c r="AC799" s="18"/>
      <c r="AD799" s="18">
        <f t="shared" si="1943"/>
        <v>1297.9000000000001</v>
      </c>
      <c r="AE799" s="18">
        <f t="shared" si="1944"/>
        <v>1297.9000000000001</v>
      </c>
      <c r="AF799" s="18">
        <f t="shared" si="1945"/>
        <v>1297.9000000000001</v>
      </c>
      <c r="AG799" s="18"/>
      <c r="AH799" s="18">
        <f t="shared" si="1946"/>
        <v>1297.9000000000001</v>
      </c>
      <c r="AI799" s="18">
        <f t="shared" si="1947"/>
        <v>1297.9000000000001</v>
      </c>
      <c r="AJ799" s="18">
        <f t="shared" si="1948"/>
        <v>1297.9000000000001</v>
      </c>
      <c r="AK799" s="18"/>
      <c r="AL799" s="18"/>
      <c r="AM799" s="18"/>
      <c r="AN799" s="18">
        <f t="shared" si="1903"/>
        <v>1297.9000000000001</v>
      </c>
      <c r="AO799" s="18">
        <f t="shared" si="1904"/>
        <v>1297.9000000000001</v>
      </c>
      <c r="AP799" s="18">
        <f t="shared" si="1905"/>
        <v>1297.9000000000001</v>
      </c>
      <c r="AQ799" s="18"/>
      <c r="AR799" s="18">
        <f t="shared" si="1906"/>
        <v>1297.9000000000001</v>
      </c>
      <c r="AS799" s="18"/>
      <c r="AT799" s="18"/>
      <c r="AU799" s="18"/>
      <c r="AV799" s="18">
        <f t="shared" ref="AV799:AV862" si="2057">AR799+AS799</f>
        <v>1297.9000000000001</v>
      </c>
      <c r="AW799" s="18">
        <f t="shared" ref="AW799:AW862" si="2058">AO799+AT799</f>
        <v>1297.9000000000001</v>
      </c>
      <c r="AX799" s="18">
        <f t="shared" ref="AX799:AX862" si="2059">AP799+AU799</f>
        <v>1297.9000000000001</v>
      </c>
      <c r="AY799" s="18"/>
      <c r="AZ799" s="18"/>
      <c r="BA799" s="18">
        <f t="shared" si="2055"/>
        <v>1297.9000000000001</v>
      </c>
      <c r="BB799" s="18">
        <f t="shared" si="2056"/>
        <v>1297.9000000000001</v>
      </c>
      <c r="BC799" s="18"/>
      <c r="BD799" s="18"/>
      <c r="BE799" s="18"/>
      <c r="BF799" s="18">
        <f t="shared" si="2030"/>
        <v>1297.9000000000001</v>
      </c>
      <c r="BG799" s="18">
        <f t="shared" si="2031"/>
        <v>1297.9000000000001</v>
      </c>
      <c r="BH799" s="18">
        <f t="shared" si="2032"/>
        <v>1297.9000000000001</v>
      </c>
      <c r="BI799" s="18"/>
      <c r="BJ799" s="25"/>
      <c r="BK799" s="36"/>
    </row>
    <row r="800" spans="1:63" x14ac:dyDescent="0.3">
      <c r="A800" s="51" t="s">
        <v>150</v>
      </c>
      <c r="B800" s="50">
        <v>800</v>
      </c>
      <c r="C800" s="51"/>
      <c r="D800" s="51"/>
      <c r="E800" s="14" t="s">
        <v>460</v>
      </c>
      <c r="F800" s="18">
        <f t="shared" ref="F800:BI801" si="2060">F801</f>
        <v>1300</v>
      </c>
      <c r="G800" s="18">
        <f t="shared" si="2060"/>
        <v>1300</v>
      </c>
      <c r="H800" s="18">
        <f t="shared" si="2060"/>
        <v>1300</v>
      </c>
      <c r="I800" s="18">
        <f t="shared" si="2060"/>
        <v>0</v>
      </c>
      <c r="J800" s="18">
        <f t="shared" si="2060"/>
        <v>0</v>
      </c>
      <c r="K800" s="18">
        <f t="shared" si="2060"/>
        <v>0</v>
      </c>
      <c r="L800" s="18">
        <f t="shared" si="1995"/>
        <v>1300</v>
      </c>
      <c r="M800" s="18">
        <f t="shared" si="1996"/>
        <v>1300</v>
      </c>
      <c r="N800" s="18">
        <f t="shared" si="1997"/>
        <v>1300</v>
      </c>
      <c r="O800" s="18">
        <f t="shared" si="2060"/>
        <v>0</v>
      </c>
      <c r="P800" s="18">
        <f t="shared" si="2060"/>
        <v>0</v>
      </c>
      <c r="Q800" s="18">
        <f t="shared" si="2060"/>
        <v>0</v>
      </c>
      <c r="R800" s="18">
        <f t="shared" si="1937"/>
        <v>1300</v>
      </c>
      <c r="S800" s="18">
        <f t="shared" si="1938"/>
        <v>1300</v>
      </c>
      <c r="T800" s="18">
        <f t="shared" si="1939"/>
        <v>1300</v>
      </c>
      <c r="U800" s="18">
        <f t="shared" si="2060"/>
        <v>0</v>
      </c>
      <c r="V800" s="18">
        <f t="shared" si="2060"/>
        <v>0</v>
      </c>
      <c r="W800" s="18">
        <f t="shared" si="2060"/>
        <v>0</v>
      </c>
      <c r="X800" s="18">
        <f t="shared" si="1940"/>
        <v>1300</v>
      </c>
      <c r="Y800" s="18">
        <f t="shared" si="1941"/>
        <v>1300</v>
      </c>
      <c r="Z800" s="18">
        <f t="shared" si="1942"/>
        <v>1300</v>
      </c>
      <c r="AA800" s="18">
        <f t="shared" si="2060"/>
        <v>0</v>
      </c>
      <c r="AB800" s="18">
        <f t="shared" si="2060"/>
        <v>0</v>
      </c>
      <c r="AC800" s="18">
        <f t="shared" si="2060"/>
        <v>0</v>
      </c>
      <c r="AD800" s="18">
        <f t="shared" si="1943"/>
        <v>1300</v>
      </c>
      <c r="AE800" s="18">
        <f t="shared" si="1944"/>
        <v>1300</v>
      </c>
      <c r="AF800" s="18">
        <f t="shared" si="1945"/>
        <v>1300</v>
      </c>
      <c r="AG800" s="18">
        <f t="shared" si="2060"/>
        <v>0</v>
      </c>
      <c r="AH800" s="18">
        <f t="shared" si="1946"/>
        <v>1300</v>
      </c>
      <c r="AI800" s="18">
        <f t="shared" si="1947"/>
        <v>1300</v>
      </c>
      <c r="AJ800" s="18">
        <f t="shared" si="1948"/>
        <v>1300</v>
      </c>
      <c r="AK800" s="18">
        <f t="shared" si="2060"/>
        <v>0</v>
      </c>
      <c r="AL800" s="18">
        <f t="shared" si="2060"/>
        <v>0</v>
      </c>
      <c r="AM800" s="18">
        <f t="shared" si="2060"/>
        <v>0</v>
      </c>
      <c r="AN800" s="18">
        <f t="shared" si="1903"/>
        <v>1300</v>
      </c>
      <c r="AO800" s="18">
        <f t="shared" si="1904"/>
        <v>1300</v>
      </c>
      <c r="AP800" s="18">
        <f t="shared" si="1905"/>
        <v>1300</v>
      </c>
      <c r="AQ800" s="18">
        <f t="shared" si="2060"/>
        <v>0</v>
      </c>
      <c r="AR800" s="18">
        <f t="shared" si="1906"/>
        <v>1300</v>
      </c>
      <c r="AS800" s="18">
        <f t="shared" si="2060"/>
        <v>0</v>
      </c>
      <c r="AT800" s="18">
        <f t="shared" si="2060"/>
        <v>0</v>
      </c>
      <c r="AU800" s="18">
        <f t="shared" si="2060"/>
        <v>0</v>
      </c>
      <c r="AV800" s="18">
        <f t="shared" si="2057"/>
        <v>1300</v>
      </c>
      <c r="AW800" s="18">
        <f t="shared" si="2058"/>
        <v>1300</v>
      </c>
      <c r="AX800" s="18">
        <f t="shared" si="2059"/>
        <v>1300</v>
      </c>
      <c r="AY800" s="18">
        <f t="shared" si="2060"/>
        <v>0</v>
      </c>
      <c r="AZ800" s="18">
        <f t="shared" si="2060"/>
        <v>0</v>
      </c>
      <c r="BA800" s="18">
        <f t="shared" si="2055"/>
        <v>1300</v>
      </c>
      <c r="BB800" s="18">
        <f t="shared" si="2056"/>
        <v>1300</v>
      </c>
      <c r="BC800" s="18">
        <f t="shared" si="2060"/>
        <v>0</v>
      </c>
      <c r="BD800" s="18">
        <f t="shared" si="2060"/>
        <v>0</v>
      </c>
      <c r="BE800" s="18">
        <f t="shared" si="2060"/>
        <v>0</v>
      </c>
      <c r="BF800" s="18">
        <f t="shared" si="2030"/>
        <v>1300</v>
      </c>
      <c r="BG800" s="18">
        <f t="shared" si="2031"/>
        <v>1300</v>
      </c>
      <c r="BH800" s="18">
        <f t="shared" si="2032"/>
        <v>1300</v>
      </c>
      <c r="BI800" s="18">
        <f t="shared" si="2060"/>
        <v>0</v>
      </c>
      <c r="BJ800" s="25"/>
      <c r="BK800" s="36"/>
    </row>
    <row r="801" spans="1:92" ht="78" x14ac:dyDescent="0.3">
      <c r="A801" s="51" t="s">
        <v>150</v>
      </c>
      <c r="B801" s="50">
        <v>810</v>
      </c>
      <c r="C801" s="51"/>
      <c r="D801" s="51"/>
      <c r="E801" s="14" t="s">
        <v>475</v>
      </c>
      <c r="F801" s="18">
        <f t="shared" si="2060"/>
        <v>1300</v>
      </c>
      <c r="G801" s="18">
        <f t="shared" si="2060"/>
        <v>1300</v>
      </c>
      <c r="H801" s="18">
        <f t="shared" si="2060"/>
        <v>1300</v>
      </c>
      <c r="I801" s="18">
        <f t="shared" si="2060"/>
        <v>0</v>
      </c>
      <c r="J801" s="18">
        <f t="shared" si="2060"/>
        <v>0</v>
      </c>
      <c r="K801" s="18">
        <f t="shared" si="2060"/>
        <v>0</v>
      </c>
      <c r="L801" s="18">
        <f t="shared" si="1995"/>
        <v>1300</v>
      </c>
      <c r="M801" s="18">
        <f t="shared" si="1996"/>
        <v>1300</v>
      </c>
      <c r="N801" s="18">
        <f t="shared" si="1997"/>
        <v>1300</v>
      </c>
      <c r="O801" s="18">
        <f t="shared" si="2060"/>
        <v>0</v>
      </c>
      <c r="P801" s="18">
        <f t="shared" si="2060"/>
        <v>0</v>
      </c>
      <c r="Q801" s="18">
        <f t="shared" si="2060"/>
        <v>0</v>
      </c>
      <c r="R801" s="18">
        <f t="shared" si="1937"/>
        <v>1300</v>
      </c>
      <c r="S801" s="18">
        <f t="shared" si="1938"/>
        <v>1300</v>
      </c>
      <c r="T801" s="18">
        <f t="shared" si="1939"/>
        <v>1300</v>
      </c>
      <c r="U801" s="18">
        <f t="shared" si="2060"/>
        <v>0</v>
      </c>
      <c r="V801" s="18">
        <f t="shared" si="2060"/>
        <v>0</v>
      </c>
      <c r="W801" s="18">
        <f t="shared" si="2060"/>
        <v>0</v>
      </c>
      <c r="X801" s="18">
        <f t="shared" si="1940"/>
        <v>1300</v>
      </c>
      <c r="Y801" s="18">
        <f t="shared" si="1941"/>
        <v>1300</v>
      </c>
      <c r="Z801" s="18">
        <f t="shared" si="1942"/>
        <v>1300</v>
      </c>
      <c r="AA801" s="18">
        <f t="shared" si="2060"/>
        <v>0</v>
      </c>
      <c r="AB801" s="18">
        <f t="shared" si="2060"/>
        <v>0</v>
      </c>
      <c r="AC801" s="18">
        <f t="shared" si="2060"/>
        <v>0</v>
      </c>
      <c r="AD801" s="18">
        <f t="shared" si="1943"/>
        <v>1300</v>
      </c>
      <c r="AE801" s="18">
        <f t="shared" si="1944"/>
        <v>1300</v>
      </c>
      <c r="AF801" s="18">
        <f t="shared" si="1945"/>
        <v>1300</v>
      </c>
      <c r="AG801" s="18">
        <f t="shared" si="2060"/>
        <v>0</v>
      </c>
      <c r="AH801" s="18">
        <f t="shared" si="1946"/>
        <v>1300</v>
      </c>
      <c r="AI801" s="18">
        <f t="shared" si="1947"/>
        <v>1300</v>
      </c>
      <c r="AJ801" s="18">
        <f t="shared" si="1948"/>
        <v>1300</v>
      </c>
      <c r="AK801" s="18">
        <f t="shared" si="2060"/>
        <v>0</v>
      </c>
      <c r="AL801" s="18">
        <f t="shared" si="2060"/>
        <v>0</v>
      </c>
      <c r="AM801" s="18">
        <f t="shared" si="2060"/>
        <v>0</v>
      </c>
      <c r="AN801" s="18">
        <f t="shared" si="1903"/>
        <v>1300</v>
      </c>
      <c r="AO801" s="18">
        <f t="shared" si="1904"/>
        <v>1300</v>
      </c>
      <c r="AP801" s="18">
        <f t="shared" si="1905"/>
        <v>1300</v>
      </c>
      <c r="AQ801" s="18">
        <f t="shared" si="2060"/>
        <v>0</v>
      </c>
      <c r="AR801" s="18">
        <f t="shared" si="1906"/>
        <v>1300</v>
      </c>
      <c r="AS801" s="18">
        <f t="shared" si="2060"/>
        <v>0</v>
      </c>
      <c r="AT801" s="18">
        <f t="shared" si="2060"/>
        <v>0</v>
      </c>
      <c r="AU801" s="18">
        <f t="shared" si="2060"/>
        <v>0</v>
      </c>
      <c r="AV801" s="18">
        <f t="shared" si="2057"/>
        <v>1300</v>
      </c>
      <c r="AW801" s="18">
        <f t="shared" si="2058"/>
        <v>1300</v>
      </c>
      <c r="AX801" s="18">
        <f t="shared" si="2059"/>
        <v>1300</v>
      </c>
      <c r="AY801" s="18">
        <f t="shared" si="2060"/>
        <v>0</v>
      </c>
      <c r="AZ801" s="18">
        <f t="shared" si="2060"/>
        <v>0</v>
      </c>
      <c r="BA801" s="18">
        <f t="shared" si="2055"/>
        <v>1300</v>
      </c>
      <c r="BB801" s="18">
        <f t="shared" si="2056"/>
        <v>1300</v>
      </c>
      <c r="BC801" s="18">
        <f t="shared" si="2060"/>
        <v>0</v>
      </c>
      <c r="BD801" s="18">
        <f t="shared" si="2060"/>
        <v>0</v>
      </c>
      <c r="BE801" s="18">
        <f t="shared" si="2060"/>
        <v>0</v>
      </c>
      <c r="BF801" s="18">
        <f t="shared" si="2030"/>
        <v>1300</v>
      </c>
      <c r="BG801" s="18">
        <f t="shared" si="2031"/>
        <v>1300</v>
      </c>
      <c r="BH801" s="18">
        <f t="shared" si="2032"/>
        <v>1300</v>
      </c>
      <c r="BI801" s="18">
        <f t="shared" si="2060"/>
        <v>0</v>
      </c>
      <c r="BJ801" s="25"/>
      <c r="BK801" s="36"/>
    </row>
    <row r="802" spans="1:92" x14ac:dyDescent="0.3">
      <c r="A802" s="51" t="s">
        <v>150</v>
      </c>
      <c r="B802" s="50">
        <v>810</v>
      </c>
      <c r="C802" s="51" t="s">
        <v>27</v>
      </c>
      <c r="D802" s="51" t="s">
        <v>27</v>
      </c>
      <c r="E802" s="14" t="s">
        <v>440</v>
      </c>
      <c r="F802" s="18">
        <v>1300</v>
      </c>
      <c r="G802" s="18">
        <v>1300</v>
      </c>
      <c r="H802" s="18">
        <v>1300</v>
      </c>
      <c r="I802" s="18"/>
      <c r="J802" s="18"/>
      <c r="K802" s="18"/>
      <c r="L802" s="18">
        <f t="shared" si="1995"/>
        <v>1300</v>
      </c>
      <c r="M802" s="18">
        <f t="shared" si="1996"/>
        <v>1300</v>
      </c>
      <c r="N802" s="18">
        <f t="shared" si="1997"/>
        <v>1300</v>
      </c>
      <c r="O802" s="18"/>
      <c r="P802" s="18"/>
      <c r="Q802" s="18"/>
      <c r="R802" s="18">
        <f t="shared" si="1937"/>
        <v>1300</v>
      </c>
      <c r="S802" s="18">
        <f t="shared" si="1938"/>
        <v>1300</v>
      </c>
      <c r="T802" s="18">
        <f t="shared" si="1939"/>
        <v>1300</v>
      </c>
      <c r="U802" s="18"/>
      <c r="V802" s="18"/>
      <c r="W802" s="18"/>
      <c r="X802" s="18">
        <f t="shared" si="1940"/>
        <v>1300</v>
      </c>
      <c r="Y802" s="18">
        <f t="shared" si="1941"/>
        <v>1300</v>
      </c>
      <c r="Z802" s="18">
        <f t="shared" si="1942"/>
        <v>1300</v>
      </c>
      <c r="AA802" s="18"/>
      <c r="AB802" s="18"/>
      <c r="AC802" s="18"/>
      <c r="AD802" s="18">
        <f t="shared" si="1943"/>
        <v>1300</v>
      </c>
      <c r="AE802" s="18">
        <f t="shared" si="1944"/>
        <v>1300</v>
      </c>
      <c r="AF802" s="18">
        <f t="shared" si="1945"/>
        <v>1300</v>
      </c>
      <c r="AG802" s="18"/>
      <c r="AH802" s="18">
        <f t="shared" si="1946"/>
        <v>1300</v>
      </c>
      <c r="AI802" s="18">
        <f t="shared" si="1947"/>
        <v>1300</v>
      </c>
      <c r="AJ802" s="18">
        <f t="shared" si="1948"/>
        <v>1300</v>
      </c>
      <c r="AK802" s="18"/>
      <c r="AL802" s="18"/>
      <c r="AM802" s="18"/>
      <c r="AN802" s="18">
        <f t="shared" si="1903"/>
        <v>1300</v>
      </c>
      <c r="AO802" s="18">
        <f t="shared" si="1904"/>
        <v>1300</v>
      </c>
      <c r="AP802" s="18">
        <f t="shared" si="1905"/>
        <v>1300</v>
      </c>
      <c r="AQ802" s="18"/>
      <c r="AR802" s="18">
        <f t="shared" si="1906"/>
        <v>1300</v>
      </c>
      <c r="AS802" s="18"/>
      <c r="AT802" s="18"/>
      <c r="AU802" s="18"/>
      <c r="AV802" s="18">
        <f t="shared" si="2057"/>
        <v>1300</v>
      </c>
      <c r="AW802" s="18">
        <f t="shared" si="2058"/>
        <v>1300</v>
      </c>
      <c r="AX802" s="18">
        <f t="shared" si="2059"/>
        <v>1300</v>
      </c>
      <c r="AY802" s="18"/>
      <c r="AZ802" s="18"/>
      <c r="BA802" s="18">
        <f t="shared" si="2055"/>
        <v>1300</v>
      </c>
      <c r="BB802" s="18">
        <f t="shared" si="2056"/>
        <v>1300</v>
      </c>
      <c r="BC802" s="18"/>
      <c r="BD802" s="18"/>
      <c r="BE802" s="18"/>
      <c r="BF802" s="18">
        <f t="shared" si="2030"/>
        <v>1300</v>
      </c>
      <c r="BG802" s="18">
        <f t="shared" si="2031"/>
        <v>1300</v>
      </c>
      <c r="BH802" s="18">
        <f t="shared" si="2032"/>
        <v>1300</v>
      </c>
      <c r="BI802" s="18"/>
      <c r="BJ802" s="25"/>
      <c r="BK802" s="36"/>
    </row>
    <row r="803" spans="1:92" ht="62.4" x14ac:dyDescent="0.3">
      <c r="A803" s="51" t="s">
        <v>153</v>
      </c>
      <c r="B803" s="50"/>
      <c r="C803" s="51"/>
      <c r="D803" s="51"/>
      <c r="E803" s="14" t="s">
        <v>763</v>
      </c>
      <c r="F803" s="18">
        <f t="shared" ref="F803:BI803" si="2061">F804</f>
        <v>9070.7000000000007</v>
      </c>
      <c r="G803" s="18">
        <f t="shared" si="2061"/>
        <v>9070.7000000000007</v>
      </c>
      <c r="H803" s="18">
        <f t="shared" si="2061"/>
        <v>9070.7000000000007</v>
      </c>
      <c r="I803" s="18">
        <f t="shared" si="2061"/>
        <v>0</v>
      </c>
      <c r="J803" s="18">
        <f t="shared" si="2061"/>
        <v>0</v>
      </c>
      <c r="K803" s="18">
        <f t="shared" si="2061"/>
        <v>0</v>
      </c>
      <c r="L803" s="18">
        <f t="shared" si="1995"/>
        <v>9070.7000000000007</v>
      </c>
      <c r="M803" s="18">
        <f t="shared" si="1996"/>
        <v>9070.7000000000007</v>
      </c>
      <c r="N803" s="18">
        <f t="shared" si="1997"/>
        <v>9070.7000000000007</v>
      </c>
      <c r="O803" s="18">
        <f t="shared" si="2061"/>
        <v>0</v>
      </c>
      <c r="P803" s="18">
        <f t="shared" si="2061"/>
        <v>0</v>
      </c>
      <c r="Q803" s="18">
        <f t="shared" si="2061"/>
        <v>0</v>
      </c>
      <c r="R803" s="18">
        <f t="shared" si="1937"/>
        <v>9070.7000000000007</v>
      </c>
      <c r="S803" s="18">
        <f t="shared" si="1938"/>
        <v>9070.7000000000007</v>
      </c>
      <c r="T803" s="18">
        <f t="shared" si="1939"/>
        <v>9070.7000000000007</v>
      </c>
      <c r="U803" s="18">
        <f t="shared" si="2061"/>
        <v>0</v>
      </c>
      <c r="V803" s="18">
        <f t="shared" si="2061"/>
        <v>0</v>
      </c>
      <c r="W803" s="18">
        <f t="shared" si="2061"/>
        <v>0</v>
      </c>
      <c r="X803" s="18">
        <f t="shared" si="1940"/>
        <v>9070.7000000000007</v>
      </c>
      <c r="Y803" s="18">
        <f t="shared" si="1941"/>
        <v>9070.7000000000007</v>
      </c>
      <c r="Z803" s="18">
        <f t="shared" si="1942"/>
        <v>9070.7000000000007</v>
      </c>
      <c r="AA803" s="18">
        <f t="shared" si="2061"/>
        <v>0</v>
      </c>
      <c r="AB803" s="18">
        <f t="shared" si="2061"/>
        <v>0</v>
      </c>
      <c r="AC803" s="18">
        <f t="shared" si="2061"/>
        <v>0</v>
      </c>
      <c r="AD803" s="18">
        <f t="shared" si="1943"/>
        <v>9070.7000000000007</v>
      </c>
      <c r="AE803" s="18">
        <f t="shared" si="1944"/>
        <v>9070.7000000000007</v>
      </c>
      <c r="AF803" s="18">
        <f t="shared" si="1945"/>
        <v>9070.7000000000007</v>
      </c>
      <c r="AG803" s="18">
        <f t="shared" si="2061"/>
        <v>0</v>
      </c>
      <c r="AH803" s="18">
        <f t="shared" si="1946"/>
        <v>9070.7000000000007</v>
      </c>
      <c r="AI803" s="18">
        <f t="shared" si="1947"/>
        <v>9070.7000000000007</v>
      </c>
      <c r="AJ803" s="18">
        <f t="shared" si="1948"/>
        <v>9070.7000000000007</v>
      </c>
      <c r="AK803" s="18">
        <f t="shared" si="2061"/>
        <v>0</v>
      </c>
      <c r="AL803" s="18">
        <f t="shared" si="2061"/>
        <v>0</v>
      </c>
      <c r="AM803" s="18">
        <f t="shared" si="2061"/>
        <v>0</v>
      </c>
      <c r="AN803" s="18">
        <f t="shared" si="1903"/>
        <v>9070.7000000000007</v>
      </c>
      <c r="AO803" s="18">
        <f t="shared" si="1904"/>
        <v>9070.7000000000007</v>
      </c>
      <c r="AP803" s="18">
        <f t="shared" si="1905"/>
        <v>9070.7000000000007</v>
      </c>
      <c r="AQ803" s="18">
        <f t="shared" si="2061"/>
        <v>0</v>
      </c>
      <c r="AR803" s="18">
        <f t="shared" si="1906"/>
        <v>9070.7000000000007</v>
      </c>
      <c r="AS803" s="18">
        <f t="shared" si="2061"/>
        <v>0</v>
      </c>
      <c r="AT803" s="18">
        <f t="shared" si="2061"/>
        <v>0</v>
      </c>
      <c r="AU803" s="18">
        <f t="shared" si="2061"/>
        <v>0</v>
      </c>
      <c r="AV803" s="18">
        <f t="shared" si="2057"/>
        <v>9070.7000000000007</v>
      </c>
      <c r="AW803" s="18">
        <f t="shared" si="2058"/>
        <v>9070.7000000000007</v>
      </c>
      <c r="AX803" s="18">
        <f t="shared" si="2059"/>
        <v>9070.7000000000007</v>
      </c>
      <c r="AY803" s="18">
        <f t="shared" si="2061"/>
        <v>0</v>
      </c>
      <c r="AZ803" s="18">
        <f t="shared" si="2061"/>
        <v>0</v>
      </c>
      <c r="BA803" s="18">
        <f t="shared" si="2055"/>
        <v>9070.7000000000007</v>
      </c>
      <c r="BB803" s="18">
        <f t="shared" si="2056"/>
        <v>9070.7000000000007</v>
      </c>
      <c r="BC803" s="18">
        <f t="shared" si="2061"/>
        <v>0</v>
      </c>
      <c r="BD803" s="18">
        <f t="shared" si="2061"/>
        <v>0</v>
      </c>
      <c r="BE803" s="18">
        <f t="shared" si="2061"/>
        <v>0</v>
      </c>
      <c r="BF803" s="18">
        <f t="shared" si="2030"/>
        <v>9070.7000000000007</v>
      </c>
      <c r="BG803" s="18">
        <f t="shared" si="2031"/>
        <v>9070.7000000000007</v>
      </c>
      <c r="BH803" s="18">
        <f t="shared" si="2032"/>
        <v>9070.7000000000007</v>
      </c>
      <c r="BI803" s="18">
        <f t="shared" si="2061"/>
        <v>0</v>
      </c>
      <c r="BJ803" s="25"/>
      <c r="BK803" s="36"/>
    </row>
    <row r="804" spans="1:92" ht="46.8" x14ac:dyDescent="0.3">
      <c r="A804" s="51" t="s">
        <v>152</v>
      </c>
      <c r="B804" s="50"/>
      <c r="C804" s="51"/>
      <c r="D804" s="51"/>
      <c r="E804" s="14" t="s">
        <v>553</v>
      </c>
      <c r="F804" s="18">
        <f t="shared" ref="F804" si="2062">F805+F808</f>
        <v>9070.7000000000007</v>
      </c>
      <c r="G804" s="18">
        <f t="shared" ref="G804:BI804" si="2063">G805+G808</f>
        <v>9070.7000000000007</v>
      </c>
      <c r="H804" s="18">
        <f t="shared" si="2063"/>
        <v>9070.7000000000007</v>
      </c>
      <c r="I804" s="18">
        <f t="shared" ref="I804:K804" si="2064">I805+I808</f>
        <v>0</v>
      </c>
      <c r="J804" s="18">
        <f t="shared" si="2064"/>
        <v>0</v>
      </c>
      <c r="K804" s="18">
        <f t="shared" si="2064"/>
        <v>0</v>
      </c>
      <c r="L804" s="18">
        <f t="shared" si="1995"/>
        <v>9070.7000000000007</v>
      </c>
      <c r="M804" s="18">
        <f t="shared" si="1996"/>
        <v>9070.7000000000007</v>
      </c>
      <c r="N804" s="18">
        <f t="shared" si="1997"/>
        <v>9070.7000000000007</v>
      </c>
      <c r="O804" s="18">
        <f t="shared" ref="O804:Q804" si="2065">O805+O808</f>
        <v>0</v>
      </c>
      <c r="P804" s="18">
        <f t="shared" si="2065"/>
        <v>0</v>
      </c>
      <c r="Q804" s="18">
        <f t="shared" si="2065"/>
        <v>0</v>
      </c>
      <c r="R804" s="18">
        <f t="shared" si="1937"/>
        <v>9070.7000000000007</v>
      </c>
      <c r="S804" s="18">
        <f t="shared" si="1938"/>
        <v>9070.7000000000007</v>
      </c>
      <c r="T804" s="18">
        <f t="shared" si="1939"/>
        <v>9070.7000000000007</v>
      </c>
      <c r="U804" s="18">
        <f t="shared" ref="U804:W804" si="2066">U805+U808</f>
        <v>0</v>
      </c>
      <c r="V804" s="18">
        <f t="shared" si="2066"/>
        <v>0</v>
      </c>
      <c r="W804" s="18">
        <f t="shared" si="2066"/>
        <v>0</v>
      </c>
      <c r="X804" s="18">
        <f t="shared" si="1940"/>
        <v>9070.7000000000007</v>
      </c>
      <c r="Y804" s="18">
        <f t="shared" si="1941"/>
        <v>9070.7000000000007</v>
      </c>
      <c r="Z804" s="18">
        <f t="shared" si="1942"/>
        <v>9070.7000000000007</v>
      </c>
      <c r="AA804" s="18">
        <f t="shared" ref="AA804:AB804" si="2067">AA805+AA808</f>
        <v>0</v>
      </c>
      <c r="AB804" s="18">
        <f t="shared" si="2067"/>
        <v>0</v>
      </c>
      <c r="AC804" s="18">
        <f t="shared" ref="AC804" si="2068">AC805+AC808</f>
        <v>0</v>
      </c>
      <c r="AD804" s="18">
        <f t="shared" si="1943"/>
        <v>9070.7000000000007</v>
      </c>
      <c r="AE804" s="18">
        <f t="shared" si="1944"/>
        <v>9070.7000000000007</v>
      </c>
      <c r="AF804" s="18">
        <f t="shared" si="1945"/>
        <v>9070.7000000000007</v>
      </c>
      <c r="AG804" s="18">
        <f t="shared" ref="AG804" si="2069">AG805+AG808</f>
        <v>0</v>
      </c>
      <c r="AH804" s="18">
        <f t="shared" si="1946"/>
        <v>9070.7000000000007</v>
      </c>
      <c r="AI804" s="18">
        <f t="shared" si="1947"/>
        <v>9070.7000000000007</v>
      </c>
      <c r="AJ804" s="18">
        <f t="shared" si="1948"/>
        <v>9070.7000000000007</v>
      </c>
      <c r="AK804" s="18">
        <f t="shared" ref="AK804:AM804" si="2070">AK805+AK808</f>
        <v>0</v>
      </c>
      <c r="AL804" s="18">
        <f t="shared" si="2070"/>
        <v>0</v>
      </c>
      <c r="AM804" s="18">
        <f t="shared" si="2070"/>
        <v>0</v>
      </c>
      <c r="AN804" s="18">
        <f t="shared" si="1903"/>
        <v>9070.7000000000007</v>
      </c>
      <c r="AO804" s="18">
        <f t="shared" si="1904"/>
        <v>9070.7000000000007</v>
      </c>
      <c r="AP804" s="18">
        <f t="shared" si="1905"/>
        <v>9070.7000000000007</v>
      </c>
      <c r="AQ804" s="18">
        <f t="shared" ref="AQ804" si="2071">AQ805+AQ808</f>
        <v>0</v>
      </c>
      <c r="AR804" s="18">
        <f t="shared" si="1906"/>
        <v>9070.7000000000007</v>
      </c>
      <c r="AS804" s="18">
        <f t="shared" ref="AS804:AU804" si="2072">AS805+AS808</f>
        <v>0</v>
      </c>
      <c r="AT804" s="18">
        <f t="shared" si="2072"/>
        <v>0</v>
      </c>
      <c r="AU804" s="18">
        <f t="shared" si="2072"/>
        <v>0</v>
      </c>
      <c r="AV804" s="18">
        <f t="shared" si="2057"/>
        <v>9070.7000000000007</v>
      </c>
      <c r="AW804" s="18">
        <f t="shared" si="2058"/>
        <v>9070.7000000000007</v>
      </c>
      <c r="AX804" s="18">
        <f t="shared" si="2059"/>
        <v>9070.7000000000007</v>
      </c>
      <c r="AY804" s="18">
        <f t="shared" ref="AY804:AZ804" si="2073">AY805+AY808</f>
        <v>0</v>
      </c>
      <c r="AZ804" s="18">
        <f t="shared" si="2073"/>
        <v>0</v>
      </c>
      <c r="BA804" s="18">
        <f t="shared" si="2055"/>
        <v>9070.7000000000007</v>
      </c>
      <c r="BB804" s="18">
        <f t="shared" si="2056"/>
        <v>9070.7000000000007</v>
      </c>
      <c r="BC804" s="18">
        <f t="shared" ref="BC804:BE804" si="2074">BC805+BC808</f>
        <v>0</v>
      </c>
      <c r="BD804" s="18">
        <f t="shared" si="2074"/>
        <v>0</v>
      </c>
      <c r="BE804" s="18">
        <f t="shared" si="2074"/>
        <v>0</v>
      </c>
      <c r="BF804" s="18">
        <f t="shared" si="2030"/>
        <v>9070.7000000000007</v>
      </c>
      <c r="BG804" s="18">
        <f t="shared" si="2031"/>
        <v>9070.7000000000007</v>
      </c>
      <c r="BH804" s="18">
        <f t="shared" si="2032"/>
        <v>9070.7000000000007</v>
      </c>
      <c r="BI804" s="18">
        <f t="shared" si="2063"/>
        <v>0</v>
      </c>
      <c r="BJ804" s="25"/>
      <c r="BK804" s="36"/>
    </row>
    <row r="805" spans="1:92" ht="46.8" x14ac:dyDescent="0.3">
      <c r="A805" s="51" t="s">
        <v>152</v>
      </c>
      <c r="B805" s="50">
        <v>600</v>
      </c>
      <c r="C805" s="51"/>
      <c r="D805" s="51"/>
      <c r="E805" s="14" t="s">
        <v>458</v>
      </c>
      <c r="F805" s="18">
        <f t="shared" ref="F805:BI806" si="2075">F806</f>
        <v>1366.6</v>
      </c>
      <c r="G805" s="18">
        <f t="shared" si="2075"/>
        <v>1366.6</v>
      </c>
      <c r="H805" s="18">
        <f t="shared" si="2075"/>
        <v>1366.6</v>
      </c>
      <c r="I805" s="18">
        <f t="shared" si="2075"/>
        <v>0</v>
      </c>
      <c r="J805" s="18">
        <f t="shared" si="2075"/>
        <v>0</v>
      </c>
      <c r="K805" s="18">
        <f t="shared" si="2075"/>
        <v>0</v>
      </c>
      <c r="L805" s="18">
        <f t="shared" si="1995"/>
        <v>1366.6</v>
      </c>
      <c r="M805" s="18">
        <f t="shared" si="1996"/>
        <v>1366.6</v>
      </c>
      <c r="N805" s="18">
        <f t="shared" si="1997"/>
        <v>1366.6</v>
      </c>
      <c r="O805" s="18">
        <f t="shared" si="2075"/>
        <v>0</v>
      </c>
      <c r="P805" s="18">
        <f t="shared" si="2075"/>
        <v>0</v>
      </c>
      <c r="Q805" s="18">
        <f t="shared" si="2075"/>
        <v>0</v>
      </c>
      <c r="R805" s="18">
        <f t="shared" si="1937"/>
        <v>1366.6</v>
      </c>
      <c r="S805" s="18">
        <f t="shared" si="1938"/>
        <v>1366.6</v>
      </c>
      <c r="T805" s="18">
        <f t="shared" si="1939"/>
        <v>1366.6</v>
      </c>
      <c r="U805" s="18">
        <f t="shared" si="2075"/>
        <v>0</v>
      </c>
      <c r="V805" s="18">
        <f t="shared" si="2075"/>
        <v>0</v>
      </c>
      <c r="W805" s="18">
        <f t="shared" si="2075"/>
        <v>0</v>
      </c>
      <c r="X805" s="18">
        <f t="shared" si="1940"/>
        <v>1366.6</v>
      </c>
      <c r="Y805" s="18">
        <f t="shared" si="1941"/>
        <v>1366.6</v>
      </c>
      <c r="Z805" s="18">
        <f t="shared" si="1942"/>
        <v>1366.6</v>
      </c>
      <c r="AA805" s="18">
        <f t="shared" si="2075"/>
        <v>0</v>
      </c>
      <c r="AB805" s="18">
        <f t="shared" si="2075"/>
        <v>0</v>
      </c>
      <c r="AC805" s="18">
        <f t="shared" si="2075"/>
        <v>0</v>
      </c>
      <c r="AD805" s="18">
        <f t="shared" si="1943"/>
        <v>1366.6</v>
      </c>
      <c r="AE805" s="18">
        <f t="shared" si="1944"/>
        <v>1366.6</v>
      </c>
      <c r="AF805" s="18">
        <f t="shared" si="1945"/>
        <v>1366.6</v>
      </c>
      <c r="AG805" s="18">
        <f t="shared" si="2075"/>
        <v>0</v>
      </c>
      <c r="AH805" s="18">
        <f t="shared" si="1946"/>
        <v>1366.6</v>
      </c>
      <c r="AI805" s="18">
        <f t="shared" si="1947"/>
        <v>1366.6</v>
      </c>
      <c r="AJ805" s="18">
        <f t="shared" si="1948"/>
        <v>1366.6</v>
      </c>
      <c r="AK805" s="18">
        <f t="shared" si="2075"/>
        <v>0</v>
      </c>
      <c r="AL805" s="18">
        <f t="shared" si="2075"/>
        <v>0</v>
      </c>
      <c r="AM805" s="18">
        <f t="shared" si="2075"/>
        <v>0</v>
      </c>
      <c r="AN805" s="18">
        <f t="shared" si="1903"/>
        <v>1366.6</v>
      </c>
      <c r="AO805" s="18">
        <f t="shared" si="1904"/>
        <v>1366.6</v>
      </c>
      <c r="AP805" s="18">
        <f t="shared" si="1905"/>
        <v>1366.6</v>
      </c>
      <c r="AQ805" s="18">
        <f t="shared" si="2075"/>
        <v>0</v>
      </c>
      <c r="AR805" s="18">
        <f t="shared" si="1906"/>
        <v>1366.6</v>
      </c>
      <c r="AS805" s="18">
        <f t="shared" si="2075"/>
        <v>0</v>
      </c>
      <c r="AT805" s="18">
        <f t="shared" si="2075"/>
        <v>0</v>
      </c>
      <c r="AU805" s="18">
        <f t="shared" si="2075"/>
        <v>0</v>
      </c>
      <c r="AV805" s="18">
        <f t="shared" si="2057"/>
        <v>1366.6</v>
      </c>
      <c r="AW805" s="18">
        <f t="shared" si="2058"/>
        <v>1366.6</v>
      </c>
      <c r="AX805" s="18">
        <f t="shared" si="2059"/>
        <v>1366.6</v>
      </c>
      <c r="AY805" s="18">
        <f t="shared" si="2075"/>
        <v>0</v>
      </c>
      <c r="AZ805" s="18">
        <f t="shared" si="2075"/>
        <v>0</v>
      </c>
      <c r="BA805" s="18">
        <f t="shared" si="2055"/>
        <v>1366.6</v>
      </c>
      <c r="BB805" s="18">
        <f t="shared" si="2056"/>
        <v>1366.6</v>
      </c>
      <c r="BC805" s="18">
        <f t="shared" si="2075"/>
        <v>0</v>
      </c>
      <c r="BD805" s="18">
        <f t="shared" si="2075"/>
        <v>0</v>
      </c>
      <c r="BE805" s="18">
        <f t="shared" si="2075"/>
        <v>0</v>
      </c>
      <c r="BF805" s="18">
        <f t="shared" si="2030"/>
        <v>1366.6</v>
      </c>
      <c r="BG805" s="18">
        <f t="shared" si="2031"/>
        <v>1366.6</v>
      </c>
      <c r="BH805" s="18">
        <f t="shared" si="2032"/>
        <v>1366.6</v>
      </c>
      <c r="BI805" s="18">
        <f t="shared" si="2075"/>
        <v>0</v>
      </c>
      <c r="BJ805" s="25"/>
      <c r="BK805" s="36"/>
    </row>
    <row r="806" spans="1:92" ht="78" x14ac:dyDescent="0.3">
      <c r="A806" s="51" t="s">
        <v>152</v>
      </c>
      <c r="B806" s="50">
        <v>630</v>
      </c>
      <c r="C806" s="51"/>
      <c r="D806" s="51"/>
      <c r="E806" s="14" t="s">
        <v>980</v>
      </c>
      <c r="F806" s="18">
        <f t="shared" si="2075"/>
        <v>1366.6</v>
      </c>
      <c r="G806" s="18">
        <f t="shared" si="2075"/>
        <v>1366.6</v>
      </c>
      <c r="H806" s="18">
        <f t="shared" si="2075"/>
        <v>1366.6</v>
      </c>
      <c r="I806" s="18">
        <f t="shared" si="2075"/>
        <v>0</v>
      </c>
      <c r="J806" s="18">
        <f t="shared" si="2075"/>
        <v>0</v>
      </c>
      <c r="K806" s="18">
        <f t="shared" si="2075"/>
        <v>0</v>
      </c>
      <c r="L806" s="18">
        <f t="shared" si="1995"/>
        <v>1366.6</v>
      </c>
      <c r="M806" s="18">
        <f t="shared" si="1996"/>
        <v>1366.6</v>
      </c>
      <c r="N806" s="18">
        <f t="shared" si="1997"/>
        <v>1366.6</v>
      </c>
      <c r="O806" s="18">
        <f t="shared" si="2075"/>
        <v>0</v>
      </c>
      <c r="P806" s="18">
        <f t="shared" si="2075"/>
        <v>0</v>
      </c>
      <c r="Q806" s="18">
        <f t="shared" si="2075"/>
        <v>0</v>
      </c>
      <c r="R806" s="18">
        <f t="shared" si="1937"/>
        <v>1366.6</v>
      </c>
      <c r="S806" s="18">
        <f t="shared" si="1938"/>
        <v>1366.6</v>
      </c>
      <c r="T806" s="18">
        <f t="shared" si="1939"/>
        <v>1366.6</v>
      </c>
      <c r="U806" s="18">
        <f t="shared" si="2075"/>
        <v>0</v>
      </c>
      <c r="V806" s="18">
        <f t="shared" si="2075"/>
        <v>0</v>
      </c>
      <c r="W806" s="18">
        <f t="shared" si="2075"/>
        <v>0</v>
      </c>
      <c r="X806" s="18">
        <f t="shared" si="1940"/>
        <v>1366.6</v>
      </c>
      <c r="Y806" s="18">
        <f t="shared" si="1941"/>
        <v>1366.6</v>
      </c>
      <c r="Z806" s="18">
        <f t="shared" si="1942"/>
        <v>1366.6</v>
      </c>
      <c r="AA806" s="18">
        <f t="shared" si="2075"/>
        <v>0</v>
      </c>
      <c r="AB806" s="18">
        <f t="shared" si="2075"/>
        <v>0</v>
      </c>
      <c r="AC806" s="18">
        <f t="shared" si="2075"/>
        <v>0</v>
      </c>
      <c r="AD806" s="18">
        <f t="shared" si="1943"/>
        <v>1366.6</v>
      </c>
      <c r="AE806" s="18">
        <f t="shared" si="1944"/>
        <v>1366.6</v>
      </c>
      <c r="AF806" s="18">
        <f t="shared" si="1945"/>
        <v>1366.6</v>
      </c>
      <c r="AG806" s="18">
        <f t="shared" si="2075"/>
        <v>0</v>
      </c>
      <c r="AH806" s="18">
        <f t="shared" si="1946"/>
        <v>1366.6</v>
      </c>
      <c r="AI806" s="18">
        <f t="shared" si="1947"/>
        <v>1366.6</v>
      </c>
      <c r="AJ806" s="18">
        <f t="shared" si="1948"/>
        <v>1366.6</v>
      </c>
      <c r="AK806" s="18">
        <f t="shared" si="2075"/>
        <v>0</v>
      </c>
      <c r="AL806" s="18">
        <f t="shared" si="2075"/>
        <v>0</v>
      </c>
      <c r="AM806" s="18">
        <f t="shared" si="2075"/>
        <v>0</v>
      </c>
      <c r="AN806" s="18">
        <f t="shared" si="1903"/>
        <v>1366.6</v>
      </c>
      <c r="AO806" s="18">
        <f t="shared" si="1904"/>
        <v>1366.6</v>
      </c>
      <c r="AP806" s="18">
        <f t="shared" si="1905"/>
        <v>1366.6</v>
      </c>
      <c r="AQ806" s="18">
        <f t="shared" si="2075"/>
        <v>0</v>
      </c>
      <c r="AR806" s="18">
        <f t="shared" si="1906"/>
        <v>1366.6</v>
      </c>
      <c r="AS806" s="18">
        <f t="shared" si="2075"/>
        <v>0</v>
      </c>
      <c r="AT806" s="18">
        <f t="shared" si="2075"/>
        <v>0</v>
      </c>
      <c r="AU806" s="18">
        <f t="shared" si="2075"/>
        <v>0</v>
      </c>
      <c r="AV806" s="18">
        <f t="shared" si="2057"/>
        <v>1366.6</v>
      </c>
      <c r="AW806" s="18">
        <f t="shared" si="2058"/>
        <v>1366.6</v>
      </c>
      <c r="AX806" s="18">
        <f t="shared" si="2059"/>
        <v>1366.6</v>
      </c>
      <c r="AY806" s="18">
        <f t="shared" si="2075"/>
        <v>0</v>
      </c>
      <c r="AZ806" s="18">
        <f t="shared" si="2075"/>
        <v>0</v>
      </c>
      <c r="BA806" s="18">
        <f t="shared" si="2055"/>
        <v>1366.6</v>
      </c>
      <c r="BB806" s="18">
        <f t="shared" si="2056"/>
        <v>1366.6</v>
      </c>
      <c r="BC806" s="18">
        <f t="shared" si="2075"/>
        <v>0</v>
      </c>
      <c r="BD806" s="18">
        <f t="shared" si="2075"/>
        <v>0</v>
      </c>
      <c r="BE806" s="18">
        <f t="shared" si="2075"/>
        <v>0</v>
      </c>
      <c r="BF806" s="18">
        <f t="shared" si="2030"/>
        <v>1366.6</v>
      </c>
      <c r="BG806" s="18">
        <f t="shared" si="2031"/>
        <v>1366.6</v>
      </c>
      <c r="BH806" s="18">
        <f t="shared" si="2032"/>
        <v>1366.6</v>
      </c>
      <c r="BI806" s="18">
        <f t="shared" si="2075"/>
        <v>0</v>
      </c>
      <c r="BJ806" s="25"/>
      <c r="BK806" s="36"/>
    </row>
    <row r="807" spans="1:92" x14ac:dyDescent="0.3">
      <c r="A807" s="51" t="s">
        <v>152</v>
      </c>
      <c r="B807" s="50">
        <v>630</v>
      </c>
      <c r="C807" s="51" t="s">
        <v>27</v>
      </c>
      <c r="D807" s="51" t="s">
        <v>27</v>
      </c>
      <c r="E807" s="14" t="s">
        <v>440</v>
      </c>
      <c r="F807" s="18">
        <v>1366.6</v>
      </c>
      <c r="G807" s="18">
        <v>1366.6</v>
      </c>
      <c r="H807" s="18">
        <v>1366.6</v>
      </c>
      <c r="I807" s="18"/>
      <c r="J807" s="18"/>
      <c r="K807" s="18"/>
      <c r="L807" s="18">
        <f t="shared" si="1995"/>
        <v>1366.6</v>
      </c>
      <c r="M807" s="18">
        <f t="shared" si="1996"/>
        <v>1366.6</v>
      </c>
      <c r="N807" s="18">
        <f t="shared" si="1997"/>
        <v>1366.6</v>
      </c>
      <c r="O807" s="18"/>
      <c r="P807" s="18"/>
      <c r="Q807" s="18"/>
      <c r="R807" s="18">
        <f t="shared" si="1937"/>
        <v>1366.6</v>
      </c>
      <c r="S807" s="18">
        <f t="shared" si="1938"/>
        <v>1366.6</v>
      </c>
      <c r="T807" s="18">
        <f t="shared" si="1939"/>
        <v>1366.6</v>
      </c>
      <c r="U807" s="18"/>
      <c r="V807" s="18"/>
      <c r="W807" s="18"/>
      <c r="X807" s="18">
        <f t="shared" si="1940"/>
        <v>1366.6</v>
      </c>
      <c r="Y807" s="18">
        <f t="shared" si="1941"/>
        <v>1366.6</v>
      </c>
      <c r="Z807" s="18">
        <f t="shared" si="1942"/>
        <v>1366.6</v>
      </c>
      <c r="AA807" s="18"/>
      <c r="AB807" s="18"/>
      <c r="AC807" s="18"/>
      <c r="AD807" s="18">
        <f t="shared" si="1943"/>
        <v>1366.6</v>
      </c>
      <c r="AE807" s="18">
        <f t="shared" si="1944"/>
        <v>1366.6</v>
      </c>
      <c r="AF807" s="18">
        <f t="shared" si="1945"/>
        <v>1366.6</v>
      </c>
      <c r="AG807" s="18"/>
      <c r="AH807" s="18">
        <f t="shared" si="1946"/>
        <v>1366.6</v>
      </c>
      <c r="AI807" s="18">
        <f t="shared" si="1947"/>
        <v>1366.6</v>
      </c>
      <c r="AJ807" s="18">
        <f t="shared" si="1948"/>
        <v>1366.6</v>
      </c>
      <c r="AK807" s="18"/>
      <c r="AL807" s="18"/>
      <c r="AM807" s="18"/>
      <c r="AN807" s="18">
        <f t="shared" si="1903"/>
        <v>1366.6</v>
      </c>
      <c r="AO807" s="18">
        <f t="shared" si="1904"/>
        <v>1366.6</v>
      </c>
      <c r="AP807" s="18">
        <f t="shared" si="1905"/>
        <v>1366.6</v>
      </c>
      <c r="AQ807" s="18"/>
      <c r="AR807" s="18">
        <f t="shared" si="1906"/>
        <v>1366.6</v>
      </c>
      <c r="AS807" s="18"/>
      <c r="AT807" s="18"/>
      <c r="AU807" s="18"/>
      <c r="AV807" s="18">
        <f t="shared" si="2057"/>
        <v>1366.6</v>
      </c>
      <c r="AW807" s="18">
        <f t="shared" si="2058"/>
        <v>1366.6</v>
      </c>
      <c r="AX807" s="18">
        <f t="shared" si="2059"/>
        <v>1366.6</v>
      </c>
      <c r="AY807" s="18"/>
      <c r="AZ807" s="18"/>
      <c r="BA807" s="18">
        <f t="shared" si="2055"/>
        <v>1366.6</v>
      </c>
      <c r="BB807" s="18">
        <f t="shared" si="2056"/>
        <v>1366.6</v>
      </c>
      <c r="BC807" s="18"/>
      <c r="BD807" s="18"/>
      <c r="BE807" s="18"/>
      <c r="BF807" s="18">
        <f t="shared" si="2030"/>
        <v>1366.6</v>
      </c>
      <c r="BG807" s="18">
        <f t="shared" si="2031"/>
        <v>1366.6</v>
      </c>
      <c r="BH807" s="18">
        <f t="shared" si="2032"/>
        <v>1366.6</v>
      </c>
      <c r="BI807" s="18"/>
      <c r="BJ807" s="25"/>
      <c r="BK807" s="36"/>
    </row>
    <row r="808" spans="1:92" x14ac:dyDescent="0.3">
      <c r="A808" s="51" t="s">
        <v>152</v>
      </c>
      <c r="B808" s="50">
        <v>800</v>
      </c>
      <c r="C808" s="51"/>
      <c r="D808" s="51"/>
      <c r="E808" s="14" t="s">
        <v>460</v>
      </c>
      <c r="F808" s="18">
        <f t="shared" ref="F808:BI809" si="2076">F809</f>
        <v>7704.1</v>
      </c>
      <c r="G808" s="18">
        <f t="shared" si="2076"/>
        <v>7704.1</v>
      </c>
      <c r="H808" s="18">
        <f t="shared" si="2076"/>
        <v>7704.1</v>
      </c>
      <c r="I808" s="18">
        <f t="shared" si="2076"/>
        <v>0</v>
      </c>
      <c r="J808" s="18">
        <f t="shared" si="2076"/>
        <v>0</v>
      </c>
      <c r="K808" s="18">
        <f t="shared" si="2076"/>
        <v>0</v>
      </c>
      <c r="L808" s="18">
        <f t="shared" si="1995"/>
        <v>7704.1</v>
      </c>
      <c r="M808" s="18">
        <f t="shared" si="1996"/>
        <v>7704.1</v>
      </c>
      <c r="N808" s="18">
        <f t="shared" si="1997"/>
        <v>7704.1</v>
      </c>
      <c r="O808" s="18">
        <f t="shared" si="2076"/>
        <v>0</v>
      </c>
      <c r="P808" s="18">
        <f t="shared" si="2076"/>
        <v>0</v>
      </c>
      <c r="Q808" s="18">
        <f t="shared" si="2076"/>
        <v>0</v>
      </c>
      <c r="R808" s="18">
        <f t="shared" si="1937"/>
        <v>7704.1</v>
      </c>
      <c r="S808" s="18">
        <f t="shared" si="1938"/>
        <v>7704.1</v>
      </c>
      <c r="T808" s="18">
        <f t="shared" si="1939"/>
        <v>7704.1</v>
      </c>
      <c r="U808" s="18">
        <f t="shared" si="2076"/>
        <v>0</v>
      </c>
      <c r="V808" s="18">
        <f t="shared" si="2076"/>
        <v>0</v>
      </c>
      <c r="W808" s="18">
        <f t="shared" si="2076"/>
        <v>0</v>
      </c>
      <c r="X808" s="18">
        <f t="shared" si="1940"/>
        <v>7704.1</v>
      </c>
      <c r="Y808" s="18">
        <f t="shared" si="1941"/>
        <v>7704.1</v>
      </c>
      <c r="Z808" s="18">
        <f t="shared" si="1942"/>
        <v>7704.1</v>
      </c>
      <c r="AA808" s="18">
        <f t="shared" si="2076"/>
        <v>0</v>
      </c>
      <c r="AB808" s="18">
        <f t="shared" si="2076"/>
        <v>0</v>
      </c>
      <c r="AC808" s="18">
        <f t="shared" si="2076"/>
        <v>0</v>
      </c>
      <c r="AD808" s="18">
        <f t="shared" si="1943"/>
        <v>7704.1</v>
      </c>
      <c r="AE808" s="18">
        <f t="shared" si="1944"/>
        <v>7704.1</v>
      </c>
      <c r="AF808" s="18">
        <f t="shared" si="1945"/>
        <v>7704.1</v>
      </c>
      <c r="AG808" s="18">
        <f t="shared" si="2076"/>
        <v>0</v>
      </c>
      <c r="AH808" s="18">
        <f t="shared" si="1946"/>
        <v>7704.1</v>
      </c>
      <c r="AI808" s="18">
        <f t="shared" si="1947"/>
        <v>7704.1</v>
      </c>
      <c r="AJ808" s="18">
        <f t="shared" si="1948"/>
        <v>7704.1</v>
      </c>
      <c r="AK808" s="18">
        <f t="shared" si="2076"/>
        <v>0</v>
      </c>
      <c r="AL808" s="18">
        <f t="shared" si="2076"/>
        <v>0</v>
      </c>
      <c r="AM808" s="18">
        <f t="shared" si="2076"/>
        <v>0</v>
      </c>
      <c r="AN808" s="18">
        <f t="shared" ref="AN808:AN871" si="2077">AH808+AK808</f>
        <v>7704.1</v>
      </c>
      <c r="AO808" s="18">
        <f t="shared" ref="AO808:AO871" si="2078">AI808+AL808</f>
        <v>7704.1</v>
      </c>
      <c r="AP808" s="18">
        <f t="shared" ref="AP808:AP871" si="2079">AJ808+AM808</f>
        <v>7704.1</v>
      </c>
      <c r="AQ808" s="18">
        <f t="shared" si="2076"/>
        <v>0</v>
      </c>
      <c r="AR808" s="18">
        <f t="shared" ref="AR808:AR871" si="2080">AN808+AQ808</f>
        <v>7704.1</v>
      </c>
      <c r="AS808" s="18">
        <f t="shared" si="2076"/>
        <v>0</v>
      </c>
      <c r="AT808" s="18">
        <f t="shared" si="2076"/>
        <v>0</v>
      </c>
      <c r="AU808" s="18">
        <f t="shared" si="2076"/>
        <v>0</v>
      </c>
      <c r="AV808" s="18">
        <f t="shared" si="2057"/>
        <v>7704.1</v>
      </c>
      <c r="AW808" s="18">
        <f t="shared" si="2058"/>
        <v>7704.1</v>
      </c>
      <c r="AX808" s="18">
        <f t="shared" si="2059"/>
        <v>7704.1</v>
      </c>
      <c r="AY808" s="18">
        <f t="shared" si="2076"/>
        <v>0</v>
      </c>
      <c r="AZ808" s="18">
        <f t="shared" si="2076"/>
        <v>0</v>
      </c>
      <c r="BA808" s="18">
        <f t="shared" si="2055"/>
        <v>7704.1</v>
      </c>
      <c r="BB808" s="18">
        <f t="shared" si="2056"/>
        <v>7704.1</v>
      </c>
      <c r="BC808" s="18">
        <f t="shared" si="2076"/>
        <v>0</v>
      </c>
      <c r="BD808" s="18">
        <f t="shared" si="2076"/>
        <v>0</v>
      </c>
      <c r="BE808" s="18">
        <f t="shared" si="2076"/>
        <v>0</v>
      </c>
      <c r="BF808" s="18">
        <f t="shared" si="2030"/>
        <v>7704.1</v>
      </c>
      <c r="BG808" s="18">
        <f t="shared" si="2031"/>
        <v>7704.1</v>
      </c>
      <c r="BH808" s="18">
        <f t="shared" si="2032"/>
        <v>7704.1</v>
      </c>
      <c r="BI808" s="18">
        <f t="shared" si="2076"/>
        <v>0</v>
      </c>
      <c r="BJ808" s="25"/>
      <c r="BK808" s="36"/>
    </row>
    <row r="809" spans="1:92" ht="78" x14ac:dyDescent="0.3">
      <c r="A809" s="51" t="s">
        <v>152</v>
      </c>
      <c r="B809" s="50">
        <v>810</v>
      </c>
      <c r="C809" s="51"/>
      <c r="D809" s="51"/>
      <c r="E809" s="14" t="s">
        <v>475</v>
      </c>
      <c r="F809" s="18">
        <f t="shared" si="2076"/>
        <v>7704.1</v>
      </c>
      <c r="G809" s="18">
        <f t="shared" si="2076"/>
        <v>7704.1</v>
      </c>
      <c r="H809" s="18">
        <f t="shared" si="2076"/>
        <v>7704.1</v>
      </c>
      <c r="I809" s="18">
        <f t="shared" si="2076"/>
        <v>0</v>
      </c>
      <c r="J809" s="18">
        <f t="shared" si="2076"/>
        <v>0</v>
      </c>
      <c r="K809" s="18">
        <f t="shared" si="2076"/>
        <v>0</v>
      </c>
      <c r="L809" s="18">
        <f t="shared" si="1995"/>
        <v>7704.1</v>
      </c>
      <c r="M809" s="18">
        <f t="shared" si="1996"/>
        <v>7704.1</v>
      </c>
      <c r="N809" s="18">
        <f t="shared" si="1997"/>
        <v>7704.1</v>
      </c>
      <c r="O809" s="18">
        <f t="shared" si="2076"/>
        <v>0</v>
      </c>
      <c r="P809" s="18">
        <f t="shared" si="2076"/>
        <v>0</v>
      </c>
      <c r="Q809" s="18">
        <f t="shared" si="2076"/>
        <v>0</v>
      </c>
      <c r="R809" s="18">
        <f t="shared" si="1937"/>
        <v>7704.1</v>
      </c>
      <c r="S809" s="18">
        <f t="shared" si="1938"/>
        <v>7704.1</v>
      </c>
      <c r="T809" s="18">
        <f t="shared" si="1939"/>
        <v>7704.1</v>
      </c>
      <c r="U809" s="18">
        <f t="shared" si="2076"/>
        <v>0</v>
      </c>
      <c r="V809" s="18">
        <f t="shared" si="2076"/>
        <v>0</v>
      </c>
      <c r="W809" s="18">
        <f t="shared" si="2076"/>
        <v>0</v>
      </c>
      <c r="X809" s="18">
        <f t="shared" si="1940"/>
        <v>7704.1</v>
      </c>
      <c r="Y809" s="18">
        <f t="shared" si="1941"/>
        <v>7704.1</v>
      </c>
      <c r="Z809" s="18">
        <f t="shared" si="1942"/>
        <v>7704.1</v>
      </c>
      <c r="AA809" s="18">
        <f t="shared" si="2076"/>
        <v>0</v>
      </c>
      <c r="AB809" s="18">
        <f t="shared" si="2076"/>
        <v>0</v>
      </c>
      <c r="AC809" s="18">
        <f t="shared" si="2076"/>
        <v>0</v>
      </c>
      <c r="AD809" s="18">
        <f t="shared" si="1943"/>
        <v>7704.1</v>
      </c>
      <c r="AE809" s="18">
        <f t="shared" si="1944"/>
        <v>7704.1</v>
      </c>
      <c r="AF809" s="18">
        <f t="shared" si="1945"/>
        <v>7704.1</v>
      </c>
      <c r="AG809" s="18">
        <f t="shared" si="2076"/>
        <v>0</v>
      </c>
      <c r="AH809" s="18">
        <f t="shared" si="1946"/>
        <v>7704.1</v>
      </c>
      <c r="AI809" s="18">
        <f t="shared" si="1947"/>
        <v>7704.1</v>
      </c>
      <c r="AJ809" s="18">
        <f t="shared" si="1948"/>
        <v>7704.1</v>
      </c>
      <c r="AK809" s="18">
        <f t="shared" si="2076"/>
        <v>0</v>
      </c>
      <c r="AL809" s="18">
        <f t="shared" si="2076"/>
        <v>0</v>
      </c>
      <c r="AM809" s="18">
        <f t="shared" si="2076"/>
        <v>0</v>
      </c>
      <c r="AN809" s="18">
        <f t="shared" si="2077"/>
        <v>7704.1</v>
      </c>
      <c r="AO809" s="18">
        <f t="shared" si="2078"/>
        <v>7704.1</v>
      </c>
      <c r="AP809" s="18">
        <f t="shared" si="2079"/>
        <v>7704.1</v>
      </c>
      <c r="AQ809" s="18">
        <f t="shared" si="2076"/>
        <v>0</v>
      </c>
      <c r="AR809" s="18">
        <f t="shared" si="2080"/>
        <v>7704.1</v>
      </c>
      <c r="AS809" s="18">
        <f t="shared" si="2076"/>
        <v>0</v>
      </c>
      <c r="AT809" s="18">
        <f t="shared" si="2076"/>
        <v>0</v>
      </c>
      <c r="AU809" s="18">
        <f t="shared" si="2076"/>
        <v>0</v>
      </c>
      <c r="AV809" s="18">
        <f t="shared" si="2057"/>
        <v>7704.1</v>
      </c>
      <c r="AW809" s="18">
        <f t="shared" si="2058"/>
        <v>7704.1</v>
      </c>
      <c r="AX809" s="18">
        <f t="shared" si="2059"/>
        <v>7704.1</v>
      </c>
      <c r="AY809" s="18">
        <f t="shared" si="2076"/>
        <v>0</v>
      </c>
      <c r="AZ809" s="18">
        <f t="shared" si="2076"/>
        <v>0</v>
      </c>
      <c r="BA809" s="18">
        <f t="shared" si="2055"/>
        <v>7704.1</v>
      </c>
      <c r="BB809" s="18">
        <f t="shared" si="2056"/>
        <v>7704.1</v>
      </c>
      <c r="BC809" s="18">
        <f t="shared" si="2076"/>
        <v>0</v>
      </c>
      <c r="BD809" s="18">
        <f t="shared" si="2076"/>
        <v>0</v>
      </c>
      <c r="BE809" s="18">
        <f t="shared" si="2076"/>
        <v>0</v>
      </c>
      <c r="BF809" s="18">
        <f t="shared" si="2030"/>
        <v>7704.1</v>
      </c>
      <c r="BG809" s="18">
        <f t="shared" si="2031"/>
        <v>7704.1</v>
      </c>
      <c r="BH809" s="18">
        <f t="shared" si="2032"/>
        <v>7704.1</v>
      </c>
      <c r="BI809" s="18">
        <f t="shared" si="2076"/>
        <v>0</v>
      </c>
      <c r="BJ809" s="25"/>
      <c r="BK809" s="36"/>
    </row>
    <row r="810" spans="1:92" x14ac:dyDescent="0.3">
      <c r="A810" s="51" t="s">
        <v>152</v>
      </c>
      <c r="B810" s="50">
        <v>810</v>
      </c>
      <c r="C810" s="51" t="s">
        <v>27</v>
      </c>
      <c r="D810" s="51" t="s">
        <v>27</v>
      </c>
      <c r="E810" s="14" t="s">
        <v>440</v>
      </c>
      <c r="F810" s="18">
        <v>7704.1</v>
      </c>
      <c r="G810" s="18">
        <v>7704.1</v>
      </c>
      <c r="H810" s="18">
        <v>7704.1</v>
      </c>
      <c r="I810" s="18"/>
      <c r="J810" s="18"/>
      <c r="K810" s="18"/>
      <c r="L810" s="18">
        <f t="shared" si="1995"/>
        <v>7704.1</v>
      </c>
      <c r="M810" s="18">
        <f t="shared" si="1996"/>
        <v>7704.1</v>
      </c>
      <c r="N810" s="18">
        <f t="shared" si="1997"/>
        <v>7704.1</v>
      </c>
      <c r="O810" s="18"/>
      <c r="P810" s="18"/>
      <c r="Q810" s="18"/>
      <c r="R810" s="18">
        <f t="shared" si="1937"/>
        <v>7704.1</v>
      </c>
      <c r="S810" s="18">
        <f t="shared" si="1938"/>
        <v>7704.1</v>
      </c>
      <c r="T810" s="18">
        <f t="shared" si="1939"/>
        <v>7704.1</v>
      </c>
      <c r="U810" s="18"/>
      <c r="V810" s="18"/>
      <c r="W810" s="18"/>
      <c r="X810" s="18">
        <f t="shared" si="1940"/>
        <v>7704.1</v>
      </c>
      <c r="Y810" s="18">
        <f t="shared" si="1941"/>
        <v>7704.1</v>
      </c>
      <c r="Z810" s="18">
        <f t="shared" si="1942"/>
        <v>7704.1</v>
      </c>
      <c r="AA810" s="18"/>
      <c r="AB810" s="18"/>
      <c r="AC810" s="18"/>
      <c r="AD810" s="18">
        <f t="shared" si="1943"/>
        <v>7704.1</v>
      </c>
      <c r="AE810" s="18">
        <f t="shared" si="1944"/>
        <v>7704.1</v>
      </c>
      <c r="AF810" s="18">
        <f t="shared" si="1945"/>
        <v>7704.1</v>
      </c>
      <c r="AG810" s="18"/>
      <c r="AH810" s="18">
        <f t="shared" si="1946"/>
        <v>7704.1</v>
      </c>
      <c r="AI810" s="18">
        <f t="shared" si="1947"/>
        <v>7704.1</v>
      </c>
      <c r="AJ810" s="18">
        <f t="shared" si="1948"/>
        <v>7704.1</v>
      </c>
      <c r="AK810" s="18"/>
      <c r="AL810" s="18"/>
      <c r="AM810" s="18"/>
      <c r="AN810" s="18">
        <f t="shared" si="2077"/>
        <v>7704.1</v>
      </c>
      <c r="AO810" s="18">
        <f t="shared" si="2078"/>
        <v>7704.1</v>
      </c>
      <c r="AP810" s="18">
        <f t="shared" si="2079"/>
        <v>7704.1</v>
      </c>
      <c r="AQ810" s="18"/>
      <c r="AR810" s="18">
        <f t="shared" si="2080"/>
        <v>7704.1</v>
      </c>
      <c r="AS810" s="18"/>
      <c r="AT810" s="18"/>
      <c r="AU810" s="18"/>
      <c r="AV810" s="18">
        <f t="shared" si="2057"/>
        <v>7704.1</v>
      </c>
      <c r="AW810" s="18">
        <f t="shared" si="2058"/>
        <v>7704.1</v>
      </c>
      <c r="AX810" s="18">
        <f t="shared" si="2059"/>
        <v>7704.1</v>
      </c>
      <c r="AY810" s="18"/>
      <c r="AZ810" s="18"/>
      <c r="BA810" s="18">
        <f t="shared" si="2055"/>
        <v>7704.1</v>
      </c>
      <c r="BB810" s="18">
        <f t="shared" si="2056"/>
        <v>7704.1</v>
      </c>
      <c r="BC810" s="18"/>
      <c r="BD810" s="18"/>
      <c r="BE810" s="18"/>
      <c r="BF810" s="18">
        <f t="shared" si="2030"/>
        <v>7704.1</v>
      </c>
      <c r="BG810" s="18">
        <f t="shared" si="2031"/>
        <v>7704.1</v>
      </c>
      <c r="BH810" s="18">
        <f t="shared" si="2032"/>
        <v>7704.1</v>
      </c>
      <c r="BI810" s="18"/>
      <c r="BJ810" s="25"/>
      <c r="BK810" s="36"/>
    </row>
    <row r="811" spans="1:92" ht="62.4" x14ac:dyDescent="0.3">
      <c r="A811" s="51" t="s">
        <v>155</v>
      </c>
      <c r="B811" s="50"/>
      <c r="C811" s="51"/>
      <c r="D811" s="51"/>
      <c r="E811" s="14" t="s">
        <v>764</v>
      </c>
      <c r="F811" s="18">
        <f t="shared" ref="F811:BI814" si="2081">F812</f>
        <v>1400</v>
      </c>
      <c r="G811" s="18">
        <f t="shared" si="2081"/>
        <v>1400</v>
      </c>
      <c r="H811" s="18">
        <f t="shared" si="2081"/>
        <v>1400</v>
      </c>
      <c r="I811" s="18">
        <f t="shared" si="2081"/>
        <v>0</v>
      </c>
      <c r="J811" s="18">
        <f t="shared" si="2081"/>
        <v>0</v>
      </c>
      <c r="K811" s="18">
        <f t="shared" si="2081"/>
        <v>0</v>
      </c>
      <c r="L811" s="18">
        <f t="shared" si="1995"/>
        <v>1400</v>
      </c>
      <c r="M811" s="18">
        <f t="shared" si="1996"/>
        <v>1400</v>
      </c>
      <c r="N811" s="18">
        <f t="shared" si="1997"/>
        <v>1400</v>
      </c>
      <c r="O811" s="18">
        <f t="shared" si="2081"/>
        <v>0</v>
      </c>
      <c r="P811" s="18">
        <f t="shared" si="2081"/>
        <v>0</v>
      </c>
      <c r="Q811" s="18">
        <f t="shared" si="2081"/>
        <v>0</v>
      </c>
      <c r="R811" s="18">
        <f t="shared" si="1937"/>
        <v>1400</v>
      </c>
      <c r="S811" s="18">
        <f t="shared" si="1938"/>
        <v>1400</v>
      </c>
      <c r="T811" s="18">
        <f t="shared" si="1939"/>
        <v>1400</v>
      </c>
      <c r="U811" s="18">
        <f t="shared" si="2081"/>
        <v>0</v>
      </c>
      <c r="V811" s="18">
        <f t="shared" si="2081"/>
        <v>0</v>
      </c>
      <c r="W811" s="18">
        <f t="shared" si="2081"/>
        <v>0</v>
      </c>
      <c r="X811" s="18">
        <f t="shared" si="1940"/>
        <v>1400</v>
      </c>
      <c r="Y811" s="18">
        <f t="shared" si="1941"/>
        <v>1400</v>
      </c>
      <c r="Z811" s="18">
        <f t="shared" si="1942"/>
        <v>1400</v>
      </c>
      <c r="AA811" s="18">
        <f t="shared" si="2081"/>
        <v>0</v>
      </c>
      <c r="AB811" s="18">
        <f t="shared" si="2081"/>
        <v>0</v>
      </c>
      <c r="AC811" s="18">
        <f t="shared" si="2081"/>
        <v>0</v>
      </c>
      <c r="AD811" s="18">
        <f t="shared" si="1943"/>
        <v>1400</v>
      </c>
      <c r="AE811" s="18">
        <f t="shared" si="1944"/>
        <v>1400</v>
      </c>
      <c r="AF811" s="18">
        <f t="shared" si="1945"/>
        <v>1400</v>
      </c>
      <c r="AG811" s="18">
        <f t="shared" si="2081"/>
        <v>0</v>
      </c>
      <c r="AH811" s="18">
        <f t="shared" si="1946"/>
        <v>1400</v>
      </c>
      <c r="AI811" s="18">
        <f t="shared" si="1947"/>
        <v>1400</v>
      </c>
      <c r="AJ811" s="18">
        <f t="shared" si="1948"/>
        <v>1400</v>
      </c>
      <c r="AK811" s="18">
        <f t="shared" si="2081"/>
        <v>0</v>
      </c>
      <c r="AL811" s="18">
        <f t="shared" si="2081"/>
        <v>0</v>
      </c>
      <c r="AM811" s="18">
        <f t="shared" si="2081"/>
        <v>0</v>
      </c>
      <c r="AN811" s="18">
        <f t="shared" si="2077"/>
        <v>1400</v>
      </c>
      <c r="AO811" s="18">
        <f t="shared" si="2078"/>
        <v>1400</v>
      </c>
      <c r="AP811" s="18">
        <f t="shared" si="2079"/>
        <v>1400</v>
      </c>
      <c r="AQ811" s="18">
        <f t="shared" si="2081"/>
        <v>0</v>
      </c>
      <c r="AR811" s="18">
        <f t="shared" si="2080"/>
        <v>1400</v>
      </c>
      <c r="AS811" s="18">
        <f t="shared" si="2081"/>
        <v>0</v>
      </c>
      <c r="AT811" s="18">
        <f t="shared" si="2081"/>
        <v>0</v>
      </c>
      <c r="AU811" s="18">
        <f t="shared" si="2081"/>
        <v>0</v>
      </c>
      <c r="AV811" s="18">
        <f t="shared" si="2057"/>
        <v>1400</v>
      </c>
      <c r="AW811" s="18">
        <f t="shared" si="2058"/>
        <v>1400</v>
      </c>
      <c r="AX811" s="18">
        <f t="shared" si="2059"/>
        <v>1400</v>
      </c>
      <c r="AY811" s="18">
        <f t="shared" si="2081"/>
        <v>0</v>
      </c>
      <c r="AZ811" s="18">
        <f t="shared" si="2081"/>
        <v>0</v>
      </c>
      <c r="BA811" s="18">
        <f t="shared" si="2055"/>
        <v>1400</v>
      </c>
      <c r="BB811" s="18">
        <f t="shared" si="2056"/>
        <v>1400</v>
      </c>
      <c r="BC811" s="18">
        <f t="shared" si="2081"/>
        <v>0</v>
      </c>
      <c r="BD811" s="18">
        <f t="shared" si="2081"/>
        <v>0</v>
      </c>
      <c r="BE811" s="18">
        <f t="shared" si="2081"/>
        <v>0</v>
      </c>
      <c r="BF811" s="18">
        <f t="shared" si="2030"/>
        <v>1400</v>
      </c>
      <c r="BG811" s="18">
        <f t="shared" si="2031"/>
        <v>1400</v>
      </c>
      <c r="BH811" s="18">
        <f t="shared" si="2032"/>
        <v>1400</v>
      </c>
      <c r="BI811" s="18">
        <f t="shared" si="2081"/>
        <v>0</v>
      </c>
      <c r="BJ811" s="25"/>
      <c r="BK811" s="36"/>
    </row>
    <row r="812" spans="1:92" ht="31.2" x14ac:dyDescent="0.3">
      <c r="A812" s="51" t="s">
        <v>154</v>
      </c>
      <c r="B812" s="50"/>
      <c r="C812" s="51"/>
      <c r="D812" s="51"/>
      <c r="E812" s="14" t="s">
        <v>554</v>
      </c>
      <c r="F812" s="18">
        <f t="shared" si="2081"/>
        <v>1400</v>
      </c>
      <c r="G812" s="18">
        <f t="shared" si="2081"/>
        <v>1400</v>
      </c>
      <c r="H812" s="18">
        <f t="shared" si="2081"/>
        <v>1400</v>
      </c>
      <c r="I812" s="18">
        <f t="shared" si="2081"/>
        <v>0</v>
      </c>
      <c r="J812" s="18">
        <f t="shared" si="2081"/>
        <v>0</v>
      </c>
      <c r="K812" s="18">
        <f t="shared" si="2081"/>
        <v>0</v>
      </c>
      <c r="L812" s="18">
        <f t="shared" si="1995"/>
        <v>1400</v>
      </c>
      <c r="M812" s="18">
        <f t="shared" si="1996"/>
        <v>1400</v>
      </c>
      <c r="N812" s="18">
        <f t="shared" si="1997"/>
        <v>1400</v>
      </c>
      <c r="O812" s="18">
        <f t="shared" si="2081"/>
        <v>0</v>
      </c>
      <c r="P812" s="18">
        <f t="shared" si="2081"/>
        <v>0</v>
      </c>
      <c r="Q812" s="18">
        <f t="shared" si="2081"/>
        <v>0</v>
      </c>
      <c r="R812" s="18">
        <f t="shared" si="1937"/>
        <v>1400</v>
      </c>
      <c r="S812" s="18">
        <f t="shared" si="1938"/>
        <v>1400</v>
      </c>
      <c r="T812" s="18">
        <f t="shared" si="1939"/>
        <v>1400</v>
      </c>
      <c r="U812" s="18">
        <f t="shared" si="2081"/>
        <v>0</v>
      </c>
      <c r="V812" s="18">
        <f t="shared" si="2081"/>
        <v>0</v>
      </c>
      <c r="W812" s="18">
        <f t="shared" si="2081"/>
        <v>0</v>
      </c>
      <c r="X812" s="18">
        <f t="shared" si="1940"/>
        <v>1400</v>
      </c>
      <c r="Y812" s="18">
        <f t="shared" si="1941"/>
        <v>1400</v>
      </c>
      <c r="Z812" s="18">
        <f t="shared" si="1942"/>
        <v>1400</v>
      </c>
      <c r="AA812" s="18">
        <f t="shared" si="2081"/>
        <v>0</v>
      </c>
      <c r="AB812" s="18">
        <f t="shared" si="2081"/>
        <v>0</v>
      </c>
      <c r="AC812" s="18">
        <f t="shared" si="2081"/>
        <v>0</v>
      </c>
      <c r="AD812" s="18">
        <f t="shared" si="1943"/>
        <v>1400</v>
      </c>
      <c r="AE812" s="18">
        <f t="shared" si="1944"/>
        <v>1400</v>
      </c>
      <c r="AF812" s="18">
        <f t="shared" si="1945"/>
        <v>1400</v>
      </c>
      <c r="AG812" s="18">
        <f t="shared" si="2081"/>
        <v>0</v>
      </c>
      <c r="AH812" s="18">
        <f t="shared" si="1946"/>
        <v>1400</v>
      </c>
      <c r="AI812" s="18">
        <f t="shared" si="1947"/>
        <v>1400</v>
      </c>
      <c r="AJ812" s="18">
        <f t="shared" si="1948"/>
        <v>1400</v>
      </c>
      <c r="AK812" s="18">
        <f t="shared" si="2081"/>
        <v>0</v>
      </c>
      <c r="AL812" s="18">
        <f t="shared" si="2081"/>
        <v>0</v>
      </c>
      <c r="AM812" s="18">
        <f t="shared" si="2081"/>
        <v>0</v>
      </c>
      <c r="AN812" s="18">
        <f t="shared" si="2077"/>
        <v>1400</v>
      </c>
      <c r="AO812" s="18">
        <f t="shared" si="2078"/>
        <v>1400</v>
      </c>
      <c r="AP812" s="18">
        <f t="shared" si="2079"/>
        <v>1400</v>
      </c>
      <c r="AQ812" s="18">
        <f t="shared" si="2081"/>
        <v>0</v>
      </c>
      <c r="AR812" s="18">
        <f t="shared" si="2080"/>
        <v>1400</v>
      </c>
      <c r="AS812" s="18">
        <f t="shared" si="2081"/>
        <v>0</v>
      </c>
      <c r="AT812" s="18">
        <f t="shared" si="2081"/>
        <v>0</v>
      </c>
      <c r="AU812" s="18">
        <f t="shared" si="2081"/>
        <v>0</v>
      </c>
      <c r="AV812" s="18">
        <f t="shared" si="2057"/>
        <v>1400</v>
      </c>
      <c r="AW812" s="18">
        <f t="shared" si="2058"/>
        <v>1400</v>
      </c>
      <c r="AX812" s="18">
        <f t="shared" si="2059"/>
        <v>1400</v>
      </c>
      <c r="AY812" s="18">
        <f t="shared" si="2081"/>
        <v>0</v>
      </c>
      <c r="AZ812" s="18">
        <f t="shared" si="2081"/>
        <v>0</v>
      </c>
      <c r="BA812" s="18">
        <f t="shared" si="2055"/>
        <v>1400</v>
      </c>
      <c r="BB812" s="18">
        <f t="shared" si="2056"/>
        <v>1400</v>
      </c>
      <c r="BC812" s="18">
        <f t="shared" si="2081"/>
        <v>0</v>
      </c>
      <c r="BD812" s="18">
        <f t="shared" si="2081"/>
        <v>0</v>
      </c>
      <c r="BE812" s="18">
        <f t="shared" si="2081"/>
        <v>0</v>
      </c>
      <c r="BF812" s="18">
        <f t="shared" si="2030"/>
        <v>1400</v>
      </c>
      <c r="BG812" s="18">
        <f t="shared" si="2031"/>
        <v>1400</v>
      </c>
      <c r="BH812" s="18">
        <f t="shared" si="2032"/>
        <v>1400</v>
      </c>
      <c r="BI812" s="18">
        <f t="shared" si="2081"/>
        <v>0</v>
      </c>
      <c r="BJ812" s="25"/>
      <c r="BK812" s="36"/>
    </row>
    <row r="813" spans="1:92" ht="31.2" x14ac:dyDescent="0.3">
      <c r="A813" s="51" t="s">
        <v>154</v>
      </c>
      <c r="B813" s="50">
        <v>200</v>
      </c>
      <c r="C813" s="51"/>
      <c r="D813" s="51"/>
      <c r="E813" s="14" t="s">
        <v>455</v>
      </c>
      <c r="F813" s="18">
        <f t="shared" si="2081"/>
        <v>1400</v>
      </c>
      <c r="G813" s="18">
        <f t="shared" si="2081"/>
        <v>1400</v>
      </c>
      <c r="H813" s="18">
        <f t="shared" si="2081"/>
        <v>1400</v>
      </c>
      <c r="I813" s="18">
        <f t="shared" si="2081"/>
        <v>0</v>
      </c>
      <c r="J813" s="18">
        <f t="shared" si="2081"/>
        <v>0</v>
      </c>
      <c r="K813" s="18">
        <f t="shared" si="2081"/>
        <v>0</v>
      </c>
      <c r="L813" s="18">
        <f t="shared" si="1995"/>
        <v>1400</v>
      </c>
      <c r="M813" s="18">
        <f t="shared" si="1996"/>
        <v>1400</v>
      </c>
      <c r="N813" s="18">
        <f t="shared" si="1997"/>
        <v>1400</v>
      </c>
      <c r="O813" s="18">
        <f t="shared" si="2081"/>
        <v>0</v>
      </c>
      <c r="P813" s="18">
        <f t="shared" si="2081"/>
        <v>0</v>
      </c>
      <c r="Q813" s="18">
        <f t="shared" si="2081"/>
        <v>0</v>
      </c>
      <c r="R813" s="18">
        <f t="shared" si="1937"/>
        <v>1400</v>
      </c>
      <c r="S813" s="18">
        <f t="shared" si="1938"/>
        <v>1400</v>
      </c>
      <c r="T813" s="18">
        <f t="shared" si="1939"/>
        <v>1400</v>
      </c>
      <c r="U813" s="18">
        <f t="shared" si="2081"/>
        <v>0</v>
      </c>
      <c r="V813" s="18">
        <f t="shared" si="2081"/>
        <v>0</v>
      </c>
      <c r="W813" s="18">
        <f t="shared" si="2081"/>
        <v>0</v>
      </c>
      <c r="X813" s="18">
        <f t="shared" si="1940"/>
        <v>1400</v>
      </c>
      <c r="Y813" s="18">
        <f t="shared" si="1941"/>
        <v>1400</v>
      </c>
      <c r="Z813" s="18">
        <f t="shared" si="1942"/>
        <v>1400</v>
      </c>
      <c r="AA813" s="18">
        <f t="shared" si="2081"/>
        <v>0</v>
      </c>
      <c r="AB813" s="18">
        <f t="shared" si="2081"/>
        <v>0</v>
      </c>
      <c r="AC813" s="18">
        <f t="shared" si="2081"/>
        <v>0</v>
      </c>
      <c r="AD813" s="18">
        <f t="shared" si="1943"/>
        <v>1400</v>
      </c>
      <c r="AE813" s="18">
        <f t="shared" si="1944"/>
        <v>1400</v>
      </c>
      <c r="AF813" s="18">
        <f t="shared" si="1945"/>
        <v>1400</v>
      </c>
      <c r="AG813" s="18">
        <f t="shared" si="2081"/>
        <v>0</v>
      </c>
      <c r="AH813" s="18">
        <f t="shared" si="1946"/>
        <v>1400</v>
      </c>
      <c r="AI813" s="18">
        <f t="shared" si="1947"/>
        <v>1400</v>
      </c>
      <c r="AJ813" s="18">
        <f t="shared" si="1948"/>
        <v>1400</v>
      </c>
      <c r="AK813" s="18">
        <f t="shared" si="2081"/>
        <v>0</v>
      </c>
      <c r="AL813" s="18">
        <f t="shared" si="2081"/>
        <v>0</v>
      </c>
      <c r="AM813" s="18">
        <f t="shared" si="2081"/>
        <v>0</v>
      </c>
      <c r="AN813" s="18">
        <f t="shared" si="2077"/>
        <v>1400</v>
      </c>
      <c r="AO813" s="18">
        <f t="shared" si="2078"/>
        <v>1400</v>
      </c>
      <c r="AP813" s="18">
        <f t="shared" si="2079"/>
        <v>1400</v>
      </c>
      <c r="AQ813" s="18">
        <f t="shared" si="2081"/>
        <v>0</v>
      </c>
      <c r="AR813" s="18">
        <f t="shared" si="2080"/>
        <v>1400</v>
      </c>
      <c r="AS813" s="18">
        <f t="shared" si="2081"/>
        <v>0</v>
      </c>
      <c r="AT813" s="18">
        <f t="shared" si="2081"/>
        <v>0</v>
      </c>
      <c r="AU813" s="18">
        <f t="shared" si="2081"/>
        <v>0</v>
      </c>
      <c r="AV813" s="18">
        <f t="shared" si="2057"/>
        <v>1400</v>
      </c>
      <c r="AW813" s="18">
        <f t="shared" si="2058"/>
        <v>1400</v>
      </c>
      <c r="AX813" s="18">
        <f t="shared" si="2059"/>
        <v>1400</v>
      </c>
      <c r="AY813" s="18">
        <f t="shared" si="2081"/>
        <v>0</v>
      </c>
      <c r="AZ813" s="18">
        <f t="shared" si="2081"/>
        <v>0</v>
      </c>
      <c r="BA813" s="18">
        <f t="shared" si="2055"/>
        <v>1400</v>
      </c>
      <c r="BB813" s="18">
        <f t="shared" si="2056"/>
        <v>1400</v>
      </c>
      <c r="BC813" s="18">
        <f t="shared" si="2081"/>
        <v>0</v>
      </c>
      <c r="BD813" s="18">
        <f t="shared" si="2081"/>
        <v>0</v>
      </c>
      <c r="BE813" s="18">
        <f t="shared" si="2081"/>
        <v>0</v>
      </c>
      <c r="BF813" s="18">
        <f t="shared" si="2030"/>
        <v>1400</v>
      </c>
      <c r="BG813" s="18">
        <f t="shared" si="2031"/>
        <v>1400</v>
      </c>
      <c r="BH813" s="18">
        <f t="shared" si="2032"/>
        <v>1400</v>
      </c>
      <c r="BI813" s="18">
        <f t="shared" si="2081"/>
        <v>0</v>
      </c>
      <c r="BJ813" s="25"/>
      <c r="BK813" s="36"/>
    </row>
    <row r="814" spans="1:92" ht="46.8" x14ac:dyDescent="0.3">
      <c r="A814" s="51" t="s">
        <v>154</v>
      </c>
      <c r="B814" s="50">
        <v>240</v>
      </c>
      <c r="C814" s="51"/>
      <c r="D814" s="51"/>
      <c r="E814" s="14" t="s">
        <v>463</v>
      </c>
      <c r="F814" s="18">
        <f t="shared" si="2081"/>
        <v>1400</v>
      </c>
      <c r="G814" s="18">
        <f t="shared" si="2081"/>
        <v>1400</v>
      </c>
      <c r="H814" s="18">
        <f t="shared" si="2081"/>
        <v>1400</v>
      </c>
      <c r="I814" s="18">
        <f t="shared" si="2081"/>
        <v>0</v>
      </c>
      <c r="J814" s="18">
        <f t="shared" si="2081"/>
        <v>0</v>
      </c>
      <c r="K814" s="18">
        <f t="shared" si="2081"/>
        <v>0</v>
      </c>
      <c r="L814" s="18">
        <f t="shared" si="1995"/>
        <v>1400</v>
      </c>
      <c r="M814" s="18">
        <f t="shared" si="1996"/>
        <v>1400</v>
      </c>
      <c r="N814" s="18">
        <f t="shared" si="1997"/>
        <v>1400</v>
      </c>
      <c r="O814" s="18">
        <f t="shared" si="2081"/>
        <v>0</v>
      </c>
      <c r="P814" s="18">
        <f t="shared" si="2081"/>
        <v>0</v>
      </c>
      <c r="Q814" s="18">
        <f t="shared" si="2081"/>
        <v>0</v>
      </c>
      <c r="R814" s="18">
        <f t="shared" si="1937"/>
        <v>1400</v>
      </c>
      <c r="S814" s="18">
        <f t="shared" si="1938"/>
        <v>1400</v>
      </c>
      <c r="T814" s="18">
        <f t="shared" si="1939"/>
        <v>1400</v>
      </c>
      <c r="U814" s="18">
        <f t="shared" si="2081"/>
        <v>0</v>
      </c>
      <c r="V814" s="18">
        <f t="shared" si="2081"/>
        <v>0</v>
      </c>
      <c r="W814" s="18">
        <f t="shared" si="2081"/>
        <v>0</v>
      </c>
      <c r="X814" s="18">
        <f t="shared" si="1940"/>
        <v>1400</v>
      </c>
      <c r="Y814" s="18">
        <f t="shared" si="1941"/>
        <v>1400</v>
      </c>
      <c r="Z814" s="18">
        <f t="shared" si="1942"/>
        <v>1400</v>
      </c>
      <c r="AA814" s="18">
        <f t="shared" si="2081"/>
        <v>0</v>
      </c>
      <c r="AB814" s="18">
        <f t="shared" si="2081"/>
        <v>0</v>
      </c>
      <c r="AC814" s="18">
        <f t="shared" si="2081"/>
        <v>0</v>
      </c>
      <c r="AD814" s="18">
        <f t="shared" si="1943"/>
        <v>1400</v>
      </c>
      <c r="AE814" s="18">
        <f t="shared" si="1944"/>
        <v>1400</v>
      </c>
      <c r="AF814" s="18">
        <f t="shared" si="1945"/>
        <v>1400</v>
      </c>
      <c r="AG814" s="18">
        <f t="shared" si="2081"/>
        <v>0</v>
      </c>
      <c r="AH814" s="18">
        <f t="shared" si="1946"/>
        <v>1400</v>
      </c>
      <c r="AI814" s="18">
        <f t="shared" si="1947"/>
        <v>1400</v>
      </c>
      <c r="AJ814" s="18">
        <f t="shared" si="1948"/>
        <v>1400</v>
      </c>
      <c r="AK814" s="18">
        <f t="shared" si="2081"/>
        <v>0</v>
      </c>
      <c r="AL814" s="18">
        <f t="shared" si="2081"/>
        <v>0</v>
      </c>
      <c r="AM814" s="18">
        <f t="shared" si="2081"/>
        <v>0</v>
      </c>
      <c r="AN814" s="18">
        <f t="shared" si="2077"/>
        <v>1400</v>
      </c>
      <c r="AO814" s="18">
        <f t="shared" si="2078"/>
        <v>1400</v>
      </c>
      <c r="AP814" s="18">
        <f t="shared" si="2079"/>
        <v>1400</v>
      </c>
      <c r="AQ814" s="18">
        <f t="shared" si="2081"/>
        <v>0</v>
      </c>
      <c r="AR814" s="18">
        <f t="shared" si="2080"/>
        <v>1400</v>
      </c>
      <c r="AS814" s="18">
        <f t="shared" si="2081"/>
        <v>0</v>
      </c>
      <c r="AT814" s="18">
        <f t="shared" si="2081"/>
        <v>0</v>
      </c>
      <c r="AU814" s="18">
        <f t="shared" si="2081"/>
        <v>0</v>
      </c>
      <c r="AV814" s="18">
        <f t="shared" si="2057"/>
        <v>1400</v>
      </c>
      <c r="AW814" s="18">
        <f t="shared" si="2058"/>
        <v>1400</v>
      </c>
      <c r="AX814" s="18">
        <f t="shared" si="2059"/>
        <v>1400</v>
      </c>
      <c r="AY814" s="18">
        <f t="shared" si="2081"/>
        <v>0</v>
      </c>
      <c r="AZ814" s="18">
        <f t="shared" si="2081"/>
        <v>0</v>
      </c>
      <c r="BA814" s="18">
        <f t="shared" si="2055"/>
        <v>1400</v>
      </c>
      <c r="BB814" s="18">
        <f t="shared" si="2056"/>
        <v>1400</v>
      </c>
      <c r="BC814" s="18">
        <f t="shared" si="2081"/>
        <v>0</v>
      </c>
      <c r="BD814" s="18">
        <f t="shared" si="2081"/>
        <v>0</v>
      </c>
      <c r="BE814" s="18">
        <f t="shared" si="2081"/>
        <v>0</v>
      </c>
      <c r="BF814" s="18">
        <f t="shared" si="2030"/>
        <v>1400</v>
      </c>
      <c r="BG814" s="18">
        <f t="shared" si="2031"/>
        <v>1400</v>
      </c>
      <c r="BH814" s="18">
        <f t="shared" si="2032"/>
        <v>1400</v>
      </c>
      <c r="BI814" s="18">
        <f t="shared" si="2081"/>
        <v>0</v>
      </c>
      <c r="BJ814" s="25"/>
      <c r="BK814" s="36"/>
    </row>
    <row r="815" spans="1:92" x14ac:dyDescent="0.3">
      <c r="A815" s="51" t="s">
        <v>154</v>
      </c>
      <c r="B815" s="50">
        <v>240</v>
      </c>
      <c r="C815" s="51" t="s">
        <v>27</v>
      </c>
      <c r="D815" s="51" t="s">
        <v>27</v>
      </c>
      <c r="E815" s="14" t="s">
        <v>440</v>
      </c>
      <c r="F815" s="18">
        <v>1400</v>
      </c>
      <c r="G815" s="18">
        <v>1400</v>
      </c>
      <c r="H815" s="18">
        <v>1400</v>
      </c>
      <c r="I815" s="18"/>
      <c r="J815" s="18"/>
      <c r="K815" s="18"/>
      <c r="L815" s="18">
        <f t="shared" si="1995"/>
        <v>1400</v>
      </c>
      <c r="M815" s="18">
        <f t="shared" si="1996"/>
        <v>1400</v>
      </c>
      <c r="N815" s="18">
        <f t="shared" si="1997"/>
        <v>1400</v>
      </c>
      <c r="O815" s="18"/>
      <c r="P815" s="18"/>
      <c r="Q815" s="18"/>
      <c r="R815" s="18">
        <f t="shared" si="1937"/>
        <v>1400</v>
      </c>
      <c r="S815" s="18">
        <f t="shared" si="1938"/>
        <v>1400</v>
      </c>
      <c r="T815" s="18">
        <f t="shared" si="1939"/>
        <v>1400</v>
      </c>
      <c r="U815" s="18"/>
      <c r="V815" s="18"/>
      <c r="W815" s="18"/>
      <c r="X815" s="18">
        <f t="shared" si="1940"/>
        <v>1400</v>
      </c>
      <c r="Y815" s="18">
        <f t="shared" si="1941"/>
        <v>1400</v>
      </c>
      <c r="Z815" s="18">
        <f t="shared" si="1942"/>
        <v>1400</v>
      </c>
      <c r="AA815" s="18"/>
      <c r="AB815" s="18"/>
      <c r="AC815" s="18"/>
      <c r="AD815" s="18">
        <f t="shared" si="1943"/>
        <v>1400</v>
      </c>
      <c r="AE815" s="18">
        <f t="shared" si="1944"/>
        <v>1400</v>
      </c>
      <c r="AF815" s="18">
        <f t="shared" si="1945"/>
        <v>1400</v>
      </c>
      <c r="AG815" s="18"/>
      <c r="AH815" s="18">
        <f t="shared" si="1946"/>
        <v>1400</v>
      </c>
      <c r="AI815" s="18">
        <f t="shared" si="1947"/>
        <v>1400</v>
      </c>
      <c r="AJ815" s="18">
        <f t="shared" si="1948"/>
        <v>1400</v>
      </c>
      <c r="AK815" s="18"/>
      <c r="AL815" s="18"/>
      <c r="AM815" s="18"/>
      <c r="AN815" s="18">
        <f t="shared" si="2077"/>
        <v>1400</v>
      </c>
      <c r="AO815" s="18">
        <f t="shared" si="2078"/>
        <v>1400</v>
      </c>
      <c r="AP815" s="18">
        <f t="shared" si="2079"/>
        <v>1400</v>
      </c>
      <c r="AQ815" s="18"/>
      <c r="AR815" s="18">
        <f t="shared" si="2080"/>
        <v>1400</v>
      </c>
      <c r="AS815" s="18"/>
      <c r="AT815" s="18"/>
      <c r="AU815" s="18"/>
      <c r="AV815" s="18">
        <f t="shared" si="2057"/>
        <v>1400</v>
      </c>
      <c r="AW815" s="18">
        <f t="shared" si="2058"/>
        <v>1400</v>
      </c>
      <c r="AX815" s="18">
        <f t="shared" si="2059"/>
        <v>1400</v>
      </c>
      <c r="AY815" s="18"/>
      <c r="AZ815" s="18"/>
      <c r="BA815" s="18">
        <f t="shared" si="2055"/>
        <v>1400</v>
      </c>
      <c r="BB815" s="18">
        <f t="shared" si="2056"/>
        <v>1400</v>
      </c>
      <c r="BC815" s="18"/>
      <c r="BD815" s="18"/>
      <c r="BE815" s="18"/>
      <c r="BF815" s="18">
        <f t="shared" si="2030"/>
        <v>1400</v>
      </c>
      <c r="BG815" s="18">
        <f t="shared" si="2031"/>
        <v>1400</v>
      </c>
      <c r="BH815" s="18">
        <f t="shared" si="2032"/>
        <v>1400</v>
      </c>
      <c r="BI815" s="18"/>
      <c r="BJ815" s="25"/>
      <c r="BK815" s="36"/>
    </row>
    <row r="816" spans="1:92" s="9" customFormat="1" ht="31.2" x14ac:dyDescent="0.3">
      <c r="A816" s="8" t="s">
        <v>157</v>
      </c>
      <c r="B816" s="13"/>
      <c r="C816" s="8"/>
      <c r="D816" s="8"/>
      <c r="E816" s="49" t="s">
        <v>765</v>
      </c>
      <c r="F816" s="12">
        <f>F817+F848+F919+F958+F1027</f>
        <v>14856924.4</v>
      </c>
      <c r="G816" s="12">
        <f t="shared" ref="G816:BI816" si="2082">G817+G848+G919+G958+G1027</f>
        <v>14815833.500000002</v>
      </c>
      <c r="H816" s="12">
        <f t="shared" si="2082"/>
        <v>14867131.199999999</v>
      </c>
      <c r="I816" s="12">
        <f t="shared" ref="I816:K816" si="2083">I817+I848+I919+I958+I1027</f>
        <v>19484.100000000002</v>
      </c>
      <c r="J816" s="12">
        <f t="shared" si="2083"/>
        <v>140378.9</v>
      </c>
      <c r="K816" s="12">
        <f t="shared" si="2083"/>
        <v>67873.699999999983</v>
      </c>
      <c r="L816" s="12">
        <f t="shared" si="1995"/>
        <v>14876408.5</v>
      </c>
      <c r="M816" s="12">
        <f t="shared" si="1996"/>
        <v>14956212.400000002</v>
      </c>
      <c r="N816" s="12">
        <f t="shared" si="1997"/>
        <v>14935004.899999999</v>
      </c>
      <c r="O816" s="12">
        <f t="shared" ref="O816:Q816" si="2084">O817+O848+O919+O958+O1027</f>
        <v>-5.4000000000087311E-2</v>
      </c>
      <c r="P816" s="12">
        <f t="shared" si="2084"/>
        <v>0</v>
      </c>
      <c r="Q816" s="12">
        <f t="shared" si="2084"/>
        <v>0</v>
      </c>
      <c r="R816" s="12">
        <f t="shared" si="1937"/>
        <v>14876408.446</v>
      </c>
      <c r="S816" s="12">
        <f t="shared" si="1938"/>
        <v>14956212.400000002</v>
      </c>
      <c r="T816" s="12">
        <f t="shared" si="1939"/>
        <v>14935004.899999999</v>
      </c>
      <c r="U816" s="12">
        <f t="shared" ref="U816:W816" si="2085">U817+U848+U919+U958+U1027</f>
        <v>0</v>
      </c>
      <c r="V816" s="12">
        <f t="shared" si="2085"/>
        <v>0</v>
      </c>
      <c r="W816" s="12">
        <f t="shared" si="2085"/>
        <v>0</v>
      </c>
      <c r="X816" s="12">
        <f t="shared" si="1940"/>
        <v>14876408.446</v>
      </c>
      <c r="Y816" s="12">
        <f t="shared" si="1941"/>
        <v>14956212.400000002</v>
      </c>
      <c r="Z816" s="12">
        <f t="shared" si="1942"/>
        <v>14935004.899999999</v>
      </c>
      <c r="AA816" s="12">
        <f t="shared" ref="AA816:AB816" si="2086">AA817+AA848+AA919+AA958+AA1027</f>
        <v>0</v>
      </c>
      <c r="AB816" s="12">
        <f t="shared" si="2086"/>
        <v>0</v>
      </c>
      <c r="AC816" s="12">
        <f t="shared" ref="AC816" si="2087">AC817+AC848+AC919+AC958+AC1027</f>
        <v>0</v>
      </c>
      <c r="AD816" s="18">
        <f t="shared" si="1943"/>
        <v>14876408.446</v>
      </c>
      <c r="AE816" s="18">
        <f t="shared" si="1944"/>
        <v>14956212.400000002</v>
      </c>
      <c r="AF816" s="18">
        <f t="shared" si="1945"/>
        <v>14935004.899999999</v>
      </c>
      <c r="AG816" s="12">
        <f t="shared" ref="AG816" si="2088">AG817+AG848+AG919+AG958+AG1027</f>
        <v>0</v>
      </c>
      <c r="AH816" s="12">
        <f t="shared" si="1946"/>
        <v>14876408.446</v>
      </c>
      <c r="AI816" s="12">
        <f t="shared" si="1947"/>
        <v>14956212.400000002</v>
      </c>
      <c r="AJ816" s="12">
        <f t="shared" si="1948"/>
        <v>14935004.899999999</v>
      </c>
      <c r="AK816" s="12">
        <f t="shared" ref="AK816:AM816" si="2089">AK817+AK848+AK919+AK958+AK1027</f>
        <v>0</v>
      </c>
      <c r="AL816" s="12">
        <f t="shared" si="2089"/>
        <v>0</v>
      </c>
      <c r="AM816" s="12">
        <f t="shared" si="2089"/>
        <v>0</v>
      </c>
      <c r="AN816" s="12">
        <f t="shared" si="2077"/>
        <v>14876408.446</v>
      </c>
      <c r="AO816" s="12">
        <f t="shared" si="2078"/>
        <v>14956212.400000002</v>
      </c>
      <c r="AP816" s="12">
        <f t="shared" si="2079"/>
        <v>14935004.899999999</v>
      </c>
      <c r="AQ816" s="12">
        <f t="shared" ref="AQ816" si="2090">AQ817+AQ848+AQ919+AQ958+AQ1027</f>
        <v>0</v>
      </c>
      <c r="AR816" s="12">
        <f t="shared" si="2080"/>
        <v>14876408.446</v>
      </c>
      <c r="AS816" s="12">
        <f t="shared" ref="AS816:AU816" si="2091">AS817+AS848+AS919+AS958+AS1027</f>
        <v>1.1333156635373598E-12</v>
      </c>
      <c r="AT816" s="12">
        <f t="shared" si="2091"/>
        <v>0</v>
      </c>
      <c r="AU816" s="12">
        <f t="shared" si="2091"/>
        <v>0</v>
      </c>
      <c r="AV816" s="12">
        <f t="shared" si="2057"/>
        <v>14876408.446</v>
      </c>
      <c r="AW816" s="12">
        <f t="shared" si="2058"/>
        <v>14956212.400000002</v>
      </c>
      <c r="AX816" s="12">
        <f t="shared" si="2059"/>
        <v>14935004.899999999</v>
      </c>
      <c r="AY816" s="12">
        <f t="shared" ref="AY816:AZ816" si="2092">AY817+AY848+AY919+AY958+AY1027</f>
        <v>0</v>
      </c>
      <c r="AZ816" s="12">
        <f t="shared" si="2092"/>
        <v>0</v>
      </c>
      <c r="BA816" s="18">
        <f t="shared" si="2055"/>
        <v>14876408.446</v>
      </c>
      <c r="BB816" s="18">
        <f t="shared" si="2056"/>
        <v>14956212.400000002</v>
      </c>
      <c r="BC816" s="12">
        <f t="shared" ref="BC816:BE816" si="2093">BC817+BC848+BC919+BC958+BC1027</f>
        <v>11918.597999999998</v>
      </c>
      <c r="BD816" s="12">
        <f t="shared" si="2093"/>
        <v>0</v>
      </c>
      <c r="BE816" s="12">
        <f t="shared" si="2093"/>
        <v>0</v>
      </c>
      <c r="BF816" s="12">
        <f t="shared" si="2030"/>
        <v>14888327.044</v>
      </c>
      <c r="BG816" s="12">
        <f t="shared" si="2031"/>
        <v>14956212.400000002</v>
      </c>
      <c r="BH816" s="12">
        <f t="shared" si="2032"/>
        <v>14935004.899999999</v>
      </c>
      <c r="BI816" s="12">
        <f t="shared" si="2082"/>
        <v>0</v>
      </c>
      <c r="BJ816" s="24"/>
      <c r="BK816" s="34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</row>
    <row r="817" spans="1:92" s="11" customFormat="1" ht="31.2" x14ac:dyDescent="0.3">
      <c r="A817" s="10" t="s">
        <v>158</v>
      </c>
      <c r="B817" s="16"/>
      <c r="C817" s="10"/>
      <c r="D817" s="10"/>
      <c r="E817" s="15" t="s">
        <v>766</v>
      </c>
      <c r="F817" s="17">
        <f>F818+F825</f>
        <v>6062527.5</v>
      </c>
      <c r="G817" s="17">
        <f t="shared" ref="G817:BI817" si="2094">G818+G825</f>
        <v>6027314.2000000011</v>
      </c>
      <c r="H817" s="17">
        <f t="shared" si="2094"/>
        <v>6028123.1000000006</v>
      </c>
      <c r="I817" s="17">
        <f t="shared" ref="I817:K817" si="2095">I818+I825</f>
        <v>13238.7</v>
      </c>
      <c r="J817" s="17">
        <f t="shared" si="2095"/>
        <v>109751.2</v>
      </c>
      <c r="K817" s="17">
        <f t="shared" si="2095"/>
        <v>109751.2</v>
      </c>
      <c r="L817" s="17">
        <f t="shared" si="1995"/>
        <v>6075766.2000000002</v>
      </c>
      <c r="M817" s="17">
        <f t="shared" si="1996"/>
        <v>6137065.4000000013</v>
      </c>
      <c r="N817" s="17">
        <f t="shared" si="1997"/>
        <v>6137874.3000000007</v>
      </c>
      <c r="O817" s="17">
        <f t="shared" ref="O817:Q817" si="2096">O818+O825</f>
        <v>-9030.9560000000001</v>
      </c>
      <c r="P817" s="17">
        <f t="shared" si="2096"/>
        <v>0</v>
      </c>
      <c r="Q817" s="17">
        <f t="shared" si="2096"/>
        <v>0</v>
      </c>
      <c r="R817" s="17">
        <f t="shared" si="1937"/>
        <v>6066735.2439999999</v>
      </c>
      <c r="S817" s="17">
        <f t="shared" si="1938"/>
        <v>6137065.4000000013</v>
      </c>
      <c r="T817" s="17">
        <f t="shared" si="1939"/>
        <v>6137874.3000000007</v>
      </c>
      <c r="U817" s="17">
        <f t="shared" ref="U817:W817" si="2097">U818+U825</f>
        <v>0</v>
      </c>
      <c r="V817" s="17">
        <f t="shared" si="2097"/>
        <v>0</v>
      </c>
      <c r="W817" s="17">
        <f t="shared" si="2097"/>
        <v>0</v>
      </c>
      <c r="X817" s="17">
        <f t="shared" si="1940"/>
        <v>6066735.2439999999</v>
      </c>
      <c r="Y817" s="17">
        <f t="shared" si="1941"/>
        <v>6137065.4000000013</v>
      </c>
      <c r="Z817" s="17">
        <f t="shared" si="1942"/>
        <v>6137874.3000000007</v>
      </c>
      <c r="AA817" s="17">
        <f t="shared" ref="AA817:AB817" si="2098">AA818+AA825</f>
        <v>0</v>
      </c>
      <c r="AB817" s="17">
        <f t="shared" si="2098"/>
        <v>0</v>
      </c>
      <c r="AC817" s="17">
        <f t="shared" ref="AC817" si="2099">AC818+AC825</f>
        <v>0</v>
      </c>
      <c r="AD817" s="18">
        <f t="shared" si="1943"/>
        <v>6066735.2439999999</v>
      </c>
      <c r="AE817" s="18">
        <f t="shared" si="1944"/>
        <v>6137065.4000000013</v>
      </c>
      <c r="AF817" s="18">
        <f t="shared" si="1945"/>
        <v>6137874.3000000007</v>
      </c>
      <c r="AG817" s="17">
        <f t="shared" ref="AG817" si="2100">AG818+AG825</f>
        <v>0</v>
      </c>
      <c r="AH817" s="17">
        <f t="shared" si="1946"/>
        <v>6066735.2439999999</v>
      </c>
      <c r="AI817" s="17">
        <f t="shared" si="1947"/>
        <v>6137065.4000000013</v>
      </c>
      <c r="AJ817" s="17">
        <f t="shared" si="1948"/>
        <v>6137874.3000000007</v>
      </c>
      <c r="AK817" s="17">
        <f t="shared" ref="AK817:AM817" si="2101">AK818+AK825</f>
        <v>0</v>
      </c>
      <c r="AL817" s="17">
        <f t="shared" si="2101"/>
        <v>0</v>
      </c>
      <c r="AM817" s="17">
        <f t="shared" si="2101"/>
        <v>0</v>
      </c>
      <c r="AN817" s="17">
        <f t="shared" si="2077"/>
        <v>6066735.2439999999</v>
      </c>
      <c r="AO817" s="17">
        <f t="shared" si="2078"/>
        <v>6137065.4000000013</v>
      </c>
      <c r="AP817" s="17">
        <f t="shared" si="2079"/>
        <v>6137874.3000000007</v>
      </c>
      <c r="AQ817" s="17">
        <f t="shared" ref="AQ817" si="2102">AQ818+AQ825</f>
        <v>0</v>
      </c>
      <c r="AR817" s="17">
        <f t="shared" si="2080"/>
        <v>6066735.2439999999</v>
      </c>
      <c r="AS817" s="17">
        <f t="shared" ref="AS817:AU817" si="2103">AS818+AS825</f>
        <v>-21985.269</v>
      </c>
      <c r="AT817" s="17">
        <f t="shared" si="2103"/>
        <v>0</v>
      </c>
      <c r="AU817" s="17">
        <f t="shared" si="2103"/>
        <v>0</v>
      </c>
      <c r="AV817" s="17">
        <f t="shared" si="2057"/>
        <v>6044749.9749999996</v>
      </c>
      <c r="AW817" s="17">
        <f t="shared" si="2058"/>
        <v>6137065.4000000013</v>
      </c>
      <c r="AX817" s="17">
        <f t="shared" si="2059"/>
        <v>6137874.3000000007</v>
      </c>
      <c r="AY817" s="17">
        <f t="shared" ref="AY817:AZ817" si="2104">AY818+AY825</f>
        <v>0</v>
      </c>
      <c r="AZ817" s="17">
        <f t="shared" si="2104"/>
        <v>0</v>
      </c>
      <c r="BA817" s="18">
        <f t="shared" si="2055"/>
        <v>6044749.9749999996</v>
      </c>
      <c r="BB817" s="18">
        <f t="shared" si="2056"/>
        <v>6137065.4000000013</v>
      </c>
      <c r="BC817" s="17">
        <f t="shared" ref="BC817:BE817" si="2105">BC818+BC825</f>
        <v>0</v>
      </c>
      <c r="BD817" s="17">
        <f t="shared" si="2105"/>
        <v>0</v>
      </c>
      <c r="BE817" s="17">
        <f t="shared" si="2105"/>
        <v>0</v>
      </c>
      <c r="BF817" s="17">
        <f t="shared" si="2030"/>
        <v>6044749.9749999996</v>
      </c>
      <c r="BG817" s="17">
        <f t="shared" si="2031"/>
        <v>6137065.4000000013</v>
      </c>
      <c r="BH817" s="17">
        <f t="shared" si="2032"/>
        <v>6137874.3000000007</v>
      </c>
      <c r="BI817" s="17">
        <f t="shared" si="2094"/>
        <v>0</v>
      </c>
      <c r="BJ817" s="40"/>
      <c r="BK817" s="35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</row>
    <row r="818" spans="1:92" ht="62.4" x14ac:dyDescent="0.3">
      <c r="A818" s="51" t="s">
        <v>159</v>
      </c>
      <c r="B818" s="50"/>
      <c r="C818" s="51"/>
      <c r="D818" s="51"/>
      <c r="E818" s="14" t="s">
        <v>767</v>
      </c>
      <c r="F818" s="18">
        <f>F819</f>
        <v>1411704.6</v>
      </c>
      <c r="G818" s="18">
        <f t="shared" ref="G818:BI818" si="2106">G819</f>
        <v>1410051.3</v>
      </c>
      <c r="H818" s="18">
        <f t="shared" si="2106"/>
        <v>1410051.3</v>
      </c>
      <c r="I818" s="18">
        <f t="shared" si="2106"/>
        <v>0</v>
      </c>
      <c r="J818" s="18">
        <f t="shared" si="2106"/>
        <v>0</v>
      </c>
      <c r="K818" s="18">
        <f t="shared" si="2106"/>
        <v>0</v>
      </c>
      <c r="L818" s="18">
        <f t="shared" si="1995"/>
        <v>1411704.6</v>
      </c>
      <c r="M818" s="18">
        <f t="shared" si="1996"/>
        <v>1410051.3</v>
      </c>
      <c r="N818" s="18">
        <f t="shared" si="1997"/>
        <v>1410051.3</v>
      </c>
      <c r="O818" s="18">
        <f t="shared" si="2106"/>
        <v>-9030.9560000000001</v>
      </c>
      <c r="P818" s="18">
        <f t="shared" si="2106"/>
        <v>0</v>
      </c>
      <c r="Q818" s="18">
        <f t="shared" si="2106"/>
        <v>0</v>
      </c>
      <c r="R818" s="18">
        <f t="shared" si="1937"/>
        <v>1402673.6440000001</v>
      </c>
      <c r="S818" s="18">
        <f t="shared" si="1938"/>
        <v>1410051.3</v>
      </c>
      <c r="T818" s="18">
        <f t="shared" si="1939"/>
        <v>1410051.3</v>
      </c>
      <c r="U818" s="18">
        <f t="shared" si="2106"/>
        <v>0</v>
      </c>
      <c r="V818" s="18">
        <f t="shared" si="2106"/>
        <v>0</v>
      </c>
      <c r="W818" s="18">
        <f t="shared" si="2106"/>
        <v>0</v>
      </c>
      <c r="X818" s="18">
        <f t="shared" si="1940"/>
        <v>1402673.6440000001</v>
      </c>
      <c r="Y818" s="18">
        <f t="shared" si="1941"/>
        <v>1410051.3</v>
      </c>
      <c r="Z818" s="18">
        <f t="shared" si="1942"/>
        <v>1410051.3</v>
      </c>
      <c r="AA818" s="18">
        <f t="shared" si="2106"/>
        <v>0</v>
      </c>
      <c r="AB818" s="18">
        <f t="shared" si="2106"/>
        <v>0</v>
      </c>
      <c r="AC818" s="18">
        <f t="shared" si="2106"/>
        <v>0</v>
      </c>
      <c r="AD818" s="18">
        <f t="shared" si="1943"/>
        <v>1402673.6440000001</v>
      </c>
      <c r="AE818" s="18">
        <f t="shared" si="1944"/>
        <v>1410051.3</v>
      </c>
      <c r="AF818" s="18">
        <f t="shared" si="1945"/>
        <v>1410051.3</v>
      </c>
      <c r="AG818" s="18">
        <f t="shared" si="2106"/>
        <v>0</v>
      </c>
      <c r="AH818" s="18">
        <f t="shared" si="1946"/>
        <v>1402673.6440000001</v>
      </c>
      <c r="AI818" s="18">
        <f t="shared" si="1947"/>
        <v>1410051.3</v>
      </c>
      <c r="AJ818" s="18">
        <f t="shared" si="1948"/>
        <v>1410051.3</v>
      </c>
      <c r="AK818" s="18">
        <f t="shared" si="2106"/>
        <v>0</v>
      </c>
      <c r="AL818" s="18">
        <f t="shared" si="2106"/>
        <v>0</v>
      </c>
      <c r="AM818" s="18">
        <f t="shared" si="2106"/>
        <v>0</v>
      </c>
      <c r="AN818" s="18">
        <f t="shared" si="2077"/>
        <v>1402673.6440000001</v>
      </c>
      <c r="AO818" s="18">
        <f t="shared" si="2078"/>
        <v>1410051.3</v>
      </c>
      <c r="AP818" s="18">
        <f t="shared" si="2079"/>
        <v>1410051.3</v>
      </c>
      <c r="AQ818" s="18">
        <f t="shared" si="2106"/>
        <v>0</v>
      </c>
      <c r="AR818" s="18">
        <f t="shared" si="2080"/>
        <v>1402673.6440000001</v>
      </c>
      <c r="AS818" s="18">
        <f t="shared" si="2106"/>
        <v>-21985.269</v>
      </c>
      <c r="AT818" s="18">
        <f t="shared" si="2106"/>
        <v>0</v>
      </c>
      <c r="AU818" s="18">
        <f t="shared" si="2106"/>
        <v>0</v>
      </c>
      <c r="AV818" s="18">
        <f t="shared" si="2057"/>
        <v>1380688.375</v>
      </c>
      <c r="AW818" s="18">
        <f t="shared" si="2058"/>
        <v>1410051.3</v>
      </c>
      <c r="AX818" s="18">
        <f t="shared" si="2059"/>
        <v>1410051.3</v>
      </c>
      <c r="AY818" s="18">
        <f t="shared" si="2106"/>
        <v>0</v>
      </c>
      <c r="AZ818" s="18">
        <f t="shared" si="2106"/>
        <v>0</v>
      </c>
      <c r="BA818" s="18">
        <f t="shared" si="2055"/>
        <v>1380688.375</v>
      </c>
      <c r="BB818" s="18">
        <f t="shared" si="2056"/>
        <v>1410051.3</v>
      </c>
      <c r="BC818" s="18">
        <f t="shared" si="2106"/>
        <v>0</v>
      </c>
      <c r="BD818" s="18">
        <f t="shared" si="2106"/>
        <v>0</v>
      </c>
      <c r="BE818" s="18">
        <f t="shared" si="2106"/>
        <v>0</v>
      </c>
      <c r="BF818" s="18">
        <f t="shared" si="2030"/>
        <v>1380688.375</v>
      </c>
      <c r="BG818" s="18">
        <f t="shared" si="2031"/>
        <v>1410051.3</v>
      </c>
      <c r="BH818" s="18">
        <f t="shared" si="2032"/>
        <v>1410051.3</v>
      </c>
      <c r="BI818" s="18">
        <f t="shared" si="2106"/>
        <v>0</v>
      </c>
      <c r="BJ818" s="25"/>
      <c r="BK818" s="36"/>
    </row>
    <row r="819" spans="1:92" ht="46.8" x14ac:dyDescent="0.3">
      <c r="A819" s="51" t="s">
        <v>156</v>
      </c>
      <c r="B819" s="50"/>
      <c r="C819" s="51"/>
      <c r="D819" s="51"/>
      <c r="E819" s="14" t="s">
        <v>501</v>
      </c>
      <c r="F819" s="18">
        <f t="shared" ref="F819:BI819" si="2107">F820</f>
        <v>1411704.6</v>
      </c>
      <c r="G819" s="18">
        <f t="shared" si="2107"/>
        <v>1410051.3</v>
      </c>
      <c r="H819" s="18">
        <f t="shared" si="2107"/>
        <v>1410051.3</v>
      </c>
      <c r="I819" s="18">
        <f t="shared" si="2107"/>
        <v>0</v>
      </c>
      <c r="J819" s="18">
        <f t="shared" si="2107"/>
        <v>0</v>
      </c>
      <c r="K819" s="18">
        <f t="shared" si="2107"/>
        <v>0</v>
      </c>
      <c r="L819" s="18">
        <f t="shared" si="1995"/>
        <v>1411704.6</v>
      </c>
      <c r="M819" s="18">
        <f t="shared" si="1996"/>
        <v>1410051.3</v>
      </c>
      <c r="N819" s="18">
        <f t="shared" si="1997"/>
        <v>1410051.3</v>
      </c>
      <c r="O819" s="18">
        <f t="shared" si="2107"/>
        <v>-9030.9560000000001</v>
      </c>
      <c r="P819" s="18">
        <f t="shared" si="2107"/>
        <v>0</v>
      </c>
      <c r="Q819" s="18">
        <f t="shared" si="2107"/>
        <v>0</v>
      </c>
      <c r="R819" s="18">
        <f t="shared" si="1937"/>
        <v>1402673.6440000001</v>
      </c>
      <c r="S819" s="18">
        <f t="shared" si="1938"/>
        <v>1410051.3</v>
      </c>
      <c r="T819" s="18">
        <f t="shared" si="1939"/>
        <v>1410051.3</v>
      </c>
      <c r="U819" s="18">
        <f t="shared" si="2107"/>
        <v>0</v>
      </c>
      <c r="V819" s="18">
        <f t="shared" si="2107"/>
        <v>0</v>
      </c>
      <c r="W819" s="18">
        <f t="shared" si="2107"/>
        <v>0</v>
      </c>
      <c r="X819" s="18">
        <f t="shared" si="1940"/>
        <v>1402673.6440000001</v>
      </c>
      <c r="Y819" s="18">
        <f t="shared" si="1941"/>
        <v>1410051.3</v>
      </c>
      <c r="Z819" s="18">
        <f t="shared" si="1942"/>
        <v>1410051.3</v>
      </c>
      <c r="AA819" s="18">
        <f t="shared" si="2107"/>
        <v>0</v>
      </c>
      <c r="AB819" s="18">
        <f t="shared" si="2107"/>
        <v>0</v>
      </c>
      <c r="AC819" s="18">
        <f t="shared" si="2107"/>
        <v>0</v>
      </c>
      <c r="AD819" s="18">
        <f t="shared" si="1943"/>
        <v>1402673.6440000001</v>
      </c>
      <c r="AE819" s="18">
        <f t="shared" si="1944"/>
        <v>1410051.3</v>
      </c>
      <c r="AF819" s="18">
        <f t="shared" si="1945"/>
        <v>1410051.3</v>
      </c>
      <c r="AG819" s="18">
        <f t="shared" si="2107"/>
        <v>0</v>
      </c>
      <c r="AH819" s="18">
        <f t="shared" si="1946"/>
        <v>1402673.6440000001</v>
      </c>
      <c r="AI819" s="18">
        <f t="shared" si="1947"/>
        <v>1410051.3</v>
      </c>
      <c r="AJ819" s="18">
        <f t="shared" si="1948"/>
        <v>1410051.3</v>
      </c>
      <c r="AK819" s="18">
        <f t="shared" si="2107"/>
        <v>0</v>
      </c>
      <c r="AL819" s="18">
        <f t="shared" si="2107"/>
        <v>0</v>
      </c>
      <c r="AM819" s="18">
        <f t="shared" si="2107"/>
        <v>0</v>
      </c>
      <c r="AN819" s="18">
        <f t="shared" si="2077"/>
        <v>1402673.6440000001</v>
      </c>
      <c r="AO819" s="18">
        <f t="shared" si="2078"/>
        <v>1410051.3</v>
      </c>
      <c r="AP819" s="18">
        <f t="shared" si="2079"/>
        <v>1410051.3</v>
      </c>
      <c r="AQ819" s="18">
        <f t="shared" si="2107"/>
        <v>0</v>
      </c>
      <c r="AR819" s="18">
        <f t="shared" si="2080"/>
        <v>1402673.6440000001</v>
      </c>
      <c r="AS819" s="18">
        <f t="shared" si="2107"/>
        <v>-21985.269</v>
      </c>
      <c r="AT819" s="18">
        <f t="shared" si="2107"/>
        <v>0</v>
      </c>
      <c r="AU819" s="18">
        <f t="shared" si="2107"/>
        <v>0</v>
      </c>
      <c r="AV819" s="18">
        <f t="shared" si="2057"/>
        <v>1380688.375</v>
      </c>
      <c r="AW819" s="18">
        <f t="shared" si="2058"/>
        <v>1410051.3</v>
      </c>
      <c r="AX819" s="18">
        <f t="shared" si="2059"/>
        <v>1410051.3</v>
      </c>
      <c r="AY819" s="18">
        <f t="shared" si="2107"/>
        <v>0</v>
      </c>
      <c r="AZ819" s="18">
        <f t="shared" si="2107"/>
        <v>0</v>
      </c>
      <c r="BA819" s="18">
        <f t="shared" si="2055"/>
        <v>1380688.375</v>
      </c>
      <c r="BB819" s="18">
        <f t="shared" si="2056"/>
        <v>1410051.3</v>
      </c>
      <c r="BC819" s="18">
        <f t="shared" si="2107"/>
        <v>0</v>
      </c>
      <c r="BD819" s="18">
        <f t="shared" si="2107"/>
        <v>0</v>
      </c>
      <c r="BE819" s="18">
        <f t="shared" si="2107"/>
        <v>0</v>
      </c>
      <c r="BF819" s="18">
        <f t="shared" si="2030"/>
        <v>1380688.375</v>
      </c>
      <c r="BG819" s="18">
        <f t="shared" si="2031"/>
        <v>1410051.3</v>
      </c>
      <c r="BH819" s="18">
        <f t="shared" si="2032"/>
        <v>1410051.3</v>
      </c>
      <c r="BI819" s="18">
        <f t="shared" si="2107"/>
        <v>0</v>
      </c>
      <c r="BJ819" s="25"/>
      <c r="BK819" s="36"/>
    </row>
    <row r="820" spans="1:92" ht="46.8" x14ac:dyDescent="0.3">
      <c r="A820" s="51" t="s">
        <v>156</v>
      </c>
      <c r="B820" s="50">
        <v>600</v>
      </c>
      <c r="C820" s="51"/>
      <c r="D820" s="51"/>
      <c r="E820" s="14" t="s">
        <v>458</v>
      </c>
      <c r="F820" s="18">
        <f t="shared" ref="F820" si="2108">F821+F823</f>
        <v>1411704.6</v>
      </c>
      <c r="G820" s="18">
        <f t="shared" ref="G820:BI820" si="2109">G821+G823</f>
        <v>1410051.3</v>
      </c>
      <c r="H820" s="18">
        <f t="shared" si="2109"/>
        <v>1410051.3</v>
      </c>
      <c r="I820" s="18">
        <f t="shared" ref="I820:K820" si="2110">I821+I823</f>
        <v>0</v>
      </c>
      <c r="J820" s="18">
        <f t="shared" si="2110"/>
        <v>0</v>
      </c>
      <c r="K820" s="18">
        <f t="shared" si="2110"/>
        <v>0</v>
      </c>
      <c r="L820" s="18">
        <f t="shared" si="1995"/>
        <v>1411704.6</v>
      </c>
      <c r="M820" s="18">
        <f t="shared" si="1996"/>
        <v>1410051.3</v>
      </c>
      <c r="N820" s="18">
        <f t="shared" si="1997"/>
        <v>1410051.3</v>
      </c>
      <c r="O820" s="18">
        <f t="shared" ref="O820:Q820" si="2111">O821+O823</f>
        <v>-9030.9560000000001</v>
      </c>
      <c r="P820" s="18">
        <f t="shared" si="2111"/>
        <v>0</v>
      </c>
      <c r="Q820" s="18">
        <f t="shared" si="2111"/>
        <v>0</v>
      </c>
      <c r="R820" s="18">
        <f t="shared" si="1937"/>
        <v>1402673.6440000001</v>
      </c>
      <c r="S820" s="18">
        <f t="shared" si="1938"/>
        <v>1410051.3</v>
      </c>
      <c r="T820" s="18">
        <f t="shared" si="1939"/>
        <v>1410051.3</v>
      </c>
      <c r="U820" s="18">
        <f t="shared" ref="U820:W820" si="2112">U821+U823</f>
        <v>0</v>
      </c>
      <c r="V820" s="18">
        <f t="shared" si="2112"/>
        <v>0</v>
      </c>
      <c r="W820" s="18">
        <f t="shared" si="2112"/>
        <v>0</v>
      </c>
      <c r="X820" s="18">
        <f t="shared" si="1940"/>
        <v>1402673.6440000001</v>
      </c>
      <c r="Y820" s="18">
        <f t="shared" si="1941"/>
        <v>1410051.3</v>
      </c>
      <c r="Z820" s="18">
        <f t="shared" si="1942"/>
        <v>1410051.3</v>
      </c>
      <c r="AA820" s="18">
        <f t="shared" ref="AA820:AB820" si="2113">AA821+AA823</f>
        <v>0</v>
      </c>
      <c r="AB820" s="18">
        <f t="shared" si="2113"/>
        <v>0</v>
      </c>
      <c r="AC820" s="18">
        <f t="shared" ref="AC820" si="2114">AC821+AC823</f>
        <v>0</v>
      </c>
      <c r="AD820" s="18">
        <f t="shared" si="1943"/>
        <v>1402673.6440000001</v>
      </c>
      <c r="AE820" s="18">
        <f t="shared" si="1944"/>
        <v>1410051.3</v>
      </c>
      <c r="AF820" s="18">
        <f t="shared" si="1945"/>
        <v>1410051.3</v>
      </c>
      <c r="AG820" s="18">
        <f t="shared" ref="AG820" si="2115">AG821+AG823</f>
        <v>0</v>
      </c>
      <c r="AH820" s="18">
        <f t="shared" si="1946"/>
        <v>1402673.6440000001</v>
      </c>
      <c r="AI820" s="18">
        <f t="shared" si="1947"/>
        <v>1410051.3</v>
      </c>
      <c r="AJ820" s="18">
        <f t="shared" si="1948"/>
        <v>1410051.3</v>
      </c>
      <c r="AK820" s="18">
        <f t="shared" ref="AK820:AM820" si="2116">AK821+AK823</f>
        <v>0</v>
      </c>
      <c r="AL820" s="18">
        <f t="shared" si="2116"/>
        <v>0</v>
      </c>
      <c r="AM820" s="18">
        <f t="shared" si="2116"/>
        <v>0</v>
      </c>
      <c r="AN820" s="18">
        <f t="shared" si="2077"/>
        <v>1402673.6440000001</v>
      </c>
      <c r="AO820" s="18">
        <f t="shared" si="2078"/>
        <v>1410051.3</v>
      </c>
      <c r="AP820" s="18">
        <f t="shared" si="2079"/>
        <v>1410051.3</v>
      </c>
      <c r="AQ820" s="18">
        <f t="shared" ref="AQ820" si="2117">AQ821+AQ823</f>
        <v>0</v>
      </c>
      <c r="AR820" s="18">
        <f t="shared" si="2080"/>
        <v>1402673.6440000001</v>
      </c>
      <c r="AS820" s="18">
        <f t="shared" ref="AS820:AU820" si="2118">AS821+AS823</f>
        <v>-21985.269</v>
      </c>
      <c r="AT820" s="18">
        <f t="shared" si="2118"/>
        <v>0</v>
      </c>
      <c r="AU820" s="18">
        <f t="shared" si="2118"/>
        <v>0</v>
      </c>
      <c r="AV820" s="18">
        <f t="shared" si="2057"/>
        <v>1380688.375</v>
      </c>
      <c r="AW820" s="18">
        <f t="shared" si="2058"/>
        <v>1410051.3</v>
      </c>
      <c r="AX820" s="18">
        <f t="shared" si="2059"/>
        <v>1410051.3</v>
      </c>
      <c r="AY820" s="18">
        <f t="shared" ref="AY820:AZ820" si="2119">AY821+AY823</f>
        <v>0</v>
      </c>
      <c r="AZ820" s="18">
        <f t="shared" si="2119"/>
        <v>0</v>
      </c>
      <c r="BA820" s="18">
        <f t="shared" si="2055"/>
        <v>1380688.375</v>
      </c>
      <c r="BB820" s="18">
        <f t="shared" si="2056"/>
        <v>1410051.3</v>
      </c>
      <c r="BC820" s="18">
        <f t="shared" ref="BC820:BE820" si="2120">BC821+BC823</f>
        <v>0</v>
      </c>
      <c r="BD820" s="18">
        <f t="shared" si="2120"/>
        <v>0</v>
      </c>
      <c r="BE820" s="18">
        <f t="shared" si="2120"/>
        <v>0</v>
      </c>
      <c r="BF820" s="18">
        <f t="shared" si="2030"/>
        <v>1380688.375</v>
      </c>
      <c r="BG820" s="18">
        <f t="shared" si="2031"/>
        <v>1410051.3</v>
      </c>
      <c r="BH820" s="18">
        <f t="shared" si="2032"/>
        <v>1410051.3</v>
      </c>
      <c r="BI820" s="18">
        <f t="shared" si="2109"/>
        <v>0</v>
      </c>
      <c r="BJ820" s="25"/>
      <c r="BK820" s="36"/>
    </row>
    <row r="821" spans="1:92" x14ac:dyDescent="0.3">
      <c r="A821" s="51" t="s">
        <v>156</v>
      </c>
      <c r="B821" s="50">
        <v>610</v>
      </c>
      <c r="C821" s="51"/>
      <c r="D821" s="51"/>
      <c r="E821" s="14" t="s">
        <v>472</v>
      </c>
      <c r="F821" s="18">
        <f t="shared" ref="F821:BI821" si="2121">F822</f>
        <v>28473.8</v>
      </c>
      <c r="G821" s="18">
        <f t="shared" si="2121"/>
        <v>27946.3</v>
      </c>
      <c r="H821" s="18">
        <f t="shared" si="2121"/>
        <v>27946.3</v>
      </c>
      <c r="I821" s="18">
        <f t="shared" si="2121"/>
        <v>0</v>
      </c>
      <c r="J821" s="18">
        <f t="shared" si="2121"/>
        <v>0</v>
      </c>
      <c r="K821" s="18">
        <f t="shared" si="2121"/>
        <v>0</v>
      </c>
      <c r="L821" s="18">
        <f t="shared" si="1995"/>
        <v>28473.8</v>
      </c>
      <c r="M821" s="18">
        <f t="shared" si="1996"/>
        <v>27946.3</v>
      </c>
      <c r="N821" s="18">
        <f t="shared" si="1997"/>
        <v>27946.3</v>
      </c>
      <c r="O821" s="18">
        <f t="shared" si="2121"/>
        <v>0</v>
      </c>
      <c r="P821" s="18">
        <f t="shared" si="2121"/>
        <v>0</v>
      </c>
      <c r="Q821" s="18">
        <f t="shared" si="2121"/>
        <v>0</v>
      </c>
      <c r="R821" s="18">
        <f t="shared" si="1937"/>
        <v>28473.8</v>
      </c>
      <c r="S821" s="18">
        <f t="shared" si="1938"/>
        <v>27946.3</v>
      </c>
      <c r="T821" s="18">
        <f t="shared" si="1939"/>
        <v>27946.3</v>
      </c>
      <c r="U821" s="18">
        <f t="shared" si="2121"/>
        <v>0</v>
      </c>
      <c r="V821" s="18">
        <f t="shared" si="2121"/>
        <v>0</v>
      </c>
      <c r="W821" s="18">
        <f t="shared" si="2121"/>
        <v>0</v>
      </c>
      <c r="X821" s="18">
        <f t="shared" si="1940"/>
        <v>28473.8</v>
      </c>
      <c r="Y821" s="18">
        <f t="shared" si="1941"/>
        <v>27946.3</v>
      </c>
      <c r="Z821" s="18">
        <f t="shared" si="1942"/>
        <v>27946.3</v>
      </c>
      <c r="AA821" s="18">
        <f t="shared" si="2121"/>
        <v>0</v>
      </c>
      <c r="AB821" s="18">
        <f t="shared" si="2121"/>
        <v>0</v>
      </c>
      <c r="AC821" s="18">
        <f t="shared" si="2121"/>
        <v>0</v>
      </c>
      <c r="AD821" s="18">
        <f t="shared" si="1943"/>
        <v>28473.8</v>
      </c>
      <c r="AE821" s="18">
        <f t="shared" si="1944"/>
        <v>27946.3</v>
      </c>
      <c r="AF821" s="18">
        <f t="shared" si="1945"/>
        <v>27946.3</v>
      </c>
      <c r="AG821" s="18">
        <f t="shared" si="2121"/>
        <v>0</v>
      </c>
      <c r="AH821" s="18">
        <f t="shared" si="1946"/>
        <v>28473.8</v>
      </c>
      <c r="AI821" s="18">
        <f t="shared" si="1947"/>
        <v>27946.3</v>
      </c>
      <c r="AJ821" s="18">
        <f t="shared" si="1948"/>
        <v>27946.3</v>
      </c>
      <c r="AK821" s="18">
        <f t="shared" si="2121"/>
        <v>0</v>
      </c>
      <c r="AL821" s="18">
        <f t="shared" si="2121"/>
        <v>0</v>
      </c>
      <c r="AM821" s="18">
        <f t="shared" si="2121"/>
        <v>0</v>
      </c>
      <c r="AN821" s="18">
        <f t="shared" si="2077"/>
        <v>28473.8</v>
      </c>
      <c r="AO821" s="18">
        <f t="shared" si="2078"/>
        <v>27946.3</v>
      </c>
      <c r="AP821" s="18">
        <f t="shared" si="2079"/>
        <v>27946.3</v>
      </c>
      <c r="AQ821" s="18">
        <f t="shared" si="2121"/>
        <v>0</v>
      </c>
      <c r="AR821" s="18">
        <f t="shared" si="2080"/>
        <v>28473.8</v>
      </c>
      <c r="AS821" s="18">
        <f t="shared" si="2121"/>
        <v>0</v>
      </c>
      <c r="AT821" s="18">
        <f t="shared" si="2121"/>
        <v>0</v>
      </c>
      <c r="AU821" s="18">
        <f t="shared" si="2121"/>
        <v>0</v>
      </c>
      <c r="AV821" s="18">
        <f t="shared" si="2057"/>
        <v>28473.8</v>
      </c>
      <c r="AW821" s="18">
        <f t="shared" si="2058"/>
        <v>27946.3</v>
      </c>
      <c r="AX821" s="18">
        <f t="shared" si="2059"/>
        <v>27946.3</v>
      </c>
      <c r="AY821" s="18">
        <f t="shared" si="2121"/>
        <v>0</v>
      </c>
      <c r="AZ821" s="18">
        <f t="shared" si="2121"/>
        <v>0</v>
      </c>
      <c r="BA821" s="18">
        <f t="shared" si="2055"/>
        <v>28473.8</v>
      </c>
      <c r="BB821" s="18">
        <f t="shared" si="2056"/>
        <v>27946.3</v>
      </c>
      <c r="BC821" s="18">
        <f t="shared" si="2121"/>
        <v>0</v>
      </c>
      <c r="BD821" s="18">
        <f t="shared" si="2121"/>
        <v>0</v>
      </c>
      <c r="BE821" s="18">
        <f t="shared" si="2121"/>
        <v>0</v>
      </c>
      <c r="BF821" s="18">
        <f t="shared" si="2030"/>
        <v>28473.8</v>
      </c>
      <c r="BG821" s="18">
        <f t="shared" si="2031"/>
        <v>27946.3</v>
      </c>
      <c r="BH821" s="18">
        <f t="shared" si="2032"/>
        <v>27946.3</v>
      </c>
      <c r="BI821" s="18">
        <f t="shared" si="2121"/>
        <v>0</v>
      </c>
      <c r="BJ821" s="25"/>
      <c r="BK821" s="36"/>
    </row>
    <row r="822" spans="1:92" x14ac:dyDescent="0.3">
      <c r="A822" s="51" t="s">
        <v>156</v>
      </c>
      <c r="B822" s="50">
        <v>610</v>
      </c>
      <c r="C822" s="51" t="s">
        <v>27</v>
      </c>
      <c r="D822" s="51" t="s">
        <v>5</v>
      </c>
      <c r="E822" s="14" t="s">
        <v>436</v>
      </c>
      <c r="F822" s="18">
        <v>28473.8</v>
      </c>
      <c r="G822" s="18">
        <v>27946.3</v>
      </c>
      <c r="H822" s="18">
        <v>27946.3</v>
      </c>
      <c r="I822" s="18"/>
      <c r="J822" s="18"/>
      <c r="K822" s="18"/>
      <c r="L822" s="18">
        <f t="shared" si="1995"/>
        <v>28473.8</v>
      </c>
      <c r="M822" s="18">
        <f t="shared" si="1996"/>
        <v>27946.3</v>
      </c>
      <c r="N822" s="18">
        <f t="shared" si="1997"/>
        <v>27946.3</v>
      </c>
      <c r="O822" s="18"/>
      <c r="P822" s="18"/>
      <c r="Q822" s="18"/>
      <c r="R822" s="18">
        <f t="shared" ref="R822:R885" si="2122">L822+O822</f>
        <v>28473.8</v>
      </c>
      <c r="S822" s="18">
        <f t="shared" ref="S822:S885" si="2123">M822+P822</f>
        <v>27946.3</v>
      </c>
      <c r="T822" s="18">
        <f t="shared" ref="T822:T885" si="2124">N822+Q822</f>
        <v>27946.3</v>
      </c>
      <c r="U822" s="18"/>
      <c r="V822" s="18"/>
      <c r="W822" s="18"/>
      <c r="X822" s="18">
        <f t="shared" ref="X822:X885" si="2125">R822+U822</f>
        <v>28473.8</v>
      </c>
      <c r="Y822" s="18">
        <f t="shared" ref="Y822:Y885" si="2126">S822+V822</f>
        <v>27946.3</v>
      </c>
      <c r="Z822" s="18">
        <f t="shared" ref="Z822:Z885" si="2127">T822+W822</f>
        <v>27946.3</v>
      </c>
      <c r="AA822" s="18"/>
      <c r="AB822" s="18"/>
      <c r="AC822" s="18"/>
      <c r="AD822" s="18">
        <f t="shared" ref="AD822:AD885" si="2128">X822+AA822</f>
        <v>28473.8</v>
      </c>
      <c r="AE822" s="18">
        <f t="shared" ref="AE822:AE885" si="2129">Y822+AB822</f>
        <v>27946.3</v>
      </c>
      <c r="AF822" s="18">
        <f t="shared" ref="AF822:AF885" si="2130">Z822+AC822</f>
        <v>27946.3</v>
      </c>
      <c r="AG822" s="18"/>
      <c r="AH822" s="18">
        <f t="shared" ref="AH822:AH885" si="2131">AD822+AG822</f>
        <v>28473.8</v>
      </c>
      <c r="AI822" s="18">
        <f t="shared" ref="AI822:AI885" si="2132">AE822</f>
        <v>27946.3</v>
      </c>
      <c r="AJ822" s="18">
        <f t="shared" ref="AJ822:AJ885" si="2133">AF822</f>
        <v>27946.3</v>
      </c>
      <c r="AK822" s="18"/>
      <c r="AL822" s="18"/>
      <c r="AM822" s="18"/>
      <c r="AN822" s="18">
        <f t="shared" si="2077"/>
        <v>28473.8</v>
      </c>
      <c r="AO822" s="18">
        <f t="shared" si="2078"/>
        <v>27946.3</v>
      </c>
      <c r="AP822" s="18">
        <f t="shared" si="2079"/>
        <v>27946.3</v>
      </c>
      <c r="AQ822" s="18"/>
      <c r="AR822" s="18">
        <f t="shared" si="2080"/>
        <v>28473.8</v>
      </c>
      <c r="AS822" s="18"/>
      <c r="AT822" s="18"/>
      <c r="AU822" s="18"/>
      <c r="AV822" s="18">
        <f t="shared" si="2057"/>
        <v>28473.8</v>
      </c>
      <c r="AW822" s="18">
        <f t="shared" si="2058"/>
        <v>27946.3</v>
      </c>
      <c r="AX822" s="18">
        <f t="shared" si="2059"/>
        <v>27946.3</v>
      </c>
      <c r="AY822" s="18"/>
      <c r="AZ822" s="18"/>
      <c r="BA822" s="18">
        <f t="shared" si="2055"/>
        <v>28473.8</v>
      </c>
      <c r="BB822" s="18">
        <f t="shared" si="2056"/>
        <v>27946.3</v>
      </c>
      <c r="BC822" s="18"/>
      <c r="BD822" s="18"/>
      <c r="BE822" s="18"/>
      <c r="BF822" s="18">
        <f t="shared" si="2030"/>
        <v>28473.8</v>
      </c>
      <c r="BG822" s="18">
        <f t="shared" si="2031"/>
        <v>27946.3</v>
      </c>
      <c r="BH822" s="18">
        <f t="shared" si="2032"/>
        <v>27946.3</v>
      </c>
      <c r="BI822" s="18"/>
      <c r="BJ822" s="25"/>
      <c r="BK822" s="36"/>
    </row>
    <row r="823" spans="1:92" x14ac:dyDescent="0.3">
      <c r="A823" s="51" t="s">
        <v>156</v>
      </c>
      <c r="B823" s="50">
        <v>620</v>
      </c>
      <c r="C823" s="51"/>
      <c r="D823" s="51"/>
      <c r="E823" s="14" t="s">
        <v>473</v>
      </c>
      <c r="F823" s="18">
        <f t="shared" ref="F823:BI823" si="2134">F824</f>
        <v>1383230.8</v>
      </c>
      <c r="G823" s="18">
        <f t="shared" si="2134"/>
        <v>1382105</v>
      </c>
      <c r="H823" s="18">
        <f t="shared" si="2134"/>
        <v>1382105</v>
      </c>
      <c r="I823" s="18">
        <f t="shared" si="2134"/>
        <v>0</v>
      </c>
      <c r="J823" s="18">
        <f t="shared" si="2134"/>
        <v>0</v>
      </c>
      <c r="K823" s="18">
        <f t="shared" si="2134"/>
        <v>0</v>
      </c>
      <c r="L823" s="18">
        <f t="shared" si="1995"/>
        <v>1383230.8</v>
      </c>
      <c r="M823" s="18">
        <f t="shared" si="1996"/>
        <v>1382105</v>
      </c>
      <c r="N823" s="18">
        <f t="shared" si="1997"/>
        <v>1382105</v>
      </c>
      <c r="O823" s="18">
        <f t="shared" si="2134"/>
        <v>-9030.9560000000001</v>
      </c>
      <c r="P823" s="18">
        <f t="shared" si="2134"/>
        <v>0</v>
      </c>
      <c r="Q823" s="18">
        <f t="shared" si="2134"/>
        <v>0</v>
      </c>
      <c r="R823" s="18">
        <f t="shared" si="2122"/>
        <v>1374199.844</v>
      </c>
      <c r="S823" s="18">
        <f t="shared" si="2123"/>
        <v>1382105</v>
      </c>
      <c r="T823" s="18">
        <f t="shared" si="2124"/>
        <v>1382105</v>
      </c>
      <c r="U823" s="18">
        <f t="shared" si="2134"/>
        <v>0</v>
      </c>
      <c r="V823" s="18">
        <f t="shared" si="2134"/>
        <v>0</v>
      </c>
      <c r="W823" s="18">
        <f t="shared" si="2134"/>
        <v>0</v>
      </c>
      <c r="X823" s="18">
        <f t="shared" si="2125"/>
        <v>1374199.844</v>
      </c>
      <c r="Y823" s="18">
        <f t="shared" si="2126"/>
        <v>1382105</v>
      </c>
      <c r="Z823" s="18">
        <f t="shared" si="2127"/>
        <v>1382105</v>
      </c>
      <c r="AA823" s="18">
        <f t="shared" si="2134"/>
        <v>0</v>
      </c>
      <c r="AB823" s="18">
        <f t="shared" si="2134"/>
        <v>0</v>
      </c>
      <c r="AC823" s="18">
        <f t="shared" si="2134"/>
        <v>0</v>
      </c>
      <c r="AD823" s="18">
        <f t="shared" si="2128"/>
        <v>1374199.844</v>
      </c>
      <c r="AE823" s="18">
        <f t="shared" si="2129"/>
        <v>1382105</v>
      </c>
      <c r="AF823" s="18">
        <f t="shared" si="2130"/>
        <v>1382105</v>
      </c>
      <c r="AG823" s="18">
        <f t="shared" si="2134"/>
        <v>0</v>
      </c>
      <c r="AH823" s="18">
        <f t="shared" si="2131"/>
        <v>1374199.844</v>
      </c>
      <c r="AI823" s="18">
        <f t="shared" si="2132"/>
        <v>1382105</v>
      </c>
      <c r="AJ823" s="18">
        <f t="shared" si="2133"/>
        <v>1382105</v>
      </c>
      <c r="AK823" s="18">
        <f t="shared" si="2134"/>
        <v>0</v>
      </c>
      <c r="AL823" s="18">
        <f t="shared" si="2134"/>
        <v>0</v>
      </c>
      <c r="AM823" s="18">
        <f t="shared" si="2134"/>
        <v>0</v>
      </c>
      <c r="AN823" s="18">
        <f t="shared" si="2077"/>
        <v>1374199.844</v>
      </c>
      <c r="AO823" s="18">
        <f t="shared" si="2078"/>
        <v>1382105</v>
      </c>
      <c r="AP823" s="18">
        <f t="shared" si="2079"/>
        <v>1382105</v>
      </c>
      <c r="AQ823" s="18">
        <f t="shared" si="2134"/>
        <v>0</v>
      </c>
      <c r="AR823" s="18">
        <f t="shared" si="2080"/>
        <v>1374199.844</v>
      </c>
      <c r="AS823" s="18">
        <f t="shared" si="2134"/>
        <v>-21985.269</v>
      </c>
      <c r="AT823" s="18">
        <f t="shared" si="2134"/>
        <v>0</v>
      </c>
      <c r="AU823" s="18">
        <f t="shared" si="2134"/>
        <v>0</v>
      </c>
      <c r="AV823" s="18">
        <f t="shared" si="2057"/>
        <v>1352214.575</v>
      </c>
      <c r="AW823" s="18">
        <f t="shared" si="2058"/>
        <v>1382105</v>
      </c>
      <c r="AX823" s="18">
        <f t="shared" si="2059"/>
        <v>1382105</v>
      </c>
      <c r="AY823" s="18">
        <f t="shared" si="2134"/>
        <v>0</v>
      </c>
      <c r="AZ823" s="18">
        <f t="shared" si="2134"/>
        <v>0</v>
      </c>
      <c r="BA823" s="18">
        <f t="shared" si="2055"/>
        <v>1352214.575</v>
      </c>
      <c r="BB823" s="18">
        <f t="shared" si="2056"/>
        <v>1382105</v>
      </c>
      <c r="BC823" s="18">
        <f t="shared" si="2134"/>
        <v>0</v>
      </c>
      <c r="BD823" s="18">
        <f t="shared" si="2134"/>
        <v>0</v>
      </c>
      <c r="BE823" s="18">
        <f t="shared" si="2134"/>
        <v>0</v>
      </c>
      <c r="BF823" s="18">
        <f t="shared" si="2030"/>
        <v>1352214.575</v>
      </c>
      <c r="BG823" s="18">
        <f t="shared" si="2031"/>
        <v>1382105</v>
      </c>
      <c r="BH823" s="18">
        <f t="shared" si="2032"/>
        <v>1382105</v>
      </c>
      <c r="BI823" s="18">
        <f t="shared" si="2134"/>
        <v>0</v>
      </c>
      <c r="BJ823" s="25"/>
      <c r="BK823" s="36"/>
    </row>
    <row r="824" spans="1:92" x14ac:dyDescent="0.3">
      <c r="A824" s="51" t="s">
        <v>156</v>
      </c>
      <c r="B824" s="50">
        <v>620</v>
      </c>
      <c r="C824" s="51" t="s">
        <v>27</v>
      </c>
      <c r="D824" s="51" t="s">
        <v>5</v>
      </c>
      <c r="E824" s="14" t="s">
        <v>436</v>
      </c>
      <c r="F824" s="18">
        <v>1383230.8</v>
      </c>
      <c r="G824" s="18">
        <v>1382105</v>
      </c>
      <c r="H824" s="18">
        <v>1382105</v>
      </c>
      <c r="I824" s="18"/>
      <c r="J824" s="18"/>
      <c r="K824" s="18"/>
      <c r="L824" s="18">
        <f t="shared" si="1995"/>
        <v>1383230.8</v>
      </c>
      <c r="M824" s="18">
        <f t="shared" si="1996"/>
        <v>1382105</v>
      </c>
      <c r="N824" s="18">
        <f t="shared" si="1997"/>
        <v>1382105</v>
      </c>
      <c r="O824" s="18">
        <v>-9030.9560000000001</v>
      </c>
      <c r="P824" s="18"/>
      <c r="Q824" s="18"/>
      <c r="R824" s="18">
        <f t="shared" si="2122"/>
        <v>1374199.844</v>
      </c>
      <c r="S824" s="18">
        <f t="shared" si="2123"/>
        <v>1382105</v>
      </c>
      <c r="T824" s="18">
        <f t="shared" si="2124"/>
        <v>1382105</v>
      </c>
      <c r="U824" s="18"/>
      <c r="V824" s="18"/>
      <c r="W824" s="18"/>
      <c r="X824" s="18">
        <f t="shared" si="2125"/>
        <v>1374199.844</v>
      </c>
      <c r="Y824" s="18">
        <f t="shared" si="2126"/>
        <v>1382105</v>
      </c>
      <c r="Z824" s="18">
        <f t="shared" si="2127"/>
        <v>1382105</v>
      </c>
      <c r="AA824" s="18"/>
      <c r="AB824" s="18"/>
      <c r="AC824" s="18"/>
      <c r="AD824" s="18">
        <f t="shared" si="2128"/>
        <v>1374199.844</v>
      </c>
      <c r="AE824" s="18">
        <f t="shared" si="2129"/>
        <v>1382105</v>
      </c>
      <c r="AF824" s="18">
        <f t="shared" si="2130"/>
        <v>1382105</v>
      </c>
      <c r="AG824" s="18"/>
      <c r="AH824" s="18">
        <f t="shared" si="2131"/>
        <v>1374199.844</v>
      </c>
      <c r="AI824" s="18">
        <f t="shared" si="2132"/>
        <v>1382105</v>
      </c>
      <c r="AJ824" s="18">
        <f t="shared" si="2133"/>
        <v>1382105</v>
      </c>
      <c r="AK824" s="18"/>
      <c r="AL824" s="18"/>
      <c r="AM824" s="18"/>
      <c r="AN824" s="18">
        <f t="shared" si="2077"/>
        <v>1374199.844</v>
      </c>
      <c r="AO824" s="18">
        <f t="shared" si="2078"/>
        <v>1382105</v>
      </c>
      <c r="AP824" s="18">
        <f t="shared" si="2079"/>
        <v>1382105</v>
      </c>
      <c r="AQ824" s="18"/>
      <c r="AR824" s="18">
        <f t="shared" si="2080"/>
        <v>1374199.844</v>
      </c>
      <c r="AS824" s="18">
        <f>-21766.496-218.773</f>
        <v>-21985.269</v>
      </c>
      <c r="AT824" s="18"/>
      <c r="AU824" s="18"/>
      <c r="AV824" s="18">
        <f t="shared" si="2057"/>
        <v>1352214.575</v>
      </c>
      <c r="AW824" s="18">
        <f t="shared" si="2058"/>
        <v>1382105</v>
      </c>
      <c r="AX824" s="18">
        <f t="shared" si="2059"/>
        <v>1382105</v>
      </c>
      <c r="AY824" s="18"/>
      <c r="AZ824" s="18"/>
      <c r="BA824" s="18">
        <f t="shared" si="2055"/>
        <v>1352214.575</v>
      </c>
      <c r="BB824" s="18">
        <f t="shared" si="2056"/>
        <v>1382105</v>
      </c>
      <c r="BC824" s="18"/>
      <c r="BD824" s="18"/>
      <c r="BE824" s="18"/>
      <c r="BF824" s="18">
        <f t="shared" si="2030"/>
        <v>1352214.575</v>
      </c>
      <c r="BG824" s="18">
        <f t="shared" si="2031"/>
        <v>1382105</v>
      </c>
      <c r="BH824" s="18">
        <f t="shared" si="2032"/>
        <v>1382105</v>
      </c>
      <c r="BI824" s="18"/>
      <c r="BJ824" s="25"/>
      <c r="BK824" s="36"/>
    </row>
    <row r="825" spans="1:92" ht="46.8" x14ac:dyDescent="0.3">
      <c r="A825" s="51" t="s">
        <v>162</v>
      </c>
      <c r="B825" s="50"/>
      <c r="C825" s="51"/>
      <c r="D825" s="51"/>
      <c r="E825" s="14" t="s">
        <v>768</v>
      </c>
      <c r="F825" s="18">
        <f t="shared" ref="F825" si="2135">F826+F844</f>
        <v>4650822.9000000004</v>
      </c>
      <c r="G825" s="18">
        <f t="shared" ref="G825:BI825" si="2136">G826+G844</f>
        <v>4617262.9000000013</v>
      </c>
      <c r="H825" s="18">
        <f t="shared" si="2136"/>
        <v>4618071.8000000007</v>
      </c>
      <c r="I825" s="18">
        <f t="shared" ref="I825:K825" si="2137">I826+I844</f>
        <v>13238.7</v>
      </c>
      <c r="J825" s="18">
        <f t="shared" si="2137"/>
        <v>109751.2</v>
      </c>
      <c r="K825" s="18">
        <f t="shared" si="2137"/>
        <v>109751.2</v>
      </c>
      <c r="L825" s="18">
        <f t="shared" si="1995"/>
        <v>4664061.6000000006</v>
      </c>
      <c r="M825" s="18">
        <f t="shared" si="1996"/>
        <v>4727014.1000000015</v>
      </c>
      <c r="N825" s="18">
        <f t="shared" si="1997"/>
        <v>4727823.0000000009</v>
      </c>
      <c r="O825" s="18">
        <f t="shared" ref="O825:Q825" si="2138">O826+O844</f>
        <v>0</v>
      </c>
      <c r="P825" s="18">
        <f t="shared" si="2138"/>
        <v>0</v>
      </c>
      <c r="Q825" s="18">
        <f t="shared" si="2138"/>
        <v>0</v>
      </c>
      <c r="R825" s="18">
        <f t="shared" si="2122"/>
        <v>4664061.6000000006</v>
      </c>
      <c r="S825" s="18">
        <f t="shared" si="2123"/>
        <v>4727014.1000000015</v>
      </c>
      <c r="T825" s="18">
        <f t="shared" si="2124"/>
        <v>4727823.0000000009</v>
      </c>
      <c r="U825" s="18">
        <f t="shared" ref="U825:W825" si="2139">U826+U844</f>
        <v>0</v>
      </c>
      <c r="V825" s="18">
        <f t="shared" si="2139"/>
        <v>0</v>
      </c>
      <c r="W825" s="18">
        <f t="shared" si="2139"/>
        <v>0</v>
      </c>
      <c r="X825" s="18">
        <f t="shared" si="2125"/>
        <v>4664061.6000000006</v>
      </c>
      <c r="Y825" s="18">
        <f t="shared" si="2126"/>
        <v>4727014.1000000015</v>
      </c>
      <c r="Z825" s="18">
        <f t="shared" si="2127"/>
        <v>4727823.0000000009</v>
      </c>
      <c r="AA825" s="18">
        <f t="shared" ref="AA825:AB825" si="2140">AA826+AA844</f>
        <v>0</v>
      </c>
      <c r="AB825" s="18">
        <f t="shared" si="2140"/>
        <v>0</v>
      </c>
      <c r="AC825" s="18">
        <f t="shared" ref="AC825" si="2141">AC826+AC844</f>
        <v>0</v>
      </c>
      <c r="AD825" s="18">
        <f t="shared" si="2128"/>
        <v>4664061.6000000006</v>
      </c>
      <c r="AE825" s="18">
        <f t="shared" si="2129"/>
        <v>4727014.1000000015</v>
      </c>
      <c r="AF825" s="18">
        <f t="shared" si="2130"/>
        <v>4727823.0000000009</v>
      </c>
      <c r="AG825" s="18">
        <f t="shared" ref="AG825" si="2142">AG826+AG844</f>
        <v>0</v>
      </c>
      <c r="AH825" s="18">
        <f t="shared" si="2131"/>
        <v>4664061.6000000006</v>
      </c>
      <c r="AI825" s="18">
        <f t="shared" si="2132"/>
        <v>4727014.1000000015</v>
      </c>
      <c r="AJ825" s="18">
        <f t="shared" si="2133"/>
        <v>4727823.0000000009</v>
      </c>
      <c r="AK825" s="18">
        <f t="shared" ref="AK825:AM825" si="2143">AK826+AK844</f>
        <v>0</v>
      </c>
      <c r="AL825" s="18">
        <f t="shared" si="2143"/>
        <v>0</v>
      </c>
      <c r="AM825" s="18">
        <f t="shared" si="2143"/>
        <v>0</v>
      </c>
      <c r="AN825" s="18">
        <f t="shared" si="2077"/>
        <v>4664061.6000000006</v>
      </c>
      <c r="AO825" s="18">
        <f t="shared" si="2078"/>
        <v>4727014.1000000015</v>
      </c>
      <c r="AP825" s="18">
        <f t="shared" si="2079"/>
        <v>4727823.0000000009</v>
      </c>
      <c r="AQ825" s="18">
        <f t="shared" ref="AQ825" si="2144">AQ826+AQ844</f>
        <v>0</v>
      </c>
      <c r="AR825" s="18">
        <f t="shared" si="2080"/>
        <v>4664061.6000000006</v>
      </c>
      <c r="AS825" s="18">
        <f t="shared" ref="AS825:AU825" si="2145">AS826+AS844</f>
        <v>0</v>
      </c>
      <c r="AT825" s="18">
        <f t="shared" si="2145"/>
        <v>0</v>
      </c>
      <c r="AU825" s="18">
        <f t="shared" si="2145"/>
        <v>0</v>
      </c>
      <c r="AV825" s="18">
        <f t="shared" si="2057"/>
        <v>4664061.6000000006</v>
      </c>
      <c r="AW825" s="18">
        <f t="shared" si="2058"/>
        <v>4727014.1000000015</v>
      </c>
      <c r="AX825" s="18">
        <f t="shared" si="2059"/>
        <v>4727823.0000000009</v>
      </c>
      <c r="AY825" s="18">
        <f t="shared" ref="AY825:AZ825" si="2146">AY826+AY844</f>
        <v>0</v>
      </c>
      <c r="AZ825" s="18">
        <f t="shared" si="2146"/>
        <v>0</v>
      </c>
      <c r="BA825" s="18">
        <f t="shared" si="2055"/>
        <v>4664061.6000000006</v>
      </c>
      <c r="BB825" s="18">
        <f t="shared" si="2056"/>
        <v>4727014.1000000015</v>
      </c>
      <c r="BC825" s="18">
        <f t="shared" ref="BC825:BE825" si="2147">BC826+BC844</f>
        <v>0</v>
      </c>
      <c r="BD825" s="18">
        <f t="shared" si="2147"/>
        <v>0</v>
      </c>
      <c r="BE825" s="18">
        <f t="shared" si="2147"/>
        <v>0</v>
      </c>
      <c r="BF825" s="18">
        <f t="shared" si="2030"/>
        <v>4664061.6000000006</v>
      </c>
      <c r="BG825" s="18">
        <f t="shared" si="2031"/>
        <v>4727014.1000000015</v>
      </c>
      <c r="BH825" s="18">
        <f t="shared" si="2032"/>
        <v>4727823.0000000009</v>
      </c>
      <c r="BI825" s="18">
        <f t="shared" si="2136"/>
        <v>0</v>
      </c>
      <c r="BJ825" s="25"/>
      <c r="BK825" s="36"/>
    </row>
    <row r="826" spans="1:92" ht="46.8" x14ac:dyDescent="0.3">
      <c r="A826" s="51" t="s">
        <v>160</v>
      </c>
      <c r="B826" s="50"/>
      <c r="C826" s="51"/>
      <c r="D826" s="51"/>
      <c r="E826" s="14" t="s">
        <v>555</v>
      </c>
      <c r="F826" s="18">
        <f t="shared" ref="F826" si="2148">F827+F830+F833+F836</f>
        <v>4647895.4000000004</v>
      </c>
      <c r="G826" s="18">
        <f t="shared" ref="G826:BI826" si="2149">G827+G830+G833+G836</f>
        <v>4614335.4000000013</v>
      </c>
      <c r="H826" s="18">
        <f t="shared" si="2149"/>
        <v>4615144.3000000007</v>
      </c>
      <c r="I826" s="18">
        <f t="shared" ref="I826:K826" si="2150">I827+I830+I833+I836</f>
        <v>13238.7</v>
      </c>
      <c r="J826" s="18">
        <f t="shared" si="2150"/>
        <v>109751.2</v>
      </c>
      <c r="K826" s="18">
        <f t="shared" si="2150"/>
        <v>109751.2</v>
      </c>
      <c r="L826" s="18">
        <f t="shared" si="1995"/>
        <v>4661134.1000000006</v>
      </c>
      <c r="M826" s="18">
        <f t="shared" si="1996"/>
        <v>4724086.6000000015</v>
      </c>
      <c r="N826" s="18">
        <f t="shared" si="1997"/>
        <v>4724895.5000000009</v>
      </c>
      <c r="O826" s="18">
        <f t="shared" ref="O826:Q826" si="2151">O827+O830+O833+O836</f>
        <v>0</v>
      </c>
      <c r="P826" s="18">
        <f t="shared" si="2151"/>
        <v>0</v>
      </c>
      <c r="Q826" s="18">
        <f t="shared" si="2151"/>
        <v>0</v>
      </c>
      <c r="R826" s="18">
        <f t="shared" si="2122"/>
        <v>4661134.1000000006</v>
      </c>
      <c r="S826" s="18">
        <f t="shared" si="2123"/>
        <v>4724086.6000000015</v>
      </c>
      <c r="T826" s="18">
        <f t="shared" si="2124"/>
        <v>4724895.5000000009</v>
      </c>
      <c r="U826" s="18">
        <f t="shared" ref="U826:W826" si="2152">U827+U830+U833+U836</f>
        <v>0</v>
      </c>
      <c r="V826" s="18">
        <f t="shared" si="2152"/>
        <v>0</v>
      </c>
      <c r="W826" s="18">
        <f t="shared" si="2152"/>
        <v>0</v>
      </c>
      <c r="X826" s="18">
        <f t="shared" si="2125"/>
        <v>4661134.1000000006</v>
      </c>
      <c r="Y826" s="18">
        <f t="shared" si="2126"/>
        <v>4724086.6000000015</v>
      </c>
      <c r="Z826" s="18">
        <f t="shared" si="2127"/>
        <v>4724895.5000000009</v>
      </c>
      <c r="AA826" s="18">
        <f t="shared" ref="AA826:AB826" si="2153">AA827+AA830+AA833+AA836</f>
        <v>0</v>
      </c>
      <c r="AB826" s="18">
        <f t="shared" si="2153"/>
        <v>0</v>
      </c>
      <c r="AC826" s="18">
        <f t="shared" ref="AC826" si="2154">AC827+AC830+AC833+AC836</f>
        <v>0</v>
      </c>
      <c r="AD826" s="18">
        <f t="shared" si="2128"/>
        <v>4661134.1000000006</v>
      </c>
      <c r="AE826" s="18">
        <f t="shared" si="2129"/>
        <v>4724086.6000000015</v>
      </c>
      <c r="AF826" s="18">
        <f t="shared" si="2130"/>
        <v>4724895.5000000009</v>
      </c>
      <c r="AG826" s="18">
        <f t="shared" ref="AG826" si="2155">AG827+AG830+AG833+AG836</f>
        <v>0</v>
      </c>
      <c r="AH826" s="18">
        <f t="shared" si="2131"/>
        <v>4661134.1000000006</v>
      </c>
      <c r="AI826" s="18">
        <f t="shared" si="2132"/>
        <v>4724086.6000000015</v>
      </c>
      <c r="AJ826" s="18">
        <f t="shared" si="2133"/>
        <v>4724895.5000000009</v>
      </c>
      <c r="AK826" s="18">
        <f t="shared" ref="AK826:AM826" si="2156">AK827+AK830+AK833+AK836</f>
        <v>0</v>
      </c>
      <c r="AL826" s="18">
        <f t="shared" si="2156"/>
        <v>0</v>
      </c>
      <c r="AM826" s="18">
        <f t="shared" si="2156"/>
        <v>0</v>
      </c>
      <c r="AN826" s="18">
        <f t="shared" si="2077"/>
        <v>4661134.1000000006</v>
      </c>
      <c r="AO826" s="18">
        <f t="shared" si="2078"/>
        <v>4724086.6000000015</v>
      </c>
      <c r="AP826" s="18">
        <f t="shared" si="2079"/>
        <v>4724895.5000000009</v>
      </c>
      <c r="AQ826" s="18">
        <f t="shared" ref="AQ826" si="2157">AQ827+AQ830+AQ833+AQ836</f>
        <v>0</v>
      </c>
      <c r="AR826" s="18">
        <f t="shared" si="2080"/>
        <v>4661134.1000000006</v>
      </c>
      <c r="AS826" s="18">
        <f t="shared" ref="AS826:AU826" si="2158">AS827+AS830+AS833+AS836</f>
        <v>0</v>
      </c>
      <c r="AT826" s="18">
        <f t="shared" si="2158"/>
        <v>0</v>
      </c>
      <c r="AU826" s="18">
        <f t="shared" si="2158"/>
        <v>0</v>
      </c>
      <c r="AV826" s="18">
        <f t="shared" si="2057"/>
        <v>4661134.1000000006</v>
      </c>
      <c r="AW826" s="18">
        <f t="shared" si="2058"/>
        <v>4724086.6000000015</v>
      </c>
      <c r="AX826" s="18">
        <f t="shared" si="2059"/>
        <v>4724895.5000000009</v>
      </c>
      <c r="AY826" s="18">
        <f t="shared" ref="AY826:AZ826" si="2159">AY827+AY830+AY833+AY836</f>
        <v>0</v>
      </c>
      <c r="AZ826" s="18">
        <f t="shared" si="2159"/>
        <v>0</v>
      </c>
      <c r="BA826" s="18">
        <f t="shared" si="2055"/>
        <v>4661134.1000000006</v>
      </c>
      <c r="BB826" s="18">
        <f t="shared" si="2056"/>
        <v>4724086.6000000015</v>
      </c>
      <c r="BC826" s="18">
        <f t="shared" ref="BC826:BE826" si="2160">BC827+BC830+BC833+BC836</f>
        <v>0</v>
      </c>
      <c r="BD826" s="18">
        <f t="shared" si="2160"/>
        <v>0</v>
      </c>
      <c r="BE826" s="18">
        <f t="shared" si="2160"/>
        <v>0</v>
      </c>
      <c r="BF826" s="18">
        <f t="shared" si="2030"/>
        <v>4661134.1000000006</v>
      </c>
      <c r="BG826" s="18">
        <f t="shared" si="2031"/>
        <v>4724086.6000000015</v>
      </c>
      <c r="BH826" s="18">
        <f t="shared" si="2032"/>
        <v>4724895.5000000009</v>
      </c>
      <c r="BI826" s="18">
        <f t="shared" si="2149"/>
        <v>0</v>
      </c>
      <c r="BJ826" s="25"/>
      <c r="BK826" s="36"/>
    </row>
    <row r="827" spans="1:92" ht="31.2" x14ac:dyDescent="0.3">
      <c r="A827" s="51" t="s">
        <v>160</v>
      </c>
      <c r="B827" s="50">
        <v>200</v>
      </c>
      <c r="C827" s="51"/>
      <c r="D827" s="51"/>
      <c r="E827" s="14" t="s">
        <v>455</v>
      </c>
      <c r="F827" s="18">
        <f t="shared" ref="F827:BI828" si="2161">F828</f>
        <v>20</v>
      </c>
      <c r="G827" s="18">
        <f t="shared" si="2161"/>
        <v>0</v>
      </c>
      <c r="H827" s="18">
        <f t="shared" si="2161"/>
        <v>0</v>
      </c>
      <c r="I827" s="18">
        <f t="shared" si="2161"/>
        <v>0</v>
      </c>
      <c r="J827" s="18">
        <f t="shared" si="2161"/>
        <v>0</v>
      </c>
      <c r="K827" s="18">
        <f t="shared" si="2161"/>
        <v>0</v>
      </c>
      <c r="L827" s="18">
        <f t="shared" si="1995"/>
        <v>20</v>
      </c>
      <c r="M827" s="18">
        <f t="shared" si="1996"/>
        <v>0</v>
      </c>
      <c r="N827" s="18">
        <f t="shared" si="1997"/>
        <v>0</v>
      </c>
      <c r="O827" s="18">
        <f t="shared" si="2161"/>
        <v>0</v>
      </c>
      <c r="P827" s="18">
        <f t="shared" si="2161"/>
        <v>0</v>
      </c>
      <c r="Q827" s="18">
        <f t="shared" si="2161"/>
        <v>0</v>
      </c>
      <c r="R827" s="18">
        <f t="shared" si="2122"/>
        <v>20</v>
      </c>
      <c r="S827" s="18">
        <f t="shared" si="2123"/>
        <v>0</v>
      </c>
      <c r="T827" s="18">
        <f t="shared" si="2124"/>
        <v>0</v>
      </c>
      <c r="U827" s="18">
        <f t="shared" si="2161"/>
        <v>0</v>
      </c>
      <c r="V827" s="18">
        <f t="shared" si="2161"/>
        <v>0</v>
      </c>
      <c r="W827" s="18">
        <f t="shared" si="2161"/>
        <v>0</v>
      </c>
      <c r="X827" s="18">
        <f t="shared" si="2125"/>
        <v>20</v>
      </c>
      <c r="Y827" s="18">
        <f t="shared" si="2126"/>
        <v>0</v>
      </c>
      <c r="Z827" s="18">
        <f t="shared" si="2127"/>
        <v>0</v>
      </c>
      <c r="AA827" s="18">
        <f t="shared" si="2161"/>
        <v>0</v>
      </c>
      <c r="AB827" s="18">
        <f t="shared" si="2161"/>
        <v>0</v>
      </c>
      <c r="AC827" s="18">
        <f t="shared" si="2161"/>
        <v>0</v>
      </c>
      <c r="AD827" s="18">
        <f t="shared" si="2128"/>
        <v>20</v>
      </c>
      <c r="AE827" s="18">
        <f t="shared" si="2129"/>
        <v>0</v>
      </c>
      <c r="AF827" s="18">
        <f t="shared" si="2130"/>
        <v>0</v>
      </c>
      <c r="AG827" s="18">
        <f t="shared" si="2161"/>
        <v>0</v>
      </c>
      <c r="AH827" s="18">
        <f t="shared" si="2131"/>
        <v>20</v>
      </c>
      <c r="AI827" s="18">
        <f t="shared" si="2132"/>
        <v>0</v>
      </c>
      <c r="AJ827" s="18">
        <f t="shared" si="2133"/>
        <v>0</v>
      </c>
      <c r="AK827" s="18">
        <f t="shared" si="2161"/>
        <v>0</v>
      </c>
      <c r="AL827" s="18">
        <f t="shared" si="2161"/>
        <v>0</v>
      </c>
      <c r="AM827" s="18">
        <f t="shared" si="2161"/>
        <v>0</v>
      </c>
      <c r="AN827" s="18">
        <f t="shared" si="2077"/>
        <v>20</v>
      </c>
      <c r="AO827" s="18">
        <f t="shared" si="2078"/>
        <v>0</v>
      </c>
      <c r="AP827" s="18">
        <f t="shared" si="2079"/>
        <v>0</v>
      </c>
      <c r="AQ827" s="18">
        <f t="shared" si="2161"/>
        <v>0</v>
      </c>
      <c r="AR827" s="18">
        <f t="shared" si="2080"/>
        <v>20</v>
      </c>
      <c r="AS827" s="18">
        <f t="shared" si="2161"/>
        <v>0</v>
      </c>
      <c r="AT827" s="18">
        <f t="shared" si="2161"/>
        <v>0</v>
      </c>
      <c r="AU827" s="18">
        <f t="shared" si="2161"/>
        <v>0</v>
      </c>
      <c r="AV827" s="18">
        <f t="shared" si="2057"/>
        <v>20</v>
      </c>
      <c r="AW827" s="18">
        <f t="shared" si="2058"/>
        <v>0</v>
      </c>
      <c r="AX827" s="18">
        <f t="shared" si="2059"/>
        <v>0</v>
      </c>
      <c r="AY827" s="18">
        <f t="shared" si="2161"/>
        <v>0</v>
      </c>
      <c r="AZ827" s="18">
        <f t="shared" si="2161"/>
        <v>0</v>
      </c>
      <c r="BA827" s="18">
        <f t="shared" si="2055"/>
        <v>20</v>
      </c>
      <c r="BB827" s="18">
        <f t="shared" si="2056"/>
        <v>0</v>
      </c>
      <c r="BC827" s="18">
        <f t="shared" si="2161"/>
        <v>0</v>
      </c>
      <c r="BD827" s="18">
        <f t="shared" si="2161"/>
        <v>0</v>
      </c>
      <c r="BE827" s="18">
        <f t="shared" si="2161"/>
        <v>0</v>
      </c>
      <c r="BF827" s="18">
        <f t="shared" si="2030"/>
        <v>20</v>
      </c>
      <c r="BG827" s="18">
        <f t="shared" si="2031"/>
        <v>0</v>
      </c>
      <c r="BH827" s="18">
        <f t="shared" si="2032"/>
        <v>0</v>
      </c>
      <c r="BI827" s="18">
        <f t="shared" si="2161"/>
        <v>0</v>
      </c>
      <c r="BJ827" s="25"/>
      <c r="BK827" s="36"/>
    </row>
    <row r="828" spans="1:92" ht="46.8" x14ac:dyDescent="0.3">
      <c r="A828" s="51" t="s">
        <v>160</v>
      </c>
      <c r="B828" s="50">
        <v>240</v>
      </c>
      <c r="C828" s="51"/>
      <c r="D828" s="51"/>
      <c r="E828" s="14" t="s">
        <v>463</v>
      </c>
      <c r="F828" s="18">
        <f t="shared" si="2161"/>
        <v>20</v>
      </c>
      <c r="G828" s="18">
        <f t="shared" si="2161"/>
        <v>0</v>
      </c>
      <c r="H828" s="18">
        <f t="shared" si="2161"/>
        <v>0</v>
      </c>
      <c r="I828" s="18">
        <f t="shared" si="2161"/>
        <v>0</v>
      </c>
      <c r="J828" s="18">
        <f t="shared" si="2161"/>
        <v>0</v>
      </c>
      <c r="K828" s="18">
        <f t="shared" si="2161"/>
        <v>0</v>
      </c>
      <c r="L828" s="18">
        <f t="shared" si="1995"/>
        <v>20</v>
      </c>
      <c r="M828" s="18">
        <f t="shared" si="1996"/>
        <v>0</v>
      </c>
      <c r="N828" s="18">
        <f t="shared" si="1997"/>
        <v>0</v>
      </c>
      <c r="O828" s="18">
        <f t="shared" si="2161"/>
        <v>0</v>
      </c>
      <c r="P828" s="18">
        <f t="shared" si="2161"/>
        <v>0</v>
      </c>
      <c r="Q828" s="18">
        <f t="shared" si="2161"/>
        <v>0</v>
      </c>
      <c r="R828" s="18">
        <f t="shared" si="2122"/>
        <v>20</v>
      </c>
      <c r="S828" s="18">
        <f t="shared" si="2123"/>
        <v>0</v>
      </c>
      <c r="T828" s="18">
        <f t="shared" si="2124"/>
        <v>0</v>
      </c>
      <c r="U828" s="18">
        <f t="shared" si="2161"/>
        <v>0</v>
      </c>
      <c r="V828" s="18">
        <f t="shared" si="2161"/>
        <v>0</v>
      </c>
      <c r="W828" s="18">
        <f t="shared" si="2161"/>
        <v>0</v>
      </c>
      <c r="X828" s="18">
        <f t="shared" si="2125"/>
        <v>20</v>
      </c>
      <c r="Y828" s="18">
        <f t="shared" si="2126"/>
        <v>0</v>
      </c>
      <c r="Z828" s="18">
        <f t="shared" si="2127"/>
        <v>0</v>
      </c>
      <c r="AA828" s="18">
        <f t="shared" si="2161"/>
        <v>0</v>
      </c>
      <c r="AB828" s="18">
        <f t="shared" si="2161"/>
        <v>0</v>
      </c>
      <c r="AC828" s="18">
        <f t="shared" si="2161"/>
        <v>0</v>
      </c>
      <c r="AD828" s="18">
        <f t="shared" si="2128"/>
        <v>20</v>
      </c>
      <c r="AE828" s="18">
        <f t="shared" si="2129"/>
        <v>0</v>
      </c>
      <c r="AF828" s="18">
        <f t="shared" si="2130"/>
        <v>0</v>
      </c>
      <c r="AG828" s="18">
        <f t="shared" si="2161"/>
        <v>0</v>
      </c>
      <c r="AH828" s="18">
        <f t="shared" si="2131"/>
        <v>20</v>
      </c>
      <c r="AI828" s="18">
        <f t="shared" si="2132"/>
        <v>0</v>
      </c>
      <c r="AJ828" s="18">
        <f t="shared" si="2133"/>
        <v>0</v>
      </c>
      <c r="AK828" s="18">
        <f t="shared" si="2161"/>
        <v>0</v>
      </c>
      <c r="AL828" s="18">
        <f t="shared" si="2161"/>
        <v>0</v>
      </c>
      <c r="AM828" s="18">
        <f t="shared" si="2161"/>
        <v>0</v>
      </c>
      <c r="AN828" s="18">
        <f t="shared" si="2077"/>
        <v>20</v>
      </c>
      <c r="AO828" s="18">
        <f t="shared" si="2078"/>
        <v>0</v>
      </c>
      <c r="AP828" s="18">
        <f t="shared" si="2079"/>
        <v>0</v>
      </c>
      <c r="AQ828" s="18">
        <f t="shared" si="2161"/>
        <v>0</v>
      </c>
      <c r="AR828" s="18">
        <f t="shared" si="2080"/>
        <v>20</v>
      </c>
      <c r="AS828" s="18">
        <f t="shared" si="2161"/>
        <v>0</v>
      </c>
      <c r="AT828" s="18">
        <f t="shared" si="2161"/>
        <v>0</v>
      </c>
      <c r="AU828" s="18">
        <f t="shared" si="2161"/>
        <v>0</v>
      </c>
      <c r="AV828" s="18">
        <f t="shared" si="2057"/>
        <v>20</v>
      </c>
      <c r="AW828" s="18">
        <f t="shared" si="2058"/>
        <v>0</v>
      </c>
      <c r="AX828" s="18">
        <f t="shared" si="2059"/>
        <v>0</v>
      </c>
      <c r="AY828" s="18">
        <f t="shared" si="2161"/>
        <v>0</v>
      </c>
      <c r="AZ828" s="18">
        <f t="shared" si="2161"/>
        <v>0</v>
      </c>
      <c r="BA828" s="18">
        <f t="shared" si="2055"/>
        <v>20</v>
      </c>
      <c r="BB828" s="18">
        <f t="shared" si="2056"/>
        <v>0</v>
      </c>
      <c r="BC828" s="18">
        <f t="shared" si="2161"/>
        <v>0</v>
      </c>
      <c r="BD828" s="18">
        <f t="shared" si="2161"/>
        <v>0</v>
      </c>
      <c r="BE828" s="18">
        <f t="shared" si="2161"/>
        <v>0</v>
      </c>
      <c r="BF828" s="18">
        <f t="shared" si="2030"/>
        <v>20</v>
      </c>
      <c r="BG828" s="18">
        <f t="shared" si="2031"/>
        <v>0</v>
      </c>
      <c r="BH828" s="18">
        <f t="shared" si="2032"/>
        <v>0</v>
      </c>
      <c r="BI828" s="18">
        <f t="shared" si="2161"/>
        <v>0</v>
      </c>
      <c r="BJ828" s="25"/>
      <c r="BK828" s="36"/>
    </row>
    <row r="829" spans="1:92" x14ac:dyDescent="0.3">
      <c r="A829" s="51" t="s">
        <v>160</v>
      </c>
      <c r="B829" s="50">
        <v>240</v>
      </c>
      <c r="C829" s="51" t="s">
        <v>27</v>
      </c>
      <c r="D829" s="51" t="s">
        <v>28</v>
      </c>
      <c r="E829" s="14" t="s">
        <v>441</v>
      </c>
      <c r="F829" s="18">
        <v>20</v>
      </c>
      <c r="G829" s="18">
        <v>0</v>
      </c>
      <c r="H829" s="18">
        <v>0</v>
      </c>
      <c r="I829" s="18"/>
      <c r="J829" s="18"/>
      <c r="K829" s="18"/>
      <c r="L829" s="18">
        <f t="shared" si="1995"/>
        <v>20</v>
      </c>
      <c r="M829" s="18">
        <f t="shared" si="1996"/>
        <v>0</v>
      </c>
      <c r="N829" s="18">
        <f t="shared" si="1997"/>
        <v>0</v>
      </c>
      <c r="O829" s="18"/>
      <c r="P829" s="18"/>
      <c r="Q829" s="18"/>
      <c r="R829" s="18">
        <f t="shared" si="2122"/>
        <v>20</v>
      </c>
      <c r="S829" s="18">
        <f t="shared" si="2123"/>
        <v>0</v>
      </c>
      <c r="T829" s="18">
        <f t="shared" si="2124"/>
        <v>0</v>
      </c>
      <c r="U829" s="18"/>
      <c r="V829" s="18"/>
      <c r="W829" s="18"/>
      <c r="X829" s="18">
        <f t="shared" si="2125"/>
        <v>20</v>
      </c>
      <c r="Y829" s="18">
        <f t="shared" si="2126"/>
        <v>0</v>
      </c>
      <c r="Z829" s="18">
        <f t="shared" si="2127"/>
        <v>0</v>
      </c>
      <c r="AA829" s="18"/>
      <c r="AB829" s="18"/>
      <c r="AC829" s="18"/>
      <c r="AD829" s="18">
        <f t="shared" si="2128"/>
        <v>20</v>
      </c>
      <c r="AE829" s="18">
        <f t="shared" si="2129"/>
        <v>0</v>
      </c>
      <c r="AF829" s="18">
        <f t="shared" si="2130"/>
        <v>0</v>
      </c>
      <c r="AG829" s="18"/>
      <c r="AH829" s="18">
        <f t="shared" si="2131"/>
        <v>20</v>
      </c>
      <c r="AI829" s="18">
        <f t="shared" si="2132"/>
        <v>0</v>
      </c>
      <c r="AJ829" s="18">
        <f t="shared" si="2133"/>
        <v>0</v>
      </c>
      <c r="AK829" s="18"/>
      <c r="AL829" s="18"/>
      <c r="AM829" s="18"/>
      <c r="AN829" s="18">
        <f t="shared" si="2077"/>
        <v>20</v>
      </c>
      <c r="AO829" s="18">
        <f t="shared" si="2078"/>
        <v>0</v>
      </c>
      <c r="AP829" s="18">
        <f t="shared" si="2079"/>
        <v>0</v>
      </c>
      <c r="AQ829" s="18"/>
      <c r="AR829" s="18">
        <f t="shared" si="2080"/>
        <v>20</v>
      </c>
      <c r="AS829" s="18"/>
      <c r="AT829" s="18"/>
      <c r="AU829" s="18"/>
      <c r="AV829" s="18">
        <f t="shared" si="2057"/>
        <v>20</v>
      </c>
      <c r="AW829" s="18">
        <f t="shared" si="2058"/>
        <v>0</v>
      </c>
      <c r="AX829" s="18">
        <f t="shared" si="2059"/>
        <v>0</v>
      </c>
      <c r="AY829" s="18"/>
      <c r="AZ829" s="18"/>
      <c r="BA829" s="18">
        <f t="shared" si="2055"/>
        <v>20</v>
      </c>
      <c r="BB829" s="18">
        <f t="shared" si="2056"/>
        <v>0</v>
      </c>
      <c r="BC829" s="18"/>
      <c r="BD829" s="18"/>
      <c r="BE829" s="18"/>
      <c r="BF829" s="18">
        <f t="shared" si="2030"/>
        <v>20</v>
      </c>
      <c r="BG829" s="18">
        <f t="shared" si="2031"/>
        <v>0</v>
      </c>
      <c r="BH829" s="18">
        <f t="shared" si="2032"/>
        <v>0</v>
      </c>
      <c r="BI829" s="18"/>
      <c r="BJ829" s="25"/>
      <c r="BK829" s="36"/>
    </row>
    <row r="830" spans="1:92" ht="31.2" hidden="1" x14ac:dyDescent="0.3">
      <c r="A830" s="47" t="s">
        <v>160</v>
      </c>
      <c r="B830" s="43">
        <v>200</v>
      </c>
      <c r="C830" s="47"/>
      <c r="D830" s="47"/>
      <c r="E830" s="14" t="s">
        <v>455</v>
      </c>
      <c r="F830" s="18">
        <f t="shared" ref="F830:BI831" si="2162">F831</f>
        <v>0</v>
      </c>
      <c r="G830" s="18">
        <f t="shared" si="2162"/>
        <v>0</v>
      </c>
      <c r="H830" s="18">
        <f t="shared" si="2162"/>
        <v>0</v>
      </c>
      <c r="I830" s="18">
        <f t="shared" si="2162"/>
        <v>0</v>
      </c>
      <c r="J830" s="18">
        <f t="shared" si="2162"/>
        <v>0</v>
      </c>
      <c r="K830" s="18">
        <f t="shared" si="2162"/>
        <v>0</v>
      </c>
      <c r="L830" s="18">
        <f t="shared" si="1995"/>
        <v>0</v>
      </c>
      <c r="M830" s="18">
        <f t="shared" si="1996"/>
        <v>0</v>
      </c>
      <c r="N830" s="18">
        <f t="shared" si="1997"/>
        <v>0</v>
      </c>
      <c r="O830" s="18">
        <f t="shared" si="2162"/>
        <v>0</v>
      </c>
      <c r="P830" s="18">
        <f t="shared" si="2162"/>
        <v>0</v>
      </c>
      <c r="Q830" s="18">
        <f t="shared" si="2162"/>
        <v>0</v>
      </c>
      <c r="R830" s="18">
        <f t="shared" si="2122"/>
        <v>0</v>
      </c>
      <c r="S830" s="18">
        <f t="shared" si="2123"/>
        <v>0</v>
      </c>
      <c r="T830" s="18">
        <f t="shared" si="2124"/>
        <v>0</v>
      </c>
      <c r="U830" s="18">
        <f t="shared" si="2162"/>
        <v>0</v>
      </c>
      <c r="V830" s="18">
        <f t="shared" si="2162"/>
        <v>0</v>
      </c>
      <c r="W830" s="18">
        <f t="shared" si="2162"/>
        <v>0</v>
      </c>
      <c r="X830" s="18">
        <f t="shared" si="2125"/>
        <v>0</v>
      </c>
      <c r="Y830" s="18">
        <f t="shared" si="2126"/>
        <v>0</v>
      </c>
      <c r="Z830" s="18">
        <f t="shared" si="2127"/>
        <v>0</v>
      </c>
      <c r="AA830" s="18">
        <f t="shared" si="2162"/>
        <v>0</v>
      </c>
      <c r="AB830" s="18">
        <f t="shared" si="2162"/>
        <v>0</v>
      </c>
      <c r="AC830" s="18">
        <f t="shared" si="2162"/>
        <v>0</v>
      </c>
      <c r="AD830" s="18">
        <f t="shared" si="2128"/>
        <v>0</v>
      </c>
      <c r="AE830" s="18">
        <f t="shared" si="2129"/>
        <v>0</v>
      </c>
      <c r="AF830" s="18">
        <f t="shared" si="2130"/>
        <v>0</v>
      </c>
      <c r="AG830" s="18">
        <f t="shared" si="2162"/>
        <v>0</v>
      </c>
      <c r="AH830" s="18">
        <f t="shared" si="2131"/>
        <v>0</v>
      </c>
      <c r="AI830" s="18">
        <f t="shared" si="2132"/>
        <v>0</v>
      </c>
      <c r="AJ830" s="18">
        <f t="shared" si="2133"/>
        <v>0</v>
      </c>
      <c r="AK830" s="18">
        <f t="shared" si="2162"/>
        <v>0</v>
      </c>
      <c r="AL830" s="18">
        <f t="shared" si="2162"/>
        <v>0</v>
      </c>
      <c r="AM830" s="18">
        <f t="shared" si="2162"/>
        <v>0</v>
      </c>
      <c r="AN830" s="18">
        <f t="shared" si="2077"/>
        <v>0</v>
      </c>
      <c r="AO830" s="18">
        <f t="shared" si="2078"/>
        <v>0</v>
      </c>
      <c r="AP830" s="18">
        <f t="shared" si="2079"/>
        <v>0</v>
      </c>
      <c r="AQ830" s="18">
        <f t="shared" si="2162"/>
        <v>0</v>
      </c>
      <c r="AR830" s="18">
        <f t="shared" si="2080"/>
        <v>0</v>
      </c>
      <c r="AS830" s="18">
        <f t="shared" si="2162"/>
        <v>0</v>
      </c>
      <c r="AT830" s="18">
        <f t="shared" si="2162"/>
        <v>0</v>
      </c>
      <c r="AU830" s="18">
        <f t="shared" si="2162"/>
        <v>0</v>
      </c>
      <c r="AV830" s="18">
        <f t="shared" si="2057"/>
        <v>0</v>
      </c>
      <c r="AW830" s="18">
        <f t="shared" si="2058"/>
        <v>0</v>
      </c>
      <c r="AX830" s="18">
        <f t="shared" si="2059"/>
        <v>0</v>
      </c>
      <c r="AY830" s="18">
        <f t="shared" si="2162"/>
        <v>0</v>
      </c>
      <c r="AZ830" s="18">
        <f t="shared" si="2162"/>
        <v>0</v>
      </c>
      <c r="BA830" s="18">
        <f t="shared" si="2055"/>
        <v>0</v>
      </c>
      <c r="BB830" s="18">
        <f t="shared" si="2056"/>
        <v>0</v>
      </c>
      <c r="BC830" s="18">
        <f t="shared" si="2162"/>
        <v>0</v>
      </c>
      <c r="BD830" s="18">
        <f t="shared" si="2162"/>
        <v>0</v>
      </c>
      <c r="BE830" s="18">
        <f t="shared" si="2162"/>
        <v>0</v>
      </c>
      <c r="BF830" s="18">
        <f t="shared" si="2030"/>
        <v>0</v>
      </c>
      <c r="BG830" s="18">
        <f t="shared" si="2031"/>
        <v>0</v>
      </c>
      <c r="BH830" s="18">
        <f t="shared" si="2032"/>
        <v>0</v>
      </c>
      <c r="BI830" s="18">
        <f t="shared" si="2162"/>
        <v>0</v>
      </c>
      <c r="BJ830" s="25">
        <v>0</v>
      </c>
      <c r="BK830" s="36"/>
    </row>
    <row r="831" spans="1:92" ht="46.8" hidden="1" x14ac:dyDescent="0.3">
      <c r="A831" s="47" t="s">
        <v>160</v>
      </c>
      <c r="B831" s="43">
        <v>240</v>
      </c>
      <c r="C831" s="47"/>
      <c r="D831" s="47"/>
      <c r="E831" s="14" t="s">
        <v>463</v>
      </c>
      <c r="F831" s="18">
        <f t="shared" si="2162"/>
        <v>0</v>
      </c>
      <c r="G831" s="18">
        <f t="shared" si="2162"/>
        <v>0</v>
      </c>
      <c r="H831" s="18">
        <f t="shared" si="2162"/>
        <v>0</v>
      </c>
      <c r="I831" s="18">
        <f t="shared" si="2162"/>
        <v>0</v>
      </c>
      <c r="J831" s="18">
        <f t="shared" si="2162"/>
        <v>0</v>
      </c>
      <c r="K831" s="18">
        <f t="shared" si="2162"/>
        <v>0</v>
      </c>
      <c r="L831" s="18">
        <f t="shared" si="1995"/>
        <v>0</v>
      </c>
      <c r="M831" s="18">
        <f t="shared" si="1996"/>
        <v>0</v>
      </c>
      <c r="N831" s="18">
        <f t="shared" si="1997"/>
        <v>0</v>
      </c>
      <c r="O831" s="18">
        <f t="shared" si="2162"/>
        <v>0</v>
      </c>
      <c r="P831" s="18">
        <f t="shared" si="2162"/>
        <v>0</v>
      </c>
      <c r="Q831" s="18">
        <f t="shared" si="2162"/>
        <v>0</v>
      </c>
      <c r="R831" s="18">
        <f t="shared" si="2122"/>
        <v>0</v>
      </c>
      <c r="S831" s="18">
        <f t="shared" si="2123"/>
        <v>0</v>
      </c>
      <c r="T831" s="18">
        <f t="shared" si="2124"/>
        <v>0</v>
      </c>
      <c r="U831" s="18">
        <f t="shared" si="2162"/>
        <v>0</v>
      </c>
      <c r="V831" s="18">
        <f t="shared" si="2162"/>
        <v>0</v>
      </c>
      <c r="W831" s="18">
        <f t="shared" si="2162"/>
        <v>0</v>
      </c>
      <c r="X831" s="18">
        <f t="shared" si="2125"/>
        <v>0</v>
      </c>
      <c r="Y831" s="18">
        <f t="shared" si="2126"/>
        <v>0</v>
      </c>
      <c r="Z831" s="18">
        <f t="shared" si="2127"/>
        <v>0</v>
      </c>
      <c r="AA831" s="18">
        <f t="shared" si="2162"/>
        <v>0</v>
      </c>
      <c r="AB831" s="18">
        <f t="shared" si="2162"/>
        <v>0</v>
      </c>
      <c r="AC831" s="18">
        <f t="shared" si="2162"/>
        <v>0</v>
      </c>
      <c r="AD831" s="18">
        <f t="shared" si="2128"/>
        <v>0</v>
      </c>
      <c r="AE831" s="18">
        <f t="shared" si="2129"/>
        <v>0</v>
      </c>
      <c r="AF831" s="18">
        <f t="shared" si="2130"/>
        <v>0</v>
      </c>
      <c r="AG831" s="18">
        <f t="shared" si="2162"/>
        <v>0</v>
      </c>
      <c r="AH831" s="18">
        <f t="shared" si="2131"/>
        <v>0</v>
      </c>
      <c r="AI831" s="18">
        <f t="shared" si="2132"/>
        <v>0</v>
      </c>
      <c r="AJ831" s="18">
        <f t="shared" si="2133"/>
        <v>0</v>
      </c>
      <c r="AK831" s="18">
        <f t="shared" si="2162"/>
        <v>0</v>
      </c>
      <c r="AL831" s="18">
        <f t="shared" si="2162"/>
        <v>0</v>
      </c>
      <c r="AM831" s="18">
        <f t="shared" si="2162"/>
        <v>0</v>
      </c>
      <c r="AN831" s="18">
        <f t="shared" si="2077"/>
        <v>0</v>
      </c>
      <c r="AO831" s="18">
        <f t="shared" si="2078"/>
        <v>0</v>
      </c>
      <c r="AP831" s="18">
        <f t="shared" si="2079"/>
        <v>0</v>
      </c>
      <c r="AQ831" s="18">
        <f t="shared" si="2162"/>
        <v>0</v>
      </c>
      <c r="AR831" s="18">
        <f t="shared" si="2080"/>
        <v>0</v>
      </c>
      <c r="AS831" s="18">
        <f t="shared" si="2162"/>
        <v>0</v>
      </c>
      <c r="AT831" s="18">
        <f t="shared" si="2162"/>
        <v>0</v>
      </c>
      <c r="AU831" s="18">
        <f t="shared" si="2162"/>
        <v>0</v>
      </c>
      <c r="AV831" s="18">
        <f t="shared" si="2057"/>
        <v>0</v>
      </c>
      <c r="AW831" s="18">
        <f t="shared" si="2058"/>
        <v>0</v>
      </c>
      <c r="AX831" s="18">
        <f t="shared" si="2059"/>
        <v>0</v>
      </c>
      <c r="AY831" s="18">
        <f t="shared" si="2162"/>
        <v>0</v>
      </c>
      <c r="AZ831" s="18">
        <f t="shared" si="2162"/>
        <v>0</v>
      </c>
      <c r="BA831" s="18">
        <f t="shared" si="2055"/>
        <v>0</v>
      </c>
      <c r="BB831" s="18">
        <f t="shared" si="2056"/>
        <v>0</v>
      </c>
      <c r="BC831" s="18">
        <f t="shared" si="2162"/>
        <v>0</v>
      </c>
      <c r="BD831" s="18">
        <f t="shared" si="2162"/>
        <v>0</v>
      </c>
      <c r="BE831" s="18">
        <f t="shared" si="2162"/>
        <v>0</v>
      </c>
      <c r="BF831" s="18">
        <f t="shared" si="2030"/>
        <v>0</v>
      </c>
      <c r="BG831" s="18">
        <f t="shared" si="2031"/>
        <v>0</v>
      </c>
      <c r="BH831" s="18">
        <f t="shared" si="2032"/>
        <v>0</v>
      </c>
      <c r="BI831" s="18">
        <f t="shared" si="2162"/>
        <v>0</v>
      </c>
      <c r="BJ831" s="25">
        <v>0</v>
      </c>
      <c r="BK831" s="36"/>
    </row>
    <row r="832" spans="1:92" hidden="1" x14ac:dyDescent="0.3">
      <c r="A832" s="47" t="s">
        <v>160</v>
      </c>
      <c r="B832" s="43">
        <v>240</v>
      </c>
      <c r="C832" s="47" t="s">
        <v>27</v>
      </c>
      <c r="D832" s="47" t="s">
        <v>28</v>
      </c>
      <c r="E832" s="14" t="s">
        <v>441</v>
      </c>
      <c r="F832" s="18">
        <v>0</v>
      </c>
      <c r="G832" s="18">
        <v>0</v>
      </c>
      <c r="H832" s="18">
        <v>0</v>
      </c>
      <c r="I832" s="18"/>
      <c r="J832" s="18"/>
      <c r="K832" s="18"/>
      <c r="L832" s="18">
        <f t="shared" si="1995"/>
        <v>0</v>
      </c>
      <c r="M832" s="18">
        <f t="shared" si="1996"/>
        <v>0</v>
      </c>
      <c r="N832" s="18">
        <f t="shared" si="1997"/>
        <v>0</v>
      </c>
      <c r="O832" s="18"/>
      <c r="P832" s="18"/>
      <c r="Q832" s="18"/>
      <c r="R832" s="18">
        <f t="shared" si="2122"/>
        <v>0</v>
      </c>
      <c r="S832" s="18">
        <f t="shared" si="2123"/>
        <v>0</v>
      </c>
      <c r="T832" s="18">
        <f t="shared" si="2124"/>
        <v>0</v>
      </c>
      <c r="U832" s="18"/>
      <c r="V832" s="18"/>
      <c r="W832" s="18"/>
      <c r="X832" s="18">
        <f t="shared" si="2125"/>
        <v>0</v>
      </c>
      <c r="Y832" s="18">
        <f t="shared" si="2126"/>
        <v>0</v>
      </c>
      <c r="Z832" s="18">
        <f t="shared" si="2127"/>
        <v>0</v>
      </c>
      <c r="AA832" s="18"/>
      <c r="AB832" s="18"/>
      <c r="AC832" s="18"/>
      <c r="AD832" s="18">
        <f t="shared" si="2128"/>
        <v>0</v>
      </c>
      <c r="AE832" s="18">
        <f t="shared" si="2129"/>
        <v>0</v>
      </c>
      <c r="AF832" s="18">
        <f t="shared" si="2130"/>
        <v>0</v>
      </c>
      <c r="AG832" s="18"/>
      <c r="AH832" s="18">
        <f t="shared" si="2131"/>
        <v>0</v>
      </c>
      <c r="AI832" s="18">
        <f t="shared" si="2132"/>
        <v>0</v>
      </c>
      <c r="AJ832" s="18">
        <f t="shared" si="2133"/>
        <v>0</v>
      </c>
      <c r="AK832" s="18"/>
      <c r="AL832" s="18"/>
      <c r="AM832" s="18"/>
      <c r="AN832" s="18">
        <f t="shared" si="2077"/>
        <v>0</v>
      </c>
      <c r="AO832" s="18">
        <f t="shared" si="2078"/>
        <v>0</v>
      </c>
      <c r="AP832" s="18">
        <f t="shared" si="2079"/>
        <v>0</v>
      </c>
      <c r="AQ832" s="18"/>
      <c r="AR832" s="18">
        <f t="shared" si="2080"/>
        <v>0</v>
      </c>
      <c r="AS832" s="18"/>
      <c r="AT832" s="18"/>
      <c r="AU832" s="18"/>
      <c r="AV832" s="18">
        <f t="shared" si="2057"/>
        <v>0</v>
      </c>
      <c r="AW832" s="18">
        <f t="shared" si="2058"/>
        <v>0</v>
      </c>
      <c r="AX832" s="18">
        <f t="shared" si="2059"/>
        <v>0</v>
      </c>
      <c r="AY832" s="18"/>
      <c r="AZ832" s="18"/>
      <c r="BA832" s="18">
        <f t="shared" si="2055"/>
        <v>0</v>
      </c>
      <c r="BB832" s="18">
        <f t="shared" si="2056"/>
        <v>0</v>
      </c>
      <c r="BC832" s="18"/>
      <c r="BD832" s="18"/>
      <c r="BE832" s="18"/>
      <c r="BF832" s="18">
        <f t="shared" si="2030"/>
        <v>0</v>
      </c>
      <c r="BG832" s="18">
        <f t="shared" si="2031"/>
        <v>0</v>
      </c>
      <c r="BH832" s="18">
        <f t="shared" si="2032"/>
        <v>0</v>
      </c>
      <c r="BI832" s="18"/>
      <c r="BJ832" s="25">
        <v>0</v>
      </c>
      <c r="BK832" s="36"/>
    </row>
    <row r="833" spans="1:92" ht="31.2" x14ac:dyDescent="0.3">
      <c r="A833" s="51" t="s">
        <v>160</v>
      </c>
      <c r="B833" s="50">
        <v>300</v>
      </c>
      <c r="C833" s="51"/>
      <c r="D833" s="51"/>
      <c r="E833" s="14" t="s">
        <v>456</v>
      </c>
      <c r="F833" s="18">
        <f t="shared" ref="F833:BI834" si="2163">F834</f>
        <v>2227.9</v>
      </c>
      <c r="G833" s="18">
        <f t="shared" si="2163"/>
        <v>2000</v>
      </c>
      <c r="H833" s="18">
        <f t="shared" si="2163"/>
        <v>2000</v>
      </c>
      <c r="I833" s="18">
        <f t="shared" si="2163"/>
        <v>0</v>
      </c>
      <c r="J833" s="18">
        <f t="shared" si="2163"/>
        <v>0</v>
      </c>
      <c r="K833" s="18">
        <f t="shared" si="2163"/>
        <v>0</v>
      </c>
      <c r="L833" s="18">
        <f t="shared" si="1995"/>
        <v>2227.9</v>
      </c>
      <c r="M833" s="18">
        <f t="shared" si="1996"/>
        <v>2000</v>
      </c>
      <c r="N833" s="18">
        <f t="shared" si="1997"/>
        <v>2000</v>
      </c>
      <c r="O833" s="18">
        <f t="shared" si="2163"/>
        <v>0</v>
      </c>
      <c r="P833" s="18">
        <f t="shared" si="2163"/>
        <v>0</v>
      </c>
      <c r="Q833" s="18">
        <f t="shared" si="2163"/>
        <v>0</v>
      </c>
      <c r="R833" s="18">
        <f t="shared" si="2122"/>
        <v>2227.9</v>
      </c>
      <c r="S833" s="18">
        <f t="shared" si="2123"/>
        <v>2000</v>
      </c>
      <c r="T833" s="18">
        <f t="shared" si="2124"/>
        <v>2000</v>
      </c>
      <c r="U833" s="18">
        <f t="shared" si="2163"/>
        <v>0</v>
      </c>
      <c r="V833" s="18">
        <f t="shared" si="2163"/>
        <v>0</v>
      </c>
      <c r="W833" s="18">
        <f t="shared" si="2163"/>
        <v>0</v>
      </c>
      <c r="X833" s="18">
        <f t="shared" si="2125"/>
        <v>2227.9</v>
      </c>
      <c r="Y833" s="18">
        <f t="shared" si="2126"/>
        <v>2000</v>
      </c>
      <c r="Z833" s="18">
        <f t="shared" si="2127"/>
        <v>2000</v>
      </c>
      <c r="AA833" s="18">
        <f t="shared" si="2163"/>
        <v>0</v>
      </c>
      <c r="AB833" s="18">
        <f t="shared" si="2163"/>
        <v>0</v>
      </c>
      <c r="AC833" s="18">
        <f t="shared" si="2163"/>
        <v>0</v>
      </c>
      <c r="AD833" s="18">
        <f t="shared" si="2128"/>
        <v>2227.9</v>
      </c>
      <c r="AE833" s="18">
        <f t="shared" si="2129"/>
        <v>2000</v>
      </c>
      <c r="AF833" s="18">
        <f t="shared" si="2130"/>
        <v>2000</v>
      </c>
      <c r="AG833" s="18">
        <f t="shared" si="2163"/>
        <v>0</v>
      </c>
      <c r="AH833" s="18">
        <f t="shared" si="2131"/>
        <v>2227.9</v>
      </c>
      <c r="AI833" s="18">
        <f t="shared" si="2132"/>
        <v>2000</v>
      </c>
      <c r="AJ833" s="18">
        <f t="shared" si="2133"/>
        <v>2000</v>
      </c>
      <c r="AK833" s="18">
        <f t="shared" si="2163"/>
        <v>0</v>
      </c>
      <c r="AL833" s="18">
        <f t="shared" si="2163"/>
        <v>0</v>
      </c>
      <c r="AM833" s="18">
        <f t="shared" si="2163"/>
        <v>0</v>
      </c>
      <c r="AN833" s="18">
        <f t="shared" si="2077"/>
        <v>2227.9</v>
      </c>
      <c r="AO833" s="18">
        <f t="shared" si="2078"/>
        <v>2000</v>
      </c>
      <c r="AP833" s="18">
        <f t="shared" si="2079"/>
        <v>2000</v>
      </c>
      <c r="AQ833" s="18">
        <f t="shared" si="2163"/>
        <v>0</v>
      </c>
      <c r="AR833" s="18">
        <f t="shared" si="2080"/>
        <v>2227.9</v>
      </c>
      <c r="AS833" s="18">
        <f t="shared" si="2163"/>
        <v>0</v>
      </c>
      <c r="AT833" s="18">
        <f t="shared" si="2163"/>
        <v>0</v>
      </c>
      <c r="AU833" s="18">
        <f t="shared" si="2163"/>
        <v>0</v>
      </c>
      <c r="AV833" s="18">
        <f t="shared" si="2057"/>
        <v>2227.9</v>
      </c>
      <c r="AW833" s="18">
        <f t="shared" si="2058"/>
        <v>2000</v>
      </c>
      <c r="AX833" s="18">
        <f t="shared" si="2059"/>
        <v>2000</v>
      </c>
      <c r="AY833" s="18">
        <f t="shared" si="2163"/>
        <v>0</v>
      </c>
      <c r="AZ833" s="18">
        <f t="shared" si="2163"/>
        <v>0</v>
      </c>
      <c r="BA833" s="18">
        <f t="shared" si="2055"/>
        <v>2227.9</v>
      </c>
      <c r="BB833" s="18">
        <f t="shared" si="2056"/>
        <v>2000</v>
      </c>
      <c r="BC833" s="18">
        <f t="shared" si="2163"/>
        <v>0</v>
      </c>
      <c r="BD833" s="18">
        <f t="shared" si="2163"/>
        <v>0</v>
      </c>
      <c r="BE833" s="18">
        <f t="shared" si="2163"/>
        <v>0</v>
      </c>
      <c r="BF833" s="18">
        <f t="shared" si="2030"/>
        <v>2227.9</v>
      </c>
      <c r="BG833" s="18">
        <f t="shared" si="2031"/>
        <v>2000</v>
      </c>
      <c r="BH833" s="18">
        <f t="shared" si="2032"/>
        <v>2000</v>
      </c>
      <c r="BI833" s="18">
        <f t="shared" si="2163"/>
        <v>0</v>
      </c>
      <c r="BJ833" s="25"/>
      <c r="BK833" s="36"/>
    </row>
    <row r="834" spans="1:92" ht="31.2" x14ac:dyDescent="0.3">
      <c r="A834" s="51" t="s">
        <v>160</v>
      </c>
      <c r="B834" s="50">
        <v>320</v>
      </c>
      <c r="C834" s="51"/>
      <c r="D834" s="51"/>
      <c r="E834" s="14" t="s">
        <v>465</v>
      </c>
      <c r="F834" s="18">
        <f t="shared" si="2163"/>
        <v>2227.9</v>
      </c>
      <c r="G834" s="18">
        <f t="shared" si="2163"/>
        <v>2000</v>
      </c>
      <c r="H834" s="18">
        <f t="shared" si="2163"/>
        <v>2000</v>
      </c>
      <c r="I834" s="18">
        <f t="shared" si="2163"/>
        <v>0</v>
      </c>
      <c r="J834" s="18">
        <f t="shared" si="2163"/>
        <v>0</v>
      </c>
      <c r="K834" s="18">
        <f t="shared" si="2163"/>
        <v>0</v>
      </c>
      <c r="L834" s="18">
        <f t="shared" si="1995"/>
        <v>2227.9</v>
      </c>
      <c r="M834" s="18">
        <f t="shared" si="1996"/>
        <v>2000</v>
      </c>
      <c r="N834" s="18">
        <f t="shared" si="1997"/>
        <v>2000</v>
      </c>
      <c r="O834" s="18">
        <f t="shared" si="2163"/>
        <v>0</v>
      </c>
      <c r="P834" s="18">
        <f t="shared" si="2163"/>
        <v>0</v>
      </c>
      <c r="Q834" s="18">
        <f t="shared" si="2163"/>
        <v>0</v>
      </c>
      <c r="R834" s="18">
        <f t="shared" si="2122"/>
        <v>2227.9</v>
      </c>
      <c r="S834" s="18">
        <f t="shared" si="2123"/>
        <v>2000</v>
      </c>
      <c r="T834" s="18">
        <f t="shared" si="2124"/>
        <v>2000</v>
      </c>
      <c r="U834" s="18">
        <f t="shared" si="2163"/>
        <v>0</v>
      </c>
      <c r="V834" s="18">
        <f t="shared" si="2163"/>
        <v>0</v>
      </c>
      <c r="W834" s="18">
        <f t="shared" si="2163"/>
        <v>0</v>
      </c>
      <c r="X834" s="18">
        <f t="shared" si="2125"/>
        <v>2227.9</v>
      </c>
      <c r="Y834" s="18">
        <f t="shared" si="2126"/>
        <v>2000</v>
      </c>
      <c r="Z834" s="18">
        <f t="shared" si="2127"/>
        <v>2000</v>
      </c>
      <c r="AA834" s="18">
        <f t="shared" si="2163"/>
        <v>0</v>
      </c>
      <c r="AB834" s="18">
        <f t="shared" si="2163"/>
        <v>0</v>
      </c>
      <c r="AC834" s="18">
        <f t="shared" si="2163"/>
        <v>0</v>
      </c>
      <c r="AD834" s="18">
        <f t="shared" si="2128"/>
        <v>2227.9</v>
      </c>
      <c r="AE834" s="18">
        <f t="shared" si="2129"/>
        <v>2000</v>
      </c>
      <c r="AF834" s="18">
        <f t="shared" si="2130"/>
        <v>2000</v>
      </c>
      <c r="AG834" s="18">
        <f t="shared" si="2163"/>
        <v>0</v>
      </c>
      <c r="AH834" s="18">
        <f t="shared" si="2131"/>
        <v>2227.9</v>
      </c>
      <c r="AI834" s="18">
        <f t="shared" si="2132"/>
        <v>2000</v>
      </c>
      <c r="AJ834" s="18">
        <f t="shared" si="2133"/>
        <v>2000</v>
      </c>
      <c r="AK834" s="18">
        <f t="shared" si="2163"/>
        <v>0</v>
      </c>
      <c r="AL834" s="18">
        <f t="shared" si="2163"/>
        <v>0</v>
      </c>
      <c r="AM834" s="18">
        <f t="shared" si="2163"/>
        <v>0</v>
      </c>
      <c r="AN834" s="18">
        <f t="shared" si="2077"/>
        <v>2227.9</v>
      </c>
      <c r="AO834" s="18">
        <f t="shared" si="2078"/>
        <v>2000</v>
      </c>
      <c r="AP834" s="18">
        <f t="shared" si="2079"/>
        <v>2000</v>
      </c>
      <c r="AQ834" s="18">
        <f t="shared" si="2163"/>
        <v>0</v>
      </c>
      <c r="AR834" s="18">
        <f t="shared" si="2080"/>
        <v>2227.9</v>
      </c>
      <c r="AS834" s="18">
        <f t="shared" si="2163"/>
        <v>0</v>
      </c>
      <c r="AT834" s="18">
        <f t="shared" si="2163"/>
        <v>0</v>
      </c>
      <c r="AU834" s="18">
        <f t="shared" si="2163"/>
        <v>0</v>
      </c>
      <c r="AV834" s="18">
        <f t="shared" si="2057"/>
        <v>2227.9</v>
      </c>
      <c r="AW834" s="18">
        <f t="shared" si="2058"/>
        <v>2000</v>
      </c>
      <c r="AX834" s="18">
        <f t="shared" si="2059"/>
        <v>2000</v>
      </c>
      <c r="AY834" s="18">
        <f t="shared" si="2163"/>
        <v>0</v>
      </c>
      <c r="AZ834" s="18">
        <f t="shared" si="2163"/>
        <v>0</v>
      </c>
      <c r="BA834" s="18">
        <f t="shared" si="2055"/>
        <v>2227.9</v>
      </c>
      <c r="BB834" s="18">
        <f t="shared" si="2056"/>
        <v>2000</v>
      </c>
      <c r="BC834" s="18">
        <f t="shared" si="2163"/>
        <v>0</v>
      </c>
      <c r="BD834" s="18">
        <f t="shared" si="2163"/>
        <v>0</v>
      </c>
      <c r="BE834" s="18">
        <f t="shared" si="2163"/>
        <v>0</v>
      </c>
      <c r="BF834" s="18">
        <f t="shared" si="2030"/>
        <v>2227.9</v>
      </c>
      <c r="BG834" s="18">
        <f t="shared" si="2031"/>
        <v>2000</v>
      </c>
      <c r="BH834" s="18">
        <f t="shared" si="2032"/>
        <v>2000</v>
      </c>
      <c r="BI834" s="18">
        <f t="shared" si="2163"/>
        <v>0</v>
      </c>
      <c r="BJ834" s="25"/>
      <c r="BK834" s="36"/>
    </row>
    <row r="835" spans="1:92" x14ac:dyDescent="0.3">
      <c r="A835" s="51" t="s">
        <v>160</v>
      </c>
      <c r="B835" s="50">
        <v>320</v>
      </c>
      <c r="C835" s="51" t="s">
        <v>53</v>
      </c>
      <c r="D835" s="51" t="s">
        <v>137</v>
      </c>
      <c r="E835" s="14" t="s">
        <v>446</v>
      </c>
      <c r="F835" s="18">
        <v>2227.9</v>
      </c>
      <c r="G835" s="18">
        <v>2000</v>
      </c>
      <c r="H835" s="18">
        <v>2000</v>
      </c>
      <c r="I835" s="18"/>
      <c r="J835" s="18"/>
      <c r="K835" s="18"/>
      <c r="L835" s="18">
        <f t="shared" si="1995"/>
        <v>2227.9</v>
      </c>
      <c r="M835" s="18">
        <f t="shared" si="1996"/>
        <v>2000</v>
      </c>
      <c r="N835" s="18">
        <f t="shared" si="1997"/>
        <v>2000</v>
      </c>
      <c r="O835" s="18"/>
      <c r="P835" s="18"/>
      <c r="Q835" s="18"/>
      <c r="R835" s="18">
        <f t="shared" si="2122"/>
        <v>2227.9</v>
      </c>
      <c r="S835" s="18">
        <f t="shared" si="2123"/>
        <v>2000</v>
      </c>
      <c r="T835" s="18">
        <f t="shared" si="2124"/>
        <v>2000</v>
      </c>
      <c r="U835" s="18"/>
      <c r="V835" s="18"/>
      <c r="W835" s="18"/>
      <c r="X835" s="18">
        <f t="shared" si="2125"/>
        <v>2227.9</v>
      </c>
      <c r="Y835" s="18">
        <f t="shared" si="2126"/>
        <v>2000</v>
      </c>
      <c r="Z835" s="18">
        <f t="shared" si="2127"/>
        <v>2000</v>
      </c>
      <c r="AA835" s="18"/>
      <c r="AB835" s="18"/>
      <c r="AC835" s="18"/>
      <c r="AD835" s="18">
        <f t="shared" si="2128"/>
        <v>2227.9</v>
      </c>
      <c r="AE835" s="18">
        <f t="shared" si="2129"/>
        <v>2000</v>
      </c>
      <c r="AF835" s="18">
        <f t="shared" si="2130"/>
        <v>2000</v>
      </c>
      <c r="AG835" s="18"/>
      <c r="AH835" s="18">
        <f t="shared" si="2131"/>
        <v>2227.9</v>
      </c>
      <c r="AI835" s="18">
        <f t="shared" si="2132"/>
        <v>2000</v>
      </c>
      <c r="AJ835" s="18">
        <f t="shared" si="2133"/>
        <v>2000</v>
      </c>
      <c r="AK835" s="18"/>
      <c r="AL835" s="18"/>
      <c r="AM835" s="18"/>
      <c r="AN835" s="18">
        <f t="shared" si="2077"/>
        <v>2227.9</v>
      </c>
      <c r="AO835" s="18">
        <f t="shared" si="2078"/>
        <v>2000</v>
      </c>
      <c r="AP835" s="18">
        <f t="shared" si="2079"/>
        <v>2000</v>
      </c>
      <c r="AQ835" s="18"/>
      <c r="AR835" s="18">
        <f t="shared" si="2080"/>
        <v>2227.9</v>
      </c>
      <c r="AS835" s="18"/>
      <c r="AT835" s="18"/>
      <c r="AU835" s="18"/>
      <c r="AV835" s="18">
        <f t="shared" si="2057"/>
        <v>2227.9</v>
      </c>
      <c r="AW835" s="18">
        <f t="shared" si="2058"/>
        <v>2000</v>
      </c>
      <c r="AX835" s="18">
        <f t="shared" si="2059"/>
        <v>2000</v>
      </c>
      <c r="AY835" s="18"/>
      <c r="AZ835" s="18"/>
      <c r="BA835" s="18">
        <f t="shared" si="2055"/>
        <v>2227.9</v>
      </c>
      <c r="BB835" s="18">
        <f t="shared" si="2056"/>
        <v>2000</v>
      </c>
      <c r="BC835" s="18"/>
      <c r="BD835" s="18"/>
      <c r="BE835" s="18"/>
      <c r="BF835" s="18">
        <f t="shared" si="2030"/>
        <v>2227.9</v>
      </c>
      <c r="BG835" s="18">
        <f t="shared" si="2031"/>
        <v>2000</v>
      </c>
      <c r="BH835" s="18">
        <f t="shared" si="2032"/>
        <v>2000</v>
      </c>
      <c r="BI835" s="18"/>
      <c r="BJ835" s="25"/>
      <c r="BK835" s="36"/>
    </row>
    <row r="836" spans="1:92" ht="46.8" x14ac:dyDescent="0.3">
      <c r="A836" s="51" t="s">
        <v>160</v>
      </c>
      <c r="B836" s="50">
        <v>600</v>
      </c>
      <c r="C836" s="51"/>
      <c r="D836" s="51"/>
      <c r="E836" s="14" t="s">
        <v>458</v>
      </c>
      <c r="F836" s="18">
        <f t="shared" ref="F836" si="2164">F837+F840</f>
        <v>4645647.5</v>
      </c>
      <c r="G836" s="18">
        <f t="shared" ref="G836:BI836" si="2165">G837+G840</f>
        <v>4612335.4000000013</v>
      </c>
      <c r="H836" s="18">
        <f t="shared" si="2165"/>
        <v>4613144.3000000007</v>
      </c>
      <c r="I836" s="18">
        <f t="shared" ref="I836:K836" si="2166">I837+I840</f>
        <v>13238.7</v>
      </c>
      <c r="J836" s="18">
        <f t="shared" si="2166"/>
        <v>109751.2</v>
      </c>
      <c r="K836" s="18">
        <f t="shared" si="2166"/>
        <v>109751.2</v>
      </c>
      <c r="L836" s="18">
        <f t="shared" si="1995"/>
        <v>4658886.2</v>
      </c>
      <c r="M836" s="18">
        <f t="shared" si="1996"/>
        <v>4722086.6000000015</v>
      </c>
      <c r="N836" s="18">
        <f t="shared" si="1997"/>
        <v>4722895.5000000009</v>
      </c>
      <c r="O836" s="18">
        <f t="shared" ref="O836:Q836" si="2167">O837+O840</f>
        <v>0</v>
      </c>
      <c r="P836" s="18">
        <f t="shared" si="2167"/>
        <v>0</v>
      </c>
      <c r="Q836" s="18">
        <f t="shared" si="2167"/>
        <v>0</v>
      </c>
      <c r="R836" s="18">
        <f t="shared" si="2122"/>
        <v>4658886.2</v>
      </c>
      <c r="S836" s="18">
        <f t="shared" si="2123"/>
        <v>4722086.6000000015</v>
      </c>
      <c r="T836" s="18">
        <f t="shared" si="2124"/>
        <v>4722895.5000000009</v>
      </c>
      <c r="U836" s="18">
        <f t="shared" ref="U836:W836" si="2168">U837+U840</f>
        <v>0</v>
      </c>
      <c r="V836" s="18">
        <f t="shared" si="2168"/>
        <v>0</v>
      </c>
      <c r="W836" s="18">
        <f t="shared" si="2168"/>
        <v>0</v>
      </c>
      <c r="X836" s="18">
        <f t="shared" si="2125"/>
        <v>4658886.2</v>
      </c>
      <c r="Y836" s="18">
        <f t="shared" si="2126"/>
        <v>4722086.6000000015</v>
      </c>
      <c r="Z836" s="18">
        <f t="shared" si="2127"/>
        <v>4722895.5000000009</v>
      </c>
      <c r="AA836" s="18">
        <f t="shared" ref="AA836:AB836" si="2169">AA837+AA840</f>
        <v>0</v>
      </c>
      <c r="AB836" s="18">
        <f t="shared" si="2169"/>
        <v>0</v>
      </c>
      <c r="AC836" s="18">
        <f t="shared" ref="AC836" si="2170">AC837+AC840</f>
        <v>0</v>
      </c>
      <c r="AD836" s="18">
        <f t="shared" si="2128"/>
        <v>4658886.2</v>
      </c>
      <c r="AE836" s="18">
        <f t="shared" si="2129"/>
        <v>4722086.6000000015</v>
      </c>
      <c r="AF836" s="18">
        <f t="shared" si="2130"/>
        <v>4722895.5000000009</v>
      </c>
      <c r="AG836" s="18">
        <f t="shared" ref="AG836" si="2171">AG837+AG840</f>
        <v>0</v>
      </c>
      <c r="AH836" s="18">
        <f t="shared" si="2131"/>
        <v>4658886.2</v>
      </c>
      <c r="AI836" s="18">
        <f t="shared" si="2132"/>
        <v>4722086.6000000015</v>
      </c>
      <c r="AJ836" s="18">
        <f t="shared" si="2133"/>
        <v>4722895.5000000009</v>
      </c>
      <c r="AK836" s="18">
        <f t="shared" ref="AK836:AM836" si="2172">AK837+AK840</f>
        <v>0</v>
      </c>
      <c r="AL836" s="18">
        <f t="shared" si="2172"/>
        <v>0</v>
      </c>
      <c r="AM836" s="18">
        <f t="shared" si="2172"/>
        <v>0</v>
      </c>
      <c r="AN836" s="18">
        <f t="shared" si="2077"/>
        <v>4658886.2</v>
      </c>
      <c r="AO836" s="18">
        <f t="shared" si="2078"/>
        <v>4722086.6000000015</v>
      </c>
      <c r="AP836" s="18">
        <f t="shared" si="2079"/>
        <v>4722895.5000000009</v>
      </c>
      <c r="AQ836" s="18">
        <f t="shared" ref="AQ836" si="2173">AQ837+AQ840</f>
        <v>0</v>
      </c>
      <c r="AR836" s="18">
        <f t="shared" si="2080"/>
        <v>4658886.2</v>
      </c>
      <c r="AS836" s="18">
        <f t="shared" ref="AS836:AU836" si="2174">AS837+AS840</f>
        <v>0</v>
      </c>
      <c r="AT836" s="18">
        <f t="shared" si="2174"/>
        <v>0</v>
      </c>
      <c r="AU836" s="18">
        <f t="shared" si="2174"/>
        <v>0</v>
      </c>
      <c r="AV836" s="18">
        <f t="shared" si="2057"/>
        <v>4658886.2</v>
      </c>
      <c r="AW836" s="18">
        <f t="shared" si="2058"/>
        <v>4722086.6000000015</v>
      </c>
      <c r="AX836" s="18">
        <f t="shared" si="2059"/>
        <v>4722895.5000000009</v>
      </c>
      <c r="AY836" s="18">
        <f t="shared" ref="AY836:AZ836" si="2175">AY837+AY840</f>
        <v>0</v>
      </c>
      <c r="AZ836" s="18">
        <f t="shared" si="2175"/>
        <v>0</v>
      </c>
      <c r="BA836" s="18">
        <f t="shared" si="2055"/>
        <v>4658886.2</v>
      </c>
      <c r="BB836" s="18">
        <f t="shared" si="2056"/>
        <v>4722086.6000000015</v>
      </c>
      <c r="BC836" s="18">
        <f t="shared" ref="BC836:BE836" si="2176">BC837+BC840</f>
        <v>0</v>
      </c>
      <c r="BD836" s="18">
        <f t="shared" si="2176"/>
        <v>0</v>
      </c>
      <c r="BE836" s="18">
        <f t="shared" si="2176"/>
        <v>0</v>
      </c>
      <c r="BF836" s="18">
        <f t="shared" si="2030"/>
        <v>4658886.2</v>
      </c>
      <c r="BG836" s="18">
        <f t="shared" si="2031"/>
        <v>4722086.6000000015</v>
      </c>
      <c r="BH836" s="18">
        <f t="shared" si="2032"/>
        <v>4722895.5000000009</v>
      </c>
      <c r="BI836" s="18">
        <f t="shared" si="2165"/>
        <v>0</v>
      </c>
      <c r="BJ836" s="25"/>
      <c r="BK836" s="36"/>
    </row>
    <row r="837" spans="1:92" x14ac:dyDescent="0.3">
      <c r="A837" s="51" t="s">
        <v>160</v>
      </c>
      <c r="B837" s="50">
        <v>610</v>
      </c>
      <c r="C837" s="51"/>
      <c r="D837" s="51"/>
      <c r="E837" s="14" t="s">
        <v>472</v>
      </c>
      <c r="F837" s="18">
        <f t="shared" ref="F837" si="2177">F838+F839</f>
        <v>52062.2</v>
      </c>
      <c r="G837" s="18">
        <f t="shared" ref="G837:BI837" si="2178">G838+G839</f>
        <v>51823.7</v>
      </c>
      <c r="H837" s="18">
        <f t="shared" si="2178"/>
        <v>51826.5</v>
      </c>
      <c r="I837" s="18">
        <f t="shared" ref="I837:K837" si="2179">I838+I839</f>
        <v>145.6</v>
      </c>
      <c r="J837" s="18">
        <f t="shared" si="2179"/>
        <v>1207.3</v>
      </c>
      <c r="K837" s="18">
        <f t="shared" si="2179"/>
        <v>1207.3</v>
      </c>
      <c r="L837" s="18">
        <f t="shared" si="1995"/>
        <v>52207.799999999996</v>
      </c>
      <c r="M837" s="18">
        <f t="shared" si="1996"/>
        <v>53031</v>
      </c>
      <c r="N837" s="18">
        <f t="shared" si="1997"/>
        <v>53033.8</v>
      </c>
      <c r="O837" s="18">
        <f t="shared" ref="O837:Q837" si="2180">O838+O839</f>
        <v>0</v>
      </c>
      <c r="P837" s="18">
        <f t="shared" si="2180"/>
        <v>0</v>
      </c>
      <c r="Q837" s="18">
        <f t="shared" si="2180"/>
        <v>0</v>
      </c>
      <c r="R837" s="18">
        <f t="shared" si="2122"/>
        <v>52207.799999999996</v>
      </c>
      <c r="S837" s="18">
        <f t="shared" si="2123"/>
        <v>53031</v>
      </c>
      <c r="T837" s="18">
        <f t="shared" si="2124"/>
        <v>53033.8</v>
      </c>
      <c r="U837" s="18">
        <f t="shared" ref="U837:W837" si="2181">U838+U839</f>
        <v>0</v>
      </c>
      <c r="V837" s="18">
        <f t="shared" si="2181"/>
        <v>0</v>
      </c>
      <c r="W837" s="18">
        <f t="shared" si="2181"/>
        <v>0</v>
      </c>
      <c r="X837" s="18">
        <f t="shared" si="2125"/>
        <v>52207.799999999996</v>
      </c>
      <c r="Y837" s="18">
        <f t="shared" si="2126"/>
        <v>53031</v>
      </c>
      <c r="Z837" s="18">
        <f t="shared" si="2127"/>
        <v>53033.8</v>
      </c>
      <c r="AA837" s="18">
        <f t="shared" ref="AA837:AB837" si="2182">AA838+AA839</f>
        <v>0</v>
      </c>
      <c r="AB837" s="18">
        <f t="shared" si="2182"/>
        <v>0</v>
      </c>
      <c r="AC837" s="18">
        <f t="shared" ref="AC837" si="2183">AC838+AC839</f>
        <v>0</v>
      </c>
      <c r="AD837" s="18">
        <f t="shared" si="2128"/>
        <v>52207.799999999996</v>
      </c>
      <c r="AE837" s="18">
        <f t="shared" si="2129"/>
        <v>53031</v>
      </c>
      <c r="AF837" s="18">
        <f t="shared" si="2130"/>
        <v>53033.8</v>
      </c>
      <c r="AG837" s="18">
        <f t="shared" ref="AG837" si="2184">AG838+AG839</f>
        <v>0</v>
      </c>
      <c r="AH837" s="18">
        <f t="shared" si="2131"/>
        <v>52207.799999999996</v>
      </c>
      <c r="AI837" s="18">
        <f t="shared" si="2132"/>
        <v>53031</v>
      </c>
      <c r="AJ837" s="18">
        <f t="shared" si="2133"/>
        <v>53033.8</v>
      </c>
      <c r="AK837" s="18">
        <f t="shared" ref="AK837:AM837" si="2185">AK838+AK839</f>
        <v>0</v>
      </c>
      <c r="AL837" s="18">
        <f t="shared" si="2185"/>
        <v>0</v>
      </c>
      <c r="AM837" s="18">
        <f t="shared" si="2185"/>
        <v>0</v>
      </c>
      <c r="AN837" s="18">
        <f t="shared" si="2077"/>
        <v>52207.799999999996</v>
      </c>
      <c r="AO837" s="18">
        <f t="shared" si="2078"/>
        <v>53031</v>
      </c>
      <c r="AP837" s="18">
        <f t="shared" si="2079"/>
        <v>53033.8</v>
      </c>
      <c r="AQ837" s="18">
        <f t="shared" ref="AQ837" si="2186">AQ838+AQ839</f>
        <v>0</v>
      </c>
      <c r="AR837" s="18">
        <f t="shared" si="2080"/>
        <v>52207.799999999996</v>
      </c>
      <c r="AS837" s="18">
        <f t="shared" ref="AS837:AU837" si="2187">AS838+AS839</f>
        <v>0</v>
      </c>
      <c r="AT837" s="18">
        <f t="shared" si="2187"/>
        <v>0</v>
      </c>
      <c r="AU837" s="18">
        <f t="shared" si="2187"/>
        <v>0</v>
      </c>
      <c r="AV837" s="18">
        <f t="shared" si="2057"/>
        <v>52207.799999999996</v>
      </c>
      <c r="AW837" s="18">
        <f t="shared" si="2058"/>
        <v>53031</v>
      </c>
      <c r="AX837" s="18">
        <f t="shared" si="2059"/>
        <v>53033.8</v>
      </c>
      <c r="AY837" s="18">
        <f t="shared" ref="AY837:AZ837" si="2188">AY838+AY839</f>
        <v>0</v>
      </c>
      <c r="AZ837" s="18">
        <f t="shared" si="2188"/>
        <v>0</v>
      </c>
      <c r="BA837" s="18">
        <f t="shared" si="2055"/>
        <v>52207.799999999996</v>
      </c>
      <c r="BB837" s="18">
        <f t="shared" si="2056"/>
        <v>53031</v>
      </c>
      <c r="BC837" s="18">
        <f t="shared" ref="BC837:BE837" si="2189">BC838+BC839</f>
        <v>0</v>
      </c>
      <c r="BD837" s="18">
        <f t="shared" si="2189"/>
        <v>0</v>
      </c>
      <c r="BE837" s="18">
        <f t="shared" si="2189"/>
        <v>0</v>
      </c>
      <c r="BF837" s="18">
        <f t="shared" si="2030"/>
        <v>52207.799999999996</v>
      </c>
      <c r="BG837" s="18">
        <f t="shared" si="2031"/>
        <v>53031</v>
      </c>
      <c r="BH837" s="18">
        <f t="shared" si="2032"/>
        <v>53033.8</v>
      </c>
      <c r="BI837" s="18">
        <f t="shared" si="2178"/>
        <v>0</v>
      </c>
      <c r="BJ837" s="25"/>
      <c r="BK837" s="36"/>
    </row>
    <row r="838" spans="1:92" x14ac:dyDescent="0.3">
      <c r="A838" s="51" t="s">
        <v>160</v>
      </c>
      <c r="B838" s="50">
        <v>610</v>
      </c>
      <c r="C838" s="51" t="s">
        <v>27</v>
      </c>
      <c r="D838" s="51" t="s">
        <v>5</v>
      </c>
      <c r="E838" s="14" t="s">
        <v>436</v>
      </c>
      <c r="F838" s="18">
        <v>51409.1</v>
      </c>
      <c r="G838" s="18">
        <v>51409.1</v>
      </c>
      <c r="H838" s="18">
        <v>51409.1</v>
      </c>
      <c r="I838" s="18">
        <v>145.6</v>
      </c>
      <c r="J838" s="18">
        <v>1207.3</v>
      </c>
      <c r="K838" s="18">
        <v>1207.3</v>
      </c>
      <c r="L838" s="18">
        <f t="shared" si="1995"/>
        <v>51554.7</v>
      </c>
      <c r="M838" s="18">
        <f t="shared" si="1996"/>
        <v>52616.4</v>
      </c>
      <c r="N838" s="18">
        <f t="shared" si="1997"/>
        <v>52616.4</v>
      </c>
      <c r="O838" s="18"/>
      <c r="P838" s="18"/>
      <c r="Q838" s="18"/>
      <c r="R838" s="18">
        <f t="shared" si="2122"/>
        <v>51554.7</v>
      </c>
      <c r="S838" s="18">
        <f t="shared" si="2123"/>
        <v>52616.4</v>
      </c>
      <c r="T838" s="18">
        <f t="shared" si="2124"/>
        <v>52616.4</v>
      </c>
      <c r="U838" s="18"/>
      <c r="V838" s="18"/>
      <c r="W838" s="18"/>
      <c r="X838" s="18">
        <f t="shared" si="2125"/>
        <v>51554.7</v>
      </c>
      <c r="Y838" s="18">
        <f t="shared" si="2126"/>
        <v>52616.4</v>
      </c>
      <c r="Z838" s="18">
        <f t="shared" si="2127"/>
        <v>52616.4</v>
      </c>
      <c r="AA838" s="18"/>
      <c r="AB838" s="18"/>
      <c r="AC838" s="18"/>
      <c r="AD838" s="18">
        <f t="shared" si="2128"/>
        <v>51554.7</v>
      </c>
      <c r="AE838" s="18">
        <f t="shared" si="2129"/>
        <v>52616.4</v>
      </c>
      <c r="AF838" s="18">
        <f t="shared" si="2130"/>
        <v>52616.4</v>
      </c>
      <c r="AG838" s="18"/>
      <c r="AH838" s="18">
        <f t="shared" si="2131"/>
        <v>51554.7</v>
      </c>
      <c r="AI838" s="18">
        <f t="shared" si="2132"/>
        <v>52616.4</v>
      </c>
      <c r="AJ838" s="18">
        <f t="shared" si="2133"/>
        <v>52616.4</v>
      </c>
      <c r="AK838" s="18"/>
      <c r="AL838" s="18"/>
      <c r="AM838" s="18"/>
      <c r="AN838" s="18">
        <f t="shared" si="2077"/>
        <v>51554.7</v>
      </c>
      <c r="AO838" s="18">
        <f t="shared" si="2078"/>
        <v>52616.4</v>
      </c>
      <c r="AP838" s="18">
        <f t="shared" si="2079"/>
        <v>52616.4</v>
      </c>
      <c r="AQ838" s="18"/>
      <c r="AR838" s="18">
        <f t="shared" si="2080"/>
        <v>51554.7</v>
      </c>
      <c r="AS838" s="18"/>
      <c r="AT838" s="18"/>
      <c r="AU838" s="18"/>
      <c r="AV838" s="18">
        <f t="shared" si="2057"/>
        <v>51554.7</v>
      </c>
      <c r="AW838" s="18">
        <f t="shared" si="2058"/>
        <v>52616.4</v>
      </c>
      <c r="AX838" s="18">
        <f t="shared" si="2059"/>
        <v>52616.4</v>
      </c>
      <c r="AY838" s="18"/>
      <c r="AZ838" s="18"/>
      <c r="BA838" s="18">
        <f t="shared" si="2055"/>
        <v>51554.7</v>
      </c>
      <c r="BB838" s="18">
        <f t="shared" si="2056"/>
        <v>52616.4</v>
      </c>
      <c r="BC838" s="18"/>
      <c r="BD838" s="18"/>
      <c r="BE838" s="18"/>
      <c r="BF838" s="18">
        <f t="shared" si="2030"/>
        <v>51554.7</v>
      </c>
      <c r="BG838" s="18">
        <f t="shared" si="2031"/>
        <v>52616.4</v>
      </c>
      <c r="BH838" s="18">
        <f t="shared" si="2032"/>
        <v>52616.4</v>
      </c>
      <c r="BI838" s="18"/>
      <c r="BJ838" s="25"/>
      <c r="BK838" s="36">
        <v>49</v>
      </c>
    </row>
    <row r="839" spans="1:92" x14ac:dyDescent="0.3">
      <c r="A839" s="51" t="s">
        <v>160</v>
      </c>
      <c r="B839" s="50">
        <v>610</v>
      </c>
      <c r="C839" s="51" t="s">
        <v>53</v>
      </c>
      <c r="D839" s="51" t="s">
        <v>137</v>
      </c>
      <c r="E839" s="14" t="s">
        <v>446</v>
      </c>
      <c r="F839" s="18">
        <v>653.1</v>
      </c>
      <c r="G839" s="18">
        <v>414.6</v>
      </c>
      <c r="H839" s="18">
        <v>417.4</v>
      </c>
      <c r="I839" s="18"/>
      <c r="J839" s="18"/>
      <c r="K839" s="18"/>
      <c r="L839" s="18">
        <f t="shared" si="1995"/>
        <v>653.1</v>
      </c>
      <c r="M839" s="18">
        <f t="shared" si="1996"/>
        <v>414.6</v>
      </c>
      <c r="N839" s="18">
        <f t="shared" si="1997"/>
        <v>417.4</v>
      </c>
      <c r="O839" s="18"/>
      <c r="P839" s="18"/>
      <c r="Q839" s="18"/>
      <c r="R839" s="18">
        <f t="shared" si="2122"/>
        <v>653.1</v>
      </c>
      <c r="S839" s="18">
        <f t="shared" si="2123"/>
        <v>414.6</v>
      </c>
      <c r="T839" s="18">
        <f t="shared" si="2124"/>
        <v>417.4</v>
      </c>
      <c r="U839" s="18"/>
      <c r="V839" s="18"/>
      <c r="W839" s="18"/>
      <c r="X839" s="18">
        <f t="shared" si="2125"/>
        <v>653.1</v>
      </c>
      <c r="Y839" s="18">
        <f t="shared" si="2126"/>
        <v>414.6</v>
      </c>
      <c r="Z839" s="18">
        <f t="shared" si="2127"/>
        <v>417.4</v>
      </c>
      <c r="AA839" s="18"/>
      <c r="AB839" s="18"/>
      <c r="AC839" s="18"/>
      <c r="AD839" s="18">
        <f t="shared" si="2128"/>
        <v>653.1</v>
      </c>
      <c r="AE839" s="18">
        <f t="shared" si="2129"/>
        <v>414.6</v>
      </c>
      <c r="AF839" s="18">
        <f t="shared" si="2130"/>
        <v>417.4</v>
      </c>
      <c r="AG839" s="18"/>
      <c r="AH839" s="18">
        <f t="shared" si="2131"/>
        <v>653.1</v>
      </c>
      <c r="AI839" s="18">
        <f t="shared" si="2132"/>
        <v>414.6</v>
      </c>
      <c r="AJ839" s="18">
        <f t="shared" si="2133"/>
        <v>417.4</v>
      </c>
      <c r="AK839" s="18"/>
      <c r="AL839" s="18"/>
      <c r="AM839" s="18"/>
      <c r="AN839" s="18">
        <f t="shared" si="2077"/>
        <v>653.1</v>
      </c>
      <c r="AO839" s="18">
        <f t="shared" si="2078"/>
        <v>414.6</v>
      </c>
      <c r="AP839" s="18">
        <f t="shared" si="2079"/>
        <v>417.4</v>
      </c>
      <c r="AQ839" s="18"/>
      <c r="AR839" s="18">
        <f t="shared" si="2080"/>
        <v>653.1</v>
      </c>
      <c r="AS839" s="18"/>
      <c r="AT839" s="18"/>
      <c r="AU839" s="18"/>
      <c r="AV839" s="18">
        <f t="shared" si="2057"/>
        <v>653.1</v>
      </c>
      <c r="AW839" s="18">
        <f t="shared" si="2058"/>
        <v>414.6</v>
      </c>
      <c r="AX839" s="18">
        <f t="shared" si="2059"/>
        <v>417.4</v>
      </c>
      <c r="AY839" s="18"/>
      <c r="AZ839" s="18"/>
      <c r="BA839" s="18">
        <f t="shared" si="2055"/>
        <v>653.1</v>
      </c>
      <c r="BB839" s="18">
        <f t="shared" si="2056"/>
        <v>414.6</v>
      </c>
      <c r="BC839" s="18"/>
      <c r="BD839" s="18"/>
      <c r="BE839" s="18"/>
      <c r="BF839" s="18">
        <f t="shared" si="2030"/>
        <v>653.1</v>
      </c>
      <c r="BG839" s="18">
        <f t="shared" si="2031"/>
        <v>414.6</v>
      </c>
      <c r="BH839" s="18">
        <f t="shared" si="2032"/>
        <v>417.4</v>
      </c>
      <c r="BI839" s="18"/>
      <c r="BJ839" s="25"/>
      <c r="BK839" s="36"/>
    </row>
    <row r="840" spans="1:92" x14ac:dyDescent="0.3">
      <c r="A840" s="51" t="s">
        <v>160</v>
      </c>
      <c r="B840" s="50">
        <v>620</v>
      </c>
      <c r="C840" s="51"/>
      <c r="D840" s="51"/>
      <c r="E840" s="14" t="s">
        <v>473</v>
      </c>
      <c r="F840" s="18">
        <f t="shared" ref="F840" si="2190">F841+F842+F843</f>
        <v>4593585.3</v>
      </c>
      <c r="G840" s="18">
        <f t="shared" ref="G840:BI840" si="2191">G841+G842+G843</f>
        <v>4560511.7000000011</v>
      </c>
      <c r="H840" s="18">
        <f t="shared" si="2191"/>
        <v>4561317.8000000007</v>
      </c>
      <c r="I840" s="18">
        <f t="shared" ref="I840:K840" si="2192">I841+I842+I843</f>
        <v>13093.1</v>
      </c>
      <c r="J840" s="18">
        <f t="shared" si="2192"/>
        <v>108543.9</v>
      </c>
      <c r="K840" s="18">
        <f t="shared" si="2192"/>
        <v>108543.9</v>
      </c>
      <c r="L840" s="18">
        <f t="shared" si="1995"/>
        <v>4606678.3999999994</v>
      </c>
      <c r="M840" s="18">
        <f t="shared" si="1996"/>
        <v>4669055.6000000015</v>
      </c>
      <c r="N840" s="18">
        <f t="shared" si="1997"/>
        <v>4669861.7000000011</v>
      </c>
      <c r="O840" s="18">
        <f t="shared" ref="O840:Q840" si="2193">O841+O842+O843</f>
        <v>0</v>
      </c>
      <c r="P840" s="18">
        <f t="shared" si="2193"/>
        <v>0</v>
      </c>
      <c r="Q840" s="18">
        <f t="shared" si="2193"/>
        <v>0</v>
      </c>
      <c r="R840" s="18">
        <f t="shared" si="2122"/>
        <v>4606678.3999999994</v>
      </c>
      <c r="S840" s="18">
        <f t="shared" si="2123"/>
        <v>4669055.6000000015</v>
      </c>
      <c r="T840" s="18">
        <f t="shared" si="2124"/>
        <v>4669861.7000000011</v>
      </c>
      <c r="U840" s="18">
        <f t="shared" ref="U840:W840" si="2194">U841+U842+U843</f>
        <v>0</v>
      </c>
      <c r="V840" s="18">
        <f t="shared" si="2194"/>
        <v>0</v>
      </c>
      <c r="W840" s="18">
        <f t="shared" si="2194"/>
        <v>0</v>
      </c>
      <c r="X840" s="18">
        <f t="shared" si="2125"/>
        <v>4606678.3999999994</v>
      </c>
      <c r="Y840" s="18">
        <f t="shared" si="2126"/>
        <v>4669055.6000000015</v>
      </c>
      <c r="Z840" s="18">
        <f t="shared" si="2127"/>
        <v>4669861.7000000011</v>
      </c>
      <c r="AA840" s="18">
        <f t="shared" ref="AA840:AB840" si="2195">AA841+AA842+AA843</f>
        <v>0</v>
      </c>
      <c r="AB840" s="18">
        <f t="shared" si="2195"/>
        <v>0</v>
      </c>
      <c r="AC840" s="18">
        <f t="shared" ref="AC840" si="2196">AC841+AC842+AC843</f>
        <v>0</v>
      </c>
      <c r="AD840" s="18">
        <f t="shared" si="2128"/>
        <v>4606678.3999999994</v>
      </c>
      <c r="AE840" s="18">
        <f t="shared" si="2129"/>
        <v>4669055.6000000015</v>
      </c>
      <c r="AF840" s="18">
        <f t="shared" si="2130"/>
        <v>4669861.7000000011</v>
      </c>
      <c r="AG840" s="18">
        <f t="shared" ref="AG840" si="2197">AG841+AG842+AG843</f>
        <v>0</v>
      </c>
      <c r="AH840" s="18">
        <f t="shared" si="2131"/>
        <v>4606678.3999999994</v>
      </c>
      <c r="AI840" s="18">
        <f t="shared" si="2132"/>
        <v>4669055.6000000015</v>
      </c>
      <c r="AJ840" s="18">
        <f t="shared" si="2133"/>
        <v>4669861.7000000011</v>
      </c>
      <c r="AK840" s="18">
        <f t="shared" ref="AK840:AM840" si="2198">AK841+AK842+AK843</f>
        <v>0</v>
      </c>
      <c r="AL840" s="18">
        <f t="shared" si="2198"/>
        <v>0</v>
      </c>
      <c r="AM840" s="18">
        <f t="shared" si="2198"/>
        <v>0</v>
      </c>
      <c r="AN840" s="18">
        <f t="shared" si="2077"/>
        <v>4606678.3999999994</v>
      </c>
      <c r="AO840" s="18">
        <f t="shared" si="2078"/>
        <v>4669055.6000000015</v>
      </c>
      <c r="AP840" s="18">
        <f t="shared" si="2079"/>
        <v>4669861.7000000011</v>
      </c>
      <c r="AQ840" s="18">
        <f t="shared" ref="AQ840" si="2199">AQ841+AQ842+AQ843</f>
        <v>0</v>
      </c>
      <c r="AR840" s="18">
        <f t="shared" si="2080"/>
        <v>4606678.3999999994</v>
      </c>
      <c r="AS840" s="18">
        <f t="shared" ref="AS840:AU840" si="2200">AS841+AS842+AS843</f>
        <v>0</v>
      </c>
      <c r="AT840" s="18">
        <f t="shared" si="2200"/>
        <v>0</v>
      </c>
      <c r="AU840" s="18">
        <f t="shared" si="2200"/>
        <v>0</v>
      </c>
      <c r="AV840" s="18">
        <f t="shared" si="2057"/>
        <v>4606678.3999999994</v>
      </c>
      <c r="AW840" s="18">
        <f t="shared" si="2058"/>
        <v>4669055.6000000015</v>
      </c>
      <c r="AX840" s="18">
        <f t="shared" si="2059"/>
        <v>4669861.7000000011</v>
      </c>
      <c r="AY840" s="18">
        <f t="shared" ref="AY840:AZ840" si="2201">AY841+AY842+AY843</f>
        <v>0</v>
      </c>
      <c r="AZ840" s="18">
        <f t="shared" si="2201"/>
        <v>0</v>
      </c>
      <c r="BA840" s="18">
        <f t="shared" si="2055"/>
        <v>4606678.3999999994</v>
      </c>
      <c r="BB840" s="18">
        <f t="shared" si="2056"/>
        <v>4669055.6000000015</v>
      </c>
      <c r="BC840" s="18">
        <f t="shared" ref="BC840:BE840" si="2202">BC841+BC842+BC843</f>
        <v>0</v>
      </c>
      <c r="BD840" s="18">
        <f t="shared" si="2202"/>
        <v>0</v>
      </c>
      <c r="BE840" s="18">
        <f t="shared" si="2202"/>
        <v>0</v>
      </c>
      <c r="BF840" s="18">
        <f t="shared" si="2030"/>
        <v>4606678.3999999994</v>
      </c>
      <c r="BG840" s="18">
        <f t="shared" si="2031"/>
        <v>4669055.6000000015</v>
      </c>
      <c r="BH840" s="18">
        <f t="shared" si="2032"/>
        <v>4669861.7000000011</v>
      </c>
      <c r="BI840" s="18">
        <f t="shared" si="2191"/>
        <v>0</v>
      </c>
      <c r="BJ840" s="25"/>
      <c r="BK840" s="36"/>
    </row>
    <row r="841" spans="1:92" x14ac:dyDescent="0.3">
      <c r="A841" s="51" t="s">
        <v>160</v>
      </c>
      <c r="B841" s="50">
        <v>620</v>
      </c>
      <c r="C841" s="51" t="s">
        <v>27</v>
      </c>
      <c r="D841" s="51" t="s">
        <v>5</v>
      </c>
      <c r="E841" s="14" t="s">
        <v>436</v>
      </c>
      <c r="F841" s="18">
        <v>4504175.7</v>
      </c>
      <c r="G841" s="18">
        <v>4503665.3000000007</v>
      </c>
      <c r="H841" s="18">
        <v>4504149.9000000004</v>
      </c>
      <c r="I841" s="18">
        <v>13093.1</v>
      </c>
      <c r="J841" s="18">
        <v>108543.9</v>
      </c>
      <c r="K841" s="18">
        <v>108543.9</v>
      </c>
      <c r="L841" s="18">
        <f t="shared" si="1995"/>
        <v>4517268.8</v>
      </c>
      <c r="M841" s="18">
        <f t="shared" si="1996"/>
        <v>4612209.2000000011</v>
      </c>
      <c r="N841" s="18">
        <f t="shared" si="1997"/>
        <v>4612693.8000000007</v>
      </c>
      <c r="O841" s="18"/>
      <c r="P841" s="18"/>
      <c r="Q841" s="18"/>
      <c r="R841" s="18">
        <f t="shared" si="2122"/>
        <v>4517268.8</v>
      </c>
      <c r="S841" s="18">
        <f t="shared" si="2123"/>
        <v>4612209.2000000011</v>
      </c>
      <c r="T841" s="18">
        <f t="shared" si="2124"/>
        <v>4612693.8000000007</v>
      </c>
      <c r="U841" s="18"/>
      <c r="V841" s="18"/>
      <c r="W841" s="18"/>
      <c r="X841" s="18">
        <f t="shared" si="2125"/>
        <v>4517268.8</v>
      </c>
      <c r="Y841" s="18">
        <f t="shared" si="2126"/>
        <v>4612209.2000000011</v>
      </c>
      <c r="Z841" s="18">
        <f t="shared" si="2127"/>
        <v>4612693.8000000007</v>
      </c>
      <c r="AA841" s="18"/>
      <c r="AB841" s="18"/>
      <c r="AC841" s="18"/>
      <c r="AD841" s="18">
        <f t="shared" si="2128"/>
        <v>4517268.8</v>
      </c>
      <c r="AE841" s="18">
        <f t="shared" si="2129"/>
        <v>4612209.2000000011</v>
      </c>
      <c r="AF841" s="18">
        <f t="shared" si="2130"/>
        <v>4612693.8000000007</v>
      </c>
      <c r="AG841" s="18"/>
      <c r="AH841" s="18">
        <f t="shared" si="2131"/>
        <v>4517268.8</v>
      </c>
      <c r="AI841" s="18">
        <f t="shared" si="2132"/>
        <v>4612209.2000000011</v>
      </c>
      <c r="AJ841" s="18">
        <f t="shared" si="2133"/>
        <v>4612693.8000000007</v>
      </c>
      <c r="AK841" s="18"/>
      <c r="AL841" s="18"/>
      <c r="AM841" s="18"/>
      <c r="AN841" s="18">
        <f t="shared" si="2077"/>
        <v>4517268.8</v>
      </c>
      <c r="AO841" s="18">
        <f t="shared" si="2078"/>
        <v>4612209.2000000011</v>
      </c>
      <c r="AP841" s="18">
        <f t="shared" si="2079"/>
        <v>4612693.8000000007</v>
      </c>
      <c r="AQ841" s="18"/>
      <c r="AR841" s="18">
        <f t="shared" si="2080"/>
        <v>4517268.8</v>
      </c>
      <c r="AS841" s="18"/>
      <c r="AT841" s="18"/>
      <c r="AU841" s="18"/>
      <c r="AV841" s="18">
        <f t="shared" si="2057"/>
        <v>4517268.8</v>
      </c>
      <c r="AW841" s="18">
        <f t="shared" si="2058"/>
        <v>4612209.2000000011</v>
      </c>
      <c r="AX841" s="18">
        <f t="shared" si="2059"/>
        <v>4612693.8000000007</v>
      </c>
      <c r="AY841" s="18"/>
      <c r="AZ841" s="18"/>
      <c r="BA841" s="18">
        <f t="shared" si="2055"/>
        <v>4517268.8</v>
      </c>
      <c r="BB841" s="18">
        <f t="shared" si="2056"/>
        <v>4612209.2000000011</v>
      </c>
      <c r="BC841" s="18"/>
      <c r="BD841" s="18"/>
      <c r="BE841" s="18"/>
      <c r="BF841" s="18">
        <f t="shared" si="2030"/>
        <v>4517268.8</v>
      </c>
      <c r="BG841" s="18">
        <f t="shared" si="2031"/>
        <v>4612209.2000000011</v>
      </c>
      <c r="BH841" s="18">
        <f t="shared" si="2032"/>
        <v>4612693.8000000007</v>
      </c>
      <c r="BI841" s="18"/>
      <c r="BJ841" s="25"/>
      <c r="BK841" s="36">
        <v>50</v>
      </c>
    </row>
    <row r="842" spans="1:92" x14ac:dyDescent="0.3">
      <c r="A842" s="51" t="s">
        <v>160</v>
      </c>
      <c r="B842" s="50">
        <v>620</v>
      </c>
      <c r="C842" s="51" t="s">
        <v>53</v>
      </c>
      <c r="D842" s="51" t="s">
        <v>19</v>
      </c>
      <c r="E842" s="14" t="s">
        <v>445</v>
      </c>
      <c r="F842" s="18">
        <v>1900</v>
      </c>
      <c r="G842" s="18">
        <v>1300</v>
      </c>
      <c r="H842" s="18">
        <v>1250</v>
      </c>
      <c r="I842" s="18"/>
      <c r="J842" s="18"/>
      <c r="K842" s="18"/>
      <c r="L842" s="18">
        <f t="shared" si="1995"/>
        <v>1900</v>
      </c>
      <c r="M842" s="18">
        <f t="shared" si="1996"/>
        <v>1300</v>
      </c>
      <c r="N842" s="18">
        <f t="shared" si="1997"/>
        <v>1250</v>
      </c>
      <c r="O842" s="18"/>
      <c r="P842" s="18"/>
      <c r="Q842" s="18"/>
      <c r="R842" s="18">
        <f t="shared" si="2122"/>
        <v>1900</v>
      </c>
      <c r="S842" s="18">
        <f t="shared" si="2123"/>
        <v>1300</v>
      </c>
      <c r="T842" s="18">
        <f t="shared" si="2124"/>
        <v>1250</v>
      </c>
      <c r="U842" s="18"/>
      <c r="V842" s="18"/>
      <c r="W842" s="18"/>
      <c r="X842" s="18">
        <f t="shared" si="2125"/>
        <v>1900</v>
      </c>
      <c r="Y842" s="18">
        <f t="shared" si="2126"/>
        <v>1300</v>
      </c>
      <c r="Z842" s="18">
        <f t="shared" si="2127"/>
        <v>1250</v>
      </c>
      <c r="AA842" s="18"/>
      <c r="AB842" s="18"/>
      <c r="AC842" s="18"/>
      <c r="AD842" s="18">
        <f t="shared" si="2128"/>
        <v>1900</v>
      </c>
      <c r="AE842" s="18">
        <f t="shared" si="2129"/>
        <v>1300</v>
      </c>
      <c r="AF842" s="18">
        <f t="shared" si="2130"/>
        <v>1250</v>
      </c>
      <c r="AG842" s="18"/>
      <c r="AH842" s="18">
        <f t="shared" si="2131"/>
        <v>1900</v>
      </c>
      <c r="AI842" s="18">
        <f t="shared" si="2132"/>
        <v>1300</v>
      </c>
      <c r="AJ842" s="18">
        <f t="shared" si="2133"/>
        <v>1250</v>
      </c>
      <c r="AK842" s="18"/>
      <c r="AL842" s="18"/>
      <c r="AM842" s="18"/>
      <c r="AN842" s="18">
        <f t="shared" si="2077"/>
        <v>1900</v>
      </c>
      <c r="AO842" s="18">
        <f t="shared" si="2078"/>
        <v>1300</v>
      </c>
      <c r="AP842" s="18">
        <f t="shared" si="2079"/>
        <v>1250</v>
      </c>
      <c r="AQ842" s="18"/>
      <c r="AR842" s="18">
        <f t="shared" si="2080"/>
        <v>1900</v>
      </c>
      <c r="AS842" s="18"/>
      <c r="AT842" s="18"/>
      <c r="AU842" s="18"/>
      <c r="AV842" s="18">
        <f t="shared" si="2057"/>
        <v>1900</v>
      </c>
      <c r="AW842" s="18">
        <f t="shared" si="2058"/>
        <v>1300</v>
      </c>
      <c r="AX842" s="18">
        <f t="shared" si="2059"/>
        <v>1250</v>
      </c>
      <c r="AY842" s="18"/>
      <c r="AZ842" s="18"/>
      <c r="BA842" s="18">
        <f t="shared" si="2055"/>
        <v>1900</v>
      </c>
      <c r="BB842" s="18">
        <f t="shared" si="2056"/>
        <v>1300</v>
      </c>
      <c r="BC842" s="18"/>
      <c r="BD842" s="18"/>
      <c r="BE842" s="18"/>
      <c r="BF842" s="18">
        <f t="shared" si="2030"/>
        <v>1900</v>
      </c>
      <c r="BG842" s="18">
        <f t="shared" si="2031"/>
        <v>1300</v>
      </c>
      <c r="BH842" s="18">
        <f t="shared" si="2032"/>
        <v>1250</v>
      </c>
      <c r="BI842" s="18"/>
      <c r="BJ842" s="25"/>
      <c r="BK842" s="36"/>
    </row>
    <row r="843" spans="1:92" x14ac:dyDescent="0.3">
      <c r="A843" s="51" t="s">
        <v>160</v>
      </c>
      <c r="B843" s="50">
        <v>620</v>
      </c>
      <c r="C843" s="51" t="s">
        <v>53</v>
      </c>
      <c r="D843" s="51" t="s">
        <v>137</v>
      </c>
      <c r="E843" s="14" t="s">
        <v>446</v>
      </c>
      <c r="F843" s="18">
        <v>87509.6</v>
      </c>
      <c r="G843" s="18">
        <v>55546.400000000001</v>
      </c>
      <c r="H843" s="18">
        <v>55917.9</v>
      </c>
      <c r="I843" s="18"/>
      <c r="J843" s="18"/>
      <c r="K843" s="18"/>
      <c r="L843" s="18">
        <f t="shared" si="1995"/>
        <v>87509.6</v>
      </c>
      <c r="M843" s="18">
        <f t="shared" si="1996"/>
        <v>55546.400000000001</v>
      </c>
      <c r="N843" s="18">
        <f t="shared" si="1997"/>
        <v>55917.9</v>
      </c>
      <c r="O843" s="18"/>
      <c r="P843" s="18"/>
      <c r="Q843" s="18"/>
      <c r="R843" s="18">
        <f t="shared" si="2122"/>
        <v>87509.6</v>
      </c>
      <c r="S843" s="18">
        <f t="shared" si="2123"/>
        <v>55546.400000000001</v>
      </c>
      <c r="T843" s="18">
        <f t="shared" si="2124"/>
        <v>55917.9</v>
      </c>
      <c r="U843" s="18"/>
      <c r="V843" s="18"/>
      <c r="W843" s="18"/>
      <c r="X843" s="18">
        <f t="shared" si="2125"/>
        <v>87509.6</v>
      </c>
      <c r="Y843" s="18">
        <f t="shared" si="2126"/>
        <v>55546.400000000001</v>
      </c>
      <c r="Z843" s="18">
        <f t="shared" si="2127"/>
        <v>55917.9</v>
      </c>
      <c r="AA843" s="18"/>
      <c r="AB843" s="18"/>
      <c r="AC843" s="18"/>
      <c r="AD843" s="18">
        <f t="shared" si="2128"/>
        <v>87509.6</v>
      </c>
      <c r="AE843" s="18">
        <f t="shared" si="2129"/>
        <v>55546.400000000001</v>
      </c>
      <c r="AF843" s="18">
        <f t="shared" si="2130"/>
        <v>55917.9</v>
      </c>
      <c r="AG843" s="18"/>
      <c r="AH843" s="18">
        <f t="shared" si="2131"/>
        <v>87509.6</v>
      </c>
      <c r="AI843" s="18">
        <f t="shared" si="2132"/>
        <v>55546.400000000001</v>
      </c>
      <c r="AJ843" s="18">
        <f t="shared" si="2133"/>
        <v>55917.9</v>
      </c>
      <c r="AK843" s="18"/>
      <c r="AL843" s="18"/>
      <c r="AM843" s="18"/>
      <c r="AN843" s="18">
        <f t="shared" si="2077"/>
        <v>87509.6</v>
      </c>
      <c r="AO843" s="18">
        <f t="shared" si="2078"/>
        <v>55546.400000000001</v>
      </c>
      <c r="AP843" s="18">
        <f t="shared" si="2079"/>
        <v>55917.9</v>
      </c>
      <c r="AQ843" s="18"/>
      <c r="AR843" s="18">
        <f t="shared" si="2080"/>
        <v>87509.6</v>
      </c>
      <c r="AS843" s="18"/>
      <c r="AT843" s="18"/>
      <c r="AU843" s="18"/>
      <c r="AV843" s="18">
        <f t="shared" si="2057"/>
        <v>87509.6</v>
      </c>
      <c r="AW843" s="18">
        <f t="shared" si="2058"/>
        <v>55546.400000000001</v>
      </c>
      <c r="AX843" s="18">
        <f t="shared" si="2059"/>
        <v>55917.9</v>
      </c>
      <c r="AY843" s="18"/>
      <c r="AZ843" s="18"/>
      <c r="BA843" s="18">
        <f t="shared" si="2055"/>
        <v>87509.6</v>
      </c>
      <c r="BB843" s="18">
        <f t="shared" si="2056"/>
        <v>55546.400000000001</v>
      </c>
      <c r="BC843" s="18"/>
      <c r="BD843" s="18"/>
      <c r="BE843" s="18"/>
      <c r="BF843" s="18">
        <f t="shared" si="2030"/>
        <v>87509.6</v>
      </c>
      <c r="BG843" s="18">
        <f t="shared" si="2031"/>
        <v>55546.400000000001</v>
      </c>
      <c r="BH843" s="18">
        <f t="shared" si="2032"/>
        <v>55917.9</v>
      </c>
      <c r="BI843" s="18"/>
      <c r="BJ843" s="25"/>
      <c r="BK843" s="36"/>
    </row>
    <row r="844" spans="1:92" ht="218.4" x14ac:dyDescent="0.3">
      <c r="A844" s="51" t="s">
        <v>161</v>
      </c>
      <c r="B844" s="50"/>
      <c r="C844" s="51"/>
      <c r="D844" s="51"/>
      <c r="E844" s="14" t="s">
        <v>769</v>
      </c>
      <c r="F844" s="18">
        <f t="shared" ref="F844:BI846" si="2203">F845</f>
        <v>2927.5</v>
      </c>
      <c r="G844" s="18">
        <f t="shared" si="2203"/>
        <v>2927.5</v>
      </c>
      <c r="H844" s="18">
        <f t="shared" si="2203"/>
        <v>2927.5</v>
      </c>
      <c r="I844" s="18">
        <f t="shared" si="2203"/>
        <v>0</v>
      </c>
      <c r="J844" s="18">
        <f t="shared" si="2203"/>
        <v>0</v>
      </c>
      <c r="K844" s="18">
        <f t="shared" si="2203"/>
        <v>0</v>
      </c>
      <c r="L844" s="18">
        <f t="shared" ref="L844:L907" si="2204">F844+I844</f>
        <v>2927.5</v>
      </c>
      <c r="M844" s="18">
        <f t="shared" ref="M844:M907" si="2205">G844+J844</f>
        <v>2927.5</v>
      </c>
      <c r="N844" s="18">
        <f t="shared" ref="N844:N907" si="2206">H844+K844</f>
        <v>2927.5</v>
      </c>
      <c r="O844" s="18">
        <f t="shared" si="2203"/>
        <v>0</v>
      </c>
      <c r="P844" s="18">
        <f t="shared" si="2203"/>
        <v>0</v>
      </c>
      <c r="Q844" s="18">
        <f t="shared" si="2203"/>
        <v>0</v>
      </c>
      <c r="R844" s="18">
        <f t="shared" si="2122"/>
        <v>2927.5</v>
      </c>
      <c r="S844" s="18">
        <f t="shared" si="2123"/>
        <v>2927.5</v>
      </c>
      <c r="T844" s="18">
        <f t="shared" si="2124"/>
        <v>2927.5</v>
      </c>
      <c r="U844" s="18">
        <f t="shared" si="2203"/>
        <v>0</v>
      </c>
      <c r="V844" s="18">
        <f t="shared" si="2203"/>
        <v>0</v>
      </c>
      <c r="W844" s="18">
        <f t="shared" si="2203"/>
        <v>0</v>
      </c>
      <c r="X844" s="18">
        <f t="shared" si="2125"/>
        <v>2927.5</v>
      </c>
      <c r="Y844" s="18">
        <f t="shared" si="2126"/>
        <v>2927.5</v>
      </c>
      <c r="Z844" s="18">
        <f t="shared" si="2127"/>
        <v>2927.5</v>
      </c>
      <c r="AA844" s="18">
        <f t="shared" si="2203"/>
        <v>0</v>
      </c>
      <c r="AB844" s="18">
        <f t="shared" si="2203"/>
        <v>0</v>
      </c>
      <c r="AC844" s="18">
        <f t="shared" si="2203"/>
        <v>0</v>
      </c>
      <c r="AD844" s="18">
        <f t="shared" si="2128"/>
        <v>2927.5</v>
      </c>
      <c r="AE844" s="18">
        <f t="shared" si="2129"/>
        <v>2927.5</v>
      </c>
      <c r="AF844" s="18">
        <f t="shared" si="2130"/>
        <v>2927.5</v>
      </c>
      <c r="AG844" s="18">
        <f t="shared" si="2203"/>
        <v>0</v>
      </c>
      <c r="AH844" s="18">
        <f t="shared" si="2131"/>
        <v>2927.5</v>
      </c>
      <c r="AI844" s="18">
        <f t="shared" si="2132"/>
        <v>2927.5</v>
      </c>
      <c r="AJ844" s="18">
        <f t="shared" si="2133"/>
        <v>2927.5</v>
      </c>
      <c r="AK844" s="18">
        <f t="shared" si="2203"/>
        <v>0</v>
      </c>
      <c r="AL844" s="18">
        <f t="shared" si="2203"/>
        <v>0</v>
      </c>
      <c r="AM844" s="18">
        <f t="shared" si="2203"/>
        <v>0</v>
      </c>
      <c r="AN844" s="18">
        <f t="shared" si="2077"/>
        <v>2927.5</v>
      </c>
      <c r="AO844" s="18">
        <f t="shared" si="2078"/>
        <v>2927.5</v>
      </c>
      <c r="AP844" s="18">
        <f t="shared" si="2079"/>
        <v>2927.5</v>
      </c>
      <c r="AQ844" s="18">
        <f t="shared" si="2203"/>
        <v>0</v>
      </c>
      <c r="AR844" s="18">
        <f t="shared" si="2080"/>
        <v>2927.5</v>
      </c>
      <c r="AS844" s="18">
        <f t="shared" si="2203"/>
        <v>0</v>
      </c>
      <c r="AT844" s="18">
        <f t="shared" si="2203"/>
        <v>0</v>
      </c>
      <c r="AU844" s="18">
        <f t="shared" si="2203"/>
        <v>0</v>
      </c>
      <c r="AV844" s="18">
        <f t="shared" si="2057"/>
        <v>2927.5</v>
      </c>
      <c r="AW844" s="18">
        <f t="shared" si="2058"/>
        <v>2927.5</v>
      </c>
      <c r="AX844" s="18">
        <f t="shared" si="2059"/>
        <v>2927.5</v>
      </c>
      <c r="AY844" s="18">
        <f t="shared" si="2203"/>
        <v>0</v>
      </c>
      <c r="AZ844" s="18">
        <f t="shared" si="2203"/>
        <v>0</v>
      </c>
      <c r="BA844" s="18">
        <f t="shared" si="2055"/>
        <v>2927.5</v>
      </c>
      <c r="BB844" s="18">
        <f t="shared" si="2056"/>
        <v>2927.5</v>
      </c>
      <c r="BC844" s="18">
        <f t="shared" si="2203"/>
        <v>0</v>
      </c>
      <c r="BD844" s="18">
        <f t="shared" si="2203"/>
        <v>0</v>
      </c>
      <c r="BE844" s="18">
        <f t="shared" si="2203"/>
        <v>0</v>
      </c>
      <c r="BF844" s="18">
        <f t="shared" si="2030"/>
        <v>2927.5</v>
      </c>
      <c r="BG844" s="18">
        <f t="shared" si="2031"/>
        <v>2927.5</v>
      </c>
      <c r="BH844" s="18">
        <f t="shared" si="2032"/>
        <v>2927.5</v>
      </c>
      <c r="BI844" s="18">
        <f t="shared" si="2203"/>
        <v>0</v>
      </c>
      <c r="BJ844" s="25"/>
      <c r="BK844" s="36"/>
    </row>
    <row r="845" spans="1:92" ht="46.8" x14ac:dyDescent="0.3">
      <c r="A845" s="51" t="s">
        <v>161</v>
      </c>
      <c r="B845" s="50">
        <v>600</v>
      </c>
      <c r="C845" s="51"/>
      <c r="D845" s="51"/>
      <c r="E845" s="14" t="s">
        <v>458</v>
      </c>
      <c r="F845" s="18">
        <f t="shared" si="2203"/>
        <v>2927.5</v>
      </c>
      <c r="G845" s="18">
        <f t="shared" si="2203"/>
        <v>2927.5</v>
      </c>
      <c r="H845" s="18">
        <f t="shared" si="2203"/>
        <v>2927.5</v>
      </c>
      <c r="I845" s="18">
        <f t="shared" si="2203"/>
        <v>0</v>
      </c>
      <c r="J845" s="18">
        <f t="shared" si="2203"/>
        <v>0</v>
      </c>
      <c r="K845" s="18">
        <f t="shared" si="2203"/>
        <v>0</v>
      </c>
      <c r="L845" s="18">
        <f t="shared" si="2204"/>
        <v>2927.5</v>
      </c>
      <c r="M845" s="18">
        <f t="shared" si="2205"/>
        <v>2927.5</v>
      </c>
      <c r="N845" s="18">
        <f t="shared" si="2206"/>
        <v>2927.5</v>
      </c>
      <c r="O845" s="18">
        <f t="shared" si="2203"/>
        <v>0</v>
      </c>
      <c r="P845" s="18">
        <f t="shared" si="2203"/>
        <v>0</v>
      </c>
      <c r="Q845" s="18">
        <f t="shared" si="2203"/>
        <v>0</v>
      </c>
      <c r="R845" s="18">
        <f t="shared" si="2122"/>
        <v>2927.5</v>
      </c>
      <c r="S845" s="18">
        <f t="shared" si="2123"/>
        <v>2927.5</v>
      </c>
      <c r="T845" s="18">
        <f t="shared" si="2124"/>
        <v>2927.5</v>
      </c>
      <c r="U845" s="18">
        <f t="shared" si="2203"/>
        <v>0</v>
      </c>
      <c r="V845" s="18">
        <f t="shared" si="2203"/>
        <v>0</v>
      </c>
      <c r="W845" s="18">
        <f t="shared" si="2203"/>
        <v>0</v>
      </c>
      <c r="X845" s="18">
        <f t="shared" si="2125"/>
        <v>2927.5</v>
      </c>
      <c r="Y845" s="18">
        <f t="shared" si="2126"/>
        <v>2927.5</v>
      </c>
      <c r="Z845" s="18">
        <f t="shared" si="2127"/>
        <v>2927.5</v>
      </c>
      <c r="AA845" s="18">
        <f t="shared" si="2203"/>
        <v>0</v>
      </c>
      <c r="AB845" s="18">
        <f t="shared" si="2203"/>
        <v>0</v>
      </c>
      <c r="AC845" s="18">
        <f t="shared" si="2203"/>
        <v>0</v>
      </c>
      <c r="AD845" s="18">
        <f t="shared" si="2128"/>
        <v>2927.5</v>
      </c>
      <c r="AE845" s="18">
        <f t="shared" si="2129"/>
        <v>2927.5</v>
      </c>
      <c r="AF845" s="18">
        <f t="shared" si="2130"/>
        <v>2927.5</v>
      </c>
      <c r="AG845" s="18">
        <f t="shared" si="2203"/>
        <v>0</v>
      </c>
      <c r="AH845" s="18">
        <f t="shared" si="2131"/>
        <v>2927.5</v>
      </c>
      <c r="AI845" s="18">
        <f t="shared" si="2132"/>
        <v>2927.5</v>
      </c>
      <c r="AJ845" s="18">
        <f t="shared" si="2133"/>
        <v>2927.5</v>
      </c>
      <c r="AK845" s="18">
        <f t="shared" si="2203"/>
        <v>0</v>
      </c>
      <c r="AL845" s="18">
        <f t="shared" si="2203"/>
        <v>0</v>
      </c>
      <c r="AM845" s="18">
        <f t="shared" si="2203"/>
        <v>0</v>
      </c>
      <c r="AN845" s="18">
        <f t="shared" si="2077"/>
        <v>2927.5</v>
      </c>
      <c r="AO845" s="18">
        <f t="shared" si="2078"/>
        <v>2927.5</v>
      </c>
      <c r="AP845" s="18">
        <f t="shared" si="2079"/>
        <v>2927.5</v>
      </c>
      <c r="AQ845" s="18">
        <f t="shared" si="2203"/>
        <v>0</v>
      </c>
      <c r="AR845" s="18">
        <f t="shared" si="2080"/>
        <v>2927.5</v>
      </c>
      <c r="AS845" s="18">
        <f t="shared" si="2203"/>
        <v>0</v>
      </c>
      <c r="AT845" s="18">
        <f t="shared" si="2203"/>
        <v>0</v>
      </c>
      <c r="AU845" s="18">
        <f t="shared" si="2203"/>
        <v>0</v>
      </c>
      <c r="AV845" s="18">
        <f t="shared" si="2057"/>
        <v>2927.5</v>
      </c>
      <c r="AW845" s="18">
        <f t="shared" si="2058"/>
        <v>2927.5</v>
      </c>
      <c r="AX845" s="18">
        <f t="shared" si="2059"/>
        <v>2927.5</v>
      </c>
      <c r="AY845" s="18">
        <f t="shared" si="2203"/>
        <v>0</v>
      </c>
      <c r="AZ845" s="18">
        <f t="shared" si="2203"/>
        <v>0</v>
      </c>
      <c r="BA845" s="18">
        <f t="shared" si="2055"/>
        <v>2927.5</v>
      </c>
      <c r="BB845" s="18">
        <f t="shared" si="2056"/>
        <v>2927.5</v>
      </c>
      <c r="BC845" s="18">
        <f t="shared" si="2203"/>
        <v>0</v>
      </c>
      <c r="BD845" s="18">
        <f t="shared" si="2203"/>
        <v>0</v>
      </c>
      <c r="BE845" s="18">
        <f t="shared" si="2203"/>
        <v>0</v>
      </c>
      <c r="BF845" s="18">
        <f t="shared" si="2030"/>
        <v>2927.5</v>
      </c>
      <c r="BG845" s="18">
        <f t="shared" si="2031"/>
        <v>2927.5</v>
      </c>
      <c r="BH845" s="18">
        <f t="shared" si="2032"/>
        <v>2927.5</v>
      </c>
      <c r="BI845" s="18">
        <f t="shared" si="2203"/>
        <v>0</v>
      </c>
      <c r="BJ845" s="25"/>
      <c r="BK845" s="36"/>
    </row>
    <row r="846" spans="1:92" x14ac:dyDescent="0.3">
      <c r="A846" s="51" t="s">
        <v>161</v>
      </c>
      <c r="B846" s="50">
        <v>620</v>
      </c>
      <c r="C846" s="51"/>
      <c r="D846" s="51"/>
      <c r="E846" s="14" t="s">
        <v>473</v>
      </c>
      <c r="F846" s="18">
        <f t="shared" si="2203"/>
        <v>2927.5</v>
      </c>
      <c r="G846" s="18">
        <f t="shared" si="2203"/>
        <v>2927.5</v>
      </c>
      <c r="H846" s="18">
        <f t="shared" si="2203"/>
        <v>2927.5</v>
      </c>
      <c r="I846" s="18">
        <f t="shared" si="2203"/>
        <v>0</v>
      </c>
      <c r="J846" s="18">
        <f t="shared" si="2203"/>
        <v>0</v>
      </c>
      <c r="K846" s="18">
        <f t="shared" si="2203"/>
        <v>0</v>
      </c>
      <c r="L846" s="18">
        <f t="shared" si="2204"/>
        <v>2927.5</v>
      </c>
      <c r="M846" s="18">
        <f t="shared" si="2205"/>
        <v>2927.5</v>
      </c>
      <c r="N846" s="18">
        <f t="shared" si="2206"/>
        <v>2927.5</v>
      </c>
      <c r="O846" s="18">
        <f t="shared" si="2203"/>
        <v>0</v>
      </c>
      <c r="P846" s="18">
        <f t="shared" si="2203"/>
        <v>0</v>
      </c>
      <c r="Q846" s="18">
        <f t="shared" si="2203"/>
        <v>0</v>
      </c>
      <c r="R846" s="18">
        <f t="shared" si="2122"/>
        <v>2927.5</v>
      </c>
      <c r="S846" s="18">
        <f t="shared" si="2123"/>
        <v>2927.5</v>
      </c>
      <c r="T846" s="18">
        <f t="shared" si="2124"/>
        <v>2927.5</v>
      </c>
      <c r="U846" s="18">
        <f t="shared" si="2203"/>
        <v>0</v>
      </c>
      <c r="V846" s="18">
        <f t="shared" si="2203"/>
        <v>0</v>
      </c>
      <c r="W846" s="18">
        <f t="shared" si="2203"/>
        <v>0</v>
      </c>
      <c r="X846" s="18">
        <f t="shared" si="2125"/>
        <v>2927.5</v>
      </c>
      <c r="Y846" s="18">
        <f t="shared" si="2126"/>
        <v>2927.5</v>
      </c>
      <c r="Z846" s="18">
        <f t="shared" si="2127"/>
        <v>2927.5</v>
      </c>
      <c r="AA846" s="18">
        <f t="shared" si="2203"/>
        <v>0</v>
      </c>
      <c r="AB846" s="18">
        <f t="shared" si="2203"/>
        <v>0</v>
      </c>
      <c r="AC846" s="18">
        <f t="shared" si="2203"/>
        <v>0</v>
      </c>
      <c r="AD846" s="18">
        <f t="shared" si="2128"/>
        <v>2927.5</v>
      </c>
      <c r="AE846" s="18">
        <f t="shared" si="2129"/>
        <v>2927.5</v>
      </c>
      <c r="AF846" s="18">
        <f t="shared" si="2130"/>
        <v>2927.5</v>
      </c>
      <c r="AG846" s="18">
        <f t="shared" si="2203"/>
        <v>0</v>
      </c>
      <c r="AH846" s="18">
        <f t="shared" si="2131"/>
        <v>2927.5</v>
      </c>
      <c r="AI846" s="18">
        <f t="shared" si="2132"/>
        <v>2927.5</v>
      </c>
      <c r="AJ846" s="18">
        <f t="shared" si="2133"/>
        <v>2927.5</v>
      </c>
      <c r="AK846" s="18">
        <f t="shared" si="2203"/>
        <v>0</v>
      </c>
      <c r="AL846" s="18">
        <f t="shared" si="2203"/>
        <v>0</v>
      </c>
      <c r="AM846" s="18">
        <f t="shared" si="2203"/>
        <v>0</v>
      </c>
      <c r="AN846" s="18">
        <f t="shared" si="2077"/>
        <v>2927.5</v>
      </c>
      <c r="AO846" s="18">
        <f t="shared" si="2078"/>
        <v>2927.5</v>
      </c>
      <c r="AP846" s="18">
        <f t="shared" si="2079"/>
        <v>2927.5</v>
      </c>
      <c r="AQ846" s="18">
        <f t="shared" si="2203"/>
        <v>0</v>
      </c>
      <c r="AR846" s="18">
        <f t="shared" si="2080"/>
        <v>2927.5</v>
      </c>
      <c r="AS846" s="18">
        <f t="shared" si="2203"/>
        <v>0</v>
      </c>
      <c r="AT846" s="18">
        <f t="shared" si="2203"/>
        <v>0</v>
      </c>
      <c r="AU846" s="18">
        <f t="shared" si="2203"/>
        <v>0</v>
      </c>
      <c r="AV846" s="18">
        <f t="shared" si="2057"/>
        <v>2927.5</v>
      </c>
      <c r="AW846" s="18">
        <f t="shared" si="2058"/>
        <v>2927.5</v>
      </c>
      <c r="AX846" s="18">
        <f t="shared" si="2059"/>
        <v>2927.5</v>
      </c>
      <c r="AY846" s="18">
        <f t="shared" si="2203"/>
        <v>0</v>
      </c>
      <c r="AZ846" s="18">
        <f t="shared" si="2203"/>
        <v>0</v>
      </c>
      <c r="BA846" s="18">
        <f t="shared" si="2055"/>
        <v>2927.5</v>
      </c>
      <c r="BB846" s="18">
        <f t="shared" si="2056"/>
        <v>2927.5</v>
      </c>
      <c r="BC846" s="18">
        <f t="shared" si="2203"/>
        <v>0</v>
      </c>
      <c r="BD846" s="18">
        <f t="shared" si="2203"/>
        <v>0</v>
      </c>
      <c r="BE846" s="18">
        <f t="shared" si="2203"/>
        <v>0</v>
      </c>
      <c r="BF846" s="18">
        <f t="shared" si="2030"/>
        <v>2927.5</v>
      </c>
      <c r="BG846" s="18">
        <f t="shared" si="2031"/>
        <v>2927.5</v>
      </c>
      <c r="BH846" s="18">
        <f t="shared" si="2032"/>
        <v>2927.5</v>
      </c>
      <c r="BI846" s="18">
        <f t="shared" si="2203"/>
        <v>0</v>
      </c>
      <c r="BJ846" s="25"/>
      <c r="BK846" s="36"/>
    </row>
    <row r="847" spans="1:92" x14ac:dyDescent="0.3">
      <c r="A847" s="51" t="s">
        <v>161</v>
      </c>
      <c r="B847" s="50">
        <v>620</v>
      </c>
      <c r="C847" s="51" t="s">
        <v>27</v>
      </c>
      <c r="D847" s="51" t="s">
        <v>5</v>
      </c>
      <c r="E847" s="14" t="s">
        <v>436</v>
      </c>
      <c r="F847" s="18">
        <v>2927.5</v>
      </c>
      <c r="G847" s="18">
        <v>2927.5</v>
      </c>
      <c r="H847" s="18">
        <v>2927.5</v>
      </c>
      <c r="I847" s="18"/>
      <c r="J847" s="18"/>
      <c r="K847" s="18"/>
      <c r="L847" s="18">
        <f t="shared" si="2204"/>
        <v>2927.5</v>
      </c>
      <c r="M847" s="18">
        <f t="shared" si="2205"/>
        <v>2927.5</v>
      </c>
      <c r="N847" s="18">
        <f t="shared" si="2206"/>
        <v>2927.5</v>
      </c>
      <c r="O847" s="18"/>
      <c r="P847" s="18"/>
      <c r="Q847" s="18"/>
      <c r="R847" s="18">
        <f t="shared" si="2122"/>
        <v>2927.5</v>
      </c>
      <c r="S847" s="18">
        <f t="shared" si="2123"/>
        <v>2927.5</v>
      </c>
      <c r="T847" s="18">
        <f t="shared" si="2124"/>
        <v>2927.5</v>
      </c>
      <c r="U847" s="18"/>
      <c r="V847" s="18"/>
      <c r="W847" s="18"/>
      <c r="X847" s="18">
        <f t="shared" si="2125"/>
        <v>2927.5</v>
      </c>
      <c r="Y847" s="18">
        <f t="shared" si="2126"/>
        <v>2927.5</v>
      </c>
      <c r="Z847" s="18">
        <f t="shared" si="2127"/>
        <v>2927.5</v>
      </c>
      <c r="AA847" s="18"/>
      <c r="AB847" s="18"/>
      <c r="AC847" s="18"/>
      <c r="AD847" s="18">
        <f t="shared" si="2128"/>
        <v>2927.5</v>
      </c>
      <c r="AE847" s="18">
        <f t="shared" si="2129"/>
        <v>2927.5</v>
      </c>
      <c r="AF847" s="18">
        <f t="shared" si="2130"/>
        <v>2927.5</v>
      </c>
      <c r="AG847" s="18"/>
      <c r="AH847" s="18">
        <f t="shared" si="2131"/>
        <v>2927.5</v>
      </c>
      <c r="AI847" s="18">
        <f t="shared" si="2132"/>
        <v>2927.5</v>
      </c>
      <c r="AJ847" s="18">
        <f t="shared" si="2133"/>
        <v>2927.5</v>
      </c>
      <c r="AK847" s="18"/>
      <c r="AL847" s="18"/>
      <c r="AM847" s="18"/>
      <c r="AN847" s="18">
        <f t="shared" si="2077"/>
        <v>2927.5</v>
      </c>
      <c r="AO847" s="18">
        <f t="shared" si="2078"/>
        <v>2927.5</v>
      </c>
      <c r="AP847" s="18">
        <f t="shared" si="2079"/>
        <v>2927.5</v>
      </c>
      <c r="AQ847" s="18"/>
      <c r="AR847" s="18">
        <f t="shared" si="2080"/>
        <v>2927.5</v>
      </c>
      <c r="AS847" s="18"/>
      <c r="AT847" s="18"/>
      <c r="AU847" s="18"/>
      <c r="AV847" s="18">
        <f t="shared" si="2057"/>
        <v>2927.5</v>
      </c>
      <c r="AW847" s="18">
        <f t="shared" si="2058"/>
        <v>2927.5</v>
      </c>
      <c r="AX847" s="18">
        <f t="shared" si="2059"/>
        <v>2927.5</v>
      </c>
      <c r="AY847" s="18"/>
      <c r="AZ847" s="18"/>
      <c r="BA847" s="18">
        <f t="shared" si="2055"/>
        <v>2927.5</v>
      </c>
      <c r="BB847" s="18">
        <f t="shared" si="2056"/>
        <v>2927.5</v>
      </c>
      <c r="BC847" s="18"/>
      <c r="BD847" s="18"/>
      <c r="BE847" s="18"/>
      <c r="BF847" s="18">
        <f t="shared" si="2030"/>
        <v>2927.5</v>
      </c>
      <c r="BG847" s="18">
        <f t="shared" si="2031"/>
        <v>2927.5</v>
      </c>
      <c r="BH847" s="18">
        <f t="shared" si="2032"/>
        <v>2927.5</v>
      </c>
      <c r="BI847" s="18"/>
      <c r="BJ847" s="25"/>
      <c r="BK847" s="36"/>
    </row>
    <row r="848" spans="1:92" s="11" customFormat="1" ht="31.2" x14ac:dyDescent="0.3">
      <c r="A848" s="10" t="s">
        <v>169</v>
      </c>
      <c r="B848" s="16"/>
      <c r="C848" s="10"/>
      <c r="D848" s="10"/>
      <c r="E848" s="15" t="s">
        <v>770</v>
      </c>
      <c r="F848" s="17">
        <f>F849+F880</f>
        <v>7644445</v>
      </c>
      <c r="G848" s="17">
        <f t="shared" ref="G848:BI848" si="2207">G849+G880</f>
        <v>7643609.2000000011</v>
      </c>
      <c r="H848" s="17">
        <f t="shared" si="2207"/>
        <v>7687128.2999999998</v>
      </c>
      <c r="I848" s="17">
        <f t="shared" ref="I848:K848" si="2208">I849+I880</f>
        <v>6245.4000000000005</v>
      </c>
      <c r="J848" s="17">
        <f t="shared" si="2208"/>
        <v>30627.7</v>
      </c>
      <c r="K848" s="17">
        <f t="shared" si="2208"/>
        <v>-41877.500000000007</v>
      </c>
      <c r="L848" s="17">
        <f t="shared" si="2204"/>
        <v>7650690.4000000004</v>
      </c>
      <c r="M848" s="17">
        <f t="shared" si="2205"/>
        <v>7674236.9000000013</v>
      </c>
      <c r="N848" s="17">
        <f t="shared" si="2206"/>
        <v>7645250.7999999998</v>
      </c>
      <c r="O848" s="17">
        <f t="shared" ref="O848:Q848" si="2209">O849+O880</f>
        <v>-5879.018</v>
      </c>
      <c r="P848" s="17">
        <f t="shared" si="2209"/>
        <v>0</v>
      </c>
      <c r="Q848" s="17">
        <f t="shared" si="2209"/>
        <v>0</v>
      </c>
      <c r="R848" s="17">
        <f t="shared" si="2122"/>
        <v>7644811.3820000002</v>
      </c>
      <c r="S848" s="17">
        <f t="shared" si="2123"/>
        <v>7674236.9000000013</v>
      </c>
      <c r="T848" s="17">
        <f t="shared" si="2124"/>
        <v>7645250.7999999998</v>
      </c>
      <c r="U848" s="17">
        <f t="shared" ref="U848:W848" si="2210">U849+U880</f>
        <v>0</v>
      </c>
      <c r="V848" s="17">
        <f t="shared" si="2210"/>
        <v>0</v>
      </c>
      <c r="W848" s="17">
        <f t="shared" si="2210"/>
        <v>0</v>
      </c>
      <c r="X848" s="17">
        <f t="shared" si="2125"/>
        <v>7644811.3820000002</v>
      </c>
      <c r="Y848" s="17">
        <f t="shared" si="2126"/>
        <v>7674236.9000000013</v>
      </c>
      <c r="Z848" s="17">
        <f t="shared" si="2127"/>
        <v>7645250.7999999998</v>
      </c>
      <c r="AA848" s="17">
        <f t="shared" ref="AA848:AB848" si="2211">AA849+AA880</f>
        <v>0</v>
      </c>
      <c r="AB848" s="17">
        <f t="shared" si="2211"/>
        <v>0</v>
      </c>
      <c r="AC848" s="17">
        <f t="shared" ref="AC848" si="2212">AC849+AC880</f>
        <v>0</v>
      </c>
      <c r="AD848" s="18">
        <f t="shared" si="2128"/>
        <v>7644811.3820000002</v>
      </c>
      <c r="AE848" s="18">
        <f t="shared" si="2129"/>
        <v>7674236.9000000013</v>
      </c>
      <c r="AF848" s="18">
        <f t="shared" si="2130"/>
        <v>7645250.7999999998</v>
      </c>
      <c r="AG848" s="17">
        <f t="shared" ref="AG848" si="2213">AG849+AG880</f>
        <v>0</v>
      </c>
      <c r="AH848" s="17">
        <f t="shared" si="2131"/>
        <v>7644811.3820000002</v>
      </c>
      <c r="AI848" s="17">
        <f t="shared" si="2132"/>
        <v>7674236.9000000013</v>
      </c>
      <c r="AJ848" s="17">
        <f t="shared" si="2133"/>
        <v>7645250.7999999998</v>
      </c>
      <c r="AK848" s="17">
        <f t="shared" ref="AK848:AM848" si="2214">AK849+AK880</f>
        <v>-997</v>
      </c>
      <c r="AL848" s="17">
        <f t="shared" si="2214"/>
        <v>0</v>
      </c>
      <c r="AM848" s="17">
        <f t="shared" si="2214"/>
        <v>0</v>
      </c>
      <c r="AN848" s="17">
        <f t="shared" si="2077"/>
        <v>7643814.3820000002</v>
      </c>
      <c r="AO848" s="17">
        <f t="shared" si="2078"/>
        <v>7674236.9000000013</v>
      </c>
      <c r="AP848" s="17">
        <f t="shared" si="2079"/>
        <v>7645250.7999999998</v>
      </c>
      <c r="AQ848" s="17">
        <f t="shared" ref="AQ848" si="2215">AQ849+AQ880</f>
        <v>0</v>
      </c>
      <c r="AR848" s="17">
        <f t="shared" si="2080"/>
        <v>7643814.3820000002</v>
      </c>
      <c r="AS848" s="17">
        <f t="shared" ref="AS848:AU848" si="2216">AS849+AS880</f>
        <v>9943.5710000000017</v>
      </c>
      <c r="AT848" s="17">
        <f t="shared" si="2216"/>
        <v>0</v>
      </c>
      <c r="AU848" s="17">
        <f t="shared" si="2216"/>
        <v>0</v>
      </c>
      <c r="AV848" s="17">
        <f t="shared" si="2057"/>
        <v>7653757.9530000007</v>
      </c>
      <c r="AW848" s="17">
        <f t="shared" si="2058"/>
        <v>7674236.9000000013</v>
      </c>
      <c r="AX848" s="17">
        <f t="shared" si="2059"/>
        <v>7645250.7999999998</v>
      </c>
      <c r="AY848" s="17">
        <f t="shared" ref="AY848:AZ848" si="2217">AY849+AY880</f>
        <v>0</v>
      </c>
      <c r="AZ848" s="17">
        <f t="shared" si="2217"/>
        <v>0</v>
      </c>
      <c r="BA848" s="18">
        <f t="shared" si="2055"/>
        <v>7653757.9530000007</v>
      </c>
      <c r="BB848" s="18">
        <f t="shared" si="2056"/>
        <v>7674236.9000000013</v>
      </c>
      <c r="BC848" s="17">
        <f t="shared" ref="BC848:BE848" si="2218">BC849+BC880</f>
        <v>3175.88</v>
      </c>
      <c r="BD848" s="17">
        <f t="shared" si="2218"/>
        <v>0</v>
      </c>
      <c r="BE848" s="17">
        <f t="shared" si="2218"/>
        <v>0</v>
      </c>
      <c r="BF848" s="17">
        <f t="shared" si="2030"/>
        <v>7656933.8330000006</v>
      </c>
      <c r="BG848" s="17">
        <f t="shared" si="2031"/>
        <v>7674236.9000000013</v>
      </c>
      <c r="BH848" s="17">
        <f t="shared" si="2032"/>
        <v>7645250.7999999998</v>
      </c>
      <c r="BI848" s="17">
        <f t="shared" si="2207"/>
        <v>0</v>
      </c>
      <c r="BJ848" s="40"/>
      <c r="BK848" s="35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</row>
    <row r="849" spans="1:63" ht="62.4" x14ac:dyDescent="0.3">
      <c r="A849" s="51" t="s">
        <v>170</v>
      </c>
      <c r="B849" s="50"/>
      <c r="C849" s="51"/>
      <c r="D849" s="51"/>
      <c r="E849" s="14" t="s">
        <v>771</v>
      </c>
      <c r="F849" s="18">
        <f>F850+F856+F860+F864+F870+F874</f>
        <v>1150971.8999999999</v>
      </c>
      <c r="G849" s="18">
        <f t="shared" ref="G849:BI849" si="2219">G850+G856+G860+G864+G870+G874</f>
        <v>1149793.4000000001</v>
      </c>
      <c r="H849" s="18">
        <f t="shared" si="2219"/>
        <v>1149793.4000000001</v>
      </c>
      <c r="I849" s="18">
        <f t="shared" ref="I849:K849" si="2220">I850+I856+I860+I864+I870+I874</f>
        <v>-890.9</v>
      </c>
      <c r="J849" s="18">
        <f t="shared" si="2220"/>
        <v>-889.1</v>
      </c>
      <c r="K849" s="18">
        <f t="shared" si="2220"/>
        <v>-889.1</v>
      </c>
      <c r="L849" s="18">
        <f t="shared" si="2204"/>
        <v>1150081</v>
      </c>
      <c r="M849" s="18">
        <f t="shared" si="2205"/>
        <v>1148904.3</v>
      </c>
      <c r="N849" s="18">
        <f t="shared" si="2206"/>
        <v>1148904.3</v>
      </c>
      <c r="O849" s="18">
        <f t="shared" ref="O849:Q849" si="2221">O850+O856+O860+O864+O870+O874</f>
        <v>-5879.018</v>
      </c>
      <c r="P849" s="18">
        <f t="shared" si="2221"/>
        <v>0</v>
      </c>
      <c r="Q849" s="18">
        <f t="shared" si="2221"/>
        <v>0</v>
      </c>
      <c r="R849" s="18">
        <f t="shared" si="2122"/>
        <v>1144201.9820000001</v>
      </c>
      <c r="S849" s="18">
        <f t="shared" si="2123"/>
        <v>1148904.3</v>
      </c>
      <c r="T849" s="18">
        <f t="shared" si="2124"/>
        <v>1148904.3</v>
      </c>
      <c r="U849" s="18">
        <f t="shared" ref="U849:W849" si="2222">U850+U856+U860+U864+U870+U874</f>
        <v>0</v>
      </c>
      <c r="V849" s="18">
        <f t="shared" si="2222"/>
        <v>0</v>
      </c>
      <c r="W849" s="18">
        <f t="shared" si="2222"/>
        <v>0</v>
      </c>
      <c r="X849" s="18">
        <f t="shared" si="2125"/>
        <v>1144201.9820000001</v>
      </c>
      <c r="Y849" s="18">
        <f t="shared" si="2126"/>
        <v>1148904.3</v>
      </c>
      <c r="Z849" s="18">
        <f t="shared" si="2127"/>
        <v>1148904.3</v>
      </c>
      <c r="AA849" s="18">
        <f t="shared" ref="AA849:AB849" si="2223">AA850+AA856+AA860+AA864+AA870+AA874</f>
        <v>0</v>
      </c>
      <c r="AB849" s="18">
        <f t="shared" si="2223"/>
        <v>0</v>
      </c>
      <c r="AC849" s="18">
        <f t="shared" ref="AC849" si="2224">AC850+AC856+AC860+AC864+AC870+AC874</f>
        <v>0</v>
      </c>
      <c r="AD849" s="18">
        <f t="shared" si="2128"/>
        <v>1144201.9820000001</v>
      </c>
      <c r="AE849" s="18">
        <f t="shared" si="2129"/>
        <v>1148904.3</v>
      </c>
      <c r="AF849" s="18">
        <f t="shared" si="2130"/>
        <v>1148904.3</v>
      </c>
      <c r="AG849" s="18">
        <f t="shared" ref="AG849" si="2225">AG850+AG856+AG860+AG864+AG870+AG874</f>
        <v>0</v>
      </c>
      <c r="AH849" s="18">
        <f t="shared" si="2131"/>
        <v>1144201.9820000001</v>
      </c>
      <c r="AI849" s="18">
        <f t="shared" si="2132"/>
        <v>1148904.3</v>
      </c>
      <c r="AJ849" s="18">
        <f t="shared" si="2133"/>
        <v>1148904.3</v>
      </c>
      <c r="AK849" s="18">
        <f t="shared" ref="AK849:AM849" si="2226">AK850+AK856+AK860+AK864+AK870+AK874</f>
        <v>-997</v>
      </c>
      <c r="AL849" s="18">
        <f t="shared" si="2226"/>
        <v>0</v>
      </c>
      <c r="AM849" s="18">
        <f t="shared" si="2226"/>
        <v>0</v>
      </c>
      <c r="AN849" s="18">
        <f t="shared" si="2077"/>
        <v>1143204.9820000001</v>
      </c>
      <c r="AO849" s="18">
        <f t="shared" si="2078"/>
        <v>1148904.3</v>
      </c>
      <c r="AP849" s="18">
        <f t="shared" si="2079"/>
        <v>1148904.3</v>
      </c>
      <c r="AQ849" s="18">
        <f t="shared" ref="AQ849" si="2227">AQ850+AQ856+AQ860+AQ864+AQ870+AQ874</f>
        <v>0</v>
      </c>
      <c r="AR849" s="18">
        <f t="shared" si="2080"/>
        <v>1143204.9820000001</v>
      </c>
      <c r="AS849" s="18">
        <f t="shared" ref="AS849:AU849" si="2228">AS850+AS856+AS860+AS864+AS870+AS874</f>
        <v>9943.5710000000017</v>
      </c>
      <c r="AT849" s="18">
        <f t="shared" si="2228"/>
        <v>0</v>
      </c>
      <c r="AU849" s="18">
        <f t="shared" si="2228"/>
        <v>0</v>
      </c>
      <c r="AV849" s="18">
        <f t="shared" si="2057"/>
        <v>1153148.5530000001</v>
      </c>
      <c r="AW849" s="18">
        <f t="shared" si="2058"/>
        <v>1148904.3</v>
      </c>
      <c r="AX849" s="18">
        <f t="shared" si="2059"/>
        <v>1148904.3</v>
      </c>
      <c r="AY849" s="18">
        <f t="shared" ref="AY849:AZ849" si="2229">AY850+AY856+AY860+AY864+AY870+AY874</f>
        <v>0</v>
      </c>
      <c r="AZ849" s="18">
        <f t="shared" si="2229"/>
        <v>0</v>
      </c>
      <c r="BA849" s="18">
        <f t="shared" si="2055"/>
        <v>1153148.5530000001</v>
      </c>
      <c r="BB849" s="18">
        <f t="shared" si="2056"/>
        <v>1148904.3</v>
      </c>
      <c r="BC849" s="18">
        <f t="shared" ref="BC849:BE849" si="2230">BC850+BC856+BC860+BC864+BC870+BC874</f>
        <v>3175.88</v>
      </c>
      <c r="BD849" s="18">
        <f t="shared" si="2230"/>
        <v>0</v>
      </c>
      <c r="BE849" s="18">
        <f t="shared" si="2230"/>
        <v>0</v>
      </c>
      <c r="BF849" s="18">
        <f t="shared" si="2030"/>
        <v>1156324.433</v>
      </c>
      <c r="BG849" s="18">
        <f t="shared" si="2031"/>
        <v>1148904.3</v>
      </c>
      <c r="BH849" s="18">
        <f t="shared" si="2032"/>
        <v>1148904.3</v>
      </c>
      <c r="BI849" s="18">
        <f t="shared" si="2219"/>
        <v>0</v>
      </c>
      <c r="BJ849" s="25"/>
      <c r="BK849" s="36"/>
    </row>
    <row r="850" spans="1:63" ht="46.8" x14ac:dyDescent="0.3">
      <c r="A850" s="51" t="s">
        <v>163</v>
      </c>
      <c r="B850" s="50"/>
      <c r="C850" s="51"/>
      <c r="D850" s="51"/>
      <c r="E850" s="14" t="s">
        <v>501</v>
      </c>
      <c r="F850" s="18">
        <f t="shared" ref="F850:BI850" si="2231">F851</f>
        <v>997023</v>
      </c>
      <c r="G850" s="18">
        <f t="shared" si="2231"/>
        <v>996724.5</v>
      </c>
      <c r="H850" s="18">
        <f t="shared" si="2231"/>
        <v>996724.5</v>
      </c>
      <c r="I850" s="18">
        <f t="shared" si="2231"/>
        <v>0</v>
      </c>
      <c r="J850" s="18">
        <f t="shared" si="2231"/>
        <v>0</v>
      </c>
      <c r="K850" s="18">
        <f t="shared" si="2231"/>
        <v>0</v>
      </c>
      <c r="L850" s="18">
        <f t="shared" si="2204"/>
        <v>997023</v>
      </c>
      <c r="M850" s="18">
        <f t="shared" si="2205"/>
        <v>996724.5</v>
      </c>
      <c r="N850" s="18">
        <f t="shared" si="2206"/>
        <v>996724.5</v>
      </c>
      <c r="O850" s="18">
        <f t="shared" si="2231"/>
        <v>-5879.018</v>
      </c>
      <c r="P850" s="18">
        <f t="shared" si="2231"/>
        <v>0</v>
      </c>
      <c r="Q850" s="18">
        <f t="shared" si="2231"/>
        <v>0</v>
      </c>
      <c r="R850" s="18">
        <f t="shared" si="2122"/>
        <v>991143.98199999996</v>
      </c>
      <c r="S850" s="18">
        <f t="shared" si="2123"/>
        <v>996724.5</v>
      </c>
      <c r="T850" s="18">
        <f t="shared" si="2124"/>
        <v>996724.5</v>
      </c>
      <c r="U850" s="18">
        <f t="shared" si="2231"/>
        <v>0</v>
      </c>
      <c r="V850" s="18">
        <f t="shared" si="2231"/>
        <v>0</v>
      </c>
      <c r="W850" s="18">
        <f t="shared" si="2231"/>
        <v>0</v>
      </c>
      <c r="X850" s="18">
        <f t="shared" si="2125"/>
        <v>991143.98199999996</v>
      </c>
      <c r="Y850" s="18">
        <f t="shared" si="2126"/>
        <v>996724.5</v>
      </c>
      <c r="Z850" s="18">
        <f t="shared" si="2127"/>
        <v>996724.5</v>
      </c>
      <c r="AA850" s="18">
        <f t="shared" si="2231"/>
        <v>0</v>
      </c>
      <c r="AB850" s="18">
        <f t="shared" si="2231"/>
        <v>0</v>
      </c>
      <c r="AC850" s="18">
        <f t="shared" si="2231"/>
        <v>0</v>
      </c>
      <c r="AD850" s="18">
        <f t="shared" si="2128"/>
        <v>991143.98199999996</v>
      </c>
      <c r="AE850" s="18">
        <f t="shared" si="2129"/>
        <v>996724.5</v>
      </c>
      <c r="AF850" s="18">
        <f t="shared" si="2130"/>
        <v>996724.5</v>
      </c>
      <c r="AG850" s="18">
        <f t="shared" si="2231"/>
        <v>0</v>
      </c>
      <c r="AH850" s="18">
        <f t="shared" si="2131"/>
        <v>991143.98199999996</v>
      </c>
      <c r="AI850" s="18">
        <f t="shared" si="2132"/>
        <v>996724.5</v>
      </c>
      <c r="AJ850" s="18">
        <f t="shared" si="2133"/>
        <v>996724.5</v>
      </c>
      <c r="AK850" s="18">
        <f t="shared" si="2231"/>
        <v>-997</v>
      </c>
      <c r="AL850" s="18">
        <f t="shared" si="2231"/>
        <v>0</v>
      </c>
      <c r="AM850" s="18">
        <f t="shared" si="2231"/>
        <v>0</v>
      </c>
      <c r="AN850" s="18">
        <f t="shared" si="2077"/>
        <v>990146.98199999996</v>
      </c>
      <c r="AO850" s="18">
        <f t="shared" si="2078"/>
        <v>996724.5</v>
      </c>
      <c r="AP850" s="18">
        <f t="shared" si="2079"/>
        <v>996724.5</v>
      </c>
      <c r="AQ850" s="18">
        <f t="shared" si="2231"/>
        <v>0</v>
      </c>
      <c r="AR850" s="18">
        <f t="shared" si="2080"/>
        <v>990146.98199999996</v>
      </c>
      <c r="AS850" s="18">
        <f t="shared" si="2231"/>
        <v>0</v>
      </c>
      <c r="AT850" s="18">
        <f t="shared" si="2231"/>
        <v>0</v>
      </c>
      <c r="AU850" s="18">
        <f t="shared" si="2231"/>
        <v>0</v>
      </c>
      <c r="AV850" s="18">
        <f t="shared" si="2057"/>
        <v>990146.98199999996</v>
      </c>
      <c r="AW850" s="18">
        <f t="shared" si="2058"/>
        <v>996724.5</v>
      </c>
      <c r="AX850" s="18">
        <f t="shared" si="2059"/>
        <v>996724.5</v>
      </c>
      <c r="AY850" s="18">
        <f t="shared" si="2231"/>
        <v>0</v>
      </c>
      <c r="AZ850" s="18">
        <f t="shared" si="2231"/>
        <v>0</v>
      </c>
      <c r="BA850" s="18">
        <f t="shared" si="2055"/>
        <v>990146.98199999996</v>
      </c>
      <c r="BB850" s="18">
        <f t="shared" si="2056"/>
        <v>996724.5</v>
      </c>
      <c r="BC850" s="18">
        <f t="shared" si="2231"/>
        <v>0</v>
      </c>
      <c r="BD850" s="18">
        <f t="shared" si="2231"/>
        <v>0</v>
      </c>
      <c r="BE850" s="18">
        <f t="shared" si="2231"/>
        <v>0</v>
      </c>
      <c r="BF850" s="18">
        <f t="shared" si="2030"/>
        <v>990146.98199999996</v>
      </c>
      <c r="BG850" s="18">
        <f t="shared" si="2031"/>
        <v>996724.5</v>
      </c>
      <c r="BH850" s="18">
        <f t="shared" si="2032"/>
        <v>996724.5</v>
      </c>
      <c r="BI850" s="18">
        <f t="shared" si="2231"/>
        <v>0</v>
      </c>
      <c r="BJ850" s="25"/>
      <c r="BK850" s="36"/>
    </row>
    <row r="851" spans="1:63" ht="46.8" x14ac:dyDescent="0.3">
      <c r="A851" s="51" t="s">
        <v>163</v>
      </c>
      <c r="B851" s="50">
        <v>600</v>
      </c>
      <c r="C851" s="51"/>
      <c r="D851" s="51"/>
      <c r="E851" s="14" t="s">
        <v>458</v>
      </c>
      <c r="F851" s="18">
        <f t="shared" ref="F851" si="2232">F852+F854</f>
        <v>997023</v>
      </c>
      <c r="G851" s="18">
        <f t="shared" ref="G851:BI851" si="2233">G852+G854</f>
        <v>996724.5</v>
      </c>
      <c r="H851" s="18">
        <f t="shared" si="2233"/>
        <v>996724.5</v>
      </c>
      <c r="I851" s="18">
        <f t="shared" ref="I851:K851" si="2234">I852+I854</f>
        <v>0</v>
      </c>
      <c r="J851" s="18">
        <f t="shared" si="2234"/>
        <v>0</v>
      </c>
      <c r="K851" s="18">
        <f t="shared" si="2234"/>
        <v>0</v>
      </c>
      <c r="L851" s="18">
        <f t="shared" si="2204"/>
        <v>997023</v>
      </c>
      <c r="M851" s="18">
        <f t="shared" si="2205"/>
        <v>996724.5</v>
      </c>
      <c r="N851" s="18">
        <f t="shared" si="2206"/>
        <v>996724.5</v>
      </c>
      <c r="O851" s="18">
        <f t="shared" ref="O851:Q851" si="2235">O852+O854</f>
        <v>-5879.018</v>
      </c>
      <c r="P851" s="18">
        <f t="shared" si="2235"/>
        <v>0</v>
      </c>
      <c r="Q851" s="18">
        <f t="shared" si="2235"/>
        <v>0</v>
      </c>
      <c r="R851" s="18">
        <f t="shared" si="2122"/>
        <v>991143.98199999996</v>
      </c>
      <c r="S851" s="18">
        <f t="shared" si="2123"/>
        <v>996724.5</v>
      </c>
      <c r="T851" s="18">
        <f t="shared" si="2124"/>
        <v>996724.5</v>
      </c>
      <c r="U851" s="18">
        <f t="shared" ref="U851:W851" si="2236">U852+U854</f>
        <v>0</v>
      </c>
      <c r="V851" s="18">
        <f t="shared" si="2236"/>
        <v>0</v>
      </c>
      <c r="W851" s="18">
        <f t="shared" si="2236"/>
        <v>0</v>
      </c>
      <c r="X851" s="18">
        <f t="shared" si="2125"/>
        <v>991143.98199999996</v>
      </c>
      <c r="Y851" s="18">
        <f t="shared" si="2126"/>
        <v>996724.5</v>
      </c>
      <c r="Z851" s="18">
        <f t="shared" si="2127"/>
        <v>996724.5</v>
      </c>
      <c r="AA851" s="18">
        <f t="shared" ref="AA851:AB851" si="2237">AA852+AA854</f>
        <v>0</v>
      </c>
      <c r="AB851" s="18">
        <f t="shared" si="2237"/>
        <v>0</v>
      </c>
      <c r="AC851" s="18">
        <f t="shared" ref="AC851" si="2238">AC852+AC854</f>
        <v>0</v>
      </c>
      <c r="AD851" s="18">
        <f t="shared" si="2128"/>
        <v>991143.98199999996</v>
      </c>
      <c r="AE851" s="18">
        <f t="shared" si="2129"/>
        <v>996724.5</v>
      </c>
      <c r="AF851" s="18">
        <f t="shared" si="2130"/>
        <v>996724.5</v>
      </c>
      <c r="AG851" s="18">
        <f t="shared" ref="AG851" si="2239">AG852+AG854</f>
        <v>0</v>
      </c>
      <c r="AH851" s="18">
        <f t="shared" si="2131"/>
        <v>991143.98199999996</v>
      </c>
      <c r="AI851" s="18">
        <f t="shared" si="2132"/>
        <v>996724.5</v>
      </c>
      <c r="AJ851" s="18">
        <f t="shared" si="2133"/>
        <v>996724.5</v>
      </c>
      <c r="AK851" s="18">
        <f t="shared" ref="AK851:AM851" si="2240">AK852+AK854</f>
        <v>-997</v>
      </c>
      <c r="AL851" s="18">
        <f t="shared" si="2240"/>
        <v>0</v>
      </c>
      <c r="AM851" s="18">
        <f t="shared" si="2240"/>
        <v>0</v>
      </c>
      <c r="AN851" s="18">
        <f t="shared" si="2077"/>
        <v>990146.98199999996</v>
      </c>
      <c r="AO851" s="18">
        <f t="shared" si="2078"/>
        <v>996724.5</v>
      </c>
      <c r="AP851" s="18">
        <f t="shared" si="2079"/>
        <v>996724.5</v>
      </c>
      <c r="AQ851" s="18">
        <f t="shared" ref="AQ851" si="2241">AQ852+AQ854</f>
        <v>0</v>
      </c>
      <c r="AR851" s="18">
        <f t="shared" si="2080"/>
        <v>990146.98199999996</v>
      </c>
      <c r="AS851" s="18">
        <f t="shared" ref="AS851:AU851" si="2242">AS852+AS854</f>
        <v>0</v>
      </c>
      <c r="AT851" s="18">
        <f t="shared" si="2242"/>
        <v>0</v>
      </c>
      <c r="AU851" s="18">
        <f t="shared" si="2242"/>
        <v>0</v>
      </c>
      <c r="AV851" s="18">
        <f t="shared" si="2057"/>
        <v>990146.98199999996</v>
      </c>
      <c r="AW851" s="18">
        <f t="shared" si="2058"/>
        <v>996724.5</v>
      </c>
      <c r="AX851" s="18">
        <f t="shared" si="2059"/>
        <v>996724.5</v>
      </c>
      <c r="AY851" s="18">
        <f t="shared" ref="AY851:AZ851" si="2243">AY852+AY854</f>
        <v>0</v>
      </c>
      <c r="AZ851" s="18">
        <f t="shared" si="2243"/>
        <v>0</v>
      </c>
      <c r="BA851" s="18">
        <f t="shared" si="2055"/>
        <v>990146.98199999996</v>
      </c>
      <c r="BB851" s="18">
        <f t="shared" si="2056"/>
        <v>996724.5</v>
      </c>
      <c r="BC851" s="18">
        <f t="shared" ref="BC851:BE851" si="2244">BC852+BC854</f>
        <v>0</v>
      </c>
      <c r="BD851" s="18">
        <f t="shared" si="2244"/>
        <v>0</v>
      </c>
      <c r="BE851" s="18">
        <f t="shared" si="2244"/>
        <v>0</v>
      </c>
      <c r="BF851" s="18">
        <f t="shared" si="2030"/>
        <v>990146.98199999996</v>
      </c>
      <c r="BG851" s="18">
        <f t="shared" si="2031"/>
        <v>996724.5</v>
      </c>
      <c r="BH851" s="18">
        <f t="shared" si="2032"/>
        <v>996724.5</v>
      </c>
      <c r="BI851" s="18">
        <f t="shared" si="2233"/>
        <v>0</v>
      </c>
      <c r="BJ851" s="25"/>
      <c r="BK851" s="36"/>
    </row>
    <row r="852" spans="1:63" x14ac:dyDescent="0.3">
      <c r="A852" s="51" t="s">
        <v>163</v>
      </c>
      <c r="B852" s="50">
        <v>610</v>
      </c>
      <c r="C852" s="51"/>
      <c r="D852" s="51"/>
      <c r="E852" s="14" t="s">
        <v>472</v>
      </c>
      <c r="F852" s="18">
        <f t="shared" ref="F852:BI852" si="2245">F853</f>
        <v>29639.9</v>
      </c>
      <c r="G852" s="18">
        <f t="shared" si="2245"/>
        <v>29639.9</v>
      </c>
      <c r="H852" s="18">
        <f t="shared" si="2245"/>
        <v>29639.9</v>
      </c>
      <c r="I852" s="18">
        <f t="shared" si="2245"/>
        <v>0</v>
      </c>
      <c r="J852" s="18">
        <f t="shared" si="2245"/>
        <v>0</v>
      </c>
      <c r="K852" s="18">
        <f t="shared" si="2245"/>
        <v>0</v>
      </c>
      <c r="L852" s="18">
        <f t="shared" si="2204"/>
        <v>29639.9</v>
      </c>
      <c r="M852" s="18">
        <f t="shared" si="2205"/>
        <v>29639.9</v>
      </c>
      <c r="N852" s="18">
        <f t="shared" si="2206"/>
        <v>29639.9</v>
      </c>
      <c r="O852" s="18">
        <f t="shared" si="2245"/>
        <v>-31.058</v>
      </c>
      <c r="P852" s="18">
        <f t="shared" si="2245"/>
        <v>0</v>
      </c>
      <c r="Q852" s="18">
        <f t="shared" si="2245"/>
        <v>0</v>
      </c>
      <c r="R852" s="18">
        <f t="shared" si="2122"/>
        <v>29608.842000000001</v>
      </c>
      <c r="S852" s="18">
        <f t="shared" si="2123"/>
        <v>29639.9</v>
      </c>
      <c r="T852" s="18">
        <f t="shared" si="2124"/>
        <v>29639.9</v>
      </c>
      <c r="U852" s="18">
        <f t="shared" si="2245"/>
        <v>0</v>
      </c>
      <c r="V852" s="18">
        <f t="shared" si="2245"/>
        <v>0</v>
      </c>
      <c r="W852" s="18">
        <f t="shared" si="2245"/>
        <v>0</v>
      </c>
      <c r="X852" s="18">
        <f t="shared" si="2125"/>
        <v>29608.842000000001</v>
      </c>
      <c r="Y852" s="18">
        <f t="shared" si="2126"/>
        <v>29639.9</v>
      </c>
      <c r="Z852" s="18">
        <f t="shared" si="2127"/>
        <v>29639.9</v>
      </c>
      <c r="AA852" s="18">
        <f t="shared" si="2245"/>
        <v>0</v>
      </c>
      <c r="AB852" s="18">
        <f t="shared" si="2245"/>
        <v>0</v>
      </c>
      <c r="AC852" s="18">
        <f t="shared" si="2245"/>
        <v>0</v>
      </c>
      <c r="AD852" s="18">
        <f t="shared" si="2128"/>
        <v>29608.842000000001</v>
      </c>
      <c r="AE852" s="18">
        <f t="shared" si="2129"/>
        <v>29639.9</v>
      </c>
      <c r="AF852" s="18">
        <f t="shared" si="2130"/>
        <v>29639.9</v>
      </c>
      <c r="AG852" s="18">
        <f t="shared" si="2245"/>
        <v>0</v>
      </c>
      <c r="AH852" s="18">
        <f t="shared" si="2131"/>
        <v>29608.842000000001</v>
      </c>
      <c r="AI852" s="18">
        <f t="shared" si="2132"/>
        <v>29639.9</v>
      </c>
      <c r="AJ852" s="18">
        <f t="shared" si="2133"/>
        <v>29639.9</v>
      </c>
      <c r="AK852" s="18">
        <f t="shared" si="2245"/>
        <v>0</v>
      </c>
      <c r="AL852" s="18">
        <f t="shared" si="2245"/>
        <v>0</v>
      </c>
      <c r="AM852" s="18">
        <f t="shared" si="2245"/>
        <v>0</v>
      </c>
      <c r="AN852" s="18">
        <f t="shared" si="2077"/>
        <v>29608.842000000001</v>
      </c>
      <c r="AO852" s="18">
        <f t="shared" si="2078"/>
        <v>29639.9</v>
      </c>
      <c r="AP852" s="18">
        <f t="shared" si="2079"/>
        <v>29639.9</v>
      </c>
      <c r="AQ852" s="18">
        <f t="shared" si="2245"/>
        <v>0</v>
      </c>
      <c r="AR852" s="18">
        <f t="shared" si="2080"/>
        <v>29608.842000000001</v>
      </c>
      <c r="AS852" s="18">
        <f t="shared" si="2245"/>
        <v>0</v>
      </c>
      <c r="AT852" s="18">
        <f t="shared" si="2245"/>
        <v>0</v>
      </c>
      <c r="AU852" s="18">
        <f t="shared" si="2245"/>
        <v>0</v>
      </c>
      <c r="AV852" s="18">
        <f t="shared" si="2057"/>
        <v>29608.842000000001</v>
      </c>
      <c r="AW852" s="18">
        <f t="shared" si="2058"/>
        <v>29639.9</v>
      </c>
      <c r="AX852" s="18">
        <f t="shared" si="2059"/>
        <v>29639.9</v>
      </c>
      <c r="AY852" s="18">
        <f t="shared" si="2245"/>
        <v>0</v>
      </c>
      <c r="AZ852" s="18">
        <f t="shared" si="2245"/>
        <v>0</v>
      </c>
      <c r="BA852" s="18">
        <f t="shared" si="2055"/>
        <v>29608.842000000001</v>
      </c>
      <c r="BB852" s="18">
        <f t="shared" si="2056"/>
        <v>29639.9</v>
      </c>
      <c r="BC852" s="18">
        <f t="shared" si="2245"/>
        <v>0</v>
      </c>
      <c r="BD852" s="18">
        <f t="shared" si="2245"/>
        <v>0</v>
      </c>
      <c r="BE852" s="18">
        <f t="shared" si="2245"/>
        <v>0</v>
      </c>
      <c r="BF852" s="18">
        <f t="shared" si="2030"/>
        <v>29608.842000000001</v>
      </c>
      <c r="BG852" s="18">
        <f t="shared" si="2031"/>
        <v>29639.9</v>
      </c>
      <c r="BH852" s="18">
        <f t="shared" si="2032"/>
        <v>29639.9</v>
      </c>
      <c r="BI852" s="18">
        <f t="shared" si="2245"/>
        <v>0</v>
      </c>
      <c r="BJ852" s="25"/>
      <c r="BK852" s="36"/>
    </row>
    <row r="853" spans="1:63" x14ac:dyDescent="0.3">
      <c r="A853" s="51" t="s">
        <v>163</v>
      </c>
      <c r="B853" s="50">
        <v>610</v>
      </c>
      <c r="C853" s="51" t="s">
        <v>27</v>
      </c>
      <c r="D853" s="51" t="s">
        <v>99</v>
      </c>
      <c r="E853" s="14" t="s">
        <v>437</v>
      </c>
      <c r="F853" s="18">
        <v>29639.9</v>
      </c>
      <c r="G853" s="18">
        <v>29639.9</v>
      </c>
      <c r="H853" s="18">
        <v>29639.9</v>
      </c>
      <c r="I853" s="18"/>
      <c r="J853" s="18"/>
      <c r="K853" s="18"/>
      <c r="L853" s="18">
        <f t="shared" si="2204"/>
        <v>29639.9</v>
      </c>
      <c r="M853" s="18">
        <f t="shared" si="2205"/>
        <v>29639.9</v>
      </c>
      <c r="N853" s="18">
        <f t="shared" si="2206"/>
        <v>29639.9</v>
      </c>
      <c r="O853" s="18">
        <v>-31.058</v>
      </c>
      <c r="P853" s="18"/>
      <c r="Q853" s="18"/>
      <c r="R853" s="18">
        <f t="shared" si="2122"/>
        <v>29608.842000000001</v>
      </c>
      <c r="S853" s="18">
        <f t="shared" si="2123"/>
        <v>29639.9</v>
      </c>
      <c r="T853" s="18">
        <f t="shared" si="2124"/>
        <v>29639.9</v>
      </c>
      <c r="U853" s="18"/>
      <c r="V853" s="18"/>
      <c r="W853" s="18"/>
      <c r="X853" s="18">
        <f t="shared" si="2125"/>
        <v>29608.842000000001</v>
      </c>
      <c r="Y853" s="18">
        <f t="shared" si="2126"/>
        <v>29639.9</v>
      </c>
      <c r="Z853" s="18">
        <f t="shared" si="2127"/>
        <v>29639.9</v>
      </c>
      <c r="AA853" s="18"/>
      <c r="AB853" s="18"/>
      <c r="AC853" s="18"/>
      <c r="AD853" s="18">
        <f t="shared" si="2128"/>
        <v>29608.842000000001</v>
      </c>
      <c r="AE853" s="18">
        <f t="shared" si="2129"/>
        <v>29639.9</v>
      </c>
      <c r="AF853" s="18">
        <f t="shared" si="2130"/>
        <v>29639.9</v>
      </c>
      <c r="AG853" s="18"/>
      <c r="AH853" s="18">
        <f t="shared" si="2131"/>
        <v>29608.842000000001</v>
      </c>
      <c r="AI853" s="18">
        <f t="shared" si="2132"/>
        <v>29639.9</v>
      </c>
      <c r="AJ853" s="18">
        <f t="shared" si="2133"/>
        <v>29639.9</v>
      </c>
      <c r="AK853" s="18"/>
      <c r="AL853" s="18"/>
      <c r="AM853" s="18"/>
      <c r="AN853" s="18">
        <f t="shared" si="2077"/>
        <v>29608.842000000001</v>
      </c>
      <c r="AO853" s="18">
        <f t="shared" si="2078"/>
        <v>29639.9</v>
      </c>
      <c r="AP853" s="18">
        <f t="shared" si="2079"/>
        <v>29639.9</v>
      </c>
      <c r="AQ853" s="18"/>
      <c r="AR853" s="18">
        <f t="shared" si="2080"/>
        <v>29608.842000000001</v>
      </c>
      <c r="AS853" s="18"/>
      <c r="AT853" s="18"/>
      <c r="AU853" s="18"/>
      <c r="AV853" s="18">
        <f t="shared" si="2057"/>
        <v>29608.842000000001</v>
      </c>
      <c r="AW853" s="18">
        <f t="shared" si="2058"/>
        <v>29639.9</v>
      </c>
      <c r="AX853" s="18">
        <f t="shared" si="2059"/>
        <v>29639.9</v>
      </c>
      <c r="AY853" s="18"/>
      <c r="AZ853" s="18"/>
      <c r="BA853" s="18">
        <f t="shared" si="2055"/>
        <v>29608.842000000001</v>
      </c>
      <c r="BB853" s="18">
        <f t="shared" si="2056"/>
        <v>29639.9</v>
      </c>
      <c r="BC853" s="18"/>
      <c r="BD853" s="18"/>
      <c r="BE853" s="18"/>
      <c r="BF853" s="18">
        <f t="shared" si="2030"/>
        <v>29608.842000000001</v>
      </c>
      <c r="BG853" s="18">
        <f t="shared" si="2031"/>
        <v>29639.9</v>
      </c>
      <c r="BH853" s="18">
        <f t="shared" si="2032"/>
        <v>29639.9</v>
      </c>
      <c r="BI853" s="18"/>
      <c r="BJ853" s="25"/>
      <c r="BK853" s="36"/>
    </row>
    <row r="854" spans="1:63" x14ac:dyDescent="0.3">
      <c r="A854" s="51" t="s">
        <v>163</v>
      </c>
      <c r="B854" s="50">
        <v>620</v>
      </c>
      <c r="C854" s="51"/>
      <c r="D854" s="51"/>
      <c r="E854" s="14" t="s">
        <v>473</v>
      </c>
      <c r="F854" s="18">
        <f t="shared" ref="F854:BI854" si="2246">F855</f>
        <v>967383.1</v>
      </c>
      <c r="G854" s="18">
        <f t="shared" si="2246"/>
        <v>967084.6</v>
      </c>
      <c r="H854" s="18">
        <f t="shared" si="2246"/>
        <v>967084.6</v>
      </c>
      <c r="I854" s="18">
        <f t="shared" si="2246"/>
        <v>0</v>
      </c>
      <c r="J854" s="18">
        <f t="shared" si="2246"/>
        <v>0</v>
      </c>
      <c r="K854" s="18">
        <f t="shared" si="2246"/>
        <v>0</v>
      </c>
      <c r="L854" s="18">
        <f t="shared" si="2204"/>
        <v>967383.1</v>
      </c>
      <c r="M854" s="18">
        <f t="shared" si="2205"/>
        <v>967084.6</v>
      </c>
      <c r="N854" s="18">
        <f t="shared" si="2206"/>
        <v>967084.6</v>
      </c>
      <c r="O854" s="18">
        <f t="shared" si="2246"/>
        <v>-5847.96</v>
      </c>
      <c r="P854" s="18">
        <f t="shared" si="2246"/>
        <v>0</v>
      </c>
      <c r="Q854" s="18">
        <f t="shared" si="2246"/>
        <v>0</v>
      </c>
      <c r="R854" s="18">
        <f t="shared" si="2122"/>
        <v>961535.14</v>
      </c>
      <c r="S854" s="18">
        <f t="shared" si="2123"/>
        <v>967084.6</v>
      </c>
      <c r="T854" s="18">
        <f t="shared" si="2124"/>
        <v>967084.6</v>
      </c>
      <c r="U854" s="18">
        <f t="shared" si="2246"/>
        <v>0</v>
      </c>
      <c r="V854" s="18">
        <f t="shared" si="2246"/>
        <v>0</v>
      </c>
      <c r="W854" s="18">
        <f t="shared" si="2246"/>
        <v>0</v>
      </c>
      <c r="X854" s="18">
        <f t="shared" si="2125"/>
        <v>961535.14</v>
      </c>
      <c r="Y854" s="18">
        <f t="shared" si="2126"/>
        <v>967084.6</v>
      </c>
      <c r="Z854" s="18">
        <f t="shared" si="2127"/>
        <v>967084.6</v>
      </c>
      <c r="AA854" s="18">
        <f t="shared" si="2246"/>
        <v>0</v>
      </c>
      <c r="AB854" s="18">
        <f t="shared" si="2246"/>
        <v>0</v>
      </c>
      <c r="AC854" s="18">
        <f t="shared" si="2246"/>
        <v>0</v>
      </c>
      <c r="AD854" s="18">
        <f t="shared" si="2128"/>
        <v>961535.14</v>
      </c>
      <c r="AE854" s="18">
        <f t="shared" si="2129"/>
        <v>967084.6</v>
      </c>
      <c r="AF854" s="18">
        <f t="shared" si="2130"/>
        <v>967084.6</v>
      </c>
      <c r="AG854" s="18">
        <f t="shared" si="2246"/>
        <v>0</v>
      </c>
      <c r="AH854" s="18">
        <f t="shared" si="2131"/>
        <v>961535.14</v>
      </c>
      <c r="AI854" s="18">
        <f t="shared" si="2132"/>
        <v>967084.6</v>
      </c>
      <c r="AJ854" s="18">
        <f t="shared" si="2133"/>
        <v>967084.6</v>
      </c>
      <c r="AK854" s="18">
        <f t="shared" si="2246"/>
        <v>-997</v>
      </c>
      <c r="AL854" s="18">
        <f t="shared" si="2246"/>
        <v>0</v>
      </c>
      <c r="AM854" s="18">
        <f t="shared" si="2246"/>
        <v>0</v>
      </c>
      <c r="AN854" s="18">
        <f t="shared" si="2077"/>
        <v>960538.14</v>
      </c>
      <c r="AO854" s="18">
        <f t="shared" si="2078"/>
        <v>967084.6</v>
      </c>
      <c r="AP854" s="18">
        <f t="shared" si="2079"/>
        <v>967084.6</v>
      </c>
      <c r="AQ854" s="18">
        <f t="shared" si="2246"/>
        <v>0</v>
      </c>
      <c r="AR854" s="18">
        <f t="shared" si="2080"/>
        <v>960538.14</v>
      </c>
      <c r="AS854" s="18">
        <f t="shared" si="2246"/>
        <v>0</v>
      </c>
      <c r="AT854" s="18">
        <f t="shared" si="2246"/>
        <v>0</v>
      </c>
      <c r="AU854" s="18">
        <f t="shared" si="2246"/>
        <v>0</v>
      </c>
      <c r="AV854" s="18">
        <f t="shared" si="2057"/>
        <v>960538.14</v>
      </c>
      <c r="AW854" s="18">
        <f t="shared" si="2058"/>
        <v>967084.6</v>
      </c>
      <c r="AX854" s="18">
        <f t="shared" si="2059"/>
        <v>967084.6</v>
      </c>
      <c r="AY854" s="18">
        <f t="shared" si="2246"/>
        <v>0</v>
      </c>
      <c r="AZ854" s="18">
        <f t="shared" si="2246"/>
        <v>0</v>
      </c>
      <c r="BA854" s="18">
        <f t="shared" si="2055"/>
        <v>960538.14</v>
      </c>
      <c r="BB854" s="18">
        <f t="shared" si="2056"/>
        <v>967084.6</v>
      </c>
      <c r="BC854" s="18">
        <f t="shared" si="2246"/>
        <v>0</v>
      </c>
      <c r="BD854" s="18">
        <f t="shared" si="2246"/>
        <v>0</v>
      </c>
      <c r="BE854" s="18">
        <f t="shared" si="2246"/>
        <v>0</v>
      </c>
      <c r="BF854" s="18">
        <f t="shared" ref="BF854:BF917" si="2247">BA854+BC854</f>
        <v>960538.14</v>
      </c>
      <c r="BG854" s="18">
        <f t="shared" ref="BG854:BG917" si="2248">BB854+BD854</f>
        <v>967084.6</v>
      </c>
      <c r="BH854" s="18">
        <f t="shared" ref="BH854:BH917" si="2249">AX854+BE854</f>
        <v>967084.6</v>
      </c>
      <c r="BI854" s="18">
        <f t="shared" si="2246"/>
        <v>0</v>
      </c>
      <c r="BJ854" s="25"/>
      <c r="BK854" s="36"/>
    </row>
    <row r="855" spans="1:63" x14ac:dyDescent="0.3">
      <c r="A855" s="51" t="s">
        <v>163</v>
      </c>
      <c r="B855" s="50">
        <v>620</v>
      </c>
      <c r="C855" s="51" t="s">
        <v>27</v>
      </c>
      <c r="D855" s="51" t="s">
        <v>99</v>
      </c>
      <c r="E855" s="14" t="s">
        <v>437</v>
      </c>
      <c r="F855" s="18">
        <v>967383.1</v>
      </c>
      <c r="G855" s="18">
        <v>967084.6</v>
      </c>
      <c r="H855" s="18">
        <v>967084.6</v>
      </c>
      <c r="I855" s="18"/>
      <c r="J855" s="18"/>
      <c r="K855" s="18"/>
      <c r="L855" s="18">
        <f t="shared" si="2204"/>
        <v>967383.1</v>
      </c>
      <c r="M855" s="18">
        <f t="shared" si="2205"/>
        <v>967084.6</v>
      </c>
      <c r="N855" s="18">
        <f t="shared" si="2206"/>
        <v>967084.6</v>
      </c>
      <c r="O855" s="18">
        <f>-0.054-5847.906</f>
        <v>-5847.96</v>
      </c>
      <c r="P855" s="18"/>
      <c r="Q855" s="18"/>
      <c r="R855" s="18">
        <f t="shared" si="2122"/>
        <v>961535.14</v>
      </c>
      <c r="S855" s="18">
        <f t="shared" si="2123"/>
        <v>967084.6</v>
      </c>
      <c r="T855" s="18">
        <f t="shared" si="2124"/>
        <v>967084.6</v>
      </c>
      <c r="U855" s="18"/>
      <c r="V855" s="18"/>
      <c r="W855" s="18"/>
      <c r="X855" s="18">
        <f t="shared" si="2125"/>
        <v>961535.14</v>
      </c>
      <c r="Y855" s="18">
        <f t="shared" si="2126"/>
        <v>967084.6</v>
      </c>
      <c r="Z855" s="18">
        <f t="shared" si="2127"/>
        <v>967084.6</v>
      </c>
      <c r="AA855" s="18"/>
      <c r="AB855" s="18"/>
      <c r="AC855" s="18"/>
      <c r="AD855" s="18">
        <f t="shared" si="2128"/>
        <v>961535.14</v>
      </c>
      <c r="AE855" s="18">
        <f t="shared" si="2129"/>
        <v>967084.6</v>
      </c>
      <c r="AF855" s="18">
        <f t="shared" si="2130"/>
        <v>967084.6</v>
      </c>
      <c r="AG855" s="18"/>
      <c r="AH855" s="18">
        <f t="shared" si="2131"/>
        <v>961535.14</v>
      </c>
      <c r="AI855" s="18">
        <f t="shared" si="2132"/>
        <v>967084.6</v>
      </c>
      <c r="AJ855" s="18">
        <f t="shared" si="2133"/>
        <v>967084.6</v>
      </c>
      <c r="AK855" s="18">
        <v>-997</v>
      </c>
      <c r="AL855" s="18"/>
      <c r="AM855" s="18"/>
      <c r="AN855" s="18">
        <f t="shared" si="2077"/>
        <v>960538.14</v>
      </c>
      <c r="AO855" s="18">
        <f t="shared" si="2078"/>
        <v>967084.6</v>
      </c>
      <c r="AP855" s="18">
        <f t="shared" si="2079"/>
        <v>967084.6</v>
      </c>
      <c r="AQ855" s="18"/>
      <c r="AR855" s="18">
        <f t="shared" si="2080"/>
        <v>960538.14</v>
      </c>
      <c r="AS855" s="18"/>
      <c r="AT855" s="18"/>
      <c r="AU855" s="18"/>
      <c r="AV855" s="18">
        <f t="shared" si="2057"/>
        <v>960538.14</v>
      </c>
      <c r="AW855" s="18">
        <f t="shared" si="2058"/>
        <v>967084.6</v>
      </c>
      <c r="AX855" s="18">
        <f t="shared" si="2059"/>
        <v>967084.6</v>
      </c>
      <c r="AY855" s="18"/>
      <c r="AZ855" s="18"/>
      <c r="BA855" s="18">
        <f t="shared" si="2055"/>
        <v>960538.14</v>
      </c>
      <c r="BB855" s="18">
        <f t="shared" si="2056"/>
        <v>967084.6</v>
      </c>
      <c r="BC855" s="18"/>
      <c r="BD855" s="18"/>
      <c r="BE855" s="18"/>
      <c r="BF855" s="18">
        <f t="shared" si="2247"/>
        <v>960538.14</v>
      </c>
      <c r="BG855" s="18">
        <f t="shared" si="2248"/>
        <v>967084.6</v>
      </c>
      <c r="BH855" s="18">
        <f t="shared" si="2249"/>
        <v>967084.6</v>
      </c>
      <c r="BI855" s="18"/>
      <c r="BJ855" s="25"/>
      <c r="BK855" s="36"/>
    </row>
    <row r="856" spans="1:63" ht="31.2" x14ac:dyDescent="0.3">
      <c r="A856" s="51" t="s">
        <v>164</v>
      </c>
      <c r="B856" s="50"/>
      <c r="C856" s="51"/>
      <c r="D856" s="51"/>
      <c r="E856" s="14" t="s">
        <v>556</v>
      </c>
      <c r="F856" s="18">
        <f t="shared" ref="F856:BI858" si="2250">F857</f>
        <v>3137.6000000000004</v>
      </c>
      <c r="G856" s="18">
        <f t="shared" si="2250"/>
        <v>2289.3000000000002</v>
      </c>
      <c r="H856" s="18">
        <f t="shared" si="2250"/>
        <v>2289.3000000000002</v>
      </c>
      <c r="I856" s="18">
        <f t="shared" si="2250"/>
        <v>0</v>
      </c>
      <c r="J856" s="18">
        <f t="shared" si="2250"/>
        <v>0</v>
      </c>
      <c r="K856" s="18">
        <f t="shared" si="2250"/>
        <v>0</v>
      </c>
      <c r="L856" s="18">
        <f t="shared" si="2204"/>
        <v>3137.6000000000004</v>
      </c>
      <c r="M856" s="18">
        <f t="shared" si="2205"/>
        <v>2289.3000000000002</v>
      </c>
      <c r="N856" s="18">
        <f t="shared" si="2206"/>
        <v>2289.3000000000002</v>
      </c>
      <c r="O856" s="18">
        <f t="shared" si="2250"/>
        <v>0</v>
      </c>
      <c r="P856" s="18">
        <f t="shared" si="2250"/>
        <v>0</v>
      </c>
      <c r="Q856" s="18">
        <f t="shared" si="2250"/>
        <v>0</v>
      </c>
      <c r="R856" s="18">
        <f t="shared" si="2122"/>
        <v>3137.6000000000004</v>
      </c>
      <c r="S856" s="18">
        <f t="shared" si="2123"/>
        <v>2289.3000000000002</v>
      </c>
      <c r="T856" s="18">
        <f t="shared" si="2124"/>
        <v>2289.3000000000002</v>
      </c>
      <c r="U856" s="18">
        <f t="shared" si="2250"/>
        <v>0</v>
      </c>
      <c r="V856" s="18">
        <f t="shared" si="2250"/>
        <v>0</v>
      </c>
      <c r="W856" s="18">
        <f t="shared" si="2250"/>
        <v>0</v>
      </c>
      <c r="X856" s="18">
        <f t="shared" si="2125"/>
        <v>3137.6000000000004</v>
      </c>
      <c r="Y856" s="18">
        <f t="shared" si="2126"/>
        <v>2289.3000000000002</v>
      </c>
      <c r="Z856" s="18">
        <f t="shared" si="2127"/>
        <v>2289.3000000000002</v>
      </c>
      <c r="AA856" s="18">
        <f t="shared" si="2250"/>
        <v>0</v>
      </c>
      <c r="AB856" s="18">
        <f t="shared" si="2250"/>
        <v>0</v>
      </c>
      <c r="AC856" s="18">
        <f t="shared" si="2250"/>
        <v>0</v>
      </c>
      <c r="AD856" s="18">
        <f t="shared" si="2128"/>
        <v>3137.6000000000004</v>
      </c>
      <c r="AE856" s="18">
        <f t="shared" si="2129"/>
        <v>2289.3000000000002</v>
      </c>
      <c r="AF856" s="18">
        <f t="shared" si="2130"/>
        <v>2289.3000000000002</v>
      </c>
      <c r="AG856" s="18">
        <f t="shared" si="2250"/>
        <v>0</v>
      </c>
      <c r="AH856" s="18">
        <f t="shared" si="2131"/>
        <v>3137.6000000000004</v>
      </c>
      <c r="AI856" s="18">
        <f t="shared" si="2132"/>
        <v>2289.3000000000002</v>
      </c>
      <c r="AJ856" s="18">
        <f t="shared" si="2133"/>
        <v>2289.3000000000002</v>
      </c>
      <c r="AK856" s="18">
        <f t="shared" si="2250"/>
        <v>0</v>
      </c>
      <c r="AL856" s="18">
        <f t="shared" si="2250"/>
        <v>0</v>
      </c>
      <c r="AM856" s="18">
        <f t="shared" si="2250"/>
        <v>0</v>
      </c>
      <c r="AN856" s="18">
        <f t="shared" si="2077"/>
        <v>3137.6000000000004</v>
      </c>
      <c r="AO856" s="18">
        <f t="shared" si="2078"/>
        <v>2289.3000000000002</v>
      </c>
      <c r="AP856" s="18">
        <f t="shared" si="2079"/>
        <v>2289.3000000000002</v>
      </c>
      <c r="AQ856" s="18">
        <f t="shared" si="2250"/>
        <v>0</v>
      </c>
      <c r="AR856" s="18">
        <f t="shared" si="2080"/>
        <v>3137.6000000000004</v>
      </c>
      <c r="AS856" s="18">
        <f t="shared" si="2250"/>
        <v>0</v>
      </c>
      <c r="AT856" s="18">
        <f t="shared" si="2250"/>
        <v>0</v>
      </c>
      <c r="AU856" s="18">
        <f t="shared" si="2250"/>
        <v>0</v>
      </c>
      <c r="AV856" s="18">
        <f t="shared" si="2057"/>
        <v>3137.6000000000004</v>
      </c>
      <c r="AW856" s="18">
        <f t="shared" si="2058"/>
        <v>2289.3000000000002</v>
      </c>
      <c r="AX856" s="18">
        <f t="shared" si="2059"/>
        <v>2289.3000000000002</v>
      </c>
      <c r="AY856" s="18">
        <f t="shared" si="2250"/>
        <v>0</v>
      </c>
      <c r="AZ856" s="18">
        <f t="shared" si="2250"/>
        <v>0</v>
      </c>
      <c r="BA856" s="18">
        <f t="shared" si="2055"/>
        <v>3137.6000000000004</v>
      </c>
      <c r="BB856" s="18">
        <f t="shared" si="2056"/>
        <v>2289.3000000000002</v>
      </c>
      <c r="BC856" s="18">
        <f t="shared" si="2250"/>
        <v>0</v>
      </c>
      <c r="BD856" s="18">
        <f t="shared" si="2250"/>
        <v>0</v>
      </c>
      <c r="BE856" s="18">
        <f t="shared" si="2250"/>
        <v>0</v>
      </c>
      <c r="BF856" s="18">
        <f t="shared" si="2247"/>
        <v>3137.6000000000004</v>
      </c>
      <c r="BG856" s="18">
        <f t="shared" si="2248"/>
        <v>2289.3000000000002</v>
      </c>
      <c r="BH856" s="18">
        <f t="shared" si="2249"/>
        <v>2289.3000000000002</v>
      </c>
      <c r="BI856" s="18">
        <f t="shared" si="2250"/>
        <v>0</v>
      </c>
      <c r="BJ856" s="25"/>
      <c r="BK856" s="36"/>
    </row>
    <row r="857" spans="1:63" ht="46.8" x14ac:dyDescent="0.3">
      <c r="A857" s="51" t="s">
        <v>164</v>
      </c>
      <c r="B857" s="50">
        <v>600</v>
      </c>
      <c r="C857" s="51"/>
      <c r="D857" s="51"/>
      <c r="E857" s="14" t="s">
        <v>458</v>
      </c>
      <c r="F857" s="18">
        <f t="shared" si="2250"/>
        <v>3137.6000000000004</v>
      </c>
      <c r="G857" s="18">
        <f t="shared" si="2250"/>
        <v>2289.3000000000002</v>
      </c>
      <c r="H857" s="18">
        <f t="shared" si="2250"/>
        <v>2289.3000000000002</v>
      </c>
      <c r="I857" s="18">
        <f t="shared" si="2250"/>
        <v>0</v>
      </c>
      <c r="J857" s="18">
        <f t="shared" si="2250"/>
        <v>0</v>
      </c>
      <c r="K857" s="18">
        <f t="shared" si="2250"/>
        <v>0</v>
      </c>
      <c r="L857" s="18">
        <f t="shared" si="2204"/>
        <v>3137.6000000000004</v>
      </c>
      <c r="M857" s="18">
        <f t="shared" si="2205"/>
        <v>2289.3000000000002</v>
      </c>
      <c r="N857" s="18">
        <f t="shared" si="2206"/>
        <v>2289.3000000000002</v>
      </c>
      <c r="O857" s="18">
        <f t="shared" si="2250"/>
        <v>0</v>
      </c>
      <c r="P857" s="18">
        <f t="shared" si="2250"/>
        <v>0</v>
      </c>
      <c r="Q857" s="18">
        <f t="shared" si="2250"/>
        <v>0</v>
      </c>
      <c r="R857" s="18">
        <f t="shared" si="2122"/>
        <v>3137.6000000000004</v>
      </c>
      <c r="S857" s="18">
        <f t="shared" si="2123"/>
        <v>2289.3000000000002</v>
      </c>
      <c r="T857" s="18">
        <f t="shared" si="2124"/>
        <v>2289.3000000000002</v>
      </c>
      <c r="U857" s="18">
        <f t="shared" si="2250"/>
        <v>0</v>
      </c>
      <c r="V857" s="18">
        <f t="shared" si="2250"/>
        <v>0</v>
      </c>
      <c r="W857" s="18">
        <f t="shared" si="2250"/>
        <v>0</v>
      </c>
      <c r="X857" s="18">
        <f t="shared" si="2125"/>
        <v>3137.6000000000004</v>
      </c>
      <c r="Y857" s="18">
        <f t="shared" si="2126"/>
        <v>2289.3000000000002</v>
      </c>
      <c r="Z857" s="18">
        <f t="shared" si="2127"/>
        <v>2289.3000000000002</v>
      </c>
      <c r="AA857" s="18">
        <f t="shared" si="2250"/>
        <v>0</v>
      </c>
      <c r="AB857" s="18">
        <f t="shared" si="2250"/>
        <v>0</v>
      </c>
      <c r="AC857" s="18">
        <f t="shared" si="2250"/>
        <v>0</v>
      </c>
      <c r="AD857" s="18">
        <f t="shared" si="2128"/>
        <v>3137.6000000000004</v>
      </c>
      <c r="AE857" s="18">
        <f t="shared" si="2129"/>
        <v>2289.3000000000002</v>
      </c>
      <c r="AF857" s="18">
        <f t="shared" si="2130"/>
        <v>2289.3000000000002</v>
      </c>
      <c r="AG857" s="18">
        <f t="shared" si="2250"/>
        <v>0</v>
      </c>
      <c r="AH857" s="18">
        <f t="shared" si="2131"/>
        <v>3137.6000000000004</v>
      </c>
      <c r="AI857" s="18">
        <f t="shared" si="2132"/>
        <v>2289.3000000000002</v>
      </c>
      <c r="AJ857" s="18">
        <f t="shared" si="2133"/>
        <v>2289.3000000000002</v>
      </c>
      <c r="AK857" s="18">
        <f t="shared" si="2250"/>
        <v>0</v>
      </c>
      <c r="AL857" s="18">
        <f t="shared" si="2250"/>
        <v>0</v>
      </c>
      <c r="AM857" s="18">
        <f t="shared" si="2250"/>
        <v>0</v>
      </c>
      <c r="AN857" s="18">
        <f t="shared" si="2077"/>
        <v>3137.6000000000004</v>
      </c>
      <c r="AO857" s="18">
        <f t="shared" si="2078"/>
        <v>2289.3000000000002</v>
      </c>
      <c r="AP857" s="18">
        <f t="shared" si="2079"/>
        <v>2289.3000000000002</v>
      </c>
      <c r="AQ857" s="18">
        <f t="shared" si="2250"/>
        <v>0</v>
      </c>
      <c r="AR857" s="18">
        <f t="shared" si="2080"/>
        <v>3137.6000000000004</v>
      </c>
      <c r="AS857" s="18">
        <f t="shared" si="2250"/>
        <v>0</v>
      </c>
      <c r="AT857" s="18">
        <f t="shared" si="2250"/>
        <v>0</v>
      </c>
      <c r="AU857" s="18">
        <f t="shared" si="2250"/>
        <v>0</v>
      </c>
      <c r="AV857" s="18">
        <f t="shared" si="2057"/>
        <v>3137.6000000000004</v>
      </c>
      <c r="AW857" s="18">
        <f t="shared" si="2058"/>
        <v>2289.3000000000002</v>
      </c>
      <c r="AX857" s="18">
        <f t="shared" si="2059"/>
        <v>2289.3000000000002</v>
      </c>
      <c r="AY857" s="18">
        <f t="shared" si="2250"/>
        <v>0</v>
      </c>
      <c r="AZ857" s="18">
        <f t="shared" si="2250"/>
        <v>0</v>
      </c>
      <c r="BA857" s="18">
        <f t="shared" si="2055"/>
        <v>3137.6000000000004</v>
      </c>
      <c r="BB857" s="18">
        <f t="shared" si="2056"/>
        <v>2289.3000000000002</v>
      </c>
      <c r="BC857" s="18">
        <f t="shared" si="2250"/>
        <v>0</v>
      </c>
      <c r="BD857" s="18">
        <f t="shared" si="2250"/>
        <v>0</v>
      </c>
      <c r="BE857" s="18">
        <f t="shared" si="2250"/>
        <v>0</v>
      </c>
      <c r="BF857" s="18">
        <f t="shared" si="2247"/>
        <v>3137.6000000000004</v>
      </c>
      <c r="BG857" s="18">
        <f t="shared" si="2248"/>
        <v>2289.3000000000002</v>
      </c>
      <c r="BH857" s="18">
        <f t="shared" si="2249"/>
        <v>2289.3000000000002</v>
      </c>
      <c r="BI857" s="18">
        <f t="shared" si="2250"/>
        <v>0</v>
      </c>
      <c r="BJ857" s="25"/>
      <c r="BK857" s="36"/>
    </row>
    <row r="858" spans="1:63" x14ac:dyDescent="0.3">
      <c r="A858" s="51" t="s">
        <v>164</v>
      </c>
      <c r="B858" s="50">
        <v>620</v>
      </c>
      <c r="C858" s="51"/>
      <c r="D858" s="51"/>
      <c r="E858" s="14" t="s">
        <v>473</v>
      </c>
      <c r="F858" s="18">
        <f t="shared" si="2250"/>
        <v>3137.6000000000004</v>
      </c>
      <c r="G858" s="18">
        <f t="shared" si="2250"/>
        <v>2289.3000000000002</v>
      </c>
      <c r="H858" s="18">
        <f t="shared" si="2250"/>
        <v>2289.3000000000002</v>
      </c>
      <c r="I858" s="18">
        <f t="shared" si="2250"/>
        <v>0</v>
      </c>
      <c r="J858" s="18">
        <f t="shared" si="2250"/>
        <v>0</v>
      </c>
      <c r="K858" s="18">
        <f t="shared" si="2250"/>
        <v>0</v>
      </c>
      <c r="L858" s="18">
        <f t="shared" si="2204"/>
        <v>3137.6000000000004</v>
      </c>
      <c r="M858" s="18">
        <f t="shared" si="2205"/>
        <v>2289.3000000000002</v>
      </c>
      <c r="N858" s="18">
        <f t="shared" si="2206"/>
        <v>2289.3000000000002</v>
      </c>
      <c r="O858" s="18">
        <f t="shared" si="2250"/>
        <v>0</v>
      </c>
      <c r="P858" s="18">
        <f t="shared" si="2250"/>
        <v>0</v>
      </c>
      <c r="Q858" s="18">
        <f t="shared" si="2250"/>
        <v>0</v>
      </c>
      <c r="R858" s="18">
        <f t="shared" si="2122"/>
        <v>3137.6000000000004</v>
      </c>
      <c r="S858" s="18">
        <f t="shared" si="2123"/>
        <v>2289.3000000000002</v>
      </c>
      <c r="T858" s="18">
        <f t="shared" si="2124"/>
        <v>2289.3000000000002</v>
      </c>
      <c r="U858" s="18">
        <f t="shared" si="2250"/>
        <v>0</v>
      </c>
      <c r="V858" s="18">
        <f t="shared" si="2250"/>
        <v>0</v>
      </c>
      <c r="W858" s="18">
        <f t="shared" si="2250"/>
        <v>0</v>
      </c>
      <c r="X858" s="18">
        <f t="shared" si="2125"/>
        <v>3137.6000000000004</v>
      </c>
      <c r="Y858" s="18">
        <f t="shared" si="2126"/>
        <v>2289.3000000000002</v>
      </c>
      <c r="Z858" s="18">
        <f t="shared" si="2127"/>
        <v>2289.3000000000002</v>
      </c>
      <c r="AA858" s="18">
        <f t="shared" si="2250"/>
        <v>0</v>
      </c>
      <c r="AB858" s="18">
        <f t="shared" si="2250"/>
        <v>0</v>
      </c>
      <c r="AC858" s="18">
        <f t="shared" si="2250"/>
        <v>0</v>
      </c>
      <c r="AD858" s="18">
        <f t="shared" si="2128"/>
        <v>3137.6000000000004</v>
      </c>
      <c r="AE858" s="18">
        <f t="shared" si="2129"/>
        <v>2289.3000000000002</v>
      </c>
      <c r="AF858" s="18">
        <f t="shared" si="2130"/>
        <v>2289.3000000000002</v>
      </c>
      <c r="AG858" s="18">
        <f t="shared" si="2250"/>
        <v>0</v>
      </c>
      <c r="AH858" s="18">
        <f t="shared" si="2131"/>
        <v>3137.6000000000004</v>
      </c>
      <c r="AI858" s="18">
        <f t="shared" si="2132"/>
        <v>2289.3000000000002</v>
      </c>
      <c r="AJ858" s="18">
        <f t="shared" si="2133"/>
        <v>2289.3000000000002</v>
      </c>
      <c r="AK858" s="18">
        <f t="shared" si="2250"/>
        <v>0</v>
      </c>
      <c r="AL858" s="18">
        <f t="shared" si="2250"/>
        <v>0</v>
      </c>
      <c r="AM858" s="18">
        <f t="shared" si="2250"/>
        <v>0</v>
      </c>
      <c r="AN858" s="18">
        <f t="shared" si="2077"/>
        <v>3137.6000000000004</v>
      </c>
      <c r="AO858" s="18">
        <f t="shared" si="2078"/>
        <v>2289.3000000000002</v>
      </c>
      <c r="AP858" s="18">
        <f t="shared" si="2079"/>
        <v>2289.3000000000002</v>
      </c>
      <c r="AQ858" s="18">
        <f t="shared" si="2250"/>
        <v>0</v>
      </c>
      <c r="AR858" s="18">
        <f t="shared" si="2080"/>
        <v>3137.6000000000004</v>
      </c>
      <c r="AS858" s="18">
        <f t="shared" si="2250"/>
        <v>0</v>
      </c>
      <c r="AT858" s="18">
        <f t="shared" si="2250"/>
        <v>0</v>
      </c>
      <c r="AU858" s="18">
        <f t="shared" si="2250"/>
        <v>0</v>
      </c>
      <c r="AV858" s="18">
        <f t="shared" si="2057"/>
        <v>3137.6000000000004</v>
      </c>
      <c r="AW858" s="18">
        <f t="shared" si="2058"/>
        <v>2289.3000000000002</v>
      </c>
      <c r="AX858" s="18">
        <f t="shared" si="2059"/>
        <v>2289.3000000000002</v>
      </c>
      <c r="AY858" s="18">
        <f t="shared" si="2250"/>
        <v>0</v>
      </c>
      <c r="AZ858" s="18">
        <f t="shared" si="2250"/>
        <v>0</v>
      </c>
      <c r="BA858" s="18">
        <f t="shared" si="2055"/>
        <v>3137.6000000000004</v>
      </c>
      <c r="BB858" s="18">
        <f t="shared" si="2056"/>
        <v>2289.3000000000002</v>
      </c>
      <c r="BC858" s="18">
        <f t="shared" si="2250"/>
        <v>0</v>
      </c>
      <c r="BD858" s="18">
        <f t="shared" si="2250"/>
        <v>0</v>
      </c>
      <c r="BE858" s="18">
        <f t="shared" si="2250"/>
        <v>0</v>
      </c>
      <c r="BF858" s="18">
        <f t="shared" si="2247"/>
        <v>3137.6000000000004</v>
      </c>
      <c r="BG858" s="18">
        <f t="shared" si="2248"/>
        <v>2289.3000000000002</v>
      </c>
      <c r="BH858" s="18">
        <f t="shared" si="2249"/>
        <v>2289.3000000000002</v>
      </c>
      <c r="BI858" s="18">
        <f t="shared" si="2250"/>
        <v>0</v>
      </c>
      <c r="BJ858" s="25"/>
      <c r="BK858" s="36"/>
    </row>
    <row r="859" spans="1:63" x14ac:dyDescent="0.3">
      <c r="A859" s="51" t="s">
        <v>164</v>
      </c>
      <c r="B859" s="50">
        <v>620</v>
      </c>
      <c r="C859" s="51" t="s">
        <v>27</v>
      </c>
      <c r="D859" s="51" t="s">
        <v>99</v>
      </c>
      <c r="E859" s="14" t="s">
        <v>437</v>
      </c>
      <c r="F859" s="18">
        <v>3137.6000000000004</v>
      </c>
      <c r="G859" s="18">
        <v>2289.3000000000002</v>
      </c>
      <c r="H859" s="18">
        <v>2289.3000000000002</v>
      </c>
      <c r="I859" s="18"/>
      <c r="J859" s="18"/>
      <c r="K859" s="18"/>
      <c r="L859" s="18">
        <f t="shared" si="2204"/>
        <v>3137.6000000000004</v>
      </c>
      <c r="M859" s="18">
        <f t="shared" si="2205"/>
        <v>2289.3000000000002</v>
      </c>
      <c r="N859" s="18">
        <f t="shared" si="2206"/>
        <v>2289.3000000000002</v>
      </c>
      <c r="O859" s="18"/>
      <c r="P859" s="18"/>
      <c r="Q859" s="18"/>
      <c r="R859" s="18">
        <f t="shared" si="2122"/>
        <v>3137.6000000000004</v>
      </c>
      <c r="S859" s="18">
        <f t="shared" si="2123"/>
        <v>2289.3000000000002</v>
      </c>
      <c r="T859" s="18">
        <f t="shared" si="2124"/>
        <v>2289.3000000000002</v>
      </c>
      <c r="U859" s="18"/>
      <c r="V859" s="18"/>
      <c r="W859" s="18"/>
      <c r="X859" s="18">
        <f t="shared" si="2125"/>
        <v>3137.6000000000004</v>
      </c>
      <c r="Y859" s="18">
        <f t="shared" si="2126"/>
        <v>2289.3000000000002</v>
      </c>
      <c r="Z859" s="18">
        <f t="shared" si="2127"/>
        <v>2289.3000000000002</v>
      </c>
      <c r="AA859" s="18"/>
      <c r="AB859" s="18"/>
      <c r="AC859" s="18"/>
      <c r="AD859" s="18">
        <f t="shared" si="2128"/>
        <v>3137.6000000000004</v>
      </c>
      <c r="AE859" s="18">
        <f t="shared" si="2129"/>
        <v>2289.3000000000002</v>
      </c>
      <c r="AF859" s="18">
        <f t="shared" si="2130"/>
        <v>2289.3000000000002</v>
      </c>
      <c r="AG859" s="18"/>
      <c r="AH859" s="18">
        <f t="shared" si="2131"/>
        <v>3137.6000000000004</v>
      </c>
      <c r="AI859" s="18">
        <f t="shared" si="2132"/>
        <v>2289.3000000000002</v>
      </c>
      <c r="AJ859" s="18">
        <f t="shared" si="2133"/>
        <v>2289.3000000000002</v>
      </c>
      <c r="AK859" s="18"/>
      <c r="AL859" s="18"/>
      <c r="AM859" s="18"/>
      <c r="AN859" s="18">
        <f t="shared" si="2077"/>
        <v>3137.6000000000004</v>
      </c>
      <c r="AO859" s="18">
        <f t="shared" si="2078"/>
        <v>2289.3000000000002</v>
      </c>
      <c r="AP859" s="18">
        <f t="shared" si="2079"/>
        <v>2289.3000000000002</v>
      </c>
      <c r="AQ859" s="18"/>
      <c r="AR859" s="18">
        <f t="shared" si="2080"/>
        <v>3137.6000000000004</v>
      </c>
      <c r="AS859" s="18"/>
      <c r="AT859" s="18"/>
      <c r="AU859" s="18"/>
      <c r="AV859" s="18">
        <f t="shared" si="2057"/>
        <v>3137.6000000000004</v>
      </c>
      <c r="AW859" s="18">
        <f t="shared" si="2058"/>
        <v>2289.3000000000002</v>
      </c>
      <c r="AX859" s="18">
        <f t="shared" si="2059"/>
        <v>2289.3000000000002</v>
      </c>
      <c r="AY859" s="18"/>
      <c r="AZ859" s="18"/>
      <c r="BA859" s="18">
        <f t="shared" si="2055"/>
        <v>3137.6000000000004</v>
      </c>
      <c r="BB859" s="18">
        <f t="shared" si="2056"/>
        <v>2289.3000000000002</v>
      </c>
      <c r="BC859" s="18"/>
      <c r="BD859" s="18"/>
      <c r="BE859" s="18"/>
      <c r="BF859" s="18">
        <f t="shared" si="2247"/>
        <v>3137.6000000000004</v>
      </c>
      <c r="BG859" s="18">
        <f t="shared" si="2248"/>
        <v>2289.3000000000002</v>
      </c>
      <c r="BH859" s="18">
        <f t="shared" si="2249"/>
        <v>2289.3000000000002</v>
      </c>
      <c r="BI859" s="18"/>
      <c r="BJ859" s="25"/>
      <c r="BK859" s="36"/>
    </row>
    <row r="860" spans="1:63" ht="31.2" x14ac:dyDescent="0.3">
      <c r="A860" s="51" t="s">
        <v>165</v>
      </c>
      <c r="B860" s="50"/>
      <c r="C860" s="51"/>
      <c r="D860" s="51"/>
      <c r="E860" s="14" t="s">
        <v>557</v>
      </c>
      <c r="F860" s="18">
        <f t="shared" ref="F860:BI862" si="2251">F861</f>
        <v>16540</v>
      </c>
      <c r="G860" s="18">
        <f t="shared" si="2251"/>
        <v>16508.3</v>
      </c>
      <c r="H860" s="18">
        <f t="shared" si="2251"/>
        <v>16508.3</v>
      </c>
      <c r="I860" s="18">
        <f t="shared" si="2251"/>
        <v>-890.9</v>
      </c>
      <c r="J860" s="18">
        <f t="shared" si="2251"/>
        <v>-889.1</v>
      </c>
      <c r="K860" s="18">
        <f t="shared" si="2251"/>
        <v>-889.1</v>
      </c>
      <c r="L860" s="18">
        <f t="shared" si="2204"/>
        <v>15649.1</v>
      </c>
      <c r="M860" s="18">
        <f t="shared" si="2205"/>
        <v>15619.199999999999</v>
      </c>
      <c r="N860" s="18">
        <f t="shared" si="2206"/>
        <v>15619.199999999999</v>
      </c>
      <c r="O860" s="18">
        <f t="shared" si="2251"/>
        <v>0</v>
      </c>
      <c r="P860" s="18">
        <f t="shared" si="2251"/>
        <v>0</v>
      </c>
      <c r="Q860" s="18">
        <f t="shared" si="2251"/>
        <v>0</v>
      </c>
      <c r="R860" s="18">
        <f t="shared" si="2122"/>
        <v>15649.1</v>
      </c>
      <c r="S860" s="18">
        <f t="shared" si="2123"/>
        <v>15619.199999999999</v>
      </c>
      <c r="T860" s="18">
        <f t="shared" si="2124"/>
        <v>15619.199999999999</v>
      </c>
      <c r="U860" s="18">
        <f t="shared" si="2251"/>
        <v>0</v>
      </c>
      <c r="V860" s="18">
        <f t="shared" si="2251"/>
        <v>0</v>
      </c>
      <c r="W860" s="18">
        <f t="shared" si="2251"/>
        <v>0</v>
      </c>
      <c r="X860" s="18">
        <f t="shared" si="2125"/>
        <v>15649.1</v>
      </c>
      <c r="Y860" s="18">
        <f t="shared" si="2126"/>
        <v>15619.199999999999</v>
      </c>
      <c r="Z860" s="18">
        <f t="shared" si="2127"/>
        <v>15619.199999999999</v>
      </c>
      <c r="AA860" s="18">
        <f t="shared" si="2251"/>
        <v>0</v>
      </c>
      <c r="AB860" s="18">
        <f t="shared" si="2251"/>
        <v>0</v>
      </c>
      <c r="AC860" s="18">
        <f t="shared" si="2251"/>
        <v>0</v>
      </c>
      <c r="AD860" s="18">
        <f t="shared" si="2128"/>
        <v>15649.1</v>
      </c>
      <c r="AE860" s="18">
        <f t="shared" si="2129"/>
        <v>15619.199999999999</v>
      </c>
      <c r="AF860" s="18">
        <f t="shared" si="2130"/>
        <v>15619.199999999999</v>
      </c>
      <c r="AG860" s="18">
        <f t="shared" si="2251"/>
        <v>0</v>
      </c>
      <c r="AH860" s="18">
        <f t="shared" si="2131"/>
        <v>15649.1</v>
      </c>
      <c r="AI860" s="18">
        <f t="shared" si="2132"/>
        <v>15619.199999999999</v>
      </c>
      <c r="AJ860" s="18">
        <f t="shared" si="2133"/>
        <v>15619.199999999999</v>
      </c>
      <c r="AK860" s="18">
        <f t="shared" si="2251"/>
        <v>0</v>
      </c>
      <c r="AL860" s="18">
        <f t="shared" si="2251"/>
        <v>0</v>
      </c>
      <c r="AM860" s="18">
        <f t="shared" si="2251"/>
        <v>0</v>
      </c>
      <c r="AN860" s="18">
        <f t="shared" si="2077"/>
        <v>15649.1</v>
      </c>
      <c r="AO860" s="18">
        <f t="shared" si="2078"/>
        <v>15619.199999999999</v>
      </c>
      <c r="AP860" s="18">
        <f t="shared" si="2079"/>
        <v>15619.199999999999</v>
      </c>
      <c r="AQ860" s="18">
        <f t="shared" si="2251"/>
        <v>0</v>
      </c>
      <c r="AR860" s="18">
        <f t="shared" si="2080"/>
        <v>15649.1</v>
      </c>
      <c r="AS860" s="18">
        <f t="shared" si="2251"/>
        <v>218.773</v>
      </c>
      <c r="AT860" s="18">
        <f t="shared" si="2251"/>
        <v>0</v>
      </c>
      <c r="AU860" s="18">
        <f t="shared" si="2251"/>
        <v>0</v>
      </c>
      <c r="AV860" s="18">
        <f t="shared" si="2057"/>
        <v>15867.873</v>
      </c>
      <c r="AW860" s="18">
        <f t="shared" si="2058"/>
        <v>15619.199999999999</v>
      </c>
      <c r="AX860" s="18">
        <f t="shared" si="2059"/>
        <v>15619.199999999999</v>
      </c>
      <c r="AY860" s="18">
        <f t="shared" si="2251"/>
        <v>0</v>
      </c>
      <c r="AZ860" s="18">
        <f t="shared" si="2251"/>
        <v>0</v>
      </c>
      <c r="BA860" s="18">
        <f t="shared" si="2055"/>
        <v>15867.873</v>
      </c>
      <c r="BB860" s="18">
        <f t="shared" si="2056"/>
        <v>15619.199999999999</v>
      </c>
      <c r="BC860" s="18">
        <f t="shared" si="2251"/>
        <v>388.9</v>
      </c>
      <c r="BD860" s="18">
        <f t="shared" si="2251"/>
        <v>0</v>
      </c>
      <c r="BE860" s="18">
        <f t="shared" si="2251"/>
        <v>0</v>
      </c>
      <c r="BF860" s="18">
        <f t="shared" si="2247"/>
        <v>16256.772999999999</v>
      </c>
      <c r="BG860" s="18">
        <f t="shared" si="2248"/>
        <v>15619.199999999999</v>
      </c>
      <c r="BH860" s="18">
        <f t="shared" si="2249"/>
        <v>15619.199999999999</v>
      </c>
      <c r="BI860" s="18">
        <f t="shared" si="2251"/>
        <v>0</v>
      </c>
      <c r="BJ860" s="25"/>
      <c r="BK860" s="36"/>
    </row>
    <row r="861" spans="1:63" ht="46.8" x14ac:dyDescent="0.3">
      <c r="A861" s="51" t="s">
        <v>165</v>
      </c>
      <c r="B861" s="50">
        <v>600</v>
      </c>
      <c r="C861" s="51"/>
      <c r="D861" s="51"/>
      <c r="E861" s="14" t="s">
        <v>458</v>
      </c>
      <c r="F861" s="18">
        <f t="shared" si="2251"/>
        <v>16540</v>
      </c>
      <c r="G861" s="18">
        <f t="shared" si="2251"/>
        <v>16508.3</v>
      </c>
      <c r="H861" s="18">
        <f t="shared" si="2251"/>
        <v>16508.3</v>
      </c>
      <c r="I861" s="18">
        <f t="shared" si="2251"/>
        <v>-890.9</v>
      </c>
      <c r="J861" s="18">
        <f t="shared" si="2251"/>
        <v>-889.1</v>
      </c>
      <c r="K861" s="18">
        <f t="shared" si="2251"/>
        <v>-889.1</v>
      </c>
      <c r="L861" s="18">
        <f t="shared" si="2204"/>
        <v>15649.1</v>
      </c>
      <c r="M861" s="18">
        <f t="shared" si="2205"/>
        <v>15619.199999999999</v>
      </c>
      <c r="N861" s="18">
        <f t="shared" si="2206"/>
        <v>15619.199999999999</v>
      </c>
      <c r="O861" s="18">
        <f t="shared" si="2251"/>
        <v>0</v>
      </c>
      <c r="P861" s="18">
        <f t="shared" si="2251"/>
        <v>0</v>
      </c>
      <c r="Q861" s="18">
        <f t="shared" si="2251"/>
        <v>0</v>
      </c>
      <c r="R861" s="18">
        <f t="shared" si="2122"/>
        <v>15649.1</v>
      </c>
      <c r="S861" s="18">
        <f t="shared" si="2123"/>
        <v>15619.199999999999</v>
      </c>
      <c r="T861" s="18">
        <f t="shared" si="2124"/>
        <v>15619.199999999999</v>
      </c>
      <c r="U861" s="18">
        <f t="shared" si="2251"/>
        <v>0</v>
      </c>
      <c r="V861" s="18">
        <f t="shared" si="2251"/>
        <v>0</v>
      </c>
      <c r="W861" s="18">
        <f t="shared" si="2251"/>
        <v>0</v>
      </c>
      <c r="X861" s="18">
        <f t="shared" si="2125"/>
        <v>15649.1</v>
      </c>
      <c r="Y861" s="18">
        <f t="shared" si="2126"/>
        <v>15619.199999999999</v>
      </c>
      <c r="Z861" s="18">
        <f t="shared" si="2127"/>
        <v>15619.199999999999</v>
      </c>
      <c r="AA861" s="18">
        <f t="shared" si="2251"/>
        <v>0</v>
      </c>
      <c r="AB861" s="18">
        <f t="shared" si="2251"/>
        <v>0</v>
      </c>
      <c r="AC861" s="18">
        <f t="shared" si="2251"/>
        <v>0</v>
      </c>
      <c r="AD861" s="18">
        <f t="shared" si="2128"/>
        <v>15649.1</v>
      </c>
      <c r="AE861" s="18">
        <f t="shared" si="2129"/>
        <v>15619.199999999999</v>
      </c>
      <c r="AF861" s="18">
        <f t="shared" si="2130"/>
        <v>15619.199999999999</v>
      </c>
      <c r="AG861" s="18">
        <f t="shared" si="2251"/>
        <v>0</v>
      </c>
      <c r="AH861" s="18">
        <f t="shared" si="2131"/>
        <v>15649.1</v>
      </c>
      <c r="AI861" s="18">
        <f t="shared" si="2132"/>
        <v>15619.199999999999</v>
      </c>
      <c r="AJ861" s="18">
        <f t="shared" si="2133"/>
        <v>15619.199999999999</v>
      </c>
      <c r="AK861" s="18">
        <f t="shared" si="2251"/>
        <v>0</v>
      </c>
      <c r="AL861" s="18">
        <f t="shared" si="2251"/>
        <v>0</v>
      </c>
      <c r="AM861" s="18">
        <f t="shared" si="2251"/>
        <v>0</v>
      </c>
      <c r="AN861" s="18">
        <f t="shared" si="2077"/>
        <v>15649.1</v>
      </c>
      <c r="AO861" s="18">
        <f t="shared" si="2078"/>
        <v>15619.199999999999</v>
      </c>
      <c r="AP861" s="18">
        <f t="shared" si="2079"/>
        <v>15619.199999999999</v>
      </c>
      <c r="AQ861" s="18">
        <f t="shared" si="2251"/>
        <v>0</v>
      </c>
      <c r="AR861" s="18">
        <f t="shared" si="2080"/>
        <v>15649.1</v>
      </c>
      <c r="AS861" s="18">
        <f t="shared" si="2251"/>
        <v>218.773</v>
      </c>
      <c r="AT861" s="18">
        <f t="shared" si="2251"/>
        <v>0</v>
      </c>
      <c r="AU861" s="18">
        <f t="shared" si="2251"/>
        <v>0</v>
      </c>
      <c r="AV861" s="18">
        <f t="shared" si="2057"/>
        <v>15867.873</v>
      </c>
      <c r="AW861" s="18">
        <f t="shared" si="2058"/>
        <v>15619.199999999999</v>
      </c>
      <c r="AX861" s="18">
        <f t="shared" si="2059"/>
        <v>15619.199999999999</v>
      </c>
      <c r="AY861" s="18">
        <f t="shared" si="2251"/>
        <v>0</v>
      </c>
      <c r="AZ861" s="18">
        <f t="shared" si="2251"/>
        <v>0</v>
      </c>
      <c r="BA861" s="18">
        <f t="shared" si="2055"/>
        <v>15867.873</v>
      </c>
      <c r="BB861" s="18">
        <f t="shared" si="2056"/>
        <v>15619.199999999999</v>
      </c>
      <c r="BC861" s="18">
        <f t="shared" si="2251"/>
        <v>388.9</v>
      </c>
      <c r="BD861" s="18">
        <f t="shared" si="2251"/>
        <v>0</v>
      </c>
      <c r="BE861" s="18">
        <f t="shared" si="2251"/>
        <v>0</v>
      </c>
      <c r="BF861" s="18">
        <f t="shared" si="2247"/>
        <v>16256.772999999999</v>
      </c>
      <c r="BG861" s="18">
        <f t="shared" si="2248"/>
        <v>15619.199999999999</v>
      </c>
      <c r="BH861" s="18">
        <f t="shared" si="2249"/>
        <v>15619.199999999999</v>
      </c>
      <c r="BI861" s="18">
        <f t="shared" si="2251"/>
        <v>0</v>
      </c>
      <c r="BJ861" s="25"/>
      <c r="BK861" s="36"/>
    </row>
    <row r="862" spans="1:63" x14ac:dyDescent="0.3">
      <c r="A862" s="51" t="s">
        <v>165</v>
      </c>
      <c r="B862" s="50">
        <v>620</v>
      </c>
      <c r="C862" s="51"/>
      <c r="D862" s="51"/>
      <c r="E862" s="14" t="s">
        <v>473</v>
      </c>
      <c r="F862" s="18">
        <f t="shared" si="2251"/>
        <v>16540</v>
      </c>
      <c r="G862" s="18">
        <f t="shared" si="2251"/>
        <v>16508.3</v>
      </c>
      <c r="H862" s="18">
        <f t="shared" si="2251"/>
        <v>16508.3</v>
      </c>
      <c r="I862" s="18">
        <f t="shared" si="2251"/>
        <v>-890.9</v>
      </c>
      <c r="J862" s="18">
        <f t="shared" si="2251"/>
        <v>-889.1</v>
      </c>
      <c r="K862" s="18">
        <f t="shared" si="2251"/>
        <v>-889.1</v>
      </c>
      <c r="L862" s="18">
        <f t="shared" si="2204"/>
        <v>15649.1</v>
      </c>
      <c r="M862" s="18">
        <f t="shared" si="2205"/>
        <v>15619.199999999999</v>
      </c>
      <c r="N862" s="18">
        <f t="shared" si="2206"/>
        <v>15619.199999999999</v>
      </c>
      <c r="O862" s="18">
        <f t="shared" si="2251"/>
        <v>0</v>
      </c>
      <c r="P862" s="18">
        <f t="shared" si="2251"/>
        <v>0</v>
      </c>
      <c r="Q862" s="18">
        <f t="shared" si="2251"/>
        <v>0</v>
      </c>
      <c r="R862" s="18">
        <f t="shared" si="2122"/>
        <v>15649.1</v>
      </c>
      <c r="S862" s="18">
        <f t="shared" si="2123"/>
        <v>15619.199999999999</v>
      </c>
      <c r="T862" s="18">
        <f t="shared" si="2124"/>
        <v>15619.199999999999</v>
      </c>
      <c r="U862" s="18">
        <f t="shared" si="2251"/>
        <v>0</v>
      </c>
      <c r="V862" s="18">
        <f t="shared" si="2251"/>
        <v>0</v>
      </c>
      <c r="W862" s="18">
        <f t="shared" si="2251"/>
        <v>0</v>
      </c>
      <c r="X862" s="18">
        <f t="shared" si="2125"/>
        <v>15649.1</v>
      </c>
      <c r="Y862" s="18">
        <f t="shared" si="2126"/>
        <v>15619.199999999999</v>
      </c>
      <c r="Z862" s="18">
        <f t="shared" si="2127"/>
        <v>15619.199999999999</v>
      </c>
      <c r="AA862" s="18">
        <f t="shared" si="2251"/>
        <v>0</v>
      </c>
      <c r="AB862" s="18">
        <f t="shared" si="2251"/>
        <v>0</v>
      </c>
      <c r="AC862" s="18">
        <f t="shared" si="2251"/>
        <v>0</v>
      </c>
      <c r="AD862" s="18">
        <f t="shared" si="2128"/>
        <v>15649.1</v>
      </c>
      <c r="AE862" s="18">
        <f t="shared" si="2129"/>
        <v>15619.199999999999</v>
      </c>
      <c r="AF862" s="18">
        <f t="shared" si="2130"/>
        <v>15619.199999999999</v>
      </c>
      <c r="AG862" s="18">
        <f t="shared" si="2251"/>
        <v>0</v>
      </c>
      <c r="AH862" s="18">
        <f t="shared" si="2131"/>
        <v>15649.1</v>
      </c>
      <c r="AI862" s="18">
        <f t="shared" si="2132"/>
        <v>15619.199999999999</v>
      </c>
      <c r="AJ862" s="18">
        <f t="shared" si="2133"/>
        <v>15619.199999999999</v>
      </c>
      <c r="AK862" s="18">
        <f t="shared" si="2251"/>
        <v>0</v>
      </c>
      <c r="AL862" s="18">
        <f t="shared" si="2251"/>
        <v>0</v>
      </c>
      <c r="AM862" s="18">
        <f t="shared" si="2251"/>
        <v>0</v>
      </c>
      <c r="AN862" s="18">
        <f t="shared" si="2077"/>
        <v>15649.1</v>
      </c>
      <c r="AO862" s="18">
        <f t="shared" si="2078"/>
        <v>15619.199999999999</v>
      </c>
      <c r="AP862" s="18">
        <f t="shared" si="2079"/>
        <v>15619.199999999999</v>
      </c>
      <c r="AQ862" s="18">
        <f t="shared" si="2251"/>
        <v>0</v>
      </c>
      <c r="AR862" s="18">
        <f t="shared" si="2080"/>
        <v>15649.1</v>
      </c>
      <c r="AS862" s="18">
        <f t="shared" si="2251"/>
        <v>218.773</v>
      </c>
      <c r="AT862" s="18">
        <f t="shared" si="2251"/>
        <v>0</v>
      </c>
      <c r="AU862" s="18">
        <f t="shared" si="2251"/>
        <v>0</v>
      </c>
      <c r="AV862" s="18">
        <f t="shared" si="2057"/>
        <v>15867.873</v>
      </c>
      <c r="AW862" s="18">
        <f t="shared" si="2058"/>
        <v>15619.199999999999</v>
      </c>
      <c r="AX862" s="18">
        <f t="shared" si="2059"/>
        <v>15619.199999999999</v>
      </c>
      <c r="AY862" s="18">
        <f t="shared" si="2251"/>
        <v>0</v>
      </c>
      <c r="AZ862" s="18">
        <f t="shared" si="2251"/>
        <v>0</v>
      </c>
      <c r="BA862" s="18">
        <f t="shared" ref="BA862:BA925" si="2252">AV862+AY862</f>
        <v>15867.873</v>
      </c>
      <c r="BB862" s="18">
        <f t="shared" ref="BB862:BB925" si="2253">AW862+AZ862</f>
        <v>15619.199999999999</v>
      </c>
      <c r="BC862" s="18">
        <f t="shared" si="2251"/>
        <v>388.9</v>
      </c>
      <c r="BD862" s="18">
        <f t="shared" si="2251"/>
        <v>0</v>
      </c>
      <c r="BE862" s="18">
        <f t="shared" si="2251"/>
        <v>0</v>
      </c>
      <c r="BF862" s="18">
        <f t="shared" si="2247"/>
        <v>16256.772999999999</v>
      </c>
      <c r="BG862" s="18">
        <f t="shared" si="2248"/>
        <v>15619.199999999999</v>
      </c>
      <c r="BH862" s="18">
        <f t="shared" si="2249"/>
        <v>15619.199999999999</v>
      </c>
      <c r="BI862" s="18">
        <f t="shared" si="2251"/>
        <v>0</v>
      </c>
      <c r="BJ862" s="25"/>
      <c r="BK862" s="36"/>
    </row>
    <row r="863" spans="1:63" x14ac:dyDescent="0.3">
      <c r="A863" s="51" t="s">
        <v>165</v>
      </c>
      <c r="B863" s="50">
        <v>620</v>
      </c>
      <c r="C863" s="51" t="s">
        <v>53</v>
      </c>
      <c r="D863" s="51" t="s">
        <v>128</v>
      </c>
      <c r="E863" s="14" t="s">
        <v>447</v>
      </c>
      <c r="F863" s="18">
        <v>16540</v>
      </c>
      <c r="G863" s="18">
        <v>16508.3</v>
      </c>
      <c r="H863" s="18">
        <v>16508.3</v>
      </c>
      <c r="I863" s="18">
        <v>-890.9</v>
      </c>
      <c r="J863" s="18">
        <v>-889.1</v>
      </c>
      <c r="K863" s="18">
        <v>-889.1</v>
      </c>
      <c r="L863" s="18">
        <f t="shared" si="2204"/>
        <v>15649.1</v>
      </c>
      <c r="M863" s="18">
        <f t="shared" si="2205"/>
        <v>15619.199999999999</v>
      </c>
      <c r="N863" s="18">
        <f t="shared" si="2206"/>
        <v>15619.199999999999</v>
      </c>
      <c r="O863" s="18"/>
      <c r="P863" s="18"/>
      <c r="Q863" s="18"/>
      <c r="R863" s="18">
        <f t="shared" si="2122"/>
        <v>15649.1</v>
      </c>
      <c r="S863" s="18">
        <f t="shared" si="2123"/>
        <v>15619.199999999999</v>
      </c>
      <c r="T863" s="18">
        <f t="shared" si="2124"/>
        <v>15619.199999999999</v>
      </c>
      <c r="U863" s="18"/>
      <c r="V863" s="18"/>
      <c r="W863" s="18"/>
      <c r="X863" s="18">
        <f t="shared" si="2125"/>
        <v>15649.1</v>
      </c>
      <c r="Y863" s="18">
        <f t="shared" si="2126"/>
        <v>15619.199999999999</v>
      </c>
      <c r="Z863" s="18">
        <f t="shared" si="2127"/>
        <v>15619.199999999999</v>
      </c>
      <c r="AA863" s="18"/>
      <c r="AB863" s="18"/>
      <c r="AC863" s="18"/>
      <c r="AD863" s="18">
        <f t="shared" si="2128"/>
        <v>15649.1</v>
      </c>
      <c r="AE863" s="18">
        <f t="shared" si="2129"/>
        <v>15619.199999999999</v>
      </c>
      <c r="AF863" s="18">
        <f t="shared" si="2130"/>
        <v>15619.199999999999</v>
      </c>
      <c r="AG863" s="18"/>
      <c r="AH863" s="18">
        <f t="shared" si="2131"/>
        <v>15649.1</v>
      </c>
      <c r="AI863" s="18">
        <f t="shared" si="2132"/>
        <v>15619.199999999999</v>
      </c>
      <c r="AJ863" s="18">
        <f t="shared" si="2133"/>
        <v>15619.199999999999</v>
      </c>
      <c r="AK863" s="18"/>
      <c r="AL863" s="18"/>
      <c r="AM863" s="18"/>
      <c r="AN863" s="18">
        <f t="shared" si="2077"/>
        <v>15649.1</v>
      </c>
      <c r="AO863" s="18">
        <f t="shared" si="2078"/>
        <v>15619.199999999999</v>
      </c>
      <c r="AP863" s="18">
        <f t="shared" si="2079"/>
        <v>15619.199999999999</v>
      </c>
      <c r="AQ863" s="18"/>
      <c r="AR863" s="18">
        <f t="shared" si="2080"/>
        <v>15649.1</v>
      </c>
      <c r="AS863" s="18">
        <v>218.773</v>
      </c>
      <c r="AT863" s="18"/>
      <c r="AU863" s="18"/>
      <c r="AV863" s="18">
        <f t="shared" ref="AV863:AV926" si="2254">AR863+AS863</f>
        <v>15867.873</v>
      </c>
      <c r="AW863" s="18">
        <f t="shared" ref="AW863:AW926" si="2255">AO863+AT863</f>
        <v>15619.199999999999</v>
      </c>
      <c r="AX863" s="18">
        <f t="shared" ref="AX863:AX926" si="2256">AP863+AU863</f>
        <v>15619.199999999999</v>
      </c>
      <c r="AY863" s="18"/>
      <c r="AZ863" s="18"/>
      <c r="BA863" s="18">
        <f t="shared" si="2252"/>
        <v>15867.873</v>
      </c>
      <c r="BB863" s="18">
        <f t="shared" si="2253"/>
        <v>15619.199999999999</v>
      </c>
      <c r="BC863" s="18">
        <v>388.9</v>
      </c>
      <c r="BD863" s="18"/>
      <c r="BE863" s="18"/>
      <c r="BF863" s="18">
        <f t="shared" si="2247"/>
        <v>16256.772999999999</v>
      </c>
      <c r="BG863" s="18">
        <f t="shared" si="2248"/>
        <v>15619.199999999999</v>
      </c>
      <c r="BH863" s="18">
        <f t="shared" si="2249"/>
        <v>15619.199999999999</v>
      </c>
      <c r="BI863" s="18"/>
      <c r="BJ863" s="25"/>
      <c r="BK863" s="36">
        <v>127</v>
      </c>
    </row>
    <row r="864" spans="1:63" ht="46.8" x14ac:dyDescent="0.3">
      <c r="A864" s="51" t="s">
        <v>166</v>
      </c>
      <c r="B864" s="50"/>
      <c r="C864" s="51"/>
      <c r="D864" s="51"/>
      <c r="E864" s="14" t="s">
        <v>1094</v>
      </c>
      <c r="F864" s="18">
        <f t="shared" ref="F864:BI864" si="2257">F865</f>
        <v>93820.800000000003</v>
      </c>
      <c r="G864" s="18">
        <f t="shared" si="2257"/>
        <v>93820.800000000003</v>
      </c>
      <c r="H864" s="18">
        <f t="shared" si="2257"/>
        <v>93820.800000000003</v>
      </c>
      <c r="I864" s="18">
        <f t="shared" si="2257"/>
        <v>0</v>
      </c>
      <c r="J864" s="18">
        <f t="shared" si="2257"/>
        <v>0</v>
      </c>
      <c r="K864" s="18">
        <f t="shared" si="2257"/>
        <v>0</v>
      </c>
      <c r="L864" s="18">
        <f t="shared" si="2204"/>
        <v>93820.800000000003</v>
      </c>
      <c r="M864" s="18">
        <f t="shared" si="2205"/>
        <v>93820.800000000003</v>
      </c>
      <c r="N864" s="18">
        <f t="shared" si="2206"/>
        <v>93820.800000000003</v>
      </c>
      <c r="O864" s="18">
        <f t="shared" si="2257"/>
        <v>0</v>
      </c>
      <c r="P864" s="18">
        <f t="shared" si="2257"/>
        <v>0</v>
      </c>
      <c r="Q864" s="18">
        <f t="shared" si="2257"/>
        <v>0</v>
      </c>
      <c r="R864" s="18">
        <f t="shared" si="2122"/>
        <v>93820.800000000003</v>
      </c>
      <c r="S864" s="18">
        <f t="shared" si="2123"/>
        <v>93820.800000000003</v>
      </c>
      <c r="T864" s="18">
        <f t="shared" si="2124"/>
        <v>93820.800000000003</v>
      </c>
      <c r="U864" s="18">
        <f t="shared" si="2257"/>
        <v>0</v>
      </c>
      <c r="V864" s="18">
        <f t="shared" si="2257"/>
        <v>0</v>
      </c>
      <c r="W864" s="18">
        <f t="shared" si="2257"/>
        <v>0</v>
      </c>
      <c r="X864" s="18">
        <f t="shared" si="2125"/>
        <v>93820.800000000003</v>
      </c>
      <c r="Y864" s="18">
        <f t="shared" si="2126"/>
        <v>93820.800000000003</v>
      </c>
      <c r="Z864" s="18">
        <f t="shared" si="2127"/>
        <v>93820.800000000003</v>
      </c>
      <c r="AA864" s="18">
        <f t="shared" si="2257"/>
        <v>0</v>
      </c>
      <c r="AB864" s="18">
        <f t="shared" si="2257"/>
        <v>0</v>
      </c>
      <c r="AC864" s="18">
        <f t="shared" si="2257"/>
        <v>0</v>
      </c>
      <c r="AD864" s="18">
        <f t="shared" si="2128"/>
        <v>93820.800000000003</v>
      </c>
      <c r="AE864" s="18">
        <f t="shared" si="2129"/>
        <v>93820.800000000003</v>
      </c>
      <c r="AF864" s="18">
        <f t="shared" si="2130"/>
        <v>93820.800000000003</v>
      </c>
      <c r="AG864" s="18">
        <f t="shared" si="2257"/>
        <v>0</v>
      </c>
      <c r="AH864" s="18">
        <f t="shared" si="2131"/>
        <v>93820.800000000003</v>
      </c>
      <c r="AI864" s="18">
        <f t="shared" si="2132"/>
        <v>93820.800000000003</v>
      </c>
      <c r="AJ864" s="18">
        <f t="shared" si="2133"/>
        <v>93820.800000000003</v>
      </c>
      <c r="AK864" s="18">
        <f t="shared" si="2257"/>
        <v>0</v>
      </c>
      <c r="AL864" s="18">
        <f t="shared" si="2257"/>
        <v>0</v>
      </c>
      <c r="AM864" s="18">
        <f t="shared" si="2257"/>
        <v>0</v>
      </c>
      <c r="AN864" s="18">
        <f t="shared" si="2077"/>
        <v>93820.800000000003</v>
      </c>
      <c r="AO864" s="18">
        <f t="shared" si="2078"/>
        <v>93820.800000000003</v>
      </c>
      <c r="AP864" s="18">
        <f t="shared" si="2079"/>
        <v>93820.800000000003</v>
      </c>
      <c r="AQ864" s="18">
        <f t="shared" si="2257"/>
        <v>0</v>
      </c>
      <c r="AR864" s="18">
        <f t="shared" si="2080"/>
        <v>93820.800000000003</v>
      </c>
      <c r="AS864" s="18">
        <f t="shared" si="2257"/>
        <v>6262.0320000000011</v>
      </c>
      <c r="AT864" s="18">
        <f t="shared" si="2257"/>
        <v>0</v>
      </c>
      <c r="AU864" s="18">
        <f t="shared" si="2257"/>
        <v>0</v>
      </c>
      <c r="AV864" s="18">
        <f t="shared" si="2254"/>
        <v>100082.83200000001</v>
      </c>
      <c r="AW864" s="18">
        <f t="shared" si="2255"/>
        <v>93820.800000000003</v>
      </c>
      <c r="AX864" s="18">
        <f t="shared" si="2256"/>
        <v>93820.800000000003</v>
      </c>
      <c r="AY864" s="18">
        <f t="shared" si="2257"/>
        <v>0</v>
      </c>
      <c r="AZ864" s="18">
        <f t="shared" si="2257"/>
        <v>0</v>
      </c>
      <c r="BA864" s="18">
        <f t="shared" si="2252"/>
        <v>100082.83200000001</v>
      </c>
      <c r="BB864" s="18">
        <f t="shared" si="2253"/>
        <v>93820.800000000003</v>
      </c>
      <c r="BC864" s="18">
        <f t="shared" si="2257"/>
        <v>1974.5</v>
      </c>
      <c r="BD864" s="18">
        <f t="shared" si="2257"/>
        <v>0</v>
      </c>
      <c r="BE864" s="18">
        <f t="shared" si="2257"/>
        <v>0</v>
      </c>
      <c r="BF864" s="18">
        <f t="shared" si="2247"/>
        <v>102057.33200000001</v>
      </c>
      <c r="BG864" s="18">
        <f t="shared" si="2248"/>
        <v>93820.800000000003</v>
      </c>
      <c r="BH864" s="18">
        <f t="shared" si="2249"/>
        <v>93820.800000000003</v>
      </c>
      <c r="BI864" s="18">
        <f t="shared" si="2257"/>
        <v>0</v>
      </c>
      <c r="BJ864" s="25"/>
      <c r="BK864" s="36"/>
    </row>
    <row r="865" spans="1:63" ht="46.8" x14ac:dyDescent="0.3">
      <c r="A865" s="51" t="s">
        <v>166</v>
      </c>
      <c r="B865" s="50">
        <v>600</v>
      </c>
      <c r="C865" s="51"/>
      <c r="D865" s="51"/>
      <c r="E865" s="14" t="s">
        <v>458</v>
      </c>
      <c r="F865" s="18">
        <f t="shared" ref="F865" si="2258">F866+F868</f>
        <v>93820.800000000003</v>
      </c>
      <c r="G865" s="18">
        <f t="shared" ref="G865:BI865" si="2259">G866+G868</f>
        <v>93820.800000000003</v>
      </c>
      <c r="H865" s="18">
        <f t="shared" si="2259"/>
        <v>93820.800000000003</v>
      </c>
      <c r="I865" s="18">
        <f t="shared" ref="I865:K865" si="2260">I866+I868</f>
        <v>0</v>
      </c>
      <c r="J865" s="18">
        <f t="shared" si="2260"/>
        <v>0</v>
      </c>
      <c r="K865" s="18">
        <f t="shared" si="2260"/>
        <v>0</v>
      </c>
      <c r="L865" s="18">
        <f t="shared" si="2204"/>
        <v>93820.800000000003</v>
      </c>
      <c r="M865" s="18">
        <f t="shared" si="2205"/>
        <v>93820.800000000003</v>
      </c>
      <c r="N865" s="18">
        <f t="shared" si="2206"/>
        <v>93820.800000000003</v>
      </c>
      <c r="O865" s="18">
        <f t="shared" ref="O865:Q865" si="2261">O866+O868</f>
        <v>0</v>
      </c>
      <c r="P865" s="18">
        <f t="shared" si="2261"/>
        <v>0</v>
      </c>
      <c r="Q865" s="18">
        <f t="shared" si="2261"/>
        <v>0</v>
      </c>
      <c r="R865" s="18">
        <f t="shared" si="2122"/>
        <v>93820.800000000003</v>
      </c>
      <c r="S865" s="18">
        <f t="shared" si="2123"/>
        <v>93820.800000000003</v>
      </c>
      <c r="T865" s="18">
        <f t="shared" si="2124"/>
        <v>93820.800000000003</v>
      </c>
      <c r="U865" s="18">
        <f t="shared" ref="U865:W865" si="2262">U866+U868</f>
        <v>0</v>
      </c>
      <c r="V865" s="18">
        <f t="shared" si="2262"/>
        <v>0</v>
      </c>
      <c r="W865" s="18">
        <f t="shared" si="2262"/>
        <v>0</v>
      </c>
      <c r="X865" s="18">
        <f t="shared" si="2125"/>
        <v>93820.800000000003</v>
      </c>
      <c r="Y865" s="18">
        <f t="shared" si="2126"/>
        <v>93820.800000000003</v>
      </c>
      <c r="Z865" s="18">
        <f t="shared" si="2127"/>
        <v>93820.800000000003</v>
      </c>
      <c r="AA865" s="18">
        <f t="shared" ref="AA865:AB865" si="2263">AA866+AA868</f>
        <v>0</v>
      </c>
      <c r="AB865" s="18">
        <f t="shared" si="2263"/>
        <v>0</v>
      </c>
      <c r="AC865" s="18">
        <f t="shared" ref="AC865" si="2264">AC866+AC868</f>
        <v>0</v>
      </c>
      <c r="AD865" s="18">
        <f t="shared" si="2128"/>
        <v>93820.800000000003</v>
      </c>
      <c r="AE865" s="18">
        <f t="shared" si="2129"/>
        <v>93820.800000000003</v>
      </c>
      <c r="AF865" s="18">
        <f t="shared" si="2130"/>
        <v>93820.800000000003</v>
      </c>
      <c r="AG865" s="18">
        <f t="shared" ref="AG865" si="2265">AG866+AG868</f>
        <v>0</v>
      </c>
      <c r="AH865" s="18">
        <f t="shared" si="2131"/>
        <v>93820.800000000003</v>
      </c>
      <c r="AI865" s="18">
        <f t="shared" si="2132"/>
        <v>93820.800000000003</v>
      </c>
      <c r="AJ865" s="18">
        <f t="shared" si="2133"/>
        <v>93820.800000000003</v>
      </c>
      <c r="AK865" s="18">
        <f t="shared" ref="AK865:AM865" si="2266">AK866+AK868</f>
        <v>0</v>
      </c>
      <c r="AL865" s="18">
        <f t="shared" si="2266"/>
        <v>0</v>
      </c>
      <c r="AM865" s="18">
        <f t="shared" si="2266"/>
        <v>0</v>
      </c>
      <c r="AN865" s="18">
        <f t="shared" si="2077"/>
        <v>93820.800000000003</v>
      </c>
      <c r="AO865" s="18">
        <f t="shared" si="2078"/>
        <v>93820.800000000003</v>
      </c>
      <c r="AP865" s="18">
        <f t="shared" si="2079"/>
        <v>93820.800000000003</v>
      </c>
      <c r="AQ865" s="18">
        <f t="shared" ref="AQ865" si="2267">AQ866+AQ868</f>
        <v>0</v>
      </c>
      <c r="AR865" s="18">
        <f t="shared" si="2080"/>
        <v>93820.800000000003</v>
      </c>
      <c r="AS865" s="18">
        <f t="shared" ref="AS865:AU865" si="2268">AS866+AS868</f>
        <v>6262.0320000000011</v>
      </c>
      <c r="AT865" s="18">
        <f t="shared" si="2268"/>
        <v>0</v>
      </c>
      <c r="AU865" s="18">
        <f t="shared" si="2268"/>
        <v>0</v>
      </c>
      <c r="AV865" s="18">
        <f t="shared" si="2254"/>
        <v>100082.83200000001</v>
      </c>
      <c r="AW865" s="18">
        <f t="shared" si="2255"/>
        <v>93820.800000000003</v>
      </c>
      <c r="AX865" s="18">
        <f t="shared" si="2256"/>
        <v>93820.800000000003</v>
      </c>
      <c r="AY865" s="18">
        <f t="shared" ref="AY865:AZ865" si="2269">AY866+AY868</f>
        <v>0</v>
      </c>
      <c r="AZ865" s="18">
        <f t="shared" si="2269"/>
        <v>0</v>
      </c>
      <c r="BA865" s="18">
        <f t="shared" si="2252"/>
        <v>100082.83200000001</v>
      </c>
      <c r="BB865" s="18">
        <f t="shared" si="2253"/>
        <v>93820.800000000003</v>
      </c>
      <c r="BC865" s="18">
        <f t="shared" ref="BC865:BE865" si="2270">BC866+BC868</f>
        <v>1974.5</v>
      </c>
      <c r="BD865" s="18">
        <f t="shared" si="2270"/>
        <v>0</v>
      </c>
      <c r="BE865" s="18">
        <f t="shared" si="2270"/>
        <v>0</v>
      </c>
      <c r="BF865" s="18">
        <f t="shared" si="2247"/>
        <v>102057.33200000001</v>
      </c>
      <c r="BG865" s="18">
        <f t="shared" si="2248"/>
        <v>93820.800000000003</v>
      </c>
      <c r="BH865" s="18">
        <f t="shared" si="2249"/>
        <v>93820.800000000003</v>
      </c>
      <c r="BI865" s="18">
        <f t="shared" si="2259"/>
        <v>0</v>
      </c>
      <c r="BJ865" s="25"/>
      <c r="BK865" s="36"/>
    </row>
    <row r="866" spans="1:63" x14ac:dyDescent="0.3">
      <c r="A866" s="51" t="s">
        <v>166</v>
      </c>
      <c r="B866" s="50">
        <v>610</v>
      </c>
      <c r="C866" s="51"/>
      <c r="D866" s="51"/>
      <c r="E866" s="14" t="s">
        <v>472</v>
      </c>
      <c r="F866" s="18">
        <f t="shared" ref="F866:BI866" si="2271">F867</f>
        <v>2342.1</v>
      </c>
      <c r="G866" s="18">
        <f t="shared" si="2271"/>
        <v>2342.1</v>
      </c>
      <c r="H866" s="18">
        <f t="shared" si="2271"/>
        <v>2342.1</v>
      </c>
      <c r="I866" s="18">
        <f t="shared" si="2271"/>
        <v>0</v>
      </c>
      <c r="J866" s="18">
        <f t="shared" si="2271"/>
        <v>0</v>
      </c>
      <c r="K866" s="18">
        <f t="shared" si="2271"/>
        <v>0</v>
      </c>
      <c r="L866" s="18">
        <f t="shared" si="2204"/>
        <v>2342.1</v>
      </c>
      <c r="M866" s="18">
        <f t="shared" si="2205"/>
        <v>2342.1</v>
      </c>
      <c r="N866" s="18">
        <f t="shared" si="2206"/>
        <v>2342.1</v>
      </c>
      <c r="O866" s="18">
        <f t="shared" si="2271"/>
        <v>0</v>
      </c>
      <c r="P866" s="18">
        <f t="shared" si="2271"/>
        <v>0</v>
      </c>
      <c r="Q866" s="18">
        <f t="shared" si="2271"/>
        <v>0</v>
      </c>
      <c r="R866" s="18">
        <f t="shared" si="2122"/>
        <v>2342.1</v>
      </c>
      <c r="S866" s="18">
        <f t="shared" si="2123"/>
        <v>2342.1</v>
      </c>
      <c r="T866" s="18">
        <f t="shared" si="2124"/>
        <v>2342.1</v>
      </c>
      <c r="U866" s="18">
        <f t="shared" si="2271"/>
        <v>0</v>
      </c>
      <c r="V866" s="18">
        <f t="shared" si="2271"/>
        <v>0</v>
      </c>
      <c r="W866" s="18">
        <f t="shared" si="2271"/>
        <v>0</v>
      </c>
      <c r="X866" s="18">
        <f t="shared" si="2125"/>
        <v>2342.1</v>
      </c>
      <c r="Y866" s="18">
        <f t="shared" si="2126"/>
        <v>2342.1</v>
      </c>
      <c r="Z866" s="18">
        <f t="shared" si="2127"/>
        <v>2342.1</v>
      </c>
      <c r="AA866" s="18">
        <f t="shared" si="2271"/>
        <v>0</v>
      </c>
      <c r="AB866" s="18">
        <f t="shared" si="2271"/>
        <v>0</v>
      </c>
      <c r="AC866" s="18">
        <f t="shared" si="2271"/>
        <v>0</v>
      </c>
      <c r="AD866" s="18">
        <f t="shared" si="2128"/>
        <v>2342.1</v>
      </c>
      <c r="AE866" s="18">
        <f t="shared" si="2129"/>
        <v>2342.1</v>
      </c>
      <c r="AF866" s="18">
        <f t="shared" si="2130"/>
        <v>2342.1</v>
      </c>
      <c r="AG866" s="18">
        <f t="shared" si="2271"/>
        <v>0</v>
      </c>
      <c r="AH866" s="18">
        <f t="shared" si="2131"/>
        <v>2342.1</v>
      </c>
      <c r="AI866" s="18">
        <f t="shared" si="2132"/>
        <v>2342.1</v>
      </c>
      <c r="AJ866" s="18">
        <f t="shared" si="2133"/>
        <v>2342.1</v>
      </c>
      <c r="AK866" s="18">
        <f t="shared" si="2271"/>
        <v>0</v>
      </c>
      <c r="AL866" s="18">
        <f t="shared" si="2271"/>
        <v>0</v>
      </c>
      <c r="AM866" s="18">
        <f t="shared" si="2271"/>
        <v>0</v>
      </c>
      <c r="AN866" s="18">
        <f t="shared" si="2077"/>
        <v>2342.1</v>
      </c>
      <c r="AO866" s="18">
        <f t="shared" si="2078"/>
        <v>2342.1</v>
      </c>
      <c r="AP866" s="18">
        <f t="shared" si="2079"/>
        <v>2342.1</v>
      </c>
      <c r="AQ866" s="18">
        <f t="shared" si="2271"/>
        <v>0</v>
      </c>
      <c r="AR866" s="18">
        <f t="shared" si="2080"/>
        <v>2342.1</v>
      </c>
      <c r="AS866" s="18">
        <f t="shared" si="2271"/>
        <v>144.28700000000001</v>
      </c>
      <c r="AT866" s="18">
        <f t="shared" si="2271"/>
        <v>0</v>
      </c>
      <c r="AU866" s="18">
        <f t="shared" si="2271"/>
        <v>0</v>
      </c>
      <c r="AV866" s="18">
        <f t="shared" si="2254"/>
        <v>2486.3869999999997</v>
      </c>
      <c r="AW866" s="18">
        <f t="shared" si="2255"/>
        <v>2342.1</v>
      </c>
      <c r="AX866" s="18">
        <f t="shared" si="2256"/>
        <v>2342.1</v>
      </c>
      <c r="AY866" s="18">
        <f t="shared" si="2271"/>
        <v>0</v>
      </c>
      <c r="AZ866" s="18">
        <f t="shared" si="2271"/>
        <v>0</v>
      </c>
      <c r="BA866" s="18">
        <f t="shared" si="2252"/>
        <v>2486.3869999999997</v>
      </c>
      <c r="BB866" s="18">
        <f t="shared" si="2253"/>
        <v>2342.1</v>
      </c>
      <c r="BC866" s="18">
        <f t="shared" si="2271"/>
        <v>44.104999999999997</v>
      </c>
      <c r="BD866" s="18">
        <f t="shared" si="2271"/>
        <v>0</v>
      </c>
      <c r="BE866" s="18">
        <f t="shared" si="2271"/>
        <v>0</v>
      </c>
      <c r="BF866" s="18">
        <f t="shared" si="2247"/>
        <v>2530.4919999999997</v>
      </c>
      <c r="BG866" s="18">
        <f t="shared" si="2248"/>
        <v>2342.1</v>
      </c>
      <c r="BH866" s="18">
        <f t="shared" si="2249"/>
        <v>2342.1</v>
      </c>
      <c r="BI866" s="18">
        <f t="shared" si="2271"/>
        <v>0</v>
      </c>
      <c r="BJ866" s="25"/>
      <c r="BK866" s="36"/>
    </row>
    <row r="867" spans="1:63" x14ac:dyDescent="0.3">
      <c r="A867" s="51" t="s">
        <v>166</v>
      </c>
      <c r="B867" s="50">
        <v>610</v>
      </c>
      <c r="C867" s="51" t="s">
        <v>53</v>
      </c>
      <c r="D867" s="51" t="s">
        <v>128</v>
      </c>
      <c r="E867" s="14" t="s">
        <v>447</v>
      </c>
      <c r="F867" s="18">
        <v>2342.1</v>
      </c>
      <c r="G867" s="18">
        <v>2342.1</v>
      </c>
      <c r="H867" s="18">
        <v>2342.1</v>
      </c>
      <c r="I867" s="18"/>
      <c r="J867" s="18"/>
      <c r="K867" s="18"/>
      <c r="L867" s="18">
        <f t="shared" si="2204"/>
        <v>2342.1</v>
      </c>
      <c r="M867" s="18">
        <f t="shared" si="2205"/>
        <v>2342.1</v>
      </c>
      <c r="N867" s="18">
        <f t="shared" si="2206"/>
        <v>2342.1</v>
      </c>
      <c r="O867" s="18"/>
      <c r="P867" s="18"/>
      <c r="Q867" s="18"/>
      <c r="R867" s="18">
        <f t="shared" si="2122"/>
        <v>2342.1</v>
      </c>
      <c r="S867" s="18">
        <f t="shared" si="2123"/>
        <v>2342.1</v>
      </c>
      <c r="T867" s="18">
        <f t="shared" si="2124"/>
        <v>2342.1</v>
      </c>
      <c r="U867" s="18"/>
      <c r="V867" s="18"/>
      <c r="W867" s="18"/>
      <c r="X867" s="18">
        <f t="shared" si="2125"/>
        <v>2342.1</v>
      </c>
      <c r="Y867" s="18">
        <f t="shared" si="2126"/>
        <v>2342.1</v>
      </c>
      <c r="Z867" s="18">
        <f t="shared" si="2127"/>
        <v>2342.1</v>
      </c>
      <c r="AA867" s="18"/>
      <c r="AB867" s="18"/>
      <c r="AC867" s="18"/>
      <c r="AD867" s="18">
        <f t="shared" si="2128"/>
        <v>2342.1</v>
      </c>
      <c r="AE867" s="18">
        <f t="shared" si="2129"/>
        <v>2342.1</v>
      </c>
      <c r="AF867" s="18">
        <f t="shared" si="2130"/>
        <v>2342.1</v>
      </c>
      <c r="AG867" s="18"/>
      <c r="AH867" s="18">
        <f t="shared" si="2131"/>
        <v>2342.1</v>
      </c>
      <c r="AI867" s="18">
        <f t="shared" si="2132"/>
        <v>2342.1</v>
      </c>
      <c r="AJ867" s="18">
        <f t="shared" si="2133"/>
        <v>2342.1</v>
      </c>
      <c r="AK867" s="18"/>
      <c r="AL867" s="18"/>
      <c r="AM867" s="18"/>
      <c r="AN867" s="18">
        <f t="shared" si="2077"/>
        <v>2342.1</v>
      </c>
      <c r="AO867" s="18">
        <f t="shared" si="2078"/>
        <v>2342.1</v>
      </c>
      <c r="AP867" s="18">
        <f t="shared" si="2079"/>
        <v>2342.1</v>
      </c>
      <c r="AQ867" s="18"/>
      <c r="AR867" s="18">
        <f t="shared" si="2080"/>
        <v>2342.1</v>
      </c>
      <c r="AS867" s="18">
        <f>36.176+106.277+1.834</f>
        <v>144.28700000000001</v>
      </c>
      <c r="AT867" s="18"/>
      <c r="AU867" s="18"/>
      <c r="AV867" s="18">
        <f t="shared" si="2254"/>
        <v>2486.3869999999997</v>
      </c>
      <c r="AW867" s="18">
        <f t="shared" si="2255"/>
        <v>2342.1</v>
      </c>
      <c r="AX867" s="18">
        <f t="shared" si="2256"/>
        <v>2342.1</v>
      </c>
      <c r="AY867" s="18"/>
      <c r="AZ867" s="18"/>
      <c r="BA867" s="18">
        <f t="shared" si="2252"/>
        <v>2486.3869999999997</v>
      </c>
      <c r="BB867" s="18">
        <f t="shared" si="2253"/>
        <v>2342.1</v>
      </c>
      <c r="BC867" s="18">
        <v>44.104999999999997</v>
      </c>
      <c r="BD867" s="18"/>
      <c r="BE867" s="18"/>
      <c r="BF867" s="18">
        <f t="shared" si="2247"/>
        <v>2530.4919999999997</v>
      </c>
      <c r="BG867" s="18">
        <f t="shared" si="2248"/>
        <v>2342.1</v>
      </c>
      <c r="BH867" s="18">
        <f t="shared" si="2249"/>
        <v>2342.1</v>
      </c>
      <c r="BI867" s="18"/>
      <c r="BJ867" s="25"/>
      <c r="BK867" s="36"/>
    </row>
    <row r="868" spans="1:63" x14ac:dyDescent="0.3">
      <c r="A868" s="51" t="s">
        <v>166</v>
      </c>
      <c r="B868" s="50">
        <v>620</v>
      </c>
      <c r="C868" s="51"/>
      <c r="D868" s="51"/>
      <c r="E868" s="14" t="s">
        <v>473</v>
      </c>
      <c r="F868" s="18">
        <f t="shared" ref="F868:BI868" si="2272">F869</f>
        <v>91478.7</v>
      </c>
      <c r="G868" s="18">
        <f t="shared" si="2272"/>
        <v>91478.7</v>
      </c>
      <c r="H868" s="18">
        <f t="shared" si="2272"/>
        <v>91478.7</v>
      </c>
      <c r="I868" s="18">
        <f t="shared" si="2272"/>
        <v>0</v>
      </c>
      <c r="J868" s="18">
        <f t="shared" si="2272"/>
        <v>0</v>
      </c>
      <c r="K868" s="18">
        <f t="shared" si="2272"/>
        <v>0</v>
      </c>
      <c r="L868" s="18">
        <f t="shared" si="2204"/>
        <v>91478.7</v>
      </c>
      <c r="M868" s="18">
        <f t="shared" si="2205"/>
        <v>91478.7</v>
      </c>
      <c r="N868" s="18">
        <f t="shared" si="2206"/>
        <v>91478.7</v>
      </c>
      <c r="O868" s="18">
        <f t="shared" si="2272"/>
        <v>0</v>
      </c>
      <c r="P868" s="18">
        <f t="shared" si="2272"/>
        <v>0</v>
      </c>
      <c r="Q868" s="18">
        <f t="shared" si="2272"/>
        <v>0</v>
      </c>
      <c r="R868" s="18">
        <f t="shared" si="2122"/>
        <v>91478.7</v>
      </c>
      <c r="S868" s="18">
        <f t="shared" si="2123"/>
        <v>91478.7</v>
      </c>
      <c r="T868" s="18">
        <f t="shared" si="2124"/>
        <v>91478.7</v>
      </c>
      <c r="U868" s="18">
        <f t="shared" si="2272"/>
        <v>0</v>
      </c>
      <c r="V868" s="18">
        <f t="shared" si="2272"/>
        <v>0</v>
      </c>
      <c r="W868" s="18">
        <f t="shared" si="2272"/>
        <v>0</v>
      </c>
      <c r="X868" s="18">
        <f t="shared" si="2125"/>
        <v>91478.7</v>
      </c>
      <c r="Y868" s="18">
        <f t="shared" si="2126"/>
        <v>91478.7</v>
      </c>
      <c r="Z868" s="18">
        <f t="shared" si="2127"/>
        <v>91478.7</v>
      </c>
      <c r="AA868" s="18">
        <f t="shared" si="2272"/>
        <v>0</v>
      </c>
      <c r="AB868" s="18">
        <f t="shared" si="2272"/>
        <v>0</v>
      </c>
      <c r="AC868" s="18">
        <f t="shared" si="2272"/>
        <v>0</v>
      </c>
      <c r="AD868" s="18">
        <f t="shared" si="2128"/>
        <v>91478.7</v>
      </c>
      <c r="AE868" s="18">
        <f t="shared" si="2129"/>
        <v>91478.7</v>
      </c>
      <c r="AF868" s="18">
        <f t="shared" si="2130"/>
        <v>91478.7</v>
      </c>
      <c r="AG868" s="18">
        <f t="shared" si="2272"/>
        <v>0</v>
      </c>
      <c r="AH868" s="18">
        <f t="shared" si="2131"/>
        <v>91478.7</v>
      </c>
      <c r="AI868" s="18">
        <f t="shared" si="2132"/>
        <v>91478.7</v>
      </c>
      <c r="AJ868" s="18">
        <f t="shared" si="2133"/>
        <v>91478.7</v>
      </c>
      <c r="AK868" s="18">
        <f t="shared" si="2272"/>
        <v>0</v>
      </c>
      <c r="AL868" s="18">
        <f t="shared" si="2272"/>
        <v>0</v>
      </c>
      <c r="AM868" s="18">
        <f t="shared" si="2272"/>
        <v>0</v>
      </c>
      <c r="AN868" s="18">
        <f t="shared" si="2077"/>
        <v>91478.7</v>
      </c>
      <c r="AO868" s="18">
        <f t="shared" si="2078"/>
        <v>91478.7</v>
      </c>
      <c r="AP868" s="18">
        <f t="shared" si="2079"/>
        <v>91478.7</v>
      </c>
      <c r="AQ868" s="18">
        <f t="shared" si="2272"/>
        <v>0</v>
      </c>
      <c r="AR868" s="18">
        <f t="shared" si="2080"/>
        <v>91478.7</v>
      </c>
      <c r="AS868" s="18">
        <f t="shared" si="2272"/>
        <v>6117.7450000000008</v>
      </c>
      <c r="AT868" s="18">
        <f t="shared" si="2272"/>
        <v>0</v>
      </c>
      <c r="AU868" s="18">
        <f t="shared" si="2272"/>
        <v>0</v>
      </c>
      <c r="AV868" s="18">
        <f t="shared" si="2254"/>
        <v>97596.444999999992</v>
      </c>
      <c r="AW868" s="18">
        <f t="shared" si="2255"/>
        <v>91478.7</v>
      </c>
      <c r="AX868" s="18">
        <f t="shared" si="2256"/>
        <v>91478.7</v>
      </c>
      <c r="AY868" s="18">
        <f t="shared" si="2272"/>
        <v>0</v>
      </c>
      <c r="AZ868" s="18">
        <f t="shared" si="2272"/>
        <v>0</v>
      </c>
      <c r="BA868" s="18">
        <f t="shared" si="2252"/>
        <v>97596.444999999992</v>
      </c>
      <c r="BB868" s="18">
        <f t="shared" si="2253"/>
        <v>91478.7</v>
      </c>
      <c r="BC868" s="18">
        <f t="shared" si="2272"/>
        <v>1930.395</v>
      </c>
      <c r="BD868" s="18">
        <f t="shared" si="2272"/>
        <v>0</v>
      </c>
      <c r="BE868" s="18">
        <f t="shared" si="2272"/>
        <v>0</v>
      </c>
      <c r="BF868" s="18">
        <f t="shared" si="2247"/>
        <v>99526.84</v>
      </c>
      <c r="BG868" s="18">
        <f t="shared" si="2248"/>
        <v>91478.7</v>
      </c>
      <c r="BH868" s="18">
        <f t="shared" si="2249"/>
        <v>91478.7</v>
      </c>
      <c r="BI868" s="18">
        <f t="shared" si="2272"/>
        <v>0</v>
      </c>
      <c r="BJ868" s="25"/>
      <c r="BK868" s="36"/>
    </row>
    <row r="869" spans="1:63" x14ac:dyDescent="0.3">
      <c r="A869" s="51" t="s">
        <v>166</v>
      </c>
      <c r="B869" s="50">
        <v>620</v>
      </c>
      <c r="C869" s="51" t="s">
        <v>53</v>
      </c>
      <c r="D869" s="51" t="s">
        <v>128</v>
      </c>
      <c r="E869" s="14" t="s">
        <v>447</v>
      </c>
      <c r="F869" s="18">
        <v>91478.7</v>
      </c>
      <c r="G869" s="18">
        <v>91478.7</v>
      </c>
      <c r="H869" s="18">
        <v>91478.7</v>
      </c>
      <c r="I869" s="18"/>
      <c r="J869" s="18"/>
      <c r="K869" s="18"/>
      <c r="L869" s="18">
        <f t="shared" si="2204"/>
        <v>91478.7</v>
      </c>
      <c r="M869" s="18">
        <f t="shared" si="2205"/>
        <v>91478.7</v>
      </c>
      <c r="N869" s="18">
        <f t="shared" si="2206"/>
        <v>91478.7</v>
      </c>
      <c r="O869" s="18"/>
      <c r="P869" s="18"/>
      <c r="Q869" s="18"/>
      <c r="R869" s="18">
        <f t="shared" si="2122"/>
        <v>91478.7</v>
      </c>
      <c r="S869" s="18">
        <f t="shared" si="2123"/>
        <v>91478.7</v>
      </c>
      <c r="T869" s="18">
        <f t="shared" si="2124"/>
        <v>91478.7</v>
      </c>
      <c r="U869" s="18"/>
      <c r="V869" s="18"/>
      <c r="W869" s="18"/>
      <c r="X869" s="18">
        <f t="shared" si="2125"/>
        <v>91478.7</v>
      </c>
      <c r="Y869" s="18">
        <f t="shared" si="2126"/>
        <v>91478.7</v>
      </c>
      <c r="Z869" s="18">
        <f t="shared" si="2127"/>
        <v>91478.7</v>
      </c>
      <c r="AA869" s="18"/>
      <c r="AB869" s="18"/>
      <c r="AC869" s="18"/>
      <c r="AD869" s="18">
        <f t="shared" si="2128"/>
        <v>91478.7</v>
      </c>
      <c r="AE869" s="18">
        <f t="shared" si="2129"/>
        <v>91478.7</v>
      </c>
      <c r="AF869" s="18">
        <f t="shared" si="2130"/>
        <v>91478.7</v>
      </c>
      <c r="AG869" s="18"/>
      <c r="AH869" s="18">
        <f t="shared" si="2131"/>
        <v>91478.7</v>
      </c>
      <c r="AI869" s="18">
        <f t="shared" si="2132"/>
        <v>91478.7</v>
      </c>
      <c r="AJ869" s="18">
        <f t="shared" si="2133"/>
        <v>91478.7</v>
      </c>
      <c r="AK869" s="18"/>
      <c r="AL869" s="18"/>
      <c r="AM869" s="18"/>
      <c r="AN869" s="18">
        <f t="shared" si="2077"/>
        <v>91478.7</v>
      </c>
      <c r="AO869" s="18">
        <f t="shared" si="2078"/>
        <v>91478.7</v>
      </c>
      <c r="AP869" s="18">
        <f t="shared" si="2079"/>
        <v>91478.7</v>
      </c>
      <c r="AQ869" s="18"/>
      <c r="AR869" s="18">
        <f t="shared" si="2080"/>
        <v>91478.7</v>
      </c>
      <c r="AS869" s="18">
        <f>1583.444+4457.353+76.948</f>
        <v>6117.7450000000008</v>
      </c>
      <c r="AT869" s="18"/>
      <c r="AU869" s="18"/>
      <c r="AV869" s="18">
        <f t="shared" si="2254"/>
        <v>97596.444999999992</v>
      </c>
      <c r="AW869" s="18">
        <f t="shared" si="2255"/>
        <v>91478.7</v>
      </c>
      <c r="AX869" s="18">
        <f t="shared" si="2256"/>
        <v>91478.7</v>
      </c>
      <c r="AY869" s="18"/>
      <c r="AZ869" s="18"/>
      <c r="BA869" s="18">
        <f t="shared" si="2252"/>
        <v>97596.444999999992</v>
      </c>
      <c r="BB869" s="18">
        <f t="shared" si="2253"/>
        <v>91478.7</v>
      </c>
      <c r="BC869" s="18">
        <v>1930.395</v>
      </c>
      <c r="BD869" s="18"/>
      <c r="BE869" s="18"/>
      <c r="BF869" s="18">
        <f t="shared" si="2247"/>
        <v>99526.84</v>
      </c>
      <c r="BG869" s="18">
        <f t="shared" si="2248"/>
        <v>91478.7</v>
      </c>
      <c r="BH869" s="18">
        <f t="shared" si="2249"/>
        <v>91478.7</v>
      </c>
      <c r="BI869" s="18"/>
      <c r="BJ869" s="25"/>
      <c r="BK869" s="36"/>
    </row>
    <row r="870" spans="1:63" ht="46.8" x14ac:dyDescent="0.3">
      <c r="A870" s="51" t="s">
        <v>167</v>
      </c>
      <c r="B870" s="50"/>
      <c r="C870" s="51"/>
      <c r="D870" s="51"/>
      <c r="E870" s="14" t="s">
        <v>915</v>
      </c>
      <c r="F870" s="18">
        <f t="shared" ref="F870:BI872" si="2273">F871</f>
        <v>1845.3</v>
      </c>
      <c r="G870" s="18">
        <f t="shared" si="2273"/>
        <v>1845.3</v>
      </c>
      <c r="H870" s="18">
        <f t="shared" si="2273"/>
        <v>1845.3</v>
      </c>
      <c r="I870" s="18">
        <f t="shared" si="2273"/>
        <v>0</v>
      </c>
      <c r="J870" s="18">
        <f t="shared" si="2273"/>
        <v>0</v>
      </c>
      <c r="K870" s="18">
        <f t="shared" si="2273"/>
        <v>0</v>
      </c>
      <c r="L870" s="18">
        <f t="shared" si="2204"/>
        <v>1845.3</v>
      </c>
      <c r="M870" s="18">
        <f t="shared" si="2205"/>
        <v>1845.3</v>
      </c>
      <c r="N870" s="18">
        <f t="shared" si="2206"/>
        <v>1845.3</v>
      </c>
      <c r="O870" s="18">
        <f t="shared" si="2273"/>
        <v>0</v>
      </c>
      <c r="P870" s="18">
        <f t="shared" si="2273"/>
        <v>0</v>
      </c>
      <c r="Q870" s="18">
        <f t="shared" si="2273"/>
        <v>0</v>
      </c>
      <c r="R870" s="18">
        <f t="shared" si="2122"/>
        <v>1845.3</v>
      </c>
      <c r="S870" s="18">
        <f t="shared" si="2123"/>
        <v>1845.3</v>
      </c>
      <c r="T870" s="18">
        <f t="shared" si="2124"/>
        <v>1845.3</v>
      </c>
      <c r="U870" s="18">
        <f t="shared" si="2273"/>
        <v>0</v>
      </c>
      <c r="V870" s="18">
        <f t="shared" si="2273"/>
        <v>0</v>
      </c>
      <c r="W870" s="18">
        <f t="shared" si="2273"/>
        <v>0</v>
      </c>
      <c r="X870" s="18">
        <f t="shared" si="2125"/>
        <v>1845.3</v>
      </c>
      <c r="Y870" s="18">
        <f t="shared" si="2126"/>
        <v>1845.3</v>
      </c>
      <c r="Z870" s="18">
        <f t="shared" si="2127"/>
        <v>1845.3</v>
      </c>
      <c r="AA870" s="18">
        <f t="shared" si="2273"/>
        <v>0</v>
      </c>
      <c r="AB870" s="18">
        <f t="shared" si="2273"/>
        <v>0</v>
      </c>
      <c r="AC870" s="18">
        <f t="shared" si="2273"/>
        <v>0</v>
      </c>
      <c r="AD870" s="18">
        <f t="shared" si="2128"/>
        <v>1845.3</v>
      </c>
      <c r="AE870" s="18">
        <f t="shared" si="2129"/>
        <v>1845.3</v>
      </c>
      <c r="AF870" s="18">
        <f t="shared" si="2130"/>
        <v>1845.3</v>
      </c>
      <c r="AG870" s="18">
        <f t="shared" si="2273"/>
        <v>0</v>
      </c>
      <c r="AH870" s="18">
        <f t="shared" si="2131"/>
        <v>1845.3</v>
      </c>
      <c r="AI870" s="18">
        <f t="shared" si="2132"/>
        <v>1845.3</v>
      </c>
      <c r="AJ870" s="18">
        <f t="shared" si="2133"/>
        <v>1845.3</v>
      </c>
      <c r="AK870" s="18">
        <f t="shared" si="2273"/>
        <v>0</v>
      </c>
      <c r="AL870" s="18">
        <f t="shared" si="2273"/>
        <v>0</v>
      </c>
      <c r="AM870" s="18">
        <f t="shared" si="2273"/>
        <v>0</v>
      </c>
      <c r="AN870" s="18">
        <f t="shared" si="2077"/>
        <v>1845.3</v>
      </c>
      <c r="AO870" s="18">
        <f t="shared" si="2078"/>
        <v>1845.3</v>
      </c>
      <c r="AP870" s="18">
        <f t="shared" si="2079"/>
        <v>1845.3</v>
      </c>
      <c r="AQ870" s="18">
        <f t="shared" si="2273"/>
        <v>0</v>
      </c>
      <c r="AR870" s="18">
        <f t="shared" si="2080"/>
        <v>1845.3</v>
      </c>
      <c r="AS870" s="18">
        <f t="shared" si="2273"/>
        <v>0</v>
      </c>
      <c r="AT870" s="18">
        <f t="shared" si="2273"/>
        <v>0</v>
      </c>
      <c r="AU870" s="18">
        <f t="shared" si="2273"/>
        <v>0</v>
      </c>
      <c r="AV870" s="18">
        <f t="shared" si="2254"/>
        <v>1845.3</v>
      </c>
      <c r="AW870" s="18">
        <f t="shared" si="2255"/>
        <v>1845.3</v>
      </c>
      <c r="AX870" s="18">
        <f t="shared" si="2256"/>
        <v>1845.3</v>
      </c>
      <c r="AY870" s="18">
        <f t="shared" si="2273"/>
        <v>0</v>
      </c>
      <c r="AZ870" s="18">
        <f t="shared" si="2273"/>
        <v>0</v>
      </c>
      <c r="BA870" s="18">
        <f t="shared" si="2252"/>
        <v>1845.3</v>
      </c>
      <c r="BB870" s="18">
        <f t="shared" si="2253"/>
        <v>1845.3</v>
      </c>
      <c r="BC870" s="18">
        <f t="shared" si="2273"/>
        <v>0</v>
      </c>
      <c r="BD870" s="18">
        <f t="shared" si="2273"/>
        <v>0</v>
      </c>
      <c r="BE870" s="18">
        <f t="shared" si="2273"/>
        <v>0</v>
      </c>
      <c r="BF870" s="18">
        <f t="shared" si="2247"/>
        <v>1845.3</v>
      </c>
      <c r="BG870" s="18">
        <f t="shared" si="2248"/>
        <v>1845.3</v>
      </c>
      <c r="BH870" s="18">
        <f t="shared" si="2249"/>
        <v>1845.3</v>
      </c>
      <c r="BI870" s="18">
        <f t="shared" si="2273"/>
        <v>0</v>
      </c>
      <c r="BJ870" s="25"/>
      <c r="BK870" s="36"/>
    </row>
    <row r="871" spans="1:63" ht="46.8" x14ac:dyDescent="0.3">
      <c r="A871" s="51" t="s">
        <v>167</v>
      </c>
      <c r="B871" s="50">
        <v>600</v>
      </c>
      <c r="C871" s="51"/>
      <c r="D871" s="51"/>
      <c r="E871" s="14" t="s">
        <v>458</v>
      </c>
      <c r="F871" s="18">
        <f t="shared" si="2273"/>
        <v>1845.3</v>
      </c>
      <c r="G871" s="18">
        <f t="shared" si="2273"/>
        <v>1845.3</v>
      </c>
      <c r="H871" s="18">
        <f t="shared" si="2273"/>
        <v>1845.3</v>
      </c>
      <c r="I871" s="18">
        <f t="shared" si="2273"/>
        <v>0</v>
      </c>
      <c r="J871" s="18">
        <f t="shared" si="2273"/>
        <v>0</v>
      </c>
      <c r="K871" s="18">
        <f t="shared" si="2273"/>
        <v>0</v>
      </c>
      <c r="L871" s="18">
        <f t="shared" si="2204"/>
        <v>1845.3</v>
      </c>
      <c r="M871" s="18">
        <f t="shared" si="2205"/>
        <v>1845.3</v>
      </c>
      <c r="N871" s="18">
        <f t="shared" si="2206"/>
        <v>1845.3</v>
      </c>
      <c r="O871" s="18">
        <f t="shared" si="2273"/>
        <v>0</v>
      </c>
      <c r="P871" s="18">
        <f t="shared" si="2273"/>
        <v>0</v>
      </c>
      <c r="Q871" s="18">
        <f t="shared" si="2273"/>
        <v>0</v>
      </c>
      <c r="R871" s="18">
        <f t="shared" si="2122"/>
        <v>1845.3</v>
      </c>
      <c r="S871" s="18">
        <f t="shared" si="2123"/>
        <v>1845.3</v>
      </c>
      <c r="T871" s="18">
        <f t="shared" si="2124"/>
        <v>1845.3</v>
      </c>
      <c r="U871" s="18">
        <f t="shared" si="2273"/>
        <v>0</v>
      </c>
      <c r="V871" s="18">
        <f t="shared" si="2273"/>
        <v>0</v>
      </c>
      <c r="W871" s="18">
        <f t="shared" si="2273"/>
        <v>0</v>
      </c>
      <c r="X871" s="18">
        <f t="shared" si="2125"/>
        <v>1845.3</v>
      </c>
      <c r="Y871" s="18">
        <f t="shared" si="2126"/>
        <v>1845.3</v>
      </c>
      <c r="Z871" s="18">
        <f t="shared" si="2127"/>
        <v>1845.3</v>
      </c>
      <c r="AA871" s="18">
        <f t="shared" si="2273"/>
        <v>0</v>
      </c>
      <c r="AB871" s="18">
        <f t="shared" si="2273"/>
        <v>0</v>
      </c>
      <c r="AC871" s="18">
        <f t="shared" si="2273"/>
        <v>0</v>
      </c>
      <c r="AD871" s="18">
        <f t="shared" si="2128"/>
        <v>1845.3</v>
      </c>
      <c r="AE871" s="18">
        <f t="shared" si="2129"/>
        <v>1845.3</v>
      </c>
      <c r="AF871" s="18">
        <f t="shared" si="2130"/>
        <v>1845.3</v>
      </c>
      <c r="AG871" s="18">
        <f t="shared" si="2273"/>
        <v>0</v>
      </c>
      <c r="AH871" s="18">
        <f t="shared" si="2131"/>
        <v>1845.3</v>
      </c>
      <c r="AI871" s="18">
        <f t="shared" si="2132"/>
        <v>1845.3</v>
      </c>
      <c r="AJ871" s="18">
        <f t="shared" si="2133"/>
        <v>1845.3</v>
      </c>
      <c r="AK871" s="18">
        <f t="shared" si="2273"/>
        <v>0</v>
      </c>
      <c r="AL871" s="18">
        <f t="shared" si="2273"/>
        <v>0</v>
      </c>
      <c r="AM871" s="18">
        <f t="shared" si="2273"/>
        <v>0</v>
      </c>
      <c r="AN871" s="18">
        <f t="shared" si="2077"/>
        <v>1845.3</v>
      </c>
      <c r="AO871" s="18">
        <f t="shared" si="2078"/>
        <v>1845.3</v>
      </c>
      <c r="AP871" s="18">
        <f t="shared" si="2079"/>
        <v>1845.3</v>
      </c>
      <c r="AQ871" s="18">
        <f t="shared" si="2273"/>
        <v>0</v>
      </c>
      <c r="AR871" s="18">
        <f t="shared" si="2080"/>
        <v>1845.3</v>
      </c>
      <c r="AS871" s="18">
        <f t="shared" si="2273"/>
        <v>0</v>
      </c>
      <c r="AT871" s="18">
        <f t="shared" si="2273"/>
        <v>0</v>
      </c>
      <c r="AU871" s="18">
        <f t="shared" si="2273"/>
        <v>0</v>
      </c>
      <c r="AV871" s="18">
        <f t="shared" si="2254"/>
        <v>1845.3</v>
      </c>
      <c r="AW871" s="18">
        <f t="shared" si="2255"/>
        <v>1845.3</v>
      </c>
      <c r="AX871" s="18">
        <f t="shared" si="2256"/>
        <v>1845.3</v>
      </c>
      <c r="AY871" s="18">
        <f t="shared" si="2273"/>
        <v>0</v>
      </c>
      <c r="AZ871" s="18">
        <f t="shared" si="2273"/>
        <v>0</v>
      </c>
      <c r="BA871" s="18">
        <f t="shared" si="2252"/>
        <v>1845.3</v>
      </c>
      <c r="BB871" s="18">
        <f t="shared" si="2253"/>
        <v>1845.3</v>
      </c>
      <c r="BC871" s="18">
        <f t="shared" si="2273"/>
        <v>0</v>
      </c>
      <c r="BD871" s="18">
        <f t="shared" si="2273"/>
        <v>0</v>
      </c>
      <c r="BE871" s="18">
        <f t="shared" si="2273"/>
        <v>0</v>
      </c>
      <c r="BF871" s="18">
        <f t="shared" si="2247"/>
        <v>1845.3</v>
      </c>
      <c r="BG871" s="18">
        <f t="shared" si="2248"/>
        <v>1845.3</v>
      </c>
      <c r="BH871" s="18">
        <f t="shared" si="2249"/>
        <v>1845.3</v>
      </c>
      <c r="BI871" s="18">
        <f t="shared" si="2273"/>
        <v>0</v>
      </c>
      <c r="BJ871" s="25"/>
      <c r="BK871" s="36"/>
    </row>
    <row r="872" spans="1:63" x14ac:dyDescent="0.3">
      <c r="A872" s="51" t="s">
        <v>167</v>
      </c>
      <c r="B872" s="50">
        <v>610</v>
      </c>
      <c r="C872" s="51"/>
      <c r="D872" s="51"/>
      <c r="E872" s="14" t="s">
        <v>472</v>
      </c>
      <c r="F872" s="18">
        <f t="shared" si="2273"/>
        <v>1845.3</v>
      </c>
      <c r="G872" s="18">
        <f t="shared" si="2273"/>
        <v>1845.3</v>
      </c>
      <c r="H872" s="18">
        <f t="shared" si="2273"/>
        <v>1845.3</v>
      </c>
      <c r="I872" s="18">
        <f t="shared" si="2273"/>
        <v>0</v>
      </c>
      <c r="J872" s="18">
        <f t="shared" si="2273"/>
        <v>0</v>
      </c>
      <c r="K872" s="18">
        <f t="shared" si="2273"/>
        <v>0</v>
      </c>
      <c r="L872" s="18">
        <f t="shared" si="2204"/>
        <v>1845.3</v>
      </c>
      <c r="M872" s="18">
        <f t="shared" si="2205"/>
        <v>1845.3</v>
      </c>
      <c r="N872" s="18">
        <f t="shared" si="2206"/>
        <v>1845.3</v>
      </c>
      <c r="O872" s="18">
        <f t="shared" si="2273"/>
        <v>0</v>
      </c>
      <c r="P872" s="18">
        <f t="shared" si="2273"/>
        <v>0</v>
      </c>
      <c r="Q872" s="18">
        <f t="shared" si="2273"/>
        <v>0</v>
      </c>
      <c r="R872" s="18">
        <f t="shared" si="2122"/>
        <v>1845.3</v>
      </c>
      <c r="S872" s="18">
        <f t="shared" si="2123"/>
        <v>1845.3</v>
      </c>
      <c r="T872" s="18">
        <f t="shared" si="2124"/>
        <v>1845.3</v>
      </c>
      <c r="U872" s="18">
        <f t="shared" si="2273"/>
        <v>0</v>
      </c>
      <c r="V872" s="18">
        <f t="shared" si="2273"/>
        <v>0</v>
      </c>
      <c r="W872" s="18">
        <f t="shared" si="2273"/>
        <v>0</v>
      </c>
      <c r="X872" s="18">
        <f t="shared" si="2125"/>
        <v>1845.3</v>
      </c>
      <c r="Y872" s="18">
        <f t="shared" si="2126"/>
        <v>1845.3</v>
      </c>
      <c r="Z872" s="18">
        <f t="shared" si="2127"/>
        <v>1845.3</v>
      </c>
      <c r="AA872" s="18">
        <f t="shared" si="2273"/>
        <v>0</v>
      </c>
      <c r="AB872" s="18">
        <f t="shared" si="2273"/>
        <v>0</v>
      </c>
      <c r="AC872" s="18">
        <f t="shared" si="2273"/>
        <v>0</v>
      </c>
      <c r="AD872" s="18">
        <f t="shared" si="2128"/>
        <v>1845.3</v>
      </c>
      <c r="AE872" s="18">
        <f t="shared" si="2129"/>
        <v>1845.3</v>
      </c>
      <c r="AF872" s="18">
        <f t="shared" si="2130"/>
        <v>1845.3</v>
      </c>
      <c r="AG872" s="18">
        <f t="shared" si="2273"/>
        <v>0</v>
      </c>
      <c r="AH872" s="18">
        <f t="shared" si="2131"/>
        <v>1845.3</v>
      </c>
      <c r="AI872" s="18">
        <f t="shared" si="2132"/>
        <v>1845.3</v>
      </c>
      <c r="AJ872" s="18">
        <f t="shared" si="2133"/>
        <v>1845.3</v>
      </c>
      <c r="AK872" s="18">
        <f t="shared" si="2273"/>
        <v>0</v>
      </c>
      <c r="AL872" s="18">
        <f t="shared" si="2273"/>
        <v>0</v>
      </c>
      <c r="AM872" s="18">
        <f t="shared" si="2273"/>
        <v>0</v>
      </c>
      <c r="AN872" s="18">
        <f t="shared" ref="AN872:AN935" si="2274">AH872+AK872</f>
        <v>1845.3</v>
      </c>
      <c r="AO872" s="18">
        <f t="shared" ref="AO872:AO935" si="2275">AI872+AL872</f>
        <v>1845.3</v>
      </c>
      <c r="AP872" s="18">
        <f t="shared" ref="AP872:AP935" si="2276">AJ872+AM872</f>
        <v>1845.3</v>
      </c>
      <c r="AQ872" s="18">
        <f t="shared" si="2273"/>
        <v>0</v>
      </c>
      <c r="AR872" s="18">
        <f t="shared" ref="AR872:AR935" si="2277">AN872+AQ872</f>
        <v>1845.3</v>
      </c>
      <c r="AS872" s="18">
        <f t="shared" si="2273"/>
        <v>0</v>
      </c>
      <c r="AT872" s="18">
        <f t="shared" si="2273"/>
        <v>0</v>
      </c>
      <c r="AU872" s="18">
        <f t="shared" si="2273"/>
        <v>0</v>
      </c>
      <c r="AV872" s="18">
        <f t="shared" si="2254"/>
        <v>1845.3</v>
      </c>
      <c r="AW872" s="18">
        <f t="shared" si="2255"/>
        <v>1845.3</v>
      </c>
      <c r="AX872" s="18">
        <f t="shared" si="2256"/>
        <v>1845.3</v>
      </c>
      <c r="AY872" s="18">
        <f t="shared" si="2273"/>
        <v>0</v>
      </c>
      <c r="AZ872" s="18">
        <f t="shared" si="2273"/>
        <v>0</v>
      </c>
      <c r="BA872" s="18">
        <f t="shared" si="2252"/>
        <v>1845.3</v>
      </c>
      <c r="BB872" s="18">
        <f t="shared" si="2253"/>
        <v>1845.3</v>
      </c>
      <c r="BC872" s="18">
        <f t="shared" si="2273"/>
        <v>0</v>
      </c>
      <c r="BD872" s="18">
        <f t="shared" si="2273"/>
        <v>0</v>
      </c>
      <c r="BE872" s="18">
        <f t="shared" si="2273"/>
        <v>0</v>
      </c>
      <c r="BF872" s="18">
        <f t="shared" si="2247"/>
        <v>1845.3</v>
      </c>
      <c r="BG872" s="18">
        <f t="shared" si="2248"/>
        <v>1845.3</v>
      </c>
      <c r="BH872" s="18">
        <f t="shared" si="2249"/>
        <v>1845.3</v>
      </c>
      <c r="BI872" s="18">
        <f t="shared" si="2273"/>
        <v>0</v>
      </c>
      <c r="BJ872" s="25"/>
      <c r="BK872" s="36"/>
    </row>
    <row r="873" spans="1:63" x14ac:dyDescent="0.3">
      <c r="A873" s="51" t="s">
        <v>167</v>
      </c>
      <c r="B873" s="50">
        <v>610</v>
      </c>
      <c r="C873" s="51" t="s">
        <v>27</v>
      </c>
      <c r="D873" s="51" t="s">
        <v>28</v>
      </c>
      <c r="E873" s="14" t="s">
        <v>441</v>
      </c>
      <c r="F873" s="18">
        <v>1845.3</v>
      </c>
      <c r="G873" s="18">
        <v>1845.3</v>
      </c>
      <c r="H873" s="18">
        <v>1845.3</v>
      </c>
      <c r="I873" s="18"/>
      <c r="J873" s="18"/>
      <c r="K873" s="18"/>
      <c r="L873" s="18">
        <f t="shared" si="2204"/>
        <v>1845.3</v>
      </c>
      <c r="M873" s="18">
        <f t="shared" si="2205"/>
        <v>1845.3</v>
      </c>
      <c r="N873" s="18">
        <f t="shared" si="2206"/>
        <v>1845.3</v>
      </c>
      <c r="O873" s="18"/>
      <c r="P873" s="18"/>
      <c r="Q873" s="18"/>
      <c r="R873" s="18">
        <f t="shared" si="2122"/>
        <v>1845.3</v>
      </c>
      <c r="S873" s="18">
        <f t="shared" si="2123"/>
        <v>1845.3</v>
      </c>
      <c r="T873" s="18">
        <f t="shared" si="2124"/>
        <v>1845.3</v>
      </c>
      <c r="U873" s="18"/>
      <c r="V873" s="18"/>
      <c r="W873" s="18"/>
      <c r="X873" s="18">
        <f t="shared" si="2125"/>
        <v>1845.3</v>
      </c>
      <c r="Y873" s="18">
        <f t="shared" si="2126"/>
        <v>1845.3</v>
      </c>
      <c r="Z873" s="18">
        <f t="shared" si="2127"/>
        <v>1845.3</v>
      </c>
      <c r="AA873" s="18"/>
      <c r="AB873" s="18"/>
      <c r="AC873" s="18"/>
      <c r="AD873" s="18">
        <f t="shared" si="2128"/>
        <v>1845.3</v>
      </c>
      <c r="AE873" s="18">
        <f t="shared" si="2129"/>
        <v>1845.3</v>
      </c>
      <c r="AF873" s="18">
        <f t="shared" si="2130"/>
        <v>1845.3</v>
      </c>
      <c r="AG873" s="18"/>
      <c r="AH873" s="18">
        <f t="shared" si="2131"/>
        <v>1845.3</v>
      </c>
      <c r="AI873" s="18">
        <f t="shared" si="2132"/>
        <v>1845.3</v>
      </c>
      <c r="AJ873" s="18">
        <f t="shared" si="2133"/>
        <v>1845.3</v>
      </c>
      <c r="AK873" s="18"/>
      <c r="AL873" s="18"/>
      <c r="AM873" s="18"/>
      <c r="AN873" s="18">
        <f t="shared" si="2274"/>
        <v>1845.3</v>
      </c>
      <c r="AO873" s="18">
        <f t="shared" si="2275"/>
        <v>1845.3</v>
      </c>
      <c r="AP873" s="18">
        <f t="shared" si="2276"/>
        <v>1845.3</v>
      </c>
      <c r="AQ873" s="18"/>
      <c r="AR873" s="18">
        <f t="shared" si="2277"/>
        <v>1845.3</v>
      </c>
      <c r="AS873" s="18"/>
      <c r="AT873" s="18"/>
      <c r="AU873" s="18"/>
      <c r="AV873" s="18">
        <f t="shared" si="2254"/>
        <v>1845.3</v>
      </c>
      <c r="AW873" s="18">
        <f t="shared" si="2255"/>
        <v>1845.3</v>
      </c>
      <c r="AX873" s="18">
        <f t="shared" si="2256"/>
        <v>1845.3</v>
      </c>
      <c r="AY873" s="18"/>
      <c r="AZ873" s="18"/>
      <c r="BA873" s="18">
        <f t="shared" si="2252"/>
        <v>1845.3</v>
      </c>
      <c r="BB873" s="18">
        <f t="shared" si="2253"/>
        <v>1845.3</v>
      </c>
      <c r="BC873" s="18"/>
      <c r="BD873" s="18"/>
      <c r="BE873" s="18"/>
      <c r="BF873" s="18">
        <f t="shared" si="2247"/>
        <v>1845.3</v>
      </c>
      <c r="BG873" s="18">
        <f t="shared" si="2248"/>
        <v>1845.3</v>
      </c>
      <c r="BH873" s="18">
        <f t="shared" si="2249"/>
        <v>1845.3</v>
      </c>
      <c r="BI873" s="18"/>
      <c r="BJ873" s="25"/>
      <c r="BK873" s="36"/>
    </row>
    <row r="874" spans="1:63" ht="46.8" x14ac:dyDescent="0.3">
      <c r="A874" s="51" t="s">
        <v>168</v>
      </c>
      <c r="B874" s="50"/>
      <c r="C874" s="51"/>
      <c r="D874" s="51"/>
      <c r="E874" s="14" t="s">
        <v>1095</v>
      </c>
      <c r="F874" s="18">
        <f t="shared" ref="F874:BI874" si="2278">F875</f>
        <v>38605.199999999997</v>
      </c>
      <c r="G874" s="18">
        <f t="shared" si="2278"/>
        <v>38605.199999999997</v>
      </c>
      <c r="H874" s="18">
        <f t="shared" si="2278"/>
        <v>38605.199999999997</v>
      </c>
      <c r="I874" s="18">
        <f t="shared" si="2278"/>
        <v>0</v>
      </c>
      <c r="J874" s="18">
        <f t="shared" si="2278"/>
        <v>0</v>
      </c>
      <c r="K874" s="18">
        <f t="shared" si="2278"/>
        <v>0</v>
      </c>
      <c r="L874" s="18">
        <f t="shared" si="2204"/>
        <v>38605.199999999997</v>
      </c>
      <c r="M874" s="18">
        <f t="shared" si="2205"/>
        <v>38605.199999999997</v>
      </c>
      <c r="N874" s="18">
        <f t="shared" si="2206"/>
        <v>38605.199999999997</v>
      </c>
      <c r="O874" s="18">
        <f t="shared" si="2278"/>
        <v>0</v>
      </c>
      <c r="P874" s="18">
        <f t="shared" si="2278"/>
        <v>0</v>
      </c>
      <c r="Q874" s="18">
        <f t="shared" si="2278"/>
        <v>0</v>
      </c>
      <c r="R874" s="18">
        <f t="shared" si="2122"/>
        <v>38605.199999999997</v>
      </c>
      <c r="S874" s="18">
        <f t="shared" si="2123"/>
        <v>38605.199999999997</v>
      </c>
      <c r="T874" s="18">
        <f t="shared" si="2124"/>
        <v>38605.199999999997</v>
      </c>
      <c r="U874" s="18">
        <f t="shared" si="2278"/>
        <v>0</v>
      </c>
      <c r="V874" s="18">
        <f t="shared" si="2278"/>
        <v>0</v>
      </c>
      <c r="W874" s="18">
        <f t="shared" si="2278"/>
        <v>0</v>
      </c>
      <c r="X874" s="18">
        <f t="shared" si="2125"/>
        <v>38605.199999999997</v>
      </c>
      <c r="Y874" s="18">
        <f t="shared" si="2126"/>
        <v>38605.199999999997</v>
      </c>
      <c r="Z874" s="18">
        <f t="shared" si="2127"/>
        <v>38605.199999999997</v>
      </c>
      <c r="AA874" s="18">
        <f t="shared" si="2278"/>
        <v>0</v>
      </c>
      <c r="AB874" s="18">
        <f t="shared" si="2278"/>
        <v>0</v>
      </c>
      <c r="AC874" s="18">
        <f t="shared" si="2278"/>
        <v>0</v>
      </c>
      <c r="AD874" s="18">
        <f t="shared" si="2128"/>
        <v>38605.199999999997</v>
      </c>
      <c r="AE874" s="18">
        <f t="shared" si="2129"/>
        <v>38605.199999999997</v>
      </c>
      <c r="AF874" s="18">
        <f t="shared" si="2130"/>
        <v>38605.199999999997</v>
      </c>
      <c r="AG874" s="18">
        <f t="shared" si="2278"/>
        <v>0</v>
      </c>
      <c r="AH874" s="18">
        <f t="shared" si="2131"/>
        <v>38605.199999999997</v>
      </c>
      <c r="AI874" s="18">
        <f t="shared" si="2132"/>
        <v>38605.199999999997</v>
      </c>
      <c r="AJ874" s="18">
        <f t="shared" si="2133"/>
        <v>38605.199999999997</v>
      </c>
      <c r="AK874" s="18">
        <f t="shared" si="2278"/>
        <v>0</v>
      </c>
      <c r="AL874" s="18">
        <f t="shared" si="2278"/>
        <v>0</v>
      </c>
      <c r="AM874" s="18">
        <f t="shared" si="2278"/>
        <v>0</v>
      </c>
      <c r="AN874" s="18">
        <f t="shared" si="2274"/>
        <v>38605.199999999997</v>
      </c>
      <c r="AO874" s="18">
        <f t="shared" si="2275"/>
        <v>38605.199999999997</v>
      </c>
      <c r="AP874" s="18">
        <f t="shared" si="2276"/>
        <v>38605.199999999997</v>
      </c>
      <c r="AQ874" s="18">
        <f t="shared" si="2278"/>
        <v>0</v>
      </c>
      <c r="AR874" s="18">
        <f t="shared" si="2277"/>
        <v>38605.199999999997</v>
      </c>
      <c r="AS874" s="18">
        <f t="shared" si="2278"/>
        <v>3462.7660000000001</v>
      </c>
      <c r="AT874" s="18">
        <f t="shared" si="2278"/>
        <v>0</v>
      </c>
      <c r="AU874" s="18">
        <f t="shared" si="2278"/>
        <v>0</v>
      </c>
      <c r="AV874" s="18">
        <f t="shared" si="2254"/>
        <v>42067.966</v>
      </c>
      <c r="AW874" s="18">
        <f t="shared" si="2255"/>
        <v>38605.199999999997</v>
      </c>
      <c r="AX874" s="18">
        <f t="shared" si="2256"/>
        <v>38605.199999999997</v>
      </c>
      <c r="AY874" s="18">
        <f t="shared" si="2278"/>
        <v>0</v>
      </c>
      <c r="AZ874" s="18">
        <f t="shared" si="2278"/>
        <v>0</v>
      </c>
      <c r="BA874" s="18">
        <f t="shared" si="2252"/>
        <v>42067.966</v>
      </c>
      <c r="BB874" s="18">
        <f t="shared" si="2253"/>
        <v>38605.199999999997</v>
      </c>
      <c r="BC874" s="18">
        <f t="shared" si="2278"/>
        <v>812.48</v>
      </c>
      <c r="BD874" s="18">
        <f t="shared" si="2278"/>
        <v>0</v>
      </c>
      <c r="BE874" s="18">
        <f t="shared" si="2278"/>
        <v>0</v>
      </c>
      <c r="BF874" s="18">
        <f t="shared" si="2247"/>
        <v>42880.446000000004</v>
      </c>
      <c r="BG874" s="18">
        <f t="shared" si="2248"/>
        <v>38605.199999999997</v>
      </c>
      <c r="BH874" s="18">
        <f t="shared" si="2249"/>
        <v>38605.199999999997</v>
      </c>
      <c r="BI874" s="18">
        <f t="shared" si="2278"/>
        <v>0</v>
      </c>
      <c r="BJ874" s="25"/>
      <c r="BK874" s="36"/>
    </row>
    <row r="875" spans="1:63" ht="46.8" x14ac:dyDescent="0.3">
      <c r="A875" s="51" t="s">
        <v>168</v>
      </c>
      <c r="B875" s="50">
        <v>600</v>
      </c>
      <c r="C875" s="51"/>
      <c r="D875" s="51"/>
      <c r="E875" s="14" t="s">
        <v>458</v>
      </c>
      <c r="F875" s="18">
        <f t="shared" ref="F875" si="2279">F876+F878</f>
        <v>38605.199999999997</v>
      </c>
      <c r="G875" s="18">
        <f t="shared" ref="G875:BI875" si="2280">G876+G878</f>
        <v>38605.199999999997</v>
      </c>
      <c r="H875" s="18">
        <f t="shared" si="2280"/>
        <v>38605.199999999997</v>
      </c>
      <c r="I875" s="18">
        <f t="shared" ref="I875:K875" si="2281">I876+I878</f>
        <v>0</v>
      </c>
      <c r="J875" s="18">
        <f t="shared" si="2281"/>
        <v>0</v>
      </c>
      <c r="K875" s="18">
        <f t="shared" si="2281"/>
        <v>0</v>
      </c>
      <c r="L875" s="18">
        <f t="shared" si="2204"/>
        <v>38605.199999999997</v>
      </c>
      <c r="M875" s="18">
        <f t="shared" si="2205"/>
        <v>38605.199999999997</v>
      </c>
      <c r="N875" s="18">
        <f t="shared" si="2206"/>
        <v>38605.199999999997</v>
      </c>
      <c r="O875" s="18">
        <f t="shared" ref="O875:Q875" si="2282">O876+O878</f>
        <v>0</v>
      </c>
      <c r="P875" s="18">
        <f t="shared" si="2282"/>
        <v>0</v>
      </c>
      <c r="Q875" s="18">
        <f t="shared" si="2282"/>
        <v>0</v>
      </c>
      <c r="R875" s="18">
        <f t="shared" si="2122"/>
        <v>38605.199999999997</v>
      </c>
      <c r="S875" s="18">
        <f t="shared" si="2123"/>
        <v>38605.199999999997</v>
      </c>
      <c r="T875" s="18">
        <f t="shared" si="2124"/>
        <v>38605.199999999997</v>
      </c>
      <c r="U875" s="18">
        <f t="shared" ref="U875:W875" si="2283">U876+U878</f>
        <v>0</v>
      </c>
      <c r="V875" s="18">
        <f t="shared" si="2283"/>
        <v>0</v>
      </c>
      <c r="W875" s="18">
        <f t="shared" si="2283"/>
        <v>0</v>
      </c>
      <c r="X875" s="18">
        <f t="shared" si="2125"/>
        <v>38605.199999999997</v>
      </c>
      <c r="Y875" s="18">
        <f t="shared" si="2126"/>
        <v>38605.199999999997</v>
      </c>
      <c r="Z875" s="18">
        <f t="shared" si="2127"/>
        <v>38605.199999999997</v>
      </c>
      <c r="AA875" s="18">
        <f t="shared" ref="AA875:AB875" si="2284">AA876+AA878</f>
        <v>0</v>
      </c>
      <c r="AB875" s="18">
        <f t="shared" si="2284"/>
        <v>0</v>
      </c>
      <c r="AC875" s="18">
        <f t="shared" ref="AC875" si="2285">AC876+AC878</f>
        <v>0</v>
      </c>
      <c r="AD875" s="18">
        <f t="shared" si="2128"/>
        <v>38605.199999999997</v>
      </c>
      <c r="AE875" s="18">
        <f t="shared" si="2129"/>
        <v>38605.199999999997</v>
      </c>
      <c r="AF875" s="18">
        <f t="shared" si="2130"/>
        <v>38605.199999999997</v>
      </c>
      <c r="AG875" s="18">
        <f t="shared" ref="AG875" si="2286">AG876+AG878</f>
        <v>0</v>
      </c>
      <c r="AH875" s="18">
        <f t="shared" si="2131"/>
        <v>38605.199999999997</v>
      </c>
      <c r="AI875" s="18">
        <f t="shared" si="2132"/>
        <v>38605.199999999997</v>
      </c>
      <c r="AJ875" s="18">
        <f t="shared" si="2133"/>
        <v>38605.199999999997</v>
      </c>
      <c r="AK875" s="18">
        <f t="shared" ref="AK875:AM875" si="2287">AK876+AK878</f>
        <v>0</v>
      </c>
      <c r="AL875" s="18">
        <f t="shared" si="2287"/>
        <v>0</v>
      </c>
      <c r="AM875" s="18">
        <f t="shared" si="2287"/>
        <v>0</v>
      </c>
      <c r="AN875" s="18">
        <f t="shared" si="2274"/>
        <v>38605.199999999997</v>
      </c>
      <c r="AO875" s="18">
        <f t="shared" si="2275"/>
        <v>38605.199999999997</v>
      </c>
      <c r="AP875" s="18">
        <f t="shared" si="2276"/>
        <v>38605.199999999997</v>
      </c>
      <c r="AQ875" s="18">
        <f t="shared" ref="AQ875" si="2288">AQ876+AQ878</f>
        <v>0</v>
      </c>
      <c r="AR875" s="18">
        <f t="shared" si="2277"/>
        <v>38605.199999999997</v>
      </c>
      <c r="AS875" s="18">
        <f t="shared" ref="AS875:AU875" si="2289">AS876+AS878</f>
        <v>3462.7660000000001</v>
      </c>
      <c r="AT875" s="18">
        <f t="shared" si="2289"/>
        <v>0</v>
      </c>
      <c r="AU875" s="18">
        <f t="shared" si="2289"/>
        <v>0</v>
      </c>
      <c r="AV875" s="18">
        <f t="shared" si="2254"/>
        <v>42067.966</v>
      </c>
      <c r="AW875" s="18">
        <f t="shared" si="2255"/>
        <v>38605.199999999997</v>
      </c>
      <c r="AX875" s="18">
        <f t="shared" si="2256"/>
        <v>38605.199999999997</v>
      </c>
      <c r="AY875" s="18">
        <f t="shared" ref="AY875:AZ875" si="2290">AY876+AY878</f>
        <v>0</v>
      </c>
      <c r="AZ875" s="18">
        <f t="shared" si="2290"/>
        <v>0</v>
      </c>
      <c r="BA875" s="18">
        <f t="shared" si="2252"/>
        <v>42067.966</v>
      </c>
      <c r="BB875" s="18">
        <f t="shared" si="2253"/>
        <v>38605.199999999997</v>
      </c>
      <c r="BC875" s="18">
        <f t="shared" ref="BC875:BE875" si="2291">BC876+BC878</f>
        <v>812.48</v>
      </c>
      <c r="BD875" s="18">
        <f t="shared" si="2291"/>
        <v>0</v>
      </c>
      <c r="BE875" s="18">
        <f t="shared" si="2291"/>
        <v>0</v>
      </c>
      <c r="BF875" s="18">
        <f t="shared" si="2247"/>
        <v>42880.446000000004</v>
      </c>
      <c r="BG875" s="18">
        <f t="shared" si="2248"/>
        <v>38605.199999999997</v>
      </c>
      <c r="BH875" s="18">
        <f t="shared" si="2249"/>
        <v>38605.199999999997</v>
      </c>
      <c r="BI875" s="18">
        <f t="shared" si="2280"/>
        <v>0</v>
      </c>
      <c r="BJ875" s="25"/>
      <c r="BK875" s="36"/>
    </row>
    <row r="876" spans="1:63" x14ac:dyDescent="0.3">
      <c r="A876" s="51" t="s">
        <v>168</v>
      </c>
      <c r="B876" s="50">
        <v>610</v>
      </c>
      <c r="C876" s="51"/>
      <c r="D876" s="51"/>
      <c r="E876" s="14" t="s">
        <v>472</v>
      </c>
      <c r="F876" s="18">
        <f t="shared" ref="F876:BI876" si="2292">F877</f>
        <v>142.69999999999999</v>
      </c>
      <c r="G876" s="18">
        <f t="shared" si="2292"/>
        <v>142.69999999999999</v>
      </c>
      <c r="H876" s="18">
        <f t="shared" si="2292"/>
        <v>142.69999999999999</v>
      </c>
      <c r="I876" s="18">
        <f t="shared" si="2292"/>
        <v>0</v>
      </c>
      <c r="J876" s="18">
        <f t="shared" si="2292"/>
        <v>0</v>
      </c>
      <c r="K876" s="18">
        <f t="shared" si="2292"/>
        <v>0</v>
      </c>
      <c r="L876" s="18">
        <f t="shared" si="2204"/>
        <v>142.69999999999999</v>
      </c>
      <c r="M876" s="18">
        <f t="shared" si="2205"/>
        <v>142.69999999999999</v>
      </c>
      <c r="N876" s="18">
        <f t="shared" si="2206"/>
        <v>142.69999999999999</v>
      </c>
      <c r="O876" s="18">
        <f t="shared" si="2292"/>
        <v>0</v>
      </c>
      <c r="P876" s="18">
        <f t="shared" si="2292"/>
        <v>0</v>
      </c>
      <c r="Q876" s="18">
        <f t="shared" si="2292"/>
        <v>0</v>
      </c>
      <c r="R876" s="18">
        <f t="shared" si="2122"/>
        <v>142.69999999999999</v>
      </c>
      <c r="S876" s="18">
        <f t="shared" si="2123"/>
        <v>142.69999999999999</v>
      </c>
      <c r="T876" s="18">
        <f t="shared" si="2124"/>
        <v>142.69999999999999</v>
      </c>
      <c r="U876" s="18">
        <f t="shared" si="2292"/>
        <v>0</v>
      </c>
      <c r="V876" s="18">
        <f t="shared" si="2292"/>
        <v>0</v>
      </c>
      <c r="W876" s="18">
        <f t="shared" si="2292"/>
        <v>0</v>
      </c>
      <c r="X876" s="18">
        <f t="shared" si="2125"/>
        <v>142.69999999999999</v>
      </c>
      <c r="Y876" s="18">
        <f t="shared" si="2126"/>
        <v>142.69999999999999</v>
      </c>
      <c r="Z876" s="18">
        <f t="shared" si="2127"/>
        <v>142.69999999999999</v>
      </c>
      <c r="AA876" s="18">
        <f t="shared" si="2292"/>
        <v>0</v>
      </c>
      <c r="AB876" s="18">
        <f t="shared" si="2292"/>
        <v>0</v>
      </c>
      <c r="AC876" s="18">
        <f t="shared" si="2292"/>
        <v>0</v>
      </c>
      <c r="AD876" s="18">
        <f t="shared" si="2128"/>
        <v>142.69999999999999</v>
      </c>
      <c r="AE876" s="18">
        <f t="shared" si="2129"/>
        <v>142.69999999999999</v>
      </c>
      <c r="AF876" s="18">
        <f t="shared" si="2130"/>
        <v>142.69999999999999</v>
      </c>
      <c r="AG876" s="18">
        <f t="shared" si="2292"/>
        <v>0</v>
      </c>
      <c r="AH876" s="18">
        <f t="shared" si="2131"/>
        <v>142.69999999999999</v>
      </c>
      <c r="AI876" s="18">
        <f t="shared" si="2132"/>
        <v>142.69999999999999</v>
      </c>
      <c r="AJ876" s="18">
        <f t="shared" si="2133"/>
        <v>142.69999999999999</v>
      </c>
      <c r="AK876" s="18">
        <f t="shared" si="2292"/>
        <v>0</v>
      </c>
      <c r="AL876" s="18">
        <f t="shared" si="2292"/>
        <v>0</v>
      </c>
      <c r="AM876" s="18">
        <f t="shared" si="2292"/>
        <v>0</v>
      </c>
      <c r="AN876" s="18">
        <f t="shared" si="2274"/>
        <v>142.69999999999999</v>
      </c>
      <c r="AO876" s="18">
        <f t="shared" si="2275"/>
        <v>142.69999999999999</v>
      </c>
      <c r="AP876" s="18">
        <f t="shared" si="2276"/>
        <v>142.69999999999999</v>
      </c>
      <c r="AQ876" s="18">
        <f t="shared" si="2292"/>
        <v>0</v>
      </c>
      <c r="AR876" s="18">
        <f t="shared" si="2277"/>
        <v>142.69999999999999</v>
      </c>
      <c r="AS876" s="18">
        <f t="shared" si="2292"/>
        <v>110.46299999999999</v>
      </c>
      <c r="AT876" s="18">
        <f t="shared" si="2292"/>
        <v>0</v>
      </c>
      <c r="AU876" s="18">
        <f t="shared" si="2292"/>
        <v>0</v>
      </c>
      <c r="AV876" s="18">
        <f t="shared" si="2254"/>
        <v>253.16299999999998</v>
      </c>
      <c r="AW876" s="18">
        <f t="shared" si="2255"/>
        <v>142.69999999999999</v>
      </c>
      <c r="AX876" s="18">
        <f t="shared" si="2256"/>
        <v>142.69999999999999</v>
      </c>
      <c r="AY876" s="18">
        <f t="shared" si="2292"/>
        <v>0</v>
      </c>
      <c r="AZ876" s="18">
        <f t="shared" si="2292"/>
        <v>0</v>
      </c>
      <c r="BA876" s="18">
        <f t="shared" si="2252"/>
        <v>253.16299999999998</v>
      </c>
      <c r="BB876" s="18">
        <f t="shared" si="2253"/>
        <v>142.69999999999999</v>
      </c>
      <c r="BC876" s="18">
        <f t="shared" si="2292"/>
        <v>0.5</v>
      </c>
      <c r="BD876" s="18">
        <f t="shared" si="2292"/>
        <v>0</v>
      </c>
      <c r="BE876" s="18">
        <f t="shared" si="2292"/>
        <v>0</v>
      </c>
      <c r="BF876" s="18">
        <f t="shared" si="2247"/>
        <v>253.66299999999998</v>
      </c>
      <c r="BG876" s="18">
        <f t="shared" si="2248"/>
        <v>142.69999999999999</v>
      </c>
      <c r="BH876" s="18">
        <f t="shared" si="2249"/>
        <v>142.69999999999999</v>
      </c>
      <c r="BI876" s="18">
        <f t="shared" si="2292"/>
        <v>0</v>
      </c>
      <c r="BJ876" s="25"/>
      <c r="BK876" s="36"/>
    </row>
    <row r="877" spans="1:63" x14ac:dyDescent="0.3">
      <c r="A877" s="51" t="s">
        <v>168</v>
      </c>
      <c r="B877" s="50">
        <v>610</v>
      </c>
      <c r="C877" s="51" t="s">
        <v>53</v>
      </c>
      <c r="D877" s="51" t="s">
        <v>128</v>
      </c>
      <c r="E877" s="14" t="s">
        <v>447</v>
      </c>
      <c r="F877" s="18">
        <v>142.69999999999999</v>
      </c>
      <c r="G877" s="18">
        <v>142.69999999999999</v>
      </c>
      <c r="H877" s="18">
        <v>142.69999999999999</v>
      </c>
      <c r="I877" s="18"/>
      <c r="J877" s="18"/>
      <c r="K877" s="18"/>
      <c r="L877" s="18">
        <f t="shared" si="2204"/>
        <v>142.69999999999999</v>
      </c>
      <c r="M877" s="18">
        <f t="shared" si="2205"/>
        <v>142.69999999999999</v>
      </c>
      <c r="N877" s="18">
        <f t="shared" si="2206"/>
        <v>142.69999999999999</v>
      </c>
      <c r="O877" s="18"/>
      <c r="P877" s="18"/>
      <c r="Q877" s="18"/>
      <c r="R877" s="18">
        <f t="shared" si="2122"/>
        <v>142.69999999999999</v>
      </c>
      <c r="S877" s="18">
        <f t="shared" si="2123"/>
        <v>142.69999999999999</v>
      </c>
      <c r="T877" s="18">
        <f t="shared" si="2124"/>
        <v>142.69999999999999</v>
      </c>
      <c r="U877" s="18"/>
      <c r="V877" s="18"/>
      <c r="W877" s="18"/>
      <c r="X877" s="18">
        <f t="shared" si="2125"/>
        <v>142.69999999999999</v>
      </c>
      <c r="Y877" s="18">
        <f t="shared" si="2126"/>
        <v>142.69999999999999</v>
      </c>
      <c r="Z877" s="18">
        <f t="shared" si="2127"/>
        <v>142.69999999999999</v>
      </c>
      <c r="AA877" s="18"/>
      <c r="AB877" s="18"/>
      <c r="AC877" s="18"/>
      <c r="AD877" s="18">
        <f t="shared" si="2128"/>
        <v>142.69999999999999</v>
      </c>
      <c r="AE877" s="18">
        <f t="shared" si="2129"/>
        <v>142.69999999999999</v>
      </c>
      <c r="AF877" s="18">
        <f t="shared" si="2130"/>
        <v>142.69999999999999</v>
      </c>
      <c r="AG877" s="18"/>
      <c r="AH877" s="18">
        <f t="shared" si="2131"/>
        <v>142.69999999999999</v>
      </c>
      <c r="AI877" s="18">
        <f t="shared" si="2132"/>
        <v>142.69999999999999</v>
      </c>
      <c r="AJ877" s="18">
        <f t="shared" si="2133"/>
        <v>142.69999999999999</v>
      </c>
      <c r="AK877" s="18"/>
      <c r="AL877" s="18"/>
      <c r="AM877" s="18"/>
      <c r="AN877" s="18">
        <f t="shared" si="2274"/>
        <v>142.69999999999999</v>
      </c>
      <c r="AO877" s="18">
        <f t="shared" si="2275"/>
        <v>142.69999999999999</v>
      </c>
      <c r="AP877" s="18">
        <f t="shared" si="2276"/>
        <v>142.69999999999999</v>
      </c>
      <c r="AQ877" s="18"/>
      <c r="AR877" s="18">
        <f t="shared" si="2277"/>
        <v>142.69999999999999</v>
      </c>
      <c r="AS877" s="18">
        <f>0.411+107.981+2.071</f>
        <v>110.46299999999999</v>
      </c>
      <c r="AT877" s="18"/>
      <c r="AU877" s="18"/>
      <c r="AV877" s="18">
        <f t="shared" si="2254"/>
        <v>253.16299999999998</v>
      </c>
      <c r="AW877" s="18">
        <f t="shared" si="2255"/>
        <v>142.69999999999999</v>
      </c>
      <c r="AX877" s="18">
        <f t="shared" si="2256"/>
        <v>142.69999999999999</v>
      </c>
      <c r="AY877" s="18"/>
      <c r="AZ877" s="18"/>
      <c r="BA877" s="18">
        <f t="shared" si="2252"/>
        <v>253.16299999999998</v>
      </c>
      <c r="BB877" s="18">
        <f t="shared" si="2253"/>
        <v>142.69999999999999</v>
      </c>
      <c r="BC877" s="18">
        <v>0.5</v>
      </c>
      <c r="BD877" s="18"/>
      <c r="BE877" s="18"/>
      <c r="BF877" s="18">
        <f t="shared" si="2247"/>
        <v>253.66299999999998</v>
      </c>
      <c r="BG877" s="18">
        <f t="shared" si="2248"/>
        <v>142.69999999999999</v>
      </c>
      <c r="BH877" s="18">
        <f t="shared" si="2249"/>
        <v>142.69999999999999</v>
      </c>
      <c r="BI877" s="18"/>
      <c r="BJ877" s="25"/>
      <c r="BK877" s="36"/>
    </row>
    <row r="878" spans="1:63" x14ac:dyDescent="0.3">
      <c r="A878" s="51" t="s">
        <v>168</v>
      </c>
      <c r="B878" s="50">
        <v>620</v>
      </c>
      <c r="C878" s="51"/>
      <c r="D878" s="51"/>
      <c r="E878" s="14" t="s">
        <v>473</v>
      </c>
      <c r="F878" s="18">
        <f t="shared" ref="F878:BI878" si="2293">F879</f>
        <v>38462.5</v>
      </c>
      <c r="G878" s="18">
        <f t="shared" si="2293"/>
        <v>38462.5</v>
      </c>
      <c r="H878" s="18">
        <f t="shared" si="2293"/>
        <v>38462.5</v>
      </c>
      <c r="I878" s="18">
        <f t="shared" si="2293"/>
        <v>0</v>
      </c>
      <c r="J878" s="18">
        <f t="shared" si="2293"/>
        <v>0</v>
      </c>
      <c r="K878" s="18">
        <f t="shared" si="2293"/>
        <v>0</v>
      </c>
      <c r="L878" s="18">
        <f t="shared" si="2204"/>
        <v>38462.5</v>
      </c>
      <c r="M878" s="18">
        <f t="shared" si="2205"/>
        <v>38462.5</v>
      </c>
      <c r="N878" s="18">
        <f t="shared" si="2206"/>
        <v>38462.5</v>
      </c>
      <c r="O878" s="18">
        <f t="shared" si="2293"/>
        <v>0</v>
      </c>
      <c r="P878" s="18">
        <f t="shared" si="2293"/>
        <v>0</v>
      </c>
      <c r="Q878" s="18">
        <f t="shared" si="2293"/>
        <v>0</v>
      </c>
      <c r="R878" s="18">
        <f t="shared" si="2122"/>
        <v>38462.5</v>
      </c>
      <c r="S878" s="18">
        <f t="shared" si="2123"/>
        <v>38462.5</v>
      </c>
      <c r="T878" s="18">
        <f t="shared" si="2124"/>
        <v>38462.5</v>
      </c>
      <c r="U878" s="18">
        <f t="shared" si="2293"/>
        <v>0</v>
      </c>
      <c r="V878" s="18">
        <f t="shared" si="2293"/>
        <v>0</v>
      </c>
      <c r="W878" s="18">
        <f t="shared" si="2293"/>
        <v>0</v>
      </c>
      <c r="X878" s="18">
        <f t="shared" si="2125"/>
        <v>38462.5</v>
      </c>
      <c r="Y878" s="18">
        <f t="shared" si="2126"/>
        <v>38462.5</v>
      </c>
      <c r="Z878" s="18">
        <f t="shared" si="2127"/>
        <v>38462.5</v>
      </c>
      <c r="AA878" s="18">
        <f t="shared" si="2293"/>
        <v>0</v>
      </c>
      <c r="AB878" s="18">
        <f t="shared" si="2293"/>
        <v>0</v>
      </c>
      <c r="AC878" s="18">
        <f t="shared" si="2293"/>
        <v>0</v>
      </c>
      <c r="AD878" s="18">
        <f t="shared" si="2128"/>
        <v>38462.5</v>
      </c>
      <c r="AE878" s="18">
        <f t="shared" si="2129"/>
        <v>38462.5</v>
      </c>
      <c r="AF878" s="18">
        <f t="shared" si="2130"/>
        <v>38462.5</v>
      </c>
      <c r="AG878" s="18">
        <f t="shared" si="2293"/>
        <v>0</v>
      </c>
      <c r="AH878" s="18">
        <f t="shared" si="2131"/>
        <v>38462.5</v>
      </c>
      <c r="AI878" s="18">
        <f t="shared" si="2132"/>
        <v>38462.5</v>
      </c>
      <c r="AJ878" s="18">
        <f t="shared" si="2133"/>
        <v>38462.5</v>
      </c>
      <c r="AK878" s="18">
        <f t="shared" si="2293"/>
        <v>0</v>
      </c>
      <c r="AL878" s="18">
        <f t="shared" si="2293"/>
        <v>0</v>
      </c>
      <c r="AM878" s="18">
        <f t="shared" si="2293"/>
        <v>0</v>
      </c>
      <c r="AN878" s="18">
        <f t="shared" si="2274"/>
        <v>38462.5</v>
      </c>
      <c r="AO878" s="18">
        <f t="shared" si="2275"/>
        <v>38462.5</v>
      </c>
      <c r="AP878" s="18">
        <f t="shared" si="2276"/>
        <v>38462.5</v>
      </c>
      <c r="AQ878" s="18">
        <f t="shared" si="2293"/>
        <v>0</v>
      </c>
      <c r="AR878" s="18">
        <f t="shared" si="2277"/>
        <v>38462.5</v>
      </c>
      <c r="AS878" s="18">
        <f t="shared" si="2293"/>
        <v>3352.3029999999999</v>
      </c>
      <c r="AT878" s="18">
        <f t="shared" si="2293"/>
        <v>0</v>
      </c>
      <c r="AU878" s="18">
        <f t="shared" si="2293"/>
        <v>0</v>
      </c>
      <c r="AV878" s="18">
        <f t="shared" si="2254"/>
        <v>41814.803</v>
      </c>
      <c r="AW878" s="18">
        <f t="shared" si="2255"/>
        <v>38462.5</v>
      </c>
      <c r="AX878" s="18">
        <f t="shared" si="2256"/>
        <v>38462.5</v>
      </c>
      <c r="AY878" s="18">
        <f t="shared" si="2293"/>
        <v>0</v>
      </c>
      <c r="AZ878" s="18">
        <f t="shared" si="2293"/>
        <v>0</v>
      </c>
      <c r="BA878" s="18">
        <f t="shared" si="2252"/>
        <v>41814.803</v>
      </c>
      <c r="BB878" s="18">
        <f t="shared" si="2253"/>
        <v>38462.5</v>
      </c>
      <c r="BC878" s="18">
        <f t="shared" si="2293"/>
        <v>811.98</v>
      </c>
      <c r="BD878" s="18">
        <f t="shared" si="2293"/>
        <v>0</v>
      </c>
      <c r="BE878" s="18">
        <f t="shared" si="2293"/>
        <v>0</v>
      </c>
      <c r="BF878" s="18">
        <f t="shared" si="2247"/>
        <v>42626.783000000003</v>
      </c>
      <c r="BG878" s="18">
        <f t="shared" si="2248"/>
        <v>38462.5</v>
      </c>
      <c r="BH878" s="18">
        <f t="shared" si="2249"/>
        <v>38462.5</v>
      </c>
      <c r="BI878" s="18">
        <f t="shared" si="2293"/>
        <v>0</v>
      </c>
      <c r="BJ878" s="25"/>
      <c r="BK878" s="36"/>
    </row>
    <row r="879" spans="1:63" x14ac:dyDescent="0.3">
      <c r="A879" s="51" t="s">
        <v>168</v>
      </c>
      <c r="B879" s="50">
        <v>620</v>
      </c>
      <c r="C879" s="51" t="s">
        <v>53</v>
      </c>
      <c r="D879" s="51" t="s">
        <v>128</v>
      </c>
      <c r="E879" s="14" t="s">
        <v>447</v>
      </c>
      <c r="F879" s="18">
        <v>38462.5</v>
      </c>
      <c r="G879" s="18">
        <v>38462.5</v>
      </c>
      <c r="H879" s="18">
        <v>38462.5</v>
      </c>
      <c r="I879" s="18"/>
      <c r="J879" s="18"/>
      <c r="K879" s="18"/>
      <c r="L879" s="18">
        <f t="shared" si="2204"/>
        <v>38462.5</v>
      </c>
      <c r="M879" s="18">
        <f t="shared" si="2205"/>
        <v>38462.5</v>
      </c>
      <c r="N879" s="18">
        <f t="shared" si="2206"/>
        <v>38462.5</v>
      </c>
      <c r="O879" s="18"/>
      <c r="P879" s="18"/>
      <c r="Q879" s="18"/>
      <c r="R879" s="18">
        <f t="shared" si="2122"/>
        <v>38462.5</v>
      </c>
      <c r="S879" s="18">
        <f t="shared" si="2123"/>
        <v>38462.5</v>
      </c>
      <c r="T879" s="18">
        <f t="shared" si="2124"/>
        <v>38462.5</v>
      </c>
      <c r="U879" s="18"/>
      <c r="V879" s="18"/>
      <c r="W879" s="18"/>
      <c r="X879" s="18">
        <f t="shared" si="2125"/>
        <v>38462.5</v>
      </c>
      <c r="Y879" s="18">
        <f t="shared" si="2126"/>
        <v>38462.5</v>
      </c>
      <c r="Z879" s="18">
        <f t="shared" si="2127"/>
        <v>38462.5</v>
      </c>
      <c r="AA879" s="18"/>
      <c r="AB879" s="18"/>
      <c r="AC879" s="18"/>
      <c r="AD879" s="18">
        <f t="shared" si="2128"/>
        <v>38462.5</v>
      </c>
      <c r="AE879" s="18">
        <f t="shared" si="2129"/>
        <v>38462.5</v>
      </c>
      <c r="AF879" s="18">
        <f t="shared" si="2130"/>
        <v>38462.5</v>
      </c>
      <c r="AG879" s="18"/>
      <c r="AH879" s="18">
        <f t="shared" si="2131"/>
        <v>38462.5</v>
      </c>
      <c r="AI879" s="18">
        <f t="shared" si="2132"/>
        <v>38462.5</v>
      </c>
      <c r="AJ879" s="18">
        <f t="shared" si="2133"/>
        <v>38462.5</v>
      </c>
      <c r="AK879" s="18"/>
      <c r="AL879" s="18"/>
      <c r="AM879" s="18"/>
      <c r="AN879" s="18">
        <f t="shared" si="2274"/>
        <v>38462.5</v>
      </c>
      <c r="AO879" s="18">
        <f t="shared" si="2275"/>
        <v>38462.5</v>
      </c>
      <c r="AP879" s="18">
        <f t="shared" si="2276"/>
        <v>38462.5</v>
      </c>
      <c r="AQ879" s="18"/>
      <c r="AR879" s="18">
        <f t="shared" si="2277"/>
        <v>38462.5</v>
      </c>
      <c r="AS879" s="18">
        <f>665.852+2308.517+377.934</f>
        <v>3352.3029999999999</v>
      </c>
      <c r="AT879" s="18"/>
      <c r="AU879" s="18"/>
      <c r="AV879" s="18">
        <f t="shared" si="2254"/>
        <v>41814.803</v>
      </c>
      <c r="AW879" s="18">
        <f t="shared" si="2255"/>
        <v>38462.5</v>
      </c>
      <c r="AX879" s="18">
        <f t="shared" si="2256"/>
        <v>38462.5</v>
      </c>
      <c r="AY879" s="18"/>
      <c r="AZ879" s="18"/>
      <c r="BA879" s="18">
        <f t="shared" si="2252"/>
        <v>41814.803</v>
      </c>
      <c r="BB879" s="18">
        <f t="shared" si="2253"/>
        <v>38462.5</v>
      </c>
      <c r="BC879" s="18">
        <v>811.98</v>
      </c>
      <c r="BD879" s="18"/>
      <c r="BE879" s="18"/>
      <c r="BF879" s="18">
        <f t="shared" si="2247"/>
        <v>42626.783000000003</v>
      </c>
      <c r="BG879" s="18">
        <f t="shared" si="2248"/>
        <v>38462.5</v>
      </c>
      <c r="BH879" s="18">
        <f t="shared" si="2249"/>
        <v>38462.5</v>
      </c>
      <c r="BI879" s="18"/>
      <c r="BJ879" s="25"/>
      <c r="BK879" s="36"/>
    </row>
    <row r="880" spans="1:63" ht="46.8" x14ac:dyDescent="0.3">
      <c r="A880" s="51" t="s">
        <v>174</v>
      </c>
      <c r="B880" s="50"/>
      <c r="C880" s="51"/>
      <c r="D880" s="51"/>
      <c r="E880" s="14" t="s">
        <v>772</v>
      </c>
      <c r="F880" s="18">
        <f t="shared" ref="F880" si="2294">F881+F894+F913+F901+F907</f>
        <v>6493473.1000000006</v>
      </c>
      <c r="G880" s="18">
        <f t="shared" ref="G880:BI880" si="2295">G881+G894+G913+G901+G907</f>
        <v>6493815.8000000007</v>
      </c>
      <c r="H880" s="18">
        <f t="shared" si="2295"/>
        <v>6537334.8999999994</v>
      </c>
      <c r="I880" s="18">
        <f t="shared" ref="I880:K880" si="2296">I881+I894+I913+I901+I907</f>
        <v>7136.3</v>
      </c>
      <c r="J880" s="18">
        <f t="shared" si="2296"/>
        <v>31516.799999999999</v>
      </c>
      <c r="K880" s="18">
        <f t="shared" si="2296"/>
        <v>-40988.400000000009</v>
      </c>
      <c r="L880" s="18">
        <f t="shared" si="2204"/>
        <v>6500609.4000000004</v>
      </c>
      <c r="M880" s="18">
        <f t="shared" si="2205"/>
        <v>6525332.6000000006</v>
      </c>
      <c r="N880" s="18">
        <f t="shared" si="2206"/>
        <v>6496346.4999999991</v>
      </c>
      <c r="O880" s="18">
        <f t="shared" ref="O880:Q880" si="2297">O881+O894+O913+O901+O907</f>
        <v>0</v>
      </c>
      <c r="P880" s="18">
        <f t="shared" si="2297"/>
        <v>0</v>
      </c>
      <c r="Q880" s="18">
        <f t="shared" si="2297"/>
        <v>0</v>
      </c>
      <c r="R880" s="18">
        <f t="shared" si="2122"/>
        <v>6500609.4000000004</v>
      </c>
      <c r="S880" s="18">
        <f t="shared" si="2123"/>
        <v>6525332.6000000006</v>
      </c>
      <c r="T880" s="18">
        <f t="shared" si="2124"/>
        <v>6496346.4999999991</v>
      </c>
      <c r="U880" s="18">
        <f t="shared" ref="U880:W880" si="2298">U881+U894+U913+U901+U907</f>
        <v>0</v>
      </c>
      <c r="V880" s="18">
        <f t="shared" si="2298"/>
        <v>0</v>
      </c>
      <c r="W880" s="18">
        <f t="shared" si="2298"/>
        <v>0</v>
      </c>
      <c r="X880" s="18">
        <f t="shared" si="2125"/>
        <v>6500609.4000000004</v>
      </c>
      <c r="Y880" s="18">
        <f t="shared" si="2126"/>
        <v>6525332.6000000006</v>
      </c>
      <c r="Z880" s="18">
        <f t="shared" si="2127"/>
        <v>6496346.4999999991</v>
      </c>
      <c r="AA880" s="18">
        <f t="shared" ref="AA880:AB880" si="2299">AA881+AA894+AA913+AA901+AA907</f>
        <v>0</v>
      </c>
      <c r="AB880" s="18">
        <f t="shared" si="2299"/>
        <v>0</v>
      </c>
      <c r="AC880" s="18">
        <f t="shared" ref="AC880" si="2300">AC881+AC894+AC913+AC901+AC907</f>
        <v>0</v>
      </c>
      <c r="AD880" s="18">
        <f t="shared" si="2128"/>
        <v>6500609.4000000004</v>
      </c>
      <c r="AE880" s="18">
        <f t="shared" si="2129"/>
        <v>6525332.6000000006</v>
      </c>
      <c r="AF880" s="18">
        <f t="shared" si="2130"/>
        <v>6496346.4999999991</v>
      </c>
      <c r="AG880" s="18">
        <f t="shared" ref="AG880" si="2301">AG881+AG894+AG913+AG901+AG907</f>
        <v>0</v>
      </c>
      <c r="AH880" s="18">
        <f t="shared" si="2131"/>
        <v>6500609.4000000004</v>
      </c>
      <c r="AI880" s="18">
        <f t="shared" si="2132"/>
        <v>6525332.6000000006</v>
      </c>
      <c r="AJ880" s="18">
        <f t="shared" si="2133"/>
        <v>6496346.4999999991</v>
      </c>
      <c r="AK880" s="18">
        <f t="shared" ref="AK880:AM880" si="2302">AK881+AK894+AK913+AK901+AK907</f>
        <v>0</v>
      </c>
      <c r="AL880" s="18">
        <f t="shared" si="2302"/>
        <v>0</v>
      </c>
      <c r="AM880" s="18">
        <f t="shared" si="2302"/>
        <v>0</v>
      </c>
      <c r="AN880" s="18">
        <f t="shared" si="2274"/>
        <v>6500609.4000000004</v>
      </c>
      <c r="AO880" s="18">
        <f t="shared" si="2275"/>
        <v>6525332.6000000006</v>
      </c>
      <c r="AP880" s="18">
        <f t="shared" si="2276"/>
        <v>6496346.4999999991</v>
      </c>
      <c r="AQ880" s="18">
        <f t="shared" ref="AQ880" si="2303">AQ881+AQ894+AQ913+AQ901+AQ907</f>
        <v>0</v>
      </c>
      <c r="AR880" s="18">
        <f t="shared" si="2277"/>
        <v>6500609.4000000004</v>
      </c>
      <c r="AS880" s="18">
        <f t="shared" ref="AS880:AU880" si="2304">AS881+AS894+AS913+AS901+AS907</f>
        <v>0</v>
      </c>
      <c r="AT880" s="18">
        <f t="shared" si="2304"/>
        <v>0</v>
      </c>
      <c r="AU880" s="18">
        <f t="shared" si="2304"/>
        <v>0</v>
      </c>
      <c r="AV880" s="18">
        <f t="shared" si="2254"/>
        <v>6500609.4000000004</v>
      </c>
      <c r="AW880" s="18">
        <f t="shared" si="2255"/>
        <v>6525332.6000000006</v>
      </c>
      <c r="AX880" s="18">
        <f t="shared" si="2256"/>
        <v>6496346.4999999991</v>
      </c>
      <c r="AY880" s="18">
        <f t="shared" ref="AY880:AZ880" si="2305">AY881+AY894+AY913+AY901+AY907</f>
        <v>0</v>
      </c>
      <c r="AZ880" s="18">
        <f t="shared" si="2305"/>
        <v>0</v>
      </c>
      <c r="BA880" s="18">
        <f t="shared" si="2252"/>
        <v>6500609.4000000004</v>
      </c>
      <c r="BB880" s="18">
        <f t="shared" si="2253"/>
        <v>6525332.6000000006</v>
      </c>
      <c r="BC880" s="18">
        <f t="shared" ref="BC880:BE880" si="2306">BC881+BC894+BC913+BC901+BC907</f>
        <v>0</v>
      </c>
      <c r="BD880" s="18">
        <f t="shared" si="2306"/>
        <v>0</v>
      </c>
      <c r="BE880" s="18">
        <f t="shared" si="2306"/>
        <v>0</v>
      </c>
      <c r="BF880" s="18">
        <f t="shared" si="2247"/>
        <v>6500609.4000000004</v>
      </c>
      <c r="BG880" s="18">
        <f t="shared" si="2248"/>
        <v>6525332.6000000006</v>
      </c>
      <c r="BH880" s="18">
        <f t="shared" si="2249"/>
        <v>6496346.4999999991</v>
      </c>
      <c r="BI880" s="18">
        <f t="shared" si="2295"/>
        <v>0</v>
      </c>
      <c r="BJ880" s="25"/>
      <c r="BK880" s="36"/>
    </row>
    <row r="881" spans="1:63" ht="46.8" x14ac:dyDescent="0.3">
      <c r="A881" s="51" t="s">
        <v>171</v>
      </c>
      <c r="B881" s="50"/>
      <c r="C881" s="51"/>
      <c r="D881" s="51"/>
      <c r="E881" s="14" t="s">
        <v>555</v>
      </c>
      <c r="F881" s="18">
        <f t="shared" ref="F881" si="2307">F882+F885</f>
        <v>5113386.3000000007</v>
      </c>
      <c r="G881" s="18">
        <f t="shared" ref="G881:BI881" si="2308">G882+G885</f>
        <v>5160360.4000000004</v>
      </c>
      <c r="H881" s="18">
        <f t="shared" si="2308"/>
        <v>5156809.3</v>
      </c>
      <c r="I881" s="18">
        <f t="shared" ref="I881:K881" si="2309">I882+I885</f>
        <v>7136.3</v>
      </c>
      <c r="J881" s="18">
        <f t="shared" si="2309"/>
        <v>31516.799999999999</v>
      </c>
      <c r="K881" s="18">
        <f t="shared" si="2309"/>
        <v>31421</v>
      </c>
      <c r="L881" s="18">
        <f t="shared" si="2204"/>
        <v>5120522.6000000006</v>
      </c>
      <c r="M881" s="18">
        <f t="shared" si="2205"/>
        <v>5191877.2</v>
      </c>
      <c r="N881" s="18">
        <f t="shared" si="2206"/>
        <v>5188230.3</v>
      </c>
      <c r="O881" s="18">
        <f t="shared" ref="O881:Q881" si="2310">O882+O885</f>
        <v>0</v>
      </c>
      <c r="P881" s="18">
        <f t="shared" si="2310"/>
        <v>0</v>
      </c>
      <c r="Q881" s="18">
        <f t="shared" si="2310"/>
        <v>0</v>
      </c>
      <c r="R881" s="18">
        <f t="shared" si="2122"/>
        <v>5120522.6000000006</v>
      </c>
      <c r="S881" s="18">
        <f t="shared" si="2123"/>
        <v>5191877.2</v>
      </c>
      <c r="T881" s="18">
        <f t="shared" si="2124"/>
        <v>5188230.3</v>
      </c>
      <c r="U881" s="18">
        <f t="shared" ref="U881:W881" si="2311">U882+U885</f>
        <v>0</v>
      </c>
      <c r="V881" s="18">
        <f t="shared" si="2311"/>
        <v>0</v>
      </c>
      <c r="W881" s="18">
        <f t="shared" si="2311"/>
        <v>0</v>
      </c>
      <c r="X881" s="18">
        <f t="shared" si="2125"/>
        <v>5120522.6000000006</v>
      </c>
      <c r="Y881" s="18">
        <f t="shared" si="2126"/>
        <v>5191877.2</v>
      </c>
      <c r="Z881" s="18">
        <f t="shared" si="2127"/>
        <v>5188230.3</v>
      </c>
      <c r="AA881" s="18">
        <f t="shared" ref="AA881:AB881" si="2312">AA882+AA885</f>
        <v>0</v>
      </c>
      <c r="AB881" s="18">
        <f t="shared" si="2312"/>
        <v>0</v>
      </c>
      <c r="AC881" s="18">
        <f t="shared" ref="AC881" si="2313">AC882+AC885</f>
        <v>0</v>
      </c>
      <c r="AD881" s="18">
        <f t="shared" si="2128"/>
        <v>5120522.6000000006</v>
      </c>
      <c r="AE881" s="18">
        <f t="shared" si="2129"/>
        <v>5191877.2</v>
      </c>
      <c r="AF881" s="18">
        <f t="shared" si="2130"/>
        <v>5188230.3</v>
      </c>
      <c r="AG881" s="18">
        <f t="shared" ref="AG881" si="2314">AG882+AG885</f>
        <v>0</v>
      </c>
      <c r="AH881" s="18">
        <f t="shared" si="2131"/>
        <v>5120522.6000000006</v>
      </c>
      <c r="AI881" s="18">
        <f t="shared" si="2132"/>
        <v>5191877.2</v>
      </c>
      <c r="AJ881" s="18">
        <f t="shared" si="2133"/>
        <v>5188230.3</v>
      </c>
      <c r="AK881" s="18">
        <f t="shared" ref="AK881:AM881" si="2315">AK882+AK885</f>
        <v>0</v>
      </c>
      <c r="AL881" s="18">
        <f t="shared" si="2315"/>
        <v>0</v>
      </c>
      <c r="AM881" s="18">
        <f t="shared" si="2315"/>
        <v>0</v>
      </c>
      <c r="AN881" s="18">
        <f t="shared" si="2274"/>
        <v>5120522.6000000006</v>
      </c>
      <c r="AO881" s="18">
        <f t="shared" si="2275"/>
        <v>5191877.2</v>
      </c>
      <c r="AP881" s="18">
        <f t="shared" si="2276"/>
        <v>5188230.3</v>
      </c>
      <c r="AQ881" s="18">
        <f t="shared" ref="AQ881" si="2316">AQ882+AQ885</f>
        <v>0</v>
      </c>
      <c r="AR881" s="18">
        <f t="shared" si="2277"/>
        <v>5120522.6000000006</v>
      </c>
      <c r="AS881" s="18">
        <f t="shared" ref="AS881:AU881" si="2317">AS882+AS885</f>
        <v>0</v>
      </c>
      <c r="AT881" s="18">
        <f t="shared" si="2317"/>
        <v>0</v>
      </c>
      <c r="AU881" s="18">
        <f t="shared" si="2317"/>
        <v>0</v>
      </c>
      <c r="AV881" s="18">
        <f t="shared" si="2254"/>
        <v>5120522.6000000006</v>
      </c>
      <c r="AW881" s="18">
        <f t="shared" si="2255"/>
        <v>5191877.2</v>
      </c>
      <c r="AX881" s="18">
        <f t="shared" si="2256"/>
        <v>5188230.3</v>
      </c>
      <c r="AY881" s="18">
        <f t="shared" ref="AY881:AZ881" si="2318">AY882+AY885</f>
        <v>0</v>
      </c>
      <c r="AZ881" s="18">
        <f t="shared" si="2318"/>
        <v>0</v>
      </c>
      <c r="BA881" s="18">
        <f t="shared" si="2252"/>
        <v>5120522.6000000006</v>
      </c>
      <c r="BB881" s="18">
        <f t="shared" si="2253"/>
        <v>5191877.2</v>
      </c>
      <c r="BC881" s="18">
        <f t="shared" ref="BC881:BE881" si="2319">BC882+BC885</f>
        <v>0</v>
      </c>
      <c r="BD881" s="18">
        <f t="shared" si="2319"/>
        <v>0</v>
      </c>
      <c r="BE881" s="18">
        <f t="shared" si="2319"/>
        <v>0</v>
      </c>
      <c r="BF881" s="18">
        <f t="shared" si="2247"/>
        <v>5120522.6000000006</v>
      </c>
      <c r="BG881" s="18">
        <f t="shared" si="2248"/>
        <v>5191877.2</v>
      </c>
      <c r="BH881" s="18">
        <f t="shared" si="2249"/>
        <v>5188230.3</v>
      </c>
      <c r="BI881" s="18">
        <f t="shared" si="2308"/>
        <v>0</v>
      </c>
      <c r="BJ881" s="25"/>
      <c r="BK881" s="36"/>
    </row>
    <row r="882" spans="1:63" ht="93.6" hidden="1" x14ac:dyDescent="0.3">
      <c r="A882" s="47" t="s">
        <v>171</v>
      </c>
      <c r="B882" s="43">
        <v>100</v>
      </c>
      <c r="C882" s="47"/>
      <c r="D882" s="47"/>
      <c r="E882" s="14" t="s">
        <v>454</v>
      </c>
      <c r="F882" s="18">
        <f t="shared" ref="F882:BI883" si="2320">F883</f>
        <v>0</v>
      </c>
      <c r="G882" s="18">
        <f t="shared" si="2320"/>
        <v>0</v>
      </c>
      <c r="H882" s="18">
        <f t="shared" si="2320"/>
        <v>0</v>
      </c>
      <c r="I882" s="18">
        <f t="shared" si="2320"/>
        <v>0</v>
      </c>
      <c r="J882" s="18">
        <f t="shared" si="2320"/>
        <v>0</v>
      </c>
      <c r="K882" s="18">
        <f t="shared" si="2320"/>
        <v>0</v>
      </c>
      <c r="L882" s="18">
        <f t="shared" si="2204"/>
        <v>0</v>
      </c>
      <c r="M882" s="18">
        <f t="shared" si="2205"/>
        <v>0</v>
      </c>
      <c r="N882" s="18">
        <f t="shared" si="2206"/>
        <v>0</v>
      </c>
      <c r="O882" s="18">
        <f t="shared" si="2320"/>
        <v>0</v>
      </c>
      <c r="P882" s="18">
        <f t="shared" si="2320"/>
        <v>0</v>
      </c>
      <c r="Q882" s="18">
        <f t="shared" si="2320"/>
        <v>0</v>
      </c>
      <c r="R882" s="18">
        <f t="shared" si="2122"/>
        <v>0</v>
      </c>
      <c r="S882" s="18">
        <f t="shared" si="2123"/>
        <v>0</v>
      </c>
      <c r="T882" s="18">
        <f t="shared" si="2124"/>
        <v>0</v>
      </c>
      <c r="U882" s="18">
        <f t="shared" si="2320"/>
        <v>0</v>
      </c>
      <c r="V882" s="18">
        <f t="shared" si="2320"/>
        <v>0</v>
      </c>
      <c r="W882" s="18">
        <f t="shared" si="2320"/>
        <v>0</v>
      </c>
      <c r="X882" s="18">
        <f t="shared" si="2125"/>
        <v>0</v>
      </c>
      <c r="Y882" s="18">
        <f t="shared" si="2126"/>
        <v>0</v>
      </c>
      <c r="Z882" s="18">
        <f t="shared" si="2127"/>
        <v>0</v>
      </c>
      <c r="AA882" s="18">
        <f t="shared" si="2320"/>
        <v>0</v>
      </c>
      <c r="AB882" s="18">
        <f t="shared" si="2320"/>
        <v>0</v>
      </c>
      <c r="AC882" s="18">
        <f t="shared" si="2320"/>
        <v>0</v>
      </c>
      <c r="AD882" s="18">
        <f t="shared" si="2128"/>
        <v>0</v>
      </c>
      <c r="AE882" s="18">
        <f t="shared" si="2129"/>
        <v>0</v>
      </c>
      <c r="AF882" s="18">
        <f t="shared" si="2130"/>
        <v>0</v>
      </c>
      <c r="AG882" s="18">
        <f t="shared" si="2320"/>
        <v>0</v>
      </c>
      <c r="AH882" s="18">
        <f t="shared" si="2131"/>
        <v>0</v>
      </c>
      <c r="AI882" s="18">
        <f t="shared" si="2132"/>
        <v>0</v>
      </c>
      <c r="AJ882" s="18">
        <f t="shared" si="2133"/>
        <v>0</v>
      </c>
      <c r="AK882" s="18">
        <f t="shared" si="2320"/>
        <v>0</v>
      </c>
      <c r="AL882" s="18">
        <f t="shared" si="2320"/>
        <v>0</v>
      </c>
      <c r="AM882" s="18">
        <f t="shared" si="2320"/>
        <v>0</v>
      </c>
      <c r="AN882" s="18">
        <f t="shared" si="2274"/>
        <v>0</v>
      </c>
      <c r="AO882" s="18">
        <f t="shared" si="2275"/>
        <v>0</v>
      </c>
      <c r="AP882" s="18">
        <f t="shared" si="2276"/>
        <v>0</v>
      </c>
      <c r="AQ882" s="18">
        <f t="shared" si="2320"/>
        <v>0</v>
      </c>
      <c r="AR882" s="18">
        <f t="shared" si="2277"/>
        <v>0</v>
      </c>
      <c r="AS882" s="18">
        <f t="shared" si="2320"/>
        <v>0</v>
      </c>
      <c r="AT882" s="18">
        <f t="shared" si="2320"/>
        <v>0</v>
      </c>
      <c r="AU882" s="18">
        <f t="shared" si="2320"/>
        <v>0</v>
      </c>
      <c r="AV882" s="18">
        <f t="shared" si="2254"/>
        <v>0</v>
      </c>
      <c r="AW882" s="18">
        <f t="shared" si="2255"/>
        <v>0</v>
      </c>
      <c r="AX882" s="18">
        <f t="shared" si="2256"/>
        <v>0</v>
      </c>
      <c r="AY882" s="18">
        <f t="shared" si="2320"/>
        <v>0</v>
      </c>
      <c r="AZ882" s="18">
        <f t="shared" si="2320"/>
        <v>0</v>
      </c>
      <c r="BA882" s="18">
        <f t="shared" si="2252"/>
        <v>0</v>
      </c>
      <c r="BB882" s="18">
        <f t="shared" si="2253"/>
        <v>0</v>
      </c>
      <c r="BC882" s="18">
        <f t="shared" si="2320"/>
        <v>0</v>
      </c>
      <c r="BD882" s="18">
        <f t="shared" si="2320"/>
        <v>0</v>
      </c>
      <c r="BE882" s="18">
        <f t="shared" si="2320"/>
        <v>0</v>
      </c>
      <c r="BF882" s="18">
        <f t="shared" si="2247"/>
        <v>0</v>
      </c>
      <c r="BG882" s="18">
        <f t="shared" si="2248"/>
        <v>0</v>
      </c>
      <c r="BH882" s="18">
        <f t="shared" si="2249"/>
        <v>0</v>
      </c>
      <c r="BI882" s="18">
        <f t="shared" si="2320"/>
        <v>0</v>
      </c>
      <c r="BJ882" s="25">
        <v>0</v>
      </c>
      <c r="BK882" s="36"/>
    </row>
    <row r="883" spans="1:63" ht="31.2" hidden="1" x14ac:dyDescent="0.3">
      <c r="A883" s="47" t="s">
        <v>171</v>
      </c>
      <c r="B883" s="43">
        <v>120</v>
      </c>
      <c r="C883" s="47"/>
      <c r="D883" s="47"/>
      <c r="E883" s="14" t="s">
        <v>462</v>
      </c>
      <c r="F883" s="18">
        <f t="shared" si="2320"/>
        <v>0</v>
      </c>
      <c r="G883" s="18">
        <f t="shared" si="2320"/>
        <v>0</v>
      </c>
      <c r="H883" s="18">
        <f t="shared" si="2320"/>
        <v>0</v>
      </c>
      <c r="I883" s="18">
        <f t="shared" si="2320"/>
        <v>0</v>
      </c>
      <c r="J883" s="18">
        <f t="shared" si="2320"/>
        <v>0</v>
      </c>
      <c r="K883" s="18">
        <f t="shared" si="2320"/>
        <v>0</v>
      </c>
      <c r="L883" s="18">
        <f t="shared" si="2204"/>
        <v>0</v>
      </c>
      <c r="M883" s="18">
        <f t="shared" si="2205"/>
        <v>0</v>
      </c>
      <c r="N883" s="18">
        <f t="shared" si="2206"/>
        <v>0</v>
      </c>
      <c r="O883" s="18">
        <f t="shared" si="2320"/>
        <v>0</v>
      </c>
      <c r="P883" s="18">
        <f t="shared" si="2320"/>
        <v>0</v>
      </c>
      <c r="Q883" s="18">
        <f t="shared" si="2320"/>
        <v>0</v>
      </c>
      <c r="R883" s="18">
        <f t="shared" si="2122"/>
        <v>0</v>
      </c>
      <c r="S883" s="18">
        <f t="shared" si="2123"/>
        <v>0</v>
      </c>
      <c r="T883" s="18">
        <f t="shared" si="2124"/>
        <v>0</v>
      </c>
      <c r="U883" s="18">
        <f t="shared" si="2320"/>
        <v>0</v>
      </c>
      <c r="V883" s="18">
        <f t="shared" si="2320"/>
        <v>0</v>
      </c>
      <c r="W883" s="18">
        <f t="shared" si="2320"/>
        <v>0</v>
      </c>
      <c r="X883" s="18">
        <f t="shared" si="2125"/>
        <v>0</v>
      </c>
      <c r="Y883" s="18">
        <f t="shared" si="2126"/>
        <v>0</v>
      </c>
      <c r="Z883" s="18">
        <f t="shared" si="2127"/>
        <v>0</v>
      </c>
      <c r="AA883" s="18">
        <f t="shared" si="2320"/>
        <v>0</v>
      </c>
      <c r="AB883" s="18">
        <f t="shared" si="2320"/>
        <v>0</v>
      </c>
      <c r="AC883" s="18">
        <f t="shared" si="2320"/>
        <v>0</v>
      </c>
      <c r="AD883" s="18">
        <f t="shared" si="2128"/>
        <v>0</v>
      </c>
      <c r="AE883" s="18">
        <f t="shared" si="2129"/>
        <v>0</v>
      </c>
      <c r="AF883" s="18">
        <f t="shared" si="2130"/>
        <v>0</v>
      </c>
      <c r="AG883" s="18">
        <f t="shared" si="2320"/>
        <v>0</v>
      </c>
      <c r="AH883" s="18">
        <f t="shared" si="2131"/>
        <v>0</v>
      </c>
      <c r="AI883" s="18">
        <f t="shared" si="2132"/>
        <v>0</v>
      </c>
      <c r="AJ883" s="18">
        <f t="shared" si="2133"/>
        <v>0</v>
      </c>
      <c r="AK883" s="18">
        <f t="shared" si="2320"/>
        <v>0</v>
      </c>
      <c r="AL883" s="18">
        <f t="shared" si="2320"/>
        <v>0</v>
      </c>
      <c r="AM883" s="18">
        <f t="shared" si="2320"/>
        <v>0</v>
      </c>
      <c r="AN883" s="18">
        <f t="shared" si="2274"/>
        <v>0</v>
      </c>
      <c r="AO883" s="18">
        <f t="shared" si="2275"/>
        <v>0</v>
      </c>
      <c r="AP883" s="18">
        <f t="shared" si="2276"/>
        <v>0</v>
      </c>
      <c r="AQ883" s="18">
        <f t="shared" si="2320"/>
        <v>0</v>
      </c>
      <c r="AR883" s="18">
        <f t="shared" si="2277"/>
        <v>0</v>
      </c>
      <c r="AS883" s="18">
        <f t="shared" si="2320"/>
        <v>0</v>
      </c>
      <c r="AT883" s="18">
        <f t="shared" si="2320"/>
        <v>0</v>
      </c>
      <c r="AU883" s="18">
        <f t="shared" si="2320"/>
        <v>0</v>
      </c>
      <c r="AV883" s="18">
        <f t="shared" si="2254"/>
        <v>0</v>
      </c>
      <c r="AW883" s="18">
        <f t="shared" si="2255"/>
        <v>0</v>
      </c>
      <c r="AX883" s="18">
        <f t="shared" si="2256"/>
        <v>0</v>
      </c>
      <c r="AY883" s="18">
        <f t="shared" si="2320"/>
        <v>0</v>
      </c>
      <c r="AZ883" s="18">
        <f t="shared" si="2320"/>
        <v>0</v>
      </c>
      <c r="BA883" s="18">
        <f t="shared" si="2252"/>
        <v>0</v>
      </c>
      <c r="BB883" s="18">
        <f t="shared" si="2253"/>
        <v>0</v>
      </c>
      <c r="BC883" s="18">
        <f t="shared" si="2320"/>
        <v>0</v>
      </c>
      <c r="BD883" s="18">
        <f t="shared" si="2320"/>
        <v>0</v>
      </c>
      <c r="BE883" s="18">
        <f t="shared" si="2320"/>
        <v>0</v>
      </c>
      <c r="BF883" s="18">
        <f t="shared" si="2247"/>
        <v>0</v>
      </c>
      <c r="BG883" s="18">
        <f t="shared" si="2248"/>
        <v>0</v>
      </c>
      <c r="BH883" s="18">
        <f t="shared" si="2249"/>
        <v>0</v>
      </c>
      <c r="BI883" s="18">
        <f t="shared" si="2320"/>
        <v>0</v>
      </c>
      <c r="BJ883" s="25">
        <v>0</v>
      </c>
      <c r="BK883" s="36"/>
    </row>
    <row r="884" spans="1:63" hidden="1" x14ac:dyDescent="0.3">
      <c r="A884" s="47" t="s">
        <v>171</v>
      </c>
      <c r="B884" s="43">
        <v>120</v>
      </c>
      <c r="C884" s="47" t="s">
        <v>27</v>
      </c>
      <c r="D884" s="47" t="s">
        <v>28</v>
      </c>
      <c r="E884" s="14" t="s">
        <v>441</v>
      </c>
      <c r="F884" s="18">
        <v>0</v>
      </c>
      <c r="G884" s="18">
        <v>0</v>
      </c>
      <c r="H884" s="18">
        <v>0</v>
      </c>
      <c r="I884" s="18"/>
      <c r="J884" s="18"/>
      <c r="K884" s="18"/>
      <c r="L884" s="18">
        <f t="shared" si="2204"/>
        <v>0</v>
      </c>
      <c r="M884" s="18">
        <f t="shared" si="2205"/>
        <v>0</v>
      </c>
      <c r="N884" s="18">
        <f t="shared" si="2206"/>
        <v>0</v>
      </c>
      <c r="O884" s="18"/>
      <c r="P884" s="18"/>
      <c r="Q884" s="18"/>
      <c r="R884" s="18">
        <f t="shared" si="2122"/>
        <v>0</v>
      </c>
      <c r="S884" s="18">
        <f t="shared" si="2123"/>
        <v>0</v>
      </c>
      <c r="T884" s="18">
        <f t="shared" si="2124"/>
        <v>0</v>
      </c>
      <c r="U884" s="18"/>
      <c r="V884" s="18"/>
      <c r="W884" s="18"/>
      <c r="X884" s="18">
        <f t="shared" si="2125"/>
        <v>0</v>
      </c>
      <c r="Y884" s="18">
        <f t="shared" si="2126"/>
        <v>0</v>
      </c>
      <c r="Z884" s="18">
        <f t="shared" si="2127"/>
        <v>0</v>
      </c>
      <c r="AA884" s="18"/>
      <c r="AB884" s="18"/>
      <c r="AC884" s="18"/>
      <c r="AD884" s="18">
        <f t="shared" si="2128"/>
        <v>0</v>
      </c>
      <c r="AE884" s="18">
        <f t="shared" si="2129"/>
        <v>0</v>
      </c>
      <c r="AF884" s="18">
        <f t="shared" si="2130"/>
        <v>0</v>
      </c>
      <c r="AG884" s="18"/>
      <c r="AH884" s="18">
        <f t="shared" si="2131"/>
        <v>0</v>
      </c>
      <c r="AI884" s="18">
        <f t="shared" si="2132"/>
        <v>0</v>
      </c>
      <c r="AJ884" s="18">
        <f t="shared" si="2133"/>
        <v>0</v>
      </c>
      <c r="AK884" s="18"/>
      <c r="AL884" s="18"/>
      <c r="AM884" s="18"/>
      <c r="AN884" s="18">
        <f t="shared" si="2274"/>
        <v>0</v>
      </c>
      <c r="AO884" s="18">
        <f t="shared" si="2275"/>
        <v>0</v>
      </c>
      <c r="AP884" s="18">
        <f t="shared" si="2276"/>
        <v>0</v>
      </c>
      <c r="AQ884" s="18"/>
      <c r="AR884" s="18">
        <f t="shared" si="2277"/>
        <v>0</v>
      </c>
      <c r="AS884" s="18"/>
      <c r="AT884" s="18"/>
      <c r="AU884" s="18"/>
      <c r="AV884" s="18">
        <f t="shared" si="2254"/>
        <v>0</v>
      </c>
      <c r="AW884" s="18">
        <f t="shared" si="2255"/>
        <v>0</v>
      </c>
      <c r="AX884" s="18">
        <f t="shared" si="2256"/>
        <v>0</v>
      </c>
      <c r="AY884" s="18"/>
      <c r="AZ884" s="18"/>
      <c r="BA884" s="18">
        <f t="shared" si="2252"/>
        <v>0</v>
      </c>
      <c r="BB884" s="18">
        <f t="shared" si="2253"/>
        <v>0</v>
      </c>
      <c r="BC884" s="18"/>
      <c r="BD884" s="18"/>
      <c r="BE884" s="18"/>
      <c r="BF884" s="18">
        <f t="shared" si="2247"/>
        <v>0</v>
      </c>
      <c r="BG884" s="18">
        <f t="shared" si="2248"/>
        <v>0</v>
      </c>
      <c r="BH884" s="18">
        <f t="shared" si="2249"/>
        <v>0</v>
      </c>
      <c r="BI884" s="18"/>
      <c r="BJ884" s="25">
        <v>0</v>
      </c>
      <c r="BK884" s="36"/>
    </row>
    <row r="885" spans="1:63" ht="46.8" x14ac:dyDescent="0.3">
      <c r="A885" s="51" t="s">
        <v>171</v>
      </c>
      <c r="B885" s="50">
        <v>600</v>
      </c>
      <c r="C885" s="51"/>
      <c r="D885" s="51"/>
      <c r="E885" s="14" t="s">
        <v>458</v>
      </c>
      <c r="F885" s="18">
        <f t="shared" ref="F885" si="2321">F886+F889+F892</f>
        <v>5113386.3000000007</v>
      </c>
      <c r="G885" s="18">
        <f t="shared" ref="G885:BI885" si="2322">G886+G889+G892</f>
        <v>5160360.4000000004</v>
      </c>
      <c r="H885" s="18">
        <f t="shared" si="2322"/>
        <v>5156809.3</v>
      </c>
      <c r="I885" s="18">
        <f t="shared" ref="I885:K885" si="2323">I886+I889+I892</f>
        <v>7136.3</v>
      </c>
      <c r="J885" s="18">
        <f t="shared" si="2323"/>
        <v>31516.799999999999</v>
      </c>
      <c r="K885" s="18">
        <f t="shared" si="2323"/>
        <v>31421</v>
      </c>
      <c r="L885" s="18">
        <f t="shared" si="2204"/>
        <v>5120522.6000000006</v>
      </c>
      <c r="M885" s="18">
        <f t="shared" si="2205"/>
        <v>5191877.2</v>
      </c>
      <c r="N885" s="18">
        <f t="shared" si="2206"/>
        <v>5188230.3</v>
      </c>
      <c r="O885" s="18">
        <f t="shared" ref="O885:Q885" si="2324">O886+O889+O892</f>
        <v>0</v>
      </c>
      <c r="P885" s="18">
        <f t="shared" si="2324"/>
        <v>0</v>
      </c>
      <c r="Q885" s="18">
        <f t="shared" si="2324"/>
        <v>0</v>
      </c>
      <c r="R885" s="18">
        <f t="shared" si="2122"/>
        <v>5120522.6000000006</v>
      </c>
      <c r="S885" s="18">
        <f t="shared" si="2123"/>
        <v>5191877.2</v>
      </c>
      <c r="T885" s="18">
        <f t="shared" si="2124"/>
        <v>5188230.3</v>
      </c>
      <c r="U885" s="18">
        <f t="shared" ref="U885:W885" si="2325">U886+U889+U892</f>
        <v>0</v>
      </c>
      <c r="V885" s="18">
        <f t="shared" si="2325"/>
        <v>0</v>
      </c>
      <c r="W885" s="18">
        <f t="shared" si="2325"/>
        <v>0</v>
      </c>
      <c r="X885" s="18">
        <f t="shared" si="2125"/>
        <v>5120522.6000000006</v>
      </c>
      <c r="Y885" s="18">
        <f t="shared" si="2126"/>
        <v>5191877.2</v>
      </c>
      <c r="Z885" s="18">
        <f t="shared" si="2127"/>
        <v>5188230.3</v>
      </c>
      <c r="AA885" s="18">
        <f t="shared" ref="AA885:AB885" si="2326">AA886+AA889+AA892</f>
        <v>0</v>
      </c>
      <c r="AB885" s="18">
        <f t="shared" si="2326"/>
        <v>0</v>
      </c>
      <c r="AC885" s="18">
        <f t="shared" ref="AC885" si="2327">AC886+AC889+AC892</f>
        <v>0</v>
      </c>
      <c r="AD885" s="18">
        <f t="shared" si="2128"/>
        <v>5120522.6000000006</v>
      </c>
      <c r="AE885" s="18">
        <f t="shared" si="2129"/>
        <v>5191877.2</v>
      </c>
      <c r="AF885" s="18">
        <f t="shared" si="2130"/>
        <v>5188230.3</v>
      </c>
      <c r="AG885" s="18">
        <f t="shared" ref="AG885" si="2328">AG886+AG889+AG892</f>
        <v>0</v>
      </c>
      <c r="AH885" s="18">
        <f t="shared" si="2131"/>
        <v>5120522.6000000006</v>
      </c>
      <c r="AI885" s="18">
        <f t="shared" si="2132"/>
        <v>5191877.2</v>
      </c>
      <c r="AJ885" s="18">
        <f t="shared" si="2133"/>
        <v>5188230.3</v>
      </c>
      <c r="AK885" s="18">
        <f t="shared" ref="AK885:AM885" si="2329">AK886+AK889+AK892</f>
        <v>0</v>
      </c>
      <c r="AL885" s="18">
        <f t="shared" si="2329"/>
        <v>0</v>
      </c>
      <c r="AM885" s="18">
        <f t="shared" si="2329"/>
        <v>0</v>
      </c>
      <c r="AN885" s="18">
        <f t="shared" si="2274"/>
        <v>5120522.6000000006</v>
      </c>
      <c r="AO885" s="18">
        <f t="shared" si="2275"/>
        <v>5191877.2</v>
      </c>
      <c r="AP885" s="18">
        <f t="shared" si="2276"/>
        <v>5188230.3</v>
      </c>
      <c r="AQ885" s="18">
        <f t="shared" ref="AQ885" si="2330">AQ886+AQ889+AQ892</f>
        <v>0</v>
      </c>
      <c r="AR885" s="18">
        <f t="shared" si="2277"/>
        <v>5120522.6000000006</v>
      </c>
      <c r="AS885" s="18">
        <f t="shared" ref="AS885:AU885" si="2331">AS886+AS889+AS892</f>
        <v>0</v>
      </c>
      <c r="AT885" s="18">
        <f t="shared" si="2331"/>
        <v>0</v>
      </c>
      <c r="AU885" s="18">
        <f t="shared" si="2331"/>
        <v>0</v>
      </c>
      <c r="AV885" s="18">
        <f t="shared" si="2254"/>
        <v>5120522.6000000006</v>
      </c>
      <c r="AW885" s="18">
        <f t="shared" si="2255"/>
        <v>5191877.2</v>
      </c>
      <c r="AX885" s="18">
        <f t="shared" si="2256"/>
        <v>5188230.3</v>
      </c>
      <c r="AY885" s="18">
        <f t="shared" ref="AY885:AZ885" si="2332">AY886+AY889+AY892</f>
        <v>0</v>
      </c>
      <c r="AZ885" s="18">
        <f t="shared" si="2332"/>
        <v>0</v>
      </c>
      <c r="BA885" s="18">
        <f t="shared" si="2252"/>
        <v>5120522.6000000006</v>
      </c>
      <c r="BB885" s="18">
        <f t="shared" si="2253"/>
        <v>5191877.2</v>
      </c>
      <c r="BC885" s="18">
        <f t="shared" ref="BC885:BE885" si="2333">BC886+BC889+BC892</f>
        <v>0</v>
      </c>
      <c r="BD885" s="18">
        <f t="shared" si="2333"/>
        <v>0</v>
      </c>
      <c r="BE885" s="18">
        <f t="shared" si="2333"/>
        <v>0</v>
      </c>
      <c r="BF885" s="18">
        <f t="shared" si="2247"/>
        <v>5120522.6000000006</v>
      </c>
      <c r="BG885" s="18">
        <f t="shared" si="2248"/>
        <v>5191877.2</v>
      </c>
      <c r="BH885" s="18">
        <f t="shared" si="2249"/>
        <v>5188230.3</v>
      </c>
      <c r="BI885" s="18">
        <f t="shared" si="2322"/>
        <v>0</v>
      </c>
      <c r="BJ885" s="25"/>
      <c r="BK885" s="36"/>
    </row>
    <row r="886" spans="1:63" x14ac:dyDescent="0.3">
      <c r="A886" s="51" t="s">
        <v>171</v>
      </c>
      <c r="B886" s="50">
        <v>610</v>
      </c>
      <c r="C886" s="51"/>
      <c r="D886" s="51"/>
      <c r="E886" s="14" t="s">
        <v>472</v>
      </c>
      <c r="F886" s="18">
        <f t="shared" ref="F886" si="2334">F887+F888</f>
        <v>191733.99999999997</v>
      </c>
      <c r="G886" s="18">
        <f t="shared" ref="G886:BI886" si="2335">G887+G888</f>
        <v>193400.50000000003</v>
      </c>
      <c r="H886" s="18">
        <f t="shared" si="2335"/>
        <v>193400.50000000003</v>
      </c>
      <c r="I886" s="18">
        <f t="shared" ref="I886:K886" si="2336">I887+I888</f>
        <v>278.3</v>
      </c>
      <c r="J886" s="18">
        <f t="shared" si="2336"/>
        <v>1229.2</v>
      </c>
      <c r="K886" s="18">
        <f t="shared" si="2336"/>
        <v>1225.4000000000001</v>
      </c>
      <c r="L886" s="18">
        <f t="shared" si="2204"/>
        <v>192012.29999999996</v>
      </c>
      <c r="M886" s="18">
        <f t="shared" si="2205"/>
        <v>194629.70000000004</v>
      </c>
      <c r="N886" s="18">
        <f t="shared" si="2206"/>
        <v>194625.90000000002</v>
      </c>
      <c r="O886" s="18">
        <f t="shared" ref="O886:Q886" si="2337">O887+O888</f>
        <v>0</v>
      </c>
      <c r="P886" s="18">
        <f t="shared" si="2337"/>
        <v>0</v>
      </c>
      <c r="Q886" s="18">
        <f t="shared" si="2337"/>
        <v>0</v>
      </c>
      <c r="R886" s="18">
        <f t="shared" ref="R886:R949" si="2338">L886+O886</f>
        <v>192012.29999999996</v>
      </c>
      <c r="S886" s="18">
        <f t="shared" ref="S886:S949" si="2339">M886+P886</f>
        <v>194629.70000000004</v>
      </c>
      <c r="T886" s="18">
        <f t="shared" ref="T886:T949" si="2340">N886+Q886</f>
        <v>194625.90000000002</v>
      </c>
      <c r="U886" s="18">
        <f t="shared" ref="U886:W886" si="2341">U887+U888</f>
        <v>0</v>
      </c>
      <c r="V886" s="18">
        <f t="shared" si="2341"/>
        <v>0</v>
      </c>
      <c r="W886" s="18">
        <f t="shared" si="2341"/>
        <v>0</v>
      </c>
      <c r="X886" s="18">
        <f t="shared" ref="X886:X949" si="2342">R886+U886</f>
        <v>192012.29999999996</v>
      </c>
      <c r="Y886" s="18">
        <f t="shared" ref="Y886:Y949" si="2343">S886+V886</f>
        <v>194629.70000000004</v>
      </c>
      <c r="Z886" s="18">
        <f t="shared" ref="Z886:Z949" si="2344">T886+W886</f>
        <v>194625.90000000002</v>
      </c>
      <c r="AA886" s="18">
        <f t="shared" ref="AA886:AB886" si="2345">AA887+AA888</f>
        <v>0</v>
      </c>
      <c r="AB886" s="18">
        <f t="shared" si="2345"/>
        <v>0</v>
      </c>
      <c r="AC886" s="18">
        <f t="shared" ref="AC886" si="2346">AC887+AC888</f>
        <v>0</v>
      </c>
      <c r="AD886" s="18">
        <f t="shared" ref="AD886:AD949" si="2347">X886+AA886</f>
        <v>192012.29999999996</v>
      </c>
      <c r="AE886" s="18">
        <f t="shared" ref="AE886:AE949" si="2348">Y886+AB886</f>
        <v>194629.70000000004</v>
      </c>
      <c r="AF886" s="18">
        <f t="shared" ref="AF886:AF949" si="2349">Z886+AC886</f>
        <v>194625.90000000002</v>
      </c>
      <c r="AG886" s="18">
        <f t="shared" ref="AG886" si="2350">AG887+AG888</f>
        <v>0</v>
      </c>
      <c r="AH886" s="18">
        <f t="shared" ref="AH886:AH949" si="2351">AD886+AG886</f>
        <v>192012.29999999996</v>
      </c>
      <c r="AI886" s="18">
        <f t="shared" ref="AI886:AI949" si="2352">AE886</f>
        <v>194629.70000000004</v>
      </c>
      <c r="AJ886" s="18">
        <f t="shared" ref="AJ886:AJ949" si="2353">AF886</f>
        <v>194625.90000000002</v>
      </c>
      <c r="AK886" s="18">
        <f t="shared" ref="AK886:AM886" si="2354">AK887+AK888</f>
        <v>0</v>
      </c>
      <c r="AL886" s="18">
        <f t="shared" si="2354"/>
        <v>0</v>
      </c>
      <c r="AM886" s="18">
        <f t="shared" si="2354"/>
        <v>0</v>
      </c>
      <c r="AN886" s="18">
        <f t="shared" si="2274"/>
        <v>192012.29999999996</v>
      </c>
      <c r="AO886" s="18">
        <f t="shared" si="2275"/>
        <v>194629.70000000004</v>
      </c>
      <c r="AP886" s="18">
        <f t="shared" si="2276"/>
        <v>194625.90000000002</v>
      </c>
      <c r="AQ886" s="18">
        <f t="shared" ref="AQ886" si="2355">AQ887+AQ888</f>
        <v>0</v>
      </c>
      <c r="AR886" s="18">
        <f t="shared" si="2277"/>
        <v>192012.29999999996</v>
      </c>
      <c r="AS886" s="18">
        <f t="shared" ref="AS886:AU886" si="2356">AS887+AS888</f>
        <v>0</v>
      </c>
      <c r="AT886" s="18">
        <f t="shared" si="2356"/>
        <v>0</v>
      </c>
      <c r="AU886" s="18">
        <f t="shared" si="2356"/>
        <v>0</v>
      </c>
      <c r="AV886" s="18">
        <f t="shared" si="2254"/>
        <v>192012.29999999996</v>
      </c>
      <c r="AW886" s="18">
        <f t="shared" si="2255"/>
        <v>194629.70000000004</v>
      </c>
      <c r="AX886" s="18">
        <f t="shared" si="2256"/>
        <v>194625.90000000002</v>
      </c>
      <c r="AY886" s="18">
        <f t="shared" ref="AY886:AZ886" si="2357">AY887+AY888</f>
        <v>0</v>
      </c>
      <c r="AZ886" s="18">
        <f t="shared" si="2357"/>
        <v>0</v>
      </c>
      <c r="BA886" s="18">
        <f t="shared" si="2252"/>
        <v>192012.29999999996</v>
      </c>
      <c r="BB886" s="18">
        <f t="shared" si="2253"/>
        <v>194629.70000000004</v>
      </c>
      <c r="BC886" s="18">
        <f t="shared" ref="BC886:BE886" si="2358">BC887+BC888</f>
        <v>0</v>
      </c>
      <c r="BD886" s="18">
        <f t="shared" si="2358"/>
        <v>0</v>
      </c>
      <c r="BE886" s="18">
        <f t="shared" si="2358"/>
        <v>0</v>
      </c>
      <c r="BF886" s="18">
        <f t="shared" si="2247"/>
        <v>192012.29999999996</v>
      </c>
      <c r="BG886" s="18">
        <f t="shared" si="2248"/>
        <v>194629.70000000004</v>
      </c>
      <c r="BH886" s="18">
        <f t="shared" si="2249"/>
        <v>194625.90000000002</v>
      </c>
      <c r="BI886" s="18">
        <f t="shared" si="2335"/>
        <v>0</v>
      </c>
      <c r="BJ886" s="25"/>
      <c r="BK886" s="36"/>
    </row>
    <row r="887" spans="1:63" x14ac:dyDescent="0.3">
      <c r="A887" s="51" t="s">
        <v>171</v>
      </c>
      <c r="B887" s="50">
        <v>610</v>
      </c>
      <c r="C887" s="51" t="s">
        <v>27</v>
      </c>
      <c r="D887" s="51" t="s">
        <v>99</v>
      </c>
      <c r="E887" s="14" t="s">
        <v>437</v>
      </c>
      <c r="F887" s="18">
        <v>188997.09999999998</v>
      </c>
      <c r="G887" s="18">
        <v>190656.30000000002</v>
      </c>
      <c r="H887" s="18">
        <v>190656.30000000002</v>
      </c>
      <c r="I887" s="18">
        <v>278.3</v>
      </c>
      <c r="J887" s="18">
        <v>1229.2</v>
      </c>
      <c r="K887" s="18">
        <v>1225.4000000000001</v>
      </c>
      <c r="L887" s="18">
        <f t="shared" si="2204"/>
        <v>189275.39999999997</v>
      </c>
      <c r="M887" s="18">
        <f t="shared" si="2205"/>
        <v>191885.50000000003</v>
      </c>
      <c r="N887" s="18">
        <f t="shared" si="2206"/>
        <v>191881.7</v>
      </c>
      <c r="O887" s="18"/>
      <c r="P887" s="18"/>
      <c r="Q887" s="18"/>
      <c r="R887" s="18">
        <f t="shared" si="2338"/>
        <v>189275.39999999997</v>
      </c>
      <c r="S887" s="18">
        <f t="shared" si="2339"/>
        <v>191885.50000000003</v>
      </c>
      <c r="T887" s="18">
        <f t="shared" si="2340"/>
        <v>191881.7</v>
      </c>
      <c r="U887" s="18"/>
      <c r="V887" s="18"/>
      <c r="W887" s="18"/>
      <c r="X887" s="18">
        <f t="shared" si="2342"/>
        <v>189275.39999999997</v>
      </c>
      <c r="Y887" s="18">
        <f t="shared" si="2343"/>
        <v>191885.50000000003</v>
      </c>
      <c r="Z887" s="18">
        <f t="shared" si="2344"/>
        <v>191881.7</v>
      </c>
      <c r="AA887" s="18"/>
      <c r="AB887" s="18"/>
      <c r="AC887" s="18"/>
      <c r="AD887" s="18">
        <f t="shared" si="2347"/>
        <v>189275.39999999997</v>
      </c>
      <c r="AE887" s="18">
        <f t="shared" si="2348"/>
        <v>191885.50000000003</v>
      </c>
      <c r="AF887" s="18">
        <f t="shared" si="2349"/>
        <v>191881.7</v>
      </c>
      <c r="AG887" s="18"/>
      <c r="AH887" s="18">
        <f t="shared" si="2351"/>
        <v>189275.39999999997</v>
      </c>
      <c r="AI887" s="18">
        <f t="shared" si="2352"/>
        <v>191885.50000000003</v>
      </c>
      <c r="AJ887" s="18">
        <f t="shared" si="2353"/>
        <v>191881.7</v>
      </c>
      <c r="AK887" s="18"/>
      <c r="AL887" s="18"/>
      <c r="AM887" s="18"/>
      <c r="AN887" s="18">
        <f t="shared" si="2274"/>
        <v>189275.39999999997</v>
      </c>
      <c r="AO887" s="18">
        <f t="shared" si="2275"/>
        <v>191885.50000000003</v>
      </c>
      <c r="AP887" s="18">
        <f t="shared" si="2276"/>
        <v>191881.7</v>
      </c>
      <c r="AQ887" s="18"/>
      <c r="AR887" s="18">
        <f t="shared" si="2277"/>
        <v>189275.39999999997</v>
      </c>
      <c r="AS887" s="18"/>
      <c r="AT887" s="18"/>
      <c r="AU887" s="18"/>
      <c r="AV887" s="18">
        <f t="shared" si="2254"/>
        <v>189275.39999999997</v>
      </c>
      <c r="AW887" s="18">
        <f t="shared" si="2255"/>
        <v>191885.50000000003</v>
      </c>
      <c r="AX887" s="18">
        <f t="shared" si="2256"/>
        <v>191881.7</v>
      </c>
      <c r="AY887" s="18"/>
      <c r="AZ887" s="18"/>
      <c r="BA887" s="18">
        <f t="shared" si="2252"/>
        <v>189275.39999999997</v>
      </c>
      <c r="BB887" s="18">
        <f t="shared" si="2253"/>
        <v>191885.50000000003</v>
      </c>
      <c r="BC887" s="18"/>
      <c r="BD887" s="18"/>
      <c r="BE887" s="18"/>
      <c r="BF887" s="18">
        <f t="shared" si="2247"/>
        <v>189275.39999999997</v>
      </c>
      <c r="BG887" s="18">
        <f t="shared" si="2248"/>
        <v>191885.50000000003</v>
      </c>
      <c r="BH887" s="18">
        <f t="shared" si="2249"/>
        <v>191881.7</v>
      </c>
      <c r="BI887" s="18"/>
      <c r="BJ887" s="25"/>
      <c r="BK887" s="36">
        <v>51</v>
      </c>
    </row>
    <row r="888" spans="1:63" x14ac:dyDescent="0.3">
      <c r="A888" s="51" t="s">
        <v>171</v>
      </c>
      <c r="B888" s="50">
        <v>610</v>
      </c>
      <c r="C888" s="51" t="s">
        <v>53</v>
      </c>
      <c r="D888" s="51" t="s">
        <v>19</v>
      </c>
      <c r="E888" s="14" t="s">
        <v>445</v>
      </c>
      <c r="F888" s="18">
        <v>2736.8999999999996</v>
      </c>
      <c r="G888" s="18">
        <v>2744.2</v>
      </c>
      <c r="H888" s="18">
        <v>2744.2</v>
      </c>
      <c r="I888" s="18"/>
      <c r="J888" s="18"/>
      <c r="K888" s="18"/>
      <c r="L888" s="18">
        <f t="shared" si="2204"/>
        <v>2736.8999999999996</v>
      </c>
      <c r="M888" s="18">
        <f t="shared" si="2205"/>
        <v>2744.2</v>
      </c>
      <c r="N888" s="18">
        <f t="shared" si="2206"/>
        <v>2744.2</v>
      </c>
      <c r="O888" s="18"/>
      <c r="P888" s="18"/>
      <c r="Q888" s="18"/>
      <c r="R888" s="18">
        <f t="shared" si="2338"/>
        <v>2736.8999999999996</v>
      </c>
      <c r="S888" s="18">
        <f t="shared" si="2339"/>
        <v>2744.2</v>
      </c>
      <c r="T888" s="18">
        <f t="shared" si="2340"/>
        <v>2744.2</v>
      </c>
      <c r="U888" s="18"/>
      <c r="V888" s="18"/>
      <c r="W888" s="18"/>
      <c r="X888" s="18">
        <f t="shared" si="2342"/>
        <v>2736.8999999999996</v>
      </c>
      <c r="Y888" s="18">
        <f t="shared" si="2343"/>
        <v>2744.2</v>
      </c>
      <c r="Z888" s="18">
        <f t="shared" si="2344"/>
        <v>2744.2</v>
      </c>
      <c r="AA888" s="18"/>
      <c r="AB888" s="18"/>
      <c r="AC888" s="18"/>
      <c r="AD888" s="18">
        <f t="shared" si="2347"/>
        <v>2736.8999999999996</v>
      </c>
      <c r="AE888" s="18">
        <f t="shared" si="2348"/>
        <v>2744.2</v>
      </c>
      <c r="AF888" s="18">
        <f t="shared" si="2349"/>
        <v>2744.2</v>
      </c>
      <c r="AG888" s="18"/>
      <c r="AH888" s="18">
        <f t="shared" si="2351"/>
        <v>2736.8999999999996</v>
      </c>
      <c r="AI888" s="18">
        <f t="shared" si="2352"/>
        <v>2744.2</v>
      </c>
      <c r="AJ888" s="18">
        <f t="shared" si="2353"/>
        <v>2744.2</v>
      </c>
      <c r="AK888" s="18"/>
      <c r="AL888" s="18"/>
      <c r="AM888" s="18"/>
      <c r="AN888" s="18">
        <f t="shared" si="2274"/>
        <v>2736.8999999999996</v>
      </c>
      <c r="AO888" s="18">
        <f t="shared" si="2275"/>
        <v>2744.2</v>
      </c>
      <c r="AP888" s="18">
        <f t="shared" si="2276"/>
        <v>2744.2</v>
      </c>
      <c r="AQ888" s="18"/>
      <c r="AR888" s="18">
        <f t="shared" si="2277"/>
        <v>2736.8999999999996</v>
      </c>
      <c r="AS888" s="18"/>
      <c r="AT888" s="18"/>
      <c r="AU888" s="18"/>
      <c r="AV888" s="18">
        <f t="shared" si="2254"/>
        <v>2736.8999999999996</v>
      </c>
      <c r="AW888" s="18">
        <f t="shared" si="2255"/>
        <v>2744.2</v>
      </c>
      <c r="AX888" s="18">
        <f t="shared" si="2256"/>
        <v>2744.2</v>
      </c>
      <c r="AY888" s="18"/>
      <c r="AZ888" s="18"/>
      <c r="BA888" s="18">
        <f t="shared" si="2252"/>
        <v>2736.8999999999996</v>
      </c>
      <c r="BB888" s="18">
        <f t="shared" si="2253"/>
        <v>2744.2</v>
      </c>
      <c r="BC888" s="18"/>
      <c r="BD888" s="18"/>
      <c r="BE888" s="18"/>
      <c r="BF888" s="18">
        <f t="shared" si="2247"/>
        <v>2736.8999999999996</v>
      </c>
      <c r="BG888" s="18">
        <f t="shared" si="2248"/>
        <v>2744.2</v>
      </c>
      <c r="BH888" s="18">
        <f t="shared" si="2249"/>
        <v>2744.2</v>
      </c>
      <c r="BI888" s="18"/>
      <c r="BJ888" s="25"/>
      <c r="BK888" s="36"/>
    </row>
    <row r="889" spans="1:63" x14ac:dyDescent="0.3">
      <c r="A889" s="51" t="s">
        <v>171</v>
      </c>
      <c r="B889" s="50">
        <v>620</v>
      </c>
      <c r="C889" s="51"/>
      <c r="D889" s="51"/>
      <c r="E889" s="14" t="s">
        <v>473</v>
      </c>
      <c r="F889" s="18">
        <f t="shared" ref="F889" si="2359">F890+F891</f>
        <v>4921263.9000000004</v>
      </c>
      <c r="G889" s="18">
        <f t="shared" ref="G889:BI889" si="2360">G890+G891</f>
        <v>4966571.6000000006</v>
      </c>
      <c r="H889" s="18">
        <f t="shared" si="2360"/>
        <v>4963020.5</v>
      </c>
      <c r="I889" s="18">
        <f t="shared" ref="I889:K889" si="2361">I890+I891</f>
        <v>6858</v>
      </c>
      <c r="J889" s="18">
        <f t="shared" si="2361"/>
        <v>30287.599999999999</v>
      </c>
      <c r="K889" s="18">
        <f t="shared" si="2361"/>
        <v>30195.599999999999</v>
      </c>
      <c r="L889" s="18">
        <f t="shared" si="2204"/>
        <v>4928121.9000000004</v>
      </c>
      <c r="M889" s="18">
        <f t="shared" si="2205"/>
        <v>4996859.2</v>
      </c>
      <c r="N889" s="18">
        <f t="shared" si="2206"/>
        <v>4993216.0999999996</v>
      </c>
      <c r="O889" s="18">
        <f t="shared" ref="O889:Q889" si="2362">O890+O891</f>
        <v>0</v>
      </c>
      <c r="P889" s="18">
        <f t="shared" si="2362"/>
        <v>0</v>
      </c>
      <c r="Q889" s="18">
        <f t="shared" si="2362"/>
        <v>0</v>
      </c>
      <c r="R889" s="18">
        <f t="shared" si="2338"/>
        <v>4928121.9000000004</v>
      </c>
      <c r="S889" s="18">
        <f t="shared" si="2339"/>
        <v>4996859.2</v>
      </c>
      <c r="T889" s="18">
        <f t="shared" si="2340"/>
        <v>4993216.0999999996</v>
      </c>
      <c r="U889" s="18">
        <f t="shared" ref="U889:W889" si="2363">U890+U891</f>
        <v>0</v>
      </c>
      <c r="V889" s="18">
        <f t="shared" si="2363"/>
        <v>0</v>
      </c>
      <c r="W889" s="18">
        <f t="shared" si="2363"/>
        <v>0</v>
      </c>
      <c r="X889" s="18">
        <f t="shared" si="2342"/>
        <v>4928121.9000000004</v>
      </c>
      <c r="Y889" s="18">
        <f t="shared" si="2343"/>
        <v>4996859.2</v>
      </c>
      <c r="Z889" s="18">
        <f t="shared" si="2344"/>
        <v>4993216.0999999996</v>
      </c>
      <c r="AA889" s="18">
        <f t="shared" ref="AA889:AB889" si="2364">AA890+AA891</f>
        <v>0</v>
      </c>
      <c r="AB889" s="18">
        <f t="shared" si="2364"/>
        <v>0</v>
      </c>
      <c r="AC889" s="18">
        <f t="shared" ref="AC889" si="2365">AC890+AC891</f>
        <v>0</v>
      </c>
      <c r="AD889" s="18">
        <f t="shared" si="2347"/>
        <v>4928121.9000000004</v>
      </c>
      <c r="AE889" s="18">
        <f t="shared" si="2348"/>
        <v>4996859.2</v>
      </c>
      <c r="AF889" s="18">
        <f t="shared" si="2349"/>
        <v>4993216.0999999996</v>
      </c>
      <c r="AG889" s="18">
        <f t="shared" ref="AG889" si="2366">AG890+AG891</f>
        <v>0</v>
      </c>
      <c r="AH889" s="18">
        <f t="shared" si="2351"/>
        <v>4928121.9000000004</v>
      </c>
      <c r="AI889" s="18">
        <f t="shared" si="2352"/>
        <v>4996859.2</v>
      </c>
      <c r="AJ889" s="18">
        <f t="shared" si="2353"/>
        <v>4993216.0999999996</v>
      </c>
      <c r="AK889" s="18">
        <f t="shared" ref="AK889:AM889" si="2367">AK890+AK891</f>
        <v>0</v>
      </c>
      <c r="AL889" s="18">
        <f t="shared" si="2367"/>
        <v>0</v>
      </c>
      <c r="AM889" s="18">
        <f t="shared" si="2367"/>
        <v>0</v>
      </c>
      <c r="AN889" s="18">
        <f t="shared" si="2274"/>
        <v>4928121.9000000004</v>
      </c>
      <c r="AO889" s="18">
        <f t="shared" si="2275"/>
        <v>4996859.2</v>
      </c>
      <c r="AP889" s="18">
        <f t="shared" si="2276"/>
        <v>4993216.0999999996</v>
      </c>
      <c r="AQ889" s="18">
        <f t="shared" ref="AQ889" si="2368">AQ890+AQ891</f>
        <v>0</v>
      </c>
      <c r="AR889" s="18">
        <f t="shared" si="2277"/>
        <v>4928121.9000000004</v>
      </c>
      <c r="AS889" s="18">
        <f t="shared" ref="AS889:AU889" si="2369">AS890+AS891</f>
        <v>0</v>
      </c>
      <c r="AT889" s="18">
        <f t="shared" si="2369"/>
        <v>0</v>
      </c>
      <c r="AU889" s="18">
        <f t="shared" si="2369"/>
        <v>0</v>
      </c>
      <c r="AV889" s="18">
        <f t="shared" si="2254"/>
        <v>4928121.9000000004</v>
      </c>
      <c r="AW889" s="18">
        <f t="shared" si="2255"/>
        <v>4996859.2</v>
      </c>
      <c r="AX889" s="18">
        <f t="shared" si="2256"/>
        <v>4993216.0999999996</v>
      </c>
      <c r="AY889" s="18">
        <f t="shared" ref="AY889:AZ889" si="2370">AY890+AY891</f>
        <v>0</v>
      </c>
      <c r="AZ889" s="18">
        <f t="shared" si="2370"/>
        <v>0</v>
      </c>
      <c r="BA889" s="18">
        <f t="shared" si="2252"/>
        <v>4928121.9000000004</v>
      </c>
      <c r="BB889" s="18">
        <f t="shared" si="2253"/>
        <v>4996859.2</v>
      </c>
      <c r="BC889" s="18">
        <f t="shared" ref="BC889:BE889" si="2371">BC890+BC891</f>
        <v>0</v>
      </c>
      <c r="BD889" s="18">
        <f t="shared" si="2371"/>
        <v>0</v>
      </c>
      <c r="BE889" s="18">
        <f t="shared" si="2371"/>
        <v>0</v>
      </c>
      <c r="BF889" s="18">
        <f t="shared" si="2247"/>
        <v>4928121.9000000004</v>
      </c>
      <c r="BG889" s="18">
        <f t="shared" si="2248"/>
        <v>4996859.2</v>
      </c>
      <c r="BH889" s="18">
        <f t="shared" si="2249"/>
        <v>4993216.0999999996</v>
      </c>
      <c r="BI889" s="18">
        <f t="shared" si="2360"/>
        <v>0</v>
      </c>
      <c r="BJ889" s="25"/>
      <c r="BK889" s="36"/>
    </row>
    <row r="890" spans="1:63" x14ac:dyDescent="0.3">
      <c r="A890" s="51" t="s">
        <v>171</v>
      </c>
      <c r="B890" s="50">
        <v>620</v>
      </c>
      <c r="C890" s="51" t="s">
        <v>27</v>
      </c>
      <c r="D890" s="51" t="s">
        <v>99</v>
      </c>
      <c r="E890" s="14" t="s">
        <v>437</v>
      </c>
      <c r="F890" s="18">
        <v>4779989.2</v>
      </c>
      <c r="G890" s="18">
        <v>4820512.5000000009</v>
      </c>
      <c r="H890" s="18">
        <v>4816773.4000000004</v>
      </c>
      <c r="I890" s="18">
        <v>6858</v>
      </c>
      <c r="J890" s="18">
        <v>30287.599999999999</v>
      </c>
      <c r="K890" s="18">
        <v>30195.599999999999</v>
      </c>
      <c r="L890" s="18">
        <f t="shared" si="2204"/>
        <v>4786847.2</v>
      </c>
      <c r="M890" s="18">
        <f t="shared" si="2205"/>
        <v>4850800.1000000006</v>
      </c>
      <c r="N890" s="18">
        <f t="shared" si="2206"/>
        <v>4846969</v>
      </c>
      <c r="O890" s="18"/>
      <c r="P890" s="18"/>
      <c r="Q890" s="18"/>
      <c r="R890" s="18">
        <f t="shared" si="2338"/>
        <v>4786847.2</v>
      </c>
      <c r="S890" s="18">
        <f t="shared" si="2339"/>
        <v>4850800.1000000006</v>
      </c>
      <c r="T890" s="18">
        <f t="shared" si="2340"/>
        <v>4846969</v>
      </c>
      <c r="U890" s="18"/>
      <c r="V890" s="18"/>
      <c r="W890" s="18"/>
      <c r="X890" s="18">
        <f t="shared" si="2342"/>
        <v>4786847.2</v>
      </c>
      <c r="Y890" s="18">
        <f t="shared" si="2343"/>
        <v>4850800.1000000006</v>
      </c>
      <c r="Z890" s="18">
        <f t="shared" si="2344"/>
        <v>4846969</v>
      </c>
      <c r="AA890" s="18"/>
      <c r="AB890" s="18"/>
      <c r="AC890" s="18"/>
      <c r="AD890" s="18">
        <f t="shared" si="2347"/>
        <v>4786847.2</v>
      </c>
      <c r="AE890" s="18">
        <f t="shared" si="2348"/>
        <v>4850800.1000000006</v>
      </c>
      <c r="AF890" s="18">
        <f t="shared" si="2349"/>
        <v>4846969</v>
      </c>
      <c r="AG890" s="18"/>
      <c r="AH890" s="18">
        <f t="shared" si="2351"/>
        <v>4786847.2</v>
      </c>
      <c r="AI890" s="18">
        <f t="shared" si="2352"/>
        <v>4850800.1000000006</v>
      </c>
      <c r="AJ890" s="18">
        <f t="shared" si="2353"/>
        <v>4846969</v>
      </c>
      <c r="AK890" s="18"/>
      <c r="AL890" s="18"/>
      <c r="AM890" s="18"/>
      <c r="AN890" s="18">
        <f t="shared" si="2274"/>
        <v>4786847.2</v>
      </c>
      <c r="AO890" s="18">
        <f t="shared" si="2275"/>
        <v>4850800.1000000006</v>
      </c>
      <c r="AP890" s="18">
        <f t="shared" si="2276"/>
        <v>4846969</v>
      </c>
      <c r="AQ890" s="18"/>
      <c r="AR890" s="18">
        <f t="shared" si="2277"/>
        <v>4786847.2</v>
      </c>
      <c r="AS890" s="18"/>
      <c r="AT890" s="18"/>
      <c r="AU890" s="18"/>
      <c r="AV890" s="18">
        <f t="shared" si="2254"/>
        <v>4786847.2</v>
      </c>
      <c r="AW890" s="18">
        <f t="shared" si="2255"/>
        <v>4850800.1000000006</v>
      </c>
      <c r="AX890" s="18">
        <f t="shared" si="2256"/>
        <v>4846969</v>
      </c>
      <c r="AY890" s="18"/>
      <c r="AZ890" s="18"/>
      <c r="BA890" s="18">
        <f t="shared" si="2252"/>
        <v>4786847.2</v>
      </c>
      <c r="BB890" s="18">
        <f t="shared" si="2253"/>
        <v>4850800.1000000006</v>
      </c>
      <c r="BC890" s="18"/>
      <c r="BD890" s="18"/>
      <c r="BE890" s="18"/>
      <c r="BF890" s="18">
        <f t="shared" si="2247"/>
        <v>4786847.2</v>
      </c>
      <c r="BG890" s="18">
        <f t="shared" si="2248"/>
        <v>4850800.1000000006</v>
      </c>
      <c r="BH890" s="18">
        <f t="shared" si="2249"/>
        <v>4846969</v>
      </c>
      <c r="BI890" s="18"/>
      <c r="BJ890" s="25"/>
      <c r="BK890" s="36">
        <v>52</v>
      </c>
    </row>
    <row r="891" spans="1:63" x14ac:dyDescent="0.3">
      <c r="A891" s="51" t="s">
        <v>171</v>
      </c>
      <c r="B891" s="50">
        <v>620</v>
      </c>
      <c r="C891" s="51" t="s">
        <v>53</v>
      </c>
      <c r="D891" s="51" t="s">
        <v>19</v>
      </c>
      <c r="E891" s="14" t="s">
        <v>445</v>
      </c>
      <c r="F891" s="18">
        <v>141274.70000000001</v>
      </c>
      <c r="G891" s="18">
        <v>146059.1</v>
      </c>
      <c r="H891" s="18">
        <v>146247.1</v>
      </c>
      <c r="I891" s="18"/>
      <c r="J891" s="18"/>
      <c r="K891" s="18"/>
      <c r="L891" s="18">
        <f t="shared" si="2204"/>
        <v>141274.70000000001</v>
      </c>
      <c r="M891" s="18">
        <f t="shared" si="2205"/>
        <v>146059.1</v>
      </c>
      <c r="N891" s="18">
        <f t="shared" si="2206"/>
        <v>146247.1</v>
      </c>
      <c r="O891" s="18"/>
      <c r="P891" s="18"/>
      <c r="Q891" s="18"/>
      <c r="R891" s="18">
        <f t="shared" si="2338"/>
        <v>141274.70000000001</v>
      </c>
      <c r="S891" s="18">
        <f t="shared" si="2339"/>
        <v>146059.1</v>
      </c>
      <c r="T891" s="18">
        <f t="shared" si="2340"/>
        <v>146247.1</v>
      </c>
      <c r="U891" s="18"/>
      <c r="V891" s="18"/>
      <c r="W891" s="18"/>
      <c r="X891" s="18">
        <f t="shared" si="2342"/>
        <v>141274.70000000001</v>
      </c>
      <c r="Y891" s="18">
        <f t="shared" si="2343"/>
        <v>146059.1</v>
      </c>
      <c r="Z891" s="18">
        <f t="shared" si="2344"/>
        <v>146247.1</v>
      </c>
      <c r="AA891" s="18"/>
      <c r="AB891" s="18"/>
      <c r="AC891" s="18"/>
      <c r="AD891" s="18">
        <f t="shared" si="2347"/>
        <v>141274.70000000001</v>
      </c>
      <c r="AE891" s="18">
        <f t="shared" si="2348"/>
        <v>146059.1</v>
      </c>
      <c r="AF891" s="18">
        <f t="shared" si="2349"/>
        <v>146247.1</v>
      </c>
      <c r="AG891" s="18"/>
      <c r="AH891" s="18">
        <f t="shared" si="2351"/>
        <v>141274.70000000001</v>
      </c>
      <c r="AI891" s="18">
        <f t="shared" si="2352"/>
        <v>146059.1</v>
      </c>
      <c r="AJ891" s="18">
        <f t="shared" si="2353"/>
        <v>146247.1</v>
      </c>
      <c r="AK891" s="18"/>
      <c r="AL891" s="18"/>
      <c r="AM891" s="18"/>
      <c r="AN891" s="18">
        <f t="shared" si="2274"/>
        <v>141274.70000000001</v>
      </c>
      <c r="AO891" s="18">
        <f t="shared" si="2275"/>
        <v>146059.1</v>
      </c>
      <c r="AP891" s="18">
        <f t="shared" si="2276"/>
        <v>146247.1</v>
      </c>
      <c r="AQ891" s="18"/>
      <c r="AR891" s="18">
        <f t="shared" si="2277"/>
        <v>141274.70000000001</v>
      </c>
      <c r="AS891" s="18"/>
      <c r="AT891" s="18"/>
      <c r="AU891" s="18"/>
      <c r="AV891" s="18">
        <f t="shared" si="2254"/>
        <v>141274.70000000001</v>
      </c>
      <c r="AW891" s="18">
        <f t="shared" si="2255"/>
        <v>146059.1</v>
      </c>
      <c r="AX891" s="18">
        <f t="shared" si="2256"/>
        <v>146247.1</v>
      </c>
      <c r="AY891" s="18"/>
      <c r="AZ891" s="18"/>
      <c r="BA891" s="18">
        <f t="shared" si="2252"/>
        <v>141274.70000000001</v>
      </c>
      <c r="BB891" s="18">
        <f t="shared" si="2253"/>
        <v>146059.1</v>
      </c>
      <c r="BC891" s="18"/>
      <c r="BD891" s="18"/>
      <c r="BE891" s="18"/>
      <c r="BF891" s="18">
        <f t="shared" si="2247"/>
        <v>141274.70000000001</v>
      </c>
      <c r="BG891" s="18">
        <f t="shared" si="2248"/>
        <v>146059.1</v>
      </c>
      <c r="BH891" s="18">
        <f t="shared" si="2249"/>
        <v>146247.1</v>
      </c>
      <c r="BI891" s="18"/>
      <c r="BJ891" s="25"/>
      <c r="BK891" s="36"/>
    </row>
    <row r="892" spans="1:63" ht="78" x14ac:dyDescent="0.3">
      <c r="A892" s="51" t="s">
        <v>171</v>
      </c>
      <c r="B892" s="50">
        <v>630</v>
      </c>
      <c r="C892" s="51"/>
      <c r="D892" s="51"/>
      <c r="E892" s="14" t="s">
        <v>980</v>
      </c>
      <c r="F892" s="18">
        <f t="shared" ref="F892:BI892" si="2372">F893</f>
        <v>388.40000000000003</v>
      </c>
      <c r="G892" s="18">
        <f t="shared" si="2372"/>
        <v>388.3</v>
      </c>
      <c r="H892" s="18">
        <f t="shared" si="2372"/>
        <v>388.3</v>
      </c>
      <c r="I892" s="18">
        <f t="shared" si="2372"/>
        <v>0</v>
      </c>
      <c r="J892" s="18">
        <f t="shared" si="2372"/>
        <v>0</v>
      </c>
      <c r="K892" s="18">
        <f t="shared" si="2372"/>
        <v>0</v>
      </c>
      <c r="L892" s="18">
        <f t="shared" si="2204"/>
        <v>388.40000000000003</v>
      </c>
      <c r="M892" s="18">
        <f t="shared" si="2205"/>
        <v>388.3</v>
      </c>
      <c r="N892" s="18">
        <f t="shared" si="2206"/>
        <v>388.3</v>
      </c>
      <c r="O892" s="18">
        <f t="shared" si="2372"/>
        <v>0</v>
      </c>
      <c r="P892" s="18">
        <f t="shared" si="2372"/>
        <v>0</v>
      </c>
      <c r="Q892" s="18">
        <f t="shared" si="2372"/>
        <v>0</v>
      </c>
      <c r="R892" s="18">
        <f t="shared" si="2338"/>
        <v>388.40000000000003</v>
      </c>
      <c r="S892" s="18">
        <f t="shared" si="2339"/>
        <v>388.3</v>
      </c>
      <c r="T892" s="18">
        <f t="shared" si="2340"/>
        <v>388.3</v>
      </c>
      <c r="U892" s="18">
        <f t="shared" si="2372"/>
        <v>0</v>
      </c>
      <c r="V892" s="18">
        <f t="shared" si="2372"/>
        <v>0</v>
      </c>
      <c r="W892" s="18">
        <f t="shared" si="2372"/>
        <v>0</v>
      </c>
      <c r="X892" s="18">
        <f t="shared" si="2342"/>
        <v>388.40000000000003</v>
      </c>
      <c r="Y892" s="18">
        <f t="shared" si="2343"/>
        <v>388.3</v>
      </c>
      <c r="Z892" s="18">
        <f t="shared" si="2344"/>
        <v>388.3</v>
      </c>
      <c r="AA892" s="18">
        <f t="shared" si="2372"/>
        <v>0</v>
      </c>
      <c r="AB892" s="18">
        <f t="shared" si="2372"/>
        <v>0</v>
      </c>
      <c r="AC892" s="18">
        <f t="shared" si="2372"/>
        <v>0</v>
      </c>
      <c r="AD892" s="18">
        <f t="shared" si="2347"/>
        <v>388.40000000000003</v>
      </c>
      <c r="AE892" s="18">
        <f t="shared" si="2348"/>
        <v>388.3</v>
      </c>
      <c r="AF892" s="18">
        <f t="shared" si="2349"/>
        <v>388.3</v>
      </c>
      <c r="AG892" s="18">
        <f t="shared" si="2372"/>
        <v>0</v>
      </c>
      <c r="AH892" s="18">
        <f t="shared" si="2351"/>
        <v>388.40000000000003</v>
      </c>
      <c r="AI892" s="18">
        <f t="shared" si="2352"/>
        <v>388.3</v>
      </c>
      <c r="AJ892" s="18">
        <f t="shared" si="2353"/>
        <v>388.3</v>
      </c>
      <c r="AK892" s="18">
        <f t="shared" si="2372"/>
        <v>0</v>
      </c>
      <c r="AL892" s="18">
        <f t="shared" si="2372"/>
        <v>0</v>
      </c>
      <c r="AM892" s="18">
        <f t="shared" si="2372"/>
        <v>0</v>
      </c>
      <c r="AN892" s="18">
        <f t="shared" si="2274"/>
        <v>388.40000000000003</v>
      </c>
      <c r="AO892" s="18">
        <f t="shared" si="2275"/>
        <v>388.3</v>
      </c>
      <c r="AP892" s="18">
        <f t="shared" si="2276"/>
        <v>388.3</v>
      </c>
      <c r="AQ892" s="18">
        <f t="shared" si="2372"/>
        <v>0</v>
      </c>
      <c r="AR892" s="18">
        <f t="shared" si="2277"/>
        <v>388.40000000000003</v>
      </c>
      <c r="AS892" s="18">
        <f t="shared" si="2372"/>
        <v>0</v>
      </c>
      <c r="AT892" s="18">
        <f t="shared" si="2372"/>
        <v>0</v>
      </c>
      <c r="AU892" s="18">
        <f t="shared" si="2372"/>
        <v>0</v>
      </c>
      <c r="AV892" s="18">
        <f t="shared" si="2254"/>
        <v>388.40000000000003</v>
      </c>
      <c r="AW892" s="18">
        <f t="shared" si="2255"/>
        <v>388.3</v>
      </c>
      <c r="AX892" s="18">
        <f t="shared" si="2256"/>
        <v>388.3</v>
      </c>
      <c r="AY892" s="18">
        <f t="shared" si="2372"/>
        <v>0</v>
      </c>
      <c r="AZ892" s="18">
        <f t="shared" si="2372"/>
        <v>0</v>
      </c>
      <c r="BA892" s="18">
        <f t="shared" si="2252"/>
        <v>388.40000000000003</v>
      </c>
      <c r="BB892" s="18">
        <f t="shared" si="2253"/>
        <v>388.3</v>
      </c>
      <c r="BC892" s="18">
        <f t="shared" si="2372"/>
        <v>0</v>
      </c>
      <c r="BD892" s="18">
        <f t="shared" si="2372"/>
        <v>0</v>
      </c>
      <c r="BE892" s="18">
        <f t="shared" si="2372"/>
        <v>0</v>
      </c>
      <c r="BF892" s="18">
        <f t="shared" si="2247"/>
        <v>388.40000000000003</v>
      </c>
      <c r="BG892" s="18">
        <f t="shared" si="2248"/>
        <v>388.3</v>
      </c>
      <c r="BH892" s="18">
        <f t="shared" si="2249"/>
        <v>388.3</v>
      </c>
      <c r="BI892" s="18">
        <f t="shared" si="2372"/>
        <v>0</v>
      </c>
      <c r="BJ892" s="25"/>
      <c r="BK892" s="36"/>
    </row>
    <row r="893" spans="1:63" x14ac:dyDescent="0.3">
      <c r="A893" s="51" t="s">
        <v>171</v>
      </c>
      <c r="B893" s="50">
        <v>630</v>
      </c>
      <c r="C893" s="51" t="s">
        <v>53</v>
      </c>
      <c r="D893" s="51" t="s">
        <v>19</v>
      </c>
      <c r="E893" s="14" t="s">
        <v>445</v>
      </c>
      <c r="F893" s="18">
        <v>388.40000000000003</v>
      </c>
      <c r="G893" s="18">
        <v>388.3</v>
      </c>
      <c r="H893" s="18">
        <v>388.3</v>
      </c>
      <c r="I893" s="18"/>
      <c r="J893" s="18"/>
      <c r="K893" s="18"/>
      <c r="L893" s="18">
        <f t="shared" si="2204"/>
        <v>388.40000000000003</v>
      </c>
      <c r="M893" s="18">
        <f t="shared" si="2205"/>
        <v>388.3</v>
      </c>
      <c r="N893" s="18">
        <f t="shared" si="2206"/>
        <v>388.3</v>
      </c>
      <c r="O893" s="18"/>
      <c r="P893" s="18"/>
      <c r="Q893" s="18"/>
      <c r="R893" s="18">
        <f t="shared" si="2338"/>
        <v>388.40000000000003</v>
      </c>
      <c r="S893" s="18">
        <f t="shared" si="2339"/>
        <v>388.3</v>
      </c>
      <c r="T893" s="18">
        <f t="shared" si="2340"/>
        <v>388.3</v>
      </c>
      <c r="U893" s="18"/>
      <c r="V893" s="18"/>
      <c r="W893" s="18"/>
      <c r="X893" s="18">
        <f t="shared" si="2342"/>
        <v>388.40000000000003</v>
      </c>
      <c r="Y893" s="18">
        <f t="shared" si="2343"/>
        <v>388.3</v>
      </c>
      <c r="Z893" s="18">
        <f t="shared" si="2344"/>
        <v>388.3</v>
      </c>
      <c r="AA893" s="18"/>
      <c r="AB893" s="18"/>
      <c r="AC893" s="18"/>
      <c r="AD893" s="18">
        <f t="shared" si="2347"/>
        <v>388.40000000000003</v>
      </c>
      <c r="AE893" s="18">
        <f t="shared" si="2348"/>
        <v>388.3</v>
      </c>
      <c r="AF893" s="18">
        <f t="shared" si="2349"/>
        <v>388.3</v>
      </c>
      <c r="AG893" s="18"/>
      <c r="AH893" s="18">
        <f t="shared" si="2351"/>
        <v>388.40000000000003</v>
      </c>
      <c r="AI893" s="18">
        <f t="shared" si="2352"/>
        <v>388.3</v>
      </c>
      <c r="AJ893" s="18">
        <f t="shared" si="2353"/>
        <v>388.3</v>
      </c>
      <c r="AK893" s="18"/>
      <c r="AL893" s="18"/>
      <c r="AM893" s="18"/>
      <c r="AN893" s="18">
        <f t="shared" si="2274"/>
        <v>388.40000000000003</v>
      </c>
      <c r="AO893" s="18">
        <f t="shared" si="2275"/>
        <v>388.3</v>
      </c>
      <c r="AP893" s="18">
        <f t="shared" si="2276"/>
        <v>388.3</v>
      </c>
      <c r="AQ893" s="18"/>
      <c r="AR893" s="18">
        <f t="shared" si="2277"/>
        <v>388.40000000000003</v>
      </c>
      <c r="AS893" s="18"/>
      <c r="AT893" s="18"/>
      <c r="AU893" s="18"/>
      <c r="AV893" s="18">
        <f t="shared" si="2254"/>
        <v>388.40000000000003</v>
      </c>
      <c r="AW893" s="18">
        <f t="shared" si="2255"/>
        <v>388.3</v>
      </c>
      <c r="AX893" s="18">
        <f t="shared" si="2256"/>
        <v>388.3</v>
      </c>
      <c r="AY893" s="18"/>
      <c r="AZ893" s="18"/>
      <c r="BA893" s="18">
        <f t="shared" si="2252"/>
        <v>388.40000000000003</v>
      </c>
      <c r="BB893" s="18">
        <f t="shared" si="2253"/>
        <v>388.3</v>
      </c>
      <c r="BC893" s="18"/>
      <c r="BD893" s="18"/>
      <c r="BE893" s="18"/>
      <c r="BF893" s="18">
        <f t="shared" si="2247"/>
        <v>388.40000000000003</v>
      </c>
      <c r="BG893" s="18">
        <f t="shared" si="2248"/>
        <v>388.3</v>
      </c>
      <c r="BH893" s="18">
        <f t="shared" si="2249"/>
        <v>388.3</v>
      </c>
      <c r="BI893" s="18"/>
      <c r="BJ893" s="25"/>
      <c r="BK893" s="36"/>
    </row>
    <row r="894" spans="1:63" ht="109.2" x14ac:dyDescent="0.3">
      <c r="A894" s="51" t="s">
        <v>172</v>
      </c>
      <c r="B894" s="50"/>
      <c r="C894" s="51"/>
      <c r="D894" s="51"/>
      <c r="E894" s="14" t="s">
        <v>558</v>
      </c>
      <c r="F894" s="18">
        <f t="shared" ref="F894" si="2373">F895+F898</f>
        <v>359</v>
      </c>
      <c r="G894" s="18">
        <f t="shared" ref="G894:BI894" si="2374">G895+G898</f>
        <v>359</v>
      </c>
      <c r="H894" s="18">
        <f t="shared" si="2374"/>
        <v>359</v>
      </c>
      <c r="I894" s="18">
        <f t="shared" ref="I894:K894" si="2375">I895+I898</f>
        <v>0</v>
      </c>
      <c r="J894" s="18">
        <f t="shared" si="2375"/>
        <v>0</v>
      </c>
      <c r="K894" s="18">
        <f t="shared" si="2375"/>
        <v>0</v>
      </c>
      <c r="L894" s="18">
        <f t="shared" si="2204"/>
        <v>359</v>
      </c>
      <c r="M894" s="18">
        <f t="shared" si="2205"/>
        <v>359</v>
      </c>
      <c r="N894" s="18">
        <f t="shared" si="2206"/>
        <v>359</v>
      </c>
      <c r="O894" s="18">
        <f t="shared" ref="O894:Q894" si="2376">O895+O898</f>
        <v>0</v>
      </c>
      <c r="P894" s="18">
        <f t="shared" si="2376"/>
        <v>0</v>
      </c>
      <c r="Q894" s="18">
        <f t="shared" si="2376"/>
        <v>0</v>
      </c>
      <c r="R894" s="18">
        <f t="shared" si="2338"/>
        <v>359</v>
      </c>
      <c r="S894" s="18">
        <f t="shared" si="2339"/>
        <v>359</v>
      </c>
      <c r="T894" s="18">
        <f t="shared" si="2340"/>
        <v>359</v>
      </c>
      <c r="U894" s="18">
        <f t="shared" ref="U894:W894" si="2377">U895+U898</f>
        <v>0</v>
      </c>
      <c r="V894" s="18">
        <f t="shared" si="2377"/>
        <v>0</v>
      </c>
      <c r="W894" s="18">
        <f t="shared" si="2377"/>
        <v>0</v>
      </c>
      <c r="X894" s="18">
        <f t="shared" si="2342"/>
        <v>359</v>
      </c>
      <c r="Y894" s="18">
        <f t="shared" si="2343"/>
        <v>359</v>
      </c>
      <c r="Z894" s="18">
        <f t="shared" si="2344"/>
        <v>359</v>
      </c>
      <c r="AA894" s="18">
        <f t="shared" ref="AA894:AB894" si="2378">AA895+AA898</f>
        <v>0</v>
      </c>
      <c r="AB894" s="18">
        <f t="shared" si="2378"/>
        <v>0</v>
      </c>
      <c r="AC894" s="18">
        <f t="shared" ref="AC894" si="2379">AC895+AC898</f>
        <v>0</v>
      </c>
      <c r="AD894" s="18">
        <f t="shared" si="2347"/>
        <v>359</v>
      </c>
      <c r="AE894" s="18">
        <f t="shared" si="2348"/>
        <v>359</v>
      </c>
      <c r="AF894" s="18">
        <f t="shared" si="2349"/>
        <v>359</v>
      </c>
      <c r="AG894" s="18">
        <f t="shared" ref="AG894" si="2380">AG895+AG898</f>
        <v>0</v>
      </c>
      <c r="AH894" s="18">
        <f t="shared" si="2351"/>
        <v>359</v>
      </c>
      <c r="AI894" s="18">
        <f t="shared" si="2352"/>
        <v>359</v>
      </c>
      <c r="AJ894" s="18">
        <f t="shared" si="2353"/>
        <v>359</v>
      </c>
      <c r="AK894" s="18">
        <f t="shared" ref="AK894:AM894" si="2381">AK895+AK898</f>
        <v>0</v>
      </c>
      <c r="AL894" s="18">
        <f t="shared" si="2381"/>
        <v>0</v>
      </c>
      <c r="AM894" s="18">
        <f t="shared" si="2381"/>
        <v>0</v>
      </c>
      <c r="AN894" s="18">
        <f t="shared" si="2274"/>
        <v>359</v>
      </c>
      <c r="AO894" s="18">
        <f t="shared" si="2275"/>
        <v>359</v>
      </c>
      <c r="AP894" s="18">
        <f t="shared" si="2276"/>
        <v>359</v>
      </c>
      <c r="AQ894" s="18">
        <f t="shared" ref="AQ894" si="2382">AQ895+AQ898</f>
        <v>0</v>
      </c>
      <c r="AR894" s="18">
        <f t="shared" si="2277"/>
        <v>359</v>
      </c>
      <c r="AS894" s="18">
        <f t="shared" ref="AS894:AU894" si="2383">AS895+AS898</f>
        <v>0</v>
      </c>
      <c r="AT894" s="18">
        <f t="shared" si="2383"/>
        <v>0</v>
      </c>
      <c r="AU894" s="18">
        <f t="shared" si="2383"/>
        <v>0</v>
      </c>
      <c r="AV894" s="18">
        <f t="shared" si="2254"/>
        <v>359</v>
      </c>
      <c r="AW894" s="18">
        <f t="shared" si="2255"/>
        <v>359</v>
      </c>
      <c r="AX894" s="18">
        <f t="shared" si="2256"/>
        <v>359</v>
      </c>
      <c r="AY894" s="18">
        <f t="shared" ref="AY894:AZ894" si="2384">AY895+AY898</f>
        <v>0</v>
      </c>
      <c r="AZ894" s="18">
        <f t="shared" si="2384"/>
        <v>0</v>
      </c>
      <c r="BA894" s="18">
        <f t="shared" si="2252"/>
        <v>359</v>
      </c>
      <c r="BB894" s="18">
        <f t="shared" si="2253"/>
        <v>359</v>
      </c>
      <c r="BC894" s="18">
        <f t="shared" ref="BC894:BE894" si="2385">BC895+BC898</f>
        <v>0</v>
      </c>
      <c r="BD894" s="18">
        <f t="shared" si="2385"/>
        <v>0</v>
      </c>
      <c r="BE894" s="18">
        <f t="shared" si="2385"/>
        <v>0</v>
      </c>
      <c r="BF894" s="18">
        <f t="shared" si="2247"/>
        <v>359</v>
      </c>
      <c r="BG894" s="18">
        <f t="shared" si="2248"/>
        <v>359</v>
      </c>
      <c r="BH894" s="18">
        <f t="shared" si="2249"/>
        <v>359</v>
      </c>
      <c r="BI894" s="18">
        <f t="shared" si="2374"/>
        <v>0</v>
      </c>
      <c r="BJ894" s="25"/>
      <c r="BK894" s="36"/>
    </row>
    <row r="895" spans="1:63" ht="31.2" x14ac:dyDescent="0.3">
      <c r="A895" s="51" t="s">
        <v>172</v>
      </c>
      <c r="B895" s="50">
        <v>300</v>
      </c>
      <c r="C895" s="51"/>
      <c r="D895" s="51"/>
      <c r="E895" s="14" t="s">
        <v>456</v>
      </c>
      <c r="F895" s="18">
        <f t="shared" ref="F895:BI896" si="2386">F896</f>
        <v>284</v>
      </c>
      <c r="G895" s="18">
        <f t="shared" si="2386"/>
        <v>284</v>
      </c>
      <c r="H895" s="18">
        <f t="shared" si="2386"/>
        <v>284</v>
      </c>
      <c r="I895" s="18">
        <f t="shared" si="2386"/>
        <v>0</v>
      </c>
      <c r="J895" s="18">
        <f t="shared" si="2386"/>
        <v>0</v>
      </c>
      <c r="K895" s="18">
        <f t="shared" si="2386"/>
        <v>0</v>
      </c>
      <c r="L895" s="18">
        <f t="shared" si="2204"/>
        <v>284</v>
      </c>
      <c r="M895" s="18">
        <f t="shared" si="2205"/>
        <v>284</v>
      </c>
      <c r="N895" s="18">
        <f t="shared" si="2206"/>
        <v>284</v>
      </c>
      <c r="O895" s="18">
        <f t="shared" si="2386"/>
        <v>0</v>
      </c>
      <c r="P895" s="18">
        <f t="shared" si="2386"/>
        <v>0</v>
      </c>
      <c r="Q895" s="18">
        <f t="shared" si="2386"/>
        <v>0</v>
      </c>
      <c r="R895" s="18">
        <f t="shared" si="2338"/>
        <v>284</v>
      </c>
      <c r="S895" s="18">
        <f t="shared" si="2339"/>
        <v>284</v>
      </c>
      <c r="T895" s="18">
        <f t="shared" si="2340"/>
        <v>284</v>
      </c>
      <c r="U895" s="18">
        <f t="shared" si="2386"/>
        <v>0</v>
      </c>
      <c r="V895" s="18">
        <f t="shared" si="2386"/>
        <v>0</v>
      </c>
      <c r="W895" s="18">
        <f t="shared" si="2386"/>
        <v>0</v>
      </c>
      <c r="X895" s="18">
        <f t="shared" si="2342"/>
        <v>284</v>
      </c>
      <c r="Y895" s="18">
        <f t="shared" si="2343"/>
        <v>284</v>
      </c>
      <c r="Z895" s="18">
        <f t="shared" si="2344"/>
        <v>284</v>
      </c>
      <c r="AA895" s="18">
        <f t="shared" si="2386"/>
        <v>0</v>
      </c>
      <c r="AB895" s="18">
        <f t="shared" si="2386"/>
        <v>0</v>
      </c>
      <c r="AC895" s="18">
        <f t="shared" si="2386"/>
        <v>0</v>
      </c>
      <c r="AD895" s="18">
        <f t="shared" si="2347"/>
        <v>284</v>
      </c>
      <c r="AE895" s="18">
        <f t="shared" si="2348"/>
        <v>284</v>
      </c>
      <c r="AF895" s="18">
        <f t="shared" si="2349"/>
        <v>284</v>
      </c>
      <c r="AG895" s="18">
        <f t="shared" si="2386"/>
        <v>0</v>
      </c>
      <c r="AH895" s="18">
        <f t="shared" si="2351"/>
        <v>284</v>
      </c>
      <c r="AI895" s="18">
        <f t="shared" si="2352"/>
        <v>284</v>
      </c>
      <c r="AJ895" s="18">
        <f t="shared" si="2353"/>
        <v>284</v>
      </c>
      <c r="AK895" s="18">
        <f t="shared" si="2386"/>
        <v>0</v>
      </c>
      <c r="AL895" s="18">
        <f t="shared" si="2386"/>
        <v>0</v>
      </c>
      <c r="AM895" s="18">
        <f t="shared" si="2386"/>
        <v>0</v>
      </c>
      <c r="AN895" s="18">
        <f t="shared" si="2274"/>
        <v>284</v>
      </c>
      <c r="AO895" s="18">
        <f t="shared" si="2275"/>
        <v>284</v>
      </c>
      <c r="AP895" s="18">
        <f t="shared" si="2276"/>
        <v>284</v>
      </c>
      <c r="AQ895" s="18">
        <f t="shared" si="2386"/>
        <v>0</v>
      </c>
      <c r="AR895" s="18">
        <f t="shared" si="2277"/>
        <v>284</v>
      </c>
      <c r="AS895" s="18">
        <f t="shared" si="2386"/>
        <v>0</v>
      </c>
      <c r="AT895" s="18">
        <f t="shared" si="2386"/>
        <v>0</v>
      </c>
      <c r="AU895" s="18">
        <f t="shared" si="2386"/>
        <v>0</v>
      </c>
      <c r="AV895" s="18">
        <f t="shared" si="2254"/>
        <v>284</v>
      </c>
      <c r="AW895" s="18">
        <f t="shared" si="2255"/>
        <v>284</v>
      </c>
      <c r="AX895" s="18">
        <f t="shared" si="2256"/>
        <v>284</v>
      </c>
      <c r="AY895" s="18">
        <f t="shared" si="2386"/>
        <v>0</v>
      </c>
      <c r="AZ895" s="18">
        <f t="shared" si="2386"/>
        <v>0</v>
      </c>
      <c r="BA895" s="18">
        <f t="shared" si="2252"/>
        <v>284</v>
      </c>
      <c r="BB895" s="18">
        <f t="shared" si="2253"/>
        <v>284</v>
      </c>
      <c r="BC895" s="18">
        <f t="shared" si="2386"/>
        <v>0</v>
      </c>
      <c r="BD895" s="18">
        <f t="shared" si="2386"/>
        <v>0</v>
      </c>
      <c r="BE895" s="18">
        <f t="shared" si="2386"/>
        <v>0</v>
      </c>
      <c r="BF895" s="18">
        <f t="shared" si="2247"/>
        <v>284</v>
      </c>
      <c r="BG895" s="18">
        <f t="shared" si="2248"/>
        <v>284</v>
      </c>
      <c r="BH895" s="18">
        <f t="shared" si="2249"/>
        <v>284</v>
      </c>
      <c r="BI895" s="18">
        <f t="shared" si="2386"/>
        <v>0</v>
      </c>
      <c r="BJ895" s="25"/>
      <c r="BK895" s="36"/>
    </row>
    <row r="896" spans="1:63" ht="31.2" x14ac:dyDescent="0.3">
      <c r="A896" s="51" t="s">
        <v>172</v>
      </c>
      <c r="B896" s="50">
        <v>320</v>
      </c>
      <c r="C896" s="51"/>
      <c r="D896" s="51"/>
      <c r="E896" s="14" t="s">
        <v>465</v>
      </c>
      <c r="F896" s="18">
        <f t="shared" si="2386"/>
        <v>284</v>
      </c>
      <c r="G896" s="18">
        <f t="shared" si="2386"/>
        <v>284</v>
      </c>
      <c r="H896" s="18">
        <f t="shared" si="2386"/>
        <v>284</v>
      </c>
      <c r="I896" s="18">
        <f t="shared" si="2386"/>
        <v>0</v>
      </c>
      <c r="J896" s="18">
        <f t="shared" si="2386"/>
        <v>0</v>
      </c>
      <c r="K896" s="18">
        <f t="shared" si="2386"/>
        <v>0</v>
      </c>
      <c r="L896" s="18">
        <f t="shared" si="2204"/>
        <v>284</v>
      </c>
      <c r="M896" s="18">
        <f t="shared" si="2205"/>
        <v>284</v>
      </c>
      <c r="N896" s="18">
        <f t="shared" si="2206"/>
        <v>284</v>
      </c>
      <c r="O896" s="18">
        <f t="shared" si="2386"/>
        <v>0</v>
      </c>
      <c r="P896" s="18">
        <f t="shared" si="2386"/>
        <v>0</v>
      </c>
      <c r="Q896" s="18">
        <f t="shared" si="2386"/>
        <v>0</v>
      </c>
      <c r="R896" s="18">
        <f t="shared" si="2338"/>
        <v>284</v>
      </c>
      <c r="S896" s="18">
        <f t="shared" si="2339"/>
        <v>284</v>
      </c>
      <c r="T896" s="18">
        <f t="shared" si="2340"/>
        <v>284</v>
      </c>
      <c r="U896" s="18">
        <f t="shared" si="2386"/>
        <v>0</v>
      </c>
      <c r="V896" s="18">
        <f t="shared" si="2386"/>
        <v>0</v>
      </c>
      <c r="W896" s="18">
        <f t="shared" si="2386"/>
        <v>0</v>
      </c>
      <c r="X896" s="18">
        <f t="shared" si="2342"/>
        <v>284</v>
      </c>
      <c r="Y896" s="18">
        <f t="shared" si="2343"/>
        <v>284</v>
      </c>
      <c r="Z896" s="18">
        <f t="shared" si="2344"/>
        <v>284</v>
      </c>
      <c r="AA896" s="18">
        <f t="shared" si="2386"/>
        <v>0</v>
      </c>
      <c r="AB896" s="18">
        <f t="shared" si="2386"/>
        <v>0</v>
      </c>
      <c r="AC896" s="18">
        <f t="shared" si="2386"/>
        <v>0</v>
      </c>
      <c r="AD896" s="18">
        <f t="shared" si="2347"/>
        <v>284</v>
      </c>
      <c r="AE896" s="18">
        <f t="shared" si="2348"/>
        <v>284</v>
      </c>
      <c r="AF896" s="18">
        <f t="shared" si="2349"/>
        <v>284</v>
      </c>
      <c r="AG896" s="18">
        <f t="shared" si="2386"/>
        <v>0</v>
      </c>
      <c r="AH896" s="18">
        <f t="shared" si="2351"/>
        <v>284</v>
      </c>
      <c r="AI896" s="18">
        <f t="shared" si="2352"/>
        <v>284</v>
      </c>
      <c r="AJ896" s="18">
        <f t="shared" si="2353"/>
        <v>284</v>
      </c>
      <c r="AK896" s="18">
        <f t="shared" si="2386"/>
        <v>0</v>
      </c>
      <c r="AL896" s="18">
        <f t="shared" si="2386"/>
        <v>0</v>
      </c>
      <c r="AM896" s="18">
        <f t="shared" si="2386"/>
        <v>0</v>
      </c>
      <c r="AN896" s="18">
        <f t="shared" si="2274"/>
        <v>284</v>
      </c>
      <c r="AO896" s="18">
        <f t="shared" si="2275"/>
        <v>284</v>
      </c>
      <c r="AP896" s="18">
        <f t="shared" si="2276"/>
        <v>284</v>
      </c>
      <c r="AQ896" s="18">
        <f t="shared" si="2386"/>
        <v>0</v>
      </c>
      <c r="AR896" s="18">
        <f t="shared" si="2277"/>
        <v>284</v>
      </c>
      <c r="AS896" s="18">
        <f t="shared" si="2386"/>
        <v>0</v>
      </c>
      <c r="AT896" s="18">
        <f t="shared" si="2386"/>
        <v>0</v>
      </c>
      <c r="AU896" s="18">
        <f t="shared" si="2386"/>
        <v>0</v>
      </c>
      <c r="AV896" s="18">
        <f t="shared" si="2254"/>
        <v>284</v>
      </c>
      <c r="AW896" s="18">
        <f t="shared" si="2255"/>
        <v>284</v>
      </c>
      <c r="AX896" s="18">
        <f t="shared" si="2256"/>
        <v>284</v>
      </c>
      <c r="AY896" s="18">
        <f t="shared" si="2386"/>
        <v>0</v>
      </c>
      <c r="AZ896" s="18">
        <f t="shared" si="2386"/>
        <v>0</v>
      </c>
      <c r="BA896" s="18">
        <f t="shared" si="2252"/>
        <v>284</v>
      </c>
      <c r="BB896" s="18">
        <f t="shared" si="2253"/>
        <v>284</v>
      </c>
      <c r="BC896" s="18">
        <f t="shared" si="2386"/>
        <v>0</v>
      </c>
      <c r="BD896" s="18">
        <f t="shared" si="2386"/>
        <v>0</v>
      </c>
      <c r="BE896" s="18">
        <f t="shared" si="2386"/>
        <v>0</v>
      </c>
      <c r="BF896" s="18">
        <f t="shared" si="2247"/>
        <v>284</v>
      </c>
      <c r="BG896" s="18">
        <f t="shared" si="2248"/>
        <v>284</v>
      </c>
      <c r="BH896" s="18">
        <f t="shared" si="2249"/>
        <v>284</v>
      </c>
      <c r="BI896" s="18">
        <f t="shared" si="2386"/>
        <v>0</v>
      </c>
      <c r="BJ896" s="25"/>
      <c r="BK896" s="36"/>
    </row>
    <row r="897" spans="1:63" x14ac:dyDescent="0.3">
      <c r="A897" s="51" t="s">
        <v>172</v>
      </c>
      <c r="B897" s="50">
        <v>320</v>
      </c>
      <c r="C897" s="51" t="s">
        <v>53</v>
      </c>
      <c r="D897" s="51" t="s">
        <v>19</v>
      </c>
      <c r="E897" s="14" t="s">
        <v>445</v>
      </c>
      <c r="F897" s="18">
        <v>284</v>
      </c>
      <c r="G897" s="18">
        <v>284</v>
      </c>
      <c r="H897" s="18">
        <v>284</v>
      </c>
      <c r="I897" s="18"/>
      <c r="J897" s="18"/>
      <c r="K897" s="18"/>
      <c r="L897" s="18">
        <f t="shared" si="2204"/>
        <v>284</v>
      </c>
      <c r="M897" s="18">
        <f t="shared" si="2205"/>
        <v>284</v>
      </c>
      <c r="N897" s="18">
        <f t="shared" si="2206"/>
        <v>284</v>
      </c>
      <c r="O897" s="18"/>
      <c r="P897" s="18"/>
      <c r="Q897" s="18"/>
      <c r="R897" s="18">
        <f t="shared" si="2338"/>
        <v>284</v>
      </c>
      <c r="S897" s="18">
        <f t="shared" si="2339"/>
        <v>284</v>
      </c>
      <c r="T897" s="18">
        <f t="shared" si="2340"/>
        <v>284</v>
      </c>
      <c r="U897" s="18"/>
      <c r="V897" s="18"/>
      <c r="W897" s="18"/>
      <c r="X897" s="18">
        <f t="shared" si="2342"/>
        <v>284</v>
      </c>
      <c r="Y897" s="18">
        <f t="shared" si="2343"/>
        <v>284</v>
      </c>
      <c r="Z897" s="18">
        <f t="shared" si="2344"/>
        <v>284</v>
      </c>
      <c r="AA897" s="18"/>
      <c r="AB897" s="18"/>
      <c r="AC897" s="18"/>
      <c r="AD897" s="18">
        <f t="shared" si="2347"/>
        <v>284</v>
      </c>
      <c r="AE897" s="18">
        <f t="shared" si="2348"/>
        <v>284</v>
      </c>
      <c r="AF897" s="18">
        <f t="shared" si="2349"/>
        <v>284</v>
      </c>
      <c r="AG897" s="18"/>
      <c r="AH897" s="18">
        <f t="shared" si="2351"/>
        <v>284</v>
      </c>
      <c r="AI897" s="18">
        <f t="shared" si="2352"/>
        <v>284</v>
      </c>
      <c r="AJ897" s="18">
        <f t="shared" si="2353"/>
        <v>284</v>
      </c>
      <c r="AK897" s="18"/>
      <c r="AL897" s="18"/>
      <c r="AM897" s="18"/>
      <c r="AN897" s="18">
        <f t="shared" si="2274"/>
        <v>284</v>
      </c>
      <c r="AO897" s="18">
        <f t="shared" si="2275"/>
        <v>284</v>
      </c>
      <c r="AP897" s="18">
        <f t="shared" si="2276"/>
        <v>284</v>
      </c>
      <c r="AQ897" s="18"/>
      <c r="AR897" s="18">
        <f t="shared" si="2277"/>
        <v>284</v>
      </c>
      <c r="AS897" s="18"/>
      <c r="AT897" s="18"/>
      <c r="AU897" s="18"/>
      <c r="AV897" s="18">
        <f t="shared" si="2254"/>
        <v>284</v>
      </c>
      <c r="AW897" s="18">
        <f t="shared" si="2255"/>
        <v>284</v>
      </c>
      <c r="AX897" s="18">
        <f t="shared" si="2256"/>
        <v>284</v>
      </c>
      <c r="AY897" s="18"/>
      <c r="AZ897" s="18"/>
      <c r="BA897" s="18">
        <f t="shared" si="2252"/>
        <v>284</v>
      </c>
      <c r="BB897" s="18">
        <f t="shared" si="2253"/>
        <v>284</v>
      </c>
      <c r="BC897" s="18"/>
      <c r="BD897" s="18"/>
      <c r="BE897" s="18"/>
      <c r="BF897" s="18">
        <f t="shared" si="2247"/>
        <v>284</v>
      </c>
      <c r="BG897" s="18">
        <f t="shared" si="2248"/>
        <v>284</v>
      </c>
      <c r="BH897" s="18">
        <f t="shared" si="2249"/>
        <v>284</v>
      </c>
      <c r="BI897" s="18"/>
      <c r="BJ897" s="25"/>
      <c r="BK897" s="36"/>
    </row>
    <row r="898" spans="1:63" ht="46.8" x14ac:dyDescent="0.3">
      <c r="A898" s="51" t="s">
        <v>172</v>
      </c>
      <c r="B898" s="50">
        <v>600</v>
      </c>
      <c r="C898" s="51"/>
      <c r="D898" s="51"/>
      <c r="E898" s="14" t="s">
        <v>458</v>
      </c>
      <c r="F898" s="18">
        <f t="shared" ref="F898:BI899" si="2387">F899</f>
        <v>75</v>
      </c>
      <c r="G898" s="18">
        <f t="shared" si="2387"/>
        <v>75</v>
      </c>
      <c r="H898" s="18">
        <f t="shared" si="2387"/>
        <v>75</v>
      </c>
      <c r="I898" s="18">
        <f t="shared" si="2387"/>
        <v>0</v>
      </c>
      <c r="J898" s="18">
        <f t="shared" si="2387"/>
        <v>0</v>
      </c>
      <c r="K898" s="18">
        <f t="shared" si="2387"/>
        <v>0</v>
      </c>
      <c r="L898" s="18">
        <f t="shared" si="2204"/>
        <v>75</v>
      </c>
      <c r="M898" s="18">
        <f t="shared" si="2205"/>
        <v>75</v>
      </c>
      <c r="N898" s="18">
        <f t="shared" si="2206"/>
        <v>75</v>
      </c>
      <c r="O898" s="18">
        <f t="shared" si="2387"/>
        <v>0</v>
      </c>
      <c r="P898" s="18">
        <f t="shared" si="2387"/>
        <v>0</v>
      </c>
      <c r="Q898" s="18">
        <f t="shared" si="2387"/>
        <v>0</v>
      </c>
      <c r="R898" s="18">
        <f t="shared" si="2338"/>
        <v>75</v>
      </c>
      <c r="S898" s="18">
        <f t="shared" si="2339"/>
        <v>75</v>
      </c>
      <c r="T898" s="18">
        <f t="shared" si="2340"/>
        <v>75</v>
      </c>
      <c r="U898" s="18">
        <f t="shared" si="2387"/>
        <v>0</v>
      </c>
      <c r="V898" s="18">
        <f t="shared" si="2387"/>
        <v>0</v>
      </c>
      <c r="W898" s="18">
        <f t="shared" si="2387"/>
        <v>0</v>
      </c>
      <c r="X898" s="18">
        <f t="shared" si="2342"/>
        <v>75</v>
      </c>
      <c r="Y898" s="18">
        <f t="shared" si="2343"/>
        <v>75</v>
      </c>
      <c r="Z898" s="18">
        <f t="shared" si="2344"/>
        <v>75</v>
      </c>
      <c r="AA898" s="18">
        <f t="shared" si="2387"/>
        <v>0</v>
      </c>
      <c r="AB898" s="18">
        <f t="shared" si="2387"/>
        <v>0</v>
      </c>
      <c r="AC898" s="18">
        <f t="shared" si="2387"/>
        <v>0</v>
      </c>
      <c r="AD898" s="18">
        <f t="shared" si="2347"/>
        <v>75</v>
      </c>
      <c r="AE898" s="18">
        <f t="shared" si="2348"/>
        <v>75</v>
      </c>
      <c r="AF898" s="18">
        <f t="shared" si="2349"/>
        <v>75</v>
      </c>
      <c r="AG898" s="18">
        <f t="shared" si="2387"/>
        <v>0</v>
      </c>
      <c r="AH898" s="18">
        <f t="shared" si="2351"/>
        <v>75</v>
      </c>
      <c r="AI898" s="18">
        <f t="shared" si="2352"/>
        <v>75</v>
      </c>
      <c r="AJ898" s="18">
        <f t="shared" si="2353"/>
        <v>75</v>
      </c>
      <c r="AK898" s="18">
        <f t="shared" si="2387"/>
        <v>0</v>
      </c>
      <c r="AL898" s="18">
        <f t="shared" si="2387"/>
        <v>0</v>
      </c>
      <c r="AM898" s="18">
        <f t="shared" si="2387"/>
        <v>0</v>
      </c>
      <c r="AN898" s="18">
        <f t="shared" si="2274"/>
        <v>75</v>
      </c>
      <c r="AO898" s="18">
        <f t="shared" si="2275"/>
        <v>75</v>
      </c>
      <c r="AP898" s="18">
        <f t="shared" si="2276"/>
        <v>75</v>
      </c>
      <c r="AQ898" s="18">
        <f t="shared" si="2387"/>
        <v>0</v>
      </c>
      <c r="AR898" s="18">
        <f t="shared" si="2277"/>
        <v>75</v>
      </c>
      <c r="AS898" s="18">
        <f t="shared" si="2387"/>
        <v>0</v>
      </c>
      <c r="AT898" s="18">
        <f t="shared" si="2387"/>
        <v>0</v>
      </c>
      <c r="AU898" s="18">
        <f t="shared" si="2387"/>
        <v>0</v>
      </c>
      <c r="AV898" s="18">
        <f t="shared" si="2254"/>
        <v>75</v>
      </c>
      <c r="AW898" s="18">
        <f t="shared" si="2255"/>
        <v>75</v>
      </c>
      <c r="AX898" s="18">
        <f t="shared" si="2256"/>
        <v>75</v>
      </c>
      <c r="AY898" s="18">
        <f t="shared" si="2387"/>
        <v>0</v>
      </c>
      <c r="AZ898" s="18">
        <f t="shared" si="2387"/>
        <v>0</v>
      </c>
      <c r="BA898" s="18">
        <f t="shared" si="2252"/>
        <v>75</v>
      </c>
      <c r="BB898" s="18">
        <f t="shared" si="2253"/>
        <v>75</v>
      </c>
      <c r="BC898" s="18">
        <f t="shared" si="2387"/>
        <v>0</v>
      </c>
      <c r="BD898" s="18">
        <f t="shared" si="2387"/>
        <v>0</v>
      </c>
      <c r="BE898" s="18">
        <f t="shared" si="2387"/>
        <v>0</v>
      </c>
      <c r="BF898" s="18">
        <f t="shared" si="2247"/>
        <v>75</v>
      </c>
      <c r="BG898" s="18">
        <f t="shared" si="2248"/>
        <v>75</v>
      </c>
      <c r="BH898" s="18">
        <f t="shared" si="2249"/>
        <v>75</v>
      </c>
      <c r="BI898" s="18">
        <f t="shared" si="2387"/>
        <v>0</v>
      </c>
      <c r="BJ898" s="25"/>
      <c r="BK898" s="36"/>
    </row>
    <row r="899" spans="1:63" x14ac:dyDescent="0.3">
      <c r="A899" s="51" t="s">
        <v>172</v>
      </c>
      <c r="B899" s="50">
        <v>620</v>
      </c>
      <c r="C899" s="51"/>
      <c r="D899" s="51"/>
      <c r="E899" s="14" t="s">
        <v>473</v>
      </c>
      <c r="F899" s="18">
        <f t="shared" si="2387"/>
        <v>75</v>
      </c>
      <c r="G899" s="18">
        <f t="shared" si="2387"/>
        <v>75</v>
      </c>
      <c r="H899" s="18">
        <f t="shared" si="2387"/>
        <v>75</v>
      </c>
      <c r="I899" s="18">
        <f t="shared" si="2387"/>
        <v>0</v>
      </c>
      <c r="J899" s="18">
        <f t="shared" si="2387"/>
        <v>0</v>
      </c>
      <c r="K899" s="18">
        <f t="shared" si="2387"/>
        <v>0</v>
      </c>
      <c r="L899" s="18">
        <f t="shared" si="2204"/>
        <v>75</v>
      </c>
      <c r="M899" s="18">
        <f t="shared" si="2205"/>
        <v>75</v>
      </c>
      <c r="N899" s="18">
        <f t="shared" si="2206"/>
        <v>75</v>
      </c>
      <c r="O899" s="18">
        <f t="shared" si="2387"/>
        <v>0</v>
      </c>
      <c r="P899" s="18">
        <f t="shared" si="2387"/>
        <v>0</v>
      </c>
      <c r="Q899" s="18">
        <f t="shared" si="2387"/>
        <v>0</v>
      </c>
      <c r="R899" s="18">
        <f t="shared" si="2338"/>
        <v>75</v>
      </c>
      <c r="S899" s="18">
        <f t="shared" si="2339"/>
        <v>75</v>
      </c>
      <c r="T899" s="18">
        <f t="shared" si="2340"/>
        <v>75</v>
      </c>
      <c r="U899" s="18">
        <f t="shared" si="2387"/>
        <v>0</v>
      </c>
      <c r="V899" s="18">
        <f t="shared" si="2387"/>
        <v>0</v>
      </c>
      <c r="W899" s="18">
        <f t="shared" si="2387"/>
        <v>0</v>
      </c>
      <c r="X899" s="18">
        <f t="shared" si="2342"/>
        <v>75</v>
      </c>
      <c r="Y899" s="18">
        <f t="shared" si="2343"/>
        <v>75</v>
      </c>
      <c r="Z899" s="18">
        <f t="shared" si="2344"/>
        <v>75</v>
      </c>
      <c r="AA899" s="18">
        <f t="shared" si="2387"/>
        <v>0</v>
      </c>
      <c r="AB899" s="18">
        <f t="shared" si="2387"/>
        <v>0</v>
      </c>
      <c r="AC899" s="18">
        <f t="shared" si="2387"/>
        <v>0</v>
      </c>
      <c r="AD899" s="18">
        <f t="shared" si="2347"/>
        <v>75</v>
      </c>
      <c r="AE899" s="18">
        <f t="shared" si="2348"/>
        <v>75</v>
      </c>
      <c r="AF899" s="18">
        <f t="shared" si="2349"/>
        <v>75</v>
      </c>
      <c r="AG899" s="18">
        <f t="shared" si="2387"/>
        <v>0</v>
      </c>
      <c r="AH899" s="18">
        <f t="shared" si="2351"/>
        <v>75</v>
      </c>
      <c r="AI899" s="18">
        <f t="shared" si="2352"/>
        <v>75</v>
      </c>
      <c r="AJ899" s="18">
        <f t="shared" si="2353"/>
        <v>75</v>
      </c>
      <c r="AK899" s="18">
        <f t="shared" si="2387"/>
        <v>0</v>
      </c>
      <c r="AL899" s="18">
        <f t="shared" si="2387"/>
        <v>0</v>
      </c>
      <c r="AM899" s="18">
        <f t="shared" si="2387"/>
        <v>0</v>
      </c>
      <c r="AN899" s="18">
        <f t="shared" si="2274"/>
        <v>75</v>
      </c>
      <c r="AO899" s="18">
        <f t="shared" si="2275"/>
        <v>75</v>
      </c>
      <c r="AP899" s="18">
        <f t="shared" si="2276"/>
        <v>75</v>
      </c>
      <c r="AQ899" s="18">
        <f t="shared" si="2387"/>
        <v>0</v>
      </c>
      <c r="AR899" s="18">
        <f t="shared" si="2277"/>
        <v>75</v>
      </c>
      <c r="AS899" s="18">
        <f t="shared" si="2387"/>
        <v>0</v>
      </c>
      <c r="AT899" s="18">
        <f t="shared" si="2387"/>
        <v>0</v>
      </c>
      <c r="AU899" s="18">
        <f t="shared" si="2387"/>
        <v>0</v>
      </c>
      <c r="AV899" s="18">
        <f t="shared" si="2254"/>
        <v>75</v>
      </c>
      <c r="AW899" s="18">
        <f t="shared" si="2255"/>
        <v>75</v>
      </c>
      <c r="AX899" s="18">
        <f t="shared" si="2256"/>
        <v>75</v>
      </c>
      <c r="AY899" s="18">
        <f t="shared" si="2387"/>
        <v>0</v>
      </c>
      <c r="AZ899" s="18">
        <f t="shared" si="2387"/>
        <v>0</v>
      </c>
      <c r="BA899" s="18">
        <f t="shared" si="2252"/>
        <v>75</v>
      </c>
      <c r="BB899" s="18">
        <f t="shared" si="2253"/>
        <v>75</v>
      </c>
      <c r="BC899" s="18">
        <f t="shared" si="2387"/>
        <v>0</v>
      </c>
      <c r="BD899" s="18">
        <f t="shared" si="2387"/>
        <v>0</v>
      </c>
      <c r="BE899" s="18">
        <f t="shared" si="2387"/>
        <v>0</v>
      </c>
      <c r="BF899" s="18">
        <f t="shared" si="2247"/>
        <v>75</v>
      </c>
      <c r="BG899" s="18">
        <f t="shared" si="2248"/>
        <v>75</v>
      </c>
      <c r="BH899" s="18">
        <f t="shared" si="2249"/>
        <v>75</v>
      </c>
      <c r="BI899" s="18">
        <f t="shared" si="2387"/>
        <v>0</v>
      </c>
      <c r="BJ899" s="25"/>
      <c r="BK899" s="36"/>
    </row>
    <row r="900" spans="1:63" x14ac:dyDescent="0.3">
      <c r="A900" s="51" t="s">
        <v>172</v>
      </c>
      <c r="B900" s="50">
        <v>620</v>
      </c>
      <c r="C900" s="51" t="s">
        <v>53</v>
      </c>
      <c r="D900" s="51" t="s">
        <v>19</v>
      </c>
      <c r="E900" s="14" t="s">
        <v>445</v>
      </c>
      <c r="F900" s="18">
        <v>75</v>
      </c>
      <c r="G900" s="18">
        <v>75</v>
      </c>
      <c r="H900" s="18">
        <v>75</v>
      </c>
      <c r="I900" s="18"/>
      <c r="J900" s="18"/>
      <c r="K900" s="18"/>
      <c r="L900" s="18">
        <f t="shared" si="2204"/>
        <v>75</v>
      </c>
      <c r="M900" s="18">
        <f t="shared" si="2205"/>
        <v>75</v>
      </c>
      <c r="N900" s="18">
        <f t="shared" si="2206"/>
        <v>75</v>
      </c>
      <c r="O900" s="18"/>
      <c r="P900" s="18"/>
      <c r="Q900" s="18"/>
      <c r="R900" s="18">
        <f t="shared" si="2338"/>
        <v>75</v>
      </c>
      <c r="S900" s="18">
        <f t="shared" si="2339"/>
        <v>75</v>
      </c>
      <c r="T900" s="18">
        <f t="shared" si="2340"/>
        <v>75</v>
      </c>
      <c r="U900" s="18"/>
      <c r="V900" s="18"/>
      <c r="W900" s="18"/>
      <c r="X900" s="18">
        <f t="shared" si="2342"/>
        <v>75</v>
      </c>
      <c r="Y900" s="18">
        <f t="shared" si="2343"/>
        <v>75</v>
      </c>
      <c r="Z900" s="18">
        <f t="shared" si="2344"/>
        <v>75</v>
      </c>
      <c r="AA900" s="18"/>
      <c r="AB900" s="18"/>
      <c r="AC900" s="18"/>
      <c r="AD900" s="18">
        <f t="shared" si="2347"/>
        <v>75</v>
      </c>
      <c r="AE900" s="18">
        <f t="shared" si="2348"/>
        <v>75</v>
      </c>
      <c r="AF900" s="18">
        <f t="shared" si="2349"/>
        <v>75</v>
      </c>
      <c r="AG900" s="18"/>
      <c r="AH900" s="18">
        <f t="shared" si="2351"/>
        <v>75</v>
      </c>
      <c r="AI900" s="18">
        <f t="shared" si="2352"/>
        <v>75</v>
      </c>
      <c r="AJ900" s="18">
        <f t="shared" si="2353"/>
        <v>75</v>
      </c>
      <c r="AK900" s="18"/>
      <c r="AL900" s="18"/>
      <c r="AM900" s="18"/>
      <c r="AN900" s="18">
        <f t="shared" si="2274"/>
        <v>75</v>
      </c>
      <c r="AO900" s="18">
        <f t="shared" si="2275"/>
        <v>75</v>
      </c>
      <c r="AP900" s="18">
        <f t="shared" si="2276"/>
        <v>75</v>
      </c>
      <c r="AQ900" s="18"/>
      <c r="AR900" s="18">
        <f t="shared" si="2277"/>
        <v>75</v>
      </c>
      <c r="AS900" s="18"/>
      <c r="AT900" s="18"/>
      <c r="AU900" s="18"/>
      <c r="AV900" s="18">
        <f t="shared" si="2254"/>
        <v>75</v>
      </c>
      <c r="AW900" s="18">
        <f t="shared" si="2255"/>
        <v>75</v>
      </c>
      <c r="AX900" s="18">
        <f t="shared" si="2256"/>
        <v>75</v>
      </c>
      <c r="AY900" s="18"/>
      <c r="AZ900" s="18"/>
      <c r="BA900" s="18">
        <f t="shared" si="2252"/>
        <v>75</v>
      </c>
      <c r="BB900" s="18">
        <f t="shared" si="2253"/>
        <v>75</v>
      </c>
      <c r="BC900" s="18"/>
      <c r="BD900" s="18"/>
      <c r="BE900" s="18"/>
      <c r="BF900" s="18">
        <f t="shared" si="2247"/>
        <v>75</v>
      </c>
      <c r="BG900" s="18">
        <f t="shared" si="2248"/>
        <v>75</v>
      </c>
      <c r="BH900" s="18">
        <f t="shared" si="2249"/>
        <v>75</v>
      </c>
      <c r="BI900" s="18"/>
      <c r="BJ900" s="25"/>
      <c r="BK900" s="36"/>
    </row>
    <row r="901" spans="1:63" ht="62.4" x14ac:dyDescent="0.3">
      <c r="A901" s="19" t="s">
        <v>926</v>
      </c>
      <c r="B901" s="19"/>
      <c r="C901" s="19"/>
      <c r="D901" s="19"/>
      <c r="E901" s="14" t="s">
        <v>977</v>
      </c>
      <c r="F901" s="23">
        <f t="shared" ref="F901:BI901" si="2388">F902</f>
        <v>471559.7</v>
      </c>
      <c r="G901" s="23">
        <f t="shared" si="2388"/>
        <v>471559.7</v>
      </c>
      <c r="H901" s="23">
        <f t="shared" si="2388"/>
        <v>516568.5</v>
      </c>
      <c r="I901" s="23">
        <f t="shared" si="2388"/>
        <v>0</v>
      </c>
      <c r="J901" s="23">
        <f t="shared" si="2388"/>
        <v>0</v>
      </c>
      <c r="K901" s="23">
        <f t="shared" si="2388"/>
        <v>-72409.400000000009</v>
      </c>
      <c r="L901" s="23">
        <f t="shared" si="2204"/>
        <v>471559.7</v>
      </c>
      <c r="M901" s="23">
        <f t="shared" si="2205"/>
        <v>471559.7</v>
      </c>
      <c r="N901" s="23">
        <f t="shared" si="2206"/>
        <v>444159.1</v>
      </c>
      <c r="O901" s="23">
        <f t="shared" si="2388"/>
        <v>0</v>
      </c>
      <c r="P901" s="23">
        <f t="shared" si="2388"/>
        <v>0</v>
      </c>
      <c r="Q901" s="23">
        <f t="shared" si="2388"/>
        <v>0</v>
      </c>
      <c r="R901" s="23">
        <f t="shared" si="2338"/>
        <v>471559.7</v>
      </c>
      <c r="S901" s="23">
        <f t="shared" si="2339"/>
        <v>471559.7</v>
      </c>
      <c r="T901" s="23">
        <f t="shared" si="2340"/>
        <v>444159.1</v>
      </c>
      <c r="U901" s="23">
        <f t="shared" si="2388"/>
        <v>0</v>
      </c>
      <c r="V901" s="23">
        <f t="shared" si="2388"/>
        <v>0</v>
      </c>
      <c r="W901" s="23">
        <f t="shared" si="2388"/>
        <v>0</v>
      </c>
      <c r="X901" s="23">
        <f t="shared" si="2342"/>
        <v>471559.7</v>
      </c>
      <c r="Y901" s="23">
        <f t="shared" si="2343"/>
        <v>471559.7</v>
      </c>
      <c r="Z901" s="23">
        <f t="shared" si="2344"/>
        <v>444159.1</v>
      </c>
      <c r="AA901" s="23">
        <f t="shared" si="2388"/>
        <v>0</v>
      </c>
      <c r="AB901" s="23">
        <f t="shared" si="2388"/>
        <v>0</v>
      </c>
      <c r="AC901" s="23">
        <f t="shared" si="2388"/>
        <v>0</v>
      </c>
      <c r="AD901" s="18">
        <f t="shared" si="2347"/>
        <v>471559.7</v>
      </c>
      <c r="AE901" s="18">
        <f t="shared" si="2348"/>
        <v>471559.7</v>
      </c>
      <c r="AF901" s="18">
        <f t="shared" si="2349"/>
        <v>444159.1</v>
      </c>
      <c r="AG901" s="23">
        <f t="shared" si="2388"/>
        <v>0</v>
      </c>
      <c r="AH901" s="23">
        <f t="shared" si="2351"/>
        <v>471559.7</v>
      </c>
      <c r="AI901" s="23">
        <f t="shared" si="2352"/>
        <v>471559.7</v>
      </c>
      <c r="AJ901" s="23">
        <f t="shared" si="2353"/>
        <v>444159.1</v>
      </c>
      <c r="AK901" s="23">
        <f t="shared" si="2388"/>
        <v>0</v>
      </c>
      <c r="AL901" s="23">
        <f t="shared" si="2388"/>
        <v>0</v>
      </c>
      <c r="AM901" s="23">
        <f t="shared" si="2388"/>
        <v>0</v>
      </c>
      <c r="AN901" s="23">
        <f t="shared" si="2274"/>
        <v>471559.7</v>
      </c>
      <c r="AO901" s="23">
        <f t="shared" si="2275"/>
        <v>471559.7</v>
      </c>
      <c r="AP901" s="23">
        <f t="shared" si="2276"/>
        <v>444159.1</v>
      </c>
      <c r="AQ901" s="23">
        <f t="shared" si="2388"/>
        <v>0</v>
      </c>
      <c r="AR901" s="23">
        <f t="shared" si="2277"/>
        <v>471559.7</v>
      </c>
      <c r="AS901" s="23">
        <f t="shared" si="2388"/>
        <v>0</v>
      </c>
      <c r="AT901" s="23">
        <f t="shared" si="2388"/>
        <v>0</v>
      </c>
      <c r="AU901" s="23">
        <f t="shared" si="2388"/>
        <v>0</v>
      </c>
      <c r="AV901" s="23">
        <f t="shared" si="2254"/>
        <v>471559.7</v>
      </c>
      <c r="AW901" s="23">
        <f t="shared" si="2255"/>
        <v>471559.7</v>
      </c>
      <c r="AX901" s="23">
        <f t="shared" si="2256"/>
        <v>444159.1</v>
      </c>
      <c r="AY901" s="23">
        <f t="shared" si="2388"/>
        <v>0</v>
      </c>
      <c r="AZ901" s="23">
        <f t="shared" si="2388"/>
        <v>0</v>
      </c>
      <c r="BA901" s="18">
        <f t="shared" si="2252"/>
        <v>471559.7</v>
      </c>
      <c r="BB901" s="18">
        <f t="shared" si="2253"/>
        <v>471559.7</v>
      </c>
      <c r="BC901" s="23">
        <f t="shared" si="2388"/>
        <v>0</v>
      </c>
      <c r="BD901" s="23">
        <f t="shared" si="2388"/>
        <v>0</v>
      </c>
      <c r="BE901" s="23">
        <f t="shared" si="2388"/>
        <v>0</v>
      </c>
      <c r="BF901" s="23">
        <f t="shared" si="2247"/>
        <v>471559.7</v>
      </c>
      <c r="BG901" s="23">
        <f t="shared" si="2248"/>
        <v>471559.7</v>
      </c>
      <c r="BH901" s="23">
        <f t="shared" si="2249"/>
        <v>444159.1</v>
      </c>
      <c r="BI901" s="23">
        <f t="shared" si="2388"/>
        <v>0</v>
      </c>
      <c r="BJ901" s="41"/>
      <c r="BK901" s="37"/>
    </row>
    <row r="902" spans="1:63" ht="46.8" x14ac:dyDescent="0.3">
      <c r="A902" s="19" t="s">
        <v>926</v>
      </c>
      <c r="B902" s="50">
        <v>600</v>
      </c>
      <c r="C902" s="51"/>
      <c r="D902" s="51"/>
      <c r="E902" s="14" t="s">
        <v>458</v>
      </c>
      <c r="F902" s="23">
        <f t="shared" ref="F902" si="2389">F903+F905</f>
        <v>471559.7</v>
      </c>
      <c r="G902" s="23">
        <f t="shared" ref="G902:BI902" si="2390">G903+G905</f>
        <v>471559.7</v>
      </c>
      <c r="H902" s="23">
        <f t="shared" si="2390"/>
        <v>516568.5</v>
      </c>
      <c r="I902" s="23">
        <f t="shared" ref="I902:K902" si="2391">I903+I905</f>
        <v>0</v>
      </c>
      <c r="J902" s="23">
        <f t="shared" si="2391"/>
        <v>0</v>
      </c>
      <c r="K902" s="23">
        <f t="shared" si="2391"/>
        <v>-72409.400000000009</v>
      </c>
      <c r="L902" s="23">
        <f t="shared" si="2204"/>
        <v>471559.7</v>
      </c>
      <c r="M902" s="23">
        <f t="shared" si="2205"/>
        <v>471559.7</v>
      </c>
      <c r="N902" s="23">
        <f t="shared" si="2206"/>
        <v>444159.1</v>
      </c>
      <c r="O902" s="23">
        <f t="shared" ref="O902:Q902" si="2392">O903+O905</f>
        <v>0</v>
      </c>
      <c r="P902" s="23">
        <f t="shared" si="2392"/>
        <v>0</v>
      </c>
      <c r="Q902" s="23">
        <f t="shared" si="2392"/>
        <v>0</v>
      </c>
      <c r="R902" s="23">
        <f t="shared" si="2338"/>
        <v>471559.7</v>
      </c>
      <c r="S902" s="23">
        <f t="shared" si="2339"/>
        <v>471559.7</v>
      </c>
      <c r="T902" s="23">
        <f t="shared" si="2340"/>
        <v>444159.1</v>
      </c>
      <c r="U902" s="23">
        <f t="shared" ref="U902:W902" si="2393">U903+U905</f>
        <v>0</v>
      </c>
      <c r="V902" s="23">
        <f t="shared" si="2393"/>
        <v>0</v>
      </c>
      <c r="W902" s="23">
        <f t="shared" si="2393"/>
        <v>0</v>
      </c>
      <c r="X902" s="23">
        <f t="shared" si="2342"/>
        <v>471559.7</v>
      </c>
      <c r="Y902" s="23">
        <f t="shared" si="2343"/>
        <v>471559.7</v>
      </c>
      <c r="Z902" s="23">
        <f t="shared" si="2344"/>
        <v>444159.1</v>
      </c>
      <c r="AA902" s="23">
        <f t="shared" ref="AA902:AB902" si="2394">AA903+AA905</f>
        <v>0</v>
      </c>
      <c r="AB902" s="23">
        <f t="shared" si="2394"/>
        <v>0</v>
      </c>
      <c r="AC902" s="23">
        <f t="shared" ref="AC902" si="2395">AC903+AC905</f>
        <v>0</v>
      </c>
      <c r="AD902" s="18">
        <f t="shared" si="2347"/>
        <v>471559.7</v>
      </c>
      <c r="AE902" s="18">
        <f t="shared" si="2348"/>
        <v>471559.7</v>
      </c>
      <c r="AF902" s="18">
        <f t="shared" si="2349"/>
        <v>444159.1</v>
      </c>
      <c r="AG902" s="23">
        <f t="shared" ref="AG902" si="2396">AG903+AG905</f>
        <v>0</v>
      </c>
      <c r="AH902" s="23">
        <f t="shared" si="2351"/>
        <v>471559.7</v>
      </c>
      <c r="AI902" s="23">
        <f t="shared" si="2352"/>
        <v>471559.7</v>
      </c>
      <c r="AJ902" s="23">
        <f t="shared" si="2353"/>
        <v>444159.1</v>
      </c>
      <c r="AK902" s="23">
        <f t="shared" ref="AK902:AM902" si="2397">AK903+AK905</f>
        <v>0</v>
      </c>
      <c r="AL902" s="23">
        <f t="shared" si="2397"/>
        <v>0</v>
      </c>
      <c r="AM902" s="23">
        <f t="shared" si="2397"/>
        <v>0</v>
      </c>
      <c r="AN902" s="23">
        <f t="shared" si="2274"/>
        <v>471559.7</v>
      </c>
      <c r="AO902" s="23">
        <f t="shared" si="2275"/>
        <v>471559.7</v>
      </c>
      <c r="AP902" s="23">
        <f t="shared" si="2276"/>
        <v>444159.1</v>
      </c>
      <c r="AQ902" s="23">
        <f t="shared" ref="AQ902" si="2398">AQ903+AQ905</f>
        <v>0</v>
      </c>
      <c r="AR902" s="23">
        <f t="shared" si="2277"/>
        <v>471559.7</v>
      </c>
      <c r="AS902" s="23">
        <f t="shared" ref="AS902:AU902" si="2399">AS903+AS905</f>
        <v>0</v>
      </c>
      <c r="AT902" s="23">
        <f t="shared" si="2399"/>
        <v>0</v>
      </c>
      <c r="AU902" s="23">
        <f t="shared" si="2399"/>
        <v>0</v>
      </c>
      <c r="AV902" s="23">
        <f t="shared" si="2254"/>
        <v>471559.7</v>
      </c>
      <c r="AW902" s="23">
        <f t="shared" si="2255"/>
        <v>471559.7</v>
      </c>
      <c r="AX902" s="23">
        <f t="shared" si="2256"/>
        <v>444159.1</v>
      </c>
      <c r="AY902" s="23">
        <f t="shared" ref="AY902:AZ902" si="2400">AY903+AY905</f>
        <v>0</v>
      </c>
      <c r="AZ902" s="23">
        <f t="shared" si="2400"/>
        <v>0</v>
      </c>
      <c r="BA902" s="18">
        <f t="shared" si="2252"/>
        <v>471559.7</v>
      </c>
      <c r="BB902" s="18">
        <f t="shared" si="2253"/>
        <v>471559.7</v>
      </c>
      <c r="BC902" s="23">
        <f t="shared" ref="BC902:BE902" si="2401">BC903+BC905</f>
        <v>0</v>
      </c>
      <c r="BD902" s="23">
        <f t="shared" si="2401"/>
        <v>0</v>
      </c>
      <c r="BE902" s="23">
        <f t="shared" si="2401"/>
        <v>0</v>
      </c>
      <c r="BF902" s="23">
        <f t="shared" si="2247"/>
        <v>471559.7</v>
      </c>
      <c r="BG902" s="23">
        <f t="shared" si="2248"/>
        <v>471559.7</v>
      </c>
      <c r="BH902" s="23">
        <f t="shared" si="2249"/>
        <v>444159.1</v>
      </c>
      <c r="BI902" s="23">
        <f t="shared" si="2390"/>
        <v>0</v>
      </c>
      <c r="BJ902" s="41"/>
      <c r="BK902" s="37"/>
    </row>
    <row r="903" spans="1:63" x14ac:dyDescent="0.3">
      <c r="A903" s="19" t="s">
        <v>926</v>
      </c>
      <c r="B903" s="50">
        <v>610</v>
      </c>
      <c r="C903" s="51"/>
      <c r="D903" s="51"/>
      <c r="E903" s="14" t="s">
        <v>472</v>
      </c>
      <c r="F903" s="23">
        <f t="shared" ref="F903:BI903" si="2402">F904</f>
        <v>15316</v>
      </c>
      <c r="G903" s="23">
        <f t="shared" si="2402"/>
        <v>15316</v>
      </c>
      <c r="H903" s="23">
        <f t="shared" si="2402"/>
        <v>16777.8</v>
      </c>
      <c r="I903" s="23">
        <f t="shared" si="2402"/>
        <v>0</v>
      </c>
      <c r="J903" s="23">
        <f t="shared" si="2402"/>
        <v>0</v>
      </c>
      <c r="K903" s="23">
        <f t="shared" si="2402"/>
        <v>-2351.8000000000002</v>
      </c>
      <c r="L903" s="23">
        <f t="shared" si="2204"/>
        <v>15316</v>
      </c>
      <c r="M903" s="23">
        <f t="shared" si="2205"/>
        <v>15316</v>
      </c>
      <c r="N903" s="23">
        <f t="shared" si="2206"/>
        <v>14426</v>
      </c>
      <c r="O903" s="23">
        <f t="shared" si="2402"/>
        <v>0</v>
      </c>
      <c r="P903" s="23">
        <f t="shared" si="2402"/>
        <v>0</v>
      </c>
      <c r="Q903" s="23">
        <f t="shared" si="2402"/>
        <v>0</v>
      </c>
      <c r="R903" s="23">
        <f t="shared" si="2338"/>
        <v>15316</v>
      </c>
      <c r="S903" s="23">
        <f t="shared" si="2339"/>
        <v>15316</v>
      </c>
      <c r="T903" s="23">
        <f t="shared" si="2340"/>
        <v>14426</v>
      </c>
      <c r="U903" s="23">
        <f t="shared" si="2402"/>
        <v>0</v>
      </c>
      <c r="V903" s="23">
        <f t="shared" si="2402"/>
        <v>0</v>
      </c>
      <c r="W903" s="23">
        <f t="shared" si="2402"/>
        <v>0</v>
      </c>
      <c r="X903" s="23">
        <f t="shared" si="2342"/>
        <v>15316</v>
      </c>
      <c r="Y903" s="23">
        <f t="shared" si="2343"/>
        <v>15316</v>
      </c>
      <c r="Z903" s="23">
        <f t="shared" si="2344"/>
        <v>14426</v>
      </c>
      <c r="AA903" s="23">
        <f t="shared" si="2402"/>
        <v>0</v>
      </c>
      <c r="AB903" s="23">
        <f t="shared" si="2402"/>
        <v>0</v>
      </c>
      <c r="AC903" s="23">
        <f t="shared" si="2402"/>
        <v>0</v>
      </c>
      <c r="AD903" s="18">
        <f t="shared" si="2347"/>
        <v>15316</v>
      </c>
      <c r="AE903" s="18">
        <f t="shared" si="2348"/>
        <v>15316</v>
      </c>
      <c r="AF903" s="18">
        <f t="shared" si="2349"/>
        <v>14426</v>
      </c>
      <c r="AG903" s="23">
        <f t="shared" si="2402"/>
        <v>0</v>
      </c>
      <c r="AH903" s="23">
        <f t="shared" si="2351"/>
        <v>15316</v>
      </c>
      <c r="AI903" s="23">
        <f t="shared" si="2352"/>
        <v>15316</v>
      </c>
      <c r="AJ903" s="23">
        <f t="shared" si="2353"/>
        <v>14426</v>
      </c>
      <c r="AK903" s="23">
        <f t="shared" si="2402"/>
        <v>0</v>
      </c>
      <c r="AL903" s="23">
        <f t="shared" si="2402"/>
        <v>0</v>
      </c>
      <c r="AM903" s="23">
        <f t="shared" si="2402"/>
        <v>0</v>
      </c>
      <c r="AN903" s="23">
        <f t="shared" si="2274"/>
        <v>15316</v>
      </c>
      <c r="AO903" s="23">
        <f t="shared" si="2275"/>
        <v>15316</v>
      </c>
      <c r="AP903" s="23">
        <f t="shared" si="2276"/>
        <v>14426</v>
      </c>
      <c r="AQ903" s="23">
        <f t="shared" si="2402"/>
        <v>0</v>
      </c>
      <c r="AR903" s="23">
        <f t="shared" si="2277"/>
        <v>15316</v>
      </c>
      <c r="AS903" s="23">
        <f t="shared" si="2402"/>
        <v>0</v>
      </c>
      <c r="AT903" s="23">
        <f t="shared" si="2402"/>
        <v>0</v>
      </c>
      <c r="AU903" s="23">
        <f t="shared" si="2402"/>
        <v>0</v>
      </c>
      <c r="AV903" s="23">
        <f t="shared" si="2254"/>
        <v>15316</v>
      </c>
      <c r="AW903" s="23">
        <f t="shared" si="2255"/>
        <v>15316</v>
      </c>
      <c r="AX903" s="23">
        <f t="shared" si="2256"/>
        <v>14426</v>
      </c>
      <c r="AY903" s="23">
        <f t="shared" si="2402"/>
        <v>0</v>
      </c>
      <c r="AZ903" s="23">
        <f t="shared" si="2402"/>
        <v>0</v>
      </c>
      <c r="BA903" s="18">
        <f t="shared" si="2252"/>
        <v>15316</v>
      </c>
      <c r="BB903" s="18">
        <f t="shared" si="2253"/>
        <v>15316</v>
      </c>
      <c r="BC903" s="23">
        <f t="shared" si="2402"/>
        <v>0</v>
      </c>
      <c r="BD903" s="23">
        <f t="shared" si="2402"/>
        <v>0</v>
      </c>
      <c r="BE903" s="23">
        <f t="shared" si="2402"/>
        <v>0</v>
      </c>
      <c r="BF903" s="23">
        <f t="shared" si="2247"/>
        <v>15316</v>
      </c>
      <c r="BG903" s="23">
        <f t="shared" si="2248"/>
        <v>15316</v>
      </c>
      <c r="BH903" s="23">
        <f t="shared" si="2249"/>
        <v>14426</v>
      </c>
      <c r="BI903" s="23">
        <f t="shared" si="2402"/>
        <v>0</v>
      </c>
      <c r="BJ903" s="41"/>
      <c r="BK903" s="37"/>
    </row>
    <row r="904" spans="1:63" x14ac:dyDescent="0.3">
      <c r="A904" s="19" t="s">
        <v>926</v>
      </c>
      <c r="B904" s="50">
        <v>610</v>
      </c>
      <c r="C904" s="51" t="s">
        <v>27</v>
      </c>
      <c r="D904" s="51" t="s">
        <v>99</v>
      </c>
      <c r="E904" s="14" t="s">
        <v>437</v>
      </c>
      <c r="F904" s="18">
        <v>15316</v>
      </c>
      <c r="G904" s="18">
        <v>15316</v>
      </c>
      <c r="H904" s="18">
        <v>16777.8</v>
      </c>
      <c r="I904" s="18"/>
      <c r="J904" s="18"/>
      <c r="K904" s="18">
        <v>-2351.8000000000002</v>
      </c>
      <c r="L904" s="18">
        <f t="shared" si="2204"/>
        <v>15316</v>
      </c>
      <c r="M904" s="18">
        <f t="shared" si="2205"/>
        <v>15316</v>
      </c>
      <c r="N904" s="18">
        <f t="shared" si="2206"/>
        <v>14426</v>
      </c>
      <c r="O904" s="18"/>
      <c r="P904" s="18"/>
      <c r="Q904" s="18"/>
      <c r="R904" s="18">
        <f t="shared" si="2338"/>
        <v>15316</v>
      </c>
      <c r="S904" s="18">
        <f t="shared" si="2339"/>
        <v>15316</v>
      </c>
      <c r="T904" s="18">
        <f t="shared" si="2340"/>
        <v>14426</v>
      </c>
      <c r="U904" s="18"/>
      <c r="V904" s="18"/>
      <c r="W904" s="18"/>
      <c r="X904" s="18">
        <f t="shared" si="2342"/>
        <v>15316</v>
      </c>
      <c r="Y904" s="18">
        <f t="shared" si="2343"/>
        <v>15316</v>
      </c>
      <c r="Z904" s="18">
        <f t="shared" si="2344"/>
        <v>14426</v>
      </c>
      <c r="AA904" s="18"/>
      <c r="AB904" s="18"/>
      <c r="AC904" s="18"/>
      <c r="AD904" s="18">
        <f t="shared" si="2347"/>
        <v>15316</v>
      </c>
      <c r="AE904" s="18">
        <f t="shared" si="2348"/>
        <v>15316</v>
      </c>
      <c r="AF904" s="18">
        <f t="shared" si="2349"/>
        <v>14426</v>
      </c>
      <c r="AG904" s="18"/>
      <c r="AH904" s="18">
        <f t="shared" si="2351"/>
        <v>15316</v>
      </c>
      <c r="AI904" s="18">
        <f t="shared" si="2352"/>
        <v>15316</v>
      </c>
      <c r="AJ904" s="18">
        <f t="shared" si="2353"/>
        <v>14426</v>
      </c>
      <c r="AK904" s="18"/>
      <c r="AL904" s="18"/>
      <c r="AM904" s="18"/>
      <c r="AN904" s="18">
        <f t="shared" si="2274"/>
        <v>15316</v>
      </c>
      <c r="AO904" s="18">
        <f t="shared" si="2275"/>
        <v>15316</v>
      </c>
      <c r="AP904" s="18">
        <f t="shared" si="2276"/>
        <v>14426</v>
      </c>
      <c r="AQ904" s="18"/>
      <c r="AR904" s="18">
        <f t="shared" si="2277"/>
        <v>15316</v>
      </c>
      <c r="AS904" s="18"/>
      <c r="AT904" s="18"/>
      <c r="AU904" s="18"/>
      <c r="AV904" s="18">
        <f t="shared" si="2254"/>
        <v>15316</v>
      </c>
      <c r="AW904" s="18">
        <f t="shared" si="2255"/>
        <v>15316</v>
      </c>
      <c r="AX904" s="18">
        <f t="shared" si="2256"/>
        <v>14426</v>
      </c>
      <c r="AY904" s="18"/>
      <c r="AZ904" s="18"/>
      <c r="BA904" s="18">
        <f t="shared" si="2252"/>
        <v>15316</v>
      </c>
      <c r="BB904" s="18">
        <f t="shared" si="2253"/>
        <v>15316</v>
      </c>
      <c r="BC904" s="18"/>
      <c r="BD904" s="18"/>
      <c r="BE904" s="18"/>
      <c r="BF904" s="18">
        <f t="shared" si="2247"/>
        <v>15316</v>
      </c>
      <c r="BG904" s="18">
        <f t="shared" si="2248"/>
        <v>15316</v>
      </c>
      <c r="BH904" s="18">
        <f t="shared" si="2249"/>
        <v>14426</v>
      </c>
      <c r="BI904" s="18"/>
      <c r="BJ904" s="25"/>
      <c r="BK904" s="36">
        <v>47</v>
      </c>
    </row>
    <row r="905" spans="1:63" x14ac:dyDescent="0.3">
      <c r="A905" s="19" t="s">
        <v>926</v>
      </c>
      <c r="B905" s="50">
        <v>620</v>
      </c>
      <c r="C905" s="51"/>
      <c r="D905" s="51"/>
      <c r="E905" s="14" t="s">
        <v>473</v>
      </c>
      <c r="F905" s="23">
        <f t="shared" ref="F905:BI905" si="2403">F906</f>
        <v>456243.7</v>
      </c>
      <c r="G905" s="23">
        <f t="shared" si="2403"/>
        <v>456243.7</v>
      </c>
      <c r="H905" s="23">
        <f t="shared" si="2403"/>
        <v>499790.7</v>
      </c>
      <c r="I905" s="23">
        <f t="shared" si="2403"/>
        <v>0</v>
      </c>
      <c r="J905" s="23">
        <f t="shared" si="2403"/>
        <v>0</v>
      </c>
      <c r="K905" s="23">
        <f t="shared" si="2403"/>
        <v>-70057.600000000006</v>
      </c>
      <c r="L905" s="23">
        <f t="shared" si="2204"/>
        <v>456243.7</v>
      </c>
      <c r="M905" s="23">
        <f t="shared" si="2205"/>
        <v>456243.7</v>
      </c>
      <c r="N905" s="23">
        <f t="shared" si="2206"/>
        <v>429733.1</v>
      </c>
      <c r="O905" s="23">
        <f t="shared" si="2403"/>
        <v>0</v>
      </c>
      <c r="P905" s="23">
        <f t="shared" si="2403"/>
        <v>0</v>
      </c>
      <c r="Q905" s="23">
        <f t="shared" si="2403"/>
        <v>0</v>
      </c>
      <c r="R905" s="23">
        <f t="shared" si="2338"/>
        <v>456243.7</v>
      </c>
      <c r="S905" s="23">
        <f t="shared" si="2339"/>
        <v>456243.7</v>
      </c>
      <c r="T905" s="23">
        <f t="shared" si="2340"/>
        <v>429733.1</v>
      </c>
      <c r="U905" s="23">
        <f t="shared" si="2403"/>
        <v>0</v>
      </c>
      <c r="V905" s="23">
        <f t="shared" si="2403"/>
        <v>0</v>
      </c>
      <c r="W905" s="23">
        <f t="shared" si="2403"/>
        <v>0</v>
      </c>
      <c r="X905" s="23">
        <f t="shared" si="2342"/>
        <v>456243.7</v>
      </c>
      <c r="Y905" s="23">
        <f t="shared" si="2343"/>
        <v>456243.7</v>
      </c>
      <c r="Z905" s="23">
        <f t="shared" si="2344"/>
        <v>429733.1</v>
      </c>
      <c r="AA905" s="23">
        <f t="shared" si="2403"/>
        <v>0</v>
      </c>
      <c r="AB905" s="23">
        <f t="shared" si="2403"/>
        <v>0</v>
      </c>
      <c r="AC905" s="23">
        <f t="shared" si="2403"/>
        <v>0</v>
      </c>
      <c r="AD905" s="18">
        <f t="shared" si="2347"/>
        <v>456243.7</v>
      </c>
      <c r="AE905" s="18">
        <f t="shared" si="2348"/>
        <v>456243.7</v>
      </c>
      <c r="AF905" s="18">
        <f t="shared" si="2349"/>
        <v>429733.1</v>
      </c>
      <c r="AG905" s="23">
        <f t="shared" si="2403"/>
        <v>0</v>
      </c>
      <c r="AH905" s="23">
        <f t="shared" si="2351"/>
        <v>456243.7</v>
      </c>
      <c r="AI905" s="23">
        <f t="shared" si="2352"/>
        <v>456243.7</v>
      </c>
      <c r="AJ905" s="23">
        <f t="shared" si="2353"/>
        <v>429733.1</v>
      </c>
      <c r="AK905" s="23">
        <f t="shared" si="2403"/>
        <v>0</v>
      </c>
      <c r="AL905" s="23">
        <f t="shared" si="2403"/>
        <v>0</v>
      </c>
      <c r="AM905" s="23">
        <f t="shared" si="2403"/>
        <v>0</v>
      </c>
      <c r="AN905" s="23">
        <f t="shared" si="2274"/>
        <v>456243.7</v>
      </c>
      <c r="AO905" s="23">
        <f t="shared" si="2275"/>
        <v>456243.7</v>
      </c>
      <c r="AP905" s="23">
        <f t="shared" si="2276"/>
        <v>429733.1</v>
      </c>
      <c r="AQ905" s="23">
        <f t="shared" si="2403"/>
        <v>0</v>
      </c>
      <c r="AR905" s="23">
        <f t="shared" si="2277"/>
        <v>456243.7</v>
      </c>
      <c r="AS905" s="23">
        <f t="shared" si="2403"/>
        <v>0</v>
      </c>
      <c r="AT905" s="23">
        <f t="shared" si="2403"/>
        <v>0</v>
      </c>
      <c r="AU905" s="23">
        <f t="shared" si="2403"/>
        <v>0</v>
      </c>
      <c r="AV905" s="23">
        <f t="shared" si="2254"/>
        <v>456243.7</v>
      </c>
      <c r="AW905" s="23">
        <f t="shared" si="2255"/>
        <v>456243.7</v>
      </c>
      <c r="AX905" s="23">
        <f t="shared" si="2256"/>
        <v>429733.1</v>
      </c>
      <c r="AY905" s="23">
        <f t="shared" si="2403"/>
        <v>0</v>
      </c>
      <c r="AZ905" s="23">
        <f t="shared" si="2403"/>
        <v>0</v>
      </c>
      <c r="BA905" s="18">
        <f t="shared" si="2252"/>
        <v>456243.7</v>
      </c>
      <c r="BB905" s="18">
        <f t="shared" si="2253"/>
        <v>456243.7</v>
      </c>
      <c r="BC905" s="23">
        <f t="shared" si="2403"/>
        <v>0</v>
      </c>
      <c r="BD905" s="23">
        <f t="shared" si="2403"/>
        <v>0</v>
      </c>
      <c r="BE905" s="23">
        <f t="shared" si="2403"/>
        <v>0</v>
      </c>
      <c r="BF905" s="23">
        <f t="shared" si="2247"/>
        <v>456243.7</v>
      </c>
      <c r="BG905" s="23">
        <f t="shared" si="2248"/>
        <v>456243.7</v>
      </c>
      <c r="BH905" s="23">
        <f t="shared" si="2249"/>
        <v>429733.1</v>
      </c>
      <c r="BI905" s="23">
        <f t="shared" si="2403"/>
        <v>0</v>
      </c>
      <c r="BJ905" s="41"/>
      <c r="BK905" s="37"/>
    </row>
    <row r="906" spans="1:63" x14ac:dyDescent="0.3">
      <c r="A906" s="19" t="s">
        <v>926</v>
      </c>
      <c r="B906" s="50">
        <v>620</v>
      </c>
      <c r="C906" s="51" t="s">
        <v>27</v>
      </c>
      <c r="D906" s="51" t="s">
        <v>99</v>
      </c>
      <c r="E906" s="14" t="s">
        <v>437</v>
      </c>
      <c r="F906" s="23">
        <v>456243.7</v>
      </c>
      <c r="G906" s="23">
        <v>456243.7</v>
      </c>
      <c r="H906" s="23">
        <v>499790.7</v>
      </c>
      <c r="I906" s="23"/>
      <c r="J906" s="23"/>
      <c r="K906" s="23">
        <v>-70057.600000000006</v>
      </c>
      <c r="L906" s="23">
        <f t="shared" si="2204"/>
        <v>456243.7</v>
      </c>
      <c r="M906" s="23">
        <f t="shared" si="2205"/>
        <v>456243.7</v>
      </c>
      <c r="N906" s="23">
        <f t="shared" si="2206"/>
        <v>429733.1</v>
      </c>
      <c r="O906" s="23"/>
      <c r="P906" s="23"/>
      <c r="Q906" s="23"/>
      <c r="R906" s="23">
        <f t="shared" si="2338"/>
        <v>456243.7</v>
      </c>
      <c r="S906" s="23">
        <f t="shared" si="2339"/>
        <v>456243.7</v>
      </c>
      <c r="T906" s="23">
        <f t="shared" si="2340"/>
        <v>429733.1</v>
      </c>
      <c r="U906" s="23"/>
      <c r="V906" s="23"/>
      <c r="W906" s="23"/>
      <c r="X906" s="23">
        <f t="shared" si="2342"/>
        <v>456243.7</v>
      </c>
      <c r="Y906" s="23">
        <f t="shared" si="2343"/>
        <v>456243.7</v>
      </c>
      <c r="Z906" s="23">
        <f t="shared" si="2344"/>
        <v>429733.1</v>
      </c>
      <c r="AA906" s="23"/>
      <c r="AB906" s="23"/>
      <c r="AC906" s="23"/>
      <c r="AD906" s="18">
        <f t="shared" si="2347"/>
        <v>456243.7</v>
      </c>
      <c r="AE906" s="18">
        <f t="shared" si="2348"/>
        <v>456243.7</v>
      </c>
      <c r="AF906" s="18">
        <f t="shared" si="2349"/>
        <v>429733.1</v>
      </c>
      <c r="AG906" s="23"/>
      <c r="AH906" s="23">
        <f t="shared" si="2351"/>
        <v>456243.7</v>
      </c>
      <c r="AI906" s="23">
        <f t="shared" si="2352"/>
        <v>456243.7</v>
      </c>
      <c r="AJ906" s="23">
        <f t="shared" si="2353"/>
        <v>429733.1</v>
      </c>
      <c r="AK906" s="23"/>
      <c r="AL906" s="23"/>
      <c r="AM906" s="23"/>
      <c r="AN906" s="23">
        <f t="shared" si="2274"/>
        <v>456243.7</v>
      </c>
      <c r="AO906" s="23">
        <f t="shared" si="2275"/>
        <v>456243.7</v>
      </c>
      <c r="AP906" s="23">
        <f t="shared" si="2276"/>
        <v>429733.1</v>
      </c>
      <c r="AQ906" s="23"/>
      <c r="AR906" s="23">
        <f t="shared" si="2277"/>
        <v>456243.7</v>
      </c>
      <c r="AS906" s="23"/>
      <c r="AT906" s="23"/>
      <c r="AU906" s="23"/>
      <c r="AV906" s="23">
        <f t="shared" si="2254"/>
        <v>456243.7</v>
      </c>
      <c r="AW906" s="23">
        <f t="shared" si="2255"/>
        <v>456243.7</v>
      </c>
      <c r="AX906" s="23">
        <f t="shared" si="2256"/>
        <v>429733.1</v>
      </c>
      <c r="AY906" s="23"/>
      <c r="AZ906" s="23"/>
      <c r="BA906" s="18">
        <f t="shared" si="2252"/>
        <v>456243.7</v>
      </c>
      <c r="BB906" s="18">
        <f t="shared" si="2253"/>
        <v>456243.7</v>
      </c>
      <c r="BC906" s="23"/>
      <c r="BD906" s="23"/>
      <c r="BE906" s="23"/>
      <c r="BF906" s="23">
        <f t="shared" si="2247"/>
        <v>456243.7</v>
      </c>
      <c r="BG906" s="23">
        <f t="shared" si="2248"/>
        <v>456243.7</v>
      </c>
      <c r="BH906" s="23">
        <f t="shared" si="2249"/>
        <v>429733.1</v>
      </c>
      <c r="BI906" s="23"/>
      <c r="BJ906" s="41"/>
      <c r="BK906" s="37">
        <v>48</v>
      </c>
    </row>
    <row r="907" spans="1:63" ht="62.4" x14ac:dyDescent="0.3">
      <c r="A907" s="51" t="s">
        <v>927</v>
      </c>
      <c r="B907" s="50"/>
      <c r="C907" s="51"/>
      <c r="D907" s="51"/>
      <c r="E907" s="14" t="s">
        <v>928</v>
      </c>
      <c r="F907" s="23">
        <f t="shared" ref="F907:BI907" si="2404">F908</f>
        <v>857351.5</v>
      </c>
      <c r="G907" s="23">
        <f t="shared" si="2404"/>
        <v>810765.70000000007</v>
      </c>
      <c r="H907" s="23">
        <f t="shared" si="2404"/>
        <v>812781.5</v>
      </c>
      <c r="I907" s="23">
        <f t="shared" si="2404"/>
        <v>0</v>
      </c>
      <c r="J907" s="23">
        <f t="shared" si="2404"/>
        <v>0</v>
      </c>
      <c r="K907" s="23">
        <f t="shared" si="2404"/>
        <v>0</v>
      </c>
      <c r="L907" s="23">
        <f t="shared" si="2204"/>
        <v>857351.5</v>
      </c>
      <c r="M907" s="23">
        <f t="shared" si="2205"/>
        <v>810765.70000000007</v>
      </c>
      <c r="N907" s="23">
        <f t="shared" si="2206"/>
        <v>812781.5</v>
      </c>
      <c r="O907" s="23">
        <f t="shared" si="2404"/>
        <v>0</v>
      </c>
      <c r="P907" s="23">
        <f t="shared" si="2404"/>
        <v>0</v>
      </c>
      <c r="Q907" s="23">
        <f t="shared" si="2404"/>
        <v>0</v>
      </c>
      <c r="R907" s="23">
        <f t="shared" si="2338"/>
        <v>857351.5</v>
      </c>
      <c r="S907" s="23">
        <f t="shared" si="2339"/>
        <v>810765.70000000007</v>
      </c>
      <c r="T907" s="23">
        <f t="shared" si="2340"/>
        <v>812781.5</v>
      </c>
      <c r="U907" s="23">
        <f t="shared" si="2404"/>
        <v>0</v>
      </c>
      <c r="V907" s="23">
        <f t="shared" si="2404"/>
        <v>0</v>
      </c>
      <c r="W907" s="23">
        <f t="shared" si="2404"/>
        <v>0</v>
      </c>
      <c r="X907" s="23">
        <f t="shared" si="2342"/>
        <v>857351.5</v>
      </c>
      <c r="Y907" s="23">
        <f t="shared" si="2343"/>
        <v>810765.70000000007</v>
      </c>
      <c r="Z907" s="23">
        <f t="shared" si="2344"/>
        <v>812781.5</v>
      </c>
      <c r="AA907" s="23">
        <f t="shared" si="2404"/>
        <v>0</v>
      </c>
      <c r="AB907" s="23">
        <f t="shared" si="2404"/>
        <v>0</v>
      </c>
      <c r="AC907" s="23">
        <f t="shared" si="2404"/>
        <v>0</v>
      </c>
      <c r="AD907" s="18">
        <f t="shared" si="2347"/>
        <v>857351.5</v>
      </c>
      <c r="AE907" s="18">
        <f t="shared" si="2348"/>
        <v>810765.70000000007</v>
      </c>
      <c r="AF907" s="18">
        <f t="shared" si="2349"/>
        <v>812781.5</v>
      </c>
      <c r="AG907" s="23">
        <f t="shared" si="2404"/>
        <v>0</v>
      </c>
      <c r="AH907" s="23">
        <f t="shared" si="2351"/>
        <v>857351.5</v>
      </c>
      <c r="AI907" s="23">
        <f t="shared" si="2352"/>
        <v>810765.70000000007</v>
      </c>
      <c r="AJ907" s="23">
        <f t="shared" si="2353"/>
        <v>812781.5</v>
      </c>
      <c r="AK907" s="23">
        <f t="shared" si="2404"/>
        <v>0</v>
      </c>
      <c r="AL907" s="23">
        <f t="shared" si="2404"/>
        <v>0</v>
      </c>
      <c r="AM907" s="23">
        <f t="shared" si="2404"/>
        <v>0</v>
      </c>
      <c r="AN907" s="23">
        <f t="shared" si="2274"/>
        <v>857351.5</v>
      </c>
      <c r="AO907" s="23">
        <f t="shared" si="2275"/>
        <v>810765.70000000007</v>
      </c>
      <c r="AP907" s="23">
        <f t="shared" si="2276"/>
        <v>812781.5</v>
      </c>
      <c r="AQ907" s="23">
        <f t="shared" si="2404"/>
        <v>0</v>
      </c>
      <c r="AR907" s="23">
        <f t="shared" si="2277"/>
        <v>857351.5</v>
      </c>
      <c r="AS907" s="23">
        <f t="shared" si="2404"/>
        <v>0</v>
      </c>
      <c r="AT907" s="23">
        <f t="shared" si="2404"/>
        <v>0</v>
      </c>
      <c r="AU907" s="23">
        <f t="shared" si="2404"/>
        <v>0</v>
      </c>
      <c r="AV907" s="23">
        <f t="shared" si="2254"/>
        <v>857351.5</v>
      </c>
      <c r="AW907" s="23">
        <f t="shared" si="2255"/>
        <v>810765.70000000007</v>
      </c>
      <c r="AX907" s="23">
        <f t="shared" si="2256"/>
        <v>812781.5</v>
      </c>
      <c r="AY907" s="23">
        <f t="shared" si="2404"/>
        <v>0</v>
      </c>
      <c r="AZ907" s="23">
        <f t="shared" si="2404"/>
        <v>0</v>
      </c>
      <c r="BA907" s="18">
        <f t="shared" si="2252"/>
        <v>857351.5</v>
      </c>
      <c r="BB907" s="18">
        <f t="shared" si="2253"/>
        <v>810765.70000000007</v>
      </c>
      <c r="BC907" s="23">
        <f t="shared" si="2404"/>
        <v>0</v>
      </c>
      <c r="BD907" s="23">
        <f t="shared" si="2404"/>
        <v>0</v>
      </c>
      <c r="BE907" s="23">
        <f t="shared" si="2404"/>
        <v>0</v>
      </c>
      <c r="BF907" s="23">
        <f t="shared" si="2247"/>
        <v>857351.5</v>
      </c>
      <c r="BG907" s="23">
        <f t="shared" si="2248"/>
        <v>810765.70000000007</v>
      </c>
      <c r="BH907" s="23">
        <f t="shared" si="2249"/>
        <v>812781.5</v>
      </c>
      <c r="BI907" s="23">
        <f t="shared" si="2404"/>
        <v>0</v>
      </c>
      <c r="BJ907" s="25"/>
      <c r="BK907" s="37"/>
    </row>
    <row r="908" spans="1:63" ht="46.8" x14ac:dyDescent="0.3">
      <c r="A908" s="51" t="s">
        <v>927</v>
      </c>
      <c r="B908" s="50">
        <v>600</v>
      </c>
      <c r="C908" s="51"/>
      <c r="D908" s="51"/>
      <c r="E908" s="14" t="s">
        <v>458</v>
      </c>
      <c r="F908" s="23">
        <f t="shared" ref="F908" si="2405">F909+F911</f>
        <v>857351.5</v>
      </c>
      <c r="G908" s="23">
        <f t="shared" ref="G908:BI908" si="2406">G909+G911</f>
        <v>810765.70000000007</v>
      </c>
      <c r="H908" s="23">
        <f t="shared" si="2406"/>
        <v>812781.5</v>
      </c>
      <c r="I908" s="23">
        <f t="shared" ref="I908:K908" si="2407">I909+I911</f>
        <v>0</v>
      </c>
      <c r="J908" s="23">
        <f t="shared" si="2407"/>
        <v>0</v>
      </c>
      <c r="K908" s="23">
        <f t="shared" si="2407"/>
        <v>0</v>
      </c>
      <c r="L908" s="23">
        <f t="shared" ref="L908:L975" si="2408">F908+I908</f>
        <v>857351.5</v>
      </c>
      <c r="M908" s="23">
        <f t="shared" ref="M908:M975" si="2409">G908+J908</f>
        <v>810765.70000000007</v>
      </c>
      <c r="N908" s="23">
        <f t="shared" ref="N908:N975" si="2410">H908+K908</f>
        <v>812781.5</v>
      </c>
      <c r="O908" s="23">
        <f t="shared" ref="O908:Q908" si="2411">O909+O911</f>
        <v>0</v>
      </c>
      <c r="P908" s="23">
        <f t="shared" si="2411"/>
        <v>0</v>
      </c>
      <c r="Q908" s="23">
        <f t="shared" si="2411"/>
        <v>0</v>
      </c>
      <c r="R908" s="23">
        <f t="shared" si="2338"/>
        <v>857351.5</v>
      </c>
      <c r="S908" s="23">
        <f t="shared" si="2339"/>
        <v>810765.70000000007</v>
      </c>
      <c r="T908" s="23">
        <f t="shared" si="2340"/>
        <v>812781.5</v>
      </c>
      <c r="U908" s="23">
        <f t="shared" ref="U908:W908" si="2412">U909+U911</f>
        <v>0</v>
      </c>
      <c r="V908" s="23">
        <f t="shared" si="2412"/>
        <v>0</v>
      </c>
      <c r="W908" s="23">
        <f t="shared" si="2412"/>
        <v>0</v>
      </c>
      <c r="X908" s="23">
        <f t="shared" si="2342"/>
        <v>857351.5</v>
      </c>
      <c r="Y908" s="23">
        <f t="shared" si="2343"/>
        <v>810765.70000000007</v>
      </c>
      <c r="Z908" s="23">
        <f t="shared" si="2344"/>
        <v>812781.5</v>
      </c>
      <c r="AA908" s="23">
        <f t="shared" ref="AA908:AB908" si="2413">AA909+AA911</f>
        <v>0</v>
      </c>
      <c r="AB908" s="23">
        <f t="shared" si="2413"/>
        <v>0</v>
      </c>
      <c r="AC908" s="23">
        <f t="shared" ref="AC908" si="2414">AC909+AC911</f>
        <v>0</v>
      </c>
      <c r="AD908" s="18">
        <f t="shared" si="2347"/>
        <v>857351.5</v>
      </c>
      <c r="AE908" s="18">
        <f t="shared" si="2348"/>
        <v>810765.70000000007</v>
      </c>
      <c r="AF908" s="18">
        <f t="shared" si="2349"/>
        <v>812781.5</v>
      </c>
      <c r="AG908" s="23">
        <f t="shared" ref="AG908" si="2415">AG909+AG911</f>
        <v>0</v>
      </c>
      <c r="AH908" s="23">
        <f t="shared" si="2351"/>
        <v>857351.5</v>
      </c>
      <c r="AI908" s="23">
        <f t="shared" si="2352"/>
        <v>810765.70000000007</v>
      </c>
      <c r="AJ908" s="23">
        <f t="shared" si="2353"/>
        <v>812781.5</v>
      </c>
      <c r="AK908" s="23">
        <f t="shared" ref="AK908:AM908" si="2416">AK909+AK911</f>
        <v>0</v>
      </c>
      <c r="AL908" s="23">
        <f t="shared" si="2416"/>
        <v>0</v>
      </c>
      <c r="AM908" s="23">
        <f t="shared" si="2416"/>
        <v>0</v>
      </c>
      <c r="AN908" s="23">
        <f t="shared" si="2274"/>
        <v>857351.5</v>
      </c>
      <c r="AO908" s="23">
        <f t="shared" si="2275"/>
        <v>810765.70000000007</v>
      </c>
      <c r="AP908" s="23">
        <f t="shared" si="2276"/>
        <v>812781.5</v>
      </c>
      <c r="AQ908" s="23">
        <f t="shared" ref="AQ908" si="2417">AQ909+AQ911</f>
        <v>0</v>
      </c>
      <c r="AR908" s="23">
        <f t="shared" si="2277"/>
        <v>857351.5</v>
      </c>
      <c r="AS908" s="23">
        <f t="shared" ref="AS908:AU908" si="2418">AS909+AS911</f>
        <v>0</v>
      </c>
      <c r="AT908" s="23">
        <f t="shared" si="2418"/>
        <v>0</v>
      </c>
      <c r="AU908" s="23">
        <f t="shared" si="2418"/>
        <v>0</v>
      </c>
      <c r="AV908" s="23">
        <f t="shared" si="2254"/>
        <v>857351.5</v>
      </c>
      <c r="AW908" s="23">
        <f t="shared" si="2255"/>
        <v>810765.70000000007</v>
      </c>
      <c r="AX908" s="23">
        <f t="shared" si="2256"/>
        <v>812781.5</v>
      </c>
      <c r="AY908" s="23">
        <f t="shared" ref="AY908:AZ908" si="2419">AY909+AY911</f>
        <v>0</v>
      </c>
      <c r="AZ908" s="23">
        <f t="shared" si="2419"/>
        <v>0</v>
      </c>
      <c r="BA908" s="18">
        <f t="shared" si="2252"/>
        <v>857351.5</v>
      </c>
      <c r="BB908" s="18">
        <f t="shared" si="2253"/>
        <v>810765.70000000007</v>
      </c>
      <c r="BC908" s="23">
        <f t="shared" ref="BC908:BE908" si="2420">BC909+BC911</f>
        <v>0</v>
      </c>
      <c r="BD908" s="23">
        <f t="shared" si="2420"/>
        <v>0</v>
      </c>
      <c r="BE908" s="23">
        <f t="shared" si="2420"/>
        <v>0</v>
      </c>
      <c r="BF908" s="23">
        <f t="shared" si="2247"/>
        <v>857351.5</v>
      </c>
      <c r="BG908" s="23">
        <f t="shared" si="2248"/>
        <v>810765.70000000007</v>
      </c>
      <c r="BH908" s="23">
        <f t="shared" si="2249"/>
        <v>812781.5</v>
      </c>
      <c r="BI908" s="23">
        <f t="shared" si="2406"/>
        <v>0</v>
      </c>
      <c r="BJ908" s="25"/>
      <c r="BK908" s="37"/>
    </row>
    <row r="909" spans="1:63" x14ac:dyDescent="0.3">
      <c r="A909" s="51" t="s">
        <v>927</v>
      </c>
      <c r="B909" s="50">
        <v>610</v>
      </c>
      <c r="C909" s="51"/>
      <c r="D909" s="51"/>
      <c r="E909" s="14" t="s">
        <v>472</v>
      </c>
      <c r="F909" s="23">
        <f t="shared" ref="F909:BI909" si="2421">F910</f>
        <v>13349.9</v>
      </c>
      <c r="G909" s="23">
        <f t="shared" si="2421"/>
        <v>12920.400000000001</v>
      </c>
      <c r="H909" s="23">
        <f t="shared" si="2421"/>
        <v>12847.5</v>
      </c>
      <c r="I909" s="23">
        <f t="shared" si="2421"/>
        <v>0</v>
      </c>
      <c r="J909" s="23">
        <f t="shared" si="2421"/>
        <v>0</v>
      </c>
      <c r="K909" s="23">
        <f t="shared" si="2421"/>
        <v>0</v>
      </c>
      <c r="L909" s="23">
        <f t="shared" si="2408"/>
        <v>13349.9</v>
      </c>
      <c r="M909" s="23">
        <f t="shared" si="2409"/>
        <v>12920.400000000001</v>
      </c>
      <c r="N909" s="23">
        <f t="shared" si="2410"/>
        <v>12847.5</v>
      </c>
      <c r="O909" s="23">
        <f t="shared" si="2421"/>
        <v>0</v>
      </c>
      <c r="P909" s="23">
        <f t="shared" si="2421"/>
        <v>0</v>
      </c>
      <c r="Q909" s="23">
        <f t="shared" si="2421"/>
        <v>0</v>
      </c>
      <c r="R909" s="23">
        <f t="shared" si="2338"/>
        <v>13349.9</v>
      </c>
      <c r="S909" s="23">
        <f t="shared" si="2339"/>
        <v>12920.400000000001</v>
      </c>
      <c r="T909" s="23">
        <f t="shared" si="2340"/>
        <v>12847.5</v>
      </c>
      <c r="U909" s="23">
        <f t="shared" si="2421"/>
        <v>0</v>
      </c>
      <c r="V909" s="23">
        <f t="shared" si="2421"/>
        <v>0</v>
      </c>
      <c r="W909" s="23">
        <f t="shared" si="2421"/>
        <v>0</v>
      </c>
      <c r="X909" s="23">
        <f t="shared" si="2342"/>
        <v>13349.9</v>
      </c>
      <c r="Y909" s="23">
        <f t="shared" si="2343"/>
        <v>12920.400000000001</v>
      </c>
      <c r="Z909" s="23">
        <f t="shared" si="2344"/>
        <v>12847.5</v>
      </c>
      <c r="AA909" s="23">
        <f t="shared" si="2421"/>
        <v>0</v>
      </c>
      <c r="AB909" s="23">
        <f t="shared" si="2421"/>
        <v>0</v>
      </c>
      <c r="AC909" s="23">
        <f t="shared" si="2421"/>
        <v>0</v>
      </c>
      <c r="AD909" s="18">
        <f t="shared" si="2347"/>
        <v>13349.9</v>
      </c>
      <c r="AE909" s="18">
        <f t="shared" si="2348"/>
        <v>12920.400000000001</v>
      </c>
      <c r="AF909" s="18">
        <f t="shared" si="2349"/>
        <v>12847.5</v>
      </c>
      <c r="AG909" s="23">
        <f t="shared" si="2421"/>
        <v>0</v>
      </c>
      <c r="AH909" s="23">
        <f t="shared" si="2351"/>
        <v>13349.9</v>
      </c>
      <c r="AI909" s="23">
        <f t="shared" si="2352"/>
        <v>12920.400000000001</v>
      </c>
      <c r="AJ909" s="23">
        <f t="shared" si="2353"/>
        <v>12847.5</v>
      </c>
      <c r="AK909" s="23">
        <f t="shared" si="2421"/>
        <v>0</v>
      </c>
      <c r="AL909" s="23">
        <f t="shared" si="2421"/>
        <v>0</v>
      </c>
      <c r="AM909" s="23">
        <f t="shared" si="2421"/>
        <v>0</v>
      </c>
      <c r="AN909" s="23">
        <f t="shared" si="2274"/>
        <v>13349.9</v>
      </c>
      <c r="AO909" s="23">
        <f t="shared" si="2275"/>
        <v>12920.400000000001</v>
      </c>
      <c r="AP909" s="23">
        <f t="shared" si="2276"/>
        <v>12847.5</v>
      </c>
      <c r="AQ909" s="23">
        <f t="shared" si="2421"/>
        <v>0</v>
      </c>
      <c r="AR909" s="23">
        <f t="shared" si="2277"/>
        <v>13349.9</v>
      </c>
      <c r="AS909" s="23">
        <f t="shared" si="2421"/>
        <v>0</v>
      </c>
      <c r="AT909" s="23">
        <f t="shared" si="2421"/>
        <v>0</v>
      </c>
      <c r="AU909" s="23">
        <f t="shared" si="2421"/>
        <v>0</v>
      </c>
      <c r="AV909" s="23">
        <f t="shared" si="2254"/>
        <v>13349.9</v>
      </c>
      <c r="AW909" s="23">
        <f t="shared" si="2255"/>
        <v>12920.400000000001</v>
      </c>
      <c r="AX909" s="23">
        <f t="shared" si="2256"/>
        <v>12847.5</v>
      </c>
      <c r="AY909" s="23">
        <f t="shared" si="2421"/>
        <v>0</v>
      </c>
      <c r="AZ909" s="23">
        <f t="shared" si="2421"/>
        <v>0</v>
      </c>
      <c r="BA909" s="18">
        <f t="shared" si="2252"/>
        <v>13349.9</v>
      </c>
      <c r="BB909" s="18">
        <f t="shared" si="2253"/>
        <v>12920.400000000001</v>
      </c>
      <c r="BC909" s="23">
        <f t="shared" si="2421"/>
        <v>0</v>
      </c>
      <c r="BD909" s="23">
        <f t="shared" si="2421"/>
        <v>0</v>
      </c>
      <c r="BE909" s="23">
        <f t="shared" si="2421"/>
        <v>0</v>
      </c>
      <c r="BF909" s="23">
        <f t="shared" si="2247"/>
        <v>13349.9</v>
      </c>
      <c r="BG909" s="23">
        <f t="shared" si="2248"/>
        <v>12920.400000000001</v>
      </c>
      <c r="BH909" s="23">
        <f t="shared" si="2249"/>
        <v>12847.5</v>
      </c>
      <c r="BI909" s="23">
        <f t="shared" si="2421"/>
        <v>0</v>
      </c>
      <c r="BJ909" s="25"/>
      <c r="BK909" s="37"/>
    </row>
    <row r="910" spans="1:63" x14ac:dyDescent="0.3">
      <c r="A910" s="51" t="s">
        <v>927</v>
      </c>
      <c r="B910" s="50">
        <v>610</v>
      </c>
      <c r="C910" s="51" t="s">
        <v>27</v>
      </c>
      <c r="D910" s="51" t="s">
        <v>99</v>
      </c>
      <c r="E910" s="14" t="s">
        <v>437</v>
      </c>
      <c r="F910" s="23">
        <v>13349.9</v>
      </c>
      <c r="G910" s="23">
        <v>12920.400000000001</v>
      </c>
      <c r="H910" s="23">
        <v>12847.5</v>
      </c>
      <c r="I910" s="23"/>
      <c r="J910" s="23"/>
      <c r="K910" s="23"/>
      <c r="L910" s="23">
        <f t="shared" si="2408"/>
        <v>13349.9</v>
      </c>
      <c r="M910" s="23">
        <f t="shared" si="2409"/>
        <v>12920.400000000001</v>
      </c>
      <c r="N910" s="23">
        <f t="shared" si="2410"/>
        <v>12847.5</v>
      </c>
      <c r="O910" s="23"/>
      <c r="P910" s="23"/>
      <c r="Q910" s="23"/>
      <c r="R910" s="23">
        <f t="shared" si="2338"/>
        <v>13349.9</v>
      </c>
      <c r="S910" s="23">
        <f t="shared" si="2339"/>
        <v>12920.400000000001</v>
      </c>
      <c r="T910" s="23">
        <f t="shared" si="2340"/>
        <v>12847.5</v>
      </c>
      <c r="U910" s="23"/>
      <c r="V910" s="23"/>
      <c r="W910" s="23"/>
      <c r="X910" s="23">
        <f t="shared" si="2342"/>
        <v>13349.9</v>
      </c>
      <c r="Y910" s="23">
        <f t="shared" si="2343"/>
        <v>12920.400000000001</v>
      </c>
      <c r="Z910" s="23">
        <f t="shared" si="2344"/>
        <v>12847.5</v>
      </c>
      <c r="AA910" s="23"/>
      <c r="AB910" s="23"/>
      <c r="AC910" s="23"/>
      <c r="AD910" s="18">
        <f t="shared" si="2347"/>
        <v>13349.9</v>
      </c>
      <c r="AE910" s="18">
        <f t="shared" si="2348"/>
        <v>12920.400000000001</v>
      </c>
      <c r="AF910" s="18">
        <f t="shared" si="2349"/>
        <v>12847.5</v>
      </c>
      <c r="AG910" s="23"/>
      <c r="AH910" s="23">
        <f t="shared" si="2351"/>
        <v>13349.9</v>
      </c>
      <c r="AI910" s="23">
        <f t="shared" si="2352"/>
        <v>12920.400000000001</v>
      </c>
      <c r="AJ910" s="23">
        <f t="shared" si="2353"/>
        <v>12847.5</v>
      </c>
      <c r="AK910" s="23"/>
      <c r="AL910" s="23"/>
      <c r="AM910" s="23"/>
      <c r="AN910" s="23">
        <f t="shared" si="2274"/>
        <v>13349.9</v>
      </c>
      <c r="AO910" s="23">
        <f t="shared" si="2275"/>
        <v>12920.400000000001</v>
      </c>
      <c r="AP910" s="23">
        <f t="shared" si="2276"/>
        <v>12847.5</v>
      </c>
      <c r="AQ910" s="23"/>
      <c r="AR910" s="23">
        <f t="shared" si="2277"/>
        <v>13349.9</v>
      </c>
      <c r="AS910" s="23"/>
      <c r="AT910" s="23"/>
      <c r="AU910" s="23"/>
      <c r="AV910" s="23">
        <f t="shared" si="2254"/>
        <v>13349.9</v>
      </c>
      <c r="AW910" s="23">
        <f t="shared" si="2255"/>
        <v>12920.400000000001</v>
      </c>
      <c r="AX910" s="23">
        <f t="shared" si="2256"/>
        <v>12847.5</v>
      </c>
      <c r="AY910" s="23"/>
      <c r="AZ910" s="23"/>
      <c r="BA910" s="18">
        <f t="shared" si="2252"/>
        <v>13349.9</v>
      </c>
      <c r="BB910" s="18">
        <f t="shared" si="2253"/>
        <v>12920.400000000001</v>
      </c>
      <c r="BC910" s="23"/>
      <c r="BD910" s="23"/>
      <c r="BE910" s="23"/>
      <c r="BF910" s="23">
        <f t="shared" si="2247"/>
        <v>13349.9</v>
      </c>
      <c r="BG910" s="23">
        <f t="shared" si="2248"/>
        <v>12920.400000000001</v>
      </c>
      <c r="BH910" s="23">
        <f t="shared" si="2249"/>
        <v>12847.5</v>
      </c>
      <c r="BI910" s="23"/>
      <c r="BJ910" s="25"/>
      <c r="BK910" s="37"/>
    </row>
    <row r="911" spans="1:63" x14ac:dyDescent="0.3">
      <c r="A911" s="51" t="s">
        <v>927</v>
      </c>
      <c r="B911" s="50">
        <v>620</v>
      </c>
      <c r="C911" s="51"/>
      <c r="D911" s="51"/>
      <c r="E911" s="14" t="s">
        <v>473</v>
      </c>
      <c r="F911" s="23">
        <f t="shared" ref="F911:BI911" si="2422">F912</f>
        <v>844001.6</v>
      </c>
      <c r="G911" s="23">
        <f t="shared" si="2422"/>
        <v>797845.3</v>
      </c>
      <c r="H911" s="23">
        <f t="shared" si="2422"/>
        <v>799934</v>
      </c>
      <c r="I911" s="23">
        <f t="shared" si="2422"/>
        <v>0</v>
      </c>
      <c r="J911" s="23">
        <f t="shared" si="2422"/>
        <v>0</v>
      </c>
      <c r="K911" s="23">
        <f t="shared" si="2422"/>
        <v>0</v>
      </c>
      <c r="L911" s="23">
        <f t="shared" si="2408"/>
        <v>844001.6</v>
      </c>
      <c r="M911" s="23">
        <f t="shared" si="2409"/>
        <v>797845.3</v>
      </c>
      <c r="N911" s="23">
        <f t="shared" si="2410"/>
        <v>799934</v>
      </c>
      <c r="O911" s="23">
        <f t="shared" si="2422"/>
        <v>0</v>
      </c>
      <c r="P911" s="23">
        <f t="shared" si="2422"/>
        <v>0</v>
      </c>
      <c r="Q911" s="23">
        <f t="shared" si="2422"/>
        <v>0</v>
      </c>
      <c r="R911" s="23">
        <f t="shared" si="2338"/>
        <v>844001.6</v>
      </c>
      <c r="S911" s="23">
        <f t="shared" si="2339"/>
        <v>797845.3</v>
      </c>
      <c r="T911" s="23">
        <f t="shared" si="2340"/>
        <v>799934</v>
      </c>
      <c r="U911" s="23">
        <f t="shared" si="2422"/>
        <v>0</v>
      </c>
      <c r="V911" s="23">
        <f t="shared" si="2422"/>
        <v>0</v>
      </c>
      <c r="W911" s="23">
        <f t="shared" si="2422"/>
        <v>0</v>
      </c>
      <c r="X911" s="23">
        <f t="shared" si="2342"/>
        <v>844001.6</v>
      </c>
      <c r="Y911" s="23">
        <f t="shared" si="2343"/>
        <v>797845.3</v>
      </c>
      <c r="Z911" s="23">
        <f t="shared" si="2344"/>
        <v>799934</v>
      </c>
      <c r="AA911" s="23">
        <f t="shared" si="2422"/>
        <v>0</v>
      </c>
      <c r="AB911" s="23">
        <f t="shared" si="2422"/>
        <v>0</v>
      </c>
      <c r="AC911" s="23">
        <f t="shared" si="2422"/>
        <v>0</v>
      </c>
      <c r="AD911" s="18">
        <f t="shared" si="2347"/>
        <v>844001.6</v>
      </c>
      <c r="AE911" s="18">
        <f t="shared" si="2348"/>
        <v>797845.3</v>
      </c>
      <c r="AF911" s="18">
        <f t="shared" si="2349"/>
        <v>799934</v>
      </c>
      <c r="AG911" s="23">
        <f t="shared" si="2422"/>
        <v>0</v>
      </c>
      <c r="AH911" s="23">
        <f t="shared" si="2351"/>
        <v>844001.6</v>
      </c>
      <c r="AI911" s="23">
        <f t="shared" si="2352"/>
        <v>797845.3</v>
      </c>
      <c r="AJ911" s="23">
        <f t="shared" si="2353"/>
        <v>799934</v>
      </c>
      <c r="AK911" s="23">
        <f t="shared" si="2422"/>
        <v>0</v>
      </c>
      <c r="AL911" s="23">
        <f t="shared" si="2422"/>
        <v>0</v>
      </c>
      <c r="AM911" s="23">
        <f t="shared" si="2422"/>
        <v>0</v>
      </c>
      <c r="AN911" s="23">
        <f t="shared" si="2274"/>
        <v>844001.6</v>
      </c>
      <c r="AO911" s="23">
        <f t="shared" si="2275"/>
        <v>797845.3</v>
      </c>
      <c r="AP911" s="23">
        <f t="shared" si="2276"/>
        <v>799934</v>
      </c>
      <c r="AQ911" s="23">
        <f t="shared" si="2422"/>
        <v>0</v>
      </c>
      <c r="AR911" s="23">
        <f t="shared" si="2277"/>
        <v>844001.6</v>
      </c>
      <c r="AS911" s="23">
        <f t="shared" si="2422"/>
        <v>0</v>
      </c>
      <c r="AT911" s="23">
        <f t="shared" si="2422"/>
        <v>0</v>
      </c>
      <c r="AU911" s="23">
        <f t="shared" si="2422"/>
        <v>0</v>
      </c>
      <c r="AV911" s="23">
        <f t="shared" si="2254"/>
        <v>844001.6</v>
      </c>
      <c r="AW911" s="23">
        <f t="shared" si="2255"/>
        <v>797845.3</v>
      </c>
      <c r="AX911" s="23">
        <f t="shared" si="2256"/>
        <v>799934</v>
      </c>
      <c r="AY911" s="23">
        <f t="shared" si="2422"/>
        <v>0</v>
      </c>
      <c r="AZ911" s="23">
        <f t="shared" si="2422"/>
        <v>0</v>
      </c>
      <c r="BA911" s="18">
        <f t="shared" si="2252"/>
        <v>844001.6</v>
      </c>
      <c r="BB911" s="18">
        <f t="shared" si="2253"/>
        <v>797845.3</v>
      </c>
      <c r="BC911" s="23">
        <f t="shared" si="2422"/>
        <v>0</v>
      </c>
      <c r="BD911" s="23">
        <f t="shared" si="2422"/>
        <v>0</v>
      </c>
      <c r="BE911" s="23">
        <f t="shared" si="2422"/>
        <v>0</v>
      </c>
      <c r="BF911" s="23">
        <f t="shared" si="2247"/>
        <v>844001.6</v>
      </c>
      <c r="BG911" s="23">
        <f t="shared" si="2248"/>
        <v>797845.3</v>
      </c>
      <c r="BH911" s="23">
        <f t="shared" si="2249"/>
        <v>799934</v>
      </c>
      <c r="BI911" s="23">
        <f t="shared" si="2422"/>
        <v>0</v>
      </c>
      <c r="BJ911" s="25"/>
      <c r="BK911" s="37"/>
    </row>
    <row r="912" spans="1:63" x14ac:dyDescent="0.3">
      <c r="A912" s="51" t="s">
        <v>927</v>
      </c>
      <c r="B912" s="50">
        <v>620</v>
      </c>
      <c r="C912" s="51" t="s">
        <v>27</v>
      </c>
      <c r="D912" s="51" t="s">
        <v>99</v>
      </c>
      <c r="E912" s="14" t="s">
        <v>437</v>
      </c>
      <c r="F912" s="18">
        <v>844001.6</v>
      </c>
      <c r="G912" s="18">
        <v>797845.3</v>
      </c>
      <c r="H912" s="18">
        <v>799934</v>
      </c>
      <c r="I912" s="18"/>
      <c r="J912" s="18"/>
      <c r="K912" s="18"/>
      <c r="L912" s="18">
        <f t="shared" si="2408"/>
        <v>844001.6</v>
      </c>
      <c r="M912" s="18">
        <f t="shared" si="2409"/>
        <v>797845.3</v>
      </c>
      <c r="N912" s="18">
        <f t="shared" si="2410"/>
        <v>799934</v>
      </c>
      <c r="O912" s="18"/>
      <c r="P912" s="18"/>
      <c r="Q912" s="18"/>
      <c r="R912" s="18">
        <f t="shared" si="2338"/>
        <v>844001.6</v>
      </c>
      <c r="S912" s="18">
        <f t="shared" si="2339"/>
        <v>797845.3</v>
      </c>
      <c r="T912" s="18">
        <f t="shared" si="2340"/>
        <v>799934</v>
      </c>
      <c r="U912" s="18"/>
      <c r="V912" s="18"/>
      <c r="W912" s="18"/>
      <c r="X912" s="18">
        <f t="shared" si="2342"/>
        <v>844001.6</v>
      </c>
      <c r="Y912" s="18">
        <f t="shared" si="2343"/>
        <v>797845.3</v>
      </c>
      <c r="Z912" s="18">
        <f t="shared" si="2344"/>
        <v>799934</v>
      </c>
      <c r="AA912" s="18"/>
      <c r="AB912" s="18"/>
      <c r="AC912" s="18"/>
      <c r="AD912" s="18">
        <f t="shared" si="2347"/>
        <v>844001.6</v>
      </c>
      <c r="AE912" s="18">
        <f t="shared" si="2348"/>
        <v>797845.3</v>
      </c>
      <c r="AF912" s="18">
        <f t="shared" si="2349"/>
        <v>799934</v>
      </c>
      <c r="AG912" s="18"/>
      <c r="AH912" s="18">
        <f t="shared" si="2351"/>
        <v>844001.6</v>
      </c>
      <c r="AI912" s="18">
        <f t="shared" si="2352"/>
        <v>797845.3</v>
      </c>
      <c r="AJ912" s="18">
        <f t="shared" si="2353"/>
        <v>799934</v>
      </c>
      <c r="AK912" s="18"/>
      <c r="AL912" s="18"/>
      <c r="AM912" s="18"/>
      <c r="AN912" s="18">
        <f t="shared" si="2274"/>
        <v>844001.6</v>
      </c>
      <c r="AO912" s="18">
        <f t="shared" si="2275"/>
        <v>797845.3</v>
      </c>
      <c r="AP912" s="18">
        <f t="shared" si="2276"/>
        <v>799934</v>
      </c>
      <c r="AQ912" s="18"/>
      <c r="AR912" s="18">
        <f t="shared" si="2277"/>
        <v>844001.6</v>
      </c>
      <c r="AS912" s="18"/>
      <c r="AT912" s="18"/>
      <c r="AU912" s="18"/>
      <c r="AV912" s="18">
        <f t="shared" si="2254"/>
        <v>844001.6</v>
      </c>
      <c r="AW912" s="18">
        <f t="shared" si="2255"/>
        <v>797845.3</v>
      </c>
      <c r="AX912" s="18">
        <f t="shared" si="2256"/>
        <v>799934</v>
      </c>
      <c r="AY912" s="18"/>
      <c r="AZ912" s="18"/>
      <c r="BA912" s="18">
        <f t="shared" si="2252"/>
        <v>844001.6</v>
      </c>
      <c r="BB912" s="18">
        <f t="shared" si="2253"/>
        <v>797845.3</v>
      </c>
      <c r="BC912" s="18"/>
      <c r="BD912" s="18"/>
      <c r="BE912" s="18"/>
      <c r="BF912" s="18">
        <f t="shared" si="2247"/>
        <v>844001.6</v>
      </c>
      <c r="BG912" s="18">
        <f t="shared" si="2248"/>
        <v>797845.3</v>
      </c>
      <c r="BH912" s="18">
        <f t="shared" si="2249"/>
        <v>799934</v>
      </c>
      <c r="BI912" s="18"/>
      <c r="BJ912" s="25"/>
      <c r="BK912" s="36"/>
    </row>
    <row r="913" spans="1:92" ht="218.4" x14ac:dyDescent="0.3">
      <c r="A913" s="51" t="s">
        <v>173</v>
      </c>
      <c r="B913" s="50"/>
      <c r="C913" s="51"/>
      <c r="D913" s="51"/>
      <c r="E913" s="14" t="s">
        <v>769</v>
      </c>
      <c r="F913" s="18">
        <f t="shared" ref="F913:BI913" si="2423">F914</f>
        <v>50816.599999999991</v>
      </c>
      <c r="G913" s="18">
        <f t="shared" si="2423"/>
        <v>50771</v>
      </c>
      <c r="H913" s="18">
        <f t="shared" si="2423"/>
        <v>50816.6</v>
      </c>
      <c r="I913" s="18">
        <f t="shared" si="2423"/>
        <v>0</v>
      </c>
      <c r="J913" s="18">
        <f t="shared" si="2423"/>
        <v>0</v>
      </c>
      <c r="K913" s="18">
        <f t="shared" si="2423"/>
        <v>0</v>
      </c>
      <c r="L913" s="18">
        <f t="shared" si="2408"/>
        <v>50816.599999999991</v>
      </c>
      <c r="M913" s="18">
        <f t="shared" si="2409"/>
        <v>50771</v>
      </c>
      <c r="N913" s="18">
        <f t="shared" si="2410"/>
        <v>50816.6</v>
      </c>
      <c r="O913" s="18">
        <f t="shared" si="2423"/>
        <v>0</v>
      </c>
      <c r="P913" s="18">
        <f t="shared" si="2423"/>
        <v>0</v>
      </c>
      <c r="Q913" s="18">
        <f t="shared" si="2423"/>
        <v>0</v>
      </c>
      <c r="R913" s="18">
        <f t="shared" si="2338"/>
        <v>50816.599999999991</v>
      </c>
      <c r="S913" s="18">
        <f t="shared" si="2339"/>
        <v>50771</v>
      </c>
      <c r="T913" s="18">
        <f t="shared" si="2340"/>
        <v>50816.6</v>
      </c>
      <c r="U913" s="18">
        <f t="shared" si="2423"/>
        <v>0</v>
      </c>
      <c r="V913" s="18">
        <f t="shared" si="2423"/>
        <v>0</v>
      </c>
      <c r="W913" s="18">
        <f t="shared" si="2423"/>
        <v>0</v>
      </c>
      <c r="X913" s="18">
        <f t="shared" si="2342"/>
        <v>50816.599999999991</v>
      </c>
      <c r="Y913" s="18">
        <f t="shared" si="2343"/>
        <v>50771</v>
      </c>
      <c r="Z913" s="18">
        <f t="shared" si="2344"/>
        <v>50816.6</v>
      </c>
      <c r="AA913" s="18">
        <f t="shared" si="2423"/>
        <v>0</v>
      </c>
      <c r="AB913" s="18">
        <f t="shared" si="2423"/>
        <v>0</v>
      </c>
      <c r="AC913" s="18">
        <f t="shared" si="2423"/>
        <v>0</v>
      </c>
      <c r="AD913" s="18">
        <f t="shared" si="2347"/>
        <v>50816.599999999991</v>
      </c>
      <c r="AE913" s="18">
        <f t="shared" si="2348"/>
        <v>50771</v>
      </c>
      <c r="AF913" s="18">
        <f t="shared" si="2349"/>
        <v>50816.6</v>
      </c>
      <c r="AG913" s="18">
        <f t="shared" si="2423"/>
        <v>0</v>
      </c>
      <c r="AH913" s="18">
        <f t="shared" si="2351"/>
        <v>50816.599999999991</v>
      </c>
      <c r="AI913" s="18">
        <f t="shared" si="2352"/>
        <v>50771</v>
      </c>
      <c r="AJ913" s="18">
        <f t="shared" si="2353"/>
        <v>50816.6</v>
      </c>
      <c r="AK913" s="18">
        <f t="shared" si="2423"/>
        <v>0</v>
      </c>
      <c r="AL913" s="18">
        <f t="shared" si="2423"/>
        <v>0</v>
      </c>
      <c r="AM913" s="18">
        <f t="shared" si="2423"/>
        <v>0</v>
      </c>
      <c r="AN913" s="18">
        <f t="shared" si="2274"/>
        <v>50816.599999999991</v>
      </c>
      <c r="AO913" s="18">
        <f t="shared" si="2275"/>
        <v>50771</v>
      </c>
      <c r="AP913" s="18">
        <f t="shared" si="2276"/>
        <v>50816.6</v>
      </c>
      <c r="AQ913" s="18">
        <f t="shared" si="2423"/>
        <v>0</v>
      </c>
      <c r="AR913" s="18">
        <f t="shared" si="2277"/>
        <v>50816.599999999991</v>
      </c>
      <c r="AS913" s="18">
        <f t="shared" si="2423"/>
        <v>0</v>
      </c>
      <c r="AT913" s="18">
        <f t="shared" si="2423"/>
        <v>0</v>
      </c>
      <c r="AU913" s="18">
        <f t="shared" si="2423"/>
        <v>0</v>
      </c>
      <c r="AV913" s="18">
        <f t="shared" si="2254"/>
        <v>50816.599999999991</v>
      </c>
      <c r="AW913" s="18">
        <f t="shared" si="2255"/>
        <v>50771</v>
      </c>
      <c r="AX913" s="18">
        <f t="shared" si="2256"/>
        <v>50816.6</v>
      </c>
      <c r="AY913" s="18">
        <f t="shared" si="2423"/>
        <v>0</v>
      </c>
      <c r="AZ913" s="18">
        <f t="shared" si="2423"/>
        <v>0</v>
      </c>
      <c r="BA913" s="18">
        <f t="shared" si="2252"/>
        <v>50816.599999999991</v>
      </c>
      <c r="BB913" s="18">
        <f t="shared" si="2253"/>
        <v>50771</v>
      </c>
      <c r="BC913" s="18">
        <f t="shared" si="2423"/>
        <v>0</v>
      </c>
      <c r="BD913" s="18">
        <f t="shared" si="2423"/>
        <v>0</v>
      </c>
      <c r="BE913" s="18">
        <f t="shared" si="2423"/>
        <v>0</v>
      </c>
      <c r="BF913" s="18">
        <f t="shared" si="2247"/>
        <v>50816.599999999991</v>
      </c>
      <c r="BG913" s="18">
        <f t="shared" si="2248"/>
        <v>50771</v>
      </c>
      <c r="BH913" s="18">
        <f t="shared" si="2249"/>
        <v>50816.6</v>
      </c>
      <c r="BI913" s="18">
        <f t="shared" si="2423"/>
        <v>0</v>
      </c>
      <c r="BJ913" s="25"/>
      <c r="BK913" s="36"/>
    </row>
    <row r="914" spans="1:92" ht="46.8" x14ac:dyDescent="0.3">
      <c r="A914" s="51" t="s">
        <v>173</v>
      </c>
      <c r="B914" s="50">
        <v>600</v>
      </c>
      <c r="C914" s="51"/>
      <c r="D914" s="51"/>
      <c r="E914" s="14" t="s">
        <v>458</v>
      </c>
      <c r="F914" s="18">
        <f t="shared" ref="F914" si="2424">F915+F917</f>
        <v>50816.599999999991</v>
      </c>
      <c r="G914" s="18">
        <f t="shared" ref="G914:BI914" si="2425">G915+G917</f>
        <v>50771</v>
      </c>
      <c r="H914" s="18">
        <f t="shared" si="2425"/>
        <v>50816.6</v>
      </c>
      <c r="I914" s="18">
        <f t="shared" ref="I914:K914" si="2426">I915+I917</f>
        <v>0</v>
      </c>
      <c r="J914" s="18">
        <f t="shared" si="2426"/>
        <v>0</v>
      </c>
      <c r="K914" s="18">
        <f t="shared" si="2426"/>
        <v>0</v>
      </c>
      <c r="L914" s="18">
        <f t="shared" si="2408"/>
        <v>50816.599999999991</v>
      </c>
      <c r="M914" s="18">
        <f t="shared" si="2409"/>
        <v>50771</v>
      </c>
      <c r="N914" s="18">
        <f t="shared" si="2410"/>
        <v>50816.6</v>
      </c>
      <c r="O914" s="18">
        <f t="shared" ref="O914:Q914" si="2427">O915+O917</f>
        <v>0</v>
      </c>
      <c r="P914" s="18">
        <f t="shared" si="2427"/>
        <v>0</v>
      </c>
      <c r="Q914" s="18">
        <f t="shared" si="2427"/>
        <v>0</v>
      </c>
      <c r="R914" s="18">
        <f t="shared" si="2338"/>
        <v>50816.599999999991</v>
      </c>
      <c r="S914" s="18">
        <f t="shared" si="2339"/>
        <v>50771</v>
      </c>
      <c r="T914" s="18">
        <f t="shared" si="2340"/>
        <v>50816.6</v>
      </c>
      <c r="U914" s="18">
        <f t="shared" ref="U914:W914" si="2428">U915+U917</f>
        <v>0</v>
      </c>
      <c r="V914" s="18">
        <f t="shared" si="2428"/>
        <v>0</v>
      </c>
      <c r="W914" s="18">
        <f t="shared" si="2428"/>
        <v>0</v>
      </c>
      <c r="X914" s="18">
        <f t="shared" si="2342"/>
        <v>50816.599999999991</v>
      </c>
      <c r="Y914" s="18">
        <f t="shared" si="2343"/>
        <v>50771</v>
      </c>
      <c r="Z914" s="18">
        <f t="shared" si="2344"/>
        <v>50816.6</v>
      </c>
      <c r="AA914" s="18">
        <f t="shared" ref="AA914:AB914" si="2429">AA915+AA917</f>
        <v>0</v>
      </c>
      <c r="AB914" s="18">
        <f t="shared" si="2429"/>
        <v>0</v>
      </c>
      <c r="AC914" s="18">
        <f t="shared" ref="AC914" si="2430">AC915+AC917</f>
        <v>0</v>
      </c>
      <c r="AD914" s="18">
        <f t="shared" si="2347"/>
        <v>50816.599999999991</v>
      </c>
      <c r="AE914" s="18">
        <f t="shared" si="2348"/>
        <v>50771</v>
      </c>
      <c r="AF914" s="18">
        <f t="shared" si="2349"/>
        <v>50816.6</v>
      </c>
      <c r="AG914" s="18">
        <f t="shared" ref="AG914" si="2431">AG915+AG917</f>
        <v>0</v>
      </c>
      <c r="AH914" s="18">
        <f t="shared" si="2351"/>
        <v>50816.599999999991</v>
      </c>
      <c r="AI914" s="18">
        <f t="shared" si="2352"/>
        <v>50771</v>
      </c>
      <c r="AJ914" s="18">
        <f t="shared" si="2353"/>
        <v>50816.6</v>
      </c>
      <c r="AK914" s="18">
        <f t="shared" ref="AK914:AM914" si="2432">AK915+AK917</f>
        <v>0</v>
      </c>
      <c r="AL914" s="18">
        <f t="shared" si="2432"/>
        <v>0</v>
      </c>
      <c r="AM914" s="18">
        <f t="shared" si="2432"/>
        <v>0</v>
      </c>
      <c r="AN914" s="18">
        <f t="shared" si="2274"/>
        <v>50816.599999999991</v>
      </c>
      <c r="AO914" s="18">
        <f t="shared" si="2275"/>
        <v>50771</v>
      </c>
      <c r="AP914" s="18">
        <f t="shared" si="2276"/>
        <v>50816.6</v>
      </c>
      <c r="AQ914" s="18">
        <f t="shared" ref="AQ914" si="2433">AQ915+AQ917</f>
        <v>0</v>
      </c>
      <c r="AR914" s="18">
        <f t="shared" si="2277"/>
        <v>50816.599999999991</v>
      </c>
      <c r="AS914" s="18">
        <f t="shared" ref="AS914:AU914" si="2434">AS915+AS917</f>
        <v>0</v>
      </c>
      <c r="AT914" s="18">
        <f t="shared" si="2434"/>
        <v>0</v>
      </c>
      <c r="AU914" s="18">
        <f t="shared" si="2434"/>
        <v>0</v>
      </c>
      <c r="AV914" s="18">
        <f t="shared" si="2254"/>
        <v>50816.599999999991</v>
      </c>
      <c r="AW914" s="18">
        <f t="shared" si="2255"/>
        <v>50771</v>
      </c>
      <c r="AX914" s="18">
        <f t="shared" si="2256"/>
        <v>50816.6</v>
      </c>
      <c r="AY914" s="18">
        <f t="shared" ref="AY914:AZ914" si="2435">AY915+AY917</f>
        <v>0</v>
      </c>
      <c r="AZ914" s="18">
        <f t="shared" si="2435"/>
        <v>0</v>
      </c>
      <c r="BA914" s="18">
        <f t="shared" si="2252"/>
        <v>50816.599999999991</v>
      </c>
      <c r="BB914" s="18">
        <f t="shared" si="2253"/>
        <v>50771</v>
      </c>
      <c r="BC914" s="18">
        <f t="shared" ref="BC914:BE914" si="2436">BC915+BC917</f>
        <v>0</v>
      </c>
      <c r="BD914" s="18">
        <f t="shared" si="2436"/>
        <v>0</v>
      </c>
      <c r="BE914" s="18">
        <f t="shared" si="2436"/>
        <v>0</v>
      </c>
      <c r="BF914" s="18">
        <f t="shared" si="2247"/>
        <v>50816.599999999991</v>
      </c>
      <c r="BG914" s="18">
        <f t="shared" si="2248"/>
        <v>50771</v>
      </c>
      <c r="BH914" s="18">
        <f t="shared" si="2249"/>
        <v>50816.6</v>
      </c>
      <c r="BI914" s="18">
        <f t="shared" si="2425"/>
        <v>0</v>
      </c>
      <c r="BJ914" s="25"/>
      <c r="BK914" s="36"/>
    </row>
    <row r="915" spans="1:92" x14ac:dyDescent="0.3">
      <c r="A915" s="51" t="s">
        <v>173</v>
      </c>
      <c r="B915" s="50">
        <v>610</v>
      </c>
      <c r="C915" s="51"/>
      <c r="D915" s="51"/>
      <c r="E915" s="14" t="s">
        <v>472</v>
      </c>
      <c r="F915" s="18">
        <f t="shared" ref="F915:BI915" si="2437">F916</f>
        <v>8920.7000000000007</v>
      </c>
      <c r="G915" s="18">
        <f t="shared" si="2437"/>
        <v>9145.2999999999993</v>
      </c>
      <c r="H915" s="18">
        <f t="shared" si="2437"/>
        <v>9459.6</v>
      </c>
      <c r="I915" s="18">
        <f t="shared" si="2437"/>
        <v>0</v>
      </c>
      <c r="J915" s="18">
        <f t="shared" si="2437"/>
        <v>0</v>
      </c>
      <c r="K915" s="18">
        <f t="shared" si="2437"/>
        <v>0</v>
      </c>
      <c r="L915" s="18">
        <f t="shared" si="2408"/>
        <v>8920.7000000000007</v>
      </c>
      <c r="M915" s="18">
        <f t="shared" si="2409"/>
        <v>9145.2999999999993</v>
      </c>
      <c r="N915" s="18">
        <f t="shared" si="2410"/>
        <v>9459.6</v>
      </c>
      <c r="O915" s="18">
        <f t="shared" si="2437"/>
        <v>0</v>
      </c>
      <c r="P915" s="18">
        <f t="shared" si="2437"/>
        <v>0</v>
      </c>
      <c r="Q915" s="18">
        <f t="shared" si="2437"/>
        <v>0</v>
      </c>
      <c r="R915" s="18">
        <f t="shared" si="2338"/>
        <v>8920.7000000000007</v>
      </c>
      <c r="S915" s="18">
        <f t="shared" si="2339"/>
        <v>9145.2999999999993</v>
      </c>
      <c r="T915" s="18">
        <f t="shared" si="2340"/>
        <v>9459.6</v>
      </c>
      <c r="U915" s="18">
        <f t="shared" si="2437"/>
        <v>0</v>
      </c>
      <c r="V915" s="18">
        <f t="shared" si="2437"/>
        <v>0</v>
      </c>
      <c r="W915" s="18">
        <f t="shared" si="2437"/>
        <v>0</v>
      </c>
      <c r="X915" s="18">
        <f t="shared" si="2342"/>
        <v>8920.7000000000007</v>
      </c>
      <c r="Y915" s="18">
        <f t="shared" si="2343"/>
        <v>9145.2999999999993</v>
      </c>
      <c r="Z915" s="18">
        <f t="shared" si="2344"/>
        <v>9459.6</v>
      </c>
      <c r="AA915" s="18">
        <f t="shared" si="2437"/>
        <v>0</v>
      </c>
      <c r="AB915" s="18">
        <f t="shared" si="2437"/>
        <v>0</v>
      </c>
      <c r="AC915" s="18">
        <f t="shared" si="2437"/>
        <v>0</v>
      </c>
      <c r="AD915" s="18">
        <f t="shared" si="2347"/>
        <v>8920.7000000000007</v>
      </c>
      <c r="AE915" s="18">
        <f t="shared" si="2348"/>
        <v>9145.2999999999993</v>
      </c>
      <c r="AF915" s="18">
        <f t="shared" si="2349"/>
        <v>9459.6</v>
      </c>
      <c r="AG915" s="18">
        <f t="shared" si="2437"/>
        <v>0</v>
      </c>
      <c r="AH915" s="18">
        <f t="shared" si="2351"/>
        <v>8920.7000000000007</v>
      </c>
      <c r="AI915" s="18">
        <f t="shared" si="2352"/>
        <v>9145.2999999999993</v>
      </c>
      <c r="AJ915" s="18">
        <f t="shared" si="2353"/>
        <v>9459.6</v>
      </c>
      <c r="AK915" s="18">
        <f t="shared" si="2437"/>
        <v>0</v>
      </c>
      <c r="AL915" s="18">
        <f t="shared" si="2437"/>
        <v>0</v>
      </c>
      <c r="AM915" s="18">
        <f t="shared" si="2437"/>
        <v>0</v>
      </c>
      <c r="AN915" s="18">
        <f t="shared" si="2274"/>
        <v>8920.7000000000007</v>
      </c>
      <c r="AO915" s="18">
        <f t="shared" si="2275"/>
        <v>9145.2999999999993</v>
      </c>
      <c r="AP915" s="18">
        <f t="shared" si="2276"/>
        <v>9459.6</v>
      </c>
      <c r="AQ915" s="18">
        <f t="shared" si="2437"/>
        <v>0</v>
      </c>
      <c r="AR915" s="18">
        <f t="shared" si="2277"/>
        <v>8920.7000000000007</v>
      </c>
      <c r="AS915" s="18">
        <f t="shared" si="2437"/>
        <v>0</v>
      </c>
      <c r="AT915" s="18">
        <f t="shared" si="2437"/>
        <v>0</v>
      </c>
      <c r="AU915" s="18">
        <f t="shared" si="2437"/>
        <v>0</v>
      </c>
      <c r="AV915" s="18">
        <f t="shared" si="2254"/>
        <v>8920.7000000000007</v>
      </c>
      <c r="AW915" s="18">
        <f t="shared" si="2255"/>
        <v>9145.2999999999993</v>
      </c>
      <c r="AX915" s="18">
        <f t="shared" si="2256"/>
        <v>9459.6</v>
      </c>
      <c r="AY915" s="18">
        <f t="shared" si="2437"/>
        <v>0</v>
      </c>
      <c r="AZ915" s="18">
        <f t="shared" si="2437"/>
        <v>0</v>
      </c>
      <c r="BA915" s="18">
        <f t="shared" si="2252"/>
        <v>8920.7000000000007</v>
      </c>
      <c r="BB915" s="18">
        <f t="shared" si="2253"/>
        <v>9145.2999999999993</v>
      </c>
      <c r="BC915" s="18">
        <f t="shared" si="2437"/>
        <v>0</v>
      </c>
      <c r="BD915" s="18">
        <f t="shared" si="2437"/>
        <v>0</v>
      </c>
      <c r="BE915" s="18">
        <f t="shared" si="2437"/>
        <v>0</v>
      </c>
      <c r="BF915" s="18">
        <f t="shared" si="2247"/>
        <v>8920.7000000000007</v>
      </c>
      <c r="BG915" s="18">
        <f t="shared" si="2248"/>
        <v>9145.2999999999993</v>
      </c>
      <c r="BH915" s="18">
        <f t="shared" si="2249"/>
        <v>9459.6</v>
      </c>
      <c r="BI915" s="18">
        <f t="shared" si="2437"/>
        <v>0</v>
      </c>
      <c r="BJ915" s="25"/>
      <c r="BK915" s="36"/>
    </row>
    <row r="916" spans="1:92" x14ac:dyDescent="0.3">
      <c r="A916" s="51" t="s">
        <v>173</v>
      </c>
      <c r="B916" s="50">
        <v>610</v>
      </c>
      <c r="C916" s="51" t="s">
        <v>27</v>
      </c>
      <c r="D916" s="51" t="s">
        <v>99</v>
      </c>
      <c r="E916" s="14" t="s">
        <v>437</v>
      </c>
      <c r="F916" s="18">
        <v>8920.7000000000007</v>
      </c>
      <c r="G916" s="18">
        <v>9145.2999999999993</v>
      </c>
      <c r="H916" s="18">
        <v>9459.6</v>
      </c>
      <c r="I916" s="18"/>
      <c r="J916" s="18"/>
      <c r="K916" s="18"/>
      <c r="L916" s="18">
        <f t="shared" si="2408"/>
        <v>8920.7000000000007</v>
      </c>
      <c r="M916" s="18">
        <f t="shared" si="2409"/>
        <v>9145.2999999999993</v>
      </c>
      <c r="N916" s="18">
        <f t="shared" si="2410"/>
        <v>9459.6</v>
      </c>
      <c r="O916" s="18"/>
      <c r="P916" s="18"/>
      <c r="Q916" s="18"/>
      <c r="R916" s="18">
        <f t="shared" si="2338"/>
        <v>8920.7000000000007</v>
      </c>
      <c r="S916" s="18">
        <f t="shared" si="2339"/>
        <v>9145.2999999999993</v>
      </c>
      <c r="T916" s="18">
        <f t="shared" si="2340"/>
        <v>9459.6</v>
      </c>
      <c r="U916" s="18"/>
      <c r="V916" s="18"/>
      <c r="W916" s="18"/>
      <c r="X916" s="18">
        <f t="shared" si="2342"/>
        <v>8920.7000000000007</v>
      </c>
      <c r="Y916" s="18">
        <f t="shared" si="2343"/>
        <v>9145.2999999999993</v>
      </c>
      <c r="Z916" s="18">
        <f t="shared" si="2344"/>
        <v>9459.6</v>
      </c>
      <c r="AA916" s="18"/>
      <c r="AB916" s="18"/>
      <c r="AC916" s="18"/>
      <c r="AD916" s="18">
        <f t="shared" si="2347"/>
        <v>8920.7000000000007</v>
      </c>
      <c r="AE916" s="18">
        <f t="shared" si="2348"/>
        <v>9145.2999999999993</v>
      </c>
      <c r="AF916" s="18">
        <f t="shared" si="2349"/>
        <v>9459.6</v>
      </c>
      <c r="AG916" s="18"/>
      <c r="AH916" s="18">
        <f t="shared" si="2351"/>
        <v>8920.7000000000007</v>
      </c>
      <c r="AI916" s="18">
        <f t="shared" si="2352"/>
        <v>9145.2999999999993</v>
      </c>
      <c r="AJ916" s="18">
        <f t="shared" si="2353"/>
        <v>9459.6</v>
      </c>
      <c r="AK916" s="18"/>
      <c r="AL916" s="18"/>
      <c r="AM916" s="18"/>
      <c r="AN916" s="18">
        <f t="shared" si="2274"/>
        <v>8920.7000000000007</v>
      </c>
      <c r="AO916" s="18">
        <f t="shared" si="2275"/>
        <v>9145.2999999999993</v>
      </c>
      <c r="AP916" s="18">
        <f t="shared" si="2276"/>
        <v>9459.6</v>
      </c>
      <c r="AQ916" s="18"/>
      <c r="AR916" s="18">
        <f t="shared" si="2277"/>
        <v>8920.7000000000007</v>
      </c>
      <c r="AS916" s="18"/>
      <c r="AT916" s="18"/>
      <c r="AU916" s="18"/>
      <c r="AV916" s="18">
        <f t="shared" si="2254"/>
        <v>8920.7000000000007</v>
      </c>
      <c r="AW916" s="18">
        <f t="shared" si="2255"/>
        <v>9145.2999999999993</v>
      </c>
      <c r="AX916" s="18">
        <f t="shared" si="2256"/>
        <v>9459.6</v>
      </c>
      <c r="AY916" s="18"/>
      <c r="AZ916" s="18"/>
      <c r="BA916" s="18">
        <f t="shared" si="2252"/>
        <v>8920.7000000000007</v>
      </c>
      <c r="BB916" s="18">
        <f t="shared" si="2253"/>
        <v>9145.2999999999993</v>
      </c>
      <c r="BC916" s="18"/>
      <c r="BD916" s="18"/>
      <c r="BE916" s="18"/>
      <c r="BF916" s="18">
        <f t="shared" si="2247"/>
        <v>8920.7000000000007</v>
      </c>
      <c r="BG916" s="18">
        <f t="shared" si="2248"/>
        <v>9145.2999999999993</v>
      </c>
      <c r="BH916" s="18">
        <f t="shared" si="2249"/>
        <v>9459.6</v>
      </c>
      <c r="BI916" s="18"/>
      <c r="BJ916" s="25"/>
      <c r="BK916" s="36"/>
    </row>
    <row r="917" spans="1:92" x14ac:dyDescent="0.3">
      <c r="A917" s="51" t="s">
        <v>173</v>
      </c>
      <c r="B917" s="50">
        <v>620</v>
      </c>
      <c r="C917" s="51"/>
      <c r="D917" s="51"/>
      <c r="E917" s="14" t="s">
        <v>473</v>
      </c>
      <c r="F917" s="18">
        <f t="shared" ref="F917:BI917" si="2438">F918</f>
        <v>41895.899999999994</v>
      </c>
      <c r="G917" s="18">
        <f t="shared" si="2438"/>
        <v>41625.700000000004</v>
      </c>
      <c r="H917" s="18">
        <f t="shared" si="2438"/>
        <v>41357</v>
      </c>
      <c r="I917" s="18">
        <f t="shared" si="2438"/>
        <v>0</v>
      </c>
      <c r="J917" s="18">
        <f t="shared" si="2438"/>
        <v>0</v>
      </c>
      <c r="K917" s="18">
        <f t="shared" si="2438"/>
        <v>0</v>
      </c>
      <c r="L917" s="18">
        <f t="shared" si="2408"/>
        <v>41895.899999999994</v>
      </c>
      <c r="M917" s="18">
        <f t="shared" si="2409"/>
        <v>41625.700000000004</v>
      </c>
      <c r="N917" s="18">
        <f t="shared" si="2410"/>
        <v>41357</v>
      </c>
      <c r="O917" s="18">
        <f t="shared" si="2438"/>
        <v>0</v>
      </c>
      <c r="P917" s="18">
        <f t="shared" si="2438"/>
        <v>0</v>
      </c>
      <c r="Q917" s="18">
        <f t="shared" si="2438"/>
        <v>0</v>
      </c>
      <c r="R917" s="18">
        <f t="shared" si="2338"/>
        <v>41895.899999999994</v>
      </c>
      <c r="S917" s="18">
        <f t="shared" si="2339"/>
        <v>41625.700000000004</v>
      </c>
      <c r="T917" s="18">
        <f t="shared" si="2340"/>
        <v>41357</v>
      </c>
      <c r="U917" s="18">
        <f t="shared" si="2438"/>
        <v>0</v>
      </c>
      <c r="V917" s="18">
        <f t="shared" si="2438"/>
        <v>0</v>
      </c>
      <c r="W917" s="18">
        <f t="shared" si="2438"/>
        <v>0</v>
      </c>
      <c r="X917" s="18">
        <f t="shared" si="2342"/>
        <v>41895.899999999994</v>
      </c>
      <c r="Y917" s="18">
        <f t="shared" si="2343"/>
        <v>41625.700000000004</v>
      </c>
      <c r="Z917" s="18">
        <f t="shared" si="2344"/>
        <v>41357</v>
      </c>
      <c r="AA917" s="18">
        <f t="shared" si="2438"/>
        <v>0</v>
      </c>
      <c r="AB917" s="18">
        <f t="shared" si="2438"/>
        <v>0</v>
      </c>
      <c r="AC917" s="18">
        <f t="shared" si="2438"/>
        <v>0</v>
      </c>
      <c r="AD917" s="18">
        <f t="shared" si="2347"/>
        <v>41895.899999999994</v>
      </c>
      <c r="AE917" s="18">
        <f t="shared" si="2348"/>
        <v>41625.700000000004</v>
      </c>
      <c r="AF917" s="18">
        <f t="shared" si="2349"/>
        <v>41357</v>
      </c>
      <c r="AG917" s="18">
        <f t="shared" si="2438"/>
        <v>0</v>
      </c>
      <c r="AH917" s="18">
        <f t="shared" si="2351"/>
        <v>41895.899999999994</v>
      </c>
      <c r="AI917" s="18">
        <f t="shared" si="2352"/>
        <v>41625.700000000004</v>
      </c>
      <c r="AJ917" s="18">
        <f t="shared" si="2353"/>
        <v>41357</v>
      </c>
      <c r="AK917" s="18">
        <f t="shared" si="2438"/>
        <v>0</v>
      </c>
      <c r="AL917" s="18">
        <f t="shared" si="2438"/>
        <v>0</v>
      </c>
      <c r="AM917" s="18">
        <f t="shared" si="2438"/>
        <v>0</v>
      </c>
      <c r="AN917" s="18">
        <f t="shared" si="2274"/>
        <v>41895.899999999994</v>
      </c>
      <c r="AO917" s="18">
        <f t="shared" si="2275"/>
        <v>41625.700000000004</v>
      </c>
      <c r="AP917" s="18">
        <f t="shared" si="2276"/>
        <v>41357</v>
      </c>
      <c r="AQ917" s="18">
        <f t="shared" si="2438"/>
        <v>0</v>
      </c>
      <c r="AR917" s="18">
        <f t="shared" si="2277"/>
        <v>41895.899999999994</v>
      </c>
      <c r="AS917" s="18">
        <f t="shared" si="2438"/>
        <v>0</v>
      </c>
      <c r="AT917" s="18">
        <f t="shared" si="2438"/>
        <v>0</v>
      </c>
      <c r="AU917" s="18">
        <f t="shared" si="2438"/>
        <v>0</v>
      </c>
      <c r="AV917" s="18">
        <f t="shared" si="2254"/>
        <v>41895.899999999994</v>
      </c>
      <c r="AW917" s="18">
        <f t="shared" si="2255"/>
        <v>41625.700000000004</v>
      </c>
      <c r="AX917" s="18">
        <f t="shared" si="2256"/>
        <v>41357</v>
      </c>
      <c r="AY917" s="18">
        <f t="shared" si="2438"/>
        <v>0</v>
      </c>
      <c r="AZ917" s="18">
        <f t="shared" si="2438"/>
        <v>0</v>
      </c>
      <c r="BA917" s="18">
        <f t="shared" si="2252"/>
        <v>41895.899999999994</v>
      </c>
      <c r="BB917" s="18">
        <f t="shared" si="2253"/>
        <v>41625.700000000004</v>
      </c>
      <c r="BC917" s="18">
        <f t="shared" si="2438"/>
        <v>0</v>
      </c>
      <c r="BD917" s="18">
        <f t="shared" si="2438"/>
        <v>0</v>
      </c>
      <c r="BE917" s="18">
        <f t="shared" si="2438"/>
        <v>0</v>
      </c>
      <c r="BF917" s="18">
        <f t="shared" si="2247"/>
        <v>41895.899999999994</v>
      </c>
      <c r="BG917" s="18">
        <f t="shared" si="2248"/>
        <v>41625.700000000004</v>
      </c>
      <c r="BH917" s="18">
        <f t="shared" si="2249"/>
        <v>41357</v>
      </c>
      <c r="BI917" s="18">
        <f t="shared" si="2438"/>
        <v>0</v>
      </c>
      <c r="BJ917" s="25"/>
      <c r="BK917" s="36"/>
    </row>
    <row r="918" spans="1:92" x14ac:dyDescent="0.3">
      <c r="A918" s="51" t="s">
        <v>173</v>
      </c>
      <c r="B918" s="50">
        <v>620</v>
      </c>
      <c r="C918" s="51" t="s">
        <v>27</v>
      </c>
      <c r="D918" s="51" t="s">
        <v>99</v>
      </c>
      <c r="E918" s="14" t="s">
        <v>437</v>
      </c>
      <c r="F918" s="18">
        <v>41895.899999999994</v>
      </c>
      <c r="G918" s="18">
        <v>41625.700000000004</v>
      </c>
      <c r="H918" s="18">
        <v>41357</v>
      </c>
      <c r="I918" s="18"/>
      <c r="J918" s="18"/>
      <c r="K918" s="18"/>
      <c r="L918" s="18">
        <f t="shared" si="2408"/>
        <v>41895.899999999994</v>
      </c>
      <c r="M918" s="18">
        <f t="shared" si="2409"/>
        <v>41625.700000000004</v>
      </c>
      <c r="N918" s="18">
        <f t="shared" si="2410"/>
        <v>41357</v>
      </c>
      <c r="O918" s="18"/>
      <c r="P918" s="18"/>
      <c r="Q918" s="18"/>
      <c r="R918" s="18">
        <f t="shared" si="2338"/>
        <v>41895.899999999994</v>
      </c>
      <c r="S918" s="18">
        <f t="shared" si="2339"/>
        <v>41625.700000000004</v>
      </c>
      <c r="T918" s="18">
        <f t="shared" si="2340"/>
        <v>41357</v>
      </c>
      <c r="U918" s="18"/>
      <c r="V918" s="18"/>
      <c r="W918" s="18"/>
      <c r="X918" s="18">
        <f t="shared" si="2342"/>
        <v>41895.899999999994</v>
      </c>
      <c r="Y918" s="18">
        <f t="shared" si="2343"/>
        <v>41625.700000000004</v>
      </c>
      <c r="Z918" s="18">
        <f t="shared" si="2344"/>
        <v>41357</v>
      </c>
      <c r="AA918" s="18"/>
      <c r="AB918" s="18"/>
      <c r="AC918" s="18"/>
      <c r="AD918" s="18">
        <f t="shared" si="2347"/>
        <v>41895.899999999994</v>
      </c>
      <c r="AE918" s="18">
        <f t="shared" si="2348"/>
        <v>41625.700000000004</v>
      </c>
      <c r="AF918" s="18">
        <f t="shared" si="2349"/>
        <v>41357</v>
      </c>
      <c r="AG918" s="18"/>
      <c r="AH918" s="18">
        <f t="shared" si="2351"/>
        <v>41895.899999999994</v>
      </c>
      <c r="AI918" s="18">
        <f t="shared" si="2352"/>
        <v>41625.700000000004</v>
      </c>
      <c r="AJ918" s="18">
        <f t="shared" si="2353"/>
        <v>41357</v>
      </c>
      <c r="AK918" s="18"/>
      <c r="AL918" s="18"/>
      <c r="AM918" s="18"/>
      <c r="AN918" s="18">
        <f t="shared" si="2274"/>
        <v>41895.899999999994</v>
      </c>
      <c r="AO918" s="18">
        <f t="shared" si="2275"/>
        <v>41625.700000000004</v>
      </c>
      <c r="AP918" s="18">
        <f t="shared" si="2276"/>
        <v>41357</v>
      </c>
      <c r="AQ918" s="18"/>
      <c r="AR918" s="18">
        <f t="shared" si="2277"/>
        <v>41895.899999999994</v>
      </c>
      <c r="AS918" s="18"/>
      <c r="AT918" s="18"/>
      <c r="AU918" s="18"/>
      <c r="AV918" s="18">
        <f t="shared" si="2254"/>
        <v>41895.899999999994</v>
      </c>
      <c r="AW918" s="18">
        <f t="shared" si="2255"/>
        <v>41625.700000000004</v>
      </c>
      <c r="AX918" s="18">
        <f t="shared" si="2256"/>
        <v>41357</v>
      </c>
      <c r="AY918" s="18"/>
      <c r="AZ918" s="18"/>
      <c r="BA918" s="18">
        <f t="shared" si="2252"/>
        <v>41895.899999999994</v>
      </c>
      <c r="BB918" s="18">
        <f t="shared" si="2253"/>
        <v>41625.700000000004</v>
      </c>
      <c r="BC918" s="18"/>
      <c r="BD918" s="18"/>
      <c r="BE918" s="18"/>
      <c r="BF918" s="18">
        <f t="shared" ref="BF918:BF981" si="2439">BA918+BC918</f>
        <v>41895.899999999994</v>
      </c>
      <c r="BG918" s="18">
        <f t="shared" ref="BG918:BG981" si="2440">BB918+BD918</f>
        <v>41625.700000000004</v>
      </c>
      <c r="BH918" s="18">
        <f t="shared" ref="BH918:BH981" si="2441">AX918+BE918</f>
        <v>41357</v>
      </c>
      <c r="BI918" s="18"/>
      <c r="BJ918" s="25"/>
      <c r="BK918" s="36"/>
    </row>
    <row r="919" spans="1:92" s="11" customFormat="1" ht="31.2" x14ac:dyDescent="0.3">
      <c r="A919" s="10" t="s">
        <v>178</v>
      </c>
      <c r="B919" s="16"/>
      <c r="C919" s="10"/>
      <c r="D919" s="10"/>
      <c r="E919" s="15" t="s">
        <v>773</v>
      </c>
      <c r="F919" s="17">
        <f t="shared" ref="F919:BI919" si="2442">F920</f>
        <v>697709.29999999981</v>
      </c>
      <c r="G919" s="17">
        <f t="shared" si="2442"/>
        <v>694970</v>
      </c>
      <c r="H919" s="17">
        <f t="shared" si="2442"/>
        <v>701939.7</v>
      </c>
      <c r="I919" s="17">
        <f t="shared" si="2442"/>
        <v>0</v>
      </c>
      <c r="J919" s="17">
        <f t="shared" si="2442"/>
        <v>0</v>
      </c>
      <c r="K919" s="17">
        <f t="shared" si="2442"/>
        <v>0</v>
      </c>
      <c r="L919" s="17">
        <f t="shared" si="2408"/>
        <v>697709.29999999981</v>
      </c>
      <c r="M919" s="17">
        <f t="shared" si="2409"/>
        <v>694970</v>
      </c>
      <c r="N919" s="17">
        <f t="shared" si="2410"/>
        <v>701939.7</v>
      </c>
      <c r="O919" s="17">
        <f t="shared" si="2442"/>
        <v>399.6</v>
      </c>
      <c r="P919" s="17">
        <f t="shared" si="2442"/>
        <v>0</v>
      </c>
      <c r="Q919" s="17">
        <f t="shared" si="2442"/>
        <v>0</v>
      </c>
      <c r="R919" s="17">
        <f t="shared" si="2338"/>
        <v>698108.89999999979</v>
      </c>
      <c r="S919" s="17">
        <f t="shared" si="2339"/>
        <v>694970</v>
      </c>
      <c r="T919" s="17">
        <f t="shared" si="2340"/>
        <v>701939.7</v>
      </c>
      <c r="U919" s="17">
        <f t="shared" si="2442"/>
        <v>0</v>
      </c>
      <c r="V919" s="17">
        <f t="shared" si="2442"/>
        <v>0</v>
      </c>
      <c r="W919" s="17">
        <f t="shared" si="2442"/>
        <v>0</v>
      </c>
      <c r="X919" s="17">
        <f t="shared" si="2342"/>
        <v>698108.89999999979</v>
      </c>
      <c r="Y919" s="17">
        <f t="shared" si="2343"/>
        <v>694970</v>
      </c>
      <c r="Z919" s="17">
        <f t="shared" si="2344"/>
        <v>701939.7</v>
      </c>
      <c r="AA919" s="17">
        <f t="shared" si="2442"/>
        <v>0</v>
      </c>
      <c r="AB919" s="17">
        <f t="shared" si="2442"/>
        <v>0</v>
      </c>
      <c r="AC919" s="17">
        <f t="shared" si="2442"/>
        <v>0</v>
      </c>
      <c r="AD919" s="18">
        <f t="shared" si="2347"/>
        <v>698108.89999999979</v>
      </c>
      <c r="AE919" s="18">
        <f t="shared" si="2348"/>
        <v>694970</v>
      </c>
      <c r="AF919" s="18">
        <f t="shared" si="2349"/>
        <v>701939.7</v>
      </c>
      <c r="AG919" s="17">
        <f t="shared" si="2442"/>
        <v>0</v>
      </c>
      <c r="AH919" s="17">
        <f t="shared" si="2351"/>
        <v>698108.89999999979</v>
      </c>
      <c r="AI919" s="17">
        <f t="shared" si="2352"/>
        <v>694970</v>
      </c>
      <c r="AJ919" s="17">
        <f t="shared" si="2353"/>
        <v>701939.7</v>
      </c>
      <c r="AK919" s="17">
        <f t="shared" si="2442"/>
        <v>0</v>
      </c>
      <c r="AL919" s="17">
        <f t="shared" si="2442"/>
        <v>0</v>
      </c>
      <c r="AM919" s="17">
        <f t="shared" si="2442"/>
        <v>0</v>
      </c>
      <c r="AN919" s="17">
        <f t="shared" si="2274"/>
        <v>698108.89999999979</v>
      </c>
      <c r="AO919" s="17">
        <f t="shared" si="2275"/>
        <v>694970</v>
      </c>
      <c r="AP919" s="17">
        <f t="shared" si="2276"/>
        <v>701939.7</v>
      </c>
      <c r="AQ919" s="17">
        <f t="shared" si="2442"/>
        <v>0</v>
      </c>
      <c r="AR919" s="17">
        <f t="shared" si="2277"/>
        <v>698108.89999999979</v>
      </c>
      <c r="AS919" s="17">
        <f t="shared" si="2442"/>
        <v>0</v>
      </c>
      <c r="AT919" s="17">
        <f t="shared" si="2442"/>
        <v>0</v>
      </c>
      <c r="AU919" s="17">
        <f t="shared" si="2442"/>
        <v>0</v>
      </c>
      <c r="AV919" s="17">
        <f t="shared" si="2254"/>
        <v>698108.89999999979</v>
      </c>
      <c r="AW919" s="17">
        <f t="shared" si="2255"/>
        <v>694970</v>
      </c>
      <c r="AX919" s="17">
        <f t="shared" si="2256"/>
        <v>701939.7</v>
      </c>
      <c r="AY919" s="17">
        <f t="shared" si="2442"/>
        <v>0</v>
      </c>
      <c r="AZ919" s="17">
        <f t="shared" si="2442"/>
        <v>0</v>
      </c>
      <c r="BA919" s="18">
        <f t="shared" si="2252"/>
        <v>698108.89999999979</v>
      </c>
      <c r="BB919" s="18">
        <f t="shared" si="2253"/>
        <v>694970</v>
      </c>
      <c r="BC919" s="17">
        <f t="shared" si="2442"/>
        <v>5092.8340000000007</v>
      </c>
      <c r="BD919" s="17">
        <f t="shared" si="2442"/>
        <v>0</v>
      </c>
      <c r="BE919" s="17">
        <f t="shared" si="2442"/>
        <v>0</v>
      </c>
      <c r="BF919" s="17">
        <f t="shared" si="2439"/>
        <v>703201.73399999982</v>
      </c>
      <c r="BG919" s="17">
        <f t="shared" si="2440"/>
        <v>694970</v>
      </c>
      <c r="BH919" s="17">
        <f t="shared" si="2441"/>
        <v>701939.7</v>
      </c>
      <c r="BI919" s="17">
        <f t="shared" si="2442"/>
        <v>0</v>
      </c>
      <c r="BJ919" s="25"/>
      <c r="BK919" s="35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</row>
    <row r="920" spans="1:92" ht="46.8" x14ac:dyDescent="0.3">
      <c r="A920" s="51" t="s">
        <v>179</v>
      </c>
      <c r="B920" s="50"/>
      <c r="C920" s="51"/>
      <c r="D920" s="51"/>
      <c r="E920" s="14" t="s">
        <v>774</v>
      </c>
      <c r="F920" s="18">
        <f>F921+F936+F950+F940</f>
        <v>697709.29999999981</v>
      </c>
      <c r="G920" s="18">
        <f t="shared" ref="G920:H920" si="2443">G921+G936+G950+G940</f>
        <v>694970</v>
      </c>
      <c r="H920" s="18">
        <f t="shared" si="2443"/>
        <v>701939.7</v>
      </c>
      <c r="I920" s="18">
        <f t="shared" ref="I920:K920" si="2444">I921+I936+I950+I940</f>
        <v>0</v>
      </c>
      <c r="J920" s="18">
        <f t="shared" si="2444"/>
        <v>0</v>
      </c>
      <c r="K920" s="18">
        <f t="shared" si="2444"/>
        <v>0</v>
      </c>
      <c r="L920" s="18">
        <f t="shared" si="2408"/>
        <v>697709.29999999981</v>
      </c>
      <c r="M920" s="18">
        <f t="shared" si="2409"/>
        <v>694970</v>
      </c>
      <c r="N920" s="18">
        <f t="shared" si="2410"/>
        <v>701939.7</v>
      </c>
      <c r="O920" s="18">
        <f>O921+O936+O950+O940+O946</f>
        <v>399.6</v>
      </c>
      <c r="P920" s="18">
        <f t="shared" ref="P920:BI920" si="2445">P921+P936+P950+P940+P946</f>
        <v>0</v>
      </c>
      <c r="Q920" s="18">
        <f t="shared" si="2445"/>
        <v>0</v>
      </c>
      <c r="R920" s="18">
        <f t="shared" si="2338"/>
        <v>698108.89999999979</v>
      </c>
      <c r="S920" s="18">
        <f t="shared" si="2339"/>
        <v>694970</v>
      </c>
      <c r="T920" s="18">
        <f t="shared" si="2340"/>
        <v>701939.7</v>
      </c>
      <c r="U920" s="18">
        <f t="shared" ref="U920:W920" si="2446">U921+U936+U950+U940+U946</f>
        <v>0</v>
      </c>
      <c r="V920" s="18">
        <f t="shared" si="2446"/>
        <v>0</v>
      </c>
      <c r="W920" s="18">
        <f t="shared" si="2446"/>
        <v>0</v>
      </c>
      <c r="X920" s="18">
        <f t="shared" si="2342"/>
        <v>698108.89999999979</v>
      </c>
      <c r="Y920" s="18">
        <f t="shared" si="2343"/>
        <v>694970</v>
      </c>
      <c r="Z920" s="18">
        <f t="shared" si="2344"/>
        <v>701939.7</v>
      </c>
      <c r="AA920" s="18">
        <f t="shared" ref="AA920:AB920" si="2447">AA921+AA936+AA950+AA940+AA946</f>
        <v>0</v>
      </c>
      <c r="AB920" s="18">
        <f t="shared" si="2447"/>
        <v>0</v>
      </c>
      <c r="AC920" s="18">
        <f t="shared" ref="AC920" si="2448">AC921+AC936+AC950+AC940+AC946</f>
        <v>0</v>
      </c>
      <c r="AD920" s="18">
        <f t="shared" si="2347"/>
        <v>698108.89999999979</v>
      </c>
      <c r="AE920" s="18">
        <f t="shared" si="2348"/>
        <v>694970</v>
      </c>
      <c r="AF920" s="18">
        <f t="shared" si="2349"/>
        <v>701939.7</v>
      </c>
      <c r="AG920" s="18">
        <f t="shared" ref="AG920" si="2449">AG921+AG936+AG950+AG940+AG946</f>
        <v>0</v>
      </c>
      <c r="AH920" s="18">
        <f t="shared" si="2351"/>
        <v>698108.89999999979</v>
      </c>
      <c r="AI920" s="18">
        <f t="shared" si="2352"/>
        <v>694970</v>
      </c>
      <c r="AJ920" s="18">
        <f t="shared" si="2353"/>
        <v>701939.7</v>
      </c>
      <c r="AK920" s="18">
        <f t="shared" ref="AK920:AM920" si="2450">AK921+AK936+AK950+AK940+AK946</f>
        <v>0</v>
      </c>
      <c r="AL920" s="18">
        <f t="shared" si="2450"/>
        <v>0</v>
      </c>
      <c r="AM920" s="18">
        <f t="shared" si="2450"/>
        <v>0</v>
      </c>
      <c r="AN920" s="18">
        <f t="shared" si="2274"/>
        <v>698108.89999999979</v>
      </c>
      <c r="AO920" s="18">
        <f t="shared" si="2275"/>
        <v>694970</v>
      </c>
      <c r="AP920" s="18">
        <f t="shared" si="2276"/>
        <v>701939.7</v>
      </c>
      <c r="AQ920" s="18">
        <f t="shared" ref="AQ920" si="2451">AQ921+AQ936+AQ950+AQ940+AQ946</f>
        <v>0</v>
      </c>
      <c r="AR920" s="18">
        <f t="shared" si="2277"/>
        <v>698108.89999999979</v>
      </c>
      <c r="AS920" s="18">
        <f t="shared" ref="AS920:AU920" si="2452">AS921+AS936+AS950+AS940+AS946</f>
        <v>0</v>
      </c>
      <c r="AT920" s="18">
        <f t="shared" si="2452"/>
        <v>0</v>
      </c>
      <c r="AU920" s="18">
        <f t="shared" si="2452"/>
        <v>0</v>
      </c>
      <c r="AV920" s="18">
        <f t="shared" si="2254"/>
        <v>698108.89999999979</v>
      </c>
      <c r="AW920" s="18">
        <f t="shared" si="2255"/>
        <v>694970</v>
      </c>
      <c r="AX920" s="18">
        <f t="shared" si="2256"/>
        <v>701939.7</v>
      </c>
      <c r="AY920" s="18">
        <f t="shared" ref="AY920:AZ920" si="2453">AY921+AY936+AY950+AY940+AY946</f>
        <v>0</v>
      </c>
      <c r="AZ920" s="18">
        <f t="shared" si="2453"/>
        <v>0</v>
      </c>
      <c r="BA920" s="18">
        <f t="shared" si="2252"/>
        <v>698108.89999999979</v>
      </c>
      <c r="BB920" s="18">
        <f t="shared" si="2253"/>
        <v>694970</v>
      </c>
      <c r="BC920" s="18">
        <f t="shared" ref="BC920:BE920" si="2454">BC921+BC936+BC950+BC940+BC946</f>
        <v>5092.8340000000007</v>
      </c>
      <c r="BD920" s="18">
        <f t="shared" si="2454"/>
        <v>0</v>
      </c>
      <c r="BE920" s="18">
        <f t="shared" si="2454"/>
        <v>0</v>
      </c>
      <c r="BF920" s="18">
        <f t="shared" si="2439"/>
        <v>703201.73399999982</v>
      </c>
      <c r="BG920" s="18">
        <f t="shared" si="2440"/>
        <v>694970</v>
      </c>
      <c r="BH920" s="18">
        <f t="shared" si="2441"/>
        <v>701939.7</v>
      </c>
      <c r="BI920" s="18">
        <f t="shared" si="2445"/>
        <v>0</v>
      </c>
      <c r="BJ920" s="25"/>
      <c r="BK920" s="36"/>
    </row>
    <row r="921" spans="1:92" ht="46.8" x14ac:dyDescent="0.3">
      <c r="A921" s="51" t="s">
        <v>175</v>
      </c>
      <c r="B921" s="50"/>
      <c r="C921" s="51"/>
      <c r="D921" s="51"/>
      <c r="E921" s="14" t="s">
        <v>501</v>
      </c>
      <c r="F921" s="18">
        <f t="shared" ref="F921" si="2455">F922+F925+F928+F933</f>
        <v>673419.59999999986</v>
      </c>
      <c r="G921" s="18">
        <f t="shared" ref="G921:BI921" si="2456">G922+G925+G928+G933</f>
        <v>673882.7</v>
      </c>
      <c r="H921" s="18">
        <f t="shared" si="2456"/>
        <v>680852.39999999991</v>
      </c>
      <c r="I921" s="18">
        <f t="shared" ref="I921:K921" si="2457">I922+I925+I928+I933</f>
        <v>0</v>
      </c>
      <c r="J921" s="18">
        <f t="shared" si="2457"/>
        <v>0</v>
      </c>
      <c r="K921" s="18">
        <f t="shared" si="2457"/>
        <v>0</v>
      </c>
      <c r="L921" s="18">
        <f t="shared" si="2408"/>
        <v>673419.59999999986</v>
      </c>
      <c r="M921" s="18">
        <f t="shared" si="2409"/>
        <v>673882.7</v>
      </c>
      <c r="N921" s="18">
        <f t="shared" si="2410"/>
        <v>680852.39999999991</v>
      </c>
      <c r="O921" s="18">
        <f t="shared" ref="O921:Q921" si="2458">O922+O925+O928+O933</f>
        <v>0</v>
      </c>
      <c r="P921" s="18">
        <f t="shared" si="2458"/>
        <v>0</v>
      </c>
      <c r="Q921" s="18">
        <f t="shared" si="2458"/>
        <v>0</v>
      </c>
      <c r="R921" s="18">
        <f t="shared" si="2338"/>
        <v>673419.59999999986</v>
      </c>
      <c r="S921" s="18">
        <f t="shared" si="2339"/>
        <v>673882.7</v>
      </c>
      <c r="T921" s="18">
        <f t="shared" si="2340"/>
        <v>680852.39999999991</v>
      </c>
      <c r="U921" s="18">
        <f t="shared" ref="U921:W921" si="2459">U922+U925+U928+U933</f>
        <v>0</v>
      </c>
      <c r="V921" s="18">
        <f t="shared" si="2459"/>
        <v>0</v>
      </c>
      <c r="W921" s="18">
        <f t="shared" si="2459"/>
        <v>0</v>
      </c>
      <c r="X921" s="18">
        <f t="shared" si="2342"/>
        <v>673419.59999999986</v>
      </c>
      <c r="Y921" s="18">
        <f t="shared" si="2343"/>
        <v>673882.7</v>
      </c>
      <c r="Z921" s="18">
        <f t="shared" si="2344"/>
        <v>680852.39999999991</v>
      </c>
      <c r="AA921" s="18">
        <f t="shared" ref="AA921:AB921" si="2460">AA922+AA925+AA928+AA933</f>
        <v>0</v>
      </c>
      <c r="AB921" s="18">
        <f t="shared" si="2460"/>
        <v>0</v>
      </c>
      <c r="AC921" s="18">
        <f t="shared" ref="AC921" si="2461">AC922+AC925+AC928+AC933</f>
        <v>0</v>
      </c>
      <c r="AD921" s="18">
        <f t="shared" si="2347"/>
        <v>673419.59999999986</v>
      </c>
      <c r="AE921" s="18">
        <f t="shared" si="2348"/>
        <v>673882.7</v>
      </c>
      <c r="AF921" s="18">
        <f t="shared" si="2349"/>
        <v>680852.39999999991</v>
      </c>
      <c r="AG921" s="18">
        <f t="shared" ref="AG921" si="2462">AG922+AG925+AG928+AG933</f>
        <v>0</v>
      </c>
      <c r="AH921" s="18">
        <f t="shared" si="2351"/>
        <v>673419.59999999986</v>
      </c>
      <c r="AI921" s="18">
        <f t="shared" si="2352"/>
        <v>673882.7</v>
      </c>
      <c r="AJ921" s="18">
        <f t="shared" si="2353"/>
        <v>680852.39999999991</v>
      </c>
      <c r="AK921" s="18">
        <f t="shared" ref="AK921:AM921" si="2463">AK922+AK925+AK928+AK933</f>
        <v>0</v>
      </c>
      <c r="AL921" s="18">
        <f t="shared" si="2463"/>
        <v>0</v>
      </c>
      <c r="AM921" s="18">
        <f t="shared" si="2463"/>
        <v>0</v>
      </c>
      <c r="AN921" s="18">
        <f t="shared" si="2274"/>
        <v>673419.59999999986</v>
      </c>
      <c r="AO921" s="18">
        <f t="shared" si="2275"/>
        <v>673882.7</v>
      </c>
      <c r="AP921" s="18">
        <f t="shared" si="2276"/>
        <v>680852.39999999991</v>
      </c>
      <c r="AQ921" s="18">
        <f t="shared" ref="AQ921" si="2464">AQ922+AQ925+AQ928+AQ933</f>
        <v>0</v>
      </c>
      <c r="AR921" s="18">
        <f t="shared" si="2277"/>
        <v>673419.59999999986</v>
      </c>
      <c r="AS921" s="18">
        <f t="shared" ref="AS921:AU921" si="2465">AS922+AS925+AS928+AS933</f>
        <v>0</v>
      </c>
      <c r="AT921" s="18">
        <f t="shared" si="2465"/>
        <v>0</v>
      </c>
      <c r="AU921" s="18">
        <f t="shared" si="2465"/>
        <v>0</v>
      </c>
      <c r="AV921" s="18">
        <f t="shared" si="2254"/>
        <v>673419.59999999986</v>
      </c>
      <c r="AW921" s="18">
        <f t="shared" si="2255"/>
        <v>673882.7</v>
      </c>
      <c r="AX921" s="18">
        <f t="shared" si="2256"/>
        <v>680852.39999999991</v>
      </c>
      <c r="AY921" s="18">
        <f t="shared" ref="AY921:AZ921" si="2466">AY922+AY925+AY928+AY933</f>
        <v>0</v>
      </c>
      <c r="AZ921" s="18">
        <f t="shared" si="2466"/>
        <v>0</v>
      </c>
      <c r="BA921" s="18">
        <f t="shared" si="2252"/>
        <v>673419.59999999986</v>
      </c>
      <c r="BB921" s="18">
        <f t="shared" si="2253"/>
        <v>673882.7</v>
      </c>
      <c r="BC921" s="18">
        <f t="shared" ref="BC921:BE921" si="2467">BC922+BC925+BC928+BC933</f>
        <v>275.625</v>
      </c>
      <c r="BD921" s="18">
        <f t="shared" si="2467"/>
        <v>0</v>
      </c>
      <c r="BE921" s="18">
        <f t="shared" si="2467"/>
        <v>0</v>
      </c>
      <c r="BF921" s="18">
        <f t="shared" si="2439"/>
        <v>673695.22499999986</v>
      </c>
      <c r="BG921" s="18">
        <f t="shared" si="2440"/>
        <v>673882.7</v>
      </c>
      <c r="BH921" s="18">
        <f t="shared" si="2441"/>
        <v>680852.39999999991</v>
      </c>
      <c r="BI921" s="18">
        <f t="shared" si="2456"/>
        <v>0</v>
      </c>
      <c r="BJ921" s="25"/>
      <c r="BK921" s="36"/>
    </row>
    <row r="922" spans="1:92" ht="93.6" x14ac:dyDescent="0.3">
      <c r="A922" s="51" t="s">
        <v>175</v>
      </c>
      <c r="B922" s="50">
        <v>100</v>
      </c>
      <c r="C922" s="51"/>
      <c r="D922" s="51"/>
      <c r="E922" s="14" t="s">
        <v>454</v>
      </c>
      <c r="F922" s="18">
        <f t="shared" ref="F922:BI923" si="2468">F923</f>
        <v>11254.099999999999</v>
      </c>
      <c r="G922" s="18">
        <f t="shared" si="2468"/>
        <v>10923.900000000001</v>
      </c>
      <c r="H922" s="18">
        <f t="shared" si="2468"/>
        <v>10923.900000000001</v>
      </c>
      <c r="I922" s="18">
        <f t="shared" si="2468"/>
        <v>0</v>
      </c>
      <c r="J922" s="18">
        <f t="shared" si="2468"/>
        <v>0</v>
      </c>
      <c r="K922" s="18">
        <f t="shared" si="2468"/>
        <v>0</v>
      </c>
      <c r="L922" s="18">
        <f t="shared" si="2408"/>
        <v>11254.099999999999</v>
      </c>
      <c r="M922" s="18">
        <f t="shared" si="2409"/>
        <v>10923.900000000001</v>
      </c>
      <c r="N922" s="18">
        <f t="shared" si="2410"/>
        <v>10923.900000000001</v>
      </c>
      <c r="O922" s="18">
        <f t="shared" si="2468"/>
        <v>0</v>
      </c>
      <c r="P922" s="18">
        <f t="shared" si="2468"/>
        <v>0</v>
      </c>
      <c r="Q922" s="18">
        <f t="shared" si="2468"/>
        <v>0</v>
      </c>
      <c r="R922" s="18">
        <f t="shared" si="2338"/>
        <v>11254.099999999999</v>
      </c>
      <c r="S922" s="18">
        <f t="shared" si="2339"/>
        <v>10923.900000000001</v>
      </c>
      <c r="T922" s="18">
        <f t="shared" si="2340"/>
        <v>10923.900000000001</v>
      </c>
      <c r="U922" s="18">
        <f t="shared" si="2468"/>
        <v>0</v>
      </c>
      <c r="V922" s="18">
        <f t="shared" si="2468"/>
        <v>0</v>
      </c>
      <c r="W922" s="18">
        <f t="shared" si="2468"/>
        <v>0</v>
      </c>
      <c r="X922" s="18">
        <f t="shared" si="2342"/>
        <v>11254.099999999999</v>
      </c>
      <c r="Y922" s="18">
        <f t="shared" si="2343"/>
        <v>10923.900000000001</v>
      </c>
      <c r="Z922" s="18">
        <f t="shared" si="2344"/>
        <v>10923.900000000001</v>
      </c>
      <c r="AA922" s="18">
        <f t="shared" si="2468"/>
        <v>0</v>
      </c>
      <c r="AB922" s="18">
        <f t="shared" si="2468"/>
        <v>0</v>
      </c>
      <c r="AC922" s="18">
        <f t="shared" si="2468"/>
        <v>0</v>
      </c>
      <c r="AD922" s="18">
        <f t="shared" si="2347"/>
        <v>11254.099999999999</v>
      </c>
      <c r="AE922" s="18">
        <f t="shared" si="2348"/>
        <v>10923.900000000001</v>
      </c>
      <c r="AF922" s="18">
        <f t="shared" si="2349"/>
        <v>10923.900000000001</v>
      </c>
      <c r="AG922" s="18">
        <f t="shared" si="2468"/>
        <v>0</v>
      </c>
      <c r="AH922" s="18">
        <f t="shared" si="2351"/>
        <v>11254.099999999999</v>
      </c>
      <c r="AI922" s="18">
        <f t="shared" si="2352"/>
        <v>10923.900000000001</v>
      </c>
      <c r="AJ922" s="18">
        <f t="shared" si="2353"/>
        <v>10923.900000000001</v>
      </c>
      <c r="AK922" s="18">
        <f t="shared" si="2468"/>
        <v>0</v>
      </c>
      <c r="AL922" s="18">
        <f t="shared" si="2468"/>
        <v>0</v>
      </c>
      <c r="AM922" s="18">
        <f t="shared" si="2468"/>
        <v>0</v>
      </c>
      <c r="AN922" s="18">
        <f t="shared" si="2274"/>
        <v>11254.099999999999</v>
      </c>
      <c r="AO922" s="18">
        <f t="shared" si="2275"/>
        <v>10923.900000000001</v>
      </c>
      <c r="AP922" s="18">
        <f t="shared" si="2276"/>
        <v>10923.900000000001</v>
      </c>
      <c r="AQ922" s="18">
        <f t="shared" si="2468"/>
        <v>0</v>
      </c>
      <c r="AR922" s="18">
        <f t="shared" si="2277"/>
        <v>11254.099999999999</v>
      </c>
      <c r="AS922" s="18">
        <f t="shared" si="2468"/>
        <v>0</v>
      </c>
      <c r="AT922" s="18">
        <f t="shared" si="2468"/>
        <v>0</v>
      </c>
      <c r="AU922" s="18">
        <f t="shared" si="2468"/>
        <v>0</v>
      </c>
      <c r="AV922" s="18">
        <f t="shared" si="2254"/>
        <v>11254.099999999999</v>
      </c>
      <c r="AW922" s="18">
        <f t="shared" si="2255"/>
        <v>10923.900000000001</v>
      </c>
      <c r="AX922" s="18">
        <f t="shared" si="2256"/>
        <v>10923.900000000001</v>
      </c>
      <c r="AY922" s="18">
        <f t="shared" si="2468"/>
        <v>0</v>
      </c>
      <c r="AZ922" s="18">
        <f t="shared" si="2468"/>
        <v>0</v>
      </c>
      <c r="BA922" s="18">
        <f t="shared" si="2252"/>
        <v>11254.099999999999</v>
      </c>
      <c r="BB922" s="18">
        <f t="shared" si="2253"/>
        <v>10923.900000000001</v>
      </c>
      <c r="BC922" s="18">
        <f t="shared" si="2468"/>
        <v>275.625</v>
      </c>
      <c r="BD922" s="18">
        <f t="shared" si="2468"/>
        <v>0</v>
      </c>
      <c r="BE922" s="18">
        <f t="shared" si="2468"/>
        <v>0</v>
      </c>
      <c r="BF922" s="18">
        <f t="shared" si="2439"/>
        <v>11529.724999999999</v>
      </c>
      <c r="BG922" s="18">
        <f t="shared" si="2440"/>
        <v>10923.900000000001</v>
      </c>
      <c r="BH922" s="18">
        <f t="shared" si="2441"/>
        <v>10923.900000000001</v>
      </c>
      <c r="BI922" s="18">
        <f t="shared" si="2468"/>
        <v>0</v>
      </c>
      <c r="BJ922" s="25"/>
      <c r="BK922" s="36"/>
    </row>
    <row r="923" spans="1:92" ht="31.2" x14ac:dyDescent="0.3">
      <c r="A923" s="51" t="s">
        <v>175</v>
      </c>
      <c r="B923" s="50">
        <v>110</v>
      </c>
      <c r="C923" s="51"/>
      <c r="D923" s="51"/>
      <c r="E923" s="14" t="s">
        <v>461</v>
      </c>
      <c r="F923" s="18">
        <f t="shared" si="2468"/>
        <v>11254.099999999999</v>
      </c>
      <c r="G923" s="18">
        <f t="shared" si="2468"/>
        <v>10923.900000000001</v>
      </c>
      <c r="H923" s="18">
        <f t="shared" si="2468"/>
        <v>10923.900000000001</v>
      </c>
      <c r="I923" s="18">
        <f t="shared" si="2468"/>
        <v>0</v>
      </c>
      <c r="J923" s="18">
        <f t="shared" si="2468"/>
        <v>0</v>
      </c>
      <c r="K923" s="18">
        <f t="shared" si="2468"/>
        <v>0</v>
      </c>
      <c r="L923" s="18">
        <f t="shared" si="2408"/>
        <v>11254.099999999999</v>
      </c>
      <c r="M923" s="18">
        <f t="shared" si="2409"/>
        <v>10923.900000000001</v>
      </c>
      <c r="N923" s="18">
        <f t="shared" si="2410"/>
        <v>10923.900000000001</v>
      </c>
      <c r="O923" s="18">
        <f t="shared" si="2468"/>
        <v>0</v>
      </c>
      <c r="P923" s="18">
        <f t="shared" si="2468"/>
        <v>0</v>
      </c>
      <c r="Q923" s="18">
        <f t="shared" si="2468"/>
        <v>0</v>
      </c>
      <c r="R923" s="18">
        <f t="shared" si="2338"/>
        <v>11254.099999999999</v>
      </c>
      <c r="S923" s="18">
        <f t="shared" si="2339"/>
        <v>10923.900000000001</v>
      </c>
      <c r="T923" s="18">
        <f t="shared" si="2340"/>
        <v>10923.900000000001</v>
      </c>
      <c r="U923" s="18">
        <f t="shared" si="2468"/>
        <v>0</v>
      </c>
      <c r="V923" s="18">
        <f t="shared" si="2468"/>
        <v>0</v>
      </c>
      <c r="W923" s="18">
        <f t="shared" si="2468"/>
        <v>0</v>
      </c>
      <c r="X923" s="18">
        <f t="shared" si="2342"/>
        <v>11254.099999999999</v>
      </c>
      <c r="Y923" s="18">
        <f t="shared" si="2343"/>
        <v>10923.900000000001</v>
      </c>
      <c r="Z923" s="18">
        <f t="shared" si="2344"/>
        <v>10923.900000000001</v>
      </c>
      <c r="AA923" s="18">
        <f t="shared" si="2468"/>
        <v>0</v>
      </c>
      <c r="AB923" s="18">
        <f t="shared" si="2468"/>
        <v>0</v>
      </c>
      <c r="AC923" s="18">
        <f t="shared" si="2468"/>
        <v>0</v>
      </c>
      <c r="AD923" s="18">
        <f t="shared" si="2347"/>
        <v>11254.099999999999</v>
      </c>
      <c r="AE923" s="18">
        <f t="shared" si="2348"/>
        <v>10923.900000000001</v>
      </c>
      <c r="AF923" s="18">
        <f t="shared" si="2349"/>
        <v>10923.900000000001</v>
      </c>
      <c r="AG923" s="18">
        <f t="shared" si="2468"/>
        <v>0</v>
      </c>
      <c r="AH923" s="18">
        <f t="shared" si="2351"/>
        <v>11254.099999999999</v>
      </c>
      <c r="AI923" s="18">
        <f t="shared" si="2352"/>
        <v>10923.900000000001</v>
      </c>
      <c r="AJ923" s="18">
        <f t="shared" si="2353"/>
        <v>10923.900000000001</v>
      </c>
      <c r="AK923" s="18">
        <f t="shared" si="2468"/>
        <v>0</v>
      </c>
      <c r="AL923" s="18">
        <f t="shared" si="2468"/>
        <v>0</v>
      </c>
      <c r="AM923" s="18">
        <f t="shared" si="2468"/>
        <v>0</v>
      </c>
      <c r="AN923" s="18">
        <f t="shared" si="2274"/>
        <v>11254.099999999999</v>
      </c>
      <c r="AO923" s="18">
        <f t="shared" si="2275"/>
        <v>10923.900000000001</v>
      </c>
      <c r="AP923" s="18">
        <f t="shared" si="2276"/>
        <v>10923.900000000001</v>
      </c>
      <c r="AQ923" s="18">
        <f t="shared" si="2468"/>
        <v>0</v>
      </c>
      <c r="AR923" s="18">
        <f t="shared" si="2277"/>
        <v>11254.099999999999</v>
      </c>
      <c r="AS923" s="18">
        <f t="shared" si="2468"/>
        <v>0</v>
      </c>
      <c r="AT923" s="18">
        <f t="shared" si="2468"/>
        <v>0</v>
      </c>
      <c r="AU923" s="18">
        <f t="shared" si="2468"/>
        <v>0</v>
      </c>
      <c r="AV923" s="18">
        <f t="shared" si="2254"/>
        <v>11254.099999999999</v>
      </c>
      <c r="AW923" s="18">
        <f t="shared" si="2255"/>
        <v>10923.900000000001</v>
      </c>
      <c r="AX923" s="18">
        <f t="shared" si="2256"/>
        <v>10923.900000000001</v>
      </c>
      <c r="AY923" s="18">
        <f t="shared" si="2468"/>
        <v>0</v>
      </c>
      <c r="AZ923" s="18">
        <f t="shared" si="2468"/>
        <v>0</v>
      </c>
      <c r="BA923" s="18">
        <f t="shared" si="2252"/>
        <v>11254.099999999999</v>
      </c>
      <c r="BB923" s="18">
        <f t="shared" si="2253"/>
        <v>10923.900000000001</v>
      </c>
      <c r="BC923" s="18">
        <f t="shared" si="2468"/>
        <v>275.625</v>
      </c>
      <c r="BD923" s="18">
        <f t="shared" si="2468"/>
        <v>0</v>
      </c>
      <c r="BE923" s="18">
        <f t="shared" si="2468"/>
        <v>0</v>
      </c>
      <c r="BF923" s="18">
        <f t="shared" si="2439"/>
        <v>11529.724999999999</v>
      </c>
      <c r="BG923" s="18">
        <f t="shared" si="2440"/>
        <v>10923.900000000001</v>
      </c>
      <c r="BH923" s="18">
        <f t="shared" si="2441"/>
        <v>10923.900000000001</v>
      </c>
      <c r="BI923" s="18">
        <f t="shared" si="2468"/>
        <v>0</v>
      </c>
      <c r="BJ923" s="25"/>
      <c r="BK923" s="36"/>
    </row>
    <row r="924" spans="1:92" x14ac:dyDescent="0.3">
      <c r="A924" s="51" t="s">
        <v>175</v>
      </c>
      <c r="B924" s="50">
        <v>110</v>
      </c>
      <c r="C924" s="51" t="s">
        <v>27</v>
      </c>
      <c r="D924" s="51" t="s">
        <v>19</v>
      </c>
      <c r="E924" s="14" t="s">
        <v>438</v>
      </c>
      <c r="F924" s="18">
        <v>11254.099999999999</v>
      </c>
      <c r="G924" s="18">
        <v>10923.900000000001</v>
      </c>
      <c r="H924" s="18">
        <v>10923.900000000001</v>
      </c>
      <c r="I924" s="18"/>
      <c r="J924" s="18"/>
      <c r="K924" s="18"/>
      <c r="L924" s="18">
        <f t="shared" si="2408"/>
        <v>11254.099999999999</v>
      </c>
      <c r="M924" s="18">
        <f t="shared" si="2409"/>
        <v>10923.900000000001</v>
      </c>
      <c r="N924" s="18">
        <f t="shared" si="2410"/>
        <v>10923.900000000001</v>
      </c>
      <c r="O924" s="18"/>
      <c r="P924" s="18"/>
      <c r="Q924" s="18"/>
      <c r="R924" s="18">
        <f t="shared" si="2338"/>
        <v>11254.099999999999</v>
      </c>
      <c r="S924" s="18">
        <f t="shared" si="2339"/>
        <v>10923.900000000001</v>
      </c>
      <c r="T924" s="18">
        <f t="shared" si="2340"/>
        <v>10923.900000000001</v>
      </c>
      <c r="U924" s="18"/>
      <c r="V924" s="18"/>
      <c r="W924" s="18"/>
      <c r="X924" s="18">
        <f t="shared" si="2342"/>
        <v>11254.099999999999</v>
      </c>
      <c r="Y924" s="18">
        <f t="shared" si="2343"/>
        <v>10923.900000000001</v>
      </c>
      <c r="Z924" s="18">
        <f t="shared" si="2344"/>
        <v>10923.900000000001</v>
      </c>
      <c r="AA924" s="18"/>
      <c r="AB924" s="18"/>
      <c r="AC924" s="18"/>
      <c r="AD924" s="18">
        <f t="shared" si="2347"/>
        <v>11254.099999999999</v>
      </c>
      <c r="AE924" s="18">
        <f t="shared" si="2348"/>
        <v>10923.900000000001</v>
      </c>
      <c r="AF924" s="18">
        <f t="shared" si="2349"/>
        <v>10923.900000000001</v>
      </c>
      <c r="AG924" s="18"/>
      <c r="AH924" s="18">
        <f t="shared" si="2351"/>
        <v>11254.099999999999</v>
      </c>
      <c r="AI924" s="18">
        <f t="shared" si="2352"/>
        <v>10923.900000000001</v>
      </c>
      <c r="AJ924" s="18">
        <f t="shared" si="2353"/>
        <v>10923.900000000001</v>
      </c>
      <c r="AK924" s="18"/>
      <c r="AL924" s="18"/>
      <c r="AM924" s="18"/>
      <c r="AN924" s="18">
        <f t="shared" si="2274"/>
        <v>11254.099999999999</v>
      </c>
      <c r="AO924" s="18">
        <f t="shared" si="2275"/>
        <v>10923.900000000001</v>
      </c>
      <c r="AP924" s="18">
        <f t="shared" si="2276"/>
        <v>10923.900000000001</v>
      </c>
      <c r="AQ924" s="18"/>
      <c r="AR924" s="18">
        <f t="shared" si="2277"/>
        <v>11254.099999999999</v>
      </c>
      <c r="AS924" s="18"/>
      <c r="AT924" s="18"/>
      <c r="AU924" s="18"/>
      <c r="AV924" s="18">
        <f t="shared" si="2254"/>
        <v>11254.099999999999</v>
      </c>
      <c r="AW924" s="18">
        <f t="shared" si="2255"/>
        <v>10923.900000000001</v>
      </c>
      <c r="AX924" s="18">
        <f t="shared" si="2256"/>
        <v>10923.900000000001</v>
      </c>
      <c r="AY924" s="18"/>
      <c r="AZ924" s="18"/>
      <c r="BA924" s="18">
        <f t="shared" si="2252"/>
        <v>11254.099999999999</v>
      </c>
      <c r="BB924" s="18">
        <f t="shared" si="2253"/>
        <v>10923.900000000001</v>
      </c>
      <c r="BC924" s="18">
        <f>211.876+63.749</f>
        <v>275.625</v>
      </c>
      <c r="BD924" s="18"/>
      <c r="BE924" s="18"/>
      <c r="BF924" s="18">
        <f t="shared" si="2439"/>
        <v>11529.724999999999</v>
      </c>
      <c r="BG924" s="18">
        <f t="shared" si="2440"/>
        <v>10923.900000000001</v>
      </c>
      <c r="BH924" s="18">
        <f t="shared" si="2441"/>
        <v>10923.900000000001</v>
      </c>
      <c r="BI924" s="18"/>
      <c r="BJ924" s="25"/>
      <c r="BK924" s="36"/>
    </row>
    <row r="925" spans="1:92" ht="31.2" x14ac:dyDescent="0.3">
      <c r="A925" s="51" t="s">
        <v>175</v>
      </c>
      <c r="B925" s="50">
        <v>200</v>
      </c>
      <c r="C925" s="51"/>
      <c r="D925" s="51"/>
      <c r="E925" s="14" t="s">
        <v>455</v>
      </c>
      <c r="F925" s="18">
        <f t="shared" ref="F925:BI926" si="2469">F926</f>
        <v>1482.1000000000001</v>
      </c>
      <c r="G925" s="18">
        <f t="shared" si="2469"/>
        <v>1482.1000000000001</v>
      </c>
      <c r="H925" s="18">
        <f t="shared" si="2469"/>
        <v>1482.1000000000001</v>
      </c>
      <c r="I925" s="18">
        <f t="shared" si="2469"/>
        <v>0</v>
      </c>
      <c r="J925" s="18">
        <f t="shared" si="2469"/>
        <v>0</v>
      </c>
      <c r="K925" s="18">
        <f t="shared" si="2469"/>
        <v>0</v>
      </c>
      <c r="L925" s="18">
        <f t="shared" si="2408"/>
        <v>1482.1000000000001</v>
      </c>
      <c r="M925" s="18">
        <f t="shared" si="2409"/>
        <v>1482.1000000000001</v>
      </c>
      <c r="N925" s="18">
        <f t="shared" si="2410"/>
        <v>1482.1000000000001</v>
      </c>
      <c r="O925" s="18">
        <f t="shared" si="2469"/>
        <v>0</v>
      </c>
      <c r="P925" s="18">
        <f t="shared" si="2469"/>
        <v>0</v>
      </c>
      <c r="Q925" s="18">
        <f t="shared" si="2469"/>
        <v>0</v>
      </c>
      <c r="R925" s="18">
        <f t="shared" si="2338"/>
        <v>1482.1000000000001</v>
      </c>
      <c r="S925" s="18">
        <f t="shared" si="2339"/>
        <v>1482.1000000000001</v>
      </c>
      <c r="T925" s="18">
        <f t="shared" si="2340"/>
        <v>1482.1000000000001</v>
      </c>
      <c r="U925" s="18">
        <f t="shared" si="2469"/>
        <v>0</v>
      </c>
      <c r="V925" s="18">
        <f t="shared" si="2469"/>
        <v>0</v>
      </c>
      <c r="W925" s="18">
        <f t="shared" si="2469"/>
        <v>0</v>
      </c>
      <c r="X925" s="18">
        <f t="shared" si="2342"/>
        <v>1482.1000000000001</v>
      </c>
      <c r="Y925" s="18">
        <f t="shared" si="2343"/>
        <v>1482.1000000000001</v>
      </c>
      <c r="Z925" s="18">
        <f t="shared" si="2344"/>
        <v>1482.1000000000001</v>
      </c>
      <c r="AA925" s="18">
        <f t="shared" si="2469"/>
        <v>0</v>
      </c>
      <c r="AB925" s="18">
        <f t="shared" si="2469"/>
        <v>0</v>
      </c>
      <c r="AC925" s="18">
        <f t="shared" si="2469"/>
        <v>0</v>
      </c>
      <c r="AD925" s="18">
        <f t="shared" si="2347"/>
        <v>1482.1000000000001</v>
      </c>
      <c r="AE925" s="18">
        <f t="shared" si="2348"/>
        <v>1482.1000000000001</v>
      </c>
      <c r="AF925" s="18">
        <f t="shared" si="2349"/>
        <v>1482.1000000000001</v>
      </c>
      <c r="AG925" s="18">
        <f t="shared" si="2469"/>
        <v>0</v>
      </c>
      <c r="AH925" s="18">
        <f t="shared" si="2351"/>
        <v>1482.1000000000001</v>
      </c>
      <c r="AI925" s="18">
        <f t="shared" si="2352"/>
        <v>1482.1000000000001</v>
      </c>
      <c r="AJ925" s="18">
        <f t="shared" si="2353"/>
        <v>1482.1000000000001</v>
      </c>
      <c r="AK925" s="18">
        <f t="shared" si="2469"/>
        <v>0</v>
      </c>
      <c r="AL925" s="18">
        <f t="shared" si="2469"/>
        <v>0</v>
      </c>
      <c r="AM925" s="18">
        <f t="shared" si="2469"/>
        <v>0</v>
      </c>
      <c r="AN925" s="18">
        <f t="shared" si="2274"/>
        <v>1482.1000000000001</v>
      </c>
      <c r="AO925" s="18">
        <f t="shared" si="2275"/>
        <v>1482.1000000000001</v>
      </c>
      <c r="AP925" s="18">
        <f t="shared" si="2276"/>
        <v>1482.1000000000001</v>
      </c>
      <c r="AQ925" s="18">
        <f t="shared" si="2469"/>
        <v>0</v>
      </c>
      <c r="AR925" s="18">
        <f t="shared" si="2277"/>
        <v>1482.1000000000001</v>
      </c>
      <c r="AS925" s="18">
        <f t="shared" si="2469"/>
        <v>0</v>
      </c>
      <c r="AT925" s="18">
        <f t="shared" si="2469"/>
        <v>0</v>
      </c>
      <c r="AU925" s="18">
        <f t="shared" si="2469"/>
        <v>0</v>
      </c>
      <c r="AV925" s="18">
        <f t="shared" si="2254"/>
        <v>1482.1000000000001</v>
      </c>
      <c r="AW925" s="18">
        <f t="shared" si="2255"/>
        <v>1482.1000000000001</v>
      </c>
      <c r="AX925" s="18">
        <f t="shared" si="2256"/>
        <v>1482.1000000000001</v>
      </c>
      <c r="AY925" s="18">
        <f t="shared" si="2469"/>
        <v>0</v>
      </c>
      <c r="AZ925" s="18">
        <f t="shared" si="2469"/>
        <v>0</v>
      </c>
      <c r="BA925" s="18">
        <f t="shared" si="2252"/>
        <v>1482.1000000000001</v>
      </c>
      <c r="BB925" s="18">
        <f t="shared" si="2253"/>
        <v>1482.1000000000001</v>
      </c>
      <c r="BC925" s="18">
        <f t="shared" si="2469"/>
        <v>0</v>
      </c>
      <c r="BD925" s="18">
        <f t="shared" si="2469"/>
        <v>0</v>
      </c>
      <c r="BE925" s="18">
        <f t="shared" si="2469"/>
        <v>0</v>
      </c>
      <c r="BF925" s="18">
        <f t="shared" si="2439"/>
        <v>1482.1000000000001</v>
      </c>
      <c r="BG925" s="18">
        <f t="shared" si="2440"/>
        <v>1482.1000000000001</v>
      </c>
      <c r="BH925" s="18">
        <f t="shared" si="2441"/>
        <v>1482.1000000000001</v>
      </c>
      <c r="BI925" s="18">
        <f t="shared" si="2469"/>
        <v>0</v>
      </c>
      <c r="BJ925" s="25"/>
      <c r="BK925" s="36"/>
    </row>
    <row r="926" spans="1:92" ht="46.8" x14ac:dyDescent="0.3">
      <c r="A926" s="51" t="s">
        <v>175</v>
      </c>
      <c r="B926" s="50">
        <v>240</v>
      </c>
      <c r="C926" s="51"/>
      <c r="D926" s="51"/>
      <c r="E926" s="14" t="s">
        <v>463</v>
      </c>
      <c r="F926" s="18">
        <f t="shared" si="2469"/>
        <v>1482.1000000000001</v>
      </c>
      <c r="G926" s="18">
        <f t="shared" si="2469"/>
        <v>1482.1000000000001</v>
      </c>
      <c r="H926" s="18">
        <f t="shared" si="2469"/>
        <v>1482.1000000000001</v>
      </c>
      <c r="I926" s="18">
        <f t="shared" si="2469"/>
        <v>0</v>
      </c>
      <c r="J926" s="18">
        <f t="shared" si="2469"/>
        <v>0</v>
      </c>
      <c r="K926" s="18">
        <f t="shared" si="2469"/>
        <v>0</v>
      </c>
      <c r="L926" s="18">
        <f t="shared" si="2408"/>
        <v>1482.1000000000001</v>
      </c>
      <c r="M926" s="18">
        <f t="shared" si="2409"/>
        <v>1482.1000000000001</v>
      </c>
      <c r="N926" s="18">
        <f t="shared" si="2410"/>
        <v>1482.1000000000001</v>
      </c>
      <c r="O926" s="18">
        <f t="shared" si="2469"/>
        <v>0</v>
      </c>
      <c r="P926" s="18">
        <f t="shared" si="2469"/>
        <v>0</v>
      </c>
      <c r="Q926" s="18">
        <f t="shared" si="2469"/>
        <v>0</v>
      </c>
      <c r="R926" s="18">
        <f t="shared" si="2338"/>
        <v>1482.1000000000001</v>
      </c>
      <c r="S926" s="18">
        <f t="shared" si="2339"/>
        <v>1482.1000000000001</v>
      </c>
      <c r="T926" s="18">
        <f t="shared" si="2340"/>
        <v>1482.1000000000001</v>
      </c>
      <c r="U926" s="18">
        <f t="shared" si="2469"/>
        <v>0</v>
      </c>
      <c r="V926" s="18">
        <f t="shared" si="2469"/>
        <v>0</v>
      </c>
      <c r="W926" s="18">
        <f t="shared" si="2469"/>
        <v>0</v>
      </c>
      <c r="X926" s="18">
        <f t="shared" si="2342"/>
        <v>1482.1000000000001</v>
      </c>
      <c r="Y926" s="18">
        <f t="shared" si="2343"/>
        <v>1482.1000000000001</v>
      </c>
      <c r="Z926" s="18">
        <f t="shared" si="2344"/>
        <v>1482.1000000000001</v>
      </c>
      <c r="AA926" s="18">
        <f t="shared" si="2469"/>
        <v>0</v>
      </c>
      <c r="AB926" s="18">
        <f t="shared" si="2469"/>
        <v>0</v>
      </c>
      <c r="AC926" s="18">
        <f t="shared" si="2469"/>
        <v>0</v>
      </c>
      <c r="AD926" s="18">
        <f t="shared" si="2347"/>
        <v>1482.1000000000001</v>
      </c>
      <c r="AE926" s="18">
        <f t="shared" si="2348"/>
        <v>1482.1000000000001</v>
      </c>
      <c r="AF926" s="18">
        <f t="shared" si="2349"/>
        <v>1482.1000000000001</v>
      </c>
      <c r="AG926" s="18">
        <f t="shared" si="2469"/>
        <v>0</v>
      </c>
      <c r="AH926" s="18">
        <f t="shared" si="2351"/>
        <v>1482.1000000000001</v>
      </c>
      <c r="AI926" s="18">
        <f t="shared" si="2352"/>
        <v>1482.1000000000001</v>
      </c>
      <c r="AJ926" s="18">
        <f t="shared" si="2353"/>
        <v>1482.1000000000001</v>
      </c>
      <c r="AK926" s="18">
        <f t="shared" si="2469"/>
        <v>0</v>
      </c>
      <c r="AL926" s="18">
        <f t="shared" si="2469"/>
        <v>0</v>
      </c>
      <c r="AM926" s="18">
        <f t="shared" si="2469"/>
        <v>0</v>
      </c>
      <c r="AN926" s="18">
        <f t="shared" si="2274"/>
        <v>1482.1000000000001</v>
      </c>
      <c r="AO926" s="18">
        <f t="shared" si="2275"/>
        <v>1482.1000000000001</v>
      </c>
      <c r="AP926" s="18">
        <f t="shared" si="2276"/>
        <v>1482.1000000000001</v>
      </c>
      <c r="AQ926" s="18">
        <f t="shared" si="2469"/>
        <v>0</v>
      </c>
      <c r="AR926" s="18">
        <f t="shared" si="2277"/>
        <v>1482.1000000000001</v>
      </c>
      <c r="AS926" s="18">
        <f t="shared" si="2469"/>
        <v>0</v>
      </c>
      <c r="AT926" s="18">
        <f t="shared" si="2469"/>
        <v>0</v>
      </c>
      <c r="AU926" s="18">
        <f t="shared" si="2469"/>
        <v>0</v>
      </c>
      <c r="AV926" s="18">
        <f t="shared" si="2254"/>
        <v>1482.1000000000001</v>
      </c>
      <c r="AW926" s="18">
        <f t="shared" si="2255"/>
        <v>1482.1000000000001</v>
      </c>
      <c r="AX926" s="18">
        <f t="shared" si="2256"/>
        <v>1482.1000000000001</v>
      </c>
      <c r="AY926" s="18">
        <f t="shared" si="2469"/>
        <v>0</v>
      </c>
      <c r="AZ926" s="18">
        <f t="shared" si="2469"/>
        <v>0</v>
      </c>
      <c r="BA926" s="18">
        <f t="shared" ref="BA926:BA989" si="2470">AV926+AY926</f>
        <v>1482.1000000000001</v>
      </c>
      <c r="BB926" s="18">
        <f t="shared" ref="BB926:BB989" si="2471">AW926+AZ926</f>
        <v>1482.1000000000001</v>
      </c>
      <c r="BC926" s="18">
        <f t="shared" si="2469"/>
        <v>0</v>
      </c>
      <c r="BD926" s="18">
        <f t="shared" si="2469"/>
        <v>0</v>
      </c>
      <c r="BE926" s="18">
        <f t="shared" si="2469"/>
        <v>0</v>
      </c>
      <c r="BF926" s="18">
        <f t="shared" si="2439"/>
        <v>1482.1000000000001</v>
      </c>
      <c r="BG926" s="18">
        <f t="shared" si="2440"/>
        <v>1482.1000000000001</v>
      </c>
      <c r="BH926" s="18">
        <f t="shared" si="2441"/>
        <v>1482.1000000000001</v>
      </c>
      <c r="BI926" s="18">
        <f t="shared" si="2469"/>
        <v>0</v>
      </c>
      <c r="BJ926" s="25"/>
      <c r="BK926" s="36"/>
    </row>
    <row r="927" spans="1:92" x14ac:dyDescent="0.3">
      <c r="A927" s="51" t="s">
        <v>175</v>
      </c>
      <c r="B927" s="50">
        <v>240</v>
      </c>
      <c r="C927" s="51" t="s">
        <v>27</v>
      </c>
      <c r="D927" s="51" t="s">
        <v>19</v>
      </c>
      <c r="E927" s="14" t="s">
        <v>438</v>
      </c>
      <c r="F927" s="18">
        <v>1482.1000000000001</v>
      </c>
      <c r="G927" s="18">
        <v>1482.1000000000001</v>
      </c>
      <c r="H927" s="18">
        <v>1482.1000000000001</v>
      </c>
      <c r="I927" s="18"/>
      <c r="J927" s="18"/>
      <c r="K927" s="18"/>
      <c r="L927" s="18">
        <f t="shared" si="2408"/>
        <v>1482.1000000000001</v>
      </c>
      <c r="M927" s="18">
        <f t="shared" si="2409"/>
        <v>1482.1000000000001</v>
      </c>
      <c r="N927" s="18">
        <f t="shared" si="2410"/>
        <v>1482.1000000000001</v>
      </c>
      <c r="O927" s="18"/>
      <c r="P927" s="18"/>
      <c r="Q927" s="18"/>
      <c r="R927" s="18">
        <f t="shared" si="2338"/>
        <v>1482.1000000000001</v>
      </c>
      <c r="S927" s="18">
        <f t="shared" si="2339"/>
        <v>1482.1000000000001</v>
      </c>
      <c r="T927" s="18">
        <f t="shared" si="2340"/>
        <v>1482.1000000000001</v>
      </c>
      <c r="U927" s="18"/>
      <c r="V927" s="18"/>
      <c r="W927" s="18"/>
      <c r="X927" s="18">
        <f t="shared" si="2342"/>
        <v>1482.1000000000001</v>
      </c>
      <c r="Y927" s="18">
        <f t="shared" si="2343"/>
        <v>1482.1000000000001</v>
      </c>
      <c r="Z927" s="18">
        <f t="shared" si="2344"/>
        <v>1482.1000000000001</v>
      </c>
      <c r="AA927" s="18"/>
      <c r="AB927" s="18"/>
      <c r="AC927" s="18"/>
      <c r="AD927" s="18">
        <f t="shared" si="2347"/>
        <v>1482.1000000000001</v>
      </c>
      <c r="AE927" s="18">
        <f t="shared" si="2348"/>
        <v>1482.1000000000001</v>
      </c>
      <c r="AF927" s="18">
        <f t="shared" si="2349"/>
        <v>1482.1000000000001</v>
      </c>
      <c r="AG927" s="18"/>
      <c r="AH927" s="18">
        <f t="shared" si="2351"/>
        <v>1482.1000000000001</v>
      </c>
      <c r="AI927" s="18">
        <f t="shared" si="2352"/>
        <v>1482.1000000000001</v>
      </c>
      <c r="AJ927" s="18">
        <f t="shared" si="2353"/>
        <v>1482.1000000000001</v>
      </c>
      <c r="AK927" s="18"/>
      <c r="AL927" s="18"/>
      <c r="AM927" s="18"/>
      <c r="AN927" s="18">
        <f t="shared" si="2274"/>
        <v>1482.1000000000001</v>
      </c>
      <c r="AO927" s="18">
        <f t="shared" si="2275"/>
        <v>1482.1000000000001</v>
      </c>
      <c r="AP927" s="18">
        <f t="shared" si="2276"/>
        <v>1482.1000000000001</v>
      </c>
      <c r="AQ927" s="18"/>
      <c r="AR927" s="18">
        <f t="shared" si="2277"/>
        <v>1482.1000000000001</v>
      </c>
      <c r="AS927" s="18"/>
      <c r="AT927" s="18"/>
      <c r="AU927" s="18"/>
      <c r="AV927" s="18">
        <f t="shared" ref="AV927:AV990" si="2472">AR927+AS927</f>
        <v>1482.1000000000001</v>
      </c>
      <c r="AW927" s="18">
        <f t="shared" ref="AW927:AW990" si="2473">AO927+AT927</f>
        <v>1482.1000000000001</v>
      </c>
      <c r="AX927" s="18">
        <f t="shared" ref="AX927:AX990" si="2474">AP927+AU927</f>
        <v>1482.1000000000001</v>
      </c>
      <c r="AY927" s="18"/>
      <c r="AZ927" s="18"/>
      <c r="BA927" s="18">
        <f t="shared" si="2470"/>
        <v>1482.1000000000001</v>
      </c>
      <c r="BB927" s="18">
        <f t="shared" si="2471"/>
        <v>1482.1000000000001</v>
      </c>
      <c r="BC927" s="18"/>
      <c r="BD927" s="18"/>
      <c r="BE927" s="18"/>
      <c r="BF927" s="18">
        <f t="shared" si="2439"/>
        <v>1482.1000000000001</v>
      </c>
      <c r="BG927" s="18">
        <f t="shared" si="2440"/>
        <v>1482.1000000000001</v>
      </c>
      <c r="BH927" s="18">
        <f t="shared" si="2441"/>
        <v>1482.1000000000001</v>
      </c>
      <c r="BI927" s="18"/>
      <c r="BJ927" s="25"/>
      <c r="BK927" s="36"/>
    </row>
    <row r="928" spans="1:92" ht="46.8" x14ac:dyDescent="0.3">
      <c r="A928" s="51" t="s">
        <v>175</v>
      </c>
      <c r="B928" s="50">
        <v>600</v>
      </c>
      <c r="C928" s="51"/>
      <c r="D928" s="51"/>
      <c r="E928" s="14" t="s">
        <v>458</v>
      </c>
      <c r="F928" s="18">
        <f t="shared" ref="F928" si="2475">F931+F929</f>
        <v>660630.79999999993</v>
      </c>
      <c r="G928" s="18">
        <f t="shared" ref="G928:BI928" si="2476">G931+G929</f>
        <v>661424.1</v>
      </c>
      <c r="H928" s="18">
        <f t="shared" si="2476"/>
        <v>668393.79999999993</v>
      </c>
      <c r="I928" s="18">
        <f t="shared" ref="I928:K928" si="2477">I931+I929</f>
        <v>0</v>
      </c>
      <c r="J928" s="18">
        <f t="shared" si="2477"/>
        <v>0</v>
      </c>
      <c r="K928" s="18">
        <f t="shared" si="2477"/>
        <v>0</v>
      </c>
      <c r="L928" s="18">
        <f t="shared" si="2408"/>
        <v>660630.79999999993</v>
      </c>
      <c r="M928" s="18">
        <f t="shared" si="2409"/>
        <v>661424.1</v>
      </c>
      <c r="N928" s="18">
        <f t="shared" si="2410"/>
        <v>668393.79999999993</v>
      </c>
      <c r="O928" s="18">
        <f t="shared" ref="O928:Q928" si="2478">O931+O929</f>
        <v>0</v>
      </c>
      <c r="P928" s="18">
        <f t="shared" si="2478"/>
        <v>0</v>
      </c>
      <c r="Q928" s="18">
        <f t="shared" si="2478"/>
        <v>0</v>
      </c>
      <c r="R928" s="18">
        <f t="shared" si="2338"/>
        <v>660630.79999999993</v>
      </c>
      <c r="S928" s="18">
        <f t="shared" si="2339"/>
        <v>661424.1</v>
      </c>
      <c r="T928" s="18">
        <f t="shared" si="2340"/>
        <v>668393.79999999993</v>
      </c>
      <c r="U928" s="18">
        <f t="shared" ref="U928:W928" si="2479">U931+U929</f>
        <v>0</v>
      </c>
      <c r="V928" s="18">
        <f t="shared" si="2479"/>
        <v>0</v>
      </c>
      <c r="W928" s="18">
        <f t="shared" si="2479"/>
        <v>0</v>
      </c>
      <c r="X928" s="18">
        <f t="shared" si="2342"/>
        <v>660630.79999999993</v>
      </c>
      <c r="Y928" s="18">
        <f t="shared" si="2343"/>
        <v>661424.1</v>
      </c>
      <c r="Z928" s="18">
        <f t="shared" si="2344"/>
        <v>668393.79999999993</v>
      </c>
      <c r="AA928" s="18">
        <f t="shared" ref="AA928:AB928" si="2480">AA931+AA929</f>
        <v>0</v>
      </c>
      <c r="AB928" s="18">
        <f t="shared" si="2480"/>
        <v>0</v>
      </c>
      <c r="AC928" s="18">
        <f t="shared" ref="AC928" si="2481">AC931+AC929</f>
        <v>0</v>
      </c>
      <c r="AD928" s="18">
        <f t="shared" si="2347"/>
        <v>660630.79999999993</v>
      </c>
      <c r="AE928" s="18">
        <f t="shared" si="2348"/>
        <v>661424.1</v>
      </c>
      <c r="AF928" s="18">
        <f t="shared" si="2349"/>
        <v>668393.79999999993</v>
      </c>
      <c r="AG928" s="18">
        <f t="shared" ref="AG928" si="2482">AG931+AG929</f>
        <v>0</v>
      </c>
      <c r="AH928" s="18">
        <f t="shared" si="2351"/>
        <v>660630.79999999993</v>
      </c>
      <c r="AI928" s="18">
        <f t="shared" si="2352"/>
        <v>661424.1</v>
      </c>
      <c r="AJ928" s="18">
        <f t="shared" si="2353"/>
        <v>668393.79999999993</v>
      </c>
      <c r="AK928" s="18">
        <f t="shared" ref="AK928:AM928" si="2483">AK931+AK929</f>
        <v>0</v>
      </c>
      <c r="AL928" s="18">
        <f t="shared" si="2483"/>
        <v>0</v>
      </c>
      <c r="AM928" s="18">
        <f t="shared" si="2483"/>
        <v>0</v>
      </c>
      <c r="AN928" s="18">
        <f t="shared" si="2274"/>
        <v>660630.79999999993</v>
      </c>
      <c r="AO928" s="18">
        <f t="shared" si="2275"/>
        <v>661424.1</v>
      </c>
      <c r="AP928" s="18">
        <f t="shared" si="2276"/>
        <v>668393.79999999993</v>
      </c>
      <c r="AQ928" s="18">
        <f t="shared" ref="AQ928" si="2484">AQ931+AQ929</f>
        <v>0</v>
      </c>
      <c r="AR928" s="18">
        <f t="shared" si="2277"/>
        <v>660630.79999999993</v>
      </c>
      <c r="AS928" s="18">
        <f t="shared" ref="AS928:AU928" si="2485">AS931+AS929</f>
        <v>0</v>
      </c>
      <c r="AT928" s="18">
        <f t="shared" si="2485"/>
        <v>0</v>
      </c>
      <c r="AU928" s="18">
        <f t="shared" si="2485"/>
        <v>0</v>
      </c>
      <c r="AV928" s="18">
        <f t="shared" si="2472"/>
        <v>660630.79999999993</v>
      </c>
      <c r="AW928" s="18">
        <f t="shared" si="2473"/>
        <v>661424.1</v>
      </c>
      <c r="AX928" s="18">
        <f t="shared" si="2474"/>
        <v>668393.79999999993</v>
      </c>
      <c r="AY928" s="18">
        <f t="shared" ref="AY928:AZ928" si="2486">AY931+AY929</f>
        <v>0</v>
      </c>
      <c r="AZ928" s="18">
        <f t="shared" si="2486"/>
        <v>0</v>
      </c>
      <c r="BA928" s="18">
        <f t="shared" si="2470"/>
        <v>660630.79999999993</v>
      </c>
      <c r="BB928" s="18">
        <f t="shared" si="2471"/>
        <v>661424.1</v>
      </c>
      <c r="BC928" s="18">
        <f t="shared" ref="BC928:BE928" si="2487">BC931+BC929</f>
        <v>0</v>
      </c>
      <c r="BD928" s="18">
        <f t="shared" si="2487"/>
        <v>0</v>
      </c>
      <c r="BE928" s="18">
        <f t="shared" si="2487"/>
        <v>0</v>
      </c>
      <c r="BF928" s="18">
        <f t="shared" si="2439"/>
        <v>660630.79999999993</v>
      </c>
      <c r="BG928" s="18">
        <f t="shared" si="2440"/>
        <v>661424.1</v>
      </c>
      <c r="BH928" s="18">
        <f t="shared" si="2441"/>
        <v>668393.79999999993</v>
      </c>
      <c r="BI928" s="18">
        <f t="shared" si="2476"/>
        <v>0</v>
      </c>
      <c r="BJ928" s="25"/>
      <c r="BK928" s="36"/>
    </row>
    <row r="929" spans="1:63" x14ac:dyDescent="0.3">
      <c r="A929" s="51" t="s">
        <v>175</v>
      </c>
      <c r="B929" s="50">
        <v>610</v>
      </c>
      <c r="C929" s="51"/>
      <c r="D929" s="51"/>
      <c r="E929" s="14" t="s">
        <v>472</v>
      </c>
      <c r="F929" s="18">
        <f t="shared" ref="F929:BI929" si="2488">F930</f>
        <v>1172.2</v>
      </c>
      <c r="G929" s="18">
        <f t="shared" si="2488"/>
        <v>1172.2</v>
      </c>
      <c r="H929" s="18">
        <f t="shared" si="2488"/>
        <v>1172.2</v>
      </c>
      <c r="I929" s="18">
        <f t="shared" si="2488"/>
        <v>0</v>
      </c>
      <c r="J929" s="18">
        <f t="shared" si="2488"/>
        <v>0</v>
      </c>
      <c r="K929" s="18">
        <f t="shared" si="2488"/>
        <v>0</v>
      </c>
      <c r="L929" s="18">
        <f t="shared" si="2408"/>
        <v>1172.2</v>
      </c>
      <c r="M929" s="18">
        <f t="shared" si="2409"/>
        <v>1172.2</v>
      </c>
      <c r="N929" s="18">
        <f t="shared" si="2410"/>
        <v>1172.2</v>
      </c>
      <c r="O929" s="18">
        <f t="shared" si="2488"/>
        <v>0</v>
      </c>
      <c r="P929" s="18">
        <f t="shared" si="2488"/>
        <v>0</v>
      </c>
      <c r="Q929" s="18">
        <f t="shared" si="2488"/>
        <v>0</v>
      </c>
      <c r="R929" s="18">
        <f t="shared" si="2338"/>
        <v>1172.2</v>
      </c>
      <c r="S929" s="18">
        <f t="shared" si="2339"/>
        <v>1172.2</v>
      </c>
      <c r="T929" s="18">
        <f t="shared" si="2340"/>
        <v>1172.2</v>
      </c>
      <c r="U929" s="18">
        <f t="shared" si="2488"/>
        <v>0</v>
      </c>
      <c r="V929" s="18">
        <f t="shared" si="2488"/>
        <v>0</v>
      </c>
      <c r="W929" s="18">
        <f t="shared" si="2488"/>
        <v>0</v>
      </c>
      <c r="X929" s="18">
        <f t="shared" si="2342"/>
        <v>1172.2</v>
      </c>
      <c r="Y929" s="18">
        <f t="shared" si="2343"/>
        <v>1172.2</v>
      </c>
      <c r="Z929" s="18">
        <f t="shared" si="2344"/>
        <v>1172.2</v>
      </c>
      <c r="AA929" s="18">
        <f t="shared" si="2488"/>
        <v>0</v>
      </c>
      <c r="AB929" s="18">
        <f t="shared" si="2488"/>
        <v>0</v>
      </c>
      <c r="AC929" s="18">
        <f t="shared" si="2488"/>
        <v>0</v>
      </c>
      <c r="AD929" s="18">
        <f t="shared" si="2347"/>
        <v>1172.2</v>
      </c>
      <c r="AE929" s="18">
        <f t="shared" si="2348"/>
        <v>1172.2</v>
      </c>
      <c r="AF929" s="18">
        <f t="shared" si="2349"/>
        <v>1172.2</v>
      </c>
      <c r="AG929" s="18">
        <f t="shared" si="2488"/>
        <v>0</v>
      </c>
      <c r="AH929" s="18">
        <f t="shared" si="2351"/>
        <v>1172.2</v>
      </c>
      <c r="AI929" s="18">
        <f t="shared" si="2352"/>
        <v>1172.2</v>
      </c>
      <c r="AJ929" s="18">
        <f t="shared" si="2353"/>
        <v>1172.2</v>
      </c>
      <c r="AK929" s="18">
        <f t="shared" si="2488"/>
        <v>0</v>
      </c>
      <c r="AL929" s="18">
        <f t="shared" si="2488"/>
        <v>0</v>
      </c>
      <c r="AM929" s="18">
        <f t="shared" si="2488"/>
        <v>0</v>
      </c>
      <c r="AN929" s="18">
        <f t="shared" si="2274"/>
        <v>1172.2</v>
      </c>
      <c r="AO929" s="18">
        <f t="shared" si="2275"/>
        <v>1172.2</v>
      </c>
      <c r="AP929" s="18">
        <f t="shared" si="2276"/>
        <v>1172.2</v>
      </c>
      <c r="AQ929" s="18">
        <f t="shared" si="2488"/>
        <v>0</v>
      </c>
      <c r="AR929" s="18">
        <f t="shared" si="2277"/>
        <v>1172.2</v>
      </c>
      <c r="AS929" s="18">
        <f t="shared" si="2488"/>
        <v>0</v>
      </c>
      <c r="AT929" s="18">
        <f t="shared" si="2488"/>
        <v>0</v>
      </c>
      <c r="AU929" s="18">
        <f t="shared" si="2488"/>
        <v>0</v>
      </c>
      <c r="AV929" s="18">
        <f t="shared" si="2472"/>
        <v>1172.2</v>
      </c>
      <c r="AW929" s="18">
        <f t="shared" si="2473"/>
        <v>1172.2</v>
      </c>
      <c r="AX929" s="18">
        <f t="shared" si="2474"/>
        <v>1172.2</v>
      </c>
      <c r="AY929" s="18">
        <f t="shared" si="2488"/>
        <v>0</v>
      </c>
      <c r="AZ929" s="18">
        <f t="shared" si="2488"/>
        <v>0</v>
      </c>
      <c r="BA929" s="18">
        <f t="shared" si="2470"/>
        <v>1172.2</v>
      </c>
      <c r="BB929" s="18">
        <f t="shared" si="2471"/>
        <v>1172.2</v>
      </c>
      <c r="BC929" s="18">
        <f t="shared" si="2488"/>
        <v>0</v>
      </c>
      <c r="BD929" s="18">
        <f t="shared" si="2488"/>
        <v>0</v>
      </c>
      <c r="BE929" s="18">
        <f t="shared" si="2488"/>
        <v>0</v>
      </c>
      <c r="BF929" s="18">
        <f t="shared" si="2439"/>
        <v>1172.2</v>
      </c>
      <c r="BG929" s="18">
        <f t="shared" si="2440"/>
        <v>1172.2</v>
      </c>
      <c r="BH929" s="18">
        <f t="shared" si="2441"/>
        <v>1172.2</v>
      </c>
      <c r="BI929" s="18">
        <f t="shared" si="2488"/>
        <v>0</v>
      </c>
      <c r="BJ929" s="25"/>
      <c r="BK929" s="36"/>
    </row>
    <row r="930" spans="1:63" x14ac:dyDescent="0.3">
      <c r="A930" s="51" t="s">
        <v>175</v>
      </c>
      <c r="B930" s="50">
        <v>610</v>
      </c>
      <c r="C930" s="51" t="s">
        <v>27</v>
      </c>
      <c r="D930" s="51" t="s">
        <v>19</v>
      </c>
      <c r="E930" s="14" t="s">
        <v>438</v>
      </c>
      <c r="F930" s="18">
        <v>1172.2</v>
      </c>
      <c r="G930" s="18">
        <v>1172.2</v>
      </c>
      <c r="H930" s="18">
        <v>1172.2</v>
      </c>
      <c r="I930" s="18"/>
      <c r="J930" s="18"/>
      <c r="K930" s="18"/>
      <c r="L930" s="18">
        <f t="shared" si="2408"/>
        <v>1172.2</v>
      </c>
      <c r="M930" s="18">
        <f t="shared" si="2409"/>
        <v>1172.2</v>
      </c>
      <c r="N930" s="18">
        <f t="shared" si="2410"/>
        <v>1172.2</v>
      </c>
      <c r="O930" s="18"/>
      <c r="P930" s="18"/>
      <c r="Q930" s="18"/>
      <c r="R930" s="18">
        <f t="shared" si="2338"/>
        <v>1172.2</v>
      </c>
      <c r="S930" s="18">
        <f t="shared" si="2339"/>
        <v>1172.2</v>
      </c>
      <c r="T930" s="18">
        <f t="shared" si="2340"/>
        <v>1172.2</v>
      </c>
      <c r="U930" s="18"/>
      <c r="V930" s="18"/>
      <c r="W930" s="18"/>
      <c r="X930" s="18">
        <f t="shared" si="2342"/>
        <v>1172.2</v>
      </c>
      <c r="Y930" s="18">
        <f t="shared" si="2343"/>
        <v>1172.2</v>
      </c>
      <c r="Z930" s="18">
        <f t="shared" si="2344"/>
        <v>1172.2</v>
      </c>
      <c r="AA930" s="18"/>
      <c r="AB930" s="18"/>
      <c r="AC930" s="18"/>
      <c r="AD930" s="18">
        <f t="shared" si="2347"/>
        <v>1172.2</v>
      </c>
      <c r="AE930" s="18">
        <f t="shared" si="2348"/>
        <v>1172.2</v>
      </c>
      <c r="AF930" s="18">
        <f t="shared" si="2349"/>
        <v>1172.2</v>
      </c>
      <c r="AG930" s="18"/>
      <c r="AH930" s="18">
        <f t="shared" si="2351"/>
        <v>1172.2</v>
      </c>
      <c r="AI930" s="18">
        <f t="shared" si="2352"/>
        <v>1172.2</v>
      </c>
      <c r="AJ930" s="18">
        <f t="shared" si="2353"/>
        <v>1172.2</v>
      </c>
      <c r="AK930" s="18"/>
      <c r="AL930" s="18"/>
      <c r="AM930" s="18"/>
      <c r="AN930" s="18">
        <f t="shared" si="2274"/>
        <v>1172.2</v>
      </c>
      <c r="AO930" s="18">
        <f t="shared" si="2275"/>
        <v>1172.2</v>
      </c>
      <c r="AP930" s="18">
        <f t="shared" si="2276"/>
        <v>1172.2</v>
      </c>
      <c r="AQ930" s="18"/>
      <c r="AR930" s="18">
        <f t="shared" si="2277"/>
        <v>1172.2</v>
      </c>
      <c r="AS930" s="18"/>
      <c r="AT930" s="18"/>
      <c r="AU930" s="18"/>
      <c r="AV930" s="18">
        <f t="shared" si="2472"/>
        <v>1172.2</v>
      </c>
      <c r="AW930" s="18">
        <f t="shared" si="2473"/>
        <v>1172.2</v>
      </c>
      <c r="AX930" s="18">
        <f t="shared" si="2474"/>
        <v>1172.2</v>
      </c>
      <c r="AY930" s="18"/>
      <c r="AZ930" s="18"/>
      <c r="BA930" s="18">
        <f t="shared" si="2470"/>
        <v>1172.2</v>
      </c>
      <c r="BB930" s="18">
        <f t="shared" si="2471"/>
        <v>1172.2</v>
      </c>
      <c r="BC930" s="18"/>
      <c r="BD930" s="18"/>
      <c r="BE930" s="18"/>
      <c r="BF930" s="18">
        <f t="shared" si="2439"/>
        <v>1172.2</v>
      </c>
      <c r="BG930" s="18">
        <f t="shared" si="2440"/>
        <v>1172.2</v>
      </c>
      <c r="BH930" s="18">
        <f t="shared" si="2441"/>
        <v>1172.2</v>
      </c>
      <c r="BI930" s="18"/>
      <c r="BJ930" s="25"/>
      <c r="BK930" s="36"/>
    </row>
    <row r="931" spans="1:63" x14ac:dyDescent="0.3">
      <c r="A931" s="51" t="s">
        <v>175</v>
      </c>
      <c r="B931" s="50">
        <v>620</v>
      </c>
      <c r="C931" s="51"/>
      <c r="D931" s="51"/>
      <c r="E931" s="14" t="s">
        <v>473</v>
      </c>
      <c r="F931" s="18">
        <f t="shared" ref="F931:BI931" si="2489">F932</f>
        <v>659458.6</v>
      </c>
      <c r="G931" s="18">
        <f t="shared" si="2489"/>
        <v>660251.9</v>
      </c>
      <c r="H931" s="18">
        <f t="shared" si="2489"/>
        <v>667221.6</v>
      </c>
      <c r="I931" s="18">
        <f t="shared" si="2489"/>
        <v>0</v>
      </c>
      <c r="J931" s="18">
        <f t="shared" si="2489"/>
        <v>0</v>
      </c>
      <c r="K931" s="18">
        <f t="shared" si="2489"/>
        <v>0</v>
      </c>
      <c r="L931" s="18">
        <f t="shared" si="2408"/>
        <v>659458.6</v>
      </c>
      <c r="M931" s="18">
        <f t="shared" si="2409"/>
        <v>660251.9</v>
      </c>
      <c r="N931" s="18">
        <f t="shared" si="2410"/>
        <v>667221.6</v>
      </c>
      <c r="O931" s="18">
        <f t="shared" si="2489"/>
        <v>0</v>
      </c>
      <c r="P931" s="18">
        <f t="shared" si="2489"/>
        <v>0</v>
      </c>
      <c r="Q931" s="18">
        <f t="shared" si="2489"/>
        <v>0</v>
      </c>
      <c r="R931" s="18">
        <f t="shared" si="2338"/>
        <v>659458.6</v>
      </c>
      <c r="S931" s="18">
        <f t="shared" si="2339"/>
        <v>660251.9</v>
      </c>
      <c r="T931" s="18">
        <f t="shared" si="2340"/>
        <v>667221.6</v>
      </c>
      <c r="U931" s="18">
        <f t="shared" si="2489"/>
        <v>0</v>
      </c>
      <c r="V931" s="18">
        <f t="shared" si="2489"/>
        <v>0</v>
      </c>
      <c r="W931" s="18">
        <f t="shared" si="2489"/>
        <v>0</v>
      </c>
      <c r="X931" s="18">
        <f t="shared" si="2342"/>
        <v>659458.6</v>
      </c>
      <c r="Y931" s="18">
        <f t="shared" si="2343"/>
        <v>660251.9</v>
      </c>
      <c r="Z931" s="18">
        <f t="shared" si="2344"/>
        <v>667221.6</v>
      </c>
      <c r="AA931" s="18">
        <f t="shared" si="2489"/>
        <v>0</v>
      </c>
      <c r="AB931" s="18">
        <f t="shared" si="2489"/>
        <v>0</v>
      </c>
      <c r="AC931" s="18">
        <f t="shared" si="2489"/>
        <v>0</v>
      </c>
      <c r="AD931" s="18">
        <f t="shared" si="2347"/>
        <v>659458.6</v>
      </c>
      <c r="AE931" s="18">
        <f t="shared" si="2348"/>
        <v>660251.9</v>
      </c>
      <c r="AF931" s="18">
        <f t="shared" si="2349"/>
        <v>667221.6</v>
      </c>
      <c r="AG931" s="18">
        <f t="shared" si="2489"/>
        <v>0</v>
      </c>
      <c r="AH931" s="18">
        <f t="shared" si="2351"/>
        <v>659458.6</v>
      </c>
      <c r="AI931" s="18">
        <f t="shared" si="2352"/>
        <v>660251.9</v>
      </c>
      <c r="AJ931" s="18">
        <f t="shared" si="2353"/>
        <v>667221.6</v>
      </c>
      <c r="AK931" s="18">
        <f t="shared" si="2489"/>
        <v>0</v>
      </c>
      <c r="AL931" s="18">
        <f t="shared" si="2489"/>
        <v>0</v>
      </c>
      <c r="AM931" s="18">
        <f t="shared" si="2489"/>
        <v>0</v>
      </c>
      <c r="AN931" s="18">
        <f t="shared" si="2274"/>
        <v>659458.6</v>
      </c>
      <c r="AO931" s="18">
        <f t="shared" si="2275"/>
        <v>660251.9</v>
      </c>
      <c r="AP931" s="18">
        <f t="shared" si="2276"/>
        <v>667221.6</v>
      </c>
      <c r="AQ931" s="18">
        <f t="shared" si="2489"/>
        <v>0</v>
      </c>
      <c r="AR931" s="18">
        <f t="shared" si="2277"/>
        <v>659458.6</v>
      </c>
      <c r="AS931" s="18">
        <f t="shared" si="2489"/>
        <v>0</v>
      </c>
      <c r="AT931" s="18">
        <f t="shared" si="2489"/>
        <v>0</v>
      </c>
      <c r="AU931" s="18">
        <f t="shared" si="2489"/>
        <v>0</v>
      </c>
      <c r="AV931" s="18">
        <f t="shared" si="2472"/>
        <v>659458.6</v>
      </c>
      <c r="AW931" s="18">
        <f t="shared" si="2473"/>
        <v>660251.9</v>
      </c>
      <c r="AX931" s="18">
        <f t="shared" si="2474"/>
        <v>667221.6</v>
      </c>
      <c r="AY931" s="18">
        <f t="shared" si="2489"/>
        <v>0</v>
      </c>
      <c r="AZ931" s="18">
        <f t="shared" si="2489"/>
        <v>0</v>
      </c>
      <c r="BA931" s="18">
        <f t="shared" si="2470"/>
        <v>659458.6</v>
      </c>
      <c r="BB931" s="18">
        <f t="shared" si="2471"/>
        <v>660251.9</v>
      </c>
      <c r="BC931" s="18">
        <f t="shared" si="2489"/>
        <v>0</v>
      </c>
      <c r="BD931" s="18">
        <f t="shared" si="2489"/>
        <v>0</v>
      </c>
      <c r="BE931" s="18">
        <f t="shared" si="2489"/>
        <v>0</v>
      </c>
      <c r="BF931" s="18">
        <f t="shared" si="2439"/>
        <v>659458.6</v>
      </c>
      <c r="BG931" s="18">
        <f t="shared" si="2440"/>
        <v>660251.9</v>
      </c>
      <c r="BH931" s="18">
        <f t="shared" si="2441"/>
        <v>667221.6</v>
      </c>
      <c r="BI931" s="18">
        <f t="shared" si="2489"/>
        <v>0</v>
      </c>
      <c r="BJ931" s="25"/>
      <c r="BK931" s="36"/>
    </row>
    <row r="932" spans="1:63" x14ac:dyDescent="0.3">
      <c r="A932" s="51" t="s">
        <v>175</v>
      </c>
      <c r="B932" s="50">
        <v>620</v>
      </c>
      <c r="C932" s="51" t="s">
        <v>27</v>
      </c>
      <c r="D932" s="51" t="s">
        <v>19</v>
      </c>
      <c r="E932" s="14" t="s">
        <v>438</v>
      </c>
      <c r="F932" s="18">
        <v>659458.6</v>
      </c>
      <c r="G932" s="18">
        <v>660251.9</v>
      </c>
      <c r="H932" s="18">
        <v>667221.6</v>
      </c>
      <c r="I932" s="18"/>
      <c r="J932" s="18"/>
      <c r="K932" s="18"/>
      <c r="L932" s="18">
        <f t="shared" si="2408"/>
        <v>659458.6</v>
      </c>
      <c r="M932" s="18">
        <f t="shared" si="2409"/>
        <v>660251.9</v>
      </c>
      <c r="N932" s="18">
        <f t="shared" si="2410"/>
        <v>667221.6</v>
      </c>
      <c r="O932" s="18"/>
      <c r="P932" s="18"/>
      <c r="Q932" s="18"/>
      <c r="R932" s="18">
        <f t="shared" si="2338"/>
        <v>659458.6</v>
      </c>
      <c r="S932" s="18">
        <f t="shared" si="2339"/>
        <v>660251.9</v>
      </c>
      <c r="T932" s="18">
        <f t="shared" si="2340"/>
        <v>667221.6</v>
      </c>
      <c r="U932" s="18"/>
      <c r="V932" s="18"/>
      <c r="W932" s="18"/>
      <c r="X932" s="18">
        <f t="shared" si="2342"/>
        <v>659458.6</v>
      </c>
      <c r="Y932" s="18">
        <f t="shared" si="2343"/>
        <v>660251.9</v>
      </c>
      <c r="Z932" s="18">
        <f t="shared" si="2344"/>
        <v>667221.6</v>
      </c>
      <c r="AA932" s="18"/>
      <c r="AB932" s="18"/>
      <c r="AC932" s="18"/>
      <c r="AD932" s="18">
        <f t="shared" si="2347"/>
        <v>659458.6</v>
      </c>
      <c r="AE932" s="18">
        <f t="shared" si="2348"/>
        <v>660251.9</v>
      </c>
      <c r="AF932" s="18">
        <f t="shared" si="2349"/>
        <v>667221.6</v>
      </c>
      <c r="AG932" s="18"/>
      <c r="AH932" s="18">
        <f t="shared" si="2351"/>
        <v>659458.6</v>
      </c>
      <c r="AI932" s="18">
        <f t="shared" si="2352"/>
        <v>660251.9</v>
      </c>
      <c r="AJ932" s="18">
        <f t="shared" si="2353"/>
        <v>667221.6</v>
      </c>
      <c r="AK932" s="18"/>
      <c r="AL932" s="18"/>
      <c r="AM932" s="18"/>
      <c r="AN932" s="18">
        <f t="shared" si="2274"/>
        <v>659458.6</v>
      </c>
      <c r="AO932" s="18">
        <f t="shared" si="2275"/>
        <v>660251.9</v>
      </c>
      <c r="AP932" s="18">
        <f t="shared" si="2276"/>
        <v>667221.6</v>
      </c>
      <c r="AQ932" s="18"/>
      <c r="AR932" s="18">
        <f t="shared" si="2277"/>
        <v>659458.6</v>
      </c>
      <c r="AS932" s="18"/>
      <c r="AT932" s="18"/>
      <c r="AU932" s="18"/>
      <c r="AV932" s="18">
        <f t="shared" si="2472"/>
        <v>659458.6</v>
      </c>
      <c r="AW932" s="18">
        <f t="shared" si="2473"/>
        <v>660251.9</v>
      </c>
      <c r="AX932" s="18">
        <f t="shared" si="2474"/>
        <v>667221.6</v>
      </c>
      <c r="AY932" s="18"/>
      <c r="AZ932" s="18"/>
      <c r="BA932" s="18">
        <f t="shared" si="2470"/>
        <v>659458.6</v>
      </c>
      <c r="BB932" s="18">
        <f t="shared" si="2471"/>
        <v>660251.9</v>
      </c>
      <c r="BC932" s="18"/>
      <c r="BD932" s="18"/>
      <c r="BE932" s="18"/>
      <c r="BF932" s="18">
        <f t="shared" si="2439"/>
        <v>659458.6</v>
      </c>
      <c r="BG932" s="18">
        <f t="shared" si="2440"/>
        <v>660251.9</v>
      </c>
      <c r="BH932" s="18">
        <f t="shared" si="2441"/>
        <v>667221.6</v>
      </c>
      <c r="BI932" s="18"/>
      <c r="BJ932" s="25"/>
      <c r="BK932" s="36"/>
    </row>
    <row r="933" spans="1:63" x14ac:dyDescent="0.3">
      <c r="A933" s="51" t="s">
        <v>175</v>
      </c>
      <c r="B933" s="50">
        <v>800</v>
      </c>
      <c r="C933" s="51"/>
      <c r="D933" s="51"/>
      <c r="E933" s="14" t="s">
        <v>460</v>
      </c>
      <c r="F933" s="18">
        <f t="shared" ref="F933:BI934" si="2490">F934</f>
        <v>52.599999999999994</v>
      </c>
      <c r="G933" s="18">
        <f t="shared" si="2490"/>
        <v>52.599999999999994</v>
      </c>
      <c r="H933" s="18">
        <f t="shared" si="2490"/>
        <v>52.599999999999994</v>
      </c>
      <c r="I933" s="18">
        <f t="shared" si="2490"/>
        <v>0</v>
      </c>
      <c r="J933" s="18">
        <f t="shared" si="2490"/>
        <v>0</v>
      </c>
      <c r="K933" s="18">
        <f t="shared" si="2490"/>
        <v>0</v>
      </c>
      <c r="L933" s="18">
        <f t="shared" si="2408"/>
        <v>52.599999999999994</v>
      </c>
      <c r="M933" s="18">
        <f t="shared" si="2409"/>
        <v>52.599999999999994</v>
      </c>
      <c r="N933" s="18">
        <f t="shared" si="2410"/>
        <v>52.599999999999994</v>
      </c>
      <c r="O933" s="18">
        <f t="shared" si="2490"/>
        <v>0</v>
      </c>
      <c r="P933" s="18">
        <f t="shared" si="2490"/>
        <v>0</v>
      </c>
      <c r="Q933" s="18">
        <f t="shared" si="2490"/>
        <v>0</v>
      </c>
      <c r="R933" s="18">
        <f t="shared" si="2338"/>
        <v>52.599999999999994</v>
      </c>
      <c r="S933" s="18">
        <f t="shared" si="2339"/>
        <v>52.599999999999994</v>
      </c>
      <c r="T933" s="18">
        <f t="shared" si="2340"/>
        <v>52.599999999999994</v>
      </c>
      <c r="U933" s="18">
        <f t="shared" si="2490"/>
        <v>0</v>
      </c>
      <c r="V933" s="18">
        <f t="shared" si="2490"/>
        <v>0</v>
      </c>
      <c r="W933" s="18">
        <f t="shared" si="2490"/>
        <v>0</v>
      </c>
      <c r="X933" s="18">
        <f t="shared" si="2342"/>
        <v>52.599999999999994</v>
      </c>
      <c r="Y933" s="18">
        <f t="shared" si="2343"/>
        <v>52.599999999999994</v>
      </c>
      <c r="Z933" s="18">
        <f t="shared" si="2344"/>
        <v>52.599999999999994</v>
      </c>
      <c r="AA933" s="18">
        <f t="shared" si="2490"/>
        <v>0</v>
      </c>
      <c r="AB933" s="18">
        <f t="shared" si="2490"/>
        <v>0</v>
      </c>
      <c r="AC933" s="18">
        <f t="shared" si="2490"/>
        <v>0</v>
      </c>
      <c r="AD933" s="18">
        <f t="shared" si="2347"/>
        <v>52.599999999999994</v>
      </c>
      <c r="AE933" s="18">
        <f t="shared" si="2348"/>
        <v>52.599999999999994</v>
      </c>
      <c r="AF933" s="18">
        <f t="shared" si="2349"/>
        <v>52.599999999999994</v>
      </c>
      <c r="AG933" s="18">
        <f t="shared" si="2490"/>
        <v>0</v>
      </c>
      <c r="AH933" s="18">
        <f t="shared" si="2351"/>
        <v>52.599999999999994</v>
      </c>
      <c r="AI933" s="18">
        <f t="shared" si="2352"/>
        <v>52.599999999999994</v>
      </c>
      <c r="AJ933" s="18">
        <f t="shared" si="2353"/>
        <v>52.599999999999994</v>
      </c>
      <c r="AK933" s="18">
        <f t="shared" si="2490"/>
        <v>0</v>
      </c>
      <c r="AL933" s="18">
        <f t="shared" si="2490"/>
        <v>0</v>
      </c>
      <c r="AM933" s="18">
        <f t="shared" si="2490"/>
        <v>0</v>
      </c>
      <c r="AN933" s="18">
        <f t="shared" si="2274"/>
        <v>52.599999999999994</v>
      </c>
      <c r="AO933" s="18">
        <f t="shared" si="2275"/>
        <v>52.599999999999994</v>
      </c>
      <c r="AP933" s="18">
        <f t="shared" si="2276"/>
        <v>52.599999999999994</v>
      </c>
      <c r="AQ933" s="18">
        <f t="shared" si="2490"/>
        <v>0</v>
      </c>
      <c r="AR933" s="18">
        <f t="shared" si="2277"/>
        <v>52.599999999999994</v>
      </c>
      <c r="AS933" s="18">
        <f t="shared" si="2490"/>
        <v>0</v>
      </c>
      <c r="AT933" s="18">
        <f t="shared" si="2490"/>
        <v>0</v>
      </c>
      <c r="AU933" s="18">
        <f t="shared" si="2490"/>
        <v>0</v>
      </c>
      <c r="AV933" s="18">
        <f t="shared" si="2472"/>
        <v>52.599999999999994</v>
      </c>
      <c r="AW933" s="18">
        <f t="shared" si="2473"/>
        <v>52.599999999999994</v>
      </c>
      <c r="AX933" s="18">
        <f t="shared" si="2474"/>
        <v>52.599999999999994</v>
      </c>
      <c r="AY933" s="18">
        <f t="shared" si="2490"/>
        <v>0</v>
      </c>
      <c r="AZ933" s="18">
        <f t="shared" si="2490"/>
        <v>0</v>
      </c>
      <c r="BA933" s="18">
        <f t="shared" si="2470"/>
        <v>52.599999999999994</v>
      </c>
      <c r="BB933" s="18">
        <f t="shared" si="2471"/>
        <v>52.599999999999994</v>
      </c>
      <c r="BC933" s="18">
        <f t="shared" si="2490"/>
        <v>0</v>
      </c>
      <c r="BD933" s="18">
        <f t="shared" si="2490"/>
        <v>0</v>
      </c>
      <c r="BE933" s="18">
        <f t="shared" si="2490"/>
        <v>0</v>
      </c>
      <c r="BF933" s="18">
        <f t="shared" si="2439"/>
        <v>52.599999999999994</v>
      </c>
      <c r="BG933" s="18">
        <f t="shared" si="2440"/>
        <v>52.599999999999994</v>
      </c>
      <c r="BH933" s="18">
        <f t="shared" si="2441"/>
        <v>52.599999999999994</v>
      </c>
      <c r="BI933" s="18">
        <f t="shared" si="2490"/>
        <v>0</v>
      </c>
      <c r="BJ933" s="25"/>
      <c r="BK933" s="36"/>
    </row>
    <row r="934" spans="1:63" x14ac:dyDescent="0.3">
      <c r="A934" s="51" t="s">
        <v>175</v>
      </c>
      <c r="B934" s="50">
        <v>850</v>
      </c>
      <c r="C934" s="51"/>
      <c r="D934" s="51"/>
      <c r="E934" s="14" t="s">
        <v>477</v>
      </c>
      <c r="F934" s="18">
        <f t="shared" si="2490"/>
        <v>52.599999999999994</v>
      </c>
      <c r="G934" s="18">
        <f t="shared" si="2490"/>
        <v>52.599999999999994</v>
      </c>
      <c r="H934" s="18">
        <f t="shared" si="2490"/>
        <v>52.599999999999994</v>
      </c>
      <c r="I934" s="18">
        <f t="shared" si="2490"/>
        <v>0</v>
      </c>
      <c r="J934" s="18">
        <f t="shared" si="2490"/>
        <v>0</v>
      </c>
      <c r="K934" s="18">
        <f t="shared" si="2490"/>
        <v>0</v>
      </c>
      <c r="L934" s="18">
        <f t="shared" si="2408"/>
        <v>52.599999999999994</v>
      </c>
      <c r="M934" s="18">
        <f t="shared" si="2409"/>
        <v>52.599999999999994</v>
      </c>
      <c r="N934" s="18">
        <f t="shared" si="2410"/>
        <v>52.599999999999994</v>
      </c>
      <c r="O934" s="18">
        <f t="shared" si="2490"/>
        <v>0</v>
      </c>
      <c r="P934" s="18">
        <f t="shared" si="2490"/>
        <v>0</v>
      </c>
      <c r="Q934" s="18">
        <f t="shared" si="2490"/>
        <v>0</v>
      </c>
      <c r="R934" s="18">
        <f t="shared" si="2338"/>
        <v>52.599999999999994</v>
      </c>
      <c r="S934" s="18">
        <f t="shared" si="2339"/>
        <v>52.599999999999994</v>
      </c>
      <c r="T934" s="18">
        <f t="shared" si="2340"/>
        <v>52.599999999999994</v>
      </c>
      <c r="U934" s="18">
        <f t="shared" si="2490"/>
        <v>0</v>
      </c>
      <c r="V934" s="18">
        <f t="shared" si="2490"/>
        <v>0</v>
      </c>
      <c r="W934" s="18">
        <f t="shared" si="2490"/>
        <v>0</v>
      </c>
      <c r="X934" s="18">
        <f t="shared" si="2342"/>
        <v>52.599999999999994</v>
      </c>
      <c r="Y934" s="18">
        <f t="shared" si="2343"/>
        <v>52.599999999999994</v>
      </c>
      <c r="Z934" s="18">
        <f t="shared" si="2344"/>
        <v>52.599999999999994</v>
      </c>
      <c r="AA934" s="18">
        <f t="shared" si="2490"/>
        <v>0</v>
      </c>
      <c r="AB934" s="18">
        <f t="shared" si="2490"/>
        <v>0</v>
      </c>
      <c r="AC934" s="18">
        <f t="shared" si="2490"/>
        <v>0</v>
      </c>
      <c r="AD934" s="18">
        <f t="shared" si="2347"/>
        <v>52.599999999999994</v>
      </c>
      <c r="AE934" s="18">
        <f t="shared" si="2348"/>
        <v>52.599999999999994</v>
      </c>
      <c r="AF934" s="18">
        <f t="shared" si="2349"/>
        <v>52.599999999999994</v>
      </c>
      <c r="AG934" s="18">
        <f t="shared" si="2490"/>
        <v>0</v>
      </c>
      <c r="AH934" s="18">
        <f t="shared" si="2351"/>
        <v>52.599999999999994</v>
      </c>
      <c r="AI934" s="18">
        <f t="shared" si="2352"/>
        <v>52.599999999999994</v>
      </c>
      <c r="AJ934" s="18">
        <f t="shared" si="2353"/>
        <v>52.599999999999994</v>
      </c>
      <c r="AK934" s="18">
        <f t="shared" si="2490"/>
        <v>0</v>
      </c>
      <c r="AL934" s="18">
        <f t="shared" si="2490"/>
        <v>0</v>
      </c>
      <c r="AM934" s="18">
        <f t="shared" si="2490"/>
        <v>0</v>
      </c>
      <c r="AN934" s="18">
        <f t="shared" si="2274"/>
        <v>52.599999999999994</v>
      </c>
      <c r="AO934" s="18">
        <f t="shared" si="2275"/>
        <v>52.599999999999994</v>
      </c>
      <c r="AP934" s="18">
        <f t="shared" si="2276"/>
        <v>52.599999999999994</v>
      </c>
      <c r="AQ934" s="18">
        <f t="shared" si="2490"/>
        <v>0</v>
      </c>
      <c r="AR934" s="18">
        <f t="shared" si="2277"/>
        <v>52.599999999999994</v>
      </c>
      <c r="AS934" s="18">
        <f t="shared" si="2490"/>
        <v>0</v>
      </c>
      <c r="AT934" s="18">
        <f t="shared" si="2490"/>
        <v>0</v>
      </c>
      <c r="AU934" s="18">
        <f t="shared" si="2490"/>
        <v>0</v>
      </c>
      <c r="AV934" s="18">
        <f t="shared" si="2472"/>
        <v>52.599999999999994</v>
      </c>
      <c r="AW934" s="18">
        <f t="shared" si="2473"/>
        <v>52.599999999999994</v>
      </c>
      <c r="AX934" s="18">
        <f t="shared" si="2474"/>
        <v>52.599999999999994</v>
      </c>
      <c r="AY934" s="18">
        <f t="shared" si="2490"/>
        <v>0</v>
      </c>
      <c r="AZ934" s="18">
        <f t="shared" si="2490"/>
        <v>0</v>
      </c>
      <c r="BA934" s="18">
        <f t="shared" si="2470"/>
        <v>52.599999999999994</v>
      </c>
      <c r="BB934" s="18">
        <f t="shared" si="2471"/>
        <v>52.599999999999994</v>
      </c>
      <c r="BC934" s="18">
        <f t="shared" si="2490"/>
        <v>0</v>
      </c>
      <c r="BD934" s="18">
        <f t="shared" si="2490"/>
        <v>0</v>
      </c>
      <c r="BE934" s="18">
        <f t="shared" si="2490"/>
        <v>0</v>
      </c>
      <c r="BF934" s="18">
        <f t="shared" si="2439"/>
        <v>52.599999999999994</v>
      </c>
      <c r="BG934" s="18">
        <f t="shared" si="2440"/>
        <v>52.599999999999994</v>
      </c>
      <c r="BH934" s="18">
        <f t="shared" si="2441"/>
        <v>52.599999999999994</v>
      </c>
      <c r="BI934" s="18">
        <f t="shared" si="2490"/>
        <v>0</v>
      </c>
      <c r="BJ934" s="25"/>
      <c r="BK934" s="36"/>
    </row>
    <row r="935" spans="1:63" x14ac:dyDescent="0.3">
      <c r="A935" s="51" t="s">
        <v>175</v>
      </c>
      <c r="B935" s="50">
        <v>850</v>
      </c>
      <c r="C935" s="51" t="s">
        <v>27</v>
      </c>
      <c r="D935" s="51" t="s">
        <v>19</v>
      </c>
      <c r="E935" s="14" t="s">
        <v>438</v>
      </c>
      <c r="F935" s="18">
        <v>52.599999999999994</v>
      </c>
      <c r="G935" s="18">
        <v>52.599999999999994</v>
      </c>
      <c r="H935" s="18">
        <v>52.599999999999994</v>
      </c>
      <c r="I935" s="18"/>
      <c r="J935" s="18"/>
      <c r="K935" s="18"/>
      <c r="L935" s="18">
        <f t="shared" si="2408"/>
        <v>52.599999999999994</v>
      </c>
      <c r="M935" s="18">
        <f t="shared" si="2409"/>
        <v>52.599999999999994</v>
      </c>
      <c r="N935" s="18">
        <f t="shared" si="2410"/>
        <v>52.599999999999994</v>
      </c>
      <c r="O935" s="18"/>
      <c r="P935" s="18"/>
      <c r="Q935" s="18"/>
      <c r="R935" s="18">
        <f t="shared" si="2338"/>
        <v>52.599999999999994</v>
      </c>
      <c r="S935" s="18">
        <f t="shared" si="2339"/>
        <v>52.599999999999994</v>
      </c>
      <c r="T935" s="18">
        <f t="shared" si="2340"/>
        <v>52.599999999999994</v>
      </c>
      <c r="U935" s="18"/>
      <c r="V935" s="18"/>
      <c r="W935" s="18"/>
      <c r="X935" s="18">
        <f t="shared" si="2342"/>
        <v>52.599999999999994</v>
      </c>
      <c r="Y935" s="18">
        <f t="shared" si="2343"/>
        <v>52.599999999999994</v>
      </c>
      <c r="Z935" s="18">
        <f t="shared" si="2344"/>
        <v>52.599999999999994</v>
      </c>
      <c r="AA935" s="18"/>
      <c r="AB935" s="18"/>
      <c r="AC935" s="18"/>
      <c r="AD935" s="18">
        <f t="shared" si="2347"/>
        <v>52.599999999999994</v>
      </c>
      <c r="AE935" s="18">
        <f t="shared" si="2348"/>
        <v>52.599999999999994</v>
      </c>
      <c r="AF935" s="18">
        <f t="shared" si="2349"/>
        <v>52.599999999999994</v>
      </c>
      <c r="AG935" s="18"/>
      <c r="AH935" s="18">
        <f t="shared" si="2351"/>
        <v>52.599999999999994</v>
      </c>
      <c r="AI935" s="18">
        <f t="shared" si="2352"/>
        <v>52.599999999999994</v>
      </c>
      <c r="AJ935" s="18">
        <f t="shared" si="2353"/>
        <v>52.599999999999994</v>
      </c>
      <c r="AK935" s="18"/>
      <c r="AL935" s="18"/>
      <c r="AM935" s="18"/>
      <c r="AN935" s="18">
        <f t="shared" si="2274"/>
        <v>52.599999999999994</v>
      </c>
      <c r="AO935" s="18">
        <f t="shared" si="2275"/>
        <v>52.599999999999994</v>
      </c>
      <c r="AP935" s="18">
        <f t="shared" si="2276"/>
        <v>52.599999999999994</v>
      </c>
      <c r="AQ935" s="18"/>
      <c r="AR935" s="18">
        <f t="shared" si="2277"/>
        <v>52.599999999999994</v>
      </c>
      <c r="AS935" s="18"/>
      <c r="AT935" s="18"/>
      <c r="AU935" s="18"/>
      <c r="AV935" s="18">
        <f t="shared" si="2472"/>
        <v>52.599999999999994</v>
      </c>
      <c r="AW935" s="18">
        <f t="shared" si="2473"/>
        <v>52.599999999999994</v>
      </c>
      <c r="AX935" s="18">
        <f t="shared" si="2474"/>
        <v>52.599999999999994</v>
      </c>
      <c r="AY935" s="18"/>
      <c r="AZ935" s="18"/>
      <c r="BA935" s="18">
        <f t="shared" si="2470"/>
        <v>52.599999999999994</v>
      </c>
      <c r="BB935" s="18">
        <f t="shared" si="2471"/>
        <v>52.599999999999994</v>
      </c>
      <c r="BC935" s="18"/>
      <c r="BD935" s="18"/>
      <c r="BE935" s="18"/>
      <c r="BF935" s="18">
        <f t="shared" si="2439"/>
        <v>52.599999999999994</v>
      </c>
      <c r="BG935" s="18">
        <f t="shared" si="2440"/>
        <v>52.599999999999994</v>
      </c>
      <c r="BH935" s="18">
        <f t="shared" si="2441"/>
        <v>52.599999999999994</v>
      </c>
      <c r="BI935" s="18"/>
      <c r="BJ935" s="25"/>
      <c r="BK935" s="36"/>
    </row>
    <row r="936" spans="1:63" ht="31.2" x14ac:dyDescent="0.3">
      <c r="A936" s="51" t="s">
        <v>176</v>
      </c>
      <c r="B936" s="50"/>
      <c r="C936" s="51"/>
      <c r="D936" s="51"/>
      <c r="E936" s="14" t="s">
        <v>559</v>
      </c>
      <c r="F936" s="18">
        <f t="shared" ref="F936:BI938" si="2491">F937</f>
        <v>2510.6999999999998</v>
      </c>
      <c r="G936" s="18">
        <f t="shared" si="2491"/>
        <v>2486.9</v>
      </c>
      <c r="H936" s="18">
        <f t="shared" si="2491"/>
        <v>2486.9</v>
      </c>
      <c r="I936" s="18">
        <f t="shared" si="2491"/>
        <v>0</v>
      </c>
      <c r="J936" s="18">
        <f t="shared" si="2491"/>
        <v>0</v>
      </c>
      <c r="K936" s="18">
        <f t="shared" si="2491"/>
        <v>0</v>
      </c>
      <c r="L936" s="18">
        <f t="shared" si="2408"/>
        <v>2510.6999999999998</v>
      </c>
      <c r="M936" s="18">
        <f t="shared" si="2409"/>
        <v>2486.9</v>
      </c>
      <c r="N936" s="18">
        <f t="shared" si="2410"/>
        <v>2486.9</v>
      </c>
      <c r="O936" s="18">
        <f t="shared" si="2491"/>
        <v>0</v>
      </c>
      <c r="P936" s="18">
        <f t="shared" si="2491"/>
        <v>0</v>
      </c>
      <c r="Q936" s="18">
        <f t="shared" si="2491"/>
        <v>0</v>
      </c>
      <c r="R936" s="18">
        <f t="shared" si="2338"/>
        <v>2510.6999999999998</v>
      </c>
      <c r="S936" s="18">
        <f t="shared" si="2339"/>
        <v>2486.9</v>
      </c>
      <c r="T936" s="18">
        <f t="shared" si="2340"/>
        <v>2486.9</v>
      </c>
      <c r="U936" s="18">
        <f t="shared" si="2491"/>
        <v>0</v>
      </c>
      <c r="V936" s="18">
        <f t="shared" si="2491"/>
        <v>0</v>
      </c>
      <c r="W936" s="18">
        <f t="shared" si="2491"/>
        <v>0</v>
      </c>
      <c r="X936" s="18">
        <f t="shared" si="2342"/>
        <v>2510.6999999999998</v>
      </c>
      <c r="Y936" s="18">
        <f t="shared" si="2343"/>
        <v>2486.9</v>
      </c>
      <c r="Z936" s="18">
        <f t="shared" si="2344"/>
        <v>2486.9</v>
      </c>
      <c r="AA936" s="18">
        <f t="shared" si="2491"/>
        <v>0</v>
      </c>
      <c r="AB936" s="18">
        <f t="shared" si="2491"/>
        <v>0</v>
      </c>
      <c r="AC936" s="18">
        <f t="shared" si="2491"/>
        <v>0</v>
      </c>
      <c r="AD936" s="18">
        <f t="shared" si="2347"/>
        <v>2510.6999999999998</v>
      </c>
      <c r="AE936" s="18">
        <f t="shared" si="2348"/>
        <v>2486.9</v>
      </c>
      <c r="AF936" s="18">
        <f t="shared" si="2349"/>
        <v>2486.9</v>
      </c>
      <c r="AG936" s="18">
        <f t="shared" si="2491"/>
        <v>0</v>
      </c>
      <c r="AH936" s="18">
        <f t="shared" si="2351"/>
        <v>2510.6999999999998</v>
      </c>
      <c r="AI936" s="18">
        <f t="shared" si="2352"/>
        <v>2486.9</v>
      </c>
      <c r="AJ936" s="18">
        <f t="shared" si="2353"/>
        <v>2486.9</v>
      </c>
      <c r="AK936" s="18">
        <f t="shared" si="2491"/>
        <v>0</v>
      </c>
      <c r="AL936" s="18">
        <f t="shared" si="2491"/>
        <v>0</v>
      </c>
      <c r="AM936" s="18">
        <f t="shared" si="2491"/>
        <v>0</v>
      </c>
      <c r="AN936" s="18">
        <f t="shared" ref="AN936:AN999" si="2492">AH936+AK936</f>
        <v>2510.6999999999998</v>
      </c>
      <c r="AO936" s="18">
        <f t="shared" ref="AO936:AO999" si="2493">AI936+AL936</f>
        <v>2486.9</v>
      </c>
      <c r="AP936" s="18">
        <f t="shared" ref="AP936:AP999" si="2494">AJ936+AM936</f>
        <v>2486.9</v>
      </c>
      <c r="AQ936" s="18">
        <f t="shared" si="2491"/>
        <v>0</v>
      </c>
      <c r="AR936" s="18">
        <f t="shared" ref="AR936:AR999" si="2495">AN936+AQ936</f>
        <v>2510.6999999999998</v>
      </c>
      <c r="AS936" s="18">
        <f t="shared" si="2491"/>
        <v>0</v>
      </c>
      <c r="AT936" s="18">
        <f t="shared" si="2491"/>
        <v>0</v>
      </c>
      <c r="AU936" s="18">
        <f t="shared" si="2491"/>
        <v>0</v>
      </c>
      <c r="AV936" s="18">
        <f t="shared" si="2472"/>
        <v>2510.6999999999998</v>
      </c>
      <c r="AW936" s="18">
        <f t="shared" si="2473"/>
        <v>2486.9</v>
      </c>
      <c r="AX936" s="18">
        <f t="shared" si="2474"/>
        <v>2486.9</v>
      </c>
      <c r="AY936" s="18">
        <f t="shared" si="2491"/>
        <v>0</v>
      </c>
      <c r="AZ936" s="18">
        <f t="shared" si="2491"/>
        <v>0</v>
      </c>
      <c r="BA936" s="18">
        <f t="shared" si="2470"/>
        <v>2510.6999999999998</v>
      </c>
      <c r="BB936" s="18">
        <f t="shared" si="2471"/>
        <v>2486.9</v>
      </c>
      <c r="BC936" s="18">
        <f t="shared" si="2491"/>
        <v>95.076999999999998</v>
      </c>
      <c r="BD936" s="18">
        <f t="shared" si="2491"/>
        <v>0</v>
      </c>
      <c r="BE936" s="18">
        <f t="shared" si="2491"/>
        <v>0</v>
      </c>
      <c r="BF936" s="18">
        <f t="shared" si="2439"/>
        <v>2605.777</v>
      </c>
      <c r="BG936" s="18">
        <f t="shared" si="2440"/>
        <v>2486.9</v>
      </c>
      <c r="BH936" s="18">
        <f t="shared" si="2441"/>
        <v>2486.9</v>
      </c>
      <c r="BI936" s="18">
        <f t="shared" si="2491"/>
        <v>0</v>
      </c>
      <c r="BJ936" s="25"/>
      <c r="BK936" s="36"/>
    </row>
    <row r="937" spans="1:63" ht="46.8" x14ac:dyDescent="0.3">
      <c r="A937" s="51" t="s">
        <v>176</v>
      </c>
      <c r="B937" s="50">
        <v>600</v>
      </c>
      <c r="C937" s="51"/>
      <c r="D937" s="51"/>
      <c r="E937" s="14" t="s">
        <v>458</v>
      </c>
      <c r="F937" s="18">
        <f t="shared" si="2491"/>
        <v>2510.6999999999998</v>
      </c>
      <c r="G937" s="18">
        <f t="shared" si="2491"/>
        <v>2486.9</v>
      </c>
      <c r="H937" s="18">
        <f t="shared" si="2491"/>
        <v>2486.9</v>
      </c>
      <c r="I937" s="18">
        <f t="shared" si="2491"/>
        <v>0</v>
      </c>
      <c r="J937" s="18">
        <f t="shared" si="2491"/>
        <v>0</v>
      </c>
      <c r="K937" s="18">
        <f t="shared" si="2491"/>
        <v>0</v>
      </c>
      <c r="L937" s="18">
        <f t="shared" si="2408"/>
        <v>2510.6999999999998</v>
      </c>
      <c r="M937" s="18">
        <f t="shared" si="2409"/>
        <v>2486.9</v>
      </c>
      <c r="N937" s="18">
        <f t="shared" si="2410"/>
        <v>2486.9</v>
      </c>
      <c r="O937" s="18">
        <f t="shared" si="2491"/>
        <v>0</v>
      </c>
      <c r="P937" s="18">
        <f t="shared" si="2491"/>
        <v>0</v>
      </c>
      <c r="Q937" s="18">
        <f t="shared" si="2491"/>
        <v>0</v>
      </c>
      <c r="R937" s="18">
        <f t="shared" si="2338"/>
        <v>2510.6999999999998</v>
      </c>
      <c r="S937" s="18">
        <f t="shared" si="2339"/>
        <v>2486.9</v>
      </c>
      <c r="T937" s="18">
        <f t="shared" si="2340"/>
        <v>2486.9</v>
      </c>
      <c r="U937" s="18">
        <f t="shared" si="2491"/>
        <v>0</v>
      </c>
      <c r="V937" s="18">
        <f t="shared" si="2491"/>
        <v>0</v>
      </c>
      <c r="W937" s="18">
        <f t="shared" si="2491"/>
        <v>0</v>
      </c>
      <c r="X937" s="18">
        <f t="shared" si="2342"/>
        <v>2510.6999999999998</v>
      </c>
      <c r="Y937" s="18">
        <f t="shared" si="2343"/>
        <v>2486.9</v>
      </c>
      <c r="Z937" s="18">
        <f t="shared" si="2344"/>
        <v>2486.9</v>
      </c>
      <c r="AA937" s="18">
        <f t="shared" si="2491"/>
        <v>0</v>
      </c>
      <c r="AB937" s="18">
        <f t="shared" si="2491"/>
        <v>0</v>
      </c>
      <c r="AC937" s="18">
        <f t="shared" si="2491"/>
        <v>0</v>
      </c>
      <c r="AD937" s="18">
        <f t="shared" si="2347"/>
        <v>2510.6999999999998</v>
      </c>
      <c r="AE937" s="18">
        <f t="shared" si="2348"/>
        <v>2486.9</v>
      </c>
      <c r="AF937" s="18">
        <f t="shared" si="2349"/>
        <v>2486.9</v>
      </c>
      <c r="AG937" s="18">
        <f t="shared" si="2491"/>
        <v>0</v>
      </c>
      <c r="AH937" s="18">
        <f t="shared" si="2351"/>
        <v>2510.6999999999998</v>
      </c>
      <c r="AI937" s="18">
        <f t="shared" si="2352"/>
        <v>2486.9</v>
      </c>
      <c r="AJ937" s="18">
        <f t="shared" si="2353"/>
        <v>2486.9</v>
      </c>
      <c r="AK937" s="18">
        <f t="shared" si="2491"/>
        <v>0</v>
      </c>
      <c r="AL937" s="18">
        <f t="shared" si="2491"/>
        <v>0</v>
      </c>
      <c r="AM937" s="18">
        <f t="shared" si="2491"/>
        <v>0</v>
      </c>
      <c r="AN937" s="18">
        <f t="shared" si="2492"/>
        <v>2510.6999999999998</v>
      </c>
      <c r="AO937" s="18">
        <f t="shared" si="2493"/>
        <v>2486.9</v>
      </c>
      <c r="AP937" s="18">
        <f t="shared" si="2494"/>
        <v>2486.9</v>
      </c>
      <c r="AQ937" s="18">
        <f t="shared" si="2491"/>
        <v>0</v>
      </c>
      <c r="AR937" s="18">
        <f t="shared" si="2495"/>
        <v>2510.6999999999998</v>
      </c>
      <c r="AS937" s="18">
        <f t="shared" si="2491"/>
        <v>0</v>
      </c>
      <c r="AT937" s="18">
        <f t="shared" si="2491"/>
        <v>0</v>
      </c>
      <c r="AU937" s="18">
        <f t="shared" si="2491"/>
        <v>0</v>
      </c>
      <c r="AV937" s="18">
        <f t="shared" si="2472"/>
        <v>2510.6999999999998</v>
      </c>
      <c r="AW937" s="18">
        <f t="shared" si="2473"/>
        <v>2486.9</v>
      </c>
      <c r="AX937" s="18">
        <f t="shared" si="2474"/>
        <v>2486.9</v>
      </c>
      <c r="AY937" s="18">
        <f t="shared" si="2491"/>
        <v>0</v>
      </c>
      <c r="AZ937" s="18">
        <f t="shared" si="2491"/>
        <v>0</v>
      </c>
      <c r="BA937" s="18">
        <f t="shared" si="2470"/>
        <v>2510.6999999999998</v>
      </c>
      <c r="BB937" s="18">
        <f t="shared" si="2471"/>
        <v>2486.9</v>
      </c>
      <c r="BC937" s="18">
        <f t="shared" si="2491"/>
        <v>95.076999999999998</v>
      </c>
      <c r="BD937" s="18">
        <f t="shared" si="2491"/>
        <v>0</v>
      </c>
      <c r="BE937" s="18">
        <f t="shared" si="2491"/>
        <v>0</v>
      </c>
      <c r="BF937" s="18">
        <f t="shared" si="2439"/>
        <v>2605.777</v>
      </c>
      <c r="BG937" s="18">
        <f t="shared" si="2440"/>
        <v>2486.9</v>
      </c>
      <c r="BH937" s="18">
        <f t="shared" si="2441"/>
        <v>2486.9</v>
      </c>
      <c r="BI937" s="18">
        <f t="shared" si="2491"/>
        <v>0</v>
      </c>
      <c r="BJ937" s="25"/>
      <c r="BK937" s="36"/>
    </row>
    <row r="938" spans="1:63" x14ac:dyDescent="0.3">
      <c r="A938" s="51" t="s">
        <v>176</v>
      </c>
      <c r="B938" s="50">
        <v>620</v>
      </c>
      <c r="C938" s="51"/>
      <c r="D938" s="51"/>
      <c r="E938" s="14" t="s">
        <v>473</v>
      </c>
      <c r="F938" s="18">
        <f t="shared" si="2491"/>
        <v>2510.6999999999998</v>
      </c>
      <c r="G938" s="18">
        <f t="shared" si="2491"/>
        <v>2486.9</v>
      </c>
      <c r="H938" s="18">
        <f t="shared" si="2491"/>
        <v>2486.9</v>
      </c>
      <c r="I938" s="18">
        <f t="shared" si="2491"/>
        <v>0</v>
      </c>
      <c r="J938" s="18">
        <f t="shared" si="2491"/>
        <v>0</v>
      </c>
      <c r="K938" s="18">
        <f t="shared" si="2491"/>
        <v>0</v>
      </c>
      <c r="L938" s="18">
        <f t="shared" si="2408"/>
        <v>2510.6999999999998</v>
      </c>
      <c r="M938" s="18">
        <f t="shared" si="2409"/>
        <v>2486.9</v>
      </c>
      <c r="N938" s="18">
        <f t="shared" si="2410"/>
        <v>2486.9</v>
      </c>
      <c r="O938" s="18">
        <f t="shared" si="2491"/>
        <v>0</v>
      </c>
      <c r="P938" s="18">
        <f t="shared" si="2491"/>
        <v>0</v>
      </c>
      <c r="Q938" s="18">
        <f t="shared" si="2491"/>
        <v>0</v>
      </c>
      <c r="R938" s="18">
        <f t="shared" si="2338"/>
        <v>2510.6999999999998</v>
      </c>
      <c r="S938" s="18">
        <f t="shared" si="2339"/>
        <v>2486.9</v>
      </c>
      <c r="T938" s="18">
        <f t="shared" si="2340"/>
        <v>2486.9</v>
      </c>
      <c r="U938" s="18">
        <f t="shared" si="2491"/>
        <v>0</v>
      </c>
      <c r="V938" s="18">
        <f t="shared" si="2491"/>
        <v>0</v>
      </c>
      <c r="W938" s="18">
        <f t="shared" si="2491"/>
        <v>0</v>
      </c>
      <c r="X938" s="18">
        <f t="shared" si="2342"/>
        <v>2510.6999999999998</v>
      </c>
      <c r="Y938" s="18">
        <f t="shared" si="2343"/>
        <v>2486.9</v>
      </c>
      <c r="Z938" s="18">
        <f t="shared" si="2344"/>
        <v>2486.9</v>
      </c>
      <c r="AA938" s="18">
        <f t="shared" si="2491"/>
        <v>0</v>
      </c>
      <c r="AB938" s="18">
        <f t="shared" si="2491"/>
        <v>0</v>
      </c>
      <c r="AC938" s="18">
        <f t="shared" si="2491"/>
        <v>0</v>
      </c>
      <c r="AD938" s="18">
        <f t="shared" si="2347"/>
        <v>2510.6999999999998</v>
      </c>
      <c r="AE938" s="18">
        <f t="shared" si="2348"/>
        <v>2486.9</v>
      </c>
      <c r="AF938" s="18">
        <f t="shared" si="2349"/>
        <v>2486.9</v>
      </c>
      <c r="AG938" s="18">
        <f t="shared" si="2491"/>
        <v>0</v>
      </c>
      <c r="AH938" s="18">
        <f t="shared" si="2351"/>
        <v>2510.6999999999998</v>
      </c>
      <c r="AI938" s="18">
        <f t="shared" si="2352"/>
        <v>2486.9</v>
      </c>
      <c r="AJ938" s="18">
        <f t="shared" si="2353"/>
        <v>2486.9</v>
      </c>
      <c r="AK938" s="18">
        <f t="shared" si="2491"/>
        <v>0</v>
      </c>
      <c r="AL938" s="18">
        <f t="shared" si="2491"/>
        <v>0</v>
      </c>
      <c r="AM938" s="18">
        <f t="shared" si="2491"/>
        <v>0</v>
      </c>
      <c r="AN938" s="18">
        <f t="shared" si="2492"/>
        <v>2510.6999999999998</v>
      </c>
      <c r="AO938" s="18">
        <f t="shared" si="2493"/>
        <v>2486.9</v>
      </c>
      <c r="AP938" s="18">
        <f t="shared" si="2494"/>
        <v>2486.9</v>
      </c>
      <c r="AQ938" s="18">
        <f t="shared" si="2491"/>
        <v>0</v>
      </c>
      <c r="AR938" s="18">
        <f t="shared" si="2495"/>
        <v>2510.6999999999998</v>
      </c>
      <c r="AS938" s="18">
        <f t="shared" si="2491"/>
        <v>0</v>
      </c>
      <c r="AT938" s="18">
        <f t="shared" si="2491"/>
        <v>0</v>
      </c>
      <c r="AU938" s="18">
        <f t="shared" si="2491"/>
        <v>0</v>
      </c>
      <c r="AV938" s="18">
        <f t="shared" si="2472"/>
        <v>2510.6999999999998</v>
      </c>
      <c r="AW938" s="18">
        <f t="shared" si="2473"/>
        <v>2486.9</v>
      </c>
      <c r="AX938" s="18">
        <f t="shared" si="2474"/>
        <v>2486.9</v>
      </c>
      <c r="AY938" s="18">
        <f t="shared" si="2491"/>
        <v>0</v>
      </c>
      <c r="AZ938" s="18">
        <f t="shared" si="2491"/>
        <v>0</v>
      </c>
      <c r="BA938" s="18">
        <f t="shared" si="2470"/>
        <v>2510.6999999999998</v>
      </c>
      <c r="BB938" s="18">
        <f t="shared" si="2471"/>
        <v>2486.9</v>
      </c>
      <c r="BC938" s="18">
        <f t="shared" si="2491"/>
        <v>95.076999999999998</v>
      </c>
      <c r="BD938" s="18">
        <f t="shared" si="2491"/>
        <v>0</v>
      </c>
      <c r="BE938" s="18">
        <f t="shared" si="2491"/>
        <v>0</v>
      </c>
      <c r="BF938" s="18">
        <f t="shared" si="2439"/>
        <v>2605.777</v>
      </c>
      <c r="BG938" s="18">
        <f t="shared" si="2440"/>
        <v>2486.9</v>
      </c>
      <c r="BH938" s="18">
        <f t="shared" si="2441"/>
        <v>2486.9</v>
      </c>
      <c r="BI938" s="18">
        <f t="shared" si="2491"/>
        <v>0</v>
      </c>
      <c r="BJ938" s="25"/>
      <c r="BK938" s="36"/>
    </row>
    <row r="939" spans="1:63" x14ac:dyDescent="0.3">
      <c r="A939" s="51" t="s">
        <v>176</v>
      </c>
      <c r="B939" s="50">
        <v>620</v>
      </c>
      <c r="C939" s="51" t="s">
        <v>27</v>
      </c>
      <c r="D939" s="51" t="s">
        <v>19</v>
      </c>
      <c r="E939" s="14" t="s">
        <v>438</v>
      </c>
      <c r="F939" s="18">
        <v>2510.6999999999998</v>
      </c>
      <c r="G939" s="18">
        <v>2486.9</v>
      </c>
      <c r="H939" s="18">
        <v>2486.9</v>
      </c>
      <c r="I939" s="18"/>
      <c r="J939" s="18"/>
      <c r="K939" s="18"/>
      <c r="L939" s="18">
        <f t="shared" si="2408"/>
        <v>2510.6999999999998</v>
      </c>
      <c r="M939" s="18">
        <f t="shared" si="2409"/>
        <v>2486.9</v>
      </c>
      <c r="N939" s="18">
        <f t="shared" si="2410"/>
        <v>2486.9</v>
      </c>
      <c r="O939" s="18"/>
      <c r="P939" s="18"/>
      <c r="Q939" s="18"/>
      <c r="R939" s="18">
        <f t="shared" si="2338"/>
        <v>2510.6999999999998</v>
      </c>
      <c r="S939" s="18">
        <f t="shared" si="2339"/>
        <v>2486.9</v>
      </c>
      <c r="T939" s="18">
        <f t="shared" si="2340"/>
        <v>2486.9</v>
      </c>
      <c r="U939" s="18"/>
      <c r="V939" s="18"/>
      <c r="W939" s="18"/>
      <c r="X939" s="18">
        <f t="shared" si="2342"/>
        <v>2510.6999999999998</v>
      </c>
      <c r="Y939" s="18">
        <f t="shared" si="2343"/>
        <v>2486.9</v>
      </c>
      <c r="Z939" s="18">
        <f t="shared" si="2344"/>
        <v>2486.9</v>
      </c>
      <c r="AA939" s="18"/>
      <c r="AB939" s="18"/>
      <c r="AC939" s="18"/>
      <c r="AD939" s="18">
        <f t="shared" si="2347"/>
        <v>2510.6999999999998</v>
      </c>
      <c r="AE939" s="18">
        <f t="shared" si="2348"/>
        <v>2486.9</v>
      </c>
      <c r="AF939" s="18">
        <f t="shared" si="2349"/>
        <v>2486.9</v>
      </c>
      <c r="AG939" s="18"/>
      <c r="AH939" s="18">
        <f t="shared" si="2351"/>
        <v>2510.6999999999998</v>
      </c>
      <c r="AI939" s="18">
        <f t="shared" si="2352"/>
        <v>2486.9</v>
      </c>
      <c r="AJ939" s="18">
        <f t="shared" si="2353"/>
        <v>2486.9</v>
      </c>
      <c r="AK939" s="18"/>
      <c r="AL939" s="18"/>
      <c r="AM939" s="18"/>
      <c r="AN939" s="18">
        <f t="shared" si="2492"/>
        <v>2510.6999999999998</v>
      </c>
      <c r="AO939" s="18">
        <f t="shared" si="2493"/>
        <v>2486.9</v>
      </c>
      <c r="AP939" s="18">
        <f t="shared" si="2494"/>
        <v>2486.9</v>
      </c>
      <c r="AQ939" s="18"/>
      <c r="AR939" s="18">
        <f t="shared" si="2495"/>
        <v>2510.6999999999998</v>
      </c>
      <c r="AS939" s="18"/>
      <c r="AT939" s="18"/>
      <c r="AU939" s="18"/>
      <c r="AV939" s="18">
        <f t="shared" si="2472"/>
        <v>2510.6999999999998</v>
      </c>
      <c r="AW939" s="18">
        <f t="shared" si="2473"/>
        <v>2486.9</v>
      </c>
      <c r="AX939" s="18">
        <f t="shared" si="2474"/>
        <v>2486.9</v>
      </c>
      <c r="AY939" s="18"/>
      <c r="AZ939" s="18"/>
      <c r="BA939" s="18">
        <f t="shared" si="2470"/>
        <v>2510.6999999999998</v>
      </c>
      <c r="BB939" s="18">
        <f t="shared" si="2471"/>
        <v>2486.9</v>
      </c>
      <c r="BC939" s="18">
        <v>95.076999999999998</v>
      </c>
      <c r="BD939" s="18"/>
      <c r="BE939" s="18"/>
      <c r="BF939" s="18">
        <f t="shared" si="2439"/>
        <v>2605.777</v>
      </c>
      <c r="BG939" s="18">
        <f t="shared" si="2440"/>
        <v>2486.9</v>
      </c>
      <c r="BH939" s="18">
        <f t="shared" si="2441"/>
        <v>2486.9</v>
      </c>
      <c r="BI939" s="18"/>
      <c r="BJ939" s="25"/>
      <c r="BK939" s="36"/>
    </row>
    <row r="940" spans="1:63" ht="31.2" x14ac:dyDescent="0.3">
      <c r="A940" s="51" t="s">
        <v>1073</v>
      </c>
      <c r="B940" s="50"/>
      <c r="C940" s="51"/>
      <c r="D940" s="51"/>
      <c r="E940" s="14" t="s">
        <v>1066</v>
      </c>
      <c r="F940" s="18">
        <f>F941</f>
        <v>3178.6000000000004</v>
      </c>
      <c r="G940" s="18">
        <f t="shared" ref="G940:BI940" si="2496">G941</f>
        <v>0</v>
      </c>
      <c r="H940" s="18">
        <f t="shared" si="2496"/>
        <v>0</v>
      </c>
      <c r="I940" s="18">
        <f t="shared" si="2496"/>
        <v>0</v>
      </c>
      <c r="J940" s="18">
        <f t="shared" si="2496"/>
        <v>0</v>
      </c>
      <c r="K940" s="18">
        <f t="shared" si="2496"/>
        <v>0</v>
      </c>
      <c r="L940" s="18">
        <f t="shared" si="2408"/>
        <v>3178.6000000000004</v>
      </c>
      <c r="M940" s="18">
        <f t="shared" si="2409"/>
        <v>0</v>
      </c>
      <c r="N940" s="18">
        <f t="shared" si="2410"/>
        <v>0</v>
      </c>
      <c r="O940" s="18">
        <f t="shared" si="2496"/>
        <v>0</v>
      </c>
      <c r="P940" s="18">
        <f t="shared" si="2496"/>
        <v>0</v>
      </c>
      <c r="Q940" s="18">
        <f t="shared" si="2496"/>
        <v>0</v>
      </c>
      <c r="R940" s="18">
        <f t="shared" si="2338"/>
        <v>3178.6000000000004</v>
      </c>
      <c r="S940" s="18">
        <f t="shared" si="2339"/>
        <v>0</v>
      </c>
      <c r="T940" s="18">
        <f t="shared" si="2340"/>
        <v>0</v>
      </c>
      <c r="U940" s="18">
        <f t="shared" si="2496"/>
        <v>0</v>
      </c>
      <c r="V940" s="18">
        <f t="shared" si="2496"/>
        <v>0</v>
      </c>
      <c r="W940" s="18">
        <f t="shared" si="2496"/>
        <v>0</v>
      </c>
      <c r="X940" s="18">
        <f t="shared" si="2342"/>
        <v>3178.6000000000004</v>
      </c>
      <c r="Y940" s="18">
        <f t="shared" si="2343"/>
        <v>0</v>
      </c>
      <c r="Z940" s="18">
        <f t="shared" si="2344"/>
        <v>0</v>
      </c>
      <c r="AA940" s="18">
        <f t="shared" si="2496"/>
        <v>0</v>
      </c>
      <c r="AB940" s="18">
        <f t="shared" si="2496"/>
        <v>0</v>
      </c>
      <c r="AC940" s="18">
        <f t="shared" si="2496"/>
        <v>0</v>
      </c>
      <c r="AD940" s="18">
        <f t="shared" si="2347"/>
        <v>3178.6000000000004</v>
      </c>
      <c r="AE940" s="18">
        <f t="shared" si="2348"/>
        <v>0</v>
      </c>
      <c r="AF940" s="18">
        <f t="shared" si="2349"/>
        <v>0</v>
      </c>
      <c r="AG940" s="18">
        <f t="shared" si="2496"/>
        <v>0</v>
      </c>
      <c r="AH940" s="18">
        <f t="shared" si="2351"/>
        <v>3178.6000000000004</v>
      </c>
      <c r="AI940" s="18">
        <f t="shared" si="2352"/>
        <v>0</v>
      </c>
      <c r="AJ940" s="18">
        <f t="shared" si="2353"/>
        <v>0</v>
      </c>
      <c r="AK940" s="18">
        <f t="shared" si="2496"/>
        <v>0</v>
      </c>
      <c r="AL940" s="18">
        <f t="shared" si="2496"/>
        <v>0</v>
      </c>
      <c r="AM940" s="18">
        <f t="shared" si="2496"/>
        <v>0</v>
      </c>
      <c r="AN940" s="18">
        <f t="shared" si="2492"/>
        <v>3178.6000000000004</v>
      </c>
      <c r="AO940" s="18">
        <f t="shared" si="2493"/>
        <v>0</v>
      </c>
      <c r="AP940" s="18">
        <f t="shared" si="2494"/>
        <v>0</v>
      </c>
      <c r="AQ940" s="18">
        <f t="shared" si="2496"/>
        <v>0</v>
      </c>
      <c r="AR940" s="18">
        <f t="shared" si="2495"/>
        <v>3178.6000000000004</v>
      </c>
      <c r="AS940" s="18">
        <f t="shared" si="2496"/>
        <v>0</v>
      </c>
      <c r="AT940" s="18">
        <f t="shared" si="2496"/>
        <v>0</v>
      </c>
      <c r="AU940" s="18">
        <f t="shared" si="2496"/>
        <v>0</v>
      </c>
      <c r="AV940" s="18">
        <f t="shared" si="2472"/>
        <v>3178.6000000000004</v>
      </c>
      <c r="AW940" s="18">
        <f t="shared" si="2473"/>
        <v>0</v>
      </c>
      <c r="AX940" s="18">
        <f t="shared" si="2474"/>
        <v>0</v>
      </c>
      <c r="AY940" s="18">
        <f t="shared" si="2496"/>
        <v>0</v>
      </c>
      <c r="AZ940" s="18">
        <f t="shared" si="2496"/>
        <v>0</v>
      </c>
      <c r="BA940" s="18">
        <f t="shared" si="2470"/>
        <v>3178.6000000000004</v>
      </c>
      <c r="BB940" s="18">
        <f t="shared" si="2471"/>
        <v>0</v>
      </c>
      <c r="BC940" s="18">
        <f t="shared" si="2496"/>
        <v>4177.6220000000003</v>
      </c>
      <c r="BD940" s="18">
        <f t="shared" si="2496"/>
        <v>0</v>
      </c>
      <c r="BE940" s="18">
        <f t="shared" si="2496"/>
        <v>0</v>
      </c>
      <c r="BF940" s="18">
        <f t="shared" si="2439"/>
        <v>7356.2220000000007</v>
      </c>
      <c r="BG940" s="18">
        <f t="shared" si="2440"/>
        <v>0</v>
      </c>
      <c r="BH940" s="18">
        <f t="shared" si="2441"/>
        <v>0</v>
      </c>
      <c r="BI940" s="18">
        <f t="shared" si="2496"/>
        <v>0</v>
      </c>
      <c r="BJ940" s="25"/>
      <c r="BK940" s="36"/>
    </row>
    <row r="941" spans="1:63" ht="46.8" x14ac:dyDescent="0.3">
      <c r="A941" s="51" t="s">
        <v>1073</v>
      </c>
      <c r="B941" s="50">
        <v>600</v>
      </c>
      <c r="C941" s="51"/>
      <c r="D941" s="51"/>
      <c r="E941" s="14" t="s">
        <v>458</v>
      </c>
      <c r="F941" s="18">
        <f>F942+F944</f>
        <v>3178.6000000000004</v>
      </c>
      <c r="G941" s="18">
        <f t="shared" ref="G941:BI941" si="2497">G942+G944</f>
        <v>0</v>
      </c>
      <c r="H941" s="18">
        <f t="shared" si="2497"/>
        <v>0</v>
      </c>
      <c r="I941" s="18">
        <f t="shared" ref="I941:K941" si="2498">I942+I944</f>
        <v>0</v>
      </c>
      <c r="J941" s="18">
        <f t="shared" si="2498"/>
        <v>0</v>
      </c>
      <c r="K941" s="18">
        <f t="shared" si="2498"/>
        <v>0</v>
      </c>
      <c r="L941" s="18">
        <f t="shared" si="2408"/>
        <v>3178.6000000000004</v>
      </c>
      <c r="M941" s="18">
        <f t="shared" si="2409"/>
        <v>0</v>
      </c>
      <c r="N941" s="18">
        <f t="shared" si="2410"/>
        <v>0</v>
      </c>
      <c r="O941" s="18">
        <f t="shared" ref="O941:Q941" si="2499">O942+O944</f>
        <v>0</v>
      </c>
      <c r="P941" s="18">
        <f t="shared" si="2499"/>
        <v>0</v>
      </c>
      <c r="Q941" s="18">
        <f t="shared" si="2499"/>
        <v>0</v>
      </c>
      <c r="R941" s="18">
        <f t="shared" si="2338"/>
        <v>3178.6000000000004</v>
      </c>
      <c r="S941" s="18">
        <f t="shared" si="2339"/>
        <v>0</v>
      </c>
      <c r="T941" s="18">
        <f t="shared" si="2340"/>
        <v>0</v>
      </c>
      <c r="U941" s="18">
        <f t="shared" ref="U941:W941" si="2500">U942+U944</f>
        <v>0</v>
      </c>
      <c r="V941" s="18">
        <f t="shared" si="2500"/>
        <v>0</v>
      </c>
      <c r="W941" s="18">
        <f t="shared" si="2500"/>
        <v>0</v>
      </c>
      <c r="X941" s="18">
        <f t="shared" si="2342"/>
        <v>3178.6000000000004</v>
      </c>
      <c r="Y941" s="18">
        <f t="shared" si="2343"/>
        <v>0</v>
      </c>
      <c r="Z941" s="18">
        <f t="shared" si="2344"/>
        <v>0</v>
      </c>
      <c r="AA941" s="18">
        <f t="shared" ref="AA941:AB941" si="2501">AA942+AA944</f>
        <v>0</v>
      </c>
      <c r="AB941" s="18">
        <f t="shared" si="2501"/>
        <v>0</v>
      </c>
      <c r="AC941" s="18">
        <f t="shared" ref="AC941" si="2502">AC942+AC944</f>
        <v>0</v>
      </c>
      <c r="AD941" s="18">
        <f t="shared" si="2347"/>
        <v>3178.6000000000004</v>
      </c>
      <c r="AE941" s="18">
        <f t="shared" si="2348"/>
        <v>0</v>
      </c>
      <c r="AF941" s="18">
        <f t="shared" si="2349"/>
        <v>0</v>
      </c>
      <c r="AG941" s="18">
        <f t="shared" ref="AG941" si="2503">AG942+AG944</f>
        <v>0</v>
      </c>
      <c r="AH941" s="18">
        <f t="shared" si="2351"/>
        <v>3178.6000000000004</v>
      </c>
      <c r="AI941" s="18">
        <f t="shared" si="2352"/>
        <v>0</v>
      </c>
      <c r="AJ941" s="18">
        <f t="shared" si="2353"/>
        <v>0</v>
      </c>
      <c r="AK941" s="18">
        <f t="shared" ref="AK941:AM941" si="2504">AK942+AK944</f>
        <v>0</v>
      </c>
      <c r="AL941" s="18">
        <f t="shared" si="2504"/>
        <v>0</v>
      </c>
      <c r="AM941" s="18">
        <f t="shared" si="2504"/>
        <v>0</v>
      </c>
      <c r="AN941" s="18">
        <f t="shared" si="2492"/>
        <v>3178.6000000000004</v>
      </c>
      <c r="AO941" s="18">
        <f t="shared" si="2493"/>
        <v>0</v>
      </c>
      <c r="AP941" s="18">
        <f t="shared" si="2494"/>
        <v>0</v>
      </c>
      <c r="AQ941" s="18">
        <f t="shared" ref="AQ941" si="2505">AQ942+AQ944</f>
        <v>0</v>
      </c>
      <c r="AR941" s="18">
        <f t="shared" si="2495"/>
        <v>3178.6000000000004</v>
      </c>
      <c r="AS941" s="18">
        <f t="shared" ref="AS941:AU941" si="2506">AS942+AS944</f>
        <v>0</v>
      </c>
      <c r="AT941" s="18">
        <f t="shared" si="2506"/>
        <v>0</v>
      </c>
      <c r="AU941" s="18">
        <f t="shared" si="2506"/>
        <v>0</v>
      </c>
      <c r="AV941" s="18">
        <f t="shared" si="2472"/>
        <v>3178.6000000000004</v>
      </c>
      <c r="AW941" s="18">
        <f t="shared" si="2473"/>
        <v>0</v>
      </c>
      <c r="AX941" s="18">
        <f t="shared" si="2474"/>
        <v>0</v>
      </c>
      <c r="AY941" s="18">
        <f t="shared" ref="AY941:AZ941" si="2507">AY942+AY944</f>
        <v>0</v>
      </c>
      <c r="AZ941" s="18">
        <f t="shared" si="2507"/>
        <v>0</v>
      </c>
      <c r="BA941" s="18">
        <f t="shared" si="2470"/>
        <v>3178.6000000000004</v>
      </c>
      <c r="BB941" s="18">
        <f t="shared" si="2471"/>
        <v>0</v>
      </c>
      <c r="BC941" s="18">
        <f t="shared" ref="BC941:BE941" si="2508">BC942+BC944</f>
        <v>4177.6220000000003</v>
      </c>
      <c r="BD941" s="18">
        <f t="shared" si="2508"/>
        <v>0</v>
      </c>
      <c r="BE941" s="18">
        <f t="shared" si="2508"/>
        <v>0</v>
      </c>
      <c r="BF941" s="18">
        <f t="shared" si="2439"/>
        <v>7356.2220000000007</v>
      </c>
      <c r="BG941" s="18">
        <f t="shared" si="2440"/>
        <v>0</v>
      </c>
      <c r="BH941" s="18">
        <f t="shared" si="2441"/>
        <v>0</v>
      </c>
      <c r="BI941" s="18">
        <f t="shared" si="2497"/>
        <v>0</v>
      </c>
      <c r="BJ941" s="25"/>
      <c r="BK941" s="36"/>
    </row>
    <row r="942" spans="1:63" x14ac:dyDescent="0.3">
      <c r="A942" s="51" t="s">
        <v>1073</v>
      </c>
      <c r="B942" s="50">
        <v>610</v>
      </c>
      <c r="C942" s="51"/>
      <c r="D942" s="51"/>
      <c r="E942" s="14" t="s">
        <v>472</v>
      </c>
      <c r="F942" s="18">
        <f>F943</f>
        <v>6.3</v>
      </c>
      <c r="G942" s="18">
        <f t="shared" ref="G942:BI942" si="2509">G943</f>
        <v>0</v>
      </c>
      <c r="H942" s="18">
        <f t="shared" si="2509"/>
        <v>0</v>
      </c>
      <c r="I942" s="18">
        <f t="shared" si="2509"/>
        <v>0</v>
      </c>
      <c r="J942" s="18">
        <f t="shared" si="2509"/>
        <v>0</v>
      </c>
      <c r="K942" s="18">
        <f t="shared" si="2509"/>
        <v>0</v>
      </c>
      <c r="L942" s="18">
        <f t="shared" si="2408"/>
        <v>6.3</v>
      </c>
      <c r="M942" s="18">
        <f t="shared" si="2409"/>
        <v>0</v>
      </c>
      <c r="N942" s="18">
        <f t="shared" si="2410"/>
        <v>0</v>
      </c>
      <c r="O942" s="18">
        <f t="shared" si="2509"/>
        <v>0</v>
      </c>
      <c r="P942" s="18">
        <f t="shared" si="2509"/>
        <v>0</v>
      </c>
      <c r="Q942" s="18">
        <f t="shared" si="2509"/>
        <v>0</v>
      </c>
      <c r="R942" s="18">
        <f t="shared" si="2338"/>
        <v>6.3</v>
      </c>
      <c r="S942" s="18">
        <f t="shared" si="2339"/>
        <v>0</v>
      </c>
      <c r="T942" s="18">
        <f t="shared" si="2340"/>
        <v>0</v>
      </c>
      <c r="U942" s="18">
        <f t="shared" si="2509"/>
        <v>0</v>
      </c>
      <c r="V942" s="18">
        <f t="shared" si="2509"/>
        <v>0</v>
      </c>
      <c r="W942" s="18">
        <f t="shared" si="2509"/>
        <v>0</v>
      </c>
      <c r="X942" s="18">
        <f t="shared" si="2342"/>
        <v>6.3</v>
      </c>
      <c r="Y942" s="18">
        <f t="shared" si="2343"/>
        <v>0</v>
      </c>
      <c r="Z942" s="18">
        <f t="shared" si="2344"/>
        <v>0</v>
      </c>
      <c r="AA942" s="18">
        <f t="shared" si="2509"/>
        <v>0</v>
      </c>
      <c r="AB942" s="18">
        <f t="shared" si="2509"/>
        <v>0</v>
      </c>
      <c r="AC942" s="18">
        <f t="shared" si="2509"/>
        <v>0</v>
      </c>
      <c r="AD942" s="18">
        <f t="shared" si="2347"/>
        <v>6.3</v>
      </c>
      <c r="AE942" s="18">
        <f t="shared" si="2348"/>
        <v>0</v>
      </c>
      <c r="AF942" s="18">
        <f t="shared" si="2349"/>
        <v>0</v>
      </c>
      <c r="AG942" s="18">
        <f t="shared" si="2509"/>
        <v>0</v>
      </c>
      <c r="AH942" s="18">
        <f t="shared" si="2351"/>
        <v>6.3</v>
      </c>
      <c r="AI942" s="18">
        <f t="shared" si="2352"/>
        <v>0</v>
      </c>
      <c r="AJ942" s="18">
        <f t="shared" si="2353"/>
        <v>0</v>
      </c>
      <c r="AK942" s="18">
        <f t="shared" si="2509"/>
        <v>0</v>
      </c>
      <c r="AL942" s="18">
        <f t="shared" si="2509"/>
        <v>0</v>
      </c>
      <c r="AM942" s="18">
        <f t="shared" si="2509"/>
        <v>0</v>
      </c>
      <c r="AN942" s="18">
        <f t="shared" si="2492"/>
        <v>6.3</v>
      </c>
      <c r="AO942" s="18">
        <f t="shared" si="2493"/>
        <v>0</v>
      </c>
      <c r="AP942" s="18">
        <f t="shared" si="2494"/>
        <v>0</v>
      </c>
      <c r="AQ942" s="18">
        <f t="shared" si="2509"/>
        <v>0</v>
      </c>
      <c r="AR942" s="18">
        <f t="shared" si="2495"/>
        <v>6.3</v>
      </c>
      <c r="AS942" s="18">
        <f t="shared" si="2509"/>
        <v>0</v>
      </c>
      <c r="AT942" s="18">
        <f t="shared" si="2509"/>
        <v>0</v>
      </c>
      <c r="AU942" s="18">
        <f t="shared" si="2509"/>
        <v>0</v>
      </c>
      <c r="AV942" s="18">
        <f t="shared" si="2472"/>
        <v>6.3</v>
      </c>
      <c r="AW942" s="18">
        <f t="shared" si="2473"/>
        <v>0</v>
      </c>
      <c r="AX942" s="18">
        <f t="shared" si="2474"/>
        <v>0</v>
      </c>
      <c r="AY942" s="18">
        <f t="shared" si="2509"/>
        <v>0</v>
      </c>
      <c r="AZ942" s="18">
        <f t="shared" si="2509"/>
        <v>0</v>
      </c>
      <c r="BA942" s="18">
        <f t="shared" si="2470"/>
        <v>6.3</v>
      </c>
      <c r="BB942" s="18">
        <f t="shared" si="2471"/>
        <v>0</v>
      </c>
      <c r="BC942" s="18">
        <f t="shared" si="2509"/>
        <v>7.56</v>
      </c>
      <c r="BD942" s="18">
        <f t="shared" si="2509"/>
        <v>0</v>
      </c>
      <c r="BE942" s="18">
        <f t="shared" si="2509"/>
        <v>0</v>
      </c>
      <c r="BF942" s="18">
        <f t="shared" si="2439"/>
        <v>13.86</v>
      </c>
      <c r="BG942" s="18">
        <f t="shared" si="2440"/>
        <v>0</v>
      </c>
      <c r="BH942" s="18">
        <f t="shared" si="2441"/>
        <v>0</v>
      </c>
      <c r="BI942" s="18">
        <f t="shared" si="2509"/>
        <v>0</v>
      </c>
      <c r="BJ942" s="25"/>
      <c r="BK942" s="36"/>
    </row>
    <row r="943" spans="1:63" x14ac:dyDescent="0.3">
      <c r="A943" s="51" t="s">
        <v>1073</v>
      </c>
      <c r="B943" s="50">
        <v>610</v>
      </c>
      <c r="C943" s="51" t="s">
        <v>27</v>
      </c>
      <c r="D943" s="51" t="s">
        <v>19</v>
      </c>
      <c r="E943" s="14" t="s">
        <v>438</v>
      </c>
      <c r="F943" s="18">
        <v>6.3</v>
      </c>
      <c r="G943" s="18">
        <v>0</v>
      </c>
      <c r="H943" s="18">
        <v>0</v>
      </c>
      <c r="I943" s="18"/>
      <c r="J943" s="18"/>
      <c r="K943" s="18"/>
      <c r="L943" s="18">
        <f t="shared" si="2408"/>
        <v>6.3</v>
      </c>
      <c r="M943" s="18">
        <f t="shared" si="2409"/>
        <v>0</v>
      </c>
      <c r="N943" s="18">
        <f t="shared" si="2410"/>
        <v>0</v>
      </c>
      <c r="O943" s="18"/>
      <c r="P943" s="18"/>
      <c r="Q943" s="18"/>
      <c r="R943" s="18">
        <f t="shared" si="2338"/>
        <v>6.3</v>
      </c>
      <c r="S943" s="18">
        <f t="shared" si="2339"/>
        <v>0</v>
      </c>
      <c r="T943" s="18">
        <f t="shared" si="2340"/>
        <v>0</v>
      </c>
      <c r="U943" s="18"/>
      <c r="V943" s="18"/>
      <c r="W943" s="18"/>
      <c r="X943" s="18">
        <f t="shared" si="2342"/>
        <v>6.3</v>
      </c>
      <c r="Y943" s="18">
        <f t="shared" si="2343"/>
        <v>0</v>
      </c>
      <c r="Z943" s="18">
        <f t="shared" si="2344"/>
        <v>0</v>
      </c>
      <c r="AA943" s="18"/>
      <c r="AB943" s="18"/>
      <c r="AC943" s="18"/>
      <c r="AD943" s="18">
        <f t="shared" si="2347"/>
        <v>6.3</v>
      </c>
      <c r="AE943" s="18">
        <f t="shared" si="2348"/>
        <v>0</v>
      </c>
      <c r="AF943" s="18">
        <f t="shared" si="2349"/>
        <v>0</v>
      </c>
      <c r="AG943" s="18"/>
      <c r="AH943" s="18">
        <f t="shared" si="2351"/>
        <v>6.3</v>
      </c>
      <c r="AI943" s="18">
        <f t="shared" si="2352"/>
        <v>0</v>
      </c>
      <c r="AJ943" s="18">
        <f t="shared" si="2353"/>
        <v>0</v>
      </c>
      <c r="AK943" s="18"/>
      <c r="AL943" s="18"/>
      <c r="AM943" s="18"/>
      <c r="AN943" s="18">
        <f t="shared" si="2492"/>
        <v>6.3</v>
      </c>
      <c r="AO943" s="18">
        <f t="shared" si="2493"/>
        <v>0</v>
      </c>
      <c r="AP943" s="18">
        <f t="shared" si="2494"/>
        <v>0</v>
      </c>
      <c r="AQ943" s="18"/>
      <c r="AR943" s="18">
        <f t="shared" si="2495"/>
        <v>6.3</v>
      </c>
      <c r="AS943" s="18"/>
      <c r="AT943" s="18"/>
      <c r="AU943" s="18"/>
      <c r="AV943" s="18">
        <f t="shared" si="2472"/>
        <v>6.3</v>
      </c>
      <c r="AW943" s="18">
        <f t="shared" si="2473"/>
        <v>0</v>
      </c>
      <c r="AX943" s="18">
        <f t="shared" si="2474"/>
        <v>0</v>
      </c>
      <c r="AY943" s="18"/>
      <c r="AZ943" s="18"/>
      <c r="BA943" s="18">
        <f t="shared" si="2470"/>
        <v>6.3</v>
      </c>
      <c r="BB943" s="18">
        <f t="shared" si="2471"/>
        <v>0</v>
      </c>
      <c r="BC943" s="18">
        <v>7.56</v>
      </c>
      <c r="BD943" s="18"/>
      <c r="BE943" s="18"/>
      <c r="BF943" s="18">
        <f t="shared" si="2439"/>
        <v>13.86</v>
      </c>
      <c r="BG943" s="18">
        <f t="shared" si="2440"/>
        <v>0</v>
      </c>
      <c r="BH943" s="18">
        <f t="shared" si="2441"/>
        <v>0</v>
      </c>
      <c r="BI943" s="18"/>
      <c r="BJ943" s="25"/>
      <c r="BK943" s="36"/>
    </row>
    <row r="944" spans="1:63" x14ac:dyDescent="0.3">
      <c r="A944" s="51" t="s">
        <v>1073</v>
      </c>
      <c r="B944" s="50">
        <v>620</v>
      </c>
      <c r="C944" s="51"/>
      <c r="D944" s="51"/>
      <c r="E944" s="14" t="s">
        <v>473</v>
      </c>
      <c r="F944" s="18">
        <f>F945</f>
        <v>3172.3</v>
      </c>
      <c r="G944" s="18">
        <f t="shared" ref="G944:BI944" si="2510">G945</f>
        <v>0</v>
      </c>
      <c r="H944" s="18">
        <f t="shared" si="2510"/>
        <v>0</v>
      </c>
      <c r="I944" s="18">
        <f t="shared" si="2510"/>
        <v>0</v>
      </c>
      <c r="J944" s="18">
        <f t="shared" si="2510"/>
        <v>0</v>
      </c>
      <c r="K944" s="18">
        <f t="shared" si="2510"/>
        <v>0</v>
      </c>
      <c r="L944" s="18">
        <f t="shared" si="2408"/>
        <v>3172.3</v>
      </c>
      <c r="M944" s="18">
        <f t="shared" si="2409"/>
        <v>0</v>
      </c>
      <c r="N944" s="18">
        <f t="shared" si="2410"/>
        <v>0</v>
      </c>
      <c r="O944" s="18">
        <f t="shared" si="2510"/>
        <v>0</v>
      </c>
      <c r="P944" s="18">
        <f t="shared" si="2510"/>
        <v>0</v>
      </c>
      <c r="Q944" s="18">
        <f t="shared" si="2510"/>
        <v>0</v>
      </c>
      <c r="R944" s="18">
        <f t="shared" si="2338"/>
        <v>3172.3</v>
      </c>
      <c r="S944" s="18">
        <f t="shared" si="2339"/>
        <v>0</v>
      </c>
      <c r="T944" s="18">
        <f t="shared" si="2340"/>
        <v>0</v>
      </c>
      <c r="U944" s="18">
        <f t="shared" si="2510"/>
        <v>0</v>
      </c>
      <c r="V944" s="18">
        <f t="shared" si="2510"/>
        <v>0</v>
      </c>
      <c r="W944" s="18">
        <f t="shared" si="2510"/>
        <v>0</v>
      </c>
      <c r="X944" s="18">
        <f t="shared" si="2342"/>
        <v>3172.3</v>
      </c>
      <c r="Y944" s="18">
        <f t="shared" si="2343"/>
        <v>0</v>
      </c>
      <c r="Z944" s="18">
        <f t="shared" si="2344"/>
        <v>0</v>
      </c>
      <c r="AA944" s="18">
        <f t="shared" si="2510"/>
        <v>0</v>
      </c>
      <c r="AB944" s="18">
        <f t="shared" si="2510"/>
        <v>0</v>
      </c>
      <c r="AC944" s="18">
        <f t="shared" si="2510"/>
        <v>0</v>
      </c>
      <c r="AD944" s="18">
        <f t="shared" si="2347"/>
        <v>3172.3</v>
      </c>
      <c r="AE944" s="18">
        <f t="shared" si="2348"/>
        <v>0</v>
      </c>
      <c r="AF944" s="18">
        <f t="shared" si="2349"/>
        <v>0</v>
      </c>
      <c r="AG944" s="18">
        <f t="shared" si="2510"/>
        <v>0</v>
      </c>
      <c r="AH944" s="18">
        <f t="shared" si="2351"/>
        <v>3172.3</v>
      </c>
      <c r="AI944" s="18">
        <f t="shared" si="2352"/>
        <v>0</v>
      </c>
      <c r="AJ944" s="18">
        <f t="shared" si="2353"/>
        <v>0</v>
      </c>
      <c r="AK944" s="18">
        <f t="shared" si="2510"/>
        <v>0</v>
      </c>
      <c r="AL944" s="18">
        <f t="shared" si="2510"/>
        <v>0</v>
      </c>
      <c r="AM944" s="18">
        <f t="shared" si="2510"/>
        <v>0</v>
      </c>
      <c r="AN944" s="18">
        <f t="shared" si="2492"/>
        <v>3172.3</v>
      </c>
      <c r="AO944" s="18">
        <f t="shared" si="2493"/>
        <v>0</v>
      </c>
      <c r="AP944" s="18">
        <f t="shared" si="2494"/>
        <v>0</v>
      </c>
      <c r="AQ944" s="18">
        <f t="shared" si="2510"/>
        <v>0</v>
      </c>
      <c r="AR944" s="18">
        <f t="shared" si="2495"/>
        <v>3172.3</v>
      </c>
      <c r="AS944" s="18">
        <f t="shared" si="2510"/>
        <v>0</v>
      </c>
      <c r="AT944" s="18">
        <f t="shared" si="2510"/>
        <v>0</v>
      </c>
      <c r="AU944" s="18">
        <f t="shared" si="2510"/>
        <v>0</v>
      </c>
      <c r="AV944" s="18">
        <f t="shared" si="2472"/>
        <v>3172.3</v>
      </c>
      <c r="AW944" s="18">
        <f t="shared" si="2473"/>
        <v>0</v>
      </c>
      <c r="AX944" s="18">
        <f t="shared" si="2474"/>
        <v>0</v>
      </c>
      <c r="AY944" s="18">
        <f t="shared" si="2510"/>
        <v>0</v>
      </c>
      <c r="AZ944" s="18">
        <f t="shared" si="2510"/>
        <v>0</v>
      </c>
      <c r="BA944" s="18">
        <f t="shared" si="2470"/>
        <v>3172.3</v>
      </c>
      <c r="BB944" s="18">
        <f t="shared" si="2471"/>
        <v>0</v>
      </c>
      <c r="BC944" s="18">
        <f t="shared" si="2510"/>
        <v>4170.0619999999999</v>
      </c>
      <c r="BD944" s="18">
        <f t="shared" si="2510"/>
        <v>0</v>
      </c>
      <c r="BE944" s="18">
        <f t="shared" si="2510"/>
        <v>0</v>
      </c>
      <c r="BF944" s="18">
        <f t="shared" si="2439"/>
        <v>7342.3620000000001</v>
      </c>
      <c r="BG944" s="18">
        <f t="shared" si="2440"/>
        <v>0</v>
      </c>
      <c r="BH944" s="18">
        <f t="shared" si="2441"/>
        <v>0</v>
      </c>
      <c r="BI944" s="18">
        <f t="shared" si="2510"/>
        <v>0</v>
      </c>
      <c r="BJ944" s="25"/>
      <c r="BK944" s="36"/>
    </row>
    <row r="945" spans="1:92" x14ac:dyDescent="0.3">
      <c r="A945" s="51" t="s">
        <v>1073</v>
      </c>
      <c r="B945" s="50">
        <v>620</v>
      </c>
      <c r="C945" s="51" t="s">
        <v>27</v>
      </c>
      <c r="D945" s="51" t="s">
        <v>19</v>
      </c>
      <c r="E945" s="14" t="s">
        <v>438</v>
      </c>
      <c r="F945" s="18">
        <v>3172.3</v>
      </c>
      <c r="G945" s="18">
        <v>0</v>
      </c>
      <c r="H945" s="18">
        <v>0</v>
      </c>
      <c r="I945" s="18"/>
      <c r="J945" s="18"/>
      <c r="K945" s="18"/>
      <c r="L945" s="18">
        <f t="shared" si="2408"/>
        <v>3172.3</v>
      </c>
      <c r="M945" s="18">
        <f t="shared" si="2409"/>
        <v>0</v>
      </c>
      <c r="N945" s="18">
        <f t="shared" si="2410"/>
        <v>0</v>
      </c>
      <c r="O945" s="18"/>
      <c r="P945" s="18"/>
      <c r="Q945" s="18"/>
      <c r="R945" s="18">
        <f t="shared" si="2338"/>
        <v>3172.3</v>
      </c>
      <c r="S945" s="18">
        <f t="shared" si="2339"/>
        <v>0</v>
      </c>
      <c r="T945" s="18">
        <f t="shared" si="2340"/>
        <v>0</v>
      </c>
      <c r="U945" s="18"/>
      <c r="V945" s="18"/>
      <c r="W945" s="18"/>
      <c r="X945" s="18">
        <f t="shared" si="2342"/>
        <v>3172.3</v>
      </c>
      <c r="Y945" s="18">
        <f t="shared" si="2343"/>
        <v>0</v>
      </c>
      <c r="Z945" s="18">
        <f t="shared" si="2344"/>
        <v>0</v>
      </c>
      <c r="AA945" s="18"/>
      <c r="AB945" s="18"/>
      <c r="AC945" s="18"/>
      <c r="AD945" s="18">
        <f t="shared" si="2347"/>
        <v>3172.3</v>
      </c>
      <c r="AE945" s="18">
        <f t="shared" si="2348"/>
        <v>0</v>
      </c>
      <c r="AF945" s="18">
        <f t="shared" si="2349"/>
        <v>0</v>
      </c>
      <c r="AG945" s="18"/>
      <c r="AH945" s="18">
        <f t="shared" si="2351"/>
        <v>3172.3</v>
      </c>
      <c r="AI945" s="18">
        <f t="shared" si="2352"/>
        <v>0</v>
      </c>
      <c r="AJ945" s="18">
        <f t="shared" si="2353"/>
        <v>0</v>
      </c>
      <c r="AK945" s="18"/>
      <c r="AL945" s="18"/>
      <c r="AM945" s="18"/>
      <c r="AN945" s="18">
        <f t="shared" si="2492"/>
        <v>3172.3</v>
      </c>
      <c r="AO945" s="18">
        <f t="shared" si="2493"/>
        <v>0</v>
      </c>
      <c r="AP945" s="18">
        <f t="shared" si="2494"/>
        <v>0</v>
      </c>
      <c r="AQ945" s="18"/>
      <c r="AR945" s="18">
        <f t="shared" si="2495"/>
        <v>3172.3</v>
      </c>
      <c r="AS945" s="18"/>
      <c r="AT945" s="18"/>
      <c r="AU945" s="18"/>
      <c r="AV945" s="18">
        <f t="shared" si="2472"/>
        <v>3172.3</v>
      </c>
      <c r="AW945" s="18">
        <f t="shared" si="2473"/>
        <v>0</v>
      </c>
      <c r="AX945" s="18">
        <f t="shared" si="2474"/>
        <v>0</v>
      </c>
      <c r="AY945" s="18"/>
      <c r="AZ945" s="18"/>
      <c r="BA945" s="18">
        <f t="shared" si="2470"/>
        <v>3172.3</v>
      </c>
      <c r="BB945" s="18">
        <f t="shared" si="2471"/>
        <v>0</v>
      </c>
      <c r="BC945" s="18">
        <v>4170.0619999999999</v>
      </c>
      <c r="BD945" s="18"/>
      <c r="BE945" s="18"/>
      <c r="BF945" s="18">
        <f t="shared" si="2439"/>
        <v>7342.3620000000001</v>
      </c>
      <c r="BG945" s="18">
        <f t="shared" si="2440"/>
        <v>0</v>
      </c>
      <c r="BH945" s="18">
        <f t="shared" si="2441"/>
        <v>0</v>
      </c>
      <c r="BI945" s="18"/>
      <c r="BJ945" s="25"/>
      <c r="BK945" s="36"/>
    </row>
    <row r="946" spans="1:92" x14ac:dyDescent="0.3">
      <c r="A946" s="19" t="s">
        <v>1484</v>
      </c>
      <c r="B946" s="50"/>
      <c r="C946" s="51"/>
      <c r="D946" s="51"/>
      <c r="E946" s="14" t="s">
        <v>1485</v>
      </c>
      <c r="F946" s="18"/>
      <c r="G946" s="18"/>
      <c r="H946" s="18"/>
      <c r="I946" s="18"/>
      <c r="J946" s="18"/>
      <c r="K946" s="18"/>
      <c r="L946" s="18"/>
      <c r="M946" s="18"/>
      <c r="N946" s="18"/>
      <c r="O946" s="18">
        <f>O947</f>
        <v>399.6</v>
      </c>
      <c r="P946" s="18">
        <f t="shared" ref="P946:BI948" si="2511">P947</f>
        <v>0</v>
      </c>
      <c r="Q946" s="18">
        <f t="shared" si="2511"/>
        <v>0</v>
      </c>
      <c r="R946" s="18">
        <f t="shared" si="2338"/>
        <v>399.6</v>
      </c>
      <c r="S946" s="18">
        <f t="shared" si="2339"/>
        <v>0</v>
      </c>
      <c r="T946" s="18">
        <f t="shared" si="2340"/>
        <v>0</v>
      </c>
      <c r="U946" s="18">
        <f t="shared" si="2511"/>
        <v>0</v>
      </c>
      <c r="V946" s="18">
        <f t="shared" si="2511"/>
        <v>0</v>
      </c>
      <c r="W946" s="18">
        <f t="shared" si="2511"/>
        <v>0</v>
      </c>
      <c r="X946" s="18">
        <f t="shared" si="2342"/>
        <v>399.6</v>
      </c>
      <c r="Y946" s="18">
        <f t="shared" si="2343"/>
        <v>0</v>
      </c>
      <c r="Z946" s="18">
        <f t="shared" si="2344"/>
        <v>0</v>
      </c>
      <c r="AA946" s="18">
        <f t="shared" si="2511"/>
        <v>0</v>
      </c>
      <c r="AB946" s="18">
        <f t="shared" si="2511"/>
        <v>0</v>
      </c>
      <c r="AC946" s="18">
        <f t="shared" si="2511"/>
        <v>0</v>
      </c>
      <c r="AD946" s="18">
        <f t="shared" si="2347"/>
        <v>399.6</v>
      </c>
      <c r="AE946" s="18">
        <f t="shared" si="2348"/>
        <v>0</v>
      </c>
      <c r="AF946" s="18">
        <f t="shared" si="2349"/>
        <v>0</v>
      </c>
      <c r="AG946" s="18">
        <f t="shared" si="2511"/>
        <v>0</v>
      </c>
      <c r="AH946" s="18">
        <f t="shared" si="2351"/>
        <v>399.6</v>
      </c>
      <c r="AI946" s="18">
        <f t="shared" si="2352"/>
        <v>0</v>
      </c>
      <c r="AJ946" s="18">
        <f t="shared" si="2353"/>
        <v>0</v>
      </c>
      <c r="AK946" s="18">
        <f t="shared" si="2511"/>
        <v>0</v>
      </c>
      <c r="AL946" s="18">
        <f t="shared" si="2511"/>
        <v>0</v>
      </c>
      <c r="AM946" s="18">
        <f t="shared" si="2511"/>
        <v>0</v>
      </c>
      <c r="AN946" s="18">
        <f t="shared" si="2492"/>
        <v>399.6</v>
      </c>
      <c r="AO946" s="18">
        <f t="shared" si="2493"/>
        <v>0</v>
      </c>
      <c r="AP946" s="18">
        <f t="shared" si="2494"/>
        <v>0</v>
      </c>
      <c r="AQ946" s="18">
        <f t="shared" si="2511"/>
        <v>0</v>
      </c>
      <c r="AR946" s="18">
        <f t="shared" si="2495"/>
        <v>399.6</v>
      </c>
      <c r="AS946" s="18">
        <f t="shared" si="2511"/>
        <v>0</v>
      </c>
      <c r="AT946" s="18">
        <f t="shared" si="2511"/>
        <v>0</v>
      </c>
      <c r="AU946" s="18">
        <f t="shared" si="2511"/>
        <v>0</v>
      </c>
      <c r="AV946" s="18">
        <f t="shared" si="2472"/>
        <v>399.6</v>
      </c>
      <c r="AW946" s="18">
        <f t="shared" si="2473"/>
        <v>0</v>
      </c>
      <c r="AX946" s="18">
        <f t="shared" si="2474"/>
        <v>0</v>
      </c>
      <c r="AY946" s="18">
        <f t="shared" si="2511"/>
        <v>0</v>
      </c>
      <c r="AZ946" s="18">
        <f t="shared" si="2511"/>
        <v>0</v>
      </c>
      <c r="BA946" s="18">
        <f t="shared" si="2470"/>
        <v>399.6</v>
      </c>
      <c r="BB946" s="18">
        <f t="shared" si="2471"/>
        <v>0</v>
      </c>
      <c r="BC946" s="18">
        <f t="shared" si="2511"/>
        <v>0</v>
      </c>
      <c r="BD946" s="18">
        <f t="shared" si="2511"/>
        <v>0</v>
      </c>
      <c r="BE946" s="18">
        <f t="shared" si="2511"/>
        <v>0</v>
      </c>
      <c r="BF946" s="18">
        <f t="shared" si="2439"/>
        <v>399.6</v>
      </c>
      <c r="BG946" s="18">
        <f t="shared" si="2440"/>
        <v>0</v>
      </c>
      <c r="BH946" s="18">
        <f t="shared" si="2441"/>
        <v>0</v>
      </c>
      <c r="BI946" s="18">
        <f t="shared" si="2511"/>
        <v>0</v>
      </c>
      <c r="BJ946" s="25"/>
      <c r="BK946" s="36"/>
    </row>
    <row r="947" spans="1:92" ht="46.8" x14ac:dyDescent="0.3">
      <c r="A947" s="19" t="s">
        <v>1484</v>
      </c>
      <c r="B947" s="50">
        <v>600</v>
      </c>
      <c r="C947" s="51"/>
      <c r="D947" s="51"/>
      <c r="E947" s="14" t="s">
        <v>458</v>
      </c>
      <c r="F947" s="18"/>
      <c r="G947" s="18"/>
      <c r="H947" s="18"/>
      <c r="I947" s="18"/>
      <c r="J947" s="18"/>
      <c r="K947" s="18"/>
      <c r="L947" s="18"/>
      <c r="M947" s="18"/>
      <c r="N947" s="18"/>
      <c r="O947" s="18">
        <f>O948</f>
        <v>399.6</v>
      </c>
      <c r="P947" s="18">
        <f t="shared" si="2511"/>
        <v>0</v>
      </c>
      <c r="Q947" s="18">
        <f t="shared" si="2511"/>
        <v>0</v>
      </c>
      <c r="R947" s="18">
        <f t="shared" si="2338"/>
        <v>399.6</v>
      </c>
      <c r="S947" s="18">
        <f t="shared" si="2339"/>
        <v>0</v>
      </c>
      <c r="T947" s="18">
        <f t="shared" si="2340"/>
        <v>0</v>
      </c>
      <c r="U947" s="18">
        <f t="shared" si="2511"/>
        <v>0</v>
      </c>
      <c r="V947" s="18">
        <f t="shared" si="2511"/>
        <v>0</v>
      </c>
      <c r="W947" s="18">
        <f t="shared" si="2511"/>
        <v>0</v>
      </c>
      <c r="X947" s="18">
        <f t="shared" si="2342"/>
        <v>399.6</v>
      </c>
      <c r="Y947" s="18">
        <f t="shared" si="2343"/>
        <v>0</v>
      </c>
      <c r="Z947" s="18">
        <f t="shared" si="2344"/>
        <v>0</v>
      </c>
      <c r="AA947" s="18">
        <f t="shared" si="2511"/>
        <v>0</v>
      </c>
      <c r="AB947" s="18">
        <f t="shared" si="2511"/>
        <v>0</v>
      </c>
      <c r="AC947" s="18">
        <f t="shared" si="2511"/>
        <v>0</v>
      </c>
      <c r="AD947" s="18">
        <f t="shared" si="2347"/>
        <v>399.6</v>
      </c>
      <c r="AE947" s="18">
        <f t="shared" si="2348"/>
        <v>0</v>
      </c>
      <c r="AF947" s="18">
        <f t="shared" si="2349"/>
        <v>0</v>
      </c>
      <c r="AG947" s="18">
        <f t="shared" si="2511"/>
        <v>0</v>
      </c>
      <c r="AH947" s="18">
        <f t="shared" si="2351"/>
        <v>399.6</v>
      </c>
      <c r="AI947" s="18">
        <f t="shared" si="2352"/>
        <v>0</v>
      </c>
      <c r="AJ947" s="18">
        <f t="shared" si="2353"/>
        <v>0</v>
      </c>
      <c r="AK947" s="18">
        <f t="shared" si="2511"/>
        <v>0</v>
      </c>
      <c r="AL947" s="18">
        <f t="shared" si="2511"/>
        <v>0</v>
      </c>
      <c r="AM947" s="18">
        <f t="shared" si="2511"/>
        <v>0</v>
      </c>
      <c r="AN947" s="18">
        <f t="shared" si="2492"/>
        <v>399.6</v>
      </c>
      <c r="AO947" s="18">
        <f t="shared" si="2493"/>
        <v>0</v>
      </c>
      <c r="AP947" s="18">
        <f t="shared" si="2494"/>
        <v>0</v>
      </c>
      <c r="AQ947" s="18">
        <f t="shared" si="2511"/>
        <v>0</v>
      </c>
      <c r="AR947" s="18">
        <f t="shared" si="2495"/>
        <v>399.6</v>
      </c>
      <c r="AS947" s="18">
        <f t="shared" si="2511"/>
        <v>0</v>
      </c>
      <c r="AT947" s="18">
        <f t="shared" si="2511"/>
        <v>0</v>
      </c>
      <c r="AU947" s="18">
        <f t="shared" si="2511"/>
        <v>0</v>
      </c>
      <c r="AV947" s="18">
        <f t="shared" si="2472"/>
        <v>399.6</v>
      </c>
      <c r="AW947" s="18">
        <f t="shared" si="2473"/>
        <v>0</v>
      </c>
      <c r="AX947" s="18">
        <f t="shared" si="2474"/>
        <v>0</v>
      </c>
      <c r="AY947" s="18">
        <f t="shared" si="2511"/>
        <v>0</v>
      </c>
      <c r="AZ947" s="18">
        <f t="shared" si="2511"/>
        <v>0</v>
      </c>
      <c r="BA947" s="18">
        <f t="shared" si="2470"/>
        <v>399.6</v>
      </c>
      <c r="BB947" s="18">
        <f t="shared" si="2471"/>
        <v>0</v>
      </c>
      <c r="BC947" s="18">
        <f t="shared" si="2511"/>
        <v>0</v>
      </c>
      <c r="BD947" s="18">
        <f t="shared" si="2511"/>
        <v>0</v>
      </c>
      <c r="BE947" s="18">
        <f t="shared" si="2511"/>
        <v>0</v>
      </c>
      <c r="BF947" s="18">
        <f t="shared" si="2439"/>
        <v>399.6</v>
      </c>
      <c r="BG947" s="18">
        <f t="shared" si="2440"/>
        <v>0</v>
      </c>
      <c r="BH947" s="18">
        <f t="shared" si="2441"/>
        <v>0</v>
      </c>
      <c r="BI947" s="18">
        <f t="shared" si="2511"/>
        <v>0</v>
      </c>
      <c r="BJ947" s="25"/>
      <c r="BK947" s="36"/>
    </row>
    <row r="948" spans="1:92" x14ac:dyDescent="0.3">
      <c r="A948" s="19" t="s">
        <v>1484</v>
      </c>
      <c r="B948" s="50">
        <v>620</v>
      </c>
      <c r="C948" s="51"/>
      <c r="D948" s="51"/>
      <c r="E948" s="14" t="s">
        <v>473</v>
      </c>
      <c r="F948" s="18"/>
      <c r="G948" s="18"/>
      <c r="H948" s="18"/>
      <c r="I948" s="18"/>
      <c r="J948" s="18"/>
      <c r="K948" s="18"/>
      <c r="L948" s="18"/>
      <c r="M948" s="18"/>
      <c r="N948" s="18"/>
      <c r="O948" s="18">
        <f>O949</f>
        <v>399.6</v>
      </c>
      <c r="P948" s="18">
        <f t="shared" si="2511"/>
        <v>0</v>
      </c>
      <c r="Q948" s="18">
        <f t="shared" si="2511"/>
        <v>0</v>
      </c>
      <c r="R948" s="18">
        <f t="shared" si="2338"/>
        <v>399.6</v>
      </c>
      <c r="S948" s="18">
        <f t="shared" si="2339"/>
        <v>0</v>
      </c>
      <c r="T948" s="18">
        <f t="shared" si="2340"/>
        <v>0</v>
      </c>
      <c r="U948" s="18">
        <f t="shared" si="2511"/>
        <v>0</v>
      </c>
      <c r="V948" s="18">
        <f t="shared" si="2511"/>
        <v>0</v>
      </c>
      <c r="W948" s="18">
        <f t="shared" si="2511"/>
        <v>0</v>
      </c>
      <c r="X948" s="18">
        <f t="shared" si="2342"/>
        <v>399.6</v>
      </c>
      <c r="Y948" s="18">
        <f t="shared" si="2343"/>
        <v>0</v>
      </c>
      <c r="Z948" s="18">
        <f t="shared" si="2344"/>
        <v>0</v>
      </c>
      <c r="AA948" s="18">
        <f t="shared" si="2511"/>
        <v>0</v>
      </c>
      <c r="AB948" s="18">
        <f t="shared" si="2511"/>
        <v>0</v>
      </c>
      <c r="AC948" s="18">
        <f t="shared" si="2511"/>
        <v>0</v>
      </c>
      <c r="AD948" s="18">
        <f t="shared" si="2347"/>
        <v>399.6</v>
      </c>
      <c r="AE948" s="18">
        <f t="shared" si="2348"/>
        <v>0</v>
      </c>
      <c r="AF948" s="18">
        <f t="shared" si="2349"/>
        <v>0</v>
      </c>
      <c r="AG948" s="18">
        <f t="shared" si="2511"/>
        <v>0</v>
      </c>
      <c r="AH948" s="18">
        <f t="shared" si="2351"/>
        <v>399.6</v>
      </c>
      <c r="AI948" s="18">
        <f t="shared" si="2352"/>
        <v>0</v>
      </c>
      <c r="AJ948" s="18">
        <f t="shared" si="2353"/>
        <v>0</v>
      </c>
      <c r="AK948" s="18">
        <f t="shared" si="2511"/>
        <v>0</v>
      </c>
      <c r="AL948" s="18">
        <f t="shared" si="2511"/>
        <v>0</v>
      </c>
      <c r="AM948" s="18">
        <f t="shared" si="2511"/>
        <v>0</v>
      </c>
      <c r="AN948" s="18">
        <f t="shared" si="2492"/>
        <v>399.6</v>
      </c>
      <c r="AO948" s="18">
        <f t="shared" si="2493"/>
        <v>0</v>
      </c>
      <c r="AP948" s="18">
        <f t="shared" si="2494"/>
        <v>0</v>
      </c>
      <c r="AQ948" s="18">
        <f t="shared" si="2511"/>
        <v>0</v>
      </c>
      <c r="AR948" s="18">
        <f t="shared" si="2495"/>
        <v>399.6</v>
      </c>
      <c r="AS948" s="18">
        <f t="shared" si="2511"/>
        <v>0</v>
      </c>
      <c r="AT948" s="18">
        <f t="shared" si="2511"/>
        <v>0</v>
      </c>
      <c r="AU948" s="18">
        <f t="shared" si="2511"/>
        <v>0</v>
      </c>
      <c r="AV948" s="18">
        <f t="shared" si="2472"/>
        <v>399.6</v>
      </c>
      <c r="AW948" s="18">
        <f t="shared" si="2473"/>
        <v>0</v>
      </c>
      <c r="AX948" s="18">
        <f t="shared" si="2474"/>
        <v>0</v>
      </c>
      <c r="AY948" s="18">
        <f t="shared" si="2511"/>
        <v>0</v>
      </c>
      <c r="AZ948" s="18">
        <f t="shared" si="2511"/>
        <v>0</v>
      </c>
      <c r="BA948" s="18">
        <f t="shared" si="2470"/>
        <v>399.6</v>
      </c>
      <c r="BB948" s="18">
        <f t="shared" si="2471"/>
        <v>0</v>
      </c>
      <c r="BC948" s="18">
        <f t="shared" si="2511"/>
        <v>0</v>
      </c>
      <c r="BD948" s="18">
        <f t="shared" si="2511"/>
        <v>0</v>
      </c>
      <c r="BE948" s="18">
        <f t="shared" si="2511"/>
        <v>0</v>
      </c>
      <c r="BF948" s="18">
        <f t="shared" si="2439"/>
        <v>399.6</v>
      </c>
      <c r="BG948" s="18">
        <f t="shared" si="2440"/>
        <v>0</v>
      </c>
      <c r="BH948" s="18">
        <f t="shared" si="2441"/>
        <v>0</v>
      </c>
      <c r="BI948" s="18">
        <f t="shared" si="2511"/>
        <v>0</v>
      </c>
      <c r="BJ948" s="25"/>
      <c r="BK948" s="36"/>
    </row>
    <row r="949" spans="1:92" x14ac:dyDescent="0.3">
      <c r="A949" s="19" t="s">
        <v>1484</v>
      </c>
      <c r="B949" s="50">
        <v>620</v>
      </c>
      <c r="C949" s="51" t="s">
        <v>27</v>
      </c>
      <c r="D949" s="51" t="s">
        <v>99</v>
      </c>
      <c r="E949" s="14" t="s">
        <v>437</v>
      </c>
      <c r="F949" s="18"/>
      <c r="G949" s="18"/>
      <c r="H949" s="18"/>
      <c r="I949" s="18"/>
      <c r="J949" s="18"/>
      <c r="K949" s="18"/>
      <c r="L949" s="18"/>
      <c r="M949" s="18"/>
      <c r="N949" s="18"/>
      <c r="O949" s="18">
        <v>399.6</v>
      </c>
      <c r="P949" s="18"/>
      <c r="Q949" s="18"/>
      <c r="R949" s="18">
        <f t="shared" si="2338"/>
        <v>399.6</v>
      </c>
      <c r="S949" s="18">
        <f t="shared" si="2339"/>
        <v>0</v>
      </c>
      <c r="T949" s="18">
        <f t="shared" si="2340"/>
        <v>0</v>
      </c>
      <c r="U949" s="18"/>
      <c r="V949" s="18"/>
      <c r="W949" s="18"/>
      <c r="X949" s="18">
        <f t="shared" si="2342"/>
        <v>399.6</v>
      </c>
      <c r="Y949" s="18">
        <f t="shared" si="2343"/>
        <v>0</v>
      </c>
      <c r="Z949" s="18">
        <f t="shared" si="2344"/>
        <v>0</v>
      </c>
      <c r="AA949" s="18"/>
      <c r="AB949" s="18"/>
      <c r="AC949" s="18"/>
      <c r="AD949" s="18">
        <f t="shared" si="2347"/>
        <v>399.6</v>
      </c>
      <c r="AE949" s="18">
        <f t="shared" si="2348"/>
        <v>0</v>
      </c>
      <c r="AF949" s="18">
        <f t="shared" si="2349"/>
        <v>0</v>
      </c>
      <c r="AG949" s="18"/>
      <c r="AH949" s="18">
        <f t="shared" si="2351"/>
        <v>399.6</v>
      </c>
      <c r="AI949" s="18">
        <f t="shared" si="2352"/>
        <v>0</v>
      </c>
      <c r="AJ949" s="18">
        <f t="shared" si="2353"/>
        <v>0</v>
      </c>
      <c r="AK949" s="18"/>
      <c r="AL949" s="18"/>
      <c r="AM949" s="18"/>
      <c r="AN949" s="18">
        <f t="shared" si="2492"/>
        <v>399.6</v>
      </c>
      <c r="AO949" s="18">
        <f t="shared" si="2493"/>
        <v>0</v>
      </c>
      <c r="AP949" s="18">
        <f t="shared" si="2494"/>
        <v>0</v>
      </c>
      <c r="AQ949" s="18"/>
      <c r="AR949" s="18">
        <f t="shared" si="2495"/>
        <v>399.6</v>
      </c>
      <c r="AS949" s="18"/>
      <c r="AT949" s="18"/>
      <c r="AU949" s="18"/>
      <c r="AV949" s="18">
        <f t="shared" si="2472"/>
        <v>399.6</v>
      </c>
      <c r="AW949" s="18">
        <f t="shared" si="2473"/>
        <v>0</v>
      </c>
      <c r="AX949" s="18">
        <f t="shared" si="2474"/>
        <v>0</v>
      </c>
      <c r="AY949" s="18"/>
      <c r="AZ949" s="18"/>
      <c r="BA949" s="18">
        <f t="shared" si="2470"/>
        <v>399.6</v>
      </c>
      <c r="BB949" s="18">
        <f t="shared" si="2471"/>
        <v>0</v>
      </c>
      <c r="BC949" s="18"/>
      <c r="BD949" s="18"/>
      <c r="BE949" s="18"/>
      <c r="BF949" s="18">
        <f t="shared" si="2439"/>
        <v>399.6</v>
      </c>
      <c r="BG949" s="18">
        <f t="shared" si="2440"/>
        <v>0</v>
      </c>
      <c r="BH949" s="18">
        <f t="shared" si="2441"/>
        <v>0</v>
      </c>
      <c r="BI949" s="18"/>
      <c r="BJ949" s="25"/>
      <c r="BK949" s="36"/>
    </row>
    <row r="950" spans="1:92" ht="46.8" x14ac:dyDescent="0.3">
      <c r="A950" s="51" t="s">
        <v>177</v>
      </c>
      <c r="B950" s="50"/>
      <c r="C950" s="51"/>
      <c r="D950" s="51"/>
      <c r="E950" s="14" t="s">
        <v>914</v>
      </c>
      <c r="F950" s="18">
        <f t="shared" ref="F950" si="2512">F951+F954</f>
        <v>18600.400000000001</v>
      </c>
      <c r="G950" s="18">
        <f t="shared" ref="G950:BI950" si="2513">G951+G954</f>
        <v>18600.400000000001</v>
      </c>
      <c r="H950" s="18">
        <f t="shared" si="2513"/>
        <v>18600.400000000001</v>
      </c>
      <c r="I950" s="18">
        <f t="shared" ref="I950:K950" si="2514">I951+I954</f>
        <v>0</v>
      </c>
      <c r="J950" s="18">
        <f t="shared" si="2514"/>
        <v>0</v>
      </c>
      <c r="K950" s="18">
        <f t="shared" si="2514"/>
        <v>0</v>
      </c>
      <c r="L950" s="18">
        <f t="shared" si="2408"/>
        <v>18600.400000000001</v>
      </c>
      <c r="M950" s="18">
        <f t="shared" si="2409"/>
        <v>18600.400000000001</v>
      </c>
      <c r="N950" s="18">
        <f t="shared" si="2410"/>
        <v>18600.400000000001</v>
      </c>
      <c r="O950" s="18">
        <f t="shared" ref="O950:Q950" si="2515">O951+O954</f>
        <v>0</v>
      </c>
      <c r="P950" s="18">
        <f t="shared" si="2515"/>
        <v>0</v>
      </c>
      <c r="Q950" s="18">
        <f t="shared" si="2515"/>
        <v>0</v>
      </c>
      <c r="R950" s="18">
        <f t="shared" ref="R950:R1013" si="2516">L950+O950</f>
        <v>18600.400000000001</v>
      </c>
      <c r="S950" s="18">
        <f t="shared" ref="S950:S1013" si="2517">M950+P950</f>
        <v>18600.400000000001</v>
      </c>
      <c r="T950" s="18">
        <f t="shared" ref="T950:T1013" si="2518">N950+Q950</f>
        <v>18600.400000000001</v>
      </c>
      <c r="U950" s="18">
        <f t="shared" ref="U950:W950" si="2519">U951+U954</f>
        <v>0</v>
      </c>
      <c r="V950" s="18">
        <f t="shared" si="2519"/>
        <v>0</v>
      </c>
      <c r="W950" s="18">
        <f t="shared" si="2519"/>
        <v>0</v>
      </c>
      <c r="X950" s="18">
        <f t="shared" ref="X950:X1013" si="2520">R950+U950</f>
        <v>18600.400000000001</v>
      </c>
      <c r="Y950" s="18">
        <f t="shared" ref="Y950:Y1013" si="2521">S950+V950</f>
        <v>18600.400000000001</v>
      </c>
      <c r="Z950" s="18">
        <f t="shared" ref="Z950:Z1013" si="2522">T950+W950</f>
        <v>18600.400000000001</v>
      </c>
      <c r="AA950" s="18">
        <f t="shared" ref="AA950:AB950" si="2523">AA951+AA954</f>
        <v>0</v>
      </c>
      <c r="AB950" s="18">
        <f t="shared" si="2523"/>
        <v>0</v>
      </c>
      <c r="AC950" s="18">
        <f t="shared" ref="AC950" si="2524">AC951+AC954</f>
        <v>0</v>
      </c>
      <c r="AD950" s="18">
        <f t="shared" ref="AD950:AD1013" si="2525">X950+AA950</f>
        <v>18600.400000000001</v>
      </c>
      <c r="AE950" s="18">
        <f t="shared" ref="AE950:AE1013" si="2526">Y950+AB950</f>
        <v>18600.400000000001</v>
      </c>
      <c r="AF950" s="18">
        <f t="shared" ref="AF950:AF1013" si="2527">Z950+AC950</f>
        <v>18600.400000000001</v>
      </c>
      <c r="AG950" s="18">
        <f t="shared" ref="AG950" si="2528">AG951+AG954</f>
        <v>0</v>
      </c>
      <c r="AH950" s="18">
        <f t="shared" ref="AH950:AH1013" si="2529">AD950+AG950</f>
        <v>18600.400000000001</v>
      </c>
      <c r="AI950" s="18">
        <f t="shared" ref="AI950:AI1013" si="2530">AE950</f>
        <v>18600.400000000001</v>
      </c>
      <c r="AJ950" s="18">
        <f t="shared" ref="AJ950:AJ1013" si="2531">AF950</f>
        <v>18600.400000000001</v>
      </c>
      <c r="AK950" s="18">
        <f t="shared" ref="AK950:AM950" si="2532">AK951+AK954</f>
        <v>0</v>
      </c>
      <c r="AL950" s="18">
        <f t="shared" si="2532"/>
        <v>0</v>
      </c>
      <c r="AM950" s="18">
        <f t="shared" si="2532"/>
        <v>0</v>
      </c>
      <c r="AN950" s="18">
        <f t="shared" si="2492"/>
        <v>18600.400000000001</v>
      </c>
      <c r="AO950" s="18">
        <f t="shared" si="2493"/>
        <v>18600.400000000001</v>
      </c>
      <c r="AP950" s="18">
        <f t="shared" si="2494"/>
        <v>18600.400000000001</v>
      </c>
      <c r="AQ950" s="18">
        <f t="shared" ref="AQ950" si="2533">AQ951+AQ954</f>
        <v>0</v>
      </c>
      <c r="AR950" s="18">
        <f t="shared" si="2495"/>
        <v>18600.400000000001</v>
      </c>
      <c r="AS950" s="18">
        <f t="shared" ref="AS950:AU950" si="2534">AS951+AS954</f>
        <v>0</v>
      </c>
      <c r="AT950" s="18">
        <f t="shared" si="2534"/>
        <v>0</v>
      </c>
      <c r="AU950" s="18">
        <f t="shared" si="2534"/>
        <v>0</v>
      </c>
      <c r="AV950" s="18">
        <f t="shared" si="2472"/>
        <v>18600.400000000001</v>
      </c>
      <c r="AW950" s="18">
        <f t="shared" si="2473"/>
        <v>18600.400000000001</v>
      </c>
      <c r="AX950" s="18">
        <f t="shared" si="2474"/>
        <v>18600.400000000001</v>
      </c>
      <c r="AY950" s="18">
        <f t="shared" ref="AY950:AZ950" si="2535">AY951+AY954</f>
        <v>0</v>
      </c>
      <c r="AZ950" s="18">
        <f t="shared" si="2535"/>
        <v>0</v>
      </c>
      <c r="BA950" s="18">
        <f t="shared" si="2470"/>
        <v>18600.400000000001</v>
      </c>
      <c r="BB950" s="18">
        <f t="shared" si="2471"/>
        <v>18600.400000000001</v>
      </c>
      <c r="BC950" s="18">
        <f t="shared" ref="BC950:BE950" si="2536">BC951+BC954</f>
        <v>544.51</v>
      </c>
      <c r="BD950" s="18">
        <f t="shared" si="2536"/>
        <v>0</v>
      </c>
      <c r="BE950" s="18">
        <f t="shared" si="2536"/>
        <v>0</v>
      </c>
      <c r="BF950" s="18">
        <f t="shared" si="2439"/>
        <v>19144.91</v>
      </c>
      <c r="BG950" s="18">
        <f t="shared" si="2440"/>
        <v>18600.400000000001</v>
      </c>
      <c r="BH950" s="18">
        <f t="shared" si="2441"/>
        <v>18600.400000000001</v>
      </c>
      <c r="BI950" s="18">
        <f t="shared" si="2513"/>
        <v>0</v>
      </c>
      <c r="BJ950" s="25"/>
      <c r="BK950" s="36"/>
    </row>
    <row r="951" spans="1:92" ht="93.6" x14ac:dyDescent="0.3">
      <c r="A951" s="51" t="s">
        <v>177</v>
      </c>
      <c r="B951" s="50">
        <v>100</v>
      </c>
      <c r="C951" s="51"/>
      <c r="D951" s="51"/>
      <c r="E951" s="14" t="s">
        <v>454</v>
      </c>
      <c r="F951" s="18">
        <f t="shared" ref="F951:BI952" si="2537">F952</f>
        <v>189.20000000000002</v>
      </c>
      <c r="G951" s="18">
        <f t="shared" si="2537"/>
        <v>189.20000000000002</v>
      </c>
      <c r="H951" s="18">
        <f t="shared" si="2537"/>
        <v>189.20000000000002</v>
      </c>
      <c r="I951" s="18">
        <f t="shared" si="2537"/>
        <v>0</v>
      </c>
      <c r="J951" s="18">
        <f t="shared" si="2537"/>
        <v>0</v>
      </c>
      <c r="K951" s="18">
        <f t="shared" si="2537"/>
        <v>0</v>
      </c>
      <c r="L951" s="18">
        <f t="shared" si="2408"/>
        <v>189.20000000000002</v>
      </c>
      <c r="M951" s="18">
        <f t="shared" si="2409"/>
        <v>189.20000000000002</v>
      </c>
      <c r="N951" s="18">
        <f t="shared" si="2410"/>
        <v>189.20000000000002</v>
      </c>
      <c r="O951" s="18">
        <f t="shared" si="2537"/>
        <v>0</v>
      </c>
      <c r="P951" s="18">
        <f t="shared" si="2537"/>
        <v>0</v>
      </c>
      <c r="Q951" s="18">
        <f t="shared" si="2537"/>
        <v>0</v>
      </c>
      <c r="R951" s="18">
        <f t="shared" si="2516"/>
        <v>189.20000000000002</v>
      </c>
      <c r="S951" s="18">
        <f t="shared" si="2517"/>
        <v>189.20000000000002</v>
      </c>
      <c r="T951" s="18">
        <f t="shared" si="2518"/>
        <v>189.20000000000002</v>
      </c>
      <c r="U951" s="18">
        <f t="shared" si="2537"/>
        <v>0</v>
      </c>
      <c r="V951" s="18">
        <f t="shared" si="2537"/>
        <v>0</v>
      </c>
      <c r="W951" s="18">
        <f t="shared" si="2537"/>
        <v>0</v>
      </c>
      <c r="X951" s="18">
        <f t="shared" si="2520"/>
        <v>189.20000000000002</v>
      </c>
      <c r="Y951" s="18">
        <f t="shared" si="2521"/>
        <v>189.20000000000002</v>
      </c>
      <c r="Z951" s="18">
        <f t="shared" si="2522"/>
        <v>189.20000000000002</v>
      </c>
      <c r="AA951" s="18">
        <f t="shared" si="2537"/>
        <v>0</v>
      </c>
      <c r="AB951" s="18">
        <f t="shared" si="2537"/>
        <v>0</v>
      </c>
      <c r="AC951" s="18">
        <f t="shared" si="2537"/>
        <v>0</v>
      </c>
      <c r="AD951" s="18">
        <f t="shared" si="2525"/>
        <v>189.20000000000002</v>
      </c>
      <c r="AE951" s="18">
        <f t="shared" si="2526"/>
        <v>189.20000000000002</v>
      </c>
      <c r="AF951" s="18">
        <f t="shared" si="2527"/>
        <v>189.20000000000002</v>
      </c>
      <c r="AG951" s="18">
        <f t="shared" si="2537"/>
        <v>0</v>
      </c>
      <c r="AH951" s="18">
        <f t="shared" si="2529"/>
        <v>189.20000000000002</v>
      </c>
      <c r="AI951" s="18">
        <f t="shared" si="2530"/>
        <v>189.20000000000002</v>
      </c>
      <c r="AJ951" s="18">
        <f t="shared" si="2531"/>
        <v>189.20000000000002</v>
      </c>
      <c r="AK951" s="18">
        <f t="shared" si="2537"/>
        <v>0</v>
      </c>
      <c r="AL951" s="18">
        <f t="shared" si="2537"/>
        <v>0</v>
      </c>
      <c r="AM951" s="18">
        <f t="shared" si="2537"/>
        <v>0</v>
      </c>
      <c r="AN951" s="18">
        <f t="shared" si="2492"/>
        <v>189.20000000000002</v>
      </c>
      <c r="AO951" s="18">
        <f t="shared" si="2493"/>
        <v>189.20000000000002</v>
      </c>
      <c r="AP951" s="18">
        <f t="shared" si="2494"/>
        <v>189.20000000000002</v>
      </c>
      <c r="AQ951" s="18">
        <f t="shared" si="2537"/>
        <v>0</v>
      </c>
      <c r="AR951" s="18">
        <f t="shared" si="2495"/>
        <v>189.20000000000002</v>
      </c>
      <c r="AS951" s="18">
        <f t="shared" si="2537"/>
        <v>0</v>
      </c>
      <c r="AT951" s="18">
        <f t="shared" si="2537"/>
        <v>0</v>
      </c>
      <c r="AU951" s="18">
        <f t="shared" si="2537"/>
        <v>0</v>
      </c>
      <c r="AV951" s="18">
        <f t="shared" si="2472"/>
        <v>189.20000000000002</v>
      </c>
      <c r="AW951" s="18">
        <f t="shared" si="2473"/>
        <v>189.20000000000002</v>
      </c>
      <c r="AX951" s="18">
        <f t="shared" si="2474"/>
        <v>189.20000000000002</v>
      </c>
      <c r="AY951" s="18">
        <f t="shared" si="2537"/>
        <v>0</v>
      </c>
      <c r="AZ951" s="18">
        <f t="shared" si="2537"/>
        <v>0</v>
      </c>
      <c r="BA951" s="18">
        <f t="shared" si="2470"/>
        <v>189.20000000000002</v>
      </c>
      <c r="BB951" s="18">
        <f t="shared" si="2471"/>
        <v>189.20000000000002</v>
      </c>
      <c r="BC951" s="18">
        <f t="shared" si="2537"/>
        <v>5.6520000000000001</v>
      </c>
      <c r="BD951" s="18">
        <f t="shared" si="2537"/>
        <v>0</v>
      </c>
      <c r="BE951" s="18">
        <f t="shared" si="2537"/>
        <v>0</v>
      </c>
      <c r="BF951" s="18">
        <f t="shared" si="2439"/>
        <v>194.852</v>
      </c>
      <c r="BG951" s="18">
        <f t="shared" si="2440"/>
        <v>189.20000000000002</v>
      </c>
      <c r="BH951" s="18">
        <f t="shared" si="2441"/>
        <v>189.20000000000002</v>
      </c>
      <c r="BI951" s="18">
        <f t="shared" si="2537"/>
        <v>0</v>
      </c>
      <c r="BJ951" s="25"/>
      <c r="BK951" s="36"/>
    </row>
    <row r="952" spans="1:92" ht="31.2" x14ac:dyDescent="0.3">
      <c r="A952" s="51" t="s">
        <v>177</v>
      </c>
      <c r="B952" s="50">
        <v>110</v>
      </c>
      <c r="C952" s="51"/>
      <c r="D952" s="51"/>
      <c r="E952" s="14" t="s">
        <v>461</v>
      </c>
      <c r="F952" s="18">
        <f t="shared" si="2537"/>
        <v>189.20000000000002</v>
      </c>
      <c r="G952" s="18">
        <f t="shared" si="2537"/>
        <v>189.20000000000002</v>
      </c>
      <c r="H952" s="18">
        <f t="shared" si="2537"/>
        <v>189.20000000000002</v>
      </c>
      <c r="I952" s="18">
        <f t="shared" si="2537"/>
        <v>0</v>
      </c>
      <c r="J952" s="18">
        <f t="shared" si="2537"/>
        <v>0</v>
      </c>
      <c r="K952" s="18">
        <f t="shared" si="2537"/>
        <v>0</v>
      </c>
      <c r="L952" s="18">
        <f t="shared" si="2408"/>
        <v>189.20000000000002</v>
      </c>
      <c r="M952" s="18">
        <f t="shared" si="2409"/>
        <v>189.20000000000002</v>
      </c>
      <c r="N952" s="18">
        <f t="shared" si="2410"/>
        <v>189.20000000000002</v>
      </c>
      <c r="O952" s="18">
        <f t="shared" si="2537"/>
        <v>0</v>
      </c>
      <c r="P952" s="18">
        <f t="shared" si="2537"/>
        <v>0</v>
      </c>
      <c r="Q952" s="18">
        <f t="shared" si="2537"/>
        <v>0</v>
      </c>
      <c r="R952" s="18">
        <f t="shared" si="2516"/>
        <v>189.20000000000002</v>
      </c>
      <c r="S952" s="18">
        <f t="shared" si="2517"/>
        <v>189.20000000000002</v>
      </c>
      <c r="T952" s="18">
        <f t="shared" si="2518"/>
        <v>189.20000000000002</v>
      </c>
      <c r="U952" s="18">
        <f t="shared" si="2537"/>
        <v>0</v>
      </c>
      <c r="V952" s="18">
        <f t="shared" si="2537"/>
        <v>0</v>
      </c>
      <c r="W952" s="18">
        <f t="shared" si="2537"/>
        <v>0</v>
      </c>
      <c r="X952" s="18">
        <f t="shared" si="2520"/>
        <v>189.20000000000002</v>
      </c>
      <c r="Y952" s="18">
        <f t="shared" si="2521"/>
        <v>189.20000000000002</v>
      </c>
      <c r="Z952" s="18">
        <f t="shared" si="2522"/>
        <v>189.20000000000002</v>
      </c>
      <c r="AA952" s="18">
        <f t="shared" si="2537"/>
        <v>0</v>
      </c>
      <c r="AB952" s="18">
        <f t="shared" si="2537"/>
        <v>0</v>
      </c>
      <c r="AC952" s="18">
        <f t="shared" si="2537"/>
        <v>0</v>
      </c>
      <c r="AD952" s="18">
        <f t="shared" si="2525"/>
        <v>189.20000000000002</v>
      </c>
      <c r="AE952" s="18">
        <f t="shared" si="2526"/>
        <v>189.20000000000002</v>
      </c>
      <c r="AF952" s="18">
        <f t="shared" si="2527"/>
        <v>189.20000000000002</v>
      </c>
      <c r="AG952" s="18">
        <f t="shared" si="2537"/>
        <v>0</v>
      </c>
      <c r="AH952" s="18">
        <f t="shared" si="2529"/>
        <v>189.20000000000002</v>
      </c>
      <c r="AI952" s="18">
        <f t="shared" si="2530"/>
        <v>189.20000000000002</v>
      </c>
      <c r="AJ952" s="18">
        <f t="shared" si="2531"/>
        <v>189.20000000000002</v>
      </c>
      <c r="AK952" s="18">
        <f t="shared" si="2537"/>
        <v>0</v>
      </c>
      <c r="AL952" s="18">
        <f t="shared" si="2537"/>
        <v>0</v>
      </c>
      <c r="AM952" s="18">
        <f t="shared" si="2537"/>
        <v>0</v>
      </c>
      <c r="AN952" s="18">
        <f t="shared" si="2492"/>
        <v>189.20000000000002</v>
      </c>
      <c r="AO952" s="18">
        <f t="shared" si="2493"/>
        <v>189.20000000000002</v>
      </c>
      <c r="AP952" s="18">
        <f t="shared" si="2494"/>
        <v>189.20000000000002</v>
      </c>
      <c r="AQ952" s="18">
        <f t="shared" si="2537"/>
        <v>0</v>
      </c>
      <c r="AR952" s="18">
        <f t="shared" si="2495"/>
        <v>189.20000000000002</v>
      </c>
      <c r="AS952" s="18">
        <f t="shared" si="2537"/>
        <v>0</v>
      </c>
      <c r="AT952" s="18">
        <f t="shared" si="2537"/>
        <v>0</v>
      </c>
      <c r="AU952" s="18">
        <f t="shared" si="2537"/>
        <v>0</v>
      </c>
      <c r="AV952" s="18">
        <f t="shared" si="2472"/>
        <v>189.20000000000002</v>
      </c>
      <c r="AW952" s="18">
        <f t="shared" si="2473"/>
        <v>189.20000000000002</v>
      </c>
      <c r="AX952" s="18">
        <f t="shared" si="2474"/>
        <v>189.20000000000002</v>
      </c>
      <c r="AY952" s="18">
        <f t="shared" si="2537"/>
        <v>0</v>
      </c>
      <c r="AZ952" s="18">
        <f t="shared" si="2537"/>
        <v>0</v>
      </c>
      <c r="BA952" s="18">
        <f t="shared" si="2470"/>
        <v>189.20000000000002</v>
      </c>
      <c r="BB952" s="18">
        <f t="shared" si="2471"/>
        <v>189.20000000000002</v>
      </c>
      <c r="BC952" s="18">
        <f t="shared" si="2537"/>
        <v>5.6520000000000001</v>
      </c>
      <c r="BD952" s="18">
        <f t="shared" si="2537"/>
        <v>0</v>
      </c>
      <c r="BE952" s="18">
        <f t="shared" si="2537"/>
        <v>0</v>
      </c>
      <c r="BF952" s="18">
        <f t="shared" si="2439"/>
        <v>194.852</v>
      </c>
      <c r="BG952" s="18">
        <f t="shared" si="2440"/>
        <v>189.20000000000002</v>
      </c>
      <c r="BH952" s="18">
        <f t="shared" si="2441"/>
        <v>189.20000000000002</v>
      </c>
      <c r="BI952" s="18">
        <f t="shared" si="2537"/>
        <v>0</v>
      </c>
      <c r="BJ952" s="25"/>
      <c r="BK952" s="36"/>
    </row>
    <row r="953" spans="1:92" x14ac:dyDescent="0.3">
      <c r="A953" s="51" t="s">
        <v>177</v>
      </c>
      <c r="B953" s="50">
        <v>110</v>
      </c>
      <c r="C953" s="51" t="s">
        <v>27</v>
      </c>
      <c r="D953" s="51" t="s">
        <v>19</v>
      </c>
      <c r="E953" s="14" t="s">
        <v>438</v>
      </c>
      <c r="F953" s="18">
        <v>189.20000000000002</v>
      </c>
      <c r="G953" s="18">
        <v>189.20000000000002</v>
      </c>
      <c r="H953" s="18">
        <v>189.20000000000002</v>
      </c>
      <c r="I953" s="18"/>
      <c r="J953" s="18"/>
      <c r="K953" s="18"/>
      <c r="L953" s="18">
        <f t="shared" si="2408"/>
        <v>189.20000000000002</v>
      </c>
      <c r="M953" s="18">
        <f t="shared" si="2409"/>
        <v>189.20000000000002</v>
      </c>
      <c r="N953" s="18">
        <f t="shared" si="2410"/>
        <v>189.20000000000002</v>
      </c>
      <c r="O953" s="18"/>
      <c r="P953" s="18"/>
      <c r="Q953" s="18"/>
      <c r="R953" s="18">
        <f t="shared" si="2516"/>
        <v>189.20000000000002</v>
      </c>
      <c r="S953" s="18">
        <f t="shared" si="2517"/>
        <v>189.20000000000002</v>
      </c>
      <c r="T953" s="18">
        <f t="shared" si="2518"/>
        <v>189.20000000000002</v>
      </c>
      <c r="U953" s="18"/>
      <c r="V953" s="18"/>
      <c r="W953" s="18"/>
      <c r="X953" s="18">
        <f t="shared" si="2520"/>
        <v>189.20000000000002</v>
      </c>
      <c r="Y953" s="18">
        <f t="shared" si="2521"/>
        <v>189.20000000000002</v>
      </c>
      <c r="Z953" s="18">
        <f t="shared" si="2522"/>
        <v>189.20000000000002</v>
      </c>
      <c r="AA953" s="18"/>
      <c r="AB953" s="18"/>
      <c r="AC953" s="18"/>
      <c r="AD953" s="18">
        <f t="shared" si="2525"/>
        <v>189.20000000000002</v>
      </c>
      <c r="AE953" s="18">
        <f t="shared" si="2526"/>
        <v>189.20000000000002</v>
      </c>
      <c r="AF953" s="18">
        <f t="shared" si="2527"/>
        <v>189.20000000000002</v>
      </c>
      <c r="AG953" s="18"/>
      <c r="AH953" s="18">
        <f t="shared" si="2529"/>
        <v>189.20000000000002</v>
      </c>
      <c r="AI953" s="18">
        <f t="shared" si="2530"/>
        <v>189.20000000000002</v>
      </c>
      <c r="AJ953" s="18">
        <f t="shared" si="2531"/>
        <v>189.20000000000002</v>
      </c>
      <c r="AK953" s="18"/>
      <c r="AL953" s="18"/>
      <c r="AM953" s="18"/>
      <c r="AN953" s="18">
        <f t="shared" si="2492"/>
        <v>189.20000000000002</v>
      </c>
      <c r="AO953" s="18">
        <f t="shared" si="2493"/>
        <v>189.20000000000002</v>
      </c>
      <c r="AP953" s="18">
        <f t="shared" si="2494"/>
        <v>189.20000000000002</v>
      </c>
      <c r="AQ953" s="18"/>
      <c r="AR953" s="18">
        <f t="shared" si="2495"/>
        <v>189.20000000000002</v>
      </c>
      <c r="AS953" s="18"/>
      <c r="AT953" s="18"/>
      <c r="AU953" s="18"/>
      <c r="AV953" s="18">
        <f t="shared" si="2472"/>
        <v>189.20000000000002</v>
      </c>
      <c r="AW953" s="18">
        <f t="shared" si="2473"/>
        <v>189.20000000000002</v>
      </c>
      <c r="AX953" s="18">
        <f t="shared" si="2474"/>
        <v>189.20000000000002</v>
      </c>
      <c r="AY953" s="18"/>
      <c r="AZ953" s="18"/>
      <c r="BA953" s="18">
        <f t="shared" si="2470"/>
        <v>189.20000000000002</v>
      </c>
      <c r="BB953" s="18">
        <f t="shared" si="2471"/>
        <v>189.20000000000002</v>
      </c>
      <c r="BC953" s="18">
        <f>4.341+1.311</f>
        <v>5.6520000000000001</v>
      </c>
      <c r="BD953" s="18"/>
      <c r="BE953" s="18"/>
      <c r="BF953" s="18">
        <f t="shared" si="2439"/>
        <v>194.852</v>
      </c>
      <c r="BG953" s="18">
        <f t="shared" si="2440"/>
        <v>189.20000000000002</v>
      </c>
      <c r="BH953" s="18">
        <f t="shared" si="2441"/>
        <v>189.20000000000002</v>
      </c>
      <c r="BI953" s="18"/>
      <c r="BJ953" s="25"/>
      <c r="BK953" s="36"/>
    </row>
    <row r="954" spans="1:92" ht="46.8" x14ac:dyDescent="0.3">
      <c r="A954" s="51" t="s">
        <v>177</v>
      </c>
      <c r="B954" s="50">
        <v>600</v>
      </c>
      <c r="C954" s="51"/>
      <c r="D954" s="51"/>
      <c r="E954" s="14" t="s">
        <v>458</v>
      </c>
      <c r="F954" s="18">
        <f t="shared" ref="F954:BI954" si="2538">F955</f>
        <v>18411.2</v>
      </c>
      <c r="G954" s="18">
        <f t="shared" si="2538"/>
        <v>18411.2</v>
      </c>
      <c r="H954" s="18">
        <f t="shared" si="2538"/>
        <v>18411.2</v>
      </c>
      <c r="I954" s="18">
        <f t="shared" si="2538"/>
        <v>0</v>
      </c>
      <c r="J954" s="18">
        <f t="shared" si="2538"/>
        <v>0</v>
      </c>
      <c r="K954" s="18">
        <f t="shared" si="2538"/>
        <v>0</v>
      </c>
      <c r="L954" s="18">
        <f t="shared" si="2408"/>
        <v>18411.2</v>
      </c>
      <c r="M954" s="18">
        <f t="shared" si="2409"/>
        <v>18411.2</v>
      </c>
      <c r="N954" s="18">
        <f t="shared" si="2410"/>
        <v>18411.2</v>
      </c>
      <c r="O954" s="18">
        <f t="shared" si="2538"/>
        <v>0</v>
      </c>
      <c r="P954" s="18">
        <f t="shared" si="2538"/>
        <v>0</v>
      </c>
      <c r="Q954" s="18">
        <f t="shared" si="2538"/>
        <v>0</v>
      </c>
      <c r="R954" s="18">
        <f t="shared" si="2516"/>
        <v>18411.2</v>
      </c>
      <c r="S954" s="18">
        <f t="shared" si="2517"/>
        <v>18411.2</v>
      </c>
      <c r="T954" s="18">
        <f t="shared" si="2518"/>
        <v>18411.2</v>
      </c>
      <c r="U954" s="18">
        <f t="shared" si="2538"/>
        <v>0</v>
      </c>
      <c r="V954" s="18">
        <f t="shared" si="2538"/>
        <v>0</v>
      </c>
      <c r="W954" s="18">
        <f t="shared" si="2538"/>
        <v>0</v>
      </c>
      <c r="X954" s="18">
        <f t="shared" si="2520"/>
        <v>18411.2</v>
      </c>
      <c r="Y954" s="18">
        <f t="shared" si="2521"/>
        <v>18411.2</v>
      </c>
      <c r="Z954" s="18">
        <f t="shared" si="2522"/>
        <v>18411.2</v>
      </c>
      <c r="AA954" s="18">
        <f t="shared" si="2538"/>
        <v>0</v>
      </c>
      <c r="AB954" s="18">
        <f t="shared" si="2538"/>
        <v>0</v>
      </c>
      <c r="AC954" s="18">
        <f t="shared" si="2538"/>
        <v>0</v>
      </c>
      <c r="AD954" s="18">
        <f t="shared" si="2525"/>
        <v>18411.2</v>
      </c>
      <c r="AE954" s="18">
        <f t="shared" si="2526"/>
        <v>18411.2</v>
      </c>
      <c r="AF954" s="18">
        <f t="shared" si="2527"/>
        <v>18411.2</v>
      </c>
      <c r="AG954" s="18">
        <f t="shared" si="2538"/>
        <v>0</v>
      </c>
      <c r="AH954" s="18">
        <f t="shared" si="2529"/>
        <v>18411.2</v>
      </c>
      <c r="AI954" s="18">
        <f t="shared" si="2530"/>
        <v>18411.2</v>
      </c>
      <c r="AJ954" s="18">
        <f t="shared" si="2531"/>
        <v>18411.2</v>
      </c>
      <c r="AK954" s="18">
        <f t="shared" si="2538"/>
        <v>0</v>
      </c>
      <c r="AL954" s="18">
        <f t="shared" si="2538"/>
        <v>0</v>
      </c>
      <c r="AM954" s="18">
        <f t="shared" si="2538"/>
        <v>0</v>
      </c>
      <c r="AN954" s="18">
        <f t="shared" si="2492"/>
        <v>18411.2</v>
      </c>
      <c r="AO954" s="18">
        <f t="shared" si="2493"/>
        <v>18411.2</v>
      </c>
      <c r="AP954" s="18">
        <f t="shared" si="2494"/>
        <v>18411.2</v>
      </c>
      <c r="AQ954" s="18">
        <f t="shared" si="2538"/>
        <v>0</v>
      </c>
      <c r="AR954" s="18">
        <f t="shared" si="2495"/>
        <v>18411.2</v>
      </c>
      <c r="AS954" s="18">
        <f t="shared" si="2538"/>
        <v>0</v>
      </c>
      <c r="AT954" s="18">
        <f t="shared" si="2538"/>
        <v>0</v>
      </c>
      <c r="AU954" s="18">
        <f t="shared" si="2538"/>
        <v>0</v>
      </c>
      <c r="AV954" s="18">
        <f t="shared" si="2472"/>
        <v>18411.2</v>
      </c>
      <c r="AW954" s="18">
        <f t="shared" si="2473"/>
        <v>18411.2</v>
      </c>
      <c r="AX954" s="18">
        <f t="shared" si="2474"/>
        <v>18411.2</v>
      </c>
      <c r="AY954" s="18">
        <f t="shared" si="2538"/>
        <v>0</v>
      </c>
      <c r="AZ954" s="18">
        <f t="shared" si="2538"/>
        <v>0</v>
      </c>
      <c r="BA954" s="18">
        <f t="shared" si="2470"/>
        <v>18411.2</v>
      </c>
      <c r="BB954" s="18">
        <f t="shared" si="2471"/>
        <v>18411.2</v>
      </c>
      <c r="BC954" s="18">
        <f t="shared" si="2538"/>
        <v>538.85799999999995</v>
      </c>
      <c r="BD954" s="18">
        <f t="shared" si="2538"/>
        <v>0</v>
      </c>
      <c r="BE954" s="18">
        <f t="shared" si="2538"/>
        <v>0</v>
      </c>
      <c r="BF954" s="18">
        <f t="shared" si="2439"/>
        <v>18950.058000000001</v>
      </c>
      <c r="BG954" s="18">
        <f t="shared" si="2440"/>
        <v>18411.2</v>
      </c>
      <c r="BH954" s="18">
        <f t="shared" si="2441"/>
        <v>18411.2</v>
      </c>
      <c r="BI954" s="18">
        <f t="shared" si="2538"/>
        <v>0</v>
      </c>
      <c r="BJ954" s="25"/>
      <c r="BK954" s="36"/>
    </row>
    <row r="955" spans="1:92" x14ac:dyDescent="0.3">
      <c r="A955" s="51" t="s">
        <v>177</v>
      </c>
      <c r="B955" s="50">
        <v>620</v>
      </c>
      <c r="C955" s="51"/>
      <c r="D955" s="51"/>
      <c r="E955" s="14" t="s">
        <v>473</v>
      </c>
      <c r="F955" s="18">
        <f t="shared" ref="F955" si="2539">F956+F957</f>
        <v>18411.2</v>
      </c>
      <c r="G955" s="18">
        <f t="shared" ref="G955:BI955" si="2540">G956+G957</f>
        <v>18411.2</v>
      </c>
      <c r="H955" s="18">
        <f t="shared" si="2540"/>
        <v>18411.2</v>
      </c>
      <c r="I955" s="18">
        <f t="shared" ref="I955:K955" si="2541">I956+I957</f>
        <v>0</v>
      </c>
      <c r="J955" s="18">
        <f t="shared" si="2541"/>
        <v>0</v>
      </c>
      <c r="K955" s="18">
        <f t="shared" si="2541"/>
        <v>0</v>
      </c>
      <c r="L955" s="18">
        <f t="shared" si="2408"/>
        <v>18411.2</v>
      </c>
      <c r="M955" s="18">
        <f t="shared" si="2409"/>
        <v>18411.2</v>
      </c>
      <c r="N955" s="18">
        <f t="shared" si="2410"/>
        <v>18411.2</v>
      </c>
      <c r="O955" s="18">
        <f t="shared" ref="O955:Q955" si="2542">O956+O957</f>
        <v>0</v>
      </c>
      <c r="P955" s="18">
        <f t="shared" si="2542"/>
        <v>0</v>
      </c>
      <c r="Q955" s="18">
        <f t="shared" si="2542"/>
        <v>0</v>
      </c>
      <c r="R955" s="18">
        <f t="shared" si="2516"/>
        <v>18411.2</v>
      </c>
      <c r="S955" s="18">
        <f t="shared" si="2517"/>
        <v>18411.2</v>
      </c>
      <c r="T955" s="18">
        <f t="shared" si="2518"/>
        <v>18411.2</v>
      </c>
      <c r="U955" s="18">
        <f t="shared" ref="U955:W955" si="2543">U956+U957</f>
        <v>0</v>
      </c>
      <c r="V955" s="18">
        <f t="shared" si="2543"/>
        <v>0</v>
      </c>
      <c r="W955" s="18">
        <f t="shared" si="2543"/>
        <v>0</v>
      </c>
      <c r="X955" s="18">
        <f t="shared" si="2520"/>
        <v>18411.2</v>
      </c>
      <c r="Y955" s="18">
        <f t="shared" si="2521"/>
        <v>18411.2</v>
      </c>
      <c r="Z955" s="18">
        <f t="shared" si="2522"/>
        <v>18411.2</v>
      </c>
      <c r="AA955" s="18">
        <f t="shared" ref="AA955:AB955" si="2544">AA956+AA957</f>
        <v>0</v>
      </c>
      <c r="AB955" s="18">
        <f t="shared" si="2544"/>
        <v>0</v>
      </c>
      <c r="AC955" s="18">
        <f t="shared" ref="AC955" si="2545">AC956+AC957</f>
        <v>0</v>
      </c>
      <c r="AD955" s="18">
        <f t="shared" si="2525"/>
        <v>18411.2</v>
      </c>
      <c r="AE955" s="18">
        <f t="shared" si="2526"/>
        <v>18411.2</v>
      </c>
      <c r="AF955" s="18">
        <f t="shared" si="2527"/>
        <v>18411.2</v>
      </c>
      <c r="AG955" s="18">
        <f t="shared" ref="AG955" si="2546">AG956+AG957</f>
        <v>0</v>
      </c>
      <c r="AH955" s="18">
        <f t="shared" si="2529"/>
        <v>18411.2</v>
      </c>
      <c r="AI955" s="18">
        <f t="shared" si="2530"/>
        <v>18411.2</v>
      </c>
      <c r="AJ955" s="18">
        <f t="shared" si="2531"/>
        <v>18411.2</v>
      </c>
      <c r="AK955" s="18">
        <f t="shared" ref="AK955:AM955" si="2547">AK956+AK957</f>
        <v>0</v>
      </c>
      <c r="AL955" s="18">
        <f t="shared" si="2547"/>
        <v>0</v>
      </c>
      <c r="AM955" s="18">
        <f t="shared" si="2547"/>
        <v>0</v>
      </c>
      <c r="AN955" s="18">
        <f t="shared" si="2492"/>
        <v>18411.2</v>
      </c>
      <c r="AO955" s="18">
        <f t="shared" si="2493"/>
        <v>18411.2</v>
      </c>
      <c r="AP955" s="18">
        <f t="shared" si="2494"/>
        <v>18411.2</v>
      </c>
      <c r="AQ955" s="18">
        <f t="shared" ref="AQ955" si="2548">AQ956+AQ957</f>
        <v>0</v>
      </c>
      <c r="AR955" s="18">
        <f t="shared" si="2495"/>
        <v>18411.2</v>
      </c>
      <c r="AS955" s="18">
        <f t="shared" ref="AS955:AU955" si="2549">AS956+AS957</f>
        <v>0</v>
      </c>
      <c r="AT955" s="18">
        <f t="shared" si="2549"/>
        <v>0</v>
      </c>
      <c r="AU955" s="18">
        <f t="shared" si="2549"/>
        <v>0</v>
      </c>
      <c r="AV955" s="18">
        <f t="shared" si="2472"/>
        <v>18411.2</v>
      </c>
      <c r="AW955" s="18">
        <f t="shared" si="2473"/>
        <v>18411.2</v>
      </c>
      <c r="AX955" s="18">
        <f t="shared" si="2474"/>
        <v>18411.2</v>
      </c>
      <c r="AY955" s="18">
        <f t="shared" ref="AY955:AZ955" si="2550">AY956+AY957</f>
        <v>0</v>
      </c>
      <c r="AZ955" s="18">
        <f t="shared" si="2550"/>
        <v>0</v>
      </c>
      <c r="BA955" s="18">
        <f t="shared" si="2470"/>
        <v>18411.2</v>
      </c>
      <c r="BB955" s="18">
        <f t="shared" si="2471"/>
        <v>18411.2</v>
      </c>
      <c r="BC955" s="18">
        <f t="shared" ref="BC955:BE955" si="2551">BC956+BC957</f>
        <v>538.85799999999995</v>
      </c>
      <c r="BD955" s="18">
        <f t="shared" si="2551"/>
        <v>0</v>
      </c>
      <c r="BE955" s="18">
        <f t="shared" si="2551"/>
        <v>0</v>
      </c>
      <c r="BF955" s="18">
        <f t="shared" si="2439"/>
        <v>18950.058000000001</v>
      </c>
      <c r="BG955" s="18">
        <f t="shared" si="2440"/>
        <v>18411.2</v>
      </c>
      <c r="BH955" s="18">
        <f t="shared" si="2441"/>
        <v>18411.2</v>
      </c>
      <c r="BI955" s="18">
        <f t="shared" si="2540"/>
        <v>0</v>
      </c>
      <c r="BJ955" s="25"/>
      <c r="BK955" s="36"/>
    </row>
    <row r="956" spans="1:92" x14ac:dyDescent="0.3">
      <c r="A956" s="51" t="s">
        <v>177</v>
      </c>
      <c r="B956" s="50">
        <v>620</v>
      </c>
      <c r="C956" s="51" t="s">
        <v>27</v>
      </c>
      <c r="D956" s="51" t="s">
        <v>19</v>
      </c>
      <c r="E956" s="14" t="s">
        <v>438</v>
      </c>
      <c r="F956" s="18">
        <v>17961.2</v>
      </c>
      <c r="G956" s="18">
        <v>17961.2</v>
      </c>
      <c r="H956" s="18">
        <v>17961.2</v>
      </c>
      <c r="I956" s="18"/>
      <c r="J956" s="18"/>
      <c r="K956" s="18"/>
      <c r="L956" s="18">
        <f t="shared" si="2408"/>
        <v>17961.2</v>
      </c>
      <c r="M956" s="18">
        <f t="shared" si="2409"/>
        <v>17961.2</v>
      </c>
      <c r="N956" s="18">
        <f t="shared" si="2410"/>
        <v>17961.2</v>
      </c>
      <c r="O956" s="18"/>
      <c r="P956" s="18"/>
      <c r="Q956" s="18"/>
      <c r="R956" s="18">
        <f t="shared" si="2516"/>
        <v>17961.2</v>
      </c>
      <c r="S956" s="18">
        <f t="shared" si="2517"/>
        <v>17961.2</v>
      </c>
      <c r="T956" s="18">
        <f t="shared" si="2518"/>
        <v>17961.2</v>
      </c>
      <c r="U956" s="18"/>
      <c r="V956" s="18"/>
      <c r="W956" s="18"/>
      <c r="X956" s="18">
        <f t="shared" si="2520"/>
        <v>17961.2</v>
      </c>
      <c r="Y956" s="18">
        <f t="shared" si="2521"/>
        <v>17961.2</v>
      </c>
      <c r="Z956" s="18">
        <f t="shared" si="2522"/>
        <v>17961.2</v>
      </c>
      <c r="AA956" s="18"/>
      <c r="AB956" s="18"/>
      <c r="AC956" s="18"/>
      <c r="AD956" s="18">
        <f t="shared" si="2525"/>
        <v>17961.2</v>
      </c>
      <c r="AE956" s="18">
        <f t="shared" si="2526"/>
        <v>17961.2</v>
      </c>
      <c r="AF956" s="18">
        <f t="shared" si="2527"/>
        <v>17961.2</v>
      </c>
      <c r="AG956" s="18"/>
      <c r="AH956" s="18">
        <f t="shared" si="2529"/>
        <v>17961.2</v>
      </c>
      <c r="AI956" s="18">
        <f t="shared" si="2530"/>
        <v>17961.2</v>
      </c>
      <c r="AJ956" s="18">
        <f t="shared" si="2531"/>
        <v>17961.2</v>
      </c>
      <c r="AK956" s="18"/>
      <c r="AL956" s="18"/>
      <c r="AM956" s="18"/>
      <c r="AN956" s="18">
        <f t="shared" si="2492"/>
        <v>17961.2</v>
      </c>
      <c r="AO956" s="18">
        <f t="shared" si="2493"/>
        <v>17961.2</v>
      </c>
      <c r="AP956" s="18">
        <f t="shared" si="2494"/>
        <v>17961.2</v>
      </c>
      <c r="AQ956" s="18"/>
      <c r="AR956" s="18">
        <f t="shared" si="2495"/>
        <v>17961.2</v>
      </c>
      <c r="AS956" s="18"/>
      <c r="AT956" s="18"/>
      <c r="AU956" s="18"/>
      <c r="AV956" s="18">
        <f t="shared" si="2472"/>
        <v>17961.2</v>
      </c>
      <c r="AW956" s="18">
        <f t="shared" si="2473"/>
        <v>17961.2</v>
      </c>
      <c r="AX956" s="18">
        <f t="shared" si="2474"/>
        <v>17961.2</v>
      </c>
      <c r="AY956" s="18"/>
      <c r="AZ956" s="18"/>
      <c r="BA956" s="18">
        <f t="shared" si="2470"/>
        <v>17961.2</v>
      </c>
      <c r="BB956" s="18">
        <f t="shared" si="2471"/>
        <v>17961.2</v>
      </c>
      <c r="BC956" s="18">
        <v>538.85799999999995</v>
      </c>
      <c r="BD956" s="18"/>
      <c r="BE956" s="18"/>
      <c r="BF956" s="18">
        <f t="shared" si="2439"/>
        <v>18500.058000000001</v>
      </c>
      <c r="BG956" s="18">
        <f t="shared" si="2440"/>
        <v>17961.2</v>
      </c>
      <c r="BH956" s="18">
        <f t="shared" si="2441"/>
        <v>17961.2</v>
      </c>
      <c r="BI956" s="18"/>
      <c r="BJ956" s="25"/>
      <c r="BK956" s="36"/>
    </row>
    <row r="957" spans="1:92" x14ac:dyDescent="0.3">
      <c r="A957" s="51" t="s">
        <v>177</v>
      </c>
      <c r="B957" s="50">
        <v>620</v>
      </c>
      <c r="C957" s="51" t="s">
        <v>53</v>
      </c>
      <c r="D957" s="51" t="s">
        <v>19</v>
      </c>
      <c r="E957" s="14" t="s">
        <v>445</v>
      </c>
      <c r="F957" s="18">
        <v>450</v>
      </c>
      <c r="G957" s="18">
        <v>450</v>
      </c>
      <c r="H957" s="18">
        <v>450</v>
      </c>
      <c r="I957" s="18"/>
      <c r="J957" s="18"/>
      <c r="K957" s="18"/>
      <c r="L957" s="18">
        <f t="shared" si="2408"/>
        <v>450</v>
      </c>
      <c r="M957" s="18">
        <f t="shared" si="2409"/>
        <v>450</v>
      </c>
      <c r="N957" s="18">
        <f t="shared" si="2410"/>
        <v>450</v>
      </c>
      <c r="O957" s="18"/>
      <c r="P957" s="18"/>
      <c r="Q957" s="18"/>
      <c r="R957" s="18">
        <f t="shared" si="2516"/>
        <v>450</v>
      </c>
      <c r="S957" s="18">
        <f t="shared" si="2517"/>
        <v>450</v>
      </c>
      <c r="T957" s="18">
        <f t="shared" si="2518"/>
        <v>450</v>
      </c>
      <c r="U957" s="18"/>
      <c r="V957" s="18"/>
      <c r="W957" s="18"/>
      <c r="X957" s="18">
        <f t="shared" si="2520"/>
        <v>450</v>
      </c>
      <c r="Y957" s="18">
        <f t="shared" si="2521"/>
        <v>450</v>
      </c>
      <c r="Z957" s="18">
        <f t="shared" si="2522"/>
        <v>450</v>
      </c>
      <c r="AA957" s="18"/>
      <c r="AB957" s="18"/>
      <c r="AC957" s="18"/>
      <c r="AD957" s="18">
        <f t="shared" si="2525"/>
        <v>450</v>
      </c>
      <c r="AE957" s="18">
        <f t="shared" si="2526"/>
        <v>450</v>
      </c>
      <c r="AF957" s="18">
        <f t="shared" si="2527"/>
        <v>450</v>
      </c>
      <c r="AG957" s="18"/>
      <c r="AH957" s="18">
        <f t="shared" si="2529"/>
        <v>450</v>
      </c>
      <c r="AI957" s="18">
        <f t="shared" si="2530"/>
        <v>450</v>
      </c>
      <c r="AJ957" s="18">
        <f t="shared" si="2531"/>
        <v>450</v>
      </c>
      <c r="AK957" s="18"/>
      <c r="AL957" s="18"/>
      <c r="AM957" s="18"/>
      <c r="AN957" s="18">
        <f t="shared" si="2492"/>
        <v>450</v>
      </c>
      <c r="AO957" s="18">
        <f t="shared" si="2493"/>
        <v>450</v>
      </c>
      <c r="AP957" s="18">
        <f t="shared" si="2494"/>
        <v>450</v>
      </c>
      <c r="AQ957" s="18"/>
      <c r="AR957" s="18">
        <f t="shared" si="2495"/>
        <v>450</v>
      </c>
      <c r="AS957" s="18"/>
      <c r="AT957" s="18"/>
      <c r="AU957" s="18"/>
      <c r="AV957" s="18">
        <f t="shared" si="2472"/>
        <v>450</v>
      </c>
      <c r="AW957" s="18">
        <f t="shared" si="2473"/>
        <v>450</v>
      </c>
      <c r="AX957" s="18">
        <f t="shared" si="2474"/>
        <v>450</v>
      </c>
      <c r="AY957" s="18"/>
      <c r="AZ957" s="18"/>
      <c r="BA957" s="18">
        <f t="shared" si="2470"/>
        <v>450</v>
      </c>
      <c r="BB957" s="18">
        <f t="shared" si="2471"/>
        <v>450</v>
      </c>
      <c r="BC957" s="18"/>
      <c r="BD957" s="18"/>
      <c r="BE957" s="18"/>
      <c r="BF957" s="18">
        <f t="shared" si="2439"/>
        <v>450</v>
      </c>
      <c r="BG957" s="18">
        <f t="shared" si="2440"/>
        <v>450</v>
      </c>
      <c r="BH957" s="18">
        <f t="shared" si="2441"/>
        <v>450</v>
      </c>
      <c r="BI957" s="18"/>
      <c r="BJ957" s="25"/>
      <c r="BK957" s="36"/>
    </row>
    <row r="958" spans="1:92" s="11" customFormat="1" ht="46.8" x14ac:dyDescent="0.3">
      <c r="A958" s="10" t="s">
        <v>182</v>
      </c>
      <c r="B958" s="16"/>
      <c r="C958" s="10"/>
      <c r="D958" s="10"/>
      <c r="E958" s="15" t="s">
        <v>775</v>
      </c>
      <c r="F958" s="17">
        <f t="shared" ref="F958" si="2552">F959+F989+F1010+F1019</f>
        <v>138030.1</v>
      </c>
      <c r="G958" s="17">
        <f t="shared" ref="G958:BI958" si="2553">G959+G989+G1010+G1019</f>
        <v>137119.1</v>
      </c>
      <c r="H958" s="17">
        <f t="shared" si="2553"/>
        <v>137119.1</v>
      </c>
      <c r="I958" s="17">
        <f t="shared" ref="I958:K958" si="2554">I959+I989+I1010+I1019</f>
        <v>0</v>
      </c>
      <c r="J958" s="17">
        <f t="shared" si="2554"/>
        <v>0</v>
      </c>
      <c r="K958" s="17">
        <f t="shared" si="2554"/>
        <v>0</v>
      </c>
      <c r="L958" s="17">
        <f t="shared" si="2408"/>
        <v>138030.1</v>
      </c>
      <c r="M958" s="17">
        <f t="shared" si="2409"/>
        <v>137119.1</v>
      </c>
      <c r="N958" s="17">
        <f t="shared" si="2410"/>
        <v>137119.1</v>
      </c>
      <c r="O958" s="17">
        <f t="shared" ref="O958:Q958" si="2555">O959+O989+O1010+O1019</f>
        <v>14510.32</v>
      </c>
      <c r="P958" s="17">
        <f t="shared" si="2555"/>
        <v>0</v>
      </c>
      <c r="Q958" s="17">
        <f t="shared" si="2555"/>
        <v>0</v>
      </c>
      <c r="R958" s="17">
        <f t="shared" si="2516"/>
        <v>152540.42000000001</v>
      </c>
      <c r="S958" s="17">
        <f t="shared" si="2517"/>
        <v>137119.1</v>
      </c>
      <c r="T958" s="17">
        <f t="shared" si="2518"/>
        <v>137119.1</v>
      </c>
      <c r="U958" s="17">
        <f t="shared" ref="U958:W958" si="2556">U959+U989+U1010+U1019</f>
        <v>0</v>
      </c>
      <c r="V958" s="17">
        <f t="shared" si="2556"/>
        <v>0</v>
      </c>
      <c r="W958" s="17">
        <f t="shared" si="2556"/>
        <v>0</v>
      </c>
      <c r="X958" s="17">
        <f t="shared" si="2520"/>
        <v>152540.42000000001</v>
      </c>
      <c r="Y958" s="17">
        <f t="shared" si="2521"/>
        <v>137119.1</v>
      </c>
      <c r="Z958" s="17">
        <f t="shared" si="2522"/>
        <v>137119.1</v>
      </c>
      <c r="AA958" s="17">
        <f t="shared" ref="AA958:AB958" si="2557">AA959+AA989+AA1010+AA1019</f>
        <v>0</v>
      </c>
      <c r="AB958" s="17">
        <f t="shared" si="2557"/>
        <v>0</v>
      </c>
      <c r="AC958" s="17">
        <f t="shared" ref="AC958" si="2558">AC959+AC989+AC1010+AC1019</f>
        <v>0</v>
      </c>
      <c r="AD958" s="18">
        <f t="shared" si="2525"/>
        <v>152540.42000000001</v>
      </c>
      <c r="AE958" s="18">
        <f t="shared" si="2526"/>
        <v>137119.1</v>
      </c>
      <c r="AF958" s="18">
        <f t="shared" si="2527"/>
        <v>137119.1</v>
      </c>
      <c r="AG958" s="17">
        <f t="shared" ref="AG958" si="2559">AG959+AG989+AG1010+AG1019</f>
        <v>0</v>
      </c>
      <c r="AH958" s="17">
        <f t="shared" si="2529"/>
        <v>152540.42000000001</v>
      </c>
      <c r="AI958" s="17">
        <f t="shared" si="2530"/>
        <v>137119.1</v>
      </c>
      <c r="AJ958" s="17">
        <f t="shared" si="2531"/>
        <v>137119.1</v>
      </c>
      <c r="AK958" s="17">
        <f t="shared" ref="AK958:AM958" si="2560">AK959+AK989+AK1010+AK1019</f>
        <v>997</v>
      </c>
      <c r="AL958" s="17">
        <f t="shared" si="2560"/>
        <v>0</v>
      </c>
      <c r="AM958" s="17">
        <f t="shared" si="2560"/>
        <v>0</v>
      </c>
      <c r="AN958" s="17">
        <f t="shared" si="2492"/>
        <v>153537.42000000001</v>
      </c>
      <c r="AO958" s="17">
        <f t="shared" si="2493"/>
        <v>137119.1</v>
      </c>
      <c r="AP958" s="17">
        <f t="shared" si="2494"/>
        <v>137119.1</v>
      </c>
      <c r="AQ958" s="17">
        <f t="shared" ref="AQ958" si="2561">AQ959+AQ989+AQ1010+AQ1019</f>
        <v>0</v>
      </c>
      <c r="AR958" s="17">
        <f t="shared" si="2495"/>
        <v>153537.42000000001</v>
      </c>
      <c r="AS958" s="17">
        <f t="shared" ref="AS958:AU958" si="2562">AS959+AS989+AS1010+AS1019</f>
        <v>12022.9</v>
      </c>
      <c r="AT958" s="17">
        <f t="shared" si="2562"/>
        <v>0</v>
      </c>
      <c r="AU958" s="17">
        <f t="shared" si="2562"/>
        <v>0</v>
      </c>
      <c r="AV958" s="17">
        <f t="shared" si="2472"/>
        <v>165560.32000000001</v>
      </c>
      <c r="AW958" s="17">
        <f t="shared" si="2473"/>
        <v>137119.1</v>
      </c>
      <c r="AX958" s="17">
        <f t="shared" si="2474"/>
        <v>137119.1</v>
      </c>
      <c r="AY958" s="17">
        <f t="shared" ref="AY958:AZ958" si="2563">AY959+AY989+AY1010+AY1019</f>
        <v>0</v>
      </c>
      <c r="AZ958" s="17">
        <f t="shared" si="2563"/>
        <v>0</v>
      </c>
      <c r="BA958" s="18">
        <f t="shared" si="2470"/>
        <v>165560.32000000001</v>
      </c>
      <c r="BB958" s="18">
        <f t="shared" si="2471"/>
        <v>137119.1</v>
      </c>
      <c r="BC958" s="17">
        <f t="shared" ref="BC958:BE958" si="2564">BC959+BC989+BC1010+BC1019</f>
        <v>3627.5639999999994</v>
      </c>
      <c r="BD958" s="17">
        <f t="shared" si="2564"/>
        <v>0</v>
      </c>
      <c r="BE958" s="17">
        <f t="shared" si="2564"/>
        <v>0</v>
      </c>
      <c r="BF958" s="17">
        <f t="shared" si="2439"/>
        <v>169187.88400000002</v>
      </c>
      <c r="BG958" s="17">
        <f t="shared" si="2440"/>
        <v>137119.1</v>
      </c>
      <c r="BH958" s="17">
        <f t="shared" si="2441"/>
        <v>137119.1</v>
      </c>
      <c r="BI958" s="17">
        <f t="shared" si="2553"/>
        <v>0</v>
      </c>
      <c r="BJ958" s="25"/>
      <c r="BK958" s="35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</row>
    <row r="959" spans="1:92" ht="46.8" x14ac:dyDescent="0.3">
      <c r="A959" s="51" t="s">
        <v>183</v>
      </c>
      <c r="B959" s="50"/>
      <c r="C959" s="51"/>
      <c r="D959" s="51"/>
      <c r="E959" s="14" t="s">
        <v>776</v>
      </c>
      <c r="F959" s="18">
        <f t="shared" ref="F959" si="2565">F960+F983+F976</f>
        <v>105095.7</v>
      </c>
      <c r="G959" s="18">
        <f t="shared" ref="G959:BI959" si="2566">G960+G983+G976</f>
        <v>104184.7</v>
      </c>
      <c r="H959" s="18">
        <f t="shared" si="2566"/>
        <v>104184.7</v>
      </c>
      <c r="I959" s="18">
        <f t="shared" ref="I959:K959" si="2567">I960+I983+I976</f>
        <v>0</v>
      </c>
      <c r="J959" s="18">
        <f t="shared" si="2567"/>
        <v>0</v>
      </c>
      <c r="K959" s="18">
        <f t="shared" si="2567"/>
        <v>0</v>
      </c>
      <c r="L959" s="18">
        <f t="shared" si="2408"/>
        <v>105095.7</v>
      </c>
      <c r="M959" s="18">
        <f t="shared" si="2409"/>
        <v>104184.7</v>
      </c>
      <c r="N959" s="18">
        <f t="shared" si="2410"/>
        <v>104184.7</v>
      </c>
      <c r="O959" s="18">
        <f t="shared" ref="O959:Q959" si="2568">O960+O983+O976</f>
        <v>0</v>
      </c>
      <c r="P959" s="18">
        <f t="shared" si="2568"/>
        <v>0</v>
      </c>
      <c r="Q959" s="18">
        <f t="shared" si="2568"/>
        <v>0</v>
      </c>
      <c r="R959" s="18">
        <f t="shared" si="2516"/>
        <v>105095.7</v>
      </c>
      <c r="S959" s="18">
        <f t="shared" si="2517"/>
        <v>104184.7</v>
      </c>
      <c r="T959" s="18">
        <f t="shared" si="2518"/>
        <v>104184.7</v>
      </c>
      <c r="U959" s="18">
        <f t="shared" ref="U959:W959" si="2569">U960+U983+U976</f>
        <v>0</v>
      </c>
      <c r="V959" s="18">
        <f t="shared" si="2569"/>
        <v>0</v>
      </c>
      <c r="W959" s="18">
        <f t="shared" si="2569"/>
        <v>0</v>
      </c>
      <c r="X959" s="18">
        <f t="shared" si="2520"/>
        <v>105095.7</v>
      </c>
      <c r="Y959" s="18">
        <f t="shared" si="2521"/>
        <v>104184.7</v>
      </c>
      <c r="Z959" s="18">
        <f t="shared" si="2522"/>
        <v>104184.7</v>
      </c>
      <c r="AA959" s="18">
        <f t="shared" ref="AA959:AB959" si="2570">AA960+AA983+AA976</f>
        <v>0</v>
      </c>
      <c r="AB959" s="18">
        <f t="shared" si="2570"/>
        <v>0</v>
      </c>
      <c r="AC959" s="18">
        <f t="shared" ref="AC959" si="2571">AC960+AC983+AC976</f>
        <v>0</v>
      </c>
      <c r="AD959" s="18">
        <f t="shared" si="2525"/>
        <v>105095.7</v>
      </c>
      <c r="AE959" s="18">
        <f t="shared" si="2526"/>
        <v>104184.7</v>
      </c>
      <c r="AF959" s="18">
        <f t="shared" si="2527"/>
        <v>104184.7</v>
      </c>
      <c r="AG959" s="18">
        <f t="shared" ref="AG959" si="2572">AG960+AG983+AG976</f>
        <v>0</v>
      </c>
      <c r="AH959" s="18">
        <f t="shared" si="2529"/>
        <v>105095.7</v>
      </c>
      <c r="AI959" s="18">
        <f t="shared" si="2530"/>
        <v>104184.7</v>
      </c>
      <c r="AJ959" s="18">
        <f t="shared" si="2531"/>
        <v>104184.7</v>
      </c>
      <c r="AK959" s="18">
        <f t="shared" ref="AK959:AM959" si="2573">AK960+AK983+AK976</f>
        <v>0</v>
      </c>
      <c r="AL959" s="18">
        <f t="shared" si="2573"/>
        <v>0</v>
      </c>
      <c r="AM959" s="18">
        <f t="shared" si="2573"/>
        <v>0</v>
      </c>
      <c r="AN959" s="18">
        <f t="shared" si="2492"/>
        <v>105095.7</v>
      </c>
      <c r="AO959" s="18">
        <f t="shared" si="2493"/>
        <v>104184.7</v>
      </c>
      <c r="AP959" s="18">
        <f t="shared" si="2494"/>
        <v>104184.7</v>
      </c>
      <c r="AQ959" s="18">
        <f t="shared" ref="AQ959" si="2574">AQ960+AQ983+AQ976</f>
        <v>0</v>
      </c>
      <c r="AR959" s="18">
        <f t="shared" si="2495"/>
        <v>105095.7</v>
      </c>
      <c r="AS959" s="18">
        <f t="shared" ref="AS959:AU959" si="2575">AS960+AS983+AS976</f>
        <v>0</v>
      </c>
      <c r="AT959" s="18">
        <f t="shared" si="2575"/>
        <v>0</v>
      </c>
      <c r="AU959" s="18">
        <f t="shared" si="2575"/>
        <v>0</v>
      </c>
      <c r="AV959" s="18">
        <f t="shared" si="2472"/>
        <v>105095.7</v>
      </c>
      <c r="AW959" s="18">
        <f t="shared" si="2473"/>
        <v>104184.7</v>
      </c>
      <c r="AX959" s="18">
        <f t="shared" si="2474"/>
        <v>104184.7</v>
      </c>
      <c r="AY959" s="18">
        <f t="shared" ref="AY959:AZ959" si="2576">AY960+AY983+AY976</f>
        <v>2022.9</v>
      </c>
      <c r="AZ959" s="18">
        <f t="shared" si="2576"/>
        <v>0</v>
      </c>
      <c r="BA959" s="18">
        <f t="shared" si="2470"/>
        <v>107118.59999999999</v>
      </c>
      <c r="BB959" s="18">
        <f t="shared" si="2471"/>
        <v>104184.7</v>
      </c>
      <c r="BC959" s="18">
        <f t="shared" ref="BC959:BE959" si="2577">BC960+BC983+BC976</f>
        <v>3627.5639999999994</v>
      </c>
      <c r="BD959" s="18">
        <f t="shared" si="2577"/>
        <v>0</v>
      </c>
      <c r="BE959" s="18">
        <f t="shared" si="2577"/>
        <v>0</v>
      </c>
      <c r="BF959" s="18">
        <f t="shared" si="2439"/>
        <v>110746.16399999999</v>
      </c>
      <c r="BG959" s="18">
        <f t="shared" si="2440"/>
        <v>104184.7</v>
      </c>
      <c r="BH959" s="18">
        <f t="shared" si="2441"/>
        <v>104184.7</v>
      </c>
      <c r="BI959" s="18">
        <f t="shared" si="2566"/>
        <v>0</v>
      </c>
      <c r="BJ959" s="25"/>
      <c r="BK959" s="36"/>
    </row>
    <row r="960" spans="1:92" ht="46.8" x14ac:dyDescent="0.3">
      <c r="A960" s="51" t="s">
        <v>180</v>
      </c>
      <c r="B960" s="50"/>
      <c r="C960" s="51"/>
      <c r="D960" s="51"/>
      <c r="E960" s="14" t="s">
        <v>501</v>
      </c>
      <c r="F960" s="18">
        <f t="shared" ref="F960" si="2578">F961+F964+F967+F973</f>
        <v>102331.9</v>
      </c>
      <c r="G960" s="18">
        <f t="shared" ref="G960:BI960" si="2579">G961+G964+G967+G973</f>
        <v>101967.09999999999</v>
      </c>
      <c r="H960" s="18">
        <f t="shared" si="2579"/>
        <v>101967.09999999999</v>
      </c>
      <c r="I960" s="18">
        <f t="shared" ref="I960:K960" si="2580">I961+I964+I967+I973</f>
        <v>0</v>
      </c>
      <c r="J960" s="18">
        <f t="shared" si="2580"/>
        <v>0</v>
      </c>
      <c r="K960" s="18">
        <f t="shared" si="2580"/>
        <v>0</v>
      </c>
      <c r="L960" s="18">
        <f t="shared" si="2408"/>
        <v>102331.9</v>
      </c>
      <c r="M960" s="18">
        <f t="shared" si="2409"/>
        <v>101967.09999999999</v>
      </c>
      <c r="N960" s="18">
        <f t="shared" si="2410"/>
        <v>101967.09999999999</v>
      </c>
      <c r="O960" s="18">
        <f t="shared" ref="O960:Q960" si="2581">O961+O964+O967+O973</f>
        <v>0</v>
      </c>
      <c r="P960" s="18">
        <f t="shared" si="2581"/>
        <v>0</v>
      </c>
      <c r="Q960" s="18">
        <f t="shared" si="2581"/>
        <v>0</v>
      </c>
      <c r="R960" s="18">
        <f t="shared" si="2516"/>
        <v>102331.9</v>
      </c>
      <c r="S960" s="18">
        <f t="shared" si="2517"/>
        <v>101967.09999999999</v>
      </c>
      <c r="T960" s="18">
        <f t="shared" si="2518"/>
        <v>101967.09999999999</v>
      </c>
      <c r="U960" s="18">
        <f t="shared" ref="U960:W960" si="2582">U961+U964+U967+U973</f>
        <v>0</v>
      </c>
      <c r="V960" s="18">
        <f t="shared" si="2582"/>
        <v>0</v>
      </c>
      <c r="W960" s="18">
        <f t="shared" si="2582"/>
        <v>0</v>
      </c>
      <c r="X960" s="18">
        <f t="shared" si="2520"/>
        <v>102331.9</v>
      </c>
      <c r="Y960" s="18">
        <f t="shared" si="2521"/>
        <v>101967.09999999999</v>
      </c>
      <c r="Z960" s="18">
        <f t="shared" si="2522"/>
        <v>101967.09999999999</v>
      </c>
      <c r="AA960" s="18">
        <f t="shared" ref="AA960:AB960" si="2583">AA961+AA964+AA967+AA973</f>
        <v>0</v>
      </c>
      <c r="AB960" s="18">
        <f t="shared" si="2583"/>
        <v>0</v>
      </c>
      <c r="AC960" s="18">
        <f t="shared" ref="AC960" si="2584">AC961+AC964+AC967+AC973</f>
        <v>0</v>
      </c>
      <c r="AD960" s="18">
        <f t="shared" si="2525"/>
        <v>102331.9</v>
      </c>
      <c r="AE960" s="18">
        <f t="shared" si="2526"/>
        <v>101967.09999999999</v>
      </c>
      <c r="AF960" s="18">
        <f t="shared" si="2527"/>
        <v>101967.09999999999</v>
      </c>
      <c r="AG960" s="18">
        <f t="shared" ref="AG960" si="2585">AG961+AG964+AG967+AG973</f>
        <v>0</v>
      </c>
      <c r="AH960" s="18">
        <f t="shared" si="2529"/>
        <v>102331.9</v>
      </c>
      <c r="AI960" s="18">
        <f t="shared" si="2530"/>
        <v>101967.09999999999</v>
      </c>
      <c r="AJ960" s="18">
        <f t="shared" si="2531"/>
        <v>101967.09999999999</v>
      </c>
      <c r="AK960" s="18">
        <f t="shared" ref="AK960:AM960" si="2586">AK961+AK964+AK967+AK973</f>
        <v>0</v>
      </c>
      <c r="AL960" s="18">
        <f t="shared" si="2586"/>
        <v>0</v>
      </c>
      <c r="AM960" s="18">
        <f t="shared" si="2586"/>
        <v>0</v>
      </c>
      <c r="AN960" s="18">
        <f t="shared" si="2492"/>
        <v>102331.9</v>
      </c>
      <c r="AO960" s="18">
        <f t="shared" si="2493"/>
        <v>101967.09999999999</v>
      </c>
      <c r="AP960" s="18">
        <f t="shared" si="2494"/>
        <v>101967.09999999999</v>
      </c>
      <c r="AQ960" s="18">
        <f t="shared" ref="AQ960" si="2587">AQ961+AQ964+AQ967+AQ973</f>
        <v>0</v>
      </c>
      <c r="AR960" s="18">
        <f t="shared" si="2495"/>
        <v>102331.9</v>
      </c>
      <c r="AS960" s="18">
        <f t="shared" ref="AS960:AU960" si="2588">AS961+AS964+AS967+AS973</f>
        <v>0</v>
      </c>
      <c r="AT960" s="18">
        <f t="shared" si="2588"/>
        <v>0</v>
      </c>
      <c r="AU960" s="18">
        <f t="shared" si="2588"/>
        <v>0</v>
      </c>
      <c r="AV960" s="18">
        <f t="shared" si="2472"/>
        <v>102331.9</v>
      </c>
      <c r="AW960" s="18">
        <f t="shared" si="2473"/>
        <v>101967.09999999999</v>
      </c>
      <c r="AX960" s="18">
        <f t="shared" si="2474"/>
        <v>101967.09999999999</v>
      </c>
      <c r="AY960" s="18">
        <f t="shared" ref="AY960:AZ960" si="2589">AY961+AY964+AY967+AY973</f>
        <v>2022.9</v>
      </c>
      <c r="AZ960" s="18">
        <f t="shared" si="2589"/>
        <v>0</v>
      </c>
      <c r="BA960" s="18">
        <f t="shared" si="2470"/>
        <v>104354.79999999999</v>
      </c>
      <c r="BB960" s="18">
        <f t="shared" si="2471"/>
        <v>101967.09999999999</v>
      </c>
      <c r="BC960" s="18">
        <f t="shared" ref="BC960:BE960" si="2590">BC961+BC964+BC967+BC973</f>
        <v>1459.3429999999998</v>
      </c>
      <c r="BD960" s="18">
        <f t="shared" si="2590"/>
        <v>0</v>
      </c>
      <c r="BE960" s="18">
        <f t="shared" si="2590"/>
        <v>0</v>
      </c>
      <c r="BF960" s="18">
        <f t="shared" si="2439"/>
        <v>105814.14299999998</v>
      </c>
      <c r="BG960" s="18">
        <f t="shared" si="2440"/>
        <v>101967.09999999999</v>
      </c>
      <c r="BH960" s="18">
        <f t="shared" si="2441"/>
        <v>101967.09999999999</v>
      </c>
      <c r="BI960" s="18">
        <f t="shared" si="2579"/>
        <v>0</v>
      </c>
      <c r="BJ960" s="25"/>
      <c r="BK960" s="36"/>
    </row>
    <row r="961" spans="1:63" ht="93.6" x14ac:dyDescent="0.3">
      <c r="A961" s="51" t="s">
        <v>180</v>
      </c>
      <c r="B961" s="50">
        <v>100</v>
      </c>
      <c r="C961" s="51"/>
      <c r="D961" s="51"/>
      <c r="E961" s="14" t="s">
        <v>454</v>
      </c>
      <c r="F961" s="18">
        <f t="shared" ref="F961:BI962" si="2591">F962</f>
        <v>36848.6</v>
      </c>
      <c r="G961" s="18">
        <f t="shared" si="2591"/>
        <v>36483.799999999996</v>
      </c>
      <c r="H961" s="18">
        <f t="shared" si="2591"/>
        <v>36483.799999999996</v>
      </c>
      <c r="I961" s="18">
        <f t="shared" si="2591"/>
        <v>0</v>
      </c>
      <c r="J961" s="18">
        <f t="shared" si="2591"/>
        <v>0</v>
      </c>
      <c r="K961" s="18">
        <f t="shared" si="2591"/>
        <v>0</v>
      </c>
      <c r="L961" s="18">
        <f t="shared" si="2408"/>
        <v>36848.6</v>
      </c>
      <c r="M961" s="18">
        <f t="shared" si="2409"/>
        <v>36483.799999999996</v>
      </c>
      <c r="N961" s="18">
        <f t="shared" si="2410"/>
        <v>36483.799999999996</v>
      </c>
      <c r="O961" s="18">
        <f t="shared" si="2591"/>
        <v>0</v>
      </c>
      <c r="P961" s="18">
        <f t="shared" si="2591"/>
        <v>0</v>
      </c>
      <c r="Q961" s="18">
        <f t="shared" si="2591"/>
        <v>0</v>
      </c>
      <c r="R961" s="18">
        <f t="shared" si="2516"/>
        <v>36848.6</v>
      </c>
      <c r="S961" s="18">
        <f t="shared" si="2517"/>
        <v>36483.799999999996</v>
      </c>
      <c r="T961" s="18">
        <f t="shared" si="2518"/>
        <v>36483.799999999996</v>
      </c>
      <c r="U961" s="18">
        <f t="shared" si="2591"/>
        <v>0</v>
      </c>
      <c r="V961" s="18">
        <f t="shared" si="2591"/>
        <v>0</v>
      </c>
      <c r="W961" s="18">
        <f t="shared" si="2591"/>
        <v>0</v>
      </c>
      <c r="X961" s="18">
        <f t="shared" si="2520"/>
        <v>36848.6</v>
      </c>
      <c r="Y961" s="18">
        <f t="shared" si="2521"/>
        <v>36483.799999999996</v>
      </c>
      <c r="Z961" s="18">
        <f t="shared" si="2522"/>
        <v>36483.799999999996</v>
      </c>
      <c r="AA961" s="18">
        <f t="shared" si="2591"/>
        <v>0</v>
      </c>
      <c r="AB961" s="18">
        <f t="shared" si="2591"/>
        <v>0</v>
      </c>
      <c r="AC961" s="18">
        <f t="shared" si="2591"/>
        <v>0</v>
      </c>
      <c r="AD961" s="18">
        <f t="shared" si="2525"/>
        <v>36848.6</v>
      </c>
      <c r="AE961" s="18">
        <f t="shared" si="2526"/>
        <v>36483.799999999996</v>
      </c>
      <c r="AF961" s="18">
        <f t="shared" si="2527"/>
        <v>36483.799999999996</v>
      </c>
      <c r="AG961" s="18">
        <f t="shared" si="2591"/>
        <v>0</v>
      </c>
      <c r="AH961" s="18">
        <f t="shared" si="2529"/>
        <v>36848.6</v>
      </c>
      <c r="AI961" s="18">
        <f t="shared" si="2530"/>
        <v>36483.799999999996</v>
      </c>
      <c r="AJ961" s="18">
        <f t="shared" si="2531"/>
        <v>36483.799999999996</v>
      </c>
      <c r="AK961" s="18">
        <f t="shared" si="2591"/>
        <v>0</v>
      </c>
      <c r="AL961" s="18">
        <f t="shared" si="2591"/>
        <v>0</v>
      </c>
      <c r="AM961" s="18">
        <f t="shared" si="2591"/>
        <v>0</v>
      </c>
      <c r="AN961" s="18">
        <f t="shared" si="2492"/>
        <v>36848.6</v>
      </c>
      <c r="AO961" s="18">
        <f t="shared" si="2493"/>
        <v>36483.799999999996</v>
      </c>
      <c r="AP961" s="18">
        <f t="shared" si="2494"/>
        <v>36483.799999999996</v>
      </c>
      <c r="AQ961" s="18">
        <f t="shared" si="2591"/>
        <v>0</v>
      </c>
      <c r="AR961" s="18">
        <f t="shared" si="2495"/>
        <v>36848.6</v>
      </c>
      <c r="AS961" s="18">
        <f t="shared" si="2591"/>
        <v>0</v>
      </c>
      <c r="AT961" s="18">
        <f t="shared" si="2591"/>
        <v>0</v>
      </c>
      <c r="AU961" s="18">
        <f t="shared" si="2591"/>
        <v>0</v>
      </c>
      <c r="AV961" s="18">
        <f t="shared" si="2472"/>
        <v>36848.6</v>
      </c>
      <c r="AW961" s="18">
        <f t="shared" si="2473"/>
        <v>36483.799999999996</v>
      </c>
      <c r="AX961" s="18">
        <f t="shared" si="2474"/>
        <v>36483.799999999996</v>
      </c>
      <c r="AY961" s="18">
        <f t="shared" si="2591"/>
        <v>0</v>
      </c>
      <c r="AZ961" s="18">
        <f t="shared" si="2591"/>
        <v>0</v>
      </c>
      <c r="BA961" s="18">
        <f t="shared" si="2470"/>
        <v>36848.6</v>
      </c>
      <c r="BB961" s="18">
        <f t="shared" si="2471"/>
        <v>36483.799999999996</v>
      </c>
      <c r="BC961" s="18">
        <f t="shared" si="2591"/>
        <v>1459.3429999999998</v>
      </c>
      <c r="BD961" s="18">
        <f t="shared" si="2591"/>
        <v>0</v>
      </c>
      <c r="BE961" s="18">
        <f t="shared" si="2591"/>
        <v>0</v>
      </c>
      <c r="BF961" s="18">
        <f t="shared" si="2439"/>
        <v>38307.942999999999</v>
      </c>
      <c r="BG961" s="18">
        <f t="shared" si="2440"/>
        <v>36483.799999999996</v>
      </c>
      <c r="BH961" s="18">
        <f t="shared" si="2441"/>
        <v>36483.799999999996</v>
      </c>
      <c r="BI961" s="18">
        <f t="shared" si="2591"/>
        <v>0</v>
      </c>
      <c r="BJ961" s="25"/>
      <c r="BK961" s="36"/>
    </row>
    <row r="962" spans="1:63" ht="31.2" x14ac:dyDescent="0.3">
      <c r="A962" s="51" t="s">
        <v>180</v>
      </c>
      <c r="B962" s="50">
        <v>110</v>
      </c>
      <c r="C962" s="51"/>
      <c r="D962" s="51"/>
      <c r="E962" s="14" t="s">
        <v>461</v>
      </c>
      <c r="F962" s="18">
        <f t="shared" si="2591"/>
        <v>36848.6</v>
      </c>
      <c r="G962" s="18">
        <f t="shared" si="2591"/>
        <v>36483.799999999996</v>
      </c>
      <c r="H962" s="18">
        <f t="shared" si="2591"/>
        <v>36483.799999999996</v>
      </c>
      <c r="I962" s="18">
        <f t="shared" si="2591"/>
        <v>0</v>
      </c>
      <c r="J962" s="18">
        <f t="shared" si="2591"/>
        <v>0</v>
      </c>
      <c r="K962" s="18">
        <f t="shared" si="2591"/>
        <v>0</v>
      </c>
      <c r="L962" s="18">
        <f t="shared" si="2408"/>
        <v>36848.6</v>
      </c>
      <c r="M962" s="18">
        <f t="shared" si="2409"/>
        <v>36483.799999999996</v>
      </c>
      <c r="N962" s="18">
        <f t="shared" si="2410"/>
        <v>36483.799999999996</v>
      </c>
      <c r="O962" s="18">
        <f t="shared" si="2591"/>
        <v>0</v>
      </c>
      <c r="P962" s="18">
        <f t="shared" si="2591"/>
        <v>0</v>
      </c>
      <c r="Q962" s="18">
        <f t="shared" si="2591"/>
        <v>0</v>
      </c>
      <c r="R962" s="18">
        <f t="shared" si="2516"/>
        <v>36848.6</v>
      </c>
      <c r="S962" s="18">
        <f t="shared" si="2517"/>
        <v>36483.799999999996</v>
      </c>
      <c r="T962" s="18">
        <f t="shared" si="2518"/>
        <v>36483.799999999996</v>
      </c>
      <c r="U962" s="18">
        <f t="shared" si="2591"/>
        <v>0</v>
      </c>
      <c r="V962" s="18">
        <f t="shared" si="2591"/>
        <v>0</v>
      </c>
      <c r="W962" s="18">
        <f t="shared" si="2591"/>
        <v>0</v>
      </c>
      <c r="X962" s="18">
        <f t="shared" si="2520"/>
        <v>36848.6</v>
      </c>
      <c r="Y962" s="18">
        <f t="shared" si="2521"/>
        <v>36483.799999999996</v>
      </c>
      <c r="Z962" s="18">
        <f t="shared" si="2522"/>
        <v>36483.799999999996</v>
      </c>
      <c r="AA962" s="18">
        <f t="shared" si="2591"/>
        <v>0</v>
      </c>
      <c r="AB962" s="18">
        <f t="shared" si="2591"/>
        <v>0</v>
      </c>
      <c r="AC962" s="18">
        <f t="shared" si="2591"/>
        <v>0</v>
      </c>
      <c r="AD962" s="18">
        <f t="shared" si="2525"/>
        <v>36848.6</v>
      </c>
      <c r="AE962" s="18">
        <f t="shared" si="2526"/>
        <v>36483.799999999996</v>
      </c>
      <c r="AF962" s="18">
        <f t="shared" si="2527"/>
        <v>36483.799999999996</v>
      </c>
      <c r="AG962" s="18">
        <f t="shared" si="2591"/>
        <v>0</v>
      </c>
      <c r="AH962" s="18">
        <f t="shared" si="2529"/>
        <v>36848.6</v>
      </c>
      <c r="AI962" s="18">
        <f t="shared" si="2530"/>
        <v>36483.799999999996</v>
      </c>
      <c r="AJ962" s="18">
        <f t="shared" si="2531"/>
        <v>36483.799999999996</v>
      </c>
      <c r="AK962" s="18">
        <f t="shared" si="2591"/>
        <v>0</v>
      </c>
      <c r="AL962" s="18">
        <f t="shared" si="2591"/>
        <v>0</v>
      </c>
      <c r="AM962" s="18">
        <f t="shared" si="2591"/>
        <v>0</v>
      </c>
      <c r="AN962" s="18">
        <f t="shared" si="2492"/>
        <v>36848.6</v>
      </c>
      <c r="AO962" s="18">
        <f t="shared" si="2493"/>
        <v>36483.799999999996</v>
      </c>
      <c r="AP962" s="18">
        <f t="shared" si="2494"/>
        <v>36483.799999999996</v>
      </c>
      <c r="AQ962" s="18">
        <f t="shared" si="2591"/>
        <v>0</v>
      </c>
      <c r="AR962" s="18">
        <f t="shared" si="2495"/>
        <v>36848.6</v>
      </c>
      <c r="AS962" s="18">
        <f t="shared" si="2591"/>
        <v>0</v>
      </c>
      <c r="AT962" s="18">
        <f t="shared" si="2591"/>
        <v>0</v>
      </c>
      <c r="AU962" s="18">
        <f t="shared" si="2591"/>
        <v>0</v>
      </c>
      <c r="AV962" s="18">
        <f t="shared" si="2472"/>
        <v>36848.6</v>
      </c>
      <c r="AW962" s="18">
        <f t="shared" si="2473"/>
        <v>36483.799999999996</v>
      </c>
      <c r="AX962" s="18">
        <f t="shared" si="2474"/>
        <v>36483.799999999996</v>
      </c>
      <c r="AY962" s="18">
        <f t="shared" si="2591"/>
        <v>0</v>
      </c>
      <c r="AZ962" s="18">
        <f t="shared" si="2591"/>
        <v>0</v>
      </c>
      <c r="BA962" s="18">
        <f t="shared" si="2470"/>
        <v>36848.6</v>
      </c>
      <c r="BB962" s="18">
        <f t="shared" si="2471"/>
        <v>36483.799999999996</v>
      </c>
      <c r="BC962" s="18">
        <f t="shared" si="2591"/>
        <v>1459.3429999999998</v>
      </c>
      <c r="BD962" s="18">
        <f t="shared" si="2591"/>
        <v>0</v>
      </c>
      <c r="BE962" s="18">
        <f t="shared" si="2591"/>
        <v>0</v>
      </c>
      <c r="BF962" s="18">
        <f t="shared" si="2439"/>
        <v>38307.942999999999</v>
      </c>
      <c r="BG962" s="18">
        <f t="shared" si="2440"/>
        <v>36483.799999999996</v>
      </c>
      <c r="BH962" s="18">
        <f t="shared" si="2441"/>
        <v>36483.799999999996</v>
      </c>
      <c r="BI962" s="18">
        <f t="shared" si="2591"/>
        <v>0</v>
      </c>
      <c r="BJ962" s="25"/>
      <c r="BK962" s="36"/>
    </row>
    <row r="963" spans="1:63" x14ac:dyDescent="0.3">
      <c r="A963" s="51" t="s">
        <v>180</v>
      </c>
      <c r="B963" s="50">
        <v>110</v>
      </c>
      <c r="C963" s="51" t="s">
        <v>27</v>
      </c>
      <c r="D963" s="51" t="s">
        <v>28</v>
      </c>
      <c r="E963" s="14" t="s">
        <v>441</v>
      </c>
      <c r="F963" s="18">
        <v>36848.6</v>
      </c>
      <c r="G963" s="18">
        <v>36483.799999999996</v>
      </c>
      <c r="H963" s="18">
        <v>36483.799999999996</v>
      </c>
      <c r="I963" s="18"/>
      <c r="J963" s="18"/>
      <c r="K963" s="18"/>
      <c r="L963" s="18">
        <f t="shared" si="2408"/>
        <v>36848.6</v>
      </c>
      <c r="M963" s="18">
        <f t="shared" si="2409"/>
        <v>36483.799999999996</v>
      </c>
      <c r="N963" s="18">
        <f t="shared" si="2410"/>
        <v>36483.799999999996</v>
      </c>
      <c r="O963" s="18"/>
      <c r="P963" s="18"/>
      <c r="Q963" s="18"/>
      <c r="R963" s="18">
        <f t="shared" si="2516"/>
        <v>36848.6</v>
      </c>
      <c r="S963" s="18">
        <f t="shared" si="2517"/>
        <v>36483.799999999996</v>
      </c>
      <c r="T963" s="18">
        <f t="shared" si="2518"/>
        <v>36483.799999999996</v>
      </c>
      <c r="U963" s="18"/>
      <c r="V963" s="18"/>
      <c r="W963" s="18"/>
      <c r="X963" s="18">
        <f t="shared" si="2520"/>
        <v>36848.6</v>
      </c>
      <c r="Y963" s="18">
        <f t="shared" si="2521"/>
        <v>36483.799999999996</v>
      </c>
      <c r="Z963" s="18">
        <f t="shared" si="2522"/>
        <v>36483.799999999996</v>
      </c>
      <c r="AA963" s="18"/>
      <c r="AB963" s="18"/>
      <c r="AC963" s="18"/>
      <c r="AD963" s="18">
        <f t="shared" si="2525"/>
        <v>36848.6</v>
      </c>
      <c r="AE963" s="18">
        <f t="shared" si="2526"/>
        <v>36483.799999999996</v>
      </c>
      <c r="AF963" s="18">
        <f t="shared" si="2527"/>
        <v>36483.799999999996</v>
      </c>
      <c r="AG963" s="18"/>
      <c r="AH963" s="18">
        <f t="shared" si="2529"/>
        <v>36848.6</v>
      </c>
      <c r="AI963" s="18">
        <f t="shared" si="2530"/>
        <v>36483.799999999996</v>
      </c>
      <c r="AJ963" s="18">
        <f t="shared" si="2531"/>
        <v>36483.799999999996</v>
      </c>
      <c r="AK963" s="18"/>
      <c r="AL963" s="18"/>
      <c r="AM963" s="18"/>
      <c r="AN963" s="18">
        <f t="shared" si="2492"/>
        <v>36848.6</v>
      </c>
      <c r="AO963" s="18">
        <f t="shared" si="2493"/>
        <v>36483.799999999996</v>
      </c>
      <c r="AP963" s="18">
        <f t="shared" si="2494"/>
        <v>36483.799999999996</v>
      </c>
      <c r="AQ963" s="18"/>
      <c r="AR963" s="18">
        <f t="shared" si="2495"/>
        <v>36848.6</v>
      </c>
      <c r="AS963" s="18"/>
      <c r="AT963" s="18"/>
      <c r="AU963" s="18"/>
      <c r="AV963" s="18">
        <f t="shared" si="2472"/>
        <v>36848.6</v>
      </c>
      <c r="AW963" s="18">
        <f t="shared" si="2473"/>
        <v>36483.799999999996</v>
      </c>
      <c r="AX963" s="18">
        <f t="shared" si="2474"/>
        <v>36483.799999999996</v>
      </c>
      <c r="AY963" s="18"/>
      <c r="AZ963" s="18"/>
      <c r="BA963" s="18">
        <f t="shared" si="2470"/>
        <v>36848.6</v>
      </c>
      <c r="BB963" s="18">
        <f t="shared" si="2471"/>
        <v>36483.799999999996</v>
      </c>
      <c r="BC963" s="18">
        <f>1120.849+338.494</f>
        <v>1459.3429999999998</v>
      </c>
      <c r="BD963" s="18"/>
      <c r="BE963" s="18"/>
      <c r="BF963" s="18">
        <f t="shared" si="2439"/>
        <v>38307.942999999999</v>
      </c>
      <c r="BG963" s="18">
        <f t="shared" si="2440"/>
        <v>36483.799999999996</v>
      </c>
      <c r="BH963" s="18">
        <f t="shared" si="2441"/>
        <v>36483.799999999996</v>
      </c>
      <c r="BI963" s="18"/>
      <c r="BJ963" s="25"/>
      <c r="BK963" s="36"/>
    </row>
    <row r="964" spans="1:63" ht="31.2" x14ac:dyDescent="0.3">
      <c r="A964" s="51" t="s">
        <v>180</v>
      </c>
      <c r="B964" s="50">
        <v>200</v>
      </c>
      <c r="C964" s="51"/>
      <c r="D964" s="51"/>
      <c r="E964" s="14" t="s">
        <v>455</v>
      </c>
      <c r="F964" s="18">
        <f t="shared" ref="F964:BI965" si="2592">F965</f>
        <v>3764.4</v>
      </c>
      <c r="G964" s="18">
        <f t="shared" si="2592"/>
        <v>3764.4</v>
      </c>
      <c r="H964" s="18">
        <f t="shared" si="2592"/>
        <v>3764.4</v>
      </c>
      <c r="I964" s="18">
        <f t="shared" si="2592"/>
        <v>0</v>
      </c>
      <c r="J964" s="18">
        <f t="shared" si="2592"/>
        <v>0</v>
      </c>
      <c r="K964" s="18">
        <f t="shared" si="2592"/>
        <v>0</v>
      </c>
      <c r="L964" s="18">
        <f t="shared" si="2408"/>
        <v>3764.4</v>
      </c>
      <c r="M964" s="18">
        <f t="shared" si="2409"/>
        <v>3764.4</v>
      </c>
      <c r="N964" s="18">
        <f t="shared" si="2410"/>
        <v>3764.4</v>
      </c>
      <c r="O964" s="18">
        <f t="shared" si="2592"/>
        <v>0</v>
      </c>
      <c r="P964" s="18">
        <f t="shared" si="2592"/>
        <v>0</v>
      </c>
      <c r="Q964" s="18">
        <f t="shared" si="2592"/>
        <v>0</v>
      </c>
      <c r="R964" s="18">
        <f t="shared" si="2516"/>
        <v>3764.4</v>
      </c>
      <c r="S964" s="18">
        <f t="shared" si="2517"/>
        <v>3764.4</v>
      </c>
      <c r="T964" s="18">
        <f t="shared" si="2518"/>
        <v>3764.4</v>
      </c>
      <c r="U964" s="18">
        <f t="shared" si="2592"/>
        <v>0</v>
      </c>
      <c r="V964" s="18">
        <f t="shared" si="2592"/>
        <v>0</v>
      </c>
      <c r="W964" s="18">
        <f t="shared" si="2592"/>
        <v>0</v>
      </c>
      <c r="X964" s="18">
        <f t="shared" si="2520"/>
        <v>3764.4</v>
      </c>
      <c r="Y964" s="18">
        <f t="shared" si="2521"/>
        <v>3764.4</v>
      </c>
      <c r="Z964" s="18">
        <f t="shared" si="2522"/>
        <v>3764.4</v>
      </c>
      <c r="AA964" s="18">
        <f t="shared" si="2592"/>
        <v>0</v>
      </c>
      <c r="AB964" s="18">
        <f t="shared" si="2592"/>
        <v>0</v>
      </c>
      <c r="AC964" s="18">
        <f t="shared" si="2592"/>
        <v>0</v>
      </c>
      <c r="AD964" s="18">
        <f t="shared" si="2525"/>
        <v>3764.4</v>
      </c>
      <c r="AE964" s="18">
        <f t="shared" si="2526"/>
        <v>3764.4</v>
      </c>
      <c r="AF964" s="18">
        <f t="shared" si="2527"/>
        <v>3764.4</v>
      </c>
      <c r="AG964" s="18">
        <f t="shared" si="2592"/>
        <v>0</v>
      </c>
      <c r="AH964" s="18">
        <f t="shared" si="2529"/>
        <v>3764.4</v>
      </c>
      <c r="AI964" s="18">
        <f t="shared" si="2530"/>
        <v>3764.4</v>
      </c>
      <c r="AJ964" s="18">
        <f t="shared" si="2531"/>
        <v>3764.4</v>
      </c>
      <c r="AK964" s="18">
        <f t="shared" si="2592"/>
        <v>0</v>
      </c>
      <c r="AL964" s="18">
        <f t="shared" si="2592"/>
        <v>0</v>
      </c>
      <c r="AM964" s="18">
        <f t="shared" si="2592"/>
        <v>0</v>
      </c>
      <c r="AN964" s="18">
        <f t="shared" si="2492"/>
        <v>3764.4</v>
      </c>
      <c r="AO964" s="18">
        <f t="shared" si="2493"/>
        <v>3764.4</v>
      </c>
      <c r="AP964" s="18">
        <f t="shared" si="2494"/>
        <v>3764.4</v>
      </c>
      <c r="AQ964" s="18">
        <f t="shared" si="2592"/>
        <v>0</v>
      </c>
      <c r="AR964" s="18">
        <f t="shared" si="2495"/>
        <v>3764.4</v>
      </c>
      <c r="AS964" s="18">
        <f t="shared" si="2592"/>
        <v>0</v>
      </c>
      <c r="AT964" s="18">
        <f t="shared" si="2592"/>
        <v>0</v>
      </c>
      <c r="AU964" s="18">
        <f t="shared" si="2592"/>
        <v>0</v>
      </c>
      <c r="AV964" s="18">
        <f t="shared" si="2472"/>
        <v>3764.4</v>
      </c>
      <c r="AW964" s="18">
        <f t="shared" si="2473"/>
        <v>3764.4</v>
      </c>
      <c r="AX964" s="18">
        <f t="shared" si="2474"/>
        <v>3764.4</v>
      </c>
      <c r="AY964" s="18">
        <f t="shared" si="2592"/>
        <v>2022.9</v>
      </c>
      <c r="AZ964" s="18">
        <f t="shared" si="2592"/>
        <v>0</v>
      </c>
      <c r="BA964" s="18">
        <f t="shared" si="2470"/>
        <v>5787.3</v>
      </c>
      <c r="BB964" s="18">
        <f t="shared" si="2471"/>
        <v>3764.4</v>
      </c>
      <c r="BC964" s="18">
        <f t="shared" si="2592"/>
        <v>0</v>
      </c>
      <c r="BD964" s="18">
        <f t="shared" si="2592"/>
        <v>0</v>
      </c>
      <c r="BE964" s="18">
        <f t="shared" si="2592"/>
        <v>0</v>
      </c>
      <c r="BF964" s="18">
        <f t="shared" si="2439"/>
        <v>5787.3</v>
      </c>
      <c r="BG964" s="18">
        <f t="shared" si="2440"/>
        <v>3764.4</v>
      </c>
      <c r="BH964" s="18">
        <f t="shared" si="2441"/>
        <v>3764.4</v>
      </c>
      <c r="BI964" s="18">
        <f t="shared" si="2592"/>
        <v>0</v>
      </c>
      <c r="BJ964" s="25"/>
      <c r="BK964" s="36"/>
    </row>
    <row r="965" spans="1:63" ht="46.8" x14ac:dyDescent="0.3">
      <c r="A965" s="51" t="s">
        <v>180</v>
      </c>
      <c r="B965" s="50">
        <v>240</v>
      </c>
      <c r="C965" s="51"/>
      <c r="D965" s="51"/>
      <c r="E965" s="14" t="s">
        <v>463</v>
      </c>
      <c r="F965" s="18">
        <f t="shared" si="2592"/>
        <v>3764.4</v>
      </c>
      <c r="G965" s="18">
        <f t="shared" si="2592"/>
        <v>3764.4</v>
      </c>
      <c r="H965" s="18">
        <f t="shared" si="2592"/>
        <v>3764.4</v>
      </c>
      <c r="I965" s="18">
        <f t="shared" si="2592"/>
        <v>0</v>
      </c>
      <c r="J965" s="18">
        <f t="shared" si="2592"/>
        <v>0</v>
      </c>
      <c r="K965" s="18">
        <f t="shared" si="2592"/>
        <v>0</v>
      </c>
      <c r="L965" s="18">
        <f t="shared" si="2408"/>
        <v>3764.4</v>
      </c>
      <c r="M965" s="18">
        <f t="shared" si="2409"/>
        <v>3764.4</v>
      </c>
      <c r="N965" s="18">
        <f t="shared" si="2410"/>
        <v>3764.4</v>
      </c>
      <c r="O965" s="18">
        <f t="shared" si="2592"/>
        <v>0</v>
      </c>
      <c r="P965" s="18">
        <f t="shared" si="2592"/>
        <v>0</v>
      </c>
      <c r="Q965" s="18">
        <f t="shared" si="2592"/>
        <v>0</v>
      </c>
      <c r="R965" s="18">
        <f t="shared" si="2516"/>
        <v>3764.4</v>
      </c>
      <c r="S965" s="18">
        <f t="shared" si="2517"/>
        <v>3764.4</v>
      </c>
      <c r="T965" s="18">
        <f t="shared" si="2518"/>
        <v>3764.4</v>
      </c>
      <c r="U965" s="18">
        <f t="shared" si="2592"/>
        <v>0</v>
      </c>
      <c r="V965" s="18">
        <f t="shared" si="2592"/>
        <v>0</v>
      </c>
      <c r="W965" s="18">
        <f t="shared" si="2592"/>
        <v>0</v>
      </c>
      <c r="X965" s="18">
        <f t="shared" si="2520"/>
        <v>3764.4</v>
      </c>
      <c r="Y965" s="18">
        <f t="shared" si="2521"/>
        <v>3764.4</v>
      </c>
      <c r="Z965" s="18">
        <f t="shared" si="2522"/>
        <v>3764.4</v>
      </c>
      <c r="AA965" s="18">
        <f t="shared" si="2592"/>
        <v>0</v>
      </c>
      <c r="AB965" s="18">
        <f t="shared" si="2592"/>
        <v>0</v>
      </c>
      <c r="AC965" s="18">
        <f t="shared" si="2592"/>
        <v>0</v>
      </c>
      <c r="AD965" s="18">
        <f t="shared" si="2525"/>
        <v>3764.4</v>
      </c>
      <c r="AE965" s="18">
        <f t="shared" si="2526"/>
        <v>3764.4</v>
      </c>
      <c r="AF965" s="18">
        <f t="shared" si="2527"/>
        <v>3764.4</v>
      </c>
      <c r="AG965" s="18">
        <f t="shared" si="2592"/>
        <v>0</v>
      </c>
      <c r="AH965" s="18">
        <f t="shared" si="2529"/>
        <v>3764.4</v>
      </c>
      <c r="AI965" s="18">
        <f t="shared" si="2530"/>
        <v>3764.4</v>
      </c>
      <c r="AJ965" s="18">
        <f t="shared" si="2531"/>
        <v>3764.4</v>
      </c>
      <c r="AK965" s="18">
        <f t="shared" si="2592"/>
        <v>0</v>
      </c>
      <c r="AL965" s="18">
        <f t="shared" si="2592"/>
        <v>0</v>
      </c>
      <c r="AM965" s="18">
        <f t="shared" si="2592"/>
        <v>0</v>
      </c>
      <c r="AN965" s="18">
        <f t="shared" si="2492"/>
        <v>3764.4</v>
      </c>
      <c r="AO965" s="18">
        <f t="shared" si="2493"/>
        <v>3764.4</v>
      </c>
      <c r="AP965" s="18">
        <f t="shared" si="2494"/>
        <v>3764.4</v>
      </c>
      <c r="AQ965" s="18">
        <f t="shared" si="2592"/>
        <v>0</v>
      </c>
      <c r="AR965" s="18">
        <f t="shared" si="2495"/>
        <v>3764.4</v>
      </c>
      <c r="AS965" s="18">
        <f t="shared" si="2592"/>
        <v>0</v>
      </c>
      <c r="AT965" s="18">
        <f t="shared" si="2592"/>
        <v>0</v>
      </c>
      <c r="AU965" s="18">
        <f t="shared" si="2592"/>
        <v>0</v>
      </c>
      <c r="AV965" s="18">
        <f t="shared" si="2472"/>
        <v>3764.4</v>
      </c>
      <c r="AW965" s="18">
        <f t="shared" si="2473"/>
        <v>3764.4</v>
      </c>
      <c r="AX965" s="18">
        <f t="shared" si="2474"/>
        <v>3764.4</v>
      </c>
      <c r="AY965" s="18">
        <f t="shared" si="2592"/>
        <v>2022.9</v>
      </c>
      <c r="AZ965" s="18">
        <f t="shared" si="2592"/>
        <v>0</v>
      </c>
      <c r="BA965" s="18">
        <f t="shared" si="2470"/>
        <v>5787.3</v>
      </c>
      <c r="BB965" s="18">
        <f t="shared" si="2471"/>
        <v>3764.4</v>
      </c>
      <c r="BC965" s="18">
        <f t="shared" si="2592"/>
        <v>0</v>
      </c>
      <c r="BD965" s="18">
        <f t="shared" si="2592"/>
        <v>0</v>
      </c>
      <c r="BE965" s="18">
        <f t="shared" si="2592"/>
        <v>0</v>
      </c>
      <c r="BF965" s="18">
        <f t="shared" si="2439"/>
        <v>5787.3</v>
      </c>
      <c r="BG965" s="18">
        <f t="shared" si="2440"/>
        <v>3764.4</v>
      </c>
      <c r="BH965" s="18">
        <f t="shared" si="2441"/>
        <v>3764.4</v>
      </c>
      <c r="BI965" s="18">
        <f t="shared" si="2592"/>
        <v>0</v>
      </c>
      <c r="BJ965" s="25"/>
      <c r="BK965" s="36"/>
    </row>
    <row r="966" spans="1:63" x14ac:dyDescent="0.3">
      <c r="A966" s="51" t="s">
        <v>180</v>
      </c>
      <c r="B966" s="50">
        <v>240</v>
      </c>
      <c r="C966" s="51" t="s">
        <v>27</v>
      </c>
      <c r="D966" s="51" t="s">
        <v>28</v>
      </c>
      <c r="E966" s="14" t="s">
        <v>441</v>
      </c>
      <c r="F966" s="18">
        <v>3764.4</v>
      </c>
      <c r="G966" s="18">
        <v>3764.4</v>
      </c>
      <c r="H966" s="18">
        <v>3764.4</v>
      </c>
      <c r="I966" s="18"/>
      <c r="J966" s="18"/>
      <c r="K966" s="18"/>
      <c r="L966" s="18">
        <f t="shared" si="2408"/>
        <v>3764.4</v>
      </c>
      <c r="M966" s="18">
        <f t="shared" si="2409"/>
        <v>3764.4</v>
      </c>
      <c r="N966" s="18">
        <f t="shared" si="2410"/>
        <v>3764.4</v>
      </c>
      <c r="O966" s="18"/>
      <c r="P966" s="18"/>
      <c r="Q966" s="18"/>
      <c r="R966" s="18">
        <f t="shared" si="2516"/>
        <v>3764.4</v>
      </c>
      <c r="S966" s="18">
        <f t="shared" si="2517"/>
        <v>3764.4</v>
      </c>
      <c r="T966" s="18">
        <f t="shared" si="2518"/>
        <v>3764.4</v>
      </c>
      <c r="U966" s="18"/>
      <c r="V966" s="18"/>
      <c r="W966" s="18"/>
      <c r="X966" s="18">
        <f t="shared" si="2520"/>
        <v>3764.4</v>
      </c>
      <c r="Y966" s="18">
        <f t="shared" si="2521"/>
        <v>3764.4</v>
      </c>
      <c r="Z966" s="18">
        <f t="shared" si="2522"/>
        <v>3764.4</v>
      </c>
      <c r="AA966" s="18"/>
      <c r="AB966" s="18"/>
      <c r="AC966" s="18"/>
      <c r="AD966" s="18">
        <f t="shared" si="2525"/>
        <v>3764.4</v>
      </c>
      <c r="AE966" s="18">
        <f t="shared" si="2526"/>
        <v>3764.4</v>
      </c>
      <c r="AF966" s="18">
        <f t="shared" si="2527"/>
        <v>3764.4</v>
      </c>
      <c r="AG966" s="18"/>
      <c r="AH966" s="18">
        <f t="shared" si="2529"/>
        <v>3764.4</v>
      </c>
      <c r="AI966" s="18">
        <f t="shared" si="2530"/>
        <v>3764.4</v>
      </c>
      <c r="AJ966" s="18">
        <f t="shared" si="2531"/>
        <v>3764.4</v>
      </c>
      <c r="AK966" s="18"/>
      <c r="AL966" s="18"/>
      <c r="AM966" s="18"/>
      <c r="AN966" s="18">
        <f t="shared" si="2492"/>
        <v>3764.4</v>
      </c>
      <c r="AO966" s="18">
        <f t="shared" si="2493"/>
        <v>3764.4</v>
      </c>
      <c r="AP966" s="18">
        <f t="shared" si="2494"/>
        <v>3764.4</v>
      </c>
      <c r="AQ966" s="18"/>
      <c r="AR966" s="18">
        <f t="shared" si="2495"/>
        <v>3764.4</v>
      </c>
      <c r="AS966" s="18"/>
      <c r="AT966" s="18"/>
      <c r="AU966" s="18"/>
      <c r="AV966" s="18">
        <f t="shared" si="2472"/>
        <v>3764.4</v>
      </c>
      <c r="AW966" s="18">
        <f t="shared" si="2473"/>
        <v>3764.4</v>
      </c>
      <c r="AX966" s="18">
        <f t="shared" si="2474"/>
        <v>3764.4</v>
      </c>
      <c r="AY966" s="18">
        <v>2022.9</v>
      </c>
      <c r="AZ966" s="18"/>
      <c r="BA966" s="18">
        <f t="shared" si="2470"/>
        <v>5787.3</v>
      </c>
      <c r="BB966" s="18">
        <f t="shared" si="2471"/>
        <v>3764.4</v>
      </c>
      <c r="BC966" s="18"/>
      <c r="BD966" s="18"/>
      <c r="BE966" s="18"/>
      <c r="BF966" s="18">
        <f t="shared" si="2439"/>
        <v>5787.3</v>
      </c>
      <c r="BG966" s="18">
        <f t="shared" si="2440"/>
        <v>3764.4</v>
      </c>
      <c r="BH966" s="18">
        <f t="shared" si="2441"/>
        <v>3764.4</v>
      </c>
      <c r="BI966" s="18"/>
      <c r="BJ966" s="25"/>
      <c r="BK966" s="36"/>
    </row>
    <row r="967" spans="1:63" ht="46.8" x14ac:dyDescent="0.3">
      <c r="A967" s="51" t="s">
        <v>180</v>
      </c>
      <c r="B967" s="50">
        <v>600</v>
      </c>
      <c r="C967" s="51"/>
      <c r="D967" s="51"/>
      <c r="E967" s="14" t="s">
        <v>458</v>
      </c>
      <c r="F967" s="18">
        <f t="shared" ref="F967" si="2593">F968+F970</f>
        <v>61237.7</v>
      </c>
      <c r="G967" s="18">
        <f t="shared" ref="G967:BI967" si="2594">G968+G970</f>
        <v>61237.7</v>
      </c>
      <c r="H967" s="18">
        <f t="shared" si="2594"/>
        <v>61237.7</v>
      </c>
      <c r="I967" s="18">
        <f t="shared" ref="I967:K967" si="2595">I968+I970</f>
        <v>0</v>
      </c>
      <c r="J967" s="18">
        <f t="shared" si="2595"/>
        <v>0</v>
      </c>
      <c r="K967" s="18">
        <f t="shared" si="2595"/>
        <v>0</v>
      </c>
      <c r="L967" s="18">
        <f t="shared" si="2408"/>
        <v>61237.7</v>
      </c>
      <c r="M967" s="18">
        <f t="shared" si="2409"/>
        <v>61237.7</v>
      </c>
      <c r="N967" s="18">
        <f t="shared" si="2410"/>
        <v>61237.7</v>
      </c>
      <c r="O967" s="18">
        <f t="shared" ref="O967:Q967" si="2596">O968+O970</f>
        <v>0</v>
      </c>
      <c r="P967" s="18">
        <f t="shared" si="2596"/>
        <v>0</v>
      </c>
      <c r="Q967" s="18">
        <f t="shared" si="2596"/>
        <v>0</v>
      </c>
      <c r="R967" s="18">
        <f t="shared" si="2516"/>
        <v>61237.7</v>
      </c>
      <c r="S967" s="18">
        <f t="shared" si="2517"/>
        <v>61237.7</v>
      </c>
      <c r="T967" s="18">
        <f t="shared" si="2518"/>
        <v>61237.7</v>
      </c>
      <c r="U967" s="18">
        <f t="shared" ref="U967:W967" si="2597">U968+U970</f>
        <v>0</v>
      </c>
      <c r="V967" s="18">
        <f t="shared" si="2597"/>
        <v>0</v>
      </c>
      <c r="W967" s="18">
        <f t="shared" si="2597"/>
        <v>0</v>
      </c>
      <c r="X967" s="18">
        <f t="shared" si="2520"/>
        <v>61237.7</v>
      </c>
      <c r="Y967" s="18">
        <f t="shared" si="2521"/>
        <v>61237.7</v>
      </c>
      <c r="Z967" s="18">
        <f t="shared" si="2522"/>
        <v>61237.7</v>
      </c>
      <c r="AA967" s="18">
        <f t="shared" ref="AA967:AB967" si="2598">AA968+AA970</f>
        <v>0</v>
      </c>
      <c r="AB967" s="18">
        <f t="shared" si="2598"/>
        <v>0</v>
      </c>
      <c r="AC967" s="18">
        <f t="shared" ref="AC967" si="2599">AC968+AC970</f>
        <v>0</v>
      </c>
      <c r="AD967" s="18">
        <f t="shared" si="2525"/>
        <v>61237.7</v>
      </c>
      <c r="AE967" s="18">
        <f t="shared" si="2526"/>
        <v>61237.7</v>
      </c>
      <c r="AF967" s="18">
        <f t="shared" si="2527"/>
        <v>61237.7</v>
      </c>
      <c r="AG967" s="18">
        <f t="shared" ref="AG967" si="2600">AG968+AG970</f>
        <v>0</v>
      </c>
      <c r="AH967" s="18">
        <f t="shared" si="2529"/>
        <v>61237.7</v>
      </c>
      <c r="AI967" s="18">
        <f t="shared" si="2530"/>
        <v>61237.7</v>
      </c>
      <c r="AJ967" s="18">
        <f t="shared" si="2531"/>
        <v>61237.7</v>
      </c>
      <c r="AK967" s="18">
        <f t="shared" ref="AK967:AM967" si="2601">AK968+AK970</f>
        <v>0</v>
      </c>
      <c r="AL967" s="18">
        <f t="shared" si="2601"/>
        <v>0</v>
      </c>
      <c r="AM967" s="18">
        <f t="shared" si="2601"/>
        <v>0</v>
      </c>
      <c r="AN967" s="18">
        <f t="shared" si="2492"/>
        <v>61237.7</v>
      </c>
      <c r="AO967" s="18">
        <f t="shared" si="2493"/>
        <v>61237.7</v>
      </c>
      <c r="AP967" s="18">
        <f t="shared" si="2494"/>
        <v>61237.7</v>
      </c>
      <c r="AQ967" s="18">
        <f t="shared" ref="AQ967" si="2602">AQ968+AQ970</f>
        <v>0</v>
      </c>
      <c r="AR967" s="18">
        <f t="shared" si="2495"/>
        <v>61237.7</v>
      </c>
      <c r="AS967" s="18">
        <f t="shared" ref="AS967:AU967" si="2603">AS968+AS970</f>
        <v>0</v>
      </c>
      <c r="AT967" s="18">
        <f t="shared" si="2603"/>
        <v>0</v>
      </c>
      <c r="AU967" s="18">
        <f t="shared" si="2603"/>
        <v>0</v>
      </c>
      <c r="AV967" s="18">
        <f t="shared" si="2472"/>
        <v>61237.7</v>
      </c>
      <c r="AW967" s="18">
        <f t="shared" si="2473"/>
        <v>61237.7</v>
      </c>
      <c r="AX967" s="18">
        <f t="shared" si="2474"/>
        <v>61237.7</v>
      </c>
      <c r="AY967" s="18">
        <f t="shared" ref="AY967:AZ967" si="2604">AY968+AY970</f>
        <v>0</v>
      </c>
      <c r="AZ967" s="18">
        <f t="shared" si="2604"/>
        <v>0</v>
      </c>
      <c r="BA967" s="18">
        <f t="shared" si="2470"/>
        <v>61237.7</v>
      </c>
      <c r="BB967" s="18">
        <f t="shared" si="2471"/>
        <v>61237.7</v>
      </c>
      <c r="BC967" s="18">
        <f t="shared" ref="BC967:BE967" si="2605">BC968+BC970</f>
        <v>0</v>
      </c>
      <c r="BD967" s="18">
        <f t="shared" si="2605"/>
        <v>0</v>
      </c>
      <c r="BE967" s="18">
        <f t="shared" si="2605"/>
        <v>0</v>
      </c>
      <c r="BF967" s="18">
        <f t="shared" si="2439"/>
        <v>61237.7</v>
      </c>
      <c r="BG967" s="18">
        <f t="shared" si="2440"/>
        <v>61237.7</v>
      </c>
      <c r="BH967" s="18">
        <f t="shared" si="2441"/>
        <v>61237.7</v>
      </c>
      <c r="BI967" s="18">
        <f t="shared" si="2594"/>
        <v>0</v>
      </c>
      <c r="BJ967" s="25"/>
      <c r="BK967" s="36"/>
    </row>
    <row r="968" spans="1:63" x14ac:dyDescent="0.3">
      <c r="A968" s="51" t="s">
        <v>180</v>
      </c>
      <c r="B968" s="50">
        <v>610</v>
      </c>
      <c r="C968" s="51"/>
      <c r="D968" s="51"/>
      <c r="E968" s="14" t="s">
        <v>472</v>
      </c>
      <c r="F968" s="18">
        <f t="shared" ref="F968:BI968" si="2606">F969</f>
        <v>42211.1</v>
      </c>
      <c r="G968" s="18">
        <f t="shared" si="2606"/>
        <v>42211.1</v>
      </c>
      <c r="H968" s="18">
        <f t="shared" si="2606"/>
        <v>42211.1</v>
      </c>
      <c r="I968" s="18">
        <f t="shared" si="2606"/>
        <v>0</v>
      </c>
      <c r="J968" s="18">
        <f t="shared" si="2606"/>
        <v>0</v>
      </c>
      <c r="K968" s="18">
        <f t="shared" si="2606"/>
        <v>0</v>
      </c>
      <c r="L968" s="18">
        <f t="shared" si="2408"/>
        <v>42211.1</v>
      </c>
      <c r="M968" s="18">
        <f t="shared" si="2409"/>
        <v>42211.1</v>
      </c>
      <c r="N968" s="18">
        <f t="shared" si="2410"/>
        <v>42211.1</v>
      </c>
      <c r="O968" s="18">
        <f t="shared" si="2606"/>
        <v>0</v>
      </c>
      <c r="P968" s="18">
        <f t="shared" si="2606"/>
        <v>0</v>
      </c>
      <c r="Q968" s="18">
        <f t="shared" si="2606"/>
        <v>0</v>
      </c>
      <c r="R968" s="18">
        <f t="shared" si="2516"/>
        <v>42211.1</v>
      </c>
      <c r="S968" s="18">
        <f t="shared" si="2517"/>
        <v>42211.1</v>
      </c>
      <c r="T968" s="18">
        <f t="shared" si="2518"/>
        <v>42211.1</v>
      </c>
      <c r="U968" s="18">
        <f t="shared" si="2606"/>
        <v>0</v>
      </c>
      <c r="V968" s="18">
        <f t="shared" si="2606"/>
        <v>0</v>
      </c>
      <c r="W968" s="18">
        <f t="shared" si="2606"/>
        <v>0</v>
      </c>
      <c r="X968" s="18">
        <f t="shared" si="2520"/>
        <v>42211.1</v>
      </c>
      <c r="Y968" s="18">
        <f t="shared" si="2521"/>
        <v>42211.1</v>
      </c>
      <c r="Z968" s="18">
        <f t="shared" si="2522"/>
        <v>42211.1</v>
      </c>
      <c r="AA968" s="18">
        <f t="shared" si="2606"/>
        <v>0</v>
      </c>
      <c r="AB968" s="18">
        <f t="shared" si="2606"/>
        <v>0</v>
      </c>
      <c r="AC968" s="18">
        <f t="shared" si="2606"/>
        <v>0</v>
      </c>
      <c r="AD968" s="18">
        <f t="shared" si="2525"/>
        <v>42211.1</v>
      </c>
      <c r="AE968" s="18">
        <f t="shared" si="2526"/>
        <v>42211.1</v>
      </c>
      <c r="AF968" s="18">
        <f t="shared" si="2527"/>
        <v>42211.1</v>
      </c>
      <c r="AG968" s="18">
        <f t="shared" si="2606"/>
        <v>0</v>
      </c>
      <c r="AH968" s="18">
        <f t="shared" si="2529"/>
        <v>42211.1</v>
      </c>
      <c r="AI968" s="18">
        <f t="shared" si="2530"/>
        <v>42211.1</v>
      </c>
      <c r="AJ968" s="18">
        <f t="shared" si="2531"/>
        <v>42211.1</v>
      </c>
      <c r="AK968" s="18">
        <f t="shared" si="2606"/>
        <v>0</v>
      </c>
      <c r="AL968" s="18">
        <f t="shared" si="2606"/>
        <v>0</v>
      </c>
      <c r="AM968" s="18">
        <f t="shared" si="2606"/>
        <v>0</v>
      </c>
      <c r="AN968" s="18">
        <f t="shared" si="2492"/>
        <v>42211.1</v>
      </c>
      <c r="AO968" s="18">
        <f t="shared" si="2493"/>
        <v>42211.1</v>
      </c>
      <c r="AP968" s="18">
        <f t="shared" si="2494"/>
        <v>42211.1</v>
      </c>
      <c r="AQ968" s="18">
        <f t="shared" si="2606"/>
        <v>0</v>
      </c>
      <c r="AR968" s="18">
        <f t="shared" si="2495"/>
        <v>42211.1</v>
      </c>
      <c r="AS968" s="18">
        <f t="shared" si="2606"/>
        <v>0</v>
      </c>
      <c r="AT968" s="18">
        <f t="shared" si="2606"/>
        <v>0</v>
      </c>
      <c r="AU968" s="18">
        <f t="shared" si="2606"/>
        <v>0</v>
      </c>
      <c r="AV968" s="18">
        <f t="shared" si="2472"/>
        <v>42211.1</v>
      </c>
      <c r="AW968" s="18">
        <f t="shared" si="2473"/>
        <v>42211.1</v>
      </c>
      <c r="AX968" s="18">
        <f t="shared" si="2474"/>
        <v>42211.1</v>
      </c>
      <c r="AY968" s="18">
        <f t="shared" si="2606"/>
        <v>0</v>
      </c>
      <c r="AZ968" s="18">
        <f t="shared" si="2606"/>
        <v>0</v>
      </c>
      <c r="BA968" s="18">
        <f t="shared" si="2470"/>
        <v>42211.1</v>
      </c>
      <c r="BB968" s="18">
        <f t="shared" si="2471"/>
        <v>42211.1</v>
      </c>
      <c r="BC968" s="18">
        <f t="shared" si="2606"/>
        <v>0</v>
      </c>
      <c r="BD968" s="18">
        <f t="shared" si="2606"/>
        <v>0</v>
      </c>
      <c r="BE968" s="18">
        <f t="shared" si="2606"/>
        <v>0</v>
      </c>
      <c r="BF968" s="18">
        <f t="shared" si="2439"/>
        <v>42211.1</v>
      </c>
      <c r="BG968" s="18">
        <f t="shared" si="2440"/>
        <v>42211.1</v>
      </c>
      <c r="BH968" s="18">
        <f t="shared" si="2441"/>
        <v>42211.1</v>
      </c>
      <c r="BI968" s="18">
        <f t="shared" si="2606"/>
        <v>0</v>
      </c>
      <c r="BJ968" s="25"/>
      <c r="BK968" s="36"/>
    </row>
    <row r="969" spans="1:63" x14ac:dyDescent="0.3">
      <c r="A969" s="51" t="s">
        <v>180</v>
      </c>
      <c r="B969" s="50">
        <v>610</v>
      </c>
      <c r="C969" s="51" t="s">
        <v>27</v>
      </c>
      <c r="D969" s="51" t="s">
        <v>28</v>
      </c>
      <c r="E969" s="14" t="s">
        <v>441</v>
      </c>
      <c r="F969" s="18">
        <v>42211.1</v>
      </c>
      <c r="G969" s="18">
        <v>42211.1</v>
      </c>
      <c r="H969" s="18">
        <v>42211.1</v>
      </c>
      <c r="I969" s="18"/>
      <c r="J969" s="18"/>
      <c r="K969" s="18"/>
      <c r="L969" s="18">
        <f t="shared" si="2408"/>
        <v>42211.1</v>
      </c>
      <c r="M969" s="18">
        <f t="shared" si="2409"/>
        <v>42211.1</v>
      </c>
      <c r="N969" s="18">
        <f t="shared" si="2410"/>
        <v>42211.1</v>
      </c>
      <c r="O969" s="18"/>
      <c r="P969" s="18"/>
      <c r="Q969" s="18"/>
      <c r="R969" s="18">
        <f t="shared" si="2516"/>
        <v>42211.1</v>
      </c>
      <c r="S969" s="18">
        <f t="shared" si="2517"/>
        <v>42211.1</v>
      </c>
      <c r="T969" s="18">
        <f t="shared" si="2518"/>
        <v>42211.1</v>
      </c>
      <c r="U969" s="18"/>
      <c r="V969" s="18"/>
      <c r="W969" s="18"/>
      <c r="X969" s="18">
        <f t="shared" si="2520"/>
        <v>42211.1</v>
      </c>
      <c r="Y969" s="18">
        <f t="shared" si="2521"/>
        <v>42211.1</v>
      </c>
      <c r="Z969" s="18">
        <f t="shared" si="2522"/>
        <v>42211.1</v>
      </c>
      <c r="AA969" s="18"/>
      <c r="AB969" s="18"/>
      <c r="AC969" s="18"/>
      <c r="AD969" s="18">
        <f t="shared" si="2525"/>
        <v>42211.1</v>
      </c>
      <c r="AE969" s="18">
        <f t="shared" si="2526"/>
        <v>42211.1</v>
      </c>
      <c r="AF969" s="18">
        <f t="shared" si="2527"/>
        <v>42211.1</v>
      </c>
      <c r="AG969" s="18"/>
      <c r="AH969" s="18">
        <f t="shared" si="2529"/>
        <v>42211.1</v>
      </c>
      <c r="AI969" s="18">
        <f t="shared" si="2530"/>
        <v>42211.1</v>
      </c>
      <c r="AJ969" s="18">
        <f t="shared" si="2531"/>
        <v>42211.1</v>
      </c>
      <c r="AK969" s="18"/>
      <c r="AL969" s="18"/>
      <c r="AM969" s="18"/>
      <c r="AN969" s="18">
        <f t="shared" si="2492"/>
        <v>42211.1</v>
      </c>
      <c r="AO969" s="18">
        <f t="shared" si="2493"/>
        <v>42211.1</v>
      </c>
      <c r="AP969" s="18">
        <f t="shared" si="2494"/>
        <v>42211.1</v>
      </c>
      <c r="AQ969" s="18"/>
      <c r="AR969" s="18">
        <f t="shared" si="2495"/>
        <v>42211.1</v>
      </c>
      <c r="AS969" s="18"/>
      <c r="AT969" s="18"/>
      <c r="AU969" s="18"/>
      <c r="AV969" s="18">
        <f t="shared" si="2472"/>
        <v>42211.1</v>
      </c>
      <c r="AW969" s="18">
        <f t="shared" si="2473"/>
        <v>42211.1</v>
      </c>
      <c r="AX969" s="18">
        <f t="shared" si="2474"/>
        <v>42211.1</v>
      </c>
      <c r="AY969" s="18"/>
      <c r="AZ969" s="18"/>
      <c r="BA969" s="18">
        <f t="shared" si="2470"/>
        <v>42211.1</v>
      </c>
      <c r="BB969" s="18">
        <f t="shared" si="2471"/>
        <v>42211.1</v>
      </c>
      <c r="BC969" s="18"/>
      <c r="BD969" s="18"/>
      <c r="BE969" s="18"/>
      <c r="BF969" s="18">
        <f t="shared" si="2439"/>
        <v>42211.1</v>
      </c>
      <c r="BG969" s="18">
        <f t="shared" si="2440"/>
        <v>42211.1</v>
      </c>
      <c r="BH969" s="18">
        <f t="shared" si="2441"/>
        <v>42211.1</v>
      </c>
      <c r="BI969" s="18"/>
      <c r="BJ969" s="25"/>
      <c r="BK969" s="36"/>
    </row>
    <row r="970" spans="1:63" x14ac:dyDescent="0.3">
      <c r="A970" s="51" t="s">
        <v>180</v>
      </c>
      <c r="B970" s="50">
        <v>620</v>
      </c>
      <c r="C970" s="51"/>
      <c r="D970" s="51"/>
      <c r="E970" s="14" t="s">
        <v>473</v>
      </c>
      <c r="F970" s="18">
        <f t="shared" ref="F970" si="2607">F971+F972</f>
        <v>19026.599999999999</v>
      </c>
      <c r="G970" s="18">
        <f t="shared" ref="G970:BI970" si="2608">G971+G972</f>
        <v>19026.599999999999</v>
      </c>
      <c r="H970" s="18">
        <f t="shared" si="2608"/>
        <v>19026.599999999999</v>
      </c>
      <c r="I970" s="18">
        <f t="shared" ref="I970:K970" si="2609">I971+I972</f>
        <v>0</v>
      </c>
      <c r="J970" s="18">
        <f t="shared" si="2609"/>
        <v>0</v>
      </c>
      <c r="K970" s="18">
        <f t="shared" si="2609"/>
        <v>0</v>
      </c>
      <c r="L970" s="18">
        <f t="shared" si="2408"/>
        <v>19026.599999999999</v>
      </c>
      <c r="M970" s="18">
        <f t="shared" si="2409"/>
        <v>19026.599999999999</v>
      </c>
      <c r="N970" s="18">
        <f t="shared" si="2410"/>
        <v>19026.599999999999</v>
      </c>
      <c r="O970" s="18">
        <f t="shared" ref="O970:Q970" si="2610">O971+O972</f>
        <v>0</v>
      </c>
      <c r="P970" s="18">
        <f t="shared" si="2610"/>
        <v>0</v>
      </c>
      <c r="Q970" s="18">
        <f t="shared" si="2610"/>
        <v>0</v>
      </c>
      <c r="R970" s="18">
        <f t="shared" si="2516"/>
        <v>19026.599999999999</v>
      </c>
      <c r="S970" s="18">
        <f t="shared" si="2517"/>
        <v>19026.599999999999</v>
      </c>
      <c r="T970" s="18">
        <f t="shared" si="2518"/>
        <v>19026.599999999999</v>
      </c>
      <c r="U970" s="18">
        <f t="shared" ref="U970:W970" si="2611">U971+U972</f>
        <v>0</v>
      </c>
      <c r="V970" s="18">
        <f t="shared" si="2611"/>
        <v>0</v>
      </c>
      <c r="W970" s="18">
        <f t="shared" si="2611"/>
        <v>0</v>
      </c>
      <c r="X970" s="18">
        <f t="shared" si="2520"/>
        <v>19026.599999999999</v>
      </c>
      <c r="Y970" s="18">
        <f t="shared" si="2521"/>
        <v>19026.599999999999</v>
      </c>
      <c r="Z970" s="18">
        <f t="shared" si="2522"/>
        <v>19026.599999999999</v>
      </c>
      <c r="AA970" s="18">
        <f t="shared" ref="AA970:AB970" si="2612">AA971+AA972</f>
        <v>0</v>
      </c>
      <c r="AB970" s="18">
        <f t="shared" si="2612"/>
        <v>0</v>
      </c>
      <c r="AC970" s="18">
        <f t="shared" ref="AC970" si="2613">AC971+AC972</f>
        <v>0</v>
      </c>
      <c r="AD970" s="18">
        <f t="shared" si="2525"/>
        <v>19026.599999999999</v>
      </c>
      <c r="AE970" s="18">
        <f t="shared" si="2526"/>
        <v>19026.599999999999</v>
      </c>
      <c r="AF970" s="18">
        <f t="shared" si="2527"/>
        <v>19026.599999999999</v>
      </c>
      <c r="AG970" s="18">
        <f t="shared" ref="AG970" si="2614">AG971+AG972</f>
        <v>0</v>
      </c>
      <c r="AH970" s="18">
        <f t="shared" si="2529"/>
        <v>19026.599999999999</v>
      </c>
      <c r="AI970" s="18">
        <f t="shared" si="2530"/>
        <v>19026.599999999999</v>
      </c>
      <c r="AJ970" s="18">
        <f t="shared" si="2531"/>
        <v>19026.599999999999</v>
      </c>
      <c r="AK970" s="18">
        <f t="shared" ref="AK970:AM970" si="2615">AK971+AK972</f>
        <v>0</v>
      </c>
      <c r="AL970" s="18">
        <f t="shared" si="2615"/>
        <v>0</v>
      </c>
      <c r="AM970" s="18">
        <f t="shared" si="2615"/>
        <v>0</v>
      </c>
      <c r="AN970" s="18">
        <f t="shared" si="2492"/>
        <v>19026.599999999999</v>
      </c>
      <c r="AO970" s="18">
        <f t="shared" si="2493"/>
        <v>19026.599999999999</v>
      </c>
      <c r="AP970" s="18">
        <f t="shared" si="2494"/>
        <v>19026.599999999999</v>
      </c>
      <c r="AQ970" s="18">
        <f t="shared" ref="AQ970" si="2616">AQ971+AQ972</f>
        <v>0</v>
      </c>
      <c r="AR970" s="18">
        <f t="shared" si="2495"/>
        <v>19026.599999999999</v>
      </c>
      <c r="AS970" s="18">
        <f t="shared" ref="AS970:AU970" si="2617">AS971+AS972</f>
        <v>0</v>
      </c>
      <c r="AT970" s="18">
        <f t="shared" si="2617"/>
        <v>0</v>
      </c>
      <c r="AU970" s="18">
        <f t="shared" si="2617"/>
        <v>0</v>
      </c>
      <c r="AV970" s="18">
        <f t="shared" si="2472"/>
        <v>19026.599999999999</v>
      </c>
      <c r="AW970" s="18">
        <f t="shared" si="2473"/>
        <v>19026.599999999999</v>
      </c>
      <c r="AX970" s="18">
        <f t="shared" si="2474"/>
        <v>19026.599999999999</v>
      </c>
      <c r="AY970" s="18">
        <f t="shared" ref="AY970:AZ970" si="2618">AY971+AY972</f>
        <v>0</v>
      </c>
      <c r="AZ970" s="18">
        <f t="shared" si="2618"/>
        <v>0</v>
      </c>
      <c r="BA970" s="18">
        <f t="shared" si="2470"/>
        <v>19026.599999999999</v>
      </c>
      <c r="BB970" s="18">
        <f t="shared" si="2471"/>
        <v>19026.599999999999</v>
      </c>
      <c r="BC970" s="18">
        <f t="shared" ref="BC970:BE970" si="2619">BC971+BC972</f>
        <v>0</v>
      </c>
      <c r="BD970" s="18">
        <f t="shared" si="2619"/>
        <v>0</v>
      </c>
      <c r="BE970" s="18">
        <f t="shared" si="2619"/>
        <v>0</v>
      </c>
      <c r="BF970" s="18">
        <f t="shared" si="2439"/>
        <v>19026.599999999999</v>
      </c>
      <c r="BG970" s="18">
        <f t="shared" si="2440"/>
        <v>19026.599999999999</v>
      </c>
      <c r="BH970" s="18">
        <f t="shared" si="2441"/>
        <v>19026.599999999999</v>
      </c>
      <c r="BI970" s="18">
        <f t="shared" si="2608"/>
        <v>0</v>
      </c>
      <c r="BJ970" s="25"/>
      <c r="BK970" s="36"/>
    </row>
    <row r="971" spans="1:63" ht="31.2" x14ac:dyDescent="0.3">
      <c r="A971" s="51" t="s">
        <v>180</v>
      </c>
      <c r="B971" s="50">
        <v>620</v>
      </c>
      <c r="C971" s="51" t="s">
        <v>27</v>
      </c>
      <c r="D971" s="51" t="s">
        <v>184</v>
      </c>
      <c r="E971" s="14" t="s">
        <v>439</v>
      </c>
      <c r="F971" s="18">
        <v>13599.4</v>
      </c>
      <c r="G971" s="18">
        <v>13599.4</v>
      </c>
      <c r="H971" s="18">
        <v>13599.4</v>
      </c>
      <c r="I971" s="18"/>
      <c r="J971" s="18"/>
      <c r="K971" s="18"/>
      <c r="L971" s="18">
        <f t="shared" si="2408"/>
        <v>13599.4</v>
      </c>
      <c r="M971" s="18">
        <f t="shared" si="2409"/>
        <v>13599.4</v>
      </c>
      <c r="N971" s="18">
        <f t="shared" si="2410"/>
        <v>13599.4</v>
      </c>
      <c r="O971" s="18"/>
      <c r="P971" s="18"/>
      <c r="Q971" s="18"/>
      <c r="R971" s="18">
        <f t="shared" si="2516"/>
        <v>13599.4</v>
      </c>
      <c r="S971" s="18">
        <f t="shared" si="2517"/>
        <v>13599.4</v>
      </c>
      <c r="T971" s="18">
        <f t="shared" si="2518"/>
        <v>13599.4</v>
      </c>
      <c r="U971" s="18"/>
      <c r="V971" s="18"/>
      <c r="W971" s="18"/>
      <c r="X971" s="18">
        <f t="shared" si="2520"/>
        <v>13599.4</v>
      </c>
      <c r="Y971" s="18">
        <f t="shared" si="2521"/>
        <v>13599.4</v>
      </c>
      <c r="Z971" s="18">
        <f t="shared" si="2522"/>
        <v>13599.4</v>
      </c>
      <c r="AA971" s="18"/>
      <c r="AB971" s="18"/>
      <c r="AC971" s="18"/>
      <c r="AD971" s="18">
        <f t="shared" si="2525"/>
        <v>13599.4</v>
      </c>
      <c r="AE971" s="18">
        <f t="shared" si="2526"/>
        <v>13599.4</v>
      </c>
      <c r="AF971" s="18">
        <f t="shared" si="2527"/>
        <v>13599.4</v>
      </c>
      <c r="AG971" s="18"/>
      <c r="AH971" s="18">
        <f t="shared" si="2529"/>
        <v>13599.4</v>
      </c>
      <c r="AI971" s="18">
        <f t="shared" si="2530"/>
        <v>13599.4</v>
      </c>
      <c r="AJ971" s="18">
        <f t="shared" si="2531"/>
        <v>13599.4</v>
      </c>
      <c r="AK971" s="18"/>
      <c r="AL971" s="18"/>
      <c r="AM971" s="18"/>
      <c r="AN971" s="18">
        <f t="shared" si="2492"/>
        <v>13599.4</v>
      </c>
      <c r="AO971" s="18">
        <f t="shared" si="2493"/>
        <v>13599.4</v>
      </c>
      <c r="AP971" s="18">
        <f t="shared" si="2494"/>
        <v>13599.4</v>
      </c>
      <c r="AQ971" s="18"/>
      <c r="AR971" s="18">
        <f t="shared" si="2495"/>
        <v>13599.4</v>
      </c>
      <c r="AS971" s="18"/>
      <c r="AT971" s="18"/>
      <c r="AU971" s="18"/>
      <c r="AV971" s="18">
        <f t="shared" si="2472"/>
        <v>13599.4</v>
      </c>
      <c r="AW971" s="18">
        <f t="shared" si="2473"/>
        <v>13599.4</v>
      </c>
      <c r="AX971" s="18">
        <f t="shared" si="2474"/>
        <v>13599.4</v>
      </c>
      <c r="AY971" s="18"/>
      <c r="AZ971" s="18"/>
      <c r="BA971" s="18">
        <f t="shared" si="2470"/>
        <v>13599.4</v>
      </c>
      <c r="BB971" s="18">
        <f t="shared" si="2471"/>
        <v>13599.4</v>
      </c>
      <c r="BC971" s="18"/>
      <c r="BD971" s="18"/>
      <c r="BE971" s="18"/>
      <c r="BF971" s="18">
        <f t="shared" si="2439"/>
        <v>13599.4</v>
      </c>
      <c r="BG971" s="18">
        <f t="shared" si="2440"/>
        <v>13599.4</v>
      </c>
      <c r="BH971" s="18">
        <f t="shared" si="2441"/>
        <v>13599.4</v>
      </c>
      <c r="BI971" s="18"/>
      <c r="BJ971" s="25"/>
      <c r="BK971" s="36"/>
    </row>
    <row r="972" spans="1:63" x14ac:dyDescent="0.3">
      <c r="A972" s="51" t="s">
        <v>180</v>
      </c>
      <c r="B972" s="50">
        <v>620</v>
      </c>
      <c r="C972" s="51" t="s">
        <v>27</v>
      </c>
      <c r="D972" s="51" t="s">
        <v>28</v>
      </c>
      <c r="E972" s="14" t="s">
        <v>441</v>
      </c>
      <c r="F972" s="18">
        <v>5427.2</v>
      </c>
      <c r="G972" s="18">
        <v>5427.2</v>
      </c>
      <c r="H972" s="18">
        <v>5427.2</v>
      </c>
      <c r="I972" s="18"/>
      <c r="J972" s="18"/>
      <c r="K972" s="18"/>
      <c r="L972" s="18">
        <f t="shared" si="2408"/>
        <v>5427.2</v>
      </c>
      <c r="M972" s="18">
        <f t="shared" si="2409"/>
        <v>5427.2</v>
      </c>
      <c r="N972" s="18">
        <f t="shared" si="2410"/>
        <v>5427.2</v>
      </c>
      <c r="O972" s="18"/>
      <c r="P972" s="18"/>
      <c r="Q972" s="18"/>
      <c r="R972" s="18">
        <f t="shared" si="2516"/>
        <v>5427.2</v>
      </c>
      <c r="S972" s="18">
        <f t="shared" si="2517"/>
        <v>5427.2</v>
      </c>
      <c r="T972" s="18">
        <f t="shared" si="2518"/>
        <v>5427.2</v>
      </c>
      <c r="U972" s="18"/>
      <c r="V972" s="18"/>
      <c r="W972" s="18"/>
      <c r="X972" s="18">
        <f t="shared" si="2520"/>
        <v>5427.2</v>
      </c>
      <c r="Y972" s="18">
        <f t="shared" si="2521"/>
        <v>5427.2</v>
      </c>
      <c r="Z972" s="18">
        <f t="shared" si="2522"/>
        <v>5427.2</v>
      </c>
      <c r="AA972" s="18"/>
      <c r="AB972" s="18"/>
      <c r="AC972" s="18"/>
      <c r="AD972" s="18">
        <f t="shared" si="2525"/>
        <v>5427.2</v>
      </c>
      <c r="AE972" s="18">
        <f t="shared" si="2526"/>
        <v>5427.2</v>
      </c>
      <c r="AF972" s="18">
        <f t="shared" si="2527"/>
        <v>5427.2</v>
      </c>
      <c r="AG972" s="18"/>
      <c r="AH972" s="18">
        <f t="shared" si="2529"/>
        <v>5427.2</v>
      </c>
      <c r="AI972" s="18">
        <f t="shared" si="2530"/>
        <v>5427.2</v>
      </c>
      <c r="AJ972" s="18">
        <f t="shared" si="2531"/>
        <v>5427.2</v>
      </c>
      <c r="AK972" s="18"/>
      <c r="AL972" s="18"/>
      <c r="AM972" s="18"/>
      <c r="AN972" s="18">
        <f t="shared" si="2492"/>
        <v>5427.2</v>
      </c>
      <c r="AO972" s="18">
        <f t="shared" si="2493"/>
        <v>5427.2</v>
      </c>
      <c r="AP972" s="18">
        <f t="shared" si="2494"/>
        <v>5427.2</v>
      </c>
      <c r="AQ972" s="18"/>
      <c r="AR972" s="18">
        <f t="shared" si="2495"/>
        <v>5427.2</v>
      </c>
      <c r="AS972" s="18"/>
      <c r="AT972" s="18"/>
      <c r="AU972" s="18"/>
      <c r="AV972" s="18">
        <f t="shared" si="2472"/>
        <v>5427.2</v>
      </c>
      <c r="AW972" s="18">
        <f t="shared" si="2473"/>
        <v>5427.2</v>
      </c>
      <c r="AX972" s="18">
        <f t="shared" si="2474"/>
        <v>5427.2</v>
      </c>
      <c r="AY972" s="18"/>
      <c r="AZ972" s="18"/>
      <c r="BA972" s="18">
        <f t="shared" si="2470"/>
        <v>5427.2</v>
      </c>
      <c r="BB972" s="18">
        <f t="shared" si="2471"/>
        <v>5427.2</v>
      </c>
      <c r="BC972" s="18"/>
      <c r="BD972" s="18"/>
      <c r="BE972" s="18"/>
      <c r="BF972" s="18">
        <f t="shared" si="2439"/>
        <v>5427.2</v>
      </c>
      <c r="BG972" s="18">
        <f t="shared" si="2440"/>
        <v>5427.2</v>
      </c>
      <c r="BH972" s="18">
        <f t="shared" si="2441"/>
        <v>5427.2</v>
      </c>
      <c r="BI972" s="18"/>
      <c r="BJ972" s="25"/>
      <c r="BK972" s="36"/>
    </row>
    <row r="973" spans="1:63" x14ac:dyDescent="0.3">
      <c r="A973" s="51" t="s">
        <v>180</v>
      </c>
      <c r="B973" s="50">
        <v>800</v>
      </c>
      <c r="C973" s="51"/>
      <c r="D973" s="51"/>
      <c r="E973" s="14" t="s">
        <v>460</v>
      </c>
      <c r="F973" s="18">
        <f t="shared" ref="F973:BI974" si="2620">F974</f>
        <v>481.2</v>
      </c>
      <c r="G973" s="18">
        <f t="shared" si="2620"/>
        <v>481.2</v>
      </c>
      <c r="H973" s="18">
        <f t="shared" si="2620"/>
        <v>481.2</v>
      </c>
      <c r="I973" s="18">
        <f t="shared" si="2620"/>
        <v>0</v>
      </c>
      <c r="J973" s="18">
        <f t="shared" si="2620"/>
        <v>0</v>
      </c>
      <c r="K973" s="18">
        <f t="shared" si="2620"/>
        <v>0</v>
      </c>
      <c r="L973" s="18">
        <f t="shared" si="2408"/>
        <v>481.2</v>
      </c>
      <c r="M973" s="18">
        <f t="shared" si="2409"/>
        <v>481.2</v>
      </c>
      <c r="N973" s="18">
        <f t="shared" si="2410"/>
        <v>481.2</v>
      </c>
      <c r="O973" s="18">
        <f t="shared" si="2620"/>
        <v>0</v>
      </c>
      <c r="P973" s="18">
        <f t="shared" si="2620"/>
        <v>0</v>
      </c>
      <c r="Q973" s="18">
        <f t="shared" si="2620"/>
        <v>0</v>
      </c>
      <c r="R973" s="18">
        <f t="shared" si="2516"/>
        <v>481.2</v>
      </c>
      <c r="S973" s="18">
        <f t="shared" si="2517"/>
        <v>481.2</v>
      </c>
      <c r="T973" s="18">
        <f t="shared" si="2518"/>
        <v>481.2</v>
      </c>
      <c r="U973" s="18">
        <f t="shared" si="2620"/>
        <v>0</v>
      </c>
      <c r="V973" s="18">
        <f t="shared" si="2620"/>
        <v>0</v>
      </c>
      <c r="W973" s="18">
        <f t="shared" si="2620"/>
        <v>0</v>
      </c>
      <c r="X973" s="18">
        <f t="shared" si="2520"/>
        <v>481.2</v>
      </c>
      <c r="Y973" s="18">
        <f t="shared" si="2521"/>
        <v>481.2</v>
      </c>
      <c r="Z973" s="18">
        <f t="shared" si="2522"/>
        <v>481.2</v>
      </c>
      <c r="AA973" s="18">
        <f t="shared" si="2620"/>
        <v>0</v>
      </c>
      <c r="AB973" s="18">
        <f t="shared" si="2620"/>
        <v>0</v>
      </c>
      <c r="AC973" s="18">
        <f t="shared" si="2620"/>
        <v>0</v>
      </c>
      <c r="AD973" s="18">
        <f t="shared" si="2525"/>
        <v>481.2</v>
      </c>
      <c r="AE973" s="18">
        <f t="shared" si="2526"/>
        <v>481.2</v>
      </c>
      <c r="AF973" s="18">
        <f t="shared" si="2527"/>
        <v>481.2</v>
      </c>
      <c r="AG973" s="18">
        <f t="shared" si="2620"/>
        <v>0</v>
      </c>
      <c r="AH973" s="18">
        <f t="shared" si="2529"/>
        <v>481.2</v>
      </c>
      <c r="AI973" s="18">
        <f t="shared" si="2530"/>
        <v>481.2</v>
      </c>
      <c r="AJ973" s="18">
        <f t="shared" si="2531"/>
        <v>481.2</v>
      </c>
      <c r="AK973" s="18">
        <f t="shared" si="2620"/>
        <v>0</v>
      </c>
      <c r="AL973" s="18">
        <f t="shared" si="2620"/>
        <v>0</v>
      </c>
      <c r="AM973" s="18">
        <f t="shared" si="2620"/>
        <v>0</v>
      </c>
      <c r="AN973" s="18">
        <f t="shared" si="2492"/>
        <v>481.2</v>
      </c>
      <c r="AO973" s="18">
        <f t="shared" si="2493"/>
        <v>481.2</v>
      </c>
      <c r="AP973" s="18">
        <f t="shared" si="2494"/>
        <v>481.2</v>
      </c>
      <c r="AQ973" s="18">
        <f t="shared" si="2620"/>
        <v>0</v>
      </c>
      <c r="AR973" s="18">
        <f t="shared" si="2495"/>
        <v>481.2</v>
      </c>
      <c r="AS973" s="18">
        <f t="shared" si="2620"/>
        <v>0</v>
      </c>
      <c r="AT973" s="18">
        <f t="shared" si="2620"/>
        <v>0</v>
      </c>
      <c r="AU973" s="18">
        <f t="shared" si="2620"/>
        <v>0</v>
      </c>
      <c r="AV973" s="18">
        <f t="shared" si="2472"/>
        <v>481.2</v>
      </c>
      <c r="AW973" s="18">
        <f t="shared" si="2473"/>
        <v>481.2</v>
      </c>
      <c r="AX973" s="18">
        <f t="shared" si="2474"/>
        <v>481.2</v>
      </c>
      <c r="AY973" s="18">
        <f t="shared" si="2620"/>
        <v>0</v>
      </c>
      <c r="AZ973" s="18">
        <f t="shared" si="2620"/>
        <v>0</v>
      </c>
      <c r="BA973" s="18">
        <f t="shared" si="2470"/>
        <v>481.2</v>
      </c>
      <c r="BB973" s="18">
        <f t="shared" si="2471"/>
        <v>481.2</v>
      </c>
      <c r="BC973" s="18">
        <f t="shared" si="2620"/>
        <v>0</v>
      </c>
      <c r="BD973" s="18">
        <f t="shared" si="2620"/>
        <v>0</v>
      </c>
      <c r="BE973" s="18">
        <f t="shared" si="2620"/>
        <v>0</v>
      </c>
      <c r="BF973" s="18">
        <f t="shared" si="2439"/>
        <v>481.2</v>
      </c>
      <c r="BG973" s="18">
        <f t="shared" si="2440"/>
        <v>481.2</v>
      </c>
      <c r="BH973" s="18">
        <f t="shared" si="2441"/>
        <v>481.2</v>
      </c>
      <c r="BI973" s="18">
        <f t="shared" si="2620"/>
        <v>0</v>
      </c>
      <c r="BJ973" s="25"/>
      <c r="BK973" s="36"/>
    </row>
    <row r="974" spans="1:63" x14ac:dyDescent="0.3">
      <c r="A974" s="51" t="s">
        <v>180</v>
      </c>
      <c r="B974" s="50">
        <v>850</v>
      </c>
      <c r="C974" s="51"/>
      <c r="D974" s="51"/>
      <c r="E974" s="14" t="s">
        <v>477</v>
      </c>
      <c r="F974" s="18">
        <f t="shared" si="2620"/>
        <v>481.2</v>
      </c>
      <c r="G974" s="18">
        <f t="shared" si="2620"/>
        <v>481.2</v>
      </c>
      <c r="H974" s="18">
        <f t="shared" si="2620"/>
        <v>481.2</v>
      </c>
      <c r="I974" s="18">
        <f t="shared" si="2620"/>
        <v>0</v>
      </c>
      <c r="J974" s="18">
        <f t="shared" si="2620"/>
        <v>0</v>
      </c>
      <c r="K974" s="18">
        <f t="shared" si="2620"/>
        <v>0</v>
      </c>
      <c r="L974" s="18">
        <f t="shared" si="2408"/>
        <v>481.2</v>
      </c>
      <c r="M974" s="18">
        <f t="shared" si="2409"/>
        <v>481.2</v>
      </c>
      <c r="N974" s="18">
        <f t="shared" si="2410"/>
        <v>481.2</v>
      </c>
      <c r="O974" s="18">
        <f t="shared" si="2620"/>
        <v>0</v>
      </c>
      <c r="P974" s="18">
        <f t="shared" si="2620"/>
        <v>0</v>
      </c>
      <c r="Q974" s="18">
        <f t="shared" si="2620"/>
        <v>0</v>
      </c>
      <c r="R974" s="18">
        <f t="shared" si="2516"/>
        <v>481.2</v>
      </c>
      <c r="S974" s="18">
        <f t="shared" si="2517"/>
        <v>481.2</v>
      </c>
      <c r="T974" s="18">
        <f t="shared" si="2518"/>
        <v>481.2</v>
      </c>
      <c r="U974" s="18">
        <f t="shared" si="2620"/>
        <v>0</v>
      </c>
      <c r="V974" s="18">
        <f t="shared" si="2620"/>
        <v>0</v>
      </c>
      <c r="W974" s="18">
        <f t="shared" si="2620"/>
        <v>0</v>
      </c>
      <c r="X974" s="18">
        <f t="shared" si="2520"/>
        <v>481.2</v>
      </c>
      <c r="Y974" s="18">
        <f t="shared" si="2521"/>
        <v>481.2</v>
      </c>
      <c r="Z974" s="18">
        <f t="shared" si="2522"/>
        <v>481.2</v>
      </c>
      <c r="AA974" s="18">
        <f t="shared" si="2620"/>
        <v>0</v>
      </c>
      <c r="AB974" s="18">
        <f t="shared" si="2620"/>
        <v>0</v>
      </c>
      <c r="AC974" s="18">
        <f t="shared" si="2620"/>
        <v>0</v>
      </c>
      <c r="AD974" s="18">
        <f t="shared" si="2525"/>
        <v>481.2</v>
      </c>
      <c r="AE974" s="18">
        <f t="shared" si="2526"/>
        <v>481.2</v>
      </c>
      <c r="AF974" s="18">
        <f t="shared" si="2527"/>
        <v>481.2</v>
      </c>
      <c r="AG974" s="18">
        <f t="shared" si="2620"/>
        <v>0</v>
      </c>
      <c r="AH974" s="18">
        <f t="shared" si="2529"/>
        <v>481.2</v>
      </c>
      <c r="AI974" s="18">
        <f t="shared" si="2530"/>
        <v>481.2</v>
      </c>
      <c r="AJ974" s="18">
        <f t="shared" si="2531"/>
        <v>481.2</v>
      </c>
      <c r="AK974" s="18">
        <f t="shared" si="2620"/>
        <v>0</v>
      </c>
      <c r="AL974" s="18">
        <f t="shared" si="2620"/>
        <v>0</v>
      </c>
      <c r="AM974" s="18">
        <f t="shared" si="2620"/>
        <v>0</v>
      </c>
      <c r="AN974" s="18">
        <f t="shared" si="2492"/>
        <v>481.2</v>
      </c>
      <c r="AO974" s="18">
        <f t="shared" si="2493"/>
        <v>481.2</v>
      </c>
      <c r="AP974" s="18">
        <f t="shared" si="2494"/>
        <v>481.2</v>
      </c>
      <c r="AQ974" s="18">
        <f t="shared" si="2620"/>
        <v>0</v>
      </c>
      <c r="AR974" s="18">
        <f t="shared" si="2495"/>
        <v>481.2</v>
      </c>
      <c r="AS974" s="18">
        <f t="shared" si="2620"/>
        <v>0</v>
      </c>
      <c r="AT974" s="18">
        <f t="shared" si="2620"/>
        <v>0</v>
      </c>
      <c r="AU974" s="18">
        <f t="shared" si="2620"/>
        <v>0</v>
      </c>
      <c r="AV974" s="18">
        <f t="shared" si="2472"/>
        <v>481.2</v>
      </c>
      <c r="AW974" s="18">
        <f t="shared" si="2473"/>
        <v>481.2</v>
      </c>
      <c r="AX974" s="18">
        <f t="shared" si="2474"/>
        <v>481.2</v>
      </c>
      <c r="AY974" s="18">
        <f t="shared" si="2620"/>
        <v>0</v>
      </c>
      <c r="AZ974" s="18">
        <f t="shared" si="2620"/>
        <v>0</v>
      </c>
      <c r="BA974" s="18">
        <f t="shared" si="2470"/>
        <v>481.2</v>
      </c>
      <c r="BB974" s="18">
        <f t="shared" si="2471"/>
        <v>481.2</v>
      </c>
      <c r="BC974" s="18">
        <f t="shared" si="2620"/>
        <v>0</v>
      </c>
      <c r="BD974" s="18">
        <f t="shared" si="2620"/>
        <v>0</v>
      </c>
      <c r="BE974" s="18">
        <f t="shared" si="2620"/>
        <v>0</v>
      </c>
      <c r="BF974" s="18">
        <f t="shared" si="2439"/>
        <v>481.2</v>
      </c>
      <c r="BG974" s="18">
        <f t="shared" si="2440"/>
        <v>481.2</v>
      </c>
      <c r="BH974" s="18">
        <f t="shared" si="2441"/>
        <v>481.2</v>
      </c>
      <c r="BI974" s="18">
        <f t="shared" si="2620"/>
        <v>0</v>
      </c>
      <c r="BJ974" s="25"/>
      <c r="BK974" s="36"/>
    </row>
    <row r="975" spans="1:63" x14ac:dyDescent="0.3">
      <c r="A975" s="51" t="s">
        <v>180</v>
      </c>
      <c r="B975" s="50">
        <v>850</v>
      </c>
      <c r="C975" s="51" t="s">
        <v>27</v>
      </c>
      <c r="D975" s="51" t="s">
        <v>28</v>
      </c>
      <c r="E975" s="14" t="s">
        <v>441</v>
      </c>
      <c r="F975" s="18">
        <v>481.2</v>
      </c>
      <c r="G975" s="18">
        <v>481.2</v>
      </c>
      <c r="H975" s="18">
        <v>481.2</v>
      </c>
      <c r="I975" s="18"/>
      <c r="J975" s="18"/>
      <c r="K975" s="18"/>
      <c r="L975" s="18">
        <f t="shared" si="2408"/>
        <v>481.2</v>
      </c>
      <c r="M975" s="18">
        <f t="shared" si="2409"/>
        <v>481.2</v>
      </c>
      <c r="N975" s="18">
        <f t="shared" si="2410"/>
        <v>481.2</v>
      </c>
      <c r="O975" s="18"/>
      <c r="P975" s="18"/>
      <c r="Q975" s="18"/>
      <c r="R975" s="18">
        <f t="shared" si="2516"/>
        <v>481.2</v>
      </c>
      <c r="S975" s="18">
        <f t="shared" si="2517"/>
        <v>481.2</v>
      </c>
      <c r="T975" s="18">
        <f t="shared" si="2518"/>
        <v>481.2</v>
      </c>
      <c r="U975" s="18"/>
      <c r="V975" s="18"/>
      <c r="W975" s="18"/>
      <c r="X975" s="18">
        <f t="shared" si="2520"/>
        <v>481.2</v>
      </c>
      <c r="Y975" s="18">
        <f t="shared" si="2521"/>
        <v>481.2</v>
      </c>
      <c r="Z975" s="18">
        <f t="shared" si="2522"/>
        <v>481.2</v>
      </c>
      <c r="AA975" s="18"/>
      <c r="AB975" s="18"/>
      <c r="AC975" s="18"/>
      <c r="AD975" s="18">
        <f t="shared" si="2525"/>
        <v>481.2</v>
      </c>
      <c r="AE975" s="18">
        <f t="shared" si="2526"/>
        <v>481.2</v>
      </c>
      <c r="AF975" s="18">
        <f t="shared" si="2527"/>
        <v>481.2</v>
      </c>
      <c r="AG975" s="18"/>
      <c r="AH975" s="18">
        <f t="shared" si="2529"/>
        <v>481.2</v>
      </c>
      <c r="AI975" s="18">
        <f t="shared" si="2530"/>
        <v>481.2</v>
      </c>
      <c r="AJ975" s="18">
        <f t="shared" si="2531"/>
        <v>481.2</v>
      </c>
      <c r="AK975" s="18"/>
      <c r="AL975" s="18"/>
      <c r="AM975" s="18"/>
      <c r="AN975" s="18">
        <f t="shared" si="2492"/>
        <v>481.2</v>
      </c>
      <c r="AO975" s="18">
        <f t="shared" si="2493"/>
        <v>481.2</v>
      </c>
      <c r="AP975" s="18">
        <f t="shared" si="2494"/>
        <v>481.2</v>
      </c>
      <c r="AQ975" s="18"/>
      <c r="AR975" s="18">
        <f t="shared" si="2495"/>
        <v>481.2</v>
      </c>
      <c r="AS975" s="18"/>
      <c r="AT975" s="18"/>
      <c r="AU975" s="18"/>
      <c r="AV975" s="18">
        <f t="shared" si="2472"/>
        <v>481.2</v>
      </c>
      <c r="AW975" s="18">
        <f t="shared" si="2473"/>
        <v>481.2</v>
      </c>
      <c r="AX975" s="18">
        <f t="shared" si="2474"/>
        <v>481.2</v>
      </c>
      <c r="AY975" s="18"/>
      <c r="AZ975" s="18"/>
      <c r="BA975" s="18">
        <f t="shared" si="2470"/>
        <v>481.2</v>
      </c>
      <c r="BB975" s="18">
        <f t="shared" si="2471"/>
        <v>481.2</v>
      </c>
      <c r="BC975" s="18"/>
      <c r="BD975" s="18"/>
      <c r="BE975" s="18"/>
      <c r="BF975" s="18">
        <f t="shared" si="2439"/>
        <v>481.2</v>
      </c>
      <c r="BG975" s="18">
        <f t="shared" si="2440"/>
        <v>481.2</v>
      </c>
      <c r="BH975" s="18">
        <f t="shared" si="2441"/>
        <v>481.2</v>
      </c>
      <c r="BI975" s="18"/>
      <c r="BJ975" s="25"/>
      <c r="BK975" s="36"/>
    </row>
    <row r="976" spans="1:63" ht="31.2" x14ac:dyDescent="0.3">
      <c r="A976" s="51" t="s">
        <v>1074</v>
      </c>
      <c r="B976" s="50"/>
      <c r="C976" s="51"/>
      <c r="D976" s="51"/>
      <c r="E976" s="14" t="s">
        <v>1066</v>
      </c>
      <c r="F976" s="18">
        <f t="shared" ref="F976:BI976" si="2621">F977</f>
        <v>546.20000000000005</v>
      </c>
      <c r="G976" s="18">
        <f t="shared" si="2621"/>
        <v>0</v>
      </c>
      <c r="H976" s="18">
        <f t="shared" si="2621"/>
        <v>0</v>
      </c>
      <c r="I976" s="18">
        <f t="shared" si="2621"/>
        <v>0</v>
      </c>
      <c r="J976" s="18">
        <f t="shared" si="2621"/>
        <v>0</v>
      </c>
      <c r="K976" s="18">
        <f t="shared" si="2621"/>
        <v>0</v>
      </c>
      <c r="L976" s="18">
        <f t="shared" ref="L976:L1039" si="2622">F976+I976</f>
        <v>546.20000000000005</v>
      </c>
      <c r="M976" s="18">
        <f t="shared" ref="M976:M1039" si="2623">G976+J976</f>
        <v>0</v>
      </c>
      <c r="N976" s="18">
        <f t="shared" ref="N976:N1039" si="2624">H976+K976</f>
        <v>0</v>
      </c>
      <c r="O976" s="18">
        <f t="shared" si="2621"/>
        <v>0</v>
      </c>
      <c r="P976" s="18">
        <f t="shared" si="2621"/>
        <v>0</v>
      </c>
      <c r="Q976" s="18">
        <f t="shared" si="2621"/>
        <v>0</v>
      </c>
      <c r="R976" s="18">
        <f t="shared" si="2516"/>
        <v>546.20000000000005</v>
      </c>
      <c r="S976" s="18">
        <f t="shared" si="2517"/>
        <v>0</v>
      </c>
      <c r="T976" s="18">
        <f t="shared" si="2518"/>
        <v>0</v>
      </c>
      <c r="U976" s="18">
        <f t="shared" si="2621"/>
        <v>0</v>
      </c>
      <c r="V976" s="18">
        <f t="shared" si="2621"/>
        <v>0</v>
      </c>
      <c r="W976" s="18">
        <f t="shared" si="2621"/>
        <v>0</v>
      </c>
      <c r="X976" s="18">
        <f t="shared" si="2520"/>
        <v>546.20000000000005</v>
      </c>
      <c r="Y976" s="18">
        <f t="shared" si="2521"/>
        <v>0</v>
      </c>
      <c r="Z976" s="18">
        <f t="shared" si="2522"/>
        <v>0</v>
      </c>
      <c r="AA976" s="18">
        <f t="shared" si="2621"/>
        <v>0</v>
      </c>
      <c r="AB976" s="18">
        <f t="shared" si="2621"/>
        <v>0</v>
      </c>
      <c r="AC976" s="18">
        <f t="shared" si="2621"/>
        <v>0</v>
      </c>
      <c r="AD976" s="18">
        <f t="shared" si="2525"/>
        <v>546.20000000000005</v>
      </c>
      <c r="AE976" s="18">
        <f t="shared" si="2526"/>
        <v>0</v>
      </c>
      <c r="AF976" s="18">
        <f t="shared" si="2527"/>
        <v>0</v>
      </c>
      <c r="AG976" s="18">
        <f t="shared" si="2621"/>
        <v>0</v>
      </c>
      <c r="AH976" s="18">
        <f t="shared" si="2529"/>
        <v>546.20000000000005</v>
      </c>
      <c r="AI976" s="18">
        <f t="shared" si="2530"/>
        <v>0</v>
      </c>
      <c r="AJ976" s="18">
        <f t="shared" si="2531"/>
        <v>0</v>
      </c>
      <c r="AK976" s="18">
        <f t="shared" si="2621"/>
        <v>0</v>
      </c>
      <c r="AL976" s="18">
        <f t="shared" si="2621"/>
        <v>0</v>
      </c>
      <c r="AM976" s="18">
        <f t="shared" si="2621"/>
        <v>0</v>
      </c>
      <c r="AN976" s="18">
        <f t="shared" si="2492"/>
        <v>546.20000000000005</v>
      </c>
      <c r="AO976" s="18">
        <f t="shared" si="2493"/>
        <v>0</v>
      </c>
      <c r="AP976" s="18">
        <f t="shared" si="2494"/>
        <v>0</v>
      </c>
      <c r="AQ976" s="18">
        <f t="shared" si="2621"/>
        <v>0</v>
      </c>
      <c r="AR976" s="18">
        <f t="shared" si="2495"/>
        <v>546.20000000000005</v>
      </c>
      <c r="AS976" s="18">
        <f t="shared" si="2621"/>
        <v>0</v>
      </c>
      <c r="AT976" s="18">
        <f t="shared" si="2621"/>
        <v>0</v>
      </c>
      <c r="AU976" s="18">
        <f t="shared" si="2621"/>
        <v>0</v>
      </c>
      <c r="AV976" s="18">
        <f t="shared" si="2472"/>
        <v>546.20000000000005</v>
      </c>
      <c r="AW976" s="18">
        <f t="shared" si="2473"/>
        <v>0</v>
      </c>
      <c r="AX976" s="18">
        <f t="shared" si="2474"/>
        <v>0</v>
      </c>
      <c r="AY976" s="18">
        <f t="shared" si="2621"/>
        <v>0</v>
      </c>
      <c r="AZ976" s="18">
        <f t="shared" si="2621"/>
        <v>0</v>
      </c>
      <c r="BA976" s="18">
        <f t="shared" si="2470"/>
        <v>546.20000000000005</v>
      </c>
      <c r="BB976" s="18">
        <f t="shared" si="2471"/>
        <v>0</v>
      </c>
      <c r="BC976" s="18">
        <f t="shared" si="2621"/>
        <v>2101.7309999999998</v>
      </c>
      <c r="BD976" s="18">
        <f t="shared" si="2621"/>
        <v>0</v>
      </c>
      <c r="BE976" s="18">
        <f t="shared" si="2621"/>
        <v>0</v>
      </c>
      <c r="BF976" s="18">
        <f t="shared" si="2439"/>
        <v>2647.9309999999996</v>
      </c>
      <c r="BG976" s="18">
        <f t="shared" si="2440"/>
        <v>0</v>
      </c>
      <c r="BH976" s="18">
        <f t="shared" si="2441"/>
        <v>0</v>
      </c>
      <c r="BI976" s="18">
        <f t="shared" si="2621"/>
        <v>0</v>
      </c>
      <c r="BJ976" s="25"/>
      <c r="BK976" s="36"/>
    </row>
    <row r="977" spans="1:63" ht="46.8" x14ac:dyDescent="0.3">
      <c r="A977" s="51" t="s">
        <v>1074</v>
      </c>
      <c r="B977" s="50">
        <v>600</v>
      </c>
      <c r="C977" s="51"/>
      <c r="D977" s="51"/>
      <c r="E977" s="14" t="s">
        <v>458</v>
      </c>
      <c r="F977" s="18">
        <f t="shared" ref="F977" si="2625">F978+F980</f>
        <v>546.20000000000005</v>
      </c>
      <c r="G977" s="18">
        <f t="shared" ref="G977:BI977" si="2626">G978+G980</f>
        <v>0</v>
      </c>
      <c r="H977" s="18">
        <f t="shared" si="2626"/>
        <v>0</v>
      </c>
      <c r="I977" s="18">
        <f t="shared" ref="I977:K977" si="2627">I978+I980</f>
        <v>0</v>
      </c>
      <c r="J977" s="18">
        <f t="shared" si="2627"/>
        <v>0</v>
      </c>
      <c r="K977" s="18">
        <f t="shared" si="2627"/>
        <v>0</v>
      </c>
      <c r="L977" s="18">
        <f t="shared" si="2622"/>
        <v>546.20000000000005</v>
      </c>
      <c r="M977" s="18">
        <f t="shared" si="2623"/>
        <v>0</v>
      </c>
      <c r="N977" s="18">
        <f t="shared" si="2624"/>
        <v>0</v>
      </c>
      <c r="O977" s="18">
        <f t="shared" ref="O977:Q977" si="2628">O978+O980</f>
        <v>0</v>
      </c>
      <c r="P977" s="18">
        <f t="shared" si="2628"/>
        <v>0</v>
      </c>
      <c r="Q977" s="18">
        <f t="shared" si="2628"/>
        <v>0</v>
      </c>
      <c r="R977" s="18">
        <f t="shared" si="2516"/>
        <v>546.20000000000005</v>
      </c>
      <c r="S977" s="18">
        <f t="shared" si="2517"/>
        <v>0</v>
      </c>
      <c r="T977" s="18">
        <f t="shared" si="2518"/>
        <v>0</v>
      </c>
      <c r="U977" s="18">
        <f t="shared" ref="U977:W977" si="2629">U978+U980</f>
        <v>0</v>
      </c>
      <c r="V977" s="18">
        <f t="shared" si="2629"/>
        <v>0</v>
      </c>
      <c r="W977" s="18">
        <f t="shared" si="2629"/>
        <v>0</v>
      </c>
      <c r="X977" s="18">
        <f t="shared" si="2520"/>
        <v>546.20000000000005</v>
      </c>
      <c r="Y977" s="18">
        <f t="shared" si="2521"/>
        <v>0</v>
      </c>
      <c r="Z977" s="18">
        <f t="shared" si="2522"/>
        <v>0</v>
      </c>
      <c r="AA977" s="18">
        <f t="shared" ref="AA977:AB977" si="2630">AA978+AA980</f>
        <v>0</v>
      </c>
      <c r="AB977" s="18">
        <f t="shared" si="2630"/>
        <v>0</v>
      </c>
      <c r="AC977" s="18">
        <f t="shared" ref="AC977" si="2631">AC978+AC980</f>
        <v>0</v>
      </c>
      <c r="AD977" s="18">
        <f t="shared" si="2525"/>
        <v>546.20000000000005</v>
      </c>
      <c r="AE977" s="18">
        <f t="shared" si="2526"/>
        <v>0</v>
      </c>
      <c r="AF977" s="18">
        <f t="shared" si="2527"/>
        <v>0</v>
      </c>
      <c r="AG977" s="18">
        <f t="shared" ref="AG977" si="2632">AG978+AG980</f>
        <v>0</v>
      </c>
      <c r="AH977" s="18">
        <f t="shared" si="2529"/>
        <v>546.20000000000005</v>
      </c>
      <c r="AI977" s="18">
        <f t="shared" si="2530"/>
        <v>0</v>
      </c>
      <c r="AJ977" s="18">
        <f t="shared" si="2531"/>
        <v>0</v>
      </c>
      <c r="AK977" s="18">
        <f t="shared" ref="AK977:AM977" si="2633">AK978+AK980</f>
        <v>0</v>
      </c>
      <c r="AL977" s="18">
        <f t="shared" si="2633"/>
        <v>0</v>
      </c>
      <c r="AM977" s="18">
        <f t="shared" si="2633"/>
        <v>0</v>
      </c>
      <c r="AN977" s="18">
        <f t="shared" si="2492"/>
        <v>546.20000000000005</v>
      </c>
      <c r="AO977" s="18">
        <f t="shared" si="2493"/>
        <v>0</v>
      </c>
      <c r="AP977" s="18">
        <f t="shared" si="2494"/>
        <v>0</v>
      </c>
      <c r="AQ977" s="18">
        <f t="shared" ref="AQ977" si="2634">AQ978+AQ980</f>
        <v>0</v>
      </c>
      <c r="AR977" s="18">
        <f t="shared" si="2495"/>
        <v>546.20000000000005</v>
      </c>
      <c r="AS977" s="18">
        <f t="shared" ref="AS977:AU977" si="2635">AS978+AS980</f>
        <v>0</v>
      </c>
      <c r="AT977" s="18">
        <f t="shared" si="2635"/>
        <v>0</v>
      </c>
      <c r="AU977" s="18">
        <f t="shared" si="2635"/>
        <v>0</v>
      </c>
      <c r="AV977" s="18">
        <f t="shared" si="2472"/>
        <v>546.20000000000005</v>
      </c>
      <c r="AW977" s="18">
        <f t="shared" si="2473"/>
        <v>0</v>
      </c>
      <c r="AX977" s="18">
        <f t="shared" si="2474"/>
        <v>0</v>
      </c>
      <c r="AY977" s="18">
        <f t="shared" ref="AY977:AZ977" si="2636">AY978+AY980</f>
        <v>0</v>
      </c>
      <c r="AZ977" s="18">
        <f t="shared" si="2636"/>
        <v>0</v>
      </c>
      <c r="BA977" s="18">
        <f t="shared" si="2470"/>
        <v>546.20000000000005</v>
      </c>
      <c r="BB977" s="18">
        <f t="shared" si="2471"/>
        <v>0</v>
      </c>
      <c r="BC977" s="18">
        <f t="shared" ref="BC977:BE977" si="2637">BC978+BC980</f>
        <v>2101.7309999999998</v>
      </c>
      <c r="BD977" s="18">
        <f t="shared" si="2637"/>
        <v>0</v>
      </c>
      <c r="BE977" s="18">
        <f t="shared" si="2637"/>
        <v>0</v>
      </c>
      <c r="BF977" s="18">
        <f t="shared" si="2439"/>
        <v>2647.9309999999996</v>
      </c>
      <c r="BG977" s="18">
        <f t="shared" si="2440"/>
        <v>0</v>
      </c>
      <c r="BH977" s="18">
        <f t="shared" si="2441"/>
        <v>0</v>
      </c>
      <c r="BI977" s="18">
        <f t="shared" si="2626"/>
        <v>0</v>
      </c>
      <c r="BJ977" s="25"/>
      <c r="BK977" s="36"/>
    </row>
    <row r="978" spans="1:63" x14ac:dyDescent="0.3">
      <c r="A978" s="51" t="s">
        <v>1074</v>
      </c>
      <c r="B978" s="50">
        <v>610</v>
      </c>
      <c r="C978" s="51"/>
      <c r="D978" s="51"/>
      <c r="E978" s="14" t="s">
        <v>472</v>
      </c>
      <c r="F978" s="18">
        <f t="shared" ref="F978:BI978" si="2638">F979</f>
        <v>384.2</v>
      </c>
      <c r="G978" s="18">
        <f t="shared" si="2638"/>
        <v>0</v>
      </c>
      <c r="H978" s="18">
        <f t="shared" si="2638"/>
        <v>0</v>
      </c>
      <c r="I978" s="18">
        <f t="shared" si="2638"/>
        <v>0</v>
      </c>
      <c r="J978" s="18">
        <f t="shared" si="2638"/>
        <v>0</v>
      </c>
      <c r="K978" s="18">
        <f t="shared" si="2638"/>
        <v>0</v>
      </c>
      <c r="L978" s="18">
        <f t="shared" si="2622"/>
        <v>384.2</v>
      </c>
      <c r="M978" s="18">
        <f t="shared" si="2623"/>
        <v>0</v>
      </c>
      <c r="N978" s="18">
        <f t="shared" si="2624"/>
        <v>0</v>
      </c>
      <c r="O978" s="18">
        <f t="shared" si="2638"/>
        <v>0</v>
      </c>
      <c r="P978" s="18">
        <f t="shared" si="2638"/>
        <v>0</v>
      </c>
      <c r="Q978" s="18">
        <f t="shared" si="2638"/>
        <v>0</v>
      </c>
      <c r="R978" s="18">
        <f t="shared" si="2516"/>
        <v>384.2</v>
      </c>
      <c r="S978" s="18">
        <f t="shared" si="2517"/>
        <v>0</v>
      </c>
      <c r="T978" s="18">
        <f t="shared" si="2518"/>
        <v>0</v>
      </c>
      <c r="U978" s="18">
        <f t="shared" si="2638"/>
        <v>0</v>
      </c>
      <c r="V978" s="18">
        <f t="shared" si="2638"/>
        <v>0</v>
      </c>
      <c r="W978" s="18">
        <f t="shared" si="2638"/>
        <v>0</v>
      </c>
      <c r="X978" s="18">
        <f t="shared" si="2520"/>
        <v>384.2</v>
      </c>
      <c r="Y978" s="18">
        <f t="shared" si="2521"/>
        <v>0</v>
      </c>
      <c r="Z978" s="18">
        <f t="shared" si="2522"/>
        <v>0</v>
      </c>
      <c r="AA978" s="18">
        <f t="shared" si="2638"/>
        <v>0</v>
      </c>
      <c r="AB978" s="18">
        <f t="shared" si="2638"/>
        <v>0</v>
      </c>
      <c r="AC978" s="18">
        <f t="shared" si="2638"/>
        <v>0</v>
      </c>
      <c r="AD978" s="18">
        <f t="shared" si="2525"/>
        <v>384.2</v>
      </c>
      <c r="AE978" s="18">
        <f t="shared" si="2526"/>
        <v>0</v>
      </c>
      <c r="AF978" s="18">
        <f t="shared" si="2527"/>
        <v>0</v>
      </c>
      <c r="AG978" s="18">
        <f t="shared" si="2638"/>
        <v>0</v>
      </c>
      <c r="AH978" s="18">
        <f t="shared" si="2529"/>
        <v>384.2</v>
      </c>
      <c r="AI978" s="18">
        <f t="shared" si="2530"/>
        <v>0</v>
      </c>
      <c r="AJ978" s="18">
        <f t="shared" si="2531"/>
        <v>0</v>
      </c>
      <c r="AK978" s="18">
        <f t="shared" si="2638"/>
        <v>0</v>
      </c>
      <c r="AL978" s="18">
        <f t="shared" si="2638"/>
        <v>0</v>
      </c>
      <c r="AM978" s="18">
        <f t="shared" si="2638"/>
        <v>0</v>
      </c>
      <c r="AN978" s="18">
        <f t="shared" si="2492"/>
        <v>384.2</v>
      </c>
      <c r="AO978" s="18">
        <f t="shared" si="2493"/>
        <v>0</v>
      </c>
      <c r="AP978" s="18">
        <f t="shared" si="2494"/>
        <v>0</v>
      </c>
      <c r="AQ978" s="18">
        <f t="shared" si="2638"/>
        <v>0</v>
      </c>
      <c r="AR978" s="18">
        <f t="shared" si="2495"/>
        <v>384.2</v>
      </c>
      <c r="AS978" s="18">
        <f t="shared" si="2638"/>
        <v>0</v>
      </c>
      <c r="AT978" s="18">
        <f t="shared" si="2638"/>
        <v>0</v>
      </c>
      <c r="AU978" s="18">
        <f t="shared" si="2638"/>
        <v>0</v>
      </c>
      <c r="AV978" s="18">
        <f t="shared" si="2472"/>
        <v>384.2</v>
      </c>
      <c r="AW978" s="18">
        <f t="shared" si="2473"/>
        <v>0</v>
      </c>
      <c r="AX978" s="18">
        <f t="shared" si="2474"/>
        <v>0</v>
      </c>
      <c r="AY978" s="18">
        <f t="shared" si="2638"/>
        <v>0</v>
      </c>
      <c r="AZ978" s="18">
        <f t="shared" si="2638"/>
        <v>0</v>
      </c>
      <c r="BA978" s="18">
        <f t="shared" si="2470"/>
        <v>384.2</v>
      </c>
      <c r="BB978" s="18">
        <f t="shared" si="2471"/>
        <v>0</v>
      </c>
      <c r="BC978" s="18">
        <f t="shared" si="2638"/>
        <v>1536.905</v>
      </c>
      <c r="BD978" s="18">
        <f t="shared" si="2638"/>
        <v>0</v>
      </c>
      <c r="BE978" s="18">
        <f t="shared" si="2638"/>
        <v>0</v>
      </c>
      <c r="BF978" s="18">
        <f t="shared" si="2439"/>
        <v>1921.105</v>
      </c>
      <c r="BG978" s="18">
        <f t="shared" si="2440"/>
        <v>0</v>
      </c>
      <c r="BH978" s="18">
        <f t="shared" si="2441"/>
        <v>0</v>
      </c>
      <c r="BI978" s="18">
        <f t="shared" si="2638"/>
        <v>0</v>
      </c>
      <c r="BJ978" s="25"/>
      <c r="BK978" s="36"/>
    </row>
    <row r="979" spans="1:63" x14ac:dyDescent="0.3">
      <c r="A979" s="51" t="s">
        <v>1074</v>
      </c>
      <c r="B979" s="50">
        <v>610</v>
      </c>
      <c r="C979" s="51" t="s">
        <v>27</v>
      </c>
      <c r="D979" s="51" t="s">
        <v>28</v>
      </c>
      <c r="E979" s="14" t="s">
        <v>441</v>
      </c>
      <c r="F979" s="18">
        <v>384.2</v>
      </c>
      <c r="G979" s="18">
        <v>0</v>
      </c>
      <c r="H979" s="18">
        <v>0</v>
      </c>
      <c r="I979" s="18"/>
      <c r="J979" s="18"/>
      <c r="K979" s="18"/>
      <c r="L979" s="18">
        <f t="shared" si="2622"/>
        <v>384.2</v>
      </c>
      <c r="M979" s="18">
        <f t="shared" si="2623"/>
        <v>0</v>
      </c>
      <c r="N979" s="18">
        <f t="shared" si="2624"/>
        <v>0</v>
      </c>
      <c r="O979" s="18"/>
      <c r="P979" s="18"/>
      <c r="Q979" s="18"/>
      <c r="R979" s="18">
        <f t="shared" si="2516"/>
        <v>384.2</v>
      </c>
      <c r="S979" s="18">
        <f t="shared" si="2517"/>
        <v>0</v>
      </c>
      <c r="T979" s="18">
        <f t="shared" si="2518"/>
        <v>0</v>
      </c>
      <c r="U979" s="18"/>
      <c r="V979" s="18"/>
      <c r="W979" s="18"/>
      <c r="X979" s="18">
        <f t="shared" si="2520"/>
        <v>384.2</v>
      </c>
      <c r="Y979" s="18">
        <f t="shared" si="2521"/>
        <v>0</v>
      </c>
      <c r="Z979" s="18">
        <f t="shared" si="2522"/>
        <v>0</v>
      </c>
      <c r="AA979" s="18"/>
      <c r="AB979" s="18"/>
      <c r="AC979" s="18"/>
      <c r="AD979" s="18">
        <f t="shared" si="2525"/>
        <v>384.2</v>
      </c>
      <c r="AE979" s="18">
        <f t="shared" si="2526"/>
        <v>0</v>
      </c>
      <c r="AF979" s="18">
        <f t="shared" si="2527"/>
        <v>0</v>
      </c>
      <c r="AG979" s="18"/>
      <c r="AH979" s="18">
        <f t="shared" si="2529"/>
        <v>384.2</v>
      </c>
      <c r="AI979" s="18">
        <f t="shared" si="2530"/>
        <v>0</v>
      </c>
      <c r="AJ979" s="18">
        <f t="shared" si="2531"/>
        <v>0</v>
      </c>
      <c r="AK979" s="18"/>
      <c r="AL979" s="18"/>
      <c r="AM979" s="18"/>
      <c r="AN979" s="18">
        <f t="shared" si="2492"/>
        <v>384.2</v>
      </c>
      <c r="AO979" s="18">
        <f t="shared" si="2493"/>
        <v>0</v>
      </c>
      <c r="AP979" s="18">
        <f t="shared" si="2494"/>
        <v>0</v>
      </c>
      <c r="AQ979" s="18"/>
      <c r="AR979" s="18">
        <f t="shared" si="2495"/>
        <v>384.2</v>
      </c>
      <c r="AS979" s="18"/>
      <c r="AT979" s="18"/>
      <c r="AU979" s="18"/>
      <c r="AV979" s="18">
        <f t="shared" si="2472"/>
        <v>384.2</v>
      </c>
      <c r="AW979" s="18">
        <f t="shared" si="2473"/>
        <v>0</v>
      </c>
      <c r="AX979" s="18">
        <f t="shared" si="2474"/>
        <v>0</v>
      </c>
      <c r="AY979" s="18"/>
      <c r="AZ979" s="18"/>
      <c r="BA979" s="18">
        <f t="shared" si="2470"/>
        <v>384.2</v>
      </c>
      <c r="BB979" s="18">
        <f t="shared" si="2471"/>
        <v>0</v>
      </c>
      <c r="BC979" s="18">
        <v>1536.905</v>
      </c>
      <c r="BD979" s="18"/>
      <c r="BE979" s="18"/>
      <c r="BF979" s="18">
        <f t="shared" si="2439"/>
        <v>1921.105</v>
      </c>
      <c r="BG979" s="18">
        <f t="shared" si="2440"/>
        <v>0</v>
      </c>
      <c r="BH979" s="18">
        <f t="shared" si="2441"/>
        <v>0</v>
      </c>
      <c r="BI979" s="18"/>
      <c r="BJ979" s="25"/>
      <c r="BK979" s="36"/>
    </row>
    <row r="980" spans="1:63" x14ac:dyDescent="0.3">
      <c r="A980" s="51" t="s">
        <v>1074</v>
      </c>
      <c r="B980" s="50">
        <v>620</v>
      </c>
      <c r="C980" s="51"/>
      <c r="D980" s="51"/>
      <c r="E980" s="14" t="s">
        <v>473</v>
      </c>
      <c r="F980" s="18">
        <f>F982+F981</f>
        <v>162</v>
      </c>
      <c r="G980" s="18">
        <f t="shared" ref="G980:BI980" si="2639">G982+G981</f>
        <v>0</v>
      </c>
      <c r="H980" s="18">
        <f t="shared" si="2639"/>
        <v>0</v>
      </c>
      <c r="I980" s="18">
        <f t="shared" ref="I980:K980" si="2640">I982+I981</f>
        <v>0</v>
      </c>
      <c r="J980" s="18">
        <f t="shared" si="2640"/>
        <v>0</v>
      </c>
      <c r="K980" s="18">
        <f t="shared" si="2640"/>
        <v>0</v>
      </c>
      <c r="L980" s="18">
        <f t="shared" si="2622"/>
        <v>162</v>
      </c>
      <c r="M980" s="18">
        <f t="shared" si="2623"/>
        <v>0</v>
      </c>
      <c r="N980" s="18">
        <f t="shared" si="2624"/>
        <v>0</v>
      </c>
      <c r="O980" s="18">
        <f t="shared" ref="O980:Q980" si="2641">O982+O981</f>
        <v>0</v>
      </c>
      <c r="P980" s="18">
        <f t="shared" si="2641"/>
        <v>0</v>
      </c>
      <c r="Q980" s="18">
        <f t="shared" si="2641"/>
        <v>0</v>
      </c>
      <c r="R980" s="18">
        <f t="shared" si="2516"/>
        <v>162</v>
      </c>
      <c r="S980" s="18">
        <f t="shared" si="2517"/>
        <v>0</v>
      </c>
      <c r="T980" s="18">
        <f t="shared" si="2518"/>
        <v>0</v>
      </c>
      <c r="U980" s="18">
        <f t="shared" ref="U980:W980" si="2642">U982+U981</f>
        <v>0</v>
      </c>
      <c r="V980" s="18">
        <f t="shared" si="2642"/>
        <v>0</v>
      </c>
      <c r="W980" s="18">
        <f t="shared" si="2642"/>
        <v>0</v>
      </c>
      <c r="X980" s="18">
        <f t="shared" si="2520"/>
        <v>162</v>
      </c>
      <c r="Y980" s="18">
        <f t="shared" si="2521"/>
        <v>0</v>
      </c>
      <c r="Z980" s="18">
        <f t="shared" si="2522"/>
        <v>0</v>
      </c>
      <c r="AA980" s="18">
        <f t="shared" ref="AA980:AB980" si="2643">AA982+AA981</f>
        <v>0</v>
      </c>
      <c r="AB980" s="18">
        <f t="shared" si="2643"/>
        <v>0</v>
      </c>
      <c r="AC980" s="18">
        <f t="shared" ref="AC980" si="2644">AC982+AC981</f>
        <v>0</v>
      </c>
      <c r="AD980" s="18">
        <f t="shared" si="2525"/>
        <v>162</v>
      </c>
      <c r="AE980" s="18">
        <f t="shared" si="2526"/>
        <v>0</v>
      </c>
      <c r="AF980" s="18">
        <f t="shared" si="2527"/>
        <v>0</v>
      </c>
      <c r="AG980" s="18">
        <f t="shared" ref="AG980" si="2645">AG982+AG981</f>
        <v>0</v>
      </c>
      <c r="AH980" s="18">
        <f t="shared" si="2529"/>
        <v>162</v>
      </c>
      <c r="AI980" s="18">
        <f t="shared" si="2530"/>
        <v>0</v>
      </c>
      <c r="AJ980" s="18">
        <f t="shared" si="2531"/>
        <v>0</v>
      </c>
      <c r="AK980" s="18">
        <f t="shared" ref="AK980:AM980" si="2646">AK982+AK981</f>
        <v>0</v>
      </c>
      <c r="AL980" s="18">
        <f t="shared" si="2646"/>
        <v>0</v>
      </c>
      <c r="AM980" s="18">
        <f t="shared" si="2646"/>
        <v>0</v>
      </c>
      <c r="AN980" s="18">
        <f t="shared" si="2492"/>
        <v>162</v>
      </c>
      <c r="AO980" s="18">
        <f t="shared" si="2493"/>
        <v>0</v>
      </c>
      <c r="AP980" s="18">
        <f t="shared" si="2494"/>
        <v>0</v>
      </c>
      <c r="AQ980" s="18">
        <f t="shared" ref="AQ980" si="2647">AQ982+AQ981</f>
        <v>0</v>
      </c>
      <c r="AR980" s="18">
        <f t="shared" si="2495"/>
        <v>162</v>
      </c>
      <c r="AS980" s="18">
        <f t="shared" ref="AS980:AU980" si="2648">AS982+AS981</f>
        <v>0</v>
      </c>
      <c r="AT980" s="18">
        <f t="shared" si="2648"/>
        <v>0</v>
      </c>
      <c r="AU980" s="18">
        <f t="shared" si="2648"/>
        <v>0</v>
      </c>
      <c r="AV980" s="18">
        <f t="shared" si="2472"/>
        <v>162</v>
      </c>
      <c r="AW980" s="18">
        <f t="shared" si="2473"/>
        <v>0</v>
      </c>
      <c r="AX980" s="18">
        <f t="shared" si="2474"/>
        <v>0</v>
      </c>
      <c r="AY980" s="18">
        <f t="shared" ref="AY980:AZ980" si="2649">AY982+AY981</f>
        <v>0</v>
      </c>
      <c r="AZ980" s="18">
        <f t="shared" si="2649"/>
        <v>0</v>
      </c>
      <c r="BA980" s="18">
        <f t="shared" si="2470"/>
        <v>162</v>
      </c>
      <c r="BB980" s="18">
        <f t="shared" si="2471"/>
        <v>0</v>
      </c>
      <c r="BC980" s="18">
        <f t="shared" ref="BC980:BE980" si="2650">BC982+BC981</f>
        <v>564.82600000000002</v>
      </c>
      <c r="BD980" s="18">
        <f t="shared" si="2650"/>
        <v>0</v>
      </c>
      <c r="BE980" s="18">
        <f t="shared" si="2650"/>
        <v>0</v>
      </c>
      <c r="BF980" s="18">
        <f t="shared" si="2439"/>
        <v>726.82600000000002</v>
      </c>
      <c r="BG980" s="18">
        <f t="shared" si="2440"/>
        <v>0</v>
      </c>
      <c r="BH980" s="18">
        <f t="shared" si="2441"/>
        <v>0</v>
      </c>
      <c r="BI980" s="18">
        <f t="shared" si="2639"/>
        <v>0</v>
      </c>
      <c r="BJ980" s="25"/>
      <c r="BK980" s="36"/>
    </row>
    <row r="981" spans="1:63" ht="31.2" x14ac:dyDescent="0.3">
      <c r="A981" s="51" t="s">
        <v>1074</v>
      </c>
      <c r="B981" s="50">
        <v>620</v>
      </c>
      <c r="C981" s="51" t="s">
        <v>27</v>
      </c>
      <c r="D981" s="51" t="s">
        <v>184</v>
      </c>
      <c r="E981" s="14" t="s">
        <v>439</v>
      </c>
      <c r="F981" s="18">
        <v>116.2</v>
      </c>
      <c r="G981" s="18">
        <v>0</v>
      </c>
      <c r="H981" s="18">
        <v>0</v>
      </c>
      <c r="I981" s="18"/>
      <c r="J981" s="18"/>
      <c r="K981" s="18"/>
      <c r="L981" s="18">
        <f t="shared" si="2622"/>
        <v>116.2</v>
      </c>
      <c r="M981" s="18">
        <f t="shared" si="2623"/>
        <v>0</v>
      </c>
      <c r="N981" s="18">
        <f t="shared" si="2624"/>
        <v>0</v>
      </c>
      <c r="O981" s="18"/>
      <c r="P981" s="18"/>
      <c r="Q981" s="18"/>
      <c r="R981" s="18">
        <f t="shared" si="2516"/>
        <v>116.2</v>
      </c>
      <c r="S981" s="18">
        <f t="shared" si="2517"/>
        <v>0</v>
      </c>
      <c r="T981" s="18">
        <f t="shared" si="2518"/>
        <v>0</v>
      </c>
      <c r="U981" s="18"/>
      <c r="V981" s="18"/>
      <c r="W981" s="18"/>
      <c r="X981" s="18">
        <f t="shared" si="2520"/>
        <v>116.2</v>
      </c>
      <c r="Y981" s="18">
        <f t="shared" si="2521"/>
        <v>0</v>
      </c>
      <c r="Z981" s="18">
        <f t="shared" si="2522"/>
        <v>0</v>
      </c>
      <c r="AA981" s="18"/>
      <c r="AB981" s="18"/>
      <c r="AC981" s="18"/>
      <c r="AD981" s="18">
        <f t="shared" si="2525"/>
        <v>116.2</v>
      </c>
      <c r="AE981" s="18">
        <f t="shared" si="2526"/>
        <v>0</v>
      </c>
      <c r="AF981" s="18">
        <f t="shared" si="2527"/>
        <v>0</v>
      </c>
      <c r="AG981" s="18"/>
      <c r="AH981" s="18">
        <f t="shared" si="2529"/>
        <v>116.2</v>
      </c>
      <c r="AI981" s="18">
        <f t="shared" si="2530"/>
        <v>0</v>
      </c>
      <c r="AJ981" s="18">
        <f t="shared" si="2531"/>
        <v>0</v>
      </c>
      <c r="AK981" s="18"/>
      <c r="AL981" s="18"/>
      <c r="AM981" s="18"/>
      <c r="AN981" s="18">
        <f t="shared" si="2492"/>
        <v>116.2</v>
      </c>
      <c r="AO981" s="18">
        <f t="shared" si="2493"/>
        <v>0</v>
      </c>
      <c r="AP981" s="18">
        <f t="shared" si="2494"/>
        <v>0</v>
      </c>
      <c r="AQ981" s="18"/>
      <c r="AR981" s="18">
        <f t="shared" si="2495"/>
        <v>116.2</v>
      </c>
      <c r="AS981" s="18"/>
      <c r="AT981" s="18"/>
      <c r="AU981" s="18"/>
      <c r="AV981" s="18">
        <f t="shared" si="2472"/>
        <v>116.2</v>
      </c>
      <c r="AW981" s="18">
        <f t="shared" si="2473"/>
        <v>0</v>
      </c>
      <c r="AX981" s="18">
        <f t="shared" si="2474"/>
        <v>0</v>
      </c>
      <c r="AY981" s="18"/>
      <c r="AZ981" s="18"/>
      <c r="BA981" s="18">
        <f t="shared" si="2470"/>
        <v>116.2</v>
      </c>
      <c r="BB981" s="18">
        <f t="shared" si="2471"/>
        <v>0</v>
      </c>
      <c r="BC981" s="18">
        <v>381.57799999999997</v>
      </c>
      <c r="BD981" s="18"/>
      <c r="BE981" s="18"/>
      <c r="BF981" s="18">
        <f t="shared" si="2439"/>
        <v>497.77799999999996</v>
      </c>
      <c r="BG981" s="18">
        <f t="shared" si="2440"/>
        <v>0</v>
      </c>
      <c r="BH981" s="18">
        <f t="shared" si="2441"/>
        <v>0</v>
      </c>
      <c r="BI981" s="18"/>
      <c r="BJ981" s="25"/>
      <c r="BK981" s="36"/>
    </row>
    <row r="982" spans="1:63" x14ac:dyDescent="0.3">
      <c r="A982" s="51" t="s">
        <v>1074</v>
      </c>
      <c r="B982" s="50">
        <v>620</v>
      </c>
      <c r="C982" s="51" t="s">
        <v>27</v>
      </c>
      <c r="D982" s="51" t="s">
        <v>28</v>
      </c>
      <c r="E982" s="14" t="s">
        <v>441</v>
      </c>
      <c r="F982" s="18">
        <v>45.8</v>
      </c>
      <c r="G982" s="18">
        <v>0</v>
      </c>
      <c r="H982" s="18">
        <v>0</v>
      </c>
      <c r="I982" s="18"/>
      <c r="J982" s="18"/>
      <c r="K982" s="18"/>
      <c r="L982" s="18">
        <f t="shared" si="2622"/>
        <v>45.8</v>
      </c>
      <c r="M982" s="18">
        <f t="shared" si="2623"/>
        <v>0</v>
      </c>
      <c r="N982" s="18">
        <f t="shared" si="2624"/>
        <v>0</v>
      </c>
      <c r="O982" s="18"/>
      <c r="P982" s="18"/>
      <c r="Q982" s="18"/>
      <c r="R982" s="18">
        <f t="shared" si="2516"/>
        <v>45.8</v>
      </c>
      <c r="S982" s="18">
        <f t="shared" si="2517"/>
        <v>0</v>
      </c>
      <c r="T982" s="18">
        <f t="shared" si="2518"/>
        <v>0</v>
      </c>
      <c r="U982" s="18"/>
      <c r="V982" s="18"/>
      <c r="W982" s="18"/>
      <c r="X982" s="18">
        <f t="shared" si="2520"/>
        <v>45.8</v>
      </c>
      <c r="Y982" s="18">
        <f t="shared" si="2521"/>
        <v>0</v>
      </c>
      <c r="Z982" s="18">
        <f t="shared" si="2522"/>
        <v>0</v>
      </c>
      <c r="AA982" s="18"/>
      <c r="AB982" s="18"/>
      <c r="AC982" s="18"/>
      <c r="AD982" s="18">
        <f t="shared" si="2525"/>
        <v>45.8</v>
      </c>
      <c r="AE982" s="18">
        <f t="shared" si="2526"/>
        <v>0</v>
      </c>
      <c r="AF982" s="18">
        <f t="shared" si="2527"/>
        <v>0</v>
      </c>
      <c r="AG982" s="18"/>
      <c r="AH982" s="18">
        <f t="shared" si="2529"/>
        <v>45.8</v>
      </c>
      <c r="AI982" s="18">
        <f t="shared" si="2530"/>
        <v>0</v>
      </c>
      <c r="AJ982" s="18">
        <f t="shared" si="2531"/>
        <v>0</v>
      </c>
      <c r="AK982" s="18"/>
      <c r="AL982" s="18"/>
      <c r="AM982" s="18"/>
      <c r="AN982" s="18">
        <f t="shared" si="2492"/>
        <v>45.8</v>
      </c>
      <c r="AO982" s="18">
        <f t="shared" si="2493"/>
        <v>0</v>
      </c>
      <c r="AP982" s="18">
        <f t="shared" si="2494"/>
        <v>0</v>
      </c>
      <c r="AQ982" s="18"/>
      <c r="AR982" s="18">
        <f t="shared" si="2495"/>
        <v>45.8</v>
      </c>
      <c r="AS982" s="18"/>
      <c r="AT982" s="18"/>
      <c r="AU982" s="18"/>
      <c r="AV982" s="18">
        <f t="shared" si="2472"/>
        <v>45.8</v>
      </c>
      <c r="AW982" s="18">
        <f t="shared" si="2473"/>
        <v>0</v>
      </c>
      <c r="AX982" s="18">
        <f t="shared" si="2474"/>
        <v>0</v>
      </c>
      <c r="AY982" s="18"/>
      <c r="AZ982" s="18"/>
      <c r="BA982" s="18">
        <f t="shared" si="2470"/>
        <v>45.8</v>
      </c>
      <c r="BB982" s="18">
        <f t="shared" si="2471"/>
        <v>0</v>
      </c>
      <c r="BC982" s="18">
        <v>183.24799999999999</v>
      </c>
      <c r="BD982" s="18"/>
      <c r="BE982" s="18"/>
      <c r="BF982" s="18">
        <f t="shared" ref="BF982:BF1045" si="2651">BA982+BC982</f>
        <v>229.048</v>
      </c>
      <c r="BG982" s="18">
        <f t="shared" ref="BG982:BG1045" si="2652">BB982+BD982</f>
        <v>0</v>
      </c>
      <c r="BH982" s="18">
        <f t="shared" ref="BH982:BH1045" si="2653">AX982+BE982</f>
        <v>0</v>
      </c>
      <c r="BI982" s="18"/>
      <c r="BJ982" s="25"/>
      <c r="BK982" s="36"/>
    </row>
    <row r="983" spans="1:63" ht="46.8" x14ac:dyDescent="0.3">
      <c r="A983" s="51" t="s">
        <v>181</v>
      </c>
      <c r="B983" s="50"/>
      <c r="C983" s="51"/>
      <c r="D983" s="51"/>
      <c r="E983" s="14" t="s">
        <v>914</v>
      </c>
      <c r="F983" s="18">
        <f t="shared" ref="F983:BI983" si="2654">F984</f>
        <v>2217.6</v>
      </c>
      <c r="G983" s="18">
        <f t="shared" si="2654"/>
        <v>2217.6</v>
      </c>
      <c r="H983" s="18">
        <f t="shared" si="2654"/>
        <v>2217.6</v>
      </c>
      <c r="I983" s="18">
        <f t="shared" si="2654"/>
        <v>0</v>
      </c>
      <c r="J983" s="18">
        <f t="shared" si="2654"/>
        <v>0</v>
      </c>
      <c r="K983" s="18">
        <f t="shared" si="2654"/>
        <v>0</v>
      </c>
      <c r="L983" s="18">
        <f t="shared" si="2622"/>
        <v>2217.6</v>
      </c>
      <c r="M983" s="18">
        <f t="shared" si="2623"/>
        <v>2217.6</v>
      </c>
      <c r="N983" s="18">
        <f t="shared" si="2624"/>
        <v>2217.6</v>
      </c>
      <c r="O983" s="18">
        <f t="shared" si="2654"/>
        <v>0</v>
      </c>
      <c r="P983" s="18">
        <f t="shared" si="2654"/>
        <v>0</v>
      </c>
      <c r="Q983" s="18">
        <f t="shared" si="2654"/>
        <v>0</v>
      </c>
      <c r="R983" s="18">
        <f t="shared" si="2516"/>
        <v>2217.6</v>
      </c>
      <c r="S983" s="18">
        <f t="shared" si="2517"/>
        <v>2217.6</v>
      </c>
      <c r="T983" s="18">
        <f t="shared" si="2518"/>
        <v>2217.6</v>
      </c>
      <c r="U983" s="18">
        <f t="shared" si="2654"/>
        <v>0</v>
      </c>
      <c r="V983" s="18">
        <f t="shared" si="2654"/>
        <v>0</v>
      </c>
      <c r="W983" s="18">
        <f t="shared" si="2654"/>
        <v>0</v>
      </c>
      <c r="X983" s="18">
        <f t="shared" si="2520"/>
        <v>2217.6</v>
      </c>
      <c r="Y983" s="18">
        <f t="shared" si="2521"/>
        <v>2217.6</v>
      </c>
      <c r="Z983" s="18">
        <f t="shared" si="2522"/>
        <v>2217.6</v>
      </c>
      <c r="AA983" s="18">
        <f t="shared" si="2654"/>
        <v>0</v>
      </c>
      <c r="AB983" s="18">
        <f t="shared" si="2654"/>
        <v>0</v>
      </c>
      <c r="AC983" s="18">
        <f t="shared" si="2654"/>
        <v>0</v>
      </c>
      <c r="AD983" s="18">
        <f t="shared" si="2525"/>
        <v>2217.6</v>
      </c>
      <c r="AE983" s="18">
        <f t="shared" si="2526"/>
        <v>2217.6</v>
      </c>
      <c r="AF983" s="18">
        <f t="shared" si="2527"/>
        <v>2217.6</v>
      </c>
      <c r="AG983" s="18">
        <f t="shared" si="2654"/>
        <v>0</v>
      </c>
      <c r="AH983" s="18">
        <f t="shared" si="2529"/>
        <v>2217.6</v>
      </c>
      <c r="AI983" s="18">
        <f t="shared" si="2530"/>
        <v>2217.6</v>
      </c>
      <c r="AJ983" s="18">
        <f t="shared" si="2531"/>
        <v>2217.6</v>
      </c>
      <c r="AK983" s="18">
        <f t="shared" si="2654"/>
        <v>0</v>
      </c>
      <c r="AL983" s="18">
        <f t="shared" si="2654"/>
        <v>0</v>
      </c>
      <c r="AM983" s="18">
        <f t="shared" si="2654"/>
        <v>0</v>
      </c>
      <c r="AN983" s="18">
        <f t="shared" si="2492"/>
        <v>2217.6</v>
      </c>
      <c r="AO983" s="18">
        <f t="shared" si="2493"/>
        <v>2217.6</v>
      </c>
      <c r="AP983" s="18">
        <f t="shared" si="2494"/>
        <v>2217.6</v>
      </c>
      <c r="AQ983" s="18">
        <f t="shared" si="2654"/>
        <v>0</v>
      </c>
      <c r="AR983" s="18">
        <f t="shared" si="2495"/>
        <v>2217.6</v>
      </c>
      <c r="AS983" s="18">
        <f t="shared" si="2654"/>
        <v>0</v>
      </c>
      <c r="AT983" s="18">
        <f t="shared" si="2654"/>
        <v>0</v>
      </c>
      <c r="AU983" s="18">
        <f t="shared" si="2654"/>
        <v>0</v>
      </c>
      <c r="AV983" s="18">
        <f t="shared" si="2472"/>
        <v>2217.6</v>
      </c>
      <c r="AW983" s="18">
        <f t="shared" si="2473"/>
        <v>2217.6</v>
      </c>
      <c r="AX983" s="18">
        <f t="shared" si="2474"/>
        <v>2217.6</v>
      </c>
      <c r="AY983" s="18">
        <f t="shared" si="2654"/>
        <v>0</v>
      </c>
      <c r="AZ983" s="18">
        <f t="shared" si="2654"/>
        <v>0</v>
      </c>
      <c r="BA983" s="18">
        <f t="shared" si="2470"/>
        <v>2217.6</v>
      </c>
      <c r="BB983" s="18">
        <f t="shared" si="2471"/>
        <v>2217.6</v>
      </c>
      <c r="BC983" s="18">
        <f t="shared" si="2654"/>
        <v>66.489999999999995</v>
      </c>
      <c r="BD983" s="18">
        <f t="shared" si="2654"/>
        <v>0</v>
      </c>
      <c r="BE983" s="18">
        <f t="shared" si="2654"/>
        <v>0</v>
      </c>
      <c r="BF983" s="18">
        <f t="shared" si="2651"/>
        <v>2284.0899999999997</v>
      </c>
      <c r="BG983" s="18">
        <f t="shared" si="2652"/>
        <v>2217.6</v>
      </c>
      <c r="BH983" s="18">
        <f t="shared" si="2653"/>
        <v>2217.6</v>
      </c>
      <c r="BI983" s="18">
        <f t="shared" si="2654"/>
        <v>0</v>
      </c>
      <c r="BJ983" s="25"/>
      <c r="BK983" s="36"/>
    </row>
    <row r="984" spans="1:63" ht="46.8" x14ac:dyDescent="0.3">
      <c r="A984" s="51" t="s">
        <v>181</v>
      </c>
      <c r="B984" s="50">
        <v>600</v>
      </c>
      <c r="C984" s="51"/>
      <c r="D984" s="51"/>
      <c r="E984" s="14" t="s">
        <v>458</v>
      </c>
      <c r="F984" s="18">
        <f t="shared" ref="F984" si="2655">F985+F987</f>
        <v>2217.6</v>
      </c>
      <c r="G984" s="18">
        <f t="shared" ref="G984:BI984" si="2656">G985+G987</f>
        <v>2217.6</v>
      </c>
      <c r="H984" s="18">
        <f t="shared" si="2656"/>
        <v>2217.6</v>
      </c>
      <c r="I984" s="18">
        <f t="shared" ref="I984:K984" si="2657">I985+I987</f>
        <v>0</v>
      </c>
      <c r="J984" s="18">
        <f t="shared" si="2657"/>
        <v>0</v>
      </c>
      <c r="K984" s="18">
        <f t="shared" si="2657"/>
        <v>0</v>
      </c>
      <c r="L984" s="18">
        <f t="shared" si="2622"/>
        <v>2217.6</v>
      </c>
      <c r="M984" s="18">
        <f t="shared" si="2623"/>
        <v>2217.6</v>
      </c>
      <c r="N984" s="18">
        <f t="shared" si="2624"/>
        <v>2217.6</v>
      </c>
      <c r="O984" s="18">
        <f t="shared" ref="O984:Q984" si="2658">O985+O987</f>
        <v>0</v>
      </c>
      <c r="P984" s="18">
        <f t="shared" si="2658"/>
        <v>0</v>
      </c>
      <c r="Q984" s="18">
        <f t="shared" si="2658"/>
        <v>0</v>
      </c>
      <c r="R984" s="18">
        <f t="shared" si="2516"/>
        <v>2217.6</v>
      </c>
      <c r="S984" s="18">
        <f t="shared" si="2517"/>
        <v>2217.6</v>
      </c>
      <c r="T984" s="18">
        <f t="shared" si="2518"/>
        <v>2217.6</v>
      </c>
      <c r="U984" s="18">
        <f t="shared" ref="U984:W984" si="2659">U985+U987</f>
        <v>0</v>
      </c>
      <c r="V984" s="18">
        <f t="shared" si="2659"/>
        <v>0</v>
      </c>
      <c r="W984" s="18">
        <f t="shared" si="2659"/>
        <v>0</v>
      </c>
      <c r="X984" s="18">
        <f t="shared" si="2520"/>
        <v>2217.6</v>
      </c>
      <c r="Y984" s="18">
        <f t="shared" si="2521"/>
        <v>2217.6</v>
      </c>
      <c r="Z984" s="18">
        <f t="shared" si="2522"/>
        <v>2217.6</v>
      </c>
      <c r="AA984" s="18">
        <f t="shared" ref="AA984:AB984" si="2660">AA985+AA987</f>
        <v>0</v>
      </c>
      <c r="AB984" s="18">
        <f t="shared" si="2660"/>
        <v>0</v>
      </c>
      <c r="AC984" s="18">
        <f t="shared" ref="AC984" si="2661">AC985+AC987</f>
        <v>0</v>
      </c>
      <c r="AD984" s="18">
        <f t="shared" si="2525"/>
        <v>2217.6</v>
      </c>
      <c r="AE984" s="18">
        <f t="shared" si="2526"/>
        <v>2217.6</v>
      </c>
      <c r="AF984" s="18">
        <f t="shared" si="2527"/>
        <v>2217.6</v>
      </c>
      <c r="AG984" s="18">
        <f t="shared" ref="AG984" si="2662">AG985+AG987</f>
        <v>0</v>
      </c>
      <c r="AH984" s="18">
        <f t="shared" si="2529"/>
        <v>2217.6</v>
      </c>
      <c r="AI984" s="18">
        <f t="shared" si="2530"/>
        <v>2217.6</v>
      </c>
      <c r="AJ984" s="18">
        <f t="shared" si="2531"/>
        <v>2217.6</v>
      </c>
      <c r="AK984" s="18">
        <f t="shared" ref="AK984:AM984" si="2663">AK985+AK987</f>
        <v>0</v>
      </c>
      <c r="AL984" s="18">
        <f t="shared" si="2663"/>
        <v>0</v>
      </c>
      <c r="AM984" s="18">
        <f t="shared" si="2663"/>
        <v>0</v>
      </c>
      <c r="AN984" s="18">
        <f t="shared" si="2492"/>
        <v>2217.6</v>
      </c>
      <c r="AO984" s="18">
        <f t="shared" si="2493"/>
        <v>2217.6</v>
      </c>
      <c r="AP984" s="18">
        <f t="shared" si="2494"/>
        <v>2217.6</v>
      </c>
      <c r="AQ984" s="18">
        <f t="shared" ref="AQ984" si="2664">AQ985+AQ987</f>
        <v>0</v>
      </c>
      <c r="AR984" s="18">
        <f t="shared" si="2495"/>
        <v>2217.6</v>
      </c>
      <c r="AS984" s="18">
        <f t="shared" ref="AS984:AU984" si="2665">AS985+AS987</f>
        <v>0</v>
      </c>
      <c r="AT984" s="18">
        <f t="shared" si="2665"/>
        <v>0</v>
      </c>
      <c r="AU984" s="18">
        <f t="shared" si="2665"/>
        <v>0</v>
      </c>
      <c r="AV984" s="18">
        <f t="shared" si="2472"/>
        <v>2217.6</v>
      </c>
      <c r="AW984" s="18">
        <f t="shared" si="2473"/>
        <v>2217.6</v>
      </c>
      <c r="AX984" s="18">
        <f t="shared" si="2474"/>
        <v>2217.6</v>
      </c>
      <c r="AY984" s="18">
        <f t="shared" ref="AY984:AZ984" si="2666">AY985+AY987</f>
        <v>0</v>
      </c>
      <c r="AZ984" s="18">
        <f t="shared" si="2666"/>
        <v>0</v>
      </c>
      <c r="BA984" s="18">
        <f t="shared" si="2470"/>
        <v>2217.6</v>
      </c>
      <c r="BB984" s="18">
        <f t="shared" si="2471"/>
        <v>2217.6</v>
      </c>
      <c r="BC984" s="18">
        <f t="shared" ref="BC984:BE984" si="2667">BC985+BC987</f>
        <v>66.489999999999995</v>
      </c>
      <c r="BD984" s="18">
        <f t="shared" si="2667"/>
        <v>0</v>
      </c>
      <c r="BE984" s="18">
        <f t="shared" si="2667"/>
        <v>0</v>
      </c>
      <c r="BF984" s="18">
        <f t="shared" si="2651"/>
        <v>2284.0899999999997</v>
      </c>
      <c r="BG984" s="18">
        <f t="shared" si="2652"/>
        <v>2217.6</v>
      </c>
      <c r="BH984" s="18">
        <f t="shared" si="2653"/>
        <v>2217.6</v>
      </c>
      <c r="BI984" s="18">
        <f t="shared" si="2656"/>
        <v>0</v>
      </c>
      <c r="BJ984" s="25"/>
      <c r="BK984" s="36"/>
    </row>
    <row r="985" spans="1:63" x14ac:dyDescent="0.3">
      <c r="A985" s="51" t="s">
        <v>181</v>
      </c>
      <c r="B985" s="50">
        <v>610</v>
      </c>
      <c r="C985" s="51"/>
      <c r="D985" s="51"/>
      <c r="E985" s="14" t="s">
        <v>472</v>
      </c>
      <c r="F985" s="18">
        <f t="shared" ref="F985:BI985" si="2668">F986</f>
        <v>1975.9</v>
      </c>
      <c r="G985" s="18">
        <f t="shared" si="2668"/>
        <v>1975.9</v>
      </c>
      <c r="H985" s="18">
        <f t="shared" si="2668"/>
        <v>1975.9</v>
      </c>
      <c r="I985" s="18">
        <f t="shared" si="2668"/>
        <v>0</v>
      </c>
      <c r="J985" s="18">
        <f t="shared" si="2668"/>
        <v>0</v>
      </c>
      <c r="K985" s="18">
        <f t="shared" si="2668"/>
        <v>0</v>
      </c>
      <c r="L985" s="18">
        <f t="shared" si="2622"/>
        <v>1975.9</v>
      </c>
      <c r="M985" s="18">
        <f t="shared" si="2623"/>
        <v>1975.9</v>
      </c>
      <c r="N985" s="18">
        <f t="shared" si="2624"/>
        <v>1975.9</v>
      </c>
      <c r="O985" s="18">
        <f t="shared" si="2668"/>
        <v>0</v>
      </c>
      <c r="P985" s="18">
        <f t="shared" si="2668"/>
        <v>0</v>
      </c>
      <c r="Q985" s="18">
        <f t="shared" si="2668"/>
        <v>0</v>
      </c>
      <c r="R985" s="18">
        <f t="shared" si="2516"/>
        <v>1975.9</v>
      </c>
      <c r="S985" s="18">
        <f t="shared" si="2517"/>
        <v>1975.9</v>
      </c>
      <c r="T985" s="18">
        <f t="shared" si="2518"/>
        <v>1975.9</v>
      </c>
      <c r="U985" s="18">
        <f t="shared" si="2668"/>
        <v>0</v>
      </c>
      <c r="V985" s="18">
        <f t="shared" si="2668"/>
        <v>0</v>
      </c>
      <c r="W985" s="18">
        <f t="shared" si="2668"/>
        <v>0</v>
      </c>
      <c r="X985" s="18">
        <f t="shared" si="2520"/>
        <v>1975.9</v>
      </c>
      <c r="Y985" s="18">
        <f t="shared" si="2521"/>
        <v>1975.9</v>
      </c>
      <c r="Z985" s="18">
        <f t="shared" si="2522"/>
        <v>1975.9</v>
      </c>
      <c r="AA985" s="18">
        <f t="shared" si="2668"/>
        <v>0</v>
      </c>
      <c r="AB985" s="18">
        <f t="shared" si="2668"/>
        <v>0</v>
      </c>
      <c r="AC985" s="18">
        <f t="shared" si="2668"/>
        <v>0</v>
      </c>
      <c r="AD985" s="18">
        <f t="shared" si="2525"/>
        <v>1975.9</v>
      </c>
      <c r="AE985" s="18">
        <f t="shared" si="2526"/>
        <v>1975.9</v>
      </c>
      <c r="AF985" s="18">
        <f t="shared" si="2527"/>
        <v>1975.9</v>
      </c>
      <c r="AG985" s="18">
        <f t="shared" si="2668"/>
        <v>0</v>
      </c>
      <c r="AH985" s="18">
        <f t="shared" si="2529"/>
        <v>1975.9</v>
      </c>
      <c r="AI985" s="18">
        <f t="shared" si="2530"/>
        <v>1975.9</v>
      </c>
      <c r="AJ985" s="18">
        <f t="shared" si="2531"/>
        <v>1975.9</v>
      </c>
      <c r="AK985" s="18">
        <f t="shared" si="2668"/>
        <v>0</v>
      </c>
      <c r="AL985" s="18">
        <f t="shared" si="2668"/>
        <v>0</v>
      </c>
      <c r="AM985" s="18">
        <f t="shared" si="2668"/>
        <v>0</v>
      </c>
      <c r="AN985" s="18">
        <f t="shared" si="2492"/>
        <v>1975.9</v>
      </c>
      <c r="AO985" s="18">
        <f t="shared" si="2493"/>
        <v>1975.9</v>
      </c>
      <c r="AP985" s="18">
        <f t="shared" si="2494"/>
        <v>1975.9</v>
      </c>
      <c r="AQ985" s="18">
        <f t="shared" si="2668"/>
        <v>0</v>
      </c>
      <c r="AR985" s="18">
        <f t="shared" si="2495"/>
        <v>1975.9</v>
      </c>
      <c r="AS985" s="18">
        <f t="shared" si="2668"/>
        <v>0</v>
      </c>
      <c r="AT985" s="18">
        <f t="shared" si="2668"/>
        <v>0</v>
      </c>
      <c r="AU985" s="18">
        <f t="shared" si="2668"/>
        <v>0</v>
      </c>
      <c r="AV985" s="18">
        <f t="shared" si="2472"/>
        <v>1975.9</v>
      </c>
      <c r="AW985" s="18">
        <f t="shared" si="2473"/>
        <v>1975.9</v>
      </c>
      <c r="AX985" s="18">
        <f t="shared" si="2474"/>
        <v>1975.9</v>
      </c>
      <c r="AY985" s="18">
        <f t="shared" si="2668"/>
        <v>0</v>
      </c>
      <c r="AZ985" s="18">
        <f t="shared" si="2668"/>
        <v>0</v>
      </c>
      <c r="BA985" s="18">
        <f t="shared" si="2470"/>
        <v>1975.9</v>
      </c>
      <c r="BB985" s="18">
        <f t="shared" si="2471"/>
        <v>1975.9</v>
      </c>
      <c r="BC985" s="18">
        <f t="shared" si="2668"/>
        <v>59.213000000000001</v>
      </c>
      <c r="BD985" s="18">
        <f t="shared" si="2668"/>
        <v>0</v>
      </c>
      <c r="BE985" s="18">
        <f t="shared" si="2668"/>
        <v>0</v>
      </c>
      <c r="BF985" s="18">
        <f t="shared" si="2651"/>
        <v>2035.1130000000001</v>
      </c>
      <c r="BG985" s="18">
        <f t="shared" si="2652"/>
        <v>1975.9</v>
      </c>
      <c r="BH985" s="18">
        <f t="shared" si="2653"/>
        <v>1975.9</v>
      </c>
      <c r="BI985" s="18">
        <f t="shared" si="2668"/>
        <v>0</v>
      </c>
      <c r="BJ985" s="25"/>
      <c r="BK985" s="36"/>
    </row>
    <row r="986" spans="1:63" x14ac:dyDescent="0.3">
      <c r="A986" s="51" t="s">
        <v>181</v>
      </c>
      <c r="B986" s="50">
        <v>610</v>
      </c>
      <c r="C986" s="51" t="s">
        <v>27</v>
      </c>
      <c r="D986" s="51" t="s">
        <v>28</v>
      </c>
      <c r="E986" s="14" t="s">
        <v>441</v>
      </c>
      <c r="F986" s="18">
        <v>1975.9</v>
      </c>
      <c r="G986" s="18">
        <v>1975.9</v>
      </c>
      <c r="H986" s="18">
        <v>1975.9</v>
      </c>
      <c r="I986" s="18"/>
      <c r="J986" s="18"/>
      <c r="K986" s="18"/>
      <c r="L986" s="18">
        <f t="shared" si="2622"/>
        <v>1975.9</v>
      </c>
      <c r="M986" s="18">
        <f t="shared" si="2623"/>
        <v>1975.9</v>
      </c>
      <c r="N986" s="18">
        <f t="shared" si="2624"/>
        <v>1975.9</v>
      </c>
      <c r="O986" s="18"/>
      <c r="P986" s="18"/>
      <c r="Q986" s="18"/>
      <c r="R986" s="18">
        <f t="shared" si="2516"/>
        <v>1975.9</v>
      </c>
      <c r="S986" s="18">
        <f t="shared" si="2517"/>
        <v>1975.9</v>
      </c>
      <c r="T986" s="18">
        <f t="shared" si="2518"/>
        <v>1975.9</v>
      </c>
      <c r="U986" s="18"/>
      <c r="V986" s="18"/>
      <c r="W986" s="18"/>
      <c r="X986" s="18">
        <f t="shared" si="2520"/>
        <v>1975.9</v>
      </c>
      <c r="Y986" s="18">
        <f t="shared" si="2521"/>
        <v>1975.9</v>
      </c>
      <c r="Z986" s="18">
        <f t="shared" si="2522"/>
        <v>1975.9</v>
      </c>
      <c r="AA986" s="18"/>
      <c r="AB986" s="18"/>
      <c r="AC986" s="18"/>
      <c r="AD986" s="18">
        <f t="shared" si="2525"/>
        <v>1975.9</v>
      </c>
      <c r="AE986" s="18">
        <f t="shared" si="2526"/>
        <v>1975.9</v>
      </c>
      <c r="AF986" s="18">
        <f t="shared" si="2527"/>
        <v>1975.9</v>
      </c>
      <c r="AG986" s="18"/>
      <c r="AH986" s="18">
        <f t="shared" si="2529"/>
        <v>1975.9</v>
      </c>
      <c r="AI986" s="18">
        <f t="shared" si="2530"/>
        <v>1975.9</v>
      </c>
      <c r="AJ986" s="18">
        <f t="shared" si="2531"/>
        <v>1975.9</v>
      </c>
      <c r="AK986" s="18"/>
      <c r="AL986" s="18"/>
      <c r="AM986" s="18"/>
      <c r="AN986" s="18">
        <f t="shared" si="2492"/>
        <v>1975.9</v>
      </c>
      <c r="AO986" s="18">
        <f t="shared" si="2493"/>
        <v>1975.9</v>
      </c>
      <c r="AP986" s="18">
        <f t="shared" si="2494"/>
        <v>1975.9</v>
      </c>
      <c r="AQ986" s="18"/>
      <c r="AR986" s="18">
        <f t="shared" si="2495"/>
        <v>1975.9</v>
      </c>
      <c r="AS986" s="18"/>
      <c r="AT986" s="18"/>
      <c r="AU986" s="18"/>
      <c r="AV986" s="18">
        <f t="shared" si="2472"/>
        <v>1975.9</v>
      </c>
      <c r="AW986" s="18">
        <f t="shared" si="2473"/>
        <v>1975.9</v>
      </c>
      <c r="AX986" s="18">
        <f t="shared" si="2474"/>
        <v>1975.9</v>
      </c>
      <c r="AY986" s="18"/>
      <c r="AZ986" s="18"/>
      <c r="BA986" s="18">
        <f t="shared" si="2470"/>
        <v>1975.9</v>
      </c>
      <c r="BB986" s="18">
        <f t="shared" si="2471"/>
        <v>1975.9</v>
      </c>
      <c r="BC986" s="18">
        <v>59.213000000000001</v>
      </c>
      <c r="BD986" s="18"/>
      <c r="BE986" s="18"/>
      <c r="BF986" s="18">
        <f t="shared" si="2651"/>
        <v>2035.1130000000001</v>
      </c>
      <c r="BG986" s="18">
        <f t="shared" si="2652"/>
        <v>1975.9</v>
      </c>
      <c r="BH986" s="18">
        <f t="shared" si="2653"/>
        <v>1975.9</v>
      </c>
      <c r="BI986" s="18"/>
      <c r="BJ986" s="25"/>
      <c r="BK986" s="36"/>
    </row>
    <row r="987" spans="1:63" x14ac:dyDescent="0.3">
      <c r="A987" s="51" t="s">
        <v>181</v>
      </c>
      <c r="B987" s="50">
        <v>620</v>
      </c>
      <c r="C987" s="51"/>
      <c r="D987" s="51"/>
      <c r="E987" s="14" t="s">
        <v>473</v>
      </c>
      <c r="F987" s="18">
        <f t="shared" ref="F987:BI987" si="2669">F988</f>
        <v>241.7</v>
      </c>
      <c r="G987" s="18">
        <f t="shared" si="2669"/>
        <v>241.7</v>
      </c>
      <c r="H987" s="18">
        <f t="shared" si="2669"/>
        <v>241.7</v>
      </c>
      <c r="I987" s="18">
        <f t="shared" si="2669"/>
        <v>0</v>
      </c>
      <c r="J987" s="18">
        <f t="shared" si="2669"/>
        <v>0</v>
      </c>
      <c r="K987" s="18">
        <f t="shared" si="2669"/>
        <v>0</v>
      </c>
      <c r="L987" s="18">
        <f t="shared" si="2622"/>
        <v>241.7</v>
      </c>
      <c r="M987" s="18">
        <f t="shared" si="2623"/>
        <v>241.7</v>
      </c>
      <c r="N987" s="18">
        <f t="shared" si="2624"/>
        <v>241.7</v>
      </c>
      <c r="O987" s="18">
        <f t="shared" si="2669"/>
        <v>0</v>
      </c>
      <c r="P987" s="18">
        <f t="shared" si="2669"/>
        <v>0</v>
      </c>
      <c r="Q987" s="18">
        <f t="shared" si="2669"/>
        <v>0</v>
      </c>
      <c r="R987" s="18">
        <f t="shared" si="2516"/>
        <v>241.7</v>
      </c>
      <c r="S987" s="18">
        <f t="shared" si="2517"/>
        <v>241.7</v>
      </c>
      <c r="T987" s="18">
        <f t="shared" si="2518"/>
        <v>241.7</v>
      </c>
      <c r="U987" s="18">
        <f t="shared" si="2669"/>
        <v>0</v>
      </c>
      <c r="V987" s="18">
        <f t="shared" si="2669"/>
        <v>0</v>
      </c>
      <c r="W987" s="18">
        <f t="shared" si="2669"/>
        <v>0</v>
      </c>
      <c r="X987" s="18">
        <f t="shared" si="2520"/>
        <v>241.7</v>
      </c>
      <c r="Y987" s="18">
        <f t="shared" si="2521"/>
        <v>241.7</v>
      </c>
      <c r="Z987" s="18">
        <f t="shared" si="2522"/>
        <v>241.7</v>
      </c>
      <c r="AA987" s="18">
        <f t="shared" si="2669"/>
        <v>0</v>
      </c>
      <c r="AB987" s="18">
        <f t="shared" si="2669"/>
        <v>0</v>
      </c>
      <c r="AC987" s="18">
        <f t="shared" si="2669"/>
        <v>0</v>
      </c>
      <c r="AD987" s="18">
        <f t="shared" si="2525"/>
        <v>241.7</v>
      </c>
      <c r="AE987" s="18">
        <f t="shared" si="2526"/>
        <v>241.7</v>
      </c>
      <c r="AF987" s="18">
        <f t="shared" si="2527"/>
        <v>241.7</v>
      </c>
      <c r="AG987" s="18">
        <f t="shared" si="2669"/>
        <v>0</v>
      </c>
      <c r="AH987" s="18">
        <f t="shared" si="2529"/>
        <v>241.7</v>
      </c>
      <c r="AI987" s="18">
        <f t="shared" si="2530"/>
        <v>241.7</v>
      </c>
      <c r="AJ987" s="18">
        <f t="shared" si="2531"/>
        <v>241.7</v>
      </c>
      <c r="AK987" s="18">
        <f t="shared" si="2669"/>
        <v>0</v>
      </c>
      <c r="AL987" s="18">
        <f t="shared" si="2669"/>
        <v>0</v>
      </c>
      <c r="AM987" s="18">
        <f t="shared" si="2669"/>
        <v>0</v>
      </c>
      <c r="AN987" s="18">
        <f t="shared" si="2492"/>
        <v>241.7</v>
      </c>
      <c r="AO987" s="18">
        <f t="shared" si="2493"/>
        <v>241.7</v>
      </c>
      <c r="AP987" s="18">
        <f t="shared" si="2494"/>
        <v>241.7</v>
      </c>
      <c r="AQ987" s="18">
        <f t="shared" si="2669"/>
        <v>0</v>
      </c>
      <c r="AR987" s="18">
        <f t="shared" si="2495"/>
        <v>241.7</v>
      </c>
      <c r="AS987" s="18">
        <f t="shared" si="2669"/>
        <v>0</v>
      </c>
      <c r="AT987" s="18">
        <f t="shared" si="2669"/>
        <v>0</v>
      </c>
      <c r="AU987" s="18">
        <f t="shared" si="2669"/>
        <v>0</v>
      </c>
      <c r="AV987" s="18">
        <f t="shared" si="2472"/>
        <v>241.7</v>
      </c>
      <c r="AW987" s="18">
        <f t="shared" si="2473"/>
        <v>241.7</v>
      </c>
      <c r="AX987" s="18">
        <f t="shared" si="2474"/>
        <v>241.7</v>
      </c>
      <c r="AY987" s="18">
        <f t="shared" si="2669"/>
        <v>0</v>
      </c>
      <c r="AZ987" s="18">
        <f t="shared" si="2669"/>
        <v>0</v>
      </c>
      <c r="BA987" s="18">
        <f t="shared" si="2470"/>
        <v>241.7</v>
      </c>
      <c r="BB987" s="18">
        <f t="shared" si="2471"/>
        <v>241.7</v>
      </c>
      <c r="BC987" s="18">
        <f t="shared" si="2669"/>
        <v>7.2770000000000001</v>
      </c>
      <c r="BD987" s="18">
        <f t="shared" si="2669"/>
        <v>0</v>
      </c>
      <c r="BE987" s="18">
        <f t="shared" si="2669"/>
        <v>0</v>
      </c>
      <c r="BF987" s="18">
        <f t="shared" si="2651"/>
        <v>248.97699999999998</v>
      </c>
      <c r="BG987" s="18">
        <f t="shared" si="2652"/>
        <v>241.7</v>
      </c>
      <c r="BH987" s="18">
        <f t="shared" si="2653"/>
        <v>241.7</v>
      </c>
      <c r="BI987" s="18">
        <f t="shared" si="2669"/>
        <v>0</v>
      </c>
      <c r="BJ987" s="25"/>
      <c r="BK987" s="36"/>
    </row>
    <row r="988" spans="1:63" ht="31.2" x14ac:dyDescent="0.3">
      <c r="A988" s="51" t="s">
        <v>181</v>
      </c>
      <c r="B988" s="50">
        <v>620</v>
      </c>
      <c r="C988" s="51" t="s">
        <v>27</v>
      </c>
      <c r="D988" s="51" t="s">
        <v>184</v>
      </c>
      <c r="E988" s="14" t="s">
        <v>439</v>
      </c>
      <c r="F988" s="18">
        <v>241.7</v>
      </c>
      <c r="G988" s="18">
        <v>241.7</v>
      </c>
      <c r="H988" s="18">
        <v>241.7</v>
      </c>
      <c r="I988" s="18"/>
      <c r="J988" s="18"/>
      <c r="K988" s="18"/>
      <c r="L988" s="18">
        <f t="shared" si="2622"/>
        <v>241.7</v>
      </c>
      <c r="M988" s="18">
        <f t="shared" si="2623"/>
        <v>241.7</v>
      </c>
      <c r="N988" s="18">
        <f t="shared" si="2624"/>
        <v>241.7</v>
      </c>
      <c r="O988" s="18"/>
      <c r="P988" s="18"/>
      <c r="Q988" s="18"/>
      <c r="R988" s="18">
        <f t="shared" si="2516"/>
        <v>241.7</v>
      </c>
      <c r="S988" s="18">
        <f t="shared" si="2517"/>
        <v>241.7</v>
      </c>
      <c r="T988" s="18">
        <f t="shared" si="2518"/>
        <v>241.7</v>
      </c>
      <c r="U988" s="18"/>
      <c r="V988" s="18"/>
      <c r="W988" s="18"/>
      <c r="X988" s="18">
        <f t="shared" si="2520"/>
        <v>241.7</v>
      </c>
      <c r="Y988" s="18">
        <f t="shared" si="2521"/>
        <v>241.7</v>
      </c>
      <c r="Z988" s="18">
        <f t="shared" si="2522"/>
        <v>241.7</v>
      </c>
      <c r="AA988" s="18"/>
      <c r="AB988" s="18"/>
      <c r="AC988" s="18"/>
      <c r="AD988" s="18">
        <f t="shared" si="2525"/>
        <v>241.7</v>
      </c>
      <c r="AE988" s="18">
        <f t="shared" si="2526"/>
        <v>241.7</v>
      </c>
      <c r="AF988" s="18">
        <f t="shared" si="2527"/>
        <v>241.7</v>
      </c>
      <c r="AG988" s="18"/>
      <c r="AH988" s="18">
        <f t="shared" si="2529"/>
        <v>241.7</v>
      </c>
      <c r="AI988" s="18">
        <f t="shared" si="2530"/>
        <v>241.7</v>
      </c>
      <c r="AJ988" s="18">
        <f t="shared" si="2531"/>
        <v>241.7</v>
      </c>
      <c r="AK988" s="18"/>
      <c r="AL988" s="18"/>
      <c r="AM988" s="18"/>
      <c r="AN988" s="18">
        <f t="shared" si="2492"/>
        <v>241.7</v>
      </c>
      <c r="AO988" s="18">
        <f t="shared" si="2493"/>
        <v>241.7</v>
      </c>
      <c r="AP988" s="18">
        <f t="shared" si="2494"/>
        <v>241.7</v>
      </c>
      <c r="AQ988" s="18"/>
      <c r="AR988" s="18">
        <f t="shared" si="2495"/>
        <v>241.7</v>
      </c>
      <c r="AS988" s="18"/>
      <c r="AT988" s="18"/>
      <c r="AU988" s="18"/>
      <c r="AV988" s="18">
        <f t="shared" si="2472"/>
        <v>241.7</v>
      </c>
      <c r="AW988" s="18">
        <f t="shared" si="2473"/>
        <v>241.7</v>
      </c>
      <c r="AX988" s="18">
        <f t="shared" si="2474"/>
        <v>241.7</v>
      </c>
      <c r="AY988" s="18"/>
      <c r="AZ988" s="18"/>
      <c r="BA988" s="18">
        <f t="shared" si="2470"/>
        <v>241.7</v>
      </c>
      <c r="BB988" s="18">
        <f t="shared" si="2471"/>
        <v>241.7</v>
      </c>
      <c r="BC988" s="18">
        <v>7.2770000000000001</v>
      </c>
      <c r="BD988" s="18"/>
      <c r="BE988" s="18"/>
      <c r="BF988" s="18">
        <f t="shared" si="2651"/>
        <v>248.97699999999998</v>
      </c>
      <c r="BG988" s="18">
        <f t="shared" si="2652"/>
        <v>241.7</v>
      </c>
      <c r="BH988" s="18">
        <f t="shared" si="2653"/>
        <v>241.7</v>
      </c>
      <c r="BI988" s="18"/>
      <c r="BJ988" s="25"/>
      <c r="BK988" s="36"/>
    </row>
    <row r="989" spans="1:63" ht="31.2" x14ac:dyDescent="0.3">
      <c r="A989" s="51" t="s">
        <v>188</v>
      </c>
      <c r="B989" s="50"/>
      <c r="C989" s="51"/>
      <c r="D989" s="51"/>
      <c r="E989" s="14" t="s">
        <v>679</v>
      </c>
      <c r="F989" s="18">
        <f t="shared" ref="F989" si="2670">F990+F994+F1000</f>
        <v>18801.400000000001</v>
      </c>
      <c r="G989" s="18">
        <f t="shared" ref="G989:BI989" si="2671">G990+G994+G1000</f>
        <v>18801.400000000001</v>
      </c>
      <c r="H989" s="18">
        <f t="shared" si="2671"/>
        <v>18801.400000000001</v>
      </c>
      <c r="I989" s="18">
        <f t="shared" ref="I989:K989" si="2672">I990+I994+I1000</f>
        <v>0</v>
      </c>
      <c r="J989" s="18">
        <f t="shared" si="2672"/>
        <v>0</v>
      </c>
      <c r="K989" s="18">
        <f t="shared" si="2672"/>
        <v>0</v>
      </c>
      <c r="L989" s="18">
        <f t="shared" si="2622"/>
        <v>18801.400000000001</v>
      </c>
      <c r="M989" s="18">
        <f t="shared" si="2623"/>
        <v>18801.400000000001</v>
      </c>
      <c r="N989" s="18">
        <f t="shared" si="2624"/>
        <v>18801.400000000001</v>
      </c>
      <c r="O989" s="18">
        <f t="shared" ref="O989:Q989" si="2673">O990+O994+O1000</f>
        <v>14510.32</v>
      </c>
      <c r="P989" s="18">
        <f t="shared" si="2673"/>
        <v>0</v>
      </c>
      <c r="Q989" s="18">
        <f t="shared" si="2673"/>
        <v>0</v>
      </c>
      <c r="R989" s="18">
        <f t="shared" si="2516"/>
        <v>33311.72</v>
      </c>
      <c r="S989" s="18">
        <f t="shared" si="2517"/>
        <v>18801.400000000001</v>
      </c>
      <c r="T989" s="18">
        <f t="shared" si="2518"/>
        <v>18801.400000000001</v>
      </c>
      <c r="U989" s="18">
        <f t="shared" ref="U989:W989" si="2674">U990+U994+U1000</f>
        <v>0</v>
      </c>
      <c r="V989" s="18">
        <f t="shared" si="2674"/>
        <v>0</v>
      </c>
      <c r="W989" s="18">
        <f t="shared" si="2674"/>
        <v>0</v>
      </c>
      <c r="X989" s="18">
        <f t="shared" si="2520"/>
        <v>33311.72</v>
      </c>
      <c r="Y989" s="18">
        <f t="shared" si="2521"/>
        <v>18801.400000000001</v>
      </c>
      <c r="Z989" s="18">
        <f t="shared" si="2522"/>
        <v>18801.400000000001</v>
      </c>
      <c r="AA989" s="18">
        <f t="shared" ref="AA989:AB989" si="2675">AA990+AA994+AA1000</f>
        <v>0</v>
      </c>
      <c r="AB989" s="18">
        <f t="shared" si="2675"/>
        <v>0</v>
      </c>
      <c r="AC989" s="18">
        <f t="shared" ref="AC989" si="2676">AC990+AC994+AC1000</f>
        <v>0</v>
      </c>
      <c r="AD989" s="18">
        <f t="shared" si="2525"/>
        <v>33311.72</v>
      </c>
      <c r="AE989" s="18">
        <f t="shared" si="2526"/>
        <v>18801.400000000001</v>
      </c>
      <c r="AF989" s="18">
        <f t="shared" si="2527"/>
        <v>18801.400000000001</v>
      </c>
      <c r="AG989" s="18">
        <f t="shared" ref="AG989" si="2677">AG990+AG994+AG1000</f>
        <v>0</v>
      </c>
      <c r="AH989" s="18">
        <f t="shared" si="2529"/>
        <v>33311.72</v>
      </c>
      <c r="AI989" s="18">
        <f t="shared" si="2530"/>
        <v>18801.400000000001</v>
      </c>
      <c r="AJ989" s="18">
        <f t="shared" si="2531"/>
        <v>18801.400000000001</v>
      </c>
      <c r="AK989" s="18">
        <f t="shared" ref="AK989:AM989" si="2678">AK990+AK994+AK1000</f>
        <v>997</v>
      </c>
      <c r="AL989" s="18">
        <f t="shared" si="2678"/>
        <v>0</v>
      </c>
      <c r="AM989" s="18">
        <f t="shared" si="2678"/>
        <v>0</v>
      </c>
      <c r="AN989" s="18">
        <f t="shared" si="2492"/>
        <v>34308.720000000001</v>
      </c>
      <c r="AO989" s="18">
        <f t="shared" si="2493"/>
        <v>18801.400000000001</v>
      </c>
      <c r="AP989" s="18">
        <f t="shared" si="2494"/>
        <v>18801.400000000001</v>
      </c>
      <c r="AQ989" s="18">
        <f t="shared" ref="AQ989" si="2679">AQ990+AQ994+AQ1000</f>
        <v>0</v>
      </c>
      <c r="AR989" s="18">
        <f t="shared" si="2495"/>
        <v>34308.720000000001</v>
      </c>
      <c r="AS989" s="18">
        <f t="shared" ref="AS989:AU989" si="2680">AS990+AS994+AS1000</f>
        <v>12022.9</v>
      </c>
      <c r="AT989" s="18">
        <f t="shared" si="2680"/>
        <v>0</v>
      </c>
      <c r="AU989" s="18">
        <f t="shared" si="2680"/>
        <v>0</v>
      </c>
      <c r="AV989" s="18">
        <f t="shared" si="2472"/>
        <v>46331.62</v>
      </c>
      <c r="AW989" s="18">
        <f t="shared" si="2473"/>
        <v>18801.400000000001</v>
      </c>
      <c r="AX989" s="18">
        <f t="shared" si="2474"/>
        <v>18801.400000000001</v>
      </c>
      <c r="AY989" s="18">
        <f t="shared" ref="AY989:AZ989" si="2681">AY990+AY994+AY1000</f>
        <v>-2022.9</v>
      </c>
      <c r="AZ989" s="18">
        <f t="shared" si="2681"/>
        <v>0</v>
      </c>
      <c r="BA989" s="18">
        <f t="shared" si="2470"/>
        <v>44308.72</v>
      </c>
      <c r="BB989" s="18">
        <f t="shared" si="2471"/>
        <v>18801.400000000001</v>
      </c>
      <c r="BC989" s="18">
        <f t="shared" ref="BC989:BE989" si="2682">BC990+BC994+BC1000</f>
        <v>0</v>
      </c>
      <c r="BD989" s="18">
        <f t="shared" si="2682"/>
        <v>0</v>
      </c>
      <c r="BE989" s="18">
        <f t="shared" si="2682"/>
        <v>0</v>
      </c>
      <c r="BF989" s="18">
        <f t="shared" si="2651"/>
        <v>44308.72</v>
      </c>
      <c r="BG989" s="18">
        <f t="shared" si="2652"/>
        <v>18801.400000000001</v>
      </c>
      <c r="BH989" s="18">
        <f t="shared" si="2653"/>
        <v>18801.400000000001</v>
      </c>
      <c r="BI989" s="18">
        <f t="shared" si="2671"/>
        <v>0</v>
      </c>
      <c r="BJ989" s="25"/>
      <c r="BK989" s="36"/>
    </row>
    <row r="990" spans="1:63" ht="31.2" x14ac:dyDescent="0.3">
      <c r="A990" s="51" t="s">
        <v>185</v>
      </c>
      <c r="B990" s="50"/>
      <c r="C990" s="51"/>
      <c r="D990" s="51"/>
      <c r="E990" s="14" t="s">
        <v>1423</v>
      </c>
      <c r="F990" s="18">
        <f t="shared" ref="F990:BI992" si="2683">F991</f>
        <v>6650.8</v>
      </c>
      <c r="G990" s="18">
        <f t="shared" si="2683"/>
        <v>6650.8</v>
      </c>
      <c r="H990" s="18">
        <f t="shared" si="2683"/>
        <v>6650.8</v>
      </c>
      <c r="I990" s="18">
        <f t="shared" si="2683"/>
        <v>0</v>
      </c>
      <c r="J990" s="18">
        <f t="shared" si="2683"/>
        <v>0</v>
      </c>
      <c r="K990" s="18">
        <f t="shared" si="2683"/>
        <v>0</v>
      </c>
      <c r="L990" s="18">
        <f t="shared" si="2622"/>
        <v>6650.8</v>
      </c>
      <c r="M990" s="18">
        <f t="shared" si="2623"/>
        <v>6650.8</v>
      </c>
      <c r="N990" s="18">
        <f t="shared" si="2624"/>
        <v>6650.8</v>
      </c>
      <c r="O990" s="18">
        <f t="shared" si="2683"/>
        <v>14510.32</v>
      </c>
      <c r="P990" s="18">
        <f t="shared" si="2683"/>
        <v>0</v>
      </c>
      <c r="Q990" s="18">
        <f t="shared" si="2683"/>
        <v>0</v>
      </c>
      <c r="R990" s="18">
        <f t="shared" si="2516"/>
        <v>21161.119999999999</v>
      </c>
      <c r="S990" s="18">
        <f t="shared" si="2517"/>
        <v>6650.8</v>
      </c>
      <c r="T990" s="18">
        <f t="shared" si="2518"/>
        <v>6650.8</v>
      </c>
      <c r="U990" s="18">
        <f t="shared" si="2683"/>
        <v>0</v>
      </c>
      <c r="V990" s="18">
        <f t="shared" si="2683"/>
        <v>0</v>
      </c>
      <c r="W990" s="18">
        <f t="shared" si="2683"/>
        <v>0</v>
      </c>
      <c r="X990" s="18">
        <f t="shared" si="2520"/>
        <v>21161.119999999999</v>
      </c>
      <c r="Y990" s="18">
        <f t="shared" si="2521"/>
        <v>6650.8</v>
      </c>
      <c r="Z990" s="18">
        <f t="shared" si="2522"/>
        <v>6650.8</v>
      </c>
      <c r="AA990" s="18">
        <f t="shared" si="2683"/>
        <v>0</v>
      </c>
      <c r="AB990" s="18">
        <f t="shared" si="2683"/>
        <v>0</v>
      </c>
      <c r="AC990" s="18">
        <f t="shared" si="2683"/>
        <v>0</v>
      </c>
      <c r="AD990" s="18">
        <f t="shared" si="2525"/>
        <v>21161.119999999999</v>
      </c>
      <c r="AE990" s="18">
        <f t="shared" si="2526"/>
        <v>6650.8</v>
      </c>
      <c r="AF990" s="18">
        <f t="shared" si="2527"/>
        <v>6650.8</v>
      </c>
      <c r="AG990" s="18">
        <f t="shared" si="2683"/>
        <v>0</v>
      </c>
      <c r="AH990" s="18">
        <f t="shared" si="2529"/>
        <v>21161.119999999999</v>
      </c>
      <c r="AI990" s="18">
        <f t="shared" si="2530"/>
        <v>6650.8</v>
      </c>
      <c r="AJ990" s="18">
        <f t="shared" si="2531"/>
        <v>6650.8</v>
      </c>
      <c r="AK990" s="18">
        <f t="shared" si="2683"/>
        <v>0</v>
      </c>
      <c r="AL990" s="18">
        <f t="shared" si="2683"/>
        <v>0</v>
      </c>
      <c r="AM990" s="18">
        <f t="shared" si="2683"/>
        <v>0</v>
      </c>
      <c r="AN990" s="18">
        <f t="shared" si="2492"/>
        <v>21161.119999999999</v>
      </c>
      <c r="AO990" s="18">
        <f t="shared" si="2493"/>
        <v>6650.8</v>
      </c>
      <c r="AP990" s="18">
        <f t="shared" si="2494"/>
        <v>6650.8</v>
      </c>
      <c r="AQ990" s="18">
        <f t="shared" si="2683"/>
        <v>0</v>
      </c>
      <c r="AR990" s="18">
        <f t="shared" si="2495"/>
        <v>21161.119999999999</v>
      </c>
      <c r="AS990" s="18">
        <f t="shared" si="2683"/>
        <v>10000</v>
      </c>
      <c r="AT990" s="18">
        <f t="shared" si="2683"/>
        <v>0</v>
      </c>
      <c r="AU990" s="18">
        <f t="shared" si="2683"/>
        <v>0</v>
      </c>
      <c r="AV990" s="18">
        <f t="shared" si="2472"/>
        <v>31161.119999999999</v>
      </c>
      <c r="AW990" s="18">
        <f t="shared" si="2473"/>
        <v>6650.8</v>
      </c>
      <c r="AX990" s="18">
        <f t="shared" si="2474"/>
        <v>6650.8</v>
      </c>
      <c r="AY990" s="18">
        <f t="shared" si="2683"/>
        <v>0</v>
      </c>
      <c r="AZ990" s="18">
        <f t="shared" si="2683"/>
        <v>0</v>
      </c>
      <c r="BA990" s="18">
        <f t="shared" ref="BA990:BA1053" si="2684">AV990+AY990</f>
        <v>31161.119999999999</v>
      </c>
      <c r="BB990" s="18">
        <f t="shared" ref="BB990:BB1053" si="2685">AW990+AZ990</f>
        <v>6650.8</v>
      </c>
      <c r="BC990" s="18">
        <f t="shared" si="2683"/>
        <v>0</v>
      </c>
      <c r="BD990" s="18">
        <f t="shared" si="2683"/>
        <v>0</v>
      </c>
      <c r="BE990" s="18">
        <f t="shared" si="2683"/>
        <v>0</v>
      </c>
      <c r="BF990" s="18">
        <f t="shared" si="2651"/>
        <v>31161.119999999999</v>
      </c>
      <c r="BG990" s="18">
        <f t="shared" si="2652"/>
        <v>6650.8</v>
      </c>
      <c r="BH990" s="18">
        <f t="shared" si="2653"/>
        <v>6650.8</v>
      </c>
      <c r="BI990" s="18">
        <f t="shared" si="2683"/>
        <v>0</v>
      </c>
      <c r="BJ990" s="25"/>
      <c r="BK990" s="36"/>
    </row>
    <row r="991" spans="1:63" ht="46.8" x14ac:dyDescent="0.3">
      <c r="A991" s="51" t="s">
        <v>185</v>
      </c>
      <c r="B991" s="50">
        <v>600</v>
      </c>
      <c r="C991" s="51"/>
      <c r="D991" s="51"/>
      <c r="E991" s="14" t="s">
        <v>458</v>
      </c>
      <c r="F991" s="18">
        <f t="shared" si="2683"/>
        <v>6650.8</v>
      </c>
      <c r="G991" s="18">
        <f t="shared" si="2683"/>
        <v>6650.8</v>
      </c>
      <c r="H991" s="18">
        <f t="shared" si="2683"/>
        <v>6650.8</v>
      </c>
      <c r="I991" s="18">
        <f t="shared" si="2683"/>
        <v>0</v>
      </c>
      <c r="J991" s="18">
        <f t="shared" si="2683"/>
        <v>0</v>
      </c>
      <c r="K991" s="18">
        <f t="shared" si="2683"/>
        <v>0</v>
      </c>
      <c r="L991" s="18">
        <f t="shared" si="2622"/>
        <v>6650.8</v>
      </c>
      <c r="M991" s="18">
        <f t="shared" si="2623"/>
        <v>6650.8</v>
      </c>
      <c r="N991" s="18">
        <f t="shared" si="2624"/>
        <v>6650.8</v>
      </c>
      <c r="O991" s="18">
        <f t="shared" si="2683"/>
        <v>14510.32</v>
      </c>
      <c r="P991" s="18">
        <f t="shared" si="2683"/>
        <v>0</v>
      </c>
      <c r="Q991" s="18">
        <f t="shared" si="2683"/>
        <v>0</v>
      </c>
      <c r="R991" s="18">
        <f t="shared" si="2516"/>
        <v>21161.119999999999</v>
      </c>
      <c r="S991" s="18">
        <f t="shared" si="2517"/>
        <v>6650.8</v>
      </c>
      <c r="T991" s="18">
        <f t="shared" si="2518"/>
        <v>6650.8</v>
      </c>
      <c r="U991" s="18">
        <f t="shared" si="2683"/>
        <v>0</v>
      </c>
      <c r="V991" s="18">
        <f t="shared" si="2683"/>
        <v>0</v>
      </c>
      <c r="W991" s="18">
        <f t="shared" si="2683"/>
        <v>0</v>
      </c>
      <c r="X991" s="18">
        <f t="shared" si="2520"/>
        <v>21161.119999999999</v>
      </c>
      <c r="Y991" s="18">
        <f t="shared" si="2521"/>
        <v>6650.8</v>
      </c>
      <c r="Z991" s="18">
        <f t="shared" si="2522"/>
        <v>6650.8</v>
      </c>
      <c r="AA991" s="18">
        <f t="shared" si="2683"/>
        <v>0</v>
      </c>
      <c r="AB991" s="18">
        <f t="shared" si="2683"/>
        <v>0</v>
      </c>
      <c r="AC991" s="18">
        <f t="shared" si="2683"/>
        <v>0</v>
      </c>
      <c r="AD991" s="18">
        <f t="shared" si="2525"/>
        <v>21161.119999999999</v>
      </c>
      <c r="AE991" s="18">
        <f t="shared" si="2526"/>
        <v>6650.8</v>
      </c>
      <c r="AF991" s="18">
        <f t="shared" si="2527"/>
        <v>6650.8</v>
      </c>
      <c r="AG991" s="18">
        <f t="shared" si="2683"/>
        <v>0</v>
      </c>
      <c r="AH991" s="18">
        <f t="shared" si="2529"/>
        <v>21161.119999999999</v>
      </c>
      <c r="AI991" s="18">
        <f t="shared" si="2530"/>
        <v>6650.8</v>
      </c>
      <c r="AJ991" s="18">
        <f t="shared" si="2531"/>
        <v>6650.8</v>
      </c>
      <c r="AK991" s="18">
        <f t="shared" si="2683"/>
        <v>0</v>
      </c>
      <c r="AL991" s="18">
        <f t="shared" si="2683"/>
        <v>0</v>
      </c>
      <c r="AM991" s="18">
        <f t="shared" si="2683"/>
        <v>0</v>
      </c>
      <c r="AN991" s="18">
        <f t="shared" si="2492"/>
        <v>21161.119999999999</v>
      </c>
      <c r="AO991" s="18">
        <f t="shared" si="2493"/>
        <v>6650.8</v>
      </c>
      <c r="AP991" s="18">
        <f t="shared" si="2494"/>
        <v>6650.8</v>
      </c>
      <c r="AQ991" s="18">
        <f t="shared" si="2683"/>
        <v>0</v>
      </c>
      <c r="AR991" s="18">
        <f t="shared" si="2495"/>
        <v>21161.119999999999</v>
      </c>
      <c r="AS991" s="18">
        <f t="shared" si="2683"/>
        <v>10000</v>
      </c>
      <c r="AT991" s="18">
        <f t="shared" si="2683"/>
        <v>0</v>
      </c>
      <c r="AU991" s="18">
        <f t="shared" si="2683"/>
        <v>0</v>
      </c>
      <c r="AV991" s="18">
        <f t="shared" ref="AV991:AV1054" si="2686">AR991+AS991</f>
        <v>31161.119999999999</v>
      </c>
      <c r="AW991" s="18">
        <f t="shared" ref="AW991:AW1054" si="2687">AO991+AT991</f>
        <v>6650.8</v>
      </c>
      <c r="AX991" s="18">
        <f t="shared" ref="AX991:AX1054" si="2688">AP991+AU991</f>
        <v>6650.8</v>
      </c>
      <c r="AY991" s="18">
        <f t="shared" si="2683"/>
        <v>0</v>
      </c>
      <c r="AZ991" s="18">
        <f t="shared" si="2683"/>
        <v>0</v>
      </c>
      <c r="BA991" s="18">
        <f t="shared" si="2684"/>
        <v>31161.119999999999</v>
      </c>
      <c r="BB991" s="18">
        <f t="shared" si="2685"/>
        <v>6650.8</v>
      </c>
      <c r="BC991" s="18">
        <f t="shared" si="2683"/>
        <v>0</v>
      </c>
      <c r="BD991" s="18">
        <f t="shared" si="2683"/>
        <v>0</v>
      </c>
      <c r="BE991" s="18">
        <f t="shared" si="2683"/>
        <v>0</v>
      </c>
      <c r="BF991" s="18">
        <f t="shared" si="2651"/>
        <v>31161.119999999999</v>
      </c>
      <c r="BG991" s="18">
        <f t="shared" si="2652"/>
        <v>6650.8</v>
      </c>
      <c r="BH991" s="18">
        <f t="shared" si="2653"/>
        <v>6650.8</v>
      </c>
      <c r="BI991" s="18">
        <f t="shared" si="2683"/>
        <v>0</v>
      </c>
      <c r="BJ991" s="25"/>
      <c r="BK991" s="36"/>
    </row>
    <row r="992" spans="1:63" x14ac:dyDescent="0.3">
      <c r="A992" s="51" t="s">
        <v>185</v>
      </c>
      <c r="B992" s="50">
        <v>620</v>
      </c>
      <c r="C992" s="51"/>
      <c r="D992" s="51"/>
      <c r="E992" s="14" t="s">
        <v>473</v>
      </c>
      <c r="F992" s="18">
        <f t="shared" si="2683"/>
        <v>6650.8</v>
      </c>
      <c r="G992" s="18">
        <f t="shared" si="2683"/>
        <v>6650.8</v>
      </c>
      <c r="H992" s="18">
        <f t="shared" si="2683"/>
        <v>6650.8</v>
      </c>
      <c r="I992" s="18">
        <f t="shared" si="2683"/>
        <v>0</v>
      </c>
      <c r="J992" s="18">
        <f t="shared" si="2683"/>
        <v>0</v>
      </c>
      <c r="K992" s="18">
        <f t="shared" si="2683"/>
        <v>0</v>
      </c>
      <c r="L992" s="18">
        <f t="shared" si="2622"/>
        <v>6650.8</v>
      </c>
      <c r="M992" s="18">
        <f t="shared" si="2623"/>
        <v>6650.8</v>
      </c>
      <c r="N992" s="18">
        <f t="shared" si="2624"/>
        <v>6650.8</v>
      </c>
      <c r="O992" s="18">
        <f t="shared" si="2683"/>
        <v>14510.32</v>
      </c>
      <c r="P992" s="18">
        <f t="shared" si="2683"/>
        <v>0</v>
      </c>
      <c r="Q992" s="18">
        <f t="shared" si="2683"/>
        <v>0</v>
      </c>
      <c r="R992" s="18">
        <f t="shared" si="2516"/>
        <v>21161.119999999999</v>
      </c>
      <c r="S992" s="18">
        <f t="shared" si="2517"/>
        <v>6650.8</v>
      </c>
      <c r="T992" s="18">
        <f t="shared" si="2518"/>
        <v>6650.8</v>
      </c>
      <c r="U992" s="18">
        <f t="shared" si="2683"/>
        <v>0</v>
      </c>
      <c r="V992" s="18">
        <f t="shared" si="2683"/>
        <v>0</v>
      </c>
      <c r="W992" s="18">
        <f t="shared" si="2683"/>
        <v>0</v>
      </c>
      <c r="X992" s="18">
        <f t="shared" si="2520"/>
        <v>21161.119999999999</v>
      </c>
      <c r="Y992" s="18">
        <f t="shared" si="2521"/>
        <v>6650.8</v>
      </c>
      <c r="Z992" s="18">
        <f t="shared" si="2522"/>
        <v>6650.8</v>
      </c>
      <c r="AA992" s="18">
        <f t="shared" si="2683"/>
        <v>0</v>
      </c>
      <c r="AB992" s="18">
        <f t="shared" si="2683"/>
        <v>0</v>
      </c>
      <c r="AC992" s="18">
        <f t="shared" si="2683"/>
        <v>0</v>
      </c>
      <c r="AD992" s="18">
        <f t="shared" si="2525"/>
        <v>21161.119999999999</v>
      </c>
      <c r="AE992" s="18">
        <f t="shared" si="2526"/>
        <v>6650.8</v>
      </c>
      <c r="AF992" s="18">
        <f t="shared" si="2527"/>
        <v>6650.8</v>
      </c>
      <c r="AG992" s="18">
        <f t="shared" si="2683"/>
        <v>0</v>
      </c>
      <c r="AH992" s="18">
        <f t="shared" si="2529"/>
        <v>21161.119999999999</v>
      </c>
      <c r="AI992" s="18">
        <f t="shared" si="2530"/>
        <v>6650.8</v>
      </c>
      <c r="AJ992" s="18">
        <f t="shared" si="2531"/>
        <v>6650.8</v>
      </c>
      <c r="AK992" s="18">
        <f t="shared" si="2683"/>
        <v>0</v>
      </c>
      <c r="AL992" s="18">
        <f t="shared" si="2683"/>
        <v>0</v>
      </c>
      <c r="AM992" s="18">
        <f t="shared" si="2683"/>
        <v>0</v>
      </c>
      <c r="AN992" s="18">
        <f t="shared" si="2492"/>
        <v>21161.119999999999</v>
      </c>
      <c r="AO992" s="18">
        <f t="shared" si="2493"/>
        <v>6650.8</v>
      </c>
      <c r="AP992" s="18">
        <f t="shared" si="2494"/>
        <v>6650.8</v>
      </c>
      <c r="AQ992" s="18">
        <f t="shared" si="2683"/>
        <v>0</v>
      </c>
      <c r="AR992" s="18">
        <f t="shared" si="2495"/>
        <v>21161.119999999999</v>
      </c>
      <c r="AS992" s="18">
        <f t="shared" si="2683"/>
        <v>10000</v>
      </c>
      <c r="AT992" s="18">
        <f t="shared" si="2683"/>
        <v>0</v>
      </c>
      <c r="AU992" s="18">
        <f t="shared" si="2683"/>
        <v>0</v>
      </c>
      <c r="AV992" s="18">
        <f t="shared" si="2686"/>
        <v>31161.119999999999</v>
      </c>
      <c r="AW992" s="18">
        <f t="shared" si="2687"/>
        <v>6650.8</v>
      </c>
      <c r="AX992" s="18">
        <f t="shared" si="2688"/>
        <v>6650.8</v>
      </c>
      <c r="AY992" s="18">
        <f t="shared" si="2683"/>
        <v>0</v>
      </c>
      <c r="AZ992" s="18">
        <f t="shared" si="2683"/>
        <v>0</v>
      </c>
      <c r="BA992" s="18">
        <f t="shared" si="2684"/>
        <v>31161.119999999999</v>
      </c>
      <c r="BB992" s="18">
        <f t="shared" si="2685"/>
        <v>6650.8</v>
      </c>
      <c r="BC992" s="18">
        <f t="shared" si="2683"/>
        <v>0</v>
      </c>
      <c r="BD992" s="18">
        <f t="shared" si="2683"/>
        <v>0</v>
      </c>
      <c r="BE992" s="18">
        <f t="shared" si="2683"/>
        <v>0</v>
      </c>
      <c r="BF992" s="18">
        <f t="shared" si="2651"/>
        <v>31161.119999999999</v>
      </c>
      <c r="BG992" s="18">
        <f t="shared" si="2652"/>
        <v>6650.8</v>
      </c>
      <c r="BH992" s="18">
        <f t="shared" si="2653"/>
        <v>6650.8</v>
      </c>
      <c r="BI992" s="18">
        <f t="shared" si="2683"/>
        <v>0</v>
      </c>
      <c r="BJ992" s="25"/>
      <c r="BK992" s="36"/>
    </row>
    <row r="993" spans="1:63" x14ac:dyDescent="0.3">
      <c r="A993" s="51" t="s">
        <v>185</v>
      </c>
      <c r="B993" s="50">
        <v>620</v>
      </c>
      <c r="C993" s="51" t="s">
        <v>27</v>
      </c>
      <c r="D993" s="51" t="s">
        <v>28</v>
      </c>
      <c r="E993" s="14" t="s">
        <v>441</v>
      </c>
      <c r="F993" s="18">
        <v>6650.8</v>
      </c>
      <c r="G993" s="18">
        <v>6650.8</v>
      </c>
      <c r="H993" s="18">
        <v>6650.8</v>
      </c>
      <c r="I993" s="18"/>
      <c r="J993" s="18"/>
      <c r="K993" s="18"/>
      <c r="L993" s="18">
        <f t="shared" si="2622"/>
        <v>6650.8</v>
      </c>
      <c r="M993" s="18">
        <f t="shared" si="2623"/>
        <v>6650.8</v>
      </c>
      <c r="N993" s="18">
        <f t="shared" si="2624"/>
        <v>6650.8</v>
      </c>
      <c r="O993" s="18">
        <v>14510.32</v>
      </c>
      <c r="P993" s="18"/>
      <c r="Q993" s="18"/>
      <c r="R993" s="18">
        <f t="shared" si="2516"/>
        <v>21161.119999999999</v>
      </c>
      <c r="S993" s="18">
        <f t="shared" si="2517"/>
        <v>6650.8</v>
      </c>
      <c r="T993" s="18">
        <f t="shared" si="2518"/>
        <v>6650.8</v>
      </c>
      <c r="U993" s="18"/>
      <c r="V993" s="18"/>
      <c r="W993" s="18"/>
      <c r="X993" s="18">
        <f t="shared" si="2520"/>
        <v>21161.119999999999</v>
      </c>
      <c r="Y993" s="18">
        <f t="shared" si="2521"/>
        <v>6650.8</v>
      </c>
      <c r="Z993" s="18">
        <f t="shared" si="2522"/>
        <v>6650.8</v>
      </c>
      <c r="AA993" s="18"/>
      <c r="AB993" s="18"/>
      <c r="AC993" s="18"/>
      <c r="AD993" s="18">
        <f t="shared" si="2525"/>
        <v>21161.119999999999</v>
      </c>
      <c r="AE993" s="18">
        <f t="shared" si="2526"/>
        <v>6650.8</v>
      </c>
      <c r="AF993" s="18">
        <f t="shared" si="2527"/>
        <v>6650.8</v>
      </c>
      <c r="AG993" s="18"/>
      <c r="AH993" s="18">
        <f t="shared" si="2529"/>
        <v>21161.119999999999</v>
      </c>
      <c r="AI993" s="18">
        <f t="shared" si="2530"/>
        <v>6650.8</v>
      </c>
      <c r="AJ993" s="18">
        <f t="shared" si="2531"/>
        <v>6650.8</v>
      </c>
      <c r="AK993" s="18"/>
      <c r="AL993" s="18"/>
      <c r="AM993" s="18"/>
      <c r="AN993" s="18">
        <f t="shared" si="2492"/>
        <v>21161.119999999999</v>
      </c>
      <c r="AO993" s="18">
        <f t="shared" si="2493"/>
        <v>6650.8</v>
      </c>
      <c r="AP993" s="18">
        <f t="shared" si="2494"/>
        <v>6650.8</v>
      </c>
      <c r="AQ993" s="18"/>
      <c r="AR993" s="18">
        <f t="shared" si="2495"/>
        <v>21161.119999999999</v>
      </c>
      <c r="AS993" s="18">
        <v>10000</v>
      </c>
      <c r="AT993" s="18"/>
      <c r="AU993" s="18"/>
      <c r="AV993" s="18">
        <f t="shared" si="2686"/>
        <v>31161.119999999999</v>
      </c>
      <c r="AW993" s="18">
        <f t="shared" si="2687"/>
        <v>6650.8</v>
      </c>
      <c r="AX993" s="18">
        <f t="shared" si="2688"/>
        <v>6650.8</v>
      </c>
      <c r="AY993" s="18"/>
      <c r="AZ993" s="18"/>
      <c r="BA993" s="18">
        <f t="shared" si="2684"/>
        <v>31161.119999999999</v>
      </c>
      <c r="BB993" s="18">
        <f t="shared" si="2685"/>
        <v>6650.8</v>
      </c>
      <c r="BC993" s="18"/>
      <c r="BD993" s="18"/>
      <c r="BE993" s="18"/>
      <c r="BF993" s="18">
        <f t="shared" si="2651"/>
        <v>31161.119999999999</v>
      </c>
      <c r="BG993" s="18">
        <f t="shared" si="2652"/>
        <v>6650.8</v>
      </c>
      <c r="BH993" s="18">
        <f t="shared" si="2653"/>
        <v>6650.8</v>
      </c>
      <c r="BI993" s="18"/>
      <c r="BJ993" s="25"/>
      <c r="BK993" s="36"/>
    </row>
    <row r="994" spans="1:63" ht="31.2" hidden="1" x14ac:dyDescent="0.3">
      <c r="A994" s="47" t="s">
        <v>186</v>
      </c>
      <c r="B994" s="43"/>
      <c r="C994" s="47"/>
      <c r="D994" s="47"/>
      <c r="E994" s="14" t="s">
        <v>1428</v>
      </c>
      <c r="F994" s="18">
        <f t="shared" ref="F994:BI994" si="2689">F995</f>
        <v>0</v>
      </c>
      <c r="G994" s="18">
        <f t="shared" si="2689"/>
        <v>0</v>
      </c>
      <c r="H994" s="18">
        <f t="shared" si="2689"/>
        <v>0</v>
      </c>
      <c r="I994" s="18">
        <f t="shared" si="2689"/>
        <v>0</v>
      </c>
      <c r="J994" s="18">
        <f t="shared" si="2689"/>
        <v>0</v>
      </c>
      <c r="K994" s="18">
        <f t="shared" si="2689"/>
        <v>0</v>
      </c>
      <c r="L994" s="18">
        <f t="shared" si="2622"/>
        <v>0</v>
      </c>
      <c r="M994" s="18">
        <f t="shared" si="2623"/>
        <v>0</v>
      </c>
      <c r="N994" s="18">
        <f t="shared" si="2624"/>
        <v>0</v>
      </c>
      <c r="O994" s="18">
        <f t="shared" si="2689"/>
        <v>0</v>
      </c>
      <c r="P994" s="18">
        <f t="shared" si="2689"/>
        <v>0</v>
      </c>
      <c r="Q994" s="18">
        <f t="shared" si="2689"/>
        <v>0</v>
      </c>
      <c r="R994" s="18">
        <f t="shared" si="2516"/>
        <v>0</v>
      </c>
      <c r="S994" s="18">
        <f t="shared" si="2517"/>
        <v>0</v>
      </c>
      <c r="T994" s="18">
        <f t="shared" si="2518"/>
        <v>0</v>
      </c>
      <c r="U994" s="18">
        <f t="shared" si="2689"/>
        <v>0</v>
      </c>
      <c r="V994" s="18">
        <f t="shared" si="2689"/>
        <v>0</v>
      </c>
      <c r="W994" s="18">
        <f t="shared" si="2689"/>
        <v>0</v>
      </c>
      <c r="X994" s="18">
        <f t="shared" si="2520"/>
        <v>0</v>
      </c>
      <c r="Y994" s="18">
        <f t="shared" si="2521"/>
        <v>0</v>
      </c>
      <c r="Z994" s="18">
        <f t="shared" si="2522"/>
        <v>0</v>
      </c>
      <c r="AA994" s="18">
        <f t="shared" si="2689"/>
        <v>0</v>
      </c>
      <c r="AB994" s="18">
        <f t="shared" si="2689"/>
        <v>0</v>
      </c>
      <c r="AC994" s="18">
        <f t="shared" si="2689"/>
        <v>0</v>
      </c>
      <c r="AD994" s="18">
        <f t="shared" si="2525"/>
        <v>0</v>
      </c>
      <c r="AE994" s="18">
        <f t="shared" si="2526"/>
        <v>0</v>
      </c>
      <c r="AF994" s="18">
        <f t="shared" si="2527"/>
        <v>0</v>
      </c>
      <c r="AG994" s="18">
        <f t="shared" si="2689"/>
        <v>0</v>
      </c>
      <c r="AH994" s="18">
        <f t="shared" si="2529"/>
        <v>0</v>
      </c>
      <c r="AI994" s="18">
        <f t="shared" si="2530"/>
        <v>0</v>
      </c>
      <c r="AJ994" s="18">
        <f t="shared" si="2531"/>
        <v>0</v>
      </c>
      <c r="AK994" s="18">
        <f t="shared" si="2689"/>
        <v>0</v>
      </c>
      <c r="AL994" s="18">
        <f t="shared" si="2689"/>
        <v>0</v>
      </c>
      <c r="AM994" s="18">
        <f t="shared" si="2689"/>
        <v>0</v>
      </c>
      <c r="AN994" s="18">
        <f t="shared" si="2492"/>
        <v>0</v>
      </c>
      <c r="AO994" s="18">
        <f t="shared" si="2493"/>
        <v>0</v>
      </c>
      <c r="AP994" s="18">
        <f t="shared" si="2494"/>
        <v>0</v>
      </c>
      <c r="AQ994" s="18">
        <f t="shared" si="2689"/>
        <v>0</v>
      </c>
      <c r="AR994" s="18">
        <f t="shared" si="2495"/>
        <v>0</v>
      </c>
      <c r="AS994" s="18">
        <f t="shared" si="2689"/>
        <v>0</v>
      </c>
      <c r="AT994" s="18">
        <f t="shared" si="2689"/>
        <v>0</v>
      </c>
      <c r="AU994" s="18">
        <f t="shared" si="2689"/>
        <v>0</v>
      </c>
      <c r="AV994" s="18">
        <f t="shared" si="2686"/>
        <v>0</v>
      </c>
      <c r="AW994" s="18">
        <f t="shared" si="2687"/>
        <v>0</v>
      </c>
      <c r="AX994" s="18">
        <f t="shared" si="2688"/>
        <v>0</v>
      </c>
      <c r="AY994" s="18">
        <f t="shared" si="2689"/>
        <v>0</v>
      </c>
      <c r="AZ994" s="18">
        <f t="shared" si="2689"/>
        <v>0</v>
      </c>
      <c r="BA994" s="18">
        <f t="shared" si="2684"/>
        <v>0</v>
      </c>
      <c r="BB994" s="18">
        <f t="shared" si="2685"/>
        <v>0</v>
      </c>
      <c r="BC994" s="18">
        <f t="shared" si="2689"/>
        <v>0</v>
      </c>
      <c r="BD994" s="18">
        <f t="shared" si="2689"/>
        <v>0</v>
      </c>
      <c r="BE994" s="18">
        <f t="shared" si="2689"/>
        <v>0</v>
      </c>
      <c r="BF994" s="18">
        <f t="shared" si="2651"/>
        <v>0</v>
      </c>
      <c r="BG994" s="18">
        <f t="shared" si="2652"/>
        <v>0</v>
      </c>
      <c r="BH994" s="18">
        <f t="shared" si="2653"/>
        <v>0</v>
      </c>
      <c r="BI994" s="18">
        <f t="shared" si="2689"/>
        <v>0</v>
      </c>
      <c r="BJ994" s="25">
        <v>0</v>
      </c>
      <c r="BK994" s="36"/>
    </row>
    <row r="995" spans="1:63" ht="46.8" hidden="1" x14ac:dyDescent="0.3">
      <c r="A995" s="47" t="s">
        <v>186</v>
      </c>
      <c r="B995" s="43">
        <v>600</v>
      </c>
      <c r="C995" s="47"/>
      <c r="D995" s="47"/>
      <c r="E995" s="14" t="s">
        <v>458</v>
      </c>
      <c r="F995" s="18">
        <f t="shared" ref="F995" si="2690">F996+F998</f>
        <v>0</v>
      </c>
      <c r="G995" s="18">
        <f t="shared" ref="G995:BI995" si="2691">G996+G998</f>
        <v>0</v>
      </c>
      <c r="H995" s="18">
        <f t="shared" si="2691"/>
        <v>0</v>
      </c>
      <c r="I995" s="18">
        <f t="shared" ref="I995:K995" si="2692">I996+I998</f>
        <v>0</v>
      </c>
      <c r="J995" s="18">
        <f t="shared" si="2692"/>
        <v>0</v>
      </c>
      <c r="K995" s="18">
        <f t="shared" si="2692"/>
        <v>0</v>
      </c>
      <c r="L995" s="18">
        <f t="shared" si="2622"/>
        <v>0</v>
      </c>
      <c r="M995" s="18">
        <f t="shared" si="2623"/>
        <v>0</v>
      </c>
      <c r="N995" s="18">
        <f t="shared" si="2624"/>
        <v>0</v>
      </c>
      <c r="O995" s="18">
        <f t="shared" ref="O995:Q995" si="2693">O996+O998</f>
        <v>0</v>
      </c>
      <c r="P995" s="18">
        <f t="shared" si="2693"/>
        <v>0</v>
      </c>
      <c r="Q995" s="18">
        <f t="shared" si="2693"/>
        <v>0</v>
      </c>
      <c r="R995" s="18">
        <f t="shared" si="2516"/>
        <v>0</v>
      </c>
      <c r="S995" s="18">
        <f t="shared" si="2517"/>
        <v>0</v>
      </c>
      <c r="T995" s="18">
        <f t="shared" si="2518"/>
        <v>0</v>
      </c>
      <c r="U995" s="18">
        <f t="shared" ref="U995:W995" si="2694">U996+U998</f>
        <v>0</v>
      </c>
      <c r="V995" s="18">
        <f t="shared" si="2694"/>
        <v>0</v>
      </c>
      <c r="W995" s="18">
        <f t="shared" si="2694"/>
        <v>0</v>
      </c>
      <c r="X995" s="18">
        <f t="shared" si="2520"/>
        <v>0</v>
      </c>
      <c r="Y995" s="18">
        <f t="shared" si="2521"/>
        <v>0</v>
      </c>
      <c r="Z995" s="18">
        <f t="shared" si="2522"/>
        <v>0</v>
      </c>
      <c r="AA995" s="18">
        <f t="shared" ref="AA995:AB995" si="2695">AA996+AA998</f>
        <v>0</v>
      </c>
      <c r="AB995" s="18">
        <f t="shared" si="2695"/>
        <v>0</v>
      </c>
      <c r="AC995" s="18">
        <f t="shared" ref="AC995" si="2696">AC996+AC998</f>
        <v>0</v>
      </c>
      <c r="AD995" s="18">
        <f t="shared" si="2525"/>
        <v>0</v>
      </c>
      <c r="AE995" s="18">
        <f t="shared" si="2526"/>
        <v>0</v>
      </c>
      <c r="AF995" s="18">
        <f t="shared" si="2527"/>
        <v>0</v>
      </c>
      <c r="AG995" s="18">
        <f t="shared" ref="AG995" si="2697">AG996+AG998</f>
        <v>0</v>
      </c>
      <c r="AH995" s="18">
        <f t="shared" si="2529"/>
        <v>0</v>
      </c>
      <c r="AI995" s="18">
        <f t="shared" si="2530"/>
        <v>0</v>
      </c>
      <c r="AJ995" s="18">
        <f t="shared" si="2531"/>
        <v>0</v>
      </c>
      <c r="AK995" s="18">
        <f t="shared" ref="AK995:AM995" si="2698">AK996+AK998</f>
        <v>0</v>
      </c>
      <c r="AL995" s="18">
        <f t="shared" si="2698"/>
        <v>0</v>
      </c>
      <c r="AM995" s="18">
        <f t="shared" si="2698"/>
        <v>0</v>
      </c>
      <c r="AN995" s="18">
        <f t="shared" si="2492"/>
        <v>0</v>
      </c>
      <c r="AO995" s="18">
        <f t="shared" si="2493"/>
        <v>0</v>
      </c>
      <c r="AP995" s="18">
        <f t="shared" si="2494"/>
        <v>0</v>
      </c>
      <c r="AQ995" s="18">
        <f t="shared" ref="AQ995" si="2699">AQ996+AQ998</f>
        <v>0</v>
      </c>
      <c r="AR995" s="18">
        <f t="shared" si="2495"/>
        <v>0</v>
      </c>
      <c r="AS995" s="18">
        <f t="shared" ref="AS995:AU995" si="2700">AS996+AS998</f>
        <v>0</v>
      </c>
      <c r="AT995" s="18">
        <f t="shared" si="2700"/>
        <v>0</v>
      </c>
      <c r="AU995" s="18">
        <f t="shared" si="2700"/>
        <v>0</v>
      </c>
      <c r="AV995" s="18">
        <f t="shared" si="2686"/>
        <v>0</v>
      </c>
      <c r="AW995" s="18">
        <f t="shared" si="2687"/>
        <v>0</v>
      </c>
      <c r="AX995" s="18">
        <f t="shared" si="2688"/>
        <v>0</v>
      </c>
      <c r="AY995" s="18">
        <f t="shared" ref="AY995:AZ995" si="2701">AY996+AY998</f>
        <v>0</v>
      </c>
      <c r="AZ995" s="18">
        <f t="shared" si="2701"/>
        <v>0</v>
      </c>
      <c r="BA995" s="18">
        <f t="shared" si="2684"/>
        <v>0</v>
      </c>
      <c r="BB995" s="18">
        <f t="shared" si="2685"/>
        <v>0</v>
      </c>
      <c r="BC995" s="18">
        <f t="shared" ref="BC995:BE995" si="2702">BC996+BC998</f>
        <v>0</v>
      </c>
      <c r="BD995" s="18">
        <f t="shared" si="2702"/>
        <v>0</v>
      </c>
      <c r="BE995" s="18">
        <f t="shared" si="2702"/>
        <v>0</v>
      </c>
      <c r="BF995" s="18">
        <f t="shared" si="2651"/>
        <v>0</v>
      </c>
      <c r="BG995" s="18">
        <f t="shared" si="2652"/>
        <v>0</v>
      </c>
      <c r="BH995" s="18">
        <f t="shared" si="2653"/>
        <v>0</v>
      </c>
      <c r="BI995" s="18">
        <f t="shared" si="2691"/>
        <v>0</v>
      </c>
      <c r="BJ995" s="25">
        <v>0</v>
      </c>
      <c r="BK995" s="36"/>
    </row>
    <row r="996" spans="1:63" hidden="1" x14ac:dyDescent="0.3">
      <c r="A996" s="47" t="s">
        <v>186</v>
      </c>
      <c r="B996" s="43">
        <v>610</v>
      </c>
      <c r="C996" s="47"/>
      <c r="D996" s="47"/>
      <c r="E996" s="14" t="s">
        <v>472</v>
      </c>
      <c r="F996" s="18">
        <f t="shared" ref="F996:BI996" si="2703">F997</f>
        <v>0</v>
      </c>
      <c r="G996" s="18">
        <f t="shared" si="2703"/>
        <v>0</v>
      </c>
      <c r="H996" s="18">
        <f t="shared" si="2703"/>
        <v>0</v>
      </c>
      <c r="I996" s="18">
        <f t="shared" si="2703"/>
        <v>0</v>
      </c>
      <c r="J996" s="18">
        <f t="shared" si="2703"/>
        <v>0</v>
      </c>
      <c r="K996" s="18">
        <f t="shared" si="2703"/>
        <v>0</v>
      </c>
      <c r="L996" s="18">
        <f t="shared" si="2622"/>
        <v>0</v>
      </c>
      <c r="M996" s="18">
        <f t="shared" si="2623"/>
        <v>0</v>
      </c>
      <c r="N996" s="18">
        <f t="shared" si="2624"/>
        <v>0</v>
      </c>
      <c r="O996" s="18">
        <f t="shared" si="2703"/>
        <v>0</v>
      </c>
      <c r="P996" s="18">
        <f t="shared" si="2703"/>
        <v>0</v>
      </c>
      <c r="Q996" s="18">
        <f t="shared" si="2703"/>
        <v>0</v>
      </c>
      <c r="R996" s="18">
        <f t="shared" si="2516"/>
        <v>0</v>
      </c>
      <c r="S996" s="18">
        <f t="shared" si="2517"/>
        <v>0</v>
      </c>
      <c r="T996" s="18">
        <f t="shared" si="2518"/>
        <v>0</v>
      </c>
      <c r="U996" s="18">
        <f t="shared" si="2703"/>
        <v>0</v>
      </c>
      <c r="V996" s="18">
        <f t="shared" si="2703"/>
        <v>0</v>
      </c>
      <c r="W996" s="18">
        <f t="shared" si="2703"/>
        <v>0</v>
      </c>
      <c r="X996" s="18">
        <f t="shared" si="2520"/>
        <v>0</v>
      </c>
      <c r="Y996" s="18">
        <f t="shared" si="2521"/>
        <v>0</v>
      </c>
      <c r="Z996" s="18">
        <f t="shared" si="2522"/>
        <v>0</v>
      </c>
      <c r="AA996" s="18">
        <f t="shared" si="2703"/>
        <v>0</v>
      </c>
      <c r="AB996" s="18">
        <f t="shared" si="2703"/>
        <v>0</v>
      </c>
      <c r="AC996" s="18">
        <f t="shared" si="2703"/>
        <v>0</v>
      </c>
      <c r="AD996" s="18">
        <f t="shared" si="2525"/>
        <v>0</v>
      </c>
      <c r="AE996" s="18">
        <f t="shared" si="2526"/>
        <v>0</v>
      </c>
      <c r="AF996" s="18">
        <f t="shared" si="2527"/>
        <v>0</v>
      </c>
      <c r="AG996" s="18">
        <f t="shared" si="2703"/>
        <v>0</v>
      </c>
      <c r="AH996" s="18">
        <f t="shared" si="2529"/>
        <v>0</v>
      </c>
      <c r="AI996" s="18">
        <f t="shared" si="2530"/>
        <v>0</v>
      </c>
      <c r="AJ996" s="18">
        <f t="shared" si="2531"/>
        <v>0</v>
      </c>
      <c r="AK996" s="18">
        <f t="shared" si="2703"/>
        <v>0</v>
      </c>
      <c r="AL996" s="18">
        <f t="shared" si="2703"/>
        <v>0</v>
      </c>
      <c r="AM996" s="18">
        <f t="shared" si="2703"/>
        <v>0</v>
      </c>
      <c r="AN996" s="18">
        <f t="shared" si="2492"/>
        <v>0</v>
      </c>
      <c r="AO996" s="18">
        <f t="shared" si="2493"/>
        <v>0</v>
      </c>
      <c r="AP996" s="18">
        <f t="shared" si="2494"/>
        <v>0</v>
      </c>
      <c r="AQ996" s="18">
        <f t="shared" si="2703"/>
        <v>0</v>
      </c>
      <c r="AR996" s="18">
        <f t="shared" si="2495"/>
        <v>0</v>
      </c>
      <c r="AS996" s="18">
        <f t="shared" si="2703"/>
        <v>0</v>
      </c>
      <c r="AT996" s="18">
        <f t="shared" si="2703"/>
        <v>0</v>
      </c>
      <c r="AU996" s="18">
        <f t="shared" si="2703"/>
        <v>0</v>
      </c>
      <c r="AV996" s="18">
        <f t="shared" si="2686"/>
        <v>0</v>
      </c>
      <c r="AW996" s="18">
        <f t="shared" si="2687"/>
        <v>0</v>
      </c>
      <c r="AX996" s="18">
        <f t="shared" si="2688"/>
        <v>0</v>
      </c>
      <c r="AY996" s="18">
        <f t="shared" si="2703"/>
        <v>0</v>
      </c>
      <c r="AZ996" s="18">
        <f t="shared" si="2703"/>
        <v>0</v>
      </c>
      <c r="BA996" s="18">
        <f t="shared" si="2684"/>
        <v>0</v>
      </c>
      <c r="BB996" s="18">
        <f t="shared" si="2685"/>
        <v>0</v>
      </c>
      <c r="BC996" s="18">
        <f t="shared" si="2703"/>
        <v>0</v>
      </c>
      <c r="BD996" s="18">
        <f t="shared" si="2703"/>
        <v>0</v>
      </c>
      <c r="BE996" s="18">
        <f t="shared" si="2703"/>
        <v>0</v>
      </c>
      <c r="BF996" s="18">
        <f t="shared" si="2651"/>
        <v>0</v>
      </c>
      <c r="BG996" s="18">
        <f t="shared" si="2652"/>
        <v>0</v>
      </c>
      <c r="BH996" s="18">
        <f t="shared" si="2653"/>
        <v>0</v>
      </c>
      <c r="BI996" s="18">
        <f t="shared" si="2703"/>
        <v>0</v>
      </c>
      <c r="BJ996" s="25">
        <v>0</v>
      </c>
      <c r="BK996" s="36"/>
    </row>
    <row r="997" spans="1:63" hidden="1" x14ac:dyDescent="0.3">
      <c r="A997" s="47" t="s">
        <v>186</v>
      </c>
      <c r="B997" s="43">
        <v>610</v>
      </c>
      <c r="C997" s="47" t="s">
        <v>27</v>
      </c>
      <c r="D997" s="47" t="s">
        <v>28</v>
      </c>
      <c r="E997" s="14" t="s">
        <v>441</v>
      </c>
      <c r="F997" s="18">
        <v>0</v>
      </c>
      <c r="G997" s="18">
        <v>0</v>
      </c>
      <c r="H997" s="18">
        <v>0</v>
      </c>
      <c r="I997" s="18"/>
      <c r="J997" s="18"/>
      <c r="K997" s="18"/>
      <c r="L997" s="18">
        <f t="shared" si="2622"/>
        <v>0</v>
      </c>
      <c r="M997" s="18">
        <f t="shared" si="2623"/>
        <v>0</v>
      </c>
      <c r="N997" s="18">
        <f t="shared" si="2624"/>
        <v>0</v>
      </c>
      <c r="O997" s="18"/>
      <c r="P997" s="18"/>
      <c r="Q997" s="18"/>
      <c r="R997" s="18">
        <f t="shared" si="2516"/>
        <v>0</v>
      </c>
      <c r="S997" s="18">
        <f t="shared" si="2517"/>
        <v>0</v>
      </c>
      <c r="T997" s="18">
        <f t="shared" si="2518"/>
        <v>0</v>
      </c>
      <c r="U997" s="18"/>
      <c r="V997" s="18"/>
      <c r="W997" s="18"/>
      <c r="X997" s="18">
        <f t="shared" si="2520"/>
        <v>0</v>
      </c>
      <c r="Y997" s="18">
        <f t="shared" si="2521"/>
        <v>0</v>
      </c>
      <c r="Z997" s="18">
        <f t="shared" si="2522"/>
        <v>0</v>
      </c>
      <c r="AA997" s="18"/>
      <c r="AB997" s="18"/>
      <c r="AC997" s="18"/>
      <c r="AD997" s="18">
        <f t="shared" si="2525"/>
        <v>0</v>
      </c>
      <c r="AE997" s="18">
        <f t="shared" si="2526"/>
        <v>0</v>
      </c>
      <c r="AF997" s="18">
        <f t="shared" si="2527"/>
        <v>0</v>
      </c>
      <c r="AG997" s="18"/>
      <c r="AH997" s="18">
        <f t="shared" si="2529"/>
        <v>0</v>
      </c>
      <c r="AI997" s="18">
        <f t="shared" si="2530"/>
        <v>0</v>
      </c>
      <c r="AJ997" s="18">
        <f t="shared" si="2531"/>
        <v>0</v>
      </c>
      <c r="AK997" s="18"/>
      <c r="AL997" s="18"/>
      <c r="AM997" s="18"/>
      <c r="AN997" s="18">
        <f t="shared" si="2492"/>
        <v>0</v>
      </c>
      <c r="AO997" s="18">
        <f t="shared" si="2493"/>
        <v>0</v>
      </c>
      <c r="AP997" s="18">
        <f t="shared" si="2494"/>
        <v>0</v>
      </c>
      <c r="AQ997" s="18"/>
      <c r="AR997" s="18">
        <f t="shared" si="2495"/>
        <v>0</v>
      </c>
      <c r="AS997" s="18"/>
      <c r="AT997" s="18"/>
      <c r="AU997" s="18"/>
      <c r="AV997" s="18">
        <f t="shared" si="2686"/>
        <v>0</v>
      </c>
      <c r="AW997" s="18">
        <f t="shared" si="2687"/>
        <v>0</v>
      </c>
      <c r="AX997" s="18">
        <f t="shared" si="2688"/>
        <v>0</v>
      </c>
      <c r="AY997" s="18"/>
      <c r="AZ997" s="18"/>
      <c r="BA997" s="18">
        <f t="shared" si="2684"/>
        <v>0</v>
      </c>
      <c r="BB997" s="18">
        <f t="shared" si="2685"/>
        <v>0</v>
      </c>
      <c r="BC997" s="18"/>
      <c r="BD997" s="18"/>
      <c r="BE997" s="18"/>
      <c r="BF997" s="18">
        <f t="shared" si="2651"/>
        <v>0</v>
      </c>
      <c r="BG997" s="18">
        <f t="shared" si="2652"/>
        <v>0</v>
      </c>
      <c r="BH997" s="18">
        <f t="shared" si="2653"/>
        <v>0</v>
      </c>
      <c r="BI997" s="18"/>
      <c r="BJ997" s="25">
        <v>0</v>
      </c>
      <c r="BK997" s="36"/>
    </row>
    <row r="998" spans="1:63" hidden="1" x14ac:dyDescent="0.3">
      <c r="A998" s="47" t="s">
        <v>186</v>
      </c>
      <c r="B998" s="43">
        <v>620</v>
      </c>
      <c r="C998" s="47"/>
      <c r="D998" s="47"/>
      <c r="E998" s="14" t="s">
        <v>473</v>
      </c>
      <c r="F998" s="18">
        <f t="shared" ref="F998:BI998" si="2704">F999</f>
        <v>0</v>
      </c>
      <c r="G998" s="18">
        <f t="shared" si="2704"/>
        <v>0</v>
      </c>
      <c r="H998" s="18">
        <f t="shared" si="2704"/>
        <v>0</v>
      </c>
      <c r="I998" s="18">
        <f t="shared" si="2704"/>
        <v>0</v>
      </c>
      <c r="J998" s="18">
        <f t="shared" si="2704"/>
        <v>0</v>
      </c>
      <c r="K998" s="18">
        <f t="shared" si="2704"/>
        <v>0</v>
      </c>
      <c r="L998" s="18">
        <f t="shared" si="2622"/>
        <v>0</v>
      </c>
      <c r="M998" s="18">
        <f t="shared" si="2623"/>
        <v>0</v>
      </c>
      <c r="N998" s="18">
        <f t="shared" si="2624"/>
        <v>0</v>
      </c>
      <c r="O998" s="18">
        <f t="shared" si="2704"/>
        <v>0</v>
      </c>
      <c r="P998" s="18">
        <f t="shared" si="2704"/>
        <v>0</v>
      </c>
      <c r="Q998" s="18">
        <f t="shared" si="2704"/>
        <v>0</v>
      </c>
      <c r="R998" s="18">
        <f t="shared" si="2516"/>
        <v>0</v>
      </c>
      <c r="S998" s="18">
        <f t="shared" si="2517"/>
        <v>0</v>
      </c>
      <c r="T998" s="18">
        <f t="shared" si="2518"/>
        <v>0</v>
      </c>
      <c r="U998" s="18">
        <f t="shared" si="2704"/>
        <v>0</v>
      </c>
      <c r="V998" s="18">
        <f t="shared" si="2704"/>
        <v>0</v>
      </c>
      <c r="W998" s="18">
        <f t="shared" si="2704"/>
        <v>0</v>
      </c>
      <c r="X998" s="18">
        <f t="shared" si="2520"/>
        <v>0</v>
      </c>
      <c r="Y998" s="18">
        <f t="shared" si="2521"/>
        <v>0</v>
      </c>
      <c r="Z998" s="18">
        <f t="shared" si="2522"/>
        <v>0</v>
      </c>
      <c r="AA998" s="18">
        <f t="shared" si="2704"/>
        <v>0</v>
      </c>
      <c r="AB998" s="18">
        <f t="shared" si="2704"/>
        <v>0</v>
      </c>
      <c r="AC998" s="18">
        <f t="shared" si="2704"/>
        <v>0</v>
      </c>
      <c r="AD998" s="18">
        <f t="shared" si="2525"/>
        <v>0</v>
      </c>
      <c r="AE998" s="18">
        <f t="shared" si="2526"/>
        <v>0</v>
      </c>
      <c r="AF998" s="18">
        <f t="shared" si="2527"/>
        <v>0</v>
      </c>
      <c r="AG998" s="18">
        <f t="shared" si="2704"/>
        <v>0</v>
      </c>
      <c r="AH998" s="18">
        <f t="shared" si="2529"/>
        <v>0</v>
      </c>
      <c r="AI998" s="18">
        <f t="shared" si="2530"/>
        <v>0</v>
      </c>
      <c r="AJ998" s="18">
        <f t="shared" si="2531"/>
        <v>0</v>
      </c>
      <c r="AK998" s="18">
        <f t="shared" si="2704"/>
        <v>0</v>
      </c>
      <c r="AL998" s="18">
        <f t="shared" si="2704"/>
        <v>0</v>
      </c>
      <c r="AM998" s="18">
        <f t="shared" si="2704"/>
        <v>0</v>
      </c>
      <c r="AN998" s="18">
        <f t="shared" si="2492"/>
        <v>0</v>
      </c>
      <c r="AO998" s="18">
        <f t="shared" si="2493"/>
        <v>0</v>
      </c>
      <c r="AP998" s="18">
        <f t="shared" si="2494"/>
        <v>0</v>
      </c>
      <c r="AQ998" s="18">
        <f t="shared" si="2704"/>
        <v>0</v>
      </c>
      <c r="AR998" s="18">
        <f t="shared" si="2495"/>
        <v>0</v>
      </c>
      <c r="AS998" s="18">
        <f t="shared" si="2704"/>
        <v>0</v>
      </c>
      <c r="AT998" s="18">
        <f t="shared" si="2704"/>
        <v>0</v>
      </c>
      <c r="AU998" s="18">
        <f t="shared" si="2704"/>
        <v>0</v>
      </c>
      <c r="AV998" s="18">
        <f t="shared" si="2686"/>
        <v>0</v>
      </c>
      <c r="AW998" s="18">
        <f t="shared" si="2687"/>
        <v>0</v>
      </c>
      <c r="AX998" s="18">
        <f t="shared" si="2688"/>
        <v>0</v>
      </c>
      <c r="AY998" s="18">
        <f t="shared" si="2704"/>
        <v>0</v>
      </c>
      <c r="AZ998" s="18">
        <f t="shared" si="2704"/>
        <v>0</v>
      </c>
      <c r="BA998" s="18">
        <f t="shared" si="2684"/>
        <v>0</v>
      </c>
      <c r="BB998" s="18">
        <f t="shared" si="2685"/>
        <v>0</v>
      </c>
      <c r="BC998" s="18">
        <f t="shared" si="2704"/>
        <v>0</v>
      </c>
      <c r="BD998" s="18">
        <f t="shared" si="2704"/>
        <v>0</v>
      </c>
      <c r="BE998" s="18">
        <f t="shared" si="2704"/>
        <v>0</v>
      </c>
      <c r="BF998" s="18">
        <f t="shared" si="2651"/>
        <v>0</v>
      </c>
      <c r="BG998" s="18">
        <f t="shared" si="2652"/>
        <v>0</v>
      </c>
      <c r="BH998" s="18">
        <f t="shared" si="2653"/>
        <v>0</v>
      </c>
      <c r="BI998" s="18">
        <f t="shared" si="2704"/>
        <v>0</v>
      </c>
      <c r="BJ998" s="25">
        <v>0</v>
      </c>
      <c r="BK998" s="36"/>
    </row>
    <row r="999" spans="1:63" hidden="1" x14ac:dyDescent="0.3">
      <c r="A999" s="47" t="s">
        <v>186</v>
      </c>
      <c r="B999" s="43">
        <v>620</v>
      </c>
      <c r="C999" s="47" t="s">
        <v>27</v>
      </c>
      <c r="D999" s="47" t="s">
        <v>28</v>
      </c>
      <c r="E999" s="14" t="s">
        <v>441</v>
      </c>
      <c r="F999" s="18">
        <v>0</v>
      </c>
      <c r="G999" s="18">
        <v>0</v>
      </c>
      <c r="H999" s="18">
        <v>0</v>
      </c>
      <c r="I999" s="18"/>
      <c r="J999" s="18"/>
      <c r="K999" s="18"/>
      <c r="L999" s="18">
        <f t="shared" si="2622"/>
        <v>0</v>
      </c>
      <c r="M999" s="18">
        <f t="shared" si="2623"/>
        <v>0</v>
      </c>
      <c r="N999" s="18">
        <f t="shared" si="2624"/>
        <v>0</v>
      </c>
      <c r="O999" s="18"/>
      <c r="P999" s="18"/>
      <c r="Q999" s="18"/>
      <c r="R999" s="18">
        <f t="shared" si="2516"/>
        <v>0</v>
      </c>
      <c r="S999" s="18">
        <f t="shared" si="2517"/>
        <v>0</v>
      </c>
      <c r="T999" s="18">
        <f t="shared" si="2518"/>
        <v>0</v>
      </c>
      <c r="U999" s="18"/>
      <c r="V999" s="18"/>
      <c r="W999" s="18"/>
      <c r="X999" s="18">
        <f t="shared" si="2520"/>
        <v>0</v>
      </c>
      <c r="Y999" s="18">
        <f t="shared" si="2521"/>
        <v>0</v>
      </c>
      <c r="Z999" s="18">
        <f t="shared" si="2522"/>
        <v>0</v>
      </c>
      <c r="AA999" s="18"/>
      <c r="AB999" s="18"/>
      <c r="AC999" s="18"/>
      <c r="AD999" s="18">
        <f t="shared" si="2525"/>
        <v>0</v>
      </c>
      <c r="AE999" s="18">
        <f t="shared" si="2526"/>
        <v>0</v>
      </c>
      <c r="AF999" s="18">
        <f t="shared" si="2527"/>
        <v>0</v>
      </c>
      <c r="AG999" s="18"/>
      <c r="AH999" s="18">
        <f t="shared" si="2529"/>
        <v>0</v>
      </c>
      <c r="AI999" s="18">
        <f t="shared" si="2530"/>
        <v>0</v>
      </c>
      <c r="AJ999" s="18">
        <f t="shared" si="2531"/>
        <v>0</v>
      </c>
      <c r="AK999" s="18"/>
      <c r="AL999" s="18"/>
      <c r="AM999" s="18"/>
      <c r="AN999" s="18">
        <f t="shared" si="2492"/>
        <v>0</v>
      </c>
      <c r="AO999" s="18">
        <f t="shared" si="2493"/>
        <v>0</v>
      </c>
      <c r="AP999" s="18">
        <f t="shared" si="2494"/>
        <v>0</v>
      </c>
      <c r="AQ999" s="18"/>
      <c r="AR999" s="18">
        <f t="shared" si="2495"/>
        <v>0</v>
      </c>
      <c r="AS999" s="18"/>
      <c r="AT999" s="18"/>
      <c r="AU999" s="18"/>
      <c r="AV999" s="18">
        <f t="shared" si="2686"/>
        <v>0</v>
      </c>
      <c r="AW999" s="18">
        <f t="shared" si="2687"/>
        <v>0</v>
      </c>
      <c r="AX999" s="18">
        <f t="shared" si="2688"/>
        <v>0</v>
      </c>
      <c r="AY999" s="18"/>
      <c r="AZ999" s="18"/>
      <c r="BA999" s="18">
        <f t="shared" si="2684"/>
        <v>0</v>
      </c>
      <c r="BB999" s="18">
        <f t="shared" si="2685"/>
        <v>0</v>
      </c>
      <c r="BC999" s="18"/>
      <c r="BD999" s="18"/>
      <c r="BE999" s="18"/>
      <c r="BF999" s="18">
        <f t="shared" si="2651"/>
        <v>0</v>
      </c>
      <c r="BG999" s="18">
        <f t="shared" si="2652"/>
        <v>0</v>
      </c>
      <c r="BH999" s="18">
        <f t="shared" si="2653"/>
        <v>0</v>
      </c>
      <c r="BI999" s="18"/>
      <c r="BJ999" s="25">
        <v>0</v>
      </c>
      <c r="BK999" s="36"/>
    </row>
    <row r="1000" spans="1:63" ht="46.8" x14ac:dyDescent="0.3">
      <c r="A1000" s="51" t="s">
        <v>187</v>
      </c>
      <c r="B1000" s="50"/>
      <c r="C1000" s="51"/>
      <c r="D1000" s="51"/>
      <c r="E1000" s="14" t="s">
        <v>1096</v>
      </c>
      <c r="F1000" s="18">
        <f t="shared" ref="F1000" si="2705">F1001+F1004+F1007</f>
        <v>12150.6</v>
      </c>
      <c r="G1000" s="18">
        <f t="shared" ref="G1000:BI1000" si="2706">G1001+G1004+G1007</f>
        <v>12150.6</v>
      </c>
      <c r="H1000" s="18">
        <f t="shared" si="2706"/>
        <v>12150.6</v>
      </c>
      <c r="I1000" s="18">
        <f t="shared" ref="I1000:K1000" si="2707">I1001+I1004+I1007</f>
        <v>0</v>
      </c>
      <c r="J1000" s="18">
        <f t="shared" si="2707"/>
        <v>0</v>
      </c>
      <c r="K1000" s="18">
        <f t="shared" si="2707"/>
        <v>0</v>
      </c>
      <c r="L1000" s="18">
        <f t="shared" si="2622"/>
        <v>12150.6</v>
      </c>
      <c r="M1000" s="18">
        <f t="shared" si="2623"/>
        <v>12150.6</v>
      </c>
      <c r="N1000" s="18">
        <f t="shared" si="2624"/>
        <v>12150.6</v>
      </c>
      <c r="O1000" s="18">
        <f t="shared" ref="O1000:Q1000" si="2708">O1001+O1004+O1007</f>
        <v>0</v>
      </c>
      <c r="P1000" s="18">
        <f t="shared" si="2708"/>
        <v>0</v>
      </c>
      <c r="Q1000" s="18">
        <f t="shared" si="2708"/>
        <v>0</v>
      </c>
      <c r="R1000" s="18">
        <f t="shared" si="2516"/>
        <v>12150.6</v>
      </c>
      <c r="S1000" s="18">
        <f t="shared" si="2517"/>
        <v>12150.6</v>
      </c>
      <c r="T1000" s="18">
        <f t="shared" si="2518"/>
        <v>12150.6</v>
      </c>
      <c r="U1000" s="18">
        <f t="shared" ref="U1000:W1000" si="2709">U1001+U1004+U1007</f>
        <v>0</v>
      </c>
      <c r="V1000" s="18">
        <f t="shared" si="2709"/>
        <v>0</v>
      </c>
      <c r="W1000" s="18">
        <f t="shared" si="2709"/>
        <v>0</v>
      </c>
      <c r="X1000" s="18">
        <f t="shared" si="2520"/>
        <v>12150.6</v>
      </c>
      <c r="Y1000" s="18">
        <f t="shared" si="2521"/>
        <v>12150.6</v>
      </c>
      <c r="Z1000" s="18">
        <f t="shared" si="2522"/>
        <v>12150.6</v>
      </c>
      <c r="AA1000" s="18">
        <f t="shared" ref="AA1000:AB1000" si="2710">AA1001+AA1004+AA1007</f>
        <v>0</v>
      </c>
      <c r="AB1000" s="18">
        <f t="shared" si="2710"/>
        <v>0</v>
      </c>
      <c r="AC1000" s="18">
        <f t="shared" ref="AC1000" si="2711">AC1001+AC1004+AC1007</f>
        <v>0</v>
      </c>
      <c r="AD1000" s="18">
        <f t="shared" si="2525"/>
        <v>12150.6</v>
      </c>
      <c r="AE1000" s="18">
        <f t="shared" si="2526"/>
        <v>12150.6</v>
      </c>
      <c r="AF1000" s="18">
        <f t="shared" si="2527"/>
        <v>12150.6</v>
      </c>
      <c r="AG1000" s="18">
        <f t="shared" ref="AG1000" si="2712">AG1001+AG1004+AG1007</f>
        <v>0</v>
      </c>
      <c r="AH1000" s="18">
        <f t="shared" si="2529"/>
        <v>12150.6</v>
      </c>
      <c r="AI1000" s="18">
        <f t="shared" si="2530"/>
        <v>12150.6</v>
      </c>
      <c r="AJ1000" s="18">
        <f t="shared" si="2531"/>
        <v>12150.6</v>
      </c>
      <c r="AK1000" s="18">
        <f t="shared" ref="AK1000:AM1000" si="2713">AK1001+AK1004+AK1007</f>
        <v>997</v>
      </c>
      <c r="AL1000" s="18">
        <f t="shared" si="2713"/>
        <v>0</v>
      </c>
      <c r="AM1000" s="18">
        <f t="shared" si="2713"/>
        <v>0</v>
      </c>
      <c r="AN1000" s="18">
        <f t="shared" ref="AN1000:AN1063" si="2714">AH1000+AK1000</f>
        <v>13147.6</v>
      </c>
      <c r="AO1000" s="18">
        <f t="shared" ref="AO1000:AO1063" si="2715">AI1000+AL1000</f>
        <v>12150.6</v>
      </c>
      <c r="AP1000" s="18">
        <f t="shared" ref="AP1000:AP1063" si="2716">AJ1000+AM1000</f>
        <v>12150.6</v>
      </c>
      <c r="AQ1000" s="18">
        <f t="shared" ref="AQ1000" si="2717">AQ1001+AQ1004+AQ1007</f>
        <v>0</v>
      </c>
      <c r="AR1000" s="18">
        <f t="shared" ref="AR1000:AR1063" si="2718">AN1000+AQ1000</f>
        <v>13147.6</v>
      </c>
      <c r="AS1000" s="18">
        <f t="shared" ref="AS1000:AU1000" si="2719">AS1001+AS1004+AS1007</f>
        <v>2022.9</v>
      </c>
      <c r="AT1000" s="18">
        <f t="shared" si="2719"/>
        <v>0</v>
      </c>
      <c r="AU1000" s="18">
        <f t="shared" si="2719"/>
        <v>0</v>
      </c>
      <c r="AV1000" s="18">
        <f t="shared" si="2686"/>
        <v>15170.5</v>
      </c>
      <c r="AW1000" s="18">
        <f t="shared" si="2687"/>
        <v>12150.6</v>
      </c>
      <c r="AX1000" s="18">
        <f t="shared" si="2688"/>
        <v>12150.6</v>
      </c>
      <c r="AY1000" s="18">
        <f t="shared" ref="AY1000:AZ1000" si="2720">AY1001+AY1004+AY1007</f>
        <v>-2022.9</v>
      </c>
      <c r="AZ1000" s="18">
        <f t="shared" si="2720"/>
        <v>0</v>
      </c>
      <c r="BA1000" s="18">
        <f t="shared" si="2684"/>
        <v>13147.6</v>
      </c>
      <c r="BB1000" s="18">
        <f t="shared" si="2685"/>
        <v>12150.6</v>
      </c>
      <c r="BC1000" s="18">
        <f t="shared" ref="BC1000:BE1000" si="2721">BC1001+BC1004+BC1007</f>
        <v>0</v>
      </c>
      <c r="BD1000" s="18">
        <f t="shared" si="2721"/>
        <v>0</v>
      </c>
      <c r="BE1000" s="18">
        <f t="shared" si="2721"/>
        <v>0</v>
      </c>
      <c r="BF1000" s="18">
        <f t="shared" si="2651"/>
        <v>13147.6</v>
      </c>
      <c r="BG1000" s="18">
        <f t="shared" si="2652"/>
        <v>12150.6</v>
      </c>
      <c r="BH1000" s="18">
        <f t="shared" si="2653"/>
        <v>12150.6</v>
      </c>
      <c r="BI1000" s="18">
        <f t="shared" si="2706"/>
        <v>0</v>
      </c>
      <c r="BJ1000" s="25"/>
      <c r="BK1000" s="36"/>
    </row>
    <row r="1001" spans="1:63" ht="31.2" x14ac:dyDescent="0.3">
      <c r="A1001" s="51" t="s">
        <v>187</v>
      </c>
      <c r="B1001" s="50">
        <v>200</v>
      </c>
      <c r="C1001" s="51"/>
      <c r="D1001" s="51"/>
      <c r="E1001" s="14" t="s">
        <v>455</v>
      </c>
      <c r="F1001" s="18">
        <f t="shared" ref="F1001:BI1002" si="2722">F1002</f>
        <v>3180.6</v>
      </c>
      <c r="G1001" s="18">
        <f t="shared" si="2722"/>
        <v>3180.6</v>
      </c>
      <c r="H1001" s="18">
        <f t="shared" si="2722"/>
        <v>3180.6</v>
      </c>
      <c r="I1001" s="18">
        <f t="shared" si="2722"/>
        <v>0</v>
      </c>
      <c r="J1001" s="18">
        <f t="shared" si="2722"/>
        <v>0</v>
      </c>
      <c r="K1001" s="18">
        <f t="shared" si="2722"/>
        <v>0</v>
      </c>
      <c r="L1001" s="18">
        <f t="shared" si="2622"/>
        <v>3180.6</v>
      </c>
      <c r="M1001" s="18">
        <f t="shared" si="2623"/>
        <v>3180.6</v>
      </c>
      <c r="N1001" s="18">
        <f t="shared" si="2624"/>
        <v>3180.6</v>
      </c>
      <c r="O1001" s="18">
        <f t="shared" si="2722"/>
        <v>0</v>
      </c>
      <c r="P1001" s="18">
        <f t="shared" si="2722"/>
        <v>0</v>
      </c>
      <c r="Q1001" s="18">
        <f t="shared" si="2722"/>
        <v>0</v>
      </c>
      <c r="R1001" s="18">
        <f t="shared" si="2516"/>
        <v>3180.6</v>
      </c>
      <c r="S1001" s="18">
        <f t="shared" si="2517"/>
        <v>3180.6</v>
      </c>
      <c r="T1001" s="18">
        <f t="shared" si="2518"/>
        <v>3180.6</v>
      </c>
      <c r="U1001" s="18">
        <f t="shared" si="2722"/>
        <v>0</v>
      </c>
      <c r="V1001" s="18">
        <f t="shared" si="2722"/>
        <v>0</v>
      </c>
      <c r="W1001" s="18">
        <f t="shared" si="2722"/>
        <v>0</v>
      </c>
      <c r="X1001" s="18">
        <f t="shared" si="2520"/>
        <v>3180.6</v>
      </c>
      <c r="Y1001" s="18">
        <f t="shared" si="2521"/>
        <v>3180.6</v>
      </c>
      <c r="Z1001" s="18">
        <f t="shared" si="2522"/>
        <v>3180.6</v>
      </c>
      <c r="AA1001" s="18">
        <f t="shared" si="2722"/>
        <v>0</v>
      </c>
      <c r="AB1001" s="18">
        <f t="shared" si="2722"/>
        <v>0</v>
      </c>
      <c r="AC1001" s="18">
        <f t="shared" si="2722"/>
        <v>0</v>
      </c>
      <c r="AD1001" s="18">
        <f t="shared" si="2525"/>
        <v>3180.6</v>
      </c>
      <c r="AE1001" s="18">
        <f t="shared" si="2526"/>
        <v>3180.6</v>
      </c>
      <c r="AF1001" s="18">
        <f t="shared" si="2527"/>
        <v>3180.6</v>
      </c>
      <c r="AG1001" s="18">
        <f t="shared" si="2722"/>
        <v>0</v>
      </c>
      <c r="AH1001" s="18">
        <f t="shared" si="2529"/>
        <v>3180.6</v>
      </c>
      <c r="AI1001" s="18">
        <f t="shared" si="2530"/>
        <v>3180.6</v>
      </c>
      <c r="AJ1001" s="18">
        <f t="shared" si="2531"/>
        <v>3180.6</v>
      </c>
      <c r="AK1001" s="18">
        <f t="shared" si="2722"/>
        <v>0</v>
      </c>
      <c r="AL1001" s="18">
        <f t="shared" si="2722"/>
        <v>0</v>
      </c>
      <c r="AM1001" s="18">
        <f t="shared" si="2722"/>
        <v>0</v>
      </c>
      <c r="AN1001" s="18">
        <f t="shared" si="2714"/>
        <v>3180.6</v>
      </c>
      <c r="AO1001" s="18">
        <f t="shared" si="2715"/>
        <v>3180.6</v>
      </c>
      <c r="AP1001" s="18">
        <f t="shared" si="2716"/>
        <v>3180.6</v>
      </c>
      <c r="AQ1001" s="18">
        <f t="shared" si="2722"/>
        <v>0</v>
      </c>
      <c r="AR1001" s="18">
        <f t="shared" si="2718"/>
        <v>3180.6</v>
      </c>
      <c r="AS1001" s="18">
        <f t="shared" si="2722"/>
        <v>2022.9</v>
      </c>
      <c r="AT1001" s="18">
        <f t="shared" si="2722"/>
        <v>0</v>
      </c>
      <c r="AU1001" s="18">
        <f t="shared" si="2722"/>
        <v>0</v>
      </c>
      <c r="AV1001" s="18">
        <f t="shared" si="2686"/>
        <v>5203.5</v>
      </c>
      <c r="AW1001" s="18">
        <f t="shared" si="2687"/>
        <v>3180.6</v>
      </c>
      <c r="AX1001" s="18">
        <f t="shared" si="2688"/>
        <v>3180.6</v>
      </c>
      <c r="AY1001" s="18">
        <f t="shared" si="2722"/>
        <v>-2022.9</v>
      </c>
      <c r="AZ1001" s="18">
        <f t="shared" si="2722"/>
        <v>0</v>
      </c>
      <c r="BA1001" s="18">
        <f t="shared" si="2684"/>
        <v>3180.6</v>
      </c>
      <c r="BB1001" s="18">
        <f t="shared" si="2685"/>
        <v>3180.6</v>
      </c>
      <c r="BC1001" s="18">
        <f t="shared" si="2722"/>
        <v>0</v>
      </c>
      <c r="BD1001" s="18">
        <f t="shared" si="2722"/>
        <v>0</v>
      </c>
      <c r="BE1001" s="18">
        <f t="shared" si="2722"/>
        <v>0</v>
      </c>
      <c r="BF1001" s="18">
        <f t="shared" si="2651"/>
        <v>3180.6</v>
      </c>
      <c r="BG1001" s="18">
        <f t="shared" si="2652"/>
        <v>3180.6</v>
      </c>
      <c r="BH1001" s="18">
        <f t="shared" si="2653"/>
        <v>3180.6</v>
      </c>
      <c r="BI1001" s="18">
        <f t="shared" si="2722"/>
        <v>0</v>
      </c>
      <c r="BJ1001" s="25"/>
      <c r="BK1001" s="36"/>
    </row>
    <row r="1002" spans="1:63" ht="46.8" x14ac:dyDescent="0.3">
      <c r="A1002" s="51" t="s">
        <v>187</v>
      </c>
      <c r="B1002" s="50">
        <v>240</v>
      </c>
      <c r="C1002" s="51"/>
      <c r="D1002" s="51"/>
      <c r="E1002" s="14" t="s">
        <v>463</v>
      </c>
      <c r="F1002" s="18">
        <f t="shared" si="2722"/>
        <v>3180.6</v>
      </c>
      <c r="G1002" s="18">
        <f t="shared" si="2722"/>
        <v>3180.6</v>
      </c>
      <c r="H1002" s="18">
        <f t="shared" si="2722"/>
        <v>3180.6</v>
      </c>
      <c r="I1002" s="18">
        <f t="shared" si="2722"/>
        <v>0</v>
      </c>
      <c r="J1002" s="18">
        <f t="shared" si="2722"/>
        <v>0</v>
      </c>
      <c r="K1002" s="18">
        <f t="shared" si="2722"/>
        <v>0</v>
      </c>
      <c r="L1002" s="18">
        <f t="shared" si="2622"/>
        <v>3180.6</v>
      </c>
      <c r="M1002" s="18">
        <f t="shared" si="2623"/>
        <v>3180.6</v>
      </c>
      <c r="N1002" s="18">
        <f t="shared" si="2624"/>
        <v>3180.6</v>
      </c>
      <c r="O1002" s="18">
        <f t="shared" si="2722"/>
        <v>0</v>
      </c>
      <c r="P1002" s="18">
        <f t="shared" si="2722"/>
        <v>0</v>
      </c>
      <c r="Q1002" s="18">
        <f t="shared" si="2722"/>
        <v>0</v>
      </c>
      <c r="R1002" s="18">
        <f t="shared" si="2516"/>
        <v>3180.6</v>
      </c>
      <c r="S1002" s="18">
        <f t="shared" si="2517"/>
        <v>3180.6</v>
      </c>
      <c r="T1002" s="18">
        <f t="shared" si="2518"/>
        <v>3180.6</v>
      </c>
      <c r="U1002" s="18">
        <f t="shared" si="2722"/>
        <v>0</v>
      </c>
      <c r="V1002" s="18">
        <f t="shared" si="2722"/>
        <v>0</v>
      </c>
      <c r="W1002" s="18">
        <f t="shared" si="2722"/>
        <v>0</v>
      </c>
      <c r="X1002" s="18">
        <f t="shared" si="2520"/>
        <v>3180.6</v>
      </c>
      <c r="Y1002" s="18">
        <f t="shared" si="2521"/>
        <v>3180.6</v>
      </c>
      <c r="Z1002" s="18">
        <f t="shared" si="2522"/>
        <v>3180.6</v>
      </c>
      <c r="AA1002" s="18">
        <f t="shared" si="2722"/>
        <v>0</v>
      </c>
      <c r="AB1002" s="18">
        <f t="shared" si="2722"/>
        <v>0</v>
      </c>
      <c r="AC1002" s="18">
        <f t="shared" si="2722"/>
        <v>0</v>
      </c>
      <c r="AD1002" s="18">
        <f t="shared" si="2525"/>
        <v>3180.6</v>
      </c>
      <c r="AE1002" s="18">
        <f t="shared" si="2526"/>
        <v>3180.6</v>
      </c>
      <c r="AF1002" s="18">
        <f t="shared" si="2527"/>
        <v>3180.6</v>
      </c>
      <c r="AG1002" s="18">
        <f t="shared" si="2722"/>
        <v>0</v>
      </c>
      <c r="AH1002" s="18">
        <f t="shared" si="2529"/>
        <v>3180.6</v>
      </c>
      <c r="AI1002" s="18">
        <f t="shared" si="2530"/>
        <v>3180.6</v>
      </c>
      <c r="AJ1002" s="18">
        <f t="shared" si="2531"/>
        <v>3180.6</v>
      </c>
      <c r="AK1002" s="18">
        <f t="shared" si="2722"/>
        <v>0</v>
      </c>
      <c r="AL1002" s="18">
        <f t="shared" si="2722"/>
        <v>0</v>
      </c>
      <c r="AM1002" s="18">
        <f t="shared" si="2722"/>
        <v>0</v>
      </c>
      <c r="AN1002" s="18">
        <f t="shared" si="2714"/>
        <v>3180.6</v>
      </c>
      <c r="AO1002" s="18">
        <f t="shared" si="2715"/>
        <v>3180.6</v>
      </c>
      <c r="AP1002" s="18">
        <f t="shared" si="2716"/>
        <v>3180.6</v>
      </c>
      <c r="AQ1002" s="18">
        <f t="shared" si="2722"/>
        <v>0</v>
      </c>
      <c r="AR1002" s="18">
        <f t="shared" si="2718"/>
        <v>3180.6</v>
      </c>
      <c r="AS1002" s="18">
        <f t="shared" si="2722"/>
        <v>2022.9</v>
      </c>
      <c r="AT1002" s="18">
        <f t="shared" si="2722"/>
        <v>0</v>
      </c>
      <c r="AU1002" s="18">
        <f t="shared" si="2722"/>
        <v>0</v>
      </c>
      <c r="AV1002" s="18">
        <f t="shared" si="2686"/>
        <v>5203.5</v>
      </c>
      <c r="AW1002" s="18">
        <f t="shared" si="2687"/>
        <v>3180.6</v>
      </c>
      <c r="AX1002" s="18">
        <f t="shared" si="2688"/>
        <v>3180.6</v>
      </c>
      <c r="AY1002" s="18">
        <f t="shared" si="2722"/>
        <v>-2022.9</v>
      </c>
      <c r="AZ1002" s="18">
        <f t="shared" si="2722"/>
        <v>0</v>
      </c>
      <c r="BA1002" s="18">
        <f t="shared" si="2684"/>
        <v>3180.6</v>
      </c>
      <c r="BB1002" s="18">
        <f t="shared" si="2685"/>
        <v>3180.6</v>
      </c>
      <c r="BC1002" s="18">
        <f t="shared" si="2722"/>
        <v>0</v>
      </c>
      <c r="BD1002" s="18">
        <f t="shared" si="2722"/>
        <v>0</v>
      </c>
      <c r="BE1002" s="18">
        <f t="shared" si="2722"/>
        <v>0</v>
      </c>
      <c r="BF1002" s="18">
        <f t="shared" si="2651"/>
        <v>3180.6</v>
      </c>
      <c r="BG1002" s="18">
        <f t="shared" si="2652"/>
        <v>3180.6</v>
      </c>
      <c r="BH1002" s="18">
        <f t="shared" si="2653"/>
        <v>3180.6</v>
      </c>
      <c r="BI1002" s="18">
        <f t="shared" si="2722"/>
        <v>0</v>
      </c>
      <c r="BJ1002" s="25"/>
      <c r="BK1002" s="36"/>
    </row>
    <row r="1003" spans="1:63" x14ac:dyDescent="0.3">
      <c r="A1003" s="51" t="s">
        <v>187</v>
      </c>
      <c r="B1003" s="50">
        <v>240</v>
      </c>
      <c r="C1003" s="51" t="s">
        <v>27</v>
      </c>
      <c r="D1003" s="51" t="s">
        <v>28</v>
      </c>
      <c r="E1003" s="14" t="s">
        <v>441</v>
      </c>
      <c r="F1003" s="18">
        <v>3180.6</v>
      </c>
      <c r="G1003" s="18">
        <v>3180.6</v>
      </c>
      <c r="H1003" s="18">
        <v>3180.6</v>
      </c>
      <c r="I1003" s="18"/>
      <c r="J1003" s="18"/>
      <c r="K1003" s="18"/>
      <c r="L1003" s="18">
        <f t="shared" si="2622"/>
        <v>3180.6</v>
      </c>
      <c r="M1003" s="18">
        <f t="shared" si="2623"/>
        <v>3180.6</v>
      </c>
      <c r="N1003" s="18">
        <f t="shared" si="2624"/>
        <v>3180.6</v>
      </c>
      <c r="O1003" s="18"/>
      <c r="P1003" s="18"/>
      <c r="Q1003" s="18"/>
      <c r="R1003" s="18">
        <f t="shared" si="2516"/>
        <v>3180.6</v>
      </c>
      <c r="S1003" s="18">
        <f t="shared" si="2517"/>
        <v>3180.6</v>
      </c>
      <c r="T1003" s="18">
        <f t="shared" si="2518"/>
        <v>3180.6</v>
      </c>
      <c r="U1003" s="18"/>
      <c r="V1003" s="18"/>
      <c r="W1003" s="18"/>
      <c r="X1003" s="18">
        <f t="shared" si="2520"/>
        <v>3180.6</v>
      </c>
      <c r="Y1003" s="18">
        <f t="shared" si="2521"/>
        <v>3180.6</v>
      </c>
      <c r="Z1003" s="18">
        <f t="shared" si="2522"/>
        <v>3180.6</v>
      </c>
      <c r="AA1003" s="18"/>
      <c r="AB1003" s="18"/>
      <c r="AC1003" s="18"/>
      <c r="AD1003" s="18">
        <f t="shared" si="2525"/>
        <v>3180.6</v>
      </c>
      <c r="AE1003" s="18">
        <f t="shared" si="2526"/>
        <v>3180.6</v>
      </c>
      <c r="AF1003" s="18">
        <f t="shared" si="2527"/>
        <v>3180.6</v>
      </c>
      <c r="AG1003" s="18"/>
      <c r="AH1003" s="18">
        <f t="shared" si="2529"/>
        <v>3180.6</v>
      </c>
      <c r="AI1003" s="18">
        <f t="shared" si="2530"/>
        <v>3180.6</v>
      </c>
      <c r="AJ1003" s="18">
        <f t="shared" si="2531"/>
        <v>3180.6</v>
      </c>
      <c r="AK1003" s="18"/>
      <c r="AL1003" s="18"/>
      <c r="AM1003" s="18"/>
      <c r="AN1003" s="18">
        <f t="shared" si="2714"/>
        <v>3180.6</v>
      </c>
      <c r="AO1003" s="18">
        <f t="shared" si="2715"/>
        <v>3180.6</v>
      </c>
      <c r="AP1003" s="18">
        <f t="shared" si="2716"/>
        <v>3180.6</v>
      </c>
      <c r="AQ1003" s="18"/>
      <c r="AR1003" s="18">
        <f t="shared" si="2718"/>
        <v>3180.6</v>
      </c>
      <c r="AS1003" s="18">
        <f>2022.9</f>
        <v>2022.9</v>
      </c>
      <c r="AT1003" s="18"/>
      <c r="AU1003" s="18"/>
      <c r="AV1003" s="18">
        <f t="shared" si="2686"/>
        <v>5203.5</v>
      </c>
      <c r="AW1003" s="18">
        <f t="shared" si="2687"/>
        <v>3180.6</v>
      </c>
      <c r="AX1003" s="18">
        <f t="shared" si="2688"/>
        <v>3180.6</v>
      </c>
      <c r="AY1003" s="18">
        <v>-2022.9</v>
      </c>
      <c r="AZ1003" s="18"/>
      <c r="BA1003" s="18">
        <f t="shared" si="2684"/>
        <v>3180.6</v>
      </c>
      <c r="BB1003" s="18">
        <f t="shared" si="2685"/>
        <v>3180.6</v>
      </c>
      <c r="BC1003" s="18"/>
      <c r="BD1003" s="18"/>
      <c r="BE1003" s="18"/>
      <c r="BF1003" s="18">
        <f t="shared" si="2651"/>
        <v>3180.6</v>
      </c>
      <c r="BG1003" s="18">
        <f t="shared" si="2652"/>
        <v>3180.6</v>
      </c>
      <c r="BH1003" s="18">
        <f t="shared" si="2653"/>
        <v>3180.6</v>
      </c>
      <c r="BI1003" s="18"/>
      <c r="BJ1003" s="25"/>
      <c r="BK1003" s="36"/>
    </row>
    <row r="1004" spans="1:63" ht="31.2" x14ac:dyDescent="0.3">
      <c r="A1004" s="51" t="s">
        <v>187</v>
      </c>
      <c r="B1004" s="50">
        <v>300</v>
      </c>
      <c r="C1004" s="51"/>
      <c r="D1004" s="51"/>
      <c r="E1004" s="14" t="s">
        <v>456</v>
      </c>
      <c r="F1004" s="18">
        <f t="shared" ref="F1004:BI1005" si="2723">F1005</f>
        <v>1470</v>
      </c>
      <c r="G1004" s="18">
        <f t="shared" si="2723"/>
        <v>1470</v>
      </c>
      <c r="H1004" s="18">
        <f t="shared" si="2723"/>
        <v>1470</v>
      </c>
      <c r="I1004" s="18">
        <f t="shared" si="2723"/>
        <v>0</v>
      </c>
      <c r="J1004" s="18">
        <f t="shared" si="2723"/>
        <v>0</v>
      </c>
      <c r="K1004" s="18">
        <f t="shared" si="2723"/>
        <v>0</v>
      </c>
      <c r="L1004" s="18">
        <f t="shared" si="2622"/>
        <v>1470</v>
      </c>
      <c r="M1004" s="18">
        <f t="shared" si="2623"/>
        <v>1470</v>
      </c>
      <c r="N1004" s="18">
        <f t="shared" si="2624"/>
        <v>1470</v>
      </c>
      <c r="O1004" s="18">
        <f t="shared" si="2723"/>
        <v>0</v>
      </c>
      <c r="P1004" s="18">
        <f t="shared" si="2723"/>
        <v>0</v>
      </c>
      <c r="Q1004" s="18">
        <f t="shared" si="2723"/>
        <v>0</v>
      </c>
      <c r="R1004" s="18">
        <f t="shared" si="2516"/>
        <v>1470</v>
      </c>
      <c r="S1004" s="18">
        <f t="shared" si="2517"/>
        <v>1470</v>
      </c>
      <c r="T1004" s="18">
        <f t="shared" si="2518"/>
        <v>1470</v>
      </c>
      <c r="U1004" s="18">
        <f t="shared" si="2723"/>
        <v>0</v>
      </c>
      <c r="V1004" s="18">
        <f t="shared" si="2723"/>
        <v>0</v>
      </c>
      <c r="W1004" s="18">
        <f t="shared" si="2723"/>
        <v>0</v>
      </c>
      <c r="X1004" s="18">
        <f t="shared" si="2520"/>
        <v>1470</v>
      </c>
      <c r="Y1004" s="18">
        <f t="shared" si="2521"/>
        <v>1470</v>
      </c>
      <c r="Z1004" s="18">
        <f t="shared" si="2522"/>
        <v>1470</v>
      </c>
      <c r="AA1004" s="18">
        <f t="shared" si="2723"/>
        <v>0</v>
      </c>
      <c r="AB1004" s="18">
        <f t="shared" si="2723"/>
        <v>0</v>
      </c>
      <c r="AC1004" s="18">
        <f t="shared" si="2723"/>
        <v>0</v>
      </c>
      <c r="AD1004" s="18">
        <f t="shared" si="2525"/>
        <v>1470</v>
      </c>
      <c r="AE1004" s="18">
        <f t="shared" si="2526"/>
        <v>1470</v>
      </c>
      <c r="AF1004" s="18">
        <f t="shared" si="2527"/>
        <v>1470</v>
      </c>
      <c r="AG1004" s="18">
        <f t="shared" si="2723"/>
        <v>0</v>
      </c>
      <c r="AH1004" s="18">
        <f t="shared" si="2529"/>
        <v>1470</v>
      </c>
      <c r="AI1004" s="18">
        <f t="shared" si="2530"/>
        <v>1470</v>
      </c>
      <c r="AJ1004" s="18">
        <f t="shared" si="2531"/>
        <v>1470</v>
      </c>
      <c r="AK1004" s="18">
        <f t="shared" si="2723"/>
        <v>0</v>
      </c>
      <c r="AL1004" s="18">
        <f t="shared" si="2723"/>
        <v>0</v>
      </c>
      <c r="AM1004" s="18">
        <f t="shared" si="2723"/>
        <v>0</v>
      </c>
      <c r="AN1004" s="18">
        <f t="shared" si="2714"/>
        <v>1470</v>
      </c>
      <c r="AO1004" s="18">
        <f t="shared" si="2715"/>
        <v>1470</v>
      </c>
      <c r="AP1004" s="18">
        <f t="shared" si="2716"/>
        <v>1470</v>
      </c>
      <c r="AQ1004" s="18">
        <f t="shared" si="2723"/>
        <v>0</v>
      </c>
      <c r="AR1004" s="18">
        <f t="shared" si="2718"/>
        <v>1470</v>
      </c>
      <c r="AS1004" s="18">
        <f t="shared" si="2723"/>
        <v>0</v>
      </c>
      <c r="AT1004" s="18">
        <f t="shared" si="2723"/>
        <v>0</v>
      </c>
      <c r="AU1004" s="18">
        <f t="shared" si="2723"/>
        <v>0</v>
      </c>
      <c r="AV1004" s="18">
        <f t="shared" si="2686"/>
        <v>1470</v>
      </c>
      <c r="AW1004" s="18">
        <f t="shared" si="2687"/>
        <v>1470</v>
      </c>
      <c r="AX1004" s="18">
        <f t="shared" si="2688"/>
        <v>1470</v>
      </c>
      <c r="AY1004" s="18">
        <f t="shared" si="2723"/>
        <v>0</v>
      </c>
      <c r="AZ1004" s="18">
        <f t="shared" si="2723"/>
        <v>0</v>
      </c>
      <c r="BA1004" s="18">
        <f t="shared" si="2684"/>
        <v>1470</v>
      </c>
      <c r="BB1004" s="18">
        <f t="shared" si="2685"/>
        <v>1470</v>
      </c>
      <c r="BC1004" s="18">
        <f t="shared" si="2723"/>
        <v>0</v>
      </c>
      <c r="BD1004" s="18">
        <f t="shared" si="2723"/>
        <v>0</v>
      </c>
      <c r="BE1004" s="18">
        <f t="shared" si="2723"/>
        <v>0</v>
      </c>
      <c r="BF1004" s="18">
        <f t="shared" si="2651"/>
        <v>1470</v>
      </c>
      <c r="BG1004" s="18">
        <f t="shared" si="2652"/>
        <v>1470</v>
      </c>
      <c r="BH1004" s="18">
        <f t="shared" si="2653"/>
        <v>1470</v>
      </c>
      <c r="BI1004" s="18">
        <f t="shared" si="2723"/>
        <v>0</v>
      </c>
      <c r="BJ1004" s="25"/>
      <c r="BK1004" s="36"/>
    </row>
    <row r="1005" spans="1:63" x14ac:dyDescent="0.3">
      <c r="A1005" s="51" t="s">
        <v>187</v>
      </c>
      <c r="B1005" s="50">
        <v>350</v>
      </c>
      <c r="C1005" s="51"/>
      <c r="D1005" s="51"/>
      <c r="E1005" s="14" t="s">
        <v>445</v>
      </c>
      <c r="F1005" s="18">
        <f t="shared" si="2723"/>
        <v>1470</v>
      </c>
      <c r="G1005" s="18">
        <f t="shared" si="2723"/>
        <v>1470</v>
      </c>
      <c r="H1005" s="18">
        <f t="shared" si="2723"/>
        <v>1470</v>
      </c>
      <c r="I1005" s="18">
        <f t="shared" si="2723"/>
        <v>0</v>
      </c>
      <c r="J1005" s="18">
        <f t="shared" si="2723"/>
        <v>0</v>
      </c>
      <c r="K1005" s="18">
        <f t="shared" si="2723"/>
        <v>0</v>
      </c>
      <c r="L1005" s="18">
        <f t="shared" si="2622"/>
        <v>1470</v>
      </c>
      <c r="M1005" s="18">
        <f t="shared" si="2623"/>
        <v>1470</v>
      </c>
      <c r="N1005" s="18">
        <f t="shared" si="2624"/>
        <v>1470</v>
      </c>
      <c r="O1005" s="18">
        <f t="shared" si="2723"/>
        <v>0</v>
      </c>
      <c r="P1005" s="18">
        <f t="shared" si="2723"/>
        <v>0</v>
      </c>
      <c r="Q1005" s="18">
        <f t="shared" si="2723"/>
        <v>0</v>
      </c>
      <c r="R1005" s="18">
        <f t="shared" si="2516"/>
        <v>1470</v>
      </c>
      <c r="S1005" s="18">
        <f t="shared" si="2517"/>
        <v>1470</v>
      </c>
      <c r="T1005" s="18">
        <f t="shared" si="2518"/>
        <v>1470</v>
      </c>
      <c r="U1005" s="18">
        <f t="shared" si="2723"/>
        <v>0</v>
      </c>
      <c r="V1005" s="18">
        <f t="shared" si="2723"/>
        <v>0</v>
      </c>
      <c r="W1005" s="18">
        <f t="shared" si="2723"/>
        <v>0</v>
      </c>
      <c r="X1005" s="18">
        <f t="shared" si="2520"/>
        <v>1470</v>
      </c>
      <c r="Y1005" s="18">
        <f t="shared" si="2521"/>
        <v>1470</v>
      </c>
      <c r="Z1005" s="18">
        <f t="shared" si="2522"/>
        <v>1470</v>
      </c>
      <c r="AA1005" s="18">
        <f t="shared" si="2723"/>
        <v>0</v>
      </c>
      <c r="AB1005" s="18">
        <f t="shared" si="2723"/>
        <v>0</v>
      </c>
      <c r="AC1005" s="18">
        <f t="shared" si="2723"/>
        <v>0</v>
      </c>
      <c r="AD1005" s="18">
        <f t="shared" si="2525"/>
        <v>1470</v>
      </c>
      <c r="AE1005" s="18">
        <f t="shared" si="2526"/>
        <v>1470</v>
      </c>
      <c r="AF1005" s="18">
        <f t="shared" si="2527"/>
        <v>1470</v>
      </c>
      <c r="AG1005" s="18">
        <f t="shared" si="2723"/>
        <v>0</v>
      </c>
      <c r="AH1005" s="18">
        <f t="shared" si="2529"/>
        <v>1470</v>
      </c>
      <c r="AI1005" s="18">
        <f t="shared" si="2530"/>
        <v>1470</v>
      </c>
      <c r="AJ1005" s="18">
        <f t="shared" si="2531"/>
        <v>1470</v>
      </c>
      <c r="AK1005" s="18">
        <f t="shared" si="2723"/>
        <v>0</v>
      </c>
      <c r="AL1005" s="18">
        <f t="shared" si="2723"/>
        <v>0</v>
      </c>
      <c r="AM1005" s="18">
        <f t="shared" si="2723"/>
        <v>0</v>
      </c>
      <c r="AN1005" s="18">
        <f t="shared" si="2714"/>
        <v>1470</v>
      </c>
      <c r="AO1005" s="18">
        <f t="shared" si="2715"/>
        <v>1470</v>
      </c>
      <c r="AP1005" s="18">
        <f t="shared" si="2716"/>
        <v>1470</v>
      </c>
      <c r="AQ1005" s="18">
        <f t="shared" si="2723"/>
        <v>0</v>
      </c>
      <c r="AR1005" s="18">
        <f t="shared" si="2718"/>
        <v>1470</v>
      </c>
      <c r="AS1005" s="18">
        <f t="shared" si="2723"/>
        <v>0</v>
      </c>
      <c r="AT1005" s="18">
        <f t="shared" si="2723"/>
        <v>0</v>
      </c>
      <c r="AU1005" s="18">
        <f t="shared" si="2723"/>
        <v>0</v>
      </c>
      <c r="AV1005" s="18">
        <f t="shared" si="2686"/>
        <v>1470</v>
      </c>
      <c r="AW1005" s="18">
        <f t="shared" si="2687"/>
        <v>1470</v>
      </c>
      <c r="AX1005" s="18">
        <f t="shared" si="2688"/>
        <v>1470</v>
      </c>
      <c r="AY1005" s="18">
        <f t="shared" si="2723"/>
        <v>0</v>
      </c>
      <c r="AZ1005" s="18">
        <f t="shared" si="2723"/>
        <v>0</v>
      </c>
      <c r="BA1005" s="18">
        <f t="shared" si="2684"/>
        <v>1470</v>
      </c>
      <c r="BB1005" s="18">
        <f t="shared" si="2685"/>
        <v>1470</v>
      </c>
      <c r="BC1005" s="18">
        <f t="shared" si="2723"/>
        <v>0</v>
      </c>
      <c r="BD1005" s="18">
        <f t="shared" si="2723"/>
        <v>0</v>
      </c>
      <c r="BE1005" s="18">
        <f t="shared" si="2723"/>
        <v>0</v>
      </c>
      <c r="BF1005" s="18">
        <f t="shared" si="2651"/>
        <v>1470</v>
      </c>
      <c r="BG1005" s="18">
        <f t="shared" si="2652"/>
        <v>1470</v>
      </c>
      <c r="BH1005" s="18">
        <f t="shared" si="2653"/>
        <v>1470</v>
      </c>
      <c r="BI1005" s="18">
        <f t="shared" si="2723"/>
        <v>0</v>
      </c>
      <c r="BJ1005" s="25"/>
      <c r="BK1005" s="36"/>
    </row>
    <row r="1006" spans="1:63" x14ac:dyDescent="0.3">
      <c r="A1006" s="51" t="s">
        <v>187</v>
      </c>
      <c r="B1006" s="50">
        <v>350</v>
      </c>
      <c r="C1006" s="51" t="s">
        <v>27</v>
      </c>
      <c r="D1006" s="51" t="s">
        <v>28</v>
      </c>
      <c r="E1006" s="14" t="s">
        <v>441</v>
      </c>
      <c r="F1006" s="18">
        <v>1470</v>
      </c>
      <c r="G1006" s="18">
        <v>1470</v>
      </c>
      <c r="H1006" s="18">
        <v>1470</v>
      </c>
      <c r="I1006" s="18"/>
      <c r="J1006" s="18"/>
      <c r="K1006" s="18"/>
      <c r="L1006" s="18">
        <f t="shared" si="2622"/>
        <v>1470</v>
      </c>
      <c r="M1006" s="18">
        <f t="shared" si="2623"/>
        <v>1470</v>
      </c>
      <c r="N1006" s="18">
        <f t="shared" si="2624"/>
        <v>1470</v>
      </c>
      <c r="O1006" s="18"/>
      <c r="P1006" s="18"/>
      <c r="Q1006" s="18"/>
      <c r="R1006" s="18">
        <f t="shared" si="2516"/>
        <v>1470</v>
      </c>
      <c r="S1006" s="18">
        <f t="shared" si="2517"/>
        <v>1470</v>
      </c>
      <c r="T1006" s="18">
        <f t="shared" si="2518"/>
        <v>1470</v>
      </c>
      <c r="U1006" s="18"/>
      <c r="V1006" s="18"/>
      <c r="W1006" s="18"/>
      <c r="X1006" s="18">
        <f t="shared" si="2520"/>
        <v>1470</v>
      </c>
      <c r="Y1006" s="18">
        <f t="shared" si="2521"/>
        <v>1470</v>
      </c>
      <c r="Z1006" s="18">
        <f t="shared" si="2522"/>
        <v>1470</v>
      </c>
      <c r="AA1006" s="18"/>
      <c r="AB1006" s="18"/>
      <c r="AC1006" s="18"/>
      <c r="AD1006" s="18">
        <f t="shared" si="2525"/>
        <v>1470</v>
      </c>
      <c r="AE1006" s="18">
        <f t="shared" si="2526"/>
        <v>1470</v>
      </c>
      <c r="AF1006" s="18">
        <f t="shared" si="2527"/>
        <v>1470</v>
      </c>
      <c r="AG1006" s="18"/>
      <c r="AH1006" s="18">
        <f t="shared" si="2529"/>
        <v>1470</v>
      </c>
      <c r="AI1006" s="18">
        <f t="shared" si="2530"/>
        <v>1470</v>
      </c>
      <c r="AJ1006" s="18">
        <f t="shared" si="2531"/>
        <v>1470</v>
      </c>
      <c r="AK1006" s="18"/>
      <c r="AL1006" s="18"/>
      <c r="AM1006" s="18"/>
      <c r="AN1006" s="18">
        <f t="shared" si="2714"/>
        <v>1470</v>
      </c>
      <c r="AO1006" s="18">
        <f t="shared" si="2715"/>
        <v>1470</v>
      </c>
      <c r="AP1006" s="18">
        <f t="shared" si="2716"/>
        <v>1470</v>
      </c>
      <c r="AQ1006" s="18"/>
      <c r="AR1006" s="18">
        <f t="shared" si="2718"/>
        <v>1470</v>
      </c>
      <c r="AS1006" s="18"/>
      <c r="AT1006" s="18"/>
      <c r="AU1006" s="18"/>
      <c r="AV1006" s="18">
        <f t="shared" si="2686"/>
        <v>1470</v>
      </c>
      <c r="AW1006" s="18">
        <f t="shared" si="2687"/>
        <v>1470</v>
      </c>
      <c r="AX1006" s="18">
        <f t="shared" si="2688"/>
        <v>1470</v>
      </c>
      <c r="AY1006" s="18"/>
      <c r="AZ1006" s="18"/>
      <c r="BA1006" s="18">
        <f t="shared" si="2684"/>
        <v>1470</v>
      </c>
      <c r="BB1006" s="18">
        <f t="shared" si="2685"/>
        <v>1470</v>
      </c>
      <c r="BC1006" s="18"/>
      <c r="BD1006" s="18"/>
      <c r="BE1006" s="18"/>
      <c r="BF1006" s="18">
        <f t="shared" si="2651"/>
        <v>1470</v>
      </c>
      <c r="BG1006" s="18">
        <f t="shared" si="2652"/>
        <v>1470</v>
      </c>
      <c r="BH1006" s="18">
        <f t="shared" si="2653"/>
        <v>1470</v>
      </c>
      <c r="BI1006" s="18"/>
      <c r="BJ1006" s="25"/>
      <c r="BK1006" s="36"/>
    </row>
    <row r="1007" spans="1:63" ht="46.8" x14ac:dyDescent="0.3">
      <c r="A1007" s="51" t="s">
        <v>187</v>
      </c>
      <c r="B1007" s="50">
        <v>600</v>
      </c>
      <c r="C1007" s="51"/>
      <c r="D1007" s="51"/>
      <c r="E1007" s="14" t="s">
        <v>458</v>
      </c>
      <c r="F1007" s="18">
        <f t="shared" ref="F1007:BI1008" si="2724">F1008</f>
        <v>7500</v>
      </c>
      <c r="G1007" s="18">
        <f t="shared" si="2724"/>
        <v>7500</v>
      </c>
      <c r="H1007" s="18">
        <f t="shared" si="2724"/>
        <v>7500</v>
      </c>
      <c r="I1007" s="18">
        <f t="shared" si="2724"/>
        <v>0</v>
      </c>
      <c r="J1007" s="18">
        <f t="shared" si="2724"/>
        <v>0</v>
      </c>
      <c r="K1007" s="18">
        <f t="shared" si="2724"/>
        <v>0</v>
      </c>
      <c r="L1007" s="18">
        <f t="shared" si="2622"/>
        <v>7500</v>
      </c>
      <c r="M1007" s="18">
        <f t="shared" si="2623"/>
        <v>7500</v>
      </c>
      <c r="N1007" s="18">
        <f t="shared" si="2624"/>
        <v>7500</v>
      </c>
      <c r="O1007" s="18">
        <f t="shared" si="2724"/>
        <v>0</v>
      </c>
      <c r="P1007" s="18">
        <f t="shared" si="2724"/>
        <v>0</v>
      </c>
      <c r="Q1007" s="18">
        <f t="shared" si="2724"/>
        <v>0</v>
      </c>
      <c r="R1007" s="18">
        <f t="shared" si="2516"/>
        <v>7500</v>
      </c>
      <c r="S1007" s="18">
        <f t="shared" si="2517"/>
        <v>7500</v>
      </c>
      <c r="T1007" s="18">
        <f t="shared" si="2518"/>
        <v>7500</v>
      </c>
      <c r="U1007" s="18">
        <f t="shared" si="2724"/>
        <v>0</v>
      </c>
      <c r="V1007" s="18">
        <f t="shared" si="2724"/>
        <v>0</v>
      </c>
      <c r="W1007" s="18">
        <f t="shared" si="2724"/>
        <v>0</v>
      </c>
      <c r="X1007" s="18">
        <f t="shared" si="2520"/>
        <v>7500</v>
      </c>
      <c r="Y1007" s="18">
        <f t="shared" si="2521"/>
        <v>7500</v>
      </c>
      <c r="Z1007" s="18">
        <f t="shared" si="2522"/>
        <v>7500</v>
      </c>
      <c r="AA1007" s="18">
        <f t="shared" si="2724"/>
        <v>0</v>
      </c>
      <c r="AB1007" s="18">
        <f t="shared" si="2724"/>
        <v>0</v>
      </c>
      <c r="AC1007" s="18">
        <f t="shared" si="2724"/>
        <v>0</v>
      </c>
      <c r="AD1007" s="18">
        <f t="shared" si="2525"/>
        <v>7500</v>
      </c>
      <c r="AE1007" s="18">
        <f t="shared" si="2526"/>
        <v>7500</v>
      </c>
      <c r="AF1007" s="18">
        <f t="shared" si="2527"/>
        <v>7500</v>
      </c>
      <c r="AG1007" s="18">
        <f t="shared" si="2724"/>
        <v>0</v>
      </c>
      <c r="AH1007" s="18">
        <f t="shared" si="2529"/>
        <v>7500</v>
      </c>
      <c r="AI1007" s="18">
        <f t="shared" si="2530"/>
        <v>7500</v>
      </c>
      <c r="AJ1007" s="18">
        <f t="shared" si="2531"/>
        <v>7500</v>
      </c>
      <c r="AK1007" s="18">
        <f t="shared" si="2724"/>
        <v>997</v>
      </c>
      <c r="AL1007" s="18">
        <f t="shared" si="2724"/>
        <v>0</v>
      </c>
      <c r="AM1007" s="18">
        <f t="shared" si="2724"/>
        <v>0</v>
      </c>
      <c r="AN1007" s="18">
        <f t="shared" si="2714"/>
        <v>8497</v>
      </c>
      <c r="AO1007" s="18">
        <f t="shared" si="2715"/>
        <v>7500</v>
      </c>
      <c r="AP1007" s="18">
        <f t="shared" si="2716"/>
        <v>7500</v>
      </c>
      <c r="AQ1007" s="18">
        <f t="shared" si="2724"/>
        <v>0</v>
      </c>
      <c r="AR1007" s="18">
        <f t="shared" si="2718"/>
        <v>8497</v>
      </c>
      <c r="AS1007" s="18">
        <f t="shared" si="2724"/>
        <v>0</v>
      </c>
      <c r="AT1007" s="18">
        <f t="shared" si="2724"/>
        <v>0</v>
      </c>
      <c r="AU1007" s="18">
        <f t="shared" si="2724"/>
        <v>0</v>
      </c>
      <c r="AV1007" s="18">
        <f t="shared" si="2686"/>
        <v>8497</v>
      </c>
      <c r="AW1007" s="18">
        <f t="shared" si="2687"/>
        <v>7500</v>
      </c>
      <c r="AX1007" s="18">
        <f t="shared" si="2688"/>
        <v>7500</v>
      </c>
      <c r="AY1007" s="18">
        <f t="shared" si="2724"/>
        <v>0</v>
      </c>
      <c r="AZ1007" s="18">
        <f t="shared" si="2724"/>
        <v>0</v>
      </c>
      <c r="BA1007" s="18">
        <f t="shared" si="2684"/>
        <v>8497</v>
      </c>
      <c r="BB1007" s="18">
        <f t="shared" si="2685"/>
        <v>7500</v>
      </c>
      <c r="BC1007" s="18">
        <f t="shared" si="2724"/>
        <v>0</v>
      </c>
      <c r="BD1007" s="18">
        <f t="shared" si="2724"/>
        <v>0</v>
      </c>
      <c r="BE1007" s="18">
        <f t="shared" si="2724"/>
        <v>0</v>
      </c>
      <c r="BF1007" s="18">
        <f t="shared" si="2651"/>
        <v>8497</v>
      </c>
      <c r="BG1007" s="18">
        <f t="shared" si="2652"/>
        <v>7500</v>
      </c>
      <c r="BH1007" s="18">
        <f t="shared" si="2653"/>
        <v>7500</v>
      </c>
      <c r="BI1007" s="18">
        <f t="shared" si="2724"/>
        <v>0</v>
      </c>
      <c r="BJ1007" s="25"/>
      <c r="BK1007" s="36"/>
    </row>
    <row r="1008" spans="1:63" x14ac:dyDescent="0.3">
      <c r="A1008" s="51" t="s">
        <v>187</v>
      </c>
      <c r="B1008" s="50">
        <v>620</v>
      </c>
      <c r="C1008" s="51"/>
      <c r="D1008" s="51"/>
      <c r="E1008" s="14" t="s">
        <v>473</v>
      </c>
      <c r="F1008" s="18">
        <f t="shared" si="2724"/>
        <v>7500</v>
      </c>
      <c r="G1008" s="18">
        <f t="shared" si="2724"/>
        <v>7500</v>
      </c>
      <c r="H1008" s="18">
        <f t="shared" si="2724"/>
        <v>7500</v>
      </c>
      <c r="I1008" s="18">
        <f t="shared" si="2724"/>
        <v>0</v>
      </c>
      <c r="J1008" s="18">
        <f t="shared" si="2724"/>
        <v>0</v>
      </c>
      <c r="K1008" s="18">
        <f t="shared" si="2724"/>
        <v>0</v>
      </c>
      <c r="L1008" s="18">
        <f t="shared" si="2622"/>
        <v>7500</v>
      </c>
      <c r="M1008" s="18">
        <f t="shared" si="2623"/>
        <v>7500</v>
      </c>
      <c r="N1008" s="18">
        <f t="shared" si="2624"/>
        <v>7500</v>
      </c>
      <c r="O1008" s="18">
        <f t="shared" si="2724"/>
        <v>0</v>
      </c>
      <c r="P1008" s="18">
        <f t="shared" si="2724"/>
        <v>0</v>
      </c>
      <c r="Q1008" s="18">
        <f t="shared" si="2724"/>
        <v>0</v>
      </c>
      <c r="R1008" s="18">
        <f t="shared" si="2516"/>
        <v>7500</v>
      </c>
      <c r="S1008" s="18">
        <f t="shared" si="2517"/>
        <v>7500</v>
      </c>
      <c r="T1008" s="18">
        <f t="shared" si="2518"/>
        <v>7500</v>
      </c>
      <c r="U1008" s="18">
        <f t="shared" si="2724"/>
        <v>0</v>
      </c>
      <c r="V1008" s="18">
        <f t="shared" si="2724"/>
        <v>0</v>
      </c>
      <c r="W1008" s="18">
        <f t="shared" si="2724"/>
        <v>0</v>
      </c>
      <c r="X1008" s="18">
        <f t="shared" si="2520"/>
        <v>7500</v>
      </c>
      <c r="Y1008" s="18">
        <f t="shared" si="2521"/>
        <v>7500</v>
      </c>
      <c r="Z1008" s="18">
        <f t="shared" si="2522"/>
        <v>7500</v>
      </c>
      <c r="AA1008" s="18">
        <f t="shared" si="2724"/>
        <v>0</v>
      </c>
      <c r="AB1008" s="18">
        <f t="shared" si="2724"/>
        <v>0</v>
      </c>
      <c r="AC1008" s="18">
        <f t="shared" si="2724"/>
        <v>0</v>
      </c>
      <c r="AD1008" s="18">
        <f t="shared" si="2525"/>
        <v>7500</v>
      </c>
      <c r="AE1008" s="18">
        <f t="shared" si="2526"/>
        <v>7500</v>
      </c>
      <c r="AF1008" s="18">
        <f t="shared" si="2527"/>
        <v>7500</v>
      </c>
      <c r="AG1008" s="18">
        <f t="shared" si="2724"/>
        <v>0</v>
      </c>
      <c r="AH1008" s="18">
        <f t="shared" si="2529"/>
        <v>7500</v>
      </c>
      <c r="AI1008" s="18">
        <f t="shared" si="2530"/>
        <v>7500</v>
      </c>
      <c r="AJ1008" s="18">
        <f t="shared" si="2531"/>
        <v>7500</v>
      </c>
      <c r="AK1008" s="18">
        <f t="shared" si="2724"/>
        <v>997</v>
      </c>
      <c r="AL1008" s="18">
        <f t="shared" si="2724"/>
        <v>0</v>
      </c>
      <c r="AM1008" s="18">
        <f t="shared" si="2724"/>
        <v>0</v>
      </c>
      <c r="AN1008" s="18">
        <f t="shared" si="2714"/>
        <v>8497</v>
      </c>
      <c r="AO1008" s="18">
        <f t="shared" si="2715"/>
        <v>7500</v>
      </c>
      <c r="AP1008" s="18">
        <f t="shared" si="2716"/>
        <v>7500</v>
      </c>
      <c r="AQ1008" s="18">
        <f t="shared" si="2724"/>
        <v>0</v>
      </c>
      <c r="AR1008" s="18">
        <f t="shared" si="2718"/>
        <v>8497</v>
      </c>
      <c r="AS1008" s="18">
        <f t="shared" si="2724"/>
        <v>0</v>
      </c>
      <c r="AT1008" s="18">
        <f t="shared" si="2724"/>
        <v>0</v>
      </c>
      <c r="AU1008" s="18">
        <f t="shared" si="2724"/>
        <v>0</v>
      </c>
      <c r="AV1008" s="18">
        <f t="shared" si="2686"/>
        <v>8497</v>
      </c>
      <c r="AW1008" s="18">
        <f t="shared" si="2687"/>
        <v>7500</v>
      </c>
      <c r="AX1008" s="18">
        <f t="shared" si="2688"/>
        <v>7500</v>
      </c>
      <c r="AY1008" s="18">
        <f t="shared" si="2724"/>
        <v>0</v>
      </c>
      <c r="AZ1008" s="18">
        <f t="shared" si="2724"/>
        <v>0</v>
      </c>
      <c r="BA1008" s="18">
        <f t="shared" si="2684"/>
        <v>8497</v>
      </c>
      <c r="BB1008" s="18">
        <f t="shared" si="2685"/>
        <v>7500</v>
      </c>
      <c r="BC1008" s="18">
        <f t="shared" si="2724"/>
        <v>0</v>
      </c>
      <c r="BD1008" s="18">
        <f t="shared" si="2724"/>
        <v>0</v>
      </c>
      <c r="BE1008" s="18">
        <f t="shared" si="2724"/>
        <v>0</v>
      </c>
      <c r="BF1008" s="18">
        <f t="shared" si="2651"/>
        <v>8497</v>
      </c>
      <c r="BG1008" s="18">
        <f t="shared" si="2652"/>
        <v>7500</v>
      </c>
      <c r="BH1008" s="18">
        <f t="shared" si="2653"/>
        <v>7500</v>
      </c>
      <c r="BI1008" s="18">
        <f t="shared" si="2724"/>
        <v>0</v>
      </c>
      <c r="BJ1008" s="25"/>
      <c r="BK1008" s="36"/>
    </row>
    <row r="1009" spans="1:63" x14ac:dyDescent="0.3">
      <c r="A1009" s="51" t="s">
        <v>187</v>
      </c>
      <c r="B1009" s="50">
        <v>620</v>
      </c>
      <c r="C1009" s="51" t="s">
        <v>27</v>
      </c>
      <c r="D1009" s="51" t="s">
        <v>28</v>
      </c>
      <c r="E1009" s="14" t="s">
        <v>441</v>
      </c>
      <c r="F1009" s="18">
        <v>7500</v>
      </c>
      <c r="G1009" s="18">
        <v>7500</v>
      </c>
      <c r="H1009" s="18">
        <v>7500</v>
      </c>
      <c r="I1009" s="18"/>
      <c r="J1009" s="18"/>
      <c r="K1009" s="18"/>
      <c r="L1009" s="18">
        <f t="shared" si="2622"/>
        <v>7500</v>
      </c>
      <c r="M1009" s="18">
        <f t="shared" si="2623"/>
        <v>7500</v>
      </c>
      <c r="N1009" s="18">
        <f t="shared" si="2624"/>
        <v>7500</v>
      </c>
      <c r="O1009" s="18"/>
      <c r="P1009" s="18"/>
      <c r="Q1009" s="18"/>
      <c r="R1009" s="18">
        <f t="shared" si="2516"/>
        <v>7500</v>
      </c>
      <c r="S1009" s="18">
        <f t="shared" si="2517"/>
        <v>7500</v>
      </c>
      <c r="T1009" s="18">
        <f t="shared" si="2518"/>
        <v>7500</v>
      </c>
      <c r="U1009" s="18"/>
      <c r="V1009" s="18"/>
      <c r="W1009" s="18"/>
      <c r="X1009" s="18">
        <f t="shared" si="2520"/>
        <v>7500</v>
      </c>
      <c r="Y1009" s="18">
        <f t="shared" si="2521"/>
        <v>7500</v>
      </c>
      <c r="Z1009" s="18">
        <f t="shared" si="2522"/>
        <v>7500</v>
      </c>
      <c r="AA1009" s="18"/>
      <c r="AB1009" s="18"/>
      <c r="AC1009" s="18"/>
      <c r="AD1009" s="18">
        <f t="shared" si="2525"/>
        <v>7500</v>
      </c>
      <c r="AE1009" s="18">
        <f t="shared" si="2526"/>
        <v>7500</v>
      </c>
      <c r="AF1009" s="18">
        <f t="shared" si="2527"/>
        <v>7500</v>
      </c>
      <c r="AG1009" s="18"/>
      <c r="AH1009" s="18">
        <f t="shared" si="2529"/>
        <v>7500</v>
      </c>
      <c r="AI1009" s="18">
        <f t="shared" si="2530"/>
        <v>7500</v>
      </c>
      <c r="AJ1009" s="18">
        <f t="shared" si="2531"/>
        <v>7500</v>
      </c>
      <c r="AK1009" s="18">
        <v>997</v>
      </c>
      <c r="AL1009" s="18"/>
      <c r="AM1009" s="18"/>
      <c r="AN1009" s="18">
        <f t="shared" si="2714"/>
        <v>8497</v>
      </c>
      <c r="AO1009" s="18">
        <f t="shared" si="2715"/>
        <v>7500</v>
      </c>
      <c r="AP1009" s="18">
        <f t="shared" si="2716"/>
        <v>7500</v>
      </c>
      <c r="AQ1009" s="18"/>
      <c r="AR1009" s="18">
        <f t="shared" si="2718"/>
        <v>8497</v>
      </c>
      <c r="AS1009" s="18"/>
      <c r="AT1009" s="18"/>
      <c r="AU1009" s="18"/>
      <c r="AV1009" s="18">
        <f t="shared" si="2686"/>
        <v>8497</v>
      </c>
      <c r="AW1009" s="18">
        <f t="shared" si="2687"/>
        <v>7500</v>
      </c>
      <c r="AX1009" s="18">
        <f t="shared" si="2688"/>
        <v>7500</v>
      </c>
      <c r="AY1009" s="18"/>
      <c r="AZ1009" s="18"/>
      <c r="BA1009" s="18">
        <f t="shared" si="2684"/>
        <v>8497</v>
      </c>
      <c r="BB1009" s="18">
        <f t="shared" si="2685"/>
        <v>7500</v>
      </c>
      <c r="BC1009" s="18"/>
      <c r="BD1009" s="18"/>
      <c r="BE1009" s="18"/>
      <c r="BF1009" s="18">
        <f t="shared" si="2651"/>
        <v>8497</v>
      </c>
      <c r="BG1009" s="18">
        <f t="shared" si="2652"/>
        <v>7500</v>
      </c>
      <c r="BH1009" s="18">
        <f t="shared" si="2653"/>
        <v>7500</v>
      </c>
      <c r="BI1009" s="18"/>
      <c r="BJ1009" s="25"/>
      <c r="BK1009" s="36"/>
    </row>
    <row r="1010" spans="1:63" ht="46.8" x14ac:dyDescent="0.3">
      <c r="A1010" s="51" t="s">
        <v>190</v>
      </c>
      <c r="B1010" s="50"/>
      <c r="C1010" s="51"/>
      <c r="D1010" s="51"/>
      <c r="E1010" s="14" t="s">
        <v>777</v>
      </c>
      <c r="F1010" s="18">
        <f t="shared" ref="F1010:BI1011" si="2725">F1011</f>
        <v>11144.4</v>
      </c>
      <c r="G1010" s="18">
        <f t="shared" si="2725"/>
        <v>11144.4</v>
      </c>
      <c r="H1010" s="18">
        <f t="shared" si="2725"/>
        <v>11144.4</v>
      </c>
      <c r="I1010" s="18">
        <f t="shared" si="2725"/>
        <v>0</v>
      </c>
      <c r="J1010" s="18">
        <f t="shared" si="2725"/>
        <v>0</v>
      </c>
      <c r="K1010" s="18">
        <f t="shared" si="2725"/>
        <v>0</v>
      </c>
      <c r="L1010" s="18">
        <f t="shared" si="2622"/>
        <v>11144.4</v>
      </c>
      <c r="M1010" s="18">
        <f t="shared" si="2623"/>
        <v>11144.4</v>
      </c>
      <c r="N1010" s="18">
        <f t="shared" si="2624"/>
        <v>11144.4</v>
      </c>
      <c r="O1010" s="18">
        <f t="shared" si="2725"/>
        <v>0</v>
      </c>
      <c r="P1010" s="18">
        <f t="shared" si="2725"/>
        <v>0</v>
      </c>
      <c r="Q1010" s="18">
        <f t="shared" si="2725"/>
        <v>0</v>
      </c>
      <c r="R1010" s="18">
        <f t="shared" si="2516"/>
        <v>11144.4</v>
      </c>
      <c r="S1010" s="18">
        <f t="shared" si="2517"/>
        <v>11144.4</v>
      </c>
      <c r="T1010" s="18">
        <f t="shared" si="2518"/>
        <v>11144.4</v>
      </c>
      <c r="U1010" s="18">
        <f t="shared" si="2725"/>
        <v>0</v>
      </c>
      <c r="V1010" s="18">
        <f t="shared" si="2725"/>
        <v>0</v>
      </c>
      <c r="W1010" s="18">
        <f t="shared" si="2725"/>
        <v>0</v>
      </c>
      <c r="X1010" s="18">
        <f t="shared" si="2520"/>
        <v>11144.4</v>
      </c>
      <c r="Y1010" s="18">
        <f t="shared" si="2521"/>
        <v>11144.4</v>
      </c>
      <c r="Z1010" s="18">
        <f t="shared" si="2522"/>
        <v>11144.4</v>
      </c>
      <c r="AA1010" s="18">
        <f t="shared" si="2725"/>
        <v>0</v>
      </c>
      <c r="AB1010" s="18">
        <f t="shared" si="2725"/>
        <v>0</v>
      </c>
      <c r="AC1010" s="18">
        <f t="shared" si="2725"/>
        <v>0</v>
      </c>
      <c r="AD1010" s="18">
        <f t="shared" si="2525"/>
        <v>11144.4</v>
      </c>
      <c r="AE1010" s="18">
        <f t="shared" si="2526"/>
        <v>11144.4</v>
      </c>
      <c r="AF1010" s="18">
        <f t="shared" si="2527"/>
        <v>11144.4</v>
      </c>
      <c r="AG1010" s="18">
        <f t="shared" si="2725"/>
        <v>0</v>
      </c>
      <c r="AH1010" s="18">
        <f t="shared" si="2529"/>
        <v>11144.4</v>
      </c>
      <c r="AI1010" s="18">
        <f t="shared" si="2530"/>
        <v>11144.4</v>
      </c>
      <c r="AJ1010" s="18">
        <f t="shared" si="2531"/>
        <v>11144.4</v>
      </c>
      <c r="AK1010" s="18">
        <f t="shared" si="2725"/>
        <v>0</v>
      </c>
      <c r="AL1010" s="18">
        <f t="shared" si="2725"/>
        <v>0</v>
      </c>
      <c r="AM1010" s="18">
        <f t="shared" si="2725"/>
        <v>0</v>
      </c>
      <c r="AN1010" s="18">
        <f t="shared" si="2714"/>
        <v>11144.4</v>
      </c>
      <c r="AO1010" s="18">
        <f t="shared" si="2715"/>
        <v>11144.4</v>
      </c>
      <c r="AP1010" s="18">
        <f t="shared" si="2716"/>
        <v>11144.4</v>
      </c>
      <c r="AQ1010" s="18">
        <f t="shared" si="2725"/>
        <v>0</v>
      </c>
      <c r="AR1010" s="18">
        <f t="shared" si="2718"/>
        <v>11144.4</v>
      </c>
      <c r="AS1010" s="18">
        <f t="shared" si="2725"/>
        <v>0</v>
      </c>
      <c r="AT1010" s="18">
        <f t="shared" si="2725"/>
        <v>0</v>
      </c>
      <c r="AU1010" s="18">
        <f t="shared" si="2725"/>
        <v>0</v>
      </c>
      <c r="AV1010" s="18">
        <f t="shared" si="2686"/>
        <v>11144.4</v>
      </c>
      <c r="AW1010" s="18">
        <f t="shared" si="2687"/>
        <v>11144.4</v>
      </c>
      <c r="AX1010" s="18">
        <f t="shared" si="2688"/>
        <v>11144.4</v>
      </c>
      <c r="AY1010" s="18">
        <f t="shared" si="2725"/>
        <v>0</v>
      </c>
      <c r="AZ1010" s="18">
        <f t="shared" si="2725"/>
        <v>0</v>
      </c>
      <c r="BA1010" s="18">
        <f t="shared" si="2684"/>
        <v>11144.4</v>
      </c>
      <c r="BB1010" s="18">
        <f t="shared" si="2685"/>
        <v>11144.4</v>
      </c>
      <c r="BC1010" s="18">
        <f t="shared" si="2725"/>
        <v>0</v>
      </c>
      <c r="BD1010" s="18">
        <f t="shared" si="2725"/>
        <v>0</v>
      </c>
      <c r="BE1010" s="18">
        <f t="shared" si="2725"/>
        <v>0</v>
      </c>
      <c r="BF1010" s="18">
        <f t="shared" si="2651"/>
        <v>11144.4</v>
      </c>
      <c r="BG1010" s="18">
        <f t="shared" si="2652"/>
        <v>11144.4</v>
      </c>
      <c r="BH1010" s="18">
        <f t="shared" si="2653"/>
        <v>11144.4</v>
      </c>
      <c r="BI1010" s="18">
        <f t="shared" si="2725"/>
        <v>0</v>
      </c>
      <c r="BJ1010" s="25"/>
      <c r="BK1010" s="36"/>
    </row>
    <row r="1011" spans="1:63" ht="46.8" x14ac:dyDescent="0.3">
      <c r="A1011" s="51" t="s">
        <v>189</v>
      </c>
      <c r="B1011" s="50"/>
      <c r="C1011" s="51"/>
      <c r="D1011" s="51"/>
      <c r="E1011" s="14" t="s">
        <v>555</v>
      </c>
      <c r="F1011" s="18">
        <f t="shared" si="2725"/>
        <v>11144.4</v>
      </c>
      <c r="G1011" s="18">
        <f t="shared" si="2725"/>
        <v>11144.4</v>
      </c>
      <c r="H1011" s="18">
        <f t="shared" si="2725"/>
        <v>11144.4</v>
      </c>
      <c r="I1011" s="18">
        <f t="shared" si="2725"/>
        <v>0</v>
      </c>
      <c r="J1011" s="18">
        <f t="shared" si="2725"/>
        <v>0</v>
      </c>
      <c r="K1011" s="18">
        <f t="shared" si="2725"/>
        <v>0</v>
      </c>
      <c r="L1011" s="18">
        <f t="shared" si="2622"/>
        <v>11144.4</v>
      </c>
      <c r="M1011" s="18">
        <f t="shared" si="2623"/>
        <v>11144.4</v>
      </c>
      <c r="N1011" s="18">
        <f t="shared" si="2624"/>
        <v>11144.4</v>
      </c>
      <c r="O1011" s="18">
        <f t="shared" si="2725"/>
        <v>0</v>
      </c>
      <c r="P1011" s="18">
        <f t="shared" si="2725"/>
        <v>0</v>
      </c>
      <c r="Q1011" s="18">
        <f t="shared" si="2725"/>
        <v>0</v>
      </c>
      <c r="R1011" s="18">
        <f t="shared" si="2516"/>
        <v>11144.4</v>
      </c>
      <c r="S1011" s="18">
        <f t="shared" si="2517"/>
        <v>11144.4</v>
      </c>
      <c r="T1011" s="18">
        <f t="shared" si="2518"/>
        <v>11144.4</v>
      </c>
      <c r="U1011" s="18">
        <f t="shared" si="2725"/>
        <v>0</v>
      </c>
      <c r="V1011" s="18">
        <f t="shared" si="2725"/>
        <v>0</v>
      </c>
      <c r="W1011" s="18">
        <f t="shared" si="2725"/>
        <v>0</v>
      </c>
      <c r="X1011" s="18">
        <f t="shared" si="2520"/>
        <v>11144.4</v>
      </c>
      <c r="Y1011" s="18">
        <f t="shared" si="2521"/>
        <v>11144.4</v>
      </c>
      <c r="Z1011" s="18">
        <f t="shared" si="2522"/>
        <v>11144.4</v>
      </c>
      <c r="AA1011" s="18">
        <f t="shared" si="2725"/>
        <v>0</v>
      </c>
      <c r="AB1011" s="18">
        <f t="shared" si="2725"/>
        <v>0</v>
      </c>
      <c r="AC1011" s="18">
        <f t="shared" si="2725"/>
        <v>0</v>
      </c>
      <c r="AD1011" s="18">
        <f t="shared" si="2525"/>
        <v>11144.4</v>
      </c>
      <c r="AE1011" s="18">
        <f t="shared" si="2526"/>
        <v>11144.4</v>
      </c>
      <c r="AF1011" s="18">
        <f t="shared" si="2527"/>
        <v>11144.4</v>
      </c>
      <c r="AG1011" s="18">
        <f t="shared" si="2725"/>
        <v>0</v>
      </c>
      <c r="AH1011" s="18">
        <f t="shared" si="2529"/>
        <v>11144.4</v>
      </c>
      <c r="AI1011" s="18">
        <f t="shared" si="2530"/>
        <v>11144.4</v>
      </c>
      <c r="AJ1011" s="18">
        <f t="shared" si="2531"/>
        <v>11144.4</v>
      </c>
      <c r="AK1011" s="18">
        <f t="shared" si="2725"/>
        <v>0</v>
      </c>
      <c r="AL1011" s="18">
        <f t="shared" si="2725"/>
        <v>0</v>
      </c>
      <c r="AM1011" s="18">
        <f t="shared" si="2725"/>
        <v>0</v>
      </c>
      <c r="AN1011" s="18">
        <f t="shared" si="2714"/>
        <v>11144.4</v>
      </c>
      <c r="AO1011" s="18">
        <f t="shared" si="2715"/>
        <v>11144.4</v>
      </c>
      <c r="AP1011" s="18">
        <f t="shared" si="2716"/>
        <v>11144.4</v>
      </c>
      <c r="AQ1011" s="18">
        <f t="shared" si="2725"/>
        <v>0</v>
      </c>
      <c r="AR1011" s="18">
        <f t="shared" si="2718"/>
        <v>11144.4</v>
      </c>
      <c r="AS1011" s="18">
        <f t="shared" si="2725"/>
        <v>0</v>
      </c>
      <c r="AT1011" s="18">
        <f t="shared" si="2725"/>
        <v>0</v>
      </c>
      <c r="AU1011" s="18">
        <f t="shared" si="2725"/>
        <v>0</v>
      </c>
      <c r="AV1011" s="18">
        <f t="shared" si="2686"/>
        <v>11144.4</v>
      </c>
      <c r="AW1011" s="18">
        <f t="shared" si="2687"/>
        <v>11144.4</v>
      </c>
      <c r="AX1011" s="18">
        <f t="shared" si="2688"/>
        <v>11144.4</v>
      </c>
      <c r="AY1011" s="18">
        <f t="shared" si="2725"/>
        <v>0</v>
      </c>
      <c r="AZ1011" s="18">
        <f t="shared" si="2725"/>
        <v>0</v>
      </c>
      <c r="BA1011" s="18">
        <f t="shared" si="2684"/>
        <v>11144.4</v>
      </c>
      <c r="BB1011" s="18">
        <f t="shared" si="2685"/>
        <v>11144.4</v>
      </c>
      <c r="BC1011" s="18">
        <f t="shared" si="2725"/>
        <v>0</v>
      </c>
      <c r="BD1011" s="18">
        <f t="shared" si="2725"/>
        <v>0</v>
      </c>
      <c r="BE1011" s="18">
        <f t="shared" si="2725"/>
        <v>0</v>
      </c>
      <c r="BF1011" s="18">
        <f t="shared" si="2651"/>
        <v>11144.4</v>
      </c>
      <c r="BG1011" s="18">
        <f t="shared" si="2652"/>
        <v>11144.4</v>
      </c>
      <c r="BH1011" s="18">
        <f t="shared" si="2653"/>
        <v>11144.4</v>
      </c>
      <c r="BI1011" s="18">
        <f t="shared" si="2725"/>
        <v>0</v>
      </c>
      <c r="BJ1011" s="25"/>
      <c r="BK1011" s="36"/>
    </row>
    <row r="1012" spans="1:63" ht="46.8" x14ac:dyDescent="0.3">
      <c r="A1012" s="51" t="s">
        <v>189</v>
      </c>
      <c r="B1012" s="50">
        <v>600</v>
      </c>
      <c r="C1012" s="51"/>
      <c r="D1012" s="51"/>
      <c r="E1012" s="14" t="s">
        <v>458</v>
      </c>
      <c r="F1012" s="18">
        <f t="shared" ref="F1012" si="2726">F1013+F1015+F1017</f>
        <v>11144.4</v>
      </c>
      <c r="G1012" s="18">
        <f t="shared" ref="G1012:BI1012" si="2727">G1013+G1015+G1017</f>
        <v>11144.4</v>
      </c>
      <c r="H1012" s="18">
        <f t="shared" si="2727"/>
        <v>11144.4</v>
      </c>
      <c r="I1012" s="18">
        <f t="shared" ref="I1012:K1012" si="2728">I1013+I1015+I1017</f>
        <v>0</v>
      </c>
      <c r="J1012" s="18">
        <f t="shared" si="2728"/>
        <v>0</v>
      </c>
      <c r="K1012" s="18">
        <f t="shared" si="2728"/>
        <v>0</v>
      </c>
      <c r="L1012" s="18">
        <f t="shared" si="2622"/>
        <v>11144.4</v>
      </c>
      <c r="M1012" s="18">
        <f t="shared" si="2623"/>
        <v>11144.4</v>
      </c>
      <c r="N1012" s="18">
        <f t="shared" si="2624"/>
        <v>11144.4</v>
      </c>
      <c r="O1012" s="18">
        <f t="shared" ref="O1012:Q1012" si="2729">O1013+O1015+O1017</f>
        <v>0</v>
      </c>
      <c r="P1012" s="18">
        <f t="shared" si="2729"/>
        <v>0</v>
      </c>
      <c r="Q1012" s="18">
        <f t="shared" si="2729"/>
        <v>0</v>
      </c>
      <c r="R1012" s="18">
        <f t="shared" si="2516"/>
        <v>11144.4</v>
      </c>
      <c r="S1012" s="18">
        <f t="shared" si="2517"/>
        <v>11144.4</v>
      </c>
      <c r="T1012" s="18">
        <f t="shared" si="2518"/>
        <v>11144.4</v>
      </c>
      <c r="U1012" s="18">
        <f t="shared" ref="U1012:W1012" si="2730">U1013+U1015+U1017</f>
        <v>0</v>
      </c>
      <c r="V1012" s="18">
        <f t="shared" si="2730"/>
        <v>0</v>
      </c>
      <c r="W1012" s="18">
        <f t="shared" si="2730"/>
        <v>0</v>
      </c>
      <c r="X1012" s="18">
        <f t="shared" si="2520"/>
        <v>11144.4</v>
      </c>
      <c r="Y1012" s="18">
        <f t="shared" si="2521"/>
        <v>11144.4</v>
      </c>
      <c r="Z1012" s="18">
        <f t="shared" si="2522"/>
        <v>11144.4</v>
      </c>
      <c r="AA1012" s="18">
        <f t="shared" ref="AA1012:AB1012" si="2731">AA1013+AA1015+AA1017</f>
        <v>0</v>
      </c>
      <c r="AB1012" s="18">
        <f t="shared" si="2731"/>
        <v>0</v>
      </c>
      <c r="AC1012" s="18">
        <f t="shared" ref="AC1012" si="2732">AC1013+AC1015+AC1017</f>
        <v>0</v>
      </c>
      <c r="AD1012" s="18">
        <f t="shared" si="2525"/>
        <v>11144.4</v>
      </c>
      <c r="AE1012" s="18">
        <f t="shared" si="2526"/>
        <v>11144.4</v>
      </c>
      <c r="AF1012" s="18">
        <f t="shared" si="2527"/>
        <v>11144.4</v>
      </c>
      <c r="AG1012" s="18">
        <f t="shared" ref="AG1012" si="2733">AG1013+AG1015+AG1017</f>
        <v>0</v>
      </c>
      <c r="AH1012" s="18">
        <f t="shared" si="2529"/>
        <v>11144.4</v>
      </c>
      <c r="AI1012" s="18">
        <f t="shared" si="2530"/>
        <v>11144.4</v>
      </c>
      <c r="AJ1012" s="18">
        <f t="shared" si="2531"/>
        <v>11144.4</v>
      </c>
      <c r="AK1012" s="18">
        <f t="shared" ref="AK1012:AM1012" si="2734">AK1013+AK1015+AK1017</f>
        <v>0</v>
      </c>
      <c r="AL1012" s="18">
        <f t="shared" si="2734"/>
        <v>0</v>
      </c>
      <c r="AM1012" s="18">
        <f t="shared" si="2734"/>
        <v>0</v>
      </c>
      <c r="AN1012" s="18">
        <f t="shared" si="2714"/>
        <v>11144.4</v>
      </c>
      <c r="AO1012" s="18">
        <f t="shared" si="2715"/>
        <v>11144.4</v>
      </c>
      <c r="AP1012" s="18">
        <f t="shared" si="2716"/>
        <v>11144.4</v>
      </c>
      <c r="AQ1012" s="18">
        <f t="shared" ref="AQ1012" si="2735">AQ1013+AQ1015+AQ1017</f>
        <v>0</v>
      </c>
      <c r="AR1012" s="18">
        <f t="shared" si="2718"/>
        <v>11144.4</v>
      </c>
      <c r="AS1012" s="18">
        <f t="shared" ref="AS1012:AU1012" si="2736">AS1013+AS1015+AS1017</f>
        <v>0</v>
      </c>
      <c r="AT1012" s="18">
        <f t="shared" si="2736"/>
        <v>0</v>
      </c>
      <c r="AU1012" s="18">
        <f t="shared" si="2736"/>
        <v>0</v>
      </c>
      <c r="AV1012" s="18">
        <f t="shared" si="2686"/>
        <v>11144.4</v>
      </c>
      <c r="AW1012" s="18">
        <f t="shared" si="2687"/>
        <v>11144.4</v>
      </c>
      <c r="AX1012" s="18">
        <f t="shared" si="2688"/>
        <v>11144.4</v>
      </c>
      <c r="AY1012" s="18">
        <f t="shared" ref="AY1012:AZ1012" si="2737">AY1013+AY1015+AY1017</f>
        <v>0</v>
      </c>
      <c r="AZ1012" s="18">
        <f t="shared" si="2737"/>
        <v>0</v>
      </c>
      <c r="BA1012" s="18">
        <f t="shared" si="2684"/>
        <v>11144.4</v>
      </c>
      <c r="BB1012" s="18">
        <f t="shared" si="2685"/>
        <v>11144.4</v>
      </c>
      <c r="BC1012" s="18">
        <f t="shared" ref="BC1012:BE1012" si="2738">BC1013+BC1015+BC1017</f>
        <v>0</v>
      </c>
      <c r="BD1012" s="18">
        <f t="shared" si="2738"/>
        <v>0</v>
      </c>
      <c r="BE1012" s="18">
        <f t="shared" si="2738"/>
        <v>0</v>
      </c>
      <c r="BF1012" s="18">
        <f t="shared" si="2651"/>
        <v>11144.4</v>
      </c>
      <c r="BG1012" s="18">
        <f t="shared" si="2652"/>
        <v>11144.4</v>
      </c>
      <c r="BH1012" s="18">
        <f t="shared" si="2653"/>
        <v>11144.4</v>
      </c>
      <c r="BI1012" s="18">
        <f t="shared" si="2727"/>
        <v>0</v>
      </c>
      <c r="BJ1012" s="25"/>
      <c r="BK1012" s="36"/>
    </row>
    <row r="1013" spans="1:63" x14ac:dyDescent="0.3">
      <c r="A1013" s="51" t="s">
        <v>189</v>
      </c>
      <c r="B1013" s="50">
        <v>610</v>
      </c>
      <c r="C1013" s="51"/>
      <c r="D1013" s="51"/>
      <c r="E1013" s="14" t="s">
        <v>472</v>
      </c>
      <c r="F1013" s="18">
        <f t="shared" ref="F1013:BI1013" si="2739">F1014</f>
        <v>1158.3</v>
      </c>
      <c r="G1013" s="18">
        <f t="shared" si="2739"/>
        <v>1158.3</v>
      </c>
      <c r="H1013" s="18">
        <f t="shared" si="2739"/>
        <v>1158.3</v>
      </c>
      <c r="I1013" s="18">
        <f t="shared" si="2739"/>
        <v>0</v>
      </c>
      <c r="J1013" s="18">
        <f t="shared" si="2739"/>
        <v>0</v>
      </c>
      <c r="K1013" s="18">
        <f t="shared" si="2739"/>
        <v>0</v>
      </c>
      <c r="L1013" s="18">
        <f t="shared" si="2622"/>
        <v>1158.3</v>
      </c>
      <c r="M1013" s="18">
        <f t="shared" si="2623"/>
        <v>1158.3</v>
      </c>
      <c r="N1013" s="18">
        <f t="shared" si="2624"/>
        <v>1158.3</v>
      </c>
      <c r="O1013" s="18">
        <f t="shared" si="2739"/>
        <v>0</v>
      </c>
      <c r="P1013" s="18">
        <f t="shared" si="2739"/>
        <v>0</v>
      </c>
      <c r="Q1013" s="18">
        <f t="shared" si="2739"/>
        <v>0</v>
      </c>
      <c r="R1013" s="18">
        <f t="shared" si="2516"/>
        <v>1158.3</v>
      </c>
      <c r="S1013" s="18">
        <f t="shared" si="2517"/>
        <v>1158.3</v>
      </c>
      <c r="T1013" s="18">
        <f t="shared" si="2518"/>
        <v>1158.3</v>
      </c>
      <c r="U1013" s="18">
        <f t="shared" si="2739"/>
        <v>0</v>
      </c>
      <c r="V1013" s="18">
        <f t="shared" si="2739"/>
        <v>0</v>
      </c>
      <c r="W1013" s="18">
        <f t="shared" si="2739"/>
        <v>0</v>
      </c>
      <c r="X1013" s="18">
        <f t="shared" si="2520"/>
        <v>1158.3</v>
      </c>
      <c r="Y1013" s="18">
        <f t="shared" si="2521"/>
        <v>1158.3</v>
      </c>
      <c r="Z1013" s="18">
        <f t="shared" si="2522"/>
        <v>1158.3</v>
      </c>
      <c r="AA1013" s="18">
        <f t="shared" si="2739"/>
        <v>0</v>
      </c>
      <c r="AB1013" s="18">
        <f t="shared" si="2739"/>
        <v>0</v>
      </c>
      <c r="AC1013" s="18">
        <f t="shared" si="2739"/>
        <v>0</v>
      </c>
      <c r="AD1013" s="18">
        <f t="shared" si="2525"/>
        <v>1158.3</v>
      </c>
      <c r="AE1013" s="18">
        <f t="shared" si="2526"/>
        <v>1158.3</v>
      </c>
      <c r="AF1013" s="18">
        <f t="shared" si="2527"/>
        <v>1158.3</v>
      </c>
      <c r="AG1013" s="18">
        <f t="shared" si="2739"/>
        <v>0</v>
      </c>
      <c r="AH1013" s="18">
        <f t="shared" si="2529"/>
        <v>1158.3</v>
      </c>
      <c r="AI1013" s="18">
        <f t="shared" si="2530"/>
        <v>1158.3</v>
      </c>
      <c r="AJ1013" s="18">
        <f t="shared" si="2531"/>
        <v>1158.3</v>
      </c>
      <c r="AK1013" s="18">
        <f t="shared" si="2739"/>
        <v>0</v>
      </c>
      <c r="AL1013" s="18">
        <f t="shared" si="2739"/>
        <v>0</v>
      </c>
      <c r="AM1013" s="18">
        <f t="shared" si="2739"/>
        <v>0</v>
      </c>
      <c r="AN1013" s="18">
        <f t="shared" si="2714"/>
        <v>1158.3</v>
      </c>
      <c r="AO1013" s="18">
        <f t="shared" si="2715"/>
        <v>1158.3</v>
      </c>
      <c r="AP1013" s="18">
        <f t="shared" si="2716"/>
        <v>1158.3</v>
      </c>
      <c r="AQ1013" s="18">
        <f t="shared" si="2739"/>
        <v>0</v>
      </c>
      <c r="AR1013" s="18">
        <f t="shared" si="2718"/>
        <v>1158.3</v>
      </c>
      <c r="AS1013" s="18">
        <f t="shared" si="2739"/>
        <v>0</v>
      </c>
      <c r="AT1013" s="18">
        <f t="shared" si="2739"/>
        <v>0</v>
      </c>
      <c r="AU1013" s="18">
        <f t="shared" si="2739"/>
        <v>0</v>
      </c>
      <c r="AV1013" s="18">
        <f t="shared" si="2686"/>
        <v>1158.3</v>
      </c>
      <c r="AW1013" s="18">
        <f t="shared" si="2687"/>
        <v>1158.3</v>
      </c>
      <c r="AX1013" s="18">
        <f t="shared" si="2688"/>
        <v>1158.3</v>
      </c>
      <c r="AY1013" s="18">
        <f t="shared" si="2739"/>
        <v>0</v>
      </c>
      <c r="AZ1013" s="18">
        <f t="shared" si="2739"/>
        <v>0</v>
      </c>
      <c r="BA1013" s="18">
        <f t="shared" si="2684"/>
        <v>1158.3</v>
      </c>
      <c r="BB1013" s="18">
        <f t="shared" si="2685"/>
        <v>1158.3</v>
      </c>
      <c r="BC1013" s="18">
        <f t="shared" si="2739"/>
        <v>0</v>
      </c>
      <c r="BD1013" s="18">
        <f t="shared" si="2739"/>
        <v>0</v>
      </c>
      <c r="BE1013" s="18">
        <f t="shared" si="2739"/>
        <v>0</v>
      </c>
      <c r="BF1013" s="18">
        <f t="shared" si="2651"/>
        <v>1158.3</v>
      </c>
      <c r="BG1013" s="18">
        <f t="shared" si="2652"/>
        <v>1158.3</v>
      </c>
      <c r="BH1013" s="18">
        <f t="shared" si="2653"/>
        <v>1158.3</v>
      </c>
      <c r="BI1013" s="18">
        <f t="shared" si="2739"/>
        <v>0</v>
      </c>
      <c r="BJ1013" s="25"/>
      <c r="BK1013" s="36"/>
    </row>
    <row r="1014" spans="1:63" x14ac:dyDescent="0.3">
      <c r="A1014" s="51" t="s">
        <v>189</v>
      </c>
      <c r="B1014" s="50">
        <v>610</v>
      </c>
      <c r="C1014" s="51" t="s">
        <v>53</v>
      </c>
      <c r="D1014" s="51" t="s">
        <v>19</v>
      </c>
      <c r="E1014" s="14" t="s">
        <v>445</v>
      </c>
      <c r="F1014" s="18">
        <v>1158.3</v>
      </c>
      <c r="G1014" s="18">
        <v>1158.3</v>
      </c>
      <c r="H1014" s="18">
        <v>1158.3</v>
      </c>
      <c r="I1014" s="18"/>
      <c r="J1014" s="18"/>
      <c r="K1014" s="18"/>
      <c r="L1014" s="18">
        <f t="shared" si="2622"/>
        <v>1158.3</v>
      </c>
      <c r="M1014" s="18">
        <f t="shared" si="2623"/>
        <v>1158.3</v>
      </c>
      <c r="N1014" s="18">
        <f t="shared" si="2624"/>
        <v>1158.3</v>
      </c>
      <c r="O1014" s="18"/>
      <c r="P1014" s="18"/>
      <c r="Q1014" s="18"/>
      <c r="R1014" s="18">
        <f t="shared" ref="R1014:R1085" si="2740">L1014+O1014</f>
        <v>1158.3</v>
      </c>
      <c r="S1014" s="18">
        <f t="shared" ref="S1014:S1085" si="2741">M1014+P1014</f>
        <v>1158.3</v>
      </c>
      <c r="T1014" s="18">
        <f t="shared" ref="T1014:T1085" si="2742">N1014+Q1014</f>
        <v>1158.3</v>
      </c>
      <c r="U1014" s="18"/>
      <c r="V1014" s="18"/>
      <c r="W1014" s="18"/>
      <c r="X1014" s="18">
        <f t="shared" ref="X1014:X1085" si="2743">R1014+U1014</f>
        <v>1158.3</v>
      </c>
      <c r="Y1014" s="18">
        <f t="shared" ref="Y1014:Y1085" si="2744">S1014+V1014</f>
        <v>1158.3</v>
      </c>
      <c r="Z1014" s="18">
        <f t="shared" ref="Z1014:Z1085" si="2745">T1014+W1014</f>
        <v>1158.3</v>
      </c>
      <c r="AA1014" s="18"/>
      <c r="AB1014" s="18"/>
      <c r="AC1014" s="18"/>
      <c r="AD1014" s="18">
        <f t="shared" ref="AD1014:AD1085" si="2746">X1014+AA1014</f>
        <v>1158.3</v>
      </c>
      <c r="AE1014" s="18">
        <f t="shared" ref="AE1014:AE1085" si="2747">Y1014+AB1014</f>
        <v>1158.3</v>
      </c>
      <c r="AF1014" s="18">
        <f t="shared" ref="AF1014:AF1085" si="2748">Z1014+AC1014</f>
        <v>1158.3</v>
      </c>
      <c r="AG1014" s="18"/>
      <c r="AH1014" s="18">
        <f t="shared" ref="AH1014:AH1085" si="2749">AD1014+AG1014</f>
        <v>1158.3</v>
      </c>
      <c r="AI1014" s="18">
        <f t="shared" ref="AI1014:AI1085" si="2750">AE1014</f>
        <v>1158.3</v>
      </c>
      <c r="AJ1014" s="18">
        <f t="shared" ref="AJ1014:AJ1085" si="2751">AF1014</f>
        <v>1158.3</v>
      </c>
      <c r="AK1014" s="18"/>
      <c r="AL1014" s="18"/>
      <c r="AM1014" s="18"/>
      <c r="AN1014" s="18">
        <f t="shared" si="2714"/>
        <v>1158.3</v>
      </c>
      <c r="AO1014" s="18">
        <f t="shared" si="2715"/>
        <v>1158.3</v>
      </c>
      <c r="AP1014" s="18">
        <f t="shared" si="2716"/>
        <v>1158.3</v>
      </c>
      <c r="AQ1014" s="18"/>
      <c r="AR1014" s="18">
        <f t="shared" si="2718"/>
        <v>1158.3</v>
      </c>
      <c r="AS1014" s="18"/>
      <c r="AT1014" s="18"/>
      <c r="AU1014" s="18"/>
      <c r="AV1014" s="18">
        <f t="shared" si="2686"/>
        <v>1158.3</v>
      </c>
      <c r="AW1014" s="18">
        <f t="shared" si="2687"/>
        <v>1158.3</v>
      </c>
      <c r="AX1014" s="18">
        <f t="shared" si="2688"/>
        <v>1158.3</v>
      </c>
      <c r="AY1014" s="18"/>
      <c r="AZ1014" s="18"/>
      <c r="BA1014" s="18">
        <f t="shared" si="2684"/>
        <v>1158.3</v>
      </c>
      <c r="BB1014" s="18">
        <f t="shared" si="2685"/>
        <v>1158.3</v>
      </c>
      <c r="BC1014" s="18"/>
      <c r="BD1014" s="18"/>
      <c r="BE1014" s="18"/>
      <c r="BF1014" s="18">
        <f t="shared" si="2651"/>
        <v>1158.3</v>
      </c>
      <c r="BG1014" s="18">
        <f t="shared" si="2652"/>
        <v>1158.3</v>
      </c>
      <c r="BH1014" s="18">
        <f t="shared" si="2653"/>
        <v>1158.3</v>
      </c>
      <c r="BI1014" s="18"/>
      <c r="BJ1014" s="25"/>
      <c r="BK1014" s="36"/>
    </row>
    <row r="1015" spans="1:63" x14ac:dyDescent="0.3">
      <c r="A1015" s="51" t="s">
        <v>189</v>
      </c>
      <c r="B1015" s="50">
        <v>620</v>
      </c>
      <c r="C1015" s="51"/>
      <c r="D1015" s="51"/>
      <c r="E1015" s="14" t="s">
        <v>473</v>
      </c>
      <c r="F1015" s="18">
        <f t="shared" ref="F1015:BI1015" si="2752">F1016</f>
        <v>9599.4</v>
      </c>
      <c r="G1015" s="18">
        <f t="shared" si="2752"/>
        <v>9599.4</v>
      </c>
      <c r="H1015" s="18">
        <f t="shared" si="2752"/>
        <v>9599.4</v>
      </c>
      <c r="I1015" s="18">
        <f t="shared" si="2752"/>
        <v>0</v>
      </c>
      <c r="J1015" s="18">
        <f t="shared" si="2752"/>
        <v>0</v>
      </c>
      <c r="K1015" s="18">
        <f t="shared" si="2752"/>
        <v>0</v>
      </c>
      <c r="L1015" s="18">
        <f t="shared" si="2622"/>
        <v>9599.4</v>
      </c>
      <c r="M1015" s="18">
        <f t="shared" si="2623"/>
        <v>9599.4</v>
      </c>
      <c r="N1015" s="18">
        <f t="shared" si="2624"/>
        <v>9599.4</v>
      </c>
      <c r="O1015" s="18">
        <f t="shared" si="2752"/>
        <v>0</v>
      </c>
      <c r="P1015" s="18">
        <f t="shared" si="2752"/>
        <v>0</v>
      </c>
      <c r="Q1015" s="18">
        <f t="shared" si="2752"/>
        <v>0</v>
      </c>
      <c r="R1015" s="18">
        <f t="shared" si="2740"/>
        <v>9599.4</v>
      </c>
      <c r="S1015" s="18">
        <f t="shared" si="2741"/>
        <v>9599.4</v>
      </c>
      <c r="T1015" s="18">
        <f t="shared" si="2742"/>
        <v>9599.4</v>
      </c>
      <c r="U1015" s="18">
        <f t="shared" si="2752"/>
        <v>0</v>
      </c>
      <c r="V1015" s="18">
        <f t="shared" si="2752"/>
        <v>0</v>
      </c>
      <c r="W1015" s="18">
        <f t="shared" si="2752"/>
        <v>0</v>
      </c>
      <c r="X1015" s="18">
        <f t="shared" si="2743"/>
        <v>9599.4</v>
      </c>
      <c r="Y1015" s="18">
        <f t="shared" si="2744"/>
        <v>9599.4</v>
      </c>
      <c r="Z1015" s="18">
        <f t="shared" si="2745"/>
        <v>9599.4</v>
      </c>
      <c r="AA1015" s="18">
        <f t="shared" si="2752"/>
        <v>0</v>
      </c>
      <c r="AB1015" s="18">
        <f t="shared" si="2752"/>
        <v>0</v>
      </c>
      <c r="AC1015" s="18">
        <f t="shared" si="2752"/>
        <v>0</v>
      </c>
      <c r="AD1015" s="18">
        <f t="shared" si="2746"/>
        <v>9599.4</v>
      </c>
      <c r="AE1015" s="18">
        <f t="shared" si="2747"/>
        <v>9599.4</v>
      </c>
      <c r="AF1015" s="18">
        <f t="shared" si="2748"/>
        <v>9599.4</v>
      </c>
      <c r="AG1015" s="18">
        <f t="shared" si="2752"/>
        <v>0</v>
      </c>
      <c r="AH1015" s="18">
        <f t="shared" si="2749"/>
        <v>9599.4</v>
      </c>
      <c r="AI1015" s="18">
        <f t="shared" si="2750"/>
        <v>9599.4</v>
      </c>
      <c r="AJ1015" s="18">
        <f t="shared" si="2751"/>
        <v>9599.4</v>
      </c>
      <c r="AK1015" s="18">
        <f t="shared" si="2752"/>
        <v>0</v>
      </c>
      <c r="AL1015" s="18">
        <f t="shared" si="2752"/>
        <v>0</v>
      </c>
      <c r="AM1015" s="18">
        <f t="shared" si="2752"/>
        <v>0</v>
      </c>
      <c r="AN1015" s="18">
        <f t="shared" si="2714"/>
        <v>9599.4</v>
      </c>
      <c r="AO1015" s="18">
        <f t="shared" si="2715"/>
        <v>9599.4</v>
      </c>
      <c r="AP1015" s="18">
        <f t="shared" si="2716"/>
        <v>9599.4</v>
      </c>
      <c r="AQ1015" s="18">
        <f t="shared" si="2752"/>
        <v>0</v>
      </c>
      <c r="AR1015" s="18">
        <f t="shared" si="2718"/>
        <v>9599.4</v>
      </c>
      <c r="AS1015" s="18">
        <f t="shared" si="2752"/>
        <v>0</v>
      </c>
      <c r="AT1015" s="18">
        <f t="shared" si="2752"/>
        <v>0</v>
      </c>
      <c r="AU1015" s="18">
        <f t="shared" si="2752"/>
        <v>0</v>
      </c>
      <c r="AV1015" s="18">
        <f t="shared" si="2686"/>
        <v>9599.4</v>
      </c>
      <c r="AW1015" s="18">
        <f t="shared" si="2687"/>
        <v>9599.4</v>
      </c>
      <c r="AX1015" s="18">
        <f t="shared" si="2688"/>
        <v>9599.4</v>
      </c>
      <c r="AY1015" s="18">
        <f t="shared" si="2752"/>
        <v>0</v>
      </c>
      <c r="AZ1015" s="18">
        <f t="shared" si="2752"/>
        <v>0</v>
      </c>
      <c r="BA1015" s="18">
        <f t="shared" si="2684"/>
        <v>9599.4</v>
      </c>
      <c r="BB1015" s="18">
        <f t="shared" si="2685"/>
        <v>9599.4</v>
      </c>
      <c r="BC1015" s="18">
        <f t="shared" si="2752"/>
        <v>0</v>
      </c>
      <c r="BD1015" s="18">
        <f t="shared" si="2752"/>
        <v>0</v>
      </c>
      <c r="BE1015" s="18">
        <f t="shared" si="2752"/>
        <v>0</v>
      </c>
      <c r="BF1015" s="18">
        <f t="shared" si="2651"/>
        <v>9599.4</v>
      </c>
      <c r="BG1015" s="18">
        <f t="shared" si="2652"/>
        <v>9599.4</v>
      </c>
      <c r="BH1015" s="18">
        <f t="shared" si="2653"/>
        <v>9599.4</v>
      </c>
      <c r="BI1015" s="18">
        <f t="shared" si="2752"/>
        <v>0</v>
      </c>
      <c r="BJ1015" s="25"/>
      <c r="BK1015" s="36"/>
    </row>
    <row r="1016" spans="1:63" x14ac:dyDescent="0.3">
      <c r="A1016" s="51" t="s">
        <v>189</v>
      </c>
      <c r="B1016" s="50">
        <v>620</v>
      </c>
      <c r="C1016" s="51" t="s">
        <v>53</v>
      </c>
      <c r="D1016" s="51" t="s">
        <v>19</v>
      </c>
      <c r="E1016" s="14" t="s">
        <v>445</v>
      </c>
      <c r="F1016" s="18">
        <v>9599.4</v>
      </c>
      <c r="G1016" s="18">
        <v>9599.4</v>
      </c>
      <c r="H1016" s="18">
        <v>9599.4</v>
      </c>
      <c r="I1016" s="18"/>
      <c r="J1016" s="18"/>
      <c r="K1016" s="18"/>
      <c r="L1016" s="18">
        <f t="shared" si="2622"/>
        <v>9599.4</v>
      </c>
      <c r="M1016" s="18">
        <f t="shared" si="2623"/>
        <v>9599.4</v>
      </c>
      <c r="N1016" s="18">
        <f t="shared" si="2624"/>
        <v>9599.4</v>
      </c>
      <c r="O1016" s="18"/>
      <c r="P1016" s="18"/>
      <c r="Q1016" s="18"/>
      <c r="R1016" s="18">
        <f t="shared" si="2740"/>
        <v>9599.4</v>
      </c>
      <c r="S1016" s="18">
        <f t="shared" si="2741"/>
        <v>9599.4</v>
      </c>
      <c r="T1016" s="18">
        <f t="shared" si="2742"/>
        <v>9599.4</v>
      </c>
      <c r="U1016" s="18"/>
      <c r="V1016" s="18"/>
      <c r="W1016" s="18"/>
      <c r="X1016" s="18">
        <f t="shared" si="2743"/>
        <v>9599.4</v>
      </c>
      <c r="Y1016" s="18">
        <f t="shared" si="2744"/>
        <v>9599.4</v>
      </c>
      <c r="Z1016" s="18">
        <f t="shared" si="2745"/>
        <v>9599.4</v>
      </c>
      <c r="AA1016" s="18"/>
      <c r="AB1016" s="18"/>
      <c r="AC1016" s="18"/>
      <c r="AD1016" s="18">
        <f t="shared" si="2746"/>
        <v>9599.4</v>
      </c>
      <c r="AE1016" s="18">
        <f t="shared" si="2747"/>
        <v>9599.4</v>
      </c>
      <c r="AF1016" s="18">
        <f t="shared" si="2748"/>
        <v>9599.4</v>
      </c>
      <c r="AG1016" s="18"/>
      <c r="AH1016" s="18">
        <f t="shared" si="2749"/>
        <v>9599.4</v>
      </c>
      <c r="AI1016" s="18">
        <f t="shared" si="2750"/>
        <v>9599.4</v>
      </c>
      <c r="AJ1016" s="18">
        <f t="shared" si="2751"/>
        <v>9599.4</v>
      </c>
      <c r="AK1016" s="18"/>
      <c r="AL1016" s="18"/>
      <c r="AM1016" s="18"/>
      <c r="AN1016" s="18">
        <f t="shared" si="2714"/>
        <v>9599.4</v>
      </c>
      <c r="AO1016" s="18">
        <f t="shared" si="2715"/>
        <v>9599.4</v>
      </c>
      <c r="AP1016" s="18">
        <f t="shared" si="2716"/>
        <v>9599.4</v>
      </c>
      <c r="AQ1016" s="18"/>
      <c r="AR1016" s="18">
        <f t="shared" si="2718"/>
        <v>9599.4</v>
      </c>
      <c r="AS1016" s="18"/>
      <c r="AT1016" s="18"/>
      <c r="AU1016" s="18"/>
      <c r="AV1016" s="18">
        <f t="shared" si="2686"/>
        <v>9599.4</v>
      </c>
      <c r="AW1016" s="18">
        <f t="shared" si="2687"/>
        <v>9599.4</v>
      </c>
      <c r="AX1016" s="18">
        <f t="shared" si="2688"/>
        <v>9599.4</v>
      </c>
      <c r="AY1016" s="18"/>
      <c r="AZ1016" s="18"/>
      <c r="BA1016" s="18">
        <f t="shared" si="2684"/>
        <v>9599.4</v>
      </c>
      <c r="BB1016" s="18">
        <f t="shared" si="2685"/>
        <v>9599.4</v>
      </c>
      <c r="BC1016" s="18"/>
      <c r="BD1016" s="18"/>
      <c r="BE1016" s="18"/>
      <c r="BF1016" s="18">
        <f t="shared" si="2651"/>
        <v>9599.4</v>
      </c>
      <c r="BG1016" s="18">
        <f t="shared" si="2652"/>
        <v>9599.4</v>
      </c>
      <c r="BH1016" s="18">
        <f t="shared" si="2653"/>
        <v>9599.4</v>
      </c>
      <c r="BI1016" s="18"/>
      <c r="BJ1016" s="25"/>
      <c r="BK1016" s="36"/>
    </row>
    <row r="1017" spans="1:63" ht="78" x14ac:dyDescent="0.3">
      <c r="A1017" s="51" t="s">
        <v>189</v>
      </c>
      <c r="B1017" s="50">
        <v>630</v>
      </c>
      <c r="C1017" s="51"/>
      <c r="D1017" s="51"/>
      <c r="E1017" s="14" t="s">
        <v>980</v>
      </c>
      <c r="F1017" s="18">
        <f t="shared" ref="F1017:BI1017" si="2753">F1018</f>
        <v>386.7</v>
      </c>
      <c r="G1017" s="18">
        <f t="shared" si="2753"/>
        <v>386.7</v>
      </c>
      <c r="H1017" s="18">
        <f t="shared" si="2753"/>
        <v>386.7</v>
      </c>
      <c r="I1017" s="18">
        <f t="shared" si="2753"/>
        <v>0</v>
      </c>
      <c r="J1017" s="18">
        <f t="shared" si="2753"/>
        <v>0</v>
      </c>
      <c r="K1017" s="18">
        <f t="shared" si="2753"/>
        <v>0</v>
      </c>
      <c r="L1017" s="18">
        <f t="shared" si="2622"/>
        <v>386.7</v>
      </c>
      <c r="M1017" s="18">
        <f t="shared" si="2623"/>
        <v>386.7</v>
      </c>
      <c r="N1017" s="18">
        <f t="shared" si="2624"/>
        <v>386.7</v>
      </c>
      <c r="O1017" s="18">
        <f t="shared" si="2753"/>
        <v>0</v>
      </c>
      <c r="P1017" s="18">
        <f t="shared" si="2753"/>
        <v>0</v>
      </c>
      <c r="Q1017" s="18">
        <f t="shared" si="2753"/>
        <v>0</v>
      </c>
      <c r="R1017" s="18">
        <f t="shared" si="2740"/>
        <v>386.7</v>
      </c>
      <c r="S1017" s="18">
        <f t="shared" si="2741"/>
        <v>386.7</v>
      </c>
      <c r="T1017" s="18">
        <f t="shared" si="2742"/>
        <v>386.7</v>
      </c>
      <c r="U1017" s="18">
        <f t="shared" si="2753"/>
        <v>0</v>
      </c>
      <c r="V1017" s="18">
        <f t="shared" si="2753"/>
        <v>0</v>
      </c>
      <c r="W1017" s="18">
        <f t="shared" si="2753"/>
        <v>0</v>
      </c>
      <c r="X1017" s="18">
        <f t="shared" si="2743"/>
        <v>386.7</v>
      </c>
      <c r="Y1017" s="18">
        <f t="shared" si="2744"/>
        <v>386.7</v>
      </c>
      <c r="Z1017" s="18">
        <f t="shared" si="2745"/>
        <v>386.7</v>
      </c>
      <c r="AA1017" s="18">
        <f t="shared" si="2753"/>
        <v>0</v>
      </c>
      <c r="AB1017" s="18">
        <f t="shared" si="2753"/>
        <v>0</v>
      </c>
      <c r="AC1017" s="18">
        <f t="shared" si="2753"/>
        <v>0</v>
      </c>
      <c r="AD1017" s="18">
        <f t="shared" si="2746"/>
        <v>386.7</v>
      </c>
      <c r="AE1017" s="18">
        <f t="shared" si="2747"/>
        <v>386.7</v>
      </c>
      <c r="AF1017" s="18">
        <f t="shared" si="2748"/>
        <v>386.7</v>
      </c>
      <c r="AG1017" s="18">
        <f t="shared" si="2753"/>
        <v>0</v>
      </c>
      <c r="AH1017" s="18">
        <f t="shared" si="2749"/>
        <v>386.7</v>
      </c>
      <c r="AI1017" s="18">
        <f t="shared" si="2750"/>
        <v>386.7</v>
      </c>
      <c r="AJ1017" s="18">
        <f t="shared" si="2751"/>
        <v>386.7</v>
      </c>
      <c r="AK1017" s="18">
        <f t="shared" si="2753"/>
        <v>0</v>
      </c>
      <c r="AL1017" s="18">
        <f t="shared" si="2753"/>
        <v>0</v>
      </c>
      <c r="AM1017" s="18">
        <f t="shared" si="2753"/>
        <v>0</v>
      </c>
      <c r="AN1017" s="18">
        <f t="shared" si="2714"/>
        <v>386.7</v>
      </c>
      <c r="AO1017" s="18">
        <f t="shared" si="2715"/>
        <v>386.7</v>
      </c>
      <c r="AP1017" s="18">
        <f t="shared" si="2716"/>
        <v>386.7</v>
      </c>
      <c r="AQ1017" s="18">
        <f t="shared" si="2753"/>
        <v>0</v>
      </c>
      <c r="AR1017" s="18">
        <f t="shared" si="2718"/>
        <v>386.7</v>
      </c>
      <c r="AS1017" s="18">
        <f t="shared" si="2753"/>
        <v>0</v>
      </c>
      <c r="AT1017" s="18">
        <f t="shared" si="2753"/>
        <v>0</v>
      </c>
      <c r="AU1017" s="18">
        <f t="shared" si="2753"/>
        <v>0</v>
      </c>
      <c r="AV1017" s="18">
        <f t="shared" si="2686"/>
        <v>386.7</v>
      </c>
      <c r="AW1017" s="18">
        <f t="shared" si="2687"/>
        <v>386.7</v>
      </c>
      <c r="AX1017" s="18">
        <f t="shared" si="2688"/>
        <v>386.7</v>
      </c>
      <c r="AY1017" s="18">
        <f t="shared" si="2753"/>
        <v>0</v>
      </c>
      <c r="AZ1017" s="18">
        <f t="shared" si="2753"/>
        <v>0</v>
      </c>
      <c r="BA1017" s="18">
        <f t="shared" si="2684"/>
        <v>386.7</v>
      </c>
      <c r="BB1017" s="18">
        <f t="shared" si="2685"/>
        <v>386.7</v>
      </c>
      <c r="BC1017" s="18">
        <f t="shared" si="2753"/>
        <v>0</v>
      </c>
      <c r="BD1017" s="18">
        <f t="shared" si="2753"/>
        <v>0</v>
      </c>
      <c r="BE1017" s="18">
        <f t="shared" si="2753"/>
        <v>0</v>
      </c>
      <c r="BF1017" s="18">
        <f t="shared" si="2651"/>
        <v>386.7</v>
      </c>
      <c r="BG1017" s="18">
        <f t="shared" si="2652"/>
        <v>386.7</v>
      </c>
      <c r="BH1017" s="18">
        <f t="shared" si="2653"/>
        <v>386.7</v>
      </c>
      <c r="BI1017" s="18">
        <f t="shared" si="2753"/>
        <v>0</v>
      </c>
      <c r="BJ1017" s="25"/>
      <c r="BK1017" s="36"/>
    </row>
    <row r="1018" spans="1:63" x14ac:dyDescent="0.3">
      <c r="A1018" s="51" t="s">
        <v>189</v>
      </c>
      <c r="B1018" s="50">
        <v>630</v>
      </c>
      <c r="C1018" s="51" t="s">
        <v>53</v>
      </c>
      <c r="D1018" s="51" t="s">
        <v>19</v>
      </c>
      <c r="E1018" s="14" t="s">
        <v>445</v>
      </c>
      <c r="F1018" s="18">
        <v>386.7</v>
      </c>
      <c r="G1018" s="18">
        <v>386.7</v>
      </c>
      <c r="H1018" s="18">
        <v>386.7</v>
      </c>
      <c r="I1018" s="18"/>
      <c r="J1018" s="18"/>
      <c r="K1018" s="18"/>
      <c r="L1018" s="18">
        <f t="shared" si="2622"/>
        <v>386.7</v>
      </c>
      <c r="M1018" s="18">
        <f t="shared" si="2623"/>
        <v>386.7</v>
      </c>
      <c r="N1018" s="18">
        <f t="shared" si="2624"/>
        <v>386.7</v>
      </c>
      <c r="O1018" s="18"/>
      <c r="P1018" s="18"/>
      <c r="Q1018" s="18"/>
      <c r="R1018" s="18">
        <f t="shared" si="2740"/>
        <v>386.7</v>
      </c>
      <c r="S1018" s="18">
        <f t="shared" si="2741"/>
        <v>386.7</v>
      </c>
      <c r="T1018" s="18">
        <f t="shared" si="2742"/>
        <v>386.7</v>
      </c>
      <c r="U1018" s="18"/>
      <c r="V1018" s="18"/>
      <c r="W1018" s="18"/>
      <c r="X1018" s="18">
        <f t="shared" si="2743"/>
        <v>386.7</v>
      </c>
      <c r="Y1018" s="18">
        <f t="shared" si="2744"/>
        <v>386.7</v>
      </c>
      <c r="Z1018" s="18">
        <f t="shared" si="2745"/>
        <v>386.7</v>
      </c>
      <c r="AA1018" s="18"/>
      <c r="AB1018" s="18"/>
      <c r="AC1018" s="18"/>
      <c r="AD1018" s="18">
        <f t="shared" si="2746"/>
        <v>386.7</v>
      </c>
      <c r="AE1018" s="18">
        <f t="shared" si="2747"/>
        <v>386.7</v>
      </c>
      <c r="AF1018" s="18">
        <f t="shared" si="2748"/>
        <v>386.7</v>
      </c>
      <c r="AG1018" s="18"/>
      <c r="AH1018" s="18">
        <f t="shared" si="2749"/>
        <v>386.7</v>
      </c>
      <c r="AI1018" s="18">
        <f t="shared" si="2750"/>
        <v>386.7</v>
      </c>
      <c r="AJ1018" s="18">
        <f t="shared" si="2751"/>
        <v>386.7</v>
      </c>
      <c r="AK1018" s="18"/>
      <c r="AL1018" s="18"/>
      <c r="AM1018" s="18"/>
      <c r="AN1018" s="18">
        <f t="shared" si="2714"/>
        <v>386.7</v>
      </c>
      <c r="AO1018" s="18">
        <f t="shared" si="2715"/>
        <v>386.7</v>
      </c>
      <c r="AP1018" s="18">
        <f t="shared" si="2716"/>
        <v>386.7</v>
      </c>
      <c r="AQ1018" s="18"/>
      <c r="AR1018" s="18">
        <f t="shared" si="2718"/>
        <v>386.7</v>
      </c>
      <c r="AS1018" s="18"/>
      <c r="AT1018" s="18"/>
      <c r="AU1018" s="18"/>
      <c r="AV1018" s="18">
        <f t="shared" si="2686"/>
        <v>386.7</v>
      </c>
      <c r="AW1018" s="18">
        <f t="shared" si="2687"/>
        <v>386.7</v>
      </c>
      <c r="AX1018" s="18">
        <f t="shared" si="2688"/>
        <v>386.7</v>
      </c>
      <c r="AY1018" s="18"/>
      <c r="AZ1018" s="18"/>
      <c r="BA1018" s="18">
        <f t="shared" si="2684"/>
        <v>386.7</v>
      </c>
      <c r="BB1018" s="18">
        <f t="shared" si="2685"/>
        <v>386.7</v>
      </c>
      <c r="BC1018" s="18"/>
      <c r="BD1018" s="18"/>
      <c r="BE1018" s="18"/>
      <c r="BF1018" s="18">
        <f t="shared" si="2651"/>
        <v>386.7</v>
      </c>
      <c r="BG1018" s="18">
        <f t="shared" si="2652"/>
        <v>386.7</v>
      </c>
      <c r="BH1018" s="18">
        <f t="shared" si="2653"/>
        <v>386.7</v>
      </c>
      <c r="BI1018" s="18"/>
      <c r="BJ1018" s="25"/>
      <c r="BK1018" s="36"/>
    </row>
    <row r="1019" spans="1:63" ht="46.8" x14ac:dyDescent="0.3">
      <c r="A1019" s="51" t="s">
        <v>192</v>
      </c>
      <c r="B1019" s="50"/>
      <c r="C1019" s="51"/>
      <c r="D1019" s="51"/>
      <c r="E1019" s="14" t="s">
        <v>778</v>
      </c>
      <c r="F1019" s="18">
        <f t="shared" ref="F1019:BI1019" si="2754">F1020</f>
        <v>2988.6</v>
      </c>
      <c r="G1019" s="18">
        <f t="shared" si="2754"/>
        <v>2988.6</v>
      </c>
      <c r="H1019" s="18">
        <f t="shared" si="2754"/>
        <v>2988.6</v>
      </c>
      <c r="I1019" s="18">
        <f t="shared" si="2754"/>
        <v>0</v>
      </c>
      <c r="J1019" s="18">
        <f t="shared" si="2754"/>
        <v>0</v>
      </c>
      <c r="K1019" s="18">
        <f t="shared" si="2754"/>
        <v>0</v>
      </c>
      <c r="L1019" s="18">
        <f t="shared" si="2622"/>
        <v>2988.6</v>
      </c>
      <c r="M1019" s="18">
        <f t="shared" si="2623"/>
        <v>2988.6</v>
      </c>
      <c r="N1019" s="18">
        <f t="shared" si="2624"/>
        <v>2988.6</v>
      </c>
      <c r="O1019" s="18">
        <f t="shared" si="2754"/>
        <v>0</v>
      </c>
      <c r="P1019" s="18">
        <f t="shared" si="2754"/>
        <v>0</v>
      </c>
      <c r="Q1019" s="18">
        <f t="shared" si="2754"/>
        <v>0</v>
      </c>
      <c r="R1019" s="18">
        <f t="shared" si="2740"/>
        <v>2988.6</v>
      </c>
      <c r="S1019" s="18">
        <f t="shared" si="2741"/>
        <v>2988.6</v>
      </c>
      <c r="T1019" s="18">
        <f t="shared" si="2742"/>
        <v>2988.6</v>
      </c>
      <c r="U1019" s="18">
        <f t="shared" si="2754"/>
        <v>0</v>
      </c>
      <c r="V1019" s="18">
        <f t="shared" si="2754"/>
        <v>0</v>
      </c>
      <c r="W1019" s="18">
        <f t="shared" si="2754"/>
        <v>0</v>
      </c>
      <c r="X1019" s="18">
        <f t="shared" si="2743"/>
        <v>2988.6</v>
      </c>
      <c r="Y1019" s="18">
        <f t="shared" si="2744"/>
        <v>2988.6</v>
      </c>
      <c r="Z1019" s="18">
        <f t="shared" si="2745"/>
        <v>2988.6</v>
      </c>
      <c r="AA1019" s="18">
        <f t="shared" si="2754"/>
        <v>0</v>
      </c>
      <c r="AB1019" s="18">
        <f t="shared" si="2754"/>
        <v>0</v>
      </c>
      <c r="AC1019" s="18">
        <f t="shared" si="2754"/>
        <v>0</v>
      </c>
      <c r="AD1019" s="18">
        <f t="shared" si="2746"/>
        <v>2988.6</v>
      </c>
      <c r="AE1019" s="18">
        <f t="shared" si="2747"/>
        <v>2988.6</v>
      </c>
      <c r="AF1019" s="18">
        <f t="shared" si="2748"/>
        <v>2988.6</v>
      </c>
      <c r="AG1019" s="18">
        <f t="shared" si="2754"/>
        <v>0</v>
      </c>
      <c r="AH1019" s="18">
        <f t="shared" si="2749"/>
        <v>2988.6</v>
      </c>
      <c r="AI1019" s="18">
        <f t="shared" si="2750"/>
        <v>2988.6</v>
      </c>
      <c r="AJ1019" s="18">
        <f t="shared" si="2751"/>
        <v>2988.6</v>
      </c>
      <c r="AK1019" s="18">
        <f t="shared" si="2754"/>
        <v>0</v>
      </c>
      <c r="AL1019" s="18">
        <f t="shared" si="2754"/>
        <v>0</v>
      </c>
      <c r="AM1019" s="18">
        <f t="shared" si="2754"/>
        <v>0</v>
      </c>
      <c r="AN1019" s="18">
        <f t="shared" si="2714"/>
        <v>2988.6</v>
      </c>
      <c r="AO1019" s="18">
        <f t="shared" si="2715"/>
        <v>2988.6</v>
      </c>
      <c r="AP1019" s="18">
        <f t="shared" si="2716"/>
        <v>2988.6</v>
      </c>
      <c r="AQ1019" s="18">
        <f t="shared" si="2754"/>
        <v>0</v>
      </c>
      <c r="AR1019" s="18">
        <f t="shared" si="2718"/>
        <v>2988.6</v>
      </c>
      <c r="AS1019" s="18">
        <f t="shared" si="2754"/>
        <v>0</v>
      </c>
      <c r="AT1019" s="18">
        <f t="shared" si="2754"/>
        <v>0</v>
      </c>
      <c r="AU1019" s="18">
        <f t="shared" si="2754"/>
        <v>0</v>
      </c>
      <c r="AV1019" s="18">
        <f t="shared" si="2686"/>
        <v>2988.6</v>
      </c>
      <c r="AW1019" s="18">
        <f t="shared" si="2687"/>
        <v>2988.6</v>
      </c>
      <c r="AX1019" s="18">
        <f t="shared" si="2688"/>
        <v>2988.6</v>
      </c>
      <c r="AY1019" s="18">
        <f t="shared" si="2754"/>
        <v>0</v>
      </c>
      <c r="AZ1019" s="18">
        <f t="shared" si="2754"/>
        <v>0</v>
      </c>
      <c r="BA1019" s="18">
        <f t="shared" si="2684"/>
        <v>2988.6</v>
      </c>
      <c r="BB1019" s="18">
        <f t="shared" si="2685"/>
        <v>2988.6</v>
      </c>
      <c r="BC1019" s="18">
        <f t="shared" si="2754"/>
        <v>0</v>
      </c>
      <c r="BD1019" s="18">
        <f t="shared" si="2754"/>
        <v>0</v>
      </c>
      <c r="BE1019" s="18">
        <f t="shared" si="2754"/>
        <v>0</v>
      </c>
      <c r="BF1019" s="18">
        <f t="shared" si="2651"/>
        <v>2988.6</v>
      </c>
      <c r="BG1019" s="18">
        <f t="shared" si="2652"/>
        <v>2988.6</v>
      </c>
      <c r="BH1019" s="18">
        <f t="shared" si="2653"/>
        <v>2988.6</v>
      </c>
      <c r="BI1019" s="18">
        <f t="shared" si="2754"/>
        <v>0</v>
      </c>
      <c r="BJ1019" s="25"/>
      <c r="BK1019" s="36"/>
    </row>
    <row r="1020" spans="1:63" x14ac:dyDescent="0.3">
      <c r="A1020" s="51" t="s">
        <v>191</v>
      </c>
      <c r="B1020" s="50"/>
      <c r="C1020" s="51"/>
      <c r="D1020" s="51"/>
      <c r="E1020" s="14" t="s">
        <v>779</v>
      </c>
      <c r="F1020" s="18">
        <f t="shared" ref="F1020" si="2755">F1021+F1024</f>
        <v>2988.6</v>
      </c>
      <c r="G1020" s="18">
        <f t="shared" ref="G1020:BI1020" si="2756">G1021+G1024</f>
        <v>2988.6</v>
      </c>
      <c r="H1020" s="18">
        <f t="shared" si="2756"/>
        <v>2988.6</v>
      </c>
      <c r="I1020" s="18">
        <f t="shared" ref="I1020:K1020" si="2757">I1021+I1024</f>
        <v>0</v>
      </c>
      <c r="J1020" s="18">
        <f t="shared" si="2757"/>
        <v>0</v>
      </c>
      <c r="K1020" s="18">
        <f t="shared" si="2757"/>
        <v>0</v>
      </c>
      <c r="L1020" s="18">
        <f t="shared" si="2622"/>
        <v>2988.6</v>
      </c>
      <c r="M1020" s="18">
        <f t="shared" si="2623"/>
        <v>2988.6</v>
      </c>
      <c r="N1020" s="18">
        <f t="shared" si="2624"/>
        <v>2988.6</v>
      </c>
      <c r="O1020" s="18">
        <f t="shared" ref="O1020:Q1020" si="2758">O1021+O1024</f>
        <v>0</v>
      </c>
      <c r="P1020" s="18">
        <f t="shared" si="2758"/>
        <v>0</v>
      </c>
      <c r="Q1020" s="18">
        <f t="shared" si="2758"/>
        <v>0</v>
      </c>
      <c r="R1020" s="18">
        <f t="shared" si="2740"/>
        <v>2988.6</v>
      </c>
      <c r="S1020" s="18">
        <f t="shared" si="2741"/>
        <v>2988.6</v>
      </c>
      <c r="T1020" s="18">
        <f t="shared" si="2742"/>
        <v>2988.6</v>
      </c>
      <c r="U1020" s="18">
        <f t="shared" ref="U1020:W1020" si="2759">U1021+U1024</f>
        <v>0</v>
      </c>
      <c r="V1020" s="18">
        <f t="shared" si="2759"/>
        <v>0</v>
      </c>
      <c r="W1020" s="18">
        <f t="shared" si="2759"/>
        <v>0</v>
      </c>
      <c r="X1020" s="18">
        <f t="shared" si="2743"/>
        <v>2988.6</v>
      </c>
      <c r="Y1020" s="18">
        <f t="shared" si="2744"/>
        <v>2988.6</v>
      </c>
      <c r="Z1020" s="18">
        <f t="shared" si="2745"/>
        <v>2988.6</v>
      </c>
      <c r="AA1020" s="18">
        <f t="shared" ref="AA1020:AB1020" si="2760">AA1021+AA1024</f>
        <v>0</v>
      </c>
      <c r="AB1020" s="18">
        <f t="shared" si="2760"/>
        <v>0</v>
      </c>
      <c r="AC1020" s="18">
        <f t="shared" ref="AC1020" si="2761">AC1021+AC1024</f>
        <v>0</v>
      </c>
      <c r="AD1020" s="18">
        <f t="shared" si="2746"/>
        <v>2988.6</v>
      </c>
      <c r="AE1020" s="18">
        <f t="shared" si="2747"/>
        <v>2988.6</v>
      </c>
      <c r="AF1020" s="18">
        <f t="shared" si="2748"/>
        <v>2988.6</v>
      </c>
      <c r="AG1020" s="18">
        <f t="shared" ref="AG1020" si="2762">AG1021+AG1024</f>
        <v>0</v>
      </c>
      <c r="AH1020" s="18">
        <f t="shared" si="2749"/>
        <v>2988.6</v>
      </c>
      <c r="AI1020" s="18">
        <f t="shared" si="2750"/>
        <v>2988.6</v>
      </c>
      <c r="AJ1020" s="18">
        <f t="shared" si="2751"/>
        <v>2988.6</v>
      </c>
      <c r="AK1020" s="18">
        <f t="shared" ref="AK1020:AM1020" si="2763">AK1021+AK1024</f>
        <v>0</v>
      </c>
      <c r="AL1020" s="18">
        <f t="shared" si="2763"/>
        <v>0</v>
      </c>
      <c r="AM1020" s="18">
        <f t="shared" si="2763"/>
        <v>0</v>
      </c>
      <c r="AN1020" s="18">
        <f t="shared" si="2714"/>
        <v>2988.6</v>
      </c>
      <c r="AO1020" s="18">
        <f t="shared" si="2715"/>
        <v>2988.6</v>
      </c>
      <c r="AP1020" s="18">
        <f t="shared" si="2716"/>
        <v>2988.6</v>
      </c>
      <c r="AQ1020" s="18">
        <f t="shared" ref="AQ1020" si="2764">AQ1021+AQ1024</f>
        <v>0</v>
      </c>
      <c r="AR1020" s="18">
        <f t="shared" si="2718"/>
        <v>2988.6</v>
      </c>
      <c r="AS1020" s="18">
        <f t="shared" ref="AS1020:AU1020" si="2765">AS1021+AS1024</f>
        <v>0</v>
      </c>
      <c r="AT1020" s="18">
        <f t="shared" si="2765"/>
        <v>0</v>
      </c>
      <c r="AU1020" s="18">
        <f t="shared" si="2765"/>
        <v>0</v>
      </c>
      <c r="AV1020" s="18">
        <f t="shared" si="2686"/>
        <v>2988.6</v>
      </c>
      <c r="AW1020" s="18">
        <f t="shared" si="2687"/>
        <v>2988.6</v>
      </c>
      <c r="AX1020" s="18">
        <f t="shared" si="2688"/>
        <v>2988.6</v>
      </c>
      <c r="AY1020" s="18">
        <f t="shared" ref="AY1020:AZ1020" si="2766">AY1021+AY1024</f>
        <v>0</v>
      </c>
      <c r="AZ1020" s="18">
        <f t="shared" si="2766"/>
        <v>0</v>
      </c>
      <c r="BA1020" s="18">
        <f t="shared" si="2684"/>
        <v>2988.6</v>
      </c>
      <c r="BB1020" s="18">
        <f t="shared" si="2685"/>
        <v>2988.6</v>
      </c>
      <c r="BC1020" s="18">
        <f t="shared" ref="BC1020:BE1020" si="2767">BC1021+BC1024</f>
        <v>0</v>
      </c>
      <c r="BD1020" s="18">
        <f t="shared" si="2767"/>
        <v>0</v>
      </c>
      <c r="BE1020" s="18">
        <f t="shared" si="2767"/>
        <v>0</v>
      </c>
      <c r="BF1020" s="18">
        <f t="shared" si="2651"/>
        <v>2988.6</v>
      </c>
      <c r="BG1020" s="18">
        <f t="shared" si="2652"/>
        <v>2988.6</v>
      </c>
      <c r="BH1020" s="18">
        <f t="shared" si="2653"/>
        <v>2988.6</v>
      </c>
      <c r="BI1020" s="18">
        <f t="shared" si="2756"/>
        <v>0</v>
      </c>
      <c r="BJ1020" s="25"/>
      <c r="BK1020" s="36"/>
    </row>
    <row r="1021" spans="1:63" ht="31.2" x14ac:dyDescent="0.3">
      <c r="A1021" s="51" t="s">
        <v>191</v>
      </c>
      <c r="B1021" s="50">
        <v>200</v>
      </c>
      <c r="C1021" s="51"/>
      <c r="D1021" s="51"/>
      <c r="E1021" s="14" t="s">
        <v>455</v>
      </c>
      <c r="F1021" s="18">
        <f t="shared" ref="F1021:BI1022" si="2768">F1022</f>
        <v>115</v>
      </c>
      <c r="G1021" s="18">
        <f t="shared" si="2768"/>
        <v>115</v>
      </c>
      <c r="H1021" s="18">
        <f t="shared" si="2768"/>
        <v>115</v>
      </c>
      <c r="I1021" s="18">
        <f t="shared" si="2768"/>
        <v>0</v>
      </c>
      <c r="J1021" s="18">
        <f t="shared" si="2768"/>
        <v>0</v>
      </c>
      <c r="K1021" s="18">
        <f t="shared" si="2768"/>
        <v>0</v>
      </c>
      <c r="L1021" s="18">
        <f t="shared" si="2622"/>
        <v>115</v>
      </c>
      <c r="M1021" s="18">
        <f t="shared" si="2623"/>
        <v>115</v>
      </c>
      <c r="N1021" s="18">
        <f t="shared" si="2624"/>
        <v>115</v>
      </c>
      <c r="O1021" s="18">
        <f t="shared" si="2768"/>
        <v>0</v>
      </c>
      <c r="P1021" s="18">
        <f t="shared" si="2768"/>
        <v>0</v>
      </c>
      <c r="Q1021" s="18">
        <f t="shared" si="2768"/>
        <v>0</v>
      </c>
      <c r="R1021" s="18">
        <f t="shared" si="2740"/>
        <v>115</v>
      </c>
      <c r="S1021" s="18">
        <f t="shared" si="2741"/>
        <v>115</v>
      </c>
      <c r="T1021" s="18">
        <f t="shared" si="2742"/>
        <v>115</v>
      </c>
      <c r="U1021" s="18">
        <f t="shared" si="2768"/>
        <v>0</v>
      </c>
      <c r="V1021" s="18">
        <f t="shared" si="2768"/>
        <v>0</v>
      </c>
      <c r="W1021" s="18">
        <f t="shared" si="2768"/>
        <v>0</v>
      </c>
      <c r="X1021" s="18">
        <f t="shared" si="2743"/>
        <v>115</v>
      </c>
      <c r="Y1021" s="18">
        <f t="shared" si="2744"/>
        <v>115</v>
      </c>
      <c r="Z1021" s="18">
        <f t="shared" si="2745"/>
        <v>115</v>
      </c>
      <c r="AA1021" s="18">
        <f t="shared" si="2768"/>
        <v>0</v>
      </c>
      <c r="AB1021" s="18">
        <f t="shared" si="2768"/>
        <v>0</v>
      </c>
      <c r="AC1021" s="18">
        <f t="shared" si="2768"/>
        <v>0</v>
      </c>
      <c r="AD1021" s="18">
        <f t="shared" si="2746"/>
        <v>115</v>
      </c>
      <c r="AE1021" s="18">
        <f t="shared" si="2747"/>
        <v>115</v>
      </c>
      <c r="AF1021" s="18">
        <f t="shared" si="2748"/>
        <v>115</v>
      </c>
      <c r="AG1021" s="18">
        <f t="shared" si="2768"/>
        <v>0</v>
      </c>
      <c r="AH1021" s="18">
        <f t="shared" si="2749"/>
        <v>115</v>
      </c>
      <c r="AI1021" s="18">
        <f t="shared" si="2750"/>
        <v>115</v>
      </c>
      <c r="AJ1021" s="18">
        <f t="shared" si="2751"/>
        <v>115</v>
      </c>
      <c r="AK1021" s="18">
        <f t="shared" si="2768"/>
        <v>0</v>
      </c>
      <c r="AL1021" s="18">
        <f t="shared" si="2768"/>
        <v>0</v>
      </c>
      <c r="AM1021" s="18">
        <f t="shared" si="2768"/>
        <v>0</v>
      </c>
      <c r="AN1021" s="18">
        <f t="shared" si="2714"/>
        <v>115</v>
      </c>
      <c r="AO1021" s="18">
        <f t="shared" si="2715"/>
        <v>115</v>
      </c>
      <c r="AP1021" s="18">
        <f t="shared" si="2716"/>
        <v>115</v>
      </c>
      <c r="AQ1021" s="18">
        <f t="shared" si="2768"/>
        <v>0</v>
      </c>
      <c r="AR1021" s="18">
        <f t="shared" si="2718"/>
        <v>115</v>
      </c>
      <c r="AS1021" s="18">
        <f t="shared" si="2768"/>
        <v>0</v>
      </c>
      <c r="AT1021" s="18">
        <f t="shared" si="2768"/>
        <v>0</v>
      </c>
      <c r="AU1021" s="18">
        <f t="shared" si="2768"/>
        <v>0</v>
      </c>
      <c r="AV1021" s="18">
        <f t="shared" si="2686"/>
        <v>115</v>
      </c>
      <c r="AW1021" s="18">
        <f t="shared" si="2687"/>
        <v>115</v>
      </c>
      <c r="AX1021" s="18">
        <f t="shared" si="2688"/>
        <v>115</v>
      </c>
      <c r="AY1021" s="18">
        <f t="shared" si="2768"/>
        <v>0</v>
      </c>
      <c r="AZ1021" s="18">
        <f t="shared" si="2768"/>
        <v>0</v>
      </c>
      <c r="BA1021" s="18">
        <f t="shared" si="2684"/>
        <v>115</v>
      </c>
      <c r="BB1021" s="18">
        <f t="shared" si="2685"/>
        <v>115</v>
      </c>
      <c r="BC1021" s="18">
        <f t="shared" si="2768"/>
        <v>0</v>
      </c>
      <c r="BD1021" s="18">
        <f t="shared" si="2768"/>
        <v>0</v>
      </c>
      <c r="BE1021" s="18">
        <f t="shared" si="2768"/>
        <v>0</v>
      </c>
      <c r="BF1021" s="18">
        <f t="shared" si="2651"/>
        <v>115</v>
      </c>
      <c r="BG1021" s="18">
        <f t="shared" si="2652"/>
        <v>115</v>
      </c>
      <c r="BH1021" s="18">
        <f t="shared" si="2653"/>
        <v>115</v>
      </c>
      <c r="BI1021" s="18">
        <f t="shared" si="2768"/>
        <v>0</v>
      </c>
      <c r="BJ1021" s="25"/>
      <c r="BK1021" s="36"/>
    </row>
    <row r="1022" spans="1:63" ht="46.8" x14ac:dyDescent="0.3">
      <c r="A1022" s="51" t="s">
        <v>191</v>
      </c>
      <c r="B1022" s="50">
        <v>240</v>
      </c>
      <c r="C1022" s="51"/>
      <c r="D1022" s="51"/>
      <c r="E1022" s="14" t="s">
        <v>463</v>
      </c>
      <c r="F1022" s="18">
        <f t="shared" si="2768"/>
        <v>115</v>
      </c>
      <c r="G1022" s="18">
        <f t="shared" si="2768"/>
        <v>115</v>
      </c>
      <c r="H1022" s="18">
        <f t="shared" si="2768"/>
        <v>115</v>
      </c>
      <c r="I1022" s="18">
        <f t="shared" si="2768"/>
        <v>0</v>
      </c>
      <c r="J1022" s="18">
        <f t="shared" si="2768"/>
        <v>0</v>
      </c>
      <c r="K1022" s="18">
        <f t="shared" si="2768"/>
        <v>0</v>
      </c>
      <c r="L1022" s="18">
        <f t="shared" si="2622"/>
        <v>115</v>
      </c>
      <c r="M1022" s="18">
        <f t="shared" si="2623"/>
        <v>115</v>
      </c>
      <c r="N1022" s="18">
        <f t="shared" si="2624"/>
        <v>115</v>
      </c>
      <c r="O1022" s="18">
        <f t="shared" si="2768"/>
        <v>0</v>
      </c>
      <c r="P1022" s="18">
        <f t="shared" si="2768"/>
        <v>0</v>
      </c>
      <c r="Q1022" s="18">
        <f t="shared" si="2768"/>
        <v>0</v>
      </c>
      <c r="R1022" s="18">
        <f t="shared" si="2740"/>
        <v>115</v>
      </c>
      <c r="S1022" s="18">
        <f t="shared" si="2741"/>
        <v>115</v>
      </c>
      <c r="T1022" s="18">
        <f t="shared" si="2742"/>
        <v>115</v>
      </c>
      <c r="U1022" s="18">
        <f t="shared" si="2768"/>
        <v>0</v>
      </c>
      <c r="V1022" s="18">
        <f t="shared" si="2768"/>
        <v>0</v>
      </c>
      <c r="W1022" s="18">
        <f t="shared" si="2768"/>
        <v>0</v>
      </c>
      <c r="X1022" s="18">
        <f t="shared" si="2743"/>
        <v>115</v>
      </c>
      <c r="Y1022" s="18">
        <f t="shared" si="2744"/>
        <v>115</v>
      </c>
      <c r="Z1022" s="18">
        <f t="shared" si="2745"/>
        <v>115</v>
      </c>
      <c r="AA1022" s="18">
        <f t="shared" si="2768"/>
        <v>0</v>
      </c>
      <c r="AB1022" s="18">
        <f t="shared" si="2768"/>
        <v>0</v>
      </c>
      <c r="AC1022" s="18">
        <f t="shared" si="2768"/>
        <v>0</v>
      </c>
      <c r="AD1022" s="18">
        <f t="shared" si="2746"/>
        <v>115</v>
      </c>
      <c r="AE1022" s="18">
        <f t="shared" si="2747"/>
        <v>115</v>
      </c>
      <c r="AF1022" s="18">
        <f t="shared" si="2748"/>
        <v>115</v>
      </c>
      <c r="AG1022" s="18">
        <f t="shared" si="2768"/>
        <v>0</v>
      </c>
      <c r="AH1022" s="18">
        <f t="shared" si="2749"/>
        <v>115</v>
      </c>
      <c r="AI1022" s="18">
        <f t="shared" si="2750"/>
        <v>115</v>
      </c>
      <c r="AJ1022" s="18">
        <f t="shared" si="2751"/>
        <v>115</v>
      </c>
      <c r="AK1022" s="18">
        <f t="shared" si="2768"/>
        <v>0</v>
      </c>
      <c r="AL1022" s="18">
        <f t="shared" si="2768"/>
        <v>0</v>
      </c>
      <c r="AM1022" s="18">
        <f t="shared" si="2768"/>
        <v>0</v>
      </c>
      <c r="AN1022" s="18">
        <f t="shared" si="2714"/>
        <v>115</v>
      </c>
      <c r="AO1022" s="18">
        <f t="shared" si="2715"/>
        <v>115</v>
      </c>
      <c r="AP1022" s="18">
        <f t="shared" si="2716"/>
        <v>115</v>
      </c>
      <c r="AQ1022" s="18">
        <f t="shared" si="2768"/>
        <v>0</v>
      </c>
      <c r="AR1022" s="18">
        <f t="shared" si="2718"/>
        <v>115</v>
      </c>
      <c r="AS1022" s="18">
        <f t="shared" si="2768"/>
        <v>0</v>
      </c>
      <c r="AT1022" s="18">
        <f t="shared" si="2768"/>
        <v>0</v>
      </c>
      <c r="AU1022" s="18">
        <f t="shared" si="2768"/>
        <v>0</v>
      </c>
      <c r="AV1022" s="18">
        <f t="shared" si="2686"/>
        <v>115</v>
      </c>
      <c r="AW1022" s="18">
        <f t="shared" si="2687"/>
        <v>115</v>
      </c>
      <c r="AX1022" s="18">
        <f t="shared" si="2688"/>
        <v>115</v>
      </c>
      <c r="AY1022" s="18">
        <f t="shared" si="2768"/>
        <v>0</v>
      </c>
      <c r="AZ1022" s="18">
        <f t="shared" si="2768"/>
        <v>0</v>
      </c>
      <c r="BA1022" s="18">
        <f t="shared" si="2684"/>
        <v>115</v>
      </c>
      <c r="BB1022" s="18">
        <f t="shared" si="2685"/>
        <v>115</v>
      </c>
      <c r="BC1022" s="18">
        <f t="shared" si="2768"/>
        <v>0</v>
      </c>
      <c r="BD1022" s="18">
        <f t="shared" si="2768"/>
        <v>0</v>
      </c>
      <c r="BE1022" s="18">
        <f t="shared" si="2768"/>
        <v>0</v>
      </c>
      <c r="BF1022" s="18">
        <f t="shared" si="2651"/>
        <v>115</v>
      </c>
      <c r="BG1022" s="18">
        <f t="shared" si="2652"/>
        <v>115</v>
      </c>
      <c r="BH1022" s="18">
        <f t="shared" si="2653"/>
        <v>115</v>
      </c>
      <c r="BI1022" s="18">
        <f t="shared" si="2768"/>
        <v>0</v>
      </c>
      <c r="BJ1022" s="25"/>
      <c r="BK1022" s="36"/>
    </row>
    <row r="1023" spans="1:63" x14ac:dyDescent="0.3">
      <c r="A1023" s="51" t="s">
        <v>191</v>
      </c>
      <c r="B1023" s="50">
        <v>240</v>
      </c>
      <c r="C1023" s="51" t="s">
        <v>27</v>
      </c>
      <c r="D1023" s="51" t="s">
        <v>28</v>
      </c>
      <c r="E1023" s="14" t="s">
        <v>441</v>
      </c>
      <c r="F1023" s="18">
        <v>115</v>
      </c>
      <c r="G1023" s="18">
        <v>115</v>
      </c>
      <c r="H1023" s="18">
        <v>115</v>
      </c>
      <c r="I1023" s="18"/>
      <c r="J1023" s="18"/>
      <c r="K1023" s="18"/>
      <c r="L1023" s="18">
        <f t="shared" si="2622"/>
        <v>115</v>
      </c>
      <c r="M1023" s="18">
        <f t="shared" si="2623"/>
        <v>115</v>
      </c>
      <c r="N1023" s="18">
        <f t="shared" si="2624"/>
        <v>115</v>
      </c>
      <c r="O1023" s="18"/>
      <c r="P1023" s="18"/>
      <c r="Q1023" s="18"/>
      <c r="R1023" s="18">
        <f t="shared" si="2740"/>
        <v>115</v>
      </c>
      <c r="S1023" s="18">
        <f t="shared" si="2741"/>
        <v>115</v>
      </c>
      <c r="T1023" s="18">
        <f t="shared" si="2742"/>
        <v>115</v>
      </c>
      <c r="U1023" s="18"/>
      <c r="V1023" s="18"/>
      <c r="W1023" s="18"/>
      <c r="X1023" s="18">
        <f t="shared" si="2743"/>
        <v>115</v>
      </c>
      <c r="Y1023" s="18">
        <f t="shared" si="2744"/>
        <v>115</v>
      </c>
      <c r="Z1023" s="18">
        <f t="shared" si="2745"/>
        <v>115</v>
      </c>
      <c r="AA1023" s="18"/>
      <c r="AB1023" s="18"/>
      <c r="AC1023" s="18"/>
      <c r="AD1023" s="18">
        <f t="shared" si="2746"/>
        <v>115</v>
      </c>
      <c r="AE1023" s="18">
        <f t="shared" si="2747"/>
        <v>115</v>
      </c>
      <c r="AF1023" s="18">
        <f t="shared" si="2748"/>
        <v>115</v>
      </c>
      <c r="AG1023" s="18"/>
      <c r="AH1023" s="18">
        <f t="shared" si="2749"/>
        <v>115</v>
      </c>
      <c r="AI1023" s="18">
        <f t="shared" si="2750"/>
        <v>115</v>
      </c>
      <c r="AJ1023" s="18">
        <f t="shared" si="2751"/>
        <v>115</v>
      </c>
      <c r="AK1023" s="18"/>
      <c r="AL1023" s="18"/>
      <c r="AM1023" s="18"/>
      <c r="AN1023" s="18">
        <f t="shared" si="2714"/>
        <v>115</v>
      </c>
      <c r="AO1023" s="18">
        <f t="shared" si="2715"/>
        <v>115</v>
      </c>
      <c r="AP1023" s="18">
        <f t="shared" si="2716"/>
        <v>115</v>
      </c>
      <c r="AQ1023" s="18"/>
      <c r="AR1023" s="18">
        <f t="shared" si="2718"/>
        <v>115</v>
      </c>
      <c r="AS1023" s="18"/>
      <c r="AT1023" s="18"/>
      <c r="AU1023" s="18"/>
      <c r="AV1023" s="18">
        <f t="shared" si="2686"/>
        <v>115</v>
      </c>
      <c r="AW1023" s="18">
        <f t="shared" si="2687"/>
        <v>115</v>
      </c>
      <c r="AX1023" s="18">
        <f t="shared" si="2688"/>
        <v>115</v>
      </c>
      <c r="AY1023" s="18"/>
      <c r="AZ1023" s="18"/>
      <c r="BA1023" s="18">
        <f t="shared" si="2684"/>
        <v>115</v>
      </c>
      <c r="BB1023" s="18">
        <f t="shared" si="2685"/>
        <v>115</v>
      </c>
      <c r="BC1023" s="18"/>
      <c r="BD1023" s="18"/>
      <c r="BE1023" s="18"/>
      <c r="BF1023" s="18">
        <f t="shared" si="2651"/>
        <v>115</v>
      </c>
      <c r="BG1023" s="18">
        <f t="shared" si="2652"/>
        <v>115</v>
      </c>
      <c r="BH1023" s="18">
        <f t="shared" si="2653"/>
        <v>115</v>
      </c>
      <c r="BI1023" s="18"/>
      <c r="BJ1023" s="25"/>
      <c r="BK1023" s="36"/>
    </row>
    <row r="1024" spans="1:63" ht="31.2" x14ac:dyDescent="0.3">
      <c r="A1024" s="51" t="s">
        <v>191</v>
      </c>
      <c r="B1024" s="50">
        <v>300</v>
      </c>
      <c r="C1024" s="51"/>
      <c r="D1024" s="51"/>
      <c r="E1024" s="14" t="s">
        <v>456</v>
      </c>
      <c r="F1024" s="18">
        <f t="shared" ref="F1024:BI1025" si="2769">F1025</f>
        <v>2873.6</v>
      </c>
      <c r="G1024" s="18">
        <f t="shared" si="2769"/>
        <v>2873.6</v>
      </c>
      <c r="H1024" s="18">
        <f t="shared" si="2769"/>
        <v>2873.6</v>
      </c>
      <c r="I1024" s="18">
        <f t="shared" si="2769"/>
        <v>0</v>
      </c>
      <c r="J1024" s="18">
        <f t="shared" si="2769"/>
        <v>0</v>
      </c>
      <c r="K1024" s="18">
        <f t="shared" si="2769"/>
        <v>0</v>
      </c>
      <c r="L1024" s="18">
        <f t="shared" si="2622"/>
        <v>2873.6</v>
      </c>
      <c r="M1024" s="18">
        <f t="shared" si="2623"/>
        <v>2873.6</v>
      </c>
      <c r="N1024" s="18">
        <f t="shared" si="2624"/>
        <v>2873.6</v>
      </c>
      <c r="O1024" s="18">
        <f t="shared" si="2769"/>
        <v>0</v>
      </c>
      <c r="P1024" s="18">
        <f t="shared" si="2769"/>
        <v>0</v>
      </c>
      <c r="Q1024" s="18">
        <f t="shared" si="2769"/>
        <v>0</v>
      </c>
      <c r="R1024" s="18">
        <f t="shared" si="2740"/>
        <v>2873.6</v>
      </c>
      <c r="S1024" s="18">
        <f t="shared" si="2741"/>
        <v>2873.6</v>
      </c>
      <c r="T1024" s="18">
        <f t="shared" si="2742"/>
        <v>2873.6</v>
      </c>
      <c r="U1024" s="18">
        <f t="shared" si="2769"/>
        <v>0</v>
      </c>
      <c r="V1024" s="18">
        <f t="shared" si="2769"/>
        <v>0</v>
      </c>
      <c r="W1024" s="18">
        <f t="shared" si="2769"/>
        <v>0</v>
      </c>
      <c r="X1024" s="18">
        <f t="shared" si="2743"/>
        <v>2873.6</v>
      </c>
      <c r="Y1024" s="18">
        <f t="shared" si="2744"/>
        <v>2873.6</v>
      </c>
      <c r="Z1024" s="18">
        <f t="shared" si="2745"/>
        <v>2873.6</v>
      </c>
      <c r="AA1024" s="18">
        <f t="shared" si="2769"/>
        <v>0</v>
      </c>
      <c r="AB1024" s="18">
        <f t="shared" si="2769"/>
        <v>0</v>
      </c>
      <c r="AC1024" s="18">
        <f t="shared" si="2769"/>
        <v>0</v>
      </c>
      <c r="AD1024" s="18">
        <f t="shared" si="2746"/>
        <v>2873.6</v>
      </c>
      <c r="AE1024" s="18">
        <f t="shared" si="2747"/>
        <v>2873.6</v>
      </c>
      <c r="AF1024" s="18">
        <f t="shared" si="2748"/>
        <v>2873.6</v>
      </c>
      <c r="AG1024" s="18">
        <f t="shared" si="2769"/>
        <v>0</v>
      </c>
      <c r="AH1024" s="18">
        <f t="shared" si="2749"/>
        <v>2873.6</v>
      </c>
      <c r="AI1024" s="18">
        <f t="shared" si="2750"/>
        <v>2873.6</v>
      </c>
      <c r="AJ1024" s="18">
        <f t="shared" si="2751"/>
        <v>2873.6</v>
      </c>
      <c r="AK1024" s="18">
        <f t="shared" si="2769"/>
        <v>0</v>
      </c>
      <c r="AL1024" s="18">
        <f t="shared" si="2769"/>
        <v>0</v>
      </c>
      <c r="AM1024" s="18">
        <f t="shared" si="2769"/>
        <v>0</v>
      </c>
      <c r="AN1024" s="18">
        <f t="shared" si="2714"/>
        <v>2873.6</v>
      </c>
      <c r="AO1024" s="18">
        <f t="shared" si="2715"/>
        <v>2873.6</v>
      </c>
      <c r="AP1024" s="18">
        <f t="shared" si="2716"/>
        <v>2873.6</v>
      </c>
      <c r="AQ1024" s="18">
        <f t="shared" si="2769"/>
        <v>0</v>
      </c>
      <c r="AR1024" s="18">
        <f t="shared" si="2718"/>
        <v>2873.6</v>
      </c>
      <c r="AS1024" s="18">
        <f t="shared" si="2769"/>
        <v>0</v>
      </c>
      <c r="AT1024" s="18">
        <f t="shared" si="2769"/>
        <v>0</v>
      </c>
      <c r="AU1024" s="18">
        <f t="shared" si="2769"/>
        <v>0</v>
      </c>
      <c r="AV1024" s="18">
        <f t="shared" si="2686"/>
        <v>2873.6</v>
      </c>
      <c r="AW1024" s="18">
        <f t="shared" si="2687"/>
        <v>2873.6</v>
      </c>
      <c r="AX1024" s="18">
        <f t="shared" si="2688"/>
        <v>2873.6</v>
      </c>
      <c r="AY1024" s="18">
        <f t="shared" si="2769"/>
        <v>0</v>
      </c>
      <c r="AZ1024" s="18">
        <f t="shared" si="2769"/>
        <v>0</v>
      </c>
      <c r="BA1024" s="18">
        <f t="shared" si="2684"/>
        <v>2873.6</v>
      </c>
      <c r="BB1024" s="18">
        <f t="shared" si="2685"/>
        <v>2873.6</v>
      </c>
      <c r="BC1024" s="18">
        <f t="shared" si="2769"/>
        <v>0</v>
      </c>
      <c r="BD1024" s="18">
        <f t="shared" si="2769"/>
        <v>0</v>
      </c>
      <c r="BE1024" s="18">
        <f t="shared" si="2769"/>
        <v>0</v>
      </c>
      <c r="BF1024" s="18">
        <f t="shared" si="2651"/>
        <v>2873.6</v>
      </c>
      <c r="BG1024" s="18">
        <f t="shared" si="2652"/>
        <v>2873.6</v>
      </c>
      <c r="BH1024" s="18">
        <f t="shared" si="2653"/>
        <v>2873.6</v>
      </c>
      <c r="BI1024" s="18">
        <f t="shared" si="2769"/>
        <v>0</v>
      </c>
      <c r="BJ1024" s="25"/>
      <c r="BK1024" s="36"/>
    </row>
    <row r="1025" spans="1:92" ht="31.2" x14ac:dyDescent="0.3">
      <c r="A1025" s="51" t="s">
        <v>191</v>
      </c>
      <c r="B1025" s="50">
        <v>330</v>
      </c>
      <c r="C1025" s="51"/>
      <c r="D1025" s="51"/>
      <c r="E1025" s="14" t="s">
        <v>466</v>
      </c>
      <c r="F1025" s="18">
        <f t="shared" si="2769"/>
        <v>2873.6</v>
      </c>
      <c r="G1025" s="18">
        <f t="shared" si="2769"/>
        <v>2873.6</v>
      </c>
      <c r="H1025" s="18">
        <f t="shared" si="2769"/>
        <v>2873.6</v>
      </c>
      <c r="I1025" s="18">
        <f t="shared" si="2769"/>
        <v>0</v>
      </c>
      <c r="J1025" s="18">
        <f t="shared" si="2769"/>
        <v>0</v>
      </c>
      <c r="K1025" s="18">
        <f t="shared" si="2769"/>
        <v>0</v>
      </c>
      <c r="L1025" s="18">
        <f t="shared" si="2622"/>
        <v>2873.6</v>
      </c>
      <c r="M1025" s="18">
        <f t="shared" si="2623"/>
        <v>2873.6</v>
      </c>
      <c r="N1025" s="18">
        <f t="shared" si="2624"/>
        <v>2873.6</v>
      </c>
      <c r="O1025" s="18">
        <f t="shared" si="2769"/>
        <v>0</v>
      </c>
      <c r="P1025" s="18">
        <f t="shared" si="2769"/>
        <v>0</v>
      </c>
      <c r="Q1025" s="18">
        <f t="shared" si="2769"/>
        <v>0</v>
      </c>
      <c r="R1025" s="18">
        <f t="shared" si="2740"/>
        <v>2873.6</v>
      </c>
      <c r="S1025" s="18">
        <f t="shared" si="2741"/>
        <v>2873.6</v>
      </c>
      <c r="T1025" s="18">
        <f t="shared" si="2742"/>
        <v>2873.6</v>
      </c>
      <c r="U1025" s="18">
        <f t="shared" si="2769"/>
        <v>0</v>
      </c>
      <c r="V1025" s="18">
        <f t="shared" si="2769"/>
        <v>0</v>
      </c>
      <c r="W1025" s="18">
        <f t="shared" si="2769"/>
        <v>0</v>
      </c>
      <c r="X1025" s="18">
        <f t="shared" si="2743"/>
        <v>2873.6</v>
      </c>
      <c r="Y1025" s="18">
        <f t="shared" si="2744"/>
        <v>2873.6</v>
      </c>
      <c r="Z1025" s="18">
        <f t="shared" si="2745"/>
        <v>2873.6</v>
      </c>
      <c r="AA1025" s="18">
        <f t="shared" si="2769"/>
        <v>0</v>
      </c>
      <c r="AB1025" s="18">
        <f t="shared" si="2769"/>
        <v>0</v>
      </c>
      <c r="AC1025" s="18">
        <f t="shared" si="2769"/>
        <v>0</v>
      </c>
      <c r="AD1025" s="18">
        <f t="shared" si="2746"/>
        <v>2873.6</v>
      </c>
      <c r="AE1025" s="18">
        <f t="shared" si="2747"/>
        <v>2873.6</v>
      </c>
      <c r="AF1025" s="18">
        <f t="shared" si="2748"/>
        <v>2873.6</v>
      </c>
      <c r="AG1025" s="18">
        <f t="shared" si="2769"/>
        <v>0</v>
      </c>
      <c r="AH1025" s="18">
        <f t="shared" si="2749"/>
        <v>2873.6</v>
      </c>
      <c r="AI1025" s="18">
        <f t="shared" si="2750"/>
        <v>2873.6</v>
      </c>
      <c r="AJ1025" s="18">
        <f t="shared" si="2751"/>
        <v>2873.6</v>
      </c>
      <c r="AK1025" s="18">
        <f t="shared" si="2769"/>
        <v>0</v>
      </c>
      <c r="AL1025" s="18">
        <f t="shared" si="2769"/>
        <v>0</v>
      </c>
      <c r="AM1025" s="18">
        <f t="shared" si="2769"/>
        <v>0</v>
      </c>
      <c r="AN1025" s="18">
        <f t="shared" si="2714"/>
        <v>2873.6</v>
      </c>
      <c r="AO1025" s="18">
        <f t="shared" si="2715"/>
        <v>2873.6</v>
      </c>
      <c r="AP1025" s="18">
        <f t="shared" si="2716"/>
        <v>2873.6</v>
      </c>
      <c r="AQ1025" s="18">
        <f t="shared" si="2769"/>
        <v>0</v>
      </c>
      <c r="AR1025" s="18">
        <f t="shared" si="2718"/>
        <v>2873.6</v>
      </c>
      <c r="AS1025" s="18">
        <f t="shared" si="2769"/>
        <v>0</v>
      </c>
      <c r="AT1025" s="18">
        <f t="shared" si="2769"/>
        <v>0</v>
      </c>
      <c r="AU1025" s="18">
        <f t="shared" si="2769"/>
        <v>0</v>
      </c>
      <c r="AV1025" s="18">
        <f t="shared" si="2686"/>
        <v>2873.6</v>
      </c>
      <c r="AW1025" s="18">
        <f t="shared" si="2687"/>
        <v>2873.6</v>
      </c>
      <c r="AX1025" s="18">
        <f t="shared" si="2688"/>
        <v>2873.6</v>
      </c>
      <c r="AY1025" s="18">
        <f t="shared" si="2769"/>
        <v>0</v>
      </c>
      <c r="AZ1025" s="18">
        <f t="shared" si="2769"/>
        <v>0</v>
      </c>
      <c r="BA1025" s="18">
        <f t="shared" si="2684"/>
        <v>2873.6</v>
      </c>
      <c r="BB1025" s="18">
        <f t="shared" si="2685"/>
        <v>2873.6</v>
      </c>
      <c r="BC1025" s="18">
        <f t="shared" si="2769"/>
        <v>0</v>
      </c>
      <c r="BD1025" s="18">
        <f t="shared" si="2769"/>
        <v>0</v>
      </c>
      <c r="BE1025" s="18">
        <f t="shared" si="2769"/>
        <v>0</v>
      </c>
      <c r="BF1025" s="18">
        <f t="shared" si="2651"/>
        <v>2873.6</v>
      </c>
      <c r="BG1025" s="18">
        <f t="shared" si="2652"/>
        <v>2873.6</v>
      </c>
      <c r="BH1025" s="18">
        <f t="shared" si="2653"/>
        <v>2873.6</v>
      </c>
      <c r="BI1025" s="18">
        <f t="shared" si="2769"/>
        <v>0</v>
      </c>
      <c r="BJ1025" s="25"/>
      <c r="BK1025" s="36"/>
    </row>
    <row r="1026" spans="1:92" x14ac:dyDescent="0.3">
      <c r="A1026" s="51" t="s">
        <v>191</v>
      </c>
      <c r="B1026" s="50">
        <v>330</v>
      </c>
      <c r="C1026" s="51" t="s">
        <v>27</v>
      </c>
      <c r="D1026" s="51" t="s">
        <v>28</v>
      </c>
      <c r="E1026" s="14" t="s">
        <v>441</v>
      </c>
      <c r="F1026" s="18">
        <v>2873.6</v>
      </c>
      <c r="G1026" s="18">
        <v>2873.6</v>
      </c>
      <c r="H1026" s="18">
        <v>2873.6</v>
      </c>
      <c r="I1026" s="18"/>
      <c r="J1026" s="18"/>
      <c r="K1026" s="18"/>
      <c r="L1026" s="18">
        <f t="shared" si="2622"/>
        <v>2873.6</v>
      </c>
      <c r="M1026" s="18">
        <f t="shared" si="2623"/>
        <v>2873.6</v>
      </c>
      <c r="N1026" s="18">
        <f t="shared" si="2624"/>
        <v>2873.6</v>
      </c>
      <c r="O1026" s="18"/>
      <c r="P1026" s="18"/>
      <c r="Q1026" s="18"/>
      <c r="R1026" s="18">
        <f t="shared" si="2740"/>
        <v>2873.6</v>
      </c>
      <c r="S1026" s="18">
        <f t="shared" si="2741"/>
        <v>2873.6</v>
      </c>
      <c r="T1026" s="18">
        <f t="shared" si="2742"/>
        <v>2873.6</v>
      </c>
      <c r="U1026" s="18"/>
      <c r="V1026" s="18"/>
      <c r="W1026" s="18"/>
      <c r="X1026" s="18">
        <f t="shared" si="2743"/>
        <v>2873.6</v>
      </c>
      <c r="Y1026" s="18">
        <f t="shared" si="2744"/>
        <v>2873.6</v>
      </c>
      <c r="Z1026" s="18">
        <f t="shared" si="2745"/>
        <v>2873.6</v>
      </c>
      <c r="AA1026" s="18"/>
      <c r="AB1026" s="18"/>
      <c r="AC1026" s="18"/>
      <c r="AD1026" s="18">
        <f t="shared" si="2746"/>
        <v>2873.6</v>
      </c>
      <c r="AE1026" s="18">
        <f t="shared" si="2747"/>
        <v>2873.6</v>
      </c>
      <c r="AF1026" s="18">
        <f t="shared" si="2748"/>
        <v>2873.6</v>
      </c>
      <c r="AG1026" s="18"/>
      <c r="AH1026" s="18">
        <f t="shared" si="2749"/>
        <v>2873.6</v>
      </c>
      <c r="AI1026" s="18">
        <f t="shared" si="2750"/>
        <v>2873.6</v>
      </c>
      <c r="AJ1026" s="18">
        <f t="shared" si="2751"/>
        <v>2873.6</v>
      </c>
      <c r="AK1026" s="18"/>
      <c r="AL1026" s="18"/>
      <c r="AM1026" s="18"/>
      <c r="AN1026" s="18">
        <f t="shared" si="2714"/>
        <v>2873.6</v>
      </c>
      <c r="AO1026" s="18">
        <f t="shared" si="2715"/>
        <v>2873.6</v>
      </c>
      <c r="AP1026" s="18">
        <f t="shared" si="2716"/>
        <v>2873.6</v>
      </c>
      <c r="AQ1026" s="18"/>
      <c r="AR1026" s="18">
        <f t="shared" si="2718"/>
        <v>2873.6</v>
      </c>
      <c r="AS1026" s="18"/>
      <c r="AT1026" s="18"/>
      <c r="AU1026" s="18"/>
      <c r="AV1026" s="18">
        <f t="shared" si="2686"/>
        <v>2873.6</v>
      </c>
      <c r="AW1026" s="18">
        <f t="shared" si="2687"/>
        <v>2873.6</v>
      </c>
      <c r="AX1026" s="18">
        <f t="shared" si="2688"/>
        <v>2873.6</v>
      </c>
      <c r="AY1026" s="18"/>
      <c r="AZ1026" s="18"/>
      <c r="BA1026" s="18">
        <f t="shared" si="2684"/>
        <v>2873.6</v>
      </c>
      <c r="BB1026" s="18">
        <f t="shared" si="2685"/>
        <v>2873.6</v>
      </c>
      <c r="BC1026" s="18"/>
      <c r="BD1026" s="18"/>
      <c r="BE1026" s="18"/>
      <c r="BF1026" s="18">
        <f t="shared" si="2651"/>
        <v>2873.6</v>
      </c>
      <c r="BG1026" s="18">
        <f t="shared" si="2652"/>
        <v>2873.6</v>
      </c>
      <c r="BH1026" s="18">
        <f t="shared" si="2653"/>
        <v>2873.6</v>
      </c>
      <c r="BI1026" s="18"/>
      <c r="BJ1026" s="25"/>
      <c r="BK1026" s="36"/>
    </row>
    <row r="1027" spans="1:92" s="11" customFormat="1" ht="31.2" x14ac:dyDescent="0.3">
      <c r="A1027" s="10" t="s">
        <v>197</v>
      </c>
      <c r="B1027" s="16"/>
      <c r="C1027" s="10"/>
      <c r="D1027" s="10"/>
      <c r="E1027" s="15" t="s">
        <v>780</v>
      </c>
      <c r="F1027" s="17">
        <f t="shared" ref="F1027" si="2770">F1028+F1048</f>
        <v>314212.49999999994</v>
      </c>
      <c r="G1027" s="17">
        <f t="shared" ref="G1027:BI1027" si="2771">G1028+G1048</f>
        <v>312820.99999999994</v>
      </c>
      <c r="H1027" s="17">
        <f t="shared" si="2771"/>
        <v>312820.99999999994</v>
      </c>
      <c r="I1027" s="17">
        <f t="shared" ref="I1027:K1027" si="2772">I1028+I1048</f>
        <v>0</v>
      </c>
      <c r="J1027" s="17">
        <f t="shared" si="2772"/>
        <v>0</v>
      </c>
      <c r="K1027" s="17">
        <f t="shared" si="2772"/>
        <v>0</v>
      </c>
      <c r="L1027" s="17">
        <f t="shared" si="2622"/>
        <v>314212.49999999994</v>
      </c>
      <c r="M1027" s="17">
        <f t="shared" si="2623"/>
        <v>312820.99999999994</v>
      </c>
      <c r="N1027" s="17">
        <f t="shared" si="2624"/>
        <v>312820.99999999994</v>
      </c>
      <c r="O1027" s="17">
        <f t="shared" ref="O1027:Q1027" si="2773">O1028+O1048</f>
        <v>0</v>
      </c>
      <c r="P1027" s="17">
        <f t="shared" si="2773"/>
        <v>0</v>
      </c>
      <c r="Q1027" s="17">
        <f t="shared" si="2773"/>
        <v>0</v>
      </c>
      <c r="R1027" s="17">
        <f t="shared" si="2740"/>
        <v>314212.49999999994</v>
      </c>
      <c r="S1027" s="17">
        <f t="shared" si="2741"/>
        <v>312820.99999999994</v>
      </c>
      <c r="T1027" s="17">
        <f t="shared" si="2742"/>
        <v>312820.99999999994</v>
      </c>
      <c r="U1027" s="17">
        <f t="shared" ref="U1027:W1027" si="2774">U1028+U1048</f>
        <v>0</v>
      </c>
      <c r="V1027" s="17">
        <f t="shared" si="2774"/>
        <v>0</v>
      </c>
      <c r="W1027" s="17">
        <f t="shared" si="2774"/>
        <v>0</v>
      </c>
      <c r="X1027" s="17">
        <f t="shared" si="2743"/>
        <v>314212.49999999994</v>
      </c>
      <c r="Y1027" s="17">
        <f t="shared" si="2744"/>
        <v>312820.99999999994</v>
      </c>
      <c r="Z1027" s="17">
        <f t="shared" si="2745"/>
        <v>312820.99999999994</v>
      </c>
      <c r="AA1027" s="17">
        <f t="shared" ref="AA1027:AB1027" si="2775">AA1028+AA1048</f>
        <v>0</v>
      </c>
      <c r="AB1027" s="17">
        <f t="shared" si="2775"/>
        <v>0</v>
      </c>
      <c r="AC1027" s="17">
        <f t="shared" ref="AC1027" si="2776">AC1028+AC1048</f>
        <v>0</v>
      </c>
      <c r="AD1027" s="18">
        <f t="shared" si="2746"/>
        <v>314212.49999999994</v>
      </c>
      <c r="AE1027" s="18">
        <f t="shared" si="2747"/>
        <v>312820.99999999994</v>
      </c>
      <c r="AF1027" s="18">
        <f t="shared" si="2748"/>
        <v>312820.99999999994</v>
      </c>
      <c r="AG1027" s="17">
        <f t="shared" ref="AG1027" si="2777">AG1028+AG1048</f>
        <v>0</v>
      </c>
      <c r="AH1027" s="17">
        <f t="shared" si="2749"/>
        <v>314212.49999999994</v>
      </c>
      <c r="AI1027" s="17">
        <f t="shared" si="2750"/>
        <v>312820.99999999994</v>
      </c>
      <c r="AJ1027" s="17">
        <f t="shared" si="2751"/>
        <v>312820.99999999994</v>
      </c>
      <c r="AK1027" s="17">
        <f t="shared" ref="AK1027:AM1027" si="2778">AK1028+AK1048</f>
        <v>0</v>
      </c>
      <c r="AL1027" s="17">
        <f t="shared" si="2778"/>
        <v>0</v>
      </c>
      <c r="AM1027" s="17">
        <f t="shared" si="2778"/>
        <v>0</v>
      </c>
      <c r="AN1027" s="17">
        <f t="shared" si="2714"/>
        <v>314212.49999999994</v>
      </c>
      <c r="AO1027" s="17">
        <f t="shared" si="2715"/>
        <v>312820.99999999994</v>
      </c>
      <c r="AP1027" s="17">
        <f t="shared" si="2716"/>
        <v>312820.99999999994</v>
      </c>
      <c r="AQ1027" s="17">
        <f t="shared" ref="AQ1027" si="2779">AQ1028+AQ1048</f>
        <v>0</v>
      </c>
      <c r="AR1027" s="17">
        <f t="shared" si="2718"/>
        <v>314212.49999999994</v>
      </c>
      <c r="AS1027" s="17">
        <f t="shared" ref="AS1027:AU1027" si="2780">AS1028+AS1048</f>
        <v>18.797999999999998</v>
      </c>
      <c r="AT1027" s="17">
        <f t="shared" si="2780"/>
        <v>0</v>
      </c>
      <c r="AU1027" s="17">
        <f t="shared" si="2780"/>
        <v>0</v>
      </c>
      <c r="AV1027" s="17">
        <f t="shared" si="2686"/>
        <v>314231.29799999995</v>
      </c>
      <c r="AW1027" s="17">
        <f t="shared" si="2687"/>
        <v>312820.99999999994</v>
      </c>
      <c r="AX1027" s="17">
        <f t="shared" si="2688"/>
        <v>312820.99999999994</v>
      </c>
      <c r="AY1027" s="17">
        <f t="shared" ref="AY1027:AZ1027" si="2781">AY1028+AY1048</f>
        <v>0</v>
      </c>
      <c r="AZ1027" s="17">
        <f t="shared" si="2781"/>
        <v>0</v>
      </c>
      <c r="BA1027" s="18">
        <f t="shared" si="2684"/>
        <v>314231.29799999995</v>
      </c>
      <c r="BB1027" s="18">
        <f t="shared" si="2685"/>
        <v>312820.99999999994</v>
      </c>
      <c r="BC1027" s="17">
        <f t="shared" ref="BC1027:BE1027" si="2782">BC1028+BC1048</f>
        <v>22.32</v>
      </c>
      <c r="BD1027" s="17">
        <f t="shared" si="2782"/>
        <v>0</v>
      </c>
      <c r="BE1027" s="17">
        <f t="shared" si="2782"/>
        <v>0</v>
      </c>
      <c r="BF1027" s="17">
        <f t="shared" si="2651"/>
        <v>314253.61799999996</v>
      </c>
      <c r="BG1027" s="17">
        <f t="shared" si="2652"/>
        <v>312820.99999999994</v>
      </c>
      <c r="BH1027" s="17">
        <f t="shared" si="2653"/>
        <v>312820.99999999994</v>
      </c>
      <c r="BI1027" s="17">
        <f t="shared" si="2771"/>
        <v>0</v>
      </c>
      <c r="BJ1027" s="25"/>
      <c r="BK1027" s="35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</row>
    <row r="1028" spans="1:92" ht="46.8" x14ac:dyDescent="0.3">
      <c r="A1028" s="51" t="s">
        <v>198</v>
      </c>
      <c r="B1028" s="50"/>
      <c r="C1028" s="51"/>
      <c r="D1028" s="51"/>
      <c r="E1028" s="14" t="s">
        <v>781</v>
      </c>
      <c r="F1028" s="18">
        <f t="shared" ref="F1028" si="2783">F1029+F1036+F1040+F1044</f>
        <v>50963.099999999991</v>
      </c>
      <c r="G1028" s="18">
        <f t="shared" ref="G1028:BI1028" si="2784">G1029+G1036+G1040+G1044</f>
        <v>50963.099999999991</v>
      </c>
      <c r="H1028" s="18">
        <f t="shared" si="2784"/>
        <v>50963.099999999991</v>
      </c>
      <c r="I1028" s="18">
        <f t="shared" ref="I1028:K1028" si="2785">I1029+I1036+I1040+I1044</f>
        <v>0</v>
      </c>
      <c r="J1028" s="18">
        <f t="shared" si="2785"/>
        <v>0</v>
      </c>
      <c r="K1028" s="18">
        <f t="shared" si="2785"/>
        <v>0</v>
      </c>
      <c r="L1028" s="18">
        <f t="shared" si="2622"/>
        <v>50963.099999999991</v>
      </c>
      <c r="M1028" s="18">
        <f t="shared" si="2623"/>
        <v>50963.099999999991</v>
      </c>
      <c r="N1028" s="18">
        <f t="shared" si="2624"/>
        <v>50963.099999999991</v>
      </c>
      <c r="O1028" s="18">
        <f t="shared" ref="O1028:Q1028" si="2786">O1029+O1036+O1040+O1044</f>
        <v>0</v>
      </c>
      <c r="P1028" s="18">
        <f t="shared" si="2786"/>
        <v>0</v>
      </c>
      <c r="Q1028" s="18">
        <f t="shared" si="2786"/>
        <v>0</v>
      </c>
      <c r="R1028" s="18">
        <f t="shared" si="2740"/>
        <v>50963.099999999991</v>
      </c>
      <c r="S1028" s="18">
        <f t="shared" si="2741"/>
        <v>50963.099999999991</v>
      </c>
      <c r="T1028" s="18">
        <f t="shared" si="2742"/>
        <v>50963.099999999991</v>
      </c>
      <c r="U1028" s="18">
        <f t="shared" ref="U1028:W1028" si="2787">U1029+U1036+U1040+U1044</f>
        <v>0</v>
      </c>
      <c r="V1028" s="18">
        <f t="shared" si="2787"/>
        <v>0</v>
      </c>
      <c r="W1028" s="18">
        <f t="shared" si="2787"/>
        <v>0</v>
      </c>
      <c r="X1028" s="18">
        <f t="shared" si="2743"/>
        <v>50963.099999999991</v>
      </c>
      <c r="Y1028" s="18">
        <f t="shared" si="2744"/>
        <v>50963.099999999991</v>
      </c>
      <c r="Z1028" s="18">
        <f t="shared" si="2745"/>
        <v>50963.099999999991</v>
      </c>
      <c r="AA1028" s="18">
        <f t="shared" ref="AA1028:AB1028" si="2788">AA1029+AA1036+AA1040+AA1044</f>
        <v>0</v>
      </c>
      <c r="AB1028" s="18">
        <f t="shared" si="2788"/>
        <v>0</v>
      </c>
      <c r="AC1028" s="18">
        <f t="shared" ref="AC1028" si="2789">AC1029+AC1036+AC1040+AC1044</f>
        <v>0</v>
      </c>
      <c r="AD1028" s="18">
        <f t="shared" si="2746"/>
        <v>50963.099999999991</v>
      </c>
      <c r="AE1028" s="18">
        <f t="shared" si="2747"/>
        <v>50963.099999999991</v>
      </c>
      <c r="AF1028" s="18">
        <f t="shared" si="2748"/>
        <v>50963.099999999991</v>
      </c>
      <c r="AG1028" s="18">
        <f t="shared" ref="AG1028" si="2790">AG1029+AG1036+AG1040+AG1044</f>
        <v>0</v>
      </c>
      <c r="AH1028" s="18">
        <f t="shared" si="2749"/>
        <v>50963.099999999991</v>
      </c>
      <c r="AI1028" s="18">
        <f t="shared" si="2750"/>
        <v>50963.099999999991</v>
      </c>
      <c r="AJ1028" s="18">
        <f t="shared" si="2751"/>
        <v>50963.099999999991</v>
      </c>
      <c r="AK1028" s="18">
        <f t="shared" ref="AK1028:AM1028" si="2791">AK1029+AK1036+AK1040+AK1044</f>
        <v>0</v>
      </c>
      <c r="AL1028" s="18">
        <f t="shared" si="2791"/>
        <v>0</v>
      </c>
      <c r="AM1028" s="18">
        <f t="shared" si="2791"/>
        <v>0</v>
      </c>
      <c r="AN1028" s="18">
        <f t="shared" si="2714"/>
        <v>50963.099999999991</v>
      </c>
      <c r="AO1028" s="18">
        <f t="shared" si="2715"/>
        <v>50963.099999999991</v>
      </c>
      <c r="AP1028" s="18">
        <f t="shared" si="2716"/>
        <v>50963.099999999991</v>
      </c>
      <c r="AQ1028" s="18">
        <f t="shared" ref="AQ1028" si="2792">AQ1029+AQ1036+AQ1040+AQ1044</f>
        <v>0</v>
      </c>
      <c r="AR1028" s="18">
        <f t="shared" si="2718"/>
        <v>50963.099999999991</v>
      </c>
      <c r="AS1028" s="18">
        <f t="shared" ref="AS1028:AU1028" si="2793">AS1029+AS1036+AS1040+AS1044</f>
        <v>18.797999999999998</v>
      </c>
      <c r="AT1028" s="18">
        <f t="shared" si="2793"/>
        <v>0</v>
      </c>
      <c r="AU1028" s="18">
        <f t="shared" si="2793"/>
        <v>0</v>
      </c>
      <c r="AV1028" s="18">
        <f t="shared" si="2686"/>
        <v>50981.897999999994</v>
      </c>
      <c r="AW1028" s="18">
        <f t="shared" si="2687"/>
        <v>50963.099999999991</v>
      </c>
      <c r="AX1028" s="18">
        <f t="shared" si="2688"/>
        <v>50963.099999999991</v>
      </c>
      <c r="AY1028" s="18">
        <f t="shared" ref="AY1028:AZ1028" si="2794">AY1029+AY1036+AY1040+AY1044</f>
        <v>0</v>
      </c>
      <c r="AZ1028" s="18">
        <f t="shared" si="2794"/>
        <v>0</v>
      </c>
      <c r="BA1028" s="18">
        <f t="shared" si="2684"/>
        <v>50981.897999999994</v>
      </c>
      <c r="BB1028" s="18">
        <f t="shared" si="2685"/>
        <v>50963.099999999991</v>
      </c>
      <c r="BC1028" s="18">
        <f t="shared" ref="BC1028:BE1028" si="2795">BC1029+BC1036+BC1040+BC1044</f>
        <v>22.32</v>
      </c>
      <c r="BD1028" s="18">
        <f t="shared" si="2795"/>
        <v>0</v>
      </c>
      <c r="BE1028" s="18">
        <f t="shared" si="2795"/>
        <v>0</v>
      </c>
      <c r="BF1028" s="18">
        <f t="shared" si="2651"/>
        <v>51004.217999999993</v>
      </c>
      <c r="BG1028" s="18">
        <f t="shared" si="2652"/>
        <v>50963.099999999991</v>
      </c>
      <c r="BH1028" s="18">
        <f t="shared" si="2653"/>
        <v>50963.099999999991</v>
      </c>
      <c r="BI1028" s="18">
        <f t="shared" si="2784"/>
        <v>0</v>
      </c>
      <c r="BJ1028" s="25"/>
      <c r="BK1028" s="36"/>
    </row>
    <row r="1029" spans="1:92" ht="62.4" x14ac:dyDescent="0.3">
      <c r="A1029" s="51" t="s">
        <v>193</v>
      </c>
      <c r="B1029" s="50"/>
      <c r="C1029" s="51"/>
      <c r="D1029" s="51"/>
      <c r="E1029" s="14" t="s">
        <v>560</v>
      </c>
      <c r="F1029" s="18">
        <f t="shared" ref="F1029" si="2796">F1030+F1033</f>
        <v>46002.6</v>
      </c>
      <c r="G1029" s="18">
        <f t="shared" ref="G1029:BI1029" si="2797">G1030+G1033</f>
        <v>46002.6</v>
      </c>
      <c r="H1029" s="18">
        <f t="shared" si="2797"/>
        <v>46002.6</v>
      </c>
      <c r="I1029" s="18">
        <f t="shared" ref="I1029:K1029" si="2798">I1030+I1033</f>
        <v>0</v>
      </c>
      <c r="J1029" s="18">
        <f t="shared" si="2798"/>
        <v>0</v>
      </c>
      <c r="K1029" s="18">
        <f t="shared" si="2798"/>
        <v>0</v>
      </c>
      <c r="L1029" s="18">
        <f t="shared" si="2622"/>
        <v>46002.6</v>
      </c>
      <c r="M1029" s="18">
        <f t="shared" si="2623"/>
        <v>46002.6</v>
      </c>
      <c r="N1029" s="18">
        <f t="shared" si="2624"/>
        <v>46002.6</v>
      </c>
      <c r="O1029" s="18">
        <f t="shared" ref="O1029:Q1029" si="2799">O1030+O1033</f>
        <v>0</v>
      </c>
      <c r="P1029" s="18">
        <f t="shared" si="2799"/>
        <v>0</v>
      </c>
      <c r="Q1029" s="18">
        <f t="shared" si="2799"/>
        <v>0</v>
      </c>
      <c r="R1029" s="18">
        <f t="shared" si="2740"/>
        <v>46002.6</v>
      </c>
      <c r="S1029" s="18">
        <f t="shared" si="2741"/>
        <v>46002.6</v>
      </c>
      <c r="T1029" s="18">
        <f t="shared" si="2742"/>
        <v>46002.6</v>
      </c>
      <c r="U1029" s="18">
        <f t="shared" ref="U1029:W1029" si="2800">U1030+U1033</f>
        <v>0</v>
      </c>
      <c r="V1029" s="18">
        <f t="shared" si="2800"/>
        <v>0</v>
      </c>
      <c r="W1029" s="18">
        <f t="shared" si="2800"/>
        <v>0</v>
      </c>
      <c r="X1029" s="18">
        <f t="shared" si="2743"/>
        <v>46002.6</v>
      </c>
      <c r="Y1029" s="18">
        <f t="shared" si="2744"/>
        <v>46002.6</v>
      </c>
      <c r="Z1029" s="18">
        <f t="shared" si="2745"/>
        <v>46002.6</v>
      </c>
      <c r="AA1029" s="18">
        <f t="shared" ref="AA1029:AB1029" si="2801">AA1030+AA1033</f>
        <v>0</v>
      </c>
      <c r="AB1029" s="18">
        <f t="shared" si="2801"/>
        <v>0</v>
      </c>
      <c r="AC1029" s="18">
        <f t="shared" ref="AC1029" si="2802">AC1030+AC1033</f>
        <v>0</v>
      </c>
      <c r="AD1029" s="18">
        <f t="shared" si="2746"/>
        <v>46002.6</v>
      </c>
      <c r="AE1029" s="18">
        <f t="shared" si="2747"/>
        <v>46002.6</v>
      </c>
      <c r="AF1029" s="18">
        <f t="shared" si="2748"/>
        <v>46002.6</v>
      </c>
      <c r="AG1029" s="18">
        <f t="shared" ref="AG1029" si="2803">AG1030+AG1033</f>
        <v>0</v>
      </c>
      <c r="AH1029" s="18">
        <f t="shared" si="2749"/>
        <v>46002.6</v>
      </c>
      <c r="AI1029" s="18">
        <f t="shared" si="2750"/>
        <v>46002.6</v>
      </c>
      <c r="AJ1029" s="18">
        <f t="shared" si="2751"/>
        <v>46002.6</v>
      </c>
      <c r="AK1029" s="18">
        <f t="shared" ref="AK1029:AM1029" si="2804">AK1030+AK1033</f>
        <v>0</v>
      </c>
      <c r="AL1029" s="18">
        <f t="shared" si="2804"/>
        <v>0</v>
      </c>
      <c r="AM1029" s="18">
        <f t="shared" si="2804"/>
        <v>0</v>
      </c>
      <c r="AN1029" s="18">
        <f t="shared" si="2714"/>
        <v>46002.6</v>
      </c>
      <c r="AO1029" s="18">
        <f t="shared" si="2715"/>
        <v>46002.6</v>
      </c>
      <c r="AP1029" s="18">
        <f t="shared" si="2716"/>
        <v>46002.6</v>
      </c>
      <c r="AQ1029" s="18">
        <f t="shared" ref="AQ1029" si="2805">AQ1030+AQ1033</f>
        <v>0</v>
      </c>
      <c r="AR1029" s="18">
        <f t="shared" si="2718"/>
        <v>46002.6</v>
      </c>
      <c r="AS1029" s="18">
        <f t="shared" ref="AS1029:AU1029" si="2806">AS1030+AS1033</f>
        <v>0</v>
      </c>
      <c r="AT1029" s="18">
        <f t="shared" si="2806"/>
        <v>0</v>
      </c>
      <c r="AU1029" s="18">
        <f t="shared" si="2806"/>
        <v>0</v>
      </c>
      <c r="AV1029" s="18">
        <f t="shared" si="2686"/>
        <v>46002.6</v>
      </c>
      <c r="AW1029" s="18">
        <f t="shared" si="2687"/>
        <v>46002.6</v>
      </c>
      <c r="AX1029" s="18">
        <f t="shared" si="2688"/>
        <v>46002.6</v>
      </c>
      <c r="AY1029" s="18">
        <f t="shared" ref="AY1029:AZ1029" si="2807">AY1030+AY1033</f>
        <v>0</v>
      </c>
      <c r="AZ1029" s="18">
        <f t="shared" si="2807"/>
        <v>0</v>
      </c>
      <c r="BA1029" s="18">
        <f t="shared" si="2684"/>
        <v>46002.6</v>
      </c>
      <c r="BB1029" s="18">
        <f t="shared" si="2685"/>
        <v>46002.6</v>
      </c>
      <c r="BC1029" s="18">
        <f t="shared" ref="BC1029:BE1029" si="2808">BC1030+BC1033</f>
        <v>0</v>
      </c>
      <c r="BD1029" s="18">
        <f t="shared" si="2808"/>
        <v>0</v>
      </c>
      <c r="BE1029" s="18">
        <f t="shared" si="2808"/>
        <v>0</v>
      </c>
      <c r="BF1029" s="18">
        <f t="shared" si="2651"/>
        <v>46002.6</v>
      </c>
      <c r="BG1029" s="18">
        <f t="shared" si="2652"/>
        <v>46002.6</v>
      </c>
      <c r="BH1029" s="18">
        <f t="shared" si="2653"/>
        <v>46002.6</v>
      </c>
      <c r="BI1029" s="18">
        <f t="shared" si="2797"/>
        <v>0</v>
      </c>
      <c r="BJ1029" s="25"/>
      <c r="BK1029" s="36"/>
    </row>
    <row r="1030" spans="1:92" ht="46.8" x14ac:dyDescent="0.3">
      <c r="A1030" s="51" t="s">
        <v>193</v>
      </c>
      <c r="B1030" s="50">
        <v>600</v>
      </c>
      <c r="C1030" s="51"/>
      <c r="D1030" s="51"/>
      <c r="E1030" s="14" t="s">
        <v>458</v>
      </c>
      <c r="F1030" s="18">
        <f t="shared" ref="F1030:BI1031" si="2809">F1031</f>
        <v>25901.8</v>
      </c>
      <c r="G1030" s="18">
        <f t="shared" si="2809"/>
        <v>25901.8</v>
      </c>
      <c r="H1030" s="18">
        <f t="shared" si="2809"/>
        <v>25901.8</v>
      </c>
      <c r="I1030" s="18">
        <f t="shared" si="2809"/>
        <v>0</v>
      </c>
      <c r="J1030" s="18">
        <f t="shared" si="2809"/>
        <v>0</v>
      </c>
      <c r="K1030" s="18">
        <f t="shared" si="2809"/>
        <v>0</v>
      </c>
      <c r="L1030" s="18">
        <f t="shared" si="2622"/>
        <v>25901.8</v>
      </c>
      <c r="M1030" s="18">
        <f t="shared" si="2623"/>
        <v>25901.8</v>
      </c>
      <c r="N1030" s="18">
        <f t="shared" si="2624"/>
        <v>25901.8</v>
      </c>
      <c r="O1030" s="18">
        <f t="shared" si="2809"/>
        <v>0</v>
      </c>
      <c r="P1030" s="18">
        <f t="shared" si="2809"/>
        <v>0</v>
      </c>
      <c r="Q1030" s="18">
        <f t="shared" si="2809"/>
        <v>0</v>
      </c>
      <c r="R1030" s="18">
        <f t="shared" si="2740"/>
        <v>25901.8</v>
      </c>
      <c r="S1030" s="18">
        <f t="shared" si="2741"/>
        <v>25901.8</v>
      </c>
      <c r="T1030" s="18">
        <f t="shared" si="2742"/>
        <v>25901.8</v>
      </c>
      <c r="U1030" s="18">
        <f t="shared" si="2809"/>
        <v>0</v>
      </c>
      <c r="V1030" s="18">
        <f t="shared" si="2809"/>
        <v>0</v>
      </c>
      <c r="W1030" s="18">
        <f t="shared" si="2809"/>
        <v>0</v>
      </c>
      <c r="X1030" s="18">
        <f t="shared" si="2743"/>
        <v>25901.8</v>
      </c>
      <c r="Y1030" s="18">
        <f t="shared" si="2744"/>
        <v>25901.8</v>
      </c>
      <c r="Z1030" s="18">
        <f t="shared" si="2745"/>
        <v>25901.8</v>
      </c>
      <c r="AA1030" s="18">
        <f t="shared" si="2809"/>
        <v>0</v>
      </c>
      <c r="AB1030" s="18">
        <f t="shared" si="2809"/>
        <v>0</v>
      </c>
      <c r="AC1030" s="18">
        <f t="shared" si="2809"/>
        <v>0</v>
      </c>
      <c r="AD1030" s="18">
        <f t="shared" si="2746"/>
        <v>25901.8</v>
      </c>
      <c r="AE1030" s="18">
        <f t="shared" si="2747"/>
        <v>25901.8</v>
      </c>
      <c r="AF1030" s="18">
        <f t="shared" si="2748"/>
        <v>25901.8</v>
      </c>
      <c r="AG1030" s="18">
        <f t="shared" si="2809"/>
        <v>0</v>
      </c>
      <c r="AH1030" s="18">
        <f t="shared" si="2749"/>
        <v>25901.8</v>
      </c>
      <c r="AI1030" s="18">
        <f t="shared" si="2750"/>
        <v>25901.8</v>
      </c>
      <c r="AJ1030" s="18">
        <f t="shared" si="2751"/>
        <v>25901.8</v>
      </c>
      <c r="AK1030" s="18">
        <f t="shared" si="2809"/>
        <v>0</v>
      </c>
      <c r="AL1030" s="18">
        <f t="shared" si="2809"/>
        <v>0</v>
      </c>
      <c r="AM1030" s="18">
        <f t="shared" si="2809"/>
        <v>0</v>
      </c>
      <c r="AN1030" s="18">
        <f t="shared" si="2714"/>
        <v>25901.8</v>
      </c>
      <c r="AO1030" s="18">
        <f t="shared" si="2715"/>
        <v>25901.8</v>
      </c>
      <c r="AP1030" s="18">
        <f t="shared" si="2716"/>
        <v>25901.8</v>
      </c>
      <c r="AQ1030" s="18">
        <f t="shared" si="2809"/>
        <v>0</v>
      </c>
      <c r="AR1030" s="18">
        <f t="shared" si="2718"/>
        <v>25901.8</v>
      </c>
      <c r="AS1030" s="18">
        <f t="shared" si="2809"/>
        <v>0</v>
      </c>
      <c r="AT1030" s="18">
        <f t="shared" si="2809"/>
        <v>0</v>
      </c>
      <c r="AU1030" s="18">
        <f t="shared" si="2809"/>
        <v>0</v>
      </c>
      <c r="AV1030" s="18">
        <f t="shared" si="2686"/>
        <v>25901.8</v>
      </c>
      <c r="AW1030" s="18">
        <f t="shared" si="2687"/>
        <v>25901.8</v>
      </c>
      <c r="AX1030" s="18">
        <f t="shared" si="2688"/>
        <v>25901.8</v>
      </c>
      <c r="AY1030" s="18">
        <f t="shared" si="2809"/>
        <v>0</v>
      </c>
      <c r="AZ1030" s="18">
        <f t="shared" si="2809"/>
        <v>0</v>
      </c>
      <c r="BA1030" s="18">
        <f t="shared" si="2684"/>
        <v>25901.8</v>
      </c>
      <c r="BB1030" s="18">
        <f t="shared" si="2685"/>
        <v>25901.8</v>
      </c>
      <c r="BC1030" s="18">
        <f t="shared" si="2809"/>
        <v>0</v>
      </c>
      <c r="BD1030" s="18">
        <f t="shared" si="2809"/>
        <v>0</v>
      </c>
      <c r="BE1030" s="18">
        <f t="shared" si="2809"/>
        <v>0</v>
      </c>
      <c r="BF1030" s="18">
        <f t="shared" si="2651"/>
        <v>25901.8</v>
      </c>
      <c r="BG1030" s="18">
        <f t="shared" si="2652"/>
        <v>25901.8</v>
      </c>
      <c r="BH1030" s="18">
        <f t="shared" si="2653"/>
        <v>25901.8</v>
      </c>
      <c r="BI1030" s="18">
        <f t="shared" si="2809"/>
        <v>0</v>
      </c>
      <c r="BJ1030" s="25"/>
      <c r="BK1030" s="36"/>
    </row>
    <row r="1031" spans="1:92" ht="78" x14ac:dyDescent="0.3">
      <c r="A1031" s="51" t="s">
        <v>193</v>
      </c>
      <c r="B1031" s="50">
        <v>630</v>
      </c>
      <c r="C1031" s="51"/>
      <c r="D1031" s="51"/>
      <c r="E1031" s="14" t="s">
        <v>980</v>
      </c>
      <c r="F1031" s="18">
        <f t="shared" si="2809"/>
        <v>25901.8</v>
      </c>
      <c r="G1031" s="18">
        <f t="shared" si="2809"/>
        <v>25901.8</v>
      </c>
      <c r="H1031" s="18">
        <f t="shared" si="2809"/>
        <v>25901.8</v>
      </c>
      <c r="I1031" s="18">
        <f t="shared" si="2809"/>
        <v>0</v>
      </c>
      <c r="J1031" s="18">
        <f t="shared" si="2809"/>
        <v>0</v>
      </c>
      <c r="K1031" s="18">
        <f t="shared" si="2809"/>
        <v>0</v>
      </c>
      <c r="L1031" s="18">
        <f t="shared" si="2622"/>
        <v>25901.8</v>
      </c>
      <c r="M1031" s="18">
        <f t="shared" si="2623"/>
        <v>25901.8</v>
      </c>
      <c r="N1031" s="18">
        <f t="shared" si="2624"/>
        <v>25901.8</v>
      </c>
      <c r="O1031" s="18">
        <f t="shared" si="2809"/>
        <v>0</v>
      </c>
      <c r="P1031" s="18">
        <f t="shared" si="2809"/>
        <v>0</v>
      </c>
      <c r="Q1031" s="18">
        <f t="shared" si="2809"/>
        <v>0</v>
      </c>
      <c r="R1031" s="18">
        <f t="shared" si="2740"/>
        <v>25901.8</v>
      </c>
      <c r="S1031" s="18">
        <f t="shared" si="2741"/>
        <v>25901.8</v>
      </c>
      <c r="T1031" s="18">
        <f t="shared" si="2742"/>
        <v>25901.8</v>
      </c>
      <c r="U1031" s="18">
        <f t="shared" si="2809"/>
        <v>0</v>
      </c>
      <c r="V1031" s="18">
        <f t="shared" si="2809"/>
        <v>0</v>
      </c>
      <c r="W1031" s="18">
        <f t="shared" si="2809"/>
        <v>0</v>
      </c>
      <c r="X1031" s="18">
        <f t="shared" si="2743"/>
        <v>25901.8</v>
      </c>
      <c r="Y1031" s="18">
        <f t="shared" si="2744"/>
        <v>25901.8</v>
      </c>
      <c r="Z1031" s="18">
        <f t="shared" si="2745"/>
        <v>25901.8</v>
      </c>
      <c r="AA1031" s="18">
        <f t="shared" si="2809"/>
        <v>0</v>
      </c>
      <c r="AB1031" s="18">
        <f t="shared" si="2809"/>
        <v>0</v>
      </c>
      <c r="AC1031" s="18">
        <f t="shared" si="2809"/>
        <v>0</v>
      </c>
      <c r="AD1031" s="18">
        <f t="shared" si="2746"/>
        <v>25901.8</v>
      </c>
      <c r="AE1031" s="18">
        <f t="shared" si="2747"/>
        <v>25901.8</v>
      </c>
      <c r="AF1031" s="18">
        <f t="shared" si="2748"/>
        <v>25901.8</v>
      </c>
      <c r="AG1031" s="18">
        <f t="shared" si="2809"/>
        <v>0</v>
      </c>
      <c r="AH1031" s="18">
        <f t="shared" si="2749"/>
        <v>25901.8</v>
      </c>
      <c r="AI1031" s="18">
        <f t="shared" si="2750"/>
        <v>25901.8</v>
      </c>
      <c r="AJ1031" s="18">
        <f t="shared" si="2751"/>
        <v>25901.8</v>
      </c>
      <c r="AK1031" s="18">
        <f t="shared" si="2809"/>
        <v>0</v>
      </c>
      <c r="AL1031" s="18">
        <f t="shared" si="2809"/>
        <v>0</v>
      </c>
      <c r="AM1031" s="18">
        <f t="shared" si="2809"/>
        <v>0</v>
      </c>
      <c r="AN1031" s="18">
        <f t="shared" si="2714"/>
        <v>25901.8</v>
      </c>
      <c r="AO1031" s="18">
        <f t="shared" si="2715"/>
        <v>25901.8</v>
      </c>
      <c r="AP1031" s="18">
        <f t="shared" si="2716"/>
        <v>25901.8</v>
      </c>
      <c r="AQ1031" s="18">
        <f t="shared" si="2809"/>
        <v>0</v>
      </c>
      <c r="AR1031" s="18">
        <f t="shared" si="2718"/>
        <v>25901.8</v>
      </c>
      <c r="AS1031" s="18">
        <f t="shared" si="2809"/>
        <v>0</v>
      </c>
      <c r="AT1031" s="18">
        <f t="shared" si="2809"/>
        <v>0</v>
      </c>
      <c r="AU1031" s="18">
        <f t="shared" si="2809"/>
        <v>0</v>
      </c>
      <c r="AV1031" s="18">
        <f t="shared" si="2686"/>
        <v>25901.8</v>
      </c>
      <c r="AW1031" s="18">
        <f t="shared" si="2687"/>
        <v>25901.8</v>
      </c>
      <c r="AX1031" s="18">
        <f t="shared" si="2688"/>
        <v>25901.8</v>
      </c>
      <c r="AY1031" s="18">
        <f t="shared" si="2809"/>
        <v>0</v>
      </c>
      <c r="AZ1031" s="18">
        <f t="shared" si="2809"/>
        <v>0</v>
      </c>
      <c r="BA1031" s="18">
        <f t="shared" si="2684"/>
        <v>25901.8</v>
      </c>
      <c r="BB1031" s="18">
        <f t="shared" si="2685"/>
        <v>25901.8</v>
      </c>
      <c r="BC1031" s="18">
        <f t="shared" si="2809"/>
        <v>0</v>
      </c>
      <c r="BD1031" s="18">
        <f t="shared" si="2809"/>
        <v>0</v>
      </c>
      <c r="BE1031" s="18">
        <f t="shared" si="2809"/>
        <v>0</v>
      </c>
      <c r="BF1031" s="18">
        <f t="shared" si="2651"/>
        <v>25901.8</v>
      </c>
      <c r="BG1031" s="18">
        <f t="shared" si="2652"/>
        <v>25901.8</v>
      </c>
      <c r="BH1031" s="18">
        <f t="shared" si="2653"/>
        <v>25901.8</v>
      </c>
      <c r="BI1031" s="18">
        <f t="shared" si="2809"/>
        <v>0</v>
      </c>
      <c r="BJ1031" s="25"/>
      <c r="BK1031" s="36"/>
    </row>
    <row r="1032" spans="1:92" x14ac:dyDescent="0.3">
      <c r="A1032" s="51" t="s">
        <v>193</v>
      </c>
      <c r="B1032" s="50">
        <v>630</v>
      </c>
      <c r="C1032" s="51" t="s">
        <v>27</v>
      </c>
      <c r="D1032" s="51" t="s">
        <v>5</v>
      </c>
      <c r="E1032" s="14" t="s">
        <v>436</v>
      </c>
      <c r="F1032" s="18">
        <v>25901.8</v>
      </c>
      <c r="G1032" s="18">
        <v>25901.8</v>
      </c>
      <c r="H1032" s="18">
        <v>25901.8</v>
      </c>
      <c r="I1032" s="18"/>
      <c r="J1032" s="18"/>
      <c r="K1032" s="18"/>
      <c r="L1032" s="18">
        <f t="shared" si="2622"/>
        <v>25901.8</v>
      </c>
      <c r="M1032" s="18">
        <f t="shared" si="2623"/>
        <v>25901.8</v>
      </c>
      <c r="N1032" s="18">
        <f t="shared" si="2624"/>
        <v>25901.8</v>
      </c>
      <c r="O1032" s="18"/>
      <c r="P1032" s="18"/>
      <c r="Q1032" s="18"/>
      <c r="R1032" s="18">
        <f t="shared" si="2740"/>
        <v>25901.8</v>
      </c>
      <c r="S1032" s="18">
        <f t="shared" si="2741"/>
        <v>25901.8</v>
      </c>
      <c r="T1032" s="18">
        <f t="shared" si="2742"/>
        <v>25901.8</v>
      </c>
      <c r="U1032" s="18"/>
      <c r="V1032" s="18"/>
      <c r="W1032" s="18"/>
      <c r="X1032" s="18">
        <f t="shared" si="2743"/>
        <v>25901.8</v>
      </c>
      <c r="Y1032" s="18">
        <f t="shared" si="2744"/>
        <v>25901.8</v>
      </c>
      <c r="Z1032" s="18">
        <f t="shared" si="2745"/>
        <v>25901.8</v>
      </c>
      <c r="AA1032" s="18"/>
      <c r="AB1032" s="18"/>
      <c r="AC1032" s="18"/>
      <c r="AD1032" s="18">
        <f t="shared" si="2746"/>
        <v>25901.8</v>
      </c>
      <c r="AE1032" s="18">
        <f t="shared" si="2747"/>
        <v>25901.8</v>
      </c>
      <c r="AF1032" s="18">
        <f t="shared" si="2748"/>
        <v>25901.8</v>
      </c>
      <c r="AG1032" s="18"/>
      <c r="AH1032" s="18">
        <f t="shared" si="2749"/>
        <v>25901.8</v>
      </c>
      <c r="AI1032" s="18">
        <f t="shared" si="2750"/>
        <v>25901.8</v>
      </c>
      <c r="AJ1032" s="18">
        <f t="shared" si="2751"/>
        <v>25901.8</v>
      </c>
      <c r="AK1032" s="18"/>
      <c r="AL1032" s="18"/>
      <c r="AM1032" s="18"/>
      <c r="AN1032" s="18">
        <f t="shared" si="2714"/>
        <v>25901.8</v>
      </c>
      <c r="AO1032" s="18">
        <f t="shared" si="2715"/>
        <v>25901.8</v>
      </c>
      <c r="AP1032" s="18">
        <f t="shared" si="2716"/>
        <v>25901.8</v>
      </c>
      <c r="AQ1032" s="18"/>
      <c r="AR1032" s="18">
        <f t="shared" si="2718"/>
        <v>25901.8</v>
      </c>
      <c r="AS1032" s="18"/>
      <c r="AT1032" s="18"/>
      <c r="AU1032" s="18"/>
      <c r="AV1032" s="18">
        <f t="shared" si="2686"/>
        <v>25901.8</v>
      </c>
      <c r="AW1032" s="18">
        <f t="shared" si="2687"/>
        <v>25901.8</v>
      </c>
      <c r="AX1032" s="18">
        <f t="shared" si="2688"/>
        <v>25901.8</v>
      </c>
      <c r="AY1032" s="18"/>
      <c r="AZ1032" s="18"/>
      <c r="BA1032" s="18">
        <f t="shared" si="2684"/>
        <v>25901.8</v>
      </c>
      <c r="BB1032" s="18">
        <f t="shared" si="2685"/>
        <v>25901.8</v>
      </c>
      <c r="BC1032" s="18"/>
      <c r="BD1032" s="18"/>
      <c r="BE1032" s="18"/>
      <c r="BF1032" s="18">
        <f t="shared" si="2651"/>
        <v>25901.8</v>
      </c>
      <c r="BG1032" s="18">
        <f t="shared" si="2652"/>
        <v>25901.8</v>
      </c>
      <c r="BH1032" s="18">
        <f t="shared" si="2653"/>
        <v>25901.8</v>
      </c>
      <c r="BI1032" s="18"/>
      <c r="BJ1032" s="25"/>
      <c r="BK1032" s="36"/>
    </row>
    <row r="1033" spans="1:92" x14ac:dyDescent="0.3">
      <c r="A1033" s="51" t="s">
        <v>193</v>
      </c>
      <c r="B1033" s="50">
        <v>800</v>
      </c>
      <c r="C1033" s="51"/>
      <c r="D1033" s="51"/>
      <c r="E1033" s="14" t="s">
        <v>460</v>
      </c>
      <c r="F1033" s="18">
        <f t="shared" ref="F1033:BI1034" si="2810">F1034</f>
        <v>20100.8</v>
      </c>
      <c r="G1033" s="18">
        <f t="shared" si="2810"/>
        <v>20100.8</v>
      </c>
      <c r="H1033" s="18">
        <f t="shared" si="2810"/>
        <v>20100.8</v>
      </c>
      <c r="I1033" s="18">
        <f t="shared" si="2810"/>
        <v>0</v>
      </c>
      <c r="J1033" s="18">
        <f t="shared" si="2810"/>
        <v>0</v>
      </c>
      <c r="K1033" s="18">
        <f t="shared" si="2810"/>
        <v>0</v>
      </c>
      <c r="L1033" s="18">
        <f t="shared" si="2622"/>
        <v>20100.8</v>
      </c>
      <c r="M1033" s="18">
        <f t="shared" si="2623"/>
        <v>20100.8</v>
      </c>
      <c r="N1033" s="18">
        <f t="shared" si="2624"/>
        <v>20100.8</v>
      </c>
      <c r="O1033" s="18">
        <f t="shared" si="2810"/>
        <v>0</v>
      </c>
      <c r="P1033" s="18">
        <f t="shared" si="2810"/>
        <v>0</v>
      </c>
      <c r="Q1033" s="18">
        <f t="shared" si="2810"/>
        <v>0</v>
      </c>
      <c r="R1033" s="18">
        <f t="shared" si="2740"/>
        <v>20100.8</v>
      </c>
      <c r="S1033" s="18">
        <f t="shared" si="2741"/>
        <v>20100.8</v>
      </c>
      <c r="T1033" s="18">
        <f t="shared" si="2742"/>
        <v>20100.8</v>
      </c>
      <c r="U1033" s="18">
        <f t="shared" si="2810"/>
        <v>0</v>
      </c>
      <c r="V1033" s="18">
        <f t="shared" si="2810"/>
        <v>0</v>
      </c>
      <c r="W1033" s="18">
        <f t="shared" si="2810"/>
        <v>0</v>
      </c>
      <c r="X1033" s="18">
        <f t="shared" si="2743"/>
        <v>20100.8</v>
      </c>
      <c r="Y1033" s="18">
        <f t="shared" si="2744"/>
        <v>20100.8</v>
      </c>
      <c r="Z1033" s="18">
        <f t="shared" si="2745"/>
        <v>20100.8</v>
      </c>
      <c r="AA1033" s="18">
        <f t="shared" si="2810"/>
        <v>0</v>
      </c>
      <c r="AB1033" s="18">
        <f t="shared" si="2810"/>
        <v>0</v>
      </c>
      <c r="AC1033" s="18">
        <f t="shared" si="2810"/>
        <v>0</v>
      </c>
      <c r="AD1033" s="18">
        <f t="shared" si="2746"/>
        <v>20100.8</v>
      </c>
      <c r="AE1033" s="18">
        <f t="shared" si="2747"/>
        <v>20100.8</v>
      </c>
      <c r="AF1033" s="18">
        <f t="shared" si="2748"/>
        <v>20100.8</v>
      </c>
      <c r="AG1033" s="18">
        <f t="shared" si="2810"/>
        <v>0</v>
      </c>
      <c r="AH1033" s="18">
        <f t="shared" si="2749"/>
        <v>20100.8</v>
      </c>
      <c r="AI1033" s="18">
        <f t="shared" si="2750"/>
        <v>20100.8</v>
      </c>
      <c r="AJ1033" s="18">
        <f t="shared" si="2751"/>
        <v>20100.8</v>
      </c>
      <c r="AK1033" s="18">
        <f t="shared" si="2810"/>
        <v>0</v>
      </c>
      <c r="AL1033" s="18">
        <f t="shared" si="2810"/>
        <v>0</v>
      </c>
      <c r="AM1033" s="18">
        <f t="shared" si="2810"/>
        <v>0</v>
      </c>
      <c r="AN1033" s="18">
        <f t="shared" si="2714"/>
        <v>20100.8</v>
      </c>
      <c r="AO1033" s="18">
        <f t="shared" si="2715"/>
        <v>20100.8</v>
      </c>
      <c r="AP1033" s="18">
        <f t="shared" si="2716"/>
        <v>20100.8</v>
      </c>
      <c r="AQ1033" s="18">
        <f t="shared" si="2810"/>
        <v>0</v>
      </c>
      <c r="AR1033" s="18">
        <f t="shared" si="2718"/>
        <v>20100.8</v>
      </c>
      <c r="AS1033" s="18">
        <f t="shared" si="2810"/>
        <v>0</v>
      </c>
      <c r="AT1033" s="18">
        <f t="shared" si="2810"/>
        <v>0</v>
      </c>
      <c r="AU1033" s="18">
        <f t="shared" si="2810"/>
        <v>0</v>
      </c>
      <c r="AV1033" s="18">
        <f t="shared" si="2686"/>
        <v>20100.8</v>
      </c>
      <c r="AW1033" s="18">
        <f t="shared" si="2687"/>
        <v>20100.8</v>
      </c>
      <c r="AX1033" s="18">
        <f t="shared" si="2688"/>
        <v>20100.8</v>
      </c>
      <c r="AY1033" s="18">
        <f t="shared" si="2810"/>
        <v>0</v>
      </c>
      <c r="AZ1033" s="18">
        <f t="shared" si="2810"/>
        <v>0</v>
      </c>
      <c r="BA1033" s="18">
        <f t="shared" si="2684"/>
        <v>20100.8</v>
      </c>
      <c r="BB1033" s="18">
        <f t="shared" si="2685"/>
        <v>20100.8</v>
      </c>
      <c r="BC1033" s="18">
        <f t="shared" si="2810"/>
        <v>0</v>
      </c>
      <c r="BD1033" s="18">
        <f t="shared" si="2810"/>
        <v>0</v>
      </c>
      <c r="BE1033" s="18">
        <f t="shared" si="2810"/>
        <v>0</v>
      </c>
      <c r="BF1033" s="18">
        <f t="shared" si="2651"/>
        <v>20100.8</v>
      </c>
      <c r="BG1033" s="18">
        <f t="shared" si="2652"/>
        <v>20100.8</v>
      </c>
      <c r="BH1033" s="18">
        <f t="shared" si="2653"/>
        <v>20100.8</v>
      </c>
      <c r="BI1033" s="18">
        <f t="shared" si="2810"/>
        <v>0</v>
      </c>
      <c r="BJ1033" s="25"/>
      <c r="BK1033" s="36"/>
    </row>
    <row r="1034" spans="1:92" ht="78" x14ac:dyDescent="0.3">
      <c r="A1034" s="51" t="s">
        <v>193</v>
      </c>
      <c r="B1034" s="50">
        <v>810</v>
      </c>
      <c r="C1034" s="51"/>
      <c r="D1034" s="51"/>
      <c r="E1034" s="14" t="s">
        <v>475</v>
      </c>
      <c r="F1034" s="18">
        <f t="shared" si="2810"/>
        <v>20100.8</v>
      </c>
      <c r="G1034" s="18">
        <f t="shared" si="2810"/>
        <v>20100.8</v>
      </c>
      <c r="H1034" s="18">
        <f t="shared" si="2810"/>
        <v>20100.8</v>
      </c>
      <c r="I1034" s="18">
        <f t="shared" si="2810"/>
        <v>0</v>
      </c>
      <c r="J1034" s="18">
        <f t="shared" si="2810"/>
        <v>0</v>
      </c>
      <c r="K1034" s="18">
        <f t="shared" si="2810"/>
        <v>0</v>
      </c>
      <c r="L1034" s="18">
        <f t="shared" si="2622"/>
        <v>20100.8</v>
      </c>
      <c r="M1034" s="18">
        <f t="shared" si="2623"/>
        <v>20100.8</v>
      </c>
      <c r="N1034" s="18">
        <f t="shared" si="2624"/>
        <v>20100.8</v>
      </c>
      <c r="O1034" s="18">
        <f t="shared" si="2810"/>
        <v>0</v>
      </c>
      <c r="P1034" s="18">
        <f t="shared" si="2810"/>
        <v>0</v>
      </c>
      <c r="Q1034" s="18">
        <f t="shared" si="2810"/>
        <v>0</v>
      </c>
      <c r="R1034" s="18">
        <f t="shared" si="2740"/>
        <v>20100.8</v>
      </c>
      <c r="S1034" s="18">
        <f t="shared" si="2741"/>
        <v>20100.8</v>
      </c>
      <c r="T1034" s="18">
        <f t="shared" si="2742"/>
        <v>20100.8</v>
      </c>
      <c r="U1034" s="18">
        <f t="shared" si="2810"/>
        <v>0</v>
      </c>
      <c r="V1034" s="18">
        <f t="shared" si="2810"/>
        <v>0</v>
      </c>
      <c r="W1034" s="18">
        <f t="shared" si="2810"/>
        <v>0</v>
      </c>
      <c r="X1034" s="18">
        <f t="shared" si="2743"/>
        <v>20100.8</v>
      </c>
      <c r="Y1034" s="18">
        <f t="shared" si="2744"/>
        <v>20100.8</v>
      </c>
      <c r="Z1034" s="18">
        <f t="shared" si="2745"/>
        <v>20100.8</v>
      </c>
      <c r="AA1034" s="18">
        <f t="shared" si="2810"/>
        <v>0</v>
      </c>
      <c r="AB1034" s="18">
        <f t="shared" si="2810"/>
        <v>0</v>
      </c>
      <c r="AC1034" s="18">
        <f t="shared" si="2810"/>
        <v>0</v>
      </c>
      <c r="AD1034" s="18">
        <f t="shared" si="2746"/>
        <v>20100.8</v>
      </c>
      <c r="AE1034" s="18">
        <f t="shared" si="2747"/>
        <v>20100.8</v>
      </c>
      <c r="AF1034" s="18">
        <f t="shared" si="2748"/>
        <v>20100.8</v>
      </c>
      <c r="AG1034" s="18">
        <f t="shared" si="2810"/>
        <v>0</v>
      </c>
      <c r="AH1034" s="18">
        <f t="shared" si="2749"/>
        <v>20100.8</v>
      </c>
      <c r="AI1034" s="18">
        <f t="shared" si="2750"/>
        <v>20100.8</v>
      </c>
      <c r="AJ1034" s="18">
        <f t="shared" si="2751"/>
        <v>20100.8</v>
      </c>
      <c r="AK1034" s="18">
        <f t="shared" si="2810"/>
        <v>0</v>
      </c>
      <c r="AL1034" s="18">
        <f t="shared" si="2810"/>
        <v>0</v>
      </c>
      <c r="AM1034" s="18">
        <f t="shared" si="2810"/>
        <v>0</v>
      </c>
      <c r="AN1034" s="18">
        <f t="shared" si="2714"/>
        <v>20100.8</v>
      </c>
      <c r="AO1034" s="18">
        <f t="shared" si="2715"/>
        <v>20100.8</v>
      </c>
      <c r="AP1034" s="18">
        <f t="shared" si="2716"/>
        <v>20100.8</v>
      </c>
      <c r="AQ1034" s="18">
        <f t="shared" si="2810"/>
        <v>0</v>
      </c>
      <c r="AR1034" s="18">
        <f t="shared" si="2718"/>
        <v>20100.8</v>
      </c>
      <c r="AS1034" s="18">
        <f t="shared" si="2810"/>
        <v>0</v>
      </c>
      <c r="AT1034" s="18">
        <f t="shared" si="2810"/>
        <v>0</v>
      </c>
      <c r="AU1034" s="18">
        <f t="shared" si="2810"/>
        <v>0</v>
      </c>
      <c r="AV1034" s="18">
        <f t="shared" si="2686"/>
        <v>20100.8</v>
      </c>
      <c r="AW1034" s="18">
        <f t="shared" si="2687"/>
        <v>20100.8</v>
      </c>
      <c r="AX1034" s="18">
        <f t="shared" si="2688"/>
        <v>20100.8</v>
      </c>
      <c r="AY1034" s="18">
        <f t="shared" si="2810"/>
        <v>0</v>
      </c>
      <c r="AZ1034" s="18">
        <f t="shared" si="2810"/>
        <v>0</v>
      </c>
      <c r="BA1034" s="18">
        <f t="shared" si="2684"/>
        <v>20100.8</v>
      </c>
      <c r="BB1034" s="18">
        <f t="shared" si="2685"/>
        <v>20100.8</v>
      </c>
      <c r="BC1034" s="18">
        <f t="shared" si="2810"/>
        <v>0</v>
      </c>
      <c r="BD1034" s="18">
        <f t="shared" si="2810"/>
        <v>0</v>
      </c>
      <c r="BE1034" s="18">
        <f t="shared" si="2810"/>
        <v>0</v>
      </c>
      <c r="BF1034" s="18">
        <f t="shared" si="2651"/>
        <v>20100.8</v>
      </c>
      <c r="BG1034" s="18">
        <f t="shared" si="2652"/>
        <v>20100.8</v>
      </c>
      <c r="BH1034" s="18">
        <f t="shared" si="2653"/>
        <v>20100.8</v>
      </c>
      <c r="BI1034" s="18">
        <f t="shared" si="2810"/>
        <v>0</v>
      </c>
      <c r="BJ1034" s="25"/>
      <c r="BK1034" s="36"/>
    </row>
    <row r="1035" spans="1:92" x14ac:dyDescent="0.3">
      <c r="A1035" s="51" t="s">
        <v>193</v>
      </c>
      <c r="B1035" s="50">
        <v>810</v>
      </c>
      <c r="C1035" s="51" t="s">
        <v>27</v>
      </c>
      <c r="D1035" s="51" t="s">
        <v>5</v>
      </c>
      <c r="E1035" s="14" t="s">
        <v>436</v>
      </c>
      <c r="F1035" s="18">
        <v>20100.8</v>
      </c>
      <c r="G1035" s="18">
        <v>20100.8</v>
      </c>
      <c r="H1035" s="18">
        <v>20100.8</v>
      </c>
      <c r="I1035" s="18"/>
      <c r="J1035" s="18"/>
      <c r="K1035" s="18"/>
      <c r="L1035" s="18">
        <f t="shared" si="2622"/>
        <v>20100.8</v>
      </c>
      <c r="M1035" s="18">
        <f t="shared" si="2623"/>
        <v>20100.8</v>
      </c>
      <c r="N1035" s="18">
        <f t="shared" si="2624"/>
        <v>20100.8</v>
      </c>
      <c r="O1035" s="18"/>
      <c r="P1035" s="18"/>
      <c r="Q1035" s="18"/>
      <c r="R1035" s="18">
        <f t="shared" si="2740"/>
        <v>20100.8</v>
      </c>
      <c r="S1035" s="18">
        <f t="shared" si="2741"/>
        <v>20100.8</v>
      </c>
      <c r="T1035" s="18">
        <f t="shared" si="2742"/>
        <v>20100.8</v>
      </c>
      <c r="U1035" s="18"/>
      <c r="V1035" s="18"/>
      <c r="W1035" s="18"/>
      <c r="X1035" s="18">
        <f t="shared" si="2743"/>
        <v>20100.8</v>
      </c>
      <c r="Y1035" s="18">
        <f t="shared" si="2744"/>
        <v>20100.8</v>
      </c>
      <c r="Z1035" s="18">
        <f t="shared" si="2745"/>
        <v>20100.8</v>
      </c>
      <c r="AA1035" s="18"/>
      <c r="AB1035" s="18"/>
      <c r="AC1035" s="18"/>
      <c r="AD1035" s="18">
        <f t="shared" si="2746"/>
        <v>20100.8</v>
      </c>
      <c r="AE1035" s="18">
        <f t="shared" si="2747"/>
        <v>20100.8</v>
      </c>
      <c r="AF1035" s="18">
        <f t="shared" si="2748"/>
        <v>20100.8</v>
      </c>
      <c r="AG1035" s="18"/>
      <c r="AH1035" s="18">
        <f t="shared" si="2749"/>
        <v>20100.8</v>
      </c>
      <c r="AI1035" s="18">
        <f t="shared" si="2750"/>
        <v>20100.8</v>
      </c>
      <c r="AJ1035" s="18">
        <f t="shared" si="2751"/>
        <v>20100.8</v>
      </c>
      <c r="AK1035" s="18"/>
      <c r="AL1035" s="18"/>
      <c r="AM1035" s="18"/>
      <c r="AN1035" s="18">
        <f t="shared" si="2714"/>
        <v>20100.8</v>
      </c>
      <c r="AO1035" s="18">
        <f t="shared" si="2715"/>
        <v>20100.8</v>
      </c>
      <c r="AP1035" s="18">
        <f t="shared" si="2716"/>
        <v>20100.8</v>
      </c>
      <c r="AQ1035" s="18"/>
      <c r="AR1035" s="18">
        <f t="shared" si="2718"/>
        <v>20100.8</v>
      </c>
      <c r="AS1035" s="18"/>
      <c r="AT1035" s="18"/>
      <c r="AU1035" s="18"/>
      <c r="AV1035" s="18">
        <f t="shared" si="2686"/>
        <v>20100.8</v>
      </c>
      <c r="AW1035" s="18">
        <f t="shared" si="2687"/>
        <v>20100.8</v>
      </c>
      <c r="AX1035" s="18">
        <f t="shared" si="2688"/>
        <v>20100.8</v>
      </c>
      <c r="AY1035" s="18"/>
      <c r="AZ1035" s="18"/>
      <c r="BA1035" s="18">
        <f t="shared" si="2684"/>
        <v>20100.8</v>
      </c>
      <c r="BB1035" s="18">
        <f t="shared" si="2685"/>
        <v>20100.8</v>
      </c>
      <c r="BC1035" s="18"/>
      <c r="BD1035" s="18"/>
      <c r="BE1035" s="18"/>
      <c r="BF1035" s="18">
        <f t="shared" si="2651"/>
        <v>20100.8</v>
      </c>
      <c r="BG1035" s="18">
        <f t="shared" si="2652"/>
        <v>20100.8</v>
      </c>
      <c r="BH1035" s="18">
        <f t="shared" si="2653"/>
        <v>20100.8</v>
      </c>
      <c r="BI1035" s="18"/>
      <c r="BJ1035" s="25"/>
      <c r="BK1035" s="36"/>
    </row>
    <row r="1036" spans="1:92" ht="46.8" x14ac:dyDescent="0.3">
      <c r="A1036" s="51" t="s">
        <v>194</v>
      </c>
      <c r="B1036" s="50"/>
      <c r="C1036" s="51"/>
      <c r="D1036" s="51"/>
      <c r="E1036" s="14" t="s">
        <v>561</v>
      </c>
      <c r="F1036" s="18">
        <f t="shared" ref="F1036:BI1038" si="2811">F1037</f>
        <v>3898.2</v>
      </c>
      <c r="G1036" s="18">
        <f t="shared" si="2811"/>
        <v>3898.2</v>
      </c>
      <c r="H1036" s="18">
        <f t="shared" si="2811"/>
        <v>3898.2</v>
      </c>
      <c r="I1036" s="18">
        <f t="shared" si="2811"/>
        <v>0</v>
      </c>
      <c r="J1036" s="18">
        <f t="shared" si="2811"/>
        <v>0</v>
      </c>
      <c r="K1036" s="18">
        <f t="shared" si="2811"/>
        <v>0</v>
      </c>
      <c r="L1036" s="18">
        <f t="shared" si="2622"/>
        <v>3898.2</v>
      </c>
      <c r="M1036" s="18">
        <f t="shared" si="2623"/>
        <v>3898.2</v>
      </c>
      <c r="N1036" s="18">
        <f t="shared" si="2624"/>
        <v>3898.2</v>
      </c>
      <c r="O1036" s="18">
        <f t="shared" si="2811"/>
        <v>0</v>
      </c>
      <c r="P1036" s="18">
        <f t="shared" si="2811"/>
        <v>0</v>
      </c>
      <c r="Q1036" s="18">
        <f t="shared" si="2811"/>
        <v>0</v>
      </c>
      <c r="R1036" s="18">
        <f t="shared" si="2740"/>
        <v>3898.2</v>
      </c>
      <c r="S1036" s="18">
        <f t="shared" si="2741"/>
        <v>3898.2</v>
      </c>
      <c r="T1036" s="18">
        <f t="shared" si="2742"/>
        <v>3898.2</v>
      </c>
      <c r="U1036" s="18">
        <f t="shared" si="2811"/>
        <v>0</v>
      </c>
      <c r="V1036" s="18">
        <f t="shared" si="2811"/>
        <v>0</v>
      </c>
      <c r="W1036" s="18">
        <f t="shared" si="2811"/>
        <v>0</v>
      </c>
      <c r="X1036" s="18">
        <f t="shared" si="2743"/>
        <v>3898.2</v>
      </c>
      <c r="Y1036" s="18">
        <f t="shared" si="2744"/>
        <v>3898.2</v>
      </c>
      <c r="Z1036" s="18">
        <f t="shared" si="2745"/>
        <v>3898.2</v>
      </c>
      <c r="AA1036" s="18">
        <f t="shared" si="2811"/>
        <v>0</v>
      </c>
      <c r="AB1036" s="18">
        <f t="shared" si="2811"/>
        <v>0</v>
      </c>
      <c r="AC1036" s="18">
        <f t="shared" si="2811"/>
        <v>0</v>
      </c>
      <c r="AD1036" s="18">
        <f t="shared" si="2746"/>
        <v>3898.2</v>
      </c>
      <c r="AE1036" s="18">
        <f t="shared" si="2747"/>
        <v>3898.2</v>
      </c>
      <c r="AF1036" s="18">
        <f t="shared" si="2748"/>
        <v>3898.2</v>
      </c>
      <c r="AG1036" s="18">
        <f t="shared" si="2811"/>
        <v>0</v>
      </c>
      <c r="AH1036" s="18">
        <f t="shared" si="2749"/>
        <v>3898.2</v>
      </c>
      <c r="AI1036" s="18">
        <f t="shared" si="2750"/>
        <v>3898.2</v>
      </c>
      <c r="AJ1036" s="18">
        <f t="shared" si="2751"/>
        <v>3898.2</v>
      </c>
      <c r="AK1036" s="18">
        <f t="shared" si="2811"/>
        <v>0</v>
      </c>
      <c r="AL1036" s="18">
        <f t="shared" si="2811"/>
        <v>0</v>
      </c>
      <c r="AM1036" s="18">
        <f t="shared" si="2811"/>
        <v>0</v>
      </c>
      <c r="AN1036" s="18">
        <f t="shared" si="2714"/>
        <v>3898.2</v>
      </c>
      <c r="AO1036" s="18">
        <f t="shared" si="2715"/>
        <v>3898.2</v>
      </c>
      <c r="AP1036" s="18">
        <f t="shared" si="2716"/>
        <v>3898.2</v>
      </c>
      <c r="AQ1036" s="18">
        <f t="shared" si="2811"/>
        <v>0</v>
      </c>
      <c r="AR1036" s="18">
        <f t="shared" si="2718"/>
        <v>3898.2</v>
      </c>
      <c r="AS1036" s="18">
        <f t="shared" si="2811"/>
        <v>0</v>
      </c>
      <c r="AT1036" s="18">
        <f t="shared" si="2811"/>
        <v>0</v>
      </c>
      <c r="AU1036" s="18">
        <f t="shared" si="2811"/>
        <v>0</v>
      </c>
      <c r="AV1036" s="18">
        <f t="shared" si="2686"/>
        <v>3898.2</v>
      </c>
      <c r="AW1036" s="18">
        <f t="shared" si="2687"/>
        <v>3898.2</v>
      </c>
      <c r="AX1036" s="18">
        <f t="shared" si="2688"/>
        <v>3898.2</v>
      </c>
      <c r="AY1036" s="18">
        <f t="shared" si="2811"/>
        <v>0</v>
      </c>
      <c r="AZ1036" s="18">
        <f t="shared" si="2811"/>
        <v>0</v>
      </c>
      <c r="BA1036" s="18">
        <f t="shared" si="2684"/>
        <v>3898.2</v>
      </c>
      <c r="BB1036" s="18">
        <f t="shared" si="2685"/>
        <v>3898.2</v>
      </c>
      <c r="BC1036" s="18">
        <f t="shared" si="2811"/>
        <v>0</v>
      </c>
      <c r="BD1036" s="18">
        <f t="shared" si="2811"/>
        <v>0</v>
      </c>
      <c r="BE1036" s="18">
        <f t="shared" si="2811"/>
        <v>0</v>
      </c>
      <c r="BF1036" s="18">
        <f t="shared" si="2651"/>
        <v>3898.2</v>
      </c>
      <c r="BG1036" s="18">
        <f t="shared" si="2652"/>
        <v>3898.2</v>
      </c>
      <c r="BH1036" s="18">
        <f t="shared" si="2653"/>
        <v>3898.2</v>
      </c>
      <c r="BI1036" s="18">
        <f t="shared" si="2811"/>
        <v>0</v>
      </c>
      <c r="BJ1036" s="25"/>
      <c r="BK1036" s="36"/>
    </row>
    <row r="1037" spans="1:92" ht="46.8" x14ac:dyDescent="0.3">
      <c r="A1037" s="51" t="s">
        <v>194</v>
      </c>
      <c r="B1037" s="50">
        <v>600</v>
      </c>
      <c r="C1037" s="51"/>
      <c r="D1037" s="51"/>
      <c r="E1037" s="14" t="s">
        <v>458</v>
      </c>
      <c r="F1037" s="18">
        <f t="shared" si="2811"/>
        <v>3898.2</v>
      </c>
      <c r="G1037" s="18">
        <f t="shared" si="2811"/>
        <v>3898.2</v>
      </c>
      <c r="H1037" s="18">
        <f t="shared" si="2811"/>
        <v>3898.2</v>
      </c>
      <c r="I1037" s="18">
        <f t="shared" si="2811"/>
        <v>0</v>
      </c>
      <c r="J1037" s="18">
        <f t="shared" si="2811"/>
        <v>0</v>
      </c>
      <c r="K1037" s="18">
        <f t="shared" si="2811"/>
        <v>0</v>
      </c>
      <c r="L1037" s="18">
        <f t="shared" si="2622"/>
        <v>3898.2</v>
      </c>
      <c r="M1037" s="18">
        <f t="shared" si="2623"/>
        <v>3898.2</v>
      </c>
      <c r="N1037" s="18">
        <f t="shared" si="2624"/>
        <v>3898.2</v>
      </c>
      <c r="O1037" s="18">
        <f t="shared" si="2811"/>
        <v>0</v>
      </c>
      <c r="P1037" s="18">
        <f t="shared" si="2811"/>
        <v>0</v>
      </c>
      <c r="Q1037" s="18">
        <f t="shared" si="2811"/>
        <v>0</v>
      </c>
      <c r="R1037" s="18">
        <f t="shared" si="2740"/>
        <v>3898.2</v>
      </c>
      <c r="S1037" s="18">
        <f t="shared" si="2741"/>
        <v>3898.2</v>
      </c>
      <c r="T1037" s="18">
        <f t="shared" si="2742"/>
        <v>3898.2</v>
      </c>
      <c r="U1037" s="18">
        <f t="shared" si="2811"/>
        <v>0</v>
      </c>
      <c r="V1037" s="18">
        <f t="shared" si="2811"/>
        <v>0</v>
      </c>
      <c r="W1037" s="18">
        <f t="shared" si="2811"/>
        <v>0</v>
      </c>
      <c r="X1037" s="18">
        <f t="shared" si="2743"/>
        <v>3898.2</v>
      </c>
      <c r="Y1037" s="18">
        <f t="shared" si="2744"/>
        <v>3898.2</v>
      </c>
      <c r="Z1037" s="18">
        <f t="shared" si="2745"/>
        <v>3898.2</v>
      </c>
      <c r="AA1037" s="18">
        <f t="shared" si="2811"/>
        <v>0</v>
      </c>
      <c r="AB1037" s="18">
        <f t="shared" si="2811"/>
        <v>0</v>
      </c>
      <c r="AC1037" s="18">
        <f t="shared" si="2811"/>
        <v>0</v>
      </c>
      <c r="AD1037" s="18">
        <f t="shared" si="2746"/>
        <v>3898.2</v>
      </c>
      <c r="AE1037" s="18">
        <f t="shared" si="2747"/>
        <v>3898.2</v>
      </c>
      <c r="AF1037" s="18">
        <f t="shared" si="2748"/>
        <v>3898.2</v>
      </c>
      <c r="AG1037" s="18">
        <f t="shared" si="2811"/>
        <v>0</v>
      </c>
      <c r="AH1037" s="18">
        <f t="shared" si="2749"/>
        <v>3898.2</v>
      </c>
      <c r="AI1037" s="18">
        <f t="shared" si="2750"/>
        <v>3898.2</v>
      </c>
      <c r="AJ1037" s="18">
        <f t="shared" si="2751"/>
        <v>3898.2</v>
      </c>
      <c r="AK1037" s="18">
        <f t="shared" si="2811"/>
        <v>0</v>
      </c>
      <c r="AL1037" s="18">
        <f t="shared" si="2811"/>
        <v>0</v>
      </c>
      <c r="AM1037" s="18">
        <f t="shared" si="2811"/>
        <v>0</v>
      </c>
      <c r="AN1037" s="18">
        <f t="shared" si="2714"/>
        <v>3898.2</v>
      </c>
      <c r="AO1037" s="18">
        <f t="shared" si="2715"/>
        <v>3898.2</v>
      </c>
      <c r="AP1037" s="18">
        <f t="shared" si="2716"/>
        <v>3898.2</v>
      </c>
      <c r="AQ1037" s="18">
        <f t="shared" si="2811"/>
        <v>0</v>
      </c>
      <c r="AR1037" s="18">
        <f t="shared" si="2718"/>
        <v>3898.2</v>
      </c>
      <c r="AS1037" s="18">
        <f t="shared" si="2811"/>
        <v>0</v>
      </c>
      <c r="AT1037" s="18">
        <f t="shared" si="2811"/>
        <v>0</v>
      </c>
      <c r="AU1037" s="18">
        <f t="shared" si="2811"/>
        <v>0</v>
      </c>
      <c r="AV1037" s="18">
        <f t="shared" si="2686"/>
        <v>3898.2</v>
      </c>
      <c r="AW1037" s="18">
        <f t="shared" si="2687"/>
        <v>3898.2</v>
      </c>
      <c r="AX1037" s="18">
        <f t="shared" si="2688"/>
        <v>3898.2</v>
      </c>
      <c r="AY1037" s="18">
        <f t="shared" si="2811"/>
        <v>0</v>
      </c>
      <c r="AZ1037" s="18">
        <f t="shared" si="2811"/>
        <v>0</v>
      </c>
      <c r="BA1037" s="18">
        <f t="shared" si="2684"/>
        <v>3898.2</v>
      </c>
      <c r="BB1037" s="18">
        <f t="shared" si="2685"/>
        <v>3898.2</v>
      </c>
      <c r="BC1037" s="18">
        <f t="shared" si="2811"/>
        <v>0</v>
      </c>
      <c r="BD1037" s="18">
        <f t="shared" si="2811"/>
        <v>0</v>
      </c>
      <c r="BE1037" s="18">
        <f t="shared" si="2811"/>
        <v>0</v>
      </c>
      <c r="BF1037" s="18">
        <f t="shared" si="2651"/>
        <v>3898.2</v>
      </c>
      <c r="BG1037" s="18">
        <f t="shared" si="2652"/>
        <v>3898.2</v>
      </c>
      <c r="BH1037" s="18">
        <f t="shared" si="2653"/>
        <v>3898.2</v>
      </c>
      <c r="BI1037" s="18">
        <f t="shared" si="2811"/>
        <v>0</v>
      </c>
      <c r="BJ1037" s="25"/>
      <c r="BK1037" s="36"/>
    </row>
    <row r="1038" spans="1:92" ht="78" x14ac:dyDescent="0.3">
      <c r="A1038" s="51" t="s">
        <v>194</v>
      </c>
      <c r="B1038" s="50">
        <v>630</v>
      </c>
      <c r="C1038" s="51"/>
      <c r="D1038" s="51"/>
      <c r="E1038" s="14" t="s">
        <v>980</v>
      </c>
      <c r="F1038" s="18">
        <f t="shared" si="2811"/>
        <v>3898.2</v>
      </c>
      <c r="G1038" s="18">
        <f t="shared" si="2811"/>
        <v>3898.2</v>
      </c>
      <c r="H1038" s="18">
        <f t="shared" si="2811"/>
        <v>3898.2</v>
      </c>
      <c r="I1038" s="18">
        <f t="shared" si="2811"/>
        <v>0</v>
      </c>
      <c r="J1038" s="18">
        <f t="shared" si="2811"/>
        <v>0</v>
      </c>
      <c r="K1038" s="18">
        <f t="shared" si="2811"/>
        <v>0</v>
      </c>
      <c r="L1038" s="18">
        <f t="shared" si="2622"/>
        <v>3898.2</v>
      </c>
      <c r="M1038" s="18">
        <f t="shared" si="2623"/>
        <v>3898.2</v>
      </c>
      <c r="N1038" s="18">
        <f t="shared" si="2624"/>
        <v>3898.2</v>
      </c>
      <c r="O1038" s="18">
        <f t="shared" si="2811"/>
        <v>0</v>
      </c>
      <c r="P1038" s="18">
        <f t="shared" si="2811"/>
        <v>0</v>
      </c>
      <c r="Q1038" s="18">
        <f t="shared" si="2811"/>
        <v>0</v>
      </c>
      <c r="R1038" s="18">
        <f t="shared" si="2740"/>
        <v>3898.2</v>
      </c>
      <c r="S1038" s="18">
        <f t="shared" si="2741"/>
        <v>3898.2</v>
      </c>
      <c r="T1038" s="18">
        <f t="shared" si="2742"/>
        <v>3898.2</v>
      </c>
      <c r="U1038" s="18">
        <f t="shared" si="2811"/>
        <v>0</v>
      </c>
      <c r="V1038" s="18">
        <f t="shared" si="2811"/>
        <v>0</v>
      </c>
      <c r="W1038" s="18">
        <f t="shared" si="2811"/>
        <v>0</v>
      </c>
      <c r="X1038" s="18">
        <f t="shared" si="2743"/>
        <v>3898.2</v>
      </c>
      <c r="Y1038" s="18">
        <f t="shared" si="2744"/>
        <v>3898.2</v>
      </c>
      <c r="Z1038" s="18">
        <f t="shared" si="2745"/>
        <v>3898.2</v>
      </c>
      <c r="AA1038" s="18">
        <f t="shared" si="2811"/>
        <v>0</v>
      </c>
      <c r="AB1038" s="18">
        <f t="shared" si="2811"/>
        <v>0</v>
      </c>
      <c r="AC1038" s="18">
        <f t="shared" si="2811"/>
        <v>0</v>
      </c>
      <c r="AD1038" s="18">
        <f t="shared" si="2746"/>
        <v>3898.2</v>
      </c>
      <c r="AE1038" s="18">
        <f t="shared" si="2747"/>
        <v>3898.2</v>
      </c>
      <c r="AF1038" s="18">
        <f t="shared" si="2748"/>
        <v>3898.2</v>
      </c>
      <c r="AG1038" s="18">
        <f t="shared" si="2811"/>
        <v>0</v>
      </c>
      <c r="AH1038" s="18">
        <f t="shared" si="2749"/>
        <v>3898.2</v>
      </c>
      <c r="AI1038" s="18">
        <f t="shared" si="2750"/>
        <v>3898.2</v>
      </c>
      <c r="AJ1038" s="18">
        <f t="shared" si="2751"/>
        <v>3898.2</v>
      </c>
      <c r="AK1038" s="18">
        <f t="shared" si="2811"/>
        <v>0</v>
      </c>
      <c r="AL1038" s="18">
        <f t="shared" si="2811"/>
        <v>0</v>
      </c>
      <c r="AM1038" s="18">
        <f t="shared" si="2811"/>
        <v>0</v>
      </c>
      <c r="AN1038" s="18">
        <f t="shared" si="2714"/>
        <v>3898.2</v>
      </c>
      <c r="AO1038" s="18">
        <f t="shared" si="2715"/>
        <v>3898.2</v>
      </c>
      <c r="AP1038" s="18">
        <f t="shared" si="2716"/>
        <v>3898.2</v>
      </c>
      <c r="AQ1038" s="18">
        <f t="shared" si="2811"/>
        <v>0</v>
      </c>
      <c r="AR1038" s="18">
        <f t="shared" si="2718"/>
        <v>3898.2</v>
      </c>
      <c r="AS1038" s="18">
        <f t="shared" si="2811"/>
        <v>0</v>
      </c>
      <c r="AT1038" s="18">
        <f t="shared" si="2811"/>
        <v>0</v>
      </c>
      <c r="AU1038" s="18">
        <f t="shared" si="2811"/>
        <v>0</v>
      </c>
      <c r="AV1038" s="18">
        <f t="shared" si="2686"/>
        <v>3898.2</v>
      </c>
      <c r="AW1038" s="18">
        <f t="shared" si="2687"/>
        <v>3898.2</v>
      </c>
      <c r="AX1038" s="18">
        <f t="shared" si="2688"/>
        <v>3898.2</v>
      </c>
      <c r="AY1038" s="18">
        <f t="shared" si="2811"/>
        <v>0</v>
      </c>
      <c r="AZ1038" s="18">
        <f t="shared" si="2811"/>
        <v>0</v>
      </c>
      <c r="BA1038" s="18">
        <f t="shared" si="2684"/>
        <v>3898.2</v>
      </c>
      <c r="BB1038" s="18">
        <f t="shared" si="2685"/>
        <v>3898.2</v>
      </c>
      <c r="BC1038" s="18">
        <f t="shared" si="2811"/>
        <v>0</v>
      </c>
      <c r="BD1038" s="18">
        <f t="shared" si="2811"/>
        <v>0</v>
      </c>
      <c r="BE1038" s="18">
        <f t="shared" si="2811"/>
        <v>0</v>
      </c>
      <c r="BF1038" s="18">
        <f t="shared" si="2651"/>
        <v>3898.2</v>
      </c>
      <c r="BG1038" s="18">
        <f t="shared" si="2652"/>
        <v>3898.2</v>
      </c>
      <c r="BH1038" s="18">
        <f t="shared" si="2653"/>
        <v>3898.2</v>
      </c>
      <c r="BI1038" s="18">
        <f t="shared" si="2811"/>
        <v>0</v>
      </c>
      <c r="BJ1038" s="25"/>
      <c r="BK1038" s="36"/>
    </row>
    <row r="1039" spans="1:92" x14ac:dyDescent="0.3">
      <c r="A1039" s="51" t="s">
        <v>194</v>
      </c>
      <c r="B1039" s="50">
        <v>630</v>
      </c>
      <c r="C1039" s="51" t="s">
        <v>27</v>
      </c>
      <c r="D1039" s="51" t="s">
        <v>99</v>
      </c>
      <c r="E1039" s="14" t="s">
        <v>437</v>
      </c>
      <c r="F1039" s="18">
        <v>3898.2</v>
      </c>
      <c r="G1039" s="18">
        <v>3898.2</v>
      </c>
      <c r="H1039" s="18">
        <v>3898.2</v>
      </c>
      <c r="I1039" s="18"/>
      <c r="J1039" s="18"/>
      <c r="K1039" s="18"/>
      <c r="L1039" s="18">
        <f t="shared" si="2622"/>
        <v>3898.2</v>
      </c>
      <c r="M1039" s="18">
        <f t="shared" si="2623"/>
        <v>3898.2</v>
      </c>
      <c r="N1039" s="18">
        <f t="shared" si="2624"/>
        <v>3898.2</v>
      </c>
      <c r="O1039" s="18"/>
      <c r="P1039" s="18"/>
      <c r="Q1039" s="18"/>
      <c r="R1039" s="18">
        <f t="shared" si="2740"/>
        <v>3898.2</v>
      </c>
      <c r="S1039" s="18">
        <f t="shared" si="2741"/>
        <v>3898.2</v>
      </c>
      <c r="T1039" s="18">
        <f t="shared" si="2742"/>
        <v>3898.2</v>
      </c>
      <c r="U1039" s="18"/>
      <c r="V1039" s="18"/>
      <c r="W1039" s="18"/>
      <c r="X1039" s="18">
        <f t="shared" si="2743"/>
        <v>3898.2</v>
      </c>
      <c r="Y1039" s="18">
        <f t="shared" si="2744"/>
        <v>3898.2</v>
      </c>
      <c r="Z1039" s="18">
        <f t="shared" si="2745"/>
        <v>3898.2</v>
      </c>
      <c r="AA1039" s="18"/>
      <c r="AB1039" s="18"/>
      <c r="AC1039" s="18"/>
      <c r="AD1039" s="18">
        <f t="shared" si="2746"/>
        <v>3898.2</v>
      </c>
      <c r="AE1039" s="18">
        <f t="shared" si="2747"/>
        <v>3898.2</v>
      </c>
      <c r="AF1039" s="18">
        <f t="shared" si="2748"/>
        <v>3898.2</v>
      </c>
      <c r="AG1039" s="18"/>
      <c r="AH1039" s="18">
        <f t="shared" si="2749"/>
        <v>3898.2</v>
      </c>
      <c r="AI1039" s="18">
        <f t="shared" si="2750"/>
        <v>3898.2</v>
      </c>
      <c r="AJ1039" s="18">
        <f t="shared" si="2751"/>
        <v>3898.2</v>
      </c>
      <c r="AK1039" s="18"/>
      <c r="AL1039" s="18"/>
      <c r="AM1039" s="18"/>
      <c r="AN1039" s="18">
        <f t="shared" si="2714"/>
        <v>3898.2</v>
      </c>
      <c r="AO1039" s="18">
        <f t="shared" si="2715"/>
        <v>3898.2</v>
      </c>
      <c r="AP1039" s="18">
        <f t="shared" si="2716"/>
        <v>3898.2</v>
      </c>
      <c r="AQ1039" s="18"/>
      <c r="AR1039" s="18">
        <f t="shared" si="2718"/>
        <v>3898.2</v>
      </c>
      <c r="AS1039" s="18"/>
      <c r="AT1039" s="18"/>
      <c r="AU1039" s="18"/>
      <c r="AV1039" s="18">
        <f t="shared" si="2686"/>
        <v>3898.2</v>
      </c>
      <c r="AW1039" s="18">
        <f t="shared" si="2687"/>
        <v>3898.2</v>
      </c>
      <c r="AX1039" s="18">
        <f t="shared" si="2688"/>
        <v>3898.2</v>
      </c>
      <c r="AY1039" s="18"/>
      <c r="AZ1039" s="18"/>
      <c r="BA1039" s="18">
        <f t="shared" si="2684"/>
        <v>3898.2</v>
      </c>
      <c r="BB1039" s="18">
        <f t="shared" si="2685"/>
        <v>3898.2</v>
      </c>
      <c r="BC1039" s="18"/>
      <c r="BD1039" s="18"/>
      <c r="BE1039" s="18"/>
      <c r="BF1039" s="18">
        <f t="shared" si="2651"/>
        <v>3898.2</v>
      </c>
      <c r="BG1039" s="18">
        <f t="shared" si="2652"/>
        <v>3898.2</v>
      </c>
      <c r="BH1039" s="18">
        <f t="shared" si="2653"/>
        <v>3898.2</v>
      </c>
      <c r="BI1039" s="18"/>
      <c r="BJ1039" s="25"/>
      <c r="BK1039" s="36"/>
    </row>
    <row r="1040" spans="1:92" ht="46.8" x14ac:dyDescent="0.3">
      <c r="A1040" s="51" t="s">
        <v>195</v>
      </c>
      <c r="B1040" s="50"/>
      <c r="C1040" s="51"/>
      <c r="D1040" s="51"/>
      <c r="E1040" s="14" t="s">
        <v>629</v>
      </c>
      <c r="F1040" s="18">
        <f t="shared" ref="F1040:BI1042" si="2812">F1041</f>
        <v>965.7</v>
      </c>
      <c r="G1040" s="18">
        <f t="shared" si="2812"/>
        <v>965.7</v>
      </c>
      <c r="H1040" s="18">
        <f t="shared" si="2812"/>
        <v>965.7</v>
      </c>
      <c r="I1040" s="18">
        <f t="shared" si="2812"/>
        <v>0</v>
      </c>
      <c r="J1040" s="18">
        <f t="shared" si="2812"/>
        <v>0</v>
      </c>
      <c r="K1040" s="18">
        <f t="shared" si="2812"/>
        <v>0</v>
      </c>
      <c r="L1040" s="18">
        <f t="shared" ref="L1040:L1125" si="2813">F1040+I1040</f>
        <v>965.7</v>
      </c>
      <c r="M1040" s="18">
        <f t="shared" ref="M1040:M1125" si="2814">G1040+J1040</f>
        <v>965.7</v>
      </c>
      <c r="N1040" s="18">
        <f t="shared" ref="N1040:N1125" si="2815">H1040+K1040</f>
        <v>965.7</v>
      </c>
      <c r="O1040" s="18">
        <f t="shared" si="2812"/>
        <v>0</v>
      </c>
      <c r="P1040" s="18">
        <f t="shared" si="2812"/>
        <v>0</v>
      </c>
      <c r="Q1040" s="18">
        <f t="shared" si="2812"/>
        <v>0</v>
      </c>
      <c r="R1040" s="18">
        <f t="shared" si="2740"/>
        <v>965.7</v>
      </c>
      <c r="S1040" s="18">
        <f t="shared" si="2741"/>
        <v>965.7</v>
      </c>
      <c r="T1040" s="18">
        <f t="shared" si="2742"/>
        <v>965.7</v>
      </c>
      <c r="U1040" s="18">
        <f t="shared" si="2812"/>
        <v>0</v>
      </c>
      <c r="V1040" s="18">
        <f t="shared" si="2812"/>
        <v>0</v>
      </c>
      <c r="W1040" s="18">
        <f t="shared" si="2812"/>
        <v>0</v>
      </c>
      <c r="X1040" s="18">
        <f t="shared" si="2743"/>
        <v>965.7</v>
      </c>
      <c r="Y1040" s="18">
        <f t="shared" si="2744"/>
        <v>965.7</v>
      </c>
      <c r="Z1040" s="18">
        <f t="shared" si="2745"/>
        <v>965.7</v>
      </c>
      <c r="AA1040" s="18">
        <f t="shared" si="2812"/>
        <v>0</v>
      </c>
      <c r="AB1040" s="18">
        <f t="shared" si="2812"/>
        <v>0</v>
      </c>
      <c r="AC1040" s="18">
        <f t="shared" si="2812"/>
        <v>0</v>
      </c>
      <c r="AD1040" s="18">
        <f t="shared" si="2746"/>
        <v>965.7</v>
      </c>
      <c r="AE1040" s="18">
        <f t="shared" si="2747"/>
        <v>965.7</v>
      </c>
      <c r="AF1040" s="18">
        <f t="shared" si="2748"/>
        <v>965.7</v>
      </c>
      <c r="AG1040" s="18">
        <f t="shared" si="2812"/>
        <v>0</v>
      </c>
      <c r="AH1040" s="18">
        <f t="shared" si="2749"/>
        <v>965.7</v>
      </c>
      <c r="AI1040" s="18">
        <f t="shared" si="2750"/>
        <v>965.7</v>
      </c>
      <c r="AJ1040" s="18">
        <f t="shared" si="2751"/>
        <v>965.7</v>
      </c>
      <c r="AK1040" s="18">
        <f t="shared" si="2812"/>
        <v>0</v>
      </c>
      <c r="AL1040" s="18">
        <f t="shared" si="2812"/>
        <v>0</v>
      </c>
      <c r="AM1040" s="18">
        <f t="shared" si="2812"/>
        <v>0</v>
      </c>
      <c r="AN1040" s="18">
        <f t="shared" si="2714"/>
        <v>965.7</v>
      </c>
      <c r="AO1040" s="18">
        <f t="shared" si="2715"/>
        <v>965.7</v>
      </c>
      <c r="AP1040" s="18">
        <f t="shared" si="2716"/>
        <v>965.7</v>
      </c>
      <c r="AQ1040" s="18">
        <f t="shared" si="2812"/>
        <v>0</v>
      </c>
      <c r="AR1040" s="18">
        <f t="shared" si="2718"/>
        <v>965.7</v>
      </c>
      <c r="AS1040" s="18">
        <f t="shared" si="2812"/>
        <v>42.238999999999997</v>
      </c>
      <c r="AT1040" s="18">
        <f t="shared" si="2812"/>
        <v>0</v>
      </c>
      <c r="AU1040" s="18">
        <f t="shared" si="2812"/>
        <v>0</v>
      </c>
      <c r="AV1040" s="18">
        <f t="shared" si="2686"/>
        <v>1007.9390000000001</v>
      </c>
      <c r="AW1040" s="18">
        <f t="shared" si="2687"/>
        <v>965.7</v>
      </c>
      <c r="AX1040" s="18">
        <f t="shared" si="2688"/>
        <v>965.7</v>
      </c>
      <c r="AY1040" s="18">
        <f t="shared" si="2812"/>
        <v>0</v>
      </c>
      <c r="AZ1040" s="18">
        <f t="shared" si="2812"/>
        <v>0</v>
      </c>
      <c r="BA1040" s="18">
        <f t="shared" si="2684"/>
        <v>1007.9390000000001</v>
      </c>
      <c r="BB1040" s="18">
        <f t="shared" si="2685"/>
        <v>965.7</v>
      </c>
      <c r="BC1040" s="18">
        <f t="shared" si="2812"/>
        <v>20.3</v>
      </c>
      <c r="BD1040" s="18">
        <f t="shared" si="2812"/>
        <v>0</v>
      </c>
      <c r="BE1040" s="18">
        <f t="shared" si="2812"/>
        <v>0</v>
      </c>
      <c r="BF1040" s="18">
        <f t="shared" si="2651"/>
        <v>1028.239</v>
      </c>
      <c r="BG1040" s="18">
        <f t="shared" si="2652"/>
        <v>965.7</v>
      </c>
      <c r="BH1040" s="18">
        <f t="shared" si="2653"/>
        <v>965.7</v>
      </c>
      <c r="BI1040" s="18">
        <f t="shared" si="2812"/>
        <v>0</v>
      </c>
      <c r="BJ1040" s="25"/>
      <c r="BK1040" s="36"/>
    </row>
    <row r="1041" spans="1:63" ht="46.8" x14ac:dyDescent="0.3">
      <c r="A1041" s="51" t="s">
        <v>195</v>
      </c>
      <c r="B1041" s="50">
        <v>600</v>
      </c>
      <c r="C1041" s="51"/>
      <c r="D1041" s="51"/>
      <c r="E1041" s="14" t="s">
        <v>458</v>
      </c>
      <c r="F1041" s="18">
        <f t="shared" si="2812"/>
        <v>965.7</v>
      </c>
      <c r="G1041" s="18">
        <f t="shared" si="2812"/>
        <v>965.7</v>
      </c>
      <c r="H1041" s="18">
        <f t="shared" si="2812"/>
        <v>965.7</v>
      </c>
      <c r="I1041" s="18">
        <f t="shared" si="2812"/>
        <v>0</v>
      </c>
      <c r="J1041" s="18">
        <f t="shared" si="2812"/>
        <v>0</v>
      </c>
      <c r="K1041" s="18">
        <f t="shared" si="2812"/>
        <v>0</v>
      </c>
      <c r="L1041" s="18">
        <f t="shared" si="2813"/>
        <v>965.7</v>
      </c>
      <c r="M1041" s="18">
        <f t="shared" si="2814"/>
        <v>965.7</v>
      </c>
      <c r="N1041" s="18">
        <f t="shared" si="2815"/>
        <v>965.7</v>
      </c>
      <c r="O1041" s="18">
        <f t="shared" si="2812"/>
        <v>0</v>
      </c>
      <c r="P1041" s="18">
        <f t="shared" si="2812"/>
        <v>0</v>
      </c>
      <c r="Q1041" s="18">
        <f t="shared" si="2812"/>
        <v>0</v>
      </c>
      <c r="R1041" s="18">
        <f t="shared" si="2740"/>
        <v>965.7</v>
      </c>
      <c r="S1041" s="18">
        <f t="shared" si="2741"/>
        <v>965.7</v>
      </c>
      <c r="T1041" s="18">
        <f t="shared" si="2742"/>
        <v>965.7</v>
      </c>
      <c r="U1041" s="18">
        <f t="shared" si="2812"/>
        <v>0</v>
      </c>
      <c r="V1041" s="18">
        <f t="shared" si="2812"/>
        <v>0</v>
      </c>
      <c r="W1041" s="18">
        <f t="shared" si="2812"/>
        <v>0</v>
      </c>
      <c r="X1041" s="18">
        <f t="shared" si="2743"/>
        <v>965.7</v>
      </c>
      <c r="Y1041" s="18">
        <f t="shared" si="2744"/>
        <v>965.7</v>
      </c>
      <c r="Z1041" s="18">
        <f t="shared" si="2745"/>
        <v>965.7</v>
      </c>
      <c r="AA1041" s="18">
        <f t="shared" si="2812"/>
        <v>0</v>
      </c>
      <c r="AB1041" s="18">
        <f t="shared" si="2812"/>
        <v>0</v>
      </c>
      <c r="AC1041" s="18">
        <f t="shared" si="2812"/>
        <v>0</v>
      </c>
      <c r="AD1041" s="18">
        <f t="shared" si="2746"/>
        <v>965.7</v>
      </c>
      <c r="AE1041" s="18">
        <f t="shared" si="2747"/>
        <v>965.7</v>
      </c>
      <c r="AF1041" s="18">
        <f t="shared" si="2748"/>
        <v>965.7</v>
      </c>
      <c r="AG1041" s="18">
        <f t="shared" si="2812"/>
        <v>0</v>
      </c>
      <c r="AH1041" s="18">
        <f t="shared" si="2749"/>
        <v>965.7</v>
      </c>
      <c r="AI1041" s="18">
        <f t="shared" si="2750"/>
        <v>965.7</v>
      </c>
      <c r="AJ1041" s="18">
        <f t="shared" si="2751"/>
        <v>965.7</v>
      </c>
      <c r="AK1041" s="18">
        <f t="shared" si="2812"/>
        <v>0</v>
      </c>
      <c r="AL1041" s="18">
        <f t="shared" si="2812"/>
        <v>0</v>
      </c>
      <c r="AM1041" s="18">
        <f t="shared" si="2812"/>
        <v>0</v>
      </c>
      <c r="AN1041" s="18">
        <f t="shared" si="2714"/>
        <v>965.7</v>
      </c>
      <c r="AO1041" s="18">
        <f t="shared" si="2715"/>
        <v>965.7</v>
      </c>
      <c r="AP1041" s="18">
        <f t="shared" si="2716"/>
        <v>965.7</v>
      </c>
      <c r="AQ1041" s="18">
        <f t="shared" si="2812"/>
        <v>0</v>
      </c>
      <c r="AR1041" s="18">
        <f t="shared" si="2718"/>
        <v>965.7</v>
      </c>
      <c r="AS1041" s="18">
        <f t="shared" si="2812"/>
        <v>42.238999999999997</v>
      </c>
      <c r="AT1041" s="18">
        <f t="shared" si="2812"/>
        <v>0</v>
      </c>
      <c r="AU1041" s="18">
        <f t="shared" si="2812"/>
        <v>0</v>
      </c>
      <c r="AV1041" s="18">
        <f t="shared" si="2686"/>
        <v>1007.9390000000001</v>
      </c>
      <c r="AW1041" s="18">
        <f t="shared" si="2687"/>
        <v>965.7</v>
      </c>
      <c r="AX1041" s="18">
        <f t="shared" si="2688"/>
        <v>965.7</v>
      </c>
      <c r="AY1041" s="18">
        <f t="shared" si="2812"/>
        <v>0</v>
      </c>
      <c r="AZ1041" s="18">
        <f t="shared" si="2812"/>
        <v>0</v>
      </c>
      <c r="BA1041" s="18">
        <f t="shared" si="2684"/>
        <v>1007.9390000000001</v>
      </c>
      <c r="BB1041" s="18">
        <f t="shared" si="2685"/>
        <v>965.7</v>
      </c>
      <c r="BC1041" s="18">
        <f t="shared" si="2812"/>
        <v>20.3</v>
      </c>
      <c r="BD1041" s="18">
        <f t="shared" si="2812"/>
        <v>0</v>
      </c>
      <c r="BE1041" s="18">
        <f t="shared" si="2812"/>
        <v>0</v>
      </c>
      <c r="BF1041" s="18">
        <f t="shared" si="2651"/>
        <v>1028.239</v>
      </c>
      <c r="BG1041" s="18">
        <f t="shared" si="2652"/>
        <v>965.7</v>
      </c>
      <c r="BH1041" s="18">
        <f t="shared" si="2653"/>
        <v>965.7</v>
      </c>
      <c r="BI1041" s="18">
        <f t="shared" si="2812"/>
        <v>0</v>
      </c>
      <c r="BJ1041" s="25"/>
      <c r="BK1041" s="36"/>
    </row>
    <row r="1042" spans="1:63" ht="78" x14ac:dyDescent="0.3">
      <c r="A1042" s="51" t="s">
        <v>195</v>
      </c>
      <c r="B1042" s="50">
        <v>630</v>
      </c>
      <c r="C1042" s="51"/>
      <c r="D1042" s="51"/>
      <c r="E1042" s="14" t="s">
        <v>980</v>
      </c>
      <c r="F1042" s="18">
        <f t="shared" si="2812"/>
        <v>965.7</v>
      </c>
      <c r="G1042" s="18">
        <f t="shared" si="2812"/>
        <v>965.7</v>
      </c>
      <c r="H1042" s="18">
        <f t="shared" si="2812"/>
        <v>965.7</v>
      </c>
      <c r="I1042" s="18">
        <f t="shared" si="2812"/>
        <v>0</v>
      </c>
      <c r="J1042" s="18">
        <f t="shared" si="2812"/>
        <v>0</v>
      </c>
      <c r="K1042" s="18">
        <f t="shared" si="2812"/>
        <v>0</v>
      </c>
      <c r="L1042" s="18">
        <f t="shared" si="2813"/>
        <v>965.7</v>
      </c>
      <c r="M1042" s="18">
        <f t="shared" si="2814"/>
        <v>965.7</v>
      </c>
      <c r="N1042" s="18">
        <f t="shared" si="2815"/>
        <v>965.7</v>
      </c>
      <c r="O1042" s="18">
        <f t="shared" si="2812"/>
        <v>0</v>
      </c>
      <c r="P1042" s="18">
        <f t="shared" si="2812"/>
        <v>0</v>
      </c>
      <c r="Q1042" s="18">
        <f t="shared" si="2812"/>
        <v>0</v>
      </c>
      <c r="R1042" s="18">
        <f t="shared" si="2740"/>
        <v>965.7</v>
      </c>
      <c r="S1042" s="18">
        <f t="shared" si="2741"/>
        <v>965.7</v>
      </c>
      <c r="T1042" s="18">
        <f t="shared" si="2742"/>
        <v>965.7</v>
      </c>
      <c r="U1042" s="18">
        <f t="shared" si="2812"/>
        <v>0</v>
      </c>
      <c r="V1042" s="18">
        <f t="shared" si="2812"/>
        <v>0</v>
      </c>
      <c r="W1042" s="18">
        <f t="shared" si="2812"/>
        <v>0</v>
      </c>
      <c r="X1042" s="18">
        <f t="shared" si="2743"/>
        <v>965.7</v>
      </c>
      <c r="Y1042" s="18">
        <f t="shared" si="2744"/>
        <v>965.7</v>
      </c>
      <c r="Z1042" s="18">
        <f t="shared" si="2745"/>
        <v>965.7</v>
      </c>
      <c r="AA1042" s="18">
        <f t="shared" si="2812"/>
        <v>0</v>
      </c>
      <c r="AB1042" s="18">
        <f t="shared" si="2812"/>
        <v>0</v>
      </c>
      <c r="AC1042" s="18">
        <f t="shared" si="2812"/>
        <v>0</v>
      </c>
      <c r="AD1042" s="18">
        <f t="shared" si="2746"/>
        <v>965.7</v>
      </c>
      <c r="AE1042" s="18">
        <f t="shared" si="2747"/>
        <v>965.7</v>
      </c>
      <c r="AF1042" s="18">
        <f t="shared" si="2748"/>
        <v>965.7</v>
      </c>
      <c r="AG1042" s="18">
        <f t="shared" si="2812"/>
        <v>0</v>
      </c>
      <c r="AH1042" s="18">
        <f t="shared" si="2749"/>
        <v>965.7</v>
      </c>
      <c r="AI1042" s="18">
        <f t="shared" si="2750"/>
        <v>965.7</v>
      </c>
      <c r="AJ1042" s="18">
        <f t="shared" si="2751"/>
        <v>965.7</v>
      </c>
      <c r="AK1042" s="18">
        <f t="shared" si="2812"/>
        <v>0</v>
      </c>
      <c r="AL1042" s="18">
        <f t="shared" si="2812"/>
        <v>0</v>
      </c>
      <c r="AM1042" s="18">
        <f t="shared" si="2812"/>
        <v>0</v>
      </c>
      <c r="AN1042" s="18">
        <f t="shared" si="2714"/>
        <v>965.7</v>
      </c>
      <c r="AO1042" s="18">
        <f t="shared" si="2715"/>
        <v>965.7</v>
      </c>
      <c r="AP1042" s="18">
        <f t="shared" si="2716"/>
        <v>965.7</v>
      </c>
      <c r="AQ1042" s="18">
        <f t="shared" si="2812"/>
        <v>0</v>
      </c>
      <c r="AR1042" s="18">
        <f t="shared" si="2718"/>
        <v>965.7</v>
      </c>
      <c r="AS1042" s="18">
        <f t="shared" si="2812"/>
        <v>42.238999999999997</v>
      </c>
      <c r="AT1042" s="18">
        <f t="shared" si="2812"/>
        <v>0</v>
      </c>
      <c r="AU1042" s="18">
        <f t="shared" si="2812"/>
        <v>0</v>
      </c>
      <c r="AV1042" s="18">
        <f t="shared" si="2686"/>
        <v>1007.9390000000001</v>
      </c>
      <c r="AW1042" s="18">
        <f t="shared" si="2687"/>
        <v>965.7</v>
      </c>
      <c r="AX1042" s="18">
        <f t="shared" si="2688"/>
        <v>965.7</v>
      </c>
      <c r="AY1042" s="18">
        <f t="shared" si="2812"/>
        <v>0</v>
      </c>
      <c r="AZ1042" s="18">
        <f t="shared" si="2812"/>
        <v>0</v>
      </c>
      <c r="BA1042" s="18">
        <f t="shared" si="2684"/>
        <v>1007.9390000000001</v>
      </c>
      <c r="BB1042" s="18">
        <f t="shared" si="2685"/>
        <v>965.7</v>
      </c>
      <c r="BC1042" s="18">
        <f t="shared" si="2812"/>
        <v>20.3</v>
      </c>
      <c r="BD1042" s="18">
        <f t="shared" si="2812"/>
        <v>0</v>
      </c>
      <c r="BE1042" s="18">
        <f t="shared" si="2812"/>
        <v>0</v>
      </c>
      <c r="BF1042" s="18">
        <f t="shared" si="2651"/>
        <v>1028.239</v>
      </c>
      <c r="BG1042" s="18">
        <f t="shared" si="2652"/>
        <v>965.7</v>
      </c>
      <c r="BH1042" s="18">
        <f t="shared" si="2653"/>
        <v>965.7</v>
      </c>
      <c r="BI1042" s="18">
        <f t="shared" si="2812"/>
        <v>0</v>
      </c>
      <c r="BJ1042" s="25"/>
      <c r="BK1042" s="36"/>
    </row>
    <row r="1043" spans="1:63" x14ac:dyDescent="0.3">
      <c r="A1043" s="51" t="s">
        <v>195</v>
      </c>
      <c r="B1043" s="50">
        <v>630</v>
      </c>
      <c r="C1043" s="51" t="s">
        <v>53</v>
      </c>
      <c r="D1043" s="51" t="s">
        <v>128</v>
      </c>
      <c r="E1043" s="14" t="s">
        <v>447</v>
      </c>
      <c r="F1043" s="18">
        <v>965.7</v>
      </c>
      <c r="G1043" s="18">
        <v>965.7</v>
      </c>
      <c r="H1043" s="18">
        <v>965.7</v>
      </c>
      <c r="I1043" s="18"/>
      <c r="J1043" s="18"/>
      <c r="K1043" s="18"/>
      <c r="L1043" s="18">
        <f t="shared" si="2813"/>
        <v>965.7</v>
      </c>
      <c r="M1043" s="18">
        <f t="shared" si="2814"/>
        <v>965.7</v>
      </c>
      <c r="N1043" s="18">
        <f t="shared" si="2815"/>
        <v>965.7</v>
      </c>
      <c r="O1043" s="18"/>
      <c r="P1043" s="18"/>
      <c r="Q1043" s="18"/>
      <c r="R1043" s="18">
        <f t="shared" si="2740"/>
        <v>965.7</v>
      </c>
      <c r="S1043" s="18">
        <f t="shared" si="2741"/>
        <v>965.7</v>
      </c>
      <c r="T1043" s="18">
        <f t="shared" si="2742"/>
        <v>965.7</v>
      </c>
      <c r="U1043" s="18"/>
      <c r="V1043" s="18"/>
      <c r="W1043" s="18"/>
      <c r="X1043" s="18">
        <f t="shared" si="2743"/>
        <v>965.7</v>
      </c>
      <c r="Y1043" s="18">
        <f t="shared" si="2744"/>
        <v>965.7</v>
      </c>
      <c r="Z1043" s="18">
        <f t="shared" si="2745"/>
        <v>965.7</v>
      </c>
      <c r="AA1043" s="18"/>
      <c r="AB1043" s="18"/>
      <c r="AC1043" s="18"/>
      <c r="AD1043" s="18">
        <f t="shared" si="2746"/>
        <v>965.7</v>
      </c>
      <c r="AE1043" s="18">
        <f t="shared" si="2747"/>
        <v>965.7</v>
      </c>
      <c r="AF1043" s="18">
        <f t="shared" si="2748"/>
        <v>965.7</v>
      </c>
      <c r="AG1043" s="18"/>
      <c r="AH1043" s="18">
        <f t="shared" si="2749"/>
        <v>965.7</v>
      </c>
      <c r="AI1043" s="18">
        <f t="shared" si="2750"/>
        <v>965.7</v>
      </c>
      <c r="AJ1043" s="18">
        <f t="shared" si="2751"/>
        <v>965.7</v>
      </c>
      <c r="AK1043" s="18"/>
      <c r="AL1043" s="18"/>
      <c r="AM1043" s="18"/>
      <c r="AN1043" s="18">
        <f t="shared" si="2714"/>
        <v>965.7</v>
      </c>
      <c r="AO1043" s="18">
        <f t="shared" si="2715"/>
        <v>965.7</v>
      </c>
      <c r="AP1043" s="18">
        <f t="shared" si="2716"/>
        <v>965.7</v>
      </c>
      <c r="AQ1043" s="18"/>
      <c r="AR1043" s="18">
        <f t="shared" si="2718"/>
        <v>965.7</v>
      </c>
      <c r="AS1043" s="18">
        <f>16.768+16.687+8.784</f>
        <v>42.238999999999997</v>
      </c>
      <c r="AT1043" s="18"/>
      <c r="AU1043" s="18"/>
      <c r="AV1043" s="18">
        <f t="shared" si="2686"/>
        <v>1007.9390000000001</v>
      </c>
      <c r="AW1043" s="18">
        <f t="shared" si="2687"/>
        <v>965.7</v>
      </c>
      <c r="AX1043" s="18">
        <f t="shared" si="2688"/>
        <v>965.7</v>
      </c>
      <c r="AY1043" s="18"/>
      <c r="AZ1043" s="18"/>
      <c r="BA1043" s="18">
        <f t="shared" si="2684"/>
        <v>1007.9390000000001</v>
      </c>
      <c r="BB1043" s="18">
        <f t="shared" si="2685"/>
        <v>965.7</v>
      </c>
      <c r="BC1043" s="18">
        <v>20.3</v>
      </c>
      <c r="BD1043" s="18"/>
      <c r="BE1043" s="18"/>
      <c r="BF1043" s="18">
        <f t="shared" si="2651"/>
        <v>1028.239</v>
      </c>
      <c r="BG1043" s="18">
        <f t="shared" si="2652"/>
        <v>965.7</v>
      </c>
      <c r="BH1043" s="18">
        <f t="shared" si="2653"/>
        <v>965.7</v>
      </c>
      <c r="BI1043" s="18"/>
      <c r="BJ1043" s="25"/>
      <c r="BK1043" s="36"/>
    </row>
    <row r="1044" spans="1:63" ht="62.4" x14ac:dyDescent="0.3">
      <c r="A1044" s="51" t="s">
        <v>196</v>
      </c>
      <c r="B1044" s="50"/>
      <c r="C1044" s="51"/>
      <c r="D1044" s="51"/>
      <c r="E1044" s="14" t="s">
        <v>562</v>
      </c>
      <c r="F1044" s="18">
        <f t="shared" ref="F1044:BI1046" si="2816">F1045</f>
        <v>96.6</v>
      </c>
      <c r="G1044" s="18">
        <f t="shared" si="2816"/>
        <v>96.6</v>
      </c>
      <c r="H1044" s="18">
        <f t="shared" si="2816"/>
        <v>96.6</v>
      </c>
      <c r="I1044" s="18">
        <f t="shared" si="2816"/>
        <v>0</v>
      </c>
      <c r="J1044" s="18">
        <f t="shared" si="2816"/>
        <v>0</v>
      </c>
      <c r="K1044" s="18">
        <f t="shared" si="2816"/>
        <v>0</v>
      </c>
      <c r="L1044" s="18">
        <f t="shared" si="2813"/>
        <v>96.6</v>
      </c>
      <c r="M1044" s="18">
        <f t="shared" si="2814"/>
        <v>96.6</v>
      </c>
      <c r="N1044" s="18">
        <f t="shared" si="2815"/>
        <v>96.6</v>
      </c>
      <c r="O1044" s="18">
        <f t="shared" si="2816"/>
        <v>0</v>
      </c>
      <c r="P1044" s="18">
        <f t="shared" si="2816"/>
        <v>0</v>
      </c>
      <c r="Q1044" s="18">
        <f t="shared" si="2816"/>
        <v>0</v>
      </c>
      <c r="R1044" s="18">
        <f t="shared" si="2740"/>
        <v>96.6</v>
      </c>
      <c r="S1044" s="18">
        <f t="shared" si="2741"/>
        <v>96.6</v>
      </c>
      <c r="T1044" s="18">
        <f t="shared" si="2742"/>
        <v>96.6</v>
      </c>
      <c r="U1044" s="18">
        <f t="shared" si="2816"/>
        <v>0</v>
      </c>
      <c r="V1044" s="18">
        <f t="shared" si="2816"/>
        <v>0</v>
      </c>
      <c r="W1044" s="18">
        <f t="shared" si="2816"/>
        <v>0</v>
      </c>
      <c r="X1044" s="18">
        <f t="shared" si="2743"/>
        <v>96.6</v>
      </c>
      <c r="Y1044" s="18">
        <f t="shared" si="2744"/>
        <v>96.6</v>
      </c>
      <c r="Z1044" s="18">
        <f t="shared" si="2745"/>
        <v>96.6</v>
      </c>
      <c r="AA1044" s="18">
        <f t="shared" si="2816"/>
        <v>0</v>
      </c>
      <c r="AB1044" s="18">
        <f t="shared" si="2816"/>
        <v>0</v>
      </c>
      <c r="AC1044" s="18">
        <f t="shared" si="2816"/>
        <v>0</v>
      </c>
      <c r="AD1044" s="18">
        <f t="shared" si="2746"/>
        <v>96.6</v>
      </c>
      <c r="AE1044" s="18">
        <f t="shared" si="2747"/>
        <v>96.6</v>
      </c>
      <c r="AF1044" s="18">
        <f t="shared" si="2748"/>
        <v>96.6</v>
      </c>
      <c r="AG1044" s="18">
        <f t="shared" si="2816"/>
        <v>0</v>
      </c>
      <c r="AH1044" s="18">
        <f t="shared" si="2749"/>
        <v>96.6</v>
      </c>
      <c r="AI1044" s="18">
        <f t="shared" si="2750"/>
        <v>96.6</v>
      </c>
      <c r="AJ1044" s="18">
        <f t="shared" si="2751"/>
        <v>96.6</v>
      </c>
      <c r="AK1044" s="18">
        <f t="shared" si="2816"/>
        <v>0</v>
      </c>
      <c r="AL1044" s="18">
        <f t="shared" si="2816"/>
        <v>0</v>
      </c>
      <c r="AM1044" s="18">
        <f t="shared" si="2816"/>
        <v>0</v>
      </c>
      <c r="AN1044" s="18">
        <f t="shared" si="2714"/>
        <v>96.6</v>
      </c>
      <c r="AO1044" s="18">
        <f t="shared" si="2715"/>
        <v>96.6</v>
      </c>
      <c r="AP1044" s="18">
        <f t="shared" si="2716"/>
        <v>96.6</v>
      </c>
      <c r="AQ1044" s="18">
        <f t="shared" si="2816"/>
        <v>0</v>
      </c>
      <c r="AR1044" s="18">
        <f t="shared" si="2718"/>
        <v>96.6</v>
      </c>
      <c r="AS1044" s="18">
        <f t="shared" si="2816"/>
        <v>-23.440999999999999</v>
      </c>
      <c r="AT1044" s="18">
        <f t="shared" si="2816"/>
        <v>0</v>
      </c>
      <c r="AU1044" s="18">
        <f t="shared" si="2816"/>
        <v>0</v>
      </c>
      <c r="AV1044" s="18">
        <f t="shared" si="2686"/>
        <v>73.158999999999992</v>
      </c>
      <c r="AW1044" s="18">
        <f t="shared" si="2687"/>
        <v>96.6</v>
      </c>
      <c r="AX1044" s="18">
        <f t="shared" si="2688"/>
        <v>96.6</v>
      </c>
      <c r="AY1044" s="18">
        <f t="shared" si="2816"/>
        <v>0</v>
      </c>
      <c r="AZ1044" s="18">
        <f t="shared" si="2816"/>
        <v>0</v>
      </c>
      <c r="BA1044" s="18">
        <f t="shared" si="2684"/>
        <v>73.158999999999992</v>
      </c>
      <c r="BB1044" s="18">
        <f t="shared" si="2685"/>
        <v>96.6</v>
      </c>
      <c r="BC1044" s="18">
        <f t="shared" si="2816"/>
        <v>2.02</v>
      </c>
      <c r="BD1044" s="18">
        <f t="shared" si="2816"/>
        <v>0</v>
      </c>
      <c r="BE1044" s="18">
        <f t="shared" si="2816"/>
        <v>0</v>
      </c>
      <c r="BF1044" s="18">
        <f t="shared" si="2651"/>
        <v>75.178999999999988</v>
      </c>
      <c r="BG1044" s="18">
        <f t="shared" si="2652"/>
        <v>96.6</v>
      </c>
      <c r="BH1044" s="18">
        <f t="shared" si="2653"/>
        <v>96.6</v>
      </c>
      <c r="BI1044" s="18">
        <f t="shared" si="2816"/>
        <v>0</v>
      </c>
      <c r="BJ1044" s="25"/>
      <c r="BK1044" s="36"/>
    </row>
    <row r="1045" spans="1:63" ht="46.8" x14ac:dyDescent="0.3">
      <c r="A1045" s="51" t="s">
        <v>196</v>
      </c>
      <c r="B1045" s="50">
        <v>600</v>
      </c>
      <c r="C1045" s="51"/>
      <c r="D1045" s="51"/>
      <c r="E1045" s="14" t="s">
        <v>458</v>
      </c>
      <c r="F1045" s="18">
        <f t="shared" si="2816"/>
        <v>96.6</v>
      </c>
      <c r="G1045" s="18">
        <f t="shared" si="2816"/>
        <v>96.6</v>
      </c>
      <c r="H1045" s="18">
        <f t="shared" si="2816"/>
        <v>96.6</v>
      </c>
      <c r="I1045" s="18">
        <f t="shared" si="2816"/>
        <v>0</v>
      </c>
      <c r="J1045" s="18">
        <f t="shared" si="2816"/>
        <v>0</v>
      </c>
      <c r="K1045" s="18">
        <f t="shared" si="2816"/>
        <v>0</v>
      </c>
      <c r="L1045" s="18">
        <f t="shared" si="2813"/>
        <v>96.6</v>
      </c>
      <c r="M1045" s="18">
        <f t="shared" si="2814"/>
        <v>96.6</v>
      </c>
      <c r="N1045" s="18">
        <f t="shared" si="2815"/>
        <v>96.6</v>
      </c>
      <c r="O1045" s="18">
        <f t="shared" si="2816"/>
        <v>0</v>
      </c>
      <c r="P1045" s="18">
        <f t="shared" si="2816"/>
        <v>0</v>
      </c>
      <c r="Q1045" s="18">
        <f t="shared" si="2816"/>
        <v>0</v>
      </c>
      <c r="R1045" s="18">
        <f t="shared" si="2740"/>
        <v>96.6</v>
      </c>
      <c r="S1045" s="18">
        <f t="shared" si="2741"/>
        <v>96.6</v>
      </c>
      <c r="T1045" s="18">
        <f t="shared" si="2742"/>
        <v>96.6</v>
      </c>
      <c r="U1045" s="18">
        <f t="shared" si="2816"/>
        <v>0</v>
      </c>
      <c r="V1045" s="18">
        <f t="shared" si="2816"/>
        <v>0</v>
      </c>
      <c r="W1045" s="18">
        <f t="shared" si="2816"/>
        <v>0</v>
      </c>
      <c r="X1045" s="18">
        <f t="shared" si="2743"/>
        <v>96.6</v>
      </c>
      <c r="Y1045" s="18">
        <f t="shared" si="2744"/>
        <v>96.6</v>
      </c>
      <c r="Z1045" s="18">
        <f t="shared" si="2745"/>
        <v>96.6</v>
      </c>
      <c r="AA1045" s="18">
        <f t="shared" si="2816"/>
        <v>0</v>
      </c>
      <c r="AB1045" s="18">
        <f t="shared" si="2816"/>
        <v>0</v>
      </c>
      <c r="AC1045" s="18">
        <f t="shared" si="2816"/>
        <v>0</v>
      </c>
      <c r="AD1045" s="18">
        <f t="shared" si="2746"/>
        <v>96.6</v>
      </c>
      <c r="AE1045" s="18">
        <f t="shared" si="2747"/>
        <v>96.6</v>
      </c>
      <c r="AF1045" s="18">
        <f t="shared" si="2748"/>
        <v>96.6</v>
      </c>
      <c r="AG1045" s="18">
        <f t="shared" si="2816"/>
        <v>0</v>
      </c>
      <c r="AH1045" s="18">
        <f t="shared" si="2749"/>
        <v>96.6</v>
      </c>
      <c r="AI1045" s="18">
        <f t="shared" si="2750"/>
        <v>96.6</v>
      </c>
      <c r="AJ1045" s="18">
        <f t="shared" si="2751"/>
        <v>96.6</v>
      </c>
      <c r="AK1045" s="18">
        <f t="shared" si="2816"/>
        <v>0</v>
      </c>
      <c r="AL1045" s="18">
        <f t="shared" si="2816"/>
        <v>0</v>
      </c>
      <c r="AM1045" s="18">
        <f t="shared" si="2816"/>
        <v>0</v>
      </c>
      <c r="AN1045" s="18">
        <f t="shared" si="2714"/>
        <v>96.6</v>
      </c>
      <c r="AO1045" s="18">
        <f t="shared" si="2715"/>
        <v>96.6</v>
      </c>
      <c r="AP1045" s="18">
        <f t="shared" si="2716"/>
        <v>96.6</v>
      </c>
      <c r="AQ1045" s="18">
        <f t="shared" si="2816"/>
        <v>0</v>
      </c>
      <c r="AR1045" s="18">
        <f t="shared" si="2718"/>
        <v>96.6</v>
      </c>
      <c r="AS1045" s="18">
        <f t="shared" si="2816"/>
        <v>-23.440999999999999</v>
      </c>
      <c r="AT1045" s="18">
        <f t="shared" si="2816"/>
        <v>0</v>
      </c>
      <c r="AU1045" s="18">
        <f t="shared" si="2816"/>
        <v>0</v>
      </c>
      <c r="AV1045" s="18">
        <f t="shared" si="2686"/>
        <v>73.158999999999992</v>
      </c>
      <c r="AW1045" s="18">
        <f t="shared" si="2687"/>
        <v>96.6</v>
      </c>
      <c r="AX1045" s="18">
        <f t="shared" si="2688"/>
        <v>96.6</v>
      </c>
      <c r="AY1045" s="18">
        <f t="shared" si="2816"/>
        <v>0</v>
      </c>
      <c r="AZ1045" s="18">
        <f t="shared" si="2816"/>
        <v>0</v>
      </c>
      <c r="BA1045" s="18">
        <f t="shared" si="2684"/>
        <v>73.158999999999992</v>
      </c>
      <c r="BB1045" s="18">
        <f t="shared" si="2685"/>
        <v>96.6</v>
      </c>
      <c r="BC1045" s="18">
        <f t="shared" si="2816"/>
        <v>2.02</v>
      </c>
      <c r="BD1045" s="18">
        <f t="shared" si="2816"/>
        <v>0</v>
      </c>
      <c r="BE1045" s="18">
        <f t="shared" si="2816"/>
        <v>0</v>
      </c>
      <c r="BF1045" s="18">
        <f t="shared" si="2651"/>
        <v>75.178999999999988</v>
      </c>
      <c r="BG1045" s="18">
        <f t="shared" si="2652"/>
        <v>96.6</v>
      </c>
      <c r="BH1045" s="18">
        <f t="shared" si="2653"/>
        <v>96.6</v>
      </c>
      <c r="BI1045" s="18">
        <f t="shared" si="2816"/>
        <v>0</v>
      </c>
      <c r="BJ1045" s="25"/>
      <c r="BK1045" s="36"/>
    </row>
    <row r="1046" spans="1:63" ht="78" x14ac:dyDescent="0.3">
      <c r="A1046" s="51" t="s">
        <v>196</v>
      </c>
      <c r="B1046" s="50">
        <v>630</v>
      </c>
      <c r="C1046" s="51"/>
      <c r="D1046" s="51"/>
      <c r="E1046" s="14" t="s">
        <v>980</v>
      </c>
      <c r="F1046" s="18">
        <f t="shared" si="2816"/>
        <v>96.6</v>
      </c>
      <c r="G1046" s="18">
        <f t="shared" si="2816"/>
        <v>96.6</v>
      </c>
      <c r="H1046" s="18">
        <f t="shared" si="2816"/>
        <v>96.6</v>
      </c>
      <c r="I1046" s="18">
        <f t="shared" si="2816"/>
        <v>0</v>
      </c>
      <c r="J1046" s="18">
        <f t="shared" si="2816"/>
        <v>0</v>
      </c>
      <c r="K1046" s="18">
        <f t="shared" si="2816"/>
        <v>0</v>
      </c>
      <c r="L1046" s="18">
        <f t="shared" si="2813"/>
        <v>96.6</v>
      </c>
      <c r="M1046" s="18">
        <f t="shared" si="2814"/>
        <v>96.6</v>
      </c>
      <c r="N1046" s="18">
        <f t="shared" si="2815"/>
        <v>96.6</v>
      </c>
      <c r="O1046" s="18">
        <f t="shared" si="2816"/>
        <v>0</v>
      </c>
      <c r="P1046" s="18">
        <f t="shared" si="2816"/>
        <v>0</v>
      </c>
      <c r="Q1046" s="18">
        <f t="shared" si="2816"/>
        <v>0</v>
      </c>
      <c r="R1046" s="18">
        <f t="shared" si="2740"/>
        <v>96.6</v>
      </c>
      <c r="S1046" s="18">
        <f t="shared" si="2741"/>
        <v>96.6</v>
      </c>
      <c r="T1046" s="18">
        <f t="shared" si="2742"/>
        <v>96.6</v>
      </c>
      <c r="U1046" s="18">
        <f t="shared" si="2816"/>
        <v>0</v>
      </c>
      <c r="V1046" s="18">
        <f t="shared" si="2816"/>
        <v>0</v>
      </c>
      <c r="W1046" s="18">
        <f t="shared" si="2816"/>
        <v>0</v>
      </c>
      <c r="X1046" s="18">
        <f t="shared" si="2743"/>
        <v>96.6</v>
      </c>
      <c r="Y1046" s="18">
        <f t="shared" si="2744"/>
        <v>96.6</v>
      </c>
      <c r="Z1046" s="18">
        <f t="shared" si="2745"/>
        <v>96.6</v>
      </c>
      <c r="AA1046" s="18">
        <f t="shared" si="2816"/>
        <v>0</v>
      </c>
      <c r="AB1046" s="18">
        <f t="shared" si="2816"/>
        <v>0</v>
      </c>
      <c r="AC1046" s="18">
        <f t="shared" si="2816"/>
        <v>0</v>
      </c>
      <c r="AD1046" s="18">
        <f t="shared" si="2746"/>
        <v>96.6</v>
      </c>
      <c r="AE1046" s="18">
        <f t="shared" si="2747"/>
        <v>96.6</v>
      </c>
      <c r="AF1046" s="18">
        <f t="shared" si="2748"/>
        <v>96.6</v>
      </c>
      <c r="AG1046" s="18">
        <f t="shared" si="2816"/>
        <v>0</v>
      </c>
      <c r="AH1046" s="18">
        <f t="shared" si="2749"/>
        <v>96.6</v>
      </c>
      <c r="AI1046" s="18">
        <f t="shared" si="2750"/>
        <v>96.6</v>
      </c>
      <c r="AJ1046" s="18">
        <f t="shared" si="2751"/>
        <v>96.6</v>
      </c>
      <c r="AK1046" s="18">
        <f t="shared" si="2816"/>
        <v>0</v>
      </c>
      <c r="AL1046" s="18">
        <f t="shared" si="2816"/>
        <v>0</v>
      </c>
      <c r="AM1046" s="18">
        <f t="shared" si="2816"/>
        <v>0</v>
      </c>
      <c r="AN1046" s="18">
        <f t="shared" si="2714"/>
        <v>96.6</v>
      </c>
      <c r="AO1046" s="18">
        <f t="shared" si="2715"/>
        <v>96.6</v>
      </c>
      <c r="AP1046" s="18">
        <f t="shared" si="2716"/>
        <v>96.6</v>
      </c>
      <c r="AQ1046" s="18">
        <f t="shared" si="2816"/>
        <v>0</v>
      </c>
      <c r="AR1046" s="18">
        <f t="shared" si="2718"/>
        <v>96.6</v>
      </c>
      <c r="AS1046" s="18">
        <f t="shared" si="2816"/>
        <v>-23.440999999999999</v>
      </c>
      <c r="AT1046" s="18">
        <f t="shared" si="2816"/>
        <v>0</v>
      </c>
      <c r="AU1046" s="18">
        <f t="shared" si="2816"/>
        <v>0</v>
      </c>
      <c r="AV1046" s="18">
        <f t="shared" si="2686"/>
        <v>73.158999999999992</v>
      </c>
      <c r="AW1046" s="18">
        <f t="shared" si="2687"/>
        <v>96.6</v>
      </c>
      <c r="AX1046" s="18">
        <f t="shared" si="2688"/>
        <v>96.6</v>
      </c>
      <c r="AY1046" s="18">
        <f t="shared" si="2816"/>
        <v>0</v>
      </c>
      <c r="AZ1046" s="18">
        <f t="shared" si="2816"/>
        <v>0</v>
      </c>
      <c r="BA1046" s="18">
        <f t="shared" si="2684"/>
        <v>73.158999999999992</v>
      </c>
      <c r="BB1046" s="18">
        <f t="shared" si="2685"/>
        <v>96.6</v>
      </c>
      <c r="BC1046" s="18">
        <f t="shared" si="2816"/>
        <v>2.02</v>
      </c>
      <c r="BD1046" s="18">
        <f t="shared" si="2816"/>
        <v>0</v>
      </c>
      <c r="BE1046" s="18">
        <f t="shared" si="2816"/>
        <v>0</v>
      </c>
      <c r="BF1046" s="18">
        <f t="shared" ref="BF1046:BF1109" si="2817">BA1046+BC1046</f>
        <v>75.178999999999988</v>
      </c>
      <c r="BG1046" s="18">
        <f t="shared" ref="BG1046:BG1109" si="2818">BB1046+BD1046</f>
        <v>96.6</v>
      </c>
      <c r="BH1046" s="18">
        <f t="shared" ref="BH1046:BH1109" si="2819">AX1046+BE1046</f>
        <v>96.6</v>
      </c>
      <c r="BI1046" s="18">
        <f t="shared" si="2816"/>
        <v>0</v>
      </c>
      <c r="BJ1046" s="25"/>
      <c r="BK1046" s="36"/>
    </row>
    <row r="1047" spans="1:63" x14ac:dyDescent="0.3">
      <c r="A1047" s="51" t="s">
        <v>196</v>
      </c>
      <c r="B1047" s="50">
        <v>630</v>
      </c>
      <c r="C1047" s="51" t="s">
        <v>53</v>
      </c>
      <c r="D1047" s="51" t="s">
        <v>128</v>
      </c>
      <c r="E1047" s="14" t="s">
        <v>447</v>
      </c>
      <c r="F1047" s="18">
        <v>96.6</v>
      </c>
      <c r="G1047" s="18">
        <v>96.6</v>
      </c>
      <c r="H1047" s="18">
        <v>96.6</v>
      </c>
      <c r="I1047" s="18"/>
      <c r="J1047" s="18"/>
      <c r="K1047" s="18"/>
      <c r="L1047" s="18">
        <f t="shared" si="2813"/>
        <v>96.6</v>
      </c>
      <c r="M1047" s="18">
        <f t="shared" si="2814"/>
        <v>96.6</v>
      </c>
      <c r="N1047" s="18">
        <f t="shared" si="2815"/>
        <v>96.6</v>
      </c>
      <c r="O1047" s="18"/>
      <c r="P1047" s="18"/>
      <c r="Q1047" s="18"/>
      <c r="R1047" s="18">
        <f t="shared" si="2740"/>
        <v>96.6</v>
      </c>
      <c r="S1047" s="18">
        <f t="shared" si="2741"/>
        <v>96.6</v>
      </c>
      <c r="T1047" s="18">
        <f t="shared" si="2742"/>
        <v>96.6</v>
      </c>
      <c r="U1047" s="18"/>
      <c r="V1047" s="18"/>
      <c r="W1047" s="18"/>
      <c r="X1047" s="18">
        <f t="shared" si="2743"/>
        <v>96.6</v>
      </c>
      <c r="Y1047" s="18">
        <f t="shared" si="2744"/>
        <v>96.6</v>
      </c>
      <c r="Z1047" s="18">
        <f t="shared" si="2745"/>
        <v>96.6</v>
      </c>
      <c r="AA1047" s="18"/>
      <c r="AB1047" s="18"/>
      <c r="AC1047" s="18"/>
      <c r="AD1047" s="18">
        <f t="shared" si="2746"/>
        <v>96.6</v>
      </c>
      <c r="AE1047" s="18">
        <f t="shared" si="2747"/>
        <v>96.6</v>
      </c>
      <c r="AF1047" s="18">
        <f t="shared" si="2748"/>
        <v>96.6</v>
      </c>
      <c r="AG1047" s="18"/>
      <c r="AH1047" s="18">
        <f t="shared" si="2749"/>
        <v>96.6</v>
      </c>
      <c r="AI1047" s="18">
        <f t="shared" si="2750"/>
        <v>96.6</v>
      </c>
      <c r="AJ1047" s="18">
        <f t="shared" si="2751"/>
        <v>96.6</v>
      </c>
      <c r="AK1047" s="18"/>
      <c r="AL1047" s="18"/>
      <c r="AM1047" s="18"/>
      <c r="AN1047" s="18">
        <f t="shared" si="2714"/>
        <v>96.6</v>
      </c>
      <c r="AO1047" s="18">
        <f t="shared" si="2715"/>
        <v>96.6</v>
      </c>
      <c r="AP1047" s="18">
        <f t="shared" si="2716"/>
        <v>96.6</v>
      </c>
      <c r="AQ1047" s="18"/>
      <c r="AR1047" s="18">
        <f t="shared" si="2718"/>
        <v>96.6</v>
      </c>
      <c r="AS1047" s="18">
        <f>1.632-24.646-0.427</f>
        <v>-23.440999999999999</v>
      </c>
      <c r="AT1047" s="18"/>
      <c r="AU1047" s="18"/>
      <c r="AV1047" s="18">
        <f t="shared" si="2686"/>
        <v>73.158999999999992</v>
      </c>
      <c r="AW1047" s="18">
        <f t="shared" si="2687"/>
        <v>96.6</v>
      </c>
      <c r="AX1047" s="18">
        <f t="shared" si="2688"/>
        <v>96.6</v>
      </c>
      <c r="AY1047" s="18"/>
      <c r="AZ1047" s="18"/>
      <c r="BA1047" s="18">
        <f t="shared" si="2684"/>
        <v>73.158999999999992</v>
      </c>
      <c r="BB1047" s="18">
        <f t="shared" si="2685"/>
        <v>96.6</v>
      </c>
      <c r="BC1047" s="18">
        <v>2.02</v>
      </c>
      <c r="BD1047" s="18"/>
      <c r="BE1047" s="18"/>
      <c r="BF1047" s="18">
        <f t="shared" si="2817"/>
        <v>75.178999999999988</v>
      </c>
      <c r="BG1047" s="18">
        <f t="shared" si="2818"/>
        <v>96.6</v>
      </c>
      <c r="BH1047" s="18">
        <f t="shared" si="2819"/>
        <v>96.6</v>
      </c>
      <c r="BI1047" s="18"/>
      <c r="BJ1047" s="25"/>
      <c r="BK1047" s="36"/>
    </row>
    <row r="1048" spans="1:63" ht="109.2" x14ac:dyDescent="0.3">
      <c r="A1048" s="51" t="s">
        <v>692</v>
      </c>
      <c r="B1048" s="50"/>
      <c r="C1048" s="51"/>
      <c r="D1048" s="51"/>
      <c r="E1048" s="14" t="s">
        <v>691</v>
      </c>
      <c r="F1048" s="18">
        <f t="shared" ref="F1048:BI1048" si="2820">F1049</f>
        <v>263249.39999999997</v>
      </c>
      <c r="G1048" s="18">
        <f t="shared" si="2820"/>
        <v>261857.89999999997</v>
      </c>
      <c r="H1048" s="18">
        <f t="shared" si="2820"/>
        <v>261857.89999999997</v>
      </c>
      <c r="I1048" s="18">
        <f t="shared" si="2820"/>
        <v>0</v>
      </c>
      <c r="J1048" s="18">
        <f t="shared" si="2820"/>
        <v>0</v>
      </c>
      <c r="K1048" s="18">
        <f t="shared" si="2820"/>
        <v>0</v>
      </c>
      <c r="L1048" s="18">
        <f t="shared" si="2813"/>
        <v>263249.39999999997</v>
      </c>
      <c r="M1048" s="18">
        <f t="shared" si="2814"/>
        <v>261857.89999999997</v>
      </c>
      <c r="N1048" s="18">
        <f t="shared" si="2815"/>
        <v>261857.89999999997</v>
      </c>
      <c r="O1048" s="18">
        <f t="shared" si="2820"/>
        <v>0</v>
      </c>
      <c r="P1048" s="18">
        <f t="shared" si="2820"/>
        <v>0</v>
      </c>
      <c r="Q1048" s="18">
        <f t="shared" si="2820"/>
        <v>0</v>
      </c>
      <c r="R1048" s="18">
        <f t="shared" si="2740"/>
        <v>263249.39999999997</v>
      </c>
      <c r="S1048" s="18">
        <f t="shared" si="2741"/>
        <v>261857.89999999997</v>
      </c>
      <c r="T1048" s="18">
        <f t="shared" si="2742"/>
        <v>261857.89999999997</v>
      </c>
      <c r="U1048" s="18">
        <f t="shared" si="2820"/>
        <v>0</v>
      </c>
      <c r="V1048" s="18">
        <f t="shared" si="2820"/>
        <v>0</v>
      </c>
      <c r="W1048" s="18">
        <f t="shared" si="2820"/>
        <v>0</v>
      </c>
      <c r="X1048" s="18">
        <f t="shared" si="2743"/>
        <v>263249.39999999997</v>
      </c>
      <c r="Y1048" s="18">
        <f t="shared" si="2744"/>
        <v>261857.89999999997</v>
      </c>
      <c r="Z1048" s="18">
        <f t="shared" si="2745"/>
        <v>261857.89999999997</v>
      </c>
      <c r="AA1048" s="18">
        <f t="shared" si="2820"/>
        <v>0</v>
      </c>
      <c r="AB1048" s="18">
        <f t="shared" si="2820"/>
        <v>0</v>
      </c>
      <c r="AC1048" s="18">
        <f t="shared" si="2820"/>
        <v>0</v>
      </c>
      <c r="AD1048" s="18">
        <f t="shared" si="2746"/>
        <v>263249.39999999997</v>
      </c>
      <c r="AE1048" s="18">
        <f t="shared" si="2747"/>
        <v>261857.89999999997</v>
      </c>
      <c r="AF1048" s="18">
        <f t="shared" si="2748"/>
        <v>261857.89999999997</v>
      </c>
      <c r="AG1048" s="18">
        <f t="shared" si="2820"/>
        <v>0</v>
      </c>
      <c r="AH1048" s="18">
        <f t="shared" si="2749"/>
        <v>263249.39999999997</v>
      </c>
      <c r="AI1048" s="18">
        <f t="shared" si="2750"/>
        <v>261857.89999999997</v>
      </c>
      <c r="AJ1048" s="18">
        <f t="shared" si="2751"/>
        <v>261857.89999999997</v>
      </c>
      <c r="AK1048" s="18">
        <f t="shared" si="2820"/>
        <v>0</v>
      </c>
      <c r="AL1048" s="18">
        <f t="shared" si="2820"/>
        <v>0</v>
      </c>
      <c r="AM1048" s="18">
        <f t="shared" si="2820"/>
        <v>0</v>
      </c>
      <c r="AN1048" s="18">
        <f t="shared" si="2714"/>
        <v>263249.39999999997</v>
      </c>
      <c r="AO1048" s="18">
        <f t="shared" si="2715"/>
        <v>261857.89999999997</v>
      </c>
      <c r="AP1048" s="18">
        <f t="shared" si="2716"/>
        <v>261857.89999999997</v>
      </c>
      <c r="AQ1048" s="18">
        <f t="shared" si="2820"/>
        <v>0</v>
      </c>
      <c r="AR1048" s="18">
        <f t="shared" si="2718"/>
        <v>263249.39999999997</v>
      </c>
      <c r="AS1048" s="18">
        <f t="shared" si="2820"/>
        <v>0</v>
      </c>
      <c r="AT1048" s="18">
        <f t="shared" si="2820"/>
        <v>0</v>
      </c>
      <c r="AU1048" s="18">
        <f t="shared" si="2820"/>
        <v>0</v>
      </c>
      <c r="AV1048" s="18">
        <f t="shared" si="2686"/>
        <v>263249.39999999997</v>
      </c>
      <c r="AW1048" s="18">
        <f t="shared" si="2687"/>
        <v>261857.89999999997</v>
      </c>
      <c r="AX1048" s="18">
        <f t="shared" si="2688"/>
        <v>261857.89999999997</v>
      </c>
      <c r="AY1048" s="18">
        <f t="shared" si="2820"/>
        <v>0</v>
      </c>
      <c r="AZ1048" s="18">
        <f t="shared" si="2820"/>
        <v>0</v>
      </c>
      <c r="BA1048" s="18">
        <f t="shared" si="2684"/>
        <v>263249.39999999997</v>
      </c>
      <c r="BB1048" s="18">
        <f t="shared" si="2685"/>
        <v>261857.89999999997</v>
      </c>
      <c r="BC1048" s="18">
        <f t="shared" si="2820"/>
        <v>0</v>
      </c>
      <c r="BD1048" s="18">
        <f t="shared" si="2820"/>
        <v>0</v>
      </c>
      <c r="BE1048" s="18">
        <f t="shared" si="2820"/>
        <v>0</v>
      </c>
      <c r="BF1048" s="18">
        <f t="shared" si="2817"/>
        <v>263249.39999999997</v>
      </c>
      <c r="BG1048" s="18">
        <f t="shared" si="2818"/>
        <v>261857.89999999997</v>
      </c>
      <c r="BH1048" s="18">
        <f t="shared" si="2819"/>
        <v>261857.89999999997</v>
      </c>
      <c r="BI1048" s="18">
        <f t="shared" si="2820"/>
        <v>0</v>
      </c>
      <c r="BJ1048" s="25"/>
      <c r="BK1048" s="36"/>
    </row>
    <row r="1049" spans="1:63" ht="46.8" x14ac:dyDescent="0.3">
      <c r="A1049" s="51" t="s">
        <v>690</v>
      </c>
      <c r="B1049" s="50"/>
      <c r="C1049" s="51"/>
      <c r="D1049" s="51"/>
      <c r="E1049" s="14" t="s">
        <v>555</v>
      </c>
      <c r="F1049" s="18">
        <f t="shared" ref="F1049" si="2821">F1050+F1053+F1056+F1060</f>
        <v>263249.39999999997</v>
      </c>
      <c r="G1049" s="18">
        <f t="shared" ref="G1049:BI1049" si="2822">G1050+G1053+G1056+G1060</f>
        <v>261857.89999999997</v>
      </c>
      <c r="H1049" s="18">
        <f t="shared" si="2822"/>
        <v>261857.89999999997</v>
      </c>
      <c r="I1049" s="18">
        <f t="shared" ref="I1049:K1049" si="2823">I1050+I1053+I1056+I1060</f>
        <v>0</v>
      </c>
      <c r="J1049" s="18">
        <f t="shared" si="2823"/>
        <v>0</v>
      </c>
      <c r="K1049" s="18">
        <f t="shared" si="2823"/>
        <v>0</v>
      </c>
      <c r="L1049" s="18">
        <f t="shared" si="2813"/>
        <v>263249.39999999997</v>
      </c>
      <c r="M1049" s="18">
        <f t="shared" si="2814"/>
        <v>261857.89999999997</v>
      </c>
      <c r="N1049" s="18">
        <f t="shared" si="2815"/>
        <v>261857.89999999997</v>
      </c>
      <c r="O1049" s="18">
        <f t="shared" ref="O1049:Q1049" si="2824">O1050+O1053+O1056+O1060</f>
        <v>0</v>
      </c>
      <c r="P1049" s="18">
        <f t="shared" si="2824"/>
        <v>0</v>
      </c>
      <c r="Q1049" s="18">
        <f t="shared" si="2824"/>
        <v>0</v>
      </c>
      <c r="R1049" s="18">
        <f t="shared" si="2740"/>
        <v>263249.39999999997</v>
      </c>
      <c r="S1049" s="18">
        <f t="shared" si="2741"/>
        <v>261857.89999999997</v>
      </c>
      <c r="T1049" s="18">
        <f t="shared" si="2742"/>
        <v>261857.89999999997</v>
      </c>
      <c r="U1049" s="18">
        <f t="shared" ref="U1049:W1049" si="2825">U1050+U1053+U1056+U1060</f>
        <v>0</v>
      </c>
      <c r="V1049" s="18">
        <f t="shared" si="2825"/>
        <v>0</v>
      </c>
      <c r="W1049" s="18">
        <f t="shared" si="2825"/>
        <v>0</v>
      </c>
      <c r="X1049" s="18">
        <f t="shared" si="2743"/>
        <v>263249.39999999997</v>
      </c>
      <c r="Y1049" s="18">
        <f t="shared" si="2744"/>
        <v>261857.89999999997</v>
      </c>
      <c r="Z1049" s="18">
        <f t="shared" si="2745"/>
        <v>261857.89999999997</v>
      </c>
      <c r="AA1049" s="18">
        <f t="shared" ref="AA1049:AB1049" si="2826">AA1050+AA1053+AA1056+AA1060</f>
        <v>0</v>
      </c>
      <c r="AB1049" s="18">
        <f t="shared" si="2826"/>
        <v>0</v>
      </c>
      <c r="AC1049" s="18">
        <f t="shared" ref="AC1049" si="2827">AC1050+AC1053+AC1056+AC1060</f>
        <v>0</v>
      </c>
      <c r="AD1049" s="18">
        <f t="shared" si="2746"/>
        <v>263249.39999999997</v>
      </c>
      <c r="AE1049" s="18">
        <f t="shared" si="2747"/>
        <v>261857.89999999997</v>
      </c>
      <c r="AF1049" s="18">
        <f t="shared" si="2748"/>
        <v>261857.89999999997</v>
      </c>
      <c r="AG1049" s="18">
        <f t="shared" ref="AG1049" si="2828">AG1050+AG1053+AG1056+AG1060</f>
        <v>0</v>
      </c>
      <c r="AH1049" s="18">
        <f t="shared" si="2749"/>
        <v>263249.39999999997</v>
      </c>
      <c r="AI1049" s="18">
        <f t="shared" si="2750"/>
        <v>261857.89999999997</v>
      </c>
      <c r="AJ1049" s="18">
        <f t="shared" si="2751"/>
        <v>261857.89999999997</v>
      </c>
      <c r="AK1049" s="18">
        <f t="shared" ref="AK1049:AM1049" si="2829">AK1050+AK1053+AK1056+AK1060</f>
        <v>0</v>
      </c>
      <c r="AL1049" s="18">
        <f t="shared" si="2829"/>
        <v>0</v>
      </c>
      <c r="AM1049" s="18">
        <f t="shared" si="2829"/>
        <v>0</v>
      </c>
      <c r="AN1049" s="18">
        <f t="shared" si="2714"/>
        <v>263249.39999999997</v>
      </c>
      <c r="AO1049" s="18">
        <f t="shared" si="2715"/>
        <v>261857.89999999997</v>
      </c>
      <c r="AP1049" s="18">
        <f t="shared" si="2716"/>
        <v>261857.89999999997</v>
      </c>
      <c r="AQ1049" s="18">
        <f t="shared" ref="AQ1049" si="2830">AQ1050+AQ1053+AQ1056+AQ1060</f>
        <v>0</v>
      </c>
      <c r="AR1049" s="18">
        <f t="shared" si="2718"/>
        <v>263249.39999999997</v>
      </c>
      <c r="AS1049" s="18">
        <f t="shared" ref="AS1049:AU1049" si="2831">AS1050+AS1053+AS1056+AS1060</f>
        <v>0</v>
      </c>
      <c r="AT1049" s="18">
        <f t="shared" si="2831"/>
        <v>0</v>
      </c>
      <c r="AU1049" s="18">
        <f t="shared" si="2831"/>
        <v>0</v>
      </c>
      <c r="AV1049" s="18">
        <f t="shared" si="2686"/>
        <v>263249.39999999997</v>
      </c>
      <c r="AW1049" s="18">
        <f t="shared" si="2687"/>
        <v>261857.89999999997</v>
      </c>
      <c r="AX1049" s="18">
        <f t="shared" si="2688"/>
        <v>261857.89999999997</v>
      </c>
      <c r="AY1049" s="18">
        <f t="shared" ref="AY1049:AZ1049" si="2832">AY1050+AY1053+AY1056+AY1060</f>
        <v>0</v>
      </c>
      <c r="AZ1049" s="18">
        <f t="shared" si="2832"/>
        <v>0</v>
      </c>
      <c r="BA1049" s="18">
        <f t="shared" si="2684"/>
        <v>263249.39999999997</v>
      </c>
      <c r="BB1049" s="18">
        <f t="shared" si="2685"/>
        <v>261857.89999999997</v>
      </c>
      <c r="BC1049" s="18">
        <f t="shared" ref="BC1049:BE1049" si="2833">BC1050+BC1053+BC1056+BC1060</f>
        <v>0</v>
      </c>
      <c r="BD1049" s="18">
        <f t="shared" si="2833"/>
        <v>0</v>
      </c>
      <c r="BE1049" s="18">
        <f t="shared" si="2833"/>
        <v>0</v>
      </c>
      <c r="BF1049" s="18">
        <f t="shared" si="2817"/>
        <v>263249.39999999997</v>
      </c>
      <c r="BG1049" s="18">
        <f t="shared" si="2818"/>
        <v>261857.89999999997</v>
      </c>
      <c r="BH1049" s="18">
        <f t="shared" si="2819"/>
        <v>261857.89999999997</v>
      </c>
      <c r="BI1049" s="18">
        <f t="shared" si="2822"/>
        <v>0</v>
      </c>
      <c r="BJ1049" s="25"/>
      <c r="BK1049" s="36"/>
    </row>
    <row r="1050" spans="1:63" ht="93.6" x14ac:dyDescent="0.3">
      <c r="A1050" s="51" t="s">
        <v>690</v>
      </c>
      <c r="B1050" s="50">
        <v>100</v>
      </c>
      <c r="C1050" s="51"/>
      <c r="D1050" s="51"/>
      <c r="E1050" s="14" t="s">
        <v>454</v>
      </c>
      <c r="F1050" s="18">
        <f t="shared" ref="F1050:BI1051" si="2834">F1051</f>
        <v>540</v>
      </c>
      <c r="G1050" s="18">
        <f t="shared" si="2834"/>
        <v>0</v>
      </c>
      <c r="H1050" s="18">
        <f t="shared" si="2834"/>
        <v>0</v>
      </c>
      <c r="I1050" s="18">
        <f t="shared" si="2834"/>
        <v>0</v>
      </c>
      <c r="J1050" s="18">
        <f t="shared" si="2834"/>
        <v>0</v>
      </c>
      <c r="K1050" s="18">
        <f t="shared" si="2834"/>
        <v>0</v>
      </c>
      <c r="L1050" s="18">
        <f t="shared" si="2813"/>
        <v>540</v>
      </c>
      <c r="M1050" s="18">
        <f t="shared" si="2814"/>
        <v>0</v>
      </c>
      <c r="N1050" s="18">
        <f t="shared" si="2815"/>
        <v>0</v>
      </c>
      <c r="O1050" s="18">
        <f t="shared" si="2834"/>
        <v>0</v>
      </c>
      <c r="P1050" s="18">
        <f t="shared" si="2834"/>
        <v>0</v>
      </c>
      <c r="Q1050" s="18">
        <f t="shared" si="2834"/>
        <v>0</v>
      </c>
      <c r="R1050" s="18">
        <f t="shared" si="2740"/>
        <v>540</v>
      </c>
      <c r="S1050" s="18">
        <f t="shared" si="2741"/>
        <v>0</v>
      </c>
      <c r="T1050" s="18">
        <f t="shared" si="2742"/>
        <v>0</v>
      </c>
      <c r="U1050" s="18">
        <f t="shared" si="2834"/>
        <v>0</v>
      </c>
      <c r="V1050" s="18">
        <f t="shared" si="2834"/>
        <v>0</v>
      </c>
      <c r="W1050" s="18">
        <f t="shared" si="2834"/>
        <v>0</v>
      </c>
      <c r="X1050" s="18">
        <f t="shared" si="2743"/>
        <v>540</v>
      </c>
      <c r="Y1050" s="18">
        <f t="shared" si="2744"/>
        <v>0</v>
      </c>
      <c r="Z1050" s="18">
        <f t="shared" si="2745"/>
        <v>0</v>
      </c>
      <c r="AA1050" s="18">
        <f t="shared" si="2834"/>
        <v>0</v>
      </c>
      <c r="AB1050" s="18">
        <f t="shared" si="2834"/>
        <v>0</v>
      </c>
      <c r="AC1050" s="18">
        <f t="shared" si="2834"/>
        <v>0</v>
      </c>
      <c r="AD1050" s="18">
        <f t="shared" si="2746"/>
        <v>540</v>
      </c>
      <c r="AE1050" s="18">
        <f t="shared" si="2747"/>
        <v>0</v>
      </c>
      <c r="AF1050" s="18">
        <f t="shared" si="2748"/>
        <v>0</v>
      </c>
      <c r="AG1050" s="18">
        <f t="shared" si="2834"/>
        <v>0</v>
      </c>
      <c r="AH1050" s="18">
        <f t="shared" si="2749"/>
        <v>540</v>
      </c>
      <c r="AI1050" s="18">
        <f t="shared" si="2750"/>
        <v>0</v>
      </c>
      <c r="AJ1050" s="18">
        <f t="shared" si="2751"/>
        <v>0</v>
      </c>
      <c r="AK1050" s="18">
        <f t="shared" si="2834"/>
        <v>0</v>
      </c>
      <c r="AL1050" s="18">
        <f t="shared" si="2834"/>
        <v>0</v>
      </c>
      <c r="AM1050" s="18">
        <f t="shared" si="2834"/>
        <v>0</v>
      </c>
      <c r="AN1050" s="18">
        <f t="shared" si="2714"/>
        <v>540</v>
      </c>
      <c r="AO1050" s="18">
        <f t="shared" si="2715"/>
        <v>0</v>
      </c>
      <c r="AP1050" s="18">
        <f t="shared" si="2716"/>
        <v>0</v>
      </c>
      <c r="AQ1050" s="18">
        <f t="shared" si="2834"/>
        <v>0</v>
      </c>
      <c r="AR1050" s="18">
        <f t="shared" si="2718"/>
        <v>540</v>
      </c>
      <c r="AS1050" s="18">
        <f t="shared" si="2834"/>
        <v>0</v>
      </c>
      <c r="AT1050" s="18">
        <f t="shared" si="2834"/>
        <v>0</v>
      </c>
      <c r="AU1050" s="18">
        <f t="shared" si="2834"/>
        <v>0</v>
      </c>
      <c r="AV1050" s="18">
        <f t="shared" si="2686"/>
        <v>540</v>
      </c>
      <c r="AW1050" s="18">
        <f t="shared" si="2687"/>
        <v>0</v>
      </c>
      <c r="AX1050" s="18">
        <f t="shared" si="2688"/>
        <v>0</v>
      </c>
      <c r="AY1050" s="18">
        <f t="shared" si="2834"/>
        <v>0</v>
      </c>
      <c r="AZ1050" s="18">
        <f t="shared" si="2834"/>
        <v>0</v>
      </c>
      <c r="BA1050" s="18">
        <f t="shared" si="2684"/>
        <v>540</v>
      </c>
      <c r="BB1050" s="18">
        <f t="shared" si="2685"/>
        <v>0</v>
      </c>
      <c r="BC1050" s="18">
        <f t="shared" si="2834"/>
        <v>0</v>
      </c>
      <c r="BD1050" s="18">
        <f t="shared" si="2834"/>
        <v>0</v>
      </c>
      <c r="BE1050" s="18">
        <f t="shared" si="2834"/>
        <v>0</v>
      </c>
      <c r="BF1050" s="18">
        <f t="shared" si="2817"/>
        <v>540</v>
      </c>
      <c r="BG1050" s="18">
        <f t="shared" si="2818"/>
        <v>0</v>
      </c>
      <c r="BH1050" s="18">
        <f t="shared" si="2819"/>
        <v>0</v>
      </c>
      <c r="BI1050" s="18">
        <f t="shared" si="2834"/>
        <v>0</v>
      </c>
      <c r="BJ1050" s="25"/>
      <c r="BK1050" s="36"/>
    </row>
    <row r="1051" spans="1:63" ht="31.2" x14ac:dyDescent="0.3">
      <c r="A1051" s="51" t="s">
        <v>690</v>
      </c>
      <c r="B1051" s="50">
        <v>120</v>
      </c>
      <c r="C1051" s="51"/>
      <c r="D1051" s="51"/>
      <c r="E1051" s="14" t="s">
        <v>462</v>
      </c>
      <c r="F1051" s="18">
        <f t="shared" si="2834"/>
        <v>540</v>
      </c>
      <c r="G1051" s="18">
        <f t="shared" si="2834"/>
        <v>0</v>
      </c>
      <c r="H1051" s="18">
        <f t="shared" si="2834"/>
        <v>0</v>
      </c>
      <c r="I1051" s="18">
        <f t="shared" si="2834"/>
        <v>0</v>
      </c>
      <c r="J1051" s="18">
        <f t="shared" si="2834"/>
        <v>0</v>
      </c>
      <c r="K1051" s="18">
        <f t="shared" si="2834"/>
        <v>0</v>
      </c>
      <c r="L1051" s="18">
        <f t="shared" si="2813"/>
        <v>540</v>
      </c>
      <c r="M1051" s="18">
        <f t="shared" si="2814"/>
        <v>0</v>
      </c>
      <c r="N1051" s="18">
        <f t="shared" si="2815"/>
        <v>0</v>
      </c>
      <c r="O1051" s="18">
        <f t="shared" si="2834"/>
        <v>0</v>
      </c>
      <c r="P1051" s="18">
        <f t="shared" si="2834"/>
        <v>0</v>
      </c>
      <c r="Q1051" s="18">
        <f t="shared" si="2834"/>
        <v>0</v>
      </c>
      <c r="R1051" s="18">
        <f t="shared" si="2740"/>
        <v>540</v>
      </c>
      <c r="S1051" s="18">
        <f t="shared" si="2741"/>
        <v>0</v>
      </c>
      <c r="T1051" s="18">
        <f t="shared" si="2742"/>
        <v>0</v>
      </c>
      <c r="U1051" s="18">
        <f t="shared" si="2834"/>
        <v>0</v>
      </c>
      <c r="V1051" s="18">
        <f t="shared" si="2834"/>
        <v>0</v>
      </c>
      <c r="W1051" s="18">
        <f t="shared" si="2834"/>
        <v>0</v>
      </c>
      <c r="X1051" s="18">
        <f t="shared" si="2743"/>
        <v>540</v>
      </c>
      <c r="Y1051" s="18">
        <f t="shared" si="2744"/>
        <v>0</v>
      </c>
      <c r="Z1051" s="18">
        <f t="shared" si="2745"/>
        <v>0</v>
      </c>
      <c r="AA1051" s="18">
        <f t="shared" si="2834"/>
        <v>0</v>
      </c>
      <c r="AB1051" s="18">
        <f t="shared" si="2834"/>
        <v>0</v>
      </c>
      <c r="AC1051" s="18">
        <f t="shared" si="2834"/>
        <v>0</v>
      </c>
      <c r="AD1051" s="18">
        <f t="shared" si="2746"/>
        <v>540</v>
      </c>
      <c r="AE1051" s="18">
        <f t="shared" si="2747"/>
        <v>0</v>
      </c>
      <c r="AF1051" s="18">
        <f t="shared" si="2748"/>
        <v>0</v>
      </c>
      <c r="AG1051" s="18">
        <f t="shared" si="2834"/>
        <v>0</v>
      </c>
      <c r="AH1051" s="18">
        <f t="shared" si="2749"/>
        <v>540</v>
      </c>
      <c r="AI1051" s="18">
        <f t="shared" si="2750"/>
        <v>0</v>
      </c>
      <c r="AJ1051" s="18">
        <f t="shared" si="2751"/>
        <v>0</v>
      </c>
      <c r="AK1051" s="18">
        <f t="shared" si="2834"/>
        <v>0</v>
      </c>
      <c r="AL1051" s="18">
        <f t="shared" si="2834"/>
        <v>0</v>
      </c>
      <c r="AM1051" s="18">
        <f t="shared" si="2834"/>
        <v>0</v>
      </c>
      <c r="AN1051" s="18">
        <f t="shared" si="2714"/>
        <v>540</v>
      </c>
      <c r="AO1051" s="18">
        <f t="shared" si="2715"/>
        <v>0</v>
      </c>
      <c r="AP1051" s="18">
        <f t="shared" si="2716"/>
        <v>0</v>
      </c>
      <c r="AQ1051" s="18">
        <f t="shared" si="2834"/>
        <v>0</v>
      </c>
      <c r="AR1051" s="18">
        <f t="shared" si="2718"/>
        <v>540</v>
      </c>
      <c r="AS1051" s="18">
        <f t="shared" si="2834"/>
        <v>0</v>
      </c>
      <c r="AT1051" s="18">
        <f t="shared" si="2834"/>
        <v>0</v>
      </c>
      <c r="AU1051" s="18">
        <f t="shared" si="2834"/>
        <v>0</v>
      </c>
      <c r="AV1051" s="18">
        <f t="shared" si="2686"/>
        <v>540</v>
      </c>
      <c r="AW1051" s="18">
        <f t="shared" si="2687"/>
        <v>0</v>
      </c>
      <c r="AX1051" s="18">
        <f t="shared" si="2688"/>
        <v>0</v>
      </c>
      <c r="AY1051" s="18">
        <f t="shared" si="2834"/>
        <v>0</v>
      </c>
      <c r="AZ1051" s="18">
        <f t="shared" si="2834"/>
        <v>0</v>
      </c>
      <c r="BA1051" s="18">
        <f t="shared" si="2684"/>
        <v>540</v>
      </c>
      <c r="BB1051" s="18">
        <f t="shared" si="2685"/>
        <v>0</v>
      </c>
      <c r="BC1051" s="18">
        <f t="shared" si="2834"/>
        <v>0</v>
      </c>
      <c r="BD1051" s="18">
        <f t="shared" si="2834"/>
        <v>0</v>
      </c>
      <c r="BE1051" s="18">
        <f t="shared" si="2834"/>
        <v>0</v>
      </c>
      <c r="BF1051" s="18">
        <f t="shared" si="2817"/>
        <v>540</v>
      </c>
      <c r="BG1051" s="18">
        <f t="shared" si="2818"/>
        <v>0</v>
      </c>
      <c r="BH1051" s="18">
        <f t="shared" si="2819"/>
        <v>0</v>
      </c>
      <c r="BI1051" s="18">
        <f t="shared" si="2834"/>
        <v>0</v>
      </c>
      <c r="BJ1051" s="25"/>
      <c r="BK1051" s="36"/>
    </row>
    <row r="1052" spans="1:63" x14ac:dyDescent="0.3">
      <c r="A1052" s="51" t="s">
        <v>690</v>
      </c>
      <c r="B1052" s="50">
        <v>120</v>
      </c>
      <c r="C1052" s="51" t="s">
        <v>27</v>
      </c>
      <c r="D1052" s="51" t="s">
        <v>28</v>
      </c>
      <c r="E1052" s="14" t="s">
        <v>441</v>
      </c>
      <c r="F1052" s="18">
        <v>540</v>
      </c>
      <c r="G1052" s="18">
        <v>0</v>
      </c>
      <c r="H1052" s="18">
        <v>0</v>
      </c>
      <c r="I1052" s="18"/>
      <c r="J1052" s="18"/>
      <c r="K1052" s="18"/>
      <c r="L1052" s="18">
        <f t="shared" si="2813"/>
        <v>540</v>
      </c>
      <c r="M1052" s="18">
        <f t="shared" si="2814"/>
        <v>0</v>
      </c>
      <c r="N1052" s="18">
        <f t="shared" si="2815"/>
        <v>0</v>
      </c>
      <c r="O1052" s="18"/>
      <c r="P1052" s="18"/>
      <c r="Q1052" s="18"/>
      <c r="R1052" s="18">
        <f t="shared" si="2740"/>
        <v>540</v>
      </c>
      <c r="S1052" s="18">
        <f t="shared" si="2741"/>
        <v>0</v>
      </c>
      <c r="T1052" s="18">
        <f t="shared" si="2742"/>
        <v>0</v>
      </c>
      <c r="U1052" s="18"/>
      <c r="V1052" s="18"/>
      <c r="W1052" s="18"/>
      <c r="X1052" s="18">
        <f t="shared" si="2743"/>
        <v>540</v>
      </c>
      <c r="Y1052" s="18">
        <f t="shared" si="2744"/>
        <v>0</v>
      </c>
      <c r="Z1052" s="18">
        <f t="shared" si="2745"/>
        <v>0</v>
      </c>
      <c r="AA1052" s="18"/>
      <c r="AB1052" s="18"/>
      <c r="AC1052" s="18"/>
      <c r="AD1052" s="18">
        <f t="shared" si="2746"/>
        <v>540</v>
      </c>
      <c r="AE1052" s="18">
        <f t="shared" si="2747"/>
        <v>0</v>
      </c>
      <c r="AF1052" s="18">
        <f t="shared" si="2748"/>
        <v>0</v>
      </c>
      <c r="AG1052" s="18"/>
      <c r="AH1052" s="18">
        <f t="shared" si="2749"/>
        <v>540</v>
      </c>
      <c r="AI1052" s="18">
        <f t="shared" si="2750"/>
        <v>0</v>
      </c>
      <c r="AJ1052" s="18">
        <f t="shared" si="2751"/>
        <v>0</v>
      </c>
      <c r="AK1052" s="18"/>
      <c r="AL1052" s="18"/>
      <c r="AM1052" s="18"/>
      <c r="AN1052" s="18">
        <f t="shared" si="2714"/>
        <v>540</v>
      </c>
      <c r="AO1052" s="18">
        <f t="shared" si="2715"/>
        <v>0</v>
      </c>
      <c r="AP1052" s="18">
        <f t="shared" si="2716"/>
        <v>0</v>
      </c>
      <c r="AQ1052" s="18"/>
      <c r="AR1052" s="18">
        <f t="shared" si="2718"/>
        <v>540</v>
      </c>
      <c r="AS1052" s="18"/>
      <c r="AT1052" s="18"/>
      <c r="AU1052" s="18"/>
      <c r="AV1052" s="18">
        <f t="shared" si="2686"/>
        <v>540</v>
      </c>
      <c r="AW1052" s="18">
        <f t="shared" si="2687"/>
        <v>0</v>
      </c>
      <c r="AX1052" s="18">
        <f t="shared" si="2688"/>
        <v>0</v>
      </c>
      <c r="AY1052" s="18"/>
      <c r="AZ1052" s="18"/>
      <c r="BA1052" s="18">
        <f t="shared" si="2684"/>
        <v>540</v>
      </c>
      <c r="BB1052" s="18">
        <f t="shared" si="2685"/>
        <v>0</v>
      </c>
      <c r="BC1052" s="18"/>
      <c r="BD1052" s="18"/>
      <c r="BE1052" s="18"/>
      <c r="BF1052" s="18">
        <f t="shared" si="2817"/>
        <v>540</v>
      </c>
      <c r="BG1052" s="18">
        <f t="shared" si="2818"/>
        <v>0</v>
      </c>
      <c r="BH1052" s="18">
        <f t="shared" si="2819"/>
        <v>0</v>
      </c>
      <c r="BI1052" s="18"/>
      <c r="BJ1052" s="25"/>
      <c r="BK1052" s="36"/>
    </row>
    <row r="1053" spans="1:63" ht="31.2" x14ac:dyDescent="0.3">
      <c r="A1053" s="51" t="s">
        <v>690</v>
      </c>
      <c r="B1053" s="50">
        <v>200</v>
      </c>
      <c r="C1053" s="51"/>
      <c r="D1053" s="51"/>
      <c r="E1053" s="14" t="s">
        <v>455</v>
      </c>
      <c r="F1053" s="18">
        <f t="shared" ref="F1053:BI1054" si="2835">F1054</f>
        <v>851.5</v>
      </c>
      <c r="G1053" s="18">
        <f t="shared" si="2835"/>
        <v>0</v>
      </c>
      <c r="H1053" s="18">
        <f t="shared" si="2835"/>
        <v>0</v>
      </c>
      <c r="I1053" s="18">
        <f t="shared" si="2835"/>
        <v>0</v>
      </c>
      <c r="J1053" s="18">
        <f t="shared" si="2835"/>
        <v>0</v>
      </c>
      <c r="K1053" s="18">
        <f t="shared" si="2835"/>
        <v>0</v>
      </c>
      <c r="L1053" s="18">
        <f t="shared" si="2813"/>
        <v>851.5</v>
      </c>
      <c r="M1053" s="18">
        <f t="shared" si="2814"/>
        <v>0</v>
      </c>
      <c r="N1053" s="18">
        <f t="shared" si="2815"/>
        <v>0</v>
      </c>
      <c r="O1053" s="18">
        <f t="shared" si="2835"/>
        <v>0</v>
      </c>
      <c r="P1053" s="18">
        <f t="shared" si="2835"/>
        <v>0</v>
      </c>
      <c r="Q1053" s="18">
        <f t="shared" si="2835"/>
        <v>0</v>
      </c>
      <c r="R1053" s="18">
        <f t="shared" si="2740"/>
        <v>851.5</v>
      </c>
      <c r="S1053" s="18">
        <f t="shared" si="2741"/>
        <v>0</v>
      </c>
      <c r="T1053" s="18">
        <f t="shared" si="2742"/>
        <v>0</v>
      </c>
      <c r="U1053" s="18">
        <f t="shared" si="2835"/>
        <v>0</v>
      </c>
      <c r="V1053" s="18">
        <f t="shared" si="2835"/>
        <v>0</v>
      </c>
      <c r="W1053" s="18">
        <f t="shared" si="2835"/>
        <v>0</v>
      </c>
      <c r="X1053" s="18">
        <f t="shared" si="2743"/>
        <v>851.5</v>
      </c>
      <c r="Y1053" s="18">
        <f t="shared" si="2744"/>
        <v>0</v>
      </c>
      <c r="Z1053" s="18">
        <f t="shared" si="2745"/>
        <v>0</v>
      </c>
      <c r="AA1053" s="18">
        <f t="shared" si="2835"/>
        <v>0</v>
      </c>
      <c r="AB1053" s="18">
        <f t="shared" si="2835"/>
        <v>0</v>
      </c>
      <c r="AC1053" s="18">
        <f t="shared" si="2835"/>
        <v>0</v>
      </c>
      <c r="AD1053" s="18">
        <f t="shared" si="2746"/>
        <v>851.5</v>
      </c>
      <c r="AE1053" s="18">
        <f t="shared" si="2747"/>
        <v>0</v>
      </c>
      <c r="AF1053" s="18">
        <f t="shared" si="2748"/>
        <v>0</v>
      </c>
      <c r="AG1053" s="18">
        <f t="shared" si="2835"/>
        <v>0</v>
      </c>
      <c r="AH1053" s="18">
        <f t="shared" si="2749"/>
        <v>851.5</v>
      </c>
      <c r="AI1053" s="18">
        <f t="shared" si="2750"/>
        <v>0</v>
      </c>
      <c r="AJ1053" s="18">
        <f t="shared" si="2751"/>
        <v>0</v>
      </c>
      <c r="AK1053" s="18">
        <f t="shared" si="2835"/>
        <v>0</v>
      </c>
      <c r="AL1053" s="18">
        <f t="shared" si="2835"/>
        <v>0</v>
      </c>
      <c r="AM1053" s="18">
        <f t="shared" si="2835"/>
        <v>0</v>
      </c>
      <c r="AN1053" s="18">
        <f t="shared" si="2714"/>
        <v>851.5</v>
      </c>
      <c r="AO1053" s="18">
        <f t="shared" si="2715"/>
        <v>0</v>
      </c>
      <c r="AP1053" s="18">
        <f t="shared" si="2716"/>
        <v>0</v>
      </c>
      <c r="AQ1053" s="18">
        <f t="shared" si="2835"/>
        <v>0</v>
      </c>
      <c r="AR1053" s="18">
        <f t="shared" si="2718"/>
        <v>851.5</v>
      </c>
      <c r="AS1053" s="18">
        <f t="shared" si="2835"/>
        <v>0</v>
      </c>
      <c r="AT1053" s="18">
        <f t="shared" si="2835"/>
        <v>0</v>
      </c>
      <c r="AU1053" s="18">
        <f t="shared" si="2835"/>
        <v>0</v>
      </c>
      <c r="AV1053" s="18">
        <f t="shared" si="2686"/>
        <v>851.5</v>
      </c>
      <c r="AW1053" s="18">
        <f t="shared" si="2687"/>
        <v>0</v>
      </c>
      <c r="AX1053" s="18">
        <f t="shared" si="2688"/>
        <v>0</v>
      </c>
      <c r="AY1053" s="18">
        <f t="shared" si="2835"/>
        <v>0</v>
      </c>
      <c r="AZ1053" s="18">
        <f t="shared" si="2835"/>
        <v>0</v>
      </c>
      <c r="BA1053" s="18">
        <f t="shared" si="2684"/>
        <v>851.5</v>
      </c>
      <c r="BB1053" s="18">
        <f t="shared" si="2685"/>
        <v>0</v>
      </c>
      <c r="BC1053" s="18">
        <f t="shared" si="2835"/>
        <v>0</v>
      </c>
      <c r="BD1053" s="18">
        <f t="shared" si="2835"/>
        <v>0</v>
      </c>
      <c r="BE1053" s="18">
        <f t="shared" si="2835"/>
        <v>0</v>
      </c>
      <c r="BF1053" s="18">
        <f t="shared" si="2817"/>
        <v>851.5</v>
      </c>
      <c r="BG1053" s="18">
        <f t="shared" si="2818"/>
        <v>0</v>
      </c>
      <c r="BH1053" s="18">
        <f t="shared" si="2819"/>
        <v>0</v>
      </c>
      <c r="BI1053" s="18">
        <f t="shared" si="2835"/>
        <v>0</v>
      </c>
      <c r="BJ1053" s="25"/>
      <c r="BK1053" s="36"/>
    </row>
    <row r="1054" spans="1:63" ht="46.8" x14ac:dyDescent="0.3">
      <c r="A1054" s="51" t="s">
        <v>690</v>
      </c>
      <c r="B1054" s="50">
        <v>240</v>
      </c>
      <c r="C1054" s="51"/>
      <c r="D1054" s="51"/>
      <c r="E1054" s="14" t="s">
        <v>463</v>
      </c>
      <c r="F1054" s="18">
        <f t="shared" si="2835"/>
        <v>851.5</v>
      </c>
      <c r="G1054" s="18">
        <f t="shared" si="2835"/>
        <v>0</v>
      </c>
      <c r="H1054" s="18">
        <f t="shared" si="2835"/>
        <v>0</v>
      </c>
      <c r="I1054" s="18">
        <f t="shared" si="2835"/>
        <v>0</v>
      </c>
      <c r="J1054" s="18">
        <f t="shared" si="2835"/>
        <v>0</v>
      </c>
      <c r="K1054" s="18">
        <f t="shared" si="2835"/>
        <v>0</v>
      </c>
      <c r="L1054" s="18">
        <f t="shared" si="2813"/>
        <v>851.5</v>
      </c>
      <c r="M1054" s="18">
        <f t="shared" si="2814"/>
        <v>0</v>
      </c>
      <c r="N1054" s="18">
        <f t="shared" si="2815"/>
        <v>0</v>
      </c>
      <c r="O1054" s="18">
        <f t="shared" si="2835"/>
        <v>0</v>
      </c>
      <c r="P1054" s="18">
        <f t="shared" si="2835"/>
        <v>0</v>
      </c>
      <c r="Q1054" s="18">
        <f t="shared" si="2835"/>
        <v>0</v>
      </c>
      <c r="R1054" s="18">
        <f t="shared" si="2740"/>
        <v>851.5</v>
      </c>
      <c r="S1054" s="18">
        <f t="shared" si="2741"/>
        <v>0</v>
      </c>
      <c r="T1054" s="18">
        <f t="shared" si="2742"/>
        <v>0</v>
      </c>
      <c r="U1054" s="18">
        <f t="shared" si="2835"/>
        <v>0</v>
      </c>
      <c r="V1054" s="18">
        <f t="shared" si="2835"/>
        <v>0</v>
      </c>
      <c r="W1054" s="18">
        <f t="shared" si="2835"/>
        <v>0</v>
      </c>
      <c r="X1054" s="18">
        <f t="shared" si="2743"/>
        <v>851.5</v>
      </c>
      <c r="Y1054" s="18">
        <f t="shared" si="2744"/>
        <v>0</v>
      </c>
      <c r="Z1054" s="18">
        <f t="shared" si="2745"/>
        <v>0</v>
      </c>
      <c r="AA1054" s="18">
        <f t="shared" si="2835"/>
        <v>0</v>
      </c>
      <c r="AB1054" s="18">
        <f t="shared" si="2835"/>
        <v>0</v>
      </c>
      <c r="AC1054" s="18">
        <f t="shared" si="2835"/>
        <v>0</v>
      </c>
      <c r="AD1054" s="18">
        <f t="shared" si="2746"/>
        <v>851.5</v>
      </c>
      <c r="AE1054" s="18">
        <f t="shared" si="2747"/>
        <v>0</v>
      </c>
      <c r="AF1054" s="18">
        <f t="shared" si="2748"/>
        <v>0</v>
      </c>
      <c r="AG1054" s="18">
        <f t="shared" si="2835"/>
        <v>0</v>
      </c>
      <c r="AH1054" s="18">
        <f t="shared" si="2749"/>
        <v>851.5</v>
      </c>
      <c r="AI1054" s="18">
        <f t="shared" si="2750"/>
        <v>0</v>
      </c>
      <c r="AJ1054" s="18">
        <f t="shared" si="2751"/>
        <v>0</v>
      </c>
      <c r="AK1054" s="18">
        <f t="shared" si="2835"/>
        <v>0</v>
      </c>
      <c r="AL1054" s="18">
        <f t="shared" si="2835"/>
        <v>0</v>
      </c>
      <c r="AM1054" s="18">
        <f t="shared" si="2835"/>
        <v>0</v>
      </c>
      <c r="AN1054" s="18">
        <f t="shared" si="2714"/>
        <v>851.5</v>
      </c>
      <c r="AO1054" s="18">
        <f t="shared" si="2715"/>
        <v>0</v>
      </c>
      <c r="AP1054" s="18">
        <f t="shared" si="2716"/>
        <v>0</v>
      </c>
      <c r="AQ1054" s="18">
        <f t="shared" si="2835"/>
        <v>0</v>
      </c>
      <c r="AR1054" s="18">
        <f t="shared" si="2718"/>
        <v>851.5</v>
      </c>
      <c r="AS1054" s="18">
        <f t="shared" si="2835"/>
        <v>0</v>
      </c>
      <c r="AT1054" s="18">
        <f t="shared" si="2835"/>
        <v>0</v>
      </c>
      <c r="AU1054" s="18">
        <f t="shared" si="2835"/>
        <v>0</v>
      </c>
      <c r="AV1054" s="18">
        <f t="shared" si="2686"/>
        <v>851.5</v>
      </c>
      <c r="AW1054" s="18">
        <f t="shared" si="2687"/>
        <v>0</v>
      </c>
      <c r="AX1054" s="18">
        <f t="shared" si="2688"/>
        <v>0</v>
      </c>
      <c r="AY1054" s="18">
        <f t="shared" si="2835"/>
        <v>0</v>
      </c>
      <c r="AZ1054" s="18">
        <f t="shared" si="2835"/>
        <v>0</v>
      </c>
      <c r="BA1054" s="18">
        <f t="shared" ref="BA1054:BA1117" si="2836">AV1054+AY1054</f>
        <v>851.5</v>
      </c>
      <c r="BB1054" s="18">
        <f t="shared" ref="BB1054:BB1117" si="2837">AW1054+AZ1054</f>
        <v>0</v>
      </c>
      <c r="BC1054" s="18">
        <f t="shared" si="2835"/>
        <v>0</v>
      </c>
      <c r="BD1054" s="18">
        <f t="shared" si="2835"/>
        <v>0</v>
      </c>
      <c r="BE1054" s="18">
        <f t="shared" si="2835"/>
        <v>0</v>
      </c>
      <c r="BF1054" s="18">
        <f t="shared" si="2817"/>
        <v>851.5</v>
      </c>
      <c r="BG1054" s="18">
        <f t="shared" si="2818"/>
        <v>0</v>
      </c>
      <c r="BH1054" s="18">
        <f t="shared" si="2819"/>
        <v>0</v>
      </c>
      <c r="BI1054" s="18">
        <f t="shared" si="2835"/>
        <v>0</v>
      </c>
      <c r="BJ1054" s="25"/>
      <c r="BK1054" s="36"/>
    </row>
    <row r="1055" spans="1:63" x14ac:dyDescent="0.3">
      <c r="A1055" s="51" t="s">
        <v>690</v>
      </c>
      <c r="B1055" s="50">
        <v>240</v>
      </c>
      <c r="C1055" s="51" t="s">
        <v>27</v>
      </c>
      <c r="D1055" s="51" t="s">
        <v>28</v>
      </c>
      <c r="E1055" s="14" t="s">
        <v>441</v>
      </c>
      <c r="F1055" s="18">
        <v>851.5</v>
      </c>
      <c r="G1055" s="18">
        <v>0</v>
      </c>
      <c r="H1055" s="18">
        <v>0</v>
      </c>
      <c r="I1055" s="18"/>
      <c r="J1055" s="18"/>
      <c r="K1055" s="18"/>
      <c r="L1055" s="18">
        <f t="shared" si="2813"/>
        <v>851.5</v>
      </c>
      <c r="M1055" s="18">
        <f t="shared" si="2814"/>
        <v>0</v>
      </c>
      <c r="N1055" s="18">
        <f t="shared" si="2815"/>
        <v>0</v>
      </c>
      <c r="O1055" s="18"/>
      <c r="P1055" s="18"/>
      <c r="Q1055" s="18"/>
      <c r="R1055" s="18">
        <f t="shared" si="2740"/>
        <v>851.5</v>
      </c>
      <c r="S1055" s="18">
        <f t="shared" si="2741"/>
        <v>0</v>
      </c>
      <c r="T1055" s="18">
        <f t="shared" si="2742"/>
        <v>0</v>
      </c>
      <c r="U1055" s="18"/>
      <c r="V1055" s="18"/>
      <c r="W1055" s="18"/>
      <c r="X1055" s="18">
        <f t="shared" si="2743"/>
        <v>851.5</v>
      </c>
      <c r="Y1055" s="18">
        <f t="shared" si="2744"/>
        <v>0</v>
      </c>
      <c r="Z1055" s="18">
        <f t="shared" si="2745"/>
        <v>0</v>
      </c>
      <c r="AA1055" s="18"/>
      <c r="AB1055" s="18"/>
      <c r="AC1055" s="18"/>
      <c r="AD1055" s="18">
        <f t="shared" si="2746"/>
        <v>851.5</v>
      </c>
      <c r="AE1055" s="18">
        <f t="shared" si="2747"/>
        <v>0</v>
      </c>
      <c r="AF1055" s="18">
        <f t="shared" si="2748"/>
        <v>0</v>
      </c>
      <c r="AG1055" s="18"/>
      <c r="AH1055" s="18">
        <f t="shared" si="2749"/>
        <v>851.5</v>
      </c>
      <c r="AI1055" s="18">
        <f t="shared" si="2750"/>
        <v>0</v>
      </c>
      <c r="AJ1055" s="18">
        <f t="shared" si="2751"/>
        <v>0</v>
      </c>
      <c r="AK1055" s="18"/>
      <c r="AL1055" s="18"/>
      <c r="AM1055" s="18"/>
      <c r="AN1055" s="18">
        <f t="shared" si="2714"/>
        <v>851.5</v>
      </c>
      <c r="AO1055" s="18">
        <f t="shared" si="2715"/>
        <v>0</v>
      </c>
      <c r="AP1055" s="18">
        <f t="shared" si="2716"/>
        <v>0</v>
      </c>
      <c r="AQ1055" s="18"/>
      <c r="AR1055" s="18">
        <f t="shared" si="2718"/>
        <v>851.5</v>
      </c>
      <c r="AS1055" s="18"/>
      <c r="AT1055" s="18"/>
      <c r="AU1055" s="18"/>
      <c r="AV1055" s="18">
        <f t="shared" ref="AV1055:AV1118" si="2838">AR1055+AS1055</f>
        <v>851.5</v>
      </c>
      <c r="AW1055" s="18">
        <f t="shared" ref="AW1055:AW1118" si="2839">AO1055+AT1055</f>
        <v>0</v>
      </c>
      <c r="AX1055" s="18">
        <f t="shared" ref="AX1055:AX1118" si="2840">AP1055+AU1055</f>
        <v>0</v>
      </c>
      <c r="AY1055" s="18"/>
      <c r="AZ1055" s="18"/>
      <c r="BA1055" s="18">
        <f t="shared" si="2836"/>
        <v>851.5</v>
      </c>
      <c r="BB1055" s="18">
        <f t="shared" si="2837"/>
        <v>0</v>
      </c>
      <c r="BC1055" s="18"/>
      <c r="BD1055" s="18"/>
      <c r="BE1055" s="18"/>
      <c r="BF1055" s="18">
        <f t="shared" si="2817"/>
        <v>851.5</v>
      </c>
      <c r="BG1055" s="18">
        <f t="shared" si="2818"/>
        <v>0</v>
      </c>
      <c r="BH1055" s="18">
        <f t="shared" si="2819"/>
        <v>0</v>
      </c>
      <c r="BI1055" s="18"/>
      <c r="BJ1055" s="25"/>
      <c r="BK1055" s="36"/>
    </row>
    <row r="1056" spans="1:63" ht="46.8" x14ac:dyDescent="0.3">
      <c r="A1056" s="51" t="s">
        <v>690</v>
      </c>
      <c r="B1056" s="50">
        <v>600</v>
      </c>
      <c r="C1056" s="51"/>
      <c r="D1056" s="51"/>
      <c r="E1056" s="14" t="s">
        <v>458</v>
      </c>
      <c r="F1056" s="18">
        <f t="shared" ref="F1056:BI1056" si="2841">F1057</f>
        <v>148423.59999999998</v>
      </c>
      <c r="G1056" s="18">
        <f t="shared" si="2841"/>
        <v>148423.59999999998</v>
      </c>
      <c r="H1056" s="18">
        <f t="shared" si="2841"/>
        <v>148423.59999999998</v>
      </c>
      <c r="I1056" s="18">
        <f t="shared" si="2841"/>
        <v>0</v>
      </c>
      <c r="J1056" s="18">
        <f t="shared" si="2841"/>
        <v>0</v>
      </c>
      <c r="K1056" s="18">
        <f t="shared" si="2841"/>
        <v>0</v>
      </c>
      <c r="L1056" s="18">
        <f t="shared" si="2813"/>
        <v>148423.59999999998</v>
      </c>
      <c r="M1056" s="18">
        <f t="shared" si="2814"/>
        <v>148423.59999999998</v>
      </c>
      <c r="N1056" s="18">
        <f t="shared" si="2815"/>
        <v>148423.59999999998</v>
      </c>
      <c r="O1056" s="18">
        <f t="shared" si="2841"/>
        <v>0</v>
      </c>
      <c r="P1056" s="18">
        <f t="shared" si="2841"/>
        <v>0</v>
      </c>
      <c r="Q1056" s="18">
        <f t="shared" si="2841"/>
        <v>0</v>
      </c>
      <c r="R1056" s="18">
        <f t="shared" si="2740"/>
        <v>148423.59999999998</v>
      </c>
      <c r="S1056" s="18">
        <f t="shared" si="2741"/>
        <v>148423.59999999998</v>
      </c>
      <c r="T1056" s="18">
        <f t="shared" si="2742"/>
        <v>148423.59999999998</v>
      </c>
      <c r="U1056" s="18">
        <f t="shared" si="2841"/>
        <v>0</v>
      </c>
      <c r="V1056" s="18">
        <f t="shared" si="2841"/>
        <v>0</v>
      </c>
      <c r="W1056" s="18">
        <f t="shared" si="2841"/>
        <v>0</v>
      </c>
      <c r="X1056" s="18">
        <f t="shared" si="2743"/>
        <v>148423.59999999998</v>
      </c>
      <c r="Y1056" s="18">
        <f t="shared" si="2744"/>
        <v>148423.59999999998</v>
      </c>
      <c r="Z1056" s="18">
        <f t="shared" si="2745"/>
        <v>148423.59999999998</v>
      </c>
      <c r="AA1056" s="18">
        <f t="shared" si="2841"/>
        <v>0</v>
      </c>
      <c r="AB1056" s="18">
        <f t="shared" si="2841"/>
        <v>0</v>
      </c>
      <c r="AC1056" s="18">
        <f t="shared" si="2841"/>
        <v>0</v>
      </c>
      <c r="AD1056" s="18">
        <f t="shared" si="2746"/>
        <v>148423.59999999998</v>
      </c>
      <c r="AE1056" s="18">
        <f t="shared" si="2747"/>
        <v>148423.59999999998</v>
      </c>
      <c r="AF1056" s="18">
        <f t="shared" si="2748"/>
        <v>148423.59999999998</v>
      </c>
      <c r="AG1056" s="18">
        <f t="shared" si="2841"/>
        <v>0</v>
      </c>
      <c r="AH1056" s="18">
        <f t="shared" si="2749"/>
        <v>148423.59999999998</v>
      </c>
      <c r="AI1056" s="18">
        <f t="shared" si="2750"/>
        <v>148423.59999999998</v>
      </c>
      <c r="AJ1056" s="18">
        <f t="shared" si="2751"/>
        <v>148423.59999999998</v>
      </c>
      <c r="AK1056" s="18">
        <f t="shared" si="2841"/>
        <v>0</v>
      </c>
      <c r="AL1056" s="18">
        <f t="shared" si="2841"/>
        <v>0</v>
      </c>
      <c r="AM1056" s="18">
        <f t="shared" si="2841"/>
        <v>0</v>
      </c>
      <c r="AN1056" s="18">
        <f t="shared" si="2714"/>
        <v>148423.59999999998</v>
      </c>
      <c r="AO1056" s="18">
        <f t="shared" si="2715"/>
        <v>148423.59999999998</v>
      </c>
      <c r="AP1056" s="18">
        <f t="shared" si="2716"/>
        <v>148423.59999999998</v>
      </c>
      <c r="AQ1056" s="18">
        <f t="shared" si="2841"/>
        <v>0</v>
      </c>
      <c r="AR1056" s="18">
        <f t="shared" si="2718"/>
        <v>148423.59999999998</v>
      </c>
      <c r="AS1056" s="18">
        <f t="shared" si="2841"/>
        <v>0</v>
      </c>
      <c r="AT1056" s="18">
        <f t="shared" si="2841"/>
        <v>0</v>
      </c>
      <c r="AU1056" s="18">
        <f t="shared" si="2841"/>
        <v>0</v>
      </c>
      <c r="AV1056" s="18">
        <f t="shared" si="2838"/>
        <v>148423.59999999998</v>
      </c>
      <c r="AW1056" s="18">
        <f t="shared" si="2839"/>
        <v>148423.59999999998</v>
      </c>
      <c r="AX1056" s="18">
        <f t="shared" si="2840"/>
        <v>148423.59999999998</v>
      </c>
      <c r="AY1056" s="18">
        <f t="shared" si="2841"/>
        <v>0</v>
      </c>
      <c r="AZ1056" s="18">
        <f t="shared" si="2841"/>
        <v>0</v>
      </c>
      <c r="BA1056" s="18">
        <f t="shared" si="2836"/>
        <v>148423.59999999998</v>
      </c>
      <c r="BB1056" s="18">
        <f t="shared" si="2837"/>
        <v>148423.59999999998</v>
      </c>
      <c r="BC1056" s="18">
        <f t="shared" si="2841"/>
        <v>0</v>
      </c>
      <c r="BD1056" s="18">
        <f t="shared" si="2841"/>
        <v>0</v>
      </c>
      <c r="BE1056" s="18">
        <f t="shared" si="2841"/>
        <v>0</v>
      </c>
      <c r="BF1056" s="18">
        <f t="shared" si="2817"/>
        <v>148423.59999999998</v>
      </c>
      <c r="BG1056" s="18">
        <f t="shared" si="2818"/>
        <v>148423.59999999998</v>
      </c>
      <c r="BH1056" s="18">
        <f t="shared" si="2819"/>
        <v>148423.59999999998</v>
      </c>
      <c r="BI1056" s="18">
        <f t="shared" si="2841"/>
        <v>0</v>
      </c>
      <c r="BJ1056" s="25"/>
      <c r="BK1056" s="36"/>
    </row>
    <row r="1057" spans="1:92" ht="78" x14ac:dyDescent="0.3">
      <c r="A1057" s="51" t="s">
        <v>690</v>
      </c>
      <c r="B1057" s="50">
        <v>630</v>
      </c>
      <c r="C1057" s="51"/>
      <c r="D1057" s="51"/>
      <c r="E1057" s="14" t="s">
        <v>980</v>
      </c>
      <c r="F1057" s="18">
        <f t="shared" ref="F1057" si="2842">F1058+F1059</f>
        <v>148423.59999999998</v>
      </c>
      <c r="G1057" s="18">
        <f t="shared" ref="G1057:BI1057" si="2843">G1058+G1059</f>
        <v>148423.59999999998</v>
      </c>
      <c r="H1057" s="18">
        <f t="shared" si="2843"/>
        <v>148423.59999999998</v>
      </c>
      <c r="I1057" s="18">
        <f t="shared" ref="I1057:K1057" si="2844">I1058+I1059</f>
        <v>0</v>
      </c>
      <c r="J1057" s="18">
        <f t="shared" si="2844"/>
        <v>0</v>
      </c>
      <c r="K1057" s="18">
        <f t="shared" si="2844"/>
        <v>0</v>
      </c>
      <c r="L1057" s="18">
        <f t="shared" si="2813"/>
        <v>148423.59999999998</v>
      </c>
      <c r="M1057" s="18">
        <f t="shared" si="2814"/>
        <v>148423.59999999998</v>
      </c>
      <c r="N1057" s="18">
        <f t="shared" si="2815"/>
        <v>148423.59999999998</v>
      </c>
      <c r="O1057" s="18">
        <f t="shared" ref="O1057:Q1057" si="2845">O1058+O1059</f>
        <v>0</v>
      </c>
      <c r="P1057" s="18">
        <f t="shared" si="2845"/>
        <v>0</v>
      </c>
      <c r="Q1057" s="18">
        <f t="shared" si="2845"/>
        <v>0</v>
      </c>
      <c r="R1057" s="18">
        <f t="shared" si="2740"/>
        <v>148423.59999999998</v>
      </c>
      <c r="S1057" s="18">
        <f t="shared" si="2741"/>
        <v>148423.59999999998</v>
      </c>
      <c r="T1057" s="18">
        <f t="shared" si="2742"/>
        <v>148423.59999999998</v>
      </c>
      <c r="U1057" s="18">
        <f t="shared" ref="U1057:W1057" si="2846">U1058+U1059</f>
        <v>0</v>
      </c>
      <c r="V1057" s="18">
        <f t="shared" si="2846"/>
        <v>0</v>
      </c>
      <c r="W1057" s="18">
        <f t="shared" si="2846"/>
        <v>0</v>
      </c>
      <c r="X1057" s="18">
        <f t="shared" si="2743"/>
        <v>148423.59999999998</v>
      </c>
      <c r="Y1057" s="18">
        <f t="shared" si="2744"/>
        <v>148423.59999999998</v>
      </c>
      <c r="Z1057" s="18">
        <f t="shared" si="2745"/>
        <v>148423.59999999998</v>
      </c>
      <c r="AA1057" s="18">
        <f t="shared" ref="AA1057:AB1057" si="2847">AA1058+AA1059</f>
        <v>0</v>
      </c>
      <c r="AB1057" s="18">
        <f t="shared" si="2847"/>
        <v>0</v>
      </c>
      <c r="AC1057" s="18">
        <f t="shared" ref="AC1057" si="2848">AC1058+AC1059</f>
        <v>0</v>
      </c>
      <c r="AD1057" s="18">
        <f t="shared" si="2746"/>
        <v>148423.59999999998</v>
      </c>
      <c r="AE1057" s="18">
        <f t="shared" si="2747"/>
        <v>148423.59999999998</v>
      </c>
      <c r="AF1057" s="18">
        <f t="shared" si="2748"/>
        <v>148423.59999999998</v>
      </c>
      <c r="AG1057" s="18">
        <f t="shared" ref="AG1057" si="2849">AG1058+AG1059</f>
        <v>0</v>
      </c>
      <c r="AH1057" s="18">
        <f t="shared" si="2749"/>
        <v>148423.59999999998</v>
      </c>
      <c r="AI1057" s="18">
        <f t="shared" si="2750"/>
        <v>148423.59999999998</v>
      </c>
      <c r="AJ1057" s="18">
        <f t="shared" si="2751"/>
        <v>148423.59999999998</v>
      </c>
      <c r="AK1057" s="18">
        <f t="shared" ref="AK1057:AM1057" si="2850">AK1058+AK1059</f>
        <v>0</v>
      </c>
      <c r="AL1057" s="18">
        <f t="shared" si="2850"/>
        <v>0</v>
      </c>
      <c r="AM1057" s="18">
        <f t="shared" si="2850"/>
        <v>0</v>
      </c>
      <c r="AN1057" s="18">
        <f t="shared" si="2714"/>
        <v>148423.59999999998</v>
      </c>
      <c r="AO1057" s="18">
        <f t="shared" si="2715"/>
        <v>148423.59999999998</v>
      </c>
      <c r="AP1057" s="18">
        <f t="shared" si="2716"/>
        <v>148423.59999999998</v>
      </c>
      <c r="AQ1057" s="18">
        <f t="shared" ref="AQ1057" si="2851">AQ1058+AQ1059</f>
        <v>0</v>
      </c>
      <c r="AR1057" s="18">
        <f t="shared" si="2718"/>
        <v>148423.59999999998</v>
      </c>
      <c r="AS1057" s="18">
        <f t="shared" ref="AS1057:AU1057" si="2852">AS1058+AS1059</f>
        <v>0</v>
      </c>
      <c r="AT1057" s="18">
        <f t="shared" si="2852"/>
        <v>0</v>
      </c>
      <c r="AU1057" s="18">
        <f t="shared" si="2852"/>
        <v>0</v>
      </c>
      <c r="AV1057" s="18">
        <f t="shared" si="2838"/>
        <v>148423.59999999998</v>
      </c>
      <c r="AW1057" s="18">
        <f t="shared" si="2839"/>
        <v>148423.59999999998</v>
      </c>
      <c r="AX1057" s="18">
        <f t="shared" si="2840"/>
        <v>148423.59999999998</v>
      </c>
      <c r="AY1057" s="18">
        <f t="shared" ref="AY1057:AZ1057" si="2853">AY1058+AY1059</f>
        <v>0</v>
      </c>
      <c r="AZ1057" s="18">
        <f t="shared" si="2853"/>
        <v>0</v>
      </c>
      <c r="BA1057" s="18">
        <f t="shared" si="2836"/>
        <v>148423.59999999998</v>
      </c>
      <c r="BB1057" s="18">
        <f t="shared" si="2837"/>
        <v>148423.59999999998</v>
      </c>
      <c r="BC1057" s="18">
        <f t="shared" ref="BC1057:BE1057" si="2854">BC1058+BC1059</f>
        <v>0</v>
      </c>
      <c r="BD1057" s="18">
        <f t="shared" si="2854"/>
        <v>0</v>
      </c>
      <c r="BE1057" s="18">
        <f t="shared" si="2854"/>
        <v>0</v>
      </c>
      <c r="BF1057" s="18">
        <f t="shared" si="2817"/>
        <v>148423.59999999998</v>
      </c>
      <c r="BG1057" s="18">
        <f t="shared" si="2818"/>
        <v>148423.59999999998</v>
      </c>
      <c r="BH1057" s="18">
        <f t="shared" si="2819"/>
        <v>148423.59999999998</v>
      </c>
      <c r="BI1057" s="18">
        <f t="shared" si="2843"/>
        <v>0</v>
      </c>
      <c r="BJ1057" s="25"/>
      <c r="BK1057" s="36"/>
    </row>
    <row r="1058" spans="1:92" x14ac:dyDescent="0.3">
      <c r="A1058" s="51" t="s">
        <v>690</v>
      </c>
      <c r="B1058" s="50">
        <v>630</v>
      </c>
      <c r="C1058" s="51" t="s">
        <v>27</v>
      </c>
      <c r="D1058" s="51" t="s">
        <v>5</v>
      </c>
      <c r="E1058" s="14" t="s">
        <v>436</v>
      </c>
      <c r="F1058" s="18">
        <v>106466.4</v>
      </c>
      <c r="G1058" s="18">
        <v>106466.4</v>
      </c>
      <c r="H1058" s="18">
        <v>106466.4</v>
      </c>
      <c r="I1058" s="18"/>
      <c r="J1058" s="18"/>
      <c r="K1058" s="18"/>
      <c r="L1058" s="18">
        <f t="shared" si="2813"/>
        <v>106466.4</v>
      </c>
      <c r="M1058" s="18">
        <f t="shared" si="2814"/>
        <v>106466.4</v>
      </c>
      <c r="N1058" s="18">
        <f t="shared" si="2815"/>
        <v>106466.4</v>
      </c>
      <c r="O1058" s="18"/>
      <c r="P1058" s="18"/>
      <c r="Q1058" s="18"/>
      <c r="R1058" s="18">
        <f t="shared" si="2740"/>
        <v>106466.4</v>
      </c>
      <c r="S1058" s="18">
        <f t="shared" si="2741"/>
        <v>106466.4</v>
      </c>
      <c r="T1058" s="18">
        <f t="shared" si="2742"/>
        <v>106466.4</v>
      </c>
      <c r="U1058" s="18"/>
      <c r="V1058" s="18"/>
      <c r="W1058" s="18"/>
      <c r="X1058" s="18">
        <f t="shared" si="2743"/>
        <v>106466.4</v>
      </c>
      <c r="Y1058" s="18">
        <f t="shared" si="2744"/>
        <v>106466.4</v>
      </c>
      <c r="Z1058" s="18">
        <f t="shared" si="2745"/>
        <v>106466.4</v>
      </c>
      <c r="AA1058" s="18"/>
      <c r="AB1058" s="18"/>
      <c r="AC1058" s="18"/>
      <c r="AD1058" s="18">
        <f t="shared" si="2746"/>
        <v>106466.4</v>
      </c>
      <c r="AE1058" s="18">
        <f t="shared" si="2747"/>
        <v>106466.4</v>
      </c>
      <c r="AF1058" s="18">
        <f t="shared" si="2748"/>
        <v>106466.4</v>
      </c>
      <c r="AG1058" s="18"/>
      <c r="AH1058" s="18">
        <f t="shared" si="2749"/>
        <v>106466.4</v>
      </c>
      <c r="AI1058" s="18">
        <f t="shared" si="2750"/>
        <v>106466.4</v>
      </c>
      <c r="AJ1058" s="18">
        <f t="shared" si="2751"/>
        <v>106466.4</v>
      </c>
      <c r="AK1058" s="18"/>
      <c r="AL1058" s="18"/>
      <c r="AM1058" s="18"/>
      <c r="AN1058" s="18">
        <f t="shared" si="2714"/>
        <v>106466.4</v>
      </c>
      <c r="AO1058" s="18">
        <f t="shared" si="2715"/>
        <v>106466.4</v>
      </c>
      <c r="AP1058" s="18">
        <f t="shared" si="2716"/>
        <v>106466.4</v>
      </c>
      <c r="AQ1058" s="18"/>
      <c r="AR1058" s="18">
        <f t="shared" si="2718"/>
        <v>106466.4</v>
      </c>
      <c r="AS1058" s="18"/>
      <c r="AT1058" s="18"/>
      <c r="AU1058" s="18"/>
      <c r="AV1058" s="18">
        <f t="shared" si="2838"/>
        <v>106466.4</v>
      </c>
      <c r="AW1058" s="18">
        <f t="shared" si="2839"/>
        <v>106466.4</v>
      </c>
      <c r="AX1058" s="18">
        <f t="shared" si="2840"/>
        <v>106466.4</v>
      </c>
      <c r="AY1058" s="18"/>
      <c r="AZ1058" s="18"/>
      <c r="BA1058" s="18">
        <f t="shared" si="2836"/>
        <v>106466.4</v>
      </c>
      <c r="BB1058" s="18">
        <f t="shared" si="2837"/>
        <v>106466.4</v>
      </c>
      <c r="BC1058" s="18"/>
      <c r="BD1058" s="18"/>
      <c r="BE1058" s="18"/>
      <c r="BF1058" s="18">
        <f t="shared" si="2817"/>
        <v>106466.4</v>
      </c>
      <c r="BG1058" s="18">
        <f t="shared" si="2818"/>
        <v>106466.4</v>
      </c>
      <c r="BH1058" s="18">
        <f t="shared" si="2819"/>
        <v>106466.4</v>
      </c>
      <c r="BI1058" s="18"/>
      <c r="BJ1058" s="25"/>
      <c r="BK1058" s="36"/>
    </row>
    <row r="1059" spans="1:92" x14ac:dyDescent="0.3">
      <c r="A1059" s="51" t="s">
        <v>690</v>
      </c>
      <c r="B1059" s="50">
        <v>630</v>
      </c>
      <c r="C1059" s="51" t="s">
        <v>27</v>
      </c>
      <c r="D1059" s="51" t="s">
        <v>99</v>
      </c>
      <c r="E1059" s="14" t="s">
        <v>437</v>
      </c>
      <c r="F1059" s="18">
        <v>41957.2</v>
      </c>
      <c r="G1059" s="18">
        <v>41957.2</v>
      </c>
      <c r="H1059" s="18">
        <v>41957.2</v>
      </c>
      <c r="I1059" s="18"/>
      <c r="J1059" s="18"/>
      <c r="K1059" s="18"/>
      <c r="L1059" s="18">
        <f t="shared" si="2813"/>
        <v>41957.2</v>
      </c>
      <c r="M1059" s="18">
        <f t="shared" si="2814"/>
        <v>41957.2</v>
      </c>
      <c r="N1059" s="18">
        <f t="shared" si="2815"/>
        <v>41957.2</v>
      </c>
      <c r="O1059" s="18"/>
      <c r="P1059" s="18"/>
      <c r="Q1059" s="18"/>
      <c r="R1059" s="18">
        <f t="shared" si="2740"/>
        <v>41957.2</v>
      </c>
      <c r="S1059" s="18">
        <f t="shared" si="2741"/>
        <v>41957.2</v>
      </c>
      <c r="T1059" s="18">
        <f t="shared" si="2742"/>
        <v>41957.2</v>
      </c>
      <c r="U1059" s="18"/>
      <c r="V1059" s="18"/>
      <c r="W1059" s="18"/>
      <c r="X1059" s="18">
        <f t="shared" si="2743"/>
        <v>41957.2</v>
      </c>
      <c r="Y1059" s="18">
        <f t="shared" si="2744"/>
        <v>41957.2</v>
      </c>
      <c r="Z1059" s="18">
        <f t="shared" si="2745"/>
        <v>41957.2</v>
      </c>
      <c r="AA1059" s="18"/>
      <c r="AB1059" s="18"/>
      <c r="AC1059" s="18"/>
      <c r="AD1059" s="18">
        <f t="shared" si="2746"/>
        <v>41957.2</v>
      </c>
      <c r="AE1059" s="18">
        <f t="shared" si="2747"/>
        <v>41957.2</v>
      </c>
      <c r="AF1059" s="18">
        <f t="shared" si="2748"/>
        <v>41957.2</v>
      </c>
      <c r="AG1059" s="18"/>
      <c r="AH1059" s="18">
        <f t="shared" si="2749"/>
        <v>41957.2</v>
      </c>
      <c r="AI1059" s="18">
        <f t="shared" si="2750"/>
        <v>41957.2</v>
      </c>
      <c r="AJ1059" s="18">
        <f t="shared" si="2751"/>
        <v>41957.2</v>
      </c>
      <c r="AK1059" s="18"/>
      <c r="AL1059" s="18"/>
      <c r="AM1059" s="18"/>
      <c r="AN1059" s="18">
        <f t="shared" si="2714"/>
        <v>41957.2</v>
      </c>
      <c r="AO1059" s="18">
        <f t="shared" si="2715"/>
        <v>41957.2</v>
      </c>
      <c r="AP1059" s="18">
        <f t="shared" si="2716"/>
        <v>41957.2</v>
      </c>
      <c r="AQ1059" s="18"/>
      <c r="AR1059" s="18">
        <f t="shared" si="2718"/>
        <v>41957.2</v>
      </c>
      <c r="AS1059" s="18"/>
      <c r="AT1059" s="18"/>
      <c r="AU1059" s="18"/>
      <c r="AV1059" s="18">
        <f t="shared" si="2838"/>
        <v>41957.2</v>
      </c>
      <c r="AW1059" s="18">
        <f t="shared" si="2839"/>
        <v>41957.2</v>
      </c>
      <c r="AX1059" s="18">
        <f t="shared" si="2840"/>
        <v>41957.2</v>
      </c>
      <c r="AY1059" s="18"/>
      <c r="AZ1059" s="18"/>
      <c r="BA1059" s="18">
        <f t="shared" si="2836"/>
        <v>41957.2</v>
      </c>
      <c r="BB1059" s="18">
        <f t="shared" si="2837"/>
        <v>41957.2</v>
      </c>
      <c r="BC1059" s="18"/>
      <c r="BD1059" s="18"/>
      <c r="BE1059" s="18"/>
      <c r="BF1059" s="18">
        <f t="shared" si="2817"/>
        <v>41957.2</v>
      </c>
      <c r="BG1059" s="18">
        <f t="shared" si="2818"/>
        <v>41957.2</v>
      </c>
      <c r="BH1059" s="18">
        <f t="shared" si="2819"/>
        <v>41957.2</v>
      </c>
      <c r="BI1059" s="18"/>
      <c r="BJ1059" s="25"/>
      <c r="BK1059" s="36"/>
    </row>
    <row r="1060" spans="1:92" x14ac:dyDescent="0.3">
      <c r="A1060" s="51" t="s">
        <v>690</v>
      </c>
      <c r="B1060" s="50">
        <v>800</v>
      </c>
      <c r="C1060" s="51"/>
      <c r="D1060" s="51"/>
      <c r="E1060" s="14" t="s">
        <v>460</v>
      </c>
      <c r="F1060" s="18">
        <f t="shared" ref="F1060:BI1061" si="2855">F1061</f>
        <v>113434.3</v>
      </c>
      <c r="G1060" s="18">
        <f t="shared" si="2855"/>
        <v>113434.3</v>
      </c>
      <c r="H1060" s="18">
        <f t="shared" si="2855"/>
        <v>113434.3</v>
      </c>
      <c r="I1060" s="18">
        <f t="shared" si="2855"/>
        <v>0</v>
      </c>
      <c r="J1060" s="18">
        <f t="shared" si="2855"/>
        <v>0</v>
      </c>
      <c r="K1060" s="18">
        <f t="shared" si="2855"/>
        <v>0</v>
      </c>
      <c r="L1060" s="18">
        <f t="shared" si="2813"/>
        <v>113434.3</v>
      </c>
      <c r="M1060" s="18">
        <f t="shared" si="2814"/>
        <v>113434.3</v>
      </c>
      <c r="N1060" s="18">
        <f t="shared" si="2815"/>
        <v>113434.3</v>
      </c>
      <c r="O1060" s="18">
        <f t="shared" si="2855"/>
        <v>0</v>
      </c>
      <c r="P1060" s="18">
        <f t="shared" si="2855"/>
        <v>0</v>
      </c>
      <c r="Q1060" s="18">
        <f t="shared" si="2855"/>
        <v>0</v>
      </c>
      <c r="R1060" s="18">
        <f t="shared" si="2740"/>
        <v>113434.3</v>
      </c>
      <c r="S1060" s="18">
        <f t="shared" si="2741"/>
        <v>113434.3</v>
      </c>
      <c r="T1060" s="18">
        <f t="shared" si="2742"/>
        <v>113434.3</v>
      </c>
      <c r="U1060" s="18">
        <f t="shared" si="2855"/>
        <v>0</v>
      </c>
      <c r="V1060" s="18">
        <f t="shared" si="2855"/>
        <v>0</v>
      </c>
      <c r="W1060" s="18">
        <f t="shared" si="2855"/>
        <v>0</v>
      </c>
      <c r="X1060" s="18">
        <f t="shared" si="2743"/>
        <v>113434.3</v>
      </c>
      <c r="Y1060" s="18">
        <f t="shared" si="2744"/>
        <v>113434.3</v>
      </c>
      <c r="Z1060" s="18">
        <f t="shared" si="2745"/>
        <v>113434.3</v>
      </c>
      <c r="AA1060" s="18">
        <f t="shared" si="2855"/>
        <v>0</v>
      </c>
      <c r="AB1060" s="18">
        <f t="shared" si="2855"/>
        <v>0</v>
      </c>
      <c r="AC1060" s="18">
        <f t="shared" si="2855"/>
        <v>0</v>
      </c>
      <c r="AD1060" s="18">
        <f t="shared" si="2746"/>
        <v>113434.3</v>
      </c>
      <c r="AE1060" s="18">
        <f t="shared" si="2747"/>
        <v>113434.3</v>
      </c>
      <c r="AF1060" s="18">
        <f t="shared" si="2748"/>
        <v>113434.3</v>
      </c>
      <c r="AG1060" s="18">
        <f t="shared" si="2855"/>
        <v>0</v>
      </c>
      <c r="AH1060" s="18">
        <f t="shared" si="2749"/>
        <v>113434.3</v>
      </c>
      <c r="AI1060" s="18">
        <f t="shared" si="2750"/>
        <v>113434.3</v>
      </c>
      <c r="AJ1060" s="18">
        <f t="shared" si="2751"/>
        <v>113434.3</v>
      </c>
      <c r="AK1060" s="18">
        <f t="shared" si="2855"/>
        <v>0</v>
      </c>
      <c r="AL1060" s="18">
        <f t="shared" si="2855"/>
        <v>0</v>
      </c>
      <c r="AM1060" s="18">
        <f t="shared" si="2855"/>
        <v>0</v>
      </c>
      <c r="AN1060" s="18">
        <f t="shared" si="2714"/>
        <v>113434.3</v>
      </c>
      <c r="AO1060" s="18">
        <f t="shared" si="2715"/>
        <v>113434.3</v>
      </c>
      <c r="AP1060" s="18">
        <f t="shared" si="2716"/>
        <v>113434.3</v>
      </c>
      <c r="AQ1060" s="18">
        <f t="shared" si="2855"/>
        <v>0</v>
      </c>
      <c r="AR1060" s="18">
        <f t="shared" si="2718"/>
        <v>113434.3</v>
      </c>
      <c r="AS1060" s="18">
        <f t="shared" si="2855"/>
        <v>0</v>
      </c>
      <c r="AT1060" s="18">
        <f t="shared" si="2855"/>
        <v>0</v>
      </c>
      <c r="AU1060" s="18">
        <f t="shared" si="2855"/>
        <v>0</v>
      </c>
      <c r="AV1060" s="18">
        <f t="shared" si="2838"/>
        <v>113434.3</v>
      </c>
      <c r="AW1060" s="18">
        <f t="shared" si="2839"/>
        <v>113434.3</v>
      </c>
      <c r="AX1060" s="18">
        <f t="shared" si="2840"/>
        <v>113434.3</v>
      </c>
      <c r="AY1060" s="18">
        <f t="shared" si="2855"/>
        <v>0</v>
      </c>
      <c r="AZ1060" s="18">
        <f t="shared" si="2855"/>
        <v>0</v>
      </c>
      <c r="BA1060" s="18">
        <f t="shared" si="2836"/>
        <v>113434.3</v>
      </c>
      <c r="BB1060" s="18">
        <f t="shared" si="2837"/>
        <v>113434.3</v>
      </c>
      <c r="BC1060" s="18">
        <f t="shared" si="2855"/>
        <v>0</v>
      </c>
      <c r="BD1060" s="18">
        <f t="shared" si="2855"/>
        <v>0</v>
      </c>
      <c r="BE1060" s="18">
        <f t="shared" si="2855"/>
        <v>0</v>
      </c>
      <c r="BF1060" s="18">
        <f t="shared" si="2817"/>
        <v>113434.3</v>
      </c>
      <c r="BG1060" s="18">
        <f t="shared" si="2818"/>
        <v>113434.3</v>
      </c>
      <c r="BH1060" s="18">
        <f t="shared" si="2819"/>
        <v>113434.3</v>
      </c>
      <c r="BI1060" s="18">
        <f t="shared" si="2855"/>
        <v>0</v>
      </c>
      <c r="BJ1060" s="25"/>
      <c r="BK1060" s="36"/>
    </row>
    <row r="1061" spans="1:92" ht="78" x14ac:dyDescent="0.3">
      <c r="A1061" s="51" t="s">
        <v>690</v>
      </c>
      <c r="B1061" s="50">
        <v>810</v>
      </c>
      <c r="C1061" s="51"/>
      <c r="D1061" s="51"/>
      <c r="E1061" s="14" t="s">
        <v>475</v>
      </c>
      <c r="F1061" s="18">
        <f t="shared" si="2855"/>
        <v>113434.3</v>
      </c>
      <c r="G1061" s="18">
        <f t="shared" si="2855"/>
        <v>113434.3</v>
      </c>
      <c r="H1061" s="18">
        <f t="shared" si="2855"/>
        <v>113434.3</v>
      </c>
      <c r="I1061" s="18">
        <f t="shared" si="2855"/>
        <v>0</v>
      </c>
      <c r="J1061" s="18">
        <f t="shared" si="2855"/>
        <v>0</v>
      </c>
      <c r="K1061" s="18">
        <f t="shared" si="2855"/>
        <v>0</v>
      </c>
      <c r="L1061" s="18">
        <f t="shared" si="2813"/>
        <v>113434.3</v>
      </c>
      <c r="M1061" s="18">
        <f t="shared" si="2814"/>
        <v>113434.3</v>
      </c>
      <c r="N1061" s="18">
        <f t="shared" si="2815"/>
        <v>113434.3</v>
      </c>
      <c r="O1061" s="18">
        <f t="shared" si="2855"/>
        <v>0</v>
      </c>
      <c r="P1061" s="18">
        <f t="shared" si="2855"/>
        <v>0</v>
      </c>
      <c r="Q1061" s="18">
        <f t="shared" si="2855"/>
        <v>0</v>
      </c>
      <c r="R1061" s="18">
        <f t="shared" si="2740"/>
        <v>113434.3</v>
      </c>
      <c r="S1061" s="18">
        <f t="shared" si="2741"/>
        <v>113434.3</v>
      </c>
      <c r="T1061" s="18">
        <f t="shared" si="2742"/>
        <v>113434.3</v>
      </c>
      <c r="U1061" s="18">
        <f t="shared" si="2855"/>
        <v>0</v>
      </c>
      <c r="V1061" s="18">
        <f t="shared" si="2855"/>
        <v>0</v>
      </c>
      <c r="W1061" s="18">
        <f t="shared" si="2855"/>
        <v>0</v>
      </c>
      <c r="X1061" s="18">
        <f t="shared" si="2743"/>
        <v>113434.3</v>
      </c>
      <c r="Y1061" s="18">
        <f t="shared" si="2744"/>
        <v>113434.3</v>
      </c>
      <c r="Z1061" s="18">
        <f t="shared" si="2745"/>
        <v>113434.3</v>
      </c>
      <c r="AA1061" s="18">
        <f t="shared" si="2855"/>
        <v>0</v>
      </c>
      <c r="AB1061" s="18">
        <f t="shared" si="2855"/>
        <v>0</v>
      </c>
      <c r="AC1061" s="18">
        <f t="shared" si="2855"/>
        <v>0</v>
      </c>
      <c r="AD1061" s="18">
        <f t="shared" si="2746"/>
        <v>113434.3</v>
      </c>
      <c r="AE1061" s="18">
        <f t="shared" si="2747"/>
        <v>113434.3</v>
      </c>
      <c r="AF1061" s="18">
        <f t="shared" si="2748"/>
        <v>113434.3</v>
      </c>
      <c r="AG1061" s="18">
        <f t="shared" si="2855"/>
        <v>0</v>
      </c>
      <c r="AH1061" s="18">
        <f t="shared" si="2749"/>
        <v>113434.3</v>
      </c>
      <c r="AI1061" s="18">
        <f t="shared" si="2750"/>
        <v>113434.3</v>
      </c>
      <c r="AJ1061" s="18">
        <f t="shared" si="2751"/>
        <v>113434.3</v>
      </c>
      <c r="AK1061" s="18">
        <f t="shared" si="2855"/>
        <v>0</v>
      </c>
      <c r="AL1061" s="18">
        <f t="shared" si="2855"/>
        <v>0</v>
      </c>
      <c r="AM1061" s="18">
        <f t="shared" si="2855"/>
        <v>0</v>
      </c>
      <c r="AN1061" s="18">
        <f t="shared" si="2714"/>
        <v>113434.3</v>
      </c>
      <c r="AO1061" s="18">
        <f t="shared" si="2715"/>
        <v>113434.3</v>
      </c>
      <c r="AP1061" s="18">
        <f t="shared" si="2716"/>
        <v>113434.3</v>
      </c>
      <c r="AQ1061" s="18">
        <f t="shared" si="2855"/>
        <v>0</v>
      </c>
      <c r="AR1061" s="18">
        <f t="shared" si="2718"/>
        <v>113434.3</v>
      </c>
      <c r="AS1061" s="18">
        <f t="shared" si="2855"/>
        <v>0</v>
      </c>
      <c r="AT1061" s="18">
        <f t="shared" si="2855"/>
        <v>0</v>
      </c>
      <c r="AU1061" s="18">
        <f t="shared" si="2855"/>
        <v>0</v>
      </c>
      <c r="AV1061" s="18">
        <f t="shared" si="2838"/>
        <v>113434.3</v>
      </c>
      <c r="AW1061" s="18">
        <f t="shared" si="2839"/>
        <v>113434.3</v>
      </c>
      <c r="AX1061" s="18">
        <f t="shared" si="2840"/>
        <v>113434.3</v>
      </c>
      <c r="AY1061" s="18">
        <f t="shared" si="2855"/>
        <v>0</v>
      </c>
      <c r="AZ1061" s="18">
        <f t="shared" si="2855"/>
        <v>0</v>
      </c>
      <c r="BA1061" s="18">
        <f t="shared" si="2836"/>
        <v>113434.3</v>
      </c>
      <c r="BB1061" s="18">
        <f t="shared" si="2837"/>
        <v>113434.3</v>
      </c>
      <c r="BC1061" s="18">
        <f t="shared" si="2855"/>
        <v>0</v>
      </c>
      <c r="BD1061" s="18">
        <f t="shared" si="2855"/>
        <v>0</v>
      </c>
      <c r="BE1061" s="18">
        <f t="shared" si="2855"/>
        <v>0</v>
      </c>
      <c r="BF1061" s="18">
        <f t="shared" si="2817"/>
        <v>113434.3</v>
      </c>
      <c r="BG1061" s="18">
        <f t="shared" si="2818"/>
        <v>113434.3</v>
      </c>
      <c r="BH1061" s="18">
        <f t="shared" si="2819"/>
        <v>113434.3</v>
      </c>
      <c r="BI1061" s="18">
        <f t="shared" si="2855"/>
        <v>0</v>
      </c>
      <c r="BJ1061" s="25"/>
      <c r="BK1061" s="36"/>
    </row>
    <row r="1062" spans="1:92" x14ac:dyDescent="0.3">
      <c r="A1062" s="51" t="s">
        <v>690</v>
      </c>
      <c r="B1062" s="50">
        <v>810</v>
      </c>
      <c r="C1062" s="51" t="s">
        <v>27</v>
      </c>
      <c r="D1062" s="51" t="s">
        <v>5</v>
      </c>
      <c r="E1062" s="14" t="s">
        <v>436</v>
      </c>
      <c r="F1062" s="18">
        <v>113434.3</v>
      </c>
      <c r="G1062" s="18">
        <v>113434.3</v>
      </c>
      <c r="H1062" s="18">
        <v>113434.3</v>
      </c>
      <c r="I1062" s="18"/>
      <c r="J1062" s="18"/>
      <c r="K1062" s="18"/>
      <c r="L1062" s="18">
        <f t="shared" si="2813"/>
        <v>113434.3</v>
      </c>
      <c r="M1062" s="18">
        <f t="shared" si="2814"/>
        <v>113434.3</v>
      </c>
      <c r="N1062" s="18">
        <f t="shared" si="2815"/>
        <v>113434.3</v>
      </c>
      <c r="O1062" s="18"/>
      <c r="P1062" s="18"/>
      <c r="Q1062" s="18"/>
      <c r="R1062" s="18">
        <f t="shared" si="2740"/>
        <v>113434.3</v>
      </c>
      <c r="S1062" s="18">
        <f t="shared" si="2741"/>
        <v>113434.3</v>
      </c>
      <c r="T1062" s="18">
        <f t="shared" si="2742"/>
        <v>113434.3</v>
      </c>
      <c r="U1062" s="18"/>
      <c r="V1062" s="18"/>
      <c r="W1062" s="18"/>
      <c r="X1062" s="18">
        <f t="shared" si="2743"/>
        <v>113434.3</v>
      </c>
      <c r="Y1062" s="18">
        <f t="shared" si="2744"/>
        <v>113434.3</v>
      </c>
      <c r="Z1062" s="18">
        <f t="shared" si="2745"/>
        <v>113434.3</v>
      </c>
      <c r="AA1062" s="18"/>
      <c r="AB1062" s="18"/>
      <c r="AC1062" s="18"/>
      <c r="AD1062" s="18">
        <f t="shared" si="2746"/>
        <v>113434.3</v>
      </c>
      <c r="AE1062" s="18">
        <f t="shared" si="2747"/>
        <v>113434.3</v>
      </c>
      <c r="AF1062" s="18">
        <f t="shared" si="2748"/>
        <v>113434.3</v>
      </c>
      <c r="AG1062" s="18"/>
      <c r="AH1062" s="18">
        <f t="shared" si="2749"/>
        <v>113434.3</v>
      </c>
      <c r="AI1062" s="18">
        <f t="shared" si="2750"/>
        <v>113434.3</v>
      </c>
      <c r="AJ1062" s="18">
        <f t="shared" si="2751"/>
        <v>113434.3</v>
      </c>
      <c r="AK1062" s="18"/>
      <c r="AL1062" s="18"/>
      <c r="AM1062" s="18"/>
      <c r="AN1062" s="18">
        <f t="shared" si="2714"/>
        <v>113434.3</v>
      </c>
      <c r="AO1062" s="18">
        <f t="shared" si="2715"/>
        <v>113434.3</v>
      </c>
      <c r="AP1062" s="18">
        <f t="shared" si="2716"/>
        <v>113434.3</v>
      </c>
      <c r="AQ1062" s="18"/>
      <c r="AR1062" s="18">
        <f t="shared" si="2718"/>
        <v>113434.3</v>
      </c>
      <c r="AS1062" s="18"/>
      <c r="AT1062" s="18"/>
      <c r="AU1062" s="18"/>
      <c r="AV1062" s="18">
        <f t="shared" si="2838"/>
        <v>113434.3</v>
      </c>
      <c r="AW1062" s="18">
        <f t="shared" si="2839"/>
        <v>113434.3</v>
      </c>
      <c r="AX1062" s="18">
        <f t="shared" si="2840"/>
        <v>113434.3</v>
      </c>
      <c r="AY1062" s="18"/>
      <c r="AZ1062" s="18"/>
      <c r="BA1062" s="18">
        <f t="shared" si="2836"/>
        <v>113434.3</v>
      </c>
      <c r="BB1062" s="18">
        <f t="shared" si="2837"/>
        <v>113434.3</v>
      </c>
      <c r="BC1062" s="18"/>
      <c r="BD1062" s="18"/>
      <c r="BE1062" s="18"/>
      <c r="BF1062" s="18">
        <f t="shared" si="2817"/>
        <v>113434.3</v>
      </c>
      <c r="BG1062" s="18">
        <f t="shared" si="2818"/>
        <v>113434.3</v>
      </c>
      <c r="BH1062" s="18">
        <f t="shared" si="2819"/>
        <v>113434.3</v>
      </c>
      <c r="BI1062" s="18"/>
      <c r="BJ1062" s="25"/>
      <c r="BK1062" s="36"/>
    </row>
    <row r="1063" spans="1:92" s="9" customFormat="1" ht="46.8" x14ac:dyDescent="0.3">
      <c r="A1063" s="8" t="s">
        <v>200</v>
      </c>
      <c r="B1063" s="13"/>
      <c r="C1063" s="8"/>
      <c r="D1063" s="8"/>
      <c r="E1063" s="49" t="s">
        <v>782</v>
      </c>
      <c r="F1063" s="12">
        <f>F1064+F1097+F1276</f>
        <v>1277948.3</v>
      </c>
      <c r="G1063" s="12">
        <f t="shared" ref="G1063:BI1063" si="2856">G1064+G1097+G1276</f>
        <v>1857930.4000000001</v>
      </c>
      <c r="H1063" s="12">
        <f t="shared" si="2856"/>
        <v>1166064.8999999999</v>
      </c>
      <c r="I1063" s="12">
        <f t="shared" ref="I1063:K1063" si="2857">I1064+I1097+I1276</f>
        <v>612499.83000000007</v>
      </c>
      <c r="J1063" s="12">
        <f t="shared" si="2857"/>
        <v>847019.69000000006</v>
      </c>
      <c r="K1063" s="12">
        <f t="shared" si="2857"/>
        <v>52623.150000000009</v>
      </c>
      <c r="L1063" s="12">
        <f t="shared" si="2813"/>
        <v>1890448.1300000001</v>
      </c>
      <c r="M1063" s="12">
        <f t="shared" si="2814"/>
        <v>2704950.0900000003</v>
      </c>
      <c r="N1063" s="12">
        <f t="shared" si="2815"/>
        <v>1218688.0499999998</v>
      </c>
      <c r="O1063" s="12">
        <f t="shared" ref="O1063:Q1063" si="2858">O1064+O1097+O1276</f>
        <v>63343.112999999998</v>
      </c>
      <c r="P1063" s="12">
        <f t="shared" si="2858"/>
        <v>9581.0020000000004</v>
      </c>
      <c r="Q1063" s="12">
        <f t="shared" si="2858"/>
        <v>0</v>
      </c>
      <c r="R1063" s="12">
        <f t="shared" si="2740"/>
        <v>1953791.243</v>
      </c>
      <c r="S1063" s="12">
        <f t="shared" si="2741"/>
        <v>2714531.0920000002</v>
      </c>
      <c r="T1063" s="12">
        <f t="shared" si="2742"/>
        <v>1218688.0499999998</v>
      </c>
      <c r="U1063" s="12">
        <f t="shared" ref="U1063:W1063" si="2859">U1064+U1097+U1276</f>
        <v>-936.10400000000004</v>
      </c>
      <c r="V1063" s="12">
        <f t="shared" si="2859"/>
        <v>0</v>
      </c>
      <c r="W1063" s="12">
        <f t="shared" si="2859"/>
        <v>0</v>
      </c>
      <c r="X1063" s="12">
        <f t="shared" si="2743"/>
        <v>1952855.139</v>
      </c>
      <c r="Y1063" s="12">
        <f t="shared" si="2744"/>
        <v>2714531.0920000002</v>
      </c>
      <c r="Z1063" s="12">
        <f t="shared" si="2745"/>
        <v>1218688.0499999998</v>
      </c>
      <c r="AA1063" s="12">
        <f t="shared" ref="AA1063:AB1063" si="2860">AA1064+AA1097+AA1276</f>
        <v>0</v>
      </c>
      <c r="AB1063" s="12">
        <f t="shared" si="2860"/>
        <v>0</v>
      </c>
      <c r="AC1063" s="12">
        <f t="shared" ref="AC1063" si="2861">AC1064+AC1097+AC1276</f>
        <v>0</v>
      </c>
      <c r="AD1063" s="18">
        <f t="shared" si="2746"/>
        <v>1952855.139</v>
      </c>
      <c r="AE1063" s="18">
        <f t="shared" si="2747"/>
        <v>2714531.0920000002</v>
      </c>
      <c r="AF1063" s="18">
        <f t="shared" si="2748"/>
        <v>1218688.0499999998</v>
      </c>
      <c r="AG1063" s="12">
        <f t="shared" ref="AG1063" si="2862">AG1064+AG1097+AG1276</f>
        <v>0</v>
      </c>
      <c r="AH1063" s="12">
        <f t="shared" si="2749"/>
        <v>1952855.139</v>
      </c>
      <c r="AI1063" s="12">
        <f t="shared" si="2750"/>
        <v>2714531.0920000002</v>
      </c>
      <c r="AJ1063" s="12">
        <f t="shared" si="2751"/>
        <v>1218688.0499999998</v>
      </c>
      <c r="AK1063" s="12">
        <f t="shared" ref="AK1063:AM1063" si="2863">AK1064+AK1097+AK1276</f>
        <v>-70447.918000000034</v>
      </c>
      <c r="AL1063" s="12">
        <f t="shared" si="2863"/>
        <v>107387</v>
      </c>
      <c r="AM1063" s="12">
        <f t="shared" si="2863"/>
        <v>23622.800000000003</v>
      </c>
      <c r="AN1063" s="12">
        <f t="shared" si="2714"/>
        <v>1882407.2209999999</v>
      </c>
      <c r="AO1063" s="12">
        <f t="shared" si="2715"/>
        <v>2821918.0920000002</v>
      </c>
      <c r="AP1063" s="12">
        <f t="shared" si="2716"/>
        <v>1242310.8499999999</v>
      </c>
      <c r="AQ1063" s="12">
        <f t="shared" ref="AQ1063" si="2864">AQ1064+AQ1097+AQ1276</f>
        <v>0</v>
      </c>
      <c r="AR1063" s="12">
        <f t="shared" si="2718"/>
        <v>1882407.2209999999</v>
      </c>
      <c r="AS1063" s="12">
        <f t="shared" ref="AS1063:AU1063" si="2865">AS1064+AS1097+AS1276</f>
        <v>1173.9399999999987</v>
      </c>
      <c r="AT1063" s="12">
        <f t="shared" si="2865"/>
        <v>18748.326000000001</v>
      </c>
      <c r="AU1063" s="12">
        <f t="shared" si="2865"/>
        <v>0</v>
      </c>
      <c r="AV1063" s="12">
        <f t="shared" si="2838"/>
        <v>1883581.1609999998</v>
      </c>
      <c r="AW1063" s="12">
        <f t="shared" si="2839"/>
        <v>2840666.4180000001</v>
      </c>
      <c r="AX1063" s="12">
        <f t="shared" si="2840"/>
        <v>1242310.8499999999</v>
      </c>
      <c r="AY1063" s="12">
        <f t="shared" ref="AY1063:AZ1063" si="2866">AY1064+AY1097+AY1276</f>
        <v>0</v>
      </c>
      <c r="AZ1063" s="12">
        <f t="shared" si="2866"/>
        <v>0</v>
      </c>
      <c r="BA1063" s="18">
        <f t="shared" si="2836"/>
        <v>1883581.1609999998</v>
      </c>
      <c r="BB1063" s="18">
        <f t="shared" si="2837"/>
        <v>2840666.4180000001</v>
      </c>
      <c r="BC1063" s="12">
        <f t="shared" ref="BC1063:BE1063" si="2867">BC1064+BC1097+BC1276</f>
        <v>803.90799999999945</v>
      </c>
      <c r="BD1063" s="12">
        <f t="shared" si="2867"/>
        <v>18500</v>
      </c>
      <c r="BE1063" s="12">
        <f t="shared" si="2867"/>
        <v>0</v>
      </c>
      <c r="BF1063" s="12">
        <f t="shared" si="2817"/>
        <v>1884385.0689999999</v>
      </c>
      <c r="BG1063" s="12">
        <f t="shared" si="2818"/>
        <v>2859166.4180000001</v>
      </c>
      <c r="BH1063" s="12">
        <f t="shared" si="2819"/>
        <v>1242310.8499999999</v>
      </c>
      <c r="BI1063" s="12">
        <f t="shared" si="2856"/>
        <v>0</v>
      </c>
      <c r="BJ1063" s="24"/>
      <c r="BK1063" s="34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</row>
    <row r="1064" spans="1:92" s="11" customFormat="1" ht="31.2" x14ac:dyDescent="0.3">
      <c r="A1064" s="10" t="s">
        <v>201</v>
      </c>
      <c r="B1064" s="16"/>
      <c r="C1064" s="10"/>
      <c r="D1064" s="10"/>
      <c r="E1064" s="15" t="s">
        <v>1097</v>
      </c>
      <c r="F1064" s="17">
        <f>F1065</f>
        <v>6420</v>
      </c>
      <c r="G1064" s="17">
        <f t="shared" ref="G1064:BI1064" si="2868">G1065</f>
        <v>134920.4</v>
      </c>
      <c r="H1064" s="17">
        <f t="shared" si="2868"/>
        <v>189254.8</v>
      </c>
      <c r="I1064" s="17">
        <f t="shared" si="2868"/>
        <v>0</v>
      </c>
      <c r="J1064" s="17">
        <f t="shared" si="2868"/>
        <v>-104664.71</v>
      </c>
      <c r="K1064" s="17">
        <f t="shared" si="2868"/>
        <v>104664.71</v>
      </c>
      <c r="L1064" s="17">
        <f t="shared" si="2813"/>
        <v>6420</v>
      </c>
      <c r="M1064" s="17">
        <f t="shared" si="2814"/>
        <v>30255.689999999988</v>
      </c>
      <c r="N1064" s="17">
        <f t="shared" si="2815"/>
        <v>293919.51</v>
      </c>
      <c r="O1064" s="17">
        <f t="shared" si="2868"/>
        <v>1.843</v>
      </c>
      <c r="P1064" s="17">
        <f t="shared" si="2868"/>
        <v>0</v>
      </c>
      <c r="Q1064" s="17">
        <f t="shared" si="2868"/>
        <v>0</v>
      </c>
      <c r="R1064" s="17">
        <f t="shared" si="2740"/>
        <v>6421.8429999999998</v>
      </c>
      <c r="S1064" s="17">
        <f t="shared" si="2741"/>
        <v>30255.689999999988</v>
      </c>
      <c r="T1064" s="17">
        <f t="shared" si="2742"/>
        <v>293919.51</v>
      </c>
      <c r="U1064" s="17">
        <f t="shared" si="2868"/>
        <v>0</v>
      </c>
      <c r="V1064" s="17">
        <f t="shared" si="2868"/>
        <v>0</v>
      </c>
      <c r="W1064" s="17">
        <f t="shared" si="2868"/>
        <v>0</v>
      </c>
      <c r="X1064" s="17">
        <f t="shared" si="2743"/>
        <v>6421.8429999999998</v>
      </c>
      <c r="Y1064" s="17">
        <f t="shared" si="2744"/>
        <v>30255.689999999988</v>
      </c>
      <c r="Z1064" s="17">
        <f t="shared" si="2745"/>
        <v>293919.51</v>
      </c>
      <c r="AA1064" s="17">
        <f t="shared" si="2868"/>
        <v>0</v>
      </c>
      <c r="AB1064" s="17">
        <f t="shared" si="2868"/>
        <v>0</v>
      </c>
      <c r="AC1064" s="17">
        <f t="shared" si="2868"/>
        <v>0</v>
      </c>
      <c r="AD1064" s="18">
        <f t="shared" si="2746"/>
        <v>6421.8429999999998</v>
      </c>
      <c r="AE1064" s="18">
        <f t="shared" si="2747"/>
        <v>30255.689999999988</v>
      </c>
      <c r="AF1064" s="18">
        <f t="shared" si="2748"/>
        <v>293919.51</v>
      </c>
      <c r="AG1064" s="17">
        <f t="shared" si="2868"/>
        <v>0</v>
      </c>
      <c r="AH1064" s="17">
        <f t="shared" si="2749"/>
        <v>6421.8429999999998</v>
      </c>
      <c r="AI1064" s="17">
        <f t="shared" si="2750"/>
        <v>30255.689999999988</v>
      </c>
      <c r="AJ1064" s="17">
        <f t="shared" si="2751"/>
        <v>293919.51</v>
      </c>
      <c r="AK1064" s="17">
        <f t="shared" si="2868"/>
        <v>1532.952</v>
      </c>
      <c r="AL1064" s="17">
        <f t="shared" si="2868"/>
        <v>0</v>
      </c>
      <c r="AM1064" s="17">
        <f t="shared" si="2868"/>
        <v>0</v>
      </c>
      <c r="AN1064" s="17">
        <f t="shared" ref="AN1064:AN1135" si="2869">AH1064+AK1064</f>
        <v>7954.7950000000001</v>
      </c>
      <c r="AO1064" s="17">
        <f t="shared" ref="AO1064:AO1135" si="2870">AI1064+AL1064</f>
        <v>30255.689999999988</v>
      </c>
      <c r="AP1064" s="17">
        <f t="shared" ref="AP1064:AP1135" si="2871">AJ1064+AM1064</f>
        <v>293919.51</v>
      </c>
      <c r="AQ1064" s="17">
        <f t="shared" si="2868"/>
        <v>0</v>
      </c>
      <c r="AR1064" s="17">
        <f t="shared" ref="AR1064:AR1135" si="2872">AN1064+AQ1064</f>
        <v>7954.7950000000001</v>
      </c>
      <c r="AS1064" s="17">
        <f t="shared" si="2868"/>
        <v>1353.9399999999998</v>
      </c>
      <c r="AT1064" s="17">
        <f t="shared" si="2868"/>
        <v>0</v>
      </c>
      <c r="AU1064" s="17">
        <f t="shared" si="2868"/>
        <v>0</v>
      </c>
      <c r="AV1064" s="17">
        <f t="shared" si="2838"/>
        <v>9308.7350000000006</v>
      </c>
      <c r="AW1064" s="17">
        <f t="shared" si="2839"/>
        <v>30255.689999999988</v>
      </c>
      <c r="AX1064" s="17">
        <f t="shared" si="2840"/>
        <v>293919.51</v>
      </c>
      <c r="AY1064" s="17">
        <f t="shared" si="2868"/>
        <v>0</v>
      </c>
      <c r="AZ1064" s="17">
        <f t="shared" si="2868"/>
        <v>0</v>
      </c>
      <c r="BA1064" s="18">
        <f t="shared" si="2836"/>
        <v>9308.7350000000006</v>
      </c>
      <c r="BB1064" s="18">
        <f t="shared" si="2837"/>
        <v>30255.689999999988</v>
      </c>
      <c r="BC1064" s="17">
        <f t="shared" si="2868"/>
        <v>0</v>
      </c>
      <c r="BD1064" s="17">
        <f t="shared" si="2868"/>
        <v>0</v>
      </c>
      <c r="BE1064" s="17">
        <f t="shared" si="2868"/>
        <v>0</v>
      </c>
      <c r="BF1064" s="17">
        <f t="shared" si="2817"/>
        <v>9308.7350000000006</v>
      </c>
      <c r="BG1064" s="17">
        <f t="shared" si="2818"/>
        <v>30255.689999999988</v>
      </c>
      <c r="BH1064" s="17">
        <f t="shared" si="2819"/>
        <v>293919.51</v>
      </c>
      <c r="BI1064" s="17">
        <f t="shared" si="2868"/>
        <v>0</v>
      </c>
      <c r="BJ1064" s="40"/>
      <c r="BK1064" s="35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</row>
    <row r="1065" spans="1:92" ht="62.4" x14ac:dyDescent="0.3">
      <c r="A1065" s="51" t="s">
        <v>202</v>
      </c>
      <c r="B1065" s="50"/>
      <c r="C1065" s="51"/>
      <c r="D1065" s="51"/>
      <c r="E1065" s="14" t="s">
        <v>783</v>
      </c>
      <c r="F1065" s="18">
        <f>F1086+F1066+F1070+F1093</f>
        <v>6420</v>
      </c>
      <c r="G1065" s="18">
        <f t="shared" ref="G1065:H1065" si="2873">G1086+G1066+G1070+G1093</f>
        <v>134920.4</v>
      </c>
      <c r="H1065" s="18">
        <f t="shared" si="2873"/>
        <v>189254.8</v>
      </c>
      <c r="I1065" s="18">
        <f t="shared" ref="I1065:K1065" si="2874">I1086+I1066+I1070+I1093</f>
        <v>0</v>
      </c>
      <c r="J1065" s="18">
        <f t="shared" si="2874"/>
        <v>-104664.71</v>
      </c>
      <c r="K1065" s="18">
        <f t="shared" si="2874"/>
        <v>104664.71</v>
      </c>
      <c r="L1065" s="18">
        <f t="shared" si="2813"/>
        <v>6420</v>
      </c>
      <c r="M1065" s="18">
        <f t="shared" si="2814"/>
        <v>30255.689999999988</v>
      </c>
      <c r="N1065" s="18">
        <f t="shared" si="2815"/>
        <v>293919.51</v>
      </c>
      <c r="O1065" s="18">
        <f>O1086+O1066+O1070+O1093+O1082</f>
        <v>1.843</v>
      </c>
      <c r="P1065" s="18">
        <f t="shared" ref="P1065:Q1065" si="2875">P1086+P1066+P1070+P1093+P1082</f>
        <v>0</v>
      </c>
      <c r="Q1065" s="18">
        <f t="shared" si="2875"/>
        <v>0</v>
      </c>
      <c r="R1065" s="18">
        <f t="shared" si="2740"/>
        <v>6421.8429999999998</v>
      </c>
      <c r="S1065" s="18">
        <f t="shared" si="2741"/>
        <v>30255.689999999988</v>
      </c>
      <c r="T1065" s="18">
        <f t="shared" si="2742"/>
        <v>293919.51</v>
      </c>
      <c r="U1065" s="18">
        <f t="shared" ref="U1065:W1065" si="2876">U1086+U1066+U1070+U1093+U1082</f>
        <v>0</v>
      </c>
      <c r="V1065" s="18">
        <f t="shared" si="2876"/>
        <v>0</v>
      </c>
      <c r="W1065" s="18">
        <f t="shared" si="2876"/>
        <v>0</v>
      </c>
      <c r="X1065" s="18">
        <f t="shared" si="2743"/>
        <v>6421.8429999999998</v>
      </c>
      <c r="Y1065" s="18">
        <f t="shared" si="2744"/>
        <v>30255.689999999988</v>
      </c>
      <c r="Z1065" s="18">
        <f t="shared" si="2745"/>
        <v>293919.51</v>
      </c>
      <c r="AA1065" s="18">
        <f t="shared" ref="AA1065:AB1065" si="2877">AA1086+AA1066+AA1070+AA1093+AA1082</f>
        <v>0</v>
      </c>
      <c r="AB1065" s="18">
        <f t="shared" si="2877"/>
        <v>0</v>
      </c>
      <c r="AC1065" s="18">
        <f t="shared" ref="AC1065" si="2878">AC1086+AC1066+AC1070+AC1093+AC1082</f>
        <v>0</v>
      </c>
      <c r="AD1065" s="18">
        <f t="shared" si="2746"/>
        <v>6421.8429999999998</v>
      </c>
      <c r="AE1065" s="18">
        <f t="shared" si="2747"/>
        <v>30255.689999999988</v>
      </c>
      <c r="AF1065" s="18">
        <f t="shared" si="2748"/>
        <v>293919.51</v>
      </c>
      <c r="AG1065" s="18">
        <f t="shared" ref="AG1065" si="2879">AG1086+AG1066+AG1070+AG1093+AG1082</f>
        <v>0</v>
      </c>
      <c r="AH1065" s="18">
        <f t="shared" si="2749"/>
        <v>6421.8429999999998</v>
      </c>
      <c r="AI1065" s="18">
        <f t="shared" si="2750"/>
        <v>30255.689999999988</v>
      </c>
      <c r="AJ1065" s="18">
        <f t="shared" si="2751"/>
        <v>293919.51</v>
      </c>
      <c r="AK1065" s="18">
        <f>AK1086+AK1066+AK1070+AK1093+AK1082+AK1078</f>
        <v>1532.952</v>
      </c>
      <c r="AL1065" s="18">
        <f t="shared" ref="AL1065:AM1065" si="2880">AL1086+AL1066+AL1070+AL1093+AL1082+AL1078</f>
        <v>0</v>
      </c>
      <c r="AM1065" s="18">
        <f t="shared" si="2880"/>
        <v>0</v>
      </c>
      <c r="AN1065" s="18">
        <f t="shared" si="2869"/>
        <v>7954.7950000000001</v>
      </c>
      <c r="AO1065" s="18">
        <f t="shared" si="2870"/>
        <v>30255.689999999988</v>
      </c>
      <c r="AP1065" s="18">
        <f t="shared" si="2871"/>
        <v>293919.51</v>
      </c>
      <c r="AQ1065" s="18">
        <f t="shared" ref="AQ1065" si="2881">AQ1086+AQ1066+AQ1070+AQ1093+AQ1082+AQ1078</f>
        <v>0</v>
      </c>
      <c r="AR1065" s="18">
        <f t="shared" si="2872"/>
        <v>7954.7950000000001</v>
      </c>
      <c r="AS1065" s="18">
        <f>AS1086+AS1066+AS1070+AS1093+AS1082+AS1078+AS1074</f>
        <v>1353.9399999999998</v>
      </c>
      <c r="AT1065" s="18">
        <f t="shared" ref="AT1065:BI1065" si="2882">AT1086+AT1066+AT1070+AT1093+AT1082+AT1078+AT1074</f>
        <v>0</v>
      </c>
      <c r="AU1065" s="18">
        <f t="shared" si="2882"/>
        <v>0</v>
      </c>
      <c r="AV1065" s="18">
        <f t="shared" si="2838"/>
        <v>9308.7350000000006</v>
      </c>
      <c r="AW1065" s="18">
        <f t="shared" si="2839"/>
        <v>30255.689999999988</v>
      </c>
      <c r="AX1065" s="18">
        <f t="shared" si="2840"/>
        <v>293919.51</v>
      </c>
      <c r="AY1065" s="18">
        <f t="shared" ref="AY1065:AZ1065" si="2883">AY1086+AY1066+AY1070+AY1093+AY1082+AY1078+AY1074</f>
        <v>0</v>
      </c>
      <c r="AZ1065" s="18">
        <f t="shared" si="2883"/>
        <v>0</v>
      </c>
      <c r="BA1065" s="18">
        <f t="shared" si="2836"/>
        <v>9308.7350000000006</v>
      </c>
      <c r="BB1065" s="18">
        <f t="shared" si="2837"/>
        <v>30255.689999999988</v>
      </c>
      <c r="BC1065" s="18">
        <f t="shared" ref="BC1065:BE1065" si="2884">BC1086+BC1066+BC1070+BC1093+BC1082+BC1078+BC1074</f>
        <v>0</v>
      </c>
      <c r="BD1065" s="18">
        <f t="shared" si="2884"/>
        <v>0</v>
      </c>
      <c r="BE1065" s="18">
        <f t="shared" si="2884"/>
        <v>0</v>
      </c>
      <c r="BF1065" s="18">
        <f t="shared" si="2817"/>
        <v>9308.7350000000006</v>
      </c>
      <c r="BG1065" s="18">
        <f t="shared" si="2818"/>
        <v>30255.689999999988</v>
      </c>
      <c r="BH1065" s="18">
        <f t="shared" si="2819"/>
        <v>293919.51</v>
      </c>
      <c r="BI1065" s="18">
        <f t="shared" si="2882"/>
        <v>0</v>
      </c>
      <c r="BJ1065" s="25"/>
      <c r="BK1065" s="36"/>
    </row>
    <row r="1066" spans="1:92" ht="46.8" x14ac:dyDescent="0.3">
      <c r="A1066" s="19" t="s">
        <v>929</v>
      </c>
      <c r="B1066" s="19"/>
      <c r="C1066" s="19"/>
      <c r="D1066" s="19"/>
      <c r="E1066" s="14" t="s">
        <v>930</v>
      </c>
      <c r="F1066" s="18">
        <f t="shared" ref="F1066:BI1068" si="2885">F1067</f>
        <v>0</v>
      </c>
      <c r="G1066" s="18">
        <f t="shared" si="2885"/>
        <v>5984</v>
      </c>
      <c r="H1066" s="18">
        <f t="shared" si="2885"/>
        <v>0</v>
      </c>
      <c r="I1066" s="18">
        <f t="shared" si="2885"/>
        <v>0</v>
      </c>
      <c r="J1066" s="18">
        <f t="shared" si="2885"/>
        <v>0</v>
      </c>
      <c r="K1066" s="18">
        <f t="shared" si="2885"/>
        <v>0</v>
      </c>
      <c r="L1066" s="18">
        <f t="shared" si="2813"/>
        <v>0</v>
      </c>
      <c r="M1066" s="18">
        <f t="shared" si="2814"/>
        <v>5984</v>
      </c>
      <c r="N1066" s="18">
        <f t="shared" si="2815"/>
        <v>0</v>
      </c>
      <c r="O1066" s="18">
        <f t="shared" si="2885"/>
        <v>0</v>
      </c>
      <c r="P1066" s="18">
        <f t="shared" si="2885"/>
        <v>0</v>
      </c>
      <c r="Q1066" s="18">
        <f t="shared" si="2885"/>
        <v>0</v>
      </c>
      <c r="R1066" s="18">
        <f t="shared" si="2740"/>
        <v>0</v>
      </c>
      <c r="S1066" s="18">
        <f t="shared" si="2741"/>
        <v>5984</v>
      </c>
      <c r="T1066" s="18">
        <f t="shared" si="2742"/>
        <v>0</v>
      </c>
      <c r="U1066" s="18">
        <f t="shared" si="2885"/>
        <v>0</v>
      </c>
      <c r="V1066" s="18">
        <f t="shared" si="2885"/>
        <v>0</v>
      </c>
      <c r="W1066" s="18">
        <f t="shared" si="2885"/>
        <v>0</v>
      </c>
      <c r="X1066" s="18">
        <f t="shared" si="2743"/>
        <v>0</v>
      </c>
      <c r="Y1066" s="18">
        <f t="shared" si="2744"/>
        <v>5984</v>
      </c>
      <c r="Z1066" s="18">
        <f t="shared" si="2745"/>
        <v>0</v>
      </c>
      <c r="AA1066" s="18">
        <f t="shared" si="2885"/>
        <v>0</v>
      </c>
      <c r="AB1066" s="18">
        <f t="shared" si="2885"/>
        <v>0</v>
      </c>
      <c r="AC1066" s="18">
        <f t="shared" si="2885"/>
        <v>0</v>
      </c>
      <c r="AD1066" s="18">
        <f t="shared" si="2746"/>
        <v>0</v>
      </c>
      <c r="AE1066" s="18">
        <f t="shared" si="2747"/>
        <v>5984</v>
      </c>
      <c r="AF1066" s="18">
        <f t="shared" si="2748"/>
        <v>0</v>
      </c>
      <c r="AG1066" s="18">
        <f t="shared" si="2885"/>
        <v>0</v>
      </c>
      <c r="AH1066" s="18">
        <f t="shared" si="2749"/>
        <v>0</v>
      </c>
      <c r="AI1066" s="18">
        <f t="shared" si="2750"/>
        <v>5984</v>
      </c>
      <c r="AJ1066" s="18">
        <f t="shared" si="2751"/>
        <v>0</v>
      </c>
      <c r="AK1066" s="18">
        <f t="shared" si="2885"/>
        <v>0</v>
      </c>
      <c r="AL1066" s="18">
        <f t="shared" si="2885"/>
        <v>0</v>
      </c>
      <c r="AM1066" s="18">
        <f t="shared" si="2885"/>
        <v>0</v>
      </c>
      <c r="AN1066" s="18">
        <f t="shared" si="2869"/>
        <v>0</v>
      </c>
      <c r="AO1066" s="18">
        <f t="shared" si="2870"/>
        <v>5984</v>
      </c>
      <c r="AP1066" s="18">
        <f t="shared" si="2871"/>
        <v>0</v>
      </c>
      <c r="AQ1066" s="18">
        <f t="shared" si="2885"/>
        <v>0</v>
      </c>
      <c r="AR1066" s="18">
        <f t="shared" si="2872"/>
        <v>0</v>
      </c>
      <c r="AS1066" s="18">
        <f t="shared" si="2885"/>
        <v>0</v>
      </c>
      <c r="AT1066" s="18">
        <f t="shared" si="2885"/>
        <v>0</v>
      </c>
      <c r="AU1066" s="18">
        <f t="shared" si="2885"/>
        <v>0</v>
      </c>
      <c r="AV1066" s="18">
        <f t="shared" si="2838"/>
        <v>0</v>
      </c>
      <c r="AW1066" s="18">
        <f t="shared" si="2839"/>
        <v>5984</v>
      </c>
      <c r="AX1066" s="18">
        <f t="shared" si="2840"/>
        <v>0</v>
      </c>
      <c r="AY1066" s="18">
        <f t="shared" si="2885"/>
        <v>0</v>
      </c>
      <c r="AZ1066" s="18">
        <f t="shared" si="2885"/>
        <v>0</v>
      </c>
      <c r="BA1066" s="18">
        <f t="shared" si="2836"/>
        <v>0</v>
      </c>
      <c r="BB1066" s="18">
        <f t="shared" si="2837"/>
        <v>5984</v>
      </c>
      <c r="BC1066" s="18">
        <f t="shared" si="2885"/>
        <v>0</v>
      </c>
      <c r="BD1066" s="18">
        <f t="shared" si="2885"/>
        <v>0</v>
      </c>
      <c r="BE1066" s="18">
        <f t="shared" si="2885"/>
        <v>0</v>
      </c>
      <c r="BF1066" s="18">
        <f t="shared" si="2817"/>
        <v>0</v>
      </c>
      <c r="BG1066" s="18">
        <f t="shared" si="2818"/>
        <v>5984</v>
      </c>
      <c r="BH1066" s="18">
        <f t="shared" si="2819"/>
        <v>0</v>
      </c>
      <c r="BI1066" s="18">
        <f t="shared" si="2885"/>
        <v>0</v>
      </c>
      <c r="BJ1066" s="25"/>
      <c r="BK1066" s="36"/>
    </row>
    <row r="1067" spans="1:92" ht="46.8" x14ac:dyDescent="0.3">
      <c r="A1067" s="19" t="s">
        <v>929</v>
      </c>
      <c r="B1067" s="50">
        <v>400</v>
      </c>
      <c r="C1067" s="51"/>
      <c r="D1067" s="51"/>
      <c r="E1067" s="14" t="s">
        <v>457</v>
      </c>
      <c r="F1067" s="18">
        <f t="shared" si="2885"/>
        <v>0</v>
      </c>
      <c r="G1067" s="18">
        <f t="shared" si="2885"/>
        <v>5984</v>
      </c>
      <c r="H1067" s="18">
        <f t="shared" si="2885"/>
        <v>0</v>
      </c>
      <c r="I1067" s="18">
        <f t="shared" si="2885"/>
        <v>0</v>
      </c>
      <c r="J1067" s="18">
        <f t="shared" si="2885"/>
        <v>0</v>
      </c>
      <c r="K1067" s="18">
        <f t="shared" si="2885"/>
        <v>0</v>
      </c>
      <c r="L1067" s="18">
        <f t="shared" si="2813"/>
        <v>0</v>
      </c>
      <c r="M1067" s="18">
        <f t="shared" si="2814"/>
        <v>5984</v>
      </c>
      <c r="N1067" s="18">
        <f t="shared" si="2815"/>
        <v>0</v>
      </c>
      <c r="O1067" s="18">
        <f t="shared" si="2885"/>
        <v>0</v>
      </c>
      <c r="P1067" s="18">
        <f t="shared" si="2885"/>
        <v>0</v>
      </c>
      <c r="Q1067" s="18">
        <f t="shared" si="2885"/>
        <v>0</v>
      </c>
      <c r="R1067" s="18">
        <f t="shared" si="2740"/>
        <v>0</v>
      </c>
      <c r="S1067" s="18">
        <f t="shared" si="2741"/>
        <v>5984</v>
      </c>
      <c r="T1067" s="18">
        <f t="shared" si="2742"/>
        <v>0</v>
      </c>
      <c r="U1067" s="18">
        <f t="shared" si="2885"/>
        <v>0</v>
      </c>
      <c r="V1067" s="18">
        <f t="shared" si="2885"/>
        <v>0</v>
      </c>
      <c r="W1067" s="18">
        <f t="shared" si="2885"/>
        <v>0</v>
      </c>
      <c r="X1067" s="18">
        <f t="shared" si="2743"/>
        <v>0</v>
      </c>
      <c r="Y1067" s="18">
        <f t="shared" si="2744"/>
        <v>5984</v>
      </c>
      <c r="Z1067" s="18">
        <f t="shared" si="2745"/>
        <v>0</v>
      </c>
      <c r="AA1067" s="18">
        <f t="shared" si="2885"/>
        <v>0</v>
      </c>
      <c r="AB1067" s="18">
        <f t="shared" si="2885"/>
        <v>0</v>
      </c>
      <c r="AC1067" s="18">
        <f t="shared" si="2885"/>
        <v>0</v>
      </c>
      <c r="AD1067" s="18">
        <f t="shared" si="2746"/>
        <v>0</v>
      </c>
      <c r="AE1067" s="18">
        <f t="shared" si="2747"/>
        <v>5984</v>
      </c>
      <c r="AF1067" s="18">
        <f t="shared" si="2748"/>
        <v>0</v>
      </c>
      <c r="AG1067" s="18">
        <f t="shared" si="2885"/>
        <v>0</v>
      </c>
      <c r="AH1067" s="18">
        <f t="shared" si="2749"/>
        <v>0</v>
      </c>
      <c r="AI1067" s="18">
        <f t="shared" si="2750"/>
        <v>5984</v>
      </c>
      <c r="AJ1067" s="18">
        <f t="shared" si="2751"/>
        <v>0</v>
      </c>
      <c r="AK1067" s="18">
        <f t="shared" si="2885"/>
        <v>0</v>
      </c>
      <c r="AL1067" s="18">
        <f t="shared" si="2885"/>
        <v>0</v>
      </c>
      <c r="AM1067" s="18">
        <f t="shared" si="2885"/>
        <v>0</v>
      </c>
      <c r="AN1067" s="18">
        <f t="shared" si="2869"/>
        <v>0</v>
      </c>
      <c r="AO1067" s="18">
        <f t="shared" si="2870"/>
        <v>5984</v>
      </c>
      <c r="AP1067" s="18">
        <f t="shared" si="2871"/>
        <v>0</v>
      </c>
      <c r="AQ1067" s="18">
        <f t="shared" si="2885"/>
        <v>0</v>
      </c>
      <c r="AR1067" s="18">
        <f t="shared" si="2872"/>
        <v>0</v>
      </c>
      <c r="AS1067" s="18">
        <f t="shared" si="2885"/>
        <v>0</v>
      </c>
      <c r="AT1067" s="18">
        <f t="shared" si="2885"/>
        <v>0</v>
      </c>
      <c r="AU1067" s="18">
        <f t="shared" si="2885"/>
        <v>0</v>
      </c>
      <c r="AV1067" s="18">
        <f t="shared" si="2838"/>
        <v>0</v>
      </c>
      <c r="AW1067" s="18">
        <f t="shared" si="2839"/>
        <v>5984</v>
      </c>
      <c r="AX1067" s="18">
        <f t="shared" si="2840"/>
        <v>0</v>
      </c>
      <c r="AY1067" s="18">
        <f t="shared" si="2885"/>
        <v>0</v>
      </c>
      <c r="AZ1067" s="18">
        <f t="shared" si="2885"/>
        <v>0</v>
      </c>
      <c r="BA1067" s="18">
        <f t="shared" si="2836"/>
        <v>0</v>
      </c>
      <c r="BB1067" s="18">
        <f t="shared" si="2837"/>
        <v>5984</v>
      </c>
      <c r="BC1067" s="18">
        <f t="shared" si="2885"/>
        <v>0</v>
      </c>
      <c r="BD1067" s="18">
        <f t="shared" si="2885"/>
        <v>0</v>
      </c>
      <c r="BE1067" s="18">
        <f t="shared" si="2885"/>
        <v>0</v>
      </c>
      <c r="BF1067" s="18">
        <f t="shared" si="2817"/>
        <v>0</v>
      </c>
      <c r="BG1067" s="18">
        <f t="shared" si="2818"/>
        <v>5984</v>
      </c>
      <c r="BH1067" s="18">
        <f t="shared" si="2819"/>
        <v>0</v>
      </c>
      <c r="BI1067" s="18">
        <f t="shared" si="2885"/>
        <v>0</v>
      </c>
      <c r="BJ1067" s="25"/>
      <c r="BK1067" s="36"/>
    </row>
    <row r="1068" spans="1:92" x14ac:dyDescent="0.3">
      <c r="A1068" s="19" t="s">
        <v>929</v>
      </c>
      <c r="B1068" s="50">
        <v>410</v>
      </c>
      <c r="C1068" s="51"/>
      <c r="D1068" s="51"/>
      <c r="E1068" s="14" t="s">
        <v>470</v>
      </c>
      <c r="F1068" s="18">
        <f t="shared" si="2885"/>
        <v>0</v>
      </c>
      <c r="G1068" s="18">
        <f t="shared" si="2885"/>
        <v>5984</v>
      </c>
      <c r="H1068" s="18">
        <f t="shared" si="2885"/>
        <v>0</v>
      </c>
      <c r="I1068" s="18">
        <f t="shared" si="2885"/>
        <v>0</v>
      </c>
      <c r="J1068" s="18">
        <f t="shared" si="2885"/>
        <v>0</v>
      </c>
      <c r="K1068" s="18">
        <f t="shared" si="2885"/>
        <v>0</v>
      </c>
      <c r="L1068" s="18">
        <f t="shared" si="2813"/>
        <v>0</v>
      </c>
      <c r="M1068" s="18">
        <f t="shared" si="2814"/>
        <v>5984</v>
      </c>
      <c r="N1068" s="18">
        <f t="shared" si="2815"/>
        <v>0</v>
      </c>
      <c r="O1068" s="18">
        <f t="shared" si="2885"/>
        <v>0</v>
      </c>
      <c r="P1068" s="18">
        <f t="shared" si="2885"/>
        <v>0</v>
      </c>
      <c r="Q1068" s="18">
        <f t="shared" si="2885"/>
        <v>0</v>
      </c>
      <c r="R1068" s="18">
        <f t="shared" si="2740"/>
        <v>0</v>
      </c>
      <c r="S1068" s="18">
        <f t="shared" si="2741"/>
        <v>5984</v>
      </c>
      <c r="T1068" s="18">
        <f t="shared" si="2742"/>
        <v>0</v>
      </c>
      <c r="U1068" s="18">
        <f t="shared" si="2885"/>
        <v>0</v>
      </c>
      <c r="V1068" s="18">
        <f t="shared" si="2885"/>
        <v>0</v>
      </c>
      <c r="W1068" s="18">
        <f t="shared" si="2885"/>
        <v>0</v>
      </c>
      <c r="X1068" s="18">
        <f t="shared" si="2743"/>
        <v>0</v>
      </c>
      <c r="Y1068" s="18">
        <f t="shared" si="2744"/>
        <v>5984</v>
      </c>
      <c r="Z1068" s="18">
        <f t="shared" si="2745"/>
        <v>0</v>
      </c>
      <c r="AA1068" s="18">
        <f t="shared" si="2885"/>
        <v>0</v>
      </c>
      <c r="AB1068" s="18">
        <f t="shared" si="2885"/>
        <v>0</v>
      </c>
      <c r="AC1068" s="18">
        <f t="shared" si="2885"/>
        <v>0</v>
      </c>
      <c r="AD1068" s="18">
        <f t="shared" si="2746"/>
        <v>0</v>
      </c>
      <c r="AE1068" s="18">
        <f t="shared" si="2747"/>
        <v>5984</v>
      </c>
      <c r="AF1068" s="18">
        <f t="shared" si="2748"/>
        <v>0</v>
      </c>
      <c r="AG1068" s="18">
        <f t="shared" si="2885"/>
        <v>0</v>
      </c>
      <c r="AH1068" s="18">
        <f t="shared" si="2749"/>
        <v>0</v>
      </c>
      <c r="AI1068" s="18">
        <f t="shared" si="2750"/>
        <v>5984</v>
      </c>
      <c r="AJ1068" s="18">
        <f t="shared" si="2751"/>
        <v>0</v>
      </c>
      <c r="AK1068" s="18">
        <f t="shared" si="2885"/>
        <v>0</v>
      </c>
      <c r="AL1068" s="18">
        <f t="shared" si="2885"/>
        <v>0</v>
      </c>
      <c r="AM1068" s="18">
        <f t="shared" si="2885"/>
        <v>0</v>
      </c>
      <c r="AN1068" s="18">
        <f t="shared" si="2869"/>
        <v>0</v>
      </c>
      <c r="AO1068" s="18">
        <f t="shared" si="2870"/>
        <v>5984</v>
      </c>
      <c r="AP1068" s="18">
        <f t="shared" si="2871"/>
        <v>0</v>
      </c>
      <c r="AQ1068" s="18">
        <f t="shared" si="2885"/>
        <v>0</v>
      </c>
      <c r="AR1068" s="18">
        <f t="shared" si="2872"/>
        <v>0</v>
      </c>
      <c r="AS1068" s="18">
        <f t="shared" si="2885"/>
        <v>0</v>
      </c>
      <c r="AT1068" s="18">
        <f t="shared" si="2885"/>
        <v>0</v>
      </c>
      <c r="AU1068" s="18">
        <f t="shared" si="2885"/>
        <v>0</v>
      </c>
      <c r="AV1068" s="18">
        <f t="shared" si="2838"/>
        <v>0</v>
      </c>
      <c r="AW1068" s="18">
        <f t="shared" si="2839"/>
        <v>5984</v>
      </c>
      <c r="AX1068" s="18">
        <f t="shared" si="2840"/>
        <v>0</v>
      </c>
      <c r="AY1068" s="18">
        <f t="shared" si="2885"/>
        <v>0</v>
      </c>
      <c r="AZ1068" s="18">
        <f t="shared" si="2885"/>
        <v>0</v>
      </c>
      <c r="BA1068" s="18">
        <f t="shared" si="2836"/>
        <v>0</v>
      </c>
      <c r="BB1068" s="18">
        <f t="shared" si="2837"/>
        <v>5984</v>
      </c>
      <c r="BC1068" s="18">
        <f t="shared" si="2885"/>
        <v>0</v>
      </c>
      <c r="BD1068" s="18">
        <f t="shared" si="2885"/>
        <v>0</v>
      </c>
      <c r="BE1068" s="18">
        <f t="shared" si="2885"/>
        <v>0</v>
      </c>
      <c r="BF1068" s="18">
        <f t="shared" si="2817"/>
        <v>0</v>
      </c>
      <c r="BG1068" s="18">
        <f t="shared" si="2818"/>
        <v>5984</v>
      </c>
      <c r="BH1068" s="18">
        <f t="shared" si="2819"/>
        <v>0</v>
      </c>
      <c r="BI1068" s="18">
        <f t="shared" si="2885"/>
        <v>0</v>
      </c>
      <c r="BJ1068" s="25"/>
      <c r="BK1068" s="36"/>
    </row>
    <row r="1069" spans="1:92" x14ac:dyDescent="0.3">
      <c r="A1069" s="19" t="s">
        <v>929</v>
      </c>
      <c r="B1069" s="50">
        <v>410</v>
      </c>
      <c r="C1069" s="51" t="s">
        <v>27</v>
      </c>
      <c r="D1069" s="51" t="s">
        <v>5</v>
      </c>
      <c r="E1069" s="14" t="s">
        <v>436</v>
      </c>
      <c r="F1069" s="18">
        <v>0</v>
      </c>
      <c r="G1069" s="18">
        <v>5984</v>
      </c>
      <c r="H1069" s="18">
        <v>0</v>
      </c>
      <c r="I1069" s="18"/>
      <c r="J1069" s="18"/>
      <c r="K1069" s="18"/>
      <c r="L1069" s="18">
        <f t="shared" si="2813"/>
        <v>0</v>
      </c>
      <c r="M1069" s="18">
        <f t="shared" si="2814"/>
        <v>5984</v>
      </c>
      <c r="N1069" s="18">
        <f t="shared" si="2815"/>
        <v>0</v>
      </c>
      <c r="O1069" s="18"/>
      <c r="P1069" s="18"/>
      <c r="Q1069" s="18"/>
      <c r="R1069" s="18">
        <f t="shared" si="2740"/>
        <v>0</v>
      </c>
      <c r="S1069" s="18">
        <f t="shared" si="2741"/>
        <v>5984</v>
      </c>
      <c r="T1069" s="18">
        <f t="shared" si="2742"/>
        <v>0</v>
      </c>
      <c r="U1069" s="18"/>
      <c r="V1069" s="18"/>
      <c r="W1069" s="18"/>
      <c r="X1069" s="18">
        <f t="shared" si="2743"/>
        <v>0</v>
      </c>
      <c r="Y1069" s="18">
        <f t="shared" si="2744"/>
        <v>5984</v>
      </c>
      <c r="Z1069" s="18">
        <f t="shared" si="2745"/>
        <v>0</v>
      </c>
      <c r="AA1069" s="18"/>
      <c r="AB1069" s="18"/>
      <c r="AC1069" s="18"/>
      <c r="AD1069" s="18">
        <f t="shared" si="2746"/>
        <v>0</v>
      </c>
      <c r="AE1069" s="18">
        <f t="shared" si="2747"/>
        <v>5984</v>
      </c>
      <c r="AF1069" s="18">
        <f t="shared" si="2748"/>
        <v>0</v>
      </c>
      <c r="AG1069" s="18"/>
      <c r="AH1069" s="18">
        <f t="shared" si="2749"/>
        <v>0</v>
      </c>
      <c r="AI1069" s="18">
        <f t="shared" si="2750"/>
        <v>5984</v>
      </c>
      <c r="AJ1069" s="18">
        <f t="shared" si="2751"/>
        <v>0</v>
      </c>
      <c r="AK1069" s="18"/>
      <c r="AL1069" s="18"/>
      <c r="AM1069" s="18"/>
      <c r="AN1069" s="18">
        <f t="shared" si="2869"/>
        <v>0</v>
      </c>
      <c r="AO1069" s="18">
        <f t="shared" si="2870"/>
        <v>5984</v>
      </c>
      <c r="AP1069" s="18">
        <f t="shared" si="2871"/>
        <v>0</v>
      </c>
      <c r="AQ1069" s="18"/>
      <c r="AR1069" s="18">
        <f t="shared" si="2872"/>
        <v>0</v>
      </c>
      <c r="AS1069" s="18"/>
      <c r="AT1069" s="18"/>
      <c r="AU1069" s="18"/>
      <c r="AV1069" s="18">
        <f t="shared" si="2838"/>
        <v>0</v>
      </c>
      <c r="AW1069" s="18">
        <f t="shared" si="2839"/>
        <v>5984</v>
      </c>
      <c r="AX1069" s="18">
        <f t="shared" si="2840"/>
        <v>0</v>
      </c>
      <c r="AY1069" s="18"/>
      <c r="AZ1069" s="18"/>
      <c r="BA1069" s="18">
        <f t="shared" si="2836"/>
        <v>0</v>
      </c>
      <c r="BB1069" s="18">
        <f t="shared" si="2837"/>
        <v>5984</v>
      </c>
      <c r="BC1069" s="18"/>
      <c r="BD1069" s="18"/>
      <c r="BE1069" s="18"/>
      <c r="BF1069" s="18">
        <f t="shared" si="2817"/>
        <v>0</v>
      </c>
      <c r="BG1069" s="18">
        <f t="shared" si="2818"/>
        <v>5984</v>
      </c>
      <c r="BH1069" s="18">
        <f t="shared" si="2819"/>
        <v>0</v>
      </c>
      <c r="BI1069" s="18"/>
      <c r="BJ1069" s="25"/>
      <c r="BK1069" s="36"/>
    </row>
    <row r="1070" spans="1:92" ht="46.8" x14ac:dyDescent="0.3">
      <c r="A1070" s="19" t="s">
        <v>931</v>
      </c>
      <c r="B1070" s="19"/>
      <c r="C1070" s="19"/>
      <c r="D1070" s="19"/>
      <c r="E1070" s="14" t="s">
        <v>932</v>
      </c>
      <c r="F1070" s="18">
        <f t="shared" ref="F1070:BI1072" si="2886">F1071</f>
        <v>0</v>
      </c>
      <c r="G1070" s="18">
        <f t="shared" si="2886"/>
        <v>6874.9</v>
      </c>
      <c r="H1070" s="18">
        <f t="shared" si="2886"/>
        <v>0</v>
      </c>
      <c r="I1070" s="18">
        <f t="shared" si="2886"/>
        <v>0</v>
      </c>
      <c r="J1070" s="18">
        <f t="shared" si="2886"/>
        <v>0</v>
      </c>
      <c r="K1070" s="18">
        <f t="shared" si="2886"/>
        <v>0</v>
      </c>
      <c r="L1070" s="18">
        <f t="shared" si="2813"/>
        <v>0</v>
      </c>
      <c r="M1070" s="18">
        <f t="shared" si="2814"/>
        <v>6874.9</v>
      </c>
      <c r="N1070" s="18">
        <f t="shared" si="2815"/>
        <v>0</v>
      </c>
      <c r="O1070" s="18">
        <f t="shared" si="2886"/>
        <v>0</v>
      </c>
      <c r="P1070" s="18">
        <f t="shared" si="2886"/>
        <v>0</v>
      </c>
      <c r="Q1070" s="18">
        <f t="shared" si="2886"/>
        <v>0</v>
      </c>
      <c r="R1070" s="18">
        <f t="shared" si="2740"/>
        <v>0</v>
      </c>
      <c r="S1070" s="18">
        <f t="shared" si="2741"/>
        <v>6874.9</v>
      </c>
      <c r="T1070" s="18">
        <f t="shared" si="2742"/>
        <v>0</v>
      </c>
      <c r="U1070" s="18">
        <f t="shared" si="2886"/>
        <v>0</v>
      </c>
      <c r="V1070" s="18">
        <f t="shared" si="2886"/>
        <v>0</v>
      </c>
      <c r="W1070" s="18">
        <f t="shared" si="2886"/>
        <v>0</v>
      </c>
      <c r="X1070" s="18">
        <f t="shared" si="2743"/>
        <v>0</v>
      </c>
      <c r="Y1070" s="18">
        <f t="shared" si="2744"/>
        <v>6874.9</v>
      </c>
      <c r="Z1070" s="18">
        <f t="shared" si="2745"/>
        <v>0</v>
      </c>
      <c r="AA1070" s="18">
        <f t="shared" si="2886"/>
        <v>0</v>
      </c>
      <c r="AB1070" s="18">
        <f t="shared" si="2886"/>
        <v>0</v>
      </c>
      <c r="AC1070" s="18">
        <f t="shared" si="2886"/>
        <v>0</v>
      </c>
      <c r="AD1070" s="18">
        <f t="shared" si="2746"/>
        <v>0</v>
      </c>
      <c r="AE1070" s="18">
        <f t="shared" si="2747"/>
        <v>6874.9</v>
      </c>
      <c r="AF1070" s="18">
        <f t="shared" si="2748"/>
        <v>0</v>
      </c>
      <c r="AG1070" s="18">
        <f t="shared" si="2886"/>
        <v>0</v>
      </c>
      <c r="AH1070" s="18">
        <f t="shared" si="2749"/>
        <v>0</v>
      </c>
      <c r="AI1070" s="18">
        <f t="shared" si="2750"/>
        <v>6874.9</v>
      </c>
      <c r="AJ1070" s="18">
        <f t="shared" si="2751"/>
        <v>0</v>
      </c>
      <c r="AK1070" s="18">
        <f t="shared" si="2886"/>
        <v>0</v>
      </c>
      <c r="AL1070" s="18">
        <f t="shared" si="2886"/>
        <v>0</v>
      </c>
      <c r="AM1070" s="18">
        <f t="shared" si="2886"/>
        <v>0</v>
      </c>
      <c r="AN1070" s="18">
        <f t="shared" si="2869"/>
        <v>0</v>
      </c>
      <c r="AO1070" s="18">
        <f t="shared" si="2870"/>
        <v>6874.9</v>
      </c>
      <c r="AP1070" s="18">
        <f t="shared" si="2871"/>
        <v>0</v>
      </c>
      <c r="AQ1070" s="18">
        <f t="shared" si="2886"/>
        <v>0</v>
      </c>
      <c r="AR1070" s="18">
        <f t="shared" si="2872"/>
        <v>0</v>
      </c>
      <c r="AS1070" s="18">
        <f t="shared" si="2886"/>
        <v>0</v>
      </c>
      <c r="AT1070" s="18">
        <f t="shared" si="2886"/>
        <v>0</v>
      </c>
      <c r="AU1070" s="18">
        <f t="shared" si="2886"/>
        <v>0</v>
      </c>
      <c r="AV1070" s="18">
        <f t="shared" si="2838"/>
        <v>0</v>
      </c>
      <c r="AW1070" s="18">
        <f t="shared" si="2839"/>
        <v>6874.9</v>
      </c>
      <c r="AX1070" s="18">
        <f t="shared" si="2840"/>
        <v>0</v>
      </c>
      <c r="AY1070" s="18">
        <f t="shared" si="2886"/>
        <v>0</v>
      </c>
      <c r="AZ1070" s="18">
        <f t="shared" si="2886"/>
        <v>0</v>
      </c>
      <c r="BA1070" s="18">
        <f t="shared" si="2836"/>
        <v>0</v>
      </c>
      <c r="BB1070" s="18">
        <f t="shared" si="2837"/>
        <v>6874.9</v>
      </c>
      <c r="BC1070" s="18">
        <f t="shared" si="2886"/>
        <v>0</v>
      </c>
      <c r="BD1070" s="18">
        <f t="shared" si="2886"/>
        <v>0</v>
      </c>
      <c r="BE1070" s="18">
        <f t="shared" si="2886"/>
        <v>0</v>
      </c>
      <c r="BF1070" s="18">
        <f t="shared" si="2817"/>
        <v>0</v>
      </c>
      <c r="BG1070" s="18">
        <f t="shared" si="2818"/>
        <v>6874.9</v>
      </c>
      <c r="BH1070" s="18">
        <f t="shared" si="2819"/>
        <v>0</v>
      </c>
      <c r="BI1070" s="18">
        <f t="shared" si="2886"/>
        <v>0</v>
      </c>
      <c r="BJ1070" s="25"/>
      <c r="BK1070" s="36"/>
    </row>
    <row r="1071" spans="1:92" ht="46.8" x14ac:dyDescent="0.3">
      <c r="A1071" s="19" t="s">
        <v>931</v>
      </c>
      <c r="B1071" s="50">
        <v>400</v>
      </c>
      <c r="C1071" s="51"/>
      <c r="D1071" s="51"/>
      <c r="E1071" s="14" t="s">
        <v>457</v>
      </c>
      <c r="F1071" s="18">
        <f t="shared" si="2886"/>
        <v>0</v>
      </c>
      <c r="G1071" s="18">
        <f t="shared" si="2886"/>
        <v>6874.9</v>
      </c>
      <c r="H1071" s="18">
        <f t="shared" si="2886"/>
        <v>0</v>
      </c>
      <c r="I1071" s="18">
        <f t="shared" si="2886"/>
        <v>0</v>
      </c>
      <c r="J1071" s="18">
        <f t="shared" si="2886"/>
        <v>0</v>
      </c>
      <c r="K1071" s="18">
        <f t="shared" si="2886"/>
        <v>0</v>
      </c>
      <c r="L1071" s="18">
        <f t="shared" si="2813"/>
        <v>0</v>
      </c>
      <c r="M1071" s="18">
        <f t="shared" si="2814"/>
        <v>6874.9</v>
      </c>
      <c r="N1071" s="18">
        <f t="shared" si="2815"/>
        <v>0</v>
      </c>
      <c r="O1071" s="18">
        <f t="shared" si="2886"/>
        <v>0</v>
      </c>
      <c r="P1071" s="18">
        <f t="shared" si="2886"/>
        <v>0</v>
      </c>
      <c r="Q1071" s="18">
        <f t="shared" si="2886"/>
        <v>0</v>
      </c>
      <c r="R1071" s="18">
        <f t="shared" si="2740"/>
        <v>0</v>
      </c>
      <c r="S1071" s="18">
        <f t="shared" si="2741"/>
        <v>6874.9</v>
      </c>
      <c r="T1071" s="18">
        <f t="shared" si="2742"/>
        <v>0</v>
      </c>
      <c r="U1071" s="18">
        <f t="shared" si="2886"/>
        <v>0</v>
      </c>
      <c r="V1071" s="18">
        <f t="shared" si="2886"/>
        <v>0</v>
      </c>
      <c r="W1071" s="18">
        <f t="shared" si="2886"/>
        <v>0</v>
      </c>
      <c r="X1071" s="18">
        <f t="shared" si="2743"/>
        <v>0</v>
      </c>
      <c r="Y1071" s="18">
        <f t="shared" si="2744"/>
        <v>6874.9</v>
      </c>
      <c r="Z1071" s="18">
        <f t="shared" si="2745"/>
        <v>0</v>
      </c>
      <c r="AA1071" s="18">
        <f t="shared" si="2886"/>
        <v>0</v>
      </c>
      <c r="AB1071" s="18">
        <f t="shared" si="2886"/>
        <v>0</v>
      </c>
      <c r="AC1071" s="18">
        <f t="shared" si="2886"/>
        <v>0</v>
      </c>
      <c r="AD1071" s="18">
        <f t="shared" si="2746"/>
        <v>0</v>
      </c>
      <c r="AE1071" s="18">
        <f t="shared" si="2747"/>
        <v>6874.9</v>
      </c>
      <c r="AF1071" s="18">
        <f t="shared" si="2748"/>
        <v>0</v>
      </c>
      <c r="AG1071" s="18">
        <f t="shared" si="2886"/>
        <v>0</v>
      </c>
      <c r="AH1071" s="18">
        <f t="shared" si="2749"/>
        <v>0</v>
      </c>
      <c r="AI1071" s="18">
        <f t="shared" si="2750"/>
        <v>6874.9</v>
      </c>
      <c r="AJ1071" s="18">
        <f t="shared" si="2751"/>
        <v>0</v>
      </c>
      <c r="AK1071" s="18">
        <f t="shared" si="2886"/>
        <v>0</v>
      </c>
      <c r="AL1071" s="18">
        <f t="shared" si="2886"/>
        <v>0</v>
      </c>
      <c r="AM1071" s="18">
        <f t="shared" si="2886"/>
        <v>0</v>
      </c>
      <c r="AN1071" s="18">
        <f t="shared" si="2869"/>
        <v>0</v>
      </c>
      <c r="AO1071" s="18">
        <f t="shared" si="2870"/>
        <v>6874.9</v>
      </c>
      <c r="AP1071" s="18">
        <f t="shared" si="2871"/>
        <v>0</v>
      </c>
      <c r="AQ1071" s="18">
        <f t="shared" si="2886"/>
        <v>0</v>
      </c>
      <c r="AR1071" s="18">
        <f t="shared" si="2872"/>
        <v>0</v>
      </c>
      <c r="AS1071" s="18">
        <f t="shared" si="2886"/>
        <v>0</v>
      </c>
      <c r="AT1071" s="18">
        <f t="shared" si="2886"/>
        <v>0</v>
      </c>
      <c r="AU1071" s="18">
        <f t="shared" si="2886"/>
        <v>0</v>
      </c>
      <c r="AV1071" s="18">
        <f t="shared" si="2838"/>
        <v>0</v>
      </c>
      <c r="AW1071" s="18">
        <f t="shared" si="2839"/>
        <v>6874.9</v>
      </c>
      <c r="AX1071" s="18">
        <f t="shared" si="2840"/>
        <v>0</v>
      </c>
      <c r="AY1071" s="18">
        <f t="shared" si="2886"/>
        <v>0</v>
      </c>
      <c r="AZ1071" s="18">
        <f t="shared" si="2886"/>
        <v>0</v>
      </c>
      <c r="BA1071" s="18">
        <f t="shared" si="2836"/>
        <v>0</v>
      </c>
      <c r="BB1071" s="18">
        <f t="shared" si="2837"/>
        <v>6874.9</v>
      </c>
      <c r="BC1071" s="18">
        <f t="shared" si="2886"/>
        <v>0</v>
      </c>
      <c r="BD1071" s="18">
        <f t="shared" si="2886"/>
        <v>0</v>
      </c>
      <c r="BE1071" s="18">
        <f t="shared" si="2886"/>
        <v>0</v>
      </c>
      <c r="BF1071" s="18">
        <f t="shared" si="2817"/>
        <v>0</v>
      </c>
      <c r="BG1071" s="18">
        <f t="shared" si="2818"/>
        <v>6874.9</v>
      </c>
      <c r="BH1071" s="18">
        <f t="shared" si="2819"/>
        <v>0</v>
      </c>
      <c r="BI1071" s="18">
        <f t="shared" si="2886"/>
        <v>0</v>
      </c>
      <c r="BJ1071" s="25"/>
      <c r="BK1071" s="36"/>
    </row>
    <row r="1072" spans="1:92" x14ac:dyDescent="0.3">
      <c r="A1072" s="19" t="s">
        <v>931</v>
      </c>
      <c r="B1072" s="50">
        <v>410</v>
      </c>
      <c r="C1072" s="51"/>
      <c r="D1072" s="51"/>
      <c r="E1072" s="14" t="s">
        <v>470</v>
      </c>
      <c r="F1072" s="18">
        <f t="shared" si="2886"/>
        <v>0</v>
      </c>
      <c r="G1072" s="18">
        <f t="shared" si="2886"/>
        <v>6874.9</v>
      </c>
      <c r="H1072" s="18">
        <f t="shared" si="2886"/>
        <v>0</v>
      </c>
      <c r="I1072" s="18">
        <f t="shared" si="2886"/>
        <v>0</v>
      </c>
      <c r="J1072" s="18">
        <f t="shared" si="2886"/>
        <v>0</v>
      </c>
      <c r="K1072" s="18">
        <f t="shared" si="2886"/>
        <v>0</v>
      </c>
      <c r="L1072" s="18">
        <f t="shared" si="2813"/>
        <v>0</v>
      </c>
      <c r="M1072" s="18">
        <f t="shared" si="2814"/>
        <v>6874.9</v>
      </c>
      <c r="N1072" s="18">
        <f t="shared" si="2815"/>
        <v>0</v>
      </c>
      <c r="O1072" s="18">
        <f t="shared" si="2886"/>
        <v>0</v>
      </c>
      <c r="P1072" s="18">
        <f t="shared" si="2886"/>
        <v>0</v>
      </c>
      <c r="Q1072" s="18">
        <f t="shared" si="2886"/>
        <v>0</v>
      </c>
      <c r="R1072" s="18">
        <f t="shared" si="2740"/>
        <v>0</v>
      </c>
      <c r="S1072" s="18">
        <f t="shared" si="2741"/>
        <v>6874.9</v>
      </c>
      <c r="T1072" s="18">
        <f t="shared" si="2742"/>
        <v>0</v>
      </c>
      <c r="U1072" s="18">
        <f t="shared" si="2886"/>
        <v>0</v>
      </c>
      <c r="V1072" s="18">
        <f t="shared" si="2886"/>
        <v>0</v>
      </c>
      <c r="W1072" s="18">
        <f t="shared" si="2886"/>
        <v>0</v>
      </c>
      <c r="X1072" s="18">
        <f t="shared" si="2743"/>
        <v>0</v>
      </c>
      <c r="Y1072" s="18">
        <f t="shared" si="2744"/>
        <v>6874.9</v>
      </c>
      <c r="Z1072" s="18">
        <f t="shared" si="2745"/>
        <v>0</v>
      </c>
      <c r="AA1072" s="18">
        <f t="shared" si="2886"/>
        <v>0</v>
      </c>
      <c r="AB1072" s="18">
        <f t="shared" si="2886"/>
        <v>0</v>
      </c>
      <c r="AC1072" s="18">
        <f t="shared" si="2886"/>
        <v>0</v>
      </c>
      <c r="AD1072" s="18">
        <f t="shared" si="2746"/>
        <v>0</v>
      </c>
      <c r="AE1072" s="18">
        <f t="shared" si="2747"/>
        <v>6874.9</v>
      </c>
      <c r="AF1072" s="18">
        <f t="shared" si="2748"/>
        <v>0</v>
      </c>
      <c r="AG1072" s="18">
        <f t="shared" si="2886"/>
        <v>0</v>
      </c>
      <c r="AH1072" s="18">
        <f t="shared" si="2749"/>
        <v>0</v>
      </c>
      <c r="AI1072" s="18">
        <f t="shared" si="2750"/>
        <v>6874.9</v>
      </c>
      <c r="AJ1072" s="18">
        <f t="shared" si="2751"/>
        <v>0</v>
      </c>
      <c r="AK1072" s="18">
        <f t="shared" si="2886"/>
        <v>0</v>
      </c>
      <c r="AL1072" s="18">
        <f t="shared" si="2886"/>
        <v>0</v>
      </c>
      <c r="AM1072" s="18">
        <f t="shared" si="2886"/>
        <v>0</v>
      </c>
      <c r="AN1072" s="18">
        <f t="shared" si="2869"/>
        <v>0</v>
      </c>
      <c r="AO1072" s="18">
        <f t="shared" si="2870"/>
        <v>6874.9</v>
      </c>
      <c r="AP1072" s="18">
        <f t="shared" si="2871"/>
        <v>0</v>
      </c>
      <c r="AQ1072" s="18">
        <f t="shared" si="2886"/>
        <v>0</v>
      </c>
      <c r="AR1072" s="18">
        <f t="shared" si="2872"/>
        <v>0</v>
      </c>
      <c r="AS1072" s="18">
        <f t="shared" si="2886"/>
        <v>0</v>
      </c>
      <c r="AT1072" s="18">
        <f t="shared" si="2886"/>
        <v>0</v>
      </c>
      <c r="AU1072" s="18">
        <f t="shared" si="2886"/>
        <v>0</v>
      </c>
      <c r="AV1072" s="18">
        <f t="shared" si="2838"/>
        <v>0</v>
      </c>
      <c r="AW1072" s="18">
        <f t="shared" si="2839"/>
        <v>6874.9</v>
      </c>
      <c r="AX1072" s="18">
        <f t="shared" si="2840"/>
        <v>0</v>
      </c>
      <c r="AY1072" s="18">
        <f t="shared" si="2886"/>
        <v>0</v>
      </c>
      <c r="AZ1072" s="18">
        <f t="shared" si="2886"/>
        <v>0</v>
      </c>
      <c r="BA1072" s="18">
        <f t="shared" si="2836"/>
        <v>0</v>
      </c>
      <c r="BB1072" s="18">
        <f t="shared" si="2837"/>
        <v>6874.9</v>
      </c>
      <c r="BC1072" s="18">
        <f t="shared" si="2886"/>
        <v>0</v>
      </c>
      <c r="BD1072" s="18">
        <f t="shared" si="2886"/>
        <v>0</v>
      </c>
      <c r="BE1072" s="18">
        <f t="shared" si="2886"/>
        <v>0</v>
      </c>
      <c r="BF1072" s="18">
        <f t="shared" si="2817"/>
        <v>0</v>
      </c>
      <c r="BG1072" s="18">
        <f t="shared" si="2818"/>
        <v>6874.9</v>
      </c>
      <c r="BH1072" s="18">
        <f t="shared" si="2819"/>
        <v>0</v>
      </c>
      <c r="BI1072" s="18">
        <f t="shared" si="2886"/>
        <v>0</v>
      </c>
      <c r="BJ1072" s="25"/>
      <c r="BK1072" s="36"/>
    </row>
    <row r="1073" spans="1:63" x14ac:dyDescent="0.3">
      <c r="A1073" s="19" t="s">
        <v>931</v>
      </c>
      <c r="B1073" s="50">
        <v>410</v>
      </c>
      <c r="C1073" s="51" t="s">
        <v>27</v>
      </c>
      <c r="D1073" s="51" t="s">
        <v>5</v>
      </c>
      <c r="E1073" s="14" t="s">
        <v>436</v>
      </c>
      <c r="F1073" s="18">
        <v>0</v>
      </c>
      <c r="G1073" s="18">
        <v>6874.9</v>
      </c>
      <c r="H1073" s="18">
        <v>0</v>
      </c>
      <c r="I1073" s="18"/>
      <c r="J1073" s="18"/>
      <c r="K1073" s="18"/>
      <c r="L1073" s="18">
        <f t="shared" si="2813"/>
        <v>0</v>
      </c>
      <c r="M1073" s="18">
        <f t="shared" si="2814"/>
        <v>6874.9</v>
      </c>
      <c r="N1073" s="18">
        <f t="shared" si="2815"/>
        <v>0</v>
      </c>
      <c r="O1073" s="18"/>
      <c r="P1073" s="18"/>
      <c r="Q1073" s="18"/>
      <c r="R1073" s="18">
        <f t="shared" si="2740"/>
        <v>0</v>
      </c>
      <c r="S1073" s="18">
        <f t="shared" si="2741"/>
        <v>6874.9</v>
      </c>
      <c r="T1073" s="18">
        <f t="shared" si="2742"/>
        <v>0</v>
      </c>
      <c r="U1073" s="18"/>
      <c r="V1073" s="18"/>
      <c r="W1073" s="18"/>
      <c r="X1073" s="18">
        <f t="shared" si="2743"/>
        <v>0</v>
      </c>
      <c r="Y1073" s="18">
        <f t="shared" si="2744"/>
        <v>6874.9</v>
      </c>
      <c r="Z1073" s="18">
        <f t="shared" si="2745"/>
        <v>0</v>
      </c>
      <c r="AA1073" s="18"/>
      <c r="AB1073" s="18"/>
      <c r="AC1073" s="18"/>
      <c r="AD1073" s="18">
        <f t="shared" si="2746"/>
        <v>0</v>
      </c>
      <c r="AE1073" s="18">
        <f t="shared" si="2747"/>
        <v>6874.9</v>
      </c>
      <c r="AF1073" s="18">
        <f t="shared" si="2748"/>
        <v>0</v>
      </c>
      <c r="AG1073" s="18"/>
      <c r="AH1073" s="18">
        <f t="shared" si="2749"/>
        <v>0</v>
      </c>
      <c r="AI1073" s="18">
        <f t="shared" si="2750"/>
        <v>6874.9</v>
      </c>
      <c r="AJ1073" s="18">
        <f t="shared" si="2751"/>
        <v>0</v>
      </c>
      <c r="AK1073" s="18"/>
      <c r="AL1073" s="18"/>
      <c r="AM1073" s="18"/>
      <c r="AN1073" s="18">
        <f t="shared" si="2869"/>
        <v>0</v>
      </c>
      <c r="AO1073" s="18">
        <f t="shared" si="2870"/>
        <v>6874.9</v>
      </c>
      <c r="AP1073" s="18">
        <f t="shared" si="2871"/>
        <v>0</v>
      </c>
      <c r="AQ1073" s="18"/>
      <c r="AR1073" s="18">
        <f t="shared" si="2872"/>
        <v>0</v>
      </c>
      <c r="AS1073" s="18"/>
      <c r="AT1073" s="18"/>
      <c r="AU1073" s="18"/>
      <c r="AV1073" s="18">
        <f t="shared" si="2838"/>
        <v>0</v>
      </c>
      <c r="AW1073" s="18">
        <f t="shared" si="2839"/>
        <v>6874.9</v>
      </c>
      <c r="AX1073" s="18">
        <f t="shared" si="2840"/>
        <v>0</v>
      </c>
      <c r="AY1073" s="18"/>
      <c r="AZ1073" s="18"/>
      <c r="BA1073" s="18">
        <f t="shared" si="2836"/>
        <v>0</v>
      </c>
      <c r="BB1073" s="18">
        <f t="shared" si="2837"/>
        <v>6874.9</v>
      </c>
      <c r="BC1073" s="18"/>
      <c r="BD1073" s="18"/>
      <c r="BE1073" s="18"/>
      <c r="BF1073" s="18">
        <f t="shared" si="2817"/>
        <v>0</v>
      </c>
      <c r="BG1073" s="18">
        <f t="shared" si="2818"/>
        <v>6874.9</v>
      </c>
      <c r="BH1073" s="18">
        <f t="shared" si="2819"/>
        <v>0</v>
      </c>
      <c r="BI1073" s="18"/>
      <c r="BJ1073" s="25"/>
      <c r="BK1073" s="36"/>
    </row>
    <row r="1074" spans="1:63" ht="46.8" x14ac:dyDescent="0.3">
      <c r="A1074" s="19" t="s">
        <v>1565</v>
      </c>
      <c r="B1074" s="50"/>
      <c r="C1074" s="51"/>
      <c r="D1074" s="51"/>
      <c r="E1074" s="14" t="s">
        <v>1566</v>
      </c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>
        <f>AS1075</f>
        <v>1355.7829999999999</v>
      </c>
      <c r="AT1074" s="18">
        <f t="shared" ref="AT1074:BI1076" si="2887">AT1075</f>
        <v>0</v>
      </c>
      <c r="AU1074" s="18">
        <f t="shared" si="2887"/>
        <v>0</v>
      </c>
      <c r="AV1074" s="18">
        <f t="shared" si="2838"/>
        <v>1355.7829999999999</v>
      </c>
      <c r="AW1074" s="18">
        <f t="shared" si="2839"/>
        <v>0</v>
      </c>
      <c r="AX1074" s="18">
        <f t="shared" si="2840"/>
        <v>0</v>
      </c>
      <c r="AY1074" s="18">
        <f t="shared" si="2887"/>
        <v>0</v>
      </c>
      <c r="AZ1074" s="18">
        <f t="shared" si="2887"/>
        <v>0</v>
      </c>
      <c r="BA1074" s="18">
        <f t="shared" si="2836"/>
        <v>1355.7829999999999</v>
      </c>
      <c r="BB1074" s="18">
        <f t="shared" si="2837"/>
        <v>0</v>
      </c>
      <c r="BC1074" s="18">
        <f t="shared" si="2887"/>
        <v>0</v>
      </c>
      <c r="BD1074" s="18">
        <f t="shared" si="2887"/>
        <v>0</v>
      </c>
      <c r="BE1074" s="18">
        <f t="shared" si="2887"/>
        <v>0</v>
      </c>
      <c r="BF1074" s="18">
        <f t="shared" si="2817"/>
        <v>1355.7829999999999</v>
      </c>
      <c r="BG1074" s="18">
        <f t="shared" si="2818"/>
        <v>0</v>
      </c>
      <c r="BH1074" s="18">
        <f t="shared" si="2819"/>
        <v>0</v>
      </c>
      <c r="BI1074" s="18">
        <f t="shared" si="2887"/>
        <v>0</v>
      </c>
      <c r="BJ1074" s="25"/>
      <c r="BK1074" s="36"/>
    </row>
    <row r="1075" spans="1:63" ht="46.8" x14ac:dyDescent="0.3">
      <c r="A1075" s="19" t="s">
        <v>1565</v>
      </c>
      <c r="B1075" s="50">
        <v>400</v>
      </c>
      <c r="C1075" s="51"/>
      <c r="D1075" s="51"/>
      <c r="E1075" s="14" t="s">
        <v>457</v>
      </c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>
        <f>AS1076</f>
        <v>1355.7829999999999</v>
      </c>
      <c r="AT1075" s="18">
        <f t="shared" si="2887"/>
        <v>0</v>
      </c>
      <c r="AU1075" s="18">
        <f t="shared" si="2887"/>
        <v>0</v>
      </c>
      <c r="AV1075" s="18">
        <f t="shared" si="2838"/>
        <v>1355.7829999999999</v>
      </c>
      <c r="AW1075" s="18">
        <f t="shared" si="2839"/>
        <v>0</v>
      </c>
      <c r="AX1075" s="18">
        <f t="shared" si="2840"/>
        <v>0</v>
      </c>
      <c r="AY1075" s="18">
        <f t="shared" si="2887"/>
        <v>0</v>
      </c>
      <c r="AZ1075" s="18">
        <f t="shared" si="2887"/>
        <v>0</v>
      </c>
      <c r="BA1075" s="18">
        <f t="shared" si="2836"/>
        <v>1355.7829999999999</v>
      </c>
      <c r="BB1075" s="18">
        <f t="shared" si="2837"/>
        <v>0</v>
      </c>
      <c r="BC1075" s="18">
        <f t="shared" si="2887"/>
        <v>0</v>
      </c>
      <c r="BD1075" s="18">
        <f t="shared" si="2887"/>
        <v>0</v>
      </c>
      <c r="BE1075" s="18">
        <f t="shared" si="2887"/>
        <v>0</v>
      </c>
      <c r="BF1075" s="18">
        <f t="shared" si="2817"/>
        <v>1355.7829999999999</v>
      </c>
      <c r="BG1075" s="18">
        <f t="shared" si="2818"/>
        <v>0</v>
      </c>
      <c r="BH1075" s="18">
        <f t="shared" si="2819"/>
        <v>0</v>
      </c>
      <c r="BI1075" s="18">
        <f t="shared" si="2887"/>
        <v>0</v>
      </c>
      <c r="BJ1075" s="25"/>
      <c r="BK1075" s="36"/>
    </row>
    <row r="1076" spans="1:63" x14ac:dyDescent="0.3">
      <c r="A1076" s="19" t="s">
        <v>1565</v>
      </c>
      <c r="B1076" s="50">
        <v>410</v>
      </c>
      <c r="C1076" s="51"/>
      <c r="D1076" s="51"/>
      <c r="E1076" s="14" t="s">
        <v>470</v>
      </c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>
        <f>AS1077</f>
        <v>1355.7829999999999</v>
      </c>
      <c r="AT1076" s="18">
        <f t="shared" si="2887"/>
        <v>0</v>
      </c>
      <c r="AU1076" s="18">
        <f t="shared" si="2887"/>
        <v>0</v>
      </c>
      <c r="AV1076" s="18">
        <f t="shared" si="2838"/>
        <v>1355.7829999999999</v>
      </c>
      <c r="AW1076" s="18">
        <f t="shared" si="2839"/>
        <v>0</v>
      </c>
      <c r="AX1076" s="18">
        <f t="shared" si="2840"/>
        <v>0</v>
      </c>
      <c r="AY1076" s="18">
        <f t="shared" si="2887"/>
        <v>0</v>
      </c>
      <c r="AZ1076" s="18">
        <f t="shared" si="2887"/>
        <v>0</v>
      </c>
      <c r="BA1076" s="18">
        <f t="shared" si="2836"/>
        <v>1355.7829999999999</v>
      </c>
      <c r="BB1076" s="18">
        <f t="shared" si="2837"/>
        <v>0</v>
      </c>
      <c r="BC1076" s="18">
        <f t="shared" si="2887"/>
        <v>0</v>
      </c>
      <c r="BD1076" s="18">
        <f t="shared" si="2887"/>
        <v>0</v>
      </c>
      <c r="BE1076" s="18">
        <f t="shared" si="2887"/>
        <v>0</v>
      </c>
      <c r="BF1076" s="18">
        <f t="shared" si="2817"/>
        <v>1355.7829999999999</v>
      </c>
      <c r="BG1076" s="18">
        <f t="shared" si="2818"/>
        <v>0</v>
      </c>
      <c r="BH1076" s="18">
        <f t="shared" si="2819"/>
        <v>0</v>
      </c>
      <c r="BI1076" s="18">
        <f t="shared" si="2887"/>
        <v>0</v>
      </c>
      <c r="BJ1076" s="25"/>
      <c r="BK1076" s="36"/>
    </row>
    <row r="1077" spans="1:63" x14ac:dyDescent="0.3">
      <c r="A1077" s="19" t="s">
        <v>1565</v>
      </c>
      <c r="B1077" s="50">
        <v>410</v>
      </c>
      <c r="C1077" s="51" t="s">
        <v>27</v>
      </c>
      <c r="D1077" s="51" t="s">
        <v>5</v>
      </c>
      <c r="E1077" s="14" t="s">
        <v>436</v>
      </c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>
        <v>1355.7829999999999</v>
      </c>
      <c r="AT1077" s="18"/>
      <c r="AU1077" s="18"/>
      <c r="AV1077" s="18">
        <f t="shared" si="2838"/>
        <v>1355.7829999999999</v>
      </c>
      <c r="AW1077" s="18">
        <f t="shared" si="2839"/>
        <v>0</v>
      </c>
      <c r="AX1077" s="18">
        <f t="shared" si="2840"/>
        <v>0</v>
      </c>
      <c r="AY1077" s="18"/>
      <c r="AZ1077" s="18"/>
      <c r="BA1077" s="18">
        <f t="shared" si="2836"/>
        <v>1355.7829999999999</v>
      </c>
      <c r="BB1077" s="18">
        <f t="shared" si="2837"/>
        <v>0</v>
      </c>
      <c r="BC1077" s="18"/>
      <c r="BD1077" s="18"/>
      <c r="BE1077" s="18"/>
      <c r="BF1077" s="18">
        <f t="shared" si="2817"/>
        <v>1355.7829999999999</v>
      </c>
      <c r="BG1077" s="18">
        <f t="shared" si="2818"/>
        <v>0</v>
      </c>
      <c r="BH1077" s="18">
        <f t="shared" si="2819"/>
        <v>0</v>
      </c>
      <c r="BI1077" s="18"/>
      <c r="BJ1077" s="25"/>
      <c r="BK1077" s="36"/>
    </row>
    <row r="1078" spans="1:63" ht="46.8" x14ac:dyDescent="0.3">
      <c r="A1078" s="19" t="s">
        <v>1541</v>
      </c>
      <c r="B1078" s="19"/>
      <c r="C1078" s="14"/>
      <c r="D1078" s="51"/>
      <c r="E1078" s="14" t="s">
        <v>1542</v>
      </c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>
        <f>AK1079</f>
        <v>1532.952</v>
      </c>
      <c r="AL1078" s="18">
        <f t="shared" ref="AL1078:BI1080" si="2888">AL1079</f>
        <v>0</v>
      </c>
      <c r="AM1078" s="18">
        <f t="shared" si="2888"/>
        <v>0</v>
      </c>
      <c r="AN1078" s="18">
        <f t="shared" si="2869"/>
        <v>1532.952</v>
      </c>
      <c r="AO1078" s="18">
        <f t="shared" si="2870"/>
        <v>0</v>
      </c>
      <c r="AP1078" s="18">
        <f t="shared" si="2871"/>
        <v>0</v>
      </c>
      <c r="AQ1078" s="18">
        <f t="shared" si="2888"/>
        <v>0</v>
      </c>
      <c r="AR1078" s="18">
        <f t="shared" si="2872"/>
        <v>1532.952</v>
      </c>
      <c r="AS1078" s="18">
        <f t="shared" si="2888"/>
        <v>0</v>
      </c>
      <c r="AT1078" s="18">
        <f t="shared" si="2888"/>
        <v>0</v>
      </c>
      <c r="AU1078" s="18">
        <f t="shared" si="2888"/>
        <v>0</v>
      </c>
      <c r="AV1078" s="18">
        <f t="shared" si="2838"/>
        <v>1532.952</v>
      </c>
      <c r="AW1078" s="18">
        <f t="shared" si="2839"/>
        <v>0</v>
      </c>
      <c r="AX1078" s="18">
        <f t="shared" si="2840"/>
        <v>0</v>
      </c>
      <c r="AY1078" s="18">
        <f t="shared" si="2888"/>
        <v>0</v>
      </c>
      <c r="AZ1078" s="18">
        <f t="shared" si="2888"/>
        <v>0</v>
      </c>
      <c r="BA1078" s="18">
        <f t="shared" si="2836"/>
        <v>1532.952</v>
      </c>
      <c r="BB1078" s="18">
        <f t="shared" si="2837"/>
        <v>0</v>
      </c>
      <c r="BC1078" s="18">
        <f t="shared" si="2888"/>
        <v>0</v>
      </c>
      <c r="BD1078" s="18">
        <f t="shared" si="2888"/>
        <v>0</v>
      </c>
      <c r="BE1078" s="18">
        <f t="shared" si="2888"/>
        <v>0</v>
      </c>
      <c r="BF1078" s="18">
        <f t="shared" si="2817"/>
        <v>1532.952</v>
      </c>
      <c r="BG1078" s="18">
        <f t="shared" si="2818"/>
        <v>0</v>
      </c>
      <c r="BH1078" s="18">
        <f t="shared" si="2819"/>
        <v>0</v>
      </c>
      <c r="BI1078" s="18">
        <f t="shared" si="2888"/>
        <v>0</v>
      </c>
      <c r="BJ1078" s="25"/>
      <c r="BK1078" s="36"/>
    </row>
    <row r="1079" spans="1:63" ht="46.8" x14ac:dyDescent="0.3">
      <c r="A1079" s="19" t="s">
        <v>1541</v>
      </c>
      <c r="B1079" s="50">
        <v>400</v>
      </c>
      <c r="C1079" s="51"/>
      <c r="D1079" s="51"/>
      <c r="E1079" s="14" t="s">
        <v>457</v>
      </c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>
        <f>AK1080</f>
        <v>1532.952</v>
      </c>
      <c r="AL1079" s="18">
        <f t="shared" si="2888"/>
        <v>0</v>
      </c>
      <c r="AM1079" s="18">
        <f t="shared" si="2888"/>
        <v>0</v>
      </c>
      <c r="AN1079" s="18">
        <f t="shared" si="2869"/>
        <v>1532.952</v>
      </c>
      <c r="AO1079" s="18">
        <f t="shared" si="2870"/>
        <v>0</v>
      </c>
      <c r="AP1079" s="18">
        <f t="shared" si="2871"/>
        <v>0</v>
      </c>
      <c r="AQ1079" s="18">
        <f t="shared" si="2888"/>
        <v>0</v>
      </c>
      <c r="AR1079" s="18">
        <f t="shared" si="2872"/>
        <v>1532.952</v>
      </c>
      <c r="AS1079" s="18">
        <f t="shared" si="2888"/>
        <v>0</v>
      </c>
      <c r="AT1079" s="18">
        <f t="shared" si="2888"/>
        <v>0</v>
      </c>
      <c r="AU1079" s="18">
        <f t="shared" si="2888"/>
        <v>0</v>
      </c>
      <c r="AV1079" s="18">
        <f t="shared" si="2838"/>
        <v>1532.952</v>
      </c>
      <c r="AW1079" s="18">
        <f t="shared" si="2839"/>
        <v>0</v>
      </c>
      <c r="AX1079" s="18">
        <f t="shared" si="2840"/>
        <v>0</v>
      </c>
      <c r="AY1079" s="18">
        <f t="shared" si="2888"/>
        <v>0</v>
      </c>
      <c r="AZ1079" s="18">
        <f t="shared" si="2888"/>
        <v>0</v>
      </c>
      <c r="BA1079" s="18">
        <f t="shared" si="2836"/>
        <v>1532.952</v>
      </c>
      <c r="BB1079" s="18">
        <f t="shared" si="2837"/>
        <v>0</v>
      </c>
      <c r="BC1079" s="18">
        <f t="shared" si="2888"/>
        <v>0</v>
      </c>
      <c r="BD1079" s="18">
        <f t="shared" si="2888"/>
        <v>0</v>
      </c>
      <c r="BE1079" s="18">
        <f t="shared" si="2888"/>
        <v>0</v>
      </c>
      <c r="BF1079" s="18">
        <f t="shared" si="2817"/>
        <v>1532.952</v>
      </c>
      <c r="BG1079" s="18">
        <f t="shared" si="2818"/>
        <v>0</v>
      </c>
      <c r="BH1079" s="18">
        <f t="shared" si="2819"/>
        <v>0</v>
      </c>
      <c r="BI1079" s="18">
        <f t="shared" si="2888"/>
        <v>0</v>
      </c>
      <c r="BJ1079" s="25"/>
      <c r="BK1079" s="36"/>
    </row>
    <row r="1080" spans="1:63" x14ac:dyDescent="0.3">
      <c r="A1080" s="19" t="s">
        <v>1541</v>
      </c>
      <c r="B1080" s="50">
        <v>410</v>
      </c>
      <c r="C1080" s="51"/>
      <c r="D1080" s="51"/>
      <c r="E1080" s="14" t="s">
        <v>470</v>
      </c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>
        <f>AK1081</f>
        <v>1532.952</v>
      </c>
      <c r="AL1080" s="18">
        <f t="shared" si="2888"/>
        <v>0</v>
      </c>
      <c r="AM1080" s="18">
        <f t="shared" si="2888"/>
        <v>0</v>
      </c>
      <c r="AN1080" s="18">
        <f t="shared" si="2869"/>
        <v>1532.952</v>
      </c>
      <c r="AO1080" s="18">
        <f t="shared" si="2870"/>
        <v>0</v>
      </c>
      <c r="AP1080" s="18">
        <f t="shared" si="2871"/>
        <v>0</v>
      </c>
      <c r="AQ1080" s="18">
        <f t="shared" si="2888"/>
        <v>0</v>
      </c>
      <c r="AR1080" s="18">
        <f t="shared" si="2872"/>
        <v>1532.952</v>
      </c>
      <c r="AS1080" s="18">
        <f t="shared" si="2888"/>
        <v>0</v>
      </c>
      <c r="AT1080" s="18">
        <f t="shared" si="2888"/>
        <v>0</v>
      </c>
      <c r="AU1080" s="18">
        <f t="shared" si="2888"/>
        <v>0</v>
      </c>
      <c r="AV1080" s="18">
        <f t="shared" si="2838"/>
        <v>1532.952</v>
      </c>
      <c r="AW1080" s="18">
        <f t="shared" si="2839"/>
        <v>0</v>
      </c>
      <c r="AX1080" s="18">
        <f t="shared" si="2840"/>
        <v>0</v>
      </c>
      <c r="AY1080" s="18">
        <f t="shared" si="2888"/>
        <v>0</v>
      </c>
      <c r="AZ1080" s="18">
        <f t="shared" si="2888"/>
        <v>0</v>
      </c>
      <c r="BA1080" s="18">
        <f t="shared" si="2836"/>
        <v>1532.952</v>
      </c>
      <c r="BB1080" s="18">
        <f t="shared" si="2837"/>
        <v>0</v>
      </c>
      <c r="BC1080" s="18">
        <f t="shared" si="2888"/>
        <v>0</v>
      </c>
      <c r="BD1080" s="18">
        <f t="shared" si="2888"/>
        <v>0</v>
      </c>
      <c r="BE1080" s="18">
        <f t="shared" si="2888"/>
        <v>0</v>
      </c>
      <c r="BF1080" s="18">
        <f t="shared" si="2817"/>
        <v>1532.952</v>
      </c>
      <c r="BG1080" s="18">
        <f t="shared" si="2818"/>
        <v>0</v>
      </c>
      <c r="BH1080" s="18">
        <f t="shared" si="2819"/>
        <v>0</v>
      </c>
      <c r="BI1080" s="18">
        <f t="shared" si="2888"/>
        <v>0</v>
      </c>
      <c r="BJ1080" s="25"/>
      <c r="BK1080" s="36"/>
    </row>
    <row r="1081" spans="1:63" x14ac:dyDescent="0.3">
      <c r="A1081" s="19" t="s">
        <v>1541</v>
      </c>
      <c r="B1081" s="50">
        <v>410</v>
      </c>
      <c r="C1081" s="51" t="s">
        <v>27</v>
      </c>
      <c r="D1081" s="51" t="s">
        <v>5</v>
      </c>
      <c r="E1081" s="14" t="s">
        <v>436</v>
      </c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>
        <v>1532.952</v>
      </c>
      <c r="AL1081" s="18"/>
      <c r="AM1081" s="18"/>
      <c r="AN1081" s="18">
        <f t="shared" si="2869"/>
        <v>1532.952</v>
      </c>
      <c r="AO1081" s="18">
        <f t="shared" si="2870"/>
        <v>0</v>
      </c>
      <c r="AP1081" s="18">
        <f t="shared" si="2871"/>
        <v>0</v>
      </c>
      <c r="AQ1081" s="18"/>
      <c r="AR1081" s="18">
        <f t="shared" si="2872"/>
        <v>1532.952</v>
      </c>
      <c r="AS1081" s="18"/>
      <c r="AT1081" s="18"/>
      <c r="AU1081" s="18"/>
      <c r="AV1081" s="18">
        <f t="shared" si="2838"/>
        <v>1532.952</v>
      </c>
      <c r="AW1081" s="18">
        <f t="shared" si="2839"/>
        <v>0</v>
      </c>
      <c r="AX1081" s="18">
        <f t="shared" si="2840"/>
        <v>0</v>
      </c>
      <c r="AY1081" s="18"/>
      <c r="AZ1081" s="18"/>
      <c r="BA1081" s="18">
        <f t="shared" si="2836"/>
        <v>1532.952</v>
      </c>
      <c r="BB1081" s="18">
        <f t="shared" si="2837"/>
        <v>0</v>
      </c>
      <c r="BC1081" s="18"/>
      <c r="BD1081" s="18"/>
      <c r="BE1081" s="18"/>
      <c r="BF1081" s="18">
        <f t="shared" si="2817"/>
        <v>1532.952</v>
      </c>
      <c r="BG1081" s="18">
        <f t="shared" si="2818"/>
        <v>0</v>
      </c>
      <c r="BH1081" s="18">
        <f t="shared" si="2819"/>
        <v>0</v>
      </c>
      <c r="BI1081" s="18"/>
      <c r="BJ1081" s="25"/>
      <c r="BK1081" s="36"/>
    </row>
    <row r="1082" spans="1:63" ht="46.8" hidden="1" x14ac:dyDescent="0.3">
      <c r="A1082" s="19" t="s">
        <v>1479</v>
      </c>
      <c r="B1082" s="43"/>
      <c r="C1082" s="47"/>
      <c r="D1082" s="47"/>
      <c r="E1082" s="14" t="s">
        <v>1482</v>
      </c>
      <c r="F1082" s="18"/>
      <c r="G1082" s="18"/>
      <c r="H1082" s="18"/>
      <c r="I1082" s="18"/>
      <c r="J1082" s="18"/>
      <c r="K1082" s="18"/>
      <c r="L1082" s="18"/>
      <c r="M1082" s="18"/>
      <c r="N1082" s="18"/>
      <c r="O1082" s="18">
        <f>O1083</f>
        <v>1.843</v>
      </c>
      <c r="P1082" s="18">
        <f t="shared" ref="P1082:BI1084" si="2889">P1083</f>
        <v>0</v>
      </c>
      <c r="Q1082" s="18">
        <f t="shared" si="2889"/>
        <v>0</v>
      </c>
      <c r="R1082" s="18">
        <f t="shared" si="2740"/>
        <v>1.843</v>
      </c>
      <c r="S1082" s="18">
        <f t="shared" si="2741"/>
        <v>0</v>
      </c>
      <c r="T1082" s="18">
        <f t="shared" si="2742"/>
        <v>0</v>
      </c>
      <c r="U1082" s="18">
        <f t="shared" si="2889"/>
        <v>0</v>
      </c>
      <c r="V1082" s="18">
        <f t="shared" si="2889"/>
        <v>0</v>
      </c>
      <c r="W1082" s="18">
        <f t="shared" si="2889"/>
        <v>0</v>
      </c>
      <c r="X1082" s="18">
        <f t="shared" si="2743"/>
        <v>1.843</v>
      </c>
      <c r="Y1082" s="18">
        <f t="shared" si="2744"/>
        <v>0</v>
      </c>
      <c r="Z1082" s="18">
        <f t="shared" si="2745"/>
        <v>0</v>
      </c>
      <c r="AA1082" s="18">
        <f t="shared" si="2889"/>
        <v>0</v>
      </c>
      <c r="AB1082" s="18">
        <f t="shared" si="2889"/>
        <v>0</v>
      </c>
      <c r="AC1082" s="18">
        <f t="shared" si="2889"/>
        <v>0</v>
      </c>
      <c r="AD1082" s="18">
        <f t="shared" si="2746"/>
        <v>1.843</v>
      </c>
      <c r="AE1082" s="18">
        <f t="shared" si="2747"/>
        <v>0</v>
      </c>
      <c r="AF1082" s="18">
        <f t="shared" si="2748"/>
        <v>0</v>
      </c>
      <c r="AG1082" s="18">
        <f t="shared" si="2889"/>
        <v>0</v>
      </c>
      <c r="AH1082" s="18">
        <f t="shared" si="2749"/>
        <v>1.843</v>
      </c>
      <c r="AI1082" s="18">
        <f t="shared" si="2750"/>
        <v>0</v>
      </c>
      <c r="AJ1082" s="18">
        <f t="shared" si="2751"/>
        <v>0</v>
      </c>
      <c r="AK1082" s="18">
        <f t="shared" si="2889"/>
        <v>0</v>
      </c>
      <c r="AL1082" s="18">
        <f t="shared" si="2889"/>
        <v>0</v>
      </c>
      <c r="AM1082" s="18">
        <f t="shared" si="2889"/>
        <v>0</v>
      </c>
      <c r="AN1082" s="18">
        <f t="shared" si="2869"/>
        <v>1.843</v>
      </c>
      <c r="AO1082" s="18">
        <f t="shared" si="2870"/>
        <v>0</v>
      </c>
      <c r="AP1082" s="18">
        <f t="shared" si="2871"/>
        <v>0</v>
      </c>
      <c r="AQ1082" s="18">
        <f t="shared" si="2889"/>
        <v>0</v>
      </c>
      <c r="AR1082" s="18">
        <f t="shared" si="2872"/>
        <v>1.843</v>
      </c>
      <c r="AS1082" s="18">
        <f t="shared" si="2889"/>
        <v>-1.843</v>
      </c>
      <c r="AT1082" s="18">
        <f t="shared" si="2889"/>
        <v>0</v>
      </c>
      <c r="AU1082" s="18">
        <f t="shared" si="2889"/>
        <v>0</v>
      </c>
      <c r="AV1082" s="18">
        <f t="shared" si="2838"/>
        <v>0</v>
      </c>
      <c r="AW1082" s="18">
        <f t="shared" si="2839"/>
        <v>0</v>
      </c>
      <c r="AX1082" s="18">
        <f t="shared" si="2840"/>
        <v>0</v>
      </c>
      <c r="AY1082" s="18">
        <f t="shared" si="2889"/>
        <v>0</v>
      </c>
      <c r="AZ1082" s="18">
        <f t="shared" si="2889"/>
        <v>0</v>
      </c>
      <c r="BA1082" s="18">
        <f t="shared" si="2836"/>
        <v>0</v>
      </c>
      <c r="BB1082" s="18">
        <f t="shared" si="2837"/>
        <v>0</v>
      </c>
      <c r="BC1082" s="18">
        <f t="shared" si="2889"/>
        <v>0</v>
      </c>
      <c r="BD1082" s="18">
        <f t="shared" si="2889"/>
        <v>0</v>
      </c>
      <c r="BE1082" s="18">
        <f t="shared" si="2889"/>
        <v>0</v>
      </c>
      <c r="BF1082" s="18">
        <f t="shared" si="2817"/>
        <v>0</v>
      </c>
      <c r="BG1082" s="18">
        <f t="shared" si="2818"/>
        <v>0</v>
      </c>
      <c r="BH1082" s="18">
        <f t="shared" si="2819"/>
        <v>0</v>
      </c>
      <c r="BI1082" s="18">
        <f t="shared" si="2889"/>
        <v>0</v>
      </c>
      <c r="BJ1082" s="25">
        <v>0</v>
      </c>
      <c r="BK1082" s="36"/>
    </row>
    <row r="1083" spans="1:63" ht="46.8" hidden="1" x14ac:dyDescent="0.3">
      <c r="A1083" s="19" t="s">
        <v>1479</v>
      </c>
      <c r="B1083" s="43">
        <v>400</v>
      </c>
      <c r="C1083" s="47"/>
      <c r="D1083" s="47"/>
      <c r="E1083" s="14" t="s">
        <v>457</v>
      </c>
      <c r="F1083" s="18"/>
      <c r="G1083" s="18"/>
      <c r="H1083" s="18"/>
      <c r="I1083" s="18"/>
      <c r="J1083" s="18"/>
      <c r="K1083" s="18"/>
      <c r="L1083" s="18"/>
      <c r="M1083" s="18"/>
      <c r="N1083" s="18"/>
      <c r="O1083" s="18">
        <f>O1084</f>
        <v>1.843</v>
      </c>
      <c r="P1083" s="18">
        <f t="shared" si="2889"/>
        <v>0</v>
      </c>
      <c r="Q1083" s="18">
        <f t="shared" si="2889"/>
        <v>0</v>
      </c>
      <c r="R1083" s="18">
        <f t="shared" si="2740"/>
        <v>1.843</v>
      </c>
      <c r="S1083" s="18">
        <f t="shared" si="2741"/>
        <v>0</v>
      </c>
      <c r="T1083" s="18">
        <f t="shared" si="2742"/>
        <v>0</v>
      </c>
      <c r="U1083" s="18">
        <f t="shared" si="2889"/>
        <v>0</v>
      </c>
      <c r="V1083" s="18">
        <f t="shared" si="2889"/>
        <v>0</v>
      </c>
      <c r="W1083" s="18">
        <f t="shared" si="2889"/>
        <v>0</v>
      </c>
      <c r="X1083" s="18">
        <f t="shared" si="2743"/>
        <v>1.843</v>
      </c>
      <c r="Y1083" s="18">
        <f t="shared" si="2744"/>
        <v>0</v>
      </c>
      <c r="Z1083" s="18">
        <f t="shared" si="2745"/>
        <v>0</v>
      </c>
      <c r="AA1083" s="18">
        <f t="shared" si="2889"/>
        <v>0</v>
      </c>
      <c r="AB1083" s="18">
        <f t="shared" si="2889"/>
        <v>0</v>
      </c>
      <c r="AC1083" s="18">
        <f t="shared" si="2889"/>
        <v>0</v>
      </c>
      <c r="AD1083" s="18">
        <f t="shared" si="2746"/>
        <v>1.843</v>
      </c>
      <c r="AE1083" s="18">
        <f t="shared" si="2747"/>
        <v>0</v>
      </c>
      <c r="AF1083" s="18">
        <f t="shared" si="2748"/>
        <v>0</v>
      </c>
      <c r="AG1083" s="18">
        <f t="shared" si="2889"/>
        <v>0</v>
      </c>
      <c r="AH1083" s="18">
        <f t="shared" si="2749"/>
        <v>1.843</v>
      </c>
      <c r="AI1083" s="18">
        <f t="shared" si="2750"/>
        <v>0</v>
      </c>
      <c r="AJ1083" s="18">
        <f t="shared" si="2751"/>
        <v>0</v>
      </c>
      <c r="AK1083" s="18">
        <f t="shared" si="2889"/>
        <v>0</v>
      </c>
      <c r="AL1083" s="18">
        <f t="shared" si="2889"/>
        <v>0</v>
      </c>
      <c r="AM1083" s="18">
        <f t="shared" si="2889"/>
        <v>0</v>
      </c>
      <c r="AN1083" s="18">
        <f t="shared" si="2869"/>
        <v>1.843</v>
      </c>
      <c r="AO1083" s="18">
        <f t="shared" si="2870"/>
        <v>0</v>
      </c>
      <c r="AP1083" s="18">
        <f t="shared" si="2871"/>
        <v>0</v>
      </c>
      <c r="AQ1083" s="18">
        <f t="shared" si="2889"/>
        <v>0</v>
      </c>
      <c r="AR1083" s="18">
        <f t="shared" si="2872"/>
        <v>1.843</v>
      </c>
      <c r="AS1083" s="18">
        <f t="shared" si="2889"/>
        <v>-1.843</v>
      </c>
      <c r="AT1083" s="18">
        <f t="shared" si="2889"/>
        <v>0</v>
      </c>
      <c r="AU1083" s="18">
        <f t="shared" si="2889"/>
        <v>0</v>
      </c>
      <c r="AV1083" s="18">
        <f t="shared" si="2838"/>
        <v>0</v>
      </c>
      <c r="AW1083" s="18">
        <f t="shared" si="2839"/>
        <v>0</v>
      </c>
      <c r="AX1083" s="18">
        <f t="shared" si="2840"/>
        <v>0</v>
      </c>
      <c r="AY1083" s="18">
        <f t="shared" si="2889"/>
        <v>0</v>
      </c>
      <c r="AZ1083" s="18">
        <f t="shared" si="2889"/>
        <v>0</v>
      </c>
      <c r="BA1083" s="18">
        <f t="shared" si="2836"/>
        <v>0</v>
      </c>
      <c r="BB1083" s="18">
        <f t="shared" si="2837"/>
        <v>0</v>
      </c>
      <c r="BC1083" s="18">
        <f t="shared" si="2889"/>
        <v>0</v>
      </c>
      <c r="BD1083" s="18">
        <f t="shared" si="2889"/>
        <v>0</v>
      </c>
      <c r="BE1083" s="18">
        <f t="shared" si="2889"/>
        <v>0</v>
      </c>
      <c r="BF1083" s="18">
        <f t="shared" si="2817"/>
        <v>0</v>
      </c>
      <c r="BG1083" s="18">
        <f t="shared" si="2818"/>
        <v>0</v>
      </c>
      <c r="BH1083" s="18">
        <f t="shared" si="2819"/>
        <v>0</v>
      </c>
      <c r="BI1083" s="18">
        <f t="shared" si="2889"/>
        <v>0</v>
      </c>
      <c r="BJ1083" s="25">
        <v>0</v>
      </c>
      <c r="BK1083" s="36"/>
    </row>
    <row r="1084" spans="1:63" hidden="1" x14ac:dyDescent="0.3">
      <c r="A1084" s="19" t="s">
        <v>1479</v>
      </c>
      <c r="B1084" s="43">
        <v>410</v>
      </c>
      <c r="C1084" s="47"/>
      <c r="D1084" s="47"/>
      <c r="E1084" s="14" t="s">
        <v>470</v>
      </c>
      <c r="F1084" s="18"/>
      <c r="G1084" s="18"/>
      <c r="H1084" s="18"/>
      <c r="I1084" s="18"/>
      <c r="J1084" s="18"/>
      <c r="K1084" s="18"/>
      <c r="L1084" s="18"/>
      <c r="M1084" s="18"/>
      <c r="N1084" s="18"/>
      <c r="O1084" s="18">
        <f>O1085</f>
        <v>1.843</v>
      </c>
      <c r="P1084" s="18">
        <f t="shared" si="2889"/>
        <v>0</v>
      </c>
      <c r="Q1084" s="18">
        <f t="shared" si="2889"/>
        <v>0</v>
      </c>
      <c r="R1084" s="18">
        <f t="shared" si="2740"/>
        <v>1.843</v>
      </c>
      <c r="S1084" s="18">
        <f t="shared" si="2741"/>
        <v>0</v>
      </c>
      <c r="T1084" s="18">
        <f t="shared" si="2742"/>
        <v>0</v>
      </c>
      <c r="U1084" s="18">
        <f t="shared" si="2889"/>
        <v>0</v>
      </c>
      <c r="V1084" s="18">
        <f t="shared" si="2889"/>
        <v>0</v>
      </c>
      <c r="W1084" s="18">
        <f t="shared" si="2889"/>
        <v>0</v>
      </c>
      <c r="X1084" s="18">
        <f t="shared" si="2743"/>
        <v>1.843</v>
      </c>
      <c r="Y1084" s="18">
        <f t="shared" si="2744"/>
        <v>0</v>
      </c>
      <c r="Z1084" s="18">
        <f t="shared" si="2745"/>
        <v>0</v>
      </c>
      <c r="AA1084" s="18">
        <f t="shared" si="2889"/>
        <v>0</v>
      </c>
      <c r="AB1084" s="18">
        <f t="shared" si="2889"/>
        <v>0</v>
      </c>
      <c r="AC1084" s="18">
        <f t="shared" si="2889"/>
        <v>0</v>
      </c>
      <c r="AD1084" s="18">
        <f t="shared" si="2746"/>
        <v>1.843</v>
      </c>
      <c r="AE1084" s="18">
        <f t="shared" si="2747"/>
        <v>0</v>
      </c>
      <c r="AF1084" s="18">
        <f t="shared" si="2748"/>
        <v>0</v>
      </c>
      <c r="AG1084" s="18">
        <f t="shared" si="2889"/>
        <v>0</v>
      </c>
      <c r="AH1084" s="18">
        <f t="shared" si="2749"/>
        <v>1.843</v>
      </c>
      <c r="AI1084" s="18">
        <f t="shared" si="2750"/>
        <v>0</v>
      </c>
      <c r="AJ1084" s="18">
        <f t="shared" si="2751"/>
        <v>0</v>
      </c>
      <c r="AK1084" s="18">
        <f t="shared" si="2889"/>
        <v>0</v>
      </c>
      <c r="AL1084" s="18">
        <f t="shared" si="2889"/>
        <v>0</v>
      </c>
      <c r="AM1084" s="18">
        <f t="shared" si="2889"/>
        <v>0</v>
      </c>
      <c r="AN1084" s="18">
        <f t="shared" si="2869"/>
        <v>1.843</v>
      </c>
      <c r="AO1084" s="18">
        <f t="shared" si="2870"/>
        <v>0</v>
      </c>
      <c r="AP1084" s="18">
        <f t="shared" si="2871"/>
        <v>0</v>
      </c>
      <c r="AQ1084" s="18">
        <f t="shared" si="2889"/>
        <v>0</v>
      </c>
      <c r="AR1084" s="18">
        <f t="shared" si="2872"/>
        <v>1.843</v>
      </c>
      <c r="AS1084" s="18">
        <f t="shared" si="2889"/>
        <v>-1.843</v>
      </c>
      <c r="AT1084" s="18">
        <f t="shared" si="2889"/>
        <v>0</v>
      </c>
      <c r="AU1084" s="18">
        <f t="shared" si="2889"/>
        <v>0</v>
      </c>
      <c r="AV1084" s="18">
        <f t="shared" si="2838"/>
        <v>0</v>
      </c>
      <c r="AW1084" s="18">
        <f t="shared" si="2839"/>
        <v>0</v>
      </c>
      <c r="AX1084" s="18">
        <f t="shared" si="2840"/>
        <v>0</v>
      </c>
      <c r="AY1084" s="18">
        <f t="shared" si="2889"/>
        <v>0</v>
      </c>
      <c r="AZ1084" s="18">
        <f t="shared" si="2889"/>
        <v>0</v>
      </c>
      <c r="BA1084" s="18">
        <f t="shared" si="2836"/>
        <v>0</v>
      </c>
      <c r="BB1084" s="18">
        <f t="shared" si="2837"/>
        <v>0</v>
      </c>
      <c r="BC1084" s="18">
        <f t="shared" si="2889"/>
        <v>0</v>
      </c>
      <c r="BD1084" s="18">
        <f t="shared" si="2889"/>
        <v>0</v>
      </c>
      <c r="BE1084" s="18">
        <f t="shared" si="2889"/>
        <v>0</v>
      </c>
      <c r="BF1084" s="18">
        <f t="shared" si="2817"/>
        <v>0</v>
      </c>
      <c r="BG1084" s="18">
        <f t="shared" si="2818"/>
        <v>0</v>
      </c>
      <c r="BH1084" s="18">
        <f t="shared" si="2819"/>
        <v>0</v>
      </c>
      <c r="BI1084" s="18">
        <f t="shared" si="2889"/>
        <v>0</v>
      </c>
      <c r="BJ1084" s="25">
        <v>0</v>
      </c>
      <c r="BK1084" s="36"/>
    </row>
    <row r="1085" spans="1:63" hidden="1" x14ac:dyDescent="0.3">
      <c r="A1085" s="19" t="s">
        <v>1479</v>
      </c>
      <c r="B1085" s="43">
        <v>410</v>
      </c>
      <c r="C1085" s="47" t="s">
        <v>27</v>
      </c>
      <c r="D1085" s="47" t="s">
        <v>5</v>
      </c>
      <c r="E1085" s="14" t="s">
        <v>436</v>
      </c>
      <c r="F1085" s="18"/>
      <c r="G1085" s="18"/>
      <c r="H1085" s="18"/>
      <c r="I1085" s="18"/>
      <c r="J1085" s="18"/>
      <c r="K1085" s="18"/>
      <c r="L1085" s="18"/>
      <c r="M1085" s="18"/>
      <c r="N1085" s="18"/>
      <c r="O1085" s="18">
        <v>1.843</v>
      </c>
      <c r="P1085" s="18"/>
      <c r="Q1085" s="18"/>
      <c r="R1085" s="18">
        <f t="shared" si="2740"/>
        <v>1.843</v>
      </c>
      <c r="S1085" s="18">
        <f t="shared" si="2741"/>
        <v>0</v>
      </c>
      <c r="T1085" s="18">
        <f t="shared" si="2742"/>
        <v>0</v>
      </c>
      <c r="U1085" s="18"/>
      <c r="V1085" s="18"/>
      <c r="W1085" s="18"/>
      <c r="X1085" s="18">
        <f t="shared" si="2743"/>
        <v>1.843</v>
      </c>
      <c r="Y1085" s="18">
        <f t="shared" si="2744"/>
        <v>0</v>
      </c>
      <c r="Z1085" s="18">
        <f t="shared" si="2745"/>
        <v>0</v>
      </c>
      <c r="AA1085" s="18"/>
      <c r="AB1085" s="18"/>
      <c r="AC1085" s="18"/>
      <c r="AD1085" s="18">
        <f t="shared" si="2746"/>
        <v>1.843</v>
      </c>
      <c r="AE1085" s="18">
        <f t="shared" si="2747"/>
        <v>0</v>
      </c>
      <c r="AF1085" s="18">
        <f t="shared" si="2748"/>
        <v>0</v>
      </c>
      <c r="AG1085" s="18"/>
      <c r="AH1085" s="18">
        <f t="shared" si="2749"/>
        <v>1.843</v>
      </c>
      <c r="AI1085" s="18">
        <f t="shared" si="2750"/>
        <v>0</v>
      </c>
      <c r="AJ1085" s="18">
        <f t="shared" si="2751"/>
        <v>0</v>
      </c>
      <c r="AK1085" s="18"/>
      <c r="AL1085" s="18"/>
      <c r="AM1085" s="18"/>
      <c r="AN1085" s="18">
        <f t="shared" si="2869"/>
        <v>1.843</v>
      </c>
      <c r="AO1085" s="18">
        <f t="shared" si="2870"/>
        <v>0</v>
      </c>
      <c r="AP1085" s="18">
        <f t="shared" si="2871"/>
        <v>0</v>
      </c>
      <c r="AQ1085" s="18"/>
      <c r="AR1085" s="18">
        <f t="shared" si="2872"/>
        <v>1.843</v>
      </c>
      <c r="AS1085" s="18">
        <v>-1.843</v>
      </c>
      <c r="AT1085" s="18"/>
      <c r="AU1085" s="18"/>
      <c r="AV1085" s="18">
        <f t="shared" si="2838"/>
        <v>0</v>
      </c>
      <c r="AW1085" s="18">
        <f t="shared" si="2839"/>
        <v>0</v>
      </c>
      <c r="AX1085" s="18">
        <f t="shared" si="2840"/>
        <v>0</v>
      </c>
      <c r="AY1085" s="18"/>
      <c r="AZ1085" s="18"/>
      <c r="BA1085" s="18">
        <f t="shared" si="2836"/>
        <v>0</v>
      </c>
      <c r="BB1085" s="18">
        <f t="shared" si="2837"/>
        <v>0</v>
      </c>
      <c r="BC1085" s="18"/>
      <c r="BD1085" s="18"/>
      <c r="BE1085" s="18"/>
      <c r="BF1085" s="18">
        <f t="shared" si="2817"/>
        <v>0</v>
      </c>
      <c r="BG1085" s="18">
        <f t="shared" si="2818"/>
        <v>0</v>
      </c>
      <c r="BH1085" s="18">
        <f t="shared" si="2819"/>
        <v>0</v>
      </c>
      <c r="BI1085" s="18"/>
      <c r="BJ1085" s="25">
        <v>0</v>
      </c>
      <c r="BK1085" s="36"/>
    </row>
    <row r="1086" spans="1:63" ht="78" x14ac:dyDescent="0.3">
      <c r="A1086" s="51" t="s">
        <v>199</v>
      </c>
      <c r="B1086" s="50"/>
      <c r="C1086" s="51"/>
      <c r="D1086" s="51"/>
      <c r="E1086" s="14" t="s">
        <v>563</v>
      </c>
      <c r="F1086" s="18">
        <f t="shared" ref="F1086" si="2890">F1087+F1090</f>
        <v>6420</v>
      </c>
      <c r="G1086" s="18">
        <f t="shared" ref="G1086:BI1086" si="2891">G1087+G1090</f>
        <v>6420</v>
      </c>
      <c r="H1086" s="18">
        <f t="shared" si="2891"/>
        <v>0</v>
      </c>
      <c r="I1086" s="18">
        <f t="shared" ref="I1086:K1086" si="2892">I1087+I1090</f>
        <v>0</v>
      </c>
      <c r="J1086" s="18">
        <f t="shared" si="2892"/>
        <v>0</v>
      </c>
      <c r="K1086" s="18">
        <f t="shared" si="2892"/>
        <v>0</v>
      </c>
      <c r="L1086" s="18">
        <f t="shared" si="2813"/>
        <v>6420</v>
      </c>
      <c r="M1086" s="18">
        <f t="shared" si="2814"/>
        <v>6420</v>
      </c>
      <c r="N1086" s="18">
        <f t="shared" si="2815"/>
        <v>0</v>
      </c>
      <c r="O1086" s="18">
        <f t="shared" ref="O1086:Q1086" si="2893">O1087+O1090</f>
        <v>0</v>
      </c>
      <c r="P1086" s="18">
        <f t="shared" si="2893"/>
        <v>0</v>
      </c>
      <c r="Q1086" s="18">
        <f t="shared" si="2893"/>
        <v>0</v>
      </c>
      <c r="R1086" s="18">
        <f t="shared" ref="R1086:R1159" si="2894">L1086+O1086</f>
        <v>6420</v>
      </c>
      <c r="S1086" s="18">
        <f t="shared" ref="S1086:S1159" si="2895">M1086+P1086</f>
        <v>6420</v>
      </c>
      <c r="T1086" s="18">
        <f t="shared" ref="T1086:T1159" si="2896">N1086+Q1086</f>
        <v>0</v>
      </c>
      <c r="U1086" s="18">
        <f t="shared" ref="U1086:W1086" si="2897">U1087+U1090</f>
        <v>0</v>
      </c>
      <c r="V1086" s="18">
        <f t="shared" si="2897"/>
        <v>0</v>
      </c>
      <c r="W1086" s="18">
        <f t="shared" si="2897"/>
        <v>0</v>
      </c>
      <c r="X1086" s="18">
        <f t="shared" ref="X1086:X1159" si="2898">R1086+U1086</f>
        <v>6420</v>
      </c>
      <c r="Y1086" s="18">
        <f t="shared" ref="Y1086:Y1159" si="2899">S1086+V1086</f>
        <v>6420</v>
      </c>
      <c r="Z1086" s="18">
        <f t="shared" ref="Z1086:Z1159" si="2900">T1086+W1086</f>
        <v>0</v>
      </c>
      <c r="AA1086" s="18">
        <f t="shared" ref="AA1086:AB1086" si="2901">AA1087+AA1090</f>
        <v>0</v>
      </c>
      <c r="AB1086" s="18">
        <f t="shared" si="2901"/>
        <v>0</v>
      </c>
      <c r="AC1086" s="18">
        <f t="shared" ref="AC1086" si="2902">AC1087+AC1090</f>
        <v>0</v>
      </c>
      <c r="AD1086" s="18">
        <f t="shared" ref="AD1086:AD1159" si="2903">X1086+AA1086</f>
        <v>6420</v>
      </c>
      <c r="AE1086" s="18">
        <f t="shared" ref="AE1086:AE1159" si="2904">Y1086+AB1086</f>
        <v>6420</v>
      </c>
      <c r="AF1086" s="18">
        <f t="shared" ref="AF1086:AF1159" si="2905">Z1086+AC1086</f>
        <v>0</v>
      </c>
      <c r="AG1086" s="18">
        <f t="shared" ref="AG1086" si="2906">AG1087+AG1090</f>
        <v>0</v>
      </c>
      <c r="AH1086" s="18">
        <f t="shared" ref="AH1086:AH1157" si="2907">AD1086+AG1086</f>
        <v>6420</v>
      </c>
      <c r="AI1086" s="18">
        <f t="shared" ref="AI1086:AI1157" si="2908">AE1086</f>
        <v>6420</v>
      </c>
      <c r="AJ1086" s="18">
        <f t="shared" ref="AJ1086:AJ1157" si="2909">AF1086</f>
        <v>0</v>
      </c>
      <c r="AK1086" s="18">
        <f t="shared" ref="AK1086:AM1086" si="2910">AK1087+AK1090</f>
        <v>0</v>
      </c>
      <c r="AL1086" s="18">
        <f t="shared" si="2910"/>
        <v>0</v>
      </c>
      <c r="AM1086" s="18">
        <f t="shared" si="2910"/>
        <v>0</v>
      </c>
      <c r="AN1086" s="18">
        <f t="shared" si="2869"/>
        <v>6420</v>
      </c>
      <c r="AO1086" s="18">
        <f t="shared" si="2870"/>
        <v>6420</v>
      </c>
      <c r="AP1086" s="18">
        <f t="shared" si="2871"/>
        <v>0</v>
      </c>
      <c r="AQ1086" s="18">
        <f t="shared" ref="AQ1086" si="2911">AQ1087+AQ1090</f>
        <v>0</v>
      </c>
      <c r="AR1086" s="18">
        <f t="shared" si="2872"/>
        <v>6420</v>
      </c>
      <c r="AS1086" s="18">
        <f t="shared" ref="AS1086:AU1086" si="2912">AS1087+AS1090</f>
        <v>0</v>
      </c>
      <c r="AT1086" s="18">
        <f t="shared" si="2912"/>
        <v>0</v>
      </c>
      <c r="AU1086" s="18">
        <f t="shared" si="2912"/>
        <v>0</v>
      </c>
      <c r="AV1086" s="18">
        <f t="shared" si="2838"/>
        <v>6420</v>
      </c>
      <c r="AW1086" s="18">
        <f t="shared" si="2839"/>
        <v>6420</v>
      </c>
      <c r="AX1086" s="18">
        <f t="shared" si="2840"/>
        <v>0</v>
      </c>
      <c r="AY1086" s="18">
        <f t="shared" ref="AY1086:AZ1086" si="2913">AY1087+AY1090</f>
        <v>0</v>
      </c>
      <c r="AZ1086" s="18">
        <f t="shared" si="2913"/>
        <v>0</v>
      </c>
      <c r="BA1086" s="18">
        <f t="shared" si="2836"/>
        <v>6420</v>
      </c>
      <c r="BB1086" s="18">
        <f t="shared" si="2837"/>
        <v>6420</v>
      </c>
      <c r="BC1086" s="18">
        <f t="shared" ref="BC1086:BE1086" si="2914">BC1087+BC1090</f>
        <v>0</v>
      </c>
      <c r="BD1086" s="18">
        <f t="shared" si="2914"/>
        <v>0</v>
      </c>
      <c r="BE1086" s="18">
        <f t="shared" si="2914"/>
        <v>0</v>
      </c>
      <c r="BF1086" s="18">
        <f t="shared" si="2817"/>
        <v>6420</v>
      </c>
      <c r="BG1086" s="18">
        <f t="shared" si="2818"/>
        <v>6420</v>
      </c>
      <c r="BH1086" s="18">
        <f t="shared" si="2819"/>
        <v>0</v>
      </c>
      <c r="BI1086" s="18">
        <f t="shared" si="2891"/>
        <v>0</v>
      </c>
      <c r="BJ1086" s="25"/>
      <c r="BK1086" s="36"/>
    </row>
    <row r="1087" spans="1:63" ht="46.8" x14ac:dyDescent="0.3">
      <c r="A1087" s="51" t="s">
        <v>199</v>
      </c>
      <c r="B1087" s="50">
        <v>600</v>
      </c>
      <c r="C1087" s="51"/>
      <c r="D1087" s="51"/>
      <c r="E1087" s="14" t="s">
        <v>458</v>
      </c>
      <c r="F1087" s="18">
        <f t="shared" ref="F1087:BI1088" si="2915">F1088</f>
        <v>1983.2</v>
      </c>
      <c r="G1087" s="18">
        <f t="shared" si="2915"/>
        <v>1983.2</v>
      </c>
      <c r="H1087" s="18">
        <f t="shared" si="2915"/>
        <v>0</v>
      </c>
      <c r="I1087" s="18">
        <f t="shared" si="2915"/>
        <v>0</v>
      </c>
      <c r="J1087" s="18">
        <f t="shared" si="2915"/>
        <v>0</v>
      </c>
      <c r="K1087" s="18">
        <f t="shared" si="2915"/>
        <v>0</v>
      </c>
      <c r="L1087" s="18">
        <f t="shared" si="2813"/>
        <v>1983.2</v>
      </c>
      <c r="M1087" s="18">
        <f t="shared" si="2814"/>
        <v>1983.2</v>
      </c>
      <c r="N1087" s="18">
        <f t="shared" si="2815"/>
        <v>0</v>
      </c>
      <c r="O1087" s="18">
        <f t="shared" si="2915"/>
        <v>0</v>
      </c>
      <c r="P1087" s="18">
        <f t="shared" si="2915"/>
        <v>0</v>
      </c>
      <c r="Q1087" s="18">
        <f t="shared" si="2915"/>
        <v>0</v>
      </c>
      <c r="R1087" s="18">
        <f t="shared" si="2894"/>
        <v>1983.2</v>
      </c>
      <c r="S1087" s="18">
        <f t="shared" si="2895"/>
        <v>1983.2</v>
      </c>
      <c r="T1087" s="18">
        <f t="shared" si="2896"/>
        <v>0</v>
      </c>
      <c r="U1087" s="18">
        <f t="shared" si="2915"/>
        <v>0</v>
      </c>
      <c r="V1087" s="18">
        <f t="shared" si="2915"/>
        <v>0</v>
      </c>
      <c r="W1087" s="18">
        <f t="shared" si="2915"/>
        <v>0</v>
      </c>
      <c r="X1087" s="18">
        <f t="shared" si="2898"/>
        <v>1983.2</v>
      </c>
      <c r="Y1087" s="18">
        <f t="shared" si="2899"/>
        <v>1983.2</v>
      </c>
      <c r="Z1087" s="18">
        <f t="shared" si="2900"/>
        <v>0</v>
      </c>
      <c r="AA1087" s="18">
        <f t="shared" si="2915"/>
        <v>0</v>
      </c>
      <c r="AB1087" s="18">
        <f t="shared" si="2915"/>
        <v>0</v>
      </c>
      <c r="AC1087" s="18">
        <f t="shared" si="2915"/>
        <v>0</v>
      </c>
      <c r="AD1087" s="18">
        <f t="shared" si="2903"/>
        <v>1983.2</v>
      </c>
      <c r="AE1087" s="18">
        <f t="shared" si="2904"/>
        <v>1983.2</v>
      </c>
      <c r="AF1087" s="18">
        <f t="shared" si="2905"/>
        <v>0</v>
      </c>
      <c r="AG1087" s="18">
        <f t="shared" si="2915"/>
        <v>0</v>
      </c>
      <c r="AH1087" s="18">
        <f t="shared" si="2907"/>
        <v>1983.2</v>
      </c>
      <c r="AI1087" s="18">
        <f t="shared" si="2908"/>
        <v>1983.2</v>
      </c>
      <c r="AJ1087" s="18">
        <f t="shared" si="2909"/>
        <v>0</v>
      </c>
      <c r="AK1087" s="18">
        <f t="shared" si="2915"/>
        <v>0</v>
      </c>
      <c r="AL1087" s="18">
        <f t="shared" si="2915"/>
        <v>0</v>
      </c>
      <c r="AM1087" s="18">
        <f t="shared" si="2915"/>
        <v>0</v>
      </c>
      <c r="AN1087" s="18">
        <f t="shared" si="2869"/>
        <v>1983.2</v>
      </c>
      <c r="AO1087" s="18">
        <f t="shared" si="2870"/>
        <v>1983.2</v>
      </c>
      <c r="AP1087" s="18">
        <f t="shared" si="2871"/>
        <v>0</v>
      </c>
      <c r="AQ1087" s="18">
        <f t="shared" si="2915"/>
        <v>0</v>
      </c>
      <c r="AR1087" s="18">
        <f t="shared" si="2872"/>
        <v>1983.2</v>
      </c>
      <c r="AS1087" s="18">
        <f t="shared" si="2915"/>
        <v>0</v>
      </c>
      <c r="AT1087" s="18">
        <f t="shared" si="2915"/>
        <v>0</v>
      </c>
      <c r="AU1087" s="18">
        <f t="shared" si="2915"/>
        <v>0</v>
      </c>
      <c r="AV1087" s="18">
        <f t="shared" si="2838"/>
        <v>1983.2</v>
      </c>
      <c r="AW1087" s="18">
        <f t="shared" si="2839"/>
        <v>1983.2</v>
      </c>
      <c r="AX1087" s="18">
        <f t="shared" si="2840"/>
        <v>0</v>
      </c>
      <c r="AY1087" s="18">
        <f t="shared" si="2915"/>
        <v>0</v>
      </c>
      <c r="AZ1087" s="18">
        <f t="shared" si="2915"/>
        <v>0</v>
      </c>
      <c r="BA1087" s="18">
        <f t="shared" si="2836"/>
        <v>1983.2</v>
      </c>
      <c r="BB1087" s="18">
        <f t="shared" si="2837"/>
        <v>1983.2</v>
      </c>
      <c r="BC1087" s="18">
        <f t="shared" si="2915"/>
        <v>0</v>
      </c>
      <c r="BD1087" s="18">
        <f t="shared" si="2915"/>
        <v>0</v>
      </c>
      <c r="BE1087" s="18">
        <f t="shared" si="2915"/>
        <v>0</v>
      </c>
      <c r="BF1087" s="18">
        <f t="shared" si="2817"/>
        <v>1983.2</v>
      </c>
      <c r="BG1087" s="18">
        <f t="shared" si="2818"/>
        <v>1983.2</v>
      </c>
      <c r="BH1087" s="18">
        <f t="shared" si="2819"/>
        <v>0</v>
      </c>
      <c r="BI1087" s="18">
        <f t="shared" si="2915"/>
        <v>0</v>
      </c>
      <c r="BJ1087" s="25"/>
      <c r="BK1087" s="36"/>
    </row>
    <row r="1088" spans="1:63" ht="78" x14ac:dyDescent="0.3">
      <c r="A1088" s="51" t="s">
        <v>199</v>
      </c>
      <c r="B1088" s="50">
        <v>630</v>
      </c>
      <c r="C1088" s="51"/>
      <c r="D1088" s="51"/>
      <c r="E1088" s="14" t="s">
        <v>980</v>
      </c>
      <c r="F1088" s="18">
        <f t="shared" si="2915"/>
        <v>1983.2</v>
      </c>
      <c r="G1088" s="18">
        <f t="shared" si="2915"/>
        <v>1983.2</v>
      </c>
      <c r="H1088" s="18">
        <f t="shared" si="2915"/>
        <v>0</v>
      </c>
      <c r="I1088" s="18">
        <f t="shared" si="2915"/>
        <v>0</v>
      </c>
      <c r="J1088" s="18">
        <f t="shared" si="2915"/>
        <v>0</v>
      </c>
      <c r="K1088" s="18">
        <f t="shared" si="2915"/>
        <v>0</v>
      </c>
      <c r="L1088" s="18">
        <f t="shared" si="2813"/>
        <v>1983.2</v>
      </c>
      <c r="M1088" s="18">
        <f t="shared" si="2814"/>
        <v>1983.2</v>
      </c>
      <c r="N1088" s="18">
        <f t="shared" si="2815"/>
        <v>0</v>
      </c>
      <c r="O1088" s="18">
        <f t="shared" si="2915"/>
        <v>0</v>
      </c>
      <c r="P1088" s="18">
        <f t="shared" si="2915"/>
        <v>0</v>
      </c>
      <c r="Q1088" s="18">
        <f t="shared" si="2915"/>
        <v>0</v>
      </c>
      <c r="R1088" s="18">
        <f t="shared" si="2894"/>
        <v>1983.2</v>
      </c>
      <c r="S1088" s="18">
        <f t="shared" si="2895"/>
        <v>1983.2</v>
      </c>
      <c r="T1088" s="18">
        <f t="shared" si="2896"/>
        <v>0</v>
      </c>
      <c r="U1088" s="18">
        <f t="shared" si="2915"/>
        <v>0</v>
      </c>
      <c r="V1088" s="18">
        <f t="shared" si="2915"/>
        <v>0</v>
      </c>
      <c r="W1088" s="18">
        <f t="shared" si="2915"/>
        <v>0</v>
      </c>
      <c r="X1088" s="18">
        <f t="shared" si="2898"/>
        <v>1983.2</v>
      </c>
      <c r="Y1088" s="18">
        <f t="shared" si="2899"/>
        <v>1983.2</v>
      </c>
      <c r="Z1088" s="18">
        <f t="shared" si="2900"/>
        <v>0</v>
      </c>
      <c r="AA1088" s="18">
        <f t="shared" si="2915"/>
        <v>0</v>
      </c>
      <c r="AB1088" s="18">
        <f t="shared" si="2915"/>
        <v>0</v>
      </c>
      <c r="AC1088" s="18">
        <f t="shared" si="2915"/>
        <v>0</v>
      </c>
      <c r="AD1088" s="18">
        <f t="shared" si="2903"/>
        <v>1983.2</v>
      </c>
      <c r="AE1088" s="18">
        <f t="shared" si="2904"/>
        <v>1983.2</v>
      </c>
      <c r="AF1088" s="18">
        <f t="shared" si="2905"/>
        <v>0</v>
      </c>
      <c r="AG1088" s="18">
        <f t="shared" si="2915"/>
        <v>0</v>
      </c>
      <c r="AH1088" s="18">
        <f t="shared" si="2907"/>
        <v>1983.2</v>
      </c>
      <c r="AI1088" s="18">
        <f t="shared" si="2908"/>
        <v>1983.2</v>
      </c>
      <c r="AJ1088" s="18">
        <f t="shared" si="2909"/>
        <v>0</v>
      </c>
      <c r="AK1088" s="18">
        <f t="shared" si="2915"/>
        <v>0</v>
      </c>
      <c r="AL1088" s="18">
        <f t="shared" si="2915"/>
        <v>0</v>
      </c>
      <c r="AM1088" s="18">
        <f t="shared" si="2915"/>
        <v>0</v>
      </c>
      <c r="AN1088" s="18">
        <f t="shared" si="2869"/>
        <v>1983.2</v>
      </c>
      <c r="AO1088" s="18">
        <f t="shared" si="2870"/>
        <v>1983.2</v>
      </c>
      <c r="AP1088" s="18">
        <f t="shared" si="2871"/>
        <v>0</v>
      </c>
      <c r="AQ1088" s="18">
        <f t="shared" si="2915"/>
        <v>0</v>
      </c>
      <c r="AR1088" s="18">
        <f t="shared" si="2872"/>
        <v>1983.2</v>
      </c>
      <c r="AS1088" s="18">
        <f t="shared" si="2915"/>
        <v>0</v>
      </c>
      <c r="AT1088" s="18">
        <f t="shared" si="2915"/>
        <v>0</v>
      </c>
      <c r="AU1088" s="18">
        <f t="shared" si="2915"/>
        <v>0</v>
      </c>
      <c r="AV1088" s="18">
        <f t="shared" si="2838"/>
        <v>1983.2</v>
      </c>
      <c r="AW1088" s="18">
        <f t="shared" si="2839"/>
        <v>1983.2</v>
      </c>
      <c r="AX1088" s="18">
        <f t="shared" si="2840"/>
        <v>0</v>
      </c>
      <c r="AY1088" s="18">
        <f t="shared" si="2915"/>
        <v>0</v>
      </c>
      <c r="AZ1088" s="18">
        <f t="shared" si="2915"/>
        <v>0</v>
      </c>
      <c r="BA1088" s="18">
        <f t="shared" si="2836"/>
        <v>1983.2</v>
      </c>
      <c r="BB1088" s="18">
        <f t="shared" si="2837"/>
        <v>1983.2</v>
      </c>
      <c r="BC1088" s="18">
        <f t="shared" si="2915"/>
        <v>0</v>
      </c>
      <c r="BD1088" s="18">
        <f t="shared" si="2915"/>
        <v>0</v>
      </c>
      <c r="BE1088" s="18">
        <f t="shared" si="2915"/>
        <v>0</v>
      </c>
      <c r="BF1088" s="18">
        <f t="shared" si="2817"/>
        <v>1983.2</v>
      </c>
      <c r="BG1088" s="18">
        <f t="shared" si="2818"/>
        <v>1983.2</v>
      </c>
      <c r="BH1088" s="18">
        <f t="shared" si="2819"/>
        <v>0</v>
      </c>
      <c r="BI1088" s="18">
        <f t="shared" si="2915"/>
        <v>0</v>
      </c>
      <c r="BJ1088" s="25"/>
      <c r="BK1088" s="36"/>
    </row>
    <row r="1089" spans="1:92" x14ac:dyDescent="0.3">
      <c r="A1089" s="51" t="s">
        <v>199</v>
      </c>
      <c r="B1089" s="50">
        <v>630</v>
      </c>
      <c r="C1089" s="51" t="s">
        <v>27</v>
      </c>
      <c r="D1089" s="51" t="s">
        <v>5</v>
      </c>
      <c r="E1089" s="14" t="s">
        <v>436</v>
      </c>
      <c r="F1089" s="18">
        <v>1983.2</v>
      </c>
      <c r="G1089" s="18">
        <v>1983.2</v>
      </c>
      <c r="H1089" s="18">
        <v>0</v>
      </c>
      <c r="I1089" s="18"/>
      <c r="J1089" s="18"/>
      <c r="K1089" s="18"/>
      <c r="L1089" s="18">
        <f t="shared" si="2813"/>
        <v>1983.2</v>
      </c>
      <c r="M1089" s="18">
        <f t="shared" si="2814"/>
        <v>1983.2</v>
      </c>
      <c r="N1089" s="18">
        <f t="shared" si="2815"/>
        <v>0</v>
      </c>
      <c r="O1089" s="18"/>
      <c r="P1089" s="18"/>
      <c r="Q1089" s="18"/>
      <c r="R1089" s="18">
        <f t="shared" si="2894"/>
        <v>1983.2</v>
      </c>
      <c r="S1089" s="18">
        <f t="shared" si="2895"/>
        <v>1983.2</v>
      </c>
      <c r="T1089" s="18">
        <f t="shared" si="2896"/>
        <v>0</v>
      </c>
      <c r="U1089" s="18"/>
      <c r="V1089" s="18"/>
      <c r="W1089" s="18"/>
      <c r="X1089" s="18">
        <f t="shared" si="2898"/>
        <v>1983.2</v>
      </c>
      <c r="Y1089" s="18">
        <f t="shared" si="2899"/>
        <v>1983.2</v>
      </c>
      <c r="Z1089" s="18">
        <f t="shared" si="2900"/>
        <v>0</v>
      </c>
      <c r="AA1089" s="18"/>
      <c r="AB1089" s="18"/>
      <c r="AC1089" s="18"/>
      <c r="AD1089" s="18">
        <f t="shared" si="2903"/>
        <v>1983.2</v>
      </c>
      <c r="AE1089" s="18">
        <f t="shared" si="2904"/>
        <v>1983.2</v>
      </c>
      <c r="AF1089" s="18">
        <f t="shared" si="2905"/>
        <v>0</v>
      </c>
      <c r="AG1089" s="18"/>
      <c r="AH1089" s="18">
        <f t="shared" si="2907"/>
        <v>1983.2</v>
      </c>
      <c r="AI1089" s="18">
        <f t="shared" si="2908"/>
        <v>1983.2</v>
      </c>
      <c r="AJ1089" s="18">
        <f t="shared" si="2909"/>
        <v>0</v>
      </c>
      <c r="AK1089" s="18"/>
      <c r="AL1089" s="18"/>
      <c r="AM1089" s="18"/>
      <c r="AN1089" s="18">
        <f t="shared" si="2869"/>
        <v>1983.2</v>
      </c>
      <c r="AO1089" s="18">
        <f t="shared" si="2870"/>
        <v>1983.2</v>
      </c>
      <c r="AP1089" s="18">
        <f t="shared" si="2871"/>
        <v>0</v>
      </c>
      <c r="AQ1089" s="18"/>
      <c r="AR1089" s="18">
        <f t="shared" si="2872"/>
        <v>1983.2</v>
      </c>
      <c r="AS1089" s="18"/>
      <c r="AT1089" s="18"/>
      <c r="AU1089" s="18"/>
      <c r="AV1089" s="18">
        <f t="shared" si="2838"/>
        <v>1983.2</v>
      </c>
      <c r="AW1089" s="18">
        <f t="shared" si="2839"/>
        <v>1983.2</v>
      </c>
      <c r="AX1089" s="18">
        <f t="shared" si="2840"/>
        <v>0</v>
      </c>
      <c r="AY1089" s="18"/>
      <c r="AZ1089" s="18"/>
      <c r="BA1089" s="18">
        <f t="shared" si="2836"/>
        <v>1983.2</v>
      </c>
      <c r="BB1089" s="18">
        <f t="shared" si="2837"/>
        <v>1983.2</v>
      </c>
      <c r="BC1089" s="18"/>
      <c r="BD1089" s="18"/>
      <c r="BE1089" s="18"/>
      <c r="BF1089" s="18">
        <f t="shared" si="2817"/>
        <v>1983.2</v>
      </c>
      <c r="BG1089" s="18">
        <f t="shared" si="2818"/>
        <v>1983.2</v>
      </c>
      <c r="BH1089" s="18">
        <f t="shared" si="2819"/>
        <v>0</v>
      </c>
      <c r="BI1089" s="18"/>
      <c r="BJ1089" s="25"/>
      <c r="BK1089" s="36"/>
    </row>
    <row r="1090" spans="1:92" x14ac:dyDescent="0.3">
      <c r="A1090" s="51" t="s">
        <v>199</v>
      </c>
      <c r="B1090" s="50">
        <v>800</v>
      </c>
      <c r="C1090" s="51"/>
      <c r="D1090" s="51"/>
      <c r="E1090" s="14" t="s">
        <v>460</v>
      </c>
      <c r="F1090" s="18">
        <f t="shared" ref="F1090:BI1091" si="2916">F1091</f>
        <v>4436.8</v>
      </c>
      <c r="G1090" s="18">
        <f t="shared" si="2916"/>
        <v>4436.8</v>
      </c>
      <c r="H1090" s="18">
        <f t="shared" si="2916"/>
        <v>0</v>
      </c>
      <c r="I1090" s="18">
        <f t="shared" si="2916"/>
        <v>0</v>
      </c>
      <c r="J1090" s="18">
        <f t="shared" si="2916"/>
        <v>0</v>
      </c>
      <c r="K1090" s="18">
        <f t="shared" si="2916"/>
        <v>0</v>
      </c>
      <c r="L1090" s="18">
        <f t="shared" si="2813"/>
        <v>4436.8</v>
      </c>
      <c r="M1090" s="18">
        <f t="shared" si="2814"/>
        <v>4436.8</v>
      </c>
      <c r="N1090" s="18">
        <f t="shared" si="2815"/>
        <v>0</v>
      </c>
      <c r="O1090" s="18">
        <f t="shared" si="2916"/>
        <v>0</v>
      </c>
      <c r="P1090" s="18">
        <f t="shared" si="2916"/>
        <v>0</v>
      </c>
      <c r="Q1090" s="18">
        <f t="shared" si="2916"/>
        <v>0</v>
      </c>
      <c r="R1090" s="18">
        <f t="shared" si="2894"/>
        <v>4436.8</v>
      </c>
      <c r="S1090" s="18">
        <f t="shared" si="2895"/>
        <v>4436.8</v>
      </c>
      <c r="T1090" s="18">
        <f t="shared" si="2896"/>
        <v>0</v>
      </c>
      <c r="U1090" s="18">
        <f t="shared" si="2916"/>
        <v>0</v>
      </c>
      <c r="V1090" s="18">
        <f t="shared" si="2916"/>
        <v>0</v>
      </c>
      <c r="W1090" s="18">
        <f t="shared" si="2916"/>
        <v>0</v>
      </c>
      <c r="X1090" s="18">
        <f t="shared" si="2898"/>
        <v>4436.8</v>
      </c>
      <c r="Y1090" s="18">
        <f t="shared" si="2899"/>
        <v>4436.8</v>
      </c>
      <c r="Z1090" s="18">
        <f t="shared" si="2900"/>
        <v>0</v>
      </c>
      <c r="AA1090" s="18">
        <f t="shared" si="2916"/>
        <v>0</v>
      </c>
      <c r="AB1090" s="18">
        <f t="shared" si="2916"/>
        <v>0</v>
      </c>
      <c r="AC1090" s="18">
        <f t="shared" si="2916"/>
        <v>0</v>
      </c>
      <c r="AD1090" s="18">
        <f t="shared" si="2903"/>
        <v>4436.8</v>
      </c>
      <c r="AE1090" s="18">
        <f t="shared" si="2904"/>
        <v>4436.8</v>
      </c>
      <c r="AF1090" s="18">
        <f t="shared" si="2905"/>
        <v>0</v>
      </c>
      <c r="AG1090" s="18">
        <f t="shared" si="2916"/>
        <v>0</v>
      </c>
      <c r="AH1090" s="18">
        <f t="shared" si="2907"/>
        <v>4436.8</v>
      </c>
      <c r="AI1090" s="18">
        <f t="shared" si="2908"/>
        <v>4436.8</v>
      </c>
      <c r="AJ1090" s="18">
        <f t="shared" si="2909"/>
        <v>0</v>
      </c>
      <c r="AK1090" s="18">
        <f t="shared" si="2916"/>
        <v>0</v>
      </c>
      <c r="AL1090" s="18">
        <f t="shared" si="2916"/>
        <v>0</v>
      </c>
      <c r="AM1090" s="18">
        <f t="shared" si="2916"/>
        <v>0</v>
      </c>
      <c r="AN1090" s="18">
        <f t="shared" si="2869"/>
        <v>4436.8</v>
      </c>
      <c r="AO1090" s="18">
        <f t="shared" si="2870"/>
        <v>4436.8</v>
      </c>
      <c r="AP1090" s="18">
        <f t="shared" si="2871"/>
        <v>0</v>
      </c>
      <c r="AQ1090" s="18">
        <f t="shared" si="2916"/>
        <v>0</v>
      </c>
      <c r="AR1090" s="18">
        <f t="shared" si="2872"/>
        <v>4436.8</v>
      </c>
      <c r="AS1090" s="18">
        <f t="shared" si="2916"/>
        <v>0</v>
      </c>
      <c r="AT1090" s="18">
        <f t="shared" si="2916"/>
        <v>0</v>
      </c>
      <c r="AU1090" s="18">
        <f t="shared" si="2916"/>
        <v>0</v>
      </c>
      <c r="AV1090" s="18">
        <f t="shared" si="2838"/>
        <v>4436.8</v>
      </c>
      <c r="AW1090" s="18">
        <f t="shared" si="2839"/>
        <v>4436.8</v>
      </c>
      <c r="AX1090" s="18">
        <f t="shared" si="2840"/>
        <v>0</v>
      </c>
      <c r="AY1090" s="18">
        <f t="shared" si="2916"/>
        <v>0</v>
      </c>
      <c r="AZ1090" s="18">
        <f t="shared" si="2916"/>
        <v>0</v>
      </c>
      <c r="BA1090" s="18">
        <f t="shared" si="2836"/>
        <v>4436.8</v>
      </c>
      <c r="BB1090" s="18">
        <f t="shared" si="2837"/>
        <v>4436.8</v>
      </c>
      <c r="BC1090" s="18">
        <f t="shared" si="2916"/>
        <v>0</v>
      </c>
      <c r="BD1090" s="18">
        <f t="shared" si="2916"/>
        <v>0</v>
      </c>
      <c r="BE1090" s="18">
        <f t="shared" si="2916"/>
        <v>0</v>
      </c>
      <c r="BF1090" s="18">
        <f t="shared" si="2817"/>
        <v>4436.8</v>
      </c>
      <c r="BG1090" s="18">
        <f t="shared" si="2818"/>
        <v>4436.8</v>
      </c>
      <c r="BH1090" s="18">
        <f t="shared" si="2819"/>
        <v>0</v>
      </c>
      <c r="BI1090" s="18">
        <f t="shared" si="2916"/>
        <v>0</v>
      </c>
      <c r="BJ1090" s="25"/>
      <c r="BK1090" s="36"/>
    </row>
    <row r="1091" spans="1:92" ht="78" x14ac:dyDescent="0.3">
      <c r="A1091" s="51" t="s">
        <v>199</v>
      </c>
      <c r="B1091" s="50">
        <v>810</v>
      </c>
      <c r="C1091" s="51"/>
      <c r="D1091" s="51"/>
      <c r="E1091" s="14" t="s">
        <v>475</v>
      </c>
      <c r="F1091" s="18">
        <f t="shared" si="2916"/>
        <v>4436.8</v>
      </c>
      <c r="G1091" s="18">
        <f t="shared" si="2916"/>
        <v>4436.8</v>
      </c>
      <c r="H1091" s="18">
        <f t="shared" si="2916"/>
        <v>0</v>
      </c>
      <c r="I1091" s="18">
        <f t="shared" si="2916"/>
        <v>0</v>
      </c>
      <c r="J1091" s="18">
        <f t="shared" si="2916"/>
        <v>0</v>
      </c>
      <c r="K1091" s="18">
        <f t="shared" si="2916"/>
        <v>0</v>
      </c>
      <c r="L1091" s="18">
        <f t="shared" si="2813"/>
        <v>4436.8</v>
      </c>
      <c r="M1091" s="18">
        <f t="shared" si="2814"/>
        <v>4436.8</v>
      </c>
      <c r="N1091" s="18">
        <f t="shared" si="2815"/>
        <v>0</v>
      </c>
      <c r="O1091" s="18">
        <f t="shared" si="2916"/>
        <v>0</v>
      </c>
      <c r="P1091" s="18">
        <f t="shared" si="2916"/>
        <v>0</v>
      </c>
      <c r="Q1091" s="18">
        <f t="shared" si="2916"/>
        <v>0</v>
      </c>
      <c r="R1091" s="18">
        <f t="shared" si="2894"/>
        <v>4436.8</v>
      </c>
      <c r="S1091" s="18">
        <f t="shared" si="2895"/>
        <v>4436.8</v>
      </c>
      <c r="T1091" s="18">
        <f t="shared" si="2896"/>
        <v>0</v>
      </c>
      <c r="U1091" s="18">
        <f t="shared" si="2916"/>
        <v>0</v>
      </c>
      <c r="V1091" s="18">
        <f t="shared" si="2916"/>
        <v>0</v>
      </c>
      <c r="W1091" s="18">
        <f t="shared" si="2916"/>
        <v>0</v>
      </c>
      <c r="X1091" s="18">
        <f t="shared" si="2898"/>
        <v>4436.8</v>
      </c>
      <c r="Y1091" s="18">
        <f t="shared" si="2899"/>
        <v>4436.8</v>
      </c>
      <c r="Z1091" s="18">
        <f t="shared" si="2900"/>
        <v>0</v>
      </c>
      <c r="AA1091" s="18">
        <f t="shared" si="2916"/>
        <v>0</v>
      </c>
      <c r="AB1091" s="18">
        <f t="shared" si="2916"/>
        <v>0</v>
      </c>
      <c r="AC1091" s="18">
        <f t="shared" si="2916"/>
        <v>0</v>
      </c>
      <c r="AD1091" s="18">
        <f t="shared" si="2903"/>
        <v>4436.8</v>
      </c>
      <c r="AE1091" s="18">
        <f t="shared" si="2904"/>
        <v>4436.8</v>
      </c>
      <c r="AF1091" s="18">
        <f t="shared" si="2905"/>
        <v>0</v>
      </c>
      <c r="AG1091" s="18">
        <f t="shared" si="2916"/>
        <v>0</v>
      </c>
      <c r="AH1091" s="18">
        <f t="shared" si="2907"/>
        <v>4436.8</v>
      </c>
      <c r="AI1091" s="18">
        <f t="shared" si="2908"/>
        <v>4436.8</v>
      </c>
      <c r="AJ1091" s="18">
        <f t="shared" si="2909"/>
        <v>0</v>
      </c>
      <c r="AK1091" s="18">
        <f t="shared" si="2916"/>
        <v>0</v>
      </c>
      <c r="AL1091" s="18">
        <f t="shared" si="2916"/>
        <v>0</v>
      </c>
      <c r="AM1091" s="18">
        <f t="shared" si="2916"/>
        <v>0</v>
      </c>
      <c r="AN1091" s="18">
        <f t="shared" si="2869"/>
        <v>4436.8</v>
      </c>
      <c r="AO1091" s="18">
        <f t="shared" si="2870"/>
        <v>4436.8</v>
      </c>
      <c r="AP1091" s="18">
        <f t="shared" si="2871"/>
        <v>0</v>
      </c>
      <c r="AQ1091" s="18">
        <f t="shared" si="2916"/>
        <v>0</v>
      </c>
      <c r="AR1091" s="18">
        <f t="shared" si="2872"/>
        <v>4436.8</v>
      </c>
      <c r="AS1091" s="18">
        <f t="shared" si="2916"/>
        <v>0</v>
      </c>
      <c r="AT1091" s="18">
        <f t="shared" si="2916"/>
        <v>0</v>
      </c>
      <c r="AU1091" s="18">
        <f t="shared" si="2916"/>
        <v>0</v>
      </c>
      <c r="AV1091" s="18">
        <f t="shared" si="2838"/>
        <v>4436.8</v>
      </c>
      <c r="AW1091" s="18">
        <f t="shared" si="2839"/>
        <v>4436.8</v>
      </c>
      <c r="AX1091" s="18">
        <f t="shared" si="2840"/>
        <v>0</v>
      </c>
      <c r="AY1091" s="18">
        <f t="shared" si="2916"/>
        <v>0</v>
      </c>
      <c r="AZ1091" s="18">
        <f t="shared" si="2916"/>
        <v>0</v>
      </c>
      <c r="BA1091" s="18">
        <f t="shared" si="2836"/>
        <v>4436.8</v>
      </c>
      <c r="BB1091" s="18">
        <f t="shared" si="2837"/>
        <v>4436.8</v>
      </c>
      <c r="BC1091" s="18">
        <f t="shared" si="2916"/>
        <v>0</v>
      </c>
      <c r="BD1091" s="18">
        <f t="shared" si="2916"/>
        <v>0</v>
      </c>
      <c r="BE1091" s="18">
        <f t="shared" si="2916"/>
        <v>0</v>
      </c>
      <c r="BF1091" s="18">
        <f t="shared" si="2817"/>
        <v>4436.8</v>
      </c>
      <c r="BG1091" s="18">
        <f t="shared" si="2818"/>
        <v>4436.8</v>
      </c>
      <c r="BH1091" s="18">
        <f t="shared" si="2819"/>
        <v>0</v>
      </c>
      <c r="BI1091" s="18">
        <f t="shared" si="2916"/>
        <v>0</v>
      </c>
      <c r="BJ1091" s="25"/>
      <c r="BK1091" s="36"/>
    </row>
    <row r="1092" spans="1:92" x14ac:dyDescent="0.3">
      <c r="A1092" s="51" t="s">
        <v>199</v>
      </c>
      <c r="B1092" s="50">
        <v>810</v>
      </c>
      <c r="C1092" s="51" t="s">
        <v>27</v>
      </c>
      <c r="D1092" s="51" t="s">
        <v>5</v>
      </c>
      <c r="E1092" s="14" t="s">
        <v>436</v>
      </c>
      <c r="F1092" s="18">
        <v>4436.8</v>
      </c>
      <c r="G1092" s="18">
        <v>4436.8</v>
      </c>
      <c r="H1092" s="18">
        <v>0</v>
      </c>
      <c r="I1092" s="18"/>
      <c r="J1092" s="18"/>
      <c r="K1092" s="18"/>
      <c r="L1092" s="18">
        <f t="shared" si="2813"/>
        <v>4436.8</v>
      </c>
      <c r="M1092" s="18">
        <f t="shared" si="2814"/>
        <v>4436.8</v>
      </c>
      <c r="N1092" s="18">
        <f t="shared" si="2815"/>
        <v>0</v>
      </c>
      <c r="O1092" s="18"/>
      <c r="P1092" s="18"/>
      <c r="Q1092" s="18"/>
      <c r="R1092" s="18">
        <f t="shared" si="2894"/>
        <v>4436.8</v>
      </c>
      <c r="S1092" s="18">
        <f t="shared" si="2895"/>
        <v>4436.8</v>
      </c>
      <c r="T1092" s="18">
        <f t="shared" si="2896"/>
        <v>0</v>
      </c>
      <c r="U1092" s="18"/>
      <c r="V1092" s="18"/>
      <c r="W1092" s="18"/>
      <c r="X1092" s="18">
        <f t="shared" si="2898"/>
        <v>4436.8</v>
      </c>
      <c r="Y1092" s="18">
        <f t="shared" si="2899"/>
        <v>4436.8</v>
      </c>
      <c r="Z1092" s="18">
        <f t="shared" si="2900"/>
        <v>0</v>
      </c>
      <c r="AA1092" s="18"/>
      <c r="AB1092" s="18"/>
      <c r="AC1092" s="18"/>
      <c r="AD1092" s="18">
        <f t="shared" si="2903"/>
        <v>4436.8</v>
      </c>
      <c r="AE1092" s="18">
        <f t="shared" si="2904"/>
        <v>4436.8</v>
      </c>
      <c r="AF1092" s="18">
        <f t="shared" si="2905"/>
        <v>0</v>
      </c>
      <c r="AG1092" s="18"/>
      <c r="AH1092" s="18">
        <f t="shared" si="2907"/>
        <v>4436.8</v>
      </c>
      <c r="AI1092" s="18">
        <f t="shared" si="2908"/>
        <v>4436.8</v>
      </c>
      <c r="AJ1092" s="18">
        <f t="shared" si="2909"/>
        <v>0</v>
      </c>
      <c r="AK1092" s="18"/>
      <c r="AL1092" s="18"/>
      <c r="AM1092" s="18"/>
      <c r="AN1092" s="18">
        <f t="shared" si="2869"/>
        <v>4436.8</v>
      </c>
      <c r="AO1092" s="18">
        <f t="shared" si="2870"/>
        <v>4436.8</v>
      </c>
      <c r="AP1092" s="18">
        <f t="shared" si="2871"/>
        <v>0</v>
      </c>
      <c r="AQ1092" s="18"/>
      <c r="AR1092" s="18">
        <f t="shared" si="2872"/>
        <v>4436.8</v>
      </c>
      <c r="AS1092" s="18"/>
      <c r="AT1092" s="18"/>
      <c r="AU1092" s="18"/>
      <c r="AV1092" s="18">
        <f t="shared" si="2838"/>
        <v>4436.8</v>
      </c>
      <c r="AW1092" s="18">
        <f t="shared" si="2839"/>
        <v>4436.8</v>
      </c>
      <c r="AX1092" s="18">
        <f t="shared" si="2840"/>
        <v>0</v>
      </c>
      <c r="AY1092" s="18"/>
      <c r="AZ1092" s="18"/>
      <c r="BA1092" s="18">
        <f t="shared" si="2836"/>
        <v>4436.8</v>
      </c>
      <c r="BB1092" s="18">
        <f t="shared" si="2837"/>
        <v>4436.8</v>
      </c>
      <c r="BC1092" s="18"/>
      <c r="BD1092" s="18"/>
      <c r="BE1092" s="18"/>
      <c r="BF1092" s="18">
        <f t="shared" si="2817"/>
        <v>4436.8</v>
      </c>
      <c r="BG1092" s="18">
        <f t="shared" si="2818"/>
        <v>4436.8</v>
      </c>
      <c r="BH1092" s="18">
        <f t="shared" si="2819"/>
        <v>0</v>
      </c>
      <c r="BI1092" s="18"/>
      <c r="BJ1092" s="25"/>
      <c r="BK1092" s="36"/>
    </row>
    <row r="1093" spans="1:92" ht="78" x14ac:dyDescent="0.3">
      <c r="A1093" s="19" t="s">
        <v>1051</v>
      </c>
      <c r="B1093" s="50"/>
      <c r="C1093" s="51"/>
      <c r="D1093" s="51"/>
      <c r="E1093" s="14" t="s">
        <v>1406</v>
      </c>
      <c r="F1093" s="18">
        <f t="shared" ref="F1093:BI1095" si="2917">F1094</f>
        <v>0</v>
      </c>
      <c r="G1093" s="18">
        <f t="shared" si="2917"/>
        <v>115641.5</v>
      </c>
      <c r="H1093" s="18">
        <f t="shared" si="2917"/>
        <v>189254.8</v>
      </c>
      <c r="I1093" s="18">
        <f t="shared" si="2917"/>
        <v>0</v>
      </c>
      <c r="J1093" s="18">
        <f t="shared" si="2917"/>
        <v>-104664.71</v>
      </c>
      <c r="K1093" s="18">
        <f t="shared" si="2917"/>
        <v>104664.71</v>
      </c>
      <c r="L1093" s="18">
        <f t="shared" si="2813"/>
        <v>0</v>
      </c>
      <c r="M1093" s="18">
        <f t="shared" si="2814"/>
        <v>10976.789999999994</v>
      </c>
      <c r="N1093" s="18">
        <f t="shared" si="2815"/>
        <v>293919.51</v>
      </c>
      <c r="O1093" s="18">
        <f t="shared" si="2917"/>
        <v>0</v>
      </c>
      <c r="P1093" s="18">
        <f t="shared" si="2917"/>
        <v>0</v>
      </c>
      <c r="Q1093" s="18">
        <f t="shared" si="2917"/>
        <v>0</v>
      </c>
      <c r="R1093" s="18">
        <f t="shared" si="2894"/>
        <v>0</v>
      </c>
      <c r="S1093" s="18">
        <f t="shared" si="2895"/>
        <v>10976.789999999994</v>
      </c>
      <c r="T1093" s="18">
        <f t="shared" si="2896"/>
        <v>293919.51</v>
      </c>
      <c r="U1093" s="18">
        <f t="shared" si="2917"/>
        <v>0</v>
      </c>
      <c r="V1093" s="18">
        <f t="shared" si="2917"/>
        <v>0</v>
      </c>
      <c r="W1093" s="18">
        <f t="shared" si="2917"/>
        <v>0</v>
      </c>
      <c r="X1093" s="18">
        <f t="shared" si="2898"/>
        <v>0</v>
      </c>
      <c r="Y1093" s="18">
        <f t="shared" si="2899"/>
        <v>10976.789999999994</v>
      </c>
      <c r="Z1093" s="18">
        <f t="shared" si="2900"/>
        <v>293919.51</v>
      </c>
      <c r="AA1093" s="18">
        <f t="shared" si="2917"/>
        <v>0</v>
      </c>
      <c r="AB1093" s="18">
        <f t="shared" si="2917"/>
        <v>0</v>
      </c>
      <c r="AC1093" s="18">
        <f t="shared" si="2917"/>
        <v>0</v>
      </c>
      <c r="AD1093" s="18">
        <f t="shared" si="2903"/>
        <v>0</v>
      </c>
      <c r="AE1093" s="18">
        <f t="shared" si="2904"/>
        <v>10976.789999999994</v>
      </c>
      <c r="AF1093" s="18">
        <f t="shared" si="2905"/>
        <v>293919.51</v>
      </c>
      <c r="AG1093" s="18">
        <f t="shared" si="2917"/>
        <v>0</v>
      </c>
      <c r="AH1093" s="18">
        <f t="shared" si="2907"/>
        <v>0</v>
      </c>
      <c r="AI1093" s="18">
        <f t="shared" si="2908"/>
        <v>10976.789999999994</v>
      </c>
      <c r="AJ1093" s="18">
        <f t="shared" si="2909"/>
        <v>293919.51</v>
      </c>
      <c r="AK1093" s="18">
        <f t="shared" si="2917"/>
        <v>0</v>
      </c>
      <c r="AL1093" s="18">
        <f t="shared" si="2917"/>
        <v>0</v>
      </c>
      <c r="AM1093" s="18">
        <f t="shared" si="2917"/>
        <v>0</v>
      </c>
      <c r="AN1093" s="18">
        <f t="shared" si="2869"/>
        <v>0</v>
      </c>
      <c r="AO1093" s="18">
        <f t="shared" si="2870"/>
        <v>10976.789999999994</v>
      </c>
      <c r="AP1093" s="18">
        <f t="shared" si="2871"/>
        <v>293919.51</v>
      </c>
      <c r="AQ1093" s="18">
        <f t="shared" si="2917"/>
        <v>0</v>
      </c>
      <c r="AR1093" s="18">
        <f t="shared" si="2872"/>
        <v>0</v>
      </c>
      <c r="AS1093" s="18">
        <f t="shared" si="2917"/>
        <v>0</v>
      </c>
      <c r="AT1093" s="18">
        <f t="shared" si="2917"/>
        <v>0</v>
      </c>
      <c r="AU1093" s="18">
        <f t="shared" si="2917"/>
        <v>0</v>
      </c>
      <c r="AV1093" s="18">
        <f t="shared" si="2838"/>
        <v>0</v>
      </c>
      <c r="AW1093" s="18">
        <f t="shared" si="2839"/>
        <v>10976.789999999994</v>
      </c>
      <c r="AX1093" s="18">
        <f t="shared" si="2840"/>
        <v>293919.51</v>
      </c>
      <c r="AY1093" s="18">
        <f t="shared" si="2917"/>
        <v>0</v>
      </c>
      <c r="AZ1093" s="18">
        <f t="shared" si="2917"/>
        <v>0</v>
      </c>
      <c r="BA1093" s="18">
        <f t="shared" si="2836"/>
        <v>0</v>
      </c>
      <c r="BB1093" s="18">
        <f t="shared" si="2837"/>
        <v>10976.789999999994</v>
      </c>
      <c r="BC1093" s="18">
        <f t="shared" si="2917"/>
        <v>0</v>
      </c>
      <c r="BD1093" s="18">
        <f t="shared" si="2917"/>
        <v>0</v>
      </c>
      <c r="BE1093" s="18">
        <f t="shared" si="2917"/>
        <v>0</v>
      </c>
      <c r="BF1093" s="18">
        <f t="shared" si="2817"/>
        <v>0</v>
      </c>
      <c r="BG1093" s="18">
        <f t="shared" si="2818"/>
        <v>10976.789999999994</v>
      </c>
      <c r="BH1093" s="18">
        <f t="shared" si="2819"/>
        <v>293919.51</v>
      </c>
      <c r="BI1093" s="18">
        <f t="shared" si="2917"/>
        <v>0</v>
      </c>
      <c r="BJ1093" s="25"/>
      <c r="BK1093" s="36"/>
    </row>
    <row r="1094" spans="1:92" ht="46.8" x14ac:dyDescent="0.3">
      <c r="A1094" s="19" t="s">
        <v>1051</v>
      </c>
      <c r="B1094" s="50">
        <v>400</v>
      </c>
      <c r="C1094" s="51"/>
      <c r="D1094" s="51"/>
      <c r="E1094" s="14" t="s">
        <v>457</v>
      </c>
      <c r="F1094" s="18">
        <f t="shared" si="2917"/>
        <v>0</v>
      </c>
      <c r="G1094" s="18">
        <f t="shared" si="2917"/>
        <v>115641.5</v>
      </c>
      <c r="H1094" s="18">
        <f t="shared" si="2917"/>
        <v>189254.8</v>
      </c>
      <c r="I1094" s="18">
        <f t="shared" si="2917"/>
        <v>0</v>
      </c>
      <c r="J1094" s="18">
        <f t="shared" si="2917"/>
        <v>-104664.71</v>
      </c>
      <c r="K1094" s="18">
        <f t="shared" si="2917"/>
        <v>104664.71</v>
      </c>
      <c r="L1094" s="18">
        <f t="shared" si="2813"/>
        <v>0</v>
      </c>
      <c r="M1094" s="18">
        <f t="shared" si="2814"/>
        <v>10976.789999999994</v>
      </c>
      <c r="N1094" s="18">
        <f t="shared" si="2815"/>
        <v>293919.51</v>
      </c>
      <c r="O1094" s="18">
        <f t="shared" si="2917"/>
        <v>0</v>
      </c>
      <c r="P1094" s="18">
        <f t="shared" si="2917"/>
        <v>0</v>
      </c>
      <c r="Q1094" s="18">
        <f t="shared" si="2917"/>
        <v>0</v>
      </c>
      <c r="R1094" s="18">
        <f t="shared" si="2894"/>
        <v>0</v>
      </c>
      <c r="S1094" s="18">
        <f t="shared" si="2895"/>
        <v>10976.789999999994</v>
      </c>
      <c r="T1094" s="18">
        <f t="shared" si="2896"/>
        <v>293919.51</v>
      </c>
      <c r="U1094" s="18">
        <f t="shared" si="2917"/>
        <v>0</v>
      </c>
      <c r="V1094" s="18">
        <f t="shared" si="2917"/>
        <v>0</v>
      </c>
      <c r="W1094" s="18">
        <f t="shared" si="2917"/>
        <v>0</v>
      </c>
      <c r="X1094" s="18">
        <f t="shared" si="2898"/>
        <v>0</v>
      </c>
      <c r="Y1094" s="18">
        <f t="shared" si="2899"/>
        <v>10976.789999999994</v>
      </c>
      <c r="Z1094" s="18">
        <f t="shared" si="2900"/>
        <v>293919.51</v>
      </c>
      <c r="AA1094" s="18">
        <f t="shared" si="2917"/>
        <v>0</v>
      </c>
      <c r="AB1094" s="18">
        <f t="shared" si="2917"/>
        <v>0</v>
      </c>
      <c r="AC1094" s="18">
        <f t="shared" si="2917"/>
        <v>0</v>
      </c>
      <c r="AD1094" s="18">
        <f t="shared" si="2903"/>
        <v>0</v>
      </c>
      <c r="AE1094" s="18">
        <f t="shared" si="2904"/>
        <v>10976.789999999994</v>
      </c>
      <c r="AF1094" s="18">
        <f t="shared" si="2905"/>
        <v>293919.51</v>
      </c>
      <c r="AG1094" s="18">
        <f t="shared" si="2917"/>
        <v>0</v>
      </c>
      <c r="AH1094" s="18">
        <f t="shared" si="2907"/>
        <v>0</v>
      </c>
      <c r="AI1094" s="18">
        <f t="shared" si="2908"/>
        <v>10976.789999999994</v>
      </c>
      <c r="AJ1094" s="18">
        <f t="shared" si="2909"/>
        <v>293919.51</v>
      </c>
      <c r="AK1094" s="18">
        <f t="shared" si="2917"/>
        <v>0</v>
      </c>
      <c r="AL1094" s="18">
        <f t="shared" si="2917"/>
        <v>0</v>
      </c>
      <c r="AM1094" s="18">
        <f t="shared" si="2917"/>
        <v>0</v>
      </c>
      <c r="AN1094" s="18">
        <f t="shared" si="2869"/>
        <v>0</v>
      </c>
      <c r="AO1094" s="18">
        <f t="shared" si="2870"/>
        <v>10976.789999999994</v>
      </c>
      <c r="AP1094" s="18">
        <f t="shared" si="2871"/>
        <v>293919.51</v>
      </c>
      <c r="AQ1094" s="18">
        <f t="shared" si="2917"/>
        <v>0</v>
      </c>
      <c r="AR1094" s="18">
        <f t="shared" si="2872"/>
        <v>0</v>
      </c>
      <c r="AS1094" s="18">
        <f t="shared" si="2917"/>
        <v>0</v>
      </c>
      <c r="AT1094" s="18">
        <f t="shared" si="2917"/>
        <v>0</v>
      </c>
      <c r="AU1094" s="18">
        <f t="shared" si="2917"/>
        <v>0</v>
      </c>
      <c r="AV1094" s="18">
        <f t="shared" si="2838"/>
        <v>0</v>
      </c>
      <c r="AW1094" s="18">
        <f t="shared" si="2839"/>
        <v>10976.789999999994</v>
      </c>
      <c r="AX1094" s="18">
        <f t="shared" si="2840"/>
        <v>293919.51</v>
      </c>
      <c r="AY1094" s="18">
        <f t="shared" si="2917"/>
        <v>0</v>
      </c>
      <c r="AZ1094" s="18">
        <f t="shared" si="2917"/>
        <v>0</v>
      </c>
      <c r="BA1094" s="18">
        <f t="shared" si="2836"/>
        <v>0</v>
      </c>
      <c r="BB1094" s="18">
        <f t="shared" si="2837"/>
        <v>10976.789999999994</v>
      </c>
      <c r="BC1094" s="18">
        <f t="shared" si="2917"/>
        <v>0</v>
      </c>
      <c r="BD1094" s="18">
        <f t="shared" si="2917"/>
        <v>0</v>
      </c>
      <c r="BE1094" s="18">
        <f t="shared" si="2917"/>
        <v>0</v>
      </c>
      <c r="BF1094" s="18">
        <f t="shared" si="2817"/>
        <v>0</v>
      </c>
      <c r="BG1094" s="18">
        <f t="shared" si="2818"/>
        <v>10976.789999999994</v>
      </c>
      <c r="BH1094" s="18">
        <f t="shared" si="2819"/>
        <v>293919.51</v>
      </c>
      <c r="BI1094" s="18">
        <f t="shared" si="2917"/>
        <v>0</v>
      </c>
      <c r="BJ1094" s="25"/>
      <c r="BK1094" s="36"/>
    </row>
    <row r="1095" spans="1:92" x14ac:dyDescent="0.3">
      <c r="A1095" s="19" t="s">
        <v>1051</v>
      </c>
      <c r="B1095" s="50">
        <v>410</v>
      </c>
      <c r="C1095" s="51"/>
      <c r="D1095" s="51"/>
      <c r="E1095" s="14" t="s">
        <v>470</v>
      </c>
      <c r="F1095" s="18">
        <f t="shared" si="2917"/>
        <v>0</v>
      </c>
      <c r="G1095" s="18">
        <f t="shared" si="2917"/>
        <v>115641.5</v>
      </c>
      <c r="H1095" s="18">
        <f t="shared" si="2917"/>
        <v>189254.8</v>
      </c>
      <c r="I1095" s="18">
        <f t="shared" si="2917"/>
        <v>0</v>
      </c>
      <c r="J1095" s="18">
        <f t="shared" si="2917"/>
        <v>-104664.71</v>
      </c>
      <c r="K1095" s="18">
        <f t="shared" si="2917"/>
        <v>104664.71</v>
      </c>
      <c r="L1095" s="18">
        <f t="shared" si="2813"/>
        <v>0</v>
      </c>
      <c r="M1095" s="18">
        <f t="shared" si="2814"/>
        <v>10976.789999999994</v>
      </c>
      <c r="N1095" s="18">
        <f t="shared" si="2815"/>
        <v>293919.51</v>
      </c>
      <c r="O1095" s="18">
        <f t="shared" si="2917"/>
        <v>0</v>
      </c>
      <c r="P1095" s="18">
        <f t="shared" si="2917"/>
        <v>0</v>
      </c>
      <c r="Q1095" s="18">
        <f t="shared" si="2917"/>
        <v>0</v>
      </c>
      <c r="R1095" s="18">
        <f t="shared" si="2894"/>
        <v>0</v>
      </c>
      <c r="S1095" s="18">
        <f t="shared" si="2895"/>
        <v>10976.789999999994</v>
      </c>
      <c r="T1095" s="18">
        <f t="shared" si="2896"/>
        <v>293919.51</v>
      </c>
      <c r="U1095" s="18">
        <f t="shared" si="2917"/>
        <v>0</v>
      </c>
      <c r="V1095" s="18">
        <f t="shared" si="2917"/>
        <v>0</v>
      </c>
      <c r="W1095" s="18">
        <f t="shared" si="2917"/>
        <v>0</v>
      </c>
      <c r="X1095" s="18">
        <f t="shared" si="2898"/>
        <v>0</v>
      </c>
      <c r="Y1095" s="18">
        <f t="shared" si="2899"/>
        <v>10976.789999999994</v>
      </c>
      <c r="Z1095" s="18">
        <f t="shared" si="2900"/>
        <v>293919.51</v>
      </c>
      <c r="AA1095" s="18">
        <f t="shared" si="2917"/>
        <v>0</v>
      </c>
      <c r="AB1095" s="18">
        <f t="shared" si="2917"/>
        <v>0</v>
      </c>
      <c r="AC1095" s="18">
        <f t="shared" si="2917"/>
        <v>0</v>
      </c>
      <c r="AD1095" s="18">
        <f t="shared" si="2903"/>
        <v>0</v>
      </c>
      <c r="AE1095" s="18">
        <f t="shared" si="2904"/>
        <v>10976.789999999994</v>
      </c>
      <c r="AF1095" s="18">
        <f t="shared" si="2905"/>
        <v>293919.51</v>
      </c>
      <c r="AG1095" s="18">
        <f t="shared" si="2917"/>
        <v>0</v>
      </c>
      <c r="AH1095" s="18">
        <f t="shared" si="2907"/>
        <v>0</v>
      </c>
      <c r="AI1095" s="18">
        <f t="shared" si="2908"/>
        <v>10976.789999999994</v>
      </c>
      <c r="AJ1095" s="18">
        <f t="shared" si="2909"/>
        <v>293919.51</v>
      </c>
      <c r="AK1095" s="18">
        <f t="shared" si="2917"/>
        <v>0</v>
      </c>
      <c r="AL1095" s="18">
        <f t="shared" si="2917"/>
        <v>0</v>
      </c>
      <c r="AM1095" s="18">
        <f t="shared" si="2917"/>
        <v>0</v>
      </c>
      <c r="AN1095" s="18">
        <f t="shared" si="2869"/>
        <v>0</v>
      </c>
      <c r="AO1095" s="18">
        <f t="shared" si="2870"/>
        <v>10976.789999999994</v>
      </c>
      <c r="AP1095" s="18">
        <f t="shared" si="2871"/>
        <v>293919.51</v>
      </c>
      <c r="AQ1095" s="18">
        <f t="shared" si="2917"/>
        <v>0</v>
      </c>
      <c r="AR1095" s="18">
        <f t="shared" si="2872"/>
        <v>0</v>
      </c>
      <c r="AS1095" s="18">
        <f t="shared" si="2917"/>
        <v>0</v>
      </c>
      <c r="AT1095" s="18">
        <f t="shared" si="2917"/>
        <v>0</v>
      </c>
      <c r="AU1095" s="18">
        <f t="shared" si="2917"/>
        <v>0</v>
      </c>
      <c r="AV1095" s="18">
        <f t="shared" si="2838"/>
        <v>0</v>
      </c>
      <c r="AW1095" s="18">
        <f t="shared" si="2839"/>
        <v>10976.789999999994</v>
      </c>
      <c r="AX1095" s="18">
        <f t="shared" si="2840"/>
        <v>293919.51</v>
      </c>
      <c r="AY1095" s="18">
        <f t="shared" si="2917"/>
        <v>0</v>
      </c>
      <c r="AZ1095" s="18">
        <f t="shared" si="2917"/>
        <v>0</v>
      </c>
      <c r="BA1095" s="18">
        <f t="shared" si="2836"/>
        <v>0</v>
      </c>
      <c r="BB1095" s="18">
        <f t="shared" si="2837"/>
        <v>10976.789999999994</v>
      </c>
      <c r="BC1095" s="18">
        <f t="shared" si="2917"/>
        <v>0</v>
      </c>
      <c r="BD1095" s="18">
        <f t="shared" si="2917"/>
        <v>0</v>
      </c>
      <c r="BE1095" s="18">
        <f t="shared" si="2917"/>
        <v>0</v>
      </c>
      <c r="BF1095" s="18">
        <f t="shared" si="2817"/>
        <v>0</v>
      </c>
      <c r="BG1095" s="18">
        <f t="shared" si="2818"/>
        <v>10976.789999999994</v>
      </c>
      <c r="BH1095" s="18">
        <f t="shared" si="2819"/>
        <v>293919.51</v>
      </c>
      <c r="BI1095" s="18">
        <f t="shared" si="2917"/>
        <v>0</v>
      </c>
      <c r="BJ1095" s="25"/>
      <c r="BK1095" s="36"/>
    </row>
    <row r="1096" spans="1:92" x14ac:dyDescent="0.3">
      <c r="A1096" s="19" t="s">
        <v>1051</v>
      </c>
      <c r="B1096" s="50">
        <v>410</v>
      </c>
      <c r="C1096" s="51" t="s">
        <v>27</v>
      </c>
      <c r="D1096" s="51" t="s">
        <v>5</v>
      </c>
      <c r="E1096" s="14" t="s">
        <v>436</v>
      </c>
      <c r="F1096" s="18">
        <v>0</v>
      </c>
      <c r="G1096" s="18">
        <v>115641.5</v>
      </c>
      <c r="H1096" s="18">
        <v>189254.8</v>
      </c>
      <c r="I1096" s="18"/>
      <c r="J1096" s="18">
        <v>-104664.71</v>
      </c>
      <c r="K1096" s="18">
        <v>104664.71</v>
      </c>
      <c r="L1096" s="18">
        <f t="shared" si="2813"/>
        <v>0</v>
      </c>
      <c r="M1096" s="18">
        <f t="shared" si="2814"/>
        <v>10976.789999999994</v>
      </c>
      <c r="N1096" s="18">
        <f t="shared" si="2815"/>
        <v>293919.51</v>
      </c>
      <c r="O1096" s="18"/>
      <c r="P1096" s="18"/>
      <c r="Q1096" s="18"/>
      <c r="R1096" s="18">
        <f t="shared" si="2894"/>
        <v>0</v>
      </c>
      <c r="S1096" s="18">
        <f t="shared" si="2895"/>
        <v>10976.789999999994</v>
      </c>
      <c r="T1096" s="18">
        <f t="shared" si="2896"/>
        <v>293919.51</v>
      </c>
      <c r="U1096" s="18"/>
      <c r="V1096" s="18"/>
      <c r="W1096" s="18"/>
      <c r="X1096" s="18">
        <f t="shared" si="2898"/>
        <v>0</v>
      </c>
      <c r="Y1096" s="18">
        <f t="shared" si="2899"/>
        <v>10976.789999999994</v>
      </c>
      <c r="Z1096" s="18">
        <f t="shared" si="2900"/>
        <v>293919.51</v>
      </c>
      <c r="AA1096" s="18"/>
      <c r="AB1096" s="18"/>
      <c r="AC1096" s="18"/>
      <c r="AD1096" s="18">
        <f t="shared" si="2903"/>
        <v>0</v>
      </c>
      <c r="AE1096" s="18">
        <f t="shared" si="2904"/>
        <v>10976.789999999994</v>
      </c>
      <c r="AF1096" s="18">
        <f t="shared" si="2905"/>
        <v>293919.51</v>
      </c>
      <c r="AG1096" s="18"/>
      <c r="AH1096" s="18">
        <f t="shared" si="2907"/>
        <v>0</v>
      </c>
      <c r="AI1096" s="18">
        <f t="shared" si="2908"/>
        <v>10976.789999999994</v>
      </c>
      <c r="AJ1096" s="18">
        <f t="shared" si="2909"/>
        <v>293919.51</v>
      </c>
      <c r="AK1096" s="18"/>
      <c r="AL1096" s="18"/>
      <c r="AM1096" s="18"/>
      <c r="AN1096" s="18">
        <f t="shared" si="2869"/>
        <v>0</v>
      </c>
      <c r="AO1096" s="18">
        <f t="shared" si="2870"/>
        <v>10976.789999999994</v>
      </c>
      <c r="AP1096" s="18">
        <f t="shared" si="2871"/>
        <v>293919.51</v>
      </c>
      <c r="AQ1096" s="18"/>
      <c r="AR1096" s="18">
        <f t="shared" si="2872"/>
        <v>0</v>
      </c>
      <c r="AS1096" s="18"/>
      <c r="AT1096" s="18"/>
      <c r="AU1096" s="18"/>
      <c r="AV1096" s="18">
        <f t="shared" si="2838"/>
        <v>0</v>
      </c>
      <c r="AW1096" s="18">
        <f t="shared" si="2839"/>
        <v>10976.789999999994</v>
      </c>
      <c r="AX1096" s="18">
        <f t="shared" si="2840"/>
        <v>293919.51</v>
      </c>
      <c r="AY1096" s="18"/>
      <c r="AZ1096" s="18"/>
      <c r="BA1096" s="18">
        <f t="shared" si="2836"/>
        <v>0</v>
      </c>
      <c r="BB1096" s="18">
        <f t="shared" si="2837"/>
        <v>10976.789999999994</v>
      </c>
      <c r="BC1096" s="18"/>
      <c r="BD1096" s="18"/>
      <c r="BE1096" s="18"/>
      <c r="BF1096" s="18">
        <f t="shared" si="2817"/>
        <v>0</v>
      </c>
      <c r="BG1096" s="18">
        <f t="shared" si="2818"/>
        <v>10976.789999999994</v>
      </c>
      <c r="BH1096" s="18">
        <f t="shared" si="2819"/>
        <v>293919.51</v>
      </c>
      <c r="BI1096" s="18"/>
      <c r="BJ1096" s="25"/>
      <c r="BK1096" s="36">
        <v>75</v>
      </c>
    </row>
    <row r="1097" spans="1:92" s="11" customFormat="1" ht="31.2" x14ac:dyDescent="0.3">
      <c r="A1097" s="10" t="s">
        <v>207</v>
      </c>
      <c r="B1097" s="16"/>
      <c r="C1097" s="10"/>
      <c r="D1097" s="10"/>
      <c r="E1097" s="15" t="s">
        <v>1098</v>
      </c>
      <c r="F1097" s="17">
        <f>F1098+F1195+F1258+F1271</f>
        <v>1020909.7</v>
      </c>
      <c r="G1097" s="17">
        <f t="shared" ref="G1097:BI1097" si="2918">G1098+G1195+G1258+G1271</f>
        <v>1463685.5000000002</v>
      </c>
      <c r="H1097" s="17">
        <f t="shared" si="2918"/>
        <v>695203</v>
      </c>
      <c r="I1097" s="17">
        <f t="shared" ref="I1097:K1097" si="2919">I1098+I1195+I1258+I1271</f>
        <v>398635.03</v>
      </c>
      <c r="J1097" s="17">
        <f t="shared" si="2919"/>
        <v>883933.9</v>
      </c>
      <c r="K1097" s="17">
        <f t="shared" si="2919"/>
        <v>-52041.56</v>
      </c>
      <c r="L1097" s="17">
        <f t="shared" si="2813"/>
        <v>1419544.73</v>
      </c>
      <c r="M1097" s="17">
        <f t="shared" si="2814"/>
        <v>2347619.4000000004</v>
      </c>
      <c r="N1097" s="17">
        <f t="shared" si="2815"/>
        <v>643161.43999999994</v>
      </c>
      <c r="O1097" s="17">
        <f t="shared" ref="O1097:Q1097" si="2920">O1098+O1195+O1258+O1271</f>
        <v>10479.023999999998</v>
      </c>
      <c r="P1097" s="17">
        <f t="shared" si="2920"/>
        <v>0</v>
      </c>
      <c r="Q1097" s="17">
        <f t="shared" si="2920"/>
        <v>0</v>
      </c>
      <c r="R1097" s="17">
        <f t="shared" si="2894"/>
        <v>1430023.754</v>
      </c>
      <c r="S1097" s="17">
        <f t="shared" si="2895"/>
        <v>2347619.4000000004</v>
      </c>
      <c r="T1097" s="17">
        <f t="shared" si="2896"/>
        <v>643161.43999999994</v>
      </c>
      <c r="U1097" s="17">
        <f t="shared" ref="U1097:W1097" si="2921">U1098+U1195+U1258+U1271</f>
        <v>-936.10400000000004</v>
      </c>
      <c r="V1097" s="17">
        <f t="shared" si="2921"/>
        <v>0</v>
      </c>
      <c r="W1097" s="17">
        <f t="shared" si="2921"/>
        <v>0</v>
      </c>
      <c r="X1097" s="17">
        <f t="shared" si="2898"/>
        <v>1429087.65</v>
      </c>
      <c r="Y1097" s="17">
        <f t="shared" si="2899"/>
        <v>2347619.4000000004</v>
      </c>
      <c r="Z1097" s="17">
        <f t="shared" si="2900"/>
        <v>643161.43999999994</v>
      </c>
      <c r="AA1097" s="17">
        <f t="shared" ref="AA1097:AB1097" si="2922">AA1098+AA1195+AA1258+AA1271</f>
        <v>0</v>
      </c>
      <c r="AB1097" s="17">
        <f t="shared" si="2922"/>
        <v>0</v>
      </c>
      <c r="AC1097" s="17">
        <f t="shared" ref="AC1097" si="2923">AC1098+AC1195+AC1258+AC1271</f>
        <v>0</v>
      </c>
      <c r="AD1097" s="18">
        <f t="shared" si="2903"/>
        <v>1429087.65</v>
      </c>
      <c r="AE1097" s="18">
        <f t="shared" si="2904"/>
        <v>2347619.4000000004</v>
      </c>
      <c r="AF1097" s="18">
        <f t="shared" si="2905"/>
        <v>643161.43999999994</v>
      </c>
      <c r="AG1097" s="17">
        <f t="shared" ref="AG1097" si="2924">AG1098+AG1195+AG1258+AG1271</f>
        <v>0</v>
      </c>
      <c r="AH1097" s="17">
        <f t="shared" si="2907"/>
        <v>1429087.65</v>
      </c>
      <c r="AI1097" s="17">
        <f t="shared" si="2908"/>
        <v>2347619.4000000004</v>
      </c>
      <c r="AJ1097" s="17">
        <f t="shared" si="2909"/>
        <v>643161.43999999994</v>
      </c>
      <c r="AK1097" s="17">
        <f t="shared" ref="AK1097:AM1097" si="2925">AK1098+AK1195+AK1258+AK1271</f>
        <v>-6938.6390000000029</v>
      </c>
      <c r="AL1097" s="17">
        <f t="shared" si="2925"/>
        <v>0</v>
      </c>
      <c r="AM1097" s="17">
        <f t="shared" si="2925"/>
        <v>23622.800000000003</v>
      </c>
      <c r="AN1097" s="17">
        <f t="shared" si="2869"/>
        <v>1422149.0109999999</v>
      </c>
      <c r="AO1097" s="17">
        <f t="shared" si="2870"/>
        <v>2347619.4000000004</v>
      </c>
      <c r="AP1097" s="17">
        <f t="shared" si="2871"/>
        <v>666784.24</v>
      </c>
      <c r="AQ1097" s="17">
        <f t="shared" ref="AQ1097" si="2926">AQ1098+AQ1195+AQ1258+AQ1271</f>
        <v>0</v>
      </c>
      <c r="AR1097" s="17">
        <f t="shared" si="2872"/>
        <v>1422149.0109999999</v>
      </c>
      <c r="AS1097" s="17">
        <f t="shared" ref="AS1097:AU1097" si="2927">AS1098+AS1195+AS1258+AS1271</f>
        <v>-29573.7</v>
      </c>
      <c r="AT1097" s="17">
        <f t="shared" si="2927"/>
        <v>18748.326000000001</v>
      </c>
      <c r="AU1097" s="17">
        <f t="shared" si="2927"/>
        <v>0</v>
      </c>
      <c r="AV1097" s="17">
        <f t="shared" si="2838"/>
        <v>1392575.311</v>
      </c>
      <c r="AW1097" s="17">
        <f t="shared" si="2839"/>
        <v>2366367.7260000003</v>
      </c>
      <c r="AX1097" s="17">
        <f t="shared" si="2840"/>
        <v>666784.24</v>
      </c>
      <c r="AY1097" s="17">
        <f t="shared" ref="AY1097:AZ1097" si="2928">AY1098+AY1195+AY1258+AY1271</f>
        <v>0</v>
      </c>
      <c r="AZ1097" s="17">
        <f t="shared" si="2928"/>
        <v>0</v>
      </c>
      <c r="BA1097" s="18">
        <f t="shared" si="2836"/>
        <v>1392575.311</v>
      </c>
      <c r="BB1097" s="18">
        <f t="shared" si="2837"/>
        <v>2366367.7260000003</v>
      </c>
      <c r="BC1097" s="17">
        <f t="shared" ref="BC1097:BE1097" si="2929">BC1098+BC1195+BC1258+BC1271</f>
        <v>-18543.262999999999</v>
      </c>
      <c r="BD1097" s="17">
        <f t="shared" si="2929"/>
        <v>18500</v>
      </c>
      <c r="BE1097" s="17">
        <f t="shared" si="2929"/>
        <v>0</v>
      </c>
      <c r="BF1097" s="17">
        <f t="shared" si="2817"/>
        <v>1374032.048</v>
      </c>
      <c r="BG1097" s="17">
        <f t="shared" si="2818"/>
        <v>2384867.7260000003</v>
      </c>
      <c r="BH1097" s="17">
        <f t="shared" si="2819"/>
        <v>666784.24</v>
      </c>
      <c r="BI1097" s="17">
        <f t="shared" si="2918"/>
        <v>0</v>
      </c>
      <c r="BJ1097" s="40"/>
      <c r="BK1097" s="35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</row>
    <row r="1098" spans="1:92" ht="78" x14ac:dyDescent="0.3">
      <c r="A1098" s="51" t="s">
        <v>208</v>
      </c>
      <c r="B1098" s="50"/>
      <c r="C1098" s="51"/>
      <c r="D1098" s="51"/>
      <c r="E1098" s="14" t="s">
        <v>1099</v>
      </c>
      <c r="F1098" s="18">
        <f>F1103+F1113+F1121+F1161+F1167+F1129+F1133+F1137+F1141+F1171+F1177+F1181+F1125+F1187+F1191+F1145+F1109+F1149+F1153+F1157</f>
        <v>392155.19999999995</v>
      </c>
      <c r="G1098" s="18">
        <f t="shared" ref="G1098:H1098" si="2930">G1103+G1113+G1121+G1161+G1167+G1129+G1133+G1137+G1141+G1171+G1177+G1181+G1125+G1187+G1191+G1145+G1109+G1149+G1153+G1157</f>
        <v>1141936.4000000001</v>
      </c>
      <c r="H1098" s="18">
        <f t="shared" si="2930"/>
        <v>633650.5</v>
      </c>
      <c r="I1098" s="18">
        <f t="shared" ref="I1098:K1098" si="2931">I1103+I1113+I1121+I1161+I1167+I1129+I1133+I1137+I1141+I1171+I1177+I1181+I1125+I1187+I1191+I1145+I1109+I1149+I1153+I1157</f>
        <v>326534.73</v>
      </c>
      <c r="J1098" s="18">
        <f t="shared" si="2931"/>
        <v>-125239.79999999999</v>
      </c>
      <c r="K1098" s="18">
        <f t="shared" si="2931"/>
        <v>-52041.56</v>
      </c>
      <c r="L1098" s="18">
        <f t="shared" si="2813"/>
        <v>718689.92999999993</v>
      </c>
      <c r="M1098" s="18">
        <f t="shared" si="2814"/>
        <v>1016696.6000000001</v>
      </c>
      <c r="N1098" s="18">
        <f t="shared" si="2815"/>
        <v>581608.93999999994</v>
      </c>
      <c r="O1098" s="18">
        <f t="shared" ref="O1098:Q1098" si="2932">O1103+O1113+O1121+O1161+O1167+O1129+O1133+O1137+O1141+O1171+O1177+O1181+O1125+O1187+O1191+O1145+O1109+O1149+O1153+O1157</f>
        <v>10479.023999999998</v>
      </c>
      <c r="P1098" s="18">
        <f t="shared" si="2932"/>
        <v>0</v>
      </c>
      <c r="Q1098" s="18">
        <f t="shared" si="2932"/>
        <v>0</v>
      </c>
      <c r="R1098" s="18">
        <f t="shared" si="2894"/>
        <v>729168.95399999991</v>
      </c>
      <c r="S1098" s="18">
        <f t="shared" si="2895"/>
        <v>1016696.6000000001</v>
      </c>
      <c r="T1098" s="18">
        <f t="shared" si="2896"/>
        <v>581608.93999999994</v>
      </c>
      <c r="U1098" s="18">
        <f t="shared" ref="U1098:W1098" si="2933">U1103+U1113+U1121+U1161+U1167+U1129+U1133+U1137+U1141+U1171+U1177+U1181+U1125+U1187+U1191+U1145+U1109+U1149+U1153+U1157</f>
        <v>-936.10400000000004</v>
      </c>
      <c r="V1098" s="18">
        <f t="shared" si="2933"/>
        <v>0</v>
      </c>
      <c r="W1098" s="18">
        <f t="shared" si="2933"/>
        <v>0</v>
      </c>
      <c r="X1098" s="18">
        <f t="shared" si="2898"/>
        <v>728232.84999999986</v>
      </c>
      <c r="Y1098" s="18">
        <f t="shared" si="2899"/>
        <v>1016696.6000000001</v>
      </c>
      <c r="Z1098" s="18">
        <f t="shared" si="2900"/>
        <v>581608.93999999994</v>
      </c>
      <c r="AA1098" s="18">
        <f t="shared" ref="AA1098:AB1098" si="2934">AA1103+AA1113+AA1121+AA1161+AA1167+AA1129+AA1133+AA1137+AA1141+AA1171+AA1177+AA1181+AA1125+AA1187+AA1191+AA1145+AA1109+AA1149+AA1153+AA1157</f>
        <v>0</v>
      </c>
      <c r="AB1098" s="18">
        <f t="shared" si="2934"/>
        <v>0</v>
      </c>
      <c r="AC1098" s="18">
        <f t="shared" ref="AC1098" si="2935">AC1103+AC1113+AC1121+AC1161+AC1167+AC1129+AC1133+AC1137+AC1141+AC1171+AC1177+AC1181+AC1125+AC1187+AC1191+AC1145+AC1109+AC1149+AC1153+AC1157</f>
        <v>0</v>
      </c>
      <c r="AD1098" s="18">
        <f t="shared" si="2903"/>
        <v>728232.84999999986</v>
      </c>
      <c r="AE1098" s="18">
        <f t="shared" si="2904"/>
        <v>1016696.6000000001</v>
      </c>
      <c r="AF1098" s="18">
        <f t="shared" si="2905"/>
        <v>581608.93999999994</v>
      </c>
      <c r="AG1098" s="18">
        <f t="shared" ref="AG1098" si="2936">AG1103+AG1113+AG1121+AG1161+AG1167+AG1129+AG1133+AG1137+AG1141+AG1171+AG1177+AG1181+AG1125+AG1187+AG1191+AG1145+AG1109+AG1149+AG1153+AG1157</f>
        <v>0</v>
      </c>
      <c r="AH1098" s="18">
        <f t="shared" si="2907"/>
        <v>728232.84999999986</v>
      </c>
      <c r="AI1098" s="18">
        <f t="shared" si="2908"/>
        <v>1016696.6000000001</v>
      </c>
      <c r="AJ1098" s="18">
        <f t="shared" si="2909"/>
        <v>581608.93999999994</v>
      </c>
      <c r="AK1098" s="18">
        <f>AK1103+AK1113+AK1121+AK1161+AK1167+AK1129+AK1133+AK1137+AK1141+AK1171+AK1177+AK1181+AK1125+AK1187+AK1191+AK1145+AK1109+AK1149+AK1153+AK1157+AK1117</f>
        <v>16684.161</v>
      </c>
      <c r="AL1098" s="18">
        <f t="shared" ref="AL1098:AM1098" si="2937">AL1103+AL1113+AL1121+AL1161+AL1167+AL1129+AL1133+AL1137+AL1141+AL1171+AL1177+AL1181+AL1125+AL1187+AL1191+AL1145+AL1109+AL1149+AL1153+AL1157+AL1117</f>
        <v>0</v>
      </c>
      <c r="AM1098" s="18">
        <f t="shared" si="2937"/>
        <v>0</v>
      </c>
      <c r="AN1098" s="18">
        <f t="shared" si="2869"/>
        <v>744917.01099999982</v>
      </c>
      <c r="AO1098" s="18">
        <f t="shared" si="2870"/>
        <v>1016696.6000000001</v>
      </c>
      <c r="AP1098" s="18">
        <f t="shared" si="2871"/>
        <v>581608.93999999994</v>
      </c>
      <c r="AQ1098" s="18">
        <f t="shared" ref="AQ1098" si="2938">AQ1103+AQ1113+AQ1121+AQ1161+AQ1167+AQ1129+AQ1133+AQ1137+AQ1141+AQ1171+AQ1177+AQ1181+AQ1125+AQ1187+AQ1191+AQ1145+AQ1109+AQ1149+AQ1153+AQ1157+AQ1117</f>
        <v>0</v>
      </c>
      <c r="AR1098" s="18">
        <f t="shared" si="2872"/>
        <v>744917.01099999982</v>
      </c>
      <c r="AS1098" s="18">
        <f>AS1103+AS1113+AS1121+AS1161+AS1167+AS1129+AS1133+AS1137+AS1141+AS1171+AS1177+AS1181+AS1125+AS1187+AS1191+AS1145+AS1109+AS1149+AS1153+AS1157+AS1117+AS1099</f>
        <v>-29573.7</v>
      </c>
      <c r="AT1098" s="18">
        <f t="shared" ref="AT1098:BI1098" si="2939">AT1103+AT1113+AT1121+AT1161+AT1167+AT1129+AT1133+AT1137+AT1141+AT1171+AT1177+AT1181+AT1125+AT1187+AT1191+AT1145+AT1109+AT1149+AT1153+AT1157+AT1117+AT1099</f>
        <v>18748.326000000001</v>
      </c>
      <c r="AU1098" s="18">
        <f t="shared" si="2939"/>
        <v>0</v>
      </c>
      <c r="AV1098" s="18">
        <f t="shared" si="2838"/>
        <v>715343.31099999987</v>
      </c>
      <c r="AW1098" s="18">
        <f t="shared" si="2839"/>
        <v>1035444.9260000001</v>
      </c>
      <c r="AX1098" s="18">
        <f t="shared" si="2840"/>
        <v>581608.93999999994</v>
      </c>
      <c r="AY1098" s="18">
        <f t="shared" ref="AY1098:AZ1098" si="2940">AY1103+AY1113+AY1121+AY1161+AY1167+AY1129+AY1133+AY1137+AY1141+AY1171+AY1177+AY1181+AY1125+AY1187+AY1191+AY1145+AY1109+AY1149+AY1153+AY1157+AY1117+AY1099</f>
        <v>0</v>
      </c>
      <c r="AZ1098" s="18">
        <f t="shared" si="2940"/>
        <v>0</v>
      </c>
      <c r="BA1098" s="18">
        <f t="shared" si="2836"/>
        <v>715343.31099999987</v>
      </c>
      <c r="BB1098" s="18">
        <f t="shared" si="2837"/>
        <v>1035444.9260000001</v>
      </c>
      <c r="BC1098" s="18">
        <f t="shared" ref="BC1098:BE1098" si="2941">BC1103+BC1113+BC1121+BC1161+BC1167+BC1129+BC1133+BC1137+BC1141+BC1171+BC1177+BC1181+BC1125+BC1187+BC1191+BC1145+BC1109+BC1149+BC1153+BC1157+BC1117+BC1099</f>
        <v>-18543.262999999999</v>
      </c>
      <c r="BD1098" s="18">
        <f t="shared" si="2941"/>
        <v>18500</v>
      </c>
      <c r="BE1098" s="18">
        <f t="shared" si="2941"/>
        <v>0</v>
      </c>
      <c r="BF1098" s="18">
        <f t="shared" si="2817"/>
        <v>696800.04799999984</v>
      </c>
      <c r="BG1098" s="18">
        <f t="shared" si="2818"/>
        <v>1053944.926</v>
      </c>
      <c r="BH1098" s="18">
        <f t="shared" si="2819"/>
        <v>581608.93999999994</v>
      </c>
      <c r="BI1098" s="18">
        <f t="shared" si="2939"/>
        <v>0</v>
      </c>
      <c r="BJ1098" s="25"/>
      <c r="BK1098" s="36"/>
    </row>
    <row r="1099" spans="1:92" ht="31.2" x14ac:dyDescent="0.3">
      <c r="A1099" s="19" t="s">
        <v>1567</v>
      </c>
      <c r="B1099" s="19"/>
      <c r="C1099" s="14"/>
      <c r="D1099" s="51"/>
      <c r="E1099" s="14" t="s">
        <v>1574</v>
      </c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>
        <f>AS1100</f>
        <v>0</v>
      </c>
      <c r="AT1099" s="18">
        <f t="shared" ref="AT1099:BI1101" si="2942">AT1100</f>
        <v>18748.326000000001</v>
      </c>
      <c r="AU1099" s="18">
        <f t="shared" si="2942"/>
        <v>0</v>
      </c>
      <c r="AV1099" s="18">
        <f t="shared" si="2838"/>
        <v>0</v>
      </c>
      <c r="AW1099" s="18">
        <f t="shared" si="2839"/>
        <v>18748.326000000001</v>
      </c>
      <c r="AX1099" s="18">
        <f t="shared" si="2840"/>
        <v>0</v>
      </c>
      <c r="AY1099" s="18">
        <f t="shared" si="2942"/>
        <v>0</v>
      </c>
      <c r="AZ1099" s="18">
        <f t="shared" si="2942"/>
        <v>0</v>
      </c>
      <c r="BA1099" s="18">
        <f t="shared" si="2836"/>
        <v>0</v>
      </c>
      <c r="BB1099" s="18">
        <f t="shared" si="2837"/>
        <v>18748.326000000001</v>
      </c>
      <c r="BC1099" s="18">
        <f t="shared" si="2942"/>
        <v>0</v>
      </c>
      <c r="BD1099" s="18">
        <f t="shared" si="2942"/>
        <v>0</v>
      </c>
      <c r="BE1099" s="18">
        <f t="shared" si="2942"/>
        <v>0</v>
      </c>
      <c r="BF1099" s="18">
        <f t="shared" si="2817"/>
        <v>0</v>
      </c>
      <c r="BG1099" s="18">
        <f t="shared" si="2818"/>
        <v>18748.326000000001</v>
      </c>
      <c r="BH1099" s="18">
        <f t="shared" si="2819"/>
        <v>0</v>
      </c>
      <c r="BI1099" s="18">
        <f t="shared" si="2942"/>
        <v>0</v>
      </c>
      <c r="BJ1099" s="25"/>
      <c r="BK1099" s="36"/>
    </row>
    <row r="1100" spans="1:92" ht="46.8" x14ac:dyDescent="0.3">
      <c r="A1100" s="19" t="s">
        <v>1567</v>
      </c>
      <c r="B1100" s="50">
        <v>400</v>
      </c>
      <c r="C1100" s="51"/>
      <c r="D1100" s="51"/>
      <c r="E1100" s="14" t="s">
        <v>457</v>
      </c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>
        <f>AS1101</f>
        <v>0</v>
      </c>
      <c r="AT1100" s="18">
        <f t="shared" si="2942"/>
        <v>18748.326000000001</v>
      </c>
      <c r="AU1100" s="18">
        <f t="shared" si="2942"/>
        <v>0</v>
      </c>
      <c r="AV1100" s="18">
        <f t="shared" si="2838"/>
        <v>0</v>
      </c>
      <c r="AW1100" s="18">
        <f t="shared" si="2839"/>
        <v>18748.326000000001</v>
      </c>
      <c r="AX1100" s="18">
        <f t="shared" si="2840"/>
        <v>0</v>
      </c>
      <c r="AY1100" s="18">
        <f t="shared" si="2942"/>
        <v>0</v>
      </c>
      <c r="AZ1100" s="18">
        <f t="shared" si="2942"/>
        <v>0</v>
      </c>
      <c r="BA1100" s="18">
        <f t="shared" si="2836"/>
        <v>0</v>
      </c>
      <c r="BB1100" s="18">
        <f t="shared" si="2837"/>
        <v>18748.326000000001</v>
      </c>
      <c r="BC1100" s="18">
        <f t="shared" si="2942"/>
        <v>0</v>
      </c>
      <c r="BD1100" s="18">
        <f t="shared" si="2942"/>
        <v>0</v>
      </c>
      <c r="BE1100" s="18">
        <f t="shared" si="2942"/>
        <v>0</v>
      </c>
      <c r="BF1100" s="18">
        <f t="shared" si="2817"/>
        <v>0</v>
      </c>
      <c r="BG1100" s="18">
        <f t="shared" si="2818"/>
        <v>18748.326000000001</v>
      </c>
      <c r="BH1100" s="18">
        <f t="shared" si="2819"/>
        <v>0</v>
      </c>
      <c r="BI1100" s="18">
        <f t="shared" si="2942"/>
        <v>0</v>
      </c>
      <c r="BJ1100" s="25"/>
      <c r="BK1100" s="36"/>
    </row>
    <row r="1101" spans="1:92" x14ac:dyDescent="0.3">
      <c r="A1101" s="19" t="s">
        <v>1567</v>
      </c>
      <c r="B1101" s="50">
        <v>410</v>
      </c>
      <c r="C1101" s="51"/>
      <c r="D1101" s="51"/>
      <c r="E1101" s="14" t="s">
        <v>470</v>
      </c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>
        <f>AS1102</f>
        <v>0</v>
      </c>
      <c r="AT1101" s="18">
        <f t="shared" si="2942"/>
        <v>18748.326000000001</v>
      </c>
      <c r="AU1101" s="18">
        <f t="shared" si="2942"/>
        <v>0</v>
      </c>
      <c r="AV1101" s="18">
        <f t="shared" si="2838"/>
        <v>0</v>
      </c>
      <c r="AW1101" s="18">
        <f t="shared" si="2839"/>
        <v>18748.326000000001</v>
      </c>
      <c r="AX1101" s="18">
        <f t="shared" si="2840"/>
        <v>0</v>
      </c>
      <c r="AY1101" s="18">
        <f t="shared" si="2942"/>
        <v>0</v>
      </c>
      <c r="AZ1101" s="18">
        <f t="shared" si="2942"/>
        <v>0</v>
      </c>
      <c r="BA1101" s="18">
        <f t="shared" si="2836"/>
        <v>0</v>
      </c>
      <c r="BB1101" s="18">
        <f t="shared" si="2837"/>
        <v>18748.326000000001</v>
      </c>
      <c r="BC1101" s="18">
        <f t="shared" si="2942"/>
        <v>0</v>
      </c>
      <c r="BD1101" s="18">
        <f t="shared" si="2942"/>
        <v>0</v>
      </c>
      <c r="BE1101" s="18">
        <f t="shared" si="2942"/>
        <v>0</v>
      </c>
      <c r="BF1101" s="18">
        <f t="shared" si="2817"/>
        <v>0</v>
      </c>
      <c r="BG1101" s="18">
        <f t="shared" si="2818"/>
        <v>18748.326000000001</v>
      </c>
      <c r="BH1101" s="18">
        <f t="shared" si="2819"/>
        <v>0</v>
      </c>
      <c r="BI1101" s="18">
        <f t="shared" si="2942"/>
        <v>0</v>
      </c>
      <c r="BJ1101" s="25"/>
      <c r="BK1101" s="36"/>
    </row>
    <row r="1102" spans="1:92" x14ac:dyDescent="0.3">
      <c r="A1102" s="19" t="s">
        <v>1567</v>
      </c>
      <c r="B1102" s="50">
        <v>410</v>
      </c>
      <c r="C1102" s="51" t="s">
        <v>27</v>
      </c>
      <c r="D1102" s="51" t="s">
        <v>99</v>
      </c>
      <c r="E1102" s="14" t="s">
        <v>437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>
        <v>18748.326000000001</v>
      </c>
      <c r="AU1102" s="18"/>
      <c r="AV1102" s="18">
        <f t="shared" si="2838"/>
        <v>0</v>
      </c>
      <c r="AW1102" s="18">
        <f t="shared" si="2839"/>
        <v>18748.326000000001</v>
      </c>
      <c r="AX1102" s="18">
        <f t="shared" si="2840"/>
        <v>0</v>
      </c>
      <c r="AY1102" s="18"/>
      <c r="AZ1102" s="18"/>
      <c r="BA1102" s="18">
        <f t="shared" si="2836"/>
        <v>0</v>
      </c>
      <c r="BB1102" s="18">
        <f t="shared" si="2837"/>
        <v>18748.326000000001</v>
      </c>
      <c r="BC1102" s="18"/>
      <c r="BD1102" s="18"/>
      <c r="BE1102" s="18"/>
      <c r="BF1102" s="18">
        <f t="shared" si="2817"/>
        <v>0</v>
      </c>
      <c r="BG1102" s="18">
        <f t="shared" si="2818"/>
        <v>18748.326000000001</v>
      </c>
      <c r="BH1102" s="18">
        <f t="shared" si="2819"/>
        <v>0</v>
      </c>
      <c r="BI1102" s="18"/>
      <c r="BJ1102" s="25"/>
      <c r="BK1102" s="36"/>
    </row>
    <row r="1103" spans="1:92" ht="46.8" x14ac:dyDescent="0.3">
      <c r="A1103" s="51" t="s">
        <v>203</v>
      </c>
      <c r="B1103" s="50"/>
      <c r="C1103" s="51"/>
      <c r="D1103" s="51"/>
      <c r="E1103" s="14" t="s">
        <v>640</v>
      </c>
      <c r="F1103" s="18">
        <f t="shared" ref="F1103:BI1105" si="2943">F1104</f>
        <v>247768.1</v>
      </c>
      <c r="G1103" s="18">
        <f t="shared" si="2943"/>
        <v>115826.9</v>
      </c>
      <c r="H1103" s="18">
        <f t="shared" si="2943"/>
        <v>0</v>
      </c>
      <c r="I1103" s="18">
        <f t="shared" si="2943"/>
        <v>-50000</v>
      </c>
      <c r="J1103" s="18">
        <f t="shared" si="2943"/>
        <v>35722.400000000001</v>
      </c>
      <c r="K1103" s="18">
        <f t="shared" si="2943"/>
        <v>0</v>
      </c>
      <c r="L1103" s="18">
        <f t="shared" si="2813"/>
        <v>197768.1</v>
      </c>
      <c r="M1103" s="18">
        <f t="shared" si="2814"/>
        <v>151549.29999999999</v>
      </c>
      <c r="N1103" s="18">
        <f t="shared" si="2815"/>
        <v>0</v>
      </c>
      <c r="O1103" s="18">
        <f t="shared" si="2943"/>
        <v>18098.412</v>
      </c>
      <c r="P1103" s="18">
        <f t="shared" si="2943"/>
        <v>0</v>
      </c>
      <c r="Q1103" s="18">
        <f t="shared" si="2943"/>
        <v>0</v>
      </c>
      <c r="R1103" s="18">
        <f t="shared" si="2894"/>
        <v>215866.51200000002</v>
      </c>
      <c r="S1103" s="18">
        <f t="shared" si="2895"/>
        <v>151549.29999999999</v>
      </c>
      <c r="T1103" s="18">
        <f t="shared" si="2896"/>
        <v>0</v>
      </c>
      <c r="U1103" s="18">
        <f t="shared" si="2943"/>
        <v>-336.89600000000002</v>
      </c>
      <c r="V1103" s="18">
        <f t="shared" si="2943"/>
        <v>0</v>
      </c>
      <c r="W1103" s="18">
        <f t="shared" si="2943"/>
        <v>0</v>
      </c>
      <c r="X1103" s="18">
        <f t="shared" si="2898"/>
        <v>215529.61600000001</v>
      </c>
      <c r="Y1103" s="18">
        <f t="shared" si="2899"/>
        <v>151549.29999999999</v>
      </c>
      <c r="Z1103" s="18">
        <f t="shared" si="2900"/>
        <v>0</v>
      </c>
      <c r="AA1103" s="18">
        <f t="shared" si="2943"/>
        <v>0</v>
      </c>
      <c r="AB1103" s="18">
        <f t="shared" si="2943"/>
        <v>0</v>
      </c>
      <c r="AC1103" s="18">
        <f t="shared" si="2943"/>
        <v>0</v>
      </c>
      <c r="AD1103" s="18">
        <f t="shared" si="2903"/>
        <v>215529.61600000001</v>
      </c>
      <c r="AE1103" s="18">
        <f t="shared" si="2904"/>
        <v>151549.29999999999</v>
      </c>
      <c r="AF1103" s="18">
        <f t="shared" si="2905"/>
        <v>0</v>
      </c>
      <c r="AG1103" s="18">
        <f t="shared" si="2943"/>
        <v>0</v>
      </c>
      <c r="AH1103" s="18">
        <f t="shared" si="2907"/>
        <v>215529.61600000001</v>
      </c>
      <c r="AI1103" s="18">
        <f t="shared" si="2908"/>
        <v>151549.29999999999</v>
      </c>
      <c r="AJ1103" s="18">
        <f t="shared" si="2909"/>
        <v>0</v>
      </c>
      <c r="AK1103" s="18">
        <f t="shared" si="2943"/>
        <v>0</v>
      </c>
      <c r="AL1103" s="18">
        <f t="shared" si="2943"/>
        <v>0</v>
      </c>
      <c r="AM1103" s="18">
        <f t="shared" si="2943"/>
        <v>0</v>
      </c>
      <c r="AN1103" s="18">
        <f t="shared" si="2869"/>
        <v>215529.61600000001</v>
      </c>
      <c r="AO1103" s="18">
        <f t="shared" si="2870"/>
        <v>151549.29999999999</v>
      </c>
      <c r="AP1103" s="18">
        <f t="shared" si="2871"/>
        <v>0</v>
      </c>
      <c r="AQ1103" s="18">
        <f t="shared" si="2943"/>
        <v>0</v>
      </c>
      <c r="AR1103" s="18">
        <f t="shared" si="2872"/>
        <v>215529.61600000001</v>
      </c>
      <c r="AS1103" s="18">
        <f t="shared" si="2943"/>
        <v>-10817.415000000001</v>
      </c>
      <c r="AT1103" s="18">
        <f t="shared" si="2943"/>
        <v>0</v>
      </c>
      <c r="AU1103" s="18">
        <f t="shared" si="2943"/>
        <v>0</v>
      </c>
      <c r="AV1103" s="18">
        <f t="shared" si="2838"/>
        <v>204712.201</v>
      </c>
      <c r="AW1103" s="18">
        <f t="shared" si="2839"/>
        <v>151549.29999999999</v>
      </c>
      <c r="AX1103" s="18">
        <f t="shared" si="2840"/>
        <v>0</v>
      </c>
      <c r="AY1103" s="18">
        <f t="shared" si="2943"/>
        <v>0</v>
      </c>
      <c r="AZ1103" s="18">
        <f t="shared" si="2943"/>
        <v>0</v>
      </c>
      <c r="BA1103" s="18">
        <f t="shared" si="2836"/>
        <v>204712.201</v>
      </c>
      <c r="BB1103" s="18">
        <f t="shared" si="2837"/>
        <v>151549.29999999999</v>
      </c>
      <c r="BC1103" s="18">
        <f t="shared" si="2943"/>
        <v>-30000</v>
      </c>
      <c r="BD1103" s="18">
        <f t="shared" si="2943"/>
        <v>30000</v>
      </c>
      <c r="BE1103" s="18">
        <f t="shared" si="2943"/>
        <v>0</v>
      </c>
      <c r="BF1103" s="18">
        <f t="shared" si="2817"/>
        <v>174712.201</v>
      </c>
      <c r="BG1103" s="18">
        <f t="shared" si="2818"/>
        <v>181549.3</v>
      </c>
      <c r="BH1103" s="18">
        <f t="shared" si="2819"/>
        <v>0</v>
      </c>
      <c r="BI1103" s="18">
        <f t="shared" si="2943"/>
        <v>0</v>
      </c>
      <c r="BJ1103" s="25"/>
      <c r="BK1103" s="36"/>
    </row>
    <row r="1104" spans="1:92" ht="46.8" x14ac:dyDescent="0.3">
      <c r="A1104" s="51" t="s">
        <v>203</v>
      </c>
      <c r="B1104" s="50">
        <v>400</v>
      </c>
      <c r="C1104" s="51"/>
      <c r="D1104" s="51"/>
      <c r="E1104" s="14" t="s">
        <v>457</v>
      </c>
      <c r="F1104" s="18">
        <f t="shared" si="2943"/>
        <v>247768.1</v>
      </c>
      <c r="G1104" s="18">
        <f t="shared" si="2943"/>
        <v>115826.9</v>
      </c>
      <c r="H1104" s="18">
        <f t="shared" si="2943"/>
        <v>0</v>
      </c>
      <c r="I1104" s="18">
        <f t="shared" si="2943"/>
        <v>-50000</v>
      </c>
      <c r="J1104" s="18">
        <f t="shared" si="2943"/>
        <v>35722.400000000001</v>
      </c>
      <c r="K1104" s="18">
        <f t="shared" si="2943"/>
        <v>0</v>
      </c>
      <c r="L1104" s="18">
        <f t="shared" si="2813"/>
        <v>197768.1</v>
      </c>
      <c r="M1104" s="18">
        <f t="shared" si="2814"/>
        <v>151549.29999999999</v>
      </c>
      <c r="N1104" s="18">
        <f t="shared" si="2815"/>
        <v>0</v>
      </c>
      <c r="O1104" s="18">
        <f t="shared" si="2943"/>
        <v>18098.412</v>
      </c>
      <c r="P1104" s="18">
        <f t="shared" si="2943"/>
        <v>0</v>
      </c>
      <c r="Q1104" s="18">
        <f t="shared" si="2943"/>
        <v>0</v>
      </c>
      <c r="R1104" s="18">
        <f t="shared" si="2894"/>
        <v>215866.51200000002</v>
      </c>
      <c r="S1104" s="18">
        <f t="shared" si="2895"/>
        <v>151549.29999999999</v>
      </c>
      <c r="T1104" s="18">
        <f t="shared" si="2896"/>
        <v>0</v>
      </c>
      <c r="U1104" s="18">
        <f t="shared" si="2943"/>
        <v>-336.89600000000002</v>
      </c>
      <c r="V1104" s="18">
        <f t="shared" si="2943"/>
        <v>0</v>
      </c>
      <c r="W1104" s="18">
        <f t="shared" si="2943"/>
        <v>0</v>
      </c>
      <c r="X1104" s="18">
        <f t="shared" si="2898"/>
        <v>215529.61600000001</v>
      </c>
      <c r="Y1104" s="18">
        <f t="shared" si="2899"/>
        <v>151549.29999999999</v>
      </c>
      <c r="Z1104" s="18">
        <f t="shared" si="2900"/>
        <v>0</v>
      </c>
      <c r="AA1104" s="18">
        <f>AA1105+AA1107</f>
        <v>0</v>
      </c>
      <c r="AB1104" s="18">
        <f t="shared" ref="AB1104:AC1104" si="2944">AB1105+AB1107</f>
        <v>0</v>
      </c>
      <c r="AC1104" s="18">
        <f t="shared" si="2944"/>
        <v>0</v>
      </c>
      <c r="AD1104" s="18">
        <f t="shared" si="2903"/>
        <v>215529.61600000001</v>
      </c>
      <c r="AE1104" s="18">
        <f t="shared" si="2904"/>
        <v>151549.29999999999</v>
      </c>
      <c r="AF1104" s="18">
        <f t="shared" si="2905"/>
        <v>0</v>
      </c>
      <c r="AG1104" s="18">
        <f t="shared" ref="AG1104" si="2945">AG1105+AG1107</f>
        <v>0</v>
      </c>
      <c r="AH1104" s="18">
        <f t="shared" si="2907"/>
        <v>215529.61600000001</v>
      </c>
      <c r="AI1104" s="18">
        <f t="shared" si="2908"/>
        <v>151549.29999999999</v>
      </c>
      <c r="AJ1104" s="18">
        <f t="shared" si="2909"/>
        <v>0</v>
      </c>
      <c r="AK1104" s="18">
        <f t="shared" ref="AK1104:AM1104" si="2946">AK1105+AK1107</f>
        <v>0</v>
      </c>
      <c r="AL1104" s="18">
        <f t="shared" si="2946"/>
        <v>0</v>
      </c>
      <c r="AM1104" s="18">
        <f t="shared" si="2946"/>
        <v>0</v>
      </c>
      <c r="AN1104" s="18">
        <f t="shared" si="2869"/>
        <v>215529.61600000001</v>
      </c>
      <c r="AO1104" s="18">
        <f t="shared" si="2870"/>
        <v>151549.29999999999</v>
      </c>
      <c r="AP1104" s="18">
        <f t="shared" si="2871"/>
        <v>0</v>
      </c>
      <c r="AQ1104" s="18">
        <f t="shared" ref="AQ1104:BI1104" si="2947">AQ1105+AQ1107</f>
        <v>0</v>
      </c>
      <c r="AR1104" s="18">
        <f t="shared" si="2872"/>
        <v>215529.61600000001</v>
      </c>
      <c r="AS1104" s="18">
        <f t="shared" ref="AS1104:AU1104" si="2948">AS1105+AS1107</f>
        <v>-10817.415000000001</v>
      </c>
      <c r="AT1104" s="18">
        <f t="shared" si="2948"/>
        <v>0</v>
      </c>
      <c r="AU1104" s="18">
        <f t="shared" si="2948"/>
        <v>0</v>
      </c>
      <c r="AV1104" s="18">
        <f t="shared" si="2838"/>
        <v>204712.201</v>
      </c>
      <c r="AW1104" s="18">
        <f t="shared" si="2839"/>
        <v>151549.29999999999</v>
      </c>
      <c r="AX1104" s="18">
        <f t="shared" si="2840"/>
        <v>0</v>
      </c>
      <c r="AY1104" s="18">
        <f t="shared" ref="AY1104:AZ1104" si="2949">AY1105+AY1107</f>
        <v>0</v>
      </c>
      <c r="AZ1104" s="18">
        <f t="shared" si="2949"/>
        <v>0</v>
      </c>
      <c r="BA1104" s="18">
        <f t="shared" si="2836"/>
        <v>204712.201</v>
      </c>
      <c r="BB1104" s="18">
        <f t="shared" si="2837"/>
        <v>151549.29999999999</v>
      </c>
      <c r="BC1104" s="18">
        <f t="shared" ref="BC1104:BE1104" si="2950">BC1105+BC1107</f>
        <v>-30000</v>
      </c>
      <c r="BD1104" s="18">
        <f t="shared" si="2950"/>
        <v>30000</v>
      </c>
      <c r="BE1104" s="18">
        <f t="shared" si="2950"/>
        <v>0</v>
      </c>
      <c r="BF1104" s="18">
        <f t="shared" si="2817"/>
        <v>174712.201</v>
      </c>
      <c r="BG1104" s="18">
        <f t="shared" si="2818"/>
        <v>181549.3</v>
      </c>
      <c r="BH1104" s="18">
        <f t="shared" si="2819"/>
        <v>0</v>
      </c>
      <c r="BI1104" s="18">
        <f t="shared" si="2947"/>
        <v>0</v>
      </c>
      <c r="BJ1104" s="25"/>
      <c r="BK1104" s="36"/>
    </row>
    <row r="1105" spans="1:63" x14ac:dyDescent="0.3">
      <c r="A1105" s="51" t="s">
        <v>203</v>
      </c>
      <c r="B1105" s="50">
        <v>410</v>
      </c>
      <c r="C1105" s="51"/>
      <c r="D1105" s="51"/>
      <c r="E1105" s="14" t="s">
        <v>470</v>
      </c>
      <c r="F1105" s="18">
        <f t="shared" si="2943"/>
        <v>247768.1</v>
      </c>
      <c r="G1105" s="18">
        <f t="shared" si="2943"/>
        <v>115826.9</v>
      </c>
      <c r="H1105" s="18">
        <f t="shared" si="2943"/>
        <v>0</v>
      </c>
      <c r="I1105" s="18">
        <f t="shared" si="2943"/>
        <v>-50000</v>
      </c>
      <c r="J1105" s="18">
        <f t="shared" si="2943"/>
        <v>35722.400000000001</v>
      </c>
      <c r="K1105" s="18">
        <f t="shared" si="2943"/>
        <v>0</v>
      </c>
      <c r="L1105" s="18">
        <f t="shared" si="2813"/>
        <v>197768.1</v>
      </c>
      <c r="M1105" s="18">
        <f t="shared" si="2814"/>
        <v>151549.29999999999</v>
      </c>
      <c r="N1105" s="18">
        <f t="shared" si="2815"/>
        <v>0</v>
      </c>
      <c r="O1105" s="18">
        <f t="shared" si="2943"/>
        <v>18098.412</v>
      </c>
      <c r="P1105" s="18">
        <f t="shared" si="2943"/>
        <v>0</v>
      </c>
      <c r="Q1105" s="18">
        <f t="shared" si="2943"/>
        <v>0</v>
      </c>
      <c r="R1105" s="18">
        <f t="shared" si="2894"/>
        <v>215866.51200000002</v>
      </c>
      <c r="S1105" s="18">
        <f t="shared" si="2895"/>
        <v>151549.29999999999</v>
      </c>
      <c r="T1105" s="18">
        <f t="shared" si="2896"/>
        <v>0</v>
      </c>
      <c r="U1105" s="18">
        <f t="shared" si="2943"/>
        <v>-336.89600000000002</v>
      </c>
      <c r="V1105" s="18">
        <f t="shared" si="2943"/>
        <v>0</v>
      </c>
      <c r="W1105" s="18">
        <f t="shared" si="2943"/>
        <v>0</v>
      </c>
      <c r="X1105" s="18">
        <f t="shared" si="2898"/>
        <v>215529.61600000001</v>
      </c>
      <c r="Y1105" s="18">
        <f t="shared" si="2899"/>
        <v>151549.29999999999</v>
      </c>
      <c r="Z1105" s="18">
        <f t="shared" si="2900"/>
        <v>0</v>
      </c>
      <c r="AA1105" s="18">
        <f t="shared" si="2943"/>
        <v>0</v>
      </c>
      <c r="AB1105" s="18">
        <f t="shared" si="2943"/>
        <v>0</v>
      </c>
      <c r="AC1105" s="18">
        <f t="shared" si="2943"/>
        <v>0</v>
      </c>
      <c r="AD1105" s="18">
        <f t="shared" ref="AD1105:AD1108" si="2951">X1105+AA1105</f>
        <v>215529.61600000001</v>
      </c>
      <c r="AE1105" s="18">
        <f t="shared" ref="AE1105:AE1108" si="2952">Y1105+AB1105</f>
        <v>151549.29999999999</v>
      </c>
      <c r="AF1105" s="18">
        <f t="shared" ref="AF1105:AF1108" si="2953">Z1105+AC1105</f>
        <v>0</v>
      </c>
      <c r="AG1105" s="18">
        <f t="shared" si="2943"/>
        <v>0</v>
      </c>
      <c r="AH1105" s="18">
        <f t="shared" si="2907"/>
        <v>215529.61600000001</v>
      </c>
      <c r="AI1105" s="18">
        <f t="shared" si="2908"/>
        <v>151549.29999999999</v>
      </c>
      <c r="AJ1105" s="18">
        <f t="shared" si="2909"/>
        <v>0</v>
      </c>
      <c r="AK1105" s="18">
        <f t="shared" si="2943"/>
        <v>0</v>
      </c>
      <c r="AL1105" s="18">
        <f t="shared" si="2943"/>
        <v>0</v>
      </c>
      <c r="AM1105" s="18">
        <f t="shared" si="2943"/>
        <v>0</v>
      </c>
      <c r="AN1105" s="18">
        <f t="shared" si="2869"/>
        <v>215529.61600000001</v>
      </c>
      <c r="AO1105" s="18">
        <f t="shared" si="2870"/>
        <v>151549.29999999999</v>
      </c>
      <c r="AP1105" s="18">
        <f t="shared" si="2871"/>
        <v>0</v>
      </c>
      <c r="AQ1105" s="18">
        <f t="shared" si="2943"/>
        <v>0</v>
      </c>
      <c r="AR1105" s="18">
        <f t="shared" si="2872"/>
        <v>215529.61600000001</v>
      </c>
      <c r="AS1105" s="18">
        <f t="shared" si="2943"/>
        <v>-10817.415000000001</v>
      </c>
      <c r="AT1105" s="18">
        <f t="shared" si="2943"/>
        <v>0</v>
      </c>
      <c r="AU1105" s="18">
        <f t="shared" si="2943"/>
        <v>0</v>
      </c>
      <c r="AV1105" s="18">
        <f t="shared" si="2838"/>
        <v>204712.201</v>
      </c>
      <c r="AW1105" s="18">
        <f t="shared" si="2839"/>
        <v>151549.29999999999</v>
      </c>
      <c r="AX1105" s="18">
        <f t="shared" si="2840"/>
        <v>0</v>
      </c>
      <c r="AY1105" s="18">
        <f t="shared" si="2943"/>
        <v>0</v>
      </c>
      <c r="AZ1105" s="18">
        <f t="shared" si="2943"/>
        <v>0</v>
      </c>
      <c r="BA1105" s="18">
        <f t="shared" si="2836"/>
        <v>204712.201</v>
      </c>
      <c r="BB1105" s="18">
        <f t="shared" si="2837"/>
        <v>151549.29999999999</v>
      </c>
      <c r="BC1105" s="18">
        <f t="shared" si="2943"/>
        <v>-30000</v>
      </c>
      <c r="BD1105" s="18">
        <f t="shared" si="2943"/>
        <v>30000</v>
      </c>
      <c r="BE1105" s="18">
        <f t="shared" si="2943"/>
        <v>0</v>
      </c>
      <c r="BF1105" s="18">
        <f t="shared" si="2817"/>
        <v>174712.201</v>
      </c>
      <c r="BG1105" s="18">
        <f t="shared" si="2818"/>
        <v>181549.3</v>
      </c>
      <c r="BH1105" s="18">
        <f t="shared" si="2819"/>
        <v>0</v>
      </c>
      <c r="BI1105" s="18">
        <f t="shared" si="2943"/>
        <v>0</v>
      </c>
      <c r="BJ1105" s="25"/>
      <c r="BK1105" s="36"/>
    </row>
    <row r="1106" spans="1:63" x14ac:dyDescent="0.3">
      <c r="A1106" s="51" t="s">
        <v>203</v>
      </c>
      <c r="B1106" s="50">
        <v>410</v>
      </c>
      <c r="C1106" s="51" t="s">
        <v>27</v>
      </c>
      <c r="D1106" s="51" t="s">
        <v>99</v>
      </c>
      <c r="E1106" s="14" t="s">
        <v>437</v>
      </c>
      <c r="F1106" s="18">
        <v>247768.1</v>
      </c>
      <c r="G1106" s="18">
        <v>115826.9</v>
      </c>
      <c r="H1106" s="18">
        <v>0</v>
      </c>
      <c r="I1106" s="23">
        <v>-50000</v>
      </c>
      <c r="J1106" s="23">
        <f>50000-14277.6</f>
        <v>35722.400000000001</v>
      </c>
      <c r="K1106" s="23"/>
      <c r="L1106" s="23">
        <f t="shared" si="2813"/>
        <v>197768.1</v>
      </c>
      <c r="M1106" s="23">
        <f t="shared" si="2814"/>
        <v>151549.29999999999</v>
      </c>
      <c r="N1106" s="23">
        <f t="shared" si="2815"/>
        <v>0</v>
      </c>
      <c r="O1106" s="23">
        <f>17761.516+336.896</f>
        <v>18098.412</v>
      </c>
      <c r="P1106" s="23"/>
      <c r="Q1106" s="23"/>
      <c r="R1106" s="23">
        <f t="shared" si="2894"/>
        <v>215866.51200000002</v>
      </c>
      <c r="S1106" s="23">
        <f t="shared" si="2895"/>
        <v>151549.29999999999</v>
      </c>
      <c r="T1106" s="23">
        <f t="shared" si="2896"/>
        <v>0</v>
      </c>
      <c r="U1106" s="23">
        <v>-336.89600000000002</v>
      </c>
      <c r="V1106" s="23"/>
      <c r="W1106" s="23"/>
      <c r="X1106" s="23">
        <f t="shared" si="2898"/>
        <v>215529.61600000001</v>
      </c>
      <c r="Y1106" s="23">
        <f t="shared" si="2899"/>
        <v>151549.29999999999</v>
      </c>
      <c r="Z1106" s="23">
        <f t="shared" si="2900"/>
        <v>0</v>
      </c>
      <c r="AA1106" s="23"/>
      <c r="AB1106" s="23"/>
      <c r="AC1106" s="23"/>
      <c r="AD1106" s="18">
        <f t="shared" si="2951"/>
        <v>215529.61600000001</v>
      </c>
      <c r="AE1106" s="18">
        <f t="shared" si="2952"/>
        <v>151549.29999999999</v>
      </c>
      <c r="AF1106" s="18">
        <f t="shared" si="2953"/>
        <v>0</v>
      </c>
      <c r="AG1106" s="23"/>
      <c r="AH1106" s="23">
        <f t="shared" si="2907"/>
        <v>215529.61600000001</v>
      </c>
      <c r="AI1106" s="23">
        <f t="shared" si="2908"/>
        <v>151549.29999999999</v>
      </c>
      <c r="AJ1106" s="23">
        <f t="shared" si="2909"/>
        <v>0</v>
      </c>
      <c r="AK1106" s="23"/>
      <c r="AL1106" s="23"/>
      <c r="AM1106" s="23"/>
      <c r="AN1106" s="23">
        <f t="shared" si="2869"/>
        <v>215529.61600000001</v>
      </c>
      <c r="AO1106" s="23">
        <f t="shared" si="2870"/>
        <v>151549.29999999999</v>
      </c>
      <c r="AP1106" s="23">
        <f t="shared" si="2871"/>
        <v>0</v>
      </c>
      <c r="AQ1106" s="23"/>
      <c r="AR1106" s="23">
        <f t="shared" si="2872"/>
        <v>215529.61600000001</v>
      </c>
      <c r="AS1106" s="23">
        <v>-10817.415000000001</v>
      </c>
      <c r="AT1106" s="23"/>
      <c r="AU1106" s="23"/>
      <c r="AV1106" s="23">
        <f t="shared" si="2838"/>
        <v>204712.201</v>
      </c>
      <c r="AW1106" s="23">
        <f t="shared" si="2839"/>
        <v>151549.29999999999</v>
      </c>
      <c r="AX1106" s="23">
        <f t="shared" si="2840"/>
        <v>0</v>
      </c>
      <c r="AY1106" s="23"/>
      <c r="AZ1106" s="23"/>
      <c r="BA1106" s="18">
        <f t="shared" si="2836"/>
        <v>204712.201</v>
      </c>
      <c r="BB1106" s="18">
        <f t="shared" si="2837"/>
        <v>151549.29999999999</v>
      </c>
      <c r="BC1106" s="23">
        <v>-30000</v>
      </c>
      <c r="BD1106" s="23">
        <v>30000</v>
      </c>
      <c r="BE1106" s="23"/>
      <c r="BF1106" s="23">
        <f t="shared" si="2817"/>
        <v>174712.201</v>
      </c>
      <c r="BG1106" s="23">
        <f t="shared" si="2818"/>
        <v>181549.3</v>
      </c>
      <c r="BH1106" s="23">
        <f t="shared" si="2819"/>
        <v>0</v>
      </c>
      <c r="BI1106" s="23"/>
      <c r="BJ1106" s="41"/>
      <c r="BK1106" s="38" t="s">
        <v>1446</v>
      </c>
    </row>
    <row r="1107" spans="1:63" ht="140.4" hidden="1" x14ac:dyDescent="0.3">
      <c r="A1107" s="47" t="s">
        <v>203</v>
      </c>
      <c r="B1107" s="43">
        <v>460</v>
      </c>
      <c r="C1107" s="47"/>
      <c r="D1107" s="47"/>
      <c r="E1107" s="14" t="s">
        <v>471</v>
      </c>
      <c r="F1107" s="18"/>
      <c r="G1107" s="18"/>
      <c r="H1107" s="18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>
        <f>X1108</f>
        <v>0</v>
      </c>
      <c r="Y1107" s="23">
        <f t="shared" ref="Y1107:BI1107" si="2954">Y1108</f>
        <v>0</v>
      </c>
      <c r="Z1107" s="23">
        <f t="shared" si="2954"/>
        <v>0</v>
      </c>
      <c r="AA1107" s="23">
        <f t="shared" si="2954"/>
        <v>0</v>
      </c>
      <c r="AB1107" s="23">
        <f t="shared" si="2954"/>
        <v>0</v>
      </c>
      <c r="AC1107" s="23">
        <f t="shared" si="2954"/>
        <v>0</v>
      </c>
      <c r="AD1107" s="18">
        <f t="shared" si="2951"/>
        <v>0</v>
      </c>
      <c r="AE1107" s="18">
        <f t="shared" si="2952"/>
        <v>0</v>
      </c>
      <c r="AF1107" s="18">
        <f t="shared" si="2953"/>
        <v>0</v>
      </c>
      <c r="AG1107" s="23">
        <f t="shared" si="2954"/>
        <v>0</v>
      </c>
      <c r="AH1107" s="23">
        <f t="shared" si="2907"/>
        <v>0</v>
      </c>
      <c r="AI1107" s="23">
        <f t="shared" si="2908"/>
        <v>0</v>
      </c>
      <c r="AJ1107" s="23">
        <f t="shared" si="2909"/>
        <v>0</v>
      </c>
      <c r="AK1107" s="23">
        <f t="shared" si="2954"/>
        <v>0</v>
      </c>
      <c r="AL1107" s="23">
        <f t="shared" si="2954"/>
        <v>0</v>
      </c>
      <c r="AM1107" s="23">
        <f t="shared" si="2954"/>
        <v>0</v>
      </c>
      <c r="AN1107" s="23">
        <f t="shared" si="2869"/>
        <v>0</v>
      </c>
      <c r="AO1107" s="23">
        <f t="shared" si="2870"/>
        <v>0</v>
      </c>
      <c r="AP1107" s="23">
        <f t="shared" si="2871"/>
        <v>0</v>
      </c>
      <c r="AQ1107" s="23">
        <f t="shared" si="2954"/>
        <v>0</v>
      </c>
      <c r="AR1107" s="23">
        <f t="shared" si="2872"/>
        <v>0</v>
      </c>
      <c r="AS1107" s="23">
        <f t="shared" si="2954"/>
        <v>0</v>
      </c>
      <c r="AT1107" s="23">
        <f t="shared" si="2954"/>
        <v>0</v>
      </c>
      <c r="AU1107" s="23">
        <f t="shared" si="2954"/>
        <v>0</v>
      </c>
      <c r="AV1107" s="23">
        <f t="shared" si="2838"/>
        <v>0</v>
      </c>
      <c r="AW1107" s="23">
        <f t="shared" si="2839"/>
        <v>0</v>
      </c>
      <c r="AX1107" s="23">
        <f t="shared" si="2840"/>
        <v>0</v>
      </c>
      <c r="AY1107" s="23">
        <f t="shared" si="2954"/>
        <v>0</v>
      </c>
      <c r="AZ1107" s="23">
        <f t="shared" si="2954"/>
        <v>0</v>
      </c>
      <c r="BA1107" s="18">
        <f t="shared" si="2836"/>
        <v>0</v>
      </c>
      <c r="BB1107" s="18">
        <f t="shared" si="2837"/>
        <v>0</v>
      </c>
      <c r="BC1107" s="23">
        <f t="shared" si="2954"/>
        <v>0</v>
      </c>
      <c r="BD1107" s="23">
        <f t="shared" si="2954"/>
        <v>0</v>
      </c>
      <c r="BE1107" s="23">
        <f t="shared" si="2954"/>
        <v>0</v>
      </c>
      <c r="BF1107" s="23">
        <f t="shared" si="2817"/>
        <v>0</v>
      </c>
      <c r="BG1107" s="23">
        <f t="shared" si="2818"/>
        <v>0</v>
      </c>
      <c r="BH1107" s="23">
        <f t="shared" si="2819"/>
        <v>0</v>
      </c>
      <c r="BI1107" s="23">
        <f t="shared" si="2954"/>
        <v>0</v>
      </c>
      <c r="BJ1107" s="25">
        <v>0</v>
      </c>
      <c r="BK1107" s="38"/>
    </row>
    <row r="1108" spans="1:63" hidden="1" x14ac:dyDescent="0.3">
      <c r="A1108" s="47" t="s">
        <v>203</v>
      </c>
      <c r="B1108" s="43">
        <v>460</v>
      </c>
      <c r="C1108" s="47" t="s">
        <v>27</v>
      </c>
      <c r="D1108" s="47" t="s">
        <v>99</v>
      </c>
      <c r="E1108" s="14" t="s">
        <v>437</v>
      </c>
      <c r="F1108" s="18"/>
      <c r="G1108" s="18"/>
      <c r="H1108" s="18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>
        <v>0</v>
      </c>
      <c r="Y1108" s="23">
        <v>0</v>
      </c>
      <c r="Z1108" s="23">
        <v>0</v>
      </c>
      <c r="AA1108" s="23"/>
      <c r="AB1108" s="23"/>
      <c r="AC1108" s="23"/>
      <c r="AD1108" s="18">
        <f t="shared" si="2951"/>
        <v>0</v>
      </c>
      <c r="AE1108" s="18">
        <f t="shared" si="2952"/>
        <v>0</v>
      </c>
      <c r="AF1108" s="18">
        <f t="shared" si="2953"/>
        <v>0</v>
      </c>
      <c r="AG1108" s="23"/>
      <c r="AH1108" s="23">
        <f t="shared" si="2907"/>
        <v>0</v>
      </c>
      <c r="AI1108" s="23">
        <f t="shared" si="2908"/>
        <v>0</v>
      </c>
      <c r="AJ1108" s="23">
        <f t="shared" si="2909"/>
        <v>0</v>
      </c>
      <c r="AK1108" s="23"/>
      <c r="AL1108" s="23"/>
      <c r="AM1108" s="23"/>
      <c r="AN1108" s="23">
        <f t="shared" si="2869"/>
        <v>0</v>
      </c>
      <c r="AO1108" s="23">
        <f t="shared" si="2870"/>
        <v>0</v>
      </c>
      <c r="AP1108" s="23">
        <f t="shared" si="2871"/>
        <v>0</v>
      </c>
      <c r="AQ1108" s="23"/>
      <c r="AR1108" s="23">
        <f t="shared" si="2872"/>
        <v>0</v>
      </c>
      <c r="AS1108" s="23"/>
      <c r="AT1108" s="23"/>
      <c r="AU1108" s="23"/>
      <c r="AV1108" s="23">
        <f t="shared" si="2838"/>
        <v>0</v>
      </c>
      <c r="AW1108" s="23">
        <f t="shared" si="2839"/>
        <v>0</v>
      </c>
      <c r="AX1108" s="23">
        <f t="shared" si="2840"/>
        <v>0</v>
      </c>
      <c r="AY1108" s="23"/>
      <c r="AZ1108" s="23"/>
      <c r="BA1108" s="18">
        <f t="shared" si="2836"/>
        <v>0</v>
      </c>
      <c r="BB1108" s="18">
        <f t="shared" si="2837"/>
        <v>0</v>
      </c>
      <c r="BC1108" s="23"/>
      <c r="BD1108" s="23"/>
      <c r="BE1108" s="23"/>
      <c r="BF1108" s="23">
        <f t="shared" si="2817"/>
        <v>0</v>
      </c>
      <c r="BG1108" s="23">
        <f t="shared" si="2818"/>
        <v>0</v>
      </c>
      <c r="BH1108" s="23">
        <f t="shared" si="2819"/>
        <v>0</v>
      </c>
      <c r="BI1108" s="23"/>
      <c r="BJ1108" s="25">
        <v>0</v>
      </c>
      <c r="BK1108" s="38"/>
    </row>
    <row r="1109" spans="1:63" ht="46.8" x14ac:dyDescent="0.3">
      <c r="A1109" s="19" t="s">
        <v>1137</v>
      </c>
      <c r="B1109" s="50"/>
      <c r="C1109" s="51"/>
      <c r="D1109" s="51"/>
      <c r="E1109" s="14" t="s">
        <v>1138</v>
      </c>
      <c r="F1109" s="18">
        <f>F1110</f>
        <v>0</v>
      </c>
      <c r="G1109" s="18">
        <f t="shared" ref="G1109:BI1111" si="2955">G1110</f>
        <v>9100.4</v>
      </c>
      <c r="H1109" s="18">
        <f t="shared" si="2955"/>
        <v>0</v>
      </c>
      <c r="I1109" s="18">
        <f t="shared" si="2955"/>
        <v>0</v>
      </c>
      <c r="J1109" s="18">
        <f t="shared" si="2955"/>
        <v>0</v>
      </c>
      <c r="K1109" s="18">
        <f t="shared" si="2955"/>
        <v>0</v>
      </c>
      <c r="L1109" s="18">
        <f t="shared" si="2813"/>
        <v>0</v>
      </c>
      <c r="M1109" s="18">
        <f t="shared" si="2814"/>
        <v>9100.4</v>
      </c>
      <c r="N1109" s="18">
        <f t="shared" si="2815"/>
        <v>0</v>
      </c>
      <c r="O1109" s="18">
        <f t="shared" si="2955"/>
        <v>0</v>
      </c>
      <c r="P1109" s="18">
        <f t="shared" si="2955"/>
        <v>0</v>
      </c>
      <c r="Q1109" s="18">
        <f t="shared" si="2955"/>
        <v>0</v>
      </c>
      <c r="R1109" s="18">
        <f t="shared" si="2894"/>
        <v>0</v>
      </c>
      <c r="S1109" s="18">
        <f t="shared" si="2895"/>
        <v>9100.4</v>
      </c>
      <c r="T1109" s="18">
        <f t="shared" si="2896"/>
        <v>0</v>
      </c>
      <c r="U1109" s="18">
        <f t="shared" si="2955"/>
        <v>0</v>
      </c>
      <c r="V1109" s="18">
        <f t="shared" si="2955"/>
        <v>0</v>
      </c>
      <c r="W1109" s="18">
        <f t="shared" si="2955"/>
        <v>0</v>
      </c>
      <c r="X1109" s="18">
        <f t="shared" si="2898"/>
        <v>0</v>
      </c>
      <c r="Y1109" s="18">
        <f t="shared" si="2899"/>
        <v>9100.4</v>
      </c>
      <c r="Z1109" s="18">
        <f t="shared" si="2900"/>
        <v>0</v>
      </c>
      <c r="AA1109" s="18">
        <f t="shared" si="2955"/>
        <v>0</v>
      </c>
      <c r="AB1109" s="18">
        <f t="shared" si="2955"/>
        <v>0</v>
      </c>
      <c r="AC1109" s="18">
        <f t="shared" si="2955"/>
        <v>0</v>
      </c>
      <c r="AD1109" s="18">
        <f t="shared" si="2903"/>
        <v>0</v>
      </c>
      <c r="AE1109" s="18">
        <f t="shared" si="2904"/>
        <v>9100.4</v>
      </c>
      <c r="AF1109" s="18">
        <f t="shared" si="2905"/>
        <v>0</v>
      </c>
      <c r="AG1109" s="18">
        <f t="shared" si="2955"/>
        <v>0</v>
      </c>
      <c r="AH1109" s="18">
        <f t="shared" si="2907"/>
        <v>0</v>
      </c>
      <c r="AI1109" s="18">
        <f t="shared" si="2908"/>
        <v>9100.4</v>
      </c>
      <c r="AJ1109" s="18">
        <f t="shared" si="2909"/>
        <v>0</v>
      </c>
      <c r="AK1109" s="18">
        <f t="shared" si="2955"/>
        <v>0</v>
      </c>
      <c r="AL1109" s="18">
        <f t="shared" si="2955"/>
        <v>0</v>
      </c>
      <c r="AM1109" s="18">
        <f t="shared" si="2955"/>
        <v>0</v>
      </c>
      <c r="AN1109" s="18">
        <f t="shared" si="2869"/>
        <v>0</v>
      </c>
      <c r="AO1109" s="18">
        <f t="shared" si="2870"/>
        <v>9100.4</v>
      </c>
      <c r="AP1109" s="18">
        <f t="shared" si="2871"/>
        <v>0</v>
      </c>
      <c r="AQ1109" s="18">
        <f t="shared" si="2955"/>
        <v>0</v>
      </c>
      <c r="AR1109" s="18">
        <f t="shared" si="2872"/>
        <v>0</v>
      </c>
      <c r="AS1109" s="18">
        <f t="shared" si="2955"/>
        <v>0</v>
      </c>
      <c r="AT1109" s="18">
        <f t="shared" si="2955"/>
        <v>0</v>
      </c>
      <c r="AU1109" s="18">
        <f t="shared" si="2955"/>
        <v>0</v>
      </c>
      <c r="AV1109" s="18">
        <f t="shared" si="2838"/>
        <v>0</v>
      </c>
      <c r="AW1109" s="18">
        <f t="shared" si="2839"/>
        <v>9100.4</v>
      </c>
      <c r="AX1109" s="18">
        <f t="shared" si="2840"/>
        <v>0</v>
      </c>
      <c r="AY1109" s="18">
        <f t="shared" si="2955"/>
        <v>0</v>
      </c>
      <c r="AZ1109" s="18">
        <f t="shared" si="2955"/>
        <v>0</v>
      </c>
      <c r="BA1109" s="18">
        <f t="shared" si="2836"/>
        <v>0</v>
      </c>
      <c r="BB1109" s="18">
        <f t="shared" si="2837"/>
        <v>9100.4</v>
      </c>
      <c r="BC1109" s="18">
        <f t="shared" si="2955"/>
        <v>0</v>
      </c>
      <c r="BD1109" s="18">
        <f t="shared" si="2955"/>
        <v>0</v>
      </c>
      <c r="BE1109" s="18">
        <f t="shared" si="2955"/>
        <v>0</v>
      </c>
      <c r="BF1109" s="18">
        <f t="shared" si="2817"/>
        <v>0</v>
      </c>
      <c r="BG1109" s="18">
        <f t="shared" si="2818"/>
        <v>9100.4</v>
      </c>
      <c r="BH1109" s="18">
        <f t="shared" si="2819"/>
        <v>0</v>
      </c>
      <c r="BI1109" s="18">
        <f t="shared" si="2955"/>
        <v>0</v>
      </c>
      <c r="BJ1109" s="25"/>
      <c r="BK1109" s="36"/>
    </row>
    <row r="1110" spans="1:63" ht="46.8" x14ac:dyDescent="0.3">
      <c r="A1110" s="19" t="s">
        <v>1137</v>
      </c>
      <c r="B1110" s="50">
        <v>400</v>
      </c>
      <c r="C1110" s="51"/>
      <c r="D1110" s="51"/>
      <c r="E1110" s="14" t="s">
        <v>457</v>
      </c>
      <c r="F1110" s="18">
        <f>F1111</f>
        <v>0</v>
      </c>
      <c r="G1110" s="18">
        <f t="shared" si="2955"/>
        <v>9100.4</v>
      </c>
      <c r="H1110" s="18">
        <f t="shared" si="2955"/>
        <v>0</v>
      </c>
      <c r="I1110" s="18">
        <f t="shared" si="2955"/>
        <v>0</v>
      </c>
      <c r="J1110" s="18">
        <f t="shared" si="2955"/>
        <v>0</v>
      </c>
      <c r="K1110" s="18">
        <f t="shared" si="2955"/>
        <v>0</v>
      </c>
      <c r="L1110" s="18">
        <f t="shared" si="2813"/>
        <v>0</v>
      </c>
      <c r="M1110" s="18">
        <f t="shared" si="2814"/>
        <v>9100.4</v>
      </c>
      <c r="N1110" s="18">
        <f t="shared" si="2815"/>
        <v>0</v>
      </c>
      <c r="O1110" s="18">
        <f t="shared" si="2955"/>
        <v>0</v>
      </c>
      <c r="P1110" s="18">
        <f t="shared" si="2955"/>
        <v>0</v>
      </c>
      <c r="Q1110" s="18">
        <f t="shared" si="2955"/>
        <v>0</v>
      </c>
      <c r="R1110" s="18">
        <f t="shared" si="2894"/>
        <v>0</v>
      </c>
      <c r="S1110" s="18">
        <f t="shared" si="2895"/>
        <v>9100.4</v>
      </c>
      <c r="T1110" s="18">
        <f t="shared" si="2896"/>
        <v>0</v>
      </c>
      <c r="U1110" s="18">
        <f t="shared" si="2955"/>
        <v>0</v>
      </c>
      <c r="V1110" s="18">
        <f t="shared" si="2955"/>
        <v>0</v>
      </c>
      <c r="W1110" s="18">
        <f t="shared" si="2955"/>
        <v>0</v>
      </c>
      <c r="X1110" s="18">
        <f t="shared" si="2898"/>
        <v>0</v>
      </c>
      <c r="Y1110" s="18">
        <f t="shared" si="2899"/>
        <v>9100.4</v>
      </c>
      <c r="Z1110" s="18">
        <f t="shared" si="2900"/>
        <v>0</v>
      </c>
      <c r="AA1110" s="18">
        <f t="shared" si="2955"/>
        <v>0</v>
      </c>
      <c r="AB1110" s="18">
        <f t="shared" si="2955"/>
        <v>0</v>
      </c>
      <c r="AC1110" s="18">
        <f t="shared" si="2955"/>
        <v>0</v>
      </c>
      <c r="AD1110" s="18">
        <f t="shared" si="2903"/>
        <v>0</v>
      </c>
      <c r="AE1110" s="18">
        <f t="shared" si="2904"/>
        <v>9100.4</v>
      </c>
      <c r="AF1110" s="18">
        <f t="shared" si="2905"/>
        <v>0</v>
      </c>
      <c r="AG1110" s="18">
        <f t="shared" si="2955"/>
        <v>0</v>
      </c>
      <c r="AH1110" s="18">
        <f t="shared" si="2907"/>
        <v>0</v>
      </c>
      <c r="AI1110" s="18">
        <f t="shared" si="2908"/>
        <v>9100.4</v>
      </c>
      <c r="AJ1110" s="18">
        <f t="shared" si="2909"/>
        <v>0</v>
      </c>
      <c r="AK1110" s="18">
        <f t="shared" si="2955"/>
        <v>0</v>
      </c>
      <c r="AL1110" s="18">
        <f t="shared" si="2955"/>
        <v>0</v>
      </c>
      <c r="AM1110" s="18">
        <f t="shared" si="2955"/>
        <v>0</v>
      </c>
      <c r="AN1110" s="18">
        <f t="shared" si="2869"/>
        <v>0</v>
      </c>
      <c r="AO1110" s="18">
        <f t="shared" si="2870"/>
        <v>9100.4</v>
      </c>
      <c r="AP1110" s="18">
        <f t="shared" si="2871"/>
        <v>0</v>
      </c>
      <c r="AQ1110" s="18">
        <f t="shared" si="2955"/>
        <v>0</v>
      </c>
      <c r="AR1110" s="18">
        <f t="shared" si="2872"/>
        <v>0</v>
      </c>
      <c r="AS1110" s="18">
        <f t="shared" si="2955"/>
        <v>0</v>
      </c>
      <c r="AT1110" s="18">
        <f t="shared" si="2955"/>
        <v>0</v>
      </c>
      <c r="AU1110" s="18">
        <f t="shared" si="2955"/>
        <v>0</v>
      </c>
      <c r="AV1110" s="18">
        <f t="shared" si="2838"/>
        <v>0</v>
      </c>
      <c r="AW1110" s="18">
        <f t="shared" si="2839"/>
        <v>9100.4</v>
      </c>
      <c r="AX1110" s="18">
        <f t="shared" si="2840"/>
        <v>0</v>
      </c>
      <c r="AY1110" s="18">
        <f t="shared" si="2955"/>
        <v>0</v>
      </c>
      <c r="AZ1110" s="18">
        <f t="shared" si="2955"/>
        <v>0</v>
      </c>
      <c r="BA1110" s="18">
        <f t="shared" si="2836"/>
        <v>0</v>
      </c>
      <c r="BB1110" s="18">
        <f t="shared" si="2837"/>
        <v>9100.4</v>
      </c>
      <c r="BC1110" s="18">
        <f t="shared" si="2955"/>
        <v>0</v>
      </c>
      <c r="BD1110" s="18">
        <f t="shared" si="2955"/>
        <v>0</v>
      </c>
      <c r="BE1110" s="18">
        <f t="shared" si="2955"/>
        <v>0</v>
      </c>
      <c r="BF1110" s="18">
        <f t="shared" ref="BF1110:BF1173" si="2956">BA1110+BC1110</f>
        <v>0</v>
      </c>
      <c r="BG1110" s="18">
        <f t="shared" ref="BG1110:BG1173" si="2957">BB1110+BD1110</f>
        <v>9100.4</v>
      </c>
      <c r="BH1110" s="18">
        <f t="shared" ref="BH1110:BH1173" si="2958">AX1110+BE1110</f>
        <v>0</v>
      </c>
      <c r="BI1110" s="18">
        <f t="shared" si="2955"/>
        <v>0</v>
      </c>
      <c r="BJ1110" s="25"/>
      <c r="BK1110" s="36"/>
    </row>
    <row r="1111" spans="1:63" x14ac:dyDescent="0.3">
      <c r="A1111" s="19" t="s">
        <v>1137</v>
      </c>
      <c r="B1111" s="50">
        <v>410</v>
      </c>
      <c r="C1111" s="51"/>
      <c r="D1111" s="51"/>
      <c r="E1111" s="14" t="s">
        <v>470</v>
      </c>
      <c r="F1111" s="18">
        <f>F1112</f>
        <v>0</v>
      </c>
      <c r="G1111" s="18">
        <f t="shared" si="2955"/>
        <v>9100.4</v>
      </c>
      <c r="H1111" s="18">
        <f t="shared" si="2955"/>
        <v>0</v>
      </c>
      <c r="I1111" s="18">
        <f t="shared" si="2955"/>
        <v>0</v>
      </c>
      <c r="J1111" s="18">
        <f t="shared" si="2955"/>
        <v>0</v>
      </c>
      <c r="K1111" s="18">
        <f t="shared" si="2955"/>
        <v>0</v>
      </c>
      <c r="L1111" s="18">
        <f t="shared" si="2813"/>
        <v>0</v>
      </c>
      <c r="M1111" s="18">
        <f t="shared" si="2814"/>
        <v>9100.4</v>
      </c>
      <c r="N1111" s="18">
        <f t="shared" si="2815"/>
        <v>0</v>
      </c>
      <c r="O1111" s="18">
        <f t="shared" si="2955"/>
        <v>0</v>
      </c>
      <c r="P1111" s="18">
        <f t="shared" si="2955"/>
        <v>0</v>
      </c>
      <c r="Q1111" s="18">
        <f t="shared" si="2955"/>
        <v>0</v>
      </c>
      <c r="R1111" s="18">
        <f t="shared" si="2894"/>
        <v>0</v>
      </c>
      <c r="S1111" s="18">
        <f t="shared" si="2895"/>
        <v>9100.4</v>
      </c>
      <c r="T1111" s="18">
        <f t="shared" si="2896"/>
        <v>0</v>
      </c>
      <c r="U1111" s="18">
        <f t="shared" si="2955"/>
        <v>0</v>
      </c>
      <c r="V1111" s="18">
        <f t="shared" si="2955"/>
        <v>0</v>
      </c>
      <c r="W1111" s="18">
        <f t="shared" si="2955"/>
        <v>0</v>
      </c>
      <c r="X1111" s="18">
        <f t="shared" si="2898"/>
        <v>0</v>
      </c>
      <c r="Y1111" s="18">
        <f t="shared" si="2899"/>
        <v>9100.4</v>
      </c>
      <c r="Z1111" s="18">
        <f t="shared" si="2900"/>
        <v>0</v>
      </c>
      <c r="AA1111" s="18">
        <f t="shared" si="2955"/>
        <v>0</v>
      </c>
      <c r="AB1111" s="18">
        <f t="shared" si="2955"/>
        <v>0</v>
      </c>
      <c r="AC1111" s="18">
        <f t="shared" si="2955"/>
        <v>0</v>
      </c>
      <c r="AD1111" s="18">
        <f t="shared" si="2903"/>
        <v>0</v>
      </c>
      <c r="AE1111" s="18">
        <f t="shared" si="2904"/>
        <v>9100.4</v>
      </c>
      <c r="AF1111" s="18">
        <f t="shared" si="2905"/>
        <v>0</v>
      </c>
      <c r="AG1111" s="18">
        <f t="shared" si="2955"/>
        <v>0</v>
      </c>
      <c r="AH1111" s="18">
        <f t="shared" si="2907"/>
        <v>0</v>
      </c>
      <c r="AI1111" s="18">
        <f t="shared" si="2908"/>
        <v>9100.4</v>
      </c>
      <c r="AJ1111" s="18">
        <f t="shared" si="2909"/>
        <v>0</v>
      </c>
      <c r="AK1111" s="18">
        <f t="shared" si="2955"/>
        <v>0</v>
      </c>
      <c r="AL1111" s="18">
        <f t="shared" si="2955"/>
        <v>0</v>
      </c>
      <c r="AM1111" s="18">
        <f t="shared" si="2955"/>
        <v>0</v>
      </c>
      <c r="AN1111" s="18">
        <f t="shared" si="2869"/>
        <v>0</v>
      </c>
      <c r="AO1111" s="18">
        <f t="shared" si="2870"/>
        <v>9100.4</v>
      </c>
      <c r="AP1111" s="18">
        <f t="shared" si="2871"/>
        <v>0</v>
      </c>
      <c r="AQ1111" s="18">
        <f t="shared" si="2955"/>
        <v>0</v>
      </c>
      <c r="AR1111" s="18">
        <f t="shared" si="2872"/>
        <v>0</v>
      </c>
      <c r="AS1111" s="18">
        <f t="shared" si="2955"/>
        <v>0</v>
      </c>
      <c r="AT1111" s="18">
        <f t="shared" si="2955"/>
        <v>0</v>
      </c>
      <c r="AU1111" s="18">
        <f t="shared" si="2955"/>
        <v>0</v>
      </c>
      <c r="AV1111" s="18">
        <f t="shared" si="2838"/>
        <v>0</v>
      </c>
      <c r="AW1111" s="18">
        <f t="shared" si="2839"/>
        <v>9100.4</v>
      </c>
      <c r="AX1111" s="18">
        <f t="shared" si="2840"/>
        <v>0</v>
      </c>
      <c r="AY1111" s="18">
        <f t="shared" si="2955"/>
        <v>0</v>
      </c>
      <c r="AZ1111" s="18">
        <f t="shared" si="2955"/>
        <v>0</v>
      </c>
      <c r="BA1111" s="18">
        <f t="shared" si="2836"/>
        <v>0</v>
      </c>
      <c r="BB1111" s="18">
        <f t="shared" si="2837"/>
        <v>9100.4</v>
      </c>
      <c r="BC1111" s="18">
        <f t="shared" si="2955"/>
        <v>0</v>
      </c>
      <c r="BD1111" s="18">
        <f t="shared" si="2955"/>
        <v>0</v>
      </c>
      <c r="BE1111" s="18">
        <f t="shared" si="2955"/>
        <v>0</v>
      </c>
      <c r="BF1111" s="18">
        <f t="shared" si="2956"/>
        <v>0</v>
      </c>
      <c r="BG1111" s="18">
        <f t="shared" si="2957"/>
        <v>9100.4</v>
      </c>
      <c r="BH1111" s="18">
        <f t="shared" si="2958"/>
        <v>0</v>
      </c>
      <c r="BI1111" s="18">
        <f t="shared" si="2955"/>
        <v>0</v>
      </c>
      <c r="BJ1111" s="25"/>
      <c r="BK1111" s="36"/>
    </row>
    <row r="1112" spans="1:63" x14ac:dyDescent="0.3">
      <c r="A1112" s="19" t="s">
        <v>1137</v>
      </c>
      <c r="B1112" s="50">
        <v>410</v>
      </c>
      <c r="C1112" s="51" t="s">
        <v>27</v>
      </c>
      <c r="D1112" s="51" t="s">
        <v>99</v>
      </c>
      <c r="E1112" s="14" t="s">
        <v>437</v>
      </c>
      <c r="F1112" s="18">
        <v>0</v>
      </c>
      <c r="G1112" s="18">
        <v>9100.4</v>
      </c>
      <c r="H1112" s="18">
        <v>0</v>
      </c>
      <c r="I1112" s="18"/>
      <c r="J1112" s="18"/>
      <c r="K1112" s="18"/>
      <c r="L1112" s="18">
        <f t="shared" si="2813"/>
        <v>0</v>
      </c>
      <c r="M1112" s="18">
        <f t="shared" si="2814"/>
        <v>9100.4</v>
      </c>
      <c r="N1112" s="18">
        <f t="shared" si="2815"/>
        <v>0</v>
      </c>
      <c r="O1112" s="18"/>
      <c r="P1112" s="18"/>
      <c r="Q1112" s="18"/>
      <c r="R1112" s="18">
        <f t="shared" si="2894"/>
        <v>0</v>
      </c>
      <c r="S1112" s="18">
        <f t="shared" si="2895"/>
        <v>9100.4</v>
      </c>
      <c r="T1112" s="18">
        <f t="shared" si="2896"/>
        <v>0</v>
      </c>
      <c r="U1112" s="18"/>
      <c r="V1112" s="18"/>
      <c r="W1112" s="18"/>
      <c r="X1112" s="18">
        <f t="shared" si="2898"/>
        <v>0</v>
      </c>
      <c r="Y1112" s="18">
        <f t="shared" si="2899"/>
        <v>9100.4</v>
      </c>
      <c r="Z1112" s="18">
        <f t="shared" si="2900"/>
        <v>0</v>
      </c>
      <c r="AA1112" s="18"/>
      <c r="AB1112" s="18"/>
      <c r="AC1112" s="18"/>
      <c r="AD1112" s="18">
        <f t="shared" si="2903"/>
        <v>0</v>
      </c>
      <c r="AE1112" s="18">
        <f t="shared" si="2904"/>
        <v>9100.4</v>
      </c>
      <c r="AF1112" s="18">
        <f t="shared" si="2905"/>
        <v>0</v>
      </c>
      <c r="AG1112" s="18"/>
      <c r="AH1112" s="18">
        <f t="shared" si="2907"/>
        <v>0</v>
      </c>
      <c r="AI1112" s="18">
        <f t="shared" si="2908"/>
        <v>9100.4</v>
      </c>
      <c r="AJ1112" s="18">
        <f t="shared" si="2909"/>
        <v>0</v>
      </c>
      <c r="AK1112" s="18"/>
      <c r="AL1112" s="18"/>
      <c r="AM1112" s="18"/>
      <c r="AN1112" s="18">
        <f t="shared" si="2869"/>
        <v>0</v>
      </c>
      <c r="AO1112" s="18">
        <f t="shared" si="2870"/>
        <v>9100.4</v>
      </c>
      <c r="AP1112" s="18">
        <f t="shared" si="2871"/>
        <v>0</v>
      </c>
      <c r="AQ1112" s="18"/>
      <c r="AR1112" s="18">
        <f t="shared" si="2872"/>
        <v>0</v>
      </c>
      <c r="AS1112" s="18"/>
      <c r="AT1112" s="18"/>
      <c r="AU1112" s="18"/>
      <c r="AV1112" s="18">
        <f t="shared" si="2838"/>
        <v>0</v>
      </c>
      <c r="AW1112" s="18">
        <f t="shared" si="2839"/>
        <v>9100.4</v>
      </c>
      <c r="AX1112" s="18">
        <f t="shared" si="2840"/>
        <v>0</v>
      </c>
      <c r="AY1112" s="18"/>
      <c r="AZ1112" s="18"/>
      <c r="BA1112" s="18">
        <f t="shared" si="2836"/>
        <v>0</v>
      </c>
      <c r="BB1112" s="18">
        <f t="shared" si="2837"/>
        <v>9100.4</v>
      </c>
      <c r="BC1112" s="18"/>
      <c r="BD1112" s="18"/>
      <c r="BE1112" s="18"/>
      <c r="BF1112" s="18">
        <f t="shared" si="2956"/>
        <v>0</v>
      </c>
      <c r="BG1112" s="18">
        <f t="shared" si="2957"/>
        <v>9100.4</v>
      </c>
      <c r="BH1112" s="18">
        <f t="shared" si="2958"/>
        <v>0</v>
      </c>
      <c r="BI1112" s="18"/>
      <c r="BJ1112" s="25"/>
      <c r="BK1112" s="36"/>
    </row>
    <row r="1113" spans="1:63" ht="31.2" x14ac:dyDescent="0.3">
      <c r="A1113" s="51" t="s">
        <v>204</v>
      </c>
      <c r="B1113" s="50"/>
      <c r="C1113" s="51"/>
      <c r="D1113" s="51"/>
      <c r="E1113" s="14" t="s">
        <v>784</v>
      </c>
      <c r="F1113" s="18">
        <f t="shared" ref="F1113:BI1115" si="2959">F1114</f>
        <v>23476.5</v>
      </c>
      <c r="G1113" s="18">
        <f t="shared" si="2959"/>
        <v>222759</v>
      </c>
      <c r="H1113" s="18">
        <f t="shared" si="2959"/>
        <v>0</v>
      </c>
      <c r="I1113" s="18">
        <f t="shared" si="2959"/>
        <v>0</v>
      </c>
      <c r="J1113" s="18">
        <f t="shared" si="2959"/>
        <v>-79.599999999999994</v>
      </c>
      <c r="K1113" s="18">
        <f t="shared" si="2959"/>
        <v>135958.44</v>
      </c>
      <c r="L1113" s="18">
        <f t="shared" si="2813"/>
        <v>23476.5</v>
      </c>
      <c r="M1113" s="18">
        <f t="shared" si="2814"/>
        <v>222679.4</v>
      </c>
      <c r="N1113" s="18">
        <f t="shared" si="2815"/>
        <v>135958.44</v>
      </c>
      <c r="O1113" s="18">
        <f t="shared" si="2959"/>
        <v>80.081000000000003</v>
      </c>
      <c r="P1113" s="18">
        <f t="shared" si="2959"/>
        <v>0</v>
      </c>
      <c r="Q1113" s="18">
        <f t="shared" si="2959"/>
        <v>0</v>
      </c>
      <c r="R1113" s="18">
        <f t="shared" si="2894"/>
        <v>23556.580999999998</v>
      </c>
      <c r="S1113" s="18">
        <f t="shared" si="2895"/>
        <v>222679.4</v>
      </c>
      <c r="T1113" s="18">
        <f t="shared" si="2896"/>
        <v>135958.44</v>
      </c>
      <c r="U1113" s="18">
        <f t="shared" si="2959"/>
        <v>0</v>
      </c>
      <c r="V1113" s="18">
        <f t="shared" si="2959"/>
        <v>0</v>
      </c>
      <c r="W1113" s="18">
        <f t="shared" si="2959"/>
        <v>0</v>
      </c>
      <c r="X1113" s="18">
        <f t="shared" si="2898"/>
        <v>23556.580999999998</v>
      </c>
      <c r="Y1113" s="18">
        <f t="shared" si="2899"/>
        <v>222679.4</v>
      </c>
      <c r="Z1113" s="18">
        <f t="shared" si="2900"/>
        <v>135958.44</v>
      </c>
      <c r="AA1113" s="18">
        <f t="shared" si="2959"/>
        <v>0</v>
      </c>
      <c r="AB1113" s="18">
        <f t="shared" si="2959"/>
        <v>0</v>
      </c>
      <c r="AC1113" s="18">
        <f t="shared" si="2959"/>
        <v>0</v>
      </c>
      <c r="AD1113" s="18">
        <f t="shared" si="2903"/>
        <v>23556.580999999998</v>
      </c>
      <c r="AE1113" s="18">
        <f t="shared" si="2904"/>
        <v>222679.4</v>
      </c>
      <c r="AF1113" s="18">
        <f t="shared" si="2905"/>
        <v>135958.44</v>
      </c>
      <c r="AG1113" s="18">
        <f t="shared" si="2959"/>
        <v>0</v>
      </c>
      <c r="AH1113" s="18">
        <f t="shared" si="2907"/>
        <v>23556.580999999998</v>
      </c>
      <c r="AI1113" s="18">
        <f t="shared" si="2908"/>
        <v>222679.4</v>
      </c>
      <c r="AJ1113" s="18">
        <f t="shared" si="2909"/>
        <v>135958.44</v>
      </c>
      <c r="AK1113" s="18">
        <f t="shared" si="2959"/>
        <v>0</v>
      </c>
      <c r="AL1113" s="18">
        <f t="shared" si="2959"/>
        <v>0</v>
      </c>
      <c r="AM1113" s="18">
        <f t="shared" si="2959"/>
        <v>0</v>
      </c>
      <c r="AN1113" s="18">
        <f t="shared" si="2869"/>
        <v>23556.580999999998</v>
      </c>
      <c r="AO1113" s="18">
        <f t="shared" si="2870"/>
        <v>222679.4</v>
      </c>
      <c r="AP1113" s="18">
        <f t="shared" si="2871"/>
        <v>135958.44</v>
      </c>
      <c r="AQ1113" s="18">
        <f t="shared" si="2959"/>
        <v>0</v>
      </c>
      <c r="AR1113" s="18">
        <f t="shared" si="2872"/>
        <v>23556.580999999998</v>
      </c>
      <c r="AS1113" s="18">
        <f t="shared" si="2959"/>
        <v>0</v>
      </c>
      <c r="AT1113" s="18">
        <f t="shared" si="2959"/>
        <v>0</v>
      </c>
      <c r="AU1113" s="18">
        <f t="shared" si="2959"/>
        <v>0</v>
      </c>
      <c r="AV1113" s="18">
        <f t="shared" si="2838"/>
        <v>23556.580999999998</v>
      </c>
      <c r="AW1113" s="18">
        <f t="shared" si="2839"/>
        <v>222679.4</v>
      </c>
      <c r="AX1113" s="18">
        <f t="shared" si="2840"/>
        <v>135958.44</v>
      </c>
      <c r="AY1113" s="18">
        <f t="shared" si="2959"/>
        <v>0</v>
      </c>
      <c r="AZ1113" s="18">
        <f t="shared" si="2959"/>
        <v>0</v>
      </c>
      <c r="BA1113" s="18">
        <f t="shared" si="2836"/>
        <v>23556.580999999998</v>
      </c>
      <c r="BB1113" s="18">
        <f t="shared" si="2837"/>
        <v>222679.4</v>
      </c>
      <c r="BC1113" s="18">
        <f t="shared" si="2959"/>
        <v>11500</v>
      </c>
      <c r="BD1113" s="18">
        <f t="shared" si="2959"/>
        <v>-11500</v>
      </c>
      <c r="BE1113" s="18">
        <f t="shared" si="2959"/>
        <v>0</v>
      </c>
      <c r="BF1113" s="18">
        <f t="shared" si="2956"/>
        <v>35056.580999999998</v>
      </c>
      <c r="BG1113" s="18">
        <f t="shared" si="2957"/>
        <v>211179.4</v>
      </c>
      <c r="BH1113" s="18">
        <f t="shared" si="2958"/>
        <v>135958.44</v>
      </c>
      <c r="BI1113" s="18">
        <f t="shared" si="2959"/>
        <v>0</v>
      </c>
      <c r="BJ1113" s="25"/>
      <c r="BK1113" s="36"/>
    </row>
    <row r="1114" spans="1:63" ht="46.8" x14ac:dyDescent="0.3">
      <c r="A1114" s="51" t="s">
        <v>204</v>
      </c>
      <c r="B1114" s="50">
        <v>400</v>
      </c>
      <c r="C1114" s="51"/>
      <c r="D1114" s="51"/>
      <c r="E1114" s="14" t="s">
        <v>457</v>
      </c>
      <c r="F1114" s="18">
        <f t="shared" si="2959"/>
        <v>23476.5</v>
      </c>
      <c r="G1114" s="18">
        <f t="shared" si="2959"/>
        <v>222759</v>
      </c>
      <c r="H1114" s="18">
        <f t="shared" si="2959"/>
        <v>0</v>
      </c>
      <c r="I1114" s="18">
        <f t="shared" si="2959"/>
        <v>0</v>
      </c>
      <c r="J1114" s="18">
        <f t="shared" si="2959"/>
        <v>-79.599999999999994</v>
      </c>
      <c r="K1114" s="18">
        <f t="shared" si="2959"/>
        <v>135958.44</v>
      </c>
      <c r="L1114" s="18">
        <f t="shared" si="2813"/>
        <v>23476.5</v>
      </c>
      <c r="M1114" s="18">
        <f t="shared" si="2814"/>
        <v>222679.4</v>
      </c>
      <c r="N1114" s="18">
        <f t="shared" si="2815"/>
        <v>135958.44</v>
      </c>
      <c r="O1114" s="18">
        <f t="shared" si="2959"/>
        <v>80.081000000000003</v>
      </c>
      <c r="P1114" s="18">
        <f t="shared" si="2959"/>
        <v>0</v>
      </c>
      <c r="Q1114" s="18">
        <f t="shared" si="2959"/>
        <v>0</v>
      </c>
      <c r="R1114" s="18">
        <f t="shared" si="2894"/>
        <v>23556.580999999998</v>
      </c>
      <c r="S1114" s="18">
        <f t="shared" si="2895"/>
        <v>222679.4</v>
      </c>
      <c r="T1114" s="18">
        <f t="shared" si="2896"/>
        <v>135958.44</v>
      </c>
      <c r="U1114" s="18">
        <f t="shared" si="2959"/>
        <v>0</v>
      </c>
      <c r="V1114" s="18">
        <f t="shared" si="2959"/>
        <v>0</v>
      </c>
      <c r="W1114" s="18">
        <f t="shared" si="2959"/>
        <v>0</v>
      </c>
      <c r="X1114" s="18">
        <f t="shared" si="2898"/>
        <v>23556.580999999998</v>
      </c>
      <c r="Y1114" s="18">
        <f t="shared" si="2899"/>
        <v>222679.4</v>
      </c>
      <c r="Z1114" s="18">
        <f t="shared" si="2900"/>
        <v>135958.44</v>
      </c>
      <c r="AA1114" s="18">
        <f t="shared" si="2959"/>
        <v>0</v>
      </c>
      <c r="AB1114" s="18">
        <f t="shared" si="2959"/>
        <v>0</v>
      </c>
      <c r="AC1114" s="18">
        <f t="shared" si="2959"/>
        <v>0</v>
      </c>
      <c r="AD1114" s="18">
        <f t="shared" si="2903"/>
        <v>23556.580999999998</v>
      </c>
      <c r="AE1114" s="18">
        <f t="shared" si="2904"/>
        <v>222679.4</v>
      </c>
      <c r="AF1114" s="18">
        <f t="shared" si="2905"/>
        <v>135958.44</v>
      </c>
      <c r="AG1114" s="18">
        <f t="shared" si="2959"/>
        <v>0</v>
      </c>
      <c r="AH1114" s="18">
        <f t="shared" si="2907"/>
        <v>23556.580999999998</v>
      </c>
      <c r="AI1114" s="18">
        <f t="shared" si="2908"/>
        <v>222679.4</v>
      </c>
      <c r="AJ1114" s="18">
        <f t="shared" si="2909"/>
        <v>135958.44</v>
      </c>
      <c r="AK1114" s="18">
        <f t="shared" si="2959"/>
        <v>0</v>
      </c>
      <c r="AL1114" s="18">
        <f t="shared" si="2959"/>
        <v>0</v>
      </c>
      <c r="AM1114" s="18">
        <f t="shared" si="2959"/>
        <v>0</v>
      </c>
      <c r="AN1114" s="18">
        <f t="shared" si="2869"/>
        <v>23556.580999999998</v>
      </c>
      <c r="AO1114" s="18">
        <f t="shared" si="2870"/>
        <v>222679.4</v>
      </c>
      <c r="AP1114" s="18">
        <f t="shared" si="2871"/>
        <v>135958.44</v>
      </c>
      <c r="AQ1114" s="18">
        <f t="shared" si="2959"/>
        <v>0</v>
      </c>
      <c r="AR1114" s="18">
        <f t="shared" si="2872"/>
        <v>23556.580999999998</v>
      </c>
      <c r="AS1114" s="18">
        <f t="shared" si="2959"/>
        <v>0</v>
      </c>
      <c r="AT1114" s="18">
        <f t="shared" si="2959"/>
        <v>0</v>
      </c>
      <c r="AU1114" s="18">
        <f t="shared" si="2959"/>
        <v>0</v>
      </c>
      <c r="AV1114" s="18">
        <f t="shared" si="2838"/>
        <v>23556.580999999998</v>
      </c>
      <c r="AW1114" s="18">
        <f t="shared" si="2839"/>
        <v>222679.4</v>
      </c>
      <c r="AX1114" s="18">
        <f t="shared" si="2840"/>
        <v>135958.44</v>
      </c>
      <c r="AY1114" s="18">
        <f t="shared" si="2959"/>
        <v>0</v>
      </c>
      <c r="AZ1114" s="18">
        <f t="shared" si="2959"/>
        <v>0</v>
      </c>
      <c r="BA1114" s="18">
        <f t="shared" si="2836"/>
        <v>23556.580999999998</v>
      </c>
      <c r="BB1114" s="18">
        <f t="shared" si="2837"/>
        <v>222679.4</v>
      </c>
      <c r="BC1114" s="18">
        <f t="shared" si="2959"/>
        <v>11500</v>
      </c>
      <c r="BD1114" s="18">
        <f t="shared" si="2959"/>
        <v>-11500</v>
      </c>
      <c r="BE1114" s="18">
        <f t="shared" si="2959"/>
        <v>0</v>
      </c>
      <c r="BF1114" s="18">
        <f t="shared" si="2956"/>
        <v>35056.580999999998</v>
      </c>
      <c r="BG1114" s="18">
        <f t="shared" si="2957"/>
        <v>211179.4</v>
      </c>
      <c r="BH1114" s="18">
        <f t="shared" si="2958"/>
        <v>135958.44</v>
      </c>
      <c r="BI1114" s="18">
        <f t="shared" si="2959"/>
        <v>0</v>
      </c>
      <c r="BJ1114" s="25"/>
      <c r="BK1114" s="36"/>
    </row>
    <row r="1115" spans="1:63" x14ac:dyDescent="0.3">
      <c r="A1115" s="51" t="s">
        <v>204</v>
      </c>
      <c r="B1115" s="50">
        <v>410</v>
      </c>
      <c r="C1115" s="51"/>
      <c r="D1115" s="51"/>
      <c r="E1115" s="14" t="s">
        <v>470</v>
      </c>
      <c r="F1115" s="18">
        <f t="shared" si="2959"/>
        <v>23476.5</v>
      </c>
      <c r="G1115" s="18">
        <f t="shared" si="2959"/>
        <v>222759</v>
      </c>
      <c r="H1115" s="18">
        <f t="shared" si="2959"/>
        <v>0</v>
      </c>
      <c r="I1115" s="18">
        <f t="shared" si="2959"/>
        <v>0</v>
      </c>
      <c r="J1115" s="18">
        <f t="shared" si="2959"/>
        <v>-79.599999999999994</v>
      </c>
      <c r="K1115" s="18">
        <f t="shared" si="2959"/>
        <v>135958.44</v>
      </c>
      <c r="L1115" s="18">
        <f t="shared" si="2813"/>
        <v>23476.5</v>
      </c>
      <c r="M1115" s="18">
        <f t="shared" si="2814"/>
        <v>222679.4</v>
      </c>
      <c r="N1115" s="18">
        <f t="shared" si="2815"/>
        <v>135958.44</v>
      </c>
      <c r="O1115" s="18">
        <f t="shared" si="2959"/>
        <v>80.081000000000003</v>
      </c>
      <c r="P1115" s="18">
        <f t="shared" si="2959"/>
        <v>0</v>
      </c>
      <c r="Q1115" s="18">
        <f t="shared" si="2959"/>
        <v>0</v>
      </c>
      <c r="R1115" s="18">
        <f t="shared" si="2894"/>
        <v>23556.580999999998</v>
      </c>
      <c r="S1115" s="18">
        <f t="shared" si="2895"/>
        <v>222679.4</v>
      </c>
      <c r="T1115" s="18">
        <f t="shared" si="2896"/>
        <v>135958.44</v>
      </c>
      <c r="U1115" s="18">
        <f t="shared" si="2959"/>
        <v>0</v>
      </c>
      <c r="V1115" s="18">
        <f t="shared" si="2959"/>
        <v>0</v>
      </c>
      <c r="W1115" s="18">
        <f t="shared" si="2959"/>
        <v>0</v>
      </c>
      <c r="X1115" s="18">
        <f t="shared" si="2898"/>
        <v>23556.580999999998</v>
      </c>
      <c r="Y1115" s="18">
        <f t="shared" si="2899"/>
        <v>222679.4</v>
      </c>
      <c r="Z1115" s="18">
        <f t="shared" si="2900"/>
        <v>135958.44</v>
      </c>
      <c r="AA1115" s="18">
        <f t="shared" si="2959"/>
        <v>0</v>
      </c>
      <c r="AB1115" s="18">
        <f t="shared" si="2959"/>
        <v>0</v>
      </c>
      <c r="AC1115" s="18">
        <f t="shared" si="2959"/>
        <v>0</v>
      </c>
      <c r="AD1115" s="18">
        <f t="shared" si="2903"/>
        <v>23556.580999999998</v>
      </c>
      <c r="AE1115" s="18">
        <f t="shared" si="2904"/>
        <v>222679.4</v>
      </c>
      <c r="AF1115" s="18">
        <f t="shared" si="2905"/>
        <v>135958.44</v>
      </c>
      <c r="AG1115" s="18">
        <f t="shared" si="2959"/>
        <v>0</v>
      </c>
      <c r="AH1115" s="18">
        <f t="shared" si="2907"/>
        <v>23556.580999999998</v>
      </c>
      <c r="AI1115" s="18">
        <f t="shared" si="2908"/>
        <v>222679.4</v>
      </c>
      <c r="AJ1115" s="18">
        <f t="shared" si="2909"/>
        <v>135958.44</v>
      </c>
      <c r="AK1115" s="18">
        <f t="shared" si="2959"/>
        <v>0</v>
      </c>
      <c r="AL1115" s="18">
        <f t="shared" si="2959"/>
        <v>0</v>
      </c>
      <c r="AM1115" s="18">
        <f t="shared" si="2959"/>
        <v>0</v>
      </c>
      <c r="AN1115" s="18">
        <f t="shared" si="2869"/>
        <v>23556.580999999998</v>
      </c>
      <c r="AO1115" s="18">
        <f t="shared" si="2870"/>
        <v>222679.4</v>
      </c>
      <c r="AP1115" s="18">
        <f t="shared" si="2871"/>
        <v>135958.44</v>
      </c>
      <c r="AQ1115" s="18">
        <f t="shared" si="2959"/>
        <v>0</v>
      </c>
      <c r="AR1115" s="18">
        <f t="shared" si="2872"/>
        <v>23556.580999999998</v>
      </c>
      <c r="AS1115" s="18">
        <f t="shared" si="2959"/>
        <v>0</v>
      </c>
      <c r="AT1115" s="18">
        <f t="shared" si="2959"/>
        <v>0</v>
      </c>
      <c r="AU1115" s="18">
        <f t="shared" si="2959"/>
        <v>0</v>
      </c>
      <c r="AV1115" s="18">
        <f t="shared" si="2838"/>
        <v>23556.580999999998</v>
      </c>
      <c r="AW1115" s="18">
        <f t="shared" si="2839"/>
        <v>222679.4</v>
      </c>
      <c r="AX1115" s="18">
        <f t="shared" si="2840"/>
        <v>135958.44</v>
      </c>
      <c r="AY1115" s="18">
        <f t="shared" si="2959"/>
        <v>0</v>
      </c>
      <c r="AZ1115" s="18">
        <f t="shared" si="2959"/>
        <v>0</v>
      </c>
      <c r="BA1115" s="18">
        <f t="shared" si="2836"/>
        <v>23556.580999999998</v>
      </c>
      <c r="BB1115" s="18">
        <f t="shared" si="2837"/>
        <v>222679.4</v>
      </c>
      <c r="BC1115" s="18">
        <f t="shared" si="2959"/>
        <v>11500</v>
      </c>
      <c r="BD1115" s="18">
        <f t="shared" si="2959"/>
        <v>-11500</v>
      </c>
      <c r="BE1115" s="18">
        <f t="shared" si="2959"/>
        <v>0</v>
      </c>
      <c r="BF1115" s="18">
        <f t="shared" si="2956"/>
        <v>35056.580999999998</v>
      </c>
      <c r="BG1115" s="18">
        <f t="shared" si="2957"/>
        <v>211179.4</v>
      </c>
      <c r="BH1115" s="18">
        <f t="shared" si="2958"/>
        <v>135958.44</v>
      </c>
      <c r="BI1115" s="18">
        <f t="shared" si="2959"/>
        <v>0</v>
      </c>
      <c r="BJ1115" s="25"/>
      <c r="BK1115" s="36"/>
    </row>
    <row r="1116" spans="1:63" x14ac:dyDescent="0.3">
      <c r="A1116" s="51" t="s">
        <v>204</v>
      </c>
      <c r="B1116" s="50">
        <v>410</v>
      </c>
      <c r="C1116" s="51" t="s">
        <v>27</v>
      </c>
      <c r="D1116" s="51" t="s">
        <v>19</v>
      </c>
      <c r="E1116" s="14" t="s">
        <v>438</v>
      </c>
      <c r="F1116" s="18">
        <v>23476.5</v>
      </c>
      <c r="G1116" s="18">
        <v>222759</v>
      </c>
      <c r="H1116" s="18">
        <v>0</v>
      </c>
      <c r="I1116" s="18"/>
      <c r="J1116" s="18">
        <v>-79.599999999999994</v>
      </c>
      <c r="K1116" s="18">
        <v>135958.44</v>
      </c>
      <c r="L1116" s="18">
        <f t="shared" si="2813"/>
        <v>23476.5</v>
      </c>
      <c r="M1116" s="18">
        <f t="shared" si="2814"/>
        <v>222679.4</v>
      </c>
      <c r="N1116" s="18">
        <f t="shared" si="2815"/>
        <v>135958.44</v>
      </c>
      <c r="O1116" s="18">
        <v>80.081000000000003</v>
      </c>
      <c r="P1116" s="18"/>
      <c r="Q1116" s="18"/>
      <c r="R1116" s="18">
        <f t="shared" si="2894"/>
        <v>23556.580999999998</v>
      </c>
      <c r="S1116" s="18">
        <f t="shared" si="2895"/>
        <v>222679.4</v>
      </c>
      <c r="T1116" s="18">
        <f t="shared" si="2896"/>
        <v>135958.44</v>
      </c>
      <c r="U1116" s="18"/>
      <c r="V1116" s="18"/>
      <c r="W1116" s="18"/>
      <c r="X1116" s="18">
        <f t="shared" si="2898"/>
        <v>23556.580999999998</v>
      </c>
      <c r="Y1116" s="18">
        <f t="shared" si="2899"/>
        <v>222679.4</v>
      </c>
      <c r="Z1116" s="18">
        <f t="shared" si="2900"/>
        <v>135958.44</v>
      </c>
      <c r="AA1116" s="18"/>
      <c r="AB1116" s="18"/>
      <c r="AC1116" s="18"/>
      <c r="AD1116" s="18">
        <f t="shared" si="2903"/>
        <v>23556.580999999998</v>
      </c>
      <c r="AE1116" s="18">
        <f t="shared" si="2904"/>
        <v>222679.4</v>
      </c>
      <c r="AF1116" s="18">
        <f t="shared" si="2905"/>
        <v>135958.44</v>
      </c>
      <c r="AG1116" s="18"/>
      <c r="AH1116" s="18">
        <f t="shared" si="2907"/>
        <v>23556.580999999998</v>
      </c>
      <c r="AI1116" s="18">
        <f t="shared" si="2908"/>
        <v>222679.4</v>
      </c>
      <c r="AJ1116" s="18">
        <f t="shared" si="2909"/>
        <v>135958.44</v>
      </c>
      <c r="AK1116" s="18"/>
      <c r="AL1116" s="18"/>
      <c r="AM1116" s="18"/>
      <c r="AN1116" s="18">
        <f t="shared" si="2869"/>
        <v>23556.580999999998</v>
      </c>
      <c r="AO1116" s="18">
        <f t="shared" si="2870"/>
        <v>222679.4</v>
      </c>
      <c r="AP1116" s="18">
        <f t="shared" si="2871"/>
        <v>135958.44</v>
      </c>
      <c r="AQ1116" s="18"/>
      <c r="AR1116" s="18">
        <f t="shared" si="2872"/>
        <v>23556.580999999998</v>
      </c>
      <c r="AS1116" s="18"/>
      <c r="AT1116" s="18"/>
      <c r="AU1116" s="18"/>
      <c r="AV1116" s="18">
        <f t="shared" si="2838"/>
        <v>23556.580999999998</v>
      </c>
      <c r="AW1116" s="18">
        <f t="shared" si="2839"/>
        <v>222679.4</v>
      </c>
      <c r="AX1116" s="18">
        <f t="shared" si="2840"/>
        <v>135958.44</v>
      </c>
      <c r="AY1116" s="18"/>
      <c r="AZ1116" s="18"/>
      <c r="BA1116" s="18">
        <f t="shared" si="2836"/>
        <v>23556.580999999998</v>
      </c>
      <c r="BB1116" s="18">
        <f t="shared" si="2837"/>
        <v>222679.4</v>
      </c>
      <c r="BC1116" s="18">
        <v>11500</v>
      </c>
      <c r="BD1116" s="18">
        <v>-11500</v>
      </c>
      <c r="BE1116" s="18"/>
      <c r="BF1116" s="18">
        <f t="shared" si="2956"/>
        <v>35056.580999999998</v>
      </c>
      <c r="BG1116" s="18">
        <f t="shared" si="2957"/>
        <v>211179.4</v>
      </c>
      <c r="BH1116" s="18">
        <f t="shared" si="2958"/>
        <v>135958.44</v>
      </c>
      <c r="BI1116" s="18"/>
      <c r="BJ1116" s="25"/>
      <c r="BK1116" s="36" t="s">
        <v>1445</v>
      </c>
    </row>
    <row r="1117" spans="1:63" ht="62.4" x14ac:dyDescent="0.3">
      <c r="A1117" s="19" t="s">
        <v>1543</v>
      </c>
      <c r="B1117" s="19"/>
      <c r="C1117" s="14"/>
      <c r="D1117" s="51"/>
      <c r="E1117" s="14" t="s">
        <v>1544</v>
      </c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>
        <f>AK1118</f>
        <v>16684.161</v>
      </c>
      <c r="AL1117" s="18">
        <f t="shared" ref="AL1117:BI1119" si="2960">AL1118</f>
        <v>0</v>
      </c>
      <c r="AM1117" s="18">
        <f t="shared" si="2960"/>
        <v>0</v>
      </c>
      <c r="AN1117" s="18">
        <f t="shared" si="2869"/>
        <v>16684.161</v>
      </c>
      <c r="AO1117" s="18">
        <f t="shared" si="2870"/>
        <v>0</v>
      </c>
      <c r="AP1117" s="18">
        <f t="shared" si="2871"/>
        <v>0</v>
      </c>
      <c r="AQ1117" s="18">
        <f t="shared" si="2960"/>
        <v>0</v>
      </c>
      <c r="AR1117" s="18">
        <f t="shared" si="2872"/>
        <v>16684.161</v>
      </c>
      <c r="AS1117" s="18">
        <f t="shared" si="2960"/>
        <v>0</v>
      </c>
      <c r="AT1117" s="18">
        <f t="shared" si="2960"/>
        <v>0</v>
      </c>
      <c r="AU1117" s="18">
        <f t="shared" si="2960"/>
        <v>0</v>
      </c>
      <c r="AV1117" s="18">
        <f t="shared" si="2838"/>
        <v>16684.161</v>
      </c>
      <c r="AW1117" s="18">
        <f t="shared" si="2839"/>
        <v>0</v>
      </c>
      <c r="AX1117" s="18">
        <f t="shared" si="2840"/>
        <v>0</v>
      </c>
      <c r="AY1117" s="18">
        <f t="shared" si="2960"/>
        <v>0</v>
      </c>
      <c r="AZ1117" s="18">
        <f t="shared" si="2960"/>
        <v>0</v>
      </c>
      <c r="BA1117" s="18">
        <f t="shared" si="2836"/>
        <v>16684.161</v>
      </c>
      <c r="BB1117" s="18">
        <f t="shared" si="2837"/>
        <v>0</v>
      </c>
      <c r="BC1117" s="18">
        <f t="shared" si="2960"/>
        <v>0</v>
      </c>
      <c r="BD1117" s="18">
        <f t="shared" si="2960"/>
        <v>0</v>
      </c>
      <c r="BE1117" s="18">
        <f t="shared" si="2960"/>
        <v>0</v>
      </c>
      <c r="BF1117" s="18">
        <f t="shared" si="2956"/>
        <v>16684.161</v>
      </c>
      <c r="BG1117" s="18">
        <f t="shared" si="2957"/>
        <v>0</v>
      </c>
      <c r="BH1117" s="18">
        <f t="shared" si="2958"/>
        <v>0</v>
      </c>
      <c r="BI1117" s="18">
        <f t="shared" si="2960"/>
        <v>0</v>
      </c>
      <c r="BJ1117" s="25"/>
      <c r="BK1117" s="36"/>
    </row>
    <row r="1118" spans="1:63" ht="46.8" x14ac:dyDescent="0.3">
      <c r="A1118" s="19" t="s">
        <v>1543</v>
      </c>
      <c r="B1118" s="50">
        <v>400</v>
      </c>
      <c r="C1118" s="51"/>
      <c r="D1118" s="51"/>
      <c r="E1118" s="14" t="s">
        <v>457</v>
      </c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>
        <f>AK1119</f>
        <v>16684.161</v>
      </c>
      <c r="AL1118" s="18">
        <f t="shared" si="2960"/>
        <v>0</v>
      </c>
      <c r="AM1118" s="18">
        <f t="shared" si="2960"/>
        <v>0</v>
      </c>
      <c r="AN1118" s="18">
        <f t="shared" si="2869"/>
        <v>16684.161</v>
      </c>
      <c r="AO1118" s="18">
        <f t="shared" si="2870"/>
        <v>0</v>
      </c>
      <c r="AP1118" s="18">
        <f t="shared" si="2871"/>
        <v>0</v>
      </c>
      <c r="AQ1118" s="18">
        <f t="shared" si="2960"/>
        <v>0</v>
      </c>
      <c r="AR1118" s="18">
        <f t="shared" si="2872"/>
        <v>16684.161</v>
      </c>
      <c r="AS1118" s="18">
        <f t="shared" si="2960"/>
        <v>0</v>
      </c>
      <c r="AT1118" s="18">
        <f t="shared" si="2960"/>
        <v>0</v>
      </c>
      <c r="AU1118" s="18">
        <f t="shared" si="2960"/>
        <v>0</v>
      </c>
      <c r="AV1118" s="18">
        <f t="shared" si="2838"/>
        <v>16684.161</v>
      </c>
      <c r="AW1118" s="18">
        <f t="shared" si="2839"/>
        <v>0</v>
      </c>
      <c r="AX1118" s="18">
        <f t="shared" si="2840"/>
        <v>0</v>
      </c>
      <c r="AY1118" s="18">
        <f t="shared" si="2960"/>
        <v>0</v>
      </c>
      <c r="AZ1118" s="18">
        <f t="shared" si="2960"/>
        <v>0</v>
      </c>
      <c r="BA1118" s="18">
        <f t="shared" ref="BA1118:BA1181" si="2961">AV1118+AY1118</f>
        <v>16684.161</v>
      </c>
      <c r="BB1118" s="18">
        <f t="shared" ref="BB1118:BB1181" si="2962">AW1118+AZ1118</f>
        <v>0</v>
      </c>
      <c r="BC1118" s="18">
        <f t="shared" si="2960"/>
        <v>0</v>
      </c>
      <c r="BD1118" s="18">
        <f t="shared" si="2960"/>
        <v>0</v>
      </c>
      <c r="BE1118" s="18">
        <f t="shared" si="2960"/>
        <v>0</v>
      </c>
      <c r="BF1118" s="18">
        <f t="shared" si="2956"/>
        <v>16684.161</v>
      </c>
      <c r="BG1118" s="18">
        <f t="shared" si="2957"/>
        <v>0</v>
      </c>
      <c r="BH1118" s="18">
        <f t="shared" si="2958"/>
        <v>0</v>
      </c>
      <c r="BI1118" s="18">
        <f t="shared" si="2960"/>
        <v>0</v>
      </c>
      <c r="BJ1118" s="25"/>
      <c r="BK1118" s="36"/>
    </row>
    <row r="1119" spans="1:63" x14ac:dyDescent="0.3">
      <c r="A1119" s="19" t="s">
        <v>1543</v>
      </c>
      <c r="B1119" s="50">
        <v>410</v>
      </c>
      <c r="C1119" s="51"/>
      <c r="D1119" s="51"/>
      <c r="E1119" s="14" t="s">
        <v>470</v>
      </c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>
        <f>AK1120</f>
        <v>16684.161</v>
      </c>
      <c r="AL1119" s="18">
        <f t="shared" si="2960"/>
        <v>0</v>
      </c>
      <c r="AM1119" s="18">
        <f t="shared" si="2960"/>
        <v>0</v>
      </c>
      <c r="AN1119" s="18">
        <f t="shared" si="2869"/>
        <v>16684.161</v>
      </c>
      <c r="AO1119" s="18">
        <f t="shared" si="2870"/>
        <v>0</v>
      </c>
      <c r="AP1119" s="18">
        <f t="shared" si="2871"/>
        <v>0</v>
      </c>
      <c r="AQ1119" s="18">
        <f t="shared" si="2960"/>
        <v>0</v>
      </c>
      <c r="AR1119" s="18">
        <f t="shared" si="2872"/>
        <v>16684.161</v>
      </c>
      <c r="AS1119" s="18">
        <f t="shared" si="2960"/>
        <v>0</v>
      </c>
      <c r="AT1119" s="18">
        <f t="shared" si="2960"/>
        <v>0</v>
      </c>
      <c r="AU1119" s="18">
        <f t="shared" si="2960"/>
        <v>0</v>
      </c>
      <c r="AV1119" s="18">
        <f t="shared" ref="AV1119:AV1182" si="2963">AR1119+AS1119</f>
        <v>16684.161</v>
      </c>
      <c r="AW1119" s="18">
        <f t="shared" ref="AW1119:AW1182" si="2964">AO1119+AT1119</f>
        <v>0</v>
      </c>
      <c r="AX1119" s="18">
        <f t="shared" ref="AX1119:AX1182" si="2965">AP1119+AU1119</f>
        <v>0</v>
      </c>
      <c r="AY1119" s="18">
        <f t="shared" si="2960"/>
        <v>0</v>
      </c>
      <c r="AZ1119" s="18">
        <f t="shared" si="2960"/>
        <v>0</v>
      </c>
      <c r="BA1119" s="18">
        <f t="shared" si="2961"/>
        <v>16684.161</v>
      </c>
      <c r="BB1119" s="18">
        <f t="shared" si="2962"/>
        <v>0</v>
      </c>
      <c r="BC1119" s="18">
        <f t="shared" si="2960"/>
        <v>0</v>
      </c>
      <c r="BD1119" s="18">
        <f t="shared" si="2960"/>
        <v>0</v>
      </c>
      <c r="BE1119" s="18">
        <f t="shared" si="2960"/>
        <v>0</v>
      </c>
      <c r="BF1119" s="18">
        <f t="shared" si="2956"/>
        <v>16684.161</v>
      </c>
      <c r="BG1119" s="18">
        <f t="shared" si="2957"/>
        <v>0</v>
      </c>
      <c r="BH1119" s="18">
        <f t="shared" si="2958"/>
        <v>0</v>
      </c>
      <c r="BI1119" s="18">
        <f t="shared" si="2960"/>
        <v>0</v>
      </c>
      <c r="BJ1119" s="25"/>
      <c r="BK1119" s="36"/>
    </row>
    <row r="1120" spans="1:63" x14ac:dyDescent="0.3">
      <c r="A1120" s="19" t="s">
        <v>1543</v>
      </c>
      <c r="B1120" s="50">
        <v>410</v>
      </c>
      <c r="C1120" s="51" t="s">
        <v>27</v>
      </c>
      <c r="D1120" s="51" t="s">
        <v>19</v>
      </c>
      <c r="E1120" s="14" t="s">
        <v>438</v>
      </c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>
        <v>16684.161</v>
      </c>
      <c r="AL1120" s="18"/>
      <c r="AM1120" s="18"/>
      <c r="AN1120" s="18">
        <f t="shared" si="2869"/>
        <v>16684.161</v>
      </c>
      <c r="AO1120" s="18">
        <f t="shared" si="2870"/>
        <v>0</v>
      </c>
      <c r="AP1120" s="18">
        <f t="shared" si="2871"/>
        <v>0</v>
      </c>
      <c r="AQ1120" s="18"/>
      <c r="AR1120" s="18">
        <f t="shared" si="2872"/>
        <v>16684.161</v>
      </c>
      <c r="AS1120" s="18"/>
      <c r="AT1120" s="18"/>
      <c r="AU1120" s="18"/>
      <c r="AV1120" s="18">
        <f t="shared" si="2963"/>
        <v>16684.161</v>
      </c>
      <c r="AW1120" s="18">
        <f t="shared" si="2964"/>
        <v>0</v>
      </c>
      <c r="AX1120" s="18">
        <f t="shared" si="2965"/>
        <v>0</v>
      </c>
      <c r="AY1120" s="18"/>
      <c r="AZ1120" s="18"/>
      <c r="BA1120" s="18">
        <f t="shared" si="2961"/>
        <v>16684.161</v>
      </c>
      <c r="BB1120" s="18">
        <f t="shared" si="2962"/>
        <v>0</v>
      </c>
      <c r="BC1120" s="18"/>
      <c r="BD1120" s="18"/>
      <c r="BE1120" s="18"/>
      <c r="BF1120" s="18">
        <f t="shared" si="2956"/>
        <v>16684.161</v>
      </c>
      <c r="BG1120" s="18">
        <f t="shared" si="2957"/>
        <v>0</v>
      </c>
      <c r="BH1120" s="18">
        <f t="shared" si="2958"/>
        <v>0</v>
      </c>
      <c r="BI1120" s="18"/>
      <c r="BJ1120" s="25"/>
      <c r="BK1120" s="36"/>
    </row>
    <row r="1121" spans="1:63" ht="31.2" hidden="1" x14ac:dyDescent="0.3">
      <c r="A1121" s="47" t="s">
        <v>205</v>
      </c>
      <c r="B1121" s="43"/>
      <c r="C1121" s="47"/>
      <c r="D1121" s="47"/>
      <c r="E1121" s="14" t="s">
        <v>1060</v>
      </c>
      <c r="F1121" s="18">
        <f t="shared" ref="F1121:BI1123" si="2966">F1122</f>
        <v>0</v>
      </c>
      <c r="G1121" s="18">
        <f t="shared" si="2966"/>
        <v>0</v>
      </c>
      <c r="H1121" s="18">
        <f t="shared" si="2966"/>
        <v>0</v>
      </c>
      <c r="I1121" s="18">
        <f t="shared" si="2966"/>
        <v>0</v>
      </c>
      <c r="J1121" s="18">
        <f t="shared" si="2966"/>
        <v>0</v>
      </c>
      <c r="K1121" s="18">
        <f t="shared" si="2966"/>
        <v>0</v>
      </c>
      <c r="L1121" s="18">
        <f t="shared" si="2813"/>
        <v>0</v>
      </c>
      <c r="M1121" s="18">
        <f t="shared" si="2814"/>
        <v>0</v>
      </c>
      <c r="N1121" s="18">
        <f t="shared" si="2815"/>
        <v>0</v>
      </c>
      <c r="O1121" s="18">
        <f t="shared" si="2966"/>
        <v>0</v>
      </c>
      <c r="P1121" s="18">
        <f t="shared" si="2966"/>
        <v>0</v>
      </c>
      <c r="Q1121" s="18">
        <f t="shared" si="2966"/>
        <v>0</v>
      </c>
      <c r="R1121" s="18">
        <f t="shared" si="2894"/>
        <v>0</v>
      </c>
      <c r="S1121" s="18">
        <f t="shared" si="2895"/>
        <v>0</v>
      </c>
      <c r="T1121" s="18">
        <f t="shared" si="2896"/>
        <v>0</v>
      </c>
      <c r="U1121" s="18">
        <f t="shared" si="2966"/>
        <v>0</v>
      </c>
      <c r="V1121" s="18">
        <f t="shared" si="2966"/>
        <v>0</v>
      </c>
      <c r="W1121" s="18">
        <f t="shared" si="2966"/>
        <v>0</v>
      </c>
      <c r="X1121" s="18">
        <f t="shared" si="2898"/>
        <v>0</v>
      </c>
      <c r="Y1121" s="18">
        <f t="shared" si="2899"/>
        <v>0</v>
      </c>
      <c r="Z1121" s="18">
        <f t="shared" si="2900"/>
        <v>0</v>
      </c>
      <c r="AA1121" s="18">
        <f t="shared" si="2966"/>
        <v>0</v>
      </c>
      <c r="AB1121" s="18">
        <f t="shared" si="2966"/>
        <v>0</v>
      </c>
      <c r="AC1121" s="18">
        <f t="shared" si="2966"/>
        <v>0</v>
      </c>
      <c r="AD1121" s="18">
        <f t="shared" si="2903"/>
        <v>0</v>
      </c>
      <c r="AE1121" s="18">
        <f t="shared" si="2904"/>
        <v>0</v>
      </c>
      <c r="AF1121" s="18">
        <f t="shared" si="2905"/>
        <v>0</v>
      </c>
      <c r="AG1121" s="18">
        <f t="shared" si="2966"/>
        <v>0</v>
      </c>
      <c r="AH1121" s="18">
        <f t="shared" si="2907"/>
        <v>0</v>
      </c>
      <c r="AI1121" s="18">
        <f t="shared" si="2908"/>
        <v>0</v>
      </c>
      <c r="AJ1121" s="18">
        <f t="shared" si="2909"/>
        <v>0</v>
      </c>
      <c r="AK1121" s="18">
        <f t="shared" si="2966"/>
        <v>0</v>
      </c>
      <c r="AL1121" s="18">
        <f t="shared" si="2966"/>
        <v>0</v>
      </c>
      <c r="AM1121" s="18">
        <f t="shared" si="2966"/>
        <v>0</v>
      </c>
      <c r="AN1121" s="18">
        <f t="shared" si="2869"/>
        <v>0</v>
      </c>
      <c r="AO1121" s="18">
        <f t="shared" si="2870"/>
        <v>0</v>
      </c>
      <c r="AP1121" s="18">
        <f t="shared" si="2871"/>
        <v>0</v>
      </c>
      <c r="AQ1121" s="18">
        <f t="shared" si="2966"/>
        <v>0</v>
      </c>
      <c r="AR1121" s="18">
        <f t="shared" si="2872"/>
        <v>0</v>
      </c>
      <c r="AS1121" s="18">
        <f t="shared" si="2966"/>
        <v>0</v>
      </c>
      <c r="AT1121" s="18">
        <f t="shared" si="2966"/>
        <v>0</v>
      </c>
      <c r="AU1121" s="18">
        <f t="shared" si="2966"/>
        <v>0</v>
      </c>
      <c r="AV1121" s="18">
        <f t="shared" si="2963"/>
        <v>0</v>
      </c>
      <c r="AW1121" s="18">
        <f t="shared" si="2964"/>
        <v>0</v>
      </c>
      <c r="AX1121" s="18">
        <f t="shared" si="2965"/>
        <v>0</v>
      </c>
      <c r="AY1121" s="18">
        <f t="shared" si="2966"/>
        <v>0</v>
      </c>
      <c r="AZ1121" s="18">
        <f t="shared" si="2966"/>
        <v>0</v>
      </c>
      <c r="BA1121" s="18">
        <f t="shared" si="2961"/>
        <v>0</v>
      </c>
      <c r="BB1121" s="18">
        <f t="shared" si="2962"/>
        <v>0</v>
      </c>
      <c r="BC1121" s="18">
        <f t="shared" si="2966"/>
        <v>0</v>
      </c>
      <c r="BD1121" s="18">
        <f t="shared" si="2966"/>
        <v>0</v>
      </c>
      <c r="BE1121" s="18">
        <f t="shared" si="2966"/>
        <v>0</v>
      </c>
      <c r="BF1121" s="18">
        <f t="shared" si="2956"/>
        <v>0</v>
      </c>
      <c r="BG1121" s="18">
        <f t="shared" si="2957"/>
        <v>0</v>
      </c>
      <c r="BH1121" s="18">
        <f t="shared" si="2958"/>
        <v>0</v>
      </c>
      <c r="BI1121" s="18">
        <f t="shared" si="2966"/>
        <v>0</v>
      </c>
      <c r="BJ1121" s="25">
        <v>0</v>
      </c>
      <c r="BK1121" s="36"/>
    </row>
    <row r="1122" spans="1:63" ht="46.8" hidden="1" x14ac:dyDescent="0.3">
      <c r="A1122" s="47" t="s">
        <v>205</v>
      </c>
      <c r="B1122" s="43">
        <v>400</v>
      </c>
      <c r="C1122" s="47"/>
      <c r="D1122" s="47"/>
      <c r="E1122" s="14" t="s">
        <v>457</v>
      </c>
      <c r="F1122" s="18">
        <f t="shared" si="2966"/>
        <v>0</v>
      </c>
      <c r="G1122" s="18">
        <f t="shared" si="2966"/>
        <v>0</v>
      </c>
      <c r="H1122" s="18">
        <f t="shared" si="2966"/>
        <v>0</v>
      </c>
      <c r="I1122" s="18">
        <f t="shared" si="2966"/>
        <v>0</v>
      </c>
      <c r="J1122" s="18">
        <f t="shared" si="2966"/>
        <v>0</v>
      </c>
      <c r="K1122" s="18">
        <f t="shared" si="2966"/>
        <v>0</v>
      </c>
      <c r="L1122" s="18">
        <f t="shared" si="2813"/>
        <v>0</v>
      </c>
      <c r="M1122" s="18">
        <f t="shared" si="2814"/>
        <v>0</v>
      </c>
      <c r="N1122" s="18">
        <f t="shared" si="2815"/>
        <v>0</v>
      </c>
      <c r="O1122" s="18">
        <f t="shared" si="2966"/>
        <v>0</v>
      </c>
      <c r="P1122" s="18">
        <f t="shared" si="2966"/>
        <v>0</v>
      </c>
      <c r="Q1122" s="18">
        <f t="shared" si="2966"/>
        <v>0</v>
      </c>
      <c r="R1122" s="18">
        <f t="shared" si="2894"/>
        <v>0</v>
      </c>
      <c r="S1122" s="18">
        <f t="shared" si="2895"/>
        <v>0</v>
      </c>
      <c r="T1122" s="18">
        <f t="shared" si="2896"/>
        <v>0</v>
      </c>
      <c r="U1122" s="18">
        <f t="shared" si="2966"/>
        <v>0</v>
      </c>
      <c r="V1122" s="18">
        <f t="shared" si="2966"/>
        <v>0</v>
      </c>
      <c r="W1122" s="18">
        <f t="shared" si="2966"/>
        <v>0</v>
      </c>
      <c r="X1122" s="18">
        <f t="shared" si="2898"/>
        <v>0</v>
      </c>
      <c r="Y1122" s="18">
        <f t="shared" si="2899"/>
        <v>0</v>
      </c>
      <c r="Z1122" s="18">
        <f t="shared" si="2900"/>
        <v>0</v>
      </c>
      <c r="AA1122" s="18">
        <f t="shared" si="2966"/>
        <v>0</v>
      </c>
      <c r="AB1122" s="18">
        <f t="shared" si="2966"/>
        <v>0</v>
      </c>
      <c r="AC1122" s="18">
        <f t="shared" si="2966"/>
        <v>0</v>
      </c>
      <c r="AD1122" s="18">
        <f t="shared" si="2903"/>
        <v>0</v>
      </c>
      <c r="AE1122" s="18">
        <f t="shared" si="2904"/>
        <v>0</v>
      </c>
      <c r="AF1122" s="18">
        <f t="shared" si="2905"/>
        <v>0</v>
      </c>
      <c r="AG1122" s="18">
        <f t="shared" si="2966"/>
        <v>0</v>
      </c>
      <c r="AH1122" s="18">
        <f t="shared" si="2907"/>
        <v>0</v>
      </c>
      <c r="AI1122" s="18">
        <f t="shared" si="2908"/>
        <v>0</v>
      </c>
      <c r="AJ1122" s="18">
        <f t="shared" si="2909"/>
        <v>0</v>
      </c>
      <c r="AK1122" s="18">
        <f t="shared" si="2966"/>
        <v>0</v>
      </c>
      <c r="AL1122" s="18">
        <f t="shared" si="2966"/>
        <v>0</v>
      </c>
      <c r="AM1122" s="18">
        <f t="shared" si="2966"/>
        <v>0</v>
      </c>
      <c r="AN1122" s="18">
        <f t="shared" si="2869"/>
        <v>0</v>
      </c>
      <c r="AO1122" s="18">
        <f t="shared" si="2870"/>
        <v>0</v>
      </c>
      <c r="AP1122" s="18">
        <f t="shared" si="2871"/>
        <v>0</v>
      </c>
      <c r="AQ1122" s="18">
        <f t="shared" si="2966"/>
        <v>0</v>
      </c>
      <c r="AR1122" s="18">
        <f t="shared" si="2872"/>
        <v>0</v>
      </c>
      <c r="AS1122" s="18">
        <f t="shared" si="2966"/>
        <v>0</v>
      </c>
      <c r="AT1122" s="18">
        <f t="shared" si="2966"/>
        <v>0</v>
      </c>
      <c r="AU1122" s="18">
        <f t="shared" si="2966"/>
        <v>0</v>
      </c>
      <c r="AV1122" s="18">
        <f t="shared" si="2963"/>
        <v>0</v>
      </c>
      <c r="AW1122" s="18">
        <f t="shared" si="2964"/>
        <v>0</v>
      </c>
      <c r="AX1122" s="18">
        <f t="shared" si="2965"/>
        <v>0</v>
      </c>
      <c r="AY1122" s="18">
        <f t="shared" si="2966"/>
        <v>0</v>
      </c>
      <c r="AZ1122" s="18">
        <f t="shared" si="2966"/>
        <v>0</v>
      </c>
      <c r="BA1122" s="18">
        <f t="shared" si="2961"/>
        <v>0</v>
      </c>
      <c r="BB1122" s="18">
        <f t="shared" si="2962"/>
        <v>0</v>
      </c>
      <c r="BC1122" s="18">
        <f t="shared" si="2966"/>
        <v>0</v>
      </c>
      <c r="BD1122" s="18">
        <f t="shared" si="2966"/>
        <v>0</v>
      </c>
      <c r="BE1122" s="18">
        <f t="shared" si="2966"/>
        <v>0</v>
      </c>
      <c r="BF1122" s="18">
        <f t="shared" si="2956"/>
        <v>0</v>
      </c>
      <c r="BG1122" s="18">
        <f t="shared" si="2957"/>
        <v>0</v>
      </c>
      <c r="BH1122" s="18">
        <f t="shared" si="2958"/>
        <v>0</v>
      </c>
      <c r="BI1122" s="18">
        <f t="shared" si="2966"/>
        <v>0</v>
      </c>
      <c r="BJ1122" s="25">
        <v>0</v>
      </c>
      <c r="BK1122" s="36"/>
    </row>
    <row r="1123" spans="1:63" hidden="1" x14ac:dyDescent="0.3">
      <c r="A1123" s="47" t="s">
        <v>205</v>
      </c>
      <c r="B1123" s="43">
        <v>410</v>
      </c>
      <c r="C1123" s="47"/>
      <c r="D1123" s="47"/>
      <c r="E1123" s="14" t="s">
        <v>470</v>
      </c>
      <c r="F1123" s="18">
        <f t="shared" si="2966"/>
        <v>0</v>
      </c>
      <c r="G1123" s="18">
        <f t="shared" si="2966"/>
        <v>0</v>
      </c>
      <c r="H1123" s="18">
        <f t="shared" si="2966"/>
        <v>0</v>
      </c>
      <c r="I1123" s="18">
        <f t="shared" si="2966"/>
        <v>0</v>
      </c>
      <c r="J1123" s="18">
        <f t="shared" si="2966"/>
        <v>0</v>
      </c>
      <c r="K1123" s="18">
        <f t="shared" si="2966"/>
        <v>0</v>
      </c>
      <c r="L1123" s="18">
        <f t="shared" si="2813"/>
        <v>0</v>
      </c>
      <c r="M1123" s="18">
        <f t="shared" si="2814"/>
        <v>0</v>
      </c>
      <c r="N1123" s="18">
        <f t="shared" si="2815"/>
        <v>0</v>
      </c>
      <c r="O1123" s="18">
        <f t="shared" si="2966"/>
        <v>0</v>
      </c>
      <c r="P1123" s="18">
        <f t="shared" si="2966"/>
        <v>0</v>
      </c>
      <c r="Q1123" s="18">
        <f t="shared" si="2966"/>
        <v>0</v>
      </c>
      <c r="R1123" s="18">
        <f t="shared" si="2894"/>
        <v>0</v>
      </c>
      <c r="S1123" s="18">
        <f t="shared" si="2895"/>
        <v>0</v>
      </c>
      <c r="T1123" s="18">
        <f t="shared" si="2896"/>
        <v>0</v>
      </c>
      <c r="U1123" s="18">
        <f t="shared" si="2966"/>
        <v>0</v>
      </c>
      <c r="V1123" s="18">
        <f t="shared" si="2966"/>
        <v>0</v>
      </c>
      <c r="W1123" s="18">
        <f t="shared" si="2966"/>
        <v>0</v>
      </c>
      <c r="X1123" s="18">
        <f t="shared" si="2898"/>
        <v>0</v>
      </c>
      <c r="Y1123" s="18">
        <f t="shared" si="2899"/>
        <v>0</v>
      </c>
      <c r="Z1123" s="18">
        <f t="shared" si="2900"/>
        <v>0</v>
      </c>
      <c r="AA1123" s="18">
        <f t="shared" si="2966"/>
        <v>0</v>
      </c>
      <c r="AB1123" s="18">
        <f t="shared" si="2966"/>
        <v>0</v>
      </c>
      <c r="AC1123" s="18">
        <f t="shared" si="2966"/>
        <v>0</v>
      </c>
      <c r="AD1123" s="18">
        <f t="shared" si="2903"/>
        <v>0</v>
      </c>
      <c r="AE1123" s="18">
        <f t="shared" si="2904"/>
        <v>0</v>
      </c>
      <c r="AF1123" s="18">
        <f t="shared" si="2905"/>
        <v>0</v>
      </c>
      <c r="AG1123" s="18">
        <f t="shared" si="2966"/>
        <v>0</v>
      </c>
      <c r="AH1123" s="18">
        <f t="shared" si="2907"/>
        <v>0</v>
      </c>
      <c r="AI1123" s="18">
        <f t="shared" si="2908"/>
        <v>0</v>
      </c>
      <c r="AJ1123" s="18">
        <f t="shared" si="2909"/>
        <v>0</v>
      </c>
      <c r="AK1123" s="18">
        <f t="shared" si="2966"/>
        <v>0</v>
      </c>
      <c r="AL1123" s="18">
        <f t="shared" si="2966"/>
        <v>0</v>
      </c>
      <c r="AM1123" s="18">
        <f t="shared" si="2966"/>
        <v>0</v>
      </c>
      <c r="AN1123" s="18">
        <f t="shared" si="2869"/>
        <v>0</v>
      </c>
      <c r="AO1123" s="18">
        <f t="shared" si="2870"/>
        <v>0</v>
      </c>
      <c r="AP1123" s="18">
        <f t="shared" si="2871"/>
        <v>0</v>
      </c>
      <c r="AQ1123" s="18">
        <f t="shared" si="2966"/>
        <v>0</v>
      </c>
      <c r="AR1123" s="18">
        <f t="shared" si="2872"/>
        <v>0</v>
      </c>
      <c r="AS1123" s="18">
        <f t="shared" si="2966"/>
        <v>0</v>
      </c>
      <c r="AT1123" s="18">
        <f t="shared" si="2966"/>
        <v>0</v>
      </c>
      <c r="AU1123" s="18">
        <f t="shared" si="2966"/>
        <v>0</v>
      </c>
      <c r="AV1123" s="18">
        <f t="shared" si="2963"/>
        <v>0</v>
      </c>
      <c r="AW1123" s="18">
        <f t="shared" si="2964"/>
        <v>0</v>
      </c>
      <c r="AX1123" s="18">
        <f t="shared" si="2965"/>
        <v>0</v>
      </c>
      <c r="AY1123" s="18">
        <f t="shared" si="2966"/>
        <v>0</v>
      </c>
      <c r="AZ1123" s="18">
        <f t="shared" si="2966"/>
        <v>0</v>
      </c>
      <c r="BA1123" s="18">
        <f t="shared" si="2961"/>
        <v>0</v>
      </c>
      <c r="BB1123" s="18">
        <f t="shared" si="2962"/>
        <v>0</v>
      </c>
      <c r="BC1123" s="18">
        <f t="shared" si="2966"/>
        <v>0</v>
      </c>
      <c r="BD1123" s="18">
        <f t="shared" si="2966"/>
        <v>0</v>
      </c>
      <c r="BE1123" s="18">
        <f t="shared" si="2966"/>
        <v>0</v>
      </c>
      <c r="BF1123" s="18">
        <f t="shared" si="2956"/>
        <v>0</v>
      </c>
      <c r="BG1123" s="18">
        <f t="shared" si="2957"/>
        <v>0</v>
      </c>
      <c r="BH1123" s="18">
        <f t="shared" si="2958"/>
        <v>0</v>
      </c>
      <c r="BI1123" s="18">
        <f t="shared" si="2966"/>
        <v>0</v>
      </c>
      <c r="BJ1123" s="25">
        <v>0</v>
      </c>
      <c r="BK1123" s="36"/>
    </row>
    <row r="1124" spans="1:63" hidden="1" x14ac:dyDescent="0.3">
      <c r="A1124" s="47" t="s">
        <v>205</v>
      </c>
      <c r="B1124" s="43">
        <v>410</v>
      </c>
      <c r="C1124" s="47" t="s">
        <v>27</v>
      </c>
      <c r="D1124" s="47" t="s">
        <v>99</v>
      </c>
      <c r="E1124" s="14" t="s">
        <v>437</v>
      </c>
      <c r="F1124" s="18">
        <v>0</v>
      </c>
      <c r="G1124" s="18">
        <v>0</v>
      </c>
      <c r="H1124" s="18">
        <v>0</v>
      </c>
      <c r="I1124" s="18"/>
      <c r="J1124" s="18"/>
      <c r="K1124" s="18"/>
      <c r="L1124" s="18">
        <f t="shared" si="2813"/>
        <v>0</v>
      </c>
      <c r="M1124" s="18">
        <f t="shared" si="2814"/>
        <v>0</v>
      </c>
      <c r="N1124" s="18">
        <f t="shared" si="2815"/>
        <v>0</v>
      </c>
      <c r="O1124" s="18"/>
      <c r="P1124" s="18"/>
      <c r="Q1124" s="18"/>
      <c r="R1124" s="18">
        <f t="shared" si="2894"/>
        <v>0</v>
      </c>
      <c r="S1124" s="18">
        <f t="shared" si="2895"/>
        <v>0</v>
      </c>
      <c r="T1124" s="18">
        <f t="shared" si="2896"/>
        <v>0</v>
      </c>
      <c r="U1124" s="18"/>
      <c r="V1124" s="18"/>
      <c r="W1124" s="18"/>
      <c r="X1124" s="18">
        <f t="shared" si="2898"/>
        <v>0</v>
      </c>
      <c r="Y1124" s="18">
        <f t="shared" si="2899"/>
        <v>0</v>
      </c>
      <c r="Z1124" s="18">
        <f t="shared" si="2900"/>
        <v>0</v>
      </c>
      <c r="AA1124" s="18"/>
      <c r="AB1124" s="18"/>
      <c r="AC1124" s="18"/>
      <c r="AD1124" s="18">
        <f t="shared" si="2903"/>
        <v>0</v>
      </c>
      <c r="AE1124" s="18">
        <f t="shared" si="2904"/>
        <v>0</v>
      </c>
      <c r="AF1124" s="18">
        <f t="shared" si="2905"/>
        <v>0</v>
      </c>
      <c r="AG1124" s="18"/>
      <c r="AH1124" s="18">
        <f t="shared" si="2907"/>
        <v>0</v>
      </c>
      <c r="AI1124" s="18">
        <f t="shared" si="2908"/>
        <v>0</v>
      </c>
      <c r="AJ1124" s="18">
        <f t="shared" si="2909"/>
        <v>0</v>
      </c>
      <c r="AK1124" s="18"/>
      <c r="AL1124" s="18"/>
      <c r="AM1124" s="18"/>
      <c r="AN1124" s="18">
        <f t="shared" si="2869"/>
        <v>0</v>
      </c>
      <c r="AO1124" s="18">
        <f t="shared" si="2870"/>
        <v>0</v>
      </c>
      <c r="AP1124" s="18">
        <f t="shared" si="2871"/>
        <v>0</v>
      </c>
      <c r="AQ1124" s="18"/>
      <c r="AR1124" s="18">
        <f t="shared" si="2872"/>
        <v>0</v>
      </c>
      <c r="AS1124" s="18"/>
      <c r="AT1124" s="18"/>
      <c r="AU1124" s="18"/>
      <c r="AV1124" s="18">
        <f t="shared" si="2963"/>
        <v>0</v>
      </c>
      <c r="AW1124" s="18">
        <f t="shared" si="2964"/>
        <v>0</v>
      </c>
      <c r="AX1124" s="18">
        <f t="shared" si="2965"/>
        <v>0</v>
      </c>
      <c r="AY1124" s="18"/>
      <c r="AZ1124" s="18"/>
      <c r="BA1124" s="18">
        <f t="shared" si="2961"/>
        <v>0</v>
      </c>
      <c r="BB1124" s="18">
        <f t="shared" si="2962"/>
        <v>0</v>
      </c>
      <c r="BC1124" s="18"/>
      <c r="BD1124" s="18"/>
      <c r="BE1124" s="18"/>
      <c r="BF1124" s="18">
        <f t="shared" si="2956"/>
        <v>0</v>
      </c>
      <c r="BG1124" s="18">
        <f t="shared" si="2957"/>
        <v>0</v>
      </c>
      <c r="BH1124" s="18">
        <f t="shared" si="2958"/>
        <v>0</v>
      </c>
      <c r="BI1124" s="18"/>
      <c r="BJ1124" s="25">
        <v>0</v>
      </c>
      <c r="BK1124" s="36"/>
    </row>
    <row r="1125" spans="1:63" ht="46.8" x14ac:dyDescent="0.3">
      <c r="A1125" s="51" t="s">
        <v>879</v>
      </c>
      <c r="B1125" s="50"/>
      <c r="C1125" s="51"/>
      <c r="D1125" s="51"/>
      <c r="E1125" s="14" t="s">
        <v>1100</v>
      </c>
      <c r="F1125" s="18">
        <f t="shared" ref="F1125:BI1127" si="2967">F1126</f>
        <v>0</v>
      </c>
      <c r="G1125" s="18">
        <f t="shared" si="2967"/>
        <v>0</v>
      </c>
      <c r="H1125" s="18">
        <f t="shared" si="2967"/>
        <v>0</v>
      </c>
      <c r="I1125" s="18">
        <f t="shared" si="2967"/>
        <v>28452.83</v>
      </c>
      <c r="J1125" s="18">
        <f t="shared" si="2967"/>
        <v>0</v>
      </c>
      <c r="K1125" s="18">
        <f t="shared" si="2967"/>
        <v>0</v>
      </c>
      <c r="L1125" s="18">
        <f t="shared" si="2813"/>
        <v>28452.83</v>
      </c>
      <c r="M1125" s="18">
        <f t="shared" si="2814"/>
        <v>0</v>
      </c>
      <c r="N1125" s="18">
        <f t="shared" si="2815"/>
        <v>0</v>
      </c>
      <c r="O1125" s="18">
        <f t="shared" si="2967"/>
        <v>-8410.0560000000005</v>
      </c>
      <c r="P1125" s="18">
        <f t="shared" si="2967"/>
        <v>0</v>
      </c>
      <c r="Q1125" s="18">
        <f t="shared" si="2967"/>
        <v>0</v>
      </c>
      <c r="R1125" s="18">
        <f t="shared" si="2894"/>
        <v>20042.774000000001</v>
      </c>
      <c r="S1125" s="18">
        <f t="shared" si="2895"/>
        <v>0</v>
      </c>
      <c r="T1125" s="18">
        <f t="shared" si="2896"/>
        <v>0</v>
      </c>
      <c r="U1125" s="18">
        <f t="shared" si="2967"/>
        <v>0</v>
      </c>
      <c r="V1125" s="18">
        <f t="shared" si="2967"/>
        <v>0</v>
      </c>
      <c r="W1125" s="18">
        <f t="shared" si="2967"/>
        <v>0</v>
      </c>
      <c r="X1125" s="18">
        <f t="shared" si="2898"/>
        <v>20042.774000000001</v>
      </c>
      <c r="Y1125" s="18">
        <f t="shared" si="2899"/>
        <v>0</v>
      </c>
      <c r="Z1125" s="18">
        <f t="shared" si="2900"/>
        <v>0</v>
      </c>
      <c r="AA1125" s="18">
        <f t="shared" si="2967"/>
        <v>0</v>
      </c>
      <c r="AB1125" s="18">
        <f t="shared" si="2967"/>
        <v>0</v>
      </c>
      <c r="AC1125" s="18">
        <f t="shared" si="2967"/>
        <v>0</v>
      </c>
      <c r="AD1125" s="18">
        <f t="shared" si="2903"/>
        <v>20042.774000000001</v>
      </c>
      <c r="AE1125" s="18">
        <f t="shared" si="2904"/>
        <v>0</v>
      </c>
      <c r="AF1125" s="18">
        <f t="shared" si="2905"/>
        <v>0</v>
      </c>
      <c r="AG1125" s="18">
        <f t="shared" si="2967"/>
        <v>0</v>
      </c>
      <c r="AH1125" s="18">
        <f t="shared" si="2907"/>
        <v>20042.774000000001</v>
      </c>
      <c r="AI1125" s="18">
        <f t="shared" si="2908"/>
        <v>0</v>
      </c>
      <c r="AJ1125" s="18">
        <f t="shared" si="2909"/>
        <v>0</v>
      </c>
      <c r="AK1125" s="18">
        <f t="shared" si="2967"/>
        <v>0</v>
      </c>
      <c r="AL1125" s="18">
        <f t="shared" si="2967"/>
        <v>0</v>
      </c>
      <c r="AM1125" s="18">
        <f t="shared" si="2967"/>
        <v>0</v>
      </c>
      <c r="AN1125" s="18">
        <f t="shared" si="2869"/>
        <v>20042.774000000001</v>
      </c>
      <c r="AO1125" s="18">
        <f t="shared" si="2870"/>
        <v>0</v>
      </c>
      <c r="AP1125" s="18">
        <f t="shared" si="2871"/>
        <v>0</v>
      </c>
      <c r="AQ1125" s="18">
        <f t="shared" si="2967"/>
        <v>0</v>
      </c>
      <c r="AR1125" s="18">
        <f t="shared" si="2872"/>
        <v>20042.774000000001</v>
      </c>
      <c r="AS1125" s="18">
        <f t="shared" si="2967"/>
        <v>-180</v>
      </c>
      <c r="AT1125" s="18">
        <f t="shared" si="2967"/>
        <v>0</v>
      </c>
      <c r="AU1125" s="18">
        <f t="shared" si="2967"/>
        <v>0</v>
      </c>
      <c r="AV1125" s="18">
        <f t="shared" si="2963"/>
        <v>19862.774000000001</v>
      </c>
      <c r="AW1125" s="18">
        <f t="shared" si="2964"/>
        <v>0</v>
      </c>
      <c r="AX1125" s="18">
        <f t="shared" si="2965"/>
        <v>0</v>
      </c>
      <c r="AY1125" s="18">
        <f t="shared" si="2967"/>
        <v>0</v>
      </c>
      <c r="AZ1125" s="18">
        <f t="shared" si="2967"/>
        <v>0</v>
      </c>
      <c r="BA1125" s="18">
        <f t="shared" si="2961"/>
        <v>19862.774000000001</v>
      </c>
      <c r="BB1125" s="18">
        <f t="shared" si="2962"/>
        <v>0</v>
      </c>
      <c r="BC1125" s="18">
        <f t="shared" si="2967"/>
        <v>-43.262999999999998</v>
      </c>
      <c r="BD1125" s="18">
        <f t="shared" si="2967"/>
        <v>0</v>
      </c>
      <c r="BE1125" s="18">
        <f t="shared" si="2967"/>
        <v>0</v>
      </c>
      <c r="BF1125" s="18">
        <f t="shared" si="2956"/>
        <v>19819.511000000002</v>
      </c>
      <c r="BG1125" s="18">
        <f t="shared" si="2957"/>
        <v>0</v>
      </c>
      <c r="BH1125" s="18">
        <f t="shared" si="2958"/>
        <v>0</v>
      </c>
      <c r="BI1125" s="18">
        <f t="shared" si="2967"/>
        <v>0</v>
      </c>
      <c r="BJ1125" s="25"/>
      <c r="BK1125" s="36"/>
    </row>
    <row r="1126" spans="1:63" ht="46.8" x14ac:dyDescent="0.3">
      <c r="A1126" s="51" t="s">
        <v>879</v>
      </c>
      <c r="B1126" s="50">
        <v>400</v>
      </c>
      <c r="C1126" s="51"/>
      <c r="D1126" s="51"/>
      <c r="E1126" s="14" t="s">
        <v>457</v>
      </c>
      <c r="F1126" s="18">
        <f t="shared" si="2967"/>
        <v>0</v>
      </c>
      <c r="G1126" s="18">
        <f t="shared" si="2967"/>
        <v>0</v>
      </c>
      <c r="H1126" s="18">
        <f t="shared" si="2967"/>
        <v>0</v>
      </c>
      <c r="I1126" s="18">
        <f t="shared" si="2967"/>
        <v>28452.83</v>
      </c>
      <c r="J1126" s="18">
        <f t="shared" si="2967"/>
        <v>0</v>
      </c>
      <c r="K1126" s="18">
        <f t="shared" si="2967"/>
        <v>0</v>
      </c>
      <c r="L1126" s="18">
        <f t="shared" ref="L1126:L1189" si="2968">F1126+I1126</f>
        <v>28452.83</v>
      </c>
      <c r="M1126" s="18">
        <f t="shared" ref="M1126:M1189" si="2969">G1126+J1126</f>
        <v>0</v>
      </c>
      <c r="N1126" s="18">
        <f t="shared" ref="N1126:N1189" si="2970">H1126+K1126</f>
        <v>0</v>
      </c>
      <c r="O1126" s="18">
        <f t="shared" si="2967"/>
        <v>-8410.0560000000005</v>
      </c>
      <c r="P1126" s="18">
        <f t="shared" si="2967"/>
        <v>0</v>
      </c>
      <c r="Q1126" s="18">
        <f t="shared" si="2967"/>
        <v>0</v>
      </c>
      <c r="R1126" s="18">
        <f t="shared" si="2894"/>
        <v>20042.774000000001</v>
      </c>
      <c r="S1126" s="18">
        <f t="shared" si="2895"/>
        <v>0</v>
      </c>
      <c r="T1126" s="18">
        <f t="shared" si="2896"/>
        <v>0</v>
      </c>
      <c r="U1126" s="18">
        <f t="shared" si="2967"/>
        <v>0</v>
      </c>
      <c r="V1126" s="18">
        <f t="shared" si="2967"/>
        <v>0</v>
      </c>
      <c r="W1126" s="18">
        <f t="shared" si="2967"/>
        <v>0</v>
      </c>
      <c r="X1126" s="18">
        <f t="shared" si="2898"/>
        <v>20042.774000000001</v>
      </c>
      <c r="Y1126" s="18">
        <f t="shared" si="2899"/>
        <v>0</v>
      </c>
      <c r="Z1126" s="18">
        <f t="shared" si="2900"/>
        <v>0</v>
      </c>
      <c r="AA1126" s="18">
        <f t="shared" si="2967"/>
        <v>0</v>
      </c>
      <c r="AB1126" s="18">
        <f t="shared" si="2967"/>
        <v>0</v>
      </c>
      <c r="AC1126" s="18">
        <f t="shared" si="2967"/>
        <v>0</v>
      </c>
      <c r="AD1126" s="18">
        <f t="shared" si="2903"/>
        <v>20042.774000000001</v>
      </c>
      <c r="AE1126" s="18">
        <f t="shared" si="2904"/>
        <v>0</v>
      </c>
      <c r="AF1126" s="18">
        <f t="shared" si="2905"/>
        <v>0</v>
      </c>
      <c r="AG1126" s="18">
        <f t="shared" si="2967"/>
        <v>0</v>
      </c>
      <c r="AH1126" s="18">
        <f t="shared" si="2907"/>
        <v>20042.774000000001</v>
      </c>
      <c r="AI1126" s="18">
        <f t="shared" si="2908"/>
        <v>0</v>
      </c>
      <c r="AJ1126" s="18">
        <f t="shared" si="2909"/>
        <v>0</v>
      </c>
      <c r="AK1126" s="18">
        <f t="shared" si="2967"/>
        <v>0</v>
      </c>
      <c r="AL1126" s="18">
        <f t="shared" si="2967"/>
        <v>0</v>
      </c>
      <c r="AM1126" s="18">
        <f t="shared" si="2967"/>
        <v>0</v>
      </c>
      <c r="AN1126" s="18">
        <f t="shared" si="2869"/>
        <v>20042.774000000001</v>
      </c>
      <c r="AO1126" s="18">
        <f t="shared" si="2870"/>
        <v>0</v>
      </c>
      <c r="AP1126" s="18">
        <f t="shared" si="2871"/>
        <v>0</v>
      </c>
      <c r="AQ1126" s="18">
        <f t="shared" si="2967"/>
        <v>0</v>
      </c>
      <c r="AR1126" s="18">
        <f t="shared" si="2872"/>
        <v>20042.774000000001</v>
      </c>
      <c r="AS1126" s="18">
        <f t="shared" si="2967"/>
        <v>-180</v>
      </c>
      <c r="AT1126" s="18">
        <f t="shared" si="2967"/>
        <v>0</v>
      </c>
      <c r="AU1126" s="18">
        <f t="shared" si="2967"/>
        <v>0</v>
      </c>
      <c r="AV1126" s="18">
        <f t="shared" si="2963"/>
        <v>19862.774000000001</v>
      </c>
      <c r="AW1126" s="18">
        <f t="shared" si="2964"/>
        <v>0</v>
      </c>
      <c r="AX1126" s="18">
        <f t="shared" si="2965"/>
        <v>0</v>
      </c>
      <c r="AY1126" s="18">
        <f t="shared" si="2967"/>
        <v>0</v>
      </c>
      <c r="AZ1126" s="18">
        <f t="shared" si="2967"/>
        <v>0</v>
      </c>
      <c r="BA1126" s="18">
        <f t="shared" si="2961"/>
        <v>19862.774000000001</v>
      </c>
      <c r="BB1126" s="18">
        <f t="shared" si="2962"/>
        <v>0</v>
      </c>
      <c r="BC1126" s="18">
        <f t="shared" si="2967"/>
        <v>-43.262999999999998</v>
      </c>
      <c r="BD1126" s="18">
        <f t="shared" si="2967"/>
        <v>0</v>
      </c>
      <c r="BE1126" s="18">
        <f t="shared" si="2967"/>
        <v>0</v>
      </c>
      <c r="BF1126" s="18">
        <f t="shared" si="2956"/>
        <v>19819.511000000002</v>
      </c>
      <c r="BG1126" s="18">
        <f t="shared" si="2957"/>
        <v>0</v>
      </c>
      <c r="BH1126" s="18">
        <f t="shared" si="2958"/>
        <v>0</v>
      </c>
      <c r="BI1126" s="18">
        <f t="shared" si="2967"/>
        <v>0</v>
      </c>
      <c r="BJ1126" s="25"/>
      <c r="BK1126" s="36"/>
    </row>
    <row r="1127" spans="1:63" x14ac:dyDescent="0.3">
      <c r="A1127" s="51" t="s">
        <v>879</v>
      </c>
      <c r="B1127" s="50">
        <v>410</v>
      </c>
      <c r="C1127" s="51"/>
      <c r="D1127" s="51"/>
      <c r="E1127" s="14" t="s">
        <v>470</v>
      </c>
      <c r="F1127" s="18">
        <f t="shared" si="2967"/>
        <v>0</v>
      </c>
      <c r="G1127" s="18">
        <f t="shared" si="2967"/>
        <v>0</v>
      </c>
      <c r="H1127" s="18">
        <f t="shared" si="2967"/>
        <v>0</v>
      </c>
      <c r="I1127" s="18">
        <f t="shared" si="2967"/>
        <v>28452.83</v>
      </c>
      <c r="J1127" s="18">
        <f t="shared" si="2967"/>
        <v>0</v>
      </c>
      <c r="K1127" s="18">
        <f t="shared" si="2967"/>
        <v>0</v>
      </c>
      <c r="L1127" s="18">
        <f t="shared" si="2968"/>
        <v>28452.83</v>
      </c>
      <c r="M1127" s="18">
        <f t="shared" si="2969"/>
        <v>0</v>
      </c>
      <c r="N1127" s="18">
        <f t="shared" si="2970"/>
        <v>0</v>
      </c>
      <c r="O1127" s="18">
        <f t="shared" si="2967"/>
        <v>-8410.0560000000005</v>
      </c>
      <c r="P1127" s="18">
        <f t="shared" si="2967"/>
        <v>0</v>
      </c>
      <c r="Q1127" s="18">
        <f t="shared" si="2967"/>
        <v>0</v>
      </c>
      <c r="R1127" s="18">
        <f t="shared" si="2894"/>
        <v>20042.774000000001</v>
      </c>
      <c r="S1127" s="18">
        <f t="shared" si="2895"/>
        <v>0</v>
      </c>
      <c r="T1127" s="18">
        <f t="shared" si="2896"/>
        <v>0</v>
      </c>
      <c r="U1127" s="18">
        <f t="shared" si="2967"/>
        <v>0</v>
      </c>
      <c r="V1127" s="18">
        <f t="shared" si="2967"/>
        <v>0</v>
      </c>
      <c r="W1127" s="18">
        <f t="shared" si="2967"/>
        <v>0</v>
      </c>
      <c r="X1127" s="18">
        <f t="shared" si="2898"/>
        <v>20042.774000000001</v>
      </c>
      <c r="Y1127" s="18">
        <f t="shared" si="2899"/>
        <v>0</v>
      </c>
      <c r="Z1127" s="18">
        <f t="shared" si="2900"/>
        <v>0</v>
      </c>
      <c r="AA1127" s="18">
        <f t="shared" si="2967"/>
        <v>0</v>
      </c>
      <c r="AB1127" s="18">
        <f t="shared" si="2967"/>
        <v>0</v>
      </c>
      <c r="AC1127" s="18">
        <f t="shared" si="2967"/>
        <v>0</v>
      </c>
      <c r="AD1127" s="18">
        <f t="shared" si="2903"/>
        <v>20042.774000000001</v>
      </c>
      <c r="AE1127" s="18">
        <f t="shared" si="2904"/>
        <v>0</v>
      </c>
      <c r="AF1127" s="18">
        <f t="shared" si="2905"/>
        <v>0</v>
      </c>
      <c r="AG1127" s="18">
        <f t="shared" si="2967"/>
        <v>0</v>
      </c>
      <c r="AH1127" s="18">
        <f t="shared" si="2907"/>
        <v>20042.774000000001</v>
      </c>
      <c r="AI1127" s="18">
        <f t="shared" si="2908"/>
        <v>0</v>
      </c>
      <c r="AJ1127" s="18">
        <f t="shared" si="2909"/>
        <v>0</v>
      </c>
      <c r="AK1127" s="18">
        <f t="shared" si="2967"/>
        <v>0</v>
      </c>
      <c r="AL1127" s="18">
        <f t="shared" si="2967"/>
        <v>0</v>
      </c>
      <c r="AM1127" s="18">
        <f t="shared" si="2967"/>
        <v>0</v>
      </c>
      <c r="AN1127" s="18">
        <f t="shared" si="2869"/>
        <v>20042.774000000001</v>
      </c>
      <c r="AO1127" s="18">
        <f t="shared" si="2870"/>
        <v>0</v>
      </c>
      <c r="AP1127" s="18">
        <f t="shared" si="2871"/>
        <v>0</v>
      </c>
      <c r="AQ1127" s="18">
        <f t="shared" si="2967"/>
        <v>0</v>
      </c>
      <c r="AR1127" s="18">
        <f t="shared" si="2872"/>
        <v>20042.774000000001</v>
      </c>
      <c r="AS1127" s="18">
        <f t="shared" si="2967"/>
        <v>-180</v>
      </c>
      <c r="AT1127" s="18">
        <f t="shared" si="2967"/>
        <v>0</v>
      </c>
      <c r="AU1127" s="18">
        <f t="shared" si="2967"/>
        <v>0</v>
      </c>
      <c r="AV1127" s="18">
        <f t="shared" si="2963"/>
        <v>19862.774000000001</v>
      </c>
      <c r="AW1127" s="18">
        <f t="shared" si="2964"/>
        <v>0</v>
      </c>
      <c r="AX1127" s="18">
        <f t="shared" si="2965"/>
        <v>0</v>
      </c>
      <c r="AY1127" s="18">
        <f t="shared" si="2967"/>
        <v>0</v>
      </c>
      <c r="AZ1127" s="18">
        <f t="shared" si="2967"/>
        <v>0</v>
      </c>
      <c r="BA1127" s="18">
        <f t="shared" si="2961"/>
        <v>19862.774000000001</v>
      </c>
      <c r="BB1127" s="18">
        <f t="shared" si="2962"/>
        <v>0</v>
      </c>
      <c r="BC1127" s="18">
        <f t="shared" si="2967"/>
        <v>-43.262999999999998</v>
      </c>
      <c r="BD1127" s="18">
        <f t="shared" si="2967"/>
        <v>0</v>
      </c>
      <c r="BE1127" s="18">
        <f t="shared" si="2967"/>
        <v>0</v>
      </c>
      <c r="BF1127" s="18">
        <f t="shared" si="2956"/>
        <v>19819.511000000002</v>
      </c>
      <c r="BG1127" s="18">
        <f t="shared" si="2957"/>
        <v>0</v>
      </c>
      <c r="BH1127" s="18">
        <f t="shared" si="2958"/>
        <v>0</v>
      </c>
      <c r="BI1127" s="18">
        <f t="shared" si="2967"/>
        <v>0</v>
      </c>
      <c r="BJ1127" s="25"/>
      <c r="BK1127" s="36"/>
    </row>
    <row r="1128" spans="1:63" x14ac:dyDescent="0.3">
      <c r="A1128" s="51" t="s">
        <v>879</v>
      </c>
      <c r="B1128" s="50">
        <v>410</v>
      </c>
      <c r="C1128" s="51" t="s">
        <v>27</v>
      </c>
      <c r="D1128" s="51" t="s">
        <v>99</v>
      </c>
      <c r="E1128" s="14" t="s">
        <v>437</v>
      </c>
      <c r="F1128" s="18">
        <v>0</v>
      </c>
      <c r="G1128" s="18">
        <v>0</v>
      </c>
      <c r="H1128" s="18">
        <v>0</v>
      </c>
      <c r="I1128" s="18">
        <v>28452.83</v>
      </c>
      <c r="J1128" s="18"/>
      <c r="K1128" s="18"/>
      <c r="L1128" s="18">
        <f t="shared" si="2968"/>
        <v>28452.83</v>
      </c>
      <c r="M1128" s="18">
        <f t="shared" si="2969"/>
        <v>0</v>
      </c>
      <c r="N1128" s="18">
        <f t="shared" si="2970"/>
        <v>0</v>
      </c>
      <c r="O1128" s="18">
        <v>-8410.0560000000005</v>
      </c>
      <c r="P1128" s="18"/>
      <c r="Q1128" s="18"/>
      <c r="R1128" s="18">
        <f t="shared" si="2894"/>
        <v>20042.774000000001</v>
      </c>
      <c r="S1128" s="18">
        <f t="shared" si="2895"/>
        <v>0</v>
      </c>
      <c r="T1128" s="18">
        <f t="shared" si="2896"/>
        <v>0</v>
      </c>
      <c r="U1128" s="18"/>
      <c r="V1128" s="18"/>
      <c r="W1128" s="18"/>
      <c r="X1128" s="18">
        <f t="shared" si="2898"/>
        <v>20042.774000000001</v>
      </c>
      <c r="Y1128" s="18">
        <f t="shared" si="2899"/>
        <v>0</v>
      </c>
      <c r="Z1128" s="18">
        <f t="shared" si="2900"/>
        <v>0</v>
      </c>
      <c r="AA1128" s="18"/>
      <c r="AB1128" s="18"/>
      <c r="AC1128" s="18"/>
      <c r="AD1128" s="18">
        <f t="shared" si="2903"/>
        <v>20042.774000000001</v>
      </c>
      <c r="AE1128" s="18">
        <f t="shared" si="2904"/>
        <v>0</v>
      </c>
      <c r="AF1128" s="18">
        <f t="shared" si="2905"/>
        <v>0</v>
      </c>
      <c r="AG1128" s="18"/>
      <c r="AH1128" s="18">
        <f t="shared" si="2907"/>
        <v>20042.774000000001</v>
      </c>
      <c r="AI1128" s="18">
        <f t="shared" si="2908"/>
        <v>0</v>
      </c>
      <c r="AJ1128" s="18">
        <f t="shared" si="2909"/>
        <v>0</v>
      </c>
      <c r="AK1128" s="18"/>
      <c r="AL1128" s="18"/>
      <c r="AM1128" s="18"/>
      <c r="AN1128" s="18">
        <f t="shared" si="2869"/>
        <v>20042.774000000001</v>
      </c>
      <c r="AO1128" s="18">
        <f t="shared" si="2870"/>
        <v>0</v>
      </c>
      <c r="AP1128" s="18">
        <f t="shared" si="2871"/>
        <v>0</v>
      </c>
      <c r="AQ1128" s="18"/>
      <c r="AR1128" s="18">
        <f t="shared" si="2872"/>
        <v>20042.774000000001</v>
      </c>
      <c r="AS1128" s="18">
        <v>-180</v>
      </c>
      <c r="AT1128" s="18"/>
      <c r="AU1128" s="18"/>
      <c r="AV1128" s="18">
        <f t="shared" si="2963"/>
        <v>19862.774000000001</v>
      </c>
      <c r="AW1128" s="18">
        <f t="shared" si="2964"/>
        <v>0</v>
      </c>
      <c r="AX1128" s="18">
        <f t="shared" si="2965"/>
        <v>0</v>
      </c>
      <c r="AY1128" s="18"/>
      <c r="AZ1128" s="18"/>
      <c r="BA1128" s="18">
        <f t="shared" si="2961"/>
        <v>19862.774000000001</v>
      </c>
      <c r="BB1128" s="18">
        <f t="shared" si="2962"/>
        <v>0</v>
      </c>
      <c r="BC1128" s="18">
        <v>-43.262999999999998</v>
      </c>
      <c r="BD1128" s="18"/>
      <c r="BE1128" s="18"/>
      <c r="BF1128" s="18">
        <f t="shared" si="2956"/>
        <v>19819.511000000002</v>
      </c>
      <c r="BG1128" s="18">
        <f t="shared" si="2957"/>
        <v>0</v>
      </c>
      <c r="BH1128" s="18">
        <f t="shared" si="2958"/>
        <v>0</v>
      </c>
      <c r="BI1128" s="18"/>
      <c r="BJ1128" s="25"/>
      <c r="BK1128" s="36">
        <v>76</v>
      </c>
    </row>
    <row r="1129" spans="1:63" ht="62.4" hidden="1" x14ac:dyDescent="0.3">
      <c r="A1129" s="47" t="s">
        <v>650</v>
      </c>
      <c r="B1129" s="43"/>
      <c r="C1129" s="47"/>
      <c r="D1129" s="47"/>
      <c r="E1129" s="14" t="s">
        <v>916</v>
      </c>
      <c r="F1129" s="18">
        <f t="shared" ref="F1129:BI1131" si="2971">F1130</f>
        <v>0</v>
      </c>
      <c r="G1129" s="18">
        <f t="shared" si="2971"/>
        <v>30734.9</v>
      </c>
      <c r="H1129" s="18">
        <f t="shared" si="2971"/>
        <v>0</v>
      </c>
      <c r="I1129" s="18">
        <f t="shared" si="2971"/>
        <v>0</v>
      </c>
      <c r="J1129" s="18">
        <f t="shared" si="2971"/>
        <v>-30734.9</v>
      </c>
      <c r="K1129" s="18">
        <f t="shared" si="2971"/>
        <v>0</v>
      </c>
      <c r="L1129" s="18">
        <f t="shared" si="2968"/>
        <v>0</v>
      </c>
      <c r="M1129" s="18">
        <f t="shared" si="2969"/>
        <v>0</v>
      </c>
      <c r="N1129" s="18">
        <f t="shared" si="2970"/>
        <v>0</v>
      </c>
      <c r="O1129" s="18">
        <f t="shared" si="2971"/>
        <v>0</v>
      </c>
      <c r="P1129" s="18">
        <f t="shared" si="2971"/>
        <v>0</v>
      </c>
      <c r="Q1129" s="18">
        <f t="shared" si="2971"/>
        <v>0</v>
      </c>
      <c r="R1129" s="18">
        <f t="shared" si="2894"/>
        <v>0</v>
      </c>
      <c r="S1129" s="18">
        <f t="shared" si="2895"/>
        <v>0</v>
      </c>
      <c r="T1129" s="18">
        <f t="shared" si="2896"/>
        <v>0</v>
      </c>
      <c r="U1129" s="18">
        <f t="shared" si="2971"/>
        <v>0</v>
      </c>
      <c r="V1129" s="18">
        <f t="shared" si="2971"/>
        <v>0</v>
      </c>
      <c r="W1129" s="18">
        <f t="shared" si="2971"/>
        <v>0</v>
      </c>
      <c r="X1129" s="18">
        <f t="shared" si="2898"/>
        <v>0</v>
      </c>
      <c r="Y1129" s="18">
        <f t="shared" si="2899"/>
        <v>0</v>
      </c>
      <c r="Z1129" s="18">
        <f t="shared" si="2900"/>
        <v>0</v>
      </c>
      <c r="AA1129" s="18">
        <f t="shared" si="2971"/>
        <v>0</v>
      </c>
      <c r="AB1129" s="18">
        <f t="shared" si="2971"/>
        <v>0</v>
      </c>
      <c r="AC1129" s="18">
        <f t="shared" si="2971"/>
        <v>0</v>
      </c>
      <c r="AD1129" s="18">
        <f t="shared" si="2903"/>
        <v>0</v>
      </c>
      <c r="AE1129" s="18">
        <f t="shared" si="2904"/>
        <v>0</v>
      </c>
      <c r="AF1129" s="18">
        <f t="shared" si="2905"/>
        <v>0</v>
      </c>
      <c r="AG1129" s="18">
        <f t="shared" si="2971"/>
        <v>0</v>
      </c>
      <c r="AH1129" s="18">
        <f t="shared" si="2907"/>
        <v>0</v>
      </c>
      <c r="AI1129" s="18">
        <f t="shared" si="2908"/>
        <v>0</v>
      </c>
      <c r="AJ1129" s="18">
        <f t="shared" si="2909"/>
        <v>0</v>
      </c>
      <c r="AK1129" s="18">
        <f t="shared" si="2971"/>
        <v>0</v>
      </c>
      <c r="AL1129" s="18">
        <f t="shared" si="2971"/>
        <v>0</v>
      </c>
      <c r="AM1129" s="18">
        <f t="shared" si="2971"/>
        <v>0</v>
      </c>
      <c r="AN1129" s="18">
        <f t="shared" si="2869"/>
        <v>0</v>
      </c>
      <c r="AO1129" s="18">
        <f t="shared" si="2870"/>
        <v>0</v>
      </c>
      <c r="AP1129" s="18">
        <f t="shared" si="2871"/>
        <v>0</v>
      </c>
      <c r="AQ1129" s="18">
        <f t="shared" si="2971"/>
        <v>0</v>
      </c>
      <c r="AR1129" s="18">
        <f t="shared" si="2872"/>
        <v>0</v>
      </c>
      <c r="AS1129" s="18">
        <f t="shared" si="2971"/>
        <v>0</v>
      </c>
      <c r="AT1129" s="18">
        <f t="shared" si="2971"/>
        <v>0</v>
      </c>
      <c r="AU1129" s="18">
        <f t="shared" si="2971"/>
        <v>0</v>
      </c>
      <c r="AV1129" s="18">
        <f t="shared" si="2963"/>
        <v>0</v>
      </c>
      <c r="AW1129" s="18">
        <f t="shared" si="2964"/>
        <v>0</v>
      </c>
      <c r="AX1129" s="18">
        <f t="shared" si="2965"/>
        <v>0</v>
      </c>
      <c r="AY1129" s="18">
        <f t="shared" si="2971"/>
        <v>0</v>
      </c>
      <c r="AZ1129" s="18">
        <f t="shared" si="2971"/>
        <v>0</v>
      </c>
      <c r="BA1129" s="18">
        <f t="shared" si="2961"/>
        <v>0</v>
      </c>
      <c r="BB1129" s="18">
        <f t="shared" si="2962"/>
        <v>0</v>
      </c>
      <c r="BC1129" s="18">
        <f t="shared" si="2971"/>
        <v>0</v>
      </c>
      <c r="BD1129" s="18">
        <f t="shared" si="2971"/>
        <v>0</v>
      </c>
      <c r="BE1129" s="18">
        <f t="shared" si="2971"/>
        <v>0</v>
      </c>
      <c r="BF1129" s="18">
        <f t="shared" si="2956"/>
        <v>0</v>
      </c>
      <c r="BG1129" s="18">
        <f t="shared" si="2957"/>
        <v>0</v>
      </c>
      <c r="BH1129" s="18">
        <f t="shared" si="2958"/>
        <v>0</v>
      </c>
      <c r="BI1129" s="18">
        <f t="shared" si="2971"/>
        <v>0</v>
      </c>
      <c r="BJ1129" s="25">
        <v>0</v>
      </c>
      <c r="BK1129" s="36"/>
    </row>
    <row r="1130" spans="1:63" ht="46.8" hidden="1" x14ac:dyDescent="0.3">
      <c r="A1130" s="47" t="s">
        <v>650</v>
      </c>
      <c r="B1130" s="43">
        <v>400</v>
      </c>
      <c r="C1130" s="47"/>
      <c r="D1130" s="47"/>
      <c r="E1130" s="14" t="s">
        <v>457</v>
      </c>
      <c r="F1130" s="18">
        <f t="shared" si="2971"/>
        <v>0</v>
      </c>
      <c r="G1130" s="18">
        <f t="shared" si="2971"/>
        <v>30734.9</v>
      </c>
      <c r="H1130" s="18">
        <f t="shared" si="2971"/>
        <v>0</v>
      </c>
      <c r="I1130" s="18">
        <f t="shared" si="2971"/>
        <v>0</v>
      </c>
      <c r="J1130" s="18">
        <f t="shared" si="2971"/>
        <v>-30734.9</v>
      </c>
      <c r="K1130" s="18">
        <f t="shared" si="2971"/>
        <v>0</v>
      </c>
      <c r="L1130" s="18">
        <f t="shared" si="2968"/>
        <v>0</v>
      </c>
      <c r="M1130" s="18">
        <f t="shared" si="2969"/>
        <v>0</v>
      </c>
      <c r="N1130" s="18">
        <f t="shared" si="2970"/>
        <v>0</v>
      </c>
      <c r="O1130" s="18">
        <f t="shared" si="2971"/>
        <v>0</v>
      </c>
      <c r="P1130" s="18">
        <f t="shared" si="2971"/>
        <v>0</v>
      </c>
      <c r="Q1130" s="18">
        <f t="shared" si="2971"/>
        <v>0</v>
      </c>
      <c r="R1130" s="18">
        <f t="shared" si="2894"/>
        <v>0</v>
      </c>
      <c r="S1130" s="18">
        <f t="shared" si="2895"/>
        <v>0</v>
      </c>
      <c r="T1130" s="18">
        <f t="shared" si="2896"/>
        <v>0</v>
      </c>
      <c r="U1130" s="18">
        <f t="shared" si="2971"/>
        <v>0</v>
      </c>
      <c r="V1130" s="18">
        <f t="shared" si="2971"/>
        <v>0</v>
      </c>
      <c r="W1130" s="18">
        <f t="shared" si="2971"/>
        <v>0</v>
      </c>
      <c r="X1130" s="18">
        <f t="shared" si="2898"/>
        <v>0</v>
      </c>
      <c r="Y1130" s="18">
        <f t="shared" si="2899"/>
        <v>0</v>
      </c>
      <c r="Z1130" s="18">
        <f t="shared" si="2900"/>
        <v>0</v>
      </c>
      <c r="AA1130" s="18">
        <f t="shared" si="2971"/>
        <v>0</v>
      </c>
      <c r="AB1130" s="18">
        <f t="shared" si="2971"/>
        <v>0</v>
      </c>
      <c r="AC1130" s="18">
        <f t="shared" si="2971"/>
        <v>0</v>
      </c>
      <c r="AD1130" s="18">
        <f t="shared" si="2903"/>
        <v>0</v>
      </c>
      <c r="AE1130" s="18">
        <f t="shared" si="2904"/>
        <v>0</v>
      </c>
      <c r="AF1130" s="18">
        <f t="shared" si="2905"/>
        <v>0</v>
      </c>
      <c r="AG1130" s="18">
        <f t="shared" si="2971"/>
        <v>0</v>
      </c>
      <c r="AH1130" s="18">
        <f t="shared" si="2907"/>
        <v>0</v>
      </c>
      <c r="AI1130" s="18">
        <f t="shared" si="2908"/>
        <v>0</v>
      </c>
      <c r="AJ1130" s="18">
        <f t="shared" si="2909"/>
        <v>0</v>
      </c>
      <c r="AK1130" s="18">
        <f t="shared" si="2971"/>
        <v>0</v>
      </c>
      <c r="AL1130" s="18">
        <f t="shared" si="2971"/>
        <v>0</v>
      </c>
      <c r="AM1130" s="18">
        <f t="shared" si="2971"/>
        <v>0</v>
      </c>
      <c r="AN1130" s="18">
        <f t="shared" si="2869"/>
        <v>0</v>
      </c>
      <c r="AO1130" s="18">
        <f t="shared" si="2870"/>
        <v>0</v>
      </c>
      <c r="AP1130" s="18">
        <f t="shared" si="2871"/>
        <v>0</v>
      </c>
      <c r="AQ1130" s="18">
        <f t="shared" si="2971"/>
        <v>0</v>
      </c>
      <c r="AR1130" s="18">
        <f t="shared" si="2872"/>
        <v>0</v>
      </c>
      <c r="AS1130" s="18">
        <f t="shared" si="2971"/>
        <v>0</v>
      </c>
      <c r="AT1130" s="18">
        <f t="shared" si="2971"/>
        <v>0</v>
      </c>
      <c r="AU1130" s="18">
        <f t="shared" si="2971"/>
        <v>0</v>
      </c>
      <c r="AV1130" s="18">
        <f t="shared" si="2963"/>
        <v>0</v>
      </c>
      <c r="AW1130" s="18">
        <f t="shared" si="2964"/>
        <v>0</v>
      </c>
      <c r="AX1130" s="18">
        <f t="shared" si="2965"/>
        <v>0</v>
      </c>
      <c r="AY1130" s="18">
        <f t="shared" si="2971"/>
        <v>0</v>
      </c>
      <c r="AZ1130" s="18">
        <f t="shared" si="2971"/>
        <v>0</v>
      </c>
      <c r="BA1130" s="18">
        <f t="shared" si="2961"/>
        <v>0</v>
      </c>
      <c r="BB1130" s="18">
        <f t="shared" si="2962"/>
        <v>0</v>
      </c>
      <c r="BC1130" s="18">
        <f t="shared" si="2971"/>
        <v>0</v>
      </c>
      <c r="BD1130" s="18">
        <f t="shared" si="2971"/>
        <v>0</v>
      </c>
      <c r="BE1130" s="18">
        <f t="shared" si="2971"/>
        <v>0</v>
      </c>
      <c r="BF1130" s="18">
        <f t="shared" si="2956"/>
        <v>0</v>
      </c>
      <c r="BG1130" s="18">
        <f t="shared" si="2957"/>
        <v>0</v>
      </c>
      <c r="BH1130" s="18">
        <f t="shared" si="2958"/>
        <v>0</v>
      </c>
      <c r="BI1130" s="18">
        <f t="shared" si="2971"/>
        <v>0</v>
      </c>
      <c r="BJ1130" s="25">
        <v>0</v>
      </c>
      <c r="BK1130" s="36"/>
    </row>
    <row r="1131" spans="1:63" hidden="1" x14ac:dyDescent="0.3">
      <c r="A1131" s="47" t="s">
        <v>650</v>
      </c>
      <c r="B1131" s="43">
        <v>410</v>
      </c>
      <c r="C1131" s="47"/>
      <c r="D1131" s="47"/>
      <c r="E1131" s="14" t="s">
        <v>470</v>
      </c>
      <c r="F1131" s="18">
        <f t="shared" si="2971"/>
        <v>0</v>
      </c>
      <c r="G1131" s="18">
        <f t="shared" si="2971"/>
        <v>30734.9</v>
      </c>
      <c r="H1131" s="18">
        <f t="shared" si="2971"/>
        <v>0</v>
      </c>
      <c r="I1131" s="18">
        <f t="shared" si="2971"/>
        <v>0</v>
      </c>
      <c r="J1131" s="18">
        <f t="shared" si="2971"/>
        <v>-30734.9</v>
      </c>
      <c r="K1131" s="18">
        <f t="shared" si="2971"/>
        <v>0</v>
      </c>
      <c r="L1131" s="18">
        <f t="shared" si="2968"/>
        <v>0</v>
      </c>
      <c r="M1131" s="18">
        <f t="shared" si="2969"/>
        <v>0</v>
      </c>
      <c r="N1131" s="18">
        <f t="shared" si="2970"/>
        <v>0</v>
      </c>
      <c r="O1131" s="18">
        <f t="shared" si="2971"/>
        <v>0</v>
      </c>
      <c r="P1131" s="18">
        <f t="shared" si="2971"/>
        <v>0</v>
      </c>
      <c r="Q1131" s="18">
        <f t="shared" si="2971"/>
        <v>0</v>
      </c>
      <c r="R1131" s="18">
        <f t="shared" si="2894"/>
        <v>0</v>
      </c>
      <c r="S1131" s="18">
        <f t="shared" si="2895"/>
        <v>0</v>
      </c>
      <c r="T1131" s="18">
        <f t="shared" si="2896"/>
        <v>0</v>
      </c>
      <c r="U1131" s="18">
        <f t="shared" si="2971"/>
        <v>0</v>
      </c>
      <c r="V1131" s="18">
        <f t="shared" si="2971"/>
        <v>0</v>
      </c>
      <c r="W1131" s="18">
        <f t="shared" si="2971"/>
        <v>0</v>
      </c>
      <c r="X1131" s="18">
        <f t="shared" si="2898"/>
        <v>0</v>
      </c>
      <c r="Y1131" s="18">
        <f t="shared" si="2899"/>
        <v>0</v>
      </c>
      <c r="Z1131" s="18">
        <f t="shared" si="2900"/>
        <v>0</v>
      </c>
      <c r="AA1131" s="18">
        <f t="shared" si="2971"/>
        <v>0</v>
      </c>
      <c r="AB1131" s="18">
        <f t="shared" si="2971"/>
        <v>0</v>
      </c>
      <c r="AC1131" s="18">
        <f t="shared" si="2971"/>
        <v>0</v>
      </c>
      <c r="AD1131" s="18">
        <f t="shared" si="2903"/>
        <v>0</v>
      </c>
      <c r="AE1131" s="18">
        <f t="shared" si="2904"/>
        <v>0</v>
      </c>
      <c r="AF1131" s="18">
        <f t="shared" si="2905"/>
        <v>0</v>
      </c>
      <c r="AG1131" s="18">
        <f t="shared" si="2971"/>
        <v>0</v>
      </c>
      <c r="AH1131" s="18">
        <f t="shared" si="2907"/>
        <v>0</v>
      </c>
      <c r="AI1131" s="18">
        <f t="shared" si="2908"/>
        <v>0</v>
      </c>
      <c r="AJ1131" s="18">
        <f t="shared" si="2909"/>
        <v>0</v>
      </c>
      <c r="AK1131" s="18">
        <f t="shared" si="2971"/>
        <v>0</v>
      </c>
      <c r="AL1131" s="18">
        <f t="shared" si="2971"/>
        <v>0</v>
      </c>
      <c r="AM1131" s="18">
        <f t="shared" si="2971"/>
        <v>0</v>
      </c>
      <c r="AN1131" s="18">
        <f t="shared" si="2869"/>
        <v>0</v>
      </c>
      <c r="AO1131" s="18">
        <f t="shared" si="2870"/>
        <v>0</v>
      </c>
      <c r="AP1131" s="18">
        <f t="shared" si="2871"/>
        <v>0</v>
      </c>
      <c r="AQ1131" s="18">
        <f t="shared" si="2971"/>
        <v>0</v>
      </c>
      <c r="AR1131" s="18">
        <f t="shared" si="2872"/>
        <v>0</v>
      </c>
      <c r="AS1131" s="18">
        <f t="shared" si="2971"/>
        <v>0</v>
      </c>
      <c r="AT1131" s="18">
        <f t="shared" si="2971"/>
        <v>0</v>
      </c>
      <c r="AU1131" s="18">
        <f t="shared" si="2971"/>
        <v>0</v>
      </c>
      <c r="AV1131" s="18">
        <f t="shared" si="2963"/>
        <v>0</v>
      </c>
      <c r="AW1131" s="18">
        <f t="shared" si="2964"/>
        <v>0</v>
      </c>
      <c r="AX1131" s="18">
        <f t="shared" si="2965"/>
        <v>0</v>
      </c>
      <c r="AY1131" s="18">
        <f t="shared" si="2971"/>
        <v>0</v>
      </c>
      <c r="AZ1131" s="18">
        <f t="shared" si="2971"/>
        <v>0</v>
      </c>
      <c r="BA1131" s="18">
        <f t="shared" si="2961"/>
        <v>0</v>
      </c>
      <c r="BB1131" s="18">
        <f t="shared" si="2962"/>
        <v>0</v>
      </c>
      <c r="BC1131" s="18">
        <f t="shared" si="2971"/>
        <v>0</v>
      </c>
      <c r="BD1131" s="18">
        <f t="shared" si="2971"/>
        <v>0</v>
      </c>
      <c r="BE1131" s="18">
        <f t="shared" si="2971"/>
        <v>0</v>
      </c>
      <c r="BF1131" s="18">
        <f t="shared" si="2956"/>
        <v>0</v>
      </c>
      <c r="BG1131" s="18">
        <f t="shared" si="2957"/>
        <v>0</v>
      </c>
      <c r="BH1131" s="18">
        <f t="shared" si="2958"/>
        <v>0</v>
      </c>
      <c r="BI1131" s="18">
        <f t="shared" si="2971"/>
        <v>0</v>
      </c>
      <c r="BJ1131" s="25">
        <v>0</v>
      </c>
      <c r="BK1131" s="36"/>
    </row>
    <row r="1132" spans="1:63" hidden="1" x14ac:dyDescent="0.3">
      <c r="A1132" s="47" t="s">
        <v>650</v>
      </c>
      <c r="B1132" s="43">
        <v>410</v>
      </c>
      <c r="C1132" s="47" t="s">
        <v>27</v>
      </c>
      <c r="D1132" s="47" t="s">
        <v>99</v>
      </c>
      <c r="E1132" s="14" t="s">
        <v>437</v>
      </c>
      <c r="F1132" s="18">
        <v>0</v>
      </c>
      <c r="G1132" s="18">
        <v>30734.9</v>
      </c>
      <c r="H1132" s="18">
        <v>0</v>
      </c>
      <c r="I1132" s="18"/>
      <c r="J1132" s="18">
        <v>-30734.9</v>
      </c>
      <c r="K1132" s="18"/>
      <c r="L1132" s="18">
        <f t="shared" si="2968"/>
        <v>0</v>
      </c>
      <c r="M1132" s="18">
        <f t="shared" si="2969"/>
        <v>0</v>
      </c>
      <c r="N1132" s="18">
        <f t="shared" si="2970"/>
        <v>0</v>
      </c>
      <c r="O1132" s="18"/>
      <c r="P1132" s="18"/>
      <c r="Q1132" s="18"/>
      <c r="R1132" s="18">
        <f t="shared" si="2894"/>
        <v>0</v>
      </c>
      <c r="S1132" s="18">
        <f t="shared" si="2895"/>
        <v>0</v>
      </c>
      <c r="T1132" s="18">
        <f t="shared" si="2896"/>
        <v>0</v>
      </c>
      <c r="U1132" s="18"/>
      <c r="V1132" s="18"/>
      <c r="W1132" s="18"/>
      <c r="X1132" s="18">
        <f t="shared" si="2898"/>
        <v>0</v>
      </c>
      <c r="Y1132" s="18">
        <f t="shared" si="2899"/>
        <v>0</v>
      </c>
      <c r="Z1132" s="18">
        <f t="shared" si="2900"/>
        <v>0</v>
      </c>
      <c r="AA1132" s="18"/>
      <c r="AB1132" s="18"/>
      <c r="AC1132" s="18"/>
      <c r="AD1132" s="18">
        <f t="shared" si="2903"/>
        <v>0</v>
      </c>
      <c r="AE1132" s="18">
        <f t="shared" si="2904"/>
        <v>0</v>
      </c>
      <c r="AF1132" s="18">
        <f t="shared" si="2905"/>
        <v>0</v>
      </c>
      <c r="AG1132" s="18"/>
      <c r="AH1132" s="18">
        <f t="shared" si="2907"/>
        <v>0</v>
      </c>
      <c r="AI1132" s="18">
        <f t="shared" si="2908"/>
        <v>0</v>
      </c>
      <c r="AJ1132" s="18">
        <f t="shared" si="2909"/>
        <v>0</v>
      </c>
      <c r="AK1132" s="18"/>
      <c r="AL1132" s="18"/>
      <c r="AM1132" s="18"/>
      <c r="AN1132" s="18">
        <f t="shared" si="2869"/>
        <v>0</v>
      </c>
      <c r="AO1132" s="18">
        <f t="shared" si="2870"/>
        <v>0</v>
      </c>
      <c r="AP1132" s="18">
        <f t="shared" si="2871"/>
        <v>0</v>
      </c>
      <c r="AQ1132" s="18"/>
      <c r="AR1132" s="18">
        <f t="shared" si="2872"/>
        <v>0</v>
      </c>
      <c r="AS1132" s="18"/>
      <c r="AT1132" s="18"/>
      <c r="AU1132" s="18"/>
      <c r="AV1132" s="18">
        <f t="shared" si="2963"/>
        <v>0</v>
      </c>
      <c r="AW1132" s="18">
        <f t="shared" si="2964"/>
        <v>0</v>
      </c>
      <c r="AX1132" s="18">
        <f t="shared" si="2965"/>
        <v>0</v>
      </c>
      <c r="AY1132" s="18"/>
      <c r="AZ1132" s="18"/>
      <c r="BA1132" s="18">
        <f t="shared" si="2961"/>
        <v>0</v>
      </c>
      <c r="BB1132" s="18">
        <f t="shared" si="2962"/>
        <v>0</v>
      </c>
      <c r="BC1132" s="18"/>
      <c r="BD1132" s="18"/>
      <c r="BE1132" s="18"/>
      <c r="BF1132" s="18">
        <f t="shared" si="2956"/>
        <v>0</v>
      </c>
      <c r="BG1132" s="18">
        <f t="shared" si="2957"/>
        <v>0</v>
      </c>
      <c r="BH1132" s="18">
        <f t="shared" si="2958"/>
        <v>0</v>
      </c>
      <c r="BI1132" s="18"/>
      <c r="BJ1132" s="25">
        <v>0</v>
      </c>
      <c r="BK1132" s="36">
        <v>78</v>
      </c>
    </row>
    <row r="1133" spans="1:63" ht="31.2" hidden="1" x14ac:dyDescent="0.3">
      <c r="A1133" s="47" t="s">
        <v>652</v>
      </c>
      <c r="B1133" s="43"/>
      <c r="C1133" s="47"/>
      <c r="D1133" s="47"/>
      <c r="E1133" s="14" t="s">
        <v>1407</v>
      </c>
      <c r="F1133" s="18">
        <f t="shared" ref="F1133:BI1135" si="2972">F1134</f>
        <v>780</v>
      </c>
      <c r="G1133" s="18">
        <f t="shared" si="2972"/>
        <v>0</v>
      </c>
      <c r="H1133" s="18">
        <f t="shared" si="2972"/>
        <v>0</v>
      </c>
      <c r="I1133" s="18">
        <f t="shared" si="2972"/>
        <v>-780</v>
      </c>
      <c r="J1133" s="18">
        <f t="shared" si="2972"/>
        <v>0</v>
      </c>
      <c r="K1133" s="18">
        <f t="shared" si="2972"/>
        <v>0</v>
      </c>
      <c r="L1133" s="18">
        <f t="shared" si="2968"/>
        <v>0</v>
      </c>
      <c r="M1133" s="18">
        <f t="shared" si="2969"/>
        <v>0</v>
      </c>
      <c r="N1133" s="18">
        <f t="shared" si="2970"/>
        <v>0</v>
      </c>
      <c r="O1133" s="18">
        <f t="shared" si="2972"/>
        <v>0</v>
      </c>
      <c r="P1133" s="18">
        <f t="shared" si="2972"/>
        <v>0</v>
      </c>
      <c r="Q1133" s="18">
        <f t="shared" si="2972"/>
        <v>0</v>
      </c>
      <c r="R1133" s="18">
        <f t="shared" si="2894"/>
        <v>0</v>
      </c>
      <c r="S1133" s="18">
        <f t="shared" si="2895"/>
        <v>0</v>
      </c>
      <c r="T1133" s="18">
        <f t="shared" si="2896"/>
        <v>0</v>
      </c>
      <c r="U1133" s="18">
        <f t="shared" si="2972"/>
        <v>0</v>
      </c>
      <c r="V1133" s="18">
        <f t="shared" si="2972"/>
        <v>0</v>
      </c>
      <c r="W1133" s="18">
        <f t="shared" si="2972"/>
        <v>0</v>
      </c>
      <c r="X1133" s="18">
        <f t="shared" si="2898"/>
        <v>0</v>
      </c>
      <c r="Y1133" s="18">
        <f t="shared" si="2899"/>
        <v>0</v>
      </c>
      <c r="Z1133" s="18">
        <f t="shared" si="2900"/>
        <v>0</v>
      </c>
      <c r="AA1133" s="18">
        <f t="shared" si="2972"/>
        <v>0</v>
      </c>
      <c r="AB1133" s="18">
        <f t="shared" si="2972"/>
        <v>0</v>
      </c>
      <c r="AC1133" s="18">
        <f t="shared" si="2972"/>
        <v>0</v>
      </c>
      <c r="AD1133" s="18">
        <f t="shared" si="2903"/>
        <v>0</v>
      </c>
      <c r="AE1133" s="18">
        <f t="shared" si="2904"/>
        <v>0</v>
      </c>
      <c r="AF1133" s="18">
        <f t="shared" si="2905"/>
        <v>0</v>
      </c>
      <c r="AG1133" s="18">
        <f t="shared" si="2972"/>
        <v>0</v>
      </c>
      <c r="AH1133" s="18">
        <f t="shared" si="2907"/>
        <v>0</v>
      </c>
      <c r="AI1133" s="18">
        <f t="shared" si="2908"/>
        <v>0</v>
      </c>
      <c r="AJ1133" s="18">
        <f t="shared" si="2909"/>
        <v>0</v>
      </c>
      <c r="AK1133" s="18">
        <f t="shared" si="2972"/>
        <v>0</v>
      </c>
      <c r="AL1133" s="18">
        <f t="shared" si="2972"/>
        <v>0</v>
      </c>
      <c r="AM1133" s="18">
        <f t="shared" si="2972"/>
        <v>0</v>
      </c>
      <c r="AN1133" s="18">
        <f t="shared" si="2869"/>
        <v>0</v>
      </c>
      <c r="AO1133" s="18">
        <f t="shared" si="2870"/>
        <v>0</v>
      </c>
      <c r="AP1133" s="18">
        <f t="shared" si="2871"/>
        <v>0</v>
      </c>
      <c r="AQ1133" s="18">
        <f t="shared" si="2972"/>
        <v>0</v>
      </c>
      <c r="AR1133" s="18">
        <f t="shared" si="2872"/>
        <v>0</v>
      </c>
      <c r="AS1133" s="18">
        <f t="shared" si="2972"/>
        <v>0</v>
      </c>
      <c r="AT1133" s="18">
        <f t="shared" si="2972"/>
        <v>0</v>
      </c>
      <c r="AU1133" s="18">
        <f t="shared" si="2972"/>
        <v>0</v>
      </c>
      <c r="AV1133" s="18">
        <f t="shared" si="2963"/>
        <v>0</v>
      </c>
      <c r="AW1133" s="18">
        <f t="shared" si="2964"/>
        <v>0</v>
      </c>
      <c r="AX1133" s="18">
        <f t="shared" si="2965"/>
        <v>0</v>
      </c>
      <c r="AY1133" s="18">
        <f t="shared" si="2972"/>
        <v>0</v>
      </c>
      <c r="AZ1133" s="18">
        <f t="shared" si="2972"/>
        <v>0</v>
      </c>
      <c r="BA1133" s="18">
        <f t="shared" si="2961"/>
        <v>0</v>
      </c>
      <c r="BB1133" s="18">
        <f t="shared" si="2962"/>
        <v>0</v>
      </c>
      <c r="BC1133" s="18">
        <f t="shared" si="2972"/>
        <v>0</v>
      </c>
      <c r="BD1133" s="18">
        <f t="shared" si="2972"/>
        <v>0</v>
      </c>
      <c r="BE1133" s="18">
        <f t="shared" si="2972"/>
        <v>0</v>
      </c>
      <c r="BF1133" s="18">
        <f t="shared" si="2956"/>
        <v>0</v>
      </c>
      <c r="BG1133" s="18">
        <f t="shared" si="2957"/>
        <v>0</v>
      </c>
      <c r="BH1133" s="18">
        <f t="shared" si="2958"/>
        <v>0</v>
      </c>
      <c r="BI1133" s="18">
        <f t="shared" si="2972"/>
        <v>0</v>
      </c>
      <c r="BJ1133" s="25">
        <v>0</v>
      </c>
      <c r="BK1133" s="36"/>
    </row>
    <row r="1134" spans="1:63" ht="46.8" hidden="1" x14ac:dyDescent="0.3">
      <c r="A1134" s="47" t="s">
        <v>652</v>
      </c>
      <c r="B1134" s="43">
        <v>400</v>
      </c>
      <c r="C1134" s="47"/>
      <c r="D1134" s="47"/>
      <c r="E1134" s="14" t="s">
        <v>457</v>
      </c>
      <c r="F1134" s="18">
        <f t="shared" si="2972"/>
        <v>780</v>
      </c>
      <c r="G1134" s="18">
        <f t="shared" si="2972"/>
        <v>0</v>
      </c>
      <c r="H1134" s="18">
        <f t="shared" si="2972"/>
        <v>0</v>
      </c>
      <c r="I1134" s="18">
        <f t="shared" si="2972"/>
        <v>-780</v>
      </c>
      <c r="J1134" s="18">
        <f t="shared" si="2972"/>
        <v>0</v>
      </c>
      <c r="K1134" s="18">
        <f t="shared" si="2972"/>
        <v>0</v>
      </c>
      <c r="L1134" s="18">
        <f t="shared" si="2968"/>
        <v>0</v>
      </c>
      <c r="M1134" s="18">
        <f t="shared" si="2969"/>
        <v>0</v>
      </c>
      <c r="N1134" s="18">
        <f t="shared" si="2970"/>
        <v>0</v>
      </c>
      <c r="O1134" s="18">
        <f t="shared" si="2972"/>
        <v>0</v>
      </c>
      <c r="P1134" s="18">
        <f t="shared" si="2972"/>
        <v>0</v>
      </c>
      <c r="Q1134" s="18">
        <f t="shared" si="2972"/>
        <v>0</v>
      </c>
      <c r="R1134" s="18">
        <f t="shared" si="2894"/>
        <v>0</v>
      </c>
      <c r="S1134" s="18">
        <f t="shared" si="2895"/>
        <v>0</v>
      </c>
      <c r="T1134" s="18">
        <f t="shared" si="2896"/>
        <v>0</v>
      </c>
      <c r="U1134" s="18">
        <f t="shared" si="2972"/>
        <v>0</v>
      </c>
      <c r="V1134" s="18">
        <f t="shared" si="2972"/>
        <v>0</v>
      </c>
      <c r="W1134" s="18">
        <f t="shared" si="2972"/>
        <v>0</v>
      </c>
      <c r="X1134" s="18">
        <f t="shared" si="2898"/>
        <v>0</v>
      </c>
      <c r="Y1134" s="18">
        <f t="shared" si="2899"/>
        <v>0</v>
      </c>
      <c r="Z1134" s="18">
        <f t="shared" si="2900"/>
        <v>0</v>
      </c>
      <c r="AA1134" s="18">
        <f t="shared" si="2972"/>
        <v>0</v>
      </c>
      <c r="AB1134" s="18">
        <f t="shared" si="2972"/>
        <v>0</v>
      </c>
      <c r="AC1134" s="18">
        <f t="shared" si="2972"/>
        <v>0</v>
      </c>
      <c r="AD1134" s="18">
        <f t="shared" si="2903"/>
        <v>0</v>
      </c>
      <c r="AE1134" s="18">
        <f t="shared" si="2904"/>
        <v>0</v>
      </c>
      <c r="AF1134" s="18">
        <f t="shared" si="2905"/>
        <v>0</v>
      </c>
      <c r="AG1134" s="18">
        <f t="shared" si="2972"/>
        <v>0</v>
      </c>
      <c r="AH1134" s="18">
        <f t="shared" si="2907"/>
        <v>0</v>
      </c>
      <c r="AI1134" s="18">
        <f t="shared" si="2908"/>
        <v>0</v>
      </c>
      <c r="AJ1134" s="18">
        <f t="shared" si="2909"/>
        <v>0</v>
      </c>
      <c r="AK1134" s="18">
        <f t="shared" si="2972"/>
        <v>0</v>
      </c>
      <c r="AL1134" s="18">
        <f t="shared" si="2972"/>
        <v>0</v>
      </c>
      <c r="AM1134" s="18">
        <f t="shared" si="2972"/>
        <v>0</v>
      </c>
      <c r="AN1134" s="18">
        <f t="shared" si="2869"/>
        <v>0</v>
      </c>
      <c r="AO1134" s="18">
        <f t="shared" si="2870"/>
        <v>0</v>
      </c>
      <c r="AP1134" s="18">
        <f t="shared" si="2871"/>
        <v>0</v>
      </c>
      <c r="AQ1134" s="18">
        <f t="shared" si="2972"/>
        <v>0</v>
      </c>
      <c r="AR1134" s="18">
        <f t="shared" si="2872"/>
        <v>0</v>
      </c>
      <c r="AS1134" s="18">
        <f t="shared" si="2972"/>
        <v>0</v>
      </c>
      <c r="AT1134" s="18">
        <f t="shared" si="2972"/>
        <v>0</v>
      </c>
      <c r="AU1134" s="18">
        <f t="shared" si="2972"/>
        <v>0</v>
      </c>
      <c r="AV1134" s="18">
        <f t="shared" si="2963"/>
        <v>0</v>
      </c>
      <c r="AW1134" s="18">
        <f t="shared" si="2964"/>
        <v>0</v>
      </c>
      <c r="AX1134" s="18">
        <f t="shared" si="2965"/>
        <v>0</v>
      </c>
      <c r="AY1134" s="18">
        <f t="shared" si="2972"/>
        <v>0</v>
      </c>
      <c r="AZ1134" s="18">
        <f t="shared" si="2972"/>
        <v>0</v>
      </c>
      <c r="BA1134" s="18">
        <f t="shared" si="2961"/>
        <v>0</v>
      </c>
      <c r="BB1134" s="18">
        <f t="shared" si="2962"/>
        <v>0</v>
      </c>
      <c r="BC1134" s="18">
        <f t="shared" si="2972"/>
        <v>0</v>
      </c>
      <c r="BD1134" s="18">
        <f t="shared" si="2972"/>
        <v>0</v>
      </c>
      <c r="BE1134" s="18">
        <f t="shared" si="2972"/>
        <v>0</v>
      </c>
      <c r="BF1134" s="18">
        <f t="shared" si="2956"/>
        <v>0</v>
      </c>
      <c r="BG1134" s="18">
        <f t="shared" si="2957"/>
        <v>0</v>
      </c>
      <c r="BH1134" s="18">
        <f t="shared" si="2958"/>
        <v>0</v>
      </c>
      <c r="BI1134" s="18">
        <f t="shared" si="2972"/>
        <v>0</v>
      </c>
      <c r="BJ1134" s="25">
        <v>0</v>
      </c>
      <c r="BK1134" s="36"/>
    </row>
    <row r="1135" spans="1:63" hidden="1" x14ac:dyDescent="0.3">
      <c r="A1135" s="47" t="s">
        <v>652</v>
      </c>
      <c r="B1135" s="43">
        <v>410</v>
      </c>
      <c r="C1135" s="47"/>
      <c r="D1135" s="47"/>
      <c r="E1135" s="14" t="s">
        <v>470</v>
      </c>
      <c r="F1135" s="18">
        <f t="shared" si="2972"/>
        <v>780</v>
      </c>
      <c r="G1135" s="18">
        <f t="shared" si="2972"/>
        <v>0</v>
      </c>
      <c r="H1135" s="18">
        <f t="shared" si="2972"/>
        <v>0</v>
      </c>
      <c r="I1135" s="18">
        <f t="shared" si="2972"/>
        <v>-780</v>
      </c>
      <c r="J1135" s="18">
        <f t="shared" si="2972"/>
        <v>0</v>
      </c>
      <c r="K1135" s="18">
        <f t="shared" si="2972"/>
        <v>0</v>
      </c>
      <c r="L1135" s="18">
        <f t="shared" si="2968"/>
        <v>0</v>
      </c>
      <c r="M1135" s="18">
        <f t="shared" si="2969"/>
        <v>0</v>
      </c>
      <c r="N1135" s="18">
        <f t="shared" si="2970"/>
        <v>0</v>
      </c>
      <c r="O1135" s="18">
        <f t="shared" si="2972"/>
        <v>0</v>
      </c>
      <c r="P1135" s="18">
        <f t="shared" si="2972"/>
        <v>0</v>
      </c>
      <c r="Q1135" s="18">
        <f t="shared" si="2972"/>
        <v>0</v>
      </c>
      <c r="R1135" s="18">
        <f t="shared" si="2894"/>
        <v>0</v>
      </c>
      <c r="S1135" s="18">
        <f t="shared" si="2895"/>
        <v>0</v>
      </c>
      <c r="T1135" s="18">
        <f t="shared" si="2896"/>
        <v>0</v>
      </c>
      <c r="U1135" s="18">
        <f t="shared" si="2972"/>
        <v>0</v>
      </c>
      <c r="V1135" s="18">
        <f t="shared" si="2972"/>
        <v>0</v>
      </c>
      <c r="W1135" s="18">
        <f t="shared" si="2972"/>
        <v>0</v>
      </c>
      <c r="X1135" s="18">
        <f t="shared" si="2898"/>
        <v>0</v>
      </c>
      <c r="Y1135" s="18">
        <f t="shared" si="2899"/>
        <v>0</v>
      </c>
      <c r="Z1135" s="18">
        <f t="shared" si="2900"/>
        <v>0</v>
      </c>
      <c r="AA1135" s="18">
        <f t="shared" si="2972"/>
        <v>0</v>
      </c>
      <c r="AB1135" s="18">
        <f t="shared" si="2972"/>
        <v>0</v>
      </c>
      <c r="AC1135" s="18">
        <f t="shared" si="2972"/>
        <v>0</v>
      </c>
      <c r="AD1135" s="18">
        <f t="shared" si="2903"/>
        <v>0</v>
      </c>
      <c r="AE1135" s="18">
        <f t="shared" si="2904"/>
        <v>0</v>
      </c>
      <c r="AF1135" s="18">
        <f t="shared" si="2905"/>
        <v>0</v>
      </c>
      <c r="AG1135" s="18">
        <f t="shared" si="2972"/>
        <v>0</v>
      </c>
      <c r="AH1135" s="18">
        <f t="shared" si="2907"/>
        <v>0</v>
      </c>
      <c r="AI1135" s="18">
        <f t="shared" si="2908"/>
        <v>0</v>
      </c>
      <c r="AJ1135" s="18">
        <f t="shared" si="2909"/>
        <v>0</v>
      </c>
      <c r="AK1135" s="18">
        <f t="shared" si="2972"/>
        <v>0</v>
      </c>
      <c r="AL1135" s="18">
        <f t="shared" si="2972"/>
        <v>0</v>
      </c>
      <c r="AM1135" s="18">
        <f t="shared" si="2972"/>
        <v>0</v>
      </c>
      <c r="AN1135" s="18">
        <f t="shared" si="2869"/>
        <v>0</v>
      </c>
      <c r="AO1135" s="18">
        <f t="shared" si="2870"/>
        <v>0</v>
      </c>
      <c r="AP1135" s="18">
        <f t="shared" si="2871"/>
        <v>0</v>
      </c>
      <c r="AQ1135" s="18">
        <f t="shared" si="2972"/>
        <v>0</v>
      </c>
      <c r="AR1135" s="18">
        <f t="shared" si="2872"/>
        <v>0</v>
      </c>
      <c r="AS1135" s="18">
        <f t="shared" si="2972"/>
        <v>0</v>
      </c>
      <c r="AT1135" s="18">
        <f t="shared" si="2972"/>
        <v>0</v>
      </c>
      <c r="AU1135" s="18">
        <f t="shared" si="2972"/>
        <v>0</v>
      </c>
      <c r="AV1135" s="18">
        <f t="shared" si="2963"/>
        <v>0</v>
      </c>
      <c r="AW1135" s="18">
        <f t="shared" si="2964"/>
        <v>0</v>
      </c>
      <c r="AX1135" s="18">
        <f t="shared" si="2965"/>
        <v>0</v>
      </c>
      <c r="AY1135" s="18">
        <f t="shared" si="2972"/>
        <v>0</v>
      </c>
      <c r="AZ1135" s="18">
        <f t="shared" si="2972"/>
        <v>0</v>
      </c>
      <c r="BA1135" s="18">
        <f t="shared" si="2961"/>
        <v>0</v>
      </c>
      <c r="BB1135" s="18">
        <f t="shared" si="2962"/>
        <v>0</v>
      </c>
      <c r="BC1135" s="18">
        <f t="shared" si="2972"/>
        <v>0</v>
      </c>
      <c r="BD1135" s="18">
        <f t="shared" si="2972"/>
        <v>0</v>
      </c>
      <c r="BE1135" s="18">
        <f t="shared" si="2972"/>
        <v>0</v>
      </c>
      <c r="BF1135" s="18">
        <f t="shared" si="2956"/>
        <v>0</v>
      </c>
      <c r="BG1135" s="18">
        <f t="shared" si="2957"/>
        <v>0</v>
      </c>
      <c r="BH1135" s="18">
        <f t="shared" si="2958"/>
        <v>0</v>
      </c>
      <c r="BI1135" s="18">
        <f t="shared" si="2972"/>
        <v>0</v>
      </c>
      <c r="BJ1135" s="25">
        <v>0</v>
      </c>
      <c r="BK1135" s="36"/>
    </row>
    <row r="1136" spans="1:63" hidden="1" x14ac:dyDescent="0.3">
      <c r="A1136" s="47" t="s">
        <v>652</v>
      </c>
      <c r="B1136" s="43">
        <v>410</v>
      </c>
      <c r="C1136" s="47" t="s">
        <v>27</v>
      </c>
      <c r="D1136" s="47" t="s">
        <v>99</v>
      </c>
      <c r="E1136" s="14" t="s">
        <v>437</v>
      </c>
      <c r="F1136" s="18">
        <v>780</v>
      </c>
      <c r="G1136" s="18">
        <v>0</v>
      </c>
      <c r="H1136" s="18">
        <v>0</v>
      </c>
      <c r="I1136" s="18">
        <v>-780</v>
      </c>
      <c r="J1136" s="18"/>
      <c r="K1136" s="18"/>
      <c r="L1136" s="18">
        <f t="shared" si="2968"/>
        <v>0</v>
      </c>
      <c r="M1136" s="18">
        <f t="shared" si="2969"/>
        <v>0</v>
      </c>
      <c r="N1136" s="18">
        <f t="shared" si="2970"/>
        <v>0</v>
      </c>
      <c r="O1136" s="18"/>
      <c r="P1136" s="18"/>
      <c r="Q1136" s="18"/>
      <c r="R1136" s="18">
        <f t="shared" si="2894"/>
        <v>0</v>
      </c>
      <c r="S1136" s="18">
        <f t="shared" si="2895"/>
        <v>0</v>
      </c>
      <c r="T1136" s="18">
        <f t="shared" si="2896"/>
        <v>0</v>
      </c>
      <c r="U1136" s="18"/>
      <c r="V1136" s="18"/>
      <c r="W1136" s="18"/>
      <c r="X1136" s="18">
        <f t="shared" si="2898"/>
        <v>0</v>
      </c>
      <c r="Y1136" s="18">
        <f t="shared" si="2899"/>
        <v>0</v>
      </c>
      <c r="Z1136" s="18">
        <f t="shared" si="2900"/>
        <v>0</v>
      </c>
      <c r="AA1136" s="18"/>
      <c r="AB1136" s="18"/>
      <c r="AC1136" s="18"/>
      <c r="AD1136" s="18">
        <f t="shared" si="2903"/>
        <v>0</v>
      </c>
      <c r="AE1136" s="18">
        <f t="shared" si="2904"/>
        <v>0</v>
      </c>
      <c r="AF1136" s="18">
        <f t="shared" si="2905"/>
        <v>0</v>
      </c>
      <c r="AG1136" s="18"/>
      <c r="AH1136" s="18">
        <f t="shared" si="2907"/>
        <v>0</v>
      </c>
      <c r="AI1136" s="18">
        <f t="shared" si="2908"/>
        <v>0</v>
      </c>
      <c r="AJ1136" s="18">
        <f t="shared" si="2909"/>
        <v>0</v>
      </c>
      <c r="AK1136" s="18"/>
      <c r="AL1136" s="18"/>
      <c r="AM1136" s="18"/>
      <c r="AN1136" s="18">
        <f t="shared" ref="AN1136:AN1199" si="2973">AH1136+AK1136</f>
        <v>0</v>
      </c>
      <c r="AO1136" s="18">
        <f t="shared" ref="AO1136:AO1199" si="2974">AI1136+AL1136</f>
        <v>0</v>
      </c>
      <c r="AP1136" s="18">
        <f t="shared" ref="AP1136:AP1199" si="2975">AJ1136+AM1136</f>
        <v>0</v>
      </c>
      <c r="AQ1136" s="18"/>
      <c r="AR1136" s="18">
        <f t="shared" ref="AR1136:AR1199" si="2976">AN1136+AQ1136</f>
        <v>0</v>
      </c>
      <c r="AS1136" s="18"/>
      <c r="AT1136" s="18"/>
      <c r="AU1136" s="18"/>
      <c r="AV1136" s="18">
        <f t="shared" si="2963"/>
        <v>0</v>
      </c>
      <c r="AW1136" s="18">
        <f t="shared" si="2964"/>
        <v>0</v>
      </c>
      <c r="AX1136" s="18">
        <f t="shared" si="2965"/>
        <v>0</v>
      </c>
      <c r="AY1136" s="18"/>
      <c r="AZ1136" s="18"/>
      <c r="BA1136" s="18">
        <f t="shared" si="2961"/>
        <v>0</v>
      </c>
      <c r="BB1136" s="18">
        <f t="shared" si="2962"/>
        <v>0</v>
      </c>
      <c r="BC1136" s="18"/>
      <c r="BD1136" s="18"/>
      <c r="BE1136" s="18"/>
      <c r="BF1136" s="18">
        <f t="shared" si="2956"/>
        <v>0</v>
      </c>
      <c r="BG1136" s="18">
        <f t="shared" si="2957"/>
        <v>0</v>
      </c>
      <c r="BH1136" s="18">
        <f t="shared" si="2958"/>
        <v>0</v>
      </c>
      <c r="BI1136" s="18"/>
      <c r="BJ1136" s="25">
        <v>0</v>
      </c>
      <c r="BK1136" s="36">
        <v>79</v>
      </c>
    </row>
    <row r="1137" spans="1:63" ht="46.8" x14ac:dyDescent="0.3">
      <c r="A1137" s="51" t="s">
        <v>653</v>
      </c>
      <c r="B1137" s="50"/>
      <c r="C1137" s="51"/>
      <c r="D1137" s="51"/>
      <c r="E1137" s="14" t="s">
        <v>1033</v>
      </c>
      <c r="F1137" s="18">
        <f t="shared" ref="F1137:BI1139" si="2977">F1138</f>
        <v>0</v>
      </c>
      <c r="G1137" s="18">
        <f t="shared" si="2977"/>
        <v>25599.8</v>
      </c>
      <c r="H1137" s="18">
        <f t="shared" si="2977"/>
        <v>245085.6</v>
      </c>
      <c r="I1137" s="18">
        <f t="shared" si="2977"/>
        <v>0</v>
      </c>
      <c r="J1137" s="18">
        <f t="shared" si="2977"/>
        <v>-25599.8</v>
      </c>
      <c r="K1137" s="18">
        <f t="shared" si="2977"/>
        <v>0</v>
      </c>
      <c r="L1137" s="18">
        <f t="shared" si="2968"/>
        <v>0</v>
      </c>
      <c r="M1137" s="18">
        <f t="shared" si="2969"/>
        <v>0</v>
      </c>
      <c r="N1137" s="18">
        <f t="shared" si="2970"/>
        <v>245085.6</v>
      </c>
      <c r="O1137" s="18">
        <f t="shared" si="2977"/>
        <v>0</v>
      </c>
      <c r="P1137" s="18">
        <f t="shared" si="2977"/>
        <v>0</v>
      </c>
      <c r="Q1137" s="18">
        <f t="shared" si="2977"/>
        <v>0</v>
      </c>
      <c r="R1137" s="18">
        <f t="shared" si="2894"/>
        <v>0</v>
      </c>
      <c r="S1137" s="18">
        <f t="shared" si="2895"/>
        <v>0</v>
      </c>
      <c r="T1137" s="18">
        <f t="shared" si="2896"/>
        <v>245085.6</v>
      </c>
      <c r="U1137" s="18">
        <f t="shared" si="2977"/>
        <v>0</v>
      </c>
      <c r="V1137" s="18">
        <f t="shared" si="2977"/>
        <v>0</v>
      </c>
      <c r="W1137" s="18">
        <f t="shared" si="2977"/>
        <v>0</v>
      </c>
      <c r="X1137" s="18">
        <f t="shared" si="2898"/>
        <v>0</v>
      </c>
      <c r="Y1137" s="18">
        <f t="shared" si="2899"/>
        <v>0</v>
      </c>
      <c r="Z1137" s="18">
        <f t="shared" si="2900"/>
        <v>245085.6</v>
      </c>
      <c r="AA1137" s="18">
        <f t="shared" si="2977"/>
        <v>0</v>
      </c>
      <c r="AB1137" s="18">
        <f t="shared" si="2977"/>
        <v>0</v>
      </c>
      <c r="AC1137" s="18">
        <f t="shared" si="2977"/>
        <v>0</v>
      </c>
      <c r="AD1137" s="18">
        <f t="shared" si="2903"/>
        <v>0</v>
      </c>
      <c r="AE1137" s="18">
        <f t="shared" si="2904"/>
        <v>0</v>
      </c>
      <c r="AF1137" s="18">
        <f t="shared" si="2905"/>
        <v>245085.6</v>
      </c>
      <c r="AG1137" s="18">
        <f t="shared" si="2977"/>
        <v>0</v>
      </c>
      <c r="AH1137" s="18">
        <f t="shared" si="2907"/>
        <v>0</v>
      </c>
      <c r="AI1137" s="18">
        <f t="shared" si="2908"/>
        <v>0</v>
      </c>
      <c r="AJ1137" s="18">
        <f t="shared" si="2909"/>
        <v>245085.6</v>
      </c>
      <c r="AK1137" s="18">
        <f t="shared" si="2977"/>
        <v>0</v>
      </c>
      <c r="AL1137" s="18">
        <f t="shared" si="2977"/>
        <v>0</v>
      </c>
      <c r="AM1137" s="18">
        <f t="shared" si="2977"/>
        <v>0</v>
      </c>
      <c r="AN1137" s="18">
        <f t="shared" si="2973"/>
        <v>0</v>
      </c>
      <c r="AO1137" s="18">
        <f t="shared" si="2974"/>
        <v>0</v>
      </c>
      <c r="AP1137" s="18">
        <f t="shared" si="2975"/>
        <v>245085.6</v>
      </c>
      <c r="AQ1137" s="18">
        <f t="shared" si="2977"/>
        <v>0</v>
      </c>
      <c r="AR1137" s="18">
        <f t="shared" si="2976"/>
        <v>0</v>
      </c>
      <c r="AS1137" s="18">
        <f t="shared" si="2977"/>
        <v>0</v>
      </c>
      <c r="AT1137" s="18">
        <f t="shared" si="2977"/>
        <v>0</v>
      </c>
      <c r="AU1137" s="18">
        <f t="shared" si="2977"/>
        <v>0</v>
      </c>
      <c r="AV1137" s="18">
        <f t="shared" si="2963"/>
        <v>0</v>
      </c>
      <c r="AW1137" s="18">
        <f t="shared" si="2964"/>
        <v>0</v>
      </c>
      <c r="AX1137" s="18">
        <f t="shared" si="2965"/>
        <v>245085.6</v>
      </c>
      <c r="AY1137" s="18">
        <f t="shared" si="2977"/>
        <v>0</v>
      </c>
      <c r="AZ1137" s="18">
        <f t="shared" si="2977"/>
        <v>0</v>
      </c>
      <c r="BA1137" s="18">
        <f t="shared" si="2961"/>
        <v>0</v>
      </c>
      <c r="BB1137" s="18">
        <f t="shared" si="2962"/>
        <v>0</v>
      </c>
      <c r="BC1137" s="18">
        <f t="shared" si="2977"/>
        <v>0</v>
      </c>
      <c r="BD1137" s="18">
        <f t="shared" si="2977"/>
        <v>0</v>
      </c>
      <c r="BE1137" s="18">
        <f t="shared" si="2977"/>
        <v>0</v>
      </c>
      <c r="BF1137" s="18">
        <f t="shared" si="2956"/>
        <v>0</v>
      </c>
      <c r="BG1137" s="18">
        <f t="shared" si="2957"/>
        <v>0</v>
      </c>
      <c r="BH1137" s="18">
        <f t="shared" si="2958"/>
        <v>245085.6</v>
      </c>
      <c r="BI1137" s="18">
        <f t="shared" si="2977"/>
        <v>0</v>
      </c>
      <c r="BJ1137" s="25"/>
      <c r="BK1137" s="36"/>
    </row>
    <row r="1138" spans="1:63" ht="46.8" x14ac:dyDescent="0.3">
      <c r="A1138" s="51" t="s">
        <v>653</v>
      </c>
      <c r="B1138" s="50">
        <v>400</v>
      </c>
      <c r="C1138" s="51"/>
      <c r="D1138" s="51"/>
      <c r="E1138" s="14" t="s">
        <v>457</v>
      </c>
      <c r="F1138" s="18">
        <f t="shared" si="2977"/>
        <v>0</v>
      </c>
      <c r="G1138" s="18">
        <f t="shared" si="2977"/>
        <v>25599.8</v>
      </c>
      <c r="H1138" s="18">
        <f t="shared" si="2977"/>
        <v>245085.6</v>
      </c>
      <c r="I1138" s="18">
        <f t="shared" si="2977"/>
        <v>0</v>
      </c>
      <c r="J1138" s="18">
        <f t="shared" si="2977"/>
        <v>-25599.8</v>
      </c>
      <c r="K1138" s="18">
        <f t="shared" si="2977"/>
        <v>0</v>
      </c>
      <c r="L1138" s="18">
        <f t="shared" si="2968"/>
        <v>0</v>
      </c>
      <c r="M1138" s="18">
        <f t="shared" si="2969"/>
        <v>0</v>
      </c>
      <c r="N1138" s="18">
        <f t="shared" si="2970"/>
        <v>245085.6</v>
      </c>
      <c r="O1138" s="18">
        <f t="shared" si="2977"/>
        <v>0</v>
      </c>
      <c r="P1138" s="18">
        <f t="shared" si="2977"/>
        <v>0</v>
      </c>
      <c r="Q1138" s="18">
        <f t="shared" si="2977"/>
        <v>0</v>
      </c>
      <c r="R1138" s="18">
        <f t="shared" si="2894"/>
        <v>0</v>
      </c>
      <c r="S1138" s="18">
        <f t="shared" si="2895"/>
        <v>0</v>
      </c>
      <c r="T1138" s="18">
        <f t="shared" si="2896"/>
        <v>245085.6</v>
      </c>
      <c r="U1138" s="18">
        <f t="shared" si="2977"/>
        <v>0</v>
      </c>
      <c r="V1138" s="18">
        <f t="shared" si="2977"/>
        <v>0</v>
      </c>
      <c r="W1138" s="18">
        <f t="shared" si="2977"/>
        <v>0</v>
      </c>
      <c r="X1138" s="18">
        <f t="shared" si="2898"/>
        <v>0</v>
      </c>
      <c r="Y1138" s="18">
        <f t="shared" si="2899"/>
        <v>0</v>
      </c>
      <c r="Z1138" s="18">
        <f t="shared" si="2900"/>
        <v>245085.6</v>
      </c>
      <c r="AA1138" s="18">
        <f t="shared" si="2977"/>
        <v>0</v>
      </c>
      <c r="AB1138" s="18">
        <f t="shared" si="2977"/>
        <v>0</v>
      </c>
      <c r="AC1138" s="18">
        <f t="shared" si="2977"/>
        <v>0</v>
      </c>
      <c r="AD1138" s="18">
        <f t="shared" si="2903"/>
        <v>0</v>
      </c>
      <c r="AE1138" s="18">
        <f t="shared" si="2904"/>
        <v>0</v>
      </c>
      <c r="AF1138" s="18">
        <f t="shared" si="2905"/>
        <v>245085.6</v>
      </c>
      <c r="AG1138" s="18">
        <f t="shared" si="2977"/>
        <v>0</v>
      </c>
      <c r="AH1138" s="18">
        <f t="shared" si="2907"/>
        <v>0</v>
      </c>
      <c r="AI1138" s="18">
        <f t="shared" si="2908"/>
        <v>0</v>
      </c>
      <c r="AJ1138" s="18">
        <f t="shared" si="2909"/>
        <v>245085.6</v>
      </c>
      <c r="AK1138" s="18">
        <f t="shared" si="2977"/>
        <v>0</v>
      </c>
      <c r="AL1138" s="18">
        <f t="shared" si="2977"/>
        <v>0</v>
      </c>
      <c r="AM1138" s="18">
        <f t="shared" si="2977"/>
        <v>0</v>
      </c>
      <c r="AN1138" s="18">
        <f t="shared" si="2973"/>
        <v>0</v>
      </c>
      <c r="AO1138" s="18">
        <f t="shared" si="2974"/>
        <v>0</v>
      </c>
      <c r="AP1138" s="18">
        <f t="shared" si="2975"/>
        <v>245085.6</v>
      </c>
      <c r="AQ1138" s="18">
        <f t="shared" si="2977"/>
        <v>0</v>
      </c>
      <c r="AR1138" s="18">
        <f t="shared" si="2976"/>
        <v>0</v>
      </c>
      <c r="AS1138" s="18">
        <f t="shared" si="2977"/>
        <v>0</v>
      </c>
      <c r="AT1138" s="18">
        <f t="shared" si="2977"/>
        <v>0</v>
      </c>
      <c r="AU1138" s="18">
        <f t="shared" si="2977"/>
        <v>0</v>
      </c>
      <c r="AV1138" s="18">
        <f t="shared" si="2963"/>
        <v>0</v>
      </c>
      <c r="AW1138" s="18">
        <f t="shared" si="2964"/>
        <v>0</v>
      </c>
      <c r="AX1138" s="18">
        <f t="shared" si="2965"/>
        <v>245085.6</v>
      </c>
      <c r="AY1138" s="18">
        <f t="shared" si="2977"/>
        <v>0</v>
      </c>
      <c r="AZ1138" s="18">
        <f t="shared" si="2977"/>
        <v>0</v>
      </c>
      <c r="BA1138" s="18">
        <f t="shared" si="2961"/>
        <v>0</v>
      </c>
      <c r="BB1138" s="18">
        <f t="shared" si="2962"/>
        <v>0</v>
      </c>
      <c r="BC1138" s="18">
        <f t="shared" si="2977"/>
        <v>0</v>
      </c>
      <c r="BD1138" s="18">
        <f t="shared" si="2977"/>
        <v>0</v>
      </c>
      <c r="BE1138" s="18">
        <f t="shared" si="2977"/>
        <v>0</v>
      </c>
      <c r="BF1138" s="18">
        <f t="shared" si="2956"/>
        <v>0</v>
      </c>
      <c r="BG1138" s="18">
        <f t="shared" si="2957"/>
        <v>0</v>
      </c>
      <c r="BH1138" s="18">
        <f t="shared" si="2958"/>
        <v>245085.6</v>
      </c>
      <c r="BI1138" s="18">
        <f t="shared" si="2977"/>
        <v>0</v>
      </c>
      <c r="BJ1138" s="25"/>
      <c r="BK1138" s="36"/>
    </row>
    <row r="1139" spans="1:63" x14ac:dyDescent="0.3">
      <c r="A1139" s="51" t="s">
        <v>653</v>
      </c>
      <c r="B1139" s="50">
        <v>410</v>
      </c>
      <c r="C1139" s="51"/>
      <c r="D1139" s="51"/>
      <c r="E1139" s="14" t="s">
        <v>470</v>
      </c>
      <c r="F1139" s="18">
        <f t="shared" si="2977"/>
        <v>0</v>
      </c>
      <c r="G1139" s="18">
        <f t="shared" si="2977"/>
        <v>25599.8</v>
      </c>
      <c r="H1139" s="18">
        <f t="shared" si="2977"/>
        <v>245085.6</v>
      </c>
      <c r="I1139" s="18">
        <f t="shared" si="2977"/>
        <v>0</v>
      </c>
      <c r="J1139" s="18">
        <f t="shared" si="2977"/>
        <v>-25599.8</v>
      </c>
      <c r="K1139" s="18">
        <f t="shared" si="2977"/>
        <v>0</v>
      </c>
      <c r="L1139" s="18">
        <f t="shared" si="2968"/>
        <v>0</v>
      </c>
      <c r="M1139" s="18">
        <f t="shared" si="2969"/>
        <v>0</v>
      </c>
      <c r="N1139" s="18">
        <f t="shared" si="2970"/>
        <v>245085.6</v>
      </c>
      <c r="O1139" s="18">
        <f t="shared" si="2977"/>
        <v>0</v>
      </c>
      <c r="P1139" s="18">
        <f t="shared" si="2977"/>
        <v>0</v>
      </c>
      <c r="Q1139" s="18">
        <f t="shared" si="2977"/>
        <v>0</v>
      </c>
      <c r="R1139" s="18">
        <f t="shared" si="2894"/>
        <v>0</v>
      </c>
      <c r="S1139" s="18">
        <f t="shared" si="2895"/>
        <v>0</v>
      </c>
      <c r="T1139" s="18">
        <f t="shared" si="2896"/>
        <v>245085.6</v>
      </c>
      <c r="U1139" s="18">
        <f t="shared" si="2977"/>
        <v>0</v>
      </c>
      <c r="V1139" s="18">
        <f t="shared" si="2977"/>
        <v>0</v>
      </c>
      <c r="W1139" s="18">
        <f t="shared" si="2977"/>
        <v>0</v>
      </c>
      <c r="X1139" s="18">
        <f t="shared" si="2898"/>
        <v>0</v>
      </c>
      <c r="Y1139" s="18">
        <f t="shared" si="2899"/>
        <v>0</v>
      </c>
      <c r="Z1139" s="18">
        <f t="shared" si="2900"/>
        <v>245085.6</v>
      </c>
      <c r="AA1139" s="18">
        <f t="shared" si="2977"/>
        <v>0</v>
      </c>
      <c r="AB1139" s="18">
        <f t="shared" si="2977"/>
        <v>0</v>
      </c>
      <c r="AC1139" s="18">
        <f t="shared" si="2977"/>
        <v>0</v>
      </c>
      <c r="AD1139" s="18">
        <f t="shared" si="2903"/>
        <v>0</v>
      </c>
      <c r="AE1139" s="18">
        <f t="shared" si="2904"/>
        <v>0</v>
      </c>
      <c r="AF1139" s="18">
        <f t="shared" si="2905"/>
        <v>245085.6</v>
      </c>
      <c r="AG1139" s="18">
        <f t="shared" si="2977"/>
        <v>0</v>
      </c>
      <c r="AH1139" s="18">
        <f t="shared" si="2907"/>
        <v>0</v>
      </c>
      <c r="AI1139" s="18">
        <f t="shared" si="2908"/>
        <v>0</v>
      </c>
      <c r="AJ1139" s="18">
        <f t="shared" si="2909"/>
        <v>245085.6</v>
      </c>
      <c r="AK1139" s="18">
        <f t="shared" si="2977"/>
        <v>0</v>
      </c>
      <c r="AL1139" s="18">
        <f t="shared" si="2977"/>
        <v>0</v>
      </c>
      <c r="AM1139" s="18">
        <f t="shared" si="2977"/>
        <v>0</v>
      </c>
      <c r="AN1139" s="18">
        <f t="shared" si="2973"/>
        <v>0</v>
      </c>
      <c r="AO1139" s="18">
        <f t="shared" si="2974"/>
        <v>0</v>
      </c>
      <c r="AP1139" s="18">
        <f t="shared" si="2975"/>
        <v>245085.6</v>
      </c>
      <c r="AQ1139" s="18">
        <f t="shared" si="2977"/>
        <v>0</v>
      </c>
      <c r="AR1139" s="18">
        <f t="shared" si="2976"/>
        <v>0</v>
      </c>
      <c r="AS1139" s="18">
        <f t="shared" si="2977"/>
        <v>0</v>
      </c>
      <c r="AT1139" s="18">
        <f t="shared" si="2977"/>
        <v>0</v>
      </c>
      <c r="AU1139" s="18">
        <f t="shared" si="2977"/>
        <v>0</v>
      </c>
      <c r="AV1139" s="18">
        <f t="shared" si="2963"/>
        <v>0</v>
      </c>
      <c r="AW1139" s="18">
        <f t="shared" si="2964"/>
        <v>0</v>
      </c>
      <c r="AX1139" s="18">
        <f t="shared" si="2965"/>
        <v>245085.6</v>
      </c>
      <c r="AY1139" s="18">
        <f t="shared" si="2977"/>
        <v>0</v>
      </c>
      <c r="AZ1139" s="18">
        <f t="shared" si="2977"/>
        <v>0</v>
      </c>
      <c r="BA1139" s="18">
        <f t="shared" si="2961"/>
        <v>0</v>
      </c>
      <c r="BB1139" s="18">
        <f t="shared" si="2962"/>
        <v>0</v>
      </c>
      <c r="BC1139" s="18">
        <f t="shared" si="2977"/>
        <v>0</v>
      </c>
      <c r="BD1139" s="18">
        <f t="shared" si="2977"/>
        <v>0</v>
      </c>
      <c r="BE1139" s="18">
        <f t="shared" si="2977"/>
        <v>0</v>
      </c>
      <c r="BF1139" s="18">
        <f t="shared" si="2956"/>
        <v>0</v>
      </c>
      <c r="BG1139" s="18">
        <f t="shared" si="2957"/>
        <v>0</v>
      </c>
      <c r="BH1139" s="18">
        <f t="shared" si="2958"/>
        <v>245085.6</v>
      </c>
      <c r="BI1139" s="18">
        <f t="shared" si="2977"/>
        <v>0</v>
      </c>
      <c r="BJ1139" s="25"/>
      <c r="BK1139" s="36"/>
    </row>
    <row r="1140" spans="1:63" x14ac:dyDescent="0.3">
      <c r="A1140" s="51" t="s">
        <v>653</v>
      </c>
      <c r="B1140" s="50">
        <v>410</v>
      </c>
      <c r="C1140" s="51" t="s">
        <v>27</v>
      </c>
      <c r="D1140" s="51" t="s">
        <v>99</v>
      </c>
      <c r="E1140" s="14" t="s">
        <v>437</v>
      </c>
      <c r="F1140" s="18">
        <v>0</v>
      </c>
      <c r="G1140" s="18">
        <v>25599.8</v>
      </c>
      <c r="H1140" s="18">
        <v>245085.6</v>
      </c>
      <c r="I1140" s="18"/>
      <c r="J1140" s="18">
        <v>-25599.8</v>
      </c>
      <c r="K1140" s="18"/>
      <c r="L1140" s="18">
        <f t="shared" si="2968"/>
        <v>0</v>
      </c>
      <c r="M1140" s="18">
        <f t="shared" si="2969"/>
        <v>0</v>
      </c>
      <c r="N1140" s="18">
        <f t="shared" si="2970"/>
        <v>245085.6</v>
      </c>
      <c r="O1140" s="18"/>
      <c r="P1140" s="18"/>
      <c r="Q1140" s="18"/>
      <c r="R1140" s="18">
        <f t="shared" si="2894"/>
        <v>0</v>
      </c>
      <c r="S1140" s="18">
        <f t="shared" si="2895"/>
        <v>0</v>
      </c>
      <c r="T1140" s="18">
        <f t="shared" si="2896"/>
        <v>245085.6</v>
      </c>
      <c r="U1140" s="18"/>
      <c r="V1140" s="18"/>
      <c r="W1140" s="18"/>
      <c r="X1140" s="18">
        <f t="shared" si="2898"/>
        <v>0</v>
      </c>
      <c r="Y1140" s="18">
        <f t="shared" si="2899"/>
        <v>0</v>
      </c>
      <c r="Z1140" s="18">
        <f t="shared" si="2900"/>
        <v>245085.6</v>
      </c>
      <c r="AA1140" s="18"/>
      <c r="AB1140" s="18"/>
      <c r="AC1140" s="18"/>
      <c r="AD1140" s="18">
        <f t="shared" si="2903"/>
        <v>0</v>
      </c>
      <c r="AE1140" s="18">
        <f t="shared" si="2904"/>
        <v>0</v>
      </c>
      <c r="AF1140" s="18">
        <f t="shared" si="2905"/>
        <v>245085.6</v>
      </c>
      <c r="AG1140" s="18"/>
      <c r="AH1140" s="18">
        <f t="shared" si="2907"/>
        <v>0</v>
      </c>
      <c r="AI1140" s="18">
        <f t="shared" si="2908"/>
        <v>0</v>
      </c>
      <c r="AJ1140" s="18">
        <f t="shared" si="2909"/>
        <v>245085.6</v>
      </c>
      <c r="AK1140" s="18"/>
      <c r="AL1140" s="18"/>
      <c r="AM1140" s="18"/>
      <c r="AN1140" s="18">
        <f t="shared" si="2973"/>
        <v>0</v>
      </c>
      <c r="AO1140" s="18">
        <f t="shared" si="2974"/>
        <v>0</v>
      </c>
      <c r="AP1140" s="18">
        <f t="shared" si="2975"/>
        <v>245085.6</v>
      </c>
      <c r="AQ1140" s="18"/>
      <c r="AR1140" s="18">
        <f t="shared" si="2976"/>
        <v>0</v>
      </c>
      <c r="AS1140" s="18"/>
      <c r="AT1140" s="18"/>
      <c r="AU1140" s="18"/>
      <c r="AV1140" s="18">
        <f t="shared" si="2963"/>
        <v>0</v>
      </c>
      <c r="AW1140" s="18">
        <f t="shared" si="2964"/>
        <v>0</v>
      </c>
      <c r="AX1140" s="18">
        <f t="shared" si="2965"/>
        <v>245085.6</v>
      </c>
      <c r="AY1140" s="18"/>
      <c r="AZ1140" s="18"/>
      <c r="BA1140" s="18">
        <f t="shared" si="2961"/>
        <v>0</v>
      </c>
      <c r="BB1140" s="18">
        <f t="shared" si="2962"/>
        <v>0</v>
      </c>
      <c r="BC1140" s="18"/>
      <c r="BD1140" s="18"/>
      <c r="BE1140" s="18"/>
      <c r="BF1140" s="18">
        <f t="shared" si="2956"/>
        <v>0</v>
      </c>
      <c r="BG1140" s="18">
        <f t="shared" si="2957"/>
        <v>0</v>
      </c>
      <c r="BH1140" s="18">
        <f t="shared" si="2958"/>
        <v>245085.6</v>
      </c>
      <c r="BI1140" s="18"/>
      <c r="BJ1140" s="25"/>
      <c r="BK1140" s="36">
        <v>77</v>
      </c>
    </row>
    <row r="1141" spans="1:63" ht="124.8" hidden="1" x14ac:dyDescent="0.3">
      <c r="A1141" s="47" t="s">
        <v>663</v>
      </c>
      <c r="B1141" s="43"/>
      <c r="C1141" s="47"/>
      <c r="D1141" s="47"/>
      <c r="E1141" s="14" t="s">
        <v>1408</v>
      </c>
      <c r="F1141" s="18">
        <f t="shared" ref="F1141:BI1143" si="2978">F1142</f>
        <v>0</v>
      </c>
      <c r="G1141" s="18">
        <f t="shared" si="2978"/>
        <v>0</v>
      </c>
      <c r="H1141" s="18">
        <f t="shared" si="2978"/>
        <v>0</v>
      </c>
      <c r="I1141" s="18">
        <f t="shared" si="2978"/>
        <v>0</v>
      </c>
      <c r="J1141" s="18">
        <f t="shared" si="2978"/>
        <v>0</v>
      </c>
      <c r="K1141" s="18">
        <f t="shared" si="2978"/>
        <v>0</v>
      </c>
      <c r="L1141" s="18">
        <f t="shared" si="2968"/>
        <v>0</v>
      </c>
      <c r="M1141" s="18">
        <f t="shared" si="2969"/>
        <v>0</v>
      </c>
      <c r="N1141" s="18">
        <f t="shared" si="2970"/>
        <v>0</v>
      </c>
      <c r="O1141" s="18">
        <f t="shared" si="2978"/>
        <v>0</v>
      </c>
      <c r="P1141" s="18">
        <f t="shared" si="2978"/>
        <v>0</v>
      </c>
      <c r="Q1141" s="18">
        <f t="shared" si="2978"/>
        <v>0</v>
      </c>
      <c r="R1141" s="18">
        <f t="shared" si="2894"/>
        <v>0</v>
      </c>
      <c r="S1141" s="18">
        <f t="shared" si="2895"/>
        <v>0</v>
      </c>
      <c r="T1141" s="18">
        <f t="shared" si="2896"/>
        <v>0</v>
      </c>
      <c r="U1141" s="18">
        <f t="shared" si="2978"/>
        <v>0</v>
      </c>
      <c r="V1141" s="18">
        <f t="shared" si="2978"/>
        <v>0</v>
      </c>
      <c r="W1141" s="18">
        <f t="shared" si="2978"/>
        <v>0</v>
      </c>
      <c r="X1141" s="18">
        <f t="shared" si="2898"/>
        <v>0</v>
      </c>
      <c r="Y1141" s="18">
        <f t="shared" si="2899"/>
        <v>0</v>
      </c>
      <c r="Z1141" s="18">
        <f t="shared" si="2900"/>
        <v>0</v>
      </c>
      <c r="AA1141" s="18">
        <f t="shared" si="2978"/>
        <v>0</v>
      </c>
      <c r="AB1141" s="18">
        <f t="shared" si="2978"/>
        <v>0</v>
      </c>
      <c r="AC1141" s="18">
        <f t="shared" si="2978"/>
        <v>0</v>
      </c>
      <c r="AD1141" s="18">
        <f t="shared" si="2903"/>
        <v>0</v>
      </c>
      <c r="AE1141" s="18">
        <f t="shared" si="2904"/>
        <v>0</v>
      </c>
      <c r="AF1141" s="18">
        <f t="shared" si="2905"/>
        <v>0</v>
      </c>
      <c r="AG1141" s="18">
        <f t="shared" si="2978"/>
        <v>0</v>
      </c>
      <c r="AH1141" s="18">
        <f t="shared" si="2907"/>
        <v>0</v>
      </c>
      <c r="AI1141" s="18">
        <f t="shared" si="2908"/>
        <v>0</v>
      </c>
      <c r="AJ1141" s="18">
        <f t="shared" si="2909"/>
        <v>0</v>
      </c>
      <c r="AK1141" s="18">
        <f t="shared" si="2978"/>
        <v>0</v>
      </c>
      <c r="AL1141" s="18">
        <f t="shared" si="2978"/>
        <v>0</v>
      </c>
      <c r="AM1141" s="18">
        <f t="shared" si="2978"/>
        <v>0</v>
      </c>
      <c r="AN1141" s="18">
        <f t="shared" si="2973"/>
        <v>0</v>
      </c>
      <c r="AO1141" s="18">
        <f t="shared" si="2974"/>
        <v>0</v>
      </c>
      <c r="AP1141" s="18">
        <f t="shared" si="2975"/>
        <v>0</v>
      </c>
      <c r="AQ1141" s="18">
        <f t="shared" si="2978"/>
        <v>0</v>
      </c>
      <c r="AR1141" s="18">
        <f t="shared" si="2976"/>
        <v>0</v>
      </c>
      <c r="AS1141" s="18">
        <f t="shared" si="2978"/>
        <v>0</v>
      </c>
      <c r="AT1141" s="18">
        <f t="shared" si="2978"/>
        <v>0</v>
      </c>
      <c r="AU1141" s="18">
        <f t="shared" si="2978"/>
        <v>0</v>
      </c>
      <c r="AV1141" s="18">
        <f t="shared" si="2963"/>
        <v>0</v>
      </c>
      <c r="AW1141" s="18">
        <f t="shared" si="2964"/>
        <v>0</v>
      </c>
      <c r="AX1141" s="18">
        <f t="shared" si="2965"/>
        <v>0</v>
      </c>
      <c r="AY1141" s="18">
        <f t="shared" si="2978"/>
        <v>0</v>
      </c>
      <c r="AZ1141" s="18">
        <f t="shared" si="2978"/>
        <v>0</v>
      </c>
      <c r="BA1141" s="18">
        <f t="shared" si="2961"/>
        <v>0</v>
      </c>
      <c r="BB1141" s="18">
        <f t="shared" si="2962"/>
        <v>0</v>
      </c>
      <c r="BC1141" s="18">
        <f t="shared" si="2978"/>
        <v>0</v>
      </c>
      <c r="BD1141" s="18">
        <f t="shared" si="2978"/>
        <v>0</v>
      </c>
      <c r="BE1141" s="18">
        <f t="shared" si="2978"/>
        <v>0</v>
      </c>
      <c r="BF1141" s="18">
        <f t="shared" si="2956"/>
        <v>0</v>
      </c>
      <c r="BG1141" s="18">
        <f t="shared" si="2957"/>
        <v>0</v>
      </c>
      <c r="BH1141" s="18">
        <f t="shared" si="2958"/>
        <v>0</v>
      </c>
      <c r="BI1141" s="18">
        <f t="shared" si="2978"/>
        <v>0</v>
      </c>
      <c r="BJ1141" s="25">
        <v>0</v>
      </c>
      <c r="BK1141" s="36"/>
    </row>
    <row r="1142" spans="1:63" ht="46.8" hidden="1" x14ac:dyDescent="0.3">
      <c r="A1142" s="47" t="s">
        <v>663</v>
      </c>
      <c r="B1142" s="43">
        <v>400</v>
      </c>
      <c r="C1142" s="47"/>
      <c r="D1142" s="47"/>
      <c r="E1142" s="14" t="s">
        <v>457</v>
      </c>
      <c r="F1142" s="18">
        <f t="shared" si="2978"/>
        <v>0</v>
      </c>
      <c r="G1142" s="18">
        <f t="shared" si="2978"/>
        <v>0</v>
      </c>
      <c r="H1142" s="18">
        <f t="shared" si="2978"/>
        <v>0</v>
      </c>
      <c r="I1142" s="18">
        <f t="shared" si="2978"/>
        <v>0</v>
      </c>
      <c r="J1142" s="18">
        <f t="shared" si="2978"/>
        <v>0</v>
      </c>
      <c r="K1142" s="18">
        <f t="shared" si="2978"/>
        <v>0</v>
      </c>
      <c r="L1142" s="18">
        <f t="shared" si="2968"/>
        <v>0</v>
      </c>
      <c r="M1142" s="18">
        <f t="shared" si="2969"/>
        <v>0</v>
      </c>
      <c r="N1142" s="18">
        <f t="shared" si="2970"/>
        <v>0</v>
      </c>
      <c r="O1142" s="18">
        <f t="shared" si="2978"/>
        <v>0</v>
      </c>
      <c r="P1142" s="18">
        <f t="shared" si="2978"/>
        <v>0</v>
      </c>
      <c r="Q1142" s="18">
        <f t="shared" si="2978"/>
        <v>0</v>
      </c>
      <c r="R1142" s="18">
        <f t="shared" si="2894"/>
        <v>0</v>
      </c>
      <c r="S1142" s="18">
        <f t="shared" si="2895"/>
        <v>0</v>
      </c>
      <c r="T1142" s="18">
        <f t="shared" si="2896"/>
        <v>0</v>
      </c>
      <c r="U1142" s="18">
        <f t="shared" si="2978"/>
        <v>0</v>
      </c>
      <c r="V1142" s="18">
        <f t="shared" si="2978"/>
        <v>0</v>
      </c>
      <c r="W1142" s="18">
        <f t="shared" si="2978"/>
        <v>0</v>
      </c>
      <c r="X1142" s="18">
        <f t="shared" si="2898"/>
        <v>0</v>
      </c>
      <c r="Y1142" s="18">
        <f t="shared" si="2899"/>
        <v>0</v>
      </c>
      <c r="Z1142" s="18">
        <f t="shared" si="2900"/>
        <v>0</v>
      </c>
      <c r="AA1142" s="18">
        <f t="shared" si="2978"/>
        <v>0</v>
      </c>
      <c r="AB1142" s="18">
        <f t="shared" si="2978"/>
        <v>0</v>
      </c>
      <c r="AC1142" s="18">
        <f t="shared" si="2978"/>
        <v>0</v>
      </c>
      <c r="AD1142" s="18">
        <f t="shared" si="2903"/>
        <v>0</v>
      </c>
      <c r="AE1142" s="18">
        <f t="shared" si="2904"/>
        <v>0</v>
      </c>
      <c r="AF1142" s="18">
        <f t="shared" si="2905"/>
        <v>0</v>
      </c>
      <c r="AG1142" s="18">
        <f t="shared" si="2978"/>
        <v>0</v>
      </c>
      <c r="AH1142" s="18">
        <f t="shared" si="2907"/>
        <v>0</v>
      </c>
      <c r="AI1142" s="18">
        <f t="shared" si="2908"/>
        <v>0</v>
      </c>
      <c r="AJ1142" s="18">
        <f t="shared" si="2909"/>
        <v>0</v>
      </c>
      <c r="AK1142" s="18">
        <f t="shared" si="2978"/>
        <v>0</v>
      </c>
      <c r="AL1142" s="18">
        <f t="shared" si="2978"/>
        <v>0</v>
      </c>
      <c r="AM1142" s="18">
        <f t="shared" si="2978"/>
        <v>0</v>
      </c>
      <c r="AN1142" s="18">
        <f t="shared" si="2973"/>
        <v>0</v>
      </c>
      <c r="AO1142" s="18">
        <f t="shared" si="2974"/>
        <v>0</v>
      </c>
      <c r="AP1142" s="18">
        <f t="shared" si="2975"/>
        <v>0</v>
      </c>
      <c r="AQ1142" s="18">
        <f t="shared" si="2978"/>
        <v>0</v>
      </c>
      <c r="AR1142" s="18">
        <f t="shared" si="2976"/>
        <v>0</v>
      </c>
      <c r="AS1142" s="18">
        <f t="shared" si="2978"/>
        <v>0</v>
      </c>
      <c r="AT1142" s="18">
        <f t="shared" si="2978"/>
        <v>0</v>
      </c>
      <c r="AU1142" s="18">
        <f t="shared" si="2978"/>
        <v>0</v>
      </c>
      <c r="AV1142" s="18">
        <f t="shared" si="2963"/>
        <v>0</v>
      </c>
      <c r="AW1142" s="18">
        <f t="shared" si="2964"/>
        <v>0</v>
      </c>
      <c r="AX1142" s="18">
        <f t="shared" si="2965"/>
        <v>0</v>
      </c>
      <c r="AY1142" s="18">
        <f t="shared" si="2978"/>
        <v>0</v>
      </c>
      <c r="AZ1142" s="18">
        <f t="shared" si="2978"/>
        <v>0</v>
      </c>
      <c r="BA1142" s="18">
        <f t="shared" si="2961"/>
        <v>0</v>
      </c>
      <c r="BB1142" s="18">
        <f t="shared" si="2962"/>
        <v>0</v>
      </c>
      <c r="BC1142" s="18">
        <f t="shared" si="2978"/>
        <v>0</v>
      </c>
      <c r="BD1142" s="18">
        <f t="shared" si="2978"/>
        <v>0</v>
      </c>
      <c r="BE1142" s="18">
        <f t="shared" si="2978"/>
        <v>0</v>
      </c>
      <c r="BF1142" s="18">
        <f t="shared" si="2956"/>
        <v>0</v>
      </c>
      <c r="BG1142" s="18">
        <f t="shared" si="2957"/>
        <v>0</v>
      </c>
      <c r="BH1142" s="18">
        <f t="shared" si="2958"/>
        <v>0</v>
      </c>
      <c r="BI1142" s="18">
        <f t="shared" si="2978"/>
        <v>0</v>
      </c>
      <c r="BJ1142" s="25">
        <v>0</v>
      </c>
      <c r="BK1142" s="36"/>
    </row>
    <row r="1143" spans="1:63" hidden="1" x14ac:dyDescent="0.3">
      <c r="A1143" s="47" t="s">
        <v>663</v>
      </c>
      <c r="B1143" s="43">
        <v>410</v>
      </c>
      <c r="C1143" s="47"/>
      <c r="D1143" s="47"/>
      <c r="E1143" s="14" t="s">
        <v>470</v>
      </c>
      <c r="F1143" s="18">
        <f t="shared" si="2978"/>
        <v>0</v>
      </c>
      <c r="G1143" s="18">
        <f t="shared" si="2978"/>
        <v>0</v>
      </c>
      <c r="H1143" s="18">
        <f t="shared" si="2978"/>
        <v>0</v>
      </c>
      <c r="I1143" s="18">
        <f t="shared" si="2978"/>
        <v>0</v>
      </c>
      <c r="J1143" s="18">
        <f t="shared" si="2978"/>
        <v>0</v>
      </c>
      <c r="K1143" s="18">
        <f t="shared" si="2978"/>
        <v>0</v>
      </c>
      <c r="L1143" s="18">
        <f t="shared" si="2968"/>
        <v>0</v>
      </c>
      <c r="M1143" s="18">
        <f t="shared" si="2969"/>
        <v>0</v>
      </c>
      <c r="N1143" s="18">
        <f t="shared" si="2970"/>
        <v>0</v>
      </c>
      <c r="O1143" s="18">
        <f t="shared" si="2978"/>
        <v>0</v>
      </c>
      <c r="P1143" s="18">
        <f t="shared" si="2978"/>
        <v>0</v>
      </c>
      <c r="Q1143" s="18">
        <f t="shared" si="2978"/>
        <v>0</v>
      </c>
      <c r="R1143" s="18">
        <f t="shared" si="2894"/>
        <v>0</v>
      </c>
      <c r="S1143" s="18">
        <f t="shared" si="2895"/>
        <v>0</v>
      </c>
      <c r="T1143" s="18">
        <f t="shared" si="2896"/>
        <v>0</v>
      </c>
      <c r="U1143" s="18">
        <f t="shared" si="2978"/>
        <v>0</v>
      </c>
      <c r="V1143" s="18">
        <f t="shared" si="2978"/>
        <v>0</v>
      </c>
      <c r="W1143" s="18">
        <f t="shared" si="2978"/>
        <v>0</v>
      </c>
      <c r="X1143" s="18">
        <f t="shared" si="2898"/>
        <v>0</v>
      </c>
      <c r="Y1143" s="18">
        <f t="shared" si="2899"/>
        <v>0</v>
      </c>
      <c r="Z1143" s="18">
        <f t="shared" si="2900"/>
        <v>0</v>
      </c>
      <c r="AA1143" s="18">
        <f t="shared" si="2978"/>
        <v>0</v>
      </c>
      <c r="AB1143" s="18">
        <f t="shared" si="2978"/>
        <v>0</v>
      </c>
      <c r="AC1143" s="18">
        <f t="shared" si="2978"/>
        <v>0</v>
      </c>
      <c r="AD1143" s="18">
        <f t="shared" si="2903"/>
        <v>0</v>
      </c>
      <c r="AE1143" s="18">
        <f t="shared" si="2904"/>
        <v>0</v>
      </c>
      <c r="AF1143" s="18">
        <f t="shared" si="2905"/>
        <v>0</v>
      </c>
      <c r="AG1143" s="18">
        <f t="shared" si="2978"/>
        <v>0</v>
      </c>
      <c r="AH1143" s="18">
        <f t="shared" si="2907"/>
        <v>0</v>
      </c>
      <c r="AI1143" s="18">
        <f t="shared" si="2908"/>
        <v>0</v>
      </c>
      <c r="AJ1143" s="18">
        <f t="shared" si="2909"/>
        <v>0</v>
      </c>
      <c r="AK1143" s="18">
        <f t="shared" si="2978"/>
        <v>0</v>
      </c>
      <c r="AL1143" s="18">
        <f t="shared" si="2978"/>
        <v>0</v>
      </c>
      <c r="AM1143" s="18">
        <f t="shared" si="2978"/>
        <v>0</v>
      </c>
      <c r="AN1143" s="18">
        <f t="shared" si="2973"/>
        <v>0</v>
      </c>
      <c r="AO1143" s="18">
        <f t="shared" si="2974"/>
        <v>0</v>
      </c>
      <c r="AP1143" s="18">
        <f t="shared" si="2975"/>
        <v>0</v>
      </c>
      <c r="AQ1143" s="18">
        <f t="shared" si="2978"/>
        <v>0</v>
      </c>
      <c r="AR1143" s="18">
        <f t="shared" si="2976"/>
        <v>0</v>
      </c>
      <c r="AS1143" s="18">
        <f t="shared" si="2978"/>
        <v>0</v>
      </c>
      <c r="AT1143" s="18">
        <f t="shared" si="2978"/>
        <v>0</v>
      </c>
      <c r="AU1143" s="18">
        <f t="shared" si="2978"/>
        <v>0</v>
      </c>
      <c r="AV1143" s="18">
        <f t="shared" si="2963"/>
        <v>0</v>
      </c>
      <c r="AW1143" s="18">
        <f t="shared" si="2964"/>
        <v>0</v>
      </c>
      <c r="AX1143" s="18">
        <f t="shared" si="2965"/>
        <v>0</v>
      </c>
      <c r="AY1143" s="18">
        <f t="shared" si="2978"/>
        <v>0</v>
      </c>
      <c r="AZ1143" s="18">
        <f t="shared" si="2978"/>
        <v>0</v>
      </c>
      <c r="BA1143" s="18">
        <f t="shared" si="2961"/>
        <v>0</v>
      </c>
      <c r="BB1143" s="18">
        <f t="shared" si="2962"/>
        <v>0</v>
      </c>
      <c r="BC1143" s="18">
        <f t="shared" si="2978"/>
        <v>0</v>
      </c>
      <c r="BD1143" s="18">
        <f t="shared" si="2978"/>
        <v>0</v>
      </c>
      <c r="BE1143" s="18">
        <f t="shared" si="2978"/>
        <v>0</v>
      </c>
      <c r="BF1143" s="18">
        <f t="shared" si="2956"/>
        <v>0</v>
      </c>
      <c r="BG1143" s="18">
        <f t="shared" si="2957"/>
        <v>0</v>
      </c>
      <c r="BH1143" s="18">
        <f t="shared" si="2958"/>
        <v>0</v>
      </c>
      <c r="BI1143" s="18">
        <f t="shared" si="2978"/>
        <v>0</v>
      </c>
      <c r="BJ1143" s="25">
        <v>0</v>
      </c>
      <c r="BK1143" s="36"/>
    </row>
    <row r="1144" spans="1:63" hidden="1" x14ac:dyDescent="0.3">
      <c r="A1144" s="47" t="s">
        <v>663</v>
      </c>
      <c r="B1144" s="43">
        <v>410</v>
      </c>
      <c r="C1144" s="47" t="s">
        <v>27</v>
      </c>
      <c r="D1144" s="47" t="s">
        <v>99</v>
      </c>
      <c r="E1144" s="14" t="s">
        <v>437</v>
      </c>
      <c r="F1144" s="18">
        <v>0</v>
      </c>
      <c r="G1144" s="18">
        <v>0</v>
      </c>
      <c r="H1144" s="18">
        <v>0</v>
      </c>
      <c r="I1144" s="18"/>
      <c r="J1144" s="18"/>
      <c r="K1144" s="18"/>
      <c r="L1144" s="18">
        <f t="shared" si="2968"/>
        <v>0</v>
      </c>
      <c r="M1144" s="18">
        <f t="shared" si="2969"/>
        <v>0</v>
      </c>
      <c r="N1144" s="18">
        <f t="shared" si="2970"/>
        <v>0</v>
      </c>
      <c r="O1144" s="18"/>
      <c r="P1144" s="18"/>
      <c r="Q1144" s="18"/>
      <c r="R1144" s="18">
        <f t="shared" si="2894"/>
        <v>0</v>
      </c>
      <c r="S1144" s="18">
        <f t="shared" si="2895"/>
        <v>0</v>
      </c>
      <c r="T1144" s="18">
        <f t="shared" si="2896"/>
        <v>0</v>
      </c>
      <c r="U1144" s="18"/>
      <c r="V1144" s="18"/>
      <c r="W1144" s="18"/>
      <c r="X1144" s="18">
        <f t="shared" si="2898"/>
        <v>0</v>
      </c>
      <c r="Y1144" s="18">
        <f t="shared" si="2899"/>
        <v>0</v>
      </c>
      <c r="Z1144" s="18">
        <f t="shared" si="2900"/>
        <v>0</v>
      </c>
      <c r="AA1144" s="18"/>
      <c r="AB1144" s="18"/>
      <c r="AC1144" s="18"/>
      <c r="AD1144" s="18">
        <f t="shared" si="2903"/>
        <v>0</v>
      </c>
      <c r="AE1144" s="18">
        <f t="shared" si="2904"/>
        <v>0</v>
      </c>
      <c r="AF1144" s="18">
        <f t="shared" si="2905"/>
        <v>0</v>
      </c>
      <c r="AG1144" s="18"/>
      <c r="AH1144" s="18">
        <f t="shared" si="2907"/>
        <v>0</v>
      </c>
      <c r="AI1144" s="18">
        <f t="shared" si="2908"/>
        <v>0</v>
      </c>
      <c r="AJ1144" s="18">
        <f t="shared" si="2909"/>
        <v>0</v>
      </c>
      <c r="AK1144" s="18"/>
      <c r="AL1144" s="18"/>
      <c r="AM1144" s="18"/>
      <c r="AN1144" s="18">
        <f t="shared" si="2973"/>
        <v>0</v>
      </c>
      <c r="AO1144" s="18">
        <f t="shared" si="2974"/>
        <v>0</v>
      </c>
      <c r="AP1144" s="18">
        <f t="shared" si="2975"/>
        <v>0</v>
      </c>
      <c r="AQ1144" s="18"/>
      <c r="AR1144" s="18">
        <f t="shared" si="2976"/>
        <v>0</v>
      </c>
      <c r="AS1144" s="18"/>
      <c r="AT1144" s="18"/>
      <c r="AU1144" s="18"/>
      <c r="AV1144" s="18">
        <f t="shared" si="2963"/>
        <v>0</v>
      </c>
      <c r="AW1144" s="18">
        <f t="shared" si="2964"/>
        <v>0</v>
      </c>
      <c r="AX1144" s="18">
        <f t="shared" si="2965"/>
        <v>0</v>
      </c>
      <c r="AY1144" s="18"/>
      <c r="AZ1144" s="18"/>
      <c r="BA1144" s="18">
        <f t="shared" si="2961"/>
        <v>0</v>
      </c>
      <c r="BB1144" s="18">
        <f t="shared" si="2962"/>
        <v>0</v>
      </c>
      <c r="BC1144" s="18"/>
      <c r="BD1144" s="18"/>
      <c r="BE1144" s="18"/>
      <c r="BF1144" s="18">
        <f t="shared" si="2956"/>
        <v>0</v>
      </c>
      <c r="BG1144" s="18">
        <f t="shared" si="2957"/>
        <v>0</v>
      </c>
      <c r="BH1144" s="18">
        <f t="shared" si="2958"/>
        <v>0</v>
      </c>
      <c r="BI1144" s="18"/>
      <c r="BJ1144" s="25">
        <v>0</v>
      </c>
      <c r="BK1144" s="36"/>
    </row>
    <row r="1145" spans="1:63" ht="46.8" x14ac:dyDescent="0.3">
      <c r="A1145" s="19" t="s">
        <v>1050</v>
      </c>
      <c r="B1145" s="50"/>
      <c r="C1145" s="51"/>
      <c r="D1145" s="51"/>
      <c r="E1145" s="14" t="s">
        <v>1101</v>
      </c>
      <c r="F1145" s="18">
        <f t="shared" ref="F1145:BI1147" si="2979">F1146</f>
        <v>0</v>
      </c>
      <c r="G1145" s="18">
        <f t="shared" si="2979"/>
        <v>19435.099999999999</v>
      </c>
      <c r="H1145" s="18">
        <f t="shared" si="2979"/>
        <v>93792.3</v>
      </c>
      <c r="I1145" s="18">
        <f t="shared" si="2979"/>
        <v>0</v>
      </c>
      <c r="J1145" s="18">
        <f t="shared" si="2979"/>
        <v>0</v>
      </c>
      <c r="K1145" s="18">
        <f t="shared" si="2979"/>
        <v>0</v>
      </c>
      <c r="L1145" s="18">
        <f t="shared" si="2968"/>
        <v>0</v>
      </c>
      <c r="M1145" s="18">
        <f t="shared" si="2969"/>
        <v>19435.099999999999</v>
      </c>
      <c r="N1145" s="18">
        <f t="shared" si="2970"/>
        <v>93792.3</v>
      </c>
      <c r="O1145" s="18">
        <f t="shared" si="2979"/>
        <v>0</v>
      </c>
      <c r="P1145" s="18">
        <f t="shared" si="2979"/>
        <v>0</v>
      </c>
      <c r="Q1145" s="18">
        <f t="shared" si="2979"/>
        <v>0</v>
      </c>
      <c r="R1145" s="18">
        <f t="shared" si="2894"/>
        <v>0</v>
      </c>
      <c r="S1145" s="18">
        <f t="shared" si="2895"/>
        <v>19435.099999999999</v>
      </c>
      <c r="T1145" s="18">
        <f t="shared" si="2896"/>
        <v>93792.3</v>
      </c>
      <c r="U1145" s="18">
        <f t="shared" si="2979"/>
        <v>0</v>
      </c>
      <c r="V1145" s="18">
        <f t="shared" si="2979"/>
        <v>0</v>
      </c>
      <c r="W1145" s="18">
        <f t="shared" si="2979"/>
        <v>0</v>
      </c>
      <c r="X1145" s="18">
        <f t="shared" si="2898"/>
        <v>0</v>
      </c>
      <c r="Y1145" s="18">
        <f t="shared" si="2899"/>
        <v>19435.099999999999</v>
      </c>
      <c r="Z1145" s="18">
        <f t="shared" si="2900"/>
        <v>93792.3</v>
      </c>
      <c r="AA1145" s="18">
        <f t="shared" si="2979"/>
        <v>0</v>
      </c>
      <c r="AB1145" s="18">
        <f t="shared" si="2979"/>
        <v>0</v>
      </c>
      <c r="AC1145" s="18">
        <f t="shared" si="2979"/>
        <v>0</v>
      </c>
      <c r="AD1145" s="18">
        <f t="shared" si="2903"/>
        <v>0</v>
      </c>
      <c r="AE1145" s="18">
        <f t="shared" si="2904"/>
        <v>19435.099999999999</v>
      </c>
      <c r="AF1145" s="18">
        <f t="shared" si="2905"/>
        <v>93792.3</v>
      </c>
      <c r="AG1145" s="18">
        <f t="shared" si="2979"/>
        <v>0</v>
      </c>
      <c r="AH1145" s="18">
        <f t="shared" si="2907"/>
        <v>0</v>
      </c>
      <c r="AI1145" s="18">
        <f t="shared" si="2908"/>
        <v>19435.099999999999</v>
      </c>
      <c r="AJ1145" s="18">
        <f t="shared" si="2909"/>
        <v>93792.3</v>
      </c>
      <c r="AK1145" s="18">
        <f t="shared" si="2979"/>
        <v>0</v>
      </c>
      <c r="AL1145" s="18">
        <f t="shared" si="2979"/>
        <v>0</v>
      </c>
      <c r="AM1145" s="18">
        <f t="shared" si="2979"/>
        <v>0</v>
      </c>
      <c r="AN1145" s="18">
        <f t="shared" si="2973"/>
        <v>0</v>
      </c>
      <c r="AO1145" s="18">
        <f t="shared" si="2974"/>
        <v>19435.099999999999</v>
      </c>
      <c r="AP1145" s="18">
        <f t="shared" si="2975"/>
        <v>93792.3</v>
      </c>
      <c r="AQ1145" s="18">
        <f t="shared" si="2979"/>
        <v>0</v>
      </c>
      <c r="AR1145" s="18">
        <f t="shared" si="2976"/>
        <v>0</v>
      </c>
      <c r="AS1145" s="18">
        <f t="shared" si="2979"/>
        <v>0</v>
      </c>
      <c r="AT1145" s="18">
        <f t="shared" si="2979"/>
        <v>0</v>
      </c>
      <c r="AU1145" s="18">
        <f t="shared" si="2979"/>
        <v>0</v>
      </c>
      <c r="AV1145" s="18">
        <f t="shared" si="2963"/>
        <v>0</v>
      </c>
      <c r="AW1145" s="18">
        <f t="shared" si="2964"/>
        <v>19435.099999999999</v>
      </c>
      <c r="AX1145" s="18">
        <f t="shared" si="2965"/>
        <v>93792.3</v>
      </c>
      <c r="AY1145" s="18">
        <f t="shared" si="2979"/>
        <v>0</v>
      </c>
      <c r="AZ1145" s="18">
        <f t="shared" si="2979"/>
        <v>0</v>
      </c>
      <c r="BA1145" s="18">
        <f t="shared" si="2961"/>
        <v>0</v>
      </c>
      <c r="BB1145" s="18">
        <f t="shared" si="2962"/>
        <v>19435.099999999999</v>
      </c>
      <c r="BC1145" s="18">
        <f t="shared" si="2979"/>
        <v>0</v>
      </c>
      <c r="BD1145" s="18">
        <f t="shared" si="2979"/>
        <v>0</v>
      </c>
      <c r="BE1145" s="18">
        <f t="shared" si="2979"/>
        <v>0</v>
      </c>
      <c r="BF1145" s="18">
        <f t="shared" si="2956"/>
        <v>0</v>
      </c>
      <c r="BG1145" s="18">
        <f t="shared" si="2957"/>
        <v>19435.099999999999</v>
      </c>
      <c r="BH1145" s="18">
        <f t="shared" si="2958"/>
        <v>93792.3</v>
      </c>
      <c r="BI1145" s="18">
        <f t="shared" si="2979"/>
        <v>0</v>
      </c>
      <c r="BJ1145" s="25"/>
      <c r="BK1145" s="36"/>
    </row>
    <row r="1146" spans="1:63" ht="46.8" x14ac:dyDescent="0.3">
      <c r="A1146" s="19" t="s">
        <v>1050</v>
      </c>
      <c r="B1146" s="50">
        <v>400</v>
      </c>
      <c r="C1146" s="51"/>
      <c r="D1146" s="51"/>
      <c r="E1146" s="14" t="s">
        <v>457</v>
      </c>
      <c r="F1146" s="18">
        <f t="shared" si="2979"/>
        <v>0</v>
      </c>
      <c r="G1146" s="18">
        <f t="shared" si="2979"/>
        <v>19435.099999999999</v>
      </c>
      <c r="H1146" s="18">
        <f t="shared" si="2979"/>
        <v>93792.3</v>
      </c>
      <c r="I1146" s="18">
        <f t="shared" si="2979"/>
        <v>0</v>
      </c>
      <c r="J1146" s="18">
        <f t="shared" si="2979"/>
        <v>0</v>
      </c>
      <c r="K1146" s="18">
        <f t="shared" si="2979"/>
        <v>0</v>
      </c>
      <c r="L1146" s="18">
        <f t="shared" si="2968"/>
        <v>0</v>
      </c>
      <c r="M1146" s="18">
        <f t="shared" si="2969"/>
        <v>19435.099999999999</v>
      </c>
      <c r="N1146" s="18">
        <f t="shared" si="2970"/>
        <v>93792.3</v>
      </c>
      <c r="O1146" s="18">
        <f t="shared" si="2979"/>
        <v>0</v>
      </c>
      <c r="P1146" s="18">
        <f t="shared" si="2979"/>
        <v>0</v>
      </c>
      <c r="Q1146" s="18">
        <f t="shared" si="2979"/>
        <v>0</v>
      </c>
      <c r="R1146" s="18">
        <f t="shared" si="2894"/>
        <v>0</v>
      </c>
      <c r="S1146" s="18">
        <f t="shared" si="2895"/>
        <v>19435.099999999999</v>
      </c>
      <c r="T1146" s="18">
        <f t="shared" si="2896"/>
        <v>93792.3</v>
      </c>
      <c r="U1146" s="18">
        <f t="shared" si="2979"/>
        <v>0</v>
      </c>
      <c r="V1146" s="18">
        <f t="shared" si="2979"/>
        <v>0</v>
      </c>
      <c r="W1146" s="18">
        <f t="shared" si="2979"/>
        <v>0</v>
      </c>
      <c r="X1146" s="18">
        <f t="shared" si="2898"/>
        <v>0</v>
      </c>
      <c r="Y1146" s="18">
        <f t="shared" si="2899"/>
        <v>19435.099999999999</v>
      </c>
      <c r="Z1146" s="18">
        <f t="shared" si="2900"/>
        <v>93792.3</v>
      </c>
      <c r="AA1146" s="18">
        <f t="shared" si="2979"/>
        <v>0</v>
      </c>
      <c r="AB1146" s="18">
        <f t="shared" si="2979"/>
        <v>0</v>
      </c>
      <c r="AC1146" s="18">
        <f t="shared" si="2979"/>
        <v>0</v>
      </c>
      <c r="AD1146" s="18">
        <f t="shared" si="2903"/>
        <v>0</v>
      </c>
      <c r="AE1146" s="18">
        <f t="shared" si="2904"/>
        <v>19435.099999999999</v>
      </c>
      <c r="AF1146" s="18">
        <f t="shared" si="2905"/>
        <v>93792.3</v>
      </c>
      <c r="AG1146" s="18">
        <f t="shared" si="2979"/>
        <v>0</v>
      </c>
      <c r="AH1146" s="18">
        <f t="shared" si="2907"/>
        <v>0</v>
      </c>
      <c r="AI1146" s="18">
        <f t="shared" si="2908"/>
        <v>19435.099999999999</v>
      </c>
      <c r="AJ1146" s="18">
        <f t="shared" si="2909"/>
        <v>93792.3</v>
      </c>
      <c r="AK1146" s="18">
        <f t="shared" si="2979"/>
        <v>0</v>
      </c>
      <c r="AL1146" s="18">
        <f t="shared" si="2979"/>
        <v>0</v>
      </c>
      <c r="AM1146" s="18">
        <f t="shared" si="2979"/>
        <v>0</v>
      </c>
      <c r="AN1146" s="18">
        <f t="shared" si="2973"/>
        <v>0</v>
      </c>
      <c r="AO1146" s="18">
        <f t="shared" si="2974"/>
        <v>19435.099999999999</v>
      </c>
      <c r="AP1146" s="18">
        <f t="shared" si="2975"/>
        <v>93792.3</v>
      </c>
      <c r="AQ1146" s="18">
        <f t="shared" si="2979"/>
        <v>0</v>
      </c>
      <c r="AR1146" s="18">
        <f t="shared" si="2976"/>
        <v>0</v>
      </c>
      <c r="AS1146" s="18">
        <f t="shared" si="2979"/>
        <v>0</v>
      </c>
      <c r="AT1146" s="18">
        <f t="shared" si="2979"/>
        <v>0</v>
      </c>
      <c r="AU1146" s="18">
        <f t="shared" si="2979"/>
        <v>0</v>
      </c>
      <c r="AV1146" s="18">
        <f t="shared" si="2963"/>
        <v>0</v>
      </c>
      <c r="AW1146" s="18">
        <f t="shared" si="2964"/>
        <v>19435.099999999999</v>
      </c>
      <c r="AX1146" s="18">
        <f t="shared" si="2965"/>
        <v>93792.3</v>
      </c>
      <c r="AY1146" s="18">
        <f t="shared" si="2979"/>
        <v>0</v>
      </c>
      <c r="AZ1146" s="18">
        <f t="shared" si="2979"/>
        <v>0</v>
      </c>
      <c r="BA1146" s="18">
        <f t="shared" si="2961"/>
        <v>0</v>
      </c>
      <c r="BB1146" s="18">
        <f t="shared" si="2962"/>
        <v>19435.099999999999</v>
      </c>
      <c r="BC1146" s="18">
        <f t="shared" si="2979"/>
        <v>0</v>
      </c>
      <c r="BD1146" s="18">
        <f t="shared" si="2979"/>
        <v>0</v>
      </c>
      <c r="BE1146" s="18">
        <f t="shared" si="2979"/>
        <v>0</v>
      </c>
      <c r="BF1146" s="18">
        <f t="shared" si="2956"/>
        <v>0</v>
      </c>
      <c r="BG1146" s="18">
        <f t="shared" si="2957"/>
        <v>19435.099999999999</v>
      </c>
      <c r="BH1146" s="18">
        <f t="shared" si="2958"/>
        <v>93792.3</v>
      </c>
      <c r="BI1146" s="18">
        <f t="shared" si="2979"/>
        <v>0</v>
      </c>
      <c r="BJ1146" s="25"/>
      <c r="BK1146" s="36"/>
    </row>
    <row r="1147" spans="1:63" x14ac:dyDescent="0.3">
      <c r="A1147" s="19" t="s">
        <v>1050</v>
      </c>
      <c r="B1147" s="50">
        <v>410</v>
      </c>
      <c r="C1147" s="51"/>
      <c r="D1147" s="51"/>
      <c r="E1147" s="14" t="s">
        <v>470</v>
      </c>
      <c r="F1147" s="18">
        <f t="shared" si="2979"/>
        <v>0</v>
      </c>
      <c r="G1147" s="18">
        <f t="shared" si="2979"/>
        <v>19435.099999999999</v>
      </c>
      <c r="H1147" s="18">
        <f t="shared" si="2979"/>
        <v>93792.3</v>
      </c>
      <c r="I1147" s="18">
        <f t="shared" si="2979"/>
        <v>0</v>
      </c>
      <c r="J1147" s="18">
        <f t="shared" si="2979"/>
        <v>0</v>
      </c>
      <c r="K1147" s="18">
        <f t="shared" si="2979"/>
        <v>0</v>
      </c>
      <c r="L1147" s="18">
        <f t="shared" si="2968"/>
        <v>0</v>
      </c>
      <c r="M1147" s="18">
        <f t="shared" si="2969"/>
        <v>19435.099999999999</v>
      </c>
      <c r="N1147" s="18">
        <f t="shared" si="2970"/>
        <v>93792.3</v>
      </c>
      <c r="O1147" s="18">
        <f t="shared" si="2979"/>
        <v>0</v>
      </c>
      <c r="P1147" s="18">
        <f t="shared" si="2979"/>
        <v>0</v>
      </c>
      <c r="Q1147" s="18">
        <f t="shared" si="2979"/>
        <v>0</v>
      </c>
      <c r="R1147" s="18">
        <f t="shared" si="2894"/>
        <v>0</v>
      </c>
      <c r="S1147" s="18">
        <f t="shared" si="2895"/>
        <v>19435.099999999999</v>
      </c>
      <c r="T1147" s="18">
        <f t="shared" si="2896"/>
        <v>93792.3</v>
      </c>
      <c r="U1147" s="18">
        <f t="shared" si="2979"/>
        <v>0</v>
      </c>
      <c r="V1147" s="18">
        <f t="shared" si="2979"/>
        <v>0</v>
      </c>
      <c r="W1147" s="18">
        <f t="shared" si="2979"/>
        <v>0</v>
      </c>
      <c r="X1147" s="18">
        <f t="shared" si="2898"/>
        <v>0</v>
      </c>
      <c r="Y1147" s="18">
        <f t="shared" si="2899"/>
        <v>19435.099999999999</v>
      </c>
      <c r="Z1147" s="18">
        <f t="shared" si="2900"/>
        <v>93792.3</v>
      </c>
      <c r="AA1147" s="18">
        <f t="shared" si="2979"/>
        <v>0</v>
      </c>
      <c r="AB1147" s="18">
        <f t="shared" si="2979"/>
        <v>0</v>
      </c>
      <c r="AC1147" s="18">
        <f t="shared" si="2979"/>
        <v>0</v>
      </c>
      <c r="AD1147" s="18">
        <f t="shared" si="2903"/>
        <v>0</v>
      </c>
      <c r="AE1147" s="18">
        <f t="shared" si="2904"/>
        <v>19435.099999999999</v>
      </c>
      <c r="AF1147" s="18">
        <f t="shared" si="2905"/>
        <v>93792.3</v>
      </c>
      <c r="AG1147" s="18">
        <f t="shared" si="2979"/>
        <v>0</v>
      </c>
      <c r="AH1147" s="18">
        <f t="shared" si="2907"/>
        <v>0</v>
      </c>
      <c r="AI1147" s="18">
        <f t="shared" si="2908"/>
        <v>19435.099999999999</v>
      </c>
      <c r="AJ1147" s="18">
        <f t="shared" si="2909"/>
        <v>93792.3</v>
      </c>
      <c r="AK1147" s="18">
        <f t="shared" si="2979"/>
        <v>0</v>
      </c>
      <c r="AL1147" s="18">
        <f t="shared" si="2979"/>
        <v>0</v>
      </c>
      <c r="AM1147" s="18">
        <f t="shared" si="2979"/>
        <v>0</v>
      </c>
      <c r="AN1147" s="18">
        <f t="shared" si="2973"/>
        <v>0</v>
      </c>
      <c r="AO1147" s="18">
        <f t="shared" si="2974"/>
        <v>19435.099999999999</v>
      </c>
      <c r="AP1147" s="18">
        <f t="shared" si="2975"/>
        <v>93792.3</v>
      </c>
      <c r="AQ1147" s="18">
        <f t="shared" si="2979"/>
        <v>0</v>
      </c>
      <c r="AR1147" s="18">
        <f t="shared" si="2976"/>
        <v>0</v>
      </c>
      <c r="AS1147" s="18">
        <f t="shared" si="2979"/>
        <v>0</v>
      </c>
      <c r="AT1147" s="18">
        <f t="shared" si="2979"/>
        <v>0</v>
      </c>
      <c r="AU1147" s="18">
        <f t="shared" si="2979"/>
        <v>0</v>
      </c>
      <c r="AV1147" s="18">
        <f t="shared" si="2963"/>
        <v>0</v>
      </c>
      <c r="AW1147" s="18">
        <f t="shared" si="2964"/>
        <v>19435.099999999999</v>
      </c>
      <c r="AX1147" s="18">
        <f t="shared" si="2965"/>
        <v>93792.3</v>
      </c>
      <c r="AY1147" s="18">
        <f t="shared" si="2979"/>
        <v>0</v>
      </c>
      <c r="AZ1147" s="18">
        <f t="shared" si="2979"/>
        <v>0</v>
      </c>
      <c r="BA1147" s="18">
        <f t="shared" si="2961"/>
        <v>0</v>
      </c>
      <c r="BB1147" s="18">
        <f t="shared" si="2962"/>
        <v>19435.099999999999</v>
      </c>
      <c r="BC1147" s="18">
        <f t="shared" si="2979"/>
        <v>0</v>
      </c>
      <c r="BD1147" s="18">
        <f t="shared" si="2979"/>
        <v>0</v>
      </c>
      <c r="BE1147" s="18">
        <f t="shared" si="2979"/>
        <v>0</v>
      </c>
      <c r="BF1147" s="18">
        <f t="shared" si="2956"/>
        <v>0</v>
      </c>
      <c r="BG1147" s="18">
        <f t="shared" si="2957"/>
        <v>19435.099999999999</v>
      </c>
      <c r="BH1147" s="18">
        <f t="shared" si="2958"/>
        <v>93792.3</v>
      </c>
      <c r="BI1147" s="18">
        <f t="shared" si="2979"/>
        <v>0</v>
      </c>
      <c r="BJ1147" s="25"/>
      <c r="BK1147" s="36"/>
    </row>
    <row r="1148" spans="1:63" x14ac:dyDescent="0.3">
      <c r="A1148" s="19" t="s">
        <v>1050</v>
      </c>
      <c r="B1148" s="50">
        <v>410</v>
      </c>
      <c r="C1148" s="51" t="s">
        <v>27</v>
      </c>
      <c r="D1148" s="51" t="s">
        <v>99</v>
      </c>
      <c r="E1148" s="14" t="s">
        <v>437</v>
      </c>
      <c r="F1148" s="18">
        <v>0</v>
      </c>
      <c r="G1148" s="18">
        <v>19435.099999999999</v>
      </c>
      <c r="H1148" s="18">
        <v>93792.3</v>
      </c>
      <c r="I1148" s="18"/>
      <c r="J1148" s="18"/>
      <c r="K1148" s="18"/>
      <c r="L1148" s="18">
        <f t="shared" si="2968"/>
        <v>0</v>
      </c>
      <c r="M1148" s="18">
        <f t="shared" si="2969"/>
        <v>19435.099999999999</v>
      </c>
      <c r="N1148" s="18">
        <f t="shared" si="2970"/>
        <v>93792.3</v>
      </c>
      <c r="O1148" s="18"/>
      <c r="P1148" s="18"/>
      <c r="Q1148" s="18"/>
      <c r="R1148" s="18">
        <f t="shared" si="2894"/>
        <v>0</v>
      </c>
      <c r="S1148" s="18">
        <f t="shared" si="2895"/>
        <v>19435.099999999999</v>
      </c>
      <c r="T1148" s="18">
        <f t="shared" si="2896"/>
        <v>93792.3</v>
      </c>
      <c r="U1148" s="18"/>
      <c r="V1148" s="18"/>
      <c r="W1148" s="18"/>
      <c r="X1148" s="18">
        <f t="shared" si="2898"/>
        <v>0</v>
      </c>
      <c r="Y1148" s="18">
        <f t="shared" si="2899"/>
        <v>19435.099999999999</v>
      </c>
      <c r="Z1148" s="18">
        <f t="shared" si="2900"/>
        <v>93792.3</v>
      </c>
      <c r="AA1148" s="18"/>
      <c r="AB1148" s="18"/>
      <c r="AC1148" s="18"/>
      <c r="AD1148" s="18">
        <f t="shared" si="2903"/>
        <v>0</v>
      </c>
      <c r="AE1148" s="18">
        <f t="shared" si="2904"/>
        <v>19435.099999999999</v>
      </c>
      <c r="AF1148" s="18">
        <f t="shared" si="2905"/>
        <v>93792.3</v>
      </c>
      <c r="AG1148" s="18"/>
      <c r="AH1148" s="18">
        <f t="shared" si="2907"/>
        <v>0</v>
      </c>
      <c r="AI1148" s="18">
        <f t="shared" si="2908"/>
        <v>19435.099999999999</v>
      </c>
      <c r="AJ1148" s="18">
        <f t="shared" si="2909"/>
        <v>93792.3</v>
      </c>
      <c r="AK1148" s="18"/>
      <c r="AL1148" s="18"/>
      <c r="AM1148" s="18"/>
      <c r="AN1148" s="18">
        <f t="shared" si="2973"/>
        <v>0</v>
      </c>
      <c r="AO1148" s="18">
        <f t="shared" si="2974"/>
        <v>19435.099999999999</v>
      </c>
      <c r="AP1148" s="18">
        <f t="shared" si="2975"/>
        <v>93792.3</v>
      </c>
      <c r="AQ1148" s="18"/>
      <c r="AR1148" s="18">
        <f t="shared" si="2976"/>
        <v>0</v>
      </c>
      <c r="AS1148" s="18"/>
      <c r="AT1148" s="18"/>
      <c r="AU1148" s="18"/>
      <c r="AV1148" s="18">
        <f t="shared" si="2963"/>
        <v>0</v>
      </c>
      <c r="AW1148" s="18">
        <f t="shared" si="2964"/>
        <v>19435.099999999999</v>
      </c>
      <c r="AX1148" s="18">
        <f t="shared" si="2965"/>
        <v>93792.3</v>
      </c>
      <c r="AY1148" s="18"/>
      <c r="AZ1148" s="18"/>
      <c r="BA1148" s="18">
        <f t="shared" si="2961"/>
        <v>0</v>
      </c>
      <c r="BB1148" s="18">
        <f t="shared" si="2962"/>
        <v>19435.099999999999</v>
      </c>
      <c r="BC1148" s="18"/>
      <c r="BD1148" s="18"/>
      <c r="BE1148" s="18"/>
      <c r="BF1148" s="18">
        <f t="shared" si="2956"/>
        <v>0</v>
      </c>
      <c r="BG1148" s="18">
        <f t="shared" si="2957"/>
        <v>19435.099999999999</v>
      </c>
      <c r="BH1148" s="18">
        <f t="shared" si="2958"/>
        <v>93792.3</v>
      </c>
      <c r="BI1148" s="18"/>
      <c r="BJ1148" s="25"/>
      <c r="BK1148" s="36"/>
    </row>
    <row r="1149" spans="1:63" ht="31.2" x14ac:dyDescent="0.3">
      <c r="A1149" s="19" t="s">
        <v>1139</v>
      </c>
      <c r="B1149" s="50"/>
      <c r="C1149" s="51"/>
      <c r="D1149" s="51"/>
      <c r="E1149" s="14" t="s">
        <v>1506</v>
      </c>
      <c r="F1149" s="18">
        <f>F1150</f>
        <v>17739.900000000001</v>
      </c>
      <c r="G1149" s="18">
        <f t="shared" ref="G1149:BI1151" si="2980">G1150</f>
        <v>359255.5</v>
      </c>
      <c r="H1149" s="18">
        <f t="shared" si="2980"/>
        <v>94000</v>
      </c>
      <c r="I1149" s="18">
        <f t="shared" si="2980"/>
        <v>178999.9</v>
      </c>
      <c r="J1149" s="18">
        <f t="shared" si="2980"/>
        <v>-166015.79999999999</v>
      </c>
      <c r="K1149" s="18">
        <f t="shared" si="2980"/>
        <v>-94000</v>
      </c>
      <c r="L1149" s="18">
        <f t="shared" si="2968"/>
        <v>196739.8</v>
      </c>
      <c r="M1149" s="18">
        <f t="shared" si="2969"/>
        <v>193239.7</v>
      </c>
      <c r="N1149" s="18">
        <f t="shared" si="2970"/>
        <v>0</v>
      </c>
      <c r="O1149" s="18">
        <f t="shared" si="2980"/>
        <v>0</v>
      </c>
      <c r="P1149" s="18">
        <f t="shared" si="2980"/>
        <v>-179602.7</v>
      </c>
      <c r="Q1149" s="18">
        <f t="shared" si="2980"/>
        <v>0</v>
      </c>
      <c r="R1149" s="18">
        <f t="shared" si="2894"/>
        <v>196739.8</v>
      </c>
      <c r="S1149" s="18">
        <f t="shared" si="2895"/>
        <v>13637</v>
      </c>
      <c r="T1149" s="18">
        <f t="shared" si="2896"/>
        <v>0</v>
      </c>
      <c r="U1149" s="18">
        <f t="shared" si="2980"/>
        <v>0</v>
      </c>
      <c r="V1149" s="18">
        <f t="shared" si="2980"/>
        <v>0</v>
      </c>
      <c r="W1149" s="18">
        <f t="shared" si="2980"/>
        <v>0</v>
      </c>
      <c r="X1149" s="18">
        <f t="shared" si="2898"/>
        <v>196739.8</v>
      </c>
      <c r="Y1149" s="18">
        <f t="shared" si="2899"/>
        <v>13637</v>
      </c>
      <c r="Z1149" s="18">
        <f t="shared" si="2900"/>
        <v>0</v>
      </c>
      <c r="AA1149" s="18">
        <f t="shared" si="2980"/>
        <v>0</v>
      </c>
      <c r="AB1149" s="18">
        <f t="shared" si="2980"/>
        <v>0</v>
      </c>
      <c r="AC1149" s="18">
        <f t="shared" si="2980"/>
        <v>0</v>
      </c>
      <c r="AD1149" s="18">
        <f t="shared" si="2903"/>
        <v>196739.8</v>
      </c>
      <c r="AE1149" s="18">
        <f t="shared" si="2904"/>
        <v>13637</v>
      </c>
      <c r="AF1149" s="18">
        <f t="shared" si="2905"/>
        <v>0</v>
      </c>
      <c r="AG1149" s="18">
        <f t="shared" si="2980"/>
        <v>0</v>
      </c>
      <c r="AH1149" s="18">
        <f t="shared" si="2907"/>
        <v>196739.8</v>
      </c>
      <c r="AI1149" s="18">
        <f t="shared" si="2908"/>
        <v>13637</v>
      </c>
      <c r="AJ1149" s="18">
        <f t="shared" si="2909"/>
        <v>0</v>
      </c>
      <c r="AK1149" s="18">
        <f t="shared" si="2980"/>
        <v>0</v>
      </c>
      <c r="AL1149" s="18">
        <f t="shared" si="2980"/>
        <v>0</v>
      </c>
      <c r="AM1149" s="18">
        <f t="shared" si="2980"/>
        <v>0</v>
      </c>
      <c r="AN1149" s="18">
        <f t="shared" si="2973"/>
        <v>196739.8</v>
      </c>
      <c r="AO1149" s="18">
        <f t="shared" si="2974"/>
        <v>13637</v>
      </c>
      <c r="AP1149" s="18">
        <f t="shared" si="2975"/>
        <v>0</v>
      </c>
      <c r="AQ1149" s="18">
        <f t="shared" si="2980"/>
        <v>0</v>
      </c>
      <c r="AR1149" s="18">
        <f t="shared" si="2976"/>
        <v>196739.8</v>
      </c>
      <c r="AS1149" s="18">
        <f t="shared" si="2980"/>
        <v>0</v>
      </c>
      <c r="AT1149" s="18">
        <f t="shared" si="2980"/>
        <v>0</v>
      </c>
      <c r="AU1149" s="18">
        <f t="shared" si="2980"/>
        <v>0</v>
      </c>
      <c r="AV1149" s="18">
        <f t="shared" si="2963"/>
        <v>196739.8</v>
      </c>
      <c r="AW1149" s="18">
        <f t="shared" si="2964"/>
        <v>13637</v>
      </c>
      <c r="AX1149" s="18">
        <f t="shared" si="2965"/>
        <v>0</v>
      </c>
      <c r="AY1149" s="18">
        <f t="shared" si="2980"/>
        <v>0</v>
      </c>
      <c r="AZ1149" s="18">
        <f t="shared" si="2980"/>
        <v>0</v>
      </c>
      <c r="BA1149" s="18">
        <f t="shared" si="2961"/>
        <v>196739.8</v>
      </c>
      <c r="BB1149" s="18">
        <f t="shared" si="2962"/>
        <v>13637</v>
      </c>
      <c r="BC1149" s="18">
        <f t="shared" si="2980"/>
        <v>0</v>
      </c>
      <c r="BD1149" s="18">
        <f t="shared" si="2980"/>
        <v>0</v>
      </c>
      <c r="BE1149" s="18">
        <f t="shared" si="2980"/>
        <v>0</v>
      </c>
      <c r="BF1149" s="18">
        <f t="shared" si="2956"/>
        <v>196739.8</v>
      </c>
      <c r="BG1149" s="18">
        <f t="shared" si="2957"/>
        <v>13637</v>
      </c>
      <c r="BH1149" s="18">
        <f t="shared" si="2958"/>
        <v>0</v>
      </c>
      <c r="BI1149" s="18">
        <f t="shared" si="2980"/>
        <v>0</v>
      </c>
      <c r="BJ1149" s="25"/>
      <c r="BK1149" s="36"/>
    </row>
    <row r="1150" spans="1:63" ht="46.8" x14ac:dyDescent="0.3">
      <c r="A1150" s="19" t="s">
        <v>1139</v>
      </c>
      <c r="B1150" s="50">
        <v>400</v>
      </c>
      <c r="C1150" s="51"/>
      <c r="D1150" s="51"/>
      <c r="E1150" s="14" t="s">
        <v>457</v>
      </c>
      <c r="F1150" s="18">
        <f>F1151</f>
        <v>17739.900000000001</v>
      </c>
      <c r="G1150" s="18">
        <f t="shared" si="2980"/>
        <v>359255.5</v>
      </c>
      <c r="H1150" s="18">
        <f t="shared" si="2980"/>
        <v>94000</v>
      </c>
      <c r="I1150" s="18">
        <f t="shared" si="2980"/>
        <v>178999.9</v>
      </c>
      <c r="J1150" s="18">
        <f t="shared" si="2980"/>
        <v>-166015.79999999999</v>
      </c>
      <c r="K1150" s="18">
        <f t="shared" si="2980"/>
        <v>-94000</v>
      </c>
      <c r="L1150" s="18">
        <f t="shared" si="2968"/>
        <v>196739.8</v>
      </c>
      <c r="M1150" s="18">
        <f t="shared" si="2969"/>
        <v>193239.7</v>
      </c>
      <c r="N1150" s="18">
        <f t="shared" si="2970"/>
        <v>0</v>
      </c>
      <c r="O1150" s="18">
        <f t="shared" si="2980"/>
        <v>0</v>
      </c>
      <c r="P1150" s="18">
        <f t="shared" si="2980"/>
        <v>-179602.7</v>
      </c>
      <c r="Q1150" s="18">
        <f t="shared" si="2980"/>
        <v>0</v>
      </c>
      <c r="R1150" s="18">
        <f t="shared" si="2894"/>
        <v>196739.8</v>
      </c>
      <c r="S1150" s="18">
        <f t="shared" si="2895"/>
        <v>13637</v>
      </c>
      <c r="T1150" s="18">
        <f t="shared" si="2896"/>
        <v>0</v>
      </c>
      <c r="U1150" s="18">
        <f t="shared" si="2980"/>
        <v>0</v>
      </c>
      <c r="V1150" s="18">
        <f t="shared" si="2980"/>
        <v>0</v>
      </c>
      <c r="W1150" s="18">
        <f t="shared" si="2980"/>
        <v>0</v>
      </c>
      <c r="X1150" s="18">
        <f t="shared" si="2898"/>
        <v>196739.8</v>
      </c>
      <c r="Y1150" s="18">
        <f t="shared" si="2899"/>
        <v>13637</v>
      </c>
      <c r="Z1150" s="18">
        <f t="shared" si="2900"/>
        <v>0</v>
      </c>
      <c r="AA1150" s="18">
        <f t="shared" si="2980"/>
        <v>0</v>
      </c>
      <c r="AB1150" s="18">
        <f t="shared" si="2980"/>
        <v>0</v>
      </c>
      <c r="AC1150" s="18">
        <f t="shared" si="2980"/>
        <v>0</v>
      </c>
      <c r="AD1150" s="18">
        <f t="shared" si="2903"/>
        <v>196739.8</v>
      </c>
      <c r="AE1150" s="18">
        <f t="shared" si="2904"/>
        <v>13637</v>
      </c>
      <c r="AF1150" s="18">
        <f t="shared" si="2905"/>
        <v>0</v>
      </c>
      <c r="AG1150" s="18">
        <f t="shared" si="2980"/>
        <v>0</v>
      </c>
      <c r="AH1150" s="18">
        <f t="shared" si="2907"/>
        <v>196739.8</v>
      </c>
      <c r="AI1150" s="18">
        <f t="shared" si="2908"/>
        <v>13637</v>
      </c>
      <c r="AJ1150" s="18">
        <f t="shared" si="2909"/>
        <v>0</v>
      </c>
      <c r="AK1150" s="18">
        <f t="shared" si="2980"/>
        <v>0</v>
      </c>
      <c r="AL1150" s="18">
        <f t="shared" si="2980"/>
        <v>0</v>
      </c>
      <c r="AM1150" s="18">
        <f t="shared" si="2980"/>
        <v>0</v>
      </c>
      <c r="AN1150" s="18">
        <f t="shared" si="2973"/>
        <v>196739.8</v>
      </c>
      <c r="AO1150" s="18">
        <f t="shared" si="2974"/>
        <v>13637</v>
      </c>
      <c r="AP1150" s="18">
        <f t="shared" si="2975"/>
        <v>0</v>
      </c>
      <c r="AQ1150" s="18">
        <f t="shared" si="2980"/>
        <v>0</v>
      </c>
      <c r="AR1150" s="18">
        <f t="shared" si="2976"/>
        <v>196739.8</v>
      </c>
      <c r="AS1150" s="18">
        <f t="shared" si="2980"/>
        <v>0</v>
      </c>
      <c r="AT1150" s="18">
        <f t="shared" si="2980"/>
        <v>0</v>
      </c>
      <c r="AU1150" s="18">
        <f t="shared" si="2980"/>
        <v>0</v>
      </c>
      <c r="AV1150" s="18">
        <f t="shared" si="2963"/>
        <v>196739.8</v>
      </c>
      <c r="AW1150" s="18">
        <f t="shared" si="2964"/>
        <v>13637</v>
      </c>
      <c r="AX1150" s="18">
        <f t="shared" si="2965"/>
        <v>0</v>
      </c>
      <c r="AY1150" s="18">
        <f t="shared" si="2980"/>
        <v>0</v>
      </c>
      <c r="AZ1150" s="18">
        <f t="shared" si="2980"/>
        <v>0</v>
      </c>
      <c r="BA1150" s="18">
        <f t="shared" si="2961"/>
        <v>196739.8</v>
      </c>
      <c r="BB1150" s="18">
        <f t="shared" si="2962"/>
        <v>13637</v>
      </c>
      <c r="BC1150" s="18">
        <f t="shared" si="2980"/>
        <v>0</v>
      </c>
      <c r="BD1150" s="18">
        <f t="shared" si="2980"/>
        <v>0</v>
      </c>
      <c r="BE1150" s="18">
        <f t="shared" si="2980"/>
        <v>0</v>
      </c>
      <c r="BF1150" s="18">
        <f t="shared" si="2956"/>
        <v>196739.8</v>
      </c>
      <c r="BG1150" s="18">
        <f t="shared" si="2957"/>
        <v>13637</v>
      </c>
      <c r="BH1150" s="18">
        <f t="shared" si="2958"/>
        <v>0</v>
      </c>
      <c r="BI1150" s="18">
        <f t="shared" si="2980"/>
        <v>0</v>
      </c>
      <c r="BJ1150" s="25"/>
      <c r="BK1150" s="36"/>
    </row>
    <row r="1151" spans="1:63" x14ac:dyDescent="0.3">
      <c r="A1151" s="19" t="s">
        <v>1139</v>
      </c>
      <c r="B1151" s="50">
        <v>410</v>
      </c>
      <c r="C1151" s="51"/>
      <c r="D1151" s="51"/>
      <c r="E1151" s="14" t="s">
        <v>470</v>
      </c>
      <c r="F1151" s="18">
        <f>F1152</f>
        <v>17739.900000000001</v>
      </c>
      <c r="G1151" s="18">
        <f t="shared" si="2980"/>
        <v>359255.5</v>
      </c>
      <c r="H1151" s="18">
        <f t="shared" si="2980"/>
        <v>94000</v>
      </c>
      <c r="I1151" s="18">
        <f t="shared" si="2980"/>
        <v>178999.9</v>
      </c>
      <c r="J1151" s="18">
        <f t="shared" si="2980"/>
        <v>-166015.79999999999</v>
      </c>
      <c r="K1151" s="18">
        <f t="shared" si="2980"/>
        <v>-94000</v>
      </c>
      <c r="L1151" s="18">
        <f t="shared" si="2968"/>
        <v>196739.8</v>
      </c>
      <c r="M1151" s="18">
        <f t="shared" si="2969"/>
        <v>193239.7</v>
      </c>
      <c r="N1151" s="18">
        <f t="shared" si="2970"/>
        <v>0</v>
      </c>
      <c r="O1151" s="18">
        <f t="shared" si="2980"/>
        <v>0</v>
      </c>
      <c r="P1151" s="18">
        <f t="shared" si="2980"/>
        <v>-179602.7</v>
      </c>
      <c r="Q1151" s="18">
        <f t="shared" si="2980"/>
        <v>0</v>
      </c>
      <c r="R1151" s="18">
        <f t="shared" si="2894"/>
        <v>196739.8</v>
      </c>
      <c r="S1151" s="18">
        <f t="shared" si="2895"/>
        <v>13637</v>
      </c>
      <c r="T1151" s="18">
        <f t="shared" si="2896"/>
        <v>0</v>
      </c>
      <c r="U1151" s="18">
        <f t="shared" si="2980"/>
        <v>0</v>
      </c>
      <c r="V1151" s="18">
        <f t="shared" si="2980"/>
        <v>0</v>
      </c>
      <c r="W1151" s="18">
        <f t="shared" si="2980"/>
        <v>0</v>
      </c>
      <c r="X1151" s="18">
        <f t="shared" si="2898"/>
        <v>196739.8</v>
      </c>
      <c r="Y1151" s="18">
        <f t="shared" si="2899"/>
        <v>13637</v>
      </c>
      <c r="Z1151" s="18">
        <f t="shared" si="2900"/>
        <v>0</v>
      </c>
      <c r="AA1151" s="18">
        <f t="shared" si="2980"/>
        <v>0</v>
      </c>
      <c r="AB1151" s="18">
        <f t="shared" si="2980"/>
        <v>0</v>
      </c>
      <c r="AC1151" s="18">
        <f t="shared" si="2980"/>
        <v>0</v>
      </c>
      <c r="AD1151" s="18">
        <f t="shared" si="2903"/>
        <v>196739.8</v>
      </c>
      <c r="AE1151" s="18">
        <f t="shared" si="2904"/>
        <v>13637</v>
      </c>
      <c r="AF1151" s="18">
        <f t="shared" si="2905"/>
        <v>0</v>
      </c>
      <c r="AG1151" s="18">
        <f t="shared" si="2980"/>
        <v>0</v>
      </c>
      <c r="AH1151" s="18">
        <f t="shared" si="2907"/>
        <v>196739.8</v>
      </c>
      <c r="AI1151" s="18">
        <f t="shared" si="2908"/>
        <v>13637</v>
      </c>
      <c r="AJ1151" s="18">
        <f t="shared" si="2909"/>
        <v>0</v>
      </c>
      <c r="AK1151" s="18">
        <f t="shared" si="2980"/>
        <v>0</v>
      </c>
      <c r="AL1151" s="18">
        <f t="shared" si="2980"/>
        <v>0</v>
      </c>
      <c r="AM1151" s="18">
        <f t="shared" si="2980"/>
        <v>0</v>
      </c>
      <c r="AN1151" s="18">
        <f t="shared" si="2973"/>
        <v>196739.8</v>
      </c>
      <c r="AO1151" s="18">
        <f t="shared" si="2974"/>
        <v>13637</v>
      </c>
      <c r="AP1151" s="18">
        <f t="shared" si="2975"/>
        <v>0</v>
      </c>
      <c r="AQ1151" s="18">
        <f t="shared" si="2980"/>
        <v>0</v>
      </c>
      <c r="AR1151" s="18">
        <f t="shared" si="2976"/>
        <v>196739.8</v>
      </c>
      <c r="AS1151" s="18">
        <f t="shared" si="2980"/>
        <v>0</v>
      </c>
      <c r="AT1151" s="18">
        <f t="shared" si="2980"/>
        <v>0</v>
      </c>
      <c r="AU1151" s="18">
        <f t="shared" si="2980"/>
        <v>0</v>
      </c>
      <c r="AV1151" s="18">
        <f t="shared" si="2963"/>
        <v>196739.8</v>
      </c>
      <c r="AW1151" s="18">
        <f t="shared" si="2964"/>
        <v>13637</v>
      </c>
      <c r="AX1151" s="18">
        <f t="shared" si="2965"/>
        <v>0</v>
      </c>
      <c r="AY1151" s="18">
        <f t="shared" si="2980"/>
        <v>0</v>
      </c>
      <c r="AZ1151" s="18">
        <f t="shared" si="2980"/>
        <v>0</v>
      </c>
      <c r="BA1151" s="18">
        <f t="shared" si="2961"/>
        <v>196739.8</v>
      </c>
      <c r="BB1151" s="18">
        <f t="shared" si="2962"/>
        <v>13637</v>
      </c>
      <c r="BC1151" s="18">
        <f t="shared" si="2980"/>
        <v>0</v>
      </c>
      <c r="BD1151" s="18">
        <f t="shared" si="2980"/>
        <v>0</v>
      </c>
      <c r="BE1151" s="18">
        <f t="shared" si="2980"/>
        <v>0</v>
      </c>
      <c r="BF1151" s="18">
        <f t="shared" si="2956"/>
        <v>196739.8</v>
      </c>
      <c r="BG1151" s="18">
        <f t="shared" si="2957"/>
        <v>13637</v>
      </c>
      <c r="BH1151" s="18">
        <f t="shared" si="2958"/>
        <v>0</v>
      </c>
      <c r="BI1151" s="18">
        <f t="shared" si="2980"/>
        <v>0</v>
      </c>
      <c r="BJ1151" s="25"/>
      <c r="BK1151" s="36"/>
    </row>
    <row r="1152" spans="1:63" x14ac:dyDescent="0.3">
      <c r="A1152" s="19" t="s">
        <v>1139</v>
      </c>
      <c r="B1152" s="50">
        <v>410</v>
      </c>
      <c r="C1152" s="51" t="s">
        <v>27</v>
      </c>
      <c r="D1152" s="51" t="s">
        <v>99</v>
      </c>
      <c r="E1152" s="14" t="s">
        <v>437</v>
      </c>
      <c r="F1152" s="18">
        <v>17739.900000000001</v>
      </c>
      <c r="G1152" s="18">
        <v>359255.5</v>
      </c>
      <c r="H1152" s="18">
        <v>94000</v>
      </c>
      <c r="I1152" s="18">
        <v>178999.9</v>
      </c>
      <c r="J1152" s="18">
        <v>-166015.79999999999</v>
      </c>
      <c r="K1152" s="18">
        <v>-94000</v>
      </c>
      <c r="L1152" s="18">
        <f t="shared" si="2968"/>
        <v>196739.8</v>
      </c>
      <c r="M1152" s="18">
        <f t="shared" si="2969"/>
        <v>193239.7</v>
      </c>
      <c r="N1152" s="18">
        <f t="shared" si="2970"/>
        <v>0</v>
      </c>
      <c r="O1152" s="18"/>
      <c r="P1152" s="18">
        <v>-179602.7</v>
      </c>
      <c r="Q1152" s="18"/>
      <c r="R1152" s="18">
        <f t="shared" si="2894"/>
        <v>196739.8</v>
      </c>
      <c r="S1152" s="18">
        <f t="shared" si="2895"/>
        <v>13637</v>
      </c>
      <c r="T1152" s="18">
        <f t="shared" si="2896"/>
        <v>0</v>
      </c>
      <c r="U1152" s="18"/>
      <c r="V1152" s="18"/>
      <c r="W1152" s="18"/>
      <c r="X1152" s="18">
        <f t="shared" si="2898"/>
        <v>196739.8</v>
      </c>
      <c r="Y1152" s="18">
        <f t="shared" si="2899"/>
        <v>13637</v>
      </c>
      <c r="Z1152" s="18">
        <f t="shared" si="2900"/>
        <v>0</v>
      </c>
      <c r="AA1152" s="18"/>
      <c r="AB1152" s="18"/>
      <c r="AC1152" s="18"/>
      <c r="AD1152" s="18">
        <f t="shared" si="2903"/>
        <v>196739.8</v>
      </c>
      <c r="AE1152" s="18">
        <f t="shared" si="2904"/>
        <v>13637</v>
      </c>
      <c r="AF1152" s="18">
        <f t="shared" si="2905"/>
        <v>0</v>
      </c>
      <c r="AG1152" s="18"/>
      <c r="AH1152" s="18">
        <f t="shared" si="2907"/>
        <v>196739.8</v>
      </c>
      <c r="AI1152" s="18">
        <f t="shared" si="2908"/>
        <v>13637</v>
      </c>
      <c r="AJ1152" s="18">
        <f t="shared" si="2909"/>
        <v>0</v>
      </c>
      <c r="AK1152" s="18"/>
      <c r="AL1152" s="18"/>
      <c r="AM1152" s="18"/>
      <c r="AN1152" s="18">
        <f t="shared" si="2973"/>
        <v>196739.8</v>
      </c>
      <c r="AO1152" s="18">
        <f t="shared" si="2974"/>
        <v>13637</v>
      </c>
      <c r="AP1152" s="18">
        <f t="shared" si="2975"/>
        <v>0</v>
      </c>
      <c r="AQ1152" s="18"/>
      <c r="AR1152" s="18">
        <f t="shared" si="2976"/>
        <v>196739.8</v>
      </c>
      <c r="AS1152" s="18"/>
      <c r="AT1152" s="18"/>
      <c r="AU1152" s="18"/>
      <c r="AV1152" s="18">
        <f t="shared" si="2963"/>
        <v>196739.8</v>
      </c>
      <c r="AW1152" s="18">
        <f t="shared" si="2964"/>
        <v>13637</v>
      </c>
      <c r="AX1152" s="18">
        <f t="shared" si="2965"/>
        <v>0</v>
      </c>
      <c r="AY1152" s="18"/>
      <c r="AZ1152" s="18"/>
      <c r="BA1152" s="18">
        <f t="shared" si="2961"/>
        <v>196739.8</v>
      </c>
      <c r="BB1152" s="18">
        <f t="shared" si="2962"/>
        <v>13637</v>
      </c>
      <c r="BC1152" s="18"/>
      <c r="BD1152" s="18"/>
      <c r="BE1152" s="18"/>
      <c r="BF1152" s="18">
        <f t="shared" si="2956"/>
        <v>196739.8</v>
      </c>
      <c r="BG1152" s="18">
        <f t="shared" si="2957"/>
        <v>13637</v>
      </c>
      <c r="BH1152" s="18">
        <f t="shared" si="2958"/>
        <v>0</v>
      </c>
      <c r="BI1152" s="18"/>
      <c r="BJ1152" s="25"/>
      <c r="BK1152" s="36">
        <v>69</v>
      </c>
    </row>
    <row r="1153" spans="1:63" ht="31.2" x14ac:dyDescent="0.3">
      <c r="A1153" s="19" t="s">
        <v>1140</v>
      </c>
      <c r="B1153" s="50"/>
      <c r="C1153" s="51"/>
      <c r="D1153" s="51"/>
      <c r="E1153" s="14" t="s">
        <v>1483</v>
      </c>
      <c r="F1153" s="18">
        <f>F1154</f>
        <v>17770.599999999999</v>
      </c>
      <c r="G1153" s="18">
        <f t="shared" ref="G1153:BI1155" si="2981">G1154</f>
        <v>344947.20000000001</v>
      </c>
      <c r="H1153" s="18">
        <f t="shared" si="2981"/>
        <v>94000</v>
      </c>
      <c r="I1153" s="18">
        <f t="shared" si="2981"/>
        <v>178969.2</v>
      </c>
      <c r="J1153" s="18">
        <f t="shared" si="2981"/>
        <v>61467.9</v>
      </c>
      <c r="K1153" s="18">
        <f t="shared" si="2981"/>
        <v>-94000</v>
      </c>
      <c r="L1153" s="18">
        <f t="shared" si="2968"/>
        <v>196739.80000000002</v>
      </c>
      <c r="M1153" s="18">
        <f t="shared" si="2969"/>
        <v>406415.10000000003</v>
      </c>
      <c r="N1153" s="18">
        <f t="shared" si="2970"/>
        <v>0</v>
      </c>
      <c r="O1153" s="18">
        <f t="shared" si="2981"/>
        <v>0</v>
      </c>
      <c r="P1153" s="18">
        <f t="shared" si="2981"/>
        <v>179602.7</v>
      </c>
      <c r="Q1153" s="18">
        <f t="shared" si="2981"/>
        <v>0</v>
      </c>
      <c r="R1153" s="18">
        <f t="shared" si="2894"/>
        <v>196739.80000000002</v>
      </c>
      <c r="S1153" s="18">
        <f t="shared" si="2895"/>
        <v>586017.80000000005</v>
      </c>
      <c r="T1153" s="18">
        <f t="shared" si="2896"/>
        <v>0</v>
      </c>
      <c r="U1153" s="18">
        <f t="shared" si="2981"/>
        <v>0</v>
      </c>
      <c r="V1153" s="18">
        <f t="shared" si="2981"/>
        <v>0</v>
      </c>
      <c r="W1153" s="18">
        <f t="shared" si="2981"/>
        <v>0</v>
      </c>
      <c r="X1153" s="18">
        <f t="shared" si="2898"/>
        <v>196739.80000000002</v>
      </c>
      <c r="Y1153" s="18">
        <f t="shared" si="2899"/>
        <v>586017.80000000005</v>
      </c>
      <c r="Z1153" s="18">
        <f t="shared" si="2900"/>
        <v>0</v>
      </c>
      <c r="AA1153" s="18">
        <f t="shared" si="2981"/>
        <v>0</v>
      </c>
      <c r="AB1153" s="18">
        <f t="shared" si="2981"/>
        <v>0</v>
      </c>
      <c r="AC1153" s="18">
        <f t="shared" si="2981"/>
        <v>0</v>
      </c>
      <c r="AD1153" s="18">
        <f t="shared" si="2903"/>
        <v>196739.80000000002</v>
      </c>
      <c r="AE1153" s="18">
        <f t="shared" si="2904"/>
        <v>586017.80000000005</v>
      </c>
      <c r="AF1153" s="18">
        <f t="shared" si="2905"/>
        <v>0</v>
      </c>
      <c r="AG1153" s="18">
        <f t="shared" si="2981"/>
        <v>0</v>
      </c>
      <c r="AH1153" s="18">
        <f t="shared" si="2907"/>
        <v>196739.80000000002</v>
      </c>
      <c r="AI1153" s="18">
        <f t="shared" si="2908"/>
        <v>586017.80000000005</v>
      </c>
      <c r="AJ1153" s="18">
        <f t="shared" si="2909"/>
        <v>0</v>
      </c>
      <c r="AK1153" s="18">
        <f t="shared" si="2981"/>
        <v>0</v>
      </c>
      <c r="AL1153" s="18">
        <f t="shared" si="2981"/>
        <v>0</v>
      </c>
      <c r="AM1153" s="18">
        <f t="shared" si="2981"/>
        <v>0</v>
      </c>
      <c r="AN1153" s="18">
        <f t="shared" si="2973"/>
        <v>196739.80000000002</v>
      </c>
      <c r="AO1153" s="18">
        <f t="shared" si="2974"/>
        <v>586017.80000000005</v>
      </c>
      <c r="AP1153" s="18">
        <f t="shared" si="2975"/>
        <v>0</v>
      </c>
      <c r="AQ1153" s="18">
        <f t="shared" si="2981"/>
        <v>0</v>
      </c>
      <c r="AR1153" s="18">
        <f t="shared" si="2976"/>
        <v>196739.80000000002</v>
      </c>
      <c r="AS1153" s="18">
        <f t="shared" si="2981"/>
        <v>0</v>
      </c>
      <c r="AT1153" s="18">
        <f t="shared" si="2981"/>
        <v>0</v>
      </c>
      <c r="AU1153" s="18">
        <f t="shared" si="2981"/>
        <v>0</v>
      </c>
      <c r="AV1153" s="18">
        <f t="shared" si="2963"/>
        <v>196739.80000000002</v>
      </c>
      <c r="AW1153" s="18">
        <f t="shared" si="2964"/>
        <v>586017.80000000005</v>
      </c>
      <c r="AX1153" s="18">
        <f t="shared" si="2965"/>
        <v>0</v>
      </c>
      <c r="AY1153" s="18">
        <f t="shared" si="2981"/>
        <v>0</v>
      </c>
      <c r="AZ1153" s="18">
        <f t="shared" si="2981"/>
        <v>0</v>
      </c>
      <c r="BA1153" s="18">
        <f t="shared" si="2961"/>
        <v>196739.80000000002</v>
      </c>
      <c r="BB1153" s="18">
        <f t="shared" si="2962"/>
        <v>586017.80000000005</v>
      </c>
      <c r="BC1153" s="18">
        <f t="shared" si="2981"/>
        <v>0</v>
      </c>
      <c r="BD1153" s="18">
        <f t="shared" si="2981"/>
        <v>0</v>
      </c>
      <c r="BE1153" s="18">
        <f t="shared" si="2981"/>
        <v>0</v>
      </c>
      <c r="BF1153" s="18">
        <f t="shared" si="2956"/>
        <v>196739.80000000002</v>
      </c>
      <c r="BG1153" s="18">
        <f t="shared" si="2957"/>
        <v>586017.80000000005</v>
      </c>
      <c r="BH1153" s="18">
        <f t="shared" si="2958"/>
        <v>0</v>
      </c>
      <c r="BI1153" s="18">
        <f t="shared" si="2981"/>
        <v>0</v>
      </c>
      <c r="BJ1153" s="25"/>
      <c r="BK1153" s="36"/>
    </row>
    <row r="1154" spans="1:63" ht="46.8" x14ac:dyDescent="0.3">
      <c r="A1154" s="19" t="s">
        <v>1140</v>
      </c>
      <c r="B1154" s="50">
        <v>400</v>
      </c>
      <c r="C1154" s="51"/>
      <c r="D1154" s="51"/>
      <c r="E1154" s="14" t="s">
        <v>457</v>
      </c>
      <c r="F1154" s="18">
        <f>F1155</f>
        <v>17770.599999999999</v>
      </c>
      <c r="G1154" s="18">
        <f t="shared" si="2981"/>
        <v>344947.20000000001</v>
      </c>
      <c r="H1154" s="18">
        <f t="shared" si="2981"/>
        <v>94000</v>
      </c>
      <c r="I1154" s="18">
        <f t="shared" si="2981"/>
        <v>178969.2</v>
      </c>
      <c r="J1154" s="18">
        <f t="shared" si="2981"/>
        <v>61467.9</v>
      </c>
      <c r="K1154" s="18">
        <f t="shared" si="2981"/>
        <v>-94000</v>
      </c>
      <c r="L1154" s="18">
        <f t="shared" si="2968"/>
        <v>196739.80000000002</v>
      </c>
      <c r="M1154" s="18">
        <f t="shared" si="2969"/>
        <v>406415.10000000003</v>
      </c>
      <c r="N1154" s="18">
        <f t="shared" si="2970"/>
        <v>0</v>
      </c>
      <c r="O1154" s="18">
        <f t="shared" si="2981"/>
        <v>0</v>
      </c>
      <c r="P1154" s="18">
        <f t="shared" si="2981"/>
        <v>179602.7</v>
      </c>
      <c r="Q1154" s="18">
        <f t="shared" si="2981"/>
        <v>0</v>
      </c>
      <c r="R1154" s="18">
        <f t="shared" si="2894"/>
        <v>196739.80000000002</v>
      </c>
      <c r="S1154" s="18">
        <f t="shared" si="2895"/>
        <v>586017.80000000005</v>
      </c>
      <c r="T1154" s="18">
        <f t="shared" si="2896"/>
        <v>0</v>
      </c>
      <c r="U1154" s="18">
        <f t="shared" si="2981"/>
        <v>0</v>
      </c>
      <c r="V1154" s="18">
        <f t="shared" si="2981"/>
        <v>0</v>
      </c>
      <c r="W1154" s="18">
        <f t="shared" si="2981"/>
        <v>0</v>
      </c>
      <c r="X1154" s="18">
        <f t="shared" si="2898"/>
        <v>196739.80000000002</v>
      </c>
      <c r="Y1154" s="18">
        <f t="shared" si="2899"/>
        <v>586017.80000000005</v>
      </c>
      <c r="Z1154" s="18">
        <f t="shared" si="2900"/>
        <v>0</v>
      </c>
      <c r="AA1154" s="18">
        <f t="shared" si="2981"/>
        <v>0</v>
      </c>
      <c r="AB1154" s="18">
        <f t="shared" si="2981"/>
        <v>0</v>
      </c>
      <c r="AC1154" s="18">
        <f t="shared" si="2981"/>
        <v>0</v>
      </c>
      <c r="AD1154" s="18">
        <f t="shared" si="2903"/>
        <v>196739.80000000002</v>
      </c>
      <c r="AE1154" s="18">
        <f t="shared" si="2904"/>
        <v>586017.80000000005</v>
      </c>
      <c r="AF1154" s="18">
        <f t="shared" si="2905"/>
        <v>0</v>
      </c>
      <c r="AG1154" s="18">
        <f t="shared" si="2981"/>
        <v>0</v>
      </c>
      <c r="AH1154" s="18">
        <f t="shared" si="2907"/>
        <v>196739.80000000002</v>
      </c>
      <c r="AI1154" s="18">
        <f t="shared" si="2908"/>
        <v>586017.80000000005</v>
      </c>
      <c r="AJ1154" s="18">
        <f t="shared" si="2909"/>
        <v>0</v>
      </c>
      <c r="AK1154" s="18">
        <f t="shared" si="2981"/>
        <v>0</v>
      </c>
      <c r="AL1154" s="18">
        <f t="shared" si="2981"/>
        <v>0</v>
      </c>
      <c r="AM1154" s="18">
        <f t="shared" si="2981"/>
        <v>0</v>
      </c>
      <c r="AN1154" s="18">
        <f t="shared" si="2973"/>
        <v>196739.80000000002</v>
      </c>
      <c r="AO1154" s="18">
        <f t="shared" si="2974"/>
        <v>586017.80000000005</v>
      </c>
      <c r="AP1154" s="18">
        <f t="shared" si="2975"/>
        <v>0</v>
      </c>
      <c r="AQ1154" s="18">
        <f t="shared" si="2981"/>
        <v>0</v>
      </c>
      <c r="AR1154" s="18">
        <f t="shared" si="2976"/>
        <v>196739.80000000002</v>
      </c>
      <c r="AS1154" s="18">
        <f t="shared" si="2981"/>
        <v>0</v>
      </c>
      <c r="AT1154" s="18">
        <f t="shared" si="2981"/>
        <v>0</v>
      </c>
      <c r="AU1154" s="18">
        <f t="shared" si="2981"/>
        <v>0</v>
      </c>
      <c r="AV1154" s="18">
        <f t="shared" si="2963"/>
        <v>196739.80000000002</v>
      </c>
      <c r="AW1154" s="18">
        <f t="shared" si="2964"/>
        <v>586017.80000000005</v>
      </c>
      <c r="AX1154" s="18">
        <f t="shared" si="2965"/>
        <v>0</v>
      </c>
      <c r="AY1154" s="18">
        <f t="shared" si="2981"/>
        <v>0</v>
      </c>
      <c r="AZ1154" s="18">
        <f t="shared" si="2981"/>
        <v>0</v>
      </c>
      <c r="BA1154" s="18">
        <f t="shared" si="2961"/>
        <v>196739.80000000002</v>
      </c>
      <c r="BB1154" s="18">
        <f t="shared" si="2962"/>
        <v>586017.80000000005</v>
      </c>
      <c r="BC1154" s="18">
        <f t="shared" si="2981"/>
        <v>0</v>
      </c>
      <c r="BD1154" s="18">
        <f t="shared" si="2981"/>
        <v>0</v>
      </c>
      <c r="BE1154" s="18">
        <f t="shared" si="2981"/>
        <v>0</v>
      </c>
      <c r="BF1154" s="18">
        <f t="shared" si="2956"/>
        <v>196739.80000000002</v>
      </c>
      <c r="BG1154" s="18">
        <f t="shared" si="2957"/>
        <v>586017.80000000005</v>
      </c>
      <c r="BH1154" s="18">
        <f t="shared" si="2958"/>
        <v>0</v>
      </c>
      <c r="BI1154" s="18">
        <f t="shared" si="2981"/>
        <v>0</v>
      </c>
      <c r="BJ1154" s="25"/>
      <c r="BK1154" s="36"/>
    </row>
    <row r="1155" spans="1:63" x14ac:dyDescent="0.3">
      <c r="A1155" s="19" t="s">
        <v>1140</v>
      </c>
      <c r="B1155" s="50">
        <v>410</v>
      </c>
      <c r="C1155" s="51"/>
      <c r="D1155" s="51"/>
      <c r="E1155" s="14" t="s">
        <v>470</v>
      </c>
      <c r="F1155" s="18">
        <f>F1156</f>
        <v>17770.599999999999</v>
      </c>
      <c r="G1155" s="18">
        <f t="shared" si="2981"/>
        <v>344947.20000000001</v>
      </c>
      <c r="H1155" s="18">
        <f t="shared" si="2981"/>
        <v>94000</v>
      </c>
      <c r="I1155" s="18">
        <f t="shared" si="2981"/>
        <v>178969.2</v>
      </c>
      <c r="J1155" s="18">
        <f t="shared" si="2981"/>
        <v>61467.9</v>
      </c>
      <c r="K1155" s="18">
        <f t="shared" si="2981"/>
        <v>-94000</v>
      </c>
      <c r="L1155" s="18">
        <f t="shared" si="2968"/>
        <v>196739.80000000002</v>
      </c>
      <c r="M1155" s="18">
        <f t="shared" si="2969"/>
        <v>406415.10000000003</v>
      </c>
      <c r="N1155" s="18">
        <f t="shared" si="2970"/>
        <v>0</v>
      </c>
      <c r="O1155" s="18">
        <f t="shared" si="2981"/>
        <v>0</v>
      </c>
      <c r="P1155" s="18">
        <f t="shared" si="2981"/>
        <v>179602.7</v>
      </c>
      <c r="Q1155" s="18">
        <f t="shared" si="2981"/>
        <v>0</v>
      </c>
      <c r="R1155" s="18">
        <f t="shared" si="2894"/>
        <v>196739.80000000002</v>
      </c>
      <c r="S1155" s="18">
        <f t="shared" si="2895"/>
        <v>586017.80000000005</v>
      </c>
      <c r="T1155" s="18">
        <f t="shared" si="2896"/>
        <v>0</v>
      </c>
      <c r="U1155" s="18">
        <f t="shared" si="2981"/>
        <v>0</v>
      </c>
      <c r="V1155" s="18">
        <f t="shared" si="2981"/>
        <v>0</v>
      </c>
      <c r="W1155" s="18">
        <f t="shared" si="2981"/>
        <v>0</v>
      </c>
      <c r="X1155" s="18">
        <f t="shared" si="2898"/>
        <v>196739.80000000002</v>
      </c>
      <c r="Y1155" s="18">
        <f t="shared" si="2899"/>
        <v>586017.80000000005</v>
      </c>
      <c r="Z1155" s="18">
        <f t="shared" si="2900"/>
        <v>0</v>
      </c>
      <c r="AA1155" s="18">
        <f t="shared" si="2981"/>
        <v>0</v>
      </c>
      <c r="AB1155" s="18">
        <f t="shared" si="2981"/>
        <v>0</v>
      </c>
      <c r="AC1155" s="18">
        <f t="shared" si="2981"/>
        <v>0</v>
      </c>
      <c r="AD1155" s="18">
        <f t="shared" si="2903"/>
        <v>196739.80000000002</v>
      </c>
      <c r="AE1155" s="18">
        <f t="shared" si="2904"/>
        <v>586017.80000000005</v>
      </c>
      <c r="AF1155" s="18">
        <f t="shared" si="2905"/>
        <v>0</v>
      </c>
      <c r="AG1155" s="18">
        <f t="shared" si="2981"/>
        <v>0</v>
      </c>
      <c r="AH1155" s="18">
        <f t="shared" si="2907"/>
        <v>196739.80000000002</v>
      </c>
      <c r="AI1155" s="18">
        <f t="shared" si="2908"/>
        <v>586017.80000000005</v>
      </c>
      <c r="AJ1155" s="18">
        <f t="shared" si="2909"/>
        <v>0</v>
      </c>
      <c r="AK1155" s="18">
        <f t="shared" si="2981"/>
        <v>0</v>
      </c>
      <c r="AL1155" s="18">
        <f t="shared" si="2981"/>
        <v>0</v>
      </c>
      <c r="AM1155" s="18">
        <f t="shared" si="2981"/>
        <v>0</v>
      </c>
      <c r="AN1155" s="18">
        <f t="shared" si="2973"/>
        <v>196739.80000000002</v>
      </c>
      <c r="AO1155" s="18">
        <f t="shared" si="2974"/>
        <v>586017.80000000005</v>
      </c>
      <c r="AP1155" s="18">
        <f t="shared" si="2975"/>
        <v>0</v>
      </c>
      <c r="AQ1155" s="18">
        <f t="shared" si="2981"/>
        <v>0</v>
      </c>
      <c r="AR1155" s="18">
        <f t="shared" si="2976"/>
        <v>196739.80000000002</v>
      </c>
      <c r="AS1155" s="18">
        <f t="shared" si="2981"/>
        <v>0</v>
      </c>
      <c r="AT1155" s="18">
        <f t="shared" si="2981"/>
        <v>0</v>
      </c>
      <c r="AU1155" s="18">
        <f t="shared" si="2981"/>
        <v>0</v>
      </c>
      <c r="AV1155" s="18">
        <f t="shared" si="2963"/>
        <v>196739.80000000002</v>
      </c>
      <c r="AW1155" s="18">
        <f t="shared" si="2964"/>
        <v>586017.80000000005</v>
      </c>
      <c r="AX1155" s="18">
        <f t="shared" si="2965"/>
        <v>0</v>
      </c>
      <c r="AY1155" s="18">
        <f t="shared" si="2981"/>
        <v>0</v>
      </c>
      <c r="AZ1155" s="18">
        <f t="shared" si="2981"/>
        <v>0</v>
      </c>
      <c r="BA1155" s="18">
        <f t="shared" si="2961"/>
        <v>196739.80000000002</v>
      </c>
      <c r="BB1155" s="18">
        <f t="shared" si="2962"/>
        <v>586017.80000000005</v>
      </c>
      <c r="BC1155" s="18">
        <f t="shared" si="2981"/>
        <v>0</v>
      </c>
      <c r="BD1155" s="18">
        <f t="shared" si="2981"/>
        <v>0</v>
      </c>
      <c r="BE1155" s="18">
        <f t="shared" si="2981"/>
        <v>0</v>
      </c>
      <c r="BF1155" s="18">
        <f t="shared" si="2956"/>
        <v>196739.80000000002</v>
      </c>
      <c r="BG1155" s="18">
        <f t="shared" si="2957"/>
        <v>586017.80000000005</v>
      </c>
      <c r="BH1155" s="18">
        <f t="shared" si="2958"/>
        <v>0</v>
      </c>
      <c r="BI1155" s="18">
        <f t="shared" si="2981"/>
        <v>0</v>
      </c>
      <c r="BJ1155" s="25"/>
      <c r="BK1155" s="36"/>
    </row>
    <row r="1156" spans="1:63" x14ac:dyDescent="0.3">
      <c r="A1156" s="19" t="s">
        <v>1140</v>
      </c>
      <c r="B1156" s="50">
        <v>410</v>
      </c>
      <c r="C1156" s="51" t="s">
        <v>27</v>
      </c>
      <c r="D1156" s="51" t="s">
        <v>99</v>
      </c>
      <c r="E1156" s="14" t="s">
        <v>437</v>
      </c>
      <c r="F1156" s="18">
        <v>17770.599999999999</v>
      </c>
      <c r="G1156" s="18">
        <v>344947.20000000001</v>
      </c>
      <c r="H1156" s="18">
        <v>94000</v>
      </c>
      <c r="I1156" s="18">
        <v>178969.2</v>
      </c>
      <c r="J1156" s="18">
        <v>61467.9</v>
      </c>
      <c r="K1156" s="18">
        <v>-94000</v>
      </c>
      <c r="L1156" s="18">
        <f t="shared" si="2968"/>
        <v>196739.80000000002</v>
      </c>
      <c r="M1156" s="18">
        <f t="shared" si="2969"/>
        <v>406415.10000000003</v>
      </c>
      <c r="N1156" s="18">
        <f t="shared" si="2970"/>
        <v>0</v>
      </c>
      <c r="O1156" s="18"/>
      <c r="P1156" s="18">
        <v>179602.7</v>
      </c>
      <c r="Q1156" s="18"/>
      <c r="R1156" s="18">
        <f t="shared" si="2894"/>
        <v>196739.80000000002</v>
      </c>
      <c r="S1156" s="18">
        <f t="shared" si="2895"/>
        <v>586017.80000000005</v>
      </c>
      <c r="T1156" s="18">
        <f t="shared" si="2896"/>
        <v>0</v>
      </c>
      <c r="U1156" s="18"/>
      <c r="V1156" s="18"/>
      <c r="W1156" s="18"/>
      <c r="X1156" s="18">
        <f t="shared" si="2898"/>
        <v>196739.80000000002</v>
      </c>
      <c r="Y1156" s="18">
        <f t="shared" si="2899"/>
        <v>586017.80000000005</v>
      </c>
      <c r="Z1156" s="18">
        <f t="shared" si="2900"/>
        <v>0</v>
      </c>
      <c r="AA1156" s="18"/>
      <c r="AB1156" s="18"/>
      <c r="AC1156" s="18"/>
      <c r="AD1156" s="18">
        <f t="shared" si="2903"/>
        <v>196739.80000000002</v>
      </c>
      <c r="AE1156" s="18">
        <f t="shared" si="2904"/>
        <v>586017.80000000005</v>
      </c>
      <c r="AF1156" s="18">
        <f t="shared" si="2905"/>
        <v>0</v>
      </c>
      <c r="AG1156" s="18"/>
      <c r="AH1156" s="18">
        <f t="shared" si="2907"/>
        <v>196739.80000000002</v>
      </c>
      <c r="AI1156" s="18">
        <f t="shared" si="2908"/>
        <v>586017.80000000005</v>
      </c>
      <c r="AJ1156" s="18">
        <f t="shared" si="2909"/>
        <v>0</v>
      </c>
      <c r="AK1156" s="18"/>
      <c r="AL1156" s="18"/>
      <c r="AM1156" s="18"/>
      <c r="AN1156" s="18">
        <f t="shared" si="2973"/>
        <v>196739.80000000002</v>
      </c>
      <c r="AO1156" s="18">
        <f t="shared" si="2974"/>
        <v>586017.80000000005</v>
      </c>
      <c r="AP1156" s="18">
        <f t="shared" si="2975"/>
        <v>0</v>
      </c>
      <c r="AQ1156" s="18"/>
      <c r="AR1156" s="18">
        <f t="shared" si="2976"/>
        <v>196739.80000000002</v>
      </c>
      <c r="AS1156" s="18"/>
      <c r="AT1156" s="18"/>
      <c r="AU1156" s="18"/>
      <c r="AV1156" s="18">
        <f t="shared" si="2963"/>
        <v>196739.80000000002</v>
      </c>
      <c r="AW1156" s="18">
        <f t="shared" si="2964"/>
        <v>586017.80000000005</v>
      </c>
      <c r="AX1156" s="18">
        <f t="shared" si="2965"/>
        <v>0</v>
      </c>
      <c r="AY1156" s="18"/>
      <c r="AZ1156" s="18"/>
      <c r="BA1156" s="18">
        <f t="shared" si="2961"/>
        <v>196739.80000000002</v>
      </c>
      <c r="BB1156" s="18">
        <f t="shared" si="2962"/>
        <v>586017.80000000005</v>
      </c>
      <c r="BC1156" s="18"/>
      <c r="BD1156" s="18"/>
      <c r="BE1156" s="18"/>
      <c r="BF1156" s="18">
        <f t="shared" si="2956"/>
        <v>196739.80000000002</v>
      </c>
      <c r="BG1156" s="18">
        <f t="shared" si="2957"/>
        <v>586017.80000000005</v>
      </c>
      <c r="BH1156" s="18">
        <f t="shared" si="2958"/>
        <v>0</v>
      </c>
      <c r="BI1156" s="18"/>
      <c r="BJ1156" s="25"/>
      <c r="BK1156" s="36">
        <v>70</v>
      </c>
    </row>
    <row r="1157" spans="1:63" ht="78" hidden="1" x14ac:dyDescent="0.3">
      <c r="A1157" s="19" t="s">
        <v>1141</v>
      </c>
      <c r="B1157" s="43"/>
      <c r="C1157" s="47"/>
      <c r="D1157" s="47"/>
      <c r="E1157" s="14" t="s">
        <v>1142</v>
      </c>
      <c r="F1157" s="18">
        <f>F1158</f>
        <v>0</v>
      </c>
      <c r="G1157" s="18">
        <f t="shared" ref="G1157:BI1159" si="2982">G1158</f>
        <v>14277.6</v>
      </c>
      <c r="H1157" s="18">
        <f t="shared" si="2982"/>
        <v>106772.6</v>
      </c>
      <c r="I1157" s="18">
        <f t="shared" si="2982"/>
        <v>0</v>
      </c>
      <c r="J1157" s="18">
        <f t="shared" si="2982"/>
        <v>-14277.6</v>
      </c>
      <c r="K1157" s="18">
        <f t="shared" si="2982"/>
        <v>-106772.6</v>
      </c>
      <c r="L1157" s="18">
        <f t="shared" si="2968"/>
        <v>0</v>
      </c>
      <c r="M1157" s="18">
        <f t="shared" si="2969"/>
        <v>0</v>
      </c>
      <c r="N1157" s="18">
        <f t="shared" si="2970"/>
        <v>0</v>
      </c>
      <c r="O1157" s="18">
        <f t="shared" si="2982"/>
        <v>0</v>
      </c>
      <c r="P1157" s="18">
        <f t="shared" si="2982"/>
        <v>0</v>
      </c>
      <c r="Q1157" s="18">
        <f t="shared" si="2982"/>
        <v>0</v>
      </c>
      <c r="R1157" s="18">
        <f t="shared" si="2894"/>
        <v>0</v>
      </c>
      <c r="S1157" s="18">
        <f t="shared" si="2895"/>
        <v>0</v>
      </c>
      <c r="T1157" s="18">
        <f t="shared" si="2896"/>
        <v>0</v>
      </c>
      <c r="U1157" s="18">
        <f t="shared" si="2982"/>
        <v>0</v>
      </c>
      <c r="V1157" s="18">
        <f t="shared" si="2982"/>
        <v>0</v>
      </c>
      <c r="W1157" s="18">
        <f t="shared" si="2982"/>
        <v>0</v>
      </c>
      <c r="X1157" s="18">
        <f t="shared" si="2898"/>
        <v>0</v>
      </c>
      <c r="Y1157" s="18">
        <f t="shared" si="2899"/>
        <v>0</v>
      </c>
      <c r="Z1157" s="18">
        <f t="shared" si="2900"/>
        <v>0</v>
      </c>
      <c r="AA1157" s="18">
        <f t="shared" si="2982"/>
        <v>0</v>
      </c>
      <c r="AB1157" s="18">
        <f t="shared" si="2982"/>
        <v>0</v>
      </c>
      <c r="AC1157" s="18">
        <f t="shared" si="2982"/>
        <v>0</v>
      </c>
      <c r="AD1157" s="18">
        <f t="shared" si="2903"/>
        <v>0</v>
      </c>
      <c r="AE1157" s="18">
        <f t="shared" si="2904"/>
        <v>0</v>
      </c>
      <c r="AF1157" s="18">
        <f t="shared" si="2905"/>
        <v>0</v>
      </c>
      <c r="AG1157" s="18">
        <f t="shared" si="2982"/>
        <v>0</v>
      </c>
      <c r="AH1157" s="18">
        <f t="shared" si="2907"/>
        <v>0</v>
      </c>
      <c r="AI1157" s="18">
        <f t="shared" si="2908"/>
        <v>0</v>
      </c>
      <c r="AJ1157" s="18">
        <f t="shared" si="2909"/>
        <v>0</v>
      </c>
      <c r="AK1157" s="18">
        <f t="shared" si="2982"/>
        <v>0</v>
      </c>
      <c r="AL1157" s="18">
        <f t="shared" si="2982"/>
        <v>0</v>
      </c>
      <c r="AM1157" s="18">
        <f t="shared" si="2982"/>
        <v>0</v>
      </c>
      <c r="AN1157" s="18">
        <f t="shared" si="2973"/>
        <v>0</v>
      </c>
      <c r="AO1157" s="18">
        <f t="shared" si="2974"/>
        <v>0</v>
      </c>
      <c r="AP1157" s="18">
        <f t="shared" si="2975"/>
        <v>0</v>
      </c>
      <c r="AQ1157" s="18">
        <f t="shared" si="2982"/>
        <v>0</v>
      </c>
      <c r="AR1157" s="18">
        <f t="shared" si="2976"/>
        <v>0</v>
      </c>
      <c r="AS1157" s="18">
        <f t="shared" si="2982"/>
        <v>0</v>
      </c>
      <c r="AT1157" s="18">
        <f t="shared" si="2982"/>
        <v>0</v>
      </c>
      <c r="AU1157" s="18">
        <f t="shared" si="2982"/>
        <v>0</v>
      </c>
      <c r="AV1157" s="18">
        <f t="shared" si="2963"/>
        <v>0</v>
      </c>
      <c r="AW1157" s="18">
        <f t="shared" si="2964"/>
        <v>0</v>
      </c>
      <c r="AX1157" s="18">
        <f t="shared" si="2965"/>
        <v>0</v>
      </c>
      <c r="AY1157" s="18">
        <f t="shared" si="2982"/>
        <v>0</v>
      </c>
      <c r="AZ1157" s="18">
        <f t="shared" si="2982"/>
        <v>0</v>
      </c>
      <c r="BA1157" s="18">
        <f t="shared" si="2961"/>
        <v>0</v>
      </c>
      <c r="BB1157" s="18">
        <f t="shared" si="2962"/>
        <v>0</v>
      </c>
      <c r="BC1157" s="18">
        <f t="shared" si="2982"/>
        <v>0</v>
      </c>
      <c r="BD1157" s="18">
        <f t="shared" si="2982"/>
        <v>0</v>
      </c>
      <c r="BE1157" s="18">
        <f t="shared" si="2982"/>
        <v>0</v>
      </c>
      <c r="BF1157" s="18">
        <f t="shared" si="2956"/>
        <v>0</v>
      </c>
      <c r="BG1157" s="18">
        <f t="shared" si="2957"/>
        <v>0</v>
      </c>
      <c r="BH1157" s="18">
        <f t="shared" si="2958"/>
        <v>0</v>
      </c>
      <c r="BI1157" s="18">
        <f t="shared" si="2982"/>
        <v>0</v>
      </c>
      <c r="BJ1157" s="25">
        <v>0</v>
      </c>
      <c r="BK1157" s="36"/>
    </row>
    <row r="1158" spans="1:63" ht="46.8" hidden="1" x14ac:dyDescent="0.3">
      <c r="A1158" s="19" t="s">
        <v>1141</v>
      </c>
      <c r="B1158" s="43">
        <v>400</v>
      </c>
      <c r="C1158" s="47"/>
      <c r="D1158" s="47"/>
      <c r="E1158" s="14" t="s">
        <v>457</v>
      </c>
      <c r="F1158" s="18">
        <f>F1159</f>
        <v>0</v>
      </c>
      <c r="G1158" s="18">
        <f t="shared" si="2982"/>
        <v>14277.6</v>
      </c>
      <c r="H1158" s="18">
        <f t="shared" si="2982"/>
        <v>106772.6</v>
      </c>
      <c r="I1158" s="18">
        <f t="shared" si="2982"/>
        <v>0</v>
      </c>
      <c r="J1158" s="18">
        <f t="shared" si="2982"/>
        <v>-14277.6</v>
      </c>
      <c r="K1158" s="18">
        <f t="shared" si="2982"/>
        <v>-106772.6</v>
      </c>
      <c r="L1158" s="18">
        <f t="shared" si="2968"/>
        <v>0</v>
      </c>
      <c r="M1158" s="18">
        <f t="shared" si="2969"/>
        <v>0</v>
      </c>
      <c r="N1158" s="18">
        <f t="shared" si="2970"/>
        <v>0</v>
      </c>
      <c r="O1158" s="18">
        <f t="shared" si="2982"/>
        <v>0</v>
      </c>
      <c r="P1158" s="18">
        <f t="shared" si="2982"/>
        <v>0</v>
      </c>
      <c r="Q1158" s="18">
        <f t="shared" si="2982"/>
        <v>0</v>
      </c>
      <c r="R1158" s="18">
        <f t="shared" si="2894"/>
        <v>0</v>
      </c>
      <c r="S1158" s="18">
        <f t="shared" si="2895"/>
        <v>0</v>
      </c>
      <c r="T1158" s="18">
        <f t="shared" si="2896"/>
        <v>0</v>
      </c>
      <c r="U1158" s="18">
        <f t="shared" si="2982"/>
        <v>0</v>
      </c>
      <c r="V1158" s="18">
        <f t="shared" si="2982"/>
        <v>0</v>
      </c>
      <c r="W1158" s="18">
        <f t="shared" si="2982"/>
        <v>0</v>
      </c>
      <c r="X1158" s="18">
        <f t="shared" si="2898"/>
        <v>0</v>
      </c>
      <c r="Y1158" s="18">
        <f t="shared" si="2899"/>
        <v>0</v>
      </c>
      <c r="Z1158" s="18">
        <f t="shared" si="2900"/>
        <v>0</v>
      </c>
      <c r="AA1158" s="18">
        <f t="shared" si="2982"/>
        <v>0</v>
      </c>
      <c r="AB1158" s="18">
        <f t="shared" si="2982"/>
        <v>0</v>
      </c>
      <c r="AC1158" s="18">
        <f t="shared" si="2982"/>
        <v>0</v>
      </c>
      <c r="AD1158" s="18">
        <f t="shared" si="2903"/>
        <v>0</v>
      </c>
      <c r="AE1158" s="18">
        <f t="shared" si="2904"/>
        <v>0</v>
      </c>
      <c r="AF1158" s="18">
        <f t="shared" si="2905"/>
        <v>0</v>
      </c>
      <c r="AG1158" s="18">
        <f t="shared" si="2982"/>
        <v>0</v>
      </c>
      <c r="AH1158" s="18">
        <f t="shared" ref="AH1158:AH1221" si="2983">AD1158+AG1158</f>
        <v>0</v>
      </c>
      <c r="AI1158" s="18">
        <f t="shared" ref="AI1158:AI1221" si="2984">AE1158</f>
        <v>0</v>
      </c>
      <c r="AJ1158" s="18">
        <f t="shared" ref="AJ1158:AJ1221" si="2985">AF1158</f>
        <v>0</v>
      </c>
      <c r="AK1158" s="18">
        <f t="shared" si="2982"/>
        <v>0</v>
      </c>
      <c r="AL1158" s="18">
        <f t="shared" si="2982"/>
        <v>0</v>
      </c>
      <c r="AM1158" s="18">
        <f t="shared" si="2982"/>
        <v>0</v>
      </c>
      <c r="AN1158" s="18">
        <f t="shared" si="2973"/>
        <v>0</v>
      </c>
      <c r="AO1158" s="18">
        <f t="shared" si="2974"/>
        <v>0</v>
      </c>
      <c r="AP1158" s="18">
        <f t="shared" si="2975"/>
        <v>0</v>
      </c>
      <c r="AQ1158" s="18">
        <f t="shared" si="2982"/>
        <v>0</v>
      </c>
      <c r="AR1158" s="18">
        <f t="shared" si="2976"/>
        <v>0</v>
      </c>
      <c r="AS1158" s="18">
        <f t="shared" si="2982"/>
        <v>0</v>
      </c>
      <c r="AT1158" s="18">
        <f t="shared" si="2982"/>
        <v>0</v>
      </c>
      <c r="AU1158" s="18">
        <f t="shared" si="2982"/>
        <v>0</v>
      </c>
      <c r="AV1158" s="18">
        <f t="shared" si="2963"/>
        <v>0</v>
      </c>
      <c r="AW1158" s="18">
        <f t="shared" si="2964"/>
        <v>0</v>
      </c>
      <c r="AX1158" s="18">
        <f t="shared" si="2965"/>
        <v>0</v>
      </c>
      <c r="AY1158" s="18">
        <f t="shared" si="2982"/>
        <v>0</v>
      </c>
      <c r="AZ1158" s="18">
        <f t="shared" si="2982"/>
        <v>0</v>
      </c>
      <c r="BA1158" s="18">
        <f t="shared" si="2961"/>
        <v>0</v>
      </c>
      <c r="BB1158" s="18">
        <f t="shared" si="2962"/>
        <v>0</v>
      </c>
      <c r="BC1158" s="18">
        <f t="shared" si="2982"/>
        <v>0</v>
      </c>
      <c r="BD1158" s="18">
        <f t="shared" si="2982"/>
        <v>0</v>
      </c>
      <c r="BE1158" s="18">
        <f t="shared" si="2982"/>
        <v>0</v>
      </c>
      <c r="BF1158" s="18">
        <f t="shared" si="2956"/>
        <v>0</v>
      </c>
      <c r="BG1158" s="18">
        <f t="shared" si="2957"/>
        <v>0</v>
      </c>
      <c r="BH1158" s="18">
        <f t="shared" si="2958"/>
        <v>0</v>
      </c>
      <c r="BI1158" s="18">
        <f t="shared" si="2982"/>
        <v>0</v>
      </c>
      <c r="BJ1158" s="25">
        <v>0</v>
      </c>
      <c r="BK1158" s="36"/>
    </row>
    <row r="1159" spans="1:63" hidden="1" x14ac:dyDescent="0.3">
      <c r="A1159" s="19" t="s">
        <v>1141</v>
      </c>
      <c r="B1159" s="43">
        <v>410</v>
      </c>
      <c r="C1159" s="47"/>
      <c r="D1159" s="47"/>
      <c r="E1159" s="14" t="s">
        <v>470</v>
      </c>
      <c r="F1159" s="18">
        <f>F1160</f>
        <v>0</v>
      </c>
      <c r="G1159" s="18">
        <f t="shared" si="2982"/>
        <v>14277.6</v>
      </c>
      <c r="H1159" s="18">
        <f t="shared" si="2982"/>
        <v>106772.6</v>
      </c>
      <c r="I1159" s="18">
        <f t="shared" si="2982"/>
        <v>0</v>
      </c>
      <c r="J1159" s="18">
        <f t="shared" si="2982"/>
        <v>-14277.6</v>
      </c>
      <c r="K1159" s="18">
        <f t="shared" si="2982"/>
        <v>-106772.6</v>
      </c>
      <c r="L1159" s="18">
        <f t="shared" si="2968"/>
        <v>0</v>
      </c>
      <c r="M1159" s="18">
        <f t="shared" si="2969"/>
        <v>0</v>
      </c>
      <c r="N1159" s="18">
        <f t="shared" si="2970"/>
        <v>0</v>
      </c>
      <c r="O1159" s="18">
        <f t="shared" si="2982"/>
        <v>0</v>
      </c>
      <c r="P1159" s="18">
        <f t="shared" si="2982"/>
        <v>0</v>
      </c>
      <c r="Q1159" s="18">
        <f t="shared" si="2982"/>
        <v>0</v>
      </c>
      <c r="R1159" s="18">
        <f t="shared" si="2894"/>
        <v>0</v>
      </c>
      <c r="S1159" s="18">
        <f t="shared" si="2895"/>
        <v>0</v>
      </c>
      <c r="T1159" s="18">
        <f t="shared" si="2896"/>
        <v>0</v>
      </c>
      <c r="U1159" s="18">
        <f t="shared" si="2982"/>
        <v>0</v>
      </c>
      <c r="V1159" s="18">
        <f t="shared" si="2982"/>
        <v>0</v>
      </c>
      <c r="W1159" s="18">
        <f t="shared" si="2982"/>
        <v>0</v>
      </c>
      <c r="X1159" s="18">
        <f t="shared" si="2898"/>
        <v>0</v>
      </c>
      <c r="Y1159" s="18">
        <f t="shared" si="2899"/>
        <v>0</v>
      </c>
      <c r="Z1159" s="18">
        <f t="shared" si="2900"/>
        <v>0</v>
      </c>
      <c r="AA1159" s="18">
        <f t="shared" si="2982"/>
        <v>0</v>
      </c>
      <c r="AB1159" s="18">
        <f t="shared" si="2982"/>
        <v>0</v>
      </c>
      <c r="AC1159" s="18">
        <f t="shared" si="2982"/>
        <v>0</v>
      </c>
      <c r="AD1159" s="18">
        <f t="shared" si="2903"/>
        <v>0</v>
      </c>
      <c r="AE1159" s="18">
        <f t="shared" si="2904"/>
        <v>0</v>
      </c>
      <c r="AF1159" s="18">
        <f t="shared" si="2905"/>
        <v>0</v>
      </c>
      <c r="AG1159" s="18">
        <f t="shared" si="2982"/>
        <v>0</v>
      </c>
      <c r="AH1159" s="18">
        <f t="shared" si="2983"/>
        <v>0</v>
      </c>
      <c r="AI1159" s="18">
        <f t="shared" si="2984"/>
        <v>0</v>
      </c>
      <c r="AJ1159" s="18">
        <f t="shared" si="2985"/>
        <v>0</v>
      </c>
      <c r="AK1159" s="18">
        <f t="shared" si="2982"/>
        <v>0</v>
      </c>
      <c r="AL1159" s="18">
        <f t="shared" si="2982"/>
        <v>0</v>
      </c>
      <c r="AM1159" s="18">
        <f t="shared" si="2982"/>
        <v>0</v>
      </c>
      <c r="AN1159" s="18">
        <f t="shared" si="2973"/>
        <v>0</v>
      </c>
      <c r="AO1159" s="18">
        <f t="shared" si="2974"/>
        <v>0</v>
      </c>
      <c r="AP1159" s="18">
        <f t="shared" si="2975"/>
        <v>0</v>
      </c>
      <c r="AQ1159" s="18">
        <f t="shared" si="2982"/>
        <v>0</v>
      </c>
      <c r="AR1159" s="18">
        <f t="shared" si="2976"/>
        <v>0</v>
      </c>
      <c r="AS1159" s="18">
        <f t="shared" si="2982"/>
        <v>0</v>
      </c>
      <c r="AT1159" s="18">
        <f t="shared" si="2982"/>
        <v>0</v>
      </c>
      <c r="AU1159" s="18">
        <f t="shared" si="2982"/>
        <v>0</v>
      </c>
      <c r="AV1159" s="18">
        <f t="shared" si="2963"/>
        <v>0</v>
      </c>
      <c r="AW1159" s="18">
        <f t="shared" si="2964"/>
        <v>0</v>
      </c>
      <c r="AX1159" s="18">
        <f t="shared" si="2965"/>
        <v>0</v>
      </c>
      <c r="AY1159" s="18">
        <f t="shared" si="2982"/>
        <v>0</v>
      </c>
      <c r="AZ1159" s="18">
        <f t="shared" si="2982"/>
        <v>0</v>
      </c>
      <c r="BA1159" s="18">
        <f t="shared" si="2961"/>
        <v>0</v>
      </c>
      <c r="BB1159" s="18">
        <f t="shared" si="2962"/>
        <v>0</v>
      </c>
      <c r="BC1159" s="18">
        <f t="shared" si="2982"/>
        <v>0</v>
      </c>
      <c r="BD1159" s="18">
        <f t="shared" si="2982"/>
        <v>0</v>
      </c>
      <c r="BE1159" s="18">
        <f t="shared" si="2982"/>
        <v>0</v>
      </c>
      <c r="BF1159" s="18">
        <f t="shared" si="2956"/>
        <v>0</v>
      </c>
      <c r="BG1159" s="18">
        <f t="shared" si="2957"/>
        <v>0</v>
      </c>
      <c r="BH1159" s="18">
        <f t="shared" si="2958"/>
        <v>0</v>
      </c>
      <c r="BI1159" s="18">
        <f t="shared" si="2982"/>
        <v>0</v>
      </c>
      <c r="BJ1159" s="25">
        <v>0</v>
      </c>
      <c r="BK1159" s="36"/>
    </row>
    <row r="1160" spans="1:63" hidden="1" x14ac:dyDescent="0.3">
      <c r="A1160" s="19" t="s">
        <v>1141</v>
      </c>
      <c r="B1160" s="43">
        <v>410</v>
      </c>
      <c r="C1160" s="47" t="s">
        <v>27</v>
      </c>
      <c r="D1160" s="47" t="s">
        <v>99</v>
      </c>
      <c r="E1160" s="14" t="s">
        <v>437</v>
      </c>
      <c r="F1160" s="18">
        <v>0</v>
      </c>
      <c r="G1160" s="18">
        <v>14277.6</v>
      </c>
      <c r="H1160" s="18">
        <v>106772.6</v>
      </c>
      <c r="I1160" s="18"/>
      <c r="J1160" s="18">
        <v>-14277.6</v>
      </c>
      <c r="K1160" s="18">
        <v>-106772.6</v>
      </c>
      <c r="L1160" s="18">
        <f t="shared" si="2968"/>
        <v>0</v>
      </c>
      <c r="M1160" s="18">
        <f t="shared" si="2969"/>
        <v>0</v>
      </c>
      <c r="N1160" s="18">
        <f t="shared" si="2970"/>
        <v>0</v>
      </c>
      <c r="O1160" s="18"/>
      <c r="P1160" s="18"/>
      <c r="Q1160" s="18"/>
      <c r="R1160" s="18">
        <f t="shared" ref="R1160:R1223" si="2986">L1160+O1160</f>
        <v>0</v>
      </c>
      <c r="S1160" s="18">
        <f t="shared" ref="S1160:S1223" si="2987">M1160+P1160</f>
        <v>0</v>
      </c>
      <c r="T1160" s="18">
        <f t="shared" ref="T1160:T1223" si="2988">N1160+Q1160</f>
        <v>0</v>
      </c>
      <c r="U1160" s="18"/>
      <c r="V1160" s="18"/>
      <c r="W1160" s="18"/>
      <c r="X1160" s="18">
        <f t="shared" ref="X1160:X1223" si="2989">R1160+U1160</f>
        <v>0</v>
      </c>
      <c r="Y1160" s="18">
        <f t="shared" ref="Y1160:Y1223" si="2990">S1160+V1160</f>
        <v>0</v>
      </c>
      <c r="Z1160" s="18">
        <f t="shared" ref="Z1160:Z1223" si="2991">T1160+W1160</f>
        <v>0</v>
      </c>
      <c r="AA1160" s="18"/>
      <c r="AB1160" s="18"/>
      <c r="AC1160" s="18"/>
      <c r="AD1160" s="18">
        <f t="shared" ref="AD1160:AD1223" si="2992">X1160+AA1160</f>
        <v>0</v>
      </c>
      <c r="AE1160" s="18">
        <f t="shared" ref="AE1160:AE1223" si="2993">Y1160+AB1160</f>
        <v>0</v>
      </c>
      <c r="AF1160" s="18">
        <f t="shared" ref="AF1160:AF1223" si="2994">Z1160+AC1160</f>
        <v>0</v>
      </c>
      <c r="AG1160" s="18"/>
      <c r="AH1160" s="18">
        <f t="shared" si="2983"/>
        <v>0</v>
      </c>
      <c r="AI1160" s="18">
        <f t="shared" si="2984"/>
        <v>0</v>
      </c>
      <c r="AJ1160" s="18">
        <f t="shared" si="2985"/>
        <v>0</v>
      </c>
      <c r="AK1160" s="18"/>
      <c r="AL1160" s="18"/>
      <c r="AM1160" s="18"/>
      <c r="AN1160" s="18">
        <f t="shared" si="2973"/>
        <v>0</v>
      </c>
      <c r="AO1160" s="18">
        <f t="shared" si="2974"/>
        <v>0</v>
      </c>
      <c r="AP1160" s="18">
        <f t="shared" si="2975"/>
        <v>0</v>
      </c>
      <c r="AQ1160" s="18"/>
      <c r="AR1160" s="18">
        <f t="shared" si="2976"/>
        <v>0</v>
      </c>
      <c r="AS1160" s="18"/>
      <c r="AT1160" s="18"/>
      <c r="AU1160" s="18"/>
      <c r="AV1160" s="18">
        <f t="shared" si="2963"/>
        <v>0</v>
      </c>
      <c r="AW1160" s="18">
        <f t="shared" si="2964"/>
        <v>0</v>
      </c>
      <c r="AX1160" s="18">
        <f t="shared" si="2965"/>
        <v>0</v>
      </c>
      <c r="AY1160" s="18"/>
      <c r="AZ1160" s="18"/>
      <c r="BA1160" s="18">
        <f t="shared" si="2961"/>
        <v>0</v>
      </c>
      <c r="BB1160" s="18">
        <f t="shared" si="2962"/>
        <v>0</v>
      </c>
      <c r="BC1160" s="18"/>
      <c r="BD1160" s="18"/>
      <c r="BE1160" s="18"/>
      <c r="BF1160" s="18">
        <f t="shared" si="2956"/>
        <v>0</v>
      </c>
      <c r="BG1160" s="18">
        <f t="shared" si="2957"/>
        <v>0</v>
      </c>
      <c r="BH1160" s="18">
        <f t="shared" si="2958"/>
        <v>0</v>
      </c>
      <c r="BI1160" s="18"/>
      <c r="BJ1160" s="25">
        <v>0</v>
      </c>
      <c r="BK1160" s="36">
        <v>106</v>
      </c>
    </row>
    <row r="1161" spans="1:63" ht="109.2" x14ac:dyDescent="0.3">
      <c r="A1161" s="51" t="s">
        <v>206</v>
      </c>
      <c r="B1161" s="50"/>
      <c r="C1161" s="51"/>
      <c r="D1161" s="51"/>
      <c r="E1161" s="14" t="s">
        <v>621</v>
      </c>
      <c r="F1161" s="18">
        <f t="shared" ref="F1161:BI1161" si="2995">F1162</f>
        <v>64989.8</v>
      </c>
      <c r="G1161" s="18">
        <f t="shared" si="2995"/>
        <v>0</v>
      </c>
      <c r="H1161" s="18">
        <f t="shared" si="2995"/>
        <v>0</v>
      </c>
      <c r="I1161" s="18">
        <f t="shared" si="2995"/>
        <v>-9107.2000000000044</v>
      </c>
      <c r="J1161" s="18">
        <f t="shared" si="2995"/>
        <v>14277.6</v>
      </c>
      <c r="K1161" s="18">
        <f t="shared" si="2995"/>
        <v>106772.6</v>
      </c>
      <c r="L1161" s="18">
        <f t="shared" si="2968"/>
        <v>55882.6</v>
      </c>
      <c r="M1161" s="18">
        <f t="shared" si="2969"/>
        <v>14277.6</v>
      </c>
      <c r="N1161" s="18">
        <f t="shared" si="2970"/>
        <v>106772.6</v>
      </c>
      <c r="O1161" s="18">
        <f t="shared" si="2995"/>
        <v>0</v>
      </c>
      <c r="P1161" s="18">
        <f t="shared" si="2995"/>
        <v>0</v>
      </c>
      <c r="Q1161" s="18">
        <f t="shared" si="2995"/>
        <v>0</v>
      </c>
      <c r="R1161" s="18">
        <f t="shared" si="2986"/>
        <v>55882.6</v>
      </c>
      <c r="S1161" s="18">
        <f t="shared" si="2987"/>
        <v>14277.6</v>
      </c>
      <c r="T1161" s="18">
        <f t="shared" si="2988"/>
        <v>106772.6</v>
      </c>
      <c r="U1161" s="18">
        <f t="shared" si="2995"/>
        <v>0</v>
      </c>
      <c r="V1161" s="18">
        <f t="shared" si="2995"/>
        <v>0</v>
      </c>
      <c r="W1161" s="18">
        <f t="shared" si="2995"/>
        <v>0</v>
      </c>
      <c r="X1161" s="18">
        <f t="shared" si="2989"/>
        <v>55882.6</v>
      </c>
      <c r="Y1161" s="18">
        <f t="shared" si="2990"/>
        <v>14277.6</v>
      </c>
      <c r="Z1161" s="18">
        <f t="shared" si="2991"/>
        <v>106772.6</v>
      </c>
      <c r="AA1161" s="18">
        <f t="shared" si="2995"/>
        <v>0</v>
      </c>
      <c r="AB1161" s="18">
        <f t="shared" si="2995"/>
        <v>0</v>
      </c>
      <c r="AC1161" s="18">
        <f t="shared" si="2995"/>
        <v>0</v>
      </c>
      <c r="AD1161" s="18">
        <f t="shared" si="2992"/>
        <v>55882.6</v>
      </c>
      <c r="AE1161" s="18">
        <f t="shared" si="2993"/>
        <v>14277.6</v>
      </c>
      <c r="AF1161" s="18">
        <f t="shared" si="2994"/>
        <v>106772.6</v>
      </c>
      <c r="AG1161" s="18">
        <f t="shared" si="2995"/>
        <v>0</v>
      </c>
      <c r="AH1161" s="18">
        <f t="shared" si="2983"/>
        <v>55882.6</v>
      </c>
      <c r="AI1161" s="18">
        <f t="shared" si="2984"/>
        <v>14277.6</v>
      </c>
      <c r="AJ1161" s="18">
        <f t="shared" si="2985"/>
        <v>106772.6</v>
      </c>
      <c r="AK1161" s="18">
        <f t="shared" si="2995"/>
        <v>0</v>
      </c>
      <c r="AL1161" s="18">
        <f t="shared" si="2995"/>
        <v>0</v>
      </c>
      <c r="AM1161" s="18">
        <f t="shared" si="2995"/>
        <v>0</v>
      </c>
      <c r="AN1161" s="18">
        <f t="shared" si="2973"/>
        <v>55882.6</v>
      </c>
      <c r="AO1161" s="18">
        <f t="shared" si="2974"/>
        <v>14277.6</v>
      </c>
      <c r="AP1161" s="18">
        <f t="shared" si="2975"/>
        <v>106772.6</v>
      </c>
      <c r="AQ1161" s="18">
        <f t="shared" si="2995"/>
        <v>0</v>
      </c>
      <c r="AR1161" s="18">
        <f t="shared" si="2976"/>
        <v>55882.6</v>
      </c>
      <c r="AS1161" s="18">
        <f t="shared" si="2995"/>
        <v>0</v>
      </c>
      <c r="AT1161" s="18">
        <f t="shared" si="2995"/>
        <v>0</v>
      </c>
      <c r="AU1161" s="18">
        <f t="shared" si="2995"/>
        <v>0</v>
      </c>
      <c r="AV1161" s="18">
        <f t="shared" si="2963"/>
        <v>55882.6</v>
      </c>
      <c r="AW1161" s="18">
        <f t="shared" si="2964"/>
        <v>14277.6</v>
      </c>
      <c r="AX1161" s="18">
        <f t="shared" si="2965"/>
        <v>106772.6</v>
      </c>
      <c r="AY1161" s="18">
        <f t="shared" si="2995"/>
        <v>0</v>
      </c>
      <c r="AZ1161" s="18">
        <f t="shared" si="2995"/>
        <v>0</v>
      </c>
      <c r="BA1161" s="18">
        <f t="shared" si="2961"/>
        <v>55882.6</v>
      </c>
      <c r="BB1161" s="18">
        <f t="shared" si="2962"/>
        <v>14277.6</v>
      </c>
      <c r="BC1161" s="18">
        <f t="shared" si="2995"/>
        <v>0</v>
      </c>
      <c r="BD1161" s="18">
        <f t="shared" si="2995"/>
        <v>0</v>
      </c>
      <c r="BE1161" s="18">
        <f t="shared" si="2995"/>
        <v>0</v>
      </c>
      <c r="BF1161" s="18">
        <f t="shared" si="2956"/>
        <v>55882.6</v>
      </c>
      <c r="BG1161" s="18">
        <f t="shared" si="2957"/>
        <v>14277.6</v>
      </c>
      <c r="BH1161" s="18">
        <f t="shared" si="2958"/>
        <v>106772.6</v>
      </c>
      <c r="BI1161" s="18">
        <f t="shared" si="2995"/>
        <v>0</v>
      </c>
      <c r="BJ1161" s="25"/>
      <c r="BK1161" s="36"/>
    </row>
    <row r="1162" spans="1:63" ht="46.8" x14ac:dyDescent="0.3">
      <c r="A1162" s="51" t="s">
        <v>206</v>
      </c>
      <c r="B1162" s="50">
        <v>400</v>
      </c>
      <c r="C1162" s="51"/>
      <c r="D1162" s="51"/>
      <c r="E1162" s="14" t="s">
        <v>457</v>
      </c>
      <c r="F1162" s="18">
        <f t="shared" ref="F1162" si="2996">F1163+F1165</f>
        <v>64989.8</v>
      </c>
      <c r="G1162" s="18">
        <f t="shared" ref="G1162:BI1162" si="2997">G1163+G1165</f>
        <v>0</v>
      </c>
      <c r="H1162" s="18">
        <f t="shared" si="2997"/>
        <v>0</v>
      </c>
      <c r="I1162" s="18">
        <f t="shared" ref="I1162:K1162" si="2998">I1163+I1165</f>
        <v>-9107.2000000000044</v>
      </c>
      <c r="J1162" s="18">
        <f t="shared" si="2998"/>
        <v>14277.6</v>
      </c>
      <c r="K1162" s="18">
        <f t="shared" si="2998"/>
        <v>106772.6</v>
      </c>
      <c r="L1162" s="18">
        <f t="shared" si="2968"/>
        <v>55882.6</v>
      </c>
      <c r="M1162" s="18">
        <f t="shared" si="2969"/>
        <v>14277.6</v>
      </c>
      <c r="N1162" s="18">
        <f t="shared" si="2970"/>
        <v>106772.6</v>
      </c>
      <c r="O1162" s="18">
        <f t="shared" ref="O1162:Q1162" si="2999">O1163+O1165</f>
        <v>0</v>
      </c>
      <c r="P1162" s="18">
        <f t="shared" si="2999"/>
        <v>0</v>
      </c>
      <c r="Q1162" s="18">
        <f t="shared" si="2999"/>
        <v>0</v>
      </c>
      <c r="R1162" s="18">
        <f t="shared" si="2986"/>
        <v>55882.6</v>
      </c>
      <c r="S1162" s="18">
        <f t="shared" si="2987"/>
        <v>14277.6</v>
      </c>
      <c r="T1162" s="18">
        <f t="shared" si="2988"/>
        <v>106772.6</v>
      </c>
      <c r="U1162" s="18">
        <f t="shared" ref="U1162:W1162" si="3000">U1163+U1165</f>
        <v>0</v>
      </c>
      <c r="V1162" s="18">
        <f t="shared" si="3000"/>
        <v>0</v>
      </c>
      <c r="W1162" s="18">
        <f t="shared" si="3000"/>
        <v>0</v>
      </c>
      <c r="X1162" s="18">
        <f t="shared" si="2989"/>
        <v>55882.6</v>
      </c>
      <c r="Y1162" s="18">
        <f t="shared" si="2990"/>
        <v>14277.6</v>
      </c>
      <c r="Z1162" s="18">
        <f t="shared" si="2991"/>
        <v>106772.6</v>
      </c>
      <c r="AA1162" s="18">
        <f t="shared" ref="AA1162:AB1162" si="3001">AA1163+AA1165</f>
        <v>0</v>
      </c>
      <c r="AB1162" s="18">
        <f t="shared" si="3001"/>
        <v>0</v>
      </c>
      <c r="AC1162" s="18">
        <f t="shared" ref="AC1162" si="3002">AC1163+AC1165</f>
        <v>0</v>
      </c>
      <c r="AD1162" s="18">
        <f t="shared" si="2992"/>
        <v>55882.6</v>
      </c>
      <c r="AE1162" s="18">
        <f t="shared" si="2993"/>
        <v>14277.6</v>
      </c>
      <c r="AF1162" s="18">
        <f t="shared" si="2994"/>
        <v>106772.6</v>
      </c>
      <c r="AG1162" s="18">
        <f t="shared" ref="AG1162" si="3003">AG1163+AG1165</f>
        <v>0</v>
      </c>
      <c r="AH1162" s="18">
        <f t="shared" si="2983"/>
        <v>55882.6</v>
      </c>
      <c r="AI1162" s="18">
        <f t="shared" si="2984"/>
        <v>14277.6</v>
      </c>
      <c r="AJ1162" s="18">
        <f t="shared" si="2985"/>
        <v>106772.6</v>
      </c>
      <c r="AK1162" s="18">
        <f t="shared" ref="AK1162:AM1162" si="3004">AK1163+AK1165</f>
        <v>0</v>
      </c>
      <c r="AL1162" s="18">
        <f t="shared" si="3004"/>
        <v>0</v>
      </c>
      <c r="AM1162" s="18">
        <f t="shared" si="3004"/>
        <v>0</v>
      </c>
      <c r="AN1162" s="18">
        <f t="shared" si="2973"/>
        <v>55882.6</v>
      </c>
      <c r="AO1162" s="18">
        <f t="shared" si="2974"/>
        <v>14277.6</v>
      </c>
      <c r="AP1162" s="18">
        <f t="shared" si="2975"/>
        <v>106772.6</v>
      </c>
      <c r="AQ1162" s="18">
        <f t="shared" ref="AQ1162" si="3005">AQ1163+AQ1165</f>
        <v>0</v>
      </c>
      <c r="AR1162" s="18">
        <f t="shared" si="2976"/>
        <v>55882.6</v>
      </c>
      <c r="AS1162" s="18">
        <f t="shared" ref="AS1162:AU1162" si="3006">AS1163+AS1165</f>
        <v>0</v>
      </c>
      <c r="AT1162" s="18">
        <f t="shared" si="3006"/>
        <v>0</v>
      </c>
      <c r="AU1162" s="18">
        <f t="shared" si="3006"/>
        <v>0</v>
      </c>
      <c r="AV1162" s="18">
        <f t="shared" si="2963"/>
        <v>55882.6</v>
      </c>
      <c r="AW1162" s="18">
        <f t="shared" si="2964"/>
        <v>14277.6</v>
      </c>
      <c r="AX1162" s="18">
        <f t="shared" si="2965"/>
        <v>106772.6</v>
      </c>
      <c r="AY1162" s="18">
        <f t="shared" ref="AY1162:AZ1162" si="3007">AY1163+AY1165</f>
        <v>0</v>
      </c>
      <c r="AZ1162" s="18">
        <f t="shared" si="3007"/>
        <v>0</v>
      </c>
      <c r="BA1162" s="18">
        <f t="shared" si="2961"/>
        <v>55882.6</v>
      </c>
      <c r="BB1162" s="18">
        <f t="shared" si="2962"/>
        <v>14277.6</v>
      </c>
      <c r="BC1162" s="18">
        <f t="shared" ref="BC1162:BE1162" si="3008">BC1163+BC1165</f>
        <v>0</v>
      </c>
      <c r="BD1162" s="18">
        <f t="shared" si="3008"/>
        <v>0</v>
      </c>
      <c r="BE1162" s="18">
        <f t="shared" si="3008"/>
        <v>0</v>
      </c>
      <c r="BF1162" s="18">
        <f t="shared" si="2956"/>
        <v>55882.6</v>
      </c>
      <c r="BG1162" s="18">
        <f t="shared" si="2957"/>
        <v>14277.6</v>
      </c>
      <c r="BH1162" s="18">
        <f t="shared" si="2958"/>
        <v>106772.6</v>
      </c>
      <c r="BI1162" s="18">
        <f t="shared" si="2997"/>
        <v>0</v>
      </c>
      <c r="BJ1162" s="25"/>
      <c r="BK1162" s="36"/>
    </row>
    <row r="1163" spans="1:63" x14ac:dyDescent="0.3">
      <c r="A1163" s="51" t="s">
        <v>206</v>
      </c>
      <c r="B1163" s="50">
        <v>410</v>
      </c>
      <c r="C1163" s="51"/>
      <c r="D1163" s="51"/>
      <c r="E1163" s="14" t="s">
        <v>470</v>
      </c>
      <c r="F1163" s="18">
        <f t="shared" ref="F1163:BI1163" si="3009">F1164</f>
        <v>64989.8</v>
      </c>
      <c r="G1163" s="18">
        <f t="shared" si="3009"/>
        <v>0</v>
      </c>
      <c r="H1163" s="18">
        <f t="shared" si="3009"/>
        <v>0</v>
      </c>
      <c r="I1163" s="18">
        <f t="shared" si="3009"/>
        <v>-64989.773000000001</v>
      </c>
      <c r="J1163" s="18">
        <f t="shared" si="3009"/>
        <v>14277.6</v>
      </c>
      <c r="K1163" s="18">
        <f t="shared" si="3009"/>
        <v>106772.6</v>
      </c>
      <c r="L1163" s="18">
        <f t="shared" si="2968"/>
        <v>2.7000000001862645E-2</v>
      </c>
      <c r="M1163" s="18">
        <f t="shared" si="2969"/>
        <v>14277.6</v>
      </c>
      <c r="N1163" s="18">
        <f t="shared" si="2970"/>
        <v>106772.6</v>
      </c>
      <c r="O1163" s="18">
        <f t="shared" si="3009"/>
        <v>0</v>
      </c>
      <c r="P1163" s="18">
        <f t="shared" si="3009"/>
        <v>0</v>
      </c>
      <c r="Q1163" s="18">
        <f t="shared" si="3009"/>
        <v>0</v>
      </c>
      <c r="R1163" s="18">
        <f t="shared" si="2986"/>
        <v>2.7000000001862645E-2</v>
      </c>
      <c r="S1163" s="18">
        <f t="shared" si="2987"/>
        <v>14277.6</v>
      </c>
      <c r="T1163" s="18">
        <f t="shared" si="2988"/>
        <v>106772.6</v>
      </c>
      <c r="U1163" s="18">
        <f t="shared" si="3009"/>
        <v>0</v>
      </c>
      <c r="V1163" s="18">
        <f t="shared" si="3009"/>
        <v>0</v>
      </c>
      <c r="W1163" s="18">
        <f t="shared" si="3009"/>
        <v>0</v>
      </c>
      <c r="X1163" s="18">
        <f t="shared" si="2989"/>
        <v>2.7000000001862645E-2</v>
      </c>
      <c r="Y1163" s="18">
        <f t="shared" si="2990"/>
        <v>14277.6</v>
      </c>
      <c r="Z1163" s="18">
        <f t="shared" si="2991"/>
        <v>106772.6</v>
      </c>
      <c r="AA1163" s="18">
        <f t="shared" si="3009"/>
        <v>0</v>
      </c>
      <c r="AB1163" s="18">
        <f t="shared" si="3009"/>
        <v>0</v>
      </c>
      <c r="AC1163" s="18">
        <f t="shared" si="3009"/>
        <v>0</v>
      </c>
      <c r="AD1163" s="18">
        <f t="shared" si="2992"/>
        <v>2.7000000001862645E-2</v>
      </c>
      <c r="AE1163" s="18">
        <f t="shared" si="2993"/>
        <v>14277.6</v>
      </c>
      <c r="AF1163" s="18">
        <f t="shared" si="2994"/>
        <v>106772.6</v>
      </c>
      <c r="AG1163" s="18">
        <f t="shared" si="3009"/>
        <v>0</v>
      </c>
      <c r="AH1163" s="18">
        <f t="shared" si="2983"/>
        <v>2.7000000001862645E-2</v>
      </c>
      <c r="AI1163" s="18">
        <f t="shared" si="2984"/>
        <v>14277.6</v>
      </c>
      <c r="AJ1163" s="18">
        <f t="shared" si="2985"/>
        <v>106772.6</v>
      </c>
      <c r="AK1163" s="18">
        <f t="shared" si="3009"/>
        <v>0</v>
      </c>
      <c r="AL1163" s="18">
        <f t="shared" si="3009"/>
        <v>0</v>
      </c>
      <c r="AM1163" s="18">
        <f t="shared" si="3009"/>
        <v>0</v>
      </c>
      <c r="AN1163" s="18">
        <f t="shared" si="2973"/>
        <v>2.7000000001862645E-2</v>
      </c>
      <c r="AO1163" s="18">
        <f t="shared" si="2974"/>
        <v>14277.6</v>
      </c>
      <c r="AP1163" s="18">
        <f t="shared" si="2975"/>
        <v>106772.6</v>
      </c>
      <c r="AQ1163" s="18">
        <f t="shared" si="3009"/>
        <v>0</v>
      </c>
      <c r="AR1163" s="18">
        <f t="shared" si="2976"/>
        <v>2.7000000001862645E-2</v>
      </c>
      <c r="AS1163" s="18">
        <f t="shared" si="3009"/>
        <v>0</v>
      </c>
      <c r="AT1163" s="18">
        <f t="shared" si="3009"/>
        <v>0</v>
      </c>
      <c r="AU1163" s="18">
        <f t="shared" si="3009"/>
        <v>0</v>
      </c>
      <c r="AV1163" s="18">
        <f t="shared" si="2963"/>
        <v>2.7000000001862645E-2</v>
      </c>
      <c r="AW1163" s="18">
        <f t="shared" si="2964"/>
        <v>14277.6</v>
      </c>
      <c r="AX1163" s="18">
        <f t="shared" si="2965"/>
        <v>106772.6</v>
      </c>
      <c r="AY1163" s="18">
        <f t="shared" si="3009"/>
        <v>0</v>
      </c>
      <c r="AZ1163" s="18">
        <f t="shared" si="3009"/>
        <v>0</v>
      </c>
      <c r="BA1163" s="18">
        <f t="shared" si="2961"/>
        <v>2.7000000001862645E-2</v>
      </c>
      <c r="BB1163" s="18">
        <f t="shared" si="2962"/>
        <v>14277.6</v>
      </c>
      <c r="BC1163" s="18">
        <f t="shared" si="3009"/>
        <v>0</v>
      </c>
      <c r="BD1163" s="18">
        <f t="shared" si="3009"/>
        <v>0</v>
      </c>
      <c r="BE1163" s="18">
        <f t="shared" si="3009"/>
        <v>0</v>
      </c>
      <c r="BF1163" s="18">
        <f t="shared" si="2956"/>
        <v>2.7000000001862645E-2</v>
      </c>
      <c r="BG1163" s="18">
        <f t="shared" si="2957"/>
        <v>14277.6</v>
      </c>
      <c r="BH1163" s="18">
        <f t="shared" si="2958"/>
        <v>106772.6</v>
      </c>
      <c r="BI1163" s="18">
        <f t="shared" si="3009"/>
        <v>0</v>
      </c>
      <c r="BJ1163" s="25"/>
      <c r="BK1163" s="36"/>
    </row>
    <row r="1164" spans="1:63" ht="31.2" x14ac:dyDescent="0.3">
      <c r="A1164" s="51" t="s">
        <v>206</v>
      </c>
      <c r="B1164" s="50">
        <v>410</v>
      </c>
      <c r="C1164" s="51" t="s">
        <v>27</v>
      </c>
      <c r="D1164" s="51" t="s">
        <v>99</v>
      </c>
      <c r="E1164" s="14" t="s">
        <v>437</v>
      </c>
      <c r="F1164" s="18">
        <v>64989.8</v>
      </c>
      <c r="G1164" s="18">
        <v>0</v>
      </c>
      <c r="H1164" s="18">
        <v>0</v>
      </c>
      <c r="I1164" s="18">
        <f>-9107.2-55882.573</f>
        <v>-64989.773000000001</v>
      </c>
      <c r="J1164" s="18">
        <v>14277.6</v>
      </c>
      <c r="K1164" s="18">
        <v>106772.6</v>
      </c>
      <c r="L1164" s="18">
        <f t="shared" si="2968"/>
        <v>2.7000000001862645E-2</v>
      </c>
      <c r="M1164" s="18">
        <f t="shared" si="2969"/>
        <v>14277.6</v>
      </c>
      <c r="N1164" s="18">
        <f t="shared" si="2970"/>
        <v>106772.6</v>
      </c>
      <c r="O1164" s="18"/>
      <c r="P1164" s="18"/>
      <c r="Q1164" s="18"/>
      <c r="R1164" s="18">
        <f t="shared" si="2986"/>
        <v>2.7000000001862645E-2</v>
      </c>
      <c r="S1164" s="18">
        <f t="shared" si="2987"/>
        <v>14277.6</v>
      </c>
      <c r="T1164" s="18">
        <f t="shared" si="2988"/>
        <v>106772.6</v>
      </c>
      <c r="U1164" s="18"/>
      <c r="V1164" s="18"/>
      <c r="W1164" s="18"/>
      <c r="X1164" s="18">
        <f t="shared" si="2989"/>
        <v>2.7000000001862645E-2</v>
      </c>
      <c r="Y1164" s="18">
        <f t="shared" si="2990"/>
        <v>14277.6</v>
      </c>
      <c r="Z1164" s="18">
        <f t="shared" si="2991"/>
        <v>106772.6</v>
      </c>
      <c r="AA1164" s="18"/>
      <c r="AB1164" s="18"/>
      <c r="AC1164" s="18"/>
      <c r="AD1164" s="18">
        <f t="shared" si="2992"/>
        <v>2.7000000001862645E-2</v>
      </c>
      <c r="AE1164" s="18">
        <f t="shared" si="2993"/>
        <v>14277.6</v>
      </c>
      <c r="AF1164" s="18">
        <f t="shared" si="2994"/>
        <v>106772.6</v>
      </c>
      <c r="AG1164" s="18"/>
      <c r="AH1164" s="18">
        <f t="shared" si="2983"/>
        <v>2.7000000001862645E-2</v>
      </c>
      <c r="AI1164" s="18">
        <f t="shared" si="2984"/>
        <v>14277.6</v>
      </c>
      <c r="AJ1164" s="18">
        <f t="shared" si="2985"/>
        <v>106772.6</v>
      </c>
      <c r="AK1164" s="18"/>
      <c r="AL1164" s="18"/>
      <c r="AM1164" s="18"/>
      <c r="AN1164" s="18">
        <f t="shared" si="2973"/>
        <v>2.7000000001862645E-2</v>
      </c>
      <c r="AO1164" s="18">
        <f t="shared" si="2974"/>
        <v>14277.6</v>
      </c>
      <c r="AP1164" s="18">
        <f t="shared" si="2975"/>
        <v>106772.6</v>
      </c>
      <c r="AQ1164" s="18"/>
      <c r="AR1164" s="18">
        <f t="shared" si="2976"/>
        <v>2.7000000001862645E-2</v>
      </c>
      <c r="AS1164" s="18"/>
      <c r="AT1164" s="18"/>
      <c r="AU1164" s="18"/>
      <c r="AV1164" s="18">
        <f t="shared" si="2963"/>
        <v>2.7000000001862645E-2</v>
      </c>
      <c r="AW1164" s="18">
        <f t="shared" si="2964"/>
        <v>14277.6</v>
      </c>
      <c r="AX1164" s="18">
        <f t="shared" si="2965"/>
        <v>106772.6</v>
      </c>
      <c r="AY1164" s="18"/>
      <c r="AZ1164" s="18"/>
      <c r="BA1164" s="18">
        <f t="shared" si="2961"/>
        <v>2.7000000001862645E-2</v>
      </c>
      <c r="BB1164" s="18">
        <f t="shared" si="2962"/>
        <v>14277.6</v>
      </c>
      <c r="BC1164" s="18"/>
      <c r="BD1164" s="18"/>
      <c r="BE1164" s="18"/>
      <c r="BF1164" s="18">
        <f t="shared" si="2956"/>
        <v>2.7000000001862645E-2</v>
      </c>
      <c r="BG1164" s="18">
        <f t="shared" si="2957"/>
        <v>14277.6</v>
      </c>
      <c r="BH1164" s="18">
        <f t="shared" si="2958"/>
        <v>106772.6</v>
      </c>
      <c r="BI1164" s="18"/>
      <c r="BJ1164" s="25"/>
      <c r="BK1164" s="36" t="s">
        <v>1453</v>
      </c>
    </row>
    <row r="1165" spans="1:63" ht="140.4" x14ac:dyDescent="0.3">
      <c r="A1165" s="51" t="s">
        <v>206</v>
      </c>
      <c r="B1165" s="50">
        <v>460</v>
      </c>
      <c r="C1165" s="51"/>
      <c r="D1165" s="51"/>
      <c r="E1165" s="14" t="s">
        <v>471</v>
      </c>
      <c r="F1165" s="18">
        <f t="shared" ref="F1165:BI1165" si="3010">F1166</f>
        <v>0</v>
      </c>
      <c r="G1165" s="18">
        <f t="shared" si="3010"/>
        <v>0</v>
      </c>
      <c r="H1165" s="18">
        <f t="shared" si="3010"/>
        <v>0</v>
      </c>
      <c r="I1165" s="18">
        <f t="shared" si="3010"/>
        <v>55882.572999999997</v>
      </c>
      <c r="J1165" s="18">
        <f t="shared" si="3010"/>
        <v>0</v>
      </c>
      <c r="K1165" s="18">
        <f t="shared" si="3010"/>
        <v>0</v>
      </c>
      <c r="L1165" s="18">
        <f t="shared" si="2968"/>
        <v>55882.572999999997</v>
      </c>
      <c r="M1165" s="18">
        <f t="shared" si="2969"/>
        <v>0</v>
      </c>
      <c r="N1165" s="18">
        <f t="shared" si="2970"/>
        <v>0</v>
      </c>
      <c r="O1165" s="18">
        <f t="shared" si="3010"/>
        <v>0</v>
      </c>
      <c r="P1165" s="18">
        <f t="shared" si="3010"/>
        <v>0</v>
      </c>
      <c r="Q1165" s="18">
        <f t="shared" si="3010"/>
        <v>0</v>
      </c>
      <c r="R1165" s="18">
        <f t="shared" si="2986"/>
        <v>55882.572999999997</v>
      </c>
      <c r="S1165" s="18">
        <f t="shared" si="2987"/>
        <v>0</v>
      </c>
      <c r="T1165" s="18">
        <f t="shared" si="2988"/>
        <v>0</v>
      </c>
      <c r="U1165" s="18">
        <f t="shared" si="3010"/>
        <v>0</v>
      </c>
      <c r="V1165" s="18">
        <f t="shared" si="3010"/>
        <v>0</v>
      </c>
      <c r="W1165" s="18">
        <f t="shared" si="3010"/>
        <v>0</v>
      </c>
      <c r="X1165" s="18">
        <f t="shared" si="2989"/>
        <v>55882.572999999997</v>
      </c>
      <c r="Y1165" s="18">
        <f t="shared" si="2990"/>
        <v>0</v>
      </c>
      <c r="Z1165" s="18">
        <f t="shared" si="2991"/>
        <v>0</v>
      </c>
      <c r="AA1165" s="18">
        <f t="shared" si="3010"/>
        <v>0</v>
      </c>
      <c r="AB1165" s="18">
        <f t="shared" si="3010"/>
        <v>0</v>
      </c>
      <c r="AC1165" s="18">
        <f t="shared" si="3010"/>
        <v>0</v>
      </c>
      <c r="AD1165" s="18">
        <f t="shared" si="2992"/>
        <v>55882.572999999997</v>
      </c>
      <c r="AE1165" s="18">
        <f t="shared" si="2993"/>
        <v>0</v>
      </c>
      <c r="AF1165" s="18">
        <f t="shared" si="2994"/>
        <v>0</v>
      </c>
      <c r="AG1165" s="18">
        <f t="shared" si="3010"/>
        <v>0</v>
      </c>
      <c r="AH1165" s="18">
        <f t="shared" si="2983"/>
        <v>55882.572999999997</v>
      </c>
      <c r="AI1165" s="18">
        <f t="shared" si="2984"/>
        <v>0</v>
      </c>
      <c r="AJ1165" s="18">
        <f t="shared" si="2985"/>
        <v>0</v>
      </c>
      <c r="AK1165" s="18">
        <f t="shared" si="3010"/>
        <v>0</v>
      </c>
      <c r="AL1165" s="18">
        <f t="shared" si="3010"/>
        <v>0</v>
      </c>
      <c r="AM1165" s="18">
        <f t="shared" si="3010"/>
        <v>0</v>
      </c>
      <c r="AN1165" s="18">
        <f t="shared" si="2973"/>
        <v>55882.572999999997</v>
      </c>
      <c r="AO1165" s="18">
        <f t="shared" si="2974"/>
        <v>0</v>
      </c>
      <c r="AP1165" s="18">
        <f t="shared" si="2975"/>
        <v>0</v>
      </c>
      <c r="AQ1165" s="18">
        <f t="shared" si="3010"/>
        <v>0</v>
      </c>
      <c r="AR1165" s="18">
        <f t="shared" si="2976"/>
        <v>55882.572999999997</v>
      </c>
      <c r="AS1165" s="18">
        <f t="shared" si="3010"/>
        <v>0</v>
      </c>
      <c r="AT1165" s="18">
        <f t="shared" si="3010"/>
        <v>0</v>
      </c>
      <c r="AU1165" s="18">
        <f t="shared" si="3010"/>
        <v>0</v>
      </c>
      <c r="AV1165" s="18">
        <f t="shared" si="2963"/>
        <v>55882.572999999997</v>
      </c>
      <c r="AW1165" s="18">
        <f t="shared" si="2964"/>
        <v>0</v>
      </c>
      <c r="AX1165" s="18">
        <f t="shared" si="2965"/>
        <v>0</v>
      </c>
      <c r="AY1165" s="18">
        <f t="shared" si="3010"/>
        <v>0</v>
      </c>
      <c r="AZ1165" s="18">
        <f t="shared" si="3010"/>
        <v>0</v>
      </c>
      <c r="BA1165" s="18">
        <f t="shared" si="2961"/>
        <v>55882.572999999997</v>
      </c>
      <c r="BB1165" s="18">
        <f t="shared" si="2962"/>
        <v>0</v>
      </c>
      <c r="BC1165" s="18">
        <f t="shared" si="3010"/>
        <v>0</v>
      </c>
      <c r="BD1165" s="18">
        <f t="shared" si="3010"/>
        <v>0</v>
      </c>
      <c r="BE1165" s="18">
        <f t="shared" si="3010"/>
        <v>0</v>
      </c>
      <c r="BF1165" s="18">
        <f t="shared" si="2956"/>
        <v>55882.572999999997</v>
      </c>
      <c r="BG1165" s="18">
        <f t="shared" si="2957"/>
        <v>0</v>
      </c>
      <c r="BH1165" s="18">
        <f t="shared" si="2958"/>
        <v>0</v>
      </c>
      <c r="BI1165" s="18">
        <f t="shared" si="3010"/>
        <v>0</v>
      </c>
      <c r="BJ1165" s="25"/>
      <c r="BK1165" s="36"/>
    </row>
    <row r="1166" spans="1:63" x14ac:dyDescent="0.3">
      <c r="A1166" s="51" t="s">
        <v>206</v>
      </c>
      <c r="B1166" s="50">
        <v>460</v>
      </c>
      <c r="C1166" s="51" t="s">
        <v>27</v>
      </c>
      <c r="D1166" s="51" t="s">
        <v>99</v>
      </c>
      <c r="E1166" s="14" t="s">
        <v>437</v>
      </c>
      <c r="F1166" s="18">
        <v>0</v>
      </c>
      <c r="G1166" s="18">
        <v>0</v>
      </c>
      <c r="H1166" s="18">
        <v>0</v>
      </c>
      <c r="I1166" s="18">
        <v>55882.572999999997</v>
      </c>
      <c r="J1166" s="18"/>
      <c r="K1166" s="18"/>
      <c r="L1166" s="18">
        <f t="shared" si="2968"/>
        <v>55882.572999999997</v>
      </c>
      <c r="M1166" s="18">
        <f t="shared" si="2969"/>
        <v>0</v>
      </c>
      <c r="N1166" s="18">
        <f t="shared" si="2970"/>
        <v>0</v>
      </c>
      <c r="O1166" s="18"/>
      <c r="P1166" s="18"/>
      <c r="Q1166" s="18"/>
      <c r="R1166" s="18">
        <f t="shared" si="2986"/>
        <v>55882.572999999997</v>
      </c>
      <c r="S1166" s="18">
        <f t="shared" si="2987"/>
        <v>0</v>
      </c>
      <c r="T1166" s="18">
        <f t="shared" si="2988"/>
        <v>0</v>
      </c>
      <c r="U1166" s="18"/>
      <c r="V1166" s="18"/>
      <c r="W1166" s="18"/>
      <c r="X1166" s="18">
        <f t="shared" si="2989"/>
        <v>55882.572999999997</v>
      </c>
      <c r="Y1166" s="18">
        <f t="shared" si="2990"/>
        <v>0</v>
      </c>
      <c r="Z1166" s="18">
        <f t="shared" si="2991"/>
        <v>0</v>
      </c>
      <c r="AA1166" s="18"/>
      <c r="AB1166" s="18"/>
      <c r="AC1166" s="18"/>
      <c r="AD1166" s="18">
        <f t="shared" si="2992"/>
        <v>55882.572999999997</v>
      </c>
      <c r="AE1166" s="18">
        <f t="shared" si="2993"/>
        <v>0</v>
      </c>
      <c r="AF1166" s="18">
        <f t="shared" si="2994"/>
        <v>0</v>
      </c>
      <c r="AG1166" s="18"/>
      <c r="AH1166" s="18">
        <f t="shared" si="2983"/>
        <v>55882.572999999997</v>
      </c>
      <c r="AI1166" s="18">
        <f t="shared" si="2984"/>
        <v>0</v>
      </c>
      <c r="AJ1166" s="18">
        <f t="shared" si="2985"/>
        <v>0</v>
      </c>
      <c r="AK1166" s="18"/>
      <c r="AL1166" s="18"/>
      <c r="AM1166" s="18"/>
      <c r="AN1166" s="18">
        <f t="shared" si="2973"/>
        <v>55882.572999999997</v>
      </c>
      <c r="AO1166" s="18">
        <f t="shared" si="2974"/>
        <v>0</v>
      </c>
      <c r="AP1166" s="18">
        <f t="shared" si="2975"/>
        <v>0</v>
      </c>
      <c r="AQ1166" s="18"/>
      <c r="AR1166" s="18">
        <f t="shared" si="2976"/>
        <v>55882.572999999997</v>
      </c>
      <c r="AS1166" s="18"/>
      <c r="AT1166" s="18"/>
      <c r="AU1166" s="18"/>
      <c r="AV1166" s="18">
        <f t="shared" si="2963"/>
        <v>55882.572999999997</v>
      </c>
      <c r="AW1166" s="18">
        <f t="shared" si="2964"/>
        <v>0</v>
      </c>
      <c r="AX1166" s="18">
        <f t="shared" si="2965"/>
        <v>0</v>
      </c>
      <c r="AY1166" s="18"/>
      <c r="AZ1166" s="18"/>
      <c r="BA1166" s="18">
        <f t="shared" si="2961"/>
        <v>55882.572999999997</v>
      </c>
      <c r="BB1166" s="18">
        <f t="shared" si="2962"/>
        <v>0</v>
      </c>
      <c r="BC1166" s="18"/>
      <c r="BD1166" s="18"/>
      <c r="BE1166" s="18"/>
      <c r="BF1166" s="18">
        <f t="shared" si="2956"/>
        <v>55882.572999999997</v>
      </c>
      <c r="BG1166" s="18">
        <f t="shared" si="2957"/>
        <v>0</v>
      </c>
      <c r="BH1166" s="18">
        <f t="shared" si="2958"/>
        <v>0</v>
      </c>
      <c r="BI1166" s="18"/>
      <c r="BJ1166" s="25"/>
      <c r="BK1166" s="36">
        <v>104</v>
      </c>
    </row>
    <row r="1167" spans="1:63" ht="140.4" hidden="1" x14ac:dyDescent="0.3">
      <c r="A1167" s="47" t="s">
        <v>623</v>
      </c>
      <c r="B1167" s="43"/>
      <c r="C1167" s="47"/>
      <c r="D1167" s="47"/>
      <c r="E1167" s="14" t="s">
        <v>1057</v>
      </c>
      <c r="F1167" s="18">
        <f t="shared" ref="F1167:BI1169" si="3011">F1168</f>
        <v>0</v>
      </c>
      <c r="G1167" s="18">
        <f t="shared" si="3011"/>
        <v>0</v>
      </c>
      <c r="H1167" s="18">
        <f t="shared" si="3011"/>
        <v>0</v>
      </c>
      <c r="I1167" s="18">
        <f t="shared" si="3011"/>
        <v>0</v>
      </c>
      <c r="J1167" s="18">
        <f t="shared" si="3011"/>
        <v>0</v>
      </c>
      <c r="K1167" s="18">
        <f t="shared" si="3011"/>
        <v>0</v>
      </c>
      <c r="L1167" s="18">
        <f t="shared" si="2968"/>
        <v>0</v>
      </c>
      <c r="M1167" s="18">
        <f t="shared" si="2969"/>
        <v>0</v>
      </c>
      <c r="N1167" s="18">
        <f t="shared" si="2970"/>
        <v>0</v>
      </c>
      <c r="O1167" s="18">
        <f t="shared" si="3011"/>
        <v>0</v>
      </c>
      <c r="P1167" s="18">
        <f t="shared" si="3011"/>
        <v>0</v>
      </c>
      <c r="Q1167" s="18">
        <f t="shared" si="3011"/>
        <v>0</v>
      </c>
      <c r="R1167" s="18">
        <f t="shared" si="2986"/>
        <v>0</v>
      </c>
      <c r="S1167" s="18">
        <f t="shared" si="2987"/>
        <v>0</v>
      </c>
      <c r="T1167" s="18">
        <f t="shared" si="2988"/>
        <v>0</v>
      </c>
      <c r="U1167" s="18">
        <f t="shared" si="3011"/>
        <v>0</v>
      </c>
      <c r="V1167" s="18">
        <f t="shared" si="3011"/>
        <v>0</v>
      </c>
      <c r="W1167" s="18">
        <f t="shared" si="3011"/>
        <v>0</v>
      </c>
      <c r="X1167" s="18">
        <f t="shared" si="2989"/>
        <v>0</v>
      </c>
      <c r="Y1167" s="18">
        <f t="shared" si="2990"/>
        <v>0</v>
      </c>
      <c r="Z1167" s="18">
        <f t="shared" si="2991"/>
        <v>0</v>
      </c>
      <c r="AA1167" s="18">
        <f t="shared" si="3011"/>
        <v>0</v>
      </c>
      <c r="AB1167" s="18">
        <f t="shared" si="3011"/>
        <v>0</v>
      </c>
      <c r="AC1167" s="18">
        <f t="shared" si="3011"/>
        <v>0</v>
      </c>
      <c r="AD1167" s="18">
        <f t="shared" si="2992"/>
        <v>0</v>
      </c>
      <c r="AE1167" s="18">
        <f t="shared" si="2993"/>
        <v>0</v>
      </c>
      <c r="AF1167" s="18">
        <f t="shared" si="2994"/>
        <v>0</v>
      </c>
      <c r="AG1167" s="18">
        <f t="shared" si="3011"/>
        <v>0</v>
      </c>
      <c r="AH1167" s="18">
        <f t="shared" si="2983"/>
        <v>0</v>
      </c>
      <c r="AI1167" s="18">
        <f t="shared" si="2984"/>
        <v>0</v>
      </c>
      <c r="AJ1167" s="18">
        <f t="shared" si="2985"/>
        <v>0</v>
      </c>
      <c r="AK1167" s="18">
        <f t="shared" si="3011"/>
        <v>0</v>
      </c>
      <c r="AL1167" s="18">
        <f t="shared" si="3011"/>
        <v>0</v>
      </c>
      <c r="AM1167" s="18">
        <f t="shared" si="3011"/>
        <v>0</v>
      </c>
      <c r="AN1167" s="18">
        <f t="shared" si="2973"/>
        <v>0</v>
      </c>
      <c r="AO1167" s="18">
        <f t="shared" si="2974"/>
        <v>0</v>
      </c>
      <c r="AP1167" s="18">
        <f t="shared" si="2975"/>
        <v>0</v>
      </c>
      <c r="AQ1167" s="18">
        <f t="shared" si="3011"/>
        <v>0</v>
      </c>
      <c r="AR1167" s="18">
        <f t="shared" si="2976"/>
        <v>0</v>
      </c>
      <c r="AS1167" s="18">
        <f t="shared" si="3011"/>
        <v>0</v>
      </c>
      <c r="AT1167" s="18">
        <f t="shared" si="3011"/>
        <v>0</v>
      </c>
      <c r="AU1167" s="18">
        <f t="shared" si="3011"/>
        <v>0</v>
      </c>
      <c r="AV1167" s="18">
        <f t="shared" si="2963"/>
        <v>0</v>
      </c>
      <c r="AW1167" s="18">
        <f t="shared" si="2964"/>
        <v>0</v>
      </c>
      <c r="AX1167" s="18">
        <f t="shared" si="2965"/>
        <v>0</v>
      </c>
      <c r="AY1167" s="18">
        <f t="shared" si="3011"/>
        <v>0</v>
      </c>
      <c r="AZ1167" s="18">
        <f t="shared" si="3011"/>
        <v>0</v>
      </c>
      <c r="BA1167" s="18">
        <f t="shared" si="2961"/>
        <v>0</v>
      </c>
      <c r="BB1167" s="18">
        <f t="shared" si="2962"/>
        <v>0</v>
      </c>
      <c r="BC1167" s="18">
        <f t="shared" si="3011"/>
        <v>0</v>
      </c>
      <c r="BD1167" s="18">
        <f t="shared" si="3011"/>
        <v>0</v>
      </c>
      <c r="BE1167" s="18">
        <f t="shared" si="3011"/>
        <v>0</v>
      </c>
      <c r="BF1167" s="18">
        <f t="shared" si="2956"/>
        <v>0</v>
      </c>
      <c r="BG1167" s="18">
        <f t="shared" si="2957"/>
        <v>0</v>
      </c>
      <c r="BH1167" s="18">
        <f t="shared" si="2958"/>
        <v>0</v>
      </c>
      <c r="BI1167" s="18">
        <f t="shared" si="3011"/>
        <v>0</v>
      </c>
      <c r="BJ1167" s="25">
        <v>0</v>
      </c>
      <c r="BK1167" s="36"/>
    </row>
    <row r="1168" spans="1:63" ht="46.8" hidden="1" x14ac:dyDescent="0.3">
      <c r="A1168" s="47" t="s">
        <v>623</v>
      </c>
      <c r="B1168" s="43">
        <v>400</v>
      </c>
      <c r="C1168" s="47"/>
      <c r="D1168" s="47"/>
      <c r="E1168" s="14" t="s">
        <v>457</v>
      </c>
      <c r="F1168" s="18">
        <f t="shared" si="3011"/>
        <v>0</v>
      </c>
      <c r="G1168" s="18">
        <f t="shared" si="3011"/>
        <v>0</v>
      </c>
      <c r="H1168" s="18">
        <f t="shared" si="3011"/>
        <v>0</v>
      </c>
      <c r="I1168" s="18">
        <f t="shared" si="3011"/>
        <v>0</v>
      </c>
      <c r="J1168" s="18">
        <f t="shared" si="3011"/>
        <v>0</v>
      </c>
      <c r="K1168" s="18">
        <f t="shared" si="3011"/>
        <v>0</v>
      </c>
      <c r="L1168" s="18">
        <f t="shared" si="2968"/>
        <v>0</v>
      </c>
      <c r="M1168" s="18">
        <f t="shared" si="2969"/>
        <v>0</v>
      </c>
      <c r="N1168" s="18">
        <f t="shared" si="2970"/>
        <v>0</v>
      </c>
      <c r="O1168" s="18">
        <f t="shared" si="3011"/>
        <v>0</v>
      </c>
      <c r="P1168" s="18">
        <f t="shared" si="3011"/>
        <v>0</v>
      </c>
      <c r="Q1168" s="18">
        <f t="shared" si="3011"/>
        <v>0</v>
      </c>
      <c r="R1168" s="18">
        <f t="shared" si="2986"/>
        <v>0</v>
      </c>
      <c r="S1168" s="18">
        <f t="shared" si="2987"/>
        <v>0</v>
      </c>
      <c r="T1168" s="18">
        <f t="shared" si="2988"/>
        <v>0</v>
      </c>
      <c r="U1168" s="18">
        <f t="shared" si="3011"/>
        <v>0</v>
      </c>
      <c r="V1168" s="18">
        <f t="shared" si="3011"/>
        <v>0</v>
      </c>
      <c r="W1168" s="18">
        <f t="shared" si="3011"/>
        <v>0</v>
      </c>
      <c r="X1168" s="18">
        <f t="shared" si="2989"/>
        <v>0</v>
      </c>
      <c r="Y1168" s="18">
        <f t="shared" si="2990"/>
        <v>0</v>
      </c>
      <c r="Z1168" s="18">
        <f t="shared" si="2991"/>
        <v>0</v>
      </c>
      <c r="AA1168" s="18">
        <f t="shared" si="3011"/>
        <v>0</v>
      </c>
      <c r="AB1168" s="18">
        <f t="shared" si="3011"/>
        <v>0</v>
      </c>
      <c r="AC1168" s="18">
        <f t="shared" si="3011"/>
        <v>0</v>
      </c>
      <c r="AD1168" s="18">
        <f t="shared" si="2992"/>
        <v>0</v>
      </c>
      <c r="AE1168" s="18">
        <f t="shared" si="2993"/>
        <v>0</v>
      </c>
      <c r="AF1168" s="18">
        <f t="shared" si="2994"/>
        <v>0</v>
      </c>
      <c r="AG1168" s="18">
        <f t="shared" si="3011"/>
        <v>0</v>
      </c>
      <c r="AH1168" s="18">
        <f t="shared" si="2983"/>
        <v>0</v>
      </c>
      <c r="AI1168" s="18">
        <f t="shared" si="2984"/>
        <v>0</v>
      </c>
      <c r="AJ1168" s="18">
        <f t="shared" si="2985"/>
        <v>0</v>
      </c>
      <c r="AK1168" s="18">
        <f t="shared" si="3011"/>
        <v>0</v>
      </c>
      <c r="AL1168" s="18">
        <f t="shared" si="3011"/>
        <v>0</v>
      </c>
      <c r="AM1168" s="18">
        <f t="shared" si="3011"/>
        <v>0</v>
      </c>
      <c r="AN1168" s="18">
        <f t="shared" si="2973"/>
        <v>0</v>
      </c>
      <c r="AO1168" s="18">
        <f t="shared" si="2974"/>
        <v>0</v>
      </c>
      <c r="AP1168" s="18">
        <f t="shared" si="2975"/>
        <v>0</v>
      </c>
      <c r="AQ1168" s="18">
        <f t="shared" si="3011"/>
        <v>0</v>
      </c>
      <c r="AR1168" s="18">
        <f t="shared" si="2976"/>
        <v>0</v>
      </c>
      <c r="AS1168" s="18">
        <f t="shared" si="3011"/>
        <v>0</v>
      </c>
      <c r="AT1168" s="18">
        <f t="shared" si="3011"/>
        <v>0</v>
      </c>
      <c r="AU1168" s="18">
        <f t="shared" si="3011"/>
        <v>0</v>
      </c>
      <c r="AV1168" s="18">
        <f t="shared" si="2963"/>
        <v>0</v>
      </c>
      <c r="AW1168" s="18">
        <f t="shared" si="2964"/>
        <v>0</v>
      </c>
      <c r="AX1168" s="18">
        <f t="shared" si="2965"/>
        <v>0</v>
      </c>
      <c r="AY1168" s="18">
        <f t="shared" si="3011"/>
        <v>0</v>
      </c>
      <c r="AZ1168" s="18">
        <f t="shared" si="3011"/>
        <v>0</v>
      </c>
      <c r="BA1168" s="18">
        <f t="shared" si="2961"/>
        <v>0</v>
      </c>
      <c r="BB1168" s="18">
        <f t="shared" si="2962"/>
        <v>0</v>
      </c>
      <c r="BC1168" s="18">
        <f t="shared" si="3011"/>
        <v>0</v>
      </c>
      <c r="BD1168" s="18">
        <f t="shared" si="3011"/>
        <v>0</v>
      </c>
      <c r="BE1168" s="18">
        <f t="shared" si="3011"/>
        <v>0</v>
      </c>
      <c r="BF1168" s="18">
        <f t="shared" si="2956"/>
        <v>0</v>
      </c>
      <c r="BG1168" s="18">
        <f t="shared" si="2957"/>
        <v>0</v>
      </c>
      <c r="BH1168" s="18">
        <f t="shared" si="2958"/>
        <v>0</v>
      </c>
      <c r="BI1168" s="18">
        <f t="shared" si="3011"/>
        <v>0</v>
      </c>
      <c r="BJ1168" s="25">
        <v>0</v>
      </c>
      <c r="BK1168" s="36"/>
    </row>
    <row r="1169" spans="1:63" hidden="1" x14ac:dyDescent="0.3">
      <c r="A1169" s="47" t="s">
        <v>623</v>
      </c>
      <c r="B1169" s="43">
        <v>410</v>
      </c>
      <c r="C1169" s="47"/>
      <c r="D1169" s="47"/>
      <c r="E1169" s="14" t="s">
        <v>470</v>
      </c>
      <c r="F1169" s="18">
        <f t="shared" si="3011"/>
        <v>0</v>
      </c>
      <c r="G1169" s="18">
        <f t="shared" si="3011"/>
        <v>0</v>
      </c>
      <c r="H1169" s="18">
        <f t="shared" si="3011"/>
        <v>0</v>
      </c>
      <c r="I1169" s="18">
        <f t="shared" si="3011"/>
        <v>0</v>
      </c>
      <c r="J1169" s="18">
        <f t="shared" si="3011"/>
        <v>0</v>
      </c>
      <c r="K1169" s="18">
        <f t="shared" si="3011"/>
        <v>0</v>
      </c>
      <c r="L1169" s="18">
        <f t="shared" si="2968"/>
        <v>0</v>
      </c>
      <c r="M1169" s="18">
        <f t="shared" si="2969"/>
        <v>0</v>
      </c>
      <c r="N1169" s="18">
        <f t="shared" si="2970"/>
        <v>0</v>
      </c>
      <c r="O1169" s="18">
        <f t="shared" si="3011"/>
        <v>0</v>
      </c>
      <c r="P1169" s="18">
        <f t="shared" si="3011"/>
        <v>0</v>
      </c>
      <c r="Q1169" s="18">
        <f t="shared" si="3011"/>
        <v>0</v>
      </c>
      <c r="R1169" s="18">
        <f t="shared" si="2986"/>
        <v>0</v>
      </c>
      <c r="S1169" s="18">
        <f t="shared" si="2987"/>
        <v>0</v>
      </c>
      <c r="T1169" s="18">
        <f t="shared" si="2988"/>
        <v>0</v>
      </c>
      <c r="U1169" s="18">
        <f t="shared" si="3011"/>
        <v>0</v>
      </c>
      <c r="V1169" s="18">
        <f t="shared" si="3011"/>
        <v>0</v>
      </c>
      <c r="W1169" s="18">
        <f t="shared" si="3011"/>
        <v>0</v>
      </c>
      <c r="X1169" s="18">
        <f t="shared" si="2989"/>
        <v>0</v>
      </c>
      <c r="Y1169" s="18">
        <f t="shared" si="2990"/>
        <v>0</v>
      </c>
      <c r="Z1169" s="18">
        <f t="shared" si="2991"/>
        <v>0</v>
      </c>
      <c r="AA1169" s="18">
        <f t="shared" si="3011"/>
        <v>0</v>
      </c>
      <c r="AB1169" s="18">
        <f t="shared" si="3011"/>
        <v>0</v>
      </c>
      <c r="AC1169" s="18">
        <f t="shared" si="3011"/>
        <v>0</v>
      </c>
      <c r="AD1169" s="18">
        <f t="shared" si="2992"/>
        <v>0</v>
      </c>
      <c r="AE1169" s="18">
        <f t="shared" si="2993"/>
        <v>0</v>
      </c>
      <c r="AF1169" s="18">
        <f t="shared" si="2994"/>
        <v>0</v>
      </c>
      <c r="AG1169" s="18">
        <f t="shared" si="3011"/>
        <v>0</v>
      </c>
      <c r="AH1169" s="18">
        <f t="shared" si="2983"/>
        <v>0</v>
      </c>
      <c r="AI1169" s="18">
        <f t="shared" si="2984"/>
        <v>0</v>
      </c>
      <c r="AJ1169" s="18">
        <f t="shared" si="2985"/>
        <v>0</v>
      </c>
      <c r="AK1169" s="18">
        <f t="shared" si="3011"/>
        <v>0</v>
      </c>
      <c r="AL1169" s="18">
        <f t="shared" si="3011"/>
        <v>0</v>
      </c>
      <c r="AM1169" s="18">
        <f t="shared" si="3011"/>
        <v>0</v>
      </c>
      <c r="AN1169" s="18">
        <f t="shared" si="2973"/>
        <v>0</v>
      </c>
      <c r="AO1169" s="18">
        <f t="shared" si="2974"/>
        <v>0</v>
      </c>
      <c r="AP1169" s="18">
        <f t="shared" si="2975"/>
        <v>0</v>
      </c>
      <c r="AQ1169" s="18">
        <f t="shared" si="3011"/>
        <v>0</v>
      </c>
      <c r="AR1169" s="18">
        <f t="shared" si="2976"/>
        <v>0</v>
      </c>
      <c r="AS1169" s="18">
        <f t="shared" si="3011"/>
        <v>0</v>
      </c>
      <c r="AT1169" s="18">
        <f t="shared" si="3011"/>
        <v>0</v>
      </c>
      <c r="AU1169" s="18">
        <f t="shared" si="3011"/>
        <v>0</v>
      </c>
      <c r="AV1169" s="18">
        <f t="shared" si="2963"/>
        <v>0</v>
      </c>
      <c r="AW1169" s="18">
        <f t="shared" si="2964"/>
        <v>0</v>
      </c>
      <c r="AX1169" s="18">
        <f t="shared" si="2965"/>
        <v>0</v>
      </c>
      <c r="AY1169" s="18">
        <f t="shared" si="3011"/>
        <v>0</v>
      </c>
      <c r="AZ1169" s="18">
        <f t="shared" si="3011"/>
        <v>0</v>
      </c>
      <c r="BA1169" s="18">
        <f t="shared" si="2961"/>
        <v>0</v>
      </c>
      <c r="BB1169" s="18">
        <f t="shared" si="2962"/>
        <v>0</v>
      </c>
      <c r="BC1169" s="18">
        <f t="shared" si="3011"/>
        <v>0</v>
      </c>
      <c r="BD1169" s="18">
        <f t="shared" si="3011"/>
        <v>0</v>
      </c>
      <c r="BE1169" s="18">
        <f t="shared" si="3011"/>
        <v>0</v>
      </c>
      <c r="BF1169" s="18">
        <f t="shared" si="2956"/>
        <v>0</v>
      </c>
      <c r="BG1169" s="18">
        <f t="shared" si="2957"/>
        <v>0</v>
      </c>
      <c r="BH1169" s="18">
        <f t="shared" si="2958"/>
        <v>0</v>
      </c>
      <c r="BI1169" s="18">
        <f t="shared" si="3011"/>
        <v>0</v>
      </c>
      <c r="BJ1169" s="25">
        <v>0</v>
      </c>
      <c r="BK1169" s="36"/>
    </row>
    <row r="1170" spans="1:63" hidden="1" x14ac:dyDescent="0.3">
      <c r="A1170" s="47" t="s">
        <v>623</v>
      </c>
      <c r="B1170" s="43">
        <v>410</v>
      </c>
      <c r="C1170" s="47" t="s">
        <v>27</v>
      </c>
      <c r="D1170" s="47" t="s">
        <v>99</v>
      </c>
      <c r="E1170" s="14" t="s">
        <v>437</v>
      </c>
      <c r="F1170" s="18">
        <v>0</v>
      </c>
      <c r="G1170" s="18">
        <v>0</v>
      </c>
      <c r="H1170" s="18">
        <v>0</v>
      </c>
      <c r="I1170" s="18"/>
      <c r="J1170" s="18"/>
      <c r="K1170" s="18"/>
      <c r="L1170" s="18">
        <f t="shared" si="2968"/>
        <v>0</v>
      </c>
      <c r="M1170" s="18">
        <f t="shared" si="2969"/>
        <v>0</v>
      </c>
      <c r="N1170" s="18">
        <f t="shared" si="2970"/>
        <v>0</v>
      </c>
      <c r="O1170" s="18"/>
      <c r="P1170" s="18"/>
      <c r="Q1170" s="18"/>
      <c r="R1170" s="18">
        <f t="shared" si="2986"/>
        <v>0</v>
      </c>
      <c r="S1170" s="18">
        <f t="shared" si="2987"/>
        <v>0</v>
      </c>
      <c r="T1170" s="18">
        <f t="shared" si="2988"/>
        <v>0</v>
      </c>
      <c r="U1170" s="18"/>
      <c r="V1170" s="18"/>
      <c r="W1170" s="18"/>
      <c r="X1170" s="18">
        <f t="shared" si="2989"/>
        <v>0</v>
      </c>
      <c r="Y1170" s="18">
        <f t="shared" si="2990"/>
        <v>0</v>
      </c>
      <c r="Z1170" s="18">
        <f t="shared" si="2991"/>
        <v>0</v>
      </c>
      <c r="AA1170" s="18"/>
      <c r="AB1170" s="18"/>
      <c r="AC1170" s="18"/>
      <c r="AD1170" s="18">
        <f t="shared" si="2992"/>
        <v>0</v>
      </c>
      <c r="AE1170" s="18">
        <f t="shared" si="2993"/>
        <v>0</v>
      </c>
      <c r="AF1170" s="18">
        <f t="shared" si="2994"/>
        <v>0</v>
      </c>
      <c r="AG1170" s="18"/>
      <c r="AH1170" s="18">
        <f t="shared" si="2983"/>
        <v>0</v>
      </c>
      <c r="AI1170" s="18">
        <f t="shared" si="2984"/>
        <v>0</v>
      </c>
      <c r="AJ1170" s="18">
        <f t="shared" si="2985"/>
        <v>0</v>
      </c>
      <c r="AK1170" s="18"/>
      <c r="AL1170" s="18"/>
      <c r="AM1170" s="18"/>
      <c r="AN1170" s="18">
        <f t="shared" si="2973"/>
        <v>0</v>
      </c>
      <c r="AO1170" s="18">
        <f t="shared" si="2974"/>
        <v>0</v>
      </c>
      <c r="AP1170" s="18">
        <f t="shared" si="2975"/>
        <v>0</v>
      </c>
      <c r="AQ1170" s="18"/>
      <c r="AR1170" s="18">
        <f t="shared" si="2976"/>
        <v>0</v>
      </c>
      <c r="AS1170" s="18"/>
      <c r="AT1170" s="18"/>
      <c r="AU1170" s="18"/>
      <c r="AV1170" s="18">
        <f t="shared" si="2963"/>
        <v>0</v>
      </c>
      <c r="AW1170" s="18">
        <f t="shared" si="2964"/>
        <v>0</v>
      </c>
      <c r="AX1170" s="18">
        <f t="shared" si="2965"/>
        <v>0</v>
      </c>
      <c r="AY1170" s="18"/>
      <c r="AZ1170" s="18"/>
      <c r="BA1170" s="18">
        <f t="shared" si="2961"/>
        <v>0</v>
      </c>
      <c r="BB1170" s="18">
        <f t="shared" si="2962"/>
        <v>0</v>
      </c>
      <c r="BC1170" s="18"/>
      <c r="BD1170" s="18"/>
      <c r="BE1170" s="18"/>
      <c r="BF1170" s="18">
        <f t="shared" si="2956"/>
        <v>0</v>
      </c>
      <c r="BG1170" s="18">
        <f t="shared" si="2957"/>
        <v>0</v>
      </c>
      <c r="BH1170" s="18">
        <f t="shared" si="2958"/>
        <v>0</v>
      </c>
      <c r="BI1170" s="18"/>
      <c r="BJ1170" s="25">
        <v>0</v>
      </c>
      <c r="BK1170" s="36"/>
    </row>
    <row r="1171" spans="1:63" ht="140.4" x14ac:dyDescent="0.3">
      <c r="A1171" s="51" t="s">
        <v>693</v>
      </c>
      <c r="B1171" s="50"/>
      <c r="C1171" s="51"/>
      <c r="D1171" s="51"/>
      <c r="E1171" s="14" t="s">
        <v>1061</v>
      </c>
      <c r="F1171" s="18">
        <f t="shared" ref="F1171:BI1173" si="3012">F1172</f>
        <v>19630.3</v>
      </c>
      <c r="G1171" s="18">
        <f t="shared" si="3012"/>
        <v>0</v>
      </c>
      <c r="H1171" s="18">
        <f t="shared" si="3012"/>
        <v>0</v>
      </c>
      <c r="I1171" s="18">
        <f t="shared" si="3012"/>
        <v>0</v>
      </c>
      <c r="J1171" s="18">
        <f t="shared" si="3012"/>
        <v>0</v>
      </c>
      <c r="K1171" s="18">
        <f t="shared" si="3012"/>
        <v>0</v>
      </c>
      <c r="L1171" s="18">
        <f t="shared" si="2968"/>
        <v>19630.3</v>
      </c>
      <c r="M1171" s="18">
        <f t="shared" si="2969"/>
        <v>0</v>
      </c>
      <c r="N1171" s="18">
        <f t="shared" si="2970"/>
        <v>0</v>
      </c>
      <c r="O1171" s="18">
        <f t="shared" si="3012"/>
        <v>710.58699999999999</v>
      </c>
      <c r="P1171" s="18">
        <f t="shared" si="3012"/>
        <v>0</v>
      </c>
      <c r="Q1171" s="18">
        <f t="shared" si="3012"/>
        <v>0</v>
      </c>
      <c r="R1171" s="18">
        <f t="shared" si="2986"/>
        <v>20340.886999999999</v>
      </c>
      <c r="S1171" s="18">
        <f t="shared" si="2987"/>
        <v>0</v>
      </c>
      <c r="T1171" s="18">
        <f t="shared" si="2988"/>
        <v>0</v>
      </c>
      <c r="U1171" s="18">
        <f t="shared" si="3012"/>
        <v>-599.20799999999997</v>
      </c>
      <c r="V1171" s="18">
        <f t="shared" si="3012"/>
        <v>0</v>
      </c>
      <c r="W1171" s="18">
        <f t="shared" si="3012"/>
        <v>0</v>
      </c>
      <c r="X1171" s="18">
        <f t="shared" si="2989"/>
        <v>19741.679</v>
      </c>
      <c r="Y1171" s="18">
        <f t="shared" si="2990"/>
        <v>0</v>
      </c>
      <c r="Z1171" s="18">
        <f t="shared" si="2991"/>
        <v>0</v>
      </c>
      <c r="AA1171" s="18">
        <f t="shared" si="3012"/>
        <v>0</v>
      </c>
      <c r="AB1171" s="18">
        <f t="shared" si="3012"/>
        <v>0</v>
      </c>
      <c r="AC1171" s="18">
        <f t="shared" si="3012"/>
        <v>0</v>
      </c>
      <c r="AD1171" s="18">
        <f t="shared" si="2992"/>
        <v>19741.679</v>
      </c>
      <c r="AE1171" s="18">
        <f t="shared" si="2993"/>
        <v>0</v>
      </c>
      <c r="AF1171" s="18">
        <f t="shared" si="2994"/>
        <v>0</v>
      </c>
      <c r="AG1171" s="18">
        <f t="shared" si="3012"/>
        <v>0</v>
      </c>
      <c r="AH1171" s="18">
        <f t="shared" si="2983"/>
        <v>19741.679</v>
      </c>
      <c r="AI1171" s="18">
        <f t="shared" si="2984"/>
        <v>0</v>
      </c>
      <c r="AJ1171" s="18">
        <f t="shared" si="2985"/>
        <v>0</v>
      </c>
      <c r="AK1171" s="18">
        <f t="shared" si="3012"/>
        <v>0</v>
      </c>
      <c r="AL1171" s="18">
        <f t="shared" si="3012"/>
        <v>0</v>
      </c>
      <c r="AM1171" s="18">
        <f t="shared" si="3012"/>
        <v>0</v>
      </c>
      <c r="AN1171" s="18">
        <f t="shared" si="2973"/>
        <v>19741.679</v>
      </c>
      <c r="AO1171" s="18">
        <f t="shared" si="2974"/>
        <v>0</v>
      </c>
      <c r="AP1171" s="18">
        <f t="shared" si="2975"/>
        <v>0</v>
      </c>
      <c r="AQ1171" s="18">
        <f t="shared" si="3012"/>
        <v>0</v>
      </c>
      <c r="AR1171" s="18">
        <f t="shared" si="2976"/>
        <v>19741.679</v>
      </c>
      <c r="AS1171" s="18">
        <f t="shared" si="3012"/>
        <v>-18576.285</v>
      </c>
      <c r="AT1171" s="18">
        <f t="shared" si="3012"/>
        <v>0</v>
      </c>
      <c r="AU1171" s="18">
        <f t="shared" si="3012"/>
        <v>0</v>
      </c>
      <c r="AV1171" s="18">
        <f t="shared" si="2963"/>
        <v>1165.3940000000002</v>
      </c>
      <c r="AW1171" s="18">
        <f t="shared" si="2964"/>
        <v>0</v>
      </c>
      <c r="AX1171" s="18">
        <f t="shared" si="2965"/>
        <v>0</v>
      </c>
      <c r="AY1171" s="18">
        <f t="shared" si="3012"/>
        <v>0</v>
      </c>
      <c r="AZ1171" s="18">
        <f t="shared" si="3012"/>
        <v>0</v>
      </c>
      <c r="BA1171" s="18">
        <f t="shared" si="2961"/>
        <v>1165.3940000000002</v>
      </c>
      <c r="BB1171" s="18">
        <f t="shared" si="2962"/>
        <v>0</v>
      </c>
      <c r="BC1171" s="18">
        <f t="shared" si="3012"/>
        <v>0</v>
      </c>
      <c r="BD1171" s="18">
        <f t="shared" si="3012"/>
        <v>0</v>
      </c>
      <c r="BE1171" s="18">
        <f t="shared" si="3012"/>
        <v>0</v>
      </c>
      <c r="BF1171" s="18">
        <f t="shared" si="2956"/>
        <v>1165.3940000000002</v>
      </c>
      <c r="BG1171" s="18">
        <f t="shared" si="2957"/>
        <v>0</v>
      </c>
      <c r="BH1171" s="18">
        <f t="shared" si="2958"/>
        <v>0</v>
      </c>
      <c r="BI1171" s="18">
        <f t="shared" si="3012"/>
        <v>0</v>
      </c>
      <c r="BJ1171" s="25"/>
      <c r="BK1171" s="36"/>
    </row>
    <row r="1172" spans="1:63" ht="46.8" x14ac:dyDescent="0.3">
      <c r="A1172" s="51" t="s">
        <v>693</v>
      </c>
      <c r="B1172" s="50">
        <v>400</v>
      </c>
      <c r="C1172" s="51"/>
      <c r="D1172" s="51"/>
      <c r="E1172" s="14" t="s">
        <v>457</v>
      </c>
      <c r="F1172" s="18">
        <f t="shared" ref="F1172" si="3013">F1173+F1175</f>
        <v>19630.3</v>
      </c>
      <c r="G1172" s="18">
        <f t="shared" ref="G1172:BI1172" si="3014">G1173+G1175</f>
        <v>0</v>
      </c>
      <c r="H1172" s="18">
        <f t="shared" si="3014"/>
        <v>0</v>
      </c>
      <c r="I1172" s="18">
        <f t="shared" ref="I1172:K1172" si="3015">I1173+I1175</f>
        <v>0</v>
      </c>
      <c r="J1172" s="18">
        <f t="shared" si="3015"/>
        <v>0</v>
      </c>
      <c r="K1172" s="18">
        <f t="shared" si="3015"/>
        <v>0</v>
      </c>
      <c r="L1172" s="18">
        <f t="shared" si="2968"/>
        <v>19630.3</v>
      </c>
      <c r="M1172" s="18">
        <f t="shared" si="2969"/>
        <v>0</v>
      </c>
      <c r="N1172" s="18">
        <f t="shared" si="2970"/>
        <v>0</v>
      </c>
      <c r="O1172" s="18">
        <f t="shared" ref="O1172:Q1172" si="3016">O1173+O1175</f>
        <v>710.58699999999999</v>
      </c>
      <c r="P1172" s="18">
        <f t="shared" si="3016"/>
        <v>0</v>
      </c>
      <c r="Q1172" s="18">
        <f t="shared" si="3016"/>
        <v>0</v>
      </c>
      <c r="R1172" s="18">
        <f t="shared" si="2986"/>
        <v>20340.886999999999</v>
      </c>
      <c r="S1172" s="18">
        <f t="shared" si="2987"/>
        <v>0</v>
      </c>
      <c r="T1172" s="18">
        <f t="shared" si="2988"/>
        <v>0</v>
      </c>
      <c r="U1172" s="18">
        <f t="shared" ref="U1172:W1172" si="3017">U1173+U1175</f>
        <v>-599.20799999999997</v>
      </c>
      <c r="V1172" s="18">
        <f t="shared" si="3017"/>
        <v>0</v>
      </c>
      <c r="W1172" s="18">
        <f t="shared" si="3017"/>
        <v>0</v>
      </c>
      <c r="X1172" s="18">
        <f t="shared" si="2989"/>
        <v>19741.679</v>
      </c>
      <c r="Y1172" s="18">
        <f t="shared" si="2990"/>
        <v>0</v>
      </c>
      <c r="Z1172" s="18">
        <f t="shared" si="2991"/>
        <v>0</v>
      </c>
      <c r="AA1172" s="18">
        <f t="shared" ref="AA1172:AB1172" si="3018">AA1173+AA1175</f>
        <v>0</v>
      </c>
      <c r="AB1172" s="18">
        <f t="shared" si="3018"/>
        <v>0</v>
      </c>
      <c r="AC1172" s="18">
        <f t="shared" ref="AC1172" si="3019">AC1173+AC1175</f>
        <v>0</v>
      </c>
      <c r="AD1172" s="18">
        <f t="shared" si="2992"/>
        <v>19741.679</v>
      </c>
      <c r="AE1172" s="18">
        <f t="shared" si="2993"/>
        <v>0</v>
      </c>
      <c r="AF1172" s="18">
        <f t="shared" si="2994"/>
        <v>0</v>
      </c>
      <c r="AG1172" s="18">
        <f t="shared" ref="AG1172" si="3020">AG1173+AG1175</f>
        <v>0</v>
      </c>
      <c r="AH1172" s="18">
        <f t="shared" si="2983"/>
        <v>19741.679</v>
      </c>
      <c r="AI1172" s="18">
        <f t="shared" si="2984"/>
        <v>0</v>
      </c>
      <c r="AJ1172" s="18">
        <f t="shared" si="2985"/>
        <v>0</v>
      </c>
      <c r="AK1172" s="18">
        <f t="shared" ref="AK1172:AM1172" si="3021">AK1173+AK1175</f>
        <v>0</v>
      </c>
      <c r="AL1172" s="18">
        <f t="shared" si="3021"/>
        <v>0</v>
      </c>
      <c r="AM1172" s="18">
        <f t="shared" si="3021"/>
        <v>0</v>
      </c>
      <c r="AN1172" s="18">
        <f t="shared" si="2973"/>
        <v>19741.679</v>
      </c>
      <c r="AO1172" s="18">
        <f t="shared" si="2974"/>
        <v>0</v>
      </c>
      <c r="AP1172" s="18">
        <f t="shared" si="2975"/>
        <v>0</v>
      </c>
      <c r="AQ1172" s="18">
        <f t="shared" ref="AQ1172" si="3022">AQ1173+AQ1175</f>
        <v>0</v>
      </c>
      <c r="AR1172" s="18">
        <f t="shared" si="2976"/>
        <v>19741.679</v>
      </c>
      <c r="AS1172" s="18">
        <f t="shared" ref="AS1172:AU1172" si="3023">AS1173+AS1175</f>
        <v>-18576.285</v>
      </c>
      <c r="AT1172" s="18">
        <f t="shared" si="3023"/>
        <v>0</v>
      </c>
      <c r="AU1172" s="18">
        <f t="shared" si="3023"/>
        <v>0</v>
      </c>
      <c r="AV1172" s="18">
        <f t="shared" si="2963"/>
        <v>1165.3940000000002</v>
      </c>
      <c r="AW1172" s="18">
        <f t="shared" si="2964"/>
        <v>0</v>
      </c>
      <c r="AX1172" s="18">
        <f t="shared" si="2965"/>
        <v>0</v>
      </c>
      <c r="AY1172" s="18">
        <f t="shared" ref="AY1172:AZ1172" si="3024">AY1173+AY1175</f>
        <v>0</v>
      </c>
      <c r="AZ1172" s="18">
        <f t="shared" si="3024"/>
        <v>0</v>
      </c>
      <c r="BA1172" s="18">
        <f t="shared" si="2961"/>
        <v>1165.3940000000002</v>
      </c>
      <c r="BB1172" s="18">
        <f t="shared" si="2962"/>
        <v>0</v>
      </c>
      <c r="BC1172" s="18">
        <f t="shared" ref="BC1172:BE1172" si="3025">BC1173+BC1175</f>
        <v>0</v>
      </c>
      <c r="BD1172" s="18">
        <f t="shared" si="3025"/>
        <v>0</v>
      </c>
      <c r="BE1172" s="18">
        <f t="shared" si="3025"/>
        <v>0</v>
      </c>
      <c r="BF1172" s="18">
        <f t="shared" si="2956"/>
        <v>1165.3940000000002</v>
      </c>
      <c r="BG1172" s="18">
        <f t="shared" si="2957"/>
        <v>0</v>
      </c>
      <c r="BH1172" s="18">
        <f t="shared" si="2958"/>
        <v>0</v>
      </c>
      <c r="BI1172" s="18">
        <f t="shared" si="3014"/>
        <v>0</v>
      </c>
      <c r="BJ1172" s="25"/>
      <c r="BK1172" s="36"/>
    </row>
    <row r="1173" spans="1:63" hidden="1" x14ac:dyDescent="0.3">
      <c r="A1173" s="47" t="s">
        <v>693</v>
      </c>
      <c r="B1173" s="43">
        <v>410</v>
      </c>
      <c r="C1173" s="47"/>
      <c r="D1173" s="47"/>
      <c r="E1173" s="14" t="s">
        <v>470</v>
      </c>
      <c r="F1173" s="18">
        <f t="shared" si="3012"/>
        <v>19630.3</v>
      </c>
      <c r="G1173" s="18">
        <f t="shared" si="3012"/>
        <v>0</v>
      </c>
      <c r="H1173" s="18">
        <f t="shared" si="3012"/>
        <v>0</v>
      </c>
      <c r="I1173" s="18">
        <f t="shared" si="3012"/>
        <v>-18576.285</v>
      </c>
      <c r="J1173" s="18">
        <f t="shared" si="3012"/>
        <v>0</v>
      </c>
      <c r="K1173" s="18">
        <f t="shared" si="3012"/>
        <v>0</v>
      </c>
      <c r="L1173" s="18">
        <f t="shared" si="2968"/>
        <v>1054.0149999999994</v>
      </c>
      <c r="M1173" s="18">
        <f t="shared" si="2969"/>
        <v>0</v>
      </c>
      <c r="N1173" s="18">
        <f t="shared" si="2970"/>
        <v>0</v>
      </c>
      <c r="O1173" s="18">
        <f t="shared" si="3012"/>
        <v>710.58699999999999</v>
      </c>
      <c r="P1173" s="18">
        <f t="shared" si="3012"/>
        <v>0</v>
      </c>
      <c r="Q1173" s="18">
        <f t="shared" si="3012"/>
        <v>0</v>
      </c>
      <c r="R1173" s="18">
        <f t="shared" si="2986"/>
        <v>1764.6019999999994</v>
      </c>
      <c r="S1173" s="18">
        <f t="shared" si="2987"/>
        <v>0</v>
      </c>
      <c r="T1173" s="18">
        <f t="shared" si="2988"/>
        <v>0</v>
      </c>
      <c r="U1173" s="18">
        <f t="shared" si="3012"/>
        <v>-710.58699999999999</v>
      </c>
      <c r="V1173" s="18">
        <f t="shared" si="3012"/>
        <v>0</v>
      </c>
      <c r="W1173" s="18">
        <f t="shared" si="3012"/>
        <v>0</v>
      </c>
      <c r="X1173" s="18">
        <f t="shared" si="2989"/>
        <v>1054.0149999999994</v>
      </c>
      <c r="Y1173" s="18">
        <f t="shared" si="2990"/>
        <v>0</v>
      </c>
      <c r="Z1173" s="18">
        <f t="shared" si="2991"/>
        <v>0</v>
      </c>
      <c r="AA1173" s="18">
        <f t="shared" si="3012"/>
        <v>0</v>
      </c>
      <c r="AB1173" s="18">
        <f t="shared" si="3012"/>
        <v>0</v>
      </c>
      <c r="AC1173" s="18">
        <f t="shared" si="3012"/>
        <v>0</v>
      </c>
      <c r="AD1173" s="18">
        <f t="shared" si="2992"/>
        <v>1054.0149999999994</v>
      </c>
      <c r="AE1173" s="18">
        <f t="shared" si="2993"/>
        <v>0</v>
      </c>
      <c r="AF1173" s="18">
        <f t="shared" si="2994"/>
        <v>0</v>
      </c>
      <c r="AG1173" s="18">
        <f t="shared" si="3012"/>
        <v>0</v>
      </c>
      <c r="AH1173" s="18">
        <f t="shared" si="2983"/>
        <v>1054.0149999999994</v>
      </c>
      <c r="AI1173" s="18">
        <f t="shared" si="2984"/>
        <v>0</v>
      </c>
      <c r="AJ1173" s="18">
        <f t="shared" si="2985"/>
        <v>0</v>
      </c>
      <c r="AK1173" s="18">
        <f t="shared" si="3012"/>
        <v>-1054.0150000000001</v>
      </c>
      <c r="AL1173" s="18">
        <f t="shared" si="3012"/>
        <v>0</v>
      </c>
      <c r="AM1173" s="18">
        <f t="shared" si="3012"/>
        <v>0</v>
      </c>
      <c r="AN1173" s="18">
        <f t="shared" si="2973"/>
        <v>0</v>
      </c>
      <c r="AO1173" s="18">
        <f t="shared" si="2974"/>
        <v>0</v>
      </c>
      <c r="AP1173" s="18">
        <f t="shared" si="2975"/>
        <v>0</v>
      </c>
      <c r="AQ1173" s="18">
        <f t="shared" si="3012"/>
        <v>0</v>
      </c>
      <c r="AR1173" s="18">
        <f t="shared" si="2976"/>
        <v>0</v>
      </c>
      <c r="AS1173" s="18">
        <f t="shared" si="3012"/>
        <v>0</v>
      </c>
      <c r="AT1173" s="18">
        <f t="shared" si="3012"/>
        <v>0</v>
      </c>
      <c r="AU1173" s="18">
        <f t="shared" si="3012"/>
        <v>0</v>
      </c>
      <c r="AV1173" s="18">
        <f t="shared" si="2963"/>
        <v>0</v>
      </c>
      <c r="AW1173" s="18">
        <f t="shared" si="2964"/>
        <v>0</v>
      </c>
      <c r="AX1173" s="18">
        <f t="shared" si="2965"/>
        <v>0</v>
      </c>
      <c r="AY1173" s="18">
        <f t="shared" si="3012"/>
        <v>0</v>
      </c>
      <c r="AZ1173" s="18">
        <f t="shared" si="3012"/>
        <v>0</v>
      </c>
      <c r="BA1173" s="18">
        <f t="shared" si="2961"/>
        <v>0</v>
      </c>
      <c r="BB1173" s="18">
        <f t="shared" si="2962"/>
        <v>0</v>
      </c>
      <c r="BC1173" s="18">
        <f t="shared" si="3012"/>
        <v>0</v>
      </c>
      <c r="BD1173" s="18">
        <f t="shared" si="3012"/>
        <v>0</v>
      </c>
      <c r="BE1173" s="18">
        <f t="shared" si="3012"/>
        <v>0</v>
      </c>
      <c r="BF1173" s="18">
        <f t="shared" si="2956"/>
        <v>0</v>
      </c>
      <c r="BG1173" s="18">
        <f t="shared" si="2957"/>
        <v>0</v>
      </c>
      <c r="BH1173" s="18">
        <f t="shared" si="2958"/>
        <v>0</v>
      </c>
      <c r="BI1173" s="18">
        <f t="shared" si="3012"/>
        <v>0</v>
      </c>
      <c r="BJ1173" s="25">
        <v>0</v>
      </c>
      <c r="BK1173" s="36"/>
    </row>
    <row r="1174" spans="1:63" hidden="1" x14ac:dyDescent="0.3">
      <c r="A1174" s="47" t="s">
        <v>693</v>
      </c>
      <c r="B1174" s="43">
        <v>410</v>
      </c>
      <c r="C1174" s="47" t="s">
        <v>27</v>
      </c>
      <c r="D1174" s="47" t="s">
        <v>99</v>
      </c>
      <c r="E1174" s="14" t="s">
        <v>437</v>
      </c>
      <c r="F1174" s="39">
        <v>19630.3</v>
      </c>
      <c r="G1174" s="18">
        <v>0</v>
      </c>
      <c r="H1174" s="18">
        <v>0</v>
      </c>
      <c r="I1174" s="18">
        <v>-18576.285</v>
      </c>
      <c r="J1174" s="18"/>
      <c r="K1174" s="18"/>
      <c r="L1174" s="18">
        <f t="shared" si="2968"/>
        <v>1054.0149999999994</v>
      </c>
      <c r="M1174" s="18">
        <f t="shared" si="2969"/>
        <v>0</v>
      </c>
      <c r="N1174" s="18">
        <f t="shared" si="2970"/>
        <v>0</v>
      </c>
      <c r="O1174" s="18">
        <f>111.379+599.208</f>
        <v>710.58699999999999</v>
      </c>
      <c r="P1174" s="18"/>
      <c r="Q1174" s="18"/>
      <c r="R1174" s="18">
        <f t="shared" si="2986"/>
        <v>1764.6019999999994</v>
      </c>
      <c r="S1174" s="18">
        <f t="shared" si="2987"/>
        <v>0</v>
      </c>
      <c r="T1174" s="18">
        <f t="shared" si="2988"/>
        <v>0</v>
      </c>
      <c r="U1174" s="18">
        <f>-111.379-599.208</f>
        <v>-710.58699999999999</v>
      </c>
      <c r="V1174" s="18"/>
      <c r="W1174" s="18"/>
      <c r="X1174" s="18">
        <f t="shared" si="2989"/>
        <v>1054.0149999999994</v>
      </c>
      <c r="Y1174" s="18">
        <f t="shared" si="2990"/>
        <v>0</v>
      </c>
      <c r="Z1174" s="18">
        <f t="shared" si="2991"/>
        <v>0</v>
      </c>
      <c r="AA1174" s="18"/>
      <c r="AB1174" s="18"/>
      <c r="AC1174" s="18"/>
      <c r="AD1174" s="18">
        <f t="shared" si="2992"/>
        <v>1054.0149999999994</v>
      </c>
      <c r="AE1174" s="18">
        <f t="shared" si="2993"/>
        <v>0</v>
      </c>
      <c r="AF1174" s="18">
        <f t="shared" si="2994"/>
        <v>0</v>
      </c>
      <c r="AG1174" s="18"/>
      <c r="AH1174" s="18">
        <f t="shared" si="2983"/>
        <v>1054.0149999999994</v>
      </c>
      <c r="AI1174" s="18">
        <f t="shared" si="2984"/>
        <v>0</v>
      </c>
      <c r="AJ1174" s="18">
        <f t="shared" si="2985"/>
        <v>0</v>
      </c>
      <c r="AK1174" s="18">
        <v>-1054.0150000000001</v>
      </c>
      <c r="AL1174" s="18"/>
      <c r="AM1174" s="18"/>
      <c r="AN1174" s="18">
        <f t="shared" si="2973"/>
        <v>0</v>
      </c>
      <c r="AO1174" s="18">
        <f t="shared" si="2974"/>
        <v>0</v>
      </c>
      <c r="AP1174" s="18">
        <f t="shared" si="2975"/>
        <v>0</v>
      </c>
      <c r="AQ1174" s="18"/>
      <c r="AR1174" s="18">
        <f t="shared" si="2976"/>
        <v>0</v>
      </c>
      <c r="AS1174" s="18"/>
      <c r="AT1174" s="18"/>
      <c r="AU1174" s="18"/>
      <c r="AV1174" s="18">
        <f t="shared" si="2963"/>
        <v>0</v>
      </c>
      <c r="AW1174" s="18">
        <f t="shared" si="2964"/>
        <v>0</v>
      </c>
      <c r="AX1174" s="18">
        <f t="shared" si="2965"/>
        <v>0</v>
      </c>
      <c r="AY1174" s="18"/>
      <c r="AZ1174" s="18"/>
      <c r="BA1174" s="18">
        <f t="shared" si="2961"/>
        <v>0</v>
      </c>
      <c r="BB1174" s="18">
        <f t="shared" si="2962"/>
        <v>0</v>
      </c>
      <c r="BC1174" s="18"/>
      <c r="BD1174" s="18"/>
      <c r="BE1174" s="18"/>
      <c r="BF1174" s="18">
        <f t="shared" ref="BF1174:BF1237" si="3026">BA1174+BC1174</f>
        <v>0</v>
      </c>
      <c r="BG1174" s="18">
        <f t="shared" ref="BG1174:BG1237" si="3027">BB1174+BD1174</f>
        <v>0</v>
      </c>
      <c r="BH1174" s="18">
        <f t="shared" ref="BH1174:BH1237" si="3028">AX1174+BE1174</f>
        <v>0</v>
      </c>
      <c r="BI1174" s="18"/>
      <c r="BJ1174" s="25">
        <v>0</v>
      </c>
      <c r="BK1174" s="36">
        <v>103</v>
      </c>
    </row>
    <row r="1175" spans="1:63" ht="140.4" x14ac:dyDescent="0.3">
      <c r="A1175" s="51" t="s">
        <v>693</v>
      </c>
      <c r="B1175" s="50">
        <v>460</v>
      </c>
      <c r="C1175" s="51"/>
      <c r="D1175" s="51"/>
      <c r="E1175" s="14" t="s">
        <v>471</v>
      </c>
      <c r="F1175" s="23">
        <f t="shared" ref="F1175:BI1175" si="3029">F1176</f>
        <v>0</v>
      </c>
      <c r="G1175" s="23">
        <f t="shared" si="3029"/>
        <v>0</v>
      </c>
      <c r="H1175" s="23">
        <f t="shared" si="3029"/>
        <v>0</v>
      </c>
      <c r="I1175" s="23">
        <f t="shared" si="3029"/>
        <v>18576.285</v>
      </c>
      <c r="J1175" s="23">
        <f t="shared" si="3029"/>
        <v>0</v>
      </c>
      <c r="K1175" s="23">
        <f t="shared" si="3029"/>
        <v>0</v>
      </c>
      <c r="L1175" s="23">
        <f t="shared" si="2968"/>
        <v>18576.285</v>
      </c>
      <c r="M1175" s="23">
        <f t="shared" si="2969"/>
        <v>0</v>
      </c>
      <c r="N1175" s="23">
        <f t="shared" si="2970"/>
        <v>0</v>
      </c>
      <c r="O1175" s="23">
        <f t="shared" si="3029"/>
        <v>0</v>
      </c>
      <c r="P1175" s="23">
        <f t="shared" si="3029"/>
        <v>0</v>
      </c>
      <c r="Q1175" s="23">
        <f t="shared" si="3029"/>
        <v>0</v>
      </c>
      <c r="R1175" s="23">
        <f t="shared" si="2986"/>
        <v>18576.285</v>
      </c>
      <c r="S1175" s="23">
        <f t="shared" si="2987"/>
        <v>0</v>
      </c>
      <c r="T1175" s="23">
        <f t="shared" si="2988"/>
        <v>0</v>
      </c>
      <c r="U1175" s="23">
        <f t="shared" si="3029"/>
        <v>111.379</v>
      </c>
      <c r="V1175" s="23">
        <f t="shared" si="3029"/>
        <v>0</v>
      </c>
      <c r="W1175" s="23">
        <f t="shared" si="3029"/>
        <v>0</v>
      </c>
      <c r="X1175" s="23">
        <f t="shared" si="2989"/>
        <v>18687.664000000001</v>
      </c>
      <c r="Y1175" s="23">
        <f t="shared" si="2990"/>
        <v>0</v>
      </c>
      <c r="Z1175" s="23">
        <f t="shared" si="2991"/>
        <v>0</v>
      </c>
      <c r="AA1175" s="23">
        <f t="shared" si="3029"/>
        <v>0</v>
      </c>
      <c r="AB1175" s="23">
        <f t="shared" si="3029"/>
        <v>0</v>
      </c>
      <c r="AC1175" s="23">
        <f t="shared" si="3029"/>
        <v>0</v>
      </c>
      <c r="AD1175" s="18">
        <f t="shared" si="2992"/>
        <v>18687.664000000001</v>
      </c>
      <c r="AE1175" s="18">
        <f t="shared" si="2993"/>
        <v>0</v>
      </c>
      <c r="AF1175" s="18">
        <f t="shared" si="2994"/>
        <v>0</v>
      </c>
      <c r="AG1175" s="23">
        <f t="shared" si="3029"/>
        <v>0</v>
      </c>
      <c r="AH1175" s="23">
        <f t="shared" si="2983"/>
        <v>18687.664000000001</v>
      </c>
      <c r="AI1175" s="23">
        <f t="shared" si="2984"/>
        <v>0</v>
      </c>
      <c r="AJ1175" s="23">
        <f t="shared" si="2985"/>
        <v>0</v>
      </c>
      <c r="AK1175" s="23">
        <f t="shared" si="3029"/>
        <v>1054.0150000000001</v>
      </c>
      <c r="AL1175" s="23">
        <f t="shared" si="3029"/>
        <v>0</v>
      </c>
      <c r="AM1175" s="23">
        <f t="shared" si="3029"/>
        <v>0</v>
      </c>
      <c r="AN1175" s="23">
        <f t="shared" si="2973"/>
        <v>19741.679</v>
      </c>
      <c r="AO1175" s="23">
        <f t="shared" si="2974"/>
        <v>0</v>
      </c>
      <c r="AP1175" s="23">
        <f t="shared" si="2975"/>
        <v>0</v>
      </c>
      <c r="AQ1175" s="23">
        <f t="shared" si="3029"/>
        <v>0</v>
      </c>
      <c r="AR1175" s="23">
        <f t="shared" si="2976"/>
        <v>19741.679</v>
      </c>
      <c r="AS1175" s="23">
        <f t="shared" si="3029"/>
        <v>-18576.285</v>
      </c>
      <c r="AT1175" s="23">
        <f t="shared" si="3029"/>
        <v>0</v>
      </c>
      <c r="AU1175" s="23">
        <f t="shared" si="3029"/>
        <v>0</v>
      </c>
      <c r="AV1175" s="23">
        <f t="shared" si="2963"/>
        <v>1165.3940000000002</v>
      </c>
      <c r="AW1175" s="23">
        <f t="shared" si="2964"/>
        <v>0</v>
      </c>
      <c r="AX1175" s="23">
        <f t="shared" si="2965"/>
        <v>0</v>
      </c>
      <c r="AY1175" s="23">
        <f t="shared" si="3029"/>
        <v>0</v>
      </c>
      <c r="AZ1175" s="23">
        <f t="shared" si="3029"/>
        <v>0</v>
      </c>
      <c r="BA1175" s="18">
        <f t="shared" si="2961"/>
        <v>1165.3940000000002</v>
      </c>
      <c r="BB1175" s="18">
        <f t="shared" si="2962"/>
        <v>0</v>
      </c>
      <c r="BC1175" s="23">
        <f t="shared" si="3029"/>
        <v>0</v>
      </c>
      <c r="BD1175" s="23">
        <f t="shared" si="3029"/>
        <v>0</v>
      </c>
      <c r="BE1175" s="23">
        <f t="shared" si="3029"/>
        <v>0</v>
      </c>
      <c r="BF1175" s="23">
        <f t="shared" si="3026"/>
        <v>1165.3940000000002</v>
      </c>
      <c r="BG1175" s="23">
        <f t="shared" si="3027"/>
        <v>0</v>
      </c>
      <c r="BH1175" s="23">
        <f t="shared" si="3028"/>
        <v>0</v>
      </c>
      <c r="BI1175" s="23">
        <f t="shared" si="3029"/>
        <v>0</v>
      </c>
      <c r="BJ1175" s="41"/>
      <c r="BK1175" s="36"/>
    </row>
    <row r="1176" spans="1:63" x14ac:dyDescent="0.3">
      <c r="A1176" s="51" t="s">
        <v>693</v>
      </c>
      <c r="B1176" s="50">
        <v>460</v>
      </c>
      <c r="C1176" s="51" t="s">
        <v>27</v>
      </c>
      <c r="D1176" s="51" t="s">
        <v>99</v>
      </c>
      <c r="E1176" s="14" t="s">
        <v>437</v>
      </c>
      <c r="F1176" s="18">
        <v>0</v>
      </c>
      <c r="G1176" s="18">
        <v>0</v>
      </c>
      <c r="H1176" s="18">
        <v>0</v>
      </c>
      <c r="I1176" s="18">
        <v>18576.285</v>
      </c>
      <c r="J1176" s="18"/>
      <c r="K1176" s="18"/>
      <c r="L1176" s="18">
        <f t="shared" si="2968"/>
        <v>18576.285</v>
      </c>
      <c r="M1176" s="18">
        <f t="shared" si="2969"/>
        <v>0</v>
      </c>
      <c r="N1176" s="18">
        <f t="shared" si="2970"/>
        <v>0</v>
      </c>
      <c r="O1176" s="18"/>
      <c r="P1176" s="18"/>
      <c r="Q1176" s="18"/>
      <c r="R1176" s="18">
        <f t="shared" si="2986"/>
        <v>18576.285</v>
      </c>
      <c r="S1176" s="18">
        <f t="shared" si="2987"/>
        <v>0</v>
      </c>
      <c r="T1176" s="18">
        <f t="shared" si="2988"/>
        <v>0</v>
      </c>
      <c r="U1176" s="18">
        <v>111.379</v>
      </c>
      <c r="V1176" s="18"/>
      <c r="W1176" s="18"/>
      <c r="X1176" s="18">
        <f t="shared" si="2989"/>
        <v>18687.664000000001</v>
      </c>
      <c r="Y1176" s="18">
        <f t="shared" si="2990"/>
        <v>0</v>
      </c>
      <c r="Z1176" s="18">
        <f t="shared" si="2991"/>
        <v>0</v>
      </c>
      <c r="AA1176" s="18"/>
      <c r="AB1176" s="18"/>
      <c r="AC1176" s="18"/>
      <c r="AD1176" s="18">
        <f t="shared" si="2992"/>
        <v>18687.664000000001</v>
      </c>
      <c r="AE1176" s="18">
        <f t="shared" si="2993"/>
        <v>0</v>
      </c>
      <c r="AF1176" s="18">
        <f t="shared" si="2994"/>
        <v>0</v>
      </c>
      <c r="AG1176" s="18"/>
      <c r="AH1176" s="18">
        <f t="shared" si="2983"/>
        <v>18687.664000000001</v>
      </c>
      <c r="AI1176" s="18">
        <f t="shared" si="2984"/>
        <v>0</v>
      </c>
      <c r="AJ1176" s="18">
        <f t="shared" si="2985"/>
        <v>0</v>
      </c>
      <c r="AK1176" s="18">
        <v>1054.0150000000001</v>
      </c>
      <c r="AL1176" s="18"/>
      <c r="AM1176" s="18"/>
      <c r="AN1176" s="18">
        <f t="shared" si="2973"/>
        <v>19741.679</v>
      </c>
      <c r="AO1176" s="18">
        <f t="shared" si="2974"/>
        <v>0</v>
      </c>
      <c r="AP1176" s="18">
        <f t="shared" si="2975"/>
        <v>0</v>
      </c>
      <c r="AQ1176" s="18"/>
      <c r="AR1176" s="18">
        <f t="shared" si="2976"/>
        <v>19741.679</v>
      </c>
      <c r="AS1176" s="18">
        <v>-18576.285</v>
      </c>
      <c r="AT1176" s="18"/>
      <c r="AU1176" s="18"/>
      <c r="AV1176" s="18">
        <f t="shared" si="2963"/>
        <v>1165.3940000000002</v>
      </c>
      <c r="AW1176" s="18">
        <f t="shared" si="2964"/>
        <v>0</v>
      </c>
      <c r="AX1176" s="18">
        <f t="shared" si="2965"/>
        <v>0</v>
      </c>
      <c r="AY1176" s="18"/>
      <c r="AZ1176" s="18"/>
      <c r="BA1176" s="18">
        <f t="shared" si="2961"/>
        <v>1165.3940000000002</v>
      </c>
      <c r="BB1176" s="18">
        <f t="shared" si="2962"/>
        <v>0</v>
      </c>
      <c r="BC1176" s="18"/>
      <c r="BD1176" s="18"/>
      <c r="BE1176" s="18"/>
      <c r="BF1176" s="18">
        <f t="shared" si="3026"/>
        <v>1165.3940000000002</v>
      </c>
      <c r="BG1176" s="18">
        <f t="shared" si="3027"/>
        <v>0</v>
      </c>
      <c r="BH1176" s="18">
        <f t="shared" si="3028"/>
        <v>0</v>
      </c>
      <c r="BI1176" s="18"/>
      <c r="BJ1176" s="25"/>
      <c r="BK1176" s="36">
        <v>103</v>
      </c>
    </row>
    <row r="1177" spans="1:63" ht="140.4" hidden="1" x14ac:dyDescent="0.3">
      <c r="A1177" s="47" t="s">
        <v>694</v>
      </c>
      <c r="B1177" s="43"/>
      <c r="C1177" s="47"/>
      <c r="D1177" s="47"/>
      <c r="E1177" s="14" t="s">
        <v>1034</v>
      </c>
      <c r="F1177" s="18">
        <f t="shared" ref="F1177:BI1179" si="3030">F1178</f>
        <v>0</v>
      </c>
      <c r="G1177" s="18">
        <f t="shared" si="3030"/>
        <v>0</v>
      </c>
      <c r="H1177" s="18">
        <f t="shared" si="3030"/>
        <v>0</v>
      </c>
      <c r="I1177" s="18">
        <f t="shared" si="3030"/>
        <v>0</v>
      </c>
      <c r="J1177" s="18">
        <f t="shared" si="3030"/>
        <v>0</v>
      </c>
      <c r="K1177" s="18">
        <f t="shared" si="3030"/>
        <v>0</v>
      </c>
      <c r="L1177" s="18">
        <f t="shared" si="2968"/>
        <v>0</v>
      </c>
      <c r="M1177" s="18">
        <f t="shared" si="2969"/>
        <v>0</v>
      </c>
      <c r="N1177" s="18">
        <f t="shared" si="2970"/>
        <v>0</v>
      </c>
      <c r="O1177" s="18">
        <f t="shared" si="3030"/>
        <v>0</v>
      </c>
      <c r="P1177" s="18">
        <f t="shared" si="3030"/>
        <v>0</v>
      </c>
      <c r="Q1177" s="18">
        <f t="shared" si="3030"/>
        <v>0</v>
      </c>
      <c r="R1177" s="18">
        <f t="shared" si="2986"/>
        <v>0</v>
      </c>
      <c r="S1177" s="18">
        <f t="shared" si="2987"/>
        <v>0</v>
      </c>
      <c r="T1177" s="18">
        <f t="shared" si="2988"/>
        <v>0</v>
      </c>
      <c r="U1177" s="18">
        <f t="shared" si="3030"/>
        <v>0</v>
      </c>
      <c r="V1177" s="18">
        <f t="shared" si="3030"/>
        <v>0</v>
      </c>
      <c r="W1177" s="18">
        <f t="shared" si="3030"/>
        <v>0</v>
      </c>
      <c r="X1177" s="18">
        <f t="shared" si="2989"/>
        <v>0</v>
      </c>
      <c r="Y1177" s="18">
        <f t="shared" si="2990"/>
        <v>0</v>
      </c>
      <c r="Z1177" s="18">
        <f t="shared" si="2991"/>
        <v>0</v>
      </c>
      <c r="AA1177" s="18">
        <f t="shared" si="3030"/>
        <v>0</v>
      </c>
      <c r="AB1177" s="18">
        <f t="shared" si="3030"/>
        <v>0</v>
      </c>
      <c r="AC1177" s="18">
        <f t="shared" si="3030"/>
        <v>0</v>
      </c>
      <c r="AD1177" s="18">
        <f t="shared" si="2992"/>
        <v>0</v>
      </c>
      <c r="AE1177" s="18">
        <f t="shared" si="2993"/>
        <v>0</v>
      </c>
      <c r="AF1177" s="18">
        <f t="shared" si="2994"/>
        <v>0</v>
      </c>
      <c r="AG1177" s="18">
        <f t="shared" si="3030"/>
        <v>0</v>
      </c>
      <c r="AH1177" s="18">
        <f t="shared" si="2983"/>
        <v>0</v>
      </c>
      <c r="AI1177" s="18">
        <f t="shared" si="2984"/>
        <v>0</v>
      </c>
      <c r="AJ1177" s="18">
        <f t="shared" si="2985"/>
        <v>0</v>
      </c>
      <c r="AK1177" s="18">
        <f t="shared" si="3030"/>
        <v>0</v>
      </c>
      <c r="AL1177" s="18">
        <f t="shared" si="3030"/>
        <v>0</v>
      </c>
      <c r="AM1177" s="18">
        <f t="shared" si="3030"/>
        <v>0</v>
      </c>
      <c r="AN1177" s="18">
        <f t="shared" si="2973"/>
        <v>0</v>
      </c>
      <c r="AO1177" s="18">
        <f t="shared" si="2974"/>
        <v>0</v>
      </c>
      <c r="AP1177" s="18">
        <f t="shared" si="2975"/>
        <v>0</v>
      </c>
      <c r="AQ1177" s="18">
        <f t="shared" si="3030"/>
        <v>0</v>
      </c>
      <c r="AR1177" s="18">
        <f t="shared" si="2976"/>
        <v>0</v>
      </c>
      <c r="AS1177" s="18">
        <f t="shared" si="3030"/>
        <v>0</v>
      </c>
      <c r="AT1177" s="18">
        <f t="shared" si="3030"/>
        <v>0</v>
      </c>
      <c r="AU1177" s="18">
        <f t="shared" si="3030"/>
        <v>0</v>
      </c>
      <c r="AV1177" s="18">
        <f t="shared" si="2963"/>
        <v>0</v>
      </c>
      <c r="AW1177" s="18">
        <f t="shared" si="2964"/>
        <v>0</v>
      </c>
      <c r="AX1177" s="18">
        <f t="shared" si="2965"/>
        <v>0</v>
      </c>
      <c r="AY1177" s="18">
        <f t="shared" si="3030"/>
        <v>0</v>
      </c>
      <c r="AZ1177" s="18">
        <f t="shared" si="3030"/>
        <v>0</v>
      </c>
      <c r="BA1177" s="18">
        <f t="shared" si="2961"/>
        <v>0</v>
      </c>
      <c r="BB1177" s="18">
        <f t="shared" si="2962"/>
        <v>0</v>
      </c>
      <c r="BC1177" s="18">
        <f t="shared" si="3030"/>
        <v>0</v>
      </c>
      <c r="BD1177" s="18">
        <f t="shared" si="3030"/>
        <v>0</v>
      </c>
      <c r="BE1177" s="18">
        <f t="shared" si="3030"/>
        <v>0</v>
      </c>
      <c r="BF1177" s="18">
        <f t="shared" si="3026"/>
        <v>0</v>
      </c>
      <c r="BG1177" s="18">
        <f t="shared" si="3027"/>
        <v>0</v>
      </c>
      <c r="BH1177" s="18">
        <f t="shared" si="3028"/>
        <v>0</v>
      </c>
      <c r="BI1177" s="18">
        <f t="shared" si="3030"/>
        <v>0</v>
      </c>
      <c r="BJ1177" s="25">
        <v>0</v>
      </c>
      <c r="BK1177" s="36"/>
    </row>
    <row r="1178" spans="1:63" ht="46.8" hidden="1" x14ac:dyDescent="0.3">
      <c r="A1178" s="47" t="s">
        <v>694</v>
      </c>
      <c r="B1178" s="43">
        <v>400</v>
      </c>
      <c r="C1178" s="47"/>
      <c r="D1178" s="47"/>
      <c r="E1178" s="14" t="s">
        <v>457</v>
      </c>
      <c r="F1178" s="18">
        <f t="shared" si="3030"/>
        <v>0</v>
      </c>
      <c r="G1178" s="18">
        <f t="shared" si="3030"/>
        <v>0</v>
      </c>
      <c r="H1178" s="18">
        <f t="shared" si="3030"/>
        <v>0</v>
      </c>
      <c r="I1178" s="18">
        <f t="shared" si="3030"/>
        <v>0</v>
      </c>
      <c r="J1178" s="18">
        <f t="shared" si="3030"/>
        <v>0</v>
      </c>
      <c r="K1178" s="18">
        <f t="shared" si="3030"/>
        <v>0</v>
      </c>
      <c r="L1178" s="18">
        <f t="shared" si="2968"/>
        <v>0</v>
      </c>
      <c r="M1178" s="18">
        <f t="shared" si="2969"/>
        <v>0</v>
      </c>
      <c r="N1178" s="18">
        <f t="shared" si="2970"/>
        <v>0</v>
      </c>
      <c r="O1178" s="18">
        <f t="shared" si="3030"/>
        <v>0</v>
      </c>
      <c r="P1178" s="18">
        <f t="shared" si="3030"/>
        <v>0</v>
      </c>
      <c r="Q1178" s="18">
        <f t="shared" si="3030"/>
        <v>0</v>
      </c>
      <c r="R1178" s="18">
        <f t="shared" si="2986"/>
        <v>0</v>
      </c>
      <c r="S1178" s="18">
        <f t="shared" si="2987"/>
        <v>0</v>
      </c>
      <c r="T1178" s="18">
        <f t="shared" si="2988"/>
        <v>0</v>
      </c>
      <c r="U1178" s="18">
        <f t="shared" si="3030"/>
        <v>0</v>
      </c>
      <c r="V1178" s="18">
        <f t="shared" si="3030"/>
        <v>0</v>
      </c>
      <c r="W1178" s="18">
        <f t="shared" si="3030"/>
        <v>0</v>
      </c>
      <c r="X1178" s="18">
        <f t="shared" si="2989"/>
        <v>0</v>
      </c>
      <c r="Y1178" s="18">
        <f t="shared" si="2990"/>
        <v>0</v>
      </c>
      <c r="Z1178" s="18">
        <f t="shared" si="2991"/>
        <v>0</v>
      </c>
      <c r="AA1178" s="18">
        <f t="shared" si="3030"/>
        <v>0</v>
      </c>
      <c r="AB1178" s="18">
        <f t="shared" si="3030"/>
        <v>0</v>
      </c>
      <c r="AC1178" s="18">
        <f t="shared" si="3030"/>
        <v>0</v>
      </c>
      <c r="AD1178" s="18">
        <f t="shared" si="2992"/>
        <v>0</v>
      </c>
      <c r="AE1178" s="18">
        <f t="shared" si="2993"/>
        <v>0</v>
      </c>
      <c r="AF1178" s="18">
        <f t="shared" si="2994"/>
        <v>0</v>
      </c>
      <c r="AG1178" s="18">
        <f t="shared" si="3030"/>
        <v>0</v>
      </c>
      <c r="AH1178" s="18">
        <f t="shared" si="2983"/>
        <v>0</v>
      </c>
      <c r="AI1178" s="18">
        <f t="shared" si="2984"/>
        <v>0</v>
      </c>
      <c r="AJ1178" s="18">
        <f t="shared" si="2985"/>
        <v>0</v>
      </c>
      <c r="AK1178" s="18">
        <f t="shared" si="3030"/>
        <v>0</v>
      </c>
      <c r="AL1178" s="18">
        <f t="shared" si="3030"/>
        <v>0</v>
      </c>
      <c r="AM1178" s="18">
        <f t="shared" si="3030"/>
        <v>0</v>
      </c>
      <c r="AN1178" s="18">
        <f t="shared" si="2973"/>
        <v>0</v>
      </c>
      <c r="AO1178" s="18">
        <f t="shared" si="2974"/>
        <v>0</v>
      </c>
      <c r="AP1178" s="18">
        <f t="shared" si="2975"/>
        <v>0</v>
      </c>
      <c r="AQ1178" s="18">
        <f t="shared" si="3030"/>
        <v>0</v>
      </c>
      <c r="AR1178" s="18">
        <f t="shared" si="2976"/>
        <v>0</v>
      </c>
      <c r="AS1178" s="18">
        <f t="shared" si="3030"/>
        <v>0</v>
      </c>
      <c r="AT1178" s="18">
        <f t="shared" si="3030"/>
        <v>0</v>
      </c>
      <c r="AU1178" s="18">
        <f t="shared" si="3030"/>
        <v>0</v>
      </c>
      <c r="AV1178" s="18">
        <f t="shared" si="2963"/>
        <v>0</v>
      </c>
      <c r="AW1178" s="18">
        <f t="shared" si="2964"/>
        <v>0</v>
      </c>
      <c r="AX1178" s="18">
        <f t="shared" si="2965"/>
        <v>0</v>
      </c>
      <c r="AY1178" s="18">
        <f t="shared" si="3030"/>
        <v>0</v>
      </c>
      <c r="AZ1178" s="18">
        <f t="shared" si="3030"/>
        <v>0</v>
      </c>
      <c r="BA1178" s="18">
        <f t="shared" si="2961"/>
        <v>0</v>
      </c>
      <c r="BB1178" s="18">
        <f t="shared" si="2962"/>
        <v>0</v>
      </c>
      <c r="BC1178" s="18">
        <f t="shared" si="3030"/>
        <v>0</v>
      </c>
      <c r="BD1178" s="18">
        <f t="shared" si="3030"/>
        <v>0</v>
      </c>
      <c r="BE1178" s="18">
        <f t="shared" si="3030"/>
        <v>0</v>
      </c>
      <c r="BF1178" s="18">
        <f t="shared" si="3026"/>
        <v>0</v>
      </c>
      <c r="BG1178" s="18">
        <f t="shared" si="3027"/>
        <v>0</v>
      </c>
      <c r="BH1178" s="18">
        <f t="shared" si="3028"/>
        <v>0</v>
      </c>
      <c r="BI1178" s="18">
        <f t="shared" si="3030"/>
        <v>0</v>
      </c>
      <c r="BJ1178" s="25">
        <v>0</v>
      </c>
      <c r="BK1178" s="36"/>
    </row>
    <row r="1179" spans="1:63" hidden="1" x14ac:dyDescent="0.3">
      <c r="A1179" s="47" t="s">
        <v>694</v>
      </c>
      <c r="B1179" s="43">
        <v>410</v>
      </c>
      <c r="C1179" s="47"/>
      <c r="D1179" s="47"/>
      <c r="E1179" s="14" t="s">
        <v>470</v>
      </c>
      <c r="F1179" s="18">
        <f t="shared" si="3030"/>
        <v>0</v>
      </c>
      <c r="G1179" s="18">
        <f t="shared" si="3030"/>
        <v>0</v>
      </c>
      <c r="H1179" s="18">
        <f t="shared" si="3030"/>
        <v>0</v>
      </c>
      <c r="I1179" s="18">
        <f t="shared" si="3030"/>
        <v>0</v>
      </c>
      <c r="J1179" s="18">
        <f t="shared" si="3030"/>
        <v>0</v>
      </c>
      <c r="K1179" s="18">
        <f t="shared" si="3030"/>
        <v>0</v>
      </c>
      <c r="L1179" s="18">
        <f t="shared" si="2968"/>
        <v>0</v>
      </c>
      <c r="M1179" s="18">
        <f t="shared" si="2969"/>
        <v>0</v>
      </c>
      <c r="N1179" s="18">
        <f t="shared" si="2970"/>
        <v>0</v>
      </c>
      <c r="O1179" s="18">
        <f t="shared" si="3030"/>
        <v>0</v>
      </c>
      <c r="P1179" s="18">
        <f t="shared" si="3030"/>
        <v>0</v>
      </c>
      <c r="Q1179" s="18">
        <f t="shared" si="3030"/>
        <v>0</v>
      </c>
      <c r="R1179" s="18">
        <f t="shared" si="2986"/>
        <v>0</v>
      </c>
      <c r="S1179" s="18">
        <f t="shared" si="2987"/>
        <v>0</v>
      </c>
      <c r="T1179" s="18">
        <f t="shared" si="2988"/>
        <v>0</v>
      </c>
      <c r="U1179" s="18">
        <f t="shared" si="3030"/>
        <v>0</v>
      </c>
      <c r="V1179" s="18">
        <f t="shared" si="3030"/>
        <v>0</v>
      </c>
      <c r="W1179" s="18">
        <f t="shared" si="3030"/>
        <v>0</v>
      </c>
      <c r="X1179" s="18">
        <f t="shared" si="2989"/>
        <v>0</v>
      </c>
      <c r="Y1179" s="18">
        <f t="shared" si="2990"/>
        <v>0</v>
      </c>
      <c r="Z1179" s="18">
        <f t="shared" si="2991"/>
        <v>0</v>
      </c>
      <c r="AA1179" s="18">
        <f t="shared" si="3030"/>
        <v>0</v>
      </c>
      <c r="AB1179" s="18">
        <f t="shared" si="3030"/>
        <v>0</v>
      </c>
      <c r="AC1179" s="18">
        <f t="shared" si="3030"/>
        <v>0</v>
      </c>
      <c r="AD1179" s="18">
        <f t="shared" si="2992"/>
        <v>0</v>
      </c>
      <c r="AE1179" s="18">
        <f t="shared" si="2993"/>
        <v>0</v>
      </c>
      <c r="AF1179" s="18">
        <f t="shared" si="2994"/>
        <v>0</v>
      </c>
      <c r="AG1179" s="18">
        <f t="shared" si="3030"/>
        <v>0</v>
      </c>
      <c r="AH1179" s="18">
        <f t="shared" si="2983"/>
        <v>0</v>
      </c>
      <c r="AI1179" s="18">
        <f t="shared" si="2984"/>
        <v>0</v>
      </c>
      <c r="AJ1179" s="18">
        <f t="shared" si="2985"/>
        <v>0</v>
      </c>
      <c r="AK1179" s="18">
        <f t="shared" si="3030"/>
        <v>0</v>
      </c>
      <c r="AL1179" s="18">
        <f t="shared" si="3030"/>
        <v>0</v>
      </c>
      <c r="AM1179" s="18">
        <f t="shared" si="3030"/>
        <v>0</v>
      </c>
      <c r="AN1179" s="18">
        <f t="shared" si="2973"/>
        <v>0</v>
      </c>
      <c r="AO1179" s="18">
        <f t="shared" si="2974"/>
        <v>0</v>
      </c>
      <c r="AP1179" s="18">
        <f t="shared" si="2975"/>
        <v>0</v>
      </c>
      <c r="AQ1179" s="18">
        <f t="shared" si="3030"/>
        <v>0</v>
      </c>
      <c r="AR1179" s="18">
        <f t="shared" si="2976"/>
        <v>0</v>
      </c>
      <c r="AS1179" s="18">
        <f t="shared" si="3030"/>
        <v>0</v>
      </c>
      <c r="AT1179" s="18">
        <f t="shared" si="3030"/>
        <v>0</v>
      </c>
      <c r="AU1179" s="18">
        <f t="shared" si="3030"/>
        <v>0</v>
      </c>
      <c r="AV1179" s="18">
        <f t="shared" si="2963"/>
        <v>0</v>
      </c>
      <c r="AW1179" s="18">
        <f t="shared" si="2964"/>
        <v>0</v>
      </c>
      <c r="AX1179" s="18">
        <f t="shared" si="2965"/>
        <v>0</v>
      </c>
      <c r="AY1179" s="18">
        <f t="shared" si="3030"/>
        <v>0</v>
      </c>
      <c r="AZ1179" s="18">
        <f t="shared" si="3030"/>
        <v>0</v>
      </c>
      <c r="BA1179" s="18">
        <f t="shared" si="2961"/>
        <v>0</v>
      </c>
      <c r="BB1179" s="18">
        <f t="shared" si="2962"/>
        <v>0</v>
      </c>
      <c r="BC1179" s="18">
        <f t="shared" si="3030"/>
        <v>0</v>
      </c>
      <c r="BD1179" s="18">
        <f t="shared" si="3030"/>
        <v>0</v>
      </c>
      <c r="BE1179" s="18">
        <f t="shared" si="3030"/>
        <v>0</v>
      </c>
      <c r="BF1179" s="18">
        <f t="shared" si="3026"/>
        <v>0</v>
      </c>
      <c r="BG1179" s="18">
        <f t="shared" si="3027"/>
        <v>0</v>
      </c>
      <c r="BH1179" s="18">
        <f t="shared" si="3028"/>
        <v>0</v>
      </c>
      <c r="BI1179" s="18">
        <f t="shared" si="3030"/>
        <v>0</v>
      </c>
      <c r="BJ1179" s="25">
        <v>0</v>
      </c>
      <c r="BK1179" s="36"/>
    </row>
    <row r="1180" spans="1:63" hidden="1" x14ac:dyDescent="0.3">
      <c r="A1180" s="47" t="s">
        <v>694</v>
      </c>
      <c r="B1180" s="43">
        <v>410</v>
      </c>
      <c r="C1180" s="47" t="s">
        <v>27</v>
      </c>
      <c r="D1180" s="47" t="s">
        <v>99</v>
      </c>
      <c r="E1180" s="14" t="s">
        <v>437</v>
      </c>
      <c r="F1180" s="18">
        <v>0</v>
      </c>
      <c r="G1180" s="18">
        <v>0</v>
      </c>
      <c r="H1180" s="18">
        <v>0</v>
      </c>
      <c r="I1180" s="18"/>
      <c r="J1180" s="18"/>
      <c r="K1180" s="18"/>
      <c r="L1180" s="18">
        <f t="shared" si="2968"/>
        <v>0</v>
      </c>
      <c r="M1180" s="18">
        <f t="shared" si="2969"/>
        <v>0</v>
      </c>
      <c r="N1180" s="18">
        <f t="shared" si="2970"/>
        <v>0</v>
      </c>
      <c r="O1180" s="18"/>
      <c r="P1180" s="18"/>
      <c r="Q1180" s="18"/>
      <c r="R1180" s="18">
        <f t="shared" si="2986"/>
        <v>0</v>
      </c>
      <c r="S1180" s="18">
        <f t="shared" si="2987"/>
        <v>0</v>
      </c>
      <c r="T1180" s="18">
        <f t="shared" si="2988"/>
        <v>0</v>
      </c>
      <c r="U1180" s="18"/>
      <c r="V1180" s="18"/>
      <c r="W1180" s="18"/>
      <c r="X1180" s="18">
        <f t="shared" si="2989"/>
        <v>0</v>
      </c>
      <c r="Y1180" s="18">
        <f t="shared" si="2990"/>
        <v>0</v>
      </c>
      <c r="Z1180" s="18">
        <f t="shared" si="2991"/>
        <v>0</v>
      </c>
      <c r="AA1180" s="18"/>
      <c r="AB1180" s="18"/>
      <c r="AC1180" s="18"/>
      <c r="AD1180" s="18">
        <f t="shared" si="2992"/>
        <v>0</v>
      </c>
      <c r="AE1180" s="18">
        <f t="shared" si="2993"/>
        <v>0</v>
      </c>
      <c r="AF1180" s="18">
        <f t="shared" si="2994"/>
        <v>0</v>
      </c>
      <c r="AG1180" s="18"/>
      <c r="AH1180" s="18">
        <f t="shared" si="2983"/>
        <v>0</v>
      </c>
      <c r="AI1180" s="18">
        <f t="shared" si="2984"/>
        <v>0</v>
      </c>
      <c r="AJ1180" s="18">
        <f t="shared" si="2985"/>
        <v>0</v>
      </c>
      <c r="AK1180" s="18"/>
      <c r="AL1180" s="18"/>
      <c r="AM1180" s="18"/>
      <c r="AN1180" s="18">
        <f t="shared" si="2973"/>
        <v>0</v>
      </c>
      <c r="AO1180" s="18">
        <f t="shared" si="2974"/>
        <v>0</v>
      </c>
      <c r="AP1180" s="18">
        <f t="shared" si="2975"/>
        <v>0</v>
      </c>
      <c r="AQ1180" s="18"/>
      <c r="AR1180" s="18">
        <f t="shared" si="2976"/>
        <v>0</v>
      </c>
      <c r="AS1180" s="18"/>
      <c r="AT1180" s="18"/>
      <c r="AU1180" s="18"/>
      <c r="AV1180" s="18">
        <f t="shared" si="2963"/>
        <v>0</v>
      </c>
      <c r="AW1180" s="18">
        <f t="shared" si="2964"/>
        <v>0</v>
      </c>
      <c r="AX1180" s="18">
        <f t="shared" si="2965"/>
        <v>0</v>
      </c>
      <c r="AY1180" s="18"/>
      <c r="AZ1180" s="18"/>
      <c r="BA1180" s="18">
        <f t="shared" si="2961"/>
        <v>0</v>
      </c>
      <c r="BB1180" s="18">
        <f t="shared" si="2962"/>
        <v>0</v>
      </c>
      <c r="BC1180" s="18"/>
      <c r="BD1180" s="18"/>
      <c r="BE1180" s="18"/>
      <c r="BF1180" s="18">
        <f t="shared" si="3026"/>
        <v>0</v>
      </c>
      <c r="BG1180" s="18">
        <f t="shared" si="3027"/>
        <v>0</v>
      </c>
      <c r="BH1180" s="18">
        <f t="shared" si="3028"/>
        <v>0</v>
      </c>
      <c r="BI1180" s="18"/>
      <c r="BJ1180" s="25">
        <v>0</v>
      </c>
      <c r="BK1180" s="36"/>
    </row>
    <row r="1181" spans="1:63" ht="124.8" hidden="1" x14ac:dyDescent="0.3">
      <c r="A1181" s="19" t="s">
        <v>695</v>
      </c>
      <c r="B1181" s="43"/>
      <c r="C1181" s="47"/>
      <c r="D1181" s="47"/>
      <c r="E1181" s="14" t="s">
        <v>1409</v>
      </c>
      <c r="F1181" s="18">
        <f t="shared" ref="F1181:BI1183" si="3031">F1182</f>
        <v>0</v>
      </c>
      <c r="G1181" s="18">
        <f t="shared" si="3031"/>
        <v>0</v>
      </c>
      <c r="H1181" s="18">
        <f t="shared" si="3031"/>
        <v>0</v>
      </c>
      <c r="I1181" s="18">
        <f t="shared" si="3031"/>
        <v>0</v>
      </c>
      <c r="J1181" s="18">
        <f t="shared" si="3031"/>
        <v>0</v>
      </c>
      <c r="K1181" s="18">
        <f t="shared" si="3031"/>
        <v>0</v>
      </c>
      <c r="L1181" s="18">
        <f t="shared" si="2968"/>
        <v>0</v>
      </c>
      <c r="M1181" s="18">
        <f t="shared" si="2969"/>
        <v>0</v>
      </c>
      <c r="N1181" s="18">
        <f t="shared" si="2970"/>
        <v>0</v>
      </c>
      <c r="O1181" s="18">
        <f t="shared" si="3031"/>
        <v>0</v>
      </c>
      <c r="P1181" s="18">
        <f t="shared" si="3031"/>
        <v>0</v>
      </c>
      <c r="Q1181" s="18">
        <f t="shared" si="3031"/>
        <v>0</v>
      </c>
      <c r="R1181" s="18">
        <f t="shared" si="2986"/>
        <v>0</v>
      </c>
      <c r="S1181" s="18">
        <f t="shared" si="2987"/>
        <v>0</v>
      </c>
      <c r="T1181" s="18">
        <f t="shared" si="2988"/>
        <v>0</v>
      </c>
      <c r="U1181" s="18">
        <f t="shared" si="3031"/>
        <v>0</v>
      </c>
      <c r="V1181" s="18">
        <f t="shared" si="3031"/>
        <v>0</v>
      </c>
      <c r="W1181" s="18">
        <f t="shared" si="3031"/>
        <v>0</v>
      </c>
      <c r="X1181" s="18">
        <f t="shared" si="2989"/>
        <v>0</v>
      </c>
      <c r="Y1181" s="18">
        <f t="shared" si="2990"/>
        <v>0</v>
      </c>
      <c r="Z1181" s="18">
        <f t="shared" si="2991"/>
        <v>0</v>
      </c>
      <c r="AA1181" s="18">
        <f t="shared" si="3031"/>
        <v>0</v>
      </c>
      <c r="AB1181" s="18">
        <f t="shared" si="3031"/>
        <v>0</v>
      </c>
      <c r="AC1181" s="18">
        <f t="shared" si="3031"/>
        <v>0</v>
      </c>
      <c r="AD1181" s="18">
        <f t="shared" si="2992"/>
        <v>0</v>
      </c>
      <c r="AE1181" s="18">
        <f t="shared" si="2993"/>
        <v>0</v>
      </c>
      <c r="AF1181" s="18">
        <f t="shared" si="2994"/>
        <v>0</v>
      </c>
      <c r="AG1181" s="18">
        <f t="shared" si="3031"/>
        <v>0</v>
      </c>
      <c r="AH1181" s="18">
        <f t="shared" si="2983"/>
        <v>0</v>
      </c>
      <c r="AI1181" s="18">
        <f t="shared" si="2984"/>
        <v>0</v>
      </c>
      <c r="AJ1181" s="18">
        <f t="shared" si="2985"/>
        <v>0</v>
      </c>
      <c r="AK1181" s="18">
        <f t="shared" si="3031"/>
        <v>0</v>
      </c>
      <c r="AL1181" s="18">
        <f t="shared" si="3031"/>
        <v>0</v>
      </c>
      <c r="AM1181" s="18">
        <f t="shared" si="3031"/>
        <v>0</v>
      </c>
      <c r="AN1181" s="18">
        <f t="shared" si="2973"/>
        <v>0</v>
      </c>
      <c r="AO1181" s="18">
        <f t="shared" si="2974"/>
        <v>0</v>
      </c>
      <c r="AP1181" s="18">
        <f t="shared" si="2975"/>
        <v>0</v>
      </c>
      <c r="AQ1181" s="18">
        <f t="shared" si="3031"/>
        <v>0</v>
      </c>
      <c r="AR1181" s="18">
        <f t="shared" si="2976"/>
        <v>0</v>
      </c>
      <c r="AS1181" s="18">
        <f t="shared" si="3031"/>
        <v>0</v>
      </c>
      <c r="AT1181" s="18">
        <f t="shared" si="3031"/>
        <v>0</v>
      </c>
      <c r="AU1181" s="18">
        <f t="shared" si="3031"/>
        <v>0</v>
      </c>
      <c r="AV1181" s="18">
        <f t="shared" si="2963"/>
        <v>0</v>
      </c>
      <c r="AW1181" s="18">
        <f t="shared" si="2964"/>
        <v>0</v>
      </c>
      <c r="AX1181" s="18">
        <f t="shared" si="2965"/>
        <v>0</v>
      </c>
      <c r="AY1181" s="18">
        <f t="shared" si="3031"/>
        <v>0</v>
      </c>
      <c r="AZ1181" s="18">
        <f t="shared" si="3031"/>
        <v>0</v>
      </c>
      <c r="BA1181" s="18">
        <f t="shared" si="2961"/>
        <v>0</v>
      </c>
      <c r="BB1181" s="18">
        <f t="shared" si="2962"/>
        <v>0</v>
      </c>
      <c r="BC1181" s="18">
        <f t="shared" si="3031"/>
        <v>0</v>
      </c>
      <c r="BD1181" s="18">
        <f t="shared" si="3031"/>
        <v>0</v>
      </c>
      <c r="BE1181" s="18">
        <f t="shared" si="3031"/>
        <v>0</v>
      </c>
      <c r="BF1181" s="18">
        <f t="shared" si="3026"/>
        <v>0</v>
      </c>
      <c r="BG1181" s="18">
        <f t="shared" si="3027"/>
        <v>0</v>
      </c>
      <c r="BH1181" s="18">
        <f t="shared" si="3028"/>
        <v>0</v>
      </c>
      <c r="BI1181" s="18">
        <f t="shared" si="3031"/>
        <v>0</v>
      </c>
      <c r="BJ1181" s="25">
        <v>0</v>
      </c>
      <c r="BK1181" s="36"/>
    </row>
    <row r="1182" spans="1:63" ht="46.8" hidden="1" x14ac:dyDescent="0.3">
      <c r="A1182" s="19" t="s">
        <v>695</v>
      </c>
      <c r="B1182" s="43">
        <v>400</v>
      </c>
      <c r="C1182" s="47"/>
      <c r="D1182" s="47"/>
      <c r="E1182" s="14" t="s">
        <v>457</v>
      </c>
      <c r="F1182" s="18">
        <f t="shared" ref="F1182" si="3032">F1183+F1185</f>
        <v>0</v>
      </c>
      <c r="G1182" s="18">
        <f t="shared" ref="G1182:BI1182" si="3033">G1183+G1185</f>
        <v>0</v>
      </c>
      <c r="H1182" s="18">
        <f t="shared" si="3033"/>
        <v>0</v>
      </c>
      <c r="I1182" s="18">
        <f t="shared" ref="I1182:K1182" si="3034">I1183+I1185</f>
        <v>0</v>
      </c>
      <c r="J1182" s="18">
        <f t="shared" si="3034"/>
        <v>0</v>
      </c>
      <c r="K1182" s="18">
        <f t="shared" si="3034"/>
        <v>0</v>
      </c>
      <c r="L1182" s="18">
        <f t="shared" si="2968"/>
        <v>0</v>
      </c>
      <c r="M1182" s="18">
        <f t="shared" si="2969"/>
        <v>0</v>
      </c>
      <c r="N1182" s="18">
        <f t="shared" si="2970"/>
        <v>0</v>
      </c>
      <c r="O1182" s="18">
        <f t="shared" ref="O1182:Q1182" si="3035">O1183+O1185</f>
        <v>0</v>
      </c>
      <c r="P1182" s="18">
        <f t="shared" si="3035"/>
        <v>0</v>
      </c>
      <c r="Q1182" s="18">
        <f t="shared" si="3035"/>
        <v>0</v>
      </c>
      <c r="R1182" s="18">
        <f t="shared" si="2986"/>
        <v>0</v>
      </c>
      <c r="S1182" s="18">
        <f t="shared" si="2987"/>
        <v>0</v>
      </c>
      <c r="T1182" s="18">
        <f t="shared" si="2988"/>
        <v>0</v>
      </c>
      <c r="U1182" s="18">
        <f t="shared" ref="U1182:W1182" si="3036">U1183+U1185</f>
        <v>0</v>
      </c>
      <c r="V1182" s="18">
        <f t="shared" si="3036"/>
        <v>0</v>
      </c>
      <c r="W1182" s="18">
        <f t="shared" si="3036"/>
        <v>0</v>
      </c>
      <c r="X1182" s="18">
        <f t="shared" si="2989"/>
        <v>0</v>
      </c>
      <c r="Y1182" s="18">
        <f t="shared" si="2990"/>
        <v>0</v>
      </c>
      <c r="Z1182" s="18">
        <f t="shared" si="2991"/>
        <v>0</v>
      </c>
      <c r="AA1182" s="18">
        <f t="shared" ref="AA1182:AB1182" si="3037">AA1183+AA1185</f>
        <v>0</v>
      </c>
      <c r="AB1182" s="18">
        <f t="shared" si="3037"/>
        <v>0</v>
      </c>
      <c r="AC1182" s="18">
        <f t="shared" ref="AC1182" si="3038">AC1183+AC1185</f>
        <v>0</v>
      </c>
      <c r="AD1182" s="18">
        <f t="shared" si="2992"/>
        <v>0</v>
      </c>
      <c r="AE1182" s="18">
        <f t="shared" si="2993"/>
        <v>0</v>
      </c>
      <c r="AF1182" s="18">
        <f t="shared" si="2994"/>
        <v>0</v>
      </c>
      <c r="AG1182" s="18">
        <f t="shared" ref="AG1182" si="3039">AG1183+AG1185</f>
        <v>0</v>
      </c>
      <c r="AH1182" s="18">
        <f t="shared" si="2983"/>
        <v>0</v>
      </c>
      <c r="AI1182" s="18">
        <f t="shared" si="2984"/>
        <v>0</v>
      </c>
      <c r="AJ1182" s="18">
        <f t="shared" si="2985"/>
        <v>0</v>
      </c>
      <c r="AK1182" s="18">
        <f t="shared" ref="AK1182:AM1182" si="3040">AK1183+AK1185</f>
        <v>0</v>
      </c>
      <c r="AL1182" s="18">
        <f t="shared" si="3040"/>
        <v>0</v>
      </c>
      <c r="AM1182" s="18">
        <f t="shared" si="3040"/>
        <v>0</v>
      </c>
      <c r="AN1182" s="18">
        <f t="shared" si="2973"/>
        <v>0</v>
      </c>
      <c r="AO1182" s="18">
        <f t="shared" si="2974"/>
        <v>0</v>
      </c>
      <c r="AP1182" s="18">
        <f t="shared" si="2975"/>
        <v>0</v>
      </c>
      <c r="AQ1182" s="18">
        <f t="shared" ref="AQ1182" si="3041">AQ1183+AQ1185</f>
        <v>0</v>
      </c>
      <c r="AR1182" s="18">
        <f t="shared" si="2976"/>
        <v>0</v>
      </c>
      <c r="AS1182" s="18">
        <f t="shared" ref="AS1182:AU1182" si="3042">AS1183+AS1185</f>
        <v>0</v>
      </c>
      <c r="AT1182" s="18">
        <f t="shared" si="3042"/>
        <v>0</v>
      </c>
      <c r="AU1182" s="18">
        <f t="shared" si="3042"/>
        <v>0</v>
      </c>
      <c r="AV1182" s="18">
        <f t="shared" si="2963"/>
        <v>0</v>
      </c>
      <c r="AW1182" s="18">
        <f t="shared" si="2964"/>
        <v>0</v>
      </c>
      <c r="AX1182" s="18">
        <f t="shared" si="2965"/>
        <v>0</v>
      </c>
      <c r="AY1182" s="18">
        <f t="shared" ref="AY1182:AZ1182" si="3043">AY1183+AY1185</f>
        <v>0</v>
      </c>
      <c r="AZ1182" s="18">
        <f t="shared" si="3043"/>
        <v>0</v>
      </c>
      <c r="BA1182" s="18">
        <f t="shared" ref="BA1182:BA1245" si="3044">AV1182+AY1182</f>
        <v>0</v>
      </c>
      <c r="BB1182" s="18">
        <f t="shared" ref="BB1182:BB1245" si="3045">AW1182+AZ1182</f>
        <v>0</v>
      </c>
      <c r="BC1182" s="18">
        <f t="shared" ref="BC1182:BE1182" si="3046">BC1183+BC1185</f>
        <v>0</v>
      </c>
      <c r="BD1182" s="18">
        <f t="shared" si="3046"/>
        <v>0</v>
      </c>
      <c r="BE1182" s="18">
        <f t="shared" si="3046"/>
        <v>0</v>
      </c>
      <c r="BF1182" s="18">
        <f t="shared" si="3026"/>
        <v>0</v>
      </c>
      <c r="BG1182" s="18">
        <f t="shared" si="3027"/>
        <v>0</v>
      </c>
      <c r="BH1182" s="18">
        <f t="shared" si="3028"/>
        <v>0</v>
      </c>
      <c r="BI1182" s="18">
        <f t="shared" si="3033"/>
        <v>0</v>
      </c>
      <c r="BJ1182" s="25">
        <v>0</v>
      </c>
      <c r="BK1182" s="36"/>
    </row>
    <row r="1183" spans="1:63" hidden="1" x14ac:dyDescent="0.3">
      <c r="A1183" s="19" t="s">
        <v>695</v>
      </c>
      <c r="B1183" s="43">
        <v>410</v>
      </c>
      <c r="C1183" s="47"/>
      <c r="D1183" s="47"/>
      <c r="E1183" s="14" t="s">
        <v>470</v>
      </c>
      <c r="F1183" s="18">
        <f t="shared" si="3031"/>
        <v>0</v>
      </c>
      <c r="G1183" s="18">
        <f t="shared" si="3031"/>
        <v>0</v>
      </c>
      <c r="H1183" s="18">
        <f t="shared" si="3031"/>
        <v>0</v>
      </c>
      <c r="I1183" s="18">
        <f t="shared" si="3031"/>
        <v>0</v>
      </c>
      <c r="J1183" s="18">
        <f t="shared" si="3031"/>
        <v>0</v>
      </c>
      <c r="K1183" s="18">
        <f t="shared" si="3031"/>
        <v>0</v>
      </c>
      <c r="L1183" s="18">
        <f t="shared" si="2968"/>
        <v>0</v>
      </c>
      <c r="M1183" s="18">
        <f t="shared" si="2969"/>
        <v>0</v>
      </c>
      <c r="N1183" s="18">
        <f t="shared" si="2970"/>
        <v>0</v>
      </c>
      <c r="O1183" s="18">
        <f t="shared" si="3031"/>
        <v>0</v>
      </c>
      <c r="P1183" s="18">
        <f t="shared" si="3031"/>
        <v>0</v>
      </c>
      <c r="Q1183" s="18">
        <f t="shared" si="3031"/>
        <v>0</v>
      </c>
      <c r="R1183" s="18">
        <f t="shared" si="2986"/>
        <v>0</v>
      </c>
      <c r="S1183" s="18">
        <f t="shared" si="2987"/>
        <v>0</v>
      </c>
      <c r="T1183" s="18">
        <f t="shared" si="2988"/>
        <v>0</v>
      </c>
      <c r="U1183" s="18">
        <f t="shared" si="3031"/>
        <v>0</v>
      </c>
      <c r="V1183" s="18">
        <f t="shared" si="3031"/>
        <v>0</v>
      </c>
      <c r="W1183" s="18">
        <f t="shared" si="3031"/>
        <v>0</v>
      </c>
      <c r="X1183" s="18">
        <f t="shared" si="2989"/>
        <v>0</v>
      </c>
      <c r="Y1183" s="18">
        <f t="shared" si="2990"/>
        <v>0</v>
      </c>
      <c r="Z1183" s="18">
        <f t="shared" si="2991"/>
        <v>0</v>
      </c>
      <c r="AA1183" s="18">
        <f t="shared" si="3031"/>
        <v>0</v>
      </c>
      <c r="AB1183" s="18">
        <f t="shared" si="3031"/>
        <v>0</v>
      </c>
      <c r="AC1183" s="18">
        <f t="shared" si="3031"/>
        <v>0</v>
      </c>
      <c r="AD1183" s="18">
        <f t="shared" si="2992"/>
        <v>0</v>
      </c>
      <c r="AE1183" s="18">
        <f t="shared" si="2993"/>
        <v>0</v>
      </c>
      <c r="AF1183" s="18">
        <f t="shared" si="2994"/>
        <v>0</v>
      </c>
      <c r="AG1183" s="18">
        <f t="shared" si="3031"/>
        <v>0</v>
      </c>
      <c r="AH1183" s="18">
        <f t="shared" si="2983"/>
        <v>0</v>
      </c>
      <c r="AI1183" s="18">
        <f t="shared" si="2984"/>
        <v>0</v>
      </c>
      <c r="AJ1183" s="18">
        <f t="shared" si="2985"/>
        <v>0</v>
      </c>
      <c r="AK1183" s="18">
        <f t="shared" si="3031"/>
        <v>0</v>
      </c>
      <c r="AL1183" s="18">
        <f t="shared" si="3031"/>
        <v>0</v>
      </c>
      <c r="AM1183" s="18">
        <f t="shared" si="3031"/>
        <v>0</v>
      </c>
      <c r="AN1183" s="18">
        <f t="shared" si="2973"/>
        <v>0</v>
      </c>
      <c r="AO1183" s="18">
        <f t="shared" si="2974"/>
        <v>0</v>
      </c>
      <c r="AP1183" s="18">
        <f t="shared" si="2975"/>
        <v>0</v>
      </c>
      <c r="AQ1183" s="18">
        <f t="shared" si="3031"/>
        <v>0</v>
      </c>
      <c r="AR1183" s="18">
        <f t="shared" si="2976"/>
        <v>0</v>
      </c>
      <c r="AS1183" s="18">
        <f t="shared" si="3031"/>
        <v>0</v>
      </c>
      <c r="AT1183" s="18">
        <f t="shared" si="3031"/>
        <v>0</v>
      </c>
      <c r="AU1183" s="18">
        <f t="shared" si="3031"/>
        <v>0</v>
      </c>
      <c r="AV1183" s="18">
        <f t="shared" ref="AV1183:AV1246" si="3047">AR1183+AS1183</f>
        <v>0</v>
      </c>
      <c r="AW1183" s="18">
        <f t="shared" ref="AW1183:AW1246" si="3048">AO1183+AT1183</f>
        <v>0</v>
      </c>
      <c r="AX1183" s="18">
        <f t="shared" ref="AX1183:AX1246" si="3049">AP1183+AU1183</f>
        <v>0</v>
      </c>
      <c r="AY1183" s="18">
        <f t="shared" si="3031"/>
        <v>0</v>
      </c>
      <c r="AZ1183" s="18">
        <f t="shared" si="3031"/>
        <v>0</v>
      </c>
      <c r="BA1183" s="18">
        <f t="shared" si="3044"/>
        <v>0</v>
      </c>
      <c r="BB1183" s="18">
        <f t="shared" si="3045"/>
        <v>0</v>
      </c>
      <c r="BC1183" s="18">
        <f t="shared" si="3031"/>
        <v>0</v>
      </c>
      <c r="BD1183" s="18">
        <f t="shared" si="3031"/>
        <v>0</v>
      </c>
      <c r="BE1183" s="18">
        <f t="shared" si="3031"/>
        <v>0</v>
      </c>
      <c r="BF1183" s="18">
        <f t="shared" si="3026"/>
        <v>0</v>
      </c>
      <c r="BG1183" s="18">
        <f t="shared" si="3027"/>
        <v>0</v>
      </c>
      <c r="BH1183" s="18">
        <f t="shared" si="3028"/>
        <v>0</v>
      </c>
      <c r="BI1183" s="18">
        <f t="shared" si="3031"/>
        <v>0</v>
      </c>
      <c r="BJ1183" s="25">
        <v>0</v>
      </c>
      <c r="BK1183" s="36"/>
    </row>
    <row r="1184" spans="1:63" hidden="1" x14ac:dyDescent="0.3">
      <c r="A1184" s="19" t="s">
        <v>695</v>
      </c>
      <c r="B1184" s="43">
        <v>410</v>
      </c>
      <c r="C1184" s="47" t="s">
        <v>27</v>
      </c>
      <c r="D1184" s="47" t="s">
        <v>99</v>
      </c>
      <c r="E1184" s="14" t="s">
        <v>437</v>
      </c>
      <c r="F1184" s="18">
        <v>0</v>
      </c>
      <c r="G1184" s="18">
        <v>0</v>
      </c>
      <c r="H1184" s="18">
        <v>0</v>
      </c>
      <c r="I1184" s="18"/>
      <c r="J1184" s="18"/>
      <c r="K1184" s="18"/>
      <c r="L1184" s="18">
        <f t="shared" si="2968"/>
        <v>0</v>
      </c>
      <c r="M1184" s="18">
        <f t="shared" si="2969"/>
        <v>0</v>
      </c>
      <c r="N1184" s="18">
        <f t="shared" si="2970"/>
        <v>0</v>
      </c>
      <c r="O1184" s="18"/>
      <c r="P1184" s="18"/>
      <c r="Q1184" s="18"/>
      <c r="R1184" s="18">
        <f t="shared" si="2986"/>
        <v>0</v>
      </c>
      <c r="S1184" s="18">
        <f t="shared" si="2987"/>
        <v>0</v>
      </c>
      <c r="T1184" s="18">
        <f t="shared" si="2988"/>
        <v>0</v>
      </c>
      <c r="U1184" s="18"/>
      <c r="V1184" s="18"/>
      <c r="W1184" s="18"/>
      <c r="X1184" s="18">
        <f t="shared" si="2989"/>
        <v>0</v>
      </c>
      <c r="Y1184" s="18">
        <f t="shared" si="2990"/>
        <v>0</v>
      </c>
      <c r="Z1184" s="18">
        <f t="shared" si="2991"/>
        <v>0</v>
      </c>
      <c r="AA1184" s="18"/>
      <c r="AB1184" s="18"/>
      <c r="AC1184" s="18"/>
      <c r="AD1184" s="18">
        <f t="shared" si="2992"/>
        <v>0</v>
      </c>
      <c r="AE1184" s="18">
        <f t="shared" si="2993"/>
        <v>0</v>
      </c>
      <c r="AF1184" s="18">
        <f t="shared" si="2994"/>
        <v>0</v>
      </c>
      <c r="AG1184" s="18"/>
      <c r="AH1184" s="18">
        <f t="shared" si="2983"/>
        <v>0</v>
      </c>
      <c r="AI1184" s="18">
        <f t="shared" si="2984"/>
        <v>0</v>
      </c>
      <c r="AJ1184" s="18">
        <f t="shared" si="2985"/>
        <v>0</v>
      </c>
      <c r="AK1184" s="18"/>
      <c r="AL1184" s="18"/>
      <c r="AM1184" s="18"/>
      <c r="AN1184" s="18">
        <f t="shared" si="2973"/>
        <v>0</v>
      </c>
      <c r="AO1184" s="18">
        <f t="shared" si="2974"/>
        <v>0</v>
      </c>
      <c r="AP1184" s="18">
        <f t="shared" si="2975"/>
        <v>0</v>
      </c>
      <c r="AQ1184" s="18"/>
      <c r="AR1184" s="18">
        <f t="shared" si="2976"/>
        <v>0</v>
      </c>
      <c r="AS1184" s="18"/>
      <c r="AT1184" s="18"/>
      <c r="AU1184" s="18"/>
      <c r="AV1184" s="18">
        <f t="shared" si="3047"/>
        <v>0</v>
      </c>
      <c r="AW1184" s="18">
        <f t="shared" si="3048"/>
        <v>0</v>
      </c>
      <c r="AX1184" s="18">
        <f t="shared" si="3049"/>
        <v>0</v>
      </c>
      <c r="AY1184" s="18"/>
      <c r="AZ1184" s="18"/>
      <c r="BA1184" s="18">
        <f t="shared" si="3044"/>
        <v>0</v>
      </c>
      <c r="BB1184" s="18">
        <f t="shared" si="3045"/>
        <v>0</v>
      </c>
      <c r="BC1184" s="18"/>
      <c r="BD1184" s="18"/>
      <c r="BE1184" s="18"/>
      <c r="BF1184" s="18">
        <f t="shared" si="3026"/>
        <v>0</v>
      </c>
      <c r="BG1184" s="18">
        <f t="shared" si="3027"/>
        <v>0</v>
      </c>
      <c r="BH1184" s="18">
        <f t="shared" si="3028"/>
        <v>0</v>
      </c>
      <c r="BI1184" s="18"/>
      <c r="BJ1184" s="25">
        <v>0</v>
      </c>
      <c r="BK1184" s="36"/>
    </row>
    <row r="1185" spans="1:63" ht="140.4" hidden="1" x14ac:dyDescent="0.3">
      <c r="A1185" s="19" t="s">
        <v>695</v>
      </c>
      <c r="B1185" s="43">
        <v>460</v>
      </c>
      <c r="C1185" s="47"/>
      <c r="D1185" s="47"/>
      <c r="E1185" s="14" t="s">
        <v>471</v>
      </c>
      <c r="F1185" s="23">
        <f t="shared" ref="F1185:BI1185" si="3050">F1186</f>
        <v>0</v>
      </c>
      <c r="G1185" s="23">
        <f t="shared" si="3050"/>
        <v>0</v>
      </c>
      <c r="H1185" s="23">
        <f t="shared" si="3050"/>
        <v>0</v>
      </c>
      <c r="I1185" s="23">
        <f t="shared" si="3050"/>
        <v>0</v>
      </c>
      <c r="J1185" s="23">
        <f t="shared" si="3050"/>
        <v>0</v>
      </c>
      <c r="K1185" s="23">
        <f t="shared" si="3050"/>
        <v>0</v>
      </c>
      <c r="L1185" s="23">
        <f t="shared" si="2968"/>
        <v>0</v>
      </c>
      <c r="M1185" s="23">
        <f t="shared" si="2969"/>
        <v>0</v>
      </c>
      <c r="N1185" s="23">
        <f t="shared" si="2970"/>
        <v>0</v>
      </c>
      <c r="O1185" s="23">
        <f t="shared" si="3050"/>
        <v>0</v>
      </c>
      <c r="P1185" s="23">
        <f t="shared" si="3050"/>
        <v>0</v>
      </c>
      <c r="Q1185" s="23">
        <f t="shared" si="3050"/>
        <v>0</v>
      </c>
      <c r="R1185" s="23">
        <f t="shared" si="2986"/>
        <v>0</v>
      </c>
      <c r="S1185" s="23">
        <f t="shared" si="2987"/>
        <v>0</v>
      </c>
      <c r="T1185" s="23">
        <f t="shared" si="2988"/>
        <v>0</v>
      </c>
      <c r="U1185" s="23">
        <f t="shared" si="3050"/>
        <v>0</v>
      </c>
      <c r="V1185" s="23">
        <f t="shared" si="3050"/>
        <v>0</v>
      </c>
      <c r="W1185" s="23">
        <f t="shared" si="3050"/>
        <v>0</v>
      </c>
      <c r="X1185" s="23">
        <f t="shared" si="2989"/>
        <v>0</v>
      </c>
      <c r="Y1185" s="23">
        <f t="shared" si="2990"/>
        <v>0</v>
      </c>
      <c r="Z1185" s="23">
        <f t="shared" si="2991"/>
        <v>0</v>
      </c>
      <c r="AA1185" s="23">
        <f t="shared" si="3050"/>
        <v>0</v>
      </c>
      <c r="AB1185" s="23">
        <f t="shared" si="3050"/>
        <v>0</v>
      </c>
      <c r="AC1185" s="23">
        <f t="shared" si="3050"/>
        <v>0</v>
      </c>
      <c r="AD1185" s="18">
        <f t="shared" si="2992"/>
        <v>0</v>
      </c>
      <c r="AE1185" s="18">
        <f t="shared" si="2993"/>
        <v>0</v>
      </c>
      <c r="AF1185" s="18">
        <f t="shared" si="2994"/>
        <v>0</v>
      </c>
      <c r="AG1185" s="23">
        <f t="shared" si="3050"/>
        <v>0</v>
      </c>
      <c r="AH1185" s="23">
        <f t="shared" si="2983"/>
        <v>0</v>
      </c>
      <c r="AI1185" s="23">
        <f t="shared" si="2984"/>
        <v>0</v>
      </c>
      <c r="AJ1185" s="23">
        <f t="shared" si="2985"/>
        <v>0</v>
      </c>
      <c r="AK1185" s="23">
        <f t="shared" si="3050"/>
        <v>0</v>
      </c>
      <c r="AL1185" s="23">
        <f t="shared" si="3050"/>
        <v>0</v>
      </c>
      <c r="AM1185" s="23">
        <f t="shared" si="3050"/>
        <v>0</v>
      </c>
      <c r="AN1185" s="23">
        <f t="shared" si="2973"/>
        <v>0</v>
      </c>
      <c r="AO1185" s="23">
        <f t="shared" si="2974"/>
        <v>0</v>
      </c>
      <c r="AP1185" s="23">
        <f t="shared" si="2975"/>
        <v>0</v>
      </c>
      <c r="AQ1185" s="23">
        <f t="shared" si="3050"/>
        <v>0</v>
      </c>
      <c r="AR1185" s="23">
        <f t="shared" si="2976"/>
        <v>0</v>
      </c>
      <c r="AS1185" s="23">
        <f t="shared" si="3050"/>
        <v>0</v>
      </c>
      <c r="AT1185" s="23">
        <f t="shared" si="3050"/>
        <v>0</v>
      </c>
      <c r="AU1185" s="23">
        <f t="shared" si="3050"/>
        <v>0</v>
      </c>
      <c r="AV1185" s="23">
        <f t="shared" si="3047"/>
        <v>0</v>
      </c>
      <c r="AW1185" s="23">
        <f t="shared" si="3048"/>
        <v>0</v>
      </c>
      <c r="AX1185" s="23">
        <f t="shared" si="3049"/>
        <v>0</v>
      </c>
      <c r="AY1185" s="23">
        <f t="shared" si="3050"/>
        <v>0</v>
      </c>
      <c r="AZ1185" s="23">
        <f t="shared" si="3050"/>
        <v>0</v>
      </c>
      <c r="BA1185" s="18">
        <f t="shared" si="3044"/>
        <v>0</v>
      </c>
      <c r="BB1185" s="18">
        <f t="shared" si="3045"/>
        <v>0</v>
      </c>
      <c r="BC1185" s="23">
        <f t="shared" si="3050"/>
        <v>0</v>
      </c>
      <c r="BD1185" s="23">
        <f t="shared" si="3050"/>
        <v>0</v>
      </c>
      <c r="BE1185" s="23">
        <f t="shared" si="3050"/>
        <v>0</v>
      </c>
      <c r="BF1185" s="23">
        <f t="shared" si="3026"/>
        <v>0</v>
      </c>
      <c r="BG1185" s="23">
        <f t="shared" si="3027"/>
        <v>0</v>
      </c>
      <c r="BH1185" s="23">
        <f t="shared" si="3028"/>
        <v>0</v>
      </c>
      <c r="BI1185" s="23">
        <f t="shared" si="3050"/>
        <v>0</v>
      </c>
      <c r="BJ1185" s="25">
        <v>0</v>
      </c>
      <c r="BK1185" s="36"/>
    </row>
    <row r="1186" spans="1:63" hidden="1" x14ac:dyDescent="0.3">
      <c r="A1186" s="19" t="s">
        <v>695</v>
      </c>
      <c r="B1186" s="43">
        <v>460</v>
      </c>
      <c r="C1186" s="47" t="s">
        <v>27</v>
      </c>
      <c r="D1186" s="47" t="s">
        <v>99</v>
      </c>
      <c r="E1186" s="14" t="s">
        <v>437</v>
      </c>
      <c r="F1186" s="18">
        <v>0</v>
      </c>
      <c r="G1186" s="18">
        <v>0</v>
      </c>
      <c r="H1186" s="18">
        <v>0</v>
      </c>
      <c r="I1186" s="18"/>
      <c r="J1186" s="18"/>
      <c r="K1186" s="18"/>
      <c r="L1186" s="18">
        <f t="shared" si="2968"/>
        <v>0</v>
      </c>
      <c r="M1186" s="18">
        <f t="shared" si="2969"/>
        <v>0</v>
      </c>
      <c r="N1186" s="18">
        <f t="shared" si="2970"/>
        <v>0</v>
      </c>
      <c r="O1186" s="18"/>
      <c r="P1186" s="18"/>
      <c r="Q1186" s="18"/>
      <c r="R1186" s="18">
        <f t="shared" si="2986"/>
        <v>0</v>
      </c>
      <c r="S1186" s="18">
        <f t="shared" si="2987"/>
        <v>0</v>
      </c>
      <c r="T1186" s="18">
        <f t="shared" si="2988"/>
        <v>0</v>
      </c>
      <c r="U1186" s="18"/>
      <c r="V1186" s="18"/>
      <c r="W1186" s="18"/>
      <c r="X1186" s="18">
        <f t="shared" si="2989"/>
        <v>0</v>
      </c>
      <c r="Y1186" s="18">
        <f t="shared" si="2990"/>
        <v>0</v>
      </c>
      <c r="Z1186" s="18">
        <f t="shared" si="2991"/>
        <v>0</v>
      </c>
      <c r="AA1186" s="18"/>
      <c r="AB1186" s="18"/>
      <c r="AC1186" s="18"/>
      <c r="AD1186" s="18">
        <f t="shared" si="2992"/>
        <v>0</v>
      </c>
      <c r="AE1186" s="18">
        <f t="shared" si="2993"/>
        <v>0</v>
      </c>
      <c r="AF1186" s="18">
        <f t="shared" si="2994"/>
        <v>0</v>
      </c>
      <c r="AG1186" s="18"/>
      <c r="AH1186" s="18">
        <f t="shared" si="2983"/>
        <v>0</v>
      </c>
      <c r="AI1186" s="18">
        <f t="shared" si="2984"/>
        <v>0</v>
      </c>
      <c r="AJ1186" s="18">
        <f t="shared" si="2985"/>
        <v>0</v>
      </c>
      <c r="AK1186" s="18"/>
      <c r="AL1186" s="18"/>
      <c r="AM1186" s="18"/>
      <c r="AN1186" s="18">
        <f t="shared" si="2973"/>
        <v>0</v>
      </c>
      <c r="AO1186" s="18">
        <f t="shared" si="2974"/>
        <v>0</v>
      </c>
      <c r="AP1186" s="18">
        <f t="shared" si="2975"/>
        <v>0</v>
      </c>
      <c r="AQ1186" s="18"/>
      <c r="AR1186" s="18">
        <f t="shared" si="2976"/>
        <v>0</v>
      </c>
      <c r="AS1186" s="18"/>
      <c r="AT1186" s="18"/>
      <c r="AU1186" s="18"/>
      <c r="AV1186" s="18">
        <f t="shared" si="3047"/>
        <v>0</v>
      </c>
      <c r="AW1186" s="18">
        <f t="shared" si="3048"/>
        <v>0</v>
      </c>
      <c r="AX1186" s="18">
        <f t="shared" si="3049"/>
        <v>0</v>
      </c>
      <c r="AY1186" s="18"/>
      <c r="AZ1186" s="18"/>
      <c r="BA1186" s="18">
        <f t="shared" si="3044"/>
        <v>0</v>
      </c>
      <c r="BB1186" s="18">
        <f t="shared" si="3045"/>
        <v>0</v>
      </c>
      <c r="BC1186" s="18"/>
      <c r="BD1186" s="18"/>
      <c r="BE1186" s="18"/>
      <c r="BF1186" s="18">
        <f t="shared" si="3026"/>
        <v>0</v>
      </c>
      <c r="BG1186" s="18">
        <f t="shared" si="3027"/>
        <v>0</v>
      </c>
      <c r="BH1186" s="18">
        <f t="shared" si="3028"/>
        <v>0</v>
      </c>
      <c r="BI1186" s="18"/>
      <c r="BJ1186" s="25">
        <v>0</v>
      </c>
      <c r="BK1186" s="36"/>
    </row>
    <row r="1187" spans="1:63" ht="140.4" hidden="1" x14ac:dyDescent="0.3">
      <c r="A1187" s="19" t="s">
        <v>890</v>
      </c>
      <c r="B1187" s="43"/>
      <c r="C1187" s="47"/>
      <c r="D1187" s="47"/>
      <c r="E1187" s="14" t="s">
        <v>1102</v>
      </c>
      <c r="F1187" s="18">
        <f t="shared" ref="F1187:BI1189" si="3051">F1188</f>
        <v>0</v>
      </c>
      <c r="G1187" s="18">
        <f t="shared" si="3051"/>
        <v>0</v>
      </c>
      <c r="H1187" s="18">
        <f t="shared" si="3051"/>
        <v>0</v>
      </c>
      <c r="I1187" s="18">
        <f t="shared" si="3051"/>
        <v>0</v>
      </c>
      <c r="J1187" s="18">
        <f t="shared" si="3051"/>
        <v>0</v>
      </c>
      <c r="K1187" s="18">
        <f t="shared" si="3051"/>
        <v>0</v>
      </c>
      <c r="L1187" s="18">
        <f t="shared" si="2968"/>
        <v>0</v>
      </c>
      <c r="M1187" s="18">
        <f t="shared" si="2969"/>
        <v>0</v>
      </c>
      <c r="N1187" s="18">
        <f t="shared" si="2970"/>
        <v>0</v>
      </c>
      <c r="O1187" s="18">
        <f t="shared" si="3051"/>
        <v>0</v>
      </c>
      <c r="P1187" s="18">
        <f t="shared" si="3051"/>
        <v>0</v>
      </c>
      <c r="Q1187" s="18">
        <f t="shared" si="3051"/>
        <v>0</v>
      </c>
      <c r="R1187" s="18">
        <f t="shared" si="2986"/>
        <v>0</v>
      </c>
      <c r="S1187" s="18">
        <f t="shared" si="2987"/>
        <v>0</v>
      </c>
      <c r="T1187" s="18">
        <f t="shared" si="2988"/>
        <v>0</v>
      </c>
      <c r="U1187" s="18">
        <f t="shared" si="3051"/>
        <v>0</v>
      </c>
      <c r="V1187" s="18">
        <f t="shared" si="3051"/>
        <v>0</v>
      </c>
      <c r="W1187" s="18">
        <f t="shared" si="3051"/>
        <v>0</v>
      </c>
      <c r="X1187" s="18">
        <f t="shared" si="2989"/>
        <v>0</v>
      </c>
      <c r="Y1187" s="18">
        <f t="shared" si="2990"/>
        <v>0</v>
      </c>
      <c r="Z1187" s="18">
        <f t="shared" si="2991"/>
        <v>0</v>
      </c>
      <c r="AA1187" s="18">
        <f t="shared" si="3051"/>
        <v>0</v>
      </c>
      <c r="AB1187" s="18">
        <f t="shared" si="3051"/>
        <v>0</v>
      </c>
      <c r="AC1187" s="18">
        <f t="shared" si="3051"/>
        <v>0</v>
      </c>
      <c r="AD1187" s="18">
        <f t="shared" si="2992"/>
        <v>0</v>
      </c>
      <c r="AE1187" s="18">
        <f t="shared" si="2993"/>
        <v>0</v>
      </c>
      <c r="AF1187" s="18">
        <f t="shared" si="2994"/>
        <v>0</v>
      </c>
      <c r="AG1187" s="18">
        <f t="shared" si="3051"/>
        <v>0</v>
      </c>
      <c r="AH1187" s="18">
        <f t="shared" si="2983"/>
        <v>0</v>
      </c>
      <c r="AI1187" s="18">
        <f t="shared" si="2984"/>
        <v>0</v>
      </c>
      <c r="AJ1187" s="18">
        <f t="shared" si="2985"/>
        <v>0</v>
      </c>
      <c r="AK1187" s="18">
        <f t="shared" si="3051"/>
        <v>0</v>
      </c>
      <c r="AL1187" s="18">
        <f t="shared" si="3051"/>
        <v>0</v>
      </c>
      <c r="AM1187" s="18">
        <f t="shared" si="3051"/>
        <v>0</v>
      </c>
      <c r="AN1187" s="18">
        <f t="shared" si="2973"/>
        <v>0</v>
      </c>
      <c r="AO1187" s="18">
        <f t="shared" si="2974"/>
        <v>0</v>
      </c>
      <c r="AP1187" s="18">
        <f t="shared" si="2975"/>
        <v>0</v>
      </c>
      <c r="AQ1187" s="18">
        <f t="shared" si="3051"/>
        <v>0</v>
      </c>
      <c r="AR1187" s="18">
        <f t="shared" si="2976"/>
        <v>0</v>
      </c>
      <c r="AS1187" s="18">
        <f t="shared" si="3051"/>
        <v>0</v>
      </c>
      <c r="AT1187" s="18">
        <f t="shared" si="3051"/>
        <v>0</v>
      </c>
      <c r="AU1187" s="18">
        <f t="shared" si="3051"/>
        <v>0</v>
      </c>
      <c r="AV1187" s="18">
        <f t="shared" si="3047"/>
        <v>0</v>
      </c>
      <c r="AW1187" s="18">
        <f t="shared" si="3048"/>
        <v>0</v>
      </c>
      <c r="AX1187" s="18">
        <f t="shared" si="3049"/>
        <v>0</v>
      </c>
      <c r="AY1187" s="18">
        <f t="shared" si="3051"/>
        <v>0</v>
      </c>
      <c r="AZ1187" s="18">
        <f t="shared" si="3051"/>
        <v>0</v>
      </c>
      <c r="BA1187" s="18">
        <f t="shared" si="3044"/>
        <v>0</v>
      </c>
      <c r="BB1187" s="18">
        <f t="shared" si="3045"/>
        <v>0</v>
      </c>
      <c r="BC1187" s="18">
        <f t="shared" si="3051"/>
        <v>0</v>
      </c>
      <c r="BD1187" s="18">
        <f t="shared" si="3051"/>
        <v>0</v>
      </c>
      <c r="BE1187" s="18">
        <f t="shared" si="3051"/>
        <v>0</v>
      </c>
      <c r="BF1187" s="18">
        <f t="shared" si="3026"/>
        <v>0</v>
      </c>
      <c r="BG1187" s="18">
        <f t="shared" si="3027"/>
        <v>0</v>
      </c>
      <c r="BH1187" s="18">
        <f t="shared" si="3028"/>
        <v>0</v>
      </c>
      <c r="BI1187" s="18">
        <f t="shared" si="3051"/>
        <v>0</v>
      </c>
      <c r="BJ1187" s="25">
        <v>0</v>
      </c>
      <c r="BK1187" s="36"/>
    </row>
    <row r="1188" spans="1:63" ht="46.8" hidden="1" x14ac:dyDescent="0.3">
      <c r="A1188" s="19" t="s">
        <v>890</v>
      </c>
      <c r="B1188" s="43">
        <v>400</v>
      </c>
      <c r="C1188" s="47"/>
      <c r="D1188" s="47"/>
      <c r="E1188" s="14" t="s">
        <v>457</v>
      </c>
      <c r="F1188" s="18">
        <f t="shared" si="3051"/>
        <v>0</v>
      </c>
      <c r="G1188" s="18">
        <f t="shared" si="3051"/>
        <v>0</v>
      </c>
      <c r="H1188" s="18">
        <f t="shared" si="3051"/>
        <v>0</v>
      </c>
      <c r="I1188" s="18">
        <f t="shared" si="3051"/>
        <v>0</v>
      </c>
      <c r="J1188" s="18">
        <f t="shared" si="3051"/>
        <v>0</v>
      </c>
      <c r="K1188" s="18">
        <f t="shared" si="3051"/>
        <v>0</v>
      </c>
      <c r="L1188" s="18">
        <f t="shared" si="2968"/>
        <v>0</v>
      </c>
      <c r="M1188" s="18">
        <f t="shared" si="2969"/>
        <v>0</v>
      </c>
      <c r="N1188" s="18">
        <f t="shared" si="2970"/>
        <v>0</v>
      </c>
      <c r="O1188" s="18">
        <f t="shared" si="3051"/>
        <v>0</v>
      </c>
      <c r="P1188" s="18">
        <f t="shared" si="3051"/>
        <v>0</v>
      </c>
      <c r="Q1188" s="18">
        <f t="shared" si="3051"/>
        <v>0</v>
      </c>
      <c r="R1188" s="18">
        <f t="shared" si="2986"/>
        <v>0</v>
      </c>
      <c r="S1188" s="18">
        <f t="shared" si="2987"/>
        <v>0</v>
      </c>
      <c r="T1188" s="18">
        <f t="shared" si="2988"/>
        <v>0</v>
      </c>
      <c r="U1188" s="18">
        <f t="shared" si="3051"/>
        <v>0</v>
      </c>
      <c r="V1188" s="18">
        <f t="shared" si="3051"/>
        <v>0</v>
      </c>
      <c r="W1188" s="18">
        <f t="shared" si="3051"/>
        <v>0</v>
      </c>
      <c r="X1188" s="18">
        <f t="shared" si="2989"/>
        <v>0</v>
      </c>
      <c r="Y1188" s="18">
        <f t="shared" si="2990"/>
        <v>0</v>
      </c>
      <c r="Z1188" s="18">
        <f t="shared" si="2991"/>
        <v>0</v>
      </c>
      <c r="AA1188" s="18">
        <f t="shared" si="3051"/>
        <v>0</v>
      </c>
      <c r="AB1188" s="18">
        <f t="shared" si="3051"/>
        <v>0</v>
      </c>
      <c r="AC1188" s="18">
        <f t="shared" si="3051"/>
        <v>0</v>
      </c>
      <c r="AD1188" s="18">
        <f t="shared" si="2992"/>
        <v>0</v>
      </c>
      <c r="AE1188" s="18">
        <f t="shared" si="2993"/>
        <v>0</v>
      </c>
      <c r="AF1188" s="18">
        <f t="shared" si="2994"/>
        <v>0</v>
      </c>
      <c r="AG1188" s="18">
        <f t="shared" si="3051"/>
        <v>0</v>
      </c>
      <c r="AH1188" s="18">
        <f t="shared" si="2983"/>
        <v>0</v>
      </c>
      <c r="AI1188" s="18">
        <f t="shared" si="2984"/>
        <v>0</v>
      </c>
      <c r="AJ1188" s="18">
        <f t="shared" si="2985"/>
        <v>0</v>
      </c>
      <c r="AK1188" s="18">
        <f t="shared" si="3051"/>
        <v>0</v>
      </c>
      <c r="AL1188" s="18">
        <f t="shared" si="3051"/>
        <v>0</v>
      </c>
      <c r="AM1188" s="18">
        <f t="shared" si="3051"/>
        <v>0</v>
      </c>
      <c r="AN1188" s="18">
        <f t="shared" si="2973"/>
        <v>0</v>
      </c>
      <c r="AO1188" s="18">
        <f t="shared" si="2974"/>
        <v>0</v>
      </c>
      <c r="AP1188" s="18">
        <f t="shared" si="2975"/>
        <v>0</v>
      </c>
      <c r="AQ1188" s="18">
        <f t="shared" si="3051"/>
        <v>0</v>
      </c>
      <c r="AR1188" s="18">
        <f t="shared" si="2976"/>
        <v>0</v>
      </c>
      <c r="AS1188" s="18">
        <f t="shared" si="3051"/>
        <v>0</v>
      </c>
      <c r="AT1188" s="18">
        <f t="shared" si="3051"/>
        <v>0</v>
      </c>
      <c r="AU1188" s="18">
        <f t="shared" si="3051"/>
        <v>0</v>
      </c>
      <c r="AV1188" s="18">
        <f t="shared" si="3047"/>
        <v>0</v>
      </c>
      <c r="AW1188" s="18">
        <f t="shared" si="3048"/>
        <v>0</v>
      </c>
      <c r="AX1188" s="18">
        <f t="shared" si="3049"/>
        <v>0</v>
      </c>
      <c r="AY1188" s="18">
        <f t="shared" si="3051"/>
        <v>0</v>
      </c>
      <c r="AZ1188" s="18">
        <f t="shared" si="3051"/>
        <v>0</v>
      </c>
      <c r="BA1188" s="18">
        <f t="shared" si="3044"/>
        <v>0</v>
      </c>
      <c r="BB1188" s="18">
        <f t="shared" si="3045"/>
        <v>0</v>
      </c>
      <c r="BC1188" s="18">
        <f t="shared" si="3051"/>
        <v>0</v>
      </c>
      <c r="BD1188" s="18">
        <f t="shared" si="3051"/>
        <v>0</v>
      </c>
      <c r="BE1188" s="18">
        <f t="shared" si="3051"/>
        <v>0</v>
      </c>
      <c r="BF1188" s="18">
        <f t="shared" si="3026"/>
        <v>0</v>
      </c>
      <c r="BG1188" s="18">
        <f t="shared" si="3027"/>
        <v>0</v>
      </c>
      <c r="BH1188" s="18">
        <f t="shared" si="3028"/>
        <v>0</v>
      </c>
      <c r="BI1188" s="18">
        <f t="shared" si="3051"/>
        <v>0</v>
      </c>
      <c r="BJ1188" s="25">
        <v>0</v>
      </c>
      <c r="BK1188" s="36"/>
    </row>
    <row r="1189" spans="1:63" hidden="1" x14ac:dyDescent="0.3">
      <c r="A1189" s="19" t="s">
        <v>890</v>
      </c>
      <c r="B1189" s="43">
        <v>410</v>
      </c>
      <c r="C1189" s="47"/>
      <c r="D1189" s="47"/>
      <c r="E1189" s="14" t="s">
        <v>470</v>
      </c>
      <c r="F1189" s="18">
        <f t="shared" si="3051"/>
        <v>0</v>
      </c>
      <c r="G1189" s="18">
        <f t="shared" si="3051"/>
        <v>0</v>
      </c>
      <c r="H1189" s="18">
        <f t="shared" si="3051"/>
        <v>0</v>
      </c>
      <c r="I1189" s="18">
        <f t="shared" si="3051"/>
        <v>0</v>
      </c>
      <c r="J1189" s="18">
        <f t="shared" si="3051"/>
        <v>0</v>
      </c>
      <c r="K1189" s="18">
        <f t="shared" si="3051"/>
        <v>0</v>
      </c>
      <c r="L1189" s="18">
        <f t="shared" si="2968"/>
        <v>0</v>
      </c>
      <c r="M1189" s="18">
        <f t="shared" si="2969"/>
        <v>0</v>
      </c>
      <c r="N1189" s="18">
        <f t="shared" si="2970"/>
        <v>0</v>
      </c>
      <c r="O1189" s="18">
        <f t="shared" si="3051"/>
        <v>0</v>
      </c>
      <c r="P1189" s="18">
        <f t="shared" si="3051"/>
        <v>0</v>
      </c>
      <c r="Q1189" s="18">
        <f t="shared" si="3051"/>
        <v>0</v>
      </c>
      <c r="R1189" s="18">
        <f t="shared" si="2986"/>
        <v>0</v>
      </c>
      <c r="S1189" s="18">
        <f t="shared" si="2987"/>
        <v>0</v>
      </c>
      <c r="T1189" s="18">
        <f t="shared" si="2988"/>
        <v>0</v>
      </c>
      <c r="U1189" s="18">
        <f t="shared" si="3051"/>
        <v>0</v>
      </c>
      <c r="V1189" s="18">
        <f t="shared" si="3051"/>
        <v>0</v>
      </c>
      <c r="W1189" s="18">
        <f t="shared" si="3051"/>
        <v>0</v>
      </c>
      <c r="X1189" s="18">
        <f t="shared" si="2989"/>
        <v>0</v>
      </c>
      <c r="Y1189" s="18">
        <f t="shared" si="2990"/>
        <v>0</v>
      </c>
      <c r="Z1189" s="18">
        <f t="shared" si="2991"/>
        <v>0</v>
      </c>
      <c r="AA1189" s="18">
        <f t="shared" si="3051"/>
        <v>0</v>
      </c>
      <c r="AB1189" s="18">
        <f t="shared" si="3051"/>
        <v>0</v>
      </c>
      <c r="AC1189" s="18">
        <f t="shared" si="3051"/>
        <v>0</v>
      </c>
      <c r="AD1189" s="18">
        <f t="shared" si="2992"/>
        <v>0</v>
      </c>
      <c r="AE1189" s="18">
        <f t="shared" si="2993"/>
        <v>0</v>
      </c>
      <c r="AF1189" s="18">
        <f t="shared" si="2994"/>
        <v>0</v>
      </c>
      <c r="AG1189" s="18">
        <f t="shared" si="3051"/>
        <v>0</v>
      </c>
      <c r="AH1189" s="18">
        <f t="shared" si="2983"/>
        <v>0</v>
      </c>
      <c r="AI1189" s="18">
        <f t="shared" si="2984"/>
        <v>0</v>
      </c>
      <c r="AJ1189" s="18">
        <f t="shared" si="2985"/>
        <v>0</v>
      </c>
      <c r="AK1189" s="18">
        <f t="shared" si="3051"/>
        <v>0</v>
      </c>
      <c r="AL1189" s="18">
        <f t="shared" si="3051"/>
        <v>0</v>
      </c>
      <c r="AM1189" s="18">
        <f t="shared" si="3051"/>
        <v>0</v>
      </c>
      <c r="AN1189" s="18">
        <f t="shared" si="2973"/>
        <v>0</v>
      </c>
      <c r="AO1189" s="18">
        <f t="shared" si="2974"/>
        <v>0</v>
      </c>
      <c r="AP1189" s="18">
        <f t="shared" si="2975"/>
        <v>0</v>
      </c>
      <c r="AQ1189" s="18">
        <f t="shared" si="3051"/>
        <v>0</v>
      </c>
      <c r="AR1189" s="18">
        <f t="shared" si="2976"/>
        <v>0</v>
      </c>
      <c r="AS1189" s="18">
        <f t="shared" si="3051"/>
        <v>0</v>
      </c>
      <c r="AT1189" s="18">
        <f t="shared" si="3051"/>
        <v>0</v>
      </c>
      <c r="AU1189" s="18">
        <f t="shared" si="3051"/>
        <v>0</v>
      </c>
      <c r="AV1189" s="18">
        <f t="shared" si="3047"/>
        <v>0</v>
      </c>
      <c r="AW1189" s="18">
        <f t="shared" si="3048"/>
        <v>0</v>
      </c>
      <c r="AX1189" s="18">
        <f t="shared" si="3049"/>
        <v>0</v>
      </c>
      <c r="AY1189" s="18">
        <f t="shared" si="3051"/>
        <v>0</v>
      </c>
      <c r="AZ1189" s="18">
        <f t="shared" si="3051"/>
        <v>0</v>
      </c>
      <c r="BA1189" s="18">
        <f t="shared" si="3044"/>
        <v>0</v>
      </c>
      <c r="BB1189" s="18">
        <f t="shared" si="3045"/>
        <v>0</v>
      </c>
      <c r="BC1189" s="18">
        <f t="shared" si="3051"/>
        <v>0</v>
      </c>
      <c r="BD1189" s="18">
        <f t="shared" si="3051"/>
        <v>0</v>
      </c>
      <c r="BE1189" s="18">
        <f t="shared" si="3051"/>
        <v>0</v>
      </c>
      <c r="BF1189" s="18">
        <f t="shared" si="3026"/>
        <v>0</v>
      </c>
      <c r="BG1189" s="18">
        <f t="shared" si="3027"/>
        <v>0</v>
      </c>
      <c r="BH1189" s="18">
        <f t="shared" si="3028"/>
        <v>0</v>
      </c>
      <c r="BI1189" s="18">
        <f t="shared" si="3051"/>
        <v>0</v>
      </c>
      <c r="BJ1189" s="25">
        <v>0</v>
      </c>
      <c r="BK1189" s="36"/>
    </row>
    <row r="1190" spans="1:63" hidden="1" x14ac:dyDescent="0.3">
      <c r="A1190" s="19" t="s">
        <v>890</v>
      </c>
      <c r="B1190" s="43">
        <v>410</v>
      </c>
      <c r="C1190" s="47" t="s">
        <v>27</v>
      </c>
      <c r="D1190" s="47" t="s">
        <v>99</v>
      </c>
      <c r="E1190" s="14" t="s">
        <v>437</v>
      </c>
      <c r="F1190" s="18">
        <v>0</v>
      </c>
      <c r="G1190" s="18">
        <v>0</v>
      </c>
      <c r="H1190" s="18">
        <v>0</v>
      </c>
      <c r="I1190" s="18"/>
      <c r="J1190" s="18"/>
      <c r="K1190" s="18"/>
      <c r="L1190" s="18">
        <f t="shared" ref="L1190:L1253" si="3052">F1190+I1190</f>
        <v>0</v>
      </c>
      <c r="M1190" s="18">
        <f t="shared" ref="M1190:M1253" si="3053">G1190+J1190</f>
        <v>0</v>
      </c>
      <c r="N1190" s="18">
        <f t="shared" ref="N1190:N1253" si="3054">H1190+K1190</f>
        <v>0</v>
      </c>
      <c r="O1190" s="18"/>
      <c r="P1190" s="18"/>
      <c r="Q1190" s="18"/>
      <c r="R1190" s="18">
        <f t="shared" si="2986"/>
        <v>0</v>
      </c>
      <c r="S1190" s="18">
        <f t="shared" si="2987"/>
        <v>0</v>
      </c>
      <c r="T1190" s="18">
        <f t="shared" si="2988"/>
        <v>0</v>
      </c>
      <c r="U1190" s="18"/>
      <c r="V1190" s="18"/>
      <c r="W1190" s="18"/>
      <c r="X1190" s="18">
        <f t="shared" si="2989"/>
        <v>0</v>
      </c>
      <c r="Y1190" s="18">
        <f t="shared" si="2990"/>
        <v>0</v>
      </c>
      <c r="Z1190" s="18">
        <f t="shared" si="2991"/>
        <v>0</v>
      </c>
      <c r="AA1190" s="18"/>
      <c r="AB1190" s="18"/>
      <c r="AC1190" s="18"/>
      <c r="AD1190" s="18">
        <f t="shared" si="2992"/>
        <v>0</v>
      </c>
      <c r="AE1190" s="18">
        <f t="shared" si="2993"/>
        <v>0</v>
      </c>
      <c r="AF1190" s="18">
        <f t="shared" si="2994"/>
        <v>0</v>
      </c>
      <c r="AG1190" s="18"/>
      <c r="AH1190" s="18">
        <f t="shared" si="2983"/>
        <v>0</v>
      </c>
      <c r="AI1190" s="18">
        <f t="shared" si="2984"/>
        <v>0</v>
      </c>
      <c r="AJ1190" s="18">
        <f t="shared" si="2985"/>
        <v>0</v>
      </c>
      <c r="AK1190" s="18"/>
      <c r="AL1190" s="18"/>
      <c r="AM1190" s="18"/>
      <c r="AN1190" s="18">
        <f t="shared" si="2973"/>
        <v>0</v>
      </c>
      <c r="AO1190" s="18">
        <f t="shared" si="2974"/>
        <v>0</v>
      </c>
      <c r="AP1190" s="18">
        <f t="shared" si="2975"/>
        <v>0</v>
      </c>
      <c r="AQ1190" s="18"/>
      <c r="AR1190" s="18">
        <f t="shared" si="2976"/>
        <v>0</v>
      </c>
      <c r="AS1190" s="18"/>
      <c r="AT1190" s="18"/>
      <c r="AU1190" s="18"/>
      <c r="AV1190" s="18">
        <f t="shared" si="3047"/>
        <v>0</v>
      </c>
      <c r="AW1190" s="18">
        <f t="shared" si="3048"/>
        <v>0</v>
      </c>
      <c r="AX1190" s="18">
        <f t="shared" si="3049"/>
        <v>0</v>
      </c>
      <c r="AY1190" s="18"/>
      <c r="AZ1190" s="18"/>
      <c r="BA1190" s="18">
        <f t="shared" si="3044"/>
        <v>0</v>
      </c>
      <c r="BB1190" s="18">
        <f t="shared" si="3045"/>
        <v>0</v>
      </c>
      <c r="BC1190" s="18"/>
      <c r="BD1190" s="18"/>
      <c r="BE1190" s="18"/>
      <c r="BF1190" s="18">
        <f t="shared" si="3026"/>
        <v>0</v>
      </c>
      <c r="BG1190" s="18">
        <f t="shared" si="3027"/>
        <v>0</v>
      </c>
      <c r="BH1190" s="18">
        <f t="shared" si="3028"/>
        <v>0</v>
      </c>
      <c r="BI1190" s="18"/>
      <c r="BJ1190" s="25">
        <v>0</v>
      </c>
      <c r="BK1190" s="36"/>
    </row>
    <row r="1191" spans="1:63" ht="140.4" hidden="1" x14ac:dyDescent="0.3">
      <c r="A1191" s="19" t="s">
        <v>891</v>
      </c>
      <c r="B1191" s="43"/>
      <c r="C1191" s="47"/>
      <c r="D1191" s="47"/>
      <c r="E1191" s="14" t="s">
        <v>1103</v>
      </c>
      <c r="F1191" s="18">
        <f t="shared" ref="F1191:BI1193" si="3055">F1192</f>
        <v>0</v>
      </c>
      <c r="G1191" s="18">
        <f t="shared" si="3055"/>
        <v>0</v>
      </c>
      <c r="H1191" s="18">
        <f t="shared" si="3055"/>
        <v>0</v>
      </c>
      <c r="I1191" s="18">
        <f t="shared" si="3055"/>
        <v>0</v>
      </c>
      <c r="J1191" s="18">
        <f t="shared" si="3055"/>
        <v>0</v>
      </c>
      <c r="K1191" s="18">
        <f t="shared" si="3055"/>
        <v>0</v>
      </c>
      <c r="L1191" s="18">
        <f t="shared" si="3052"/>
        <v>0</v>
      </c>
      <c r="M1191" s="18">
        <f t="shared" si="3053"/>
        <v>0</v>
      </c>
      <c r="N1191" s="18">
        <f t="shared" si="3054"/>
        <v>0</v>
      </c>
      <c r="O1191" s="18">
        <f t="shared" si="3055"/>
        <v>0</v>
      </c>
      <c r="P1191" s="18">
        <f t="shared" si="3055"/>
        <v>0</v>
      </c>
      <c r="Q1191" s="18">
        <f t="shared" si="3055"/>
        <v>0</v>
      </c>
      <c r="R1191" s="18">
        <f t="shared" si="2986"/>
        <v>0</v>
      </c>
      <c r="S1191" s="18">
        <f t="shared" si="2987"/>
        <v>0</v>
      </c>
      <c r="T1191" s="18">
        <f t="shared" si="2988"/>
        <v>0</v>
      </c>
      <c r="U1191" s="18">
        <f t="shared" si="3055"/>
        <v>0</v>
      </c>
      <c r="V1191" s="18">
        <f t="shared" si="3055"/>
        <v>0</v>
      </c>
      <c r="W1191" s="18">
        <f t="shared" si="3055"/>
        <v>0</v>
      </c>
      <c r="X1191" s="18">
        <f t="shared" si="2989"/>
        <v>0</v>
      </c>
      <c r="Y1191" s="18">
        <f t="shared" si="2990"/>
        <v>0</v>
      </c>
      <c r="Z1191" s="18">
        <f t="shared" si="2991"/>
        <v>0</v>
      </c>
      <c r="AA1191" s="18">
        <f t="shared" si="3055"/>
        <v>0</v>
      </c>
      <c r="AB1191" s="18">
        <f t="shared" si="3055"/>
        <v>0</v>
      </c>
      <c r="AC1191" s="18">
        <f t="shared" si="3055"/>
        <v>0</v>
      </c>
      <c r="AD1191" s="18">
        <f t="shared" si="2992"/>
        <v>0</v>
      </c>
      <c r="AE1191" s="18">
        <f t="shared" si="2993"/>
        <v>0</v>
      </c>
      <c r="AF1191" s="18">
        <f t="shared" si="2994"/>
        <v>0</v>
      </c>
      <c r="AG1191" s="18">
        <f t="shared" si="3055"/>
        <v>0</v>
      </c>
      <c r="AH1191" s="18">
        <f t="shared" si="2983"/>
        <v>0</v>
      </c>
      <c r="AI1191" s="18">
        <f t="shared" si="2984"/>
        <v>0</v>
      </c>
      <c r="AJ1191" s="18">
        <f t="shared" si="2985"/>
        <v>0</v>
      </c>
      <c r="AK1191" s="18">
        <f t="shared" si="3055"/>
        <v>0</v>
      </c>
      <c r="AL1191" s="18">
        <f t="shared" si="3055"/>
        <v>0</v>
      </c>
      <c r="AM1191" s="18">
        <f t="shared" si="3055"/>
        <v>0</v>
      </c>
      <c r="AN1191" s="18">
        <f t="shared" si="2973"/>
        <v>0</v>
      </c>
      <c r="AO1191" s="18">
        <f t="shared" si="2974"/>
        <v>0</v>
      </c>
      <c r="AP1191" s="18">
        <f t="shared" si="2975"/>
        <v>0</v>
      </c>
      <c r="AQ1191" s="18">
        <f t="shared" si="3055"/>
        <v>0</v>
      </c>
      <c r="AR1191" s="18">
        <f t="shared" si="2976"/>
        <v>0</v>
      </c>
      <c r="AS1191" s="18">
        <f t="shared" si="3055"/>
        <v>0</v>
      </c>
      <c r="AT1191" s="18">
        <f t="shared" si="3055"/>
        <v>0</v>
      </c>
      <c r="AU1191" s="18">
        <f t="shared" si="3055"/>
        <v>0</v>
      </c>
      <c r="AV1191" s="18">
        <f t="shared" si="3047"/>
        <v>0</v>
      </c>
      <c r="AW1191" s="18">
        <f t="shared" si="3048"/>
        <v>0</v>
      </c>
      <c r="AX1191" s="18">
        <f t="shared" si="3049"/>
        <v>0</v>
      </c>
      <c r="AY1191" s="18">
        <f t="shared" si="3055"/>
        <v>0</v>
      </c>
      <c r="AZ1191" s="18">
        <f t="shared" si="3055"/>
        <v>0</v>
      </c>
      <c r="BA1191" s="18">
        <f t="shared" si="3044"/>
        <v>0</v>
      </c>
      <c r="BB1191" s="18">
        <f t="shared" si="3045"/>
        <v>0</v>
      </c>
      <c r="BC1191" s="18">
        <f t="shared" si="3055"/>
        <v>0</v>
      </c>
      <c r="BD1191" s="18">
        <f t="shared" si="3055"/>
        <v>0</v>
      </c>
      <c r="BE1191" s="18">
        <f t="shared" si="3055"/>
        <v>0</v>
      </c>
      <c r="BF1191" s="18">
        <f t="shared" si="3026"/>
        <v>0</v>
      </c>
      <c r="BG1191" s="18">
        <f t="shared" si="3027"/>
        <v>0</v>
      </c>
      <c r="BH1191" s="18">
        <f t="shared" si="3028"/>
        <v>0</v>
      </c>
      <c r="BI1191" s="18">
        <f t="shared" si="3055"/>
        <v>0</v>
      </c>
      <c r="BJ1191" s="25">
        <v>0</v>
      </c>
      <c r="BK1191" s="36"/>
    </row>
    <row r="1192" spans="1:63" ht="46.8" hidden="1" x14ac:dyDescent="0.3">
      <c r="A1192" s="19" t="s">
        <v>891</v>
      </c>
      <c r="B1192" s="43">
        <v>400</v>
      </c>
      <c r="C1192" s="47"/>
      <c r="D1192" s="47"/>
      <c r="E1192" s="14" t="s">
        <v>457</v>
      </c>
      <c r="F1192" s="18">
        <f t="shared" si="3055"/>
        <v>0</v>
      </c>
      <c r="G1192" s="18">
        <f t="shared" si="3055"/>
        <v>0</v>
      </c>
      <c r="H1192" s="18">
        <f t="shared" si="3055"/>
        <v>0</v>
      </c>
      <c r="I1192" s="18">
        <f t="shared" si="3055"/>
        <v>0</v>
      </c>
      <c r="J1192" s="18">
        <f t="shared" si="3055"/>
        <v>0</v>
      </c>
      <c r="K1192" s="18">
        <f t="shared" si="3055"/>
        <v>0</v>
      </c>
      <c r="L1192" s="18">
        <f t="shared" si="3052"/>
        <v>0</v>
      </c>
      <c r="M1192" s="18">
        <f t="shared" si="3053"/>
        <v>0</v>
      </c>
      <c r="N1192" s="18">
        <f t="shared" si="3054"/>
        <v>0</v>
      </c>
      <c r="O1192" s="18">
        <f t="shared" si="3055"/>
        <v>0</v>
      </c>
      <c r="P1192" s="18">
        <f t="shared" si="3055"/>
        <v>0</v>
      </c>
      <c r="Q1192" s="18">
        <f t="shared" si="3055"/>
        <v>0</v>
      </c>
      <c r="R1192" s="18">
        <f t="shared" si="2986"/>
        <v>0</v>
      </c>
      <c r="S1192" s="18">
        <f t="shared" si="2987"/>
        <v>0</v>
      </c>
      <c r="T1192" s="18">
        <f t="shared" si="2988"/>
        <v>0</v>
      </c>
      <c r="U1192" s="18">
        <f t="shared" si="3055"/>
        <v>0</v>
      </c>
      <c r="V1192" s="18">
        <f t="shared" si="3055"/>
        <v>0</v>
      </c>
      <c r="W1192" s="18">
        <f t="shared" si="3055"/>
        <v>0</v>
      </c>
      <c r="X1192" s="18">
        <f t="shared" si="2989"/>
        <v>0</v>
      </c>
      <c r="Y1192" s="18">
        <f t="shared" si="2990"/>
        <v>0</v>
      </c>
      <c r="Z1192" s="18">
        <f t="shared" si="2991"/>
        <v>0</v>
      </c>
      <c r="AA1192" s="18">
        <f t="shared" si="3055"/>
        <v>0</v>
      </c>
      <c r="AB1192" s="18">
        <f t="shared" si="3055"/>
        <v>0</v>
      </c>
      <c r="AC1192" s="18">
        <f t="shared" si="3055"/>
        <v>0</v>
      </c>
      <c r="AD1192" s="18">
        <f t="shared" si="2992"/>
        <v>0</v>
      </c>
      <c r="AE1192" s="18">
        <f t="shared" si="2993"/>
        <v>0</v>
      </c>
      <c r="AF1192" s="18">
        <f t="shared" si="2994"/>
        <v>0</v>
      </c>
      <c r="AG1192" s="18">
        <f t="shared" si="3055"/>
        <v>0</v>
      </c>
      <c r="AH1192" s="18">
        <f t="shared" si="2983"/>
        <v>0</v>
      </c>
      <c r="AI1192" s="18">
        <f t="shared" si="2984"/>
        <v>0</v>
      </c>
      <c r="AJ1192" s="18">
        <f t="shared" si="2985"/>
        <v>0</v>
      </c>
      <c r="AK1192" s="18">
        <f t="shared" si="3055"/>
        <v>0</v>
      </c>
      <c r="AL1192" s="18">
        <f t="shared" si="3055"/>
        <v>0</v>
      </c>
      <c r="AM1192" s="18">
        <f t="shared" si="3055"/>
        <v>0</v>
      </c>
      <c r="AN1192" s="18">
        <f t="shared" si="2973"/>
        <v>0</v>
      </c>
      <c r="AO1192" s="18">
        <f t="shared" si="2974"/>
        <v>0</v>
      </c>
      <c r="AP1192" s="18">
        <f t="shared" si="2975"/>
        <v>0</v>
      </c>
      <c r="AQ1192" s="18">
        <f t="shared" si="3055"/>
        <v>0</v>
      </c>
      <c r="AR1192" s="18">
        <f t="shared" si="2976"/>
        <v>0</v>
      </c>
      <c r="AS1192" s="18">
        <f t="shared" si="3055"/>
        <v>0</v>
      </c>
      <c r="AT1192" s="18">
        <f t="shared" si="3055"/>
        <v>0</v>
      </c>
      <c r="AU1192" s="18">
        <f t="shared" si="3055"/>
        <v>0</v>
      </c>
      <c r="AV1192" s="18">
        <f t="shared" si="3047"/>
        <v>0</v>
      </c>
      <c r="AW1192" s="18">
        <f t="shared" si="3048"/>
        <v>0</v>
      </c>
      <c r="AX1192" s="18">
        <f t="shared" si="3049"/>
        <v>0</v>
      </c>
      <c r="AY1192" s="18">
        <f t="shared" si="3055"/>
        <v>0</v>
      </c>
      <c r="AZ1192" s="18">
        <f t="shared" si="3055"/>
        <v>0</v>
      </c>
      <c r="BA1192" s="18">
        <f t="shared" si="3044"/>
        <v>0</v>
      </c>
      <c r="BB1192" s="18">
        <f t="shared" si="3045"/>
        <v>0</v>
      </c>
      <c r="BC1192" s="18">
        <f t="shared" si="3055"/>
        <v>0</v>
      </c>
      <c r="BD1192" s="18">
        <f t="shared" si="3055"/>
        <v>0</v>
      </c>
      <c r="BE1192" s="18">
        <f t="shared" si="3055"/>
        <v>0</v>
      </c>
      <c r="BF1192" s="18">
        <f t="shared" si="3026"/>
        <v>0</v>
      </c>
      <c r="BG1192" s="18">
        <f t="shared" si="3027"/>
        <v>0</v>
      </c>
      <c r="BH1192" s="18">
        <f t="shared" si="3028"/>
        <v>0</v>
      </c>
      <c r="BI1192" s="18">
        <f t="shared" si="3055"/>
        <v>0</v>
      </c>
      <c r="BJ1192" s="25">
        <v>0</v>
      </c>
      <c r="BK1192" s="36"/>
    </row>
    <row r="1193" spans="1:63" hidden="1" x14ac:dyDescent="0.3">
      <c r="A1193" s="19" t="s">
        <v>891</v>
      </c>
      <c r="B1193" s="43">
        <v>410</v>
      </c>
      <c r="C1193" s="47"/>
      <c r="D1193" s="47"/>
      <c r="E1193" s="14" t="s">
        <v>470</v>
      </c>
      <c r="F1193" s="18">
        <f t="shared" si="3055"/>
        <v>0</v>
      </c>
      <c r="G1193" s="18">
        <f t="shared" si="3055"/>
        <v>0</v>
      </c>
      <c r="H1193" s="18">
        <f t="shared" si="3055"/>
        <v>0</v>
      </c>
      <c r="I1193" s="18">
        <f t="shared" si="3055"/>
        <v>0</v>
      </c>
      <c r="J1193" s="18">
        <f t="shared" si="3055"/>
        <v>0</v>
      </c>
      <c r="K1193" s="18">
        <f t="shared" si="3055"/>
        <v>0</v>
      </c>
      <c r="L1193" s="18">
        <f t="shared" si="3052"/>
        <v>0</v>
      </c>
      <c r="M1193" s="18">
        <f t="shared" si="3053"/>
        <v>0</v>
      </c>
      <c r="N1193" s="18">
        <f t="shared" si="3054"/>
        <v>0</v>
      </c>
      <c r="O1193" s="18">
        <f t="shared" si="3055"/>
        <v>0</v>
      </c>
      <c r="P1193" s="18">
        <f t="shared" si="3055"/>
        <v>0</v>
      </c>
      <c r="Q1193" s="18">
        <f t="shared" si="3055"/>
        <v>0</v>
      </c>
      <c r="R1193" s="18">
        <f t="shared" si="2986"/>
        <v>0</v>
      </c>
      <c r="S1193" s="18">
        <f t="shared" si="2987"/>
        <v>0</v>
      </c>
      <c r="T1193" s="18">
        <f t="shared" si="2988"/>
        <v>0</v>
      </c>
      <c r="U1193" s="18">
        <f t="shared" si="3055"/>
        <v>0</v>
      </c>
      <c r="V1193" s="18">
        <f t="shared" si="3055"/>
        <v>0</v>
      </c>
      <c r="W1193" s="18">
        <f t="shared" si="3055"/>
        <v>0</v>
      </c>
      <c r="X1193" s="18">
        <f t="shared" si="2989"/>
        <v>0</v>
      </c>
      <c r="Y1193" s="18">
        <f t="shared" si="2990"/>
        <v>0</v>
      </c>
      <c r="Z1193" s="18">
        <f t="shared" si="2991"/>
        <v>0</v>
      </c>
      <c r="AA1193" s="18">
        <f t="shared" si="3055"/>
        <v>0</v>
      </c>
      <c r="AB1193" s="18">
        <f t="shared" si="3055"/>
        <v>0</v>
      </c>
      <c r="AC1193" s="18">
        <f t="shared" si="3055"/>
        <v>0</v>
      </c>
      <c r="AD1193" s="18">
        <f t="shared" si="2992"/>
        <v>0</v>
      </c>
      <c r="AE1193" s="18">
        <f t="shared" si="2993"/>
        <v>0</v>
      </c>
      <c r="AF1193" s="18">
        <f t="shared" si="2994"/>
        <v>0</v>
      </c>
      <c r="AG1193" s="18">
        <f t="shared" si="3055"/>
        <v>0</v>
      </c>
      <c r="AH1193" s="18">
        <f t="shared" si="2983"/>
        <v>0</v>
      </c>
      <c r="AI1193" s="18">
        <f t="shared" si="2984"/>
        <v>0</v>
      </c>
      <c r="AJ1193" s="18">
        <f t="shared" si="2985"/>
        <v>0</v>
      </c>
      <c r="AK1193" s="18">
        <f t="shared" si="3055"/>
        <v>0</v>
      </c>
      <c r="AL1193" s="18">
        <f t="shared" si="3055"/>
        <v>0</v>
      </c>
      <c r="AM1193" s="18">
        <f t="shared" si="3055"/>
        <v>0</v>
      </c>
      <c r="AN1193" s="18">
        <f t="shared" si="2973"/>
        <v>0</v>
      </c>
      <c r="AO1193" s="18">
        <f t="shared" si="2974"/>
        <v>0</v>
      </c>
      <c r="AP1193" s="18">
        <f t="shared" si="2975"/>
        <v>0</v>
      </c>
      <c r="AQ1193" s="18">
        <f t="shared" si="3055"/>
        <v>0</v>
      </c>
      <c r="AR1193" s="18">
        <f t="shared" si="2976"/>
        <v>0</v>
      </c>
      <c r="AS1193" s="18">
        <f t="shared" si="3055"/>
        <v>0</v>
      </c>
      <c r="AT1193" s="18">
        <f t="shared" si="3055"/>
        <v>0</v>
      </c>
      <c r="AU1193" s="18">
        <f t="shared" si="3055"/>
        <v>0</v>
      </c>
      <c r="AV1193" s="18">
        <f t="shared" si="3047"/>
        <v>0</v>
      </c>
      <c r="AW1193" s="18">
        <f t="shared" si="3048"/>
        <v>0</v>
      </c>
      <c r="AX1193" s="18">
        <f t="shared" si="3049"/>
        <v>0</v>
      </c>
      <c r="AY1193" s="18">
        <f t="shared" si="3055"/>
        <v>0</v>
      </c>
      <c r="AZ1193" s="18">
        <f t="shared" si="3055"/>
        <v>0</v>
      </c>
      <c r="BA1193" s="18">
        <f t="shared" si="3044"/>
        <v>0</v>
      </c>
      <c r="BB1193" s="18">
        <f t="shared" si="3045"/>
        <v>0</v>
      </c>
      <c r="BC1193" s="18">
        <f t="shared" si="3055"/>
        <v>0</v>
      </c>
      <c r="BD1193" s="18">
        <f t="shared" si="3055"/>
        <v>0</v>
      </c>
      <c r="BE1193" s="18">
        <f t="shared" si="3055"/>
        <v>0</v>
      </c>
      <c r="BF1193" s="18">
        <f t="shared" si="3026"/>
        <v>0</v>
      </c>
      <c r="BG1193" s="18">
        <f t="shared" si="3027"/>
        <v>0</v>
      </c>
      <c r="BH1193" s="18">
        <f t="shared" si="3028"/>
        <v>0</v>
      </c>
      <c r="BI1193" s="18">
        <f t="shared" si="3055"/>
        <v>0</v>
      </c>
      <c r="BJ1193" s="25">
        <v>0</v>
      </c>
      <c r="BK1193" s="36"/>
    </row>
    <row r="1194" spans="1:63" hidden="1" x14ac:dyDescent="0.3">
      <c r="A1194" s="19" t="s">
        <v>891</v>
      </c>
      <c r="B1194" s="43">
        <v>410</v>
      </c>
      <c r="C1194" s="47" t="s">
        <v>27</v>
      </c>
      <c r="D1194" s="47" t="s">
        <v>99</v>
      </c>
      <c r="E1194" s="14" t="s">
        <v>437</v>
      </c>
      <c r="F1194" s="18">
        <v>0</v>
      </c>
      <c r="G1194" s="18">
        <v>0</v>
      </c>
      <c r="H1194" s="18">
        <v>0</v>
      </c>
      <c r="I1194" s="18"/>
      <c r="J1194" s="18"/>
      <c r="K1194" s="18"/>
      <c r="L1194" s="18">
        <f t="shared" si="3052"/>
        <v>0</v>
      </c>
      <c r="M1194" s="18">
        <f t="shared" si="3053"/>
        <v>0</v>
      </c>
      <c r="N1194" s="18">
        <f t="shared" si="3054"/>
        <v>0</v>
      </c>
      <c r="O1194" s="18"/>
      <c r="P1194" s="18"/>
      <c r="Q1194" s="18"/>
      <c r="R1194" s="18">
        <f t="shared" si="2986"/>
        <v>0</v>
      </c>
      <c r="S1194" s="18">
        <f t="shared" si="2987"/>
        <v>0</v>
      </c>
      <c r="T1194" s="18">
        <f t="shared" si="2988"/>
        <v>0</v>
      </c>
      <c r="U1194" s="18"/>
      <c r="V1194" s="18"/>
      <c r="W1194" s="18"/>
      <c r="X1194" s="18">
        <f t="shared" si="2989"/>
        <v>0</v>
      </c>
      <c r="Y1194" s="18">
        <f t="shared" si="2990"/>
        <v>0</v>
      </c>
      <c r="Z1194" s="18">
        <f t="shared" si="2991"/>
        <v>0</v>
      </c>
      <c r="AA1194" s="18"/>
      <c r="AB1194" s="18"/>
      <c r="AC1194" s="18"/>
      <c r="AD1194" s="18">
        <f t="shared" si="2992"/>
        <v>0</v>
      </c>
      <c r="AE1194" s="18">
        <f t="shared" si="2993"/>
        <v>0</v>
      </c>
      <c r="AF1194" s="18">
        <f t="shared" si="2994"/>
        <v>0</v>
      </c>
      <c r="AG1194" s="18"/>
      <c r="AH1194" s="18">
        <f t="shared" si="2983"/>
        <v>0</v>
      </c>
      <c r="AI1194" s="18">
        <f t="shared" si="2984"/>
        <v>0</v>
      </c>
      <c r="AJ1194" s="18">
        <f t="shared" si="2985"/>
        <v>0</v>
      </c>
      <c r="AK1194" s="18"/>
      <c r="AL1194" s="18"/>
      <c r="AM1194" s="18"/>
      <c r="AN1194" s="18">
        <f t="shared" si="2973"/>
        <v>0</v>
      </c>
      <c r="AO1194" s="18">
        <f t="shared" si="2974"/>
        <v>0</v>
      </c>
      <c r="AP1194" s="18">
        <f t="shared" si="2975"/>
        <v>0</v>
      </c>
      <c r="AQ1194" s="18"/>
      <c r="AR1194" s="18">
        <f t="shared" si="2976"/>
        <v>0</v>
      </c>
      <c r="AS1194" s="18"/>
      <c r="AT1194" s="18"/>
      <c r="AU1194" s="18"/>
      <c r="AV1194" s="18">
        <f t="shared" si="3047"/>
        <v>0</v>
      </c>
      <c r="AW1194" s="18">
        <f t="shared" si="3048"/>
        <v>0</v>
      </c>
      <c r="AX1194" s="18">
        <f t="shared" si="3049"/>
        <v>0</v>
      </c>
      <c r="AY1194" s="18"/>
      <c r="AZ1194" s="18"/>
      <c r="BA1194" s="18">
        <f t="shared" si="3044"/>
        <v>0</v>
      </c>
      <c r="BB1194" s="18">
        <f t="shared" si="3045"/>
        <v>0</v>
      </c>
      <c r="BC1194" s="18"/>
      <c r="BD1194" s="18"/>
      <c r="BE1194" s="18"/>
      <c r="BF1194" s="18">
        <f t="shared" si="3026"/>
        <v>0</v>
      </c>
      <c r="BG1194" s="18">
        <f t="shared" si="3027"/>
        <v>0</v>
      </c>
      <c r="BH1194" s="18">
        <f t="shared" si="3028"/>
        <v>0</v>
      </c>
      <c r="BI1194" s="18"/>
      <c r="BJ1194" s="25">
        <v>0</v>
      </c>
      <c r="BK1194" s="36"/>
    </row>
    <row r="1195" spans="1:63" ht="62.4" x14ac:dyDescent="0.3">
      <c r="A1195" s="51" t="s">
        <v>213</v>
      </c>
      <c r="B1195" s="50"/>
      <c r="C1195" s="51"/>
      <c r="D1195" s="51"/>
      <c r="E1195" s="14" t="s">
        <v>785</v>
      </c>
      <c r="F1195" s="18">
        <f>F1196+F1242+F1248+F1200+F1224+F1228+F1204+F1208+F1212+F1216+F1234+F1254+F1220+F1238</f>
        <v>84900.900000000009</v>
      </c>
      <c r="G1195" s="18">
        <f t="shared" ref="G1195:BI1195" si="3056">G1196+G1242+G1248+G1200+G1224+G1228+G1204+G1208+G1212+G1216+G1234+G1254+G1220+G1238</f>
        <v>321749.10000000003</v>
      </c>
      <c r="H1195" s="18">
        <f t="shared" si="3056"/>
        <v>61552.5</v>
      </c>
      <c r="I1195" s="18">
        <f t="shared" ref="I1195:K1195" si="3057">I1196+I1242+I1248+I1200+I1224+I1228+I1204+I1208+I1212+I1216+I1234+I1254+I1220+I1238</f>
        <v>0</v>
      </c>
      <c r="J1195" s="18">
        <f t="shared" si="3057"/>
        <v>-1258.9000000000001</v>
      </c>
      <c r="K1195" s="18">
        <f t="shared" si="3057"/>
        <v>0</v>
      </c>
      <c r="L1195" s="18">
        <f t="shared" si="3052"/>
        <v>84900.900000000009</v>
      </c>
      <c r="M1195" s="18">
        <f t="shared" si="3053"/>
        <v>320490.2</v>
      </c>
      <c r="N1195" s="18">
        <f t="shared" si="3054"/>
        <v>61552.5</v>
      </c>
      <c r="O1195" s="18">
        <f t="shared" ref="O1195:Q1195" si="3058">O1196+O1242+O1248+O1200+O1224+O1228+O1204+O1208+O1212+O1216+O1234+O1254+O1220+O1238</f>
        <v>0</v>
      </c>
      <c r="P1195" s="18">
        <f t="shared" si="3058"/>
        <v>0</v>
      </c>
      <c r="Q1195" s="18">
        <f t="shared" si="3058"/>
        <v>0</v>
      </c>
      <c r="R1195" s="18">
        <f t="shared" si="2986"/>
        <v>84900.900000000009</v>
      </c>
      <c r="S1195" s="18">
        <f t="shared" si="2987"/>
        <v>320490.2</v>
      </c>
      <c r="T1195" s="18">
        <f t="shared" si="2988"/>
        <v>61552.5</v>
      </c>
      <c r="U1195" s="18">
        <f t="shared" ref="U1195:W1195" si="3059">U1196+U1242+U1248+U1200+U1224+U1228+U1204+U1208+U1212+U1216+U1234+U1254+U1220+U1238</f>
        <v>0</v>
      </c>
      <c r="V1195" s="18">
        <f t="shared" si="3059"/>
        <v>0</v>
      </c>
      <c r="W1195" s="18">
        <f t="shared" si="3059"/>
        <v>0</v>
      </c>
      <c r="X1195" s="18">
        <f t="shared" si="2989"/>
        <v>84900.900000000009</v>
      </c>
      <c r="Y1195" s="18">
        <f t="shared" si="2990"/>
        <v>320490.2</v>
      </c>
      <c r="Z1195" s="18">
        <f t="shared" si="2991"/>
        <v>61552.5</v>
      </c>
      <c r="AA1195" s="18">
        <f t="shared" ref="AA1195:AB1195" si="3060">AA1196+AA1242+AA1248+AA1200+AA1224+AA1228+AA1204+AA1208+AA1212+AA1216+AA1234+AA1254+AA1220+AA1238</f>
        <v>0</v>
      </c>
      <c r="AB1195" s="18">
        <f t="shared" si="3060"/>
        <v>0</v>
      </c>
      <c r="AC1195" s="18">
        <f t="shared" ref="AC1195" si="3061">AC1196+AC1242+AC1248+AC1200+AC1224+AC1228+AC1204+AC1208+AC1212+AC1216+AC1234+AC1254+AC1220+AC1238</f>
        <v>0</v>
      </c>
      <c r="AD1195" s="18">
        <f t="shared" si="2992"/>
        <v>84900.900000000009</v>
      </c>
      <c r="AE1195" s="18">
        <f t="shared" si="2993"/>
        <v>320490.2</v>
      </c>
      <c r="AF1195" s="18">
        <f t="shared" si="2994"/>
        <v>61552.5</v>
      </c>
      <c r="AG1195" s="18">
        <f t="shared" ref="AG1195" si="3062">AG1196+AG1242+AG1248+AG1200+AG1224+AG1228+AG1204+AG1208+AG1212+AG1216+AG1234+AG1254+AG1220+AG1238</f>
        <v>0</v>
      </c>
      <c r="AH1195" s="18">
        <f t="shared" si="2983"/>
        <v>84900.900000000009</v>
      </c>
      <c r="AI1195" s="18">
        <f t="shared" si="2984"/>
        <v>320490.2</v>
      </c>
      <c r="AJ1195" s="18">
        <f t="shared" si="2985"/>
        <v>61552.5</v>
      </c>
      <c r="AK1195" s="18">
        <f t="shared" ref="AK1195:AM1195" si="3063">AK1196+AK1242+AK1248+AK1200+AK1224+AK1228+AK1204+AK1208+AK1212+AK1216+AK1234+AK1254+AK1220+AK1238</f>
        <v>-23622.800000000003</v>
      </c>
      <c r="AL1195" s="18">
        <f t="shared" si="3063"/>
        <v>0</v>
      </c>
      <c r="AM1195" s="18">
        <f t="shared" si="3063"/>
        <v>23622.800000000003</v>
      </c>
      <c r="AN1195" s="18">
        <f t="shared" si="2973"/>
        <v>61278.100000000006</v>
      </c>
      <c r="AO1195" s="18">
        <f t="shared" si="2974"/>
        <v>320490.2</v>
      </c>
      <c r="AP1195" s="18">
        <f t="shared" si="2975"/>
        <v>85175.3</v>
      </c>
      <c r="AQ1195" s="18">
        <f t="shared" ref="AQ1195" si="3064">AQ1196+AQ1242+AQ1248+AQ1200+AQ1224+AQ1228+AQ1204+AQ1208+AQ1212+AQ1216+AQ1234+AQ1254+AQ1220+AQ1238</f>
        <v>0</v>
      </c>
      <c r="AR1195" s="18">
        <f t="shared" si="2976"/>
        <v>61278.100000000006</v>
      </c>
      <c r="AS1195" s="18">
        <f t="shared" ref="AS1195:AU1195" si="3065">AS1196+AS1242+AS1248+AS1200+AS1224+AS1228+AS1204+AS1208+AS1212+AS1216+AS1234+AS1254+AS1220+AS1238</f>
        <v>0</v>
      </c>
      <c r="AT1195" s="18">
        <f t="shared" si="3065"/>
        <v>0</v>
      </c>
      <c r="AU1195" s="18">
        <f t="shared" si="3065"/>
        <v>0</v>
      </c>
      <c r="AV1195" s="18">
        <f t="shared" si="3047"/>
        <v>61278.100000000006</v>
      </c>
      <c r="AW1195" s="18">
        <f t="shared" si="3048"/>
        <v>320490.2</v>
      </c>
      <c r="AX1195" s="18">
        <f t="shared" si="3049"/>
        <v>85175.3</v>
      </c>
      <c r="AY1195" s="18">
        <f t="shared" ref="AY1195:AZ1195" si="3066">AY1196+AY1242+AY1248+AY1200+AY1224+AY1228+AY1204+AY1208+AY1212+AY1216+AY1234+AY1254+AY1220+AY1238</f>
        <v>0</v>
      </c>
      <c r="AZ1195" s="18">
        <f t="shared" si="3066"/>
        <v>0</v>
      </c>
      <c r="BA1195" s="18">
        <f t="shared" si="3044"/>
        <v>61278.100000000006</v>
      </c>
      <c r="BB1195" s="18">
        <f t="shared" si="3045"/>
        <v>320490.2</v>
      </c>
      <c r="BC1195" s="18">
        <f t="shared" ref="BC1195:BE1195" si="3067">BC1196+BC1242+BC1248+BC1200+BC1224+BC1228+BC1204+BC1208+BC1212+BC1216+BC1234+BC1254+BC1220+BC1238</f>
        <v>0</v>
      </c>
      <c r="BD1195" s="18">
        <f t="shared" si="3067"/>
        <v>0</v>
      </c>
      <c r="BE1195" s="18">
        <f t="shared" si="3067"/>
        <v>0</v>
      </c>
      <c r="BF1195" s="18">
        <f t="shared" si="3026"/>
        <v>61278.100000000006</v>
      </c>
      <c r="BG1195" s="18">
        <f t="shared" si="3027"/>
        <v>320490.2</v>
      </c>
      <c r="BH1195" s="18">
        <f t="shared" si="3028"/>
        <v>85175.3</v>
      </c>
      <c r="BI1195" s="18">
        <f t="shared" si="3056"/>
        <v>0</v>
      </c>
      <c r="BJ1195" s="25"/>
      <c r="BK1195" s="36"/>
    </row>
    <row r="1196" spans="1:63" ht="46.8" hidden="1" x14ac:dyDescent="0.3">
      <c r="A1196" s="47" t="s">
        <v>209</v>
      </c>
      <c r="B1196" s="43"/>
      <c r="C1196" s="47"/>
      <c r="D1196" s="47"/>
      <c r="E1196" s="14" t="s">
        <v>1024</v>
      </c>
      <c r="F1196" s="18">
        <f t="shared" ref="F1196:BI1198" si="3068">F1197</f>
        <v>0</v>
      </c>
      <c r="G1196" s="18">
        <f t="shared" si="3068"/>
        <v>0</v>
      </c>
      <c r="H1196" s="18">
        <f t="shared" si="3068"/>
        <v>0</v>
      </c>
      <c r="I1196" s="18">
        <f t="shared" si="3068"/>
        <v>0</v>
      </c>
      <c r="J1196" s="18">
        <f t="shared" si="3068"/>
        <v>0</v>
      </c>
      <c r="K1196" s="18">
        <f t="shared" si="3068"/>
        <v>0</v>
      </c>
      <c r="L1196" s="18">
        <f t="shared" si="3052"/>
        <v>0</v>
      </c>
      <c r="M1196" s="18">
        <f t="shared" si="3053"/>
        <v>0</v>
      </c>
      <c r="N1196" s="18">
        <f t="shared" si="3054"/>
        <v>0</v>
      </c>
      <c r="O1196" s="18">
        <f t="shared" si="3068"/>
        <v>0</v>
      </c>
      <c r="P1196" s="18">
        <f t="shared" si="3068"/>
        <v>0</v>
      </c>
      <c r="Q1196" s="18">
        <f t="shared" si="3068"/>
        <v>0</v>
      </c>
      <c r="R1196" s="18">
        <f t="shared" si="2986"/>
        <v>0</v>
      </c>
      <c r="S1196" s="18">
        <f t="shared" si="2987"/>
        <v>0</v>
      </c>
      <c r="T1196" s="18">
        <f t="shared" si="2988"/>
        <v>0</v>
      </c>
      <c r="U1196" s="18">
        <f t="shared" si="3068"/>
        <v>0</v>
      </c>
      <c r="V1196" s="18">
        <f t="shared" si="3068"/>
        <v>0</v>
      </c>
      <c r="W1196" s="18">
        <f t="shared" si="3068"/>
        <v>0</v>
      </c>
      <c r="X1196" s="18">
        <f t="shared" si="2989"/>
        <v>0</v>
      </c>
      <c r="Y1196" s="18">
        <f t="shared" si="2990"/>
        <v>0</v>
      </c>
      <c r="Z1196" s="18">
        <f t="shared" si="2991"/>
        <v>0</v>
      </c>
      <c r="AA1196" s="18">
        <f t="shared" si="3068"/>
        <v>0</v>
      </c>
      <c r="AB1196" s="18">
        <f t="shared" si="3068"/>
        <v>0</v>
      </c>
      <c r="AC1196" s="18">
        <f t="shared" si="3068"/>
        <v>0</v>
      </c>
      <c r="AD1196" s="18">
        <f t="shared" si="2992"/>
        <v>0</v>
      </c>
      <c r="AE1196" s="18">
        <f t="shared" si="2993"/>
        <v>0</v>
      </c>
      <c r="AF1196" s="18">
        <f t="shared" si="2994"/>
        <v>0</v>
      </c>
      <c r="AG1196" s="18">
        <f t="shared" si="3068"/>
        <v>0</v>
      </c>
      <c r="AH1196" s="18">
        <f t="shared" si="2983"/>
        <v>0</v>
      </c>
      <c r="AI1196" s="18">
        <f t="shared" si="2984"/>
        <v>0</v>
      </c>
      <c r="AJ1196" s="18">
        <f t="shared" si="2985"/>
        <v>0</v>
      </c>
      <c r="AK1196" s="18">
        <f t="shared" si="3068"/>
        <v>0</v>
      </c>
      <c r="AL1196" s="18">
        <f t="shared" si="3068"/>
        <v>0</v>
      </c>
      <c r="AM1196" s="18">
        <f t="shared" si="3068"/>
        <v>0</v>
      </c>
      <c r="AN1196" s="18">
        <f t="shared" si="2973"/>
        <v>0</v>
      </c>
      <c r="AO1196" s="18">
        <f t="shared" si="2974"/>
        <v>0</v>
      </c>
      <c r="AP1196" s="18">
        <f t="shared" si="2975"/>
        <v>0</v>
      </c>
      <c r="AQ1196" s="18">
        <f t="shared" si="3068"/>
        <v>0</v>
      </c>
      <c r="AR1196" s="18">
        <f t="shared" si="2976"/>
        <v>0</v>
      </c>
      <c r="AS1196" s="18">
        <f t="shared" si="3068"/>
        <v>0</v>
      </c>
      <c r="AT1196" s="18">
        <f t="shared" si="3068"/>
        <v>0</v>
      </c>
      <c r="AU1196" s="18">
        <f t="shared" si="3068"/>
        <v>0</v>
      </c>
      <c r="AV1196" s="18">
        <f t="shared" si="3047"/>
        <v>0</v>
      </c>
      <c r="AW1196" s="18">
        <f t="shared" si="3048"/>
        <v>0</v>
      </c>
      <c r="AX1196" s="18">
        <f t="shared" si="3049"/>
        <v>0</v>
      </c>
      <c r="AY1196" s="18">
        <f t="shared" si="3068"/>
        <v>0</v>
      </c>
      <c r="AZ1196" s="18">
        <f t="shared" si="3068"/>
        <v>0</v>
      </c>
      <c r="BA1196" s="18">
        <f t="shared" si="3044"/>
        <v>0</v>
      </c>
      <c r="BB1196" s="18">
        <f t="shared" si="3045"/>
        <v>0</v>
      </c>
      <c r="BC1196" s="18">
        <f t="shared" si="3068"/>
        <v>0</v>
      </c>
      <c r="BD1196" s="18">
        <f t="shared" si="3068"/>
        <v>0</v>
      </c>
      <c r="BE1196" s="18">
        <f t="shared" si="3068"/>
        <v>0</v>
      </c>
      <c r="BF1196" s="18">
        <f t="shared" si="3026"/>
        <v>0</v>
      </c>
      <c r="BG1196" s="18">
        <f t="shared" si="3027"/>
        <v>0</v>
      </c>
      <c r="BH1196" s="18">
        <f t="shared" si="3028"/>
        <v>0</v>
      </c>
      <c r="BI1196" s="18">
        <f t="shared" si="3068"/>
        <v>0</v>
      </c>
      <c r="BJ1196" s="25">
        <v>0</v>
      </c>
      <c r="BK1196" s="36"/>
    </row>
    <row r="1197" spans="1:63" ht="46.8" hidden="1" x14ac:dyDescent="0.3">
      <c r="A1197" s="47" t="s">
        <v>209</v>
      </c>
      <c r="B1197" s="43">
        <v>400</v>
      </c>
      <c r="C1197" s="47"/>
      <c r="D1197" s="47"/>
      <c r="E1197" s="14" t="s">
        <v>457</v>
      </c>
      <c r="F1197" s="18">
        <f t="shared" si="3068"/>
        <v>0</v>
      </c>
      <c r="G1197" s="18">
        <f t="shared" si="3068"/>
        <v>0</v>
      </c>
      <c r="H1197" s="18">
        <f t="shared" si="3068"/>
        <v>0</v>
      </c>
      <c r="I1197" s="18">
        <f t="shared" si="3068"/>
        <v>0</v>
      </c>
      <c r="J1197" s="18">
        <f t="shared" si="3068"/>
        <v>0</v>
      </c>
      <c r="K1197" s="18">
        <f t="shared" si="3068"/>
        <v>0</v>
      </c>
      <c r="L1197" s="18">
        <f t="shared" si="3052"/>
        <v>0</v>
      </c>
      <c r="M1197" s="18">
        <f t="shared" si="3053"/>
        <v>0</v>
      </c>
      <c r="N1197" s="18">
        <f t="shared" si="3054"/>
        <v>0</v>
      </c>
      <c r="O1197" s="18">
        <f t="shared" si="3068"/>
        <v>0</v>
      </c>
      <c r="P1197" s="18">
        <f t="shared" si="3068"/>
        <v>0</v>
      </c>
      <c r="Q1197" s="18">
        <f t="shared" si="3068"/>
        <v>0</v>
      </c>
      <c r="R1197" s="18">
        <f t="shared" si="2986"/>
        <v>0</v>
      </c>
      <c r="S1197" s="18">
        <f t="shared" si="2987"/>
        <v>0</v>
      </c>
      <c r="T1197" s="18">
        <f t="shared" si="2988"/>
        <v>0</v>
      </c>
      <c r="U1197" s="18">
        <f t="shared" si="3068"/>
        <v>0</v>
      </c>
      <c r="V1197" s="18">
        <f t="shared" si="3068"/>
        <v>0</v>
      </c>
      <c r="W1197" s="18">
        <f t="shared" si="3068"/>
        <v>0</v>
      </c>
      <c r="X1197" s="18">
        <f t="shared" si="2989"/>
        <v>0</v>
      </c>
      <c r="Y1197" s="18">
        <f t="shared" si="2990"/>
        <v>0</v>
      </c>
      <c r="Z1197" s="18">
        <f t="shared" si="2991"/>
        <v>0</v>
      </c>
      <c r="AA1197" s="18">
        <f t="shared" si="3068"/>
        <v>0</v>
      </c>
      <c r="AB1197" s="18">
        <f t="shared" si="3068"/>
        <v>0</v>
      </c>
      <c r="AC1197" s="18">
        <f t="shared" si="3068"/>
        <v>0</v>
      </c>
      <c r="AD1197" s="18">
        <f t="shared" si="2992"/>
        <v>0</v>
      </c>
      <c r="AE1197" s="18">
        <f t="shared" si="2993"/>
        <v>0</v>
      </c>
      <c r="AF1197" s="18">
        <f t="shared" si="2994"/>
        <v>0</v>
      </c>
      <c r="AG1197" s="18">
        <f t="shared" si="3068"/>
        <v>0</v>
      </c>
      <c r="AH1197" s="18">
        <f t="shared" si="2983"/>
        <v>0</v>
      </c>
      <c r="AI1197" s="18">
        <f t="shared" si="2984"/>
        <v>0</v>
      </c>
      <c r="AJ1197" s="18">
        <f t="shared" si="2985"/>
        <v>0</v>
      </c>
      <c r="AK1197" s="18">
        <f t="shared" si="3068"/>
        <v>0</v>
      </c>
      <c r="AL1197" s="18">
        <f t="shared" si="3068"/>
        <v>0</v>
      </c>
      <c r="AM1197" s="18">
        <f t="shared" si="3068"/>
        <v>0</v>
      </c>
      <c r="AN1197" s="18">
        <f t="shared" si="2973"/>
        <v>0</v>
      </c>
      <c r="AO1197" s="18">
        <f t="shared" si="2974"/>
        <v>0</v>
      </c>
      <c r="AP1197" s="18">
        <f t="shared" si="2975"/>
        <v>0</v>
      </c>
      <c r="AQ1197" s="18">
        <f t="shared" si="3068"/>
        <v>0</v>
      </c>
      <c r="AR1197" s="18">
        <f t="shared" si="2976"/>
        <v>0</v>
      </c>
      <c r="AS1197" s="18">
        <f t="shared" si="3068"/>
        <v>0</v>
      </c>
      <c r="AT1197" s="18">
        <f t="shared" si="3068"/>
        <v>0</v>
      </c>
      <c r="AU1197" s="18">
        <f t="shared" si="3068"/>
        <v>0</v>
      </c>
      <c r="AV1197" s="18">
        <f t="shared" si="3047"/>
        <v>0</v>
      </c>
      <c r="AW1197" s="18">
        <f t="shared" si="3048"/>
        <v>0</v>
      </c>
      <c r="AX1197" s="18">
        <f t="shared" si="3049"/>
        <v>0</v>
      </c>
      <c r="AY1197" s="18">
        <f t="shared" si="3068"/>
        <v>0</v>
      </c>
      <c r="AZ1197" s="18">
        <f t="shared" si="3068"/>
        <v>0</v>
      </c>
      <c r="BA1197" s="18">
        <f t="shared" si="3044"/>
        <v>0</v>
      </c>
      <c r="BB1197" s="18">
        <f t="shared" si="3045"/>
        <v>0</v>
      </c>
      <c r="BC1197" s="18">
        <f t="shared" si="3068"/>
        <v>0</v>
      </c>
      <c r="BD1197" s="18">
        <f t="shared" si="3068"/>
        <v>0</v>
      </c>
      <c r="BE1197" s="18">
        <f t="shared" si="3068"/>
        <v>0</v>
      </c>
      <c r="BF1197" s="18">
        <f t="shared" si="3026"/>
        <v>0</v>
      </c>
      <c r="BG1197" s="18">
        <f t="shared" si="3027"/>
        <v>0</v>
      </c>
      <c r="BH1197" s="18">
        <f t="shared" si="3028"/>
        <v>0</v>
      </c>
      <c r="BI1197" s="18">
        <f t="shared" si="3068"/>
        <v>0</v>
      </c>
      <c r="BJ1197" s="25">
        <v>0</v>
      </c>
      <c r="BK1197" s="36"/>
    </row>
    <row r="1198" spans="1:63" ht="140.4" hidden="1" x14ac:dyDescent="0.3">
      <c r="A1198" s="47" t="s">
        <v>209</v>
      </c>
      <c r="B1198" s="43">
        <v>460</v>
      </c>
      <c r="C1198" s="47"/>
      <c r="D1198" s="47"/>
      <c r="E1198" s="14" t="s">
        <v>471</v>
      </c>
      <c r="F1198" s="18">
        <f t="shared" si="3068"/>
        <v>0</v>
      </c>
      <c r="G1198" s="18">
        <f t="shared" si="3068"/>
        <v>0</v>
      </c>
      <c r="H1198" s="18">
        <f t="shared" si="3068"/>
        <v>0</v>
      </c>
      <c r="I1198" s="18">
        <f t="shared" si="3068"/>
        <v>0</v>
      </c>
      <c r="J1198" s="18">
        <f t="shared" si="3068"/>
        <v>0</v>
      </c>
      <c r="K1198" s="18">
        <f t="shared" si="3068"/>
        <v>0</v>
      </c>
      <c r="L1198" s="18">
        <f t="shared" si="3052"/>
        <v>0</v>
      </c>
      <c r="M1198" s="18">
        <f t="shared" si="3053"/>
        <v>0</v>
      </c>
      <c r="N1198" s="18">
        <f t="shared" si="3054"/>
        <v>0</v>
      </c>
      <c r="O1198" s="18">
        <f t="shared" si="3068"/>
        <v>0</v>
      </c>
      <c r="P1198" s="18">
        <f t="shared" si="3068"/>
        <v>0</v>
      </c>
      <c r="Q1198" s="18">
        <f t="shared" si="3068"/>
        <v>0</v>
      </c>
      <c r="R1198" s="18">
        <f t="shared" si="2986"/>
        <v>0</v>
      </c>
      <c r="S1198" s="18">
        <f t="shared" si="2987"/>
        <v>0</v>
      </c>
      <c r="T1198" s="18">
        <f t="shared" si="2988"/>
        <v>0</v>
      </c>
      <c r="U1198" s="18">
        <f t="shared" si="3068"/>
        <v>0</v>
      </c>
      <c r="V1198" s="18">
        <f t="shared" si="3068"/>
        <v>0</v>
      </c>
      <c r="W1198" s="18">
        <f t="shared" si="3068"/>
        <v>0</v>
      </c>
      <c r="X1198" s="18">
        <f t="shared" si="2989"/>
        <v>0</v>
      </c>
      <c r="Y1198" s="18">
        <f t="shared" si="2990"/>
        <v>0</v>
      </c>
      <c r="Z1198" s="18">
        <f t="shared" si="2991"/>
        <v>0</v>
      </c>
      <c r="AA1198" s="18">
        <f t="shared" si="3068"/>
        <v>0</v>
      </c>
      <c r="AB1198" s="18">
        <f t="shared" si="3068"/>
        <v>0</v>
      </c>
      <c r="AC1198" s="18">
        <f t="shared" si="3068"/>
        <v>0</v>
      </c>
      <c r="AD1198" s="18">
        <f t="shared" si="2992"/>
        <v>0</v>
      </c>
      <c r="AE1198" s="18">
        <f t="shared" si="2993"/>
        <v>0</v>
      </c>
      <c r="AF1198" s="18">
        <f t="shared" si="2994"/>
        <v>0</v>
      </c>
      <c r="AG1198" s="18">
        <f t="shared" si="3068"/>
        <v>0</v>
      </c>
      <c r="AH1198" s="18">
        <f t="shared" si="2983"/>
        <v>0</v>
      </c>
      <c r="AI1198" s="18">
        <f t="shared" si="2984"/>
        <v>0</v>
      </c>
      <c r="AJ1198" s="18">
        <f t="shared" si="2985"/>
        <v>0</v>
      </c>
      <c r="AK1198" s="18">
        <f t="shared" si="3068"/>
        <v>0</v>
      </c>
      <c r="AL1198" s="18">
        <f t="shared" si="3068"/>
        <v>0</v>
      </c>
      <c r="AM1198" s="18">
        <f t="shared" si="3068"/>
        <v>0</v>
      </c>
      <c r="AN1198" s="18">
        <f t="shared" si="2973"/>
        <v>0</v>
      </c>
      <c r="AO1198" s="18">
        <f t="shared" si="2974"/>
        <v>0</v>
      </c>
      <c r="AP1198" s="18">
        <f t="shared" si="2975"/>
        <v>0</v>
      </c>
      <c r="AQ1198" s="18">
        <f t="shared" si="3068"/>
        <v>0</v>
      </c>
      <c r="AR1198" s="18">
        <f t="shared" si="2976"/>
        <v>0</v>
      </c>
      <c r="AS1198" s="18">
        <f t="shared" si="3068"/>
        <v>0</v>
      </c>
      <c r="AT1198" s="18">
        <f t="shared" si="3068"/>
        <v>0</v>
      </c>
      <c r="AU1198" s="18">
        <f t="shared" si="3068"/>
        <v>0</v>
      </c>
      <c r="AV1198" s="18">
        <f t="shared" si="3047"/>
        <v>0</v>
      </c>
      <c r="AW1198" s="18">
        <f t="shared" si="3048"/>
        <v>0</v>
      </c>
      <c r="AX1198" s="18">
        <f t="shared" si="3049"/>
        <v>0</v>
      </c>
      <c r="AY1198" s="18">
        <f t="shared" si="3068"/>
        <v>0</v>
      </c>
      <c r="AZ1198" s="18">
        <f t="shared" si="3068"/>
        <v>0</v>
      </c>
      <c r="BA1198" s="18">
        <f t="shared" si="3044"/>
        <v>0</v>
      </c>
      <c r="BB1198" s="18">
        <f t="shared" si="3045"/>
        <v>0</v>
      </c>
      <c r="BC1198" s="18">
        <f t="shared" si="3068"/>
        <v>0</v>
      </c>
      <c r="BD1198" s="18">
        <f t="shared" si="3068"/>
        <v>0</v>
      </c>
      <c r="BE1198" s="18">
        <f t="shared" si="3068"/>
        <v>0</v>
      </c>
      <c r="BF1198" s="18">
        <f t="shared" si="3026"/>
        <v>0</v>
      </c>
      <c r="BG1198" s="18">
        <f t="shared" si="3027"/>
        <v>0</v>
      </c>
      <c r="BH1198" s="18">
        <f t="shared" si="3028"/>
        <v>0</v>
      </c>
      <c r="BI1198" s="18">
        <f t="shared" si="3068"/>
        <v>0</v>
      </c>
      <c r="BJ1198" s="25">
        <v>0</v>
      </c>
      <c r="BK1198" s="36"/>
    </row>
    <row r="1199" spans="1:63" hidden="1" x14ac:dyDescent="0.3">
      <c r="A1199" s="47" t="s">
        <v>209</v>
      </c>
      <c r="B1199" s="43">
        <v>460</v>
      </c>
      <c r="C1199" s="47" t="s">
        <v>27</v>
      </c>
      <c r="D1199" s="47" t="s">
        <v>99</v>
      </c>
      <c r="E1199" s="14" t="s">
        <v>437</v>
      </c>
      <c r="F1199" s="18">
        <v>0</v>
      </c>
      <c r="G1199" s="18">
        <v>0</v>
      </c>
      <c r="H1199" s="18">
        <v>0</v>
      </c>
      <c r="I1199" s="18"/>
      <c r="J1199" s="18"/>
      <c r="K1199" s="18"/>
      <c r="L1199" s="18">
        <f t="shared" si="3052"/>
        <v>0</v>
      </c>
      <c r="M1199" s="18">
        <f t="shared" si="3053"/>
        <v>0</v>
      </c>
      <c r="N1199" s="18">
        <f t="shared" si="3054"/>
        <v>0</v>
      </c>
      <c r="O1199" s="18"/>
      <c r="P1199" s="18"/>
      <c r="Q1199" s="18"/>
      <c r="R1199" s="18">
        <f t="shared" si="2986"/>
        <v>0</v>
      </c>
      <c r="S1199" s="18">
        <f t="shared" si="2987"/>
        <v>0</v>
      </c>
      <c r="T1199" s="18">
        <f t="shared" si="2988"/>
        <v>0</v>
      </c>
      <c r="U1199" s="18"/>
      <c r="V1199" s="18"/>
      <c r="W1199" s="18"/>
      <c r="X1199" s="18">
        <f t="shared" si="2989"/>
        <v>0</v>
      </c>
      <c r="Y1199" s="18">
        <f t="shared" si="2990"/>
        <v>0</v>
      </c>
      <c r="Z1199" s="18">
        <f t="shared" si="2991"/>
        <v>0</v>
      </c>
      <c r="AA1199" s="18"/>
      <c r="AB1199" s="18"/>
      <c r="AC1199" s="18"/>
      <c r="AD1199" s="18">
        <f t="shared" si="2992"/>
        <v>0</v>
      </c>
      <c r="AE1199" s="18">
        <f t="shared" si="2993"/>
        <v>0</v>
      </c>
      <c r="AF1199" s="18">
        <f t="shared" si="2994"/>
        <v>0</v>
      </c>
      <c r="AG1199" s="18"/>
      <c r="AH1199" s="18">
        <f t="shared" si="2983"/>
        <v>0</v>
      </c>
      <c r="AI1199" s="18">
        <f t="shared" si="2984"/>
        <v>0</v>
      </c>
      <c r="AJ1199" s="18">
        <f t="shared" si="2985"/>
        <v>0</v>
      </c>
      <c r="AK1199" s="18"/>
      <c r="AL1199" s="18"/>
      <c r="AM1199" s="18"/>
      <c r="AN1199" s="18">
        <f t="shared" si="2973"/>
        <v>0</v>
      </c>
      <c r="AO1199" s="18">
        <f t="shared" si="2974"/>
        <v>0</v>
      </c>
      <c r="AP1199" s="18">
        <f t="shared" si="2975"/>
        <v>0</v>
      </c>
      <c r="AQ1199" s="18"/>
      <c r="AR1199" s="18">
        <f t="shared" si="2976"/>
        <v>0</v>
      </c>
      <c r="AS1199" s="18"/>
      <c r="AT1199" s="18"/>
      <c r="AU1199" s="18"/>
      <c r="AV1199" s="18">
        <f t="shared" si="3047"/>
        <v>0</v>
      </c>
      <c r="AW1199" s="18">
        <f t="shared" si="3048"/>
        <v>0</v>
      </c>
      <c r="AX1199" s="18">
        <f t="shared" si="3049"/>
        <v>0</v>
      </c>
      <c r="AY1199" s="18"/>
      <c r="AZ1199" s="18"/>
      <c r="BA1199" s="18">
        <f t="shared" si="3044"/>
        <v>0</v>
      </c>
      <c r="BB1199" s="18">
        <f t="shared" si="3045"/>
        <v>0</v>
      </c>
      <c r="BC1199" s="18"/>
      <c r="BD1199" s="18"/>
      <c r="BE1199" s="18"/>
      <c r="BF1199" s="18">
        <f t="shared" si="3026"/>
        <v>0</v>
      </c>
      <c r="BG1199" s="18">
        <f t="shared" si="3027"/>
        <v>0</v>
      </c>
      <c r="BH1199" s="18">
        <f t="shared" si="3028"/>
        <v>0</v>
      </c>
      <c r="BI1199" s="18"/>
      <c r="BJ1199" s="25">
        <v>0</v>
      </c>
      <c r="BK1199" s="36"/>
    </row>
    <row r="1200" spans="1:63" ht="31.2" hidden="1" x14ac:dyDescent="0.3">
      <c r="A1200" s="47" t="s">
        <v>210</v>
      </c>
      <c r="B1200" s="43"/>
      <c r="C1200" s="47"/>
      <c r="D1200" s="47"/>
      <c r="E1200" s="14" t="s">
        <v>786</v>
      </c>
      <c r="F1200" s="18">
        <f t="shared" ref="F1200:BI1202" si="3069">F1201</f>
        <v>0</v>
      </c>
      <c r="G1200" s="18">
        <f t="shared" si="3069"/>
        <v>0</v>
      </c>
      <c r="H1200" s="18">
        <f t="shared" si="3069"/>
        <v>0</v>
      </c>
      <c r="I1200" s="18">
        <f t="shared" si="3069"/>
        <v>0</v>
      </c>
      <c r="J1200" s="18">
        <f t="shared" si="3069"/>
        <v>0</v>
      </c>
      <c r="K1200" s="18">
        <f t="shared" si="3069"/>
        <v>0</v>
      </c>
      <c r="L1200" s="18">
        <f t="shared" si="3052"/>
        <v>0</v>
      </c>
      <c r="M1200" s="18">
        <f t="shared" si="3053"/>
        <v>0</v>
      </c>
      <c r="N1200" s="18">
        <f t="shared" si="3054"/>
        <v>0</v>
      </c>
      <c r="O1200" s="18">
        <f t="shared" si="3069"/>
        <v>0</v>
      </c>
      <c r="P1200" s="18">
        <f t="shared" si="3069"/>
        <v>0</v>
      </c>
      <c r="Q1200" s="18">
        <f t="shared" si="3069"/>
        <v>0</v>
      </c>
      <c r="R1200" s="18">
        <f t="shared" si="2986"/>
        <v>0</v>
      </c>
      <c r="S1200" s="18">
        <f t="shared" si="2987"/>
        <v>0</v>
      </c>
      <c r="T1200" s="18">
        <f t="shared" si="2988"/>
        <v>0</v>
      </c>
      <c r="U1200" s="18">
        <f t="shared" si="3069"/>
        <v>0</v>
      </c>
      <c r="V1200" s="18">
        <f t="shared" si="3069"/>
        <v>0</v>
      </c>
      <c r="W1200" s="18">
        <f t="shared" si="3069"/>
        <v>0</v>
      </c>
      <c r="X1200" s="18">
        <f t="shared" si="2989"/>
        <v>0</v>
      </c>
      <c r="Y1200" s="18">
        <f t="shared" si="2990"/>
        <v>0</v>
      </c>
      <c r="Z1200" s="18">
        <f t="shared" si="2991"/>
        <v>0</v>
      </c>
      <c r="AA1200" s="18">
        <f t="shared" si="3069"/>
        <v>0</v>
      </c>
      <c r="AB1200" s="18">
        <f t="shared" si="3069"/>
        <v>0</v>
      </c>
      <c r="AC1200" s="18">
        <f t="shared" si="3069"/>
        <v>0</v>
      </c>
      <c r="AD1200" s="18">
        <f t="shared" si="2992"/>
        <v>0</v>
      </c>
      <c r="AE1200" s="18">
        <f t="shared" si="2993"/>
        <v>0</v>
      </c>
      <c r="AF1200" s="18">
        <f t="shared" si="2994"/>
        <v>0</v>
      </c>
      <c r="AG1200" s="18">
        <f t="shared" si="3069"/>
        <v>0</v>
      </c>
      <c r="AH1200" s="18">
        <f t="shared" si="2983"/>
        <v>0</v>
      </c>
      <c r="AI1200" s="18">
        <f t="shared" si="2984"/>
        <v>0</v>
      </c>
      <c r="AJ1200" s="18">
        <f t="shared" si="2985"/>
        <v>0</v>
      </c>
      <c r="AK1200" s="18">
        <f t="shared" si="3069"/>
        <v>0</v>
      </c>
      <c r="AL1200" s="18">
        <f t="shared" si="3069"/>
        <v>0</v>
      </c>
      <c r="AM1200" s="18">
        <f t="shared" si="3069"/>
        <v>0</v>
      </c>
      <c r="AN1200" s="18">
        <f t="shared" ref="AN1200:AN1263" si="3070">AH1200+AK1200</f>
        <v>0</v>
      </c>
      <c r="AO1200" s="18">
        <f t="shared" ref="AO1200:AO1263" si="3071">AI1200+AL1200</f>
        <v>0</v>
      </c>
      <c r="AP1200" s="18">
        <f t="shared" ref="AP1200:AP1263" si="3072">AJ1200+AM1200</f>
        <v>0</v>
      </c>
      <c r="AQ1200" s="18">
        <f t="shared" si="3069"/>
        <v>0</v>
      </c>
      <c r="AR1200" s="18">
        <f t="shared" ref="AR1200:AR1263" si="3073">AN1200+AQ1200</f>
        <v>0</v>
      </c>
      <c r="AS1200" s="18">
        <f t="shared" si="3069"/>
        <v>0</v>
      </c>
      <c r="AT1200" s="18">
        <f t="shared" si="3069"/>
        <v>0</v>
      </c>
      <c r="AU1200" s="18">
        <f t="shared" si="3069"/>
        <v>0</v>
      </c>
      <c r="AV1200" s="18">
        <f t="shared" si="3047"/>
        <v>0</v>
      </c>
      <c r="AW1200" s="18">
        <f t="shared" si="3048"/>
        <v>0</v>
      </c>
      <c r="AX1200" s="18">
        <f t="shared" si="3049"/>
        <v>0</v>
      </c>
      <c r="AY1200" s="18">
        <f t="shared" si="3069"/>
        <v>0</v>
      </c>
      <c r="AZ1200" s="18">
        <f t="shared" si="3069"/>
        <v>0</v>
      </c>
      <c r="BA1200" s="18">
        <f t="shared" si="3044"/>
        <v>0</v>
      </c>
      <c r="BB1200" s="18">
        <f t="shared" si="3045"/>
        <v>0</v>
      </c>
      <c r="BC1200" s="18">
        <f t="shared" si="3069"/>
        <v>0</v>
      </c>
      <c r="BD1200" s="18">
        <f t="shared" si="3069"/>
        <v>0</v>
      </c>
      <c r="BE1200" s="18">
        <f t="shared" si="3069"/>
        <v>0</v>
      </c>
      <c r="BF1200" s="18">
        <f t="shared" si="3026"/>
        <v>0</v>
      </c>
      <c r="BG1200" s="18">
        <f t="shared" si="3027"/>
        <v>0</v>
      </c>
      <c r="BH1200" s="18">
        <f t="shared" si="3028"/>
        <v>0</v>
      </c>
      <c r="BI1200" s="18">
        <f t="shared" si="3069"/>
        <v>0</v>
      </c>
      <c r="BJ1200" s="25">
        <v>0</v>
      </c>
      <c r="BK1200" s="36"/>
    </row>
    <row r="1201" spans="1:63" ht="46.8" hidden="1" x14ac:dyDescent="0.3">
      <c r="A1201" s="47" t="s">
        <v>210</v>
      </c>
      <c r="B1201" s="43">
        <v>400</v>
      </c>
      <c r="C1201" s="47"/>
      <c r="D1201" s="47"/>
      <c r="E1201" s="14" t="s">
        <v>457</v>
      </c>
      <c r="F1201" s="18">
        <f t="shared" si="3069"/>
        <v>0</v>
      </c>
      <c r="G1201" s="18">
        <f t="shared" si="3069"/>
        <v>0</v>
      </c>
      <c r="H1201" s="18">
        <f t="shared" si="3069"/>
        <v>0</v>
      </c>
      <c r="I1201" s="18">
        <f t="shared" si="3069"/>
        <v>0</v>
      </c>
      <c r="J1201" s="18">
        <f t="shared" si="3069"/>
        <v>0</v>
      </c>
      <c r="K1201" s="18">
        <f t="shared" si="3069"/>
        <v>0</v>
      </c>
      <c r="L1201" s="18">
        <f t="shared" si="3052"/>
        <v>0</v>
      </c>
      <c r="M1201" s="18">
        <f t="shared" si="3053"/>
        <v>0</v>
      </c>
      <c r="N1201" s="18">
        <f t="shared" si="3054"/>
        <v>0</v>
      </c>
      <c r="O1201" s="18">
        <f t="shared" si="3069"/>
        <v>0</v>
      </c>
      <c r="P1201" s="18">
        <f t="shared" si="3069"/>
        <v>0</v>
      </c>
      <c r="Q1201" s="18">
        <f t="shared" si="3069"/>
        <v>0</v>
      </c>
      <c r="R1201" s="18">
        <f t="shared" si="2986"/>
        <v>0</v>
      </c>
      <c r="S1201" s="18">
        <f t="shared" si="2987"/>
        <v>0</v>
      </c>
      <c r="T1201" s="18">
        <f t="shared" si="2988"/>
        <v>0</v>
      </c>
      <c r="U1201" s="18">
        <f t="shared" si="3069"/>
        <v>0</v>
      </c>
      <c r="V1201" s="18">
        <f t="shared" si="3069"/>
        <v>0</v>
      </c>
      <c r="W1201" s="18">
        <f t="shared" si="3069"/>
        <v>0</v>
      </c>
      <c r="X1201" s="18">
        <f t="shared" si="2989"/>
        <v>0</v>
      </c>
      <c r="Y1201" s="18">
        <f t="shared" si="2990"/>
        <v>0</v>
      </c>
      <c r="Z1201" s="18">
        <f t="shared" si="2991"/>
        <v>0</v>
      </c>
      <c r="AA1201" s="18">
        <f t="shared" si="3069"/>
        <v>0</v>
      </c>
      <c r="AB1201" s="18">
        <f t="shared" si="3069"/>
        <v>0</v>
      </c>
      <c r="AC1201" s="18">
        <f t="shared" si="3069"/>
        <v>0</v>
      </c>
      <c r="AD1201" s="18">
        <f t="shared" si="2992"/>
        <v>0</v>
      </c>
      <c r="AE1201" s="18">
        <f t="shared" si="2993"/>
        <v>0</v>
      </c>
      <c r="AF1201" s="18">
        <f t="shared" si="2994"/>
        <v>0</v>
      </c>
      <c r="AG1201" s="18">
        <f t="shared" si="3069"/>
        <v>0</v>
      </c>
      <c r="AH1201" s="18">
        <f t="shared" si="2983"/>
        <v>0</v>
      </c>
      <c r="AI1201" s="18">
        <f t="shared" si="2984"/>
        <v>0</v>
      </c>
      <c r="AJ1201" s="18">
        <f t="shared" si="2985"/>
        <v>0</v>
      </c>
      <c r="AK1201" s="18">
        <f t="shared" si="3069"/>
        <v>0</v>
      </c>
      <c r="AL1201" s="18">
        <f t="shared" si="3069"/>
        <v>0</v>
      </c>
      <c r="AM1201" s="18">
        <f t="shared" si="3069"/>
        <v>0</v>
      </c>
      <c r="AN1201" s="18">
        <f t="shared" si="3070"/>
        <v>0</v>
      </c>
      <c r="AO1201" s="18">
        <f t="shared" si="3071"/>
        <v>0</v>
      </c>
      <c r="AP1201" s="18">
        <f t="shared" si="3072"/>
        <v>0</v>
      </c>
      <c r="AQ1201" s="18">
        <f t="shared" si="3069"/>
        <v>0</v>
      </c>
      <c r="AR1201" s="18">
        <f t="shared" si="3073"/>
        <v>0</v>
      </c>
      <c r="AS1201" s="18">
        <f t="shared" si="3069"/>
        <v>0</v>
      </c>
      <c r="AT1201" s="18">
        <f t="shared" si="3069"/>
        <v>0</v>
      </c>
      <c r="AU1201" s="18">
        <f t="shared" si="3069"/>
        <v>0</v>
      </c>
      <c r="AV1201" s="18">
        <f t="shared" si="3047"/>
        <v>0</v>
      </c>
      <c r="AW1201" s="18">
        <f t="shared" si="3048"/>
        <v>0</v>
      </c>
      <c r="AX1201" s="18">
        <f t="shared" si="3049"/>
        <v>0</v>
      </c>
      <c r="AY1201" s="18">
        <f t="shared" si="3069"/>
        <v>0</v>
      </c>
      <c r="AZ1201" s="18">
        <f t="shared" si="3069"/>
        <v>0</v>
      </c>
      <c r="BA1201" s="18">
        <f t="shared" si="3044"/>
        <v>0</v>
      </c>
      <c r="BB1201" s="18">
        <f t="shared" si="3045"/>
        <v>0</v>
      </c>
      <c r="BC1201" s="18">
        <f t="shared" si="3069"/>
        <v>0</v>
      </c>
      <c r="BD1201" s="18">
        <f t="shared" si="3069"/>
        <v>0</v>
      </c>
      <c r="BE1201" s="18">
        <f t="shared" si="3069"/>
        <v>0</v>
      </c>
      <c r="BF1201" s="18">
        <f t="shared" si="3026"/>
        <v>0</v>
      </c>
      <c r="BG1201" s="18">
        <f t="shared" si="3027"/>
        <v>0</v>
      </c>
      <c r="BH1201" s="18">
        <f t="shared" si="3028"/>
        <v>0</v>
      </c>
      <c r="BI1201" s="18">
        <f t="shared" si="3069"/>
        <v>0</v>
      </c>
      <c r="BJ1201" s="25">
        <v>0</v>
      </c>
      <c r="BK1201" s="36"/>
    </row>
    <row r="1202" spans="1:63" ht="140.4" hidden="1" x14ac:dyDescent="0.3">
      <c r="A1202" s="47" t="s">
        <v>210</v>
      </c>
      <c r="B1202" s="43">
        <v>460</v>
      </c>
      <c r="C1202" s="47"/>
      <c r="D1202" s="47"/>
      <c r="E1202" s="14" t="s">
        <v>471</v>
      </c>
      <c r="F1202" s="18">
        <f t="shared" si="3069"/>
        <v>0</v>
      </c>
      <c r="G1202" s="18">
        <f t="shared" si="3069"/>
        <v>0</v>
      </c>
      <c r="H1202" s="18">
        <f t="shared" si="3069"/>
        <v>0</v>
      </c>
      <c r="I1202" s="18">
        <f t="shared" si="3069"/>
        <v>0</v>
      </c>
      <c r="J1202" s="18">
        <f t="shared" si="3069"/>
        <v>0</v>
      </c>
      <c r="K1202" s="18">
        <f t="shared" si="3069"/>
        <v>0</v>
      </c>
      <c r="L1202" s="18">
        <f t="shared" si="3052"/>
        <v>0</v>
      </c>
      <c r="M1202" s="18">
        <f t="shared" si="3053"/>
        <v>0</v>
      </c>
      <c r="N1202" s="18">
        <f t="shared" si="3054"/>
        <v>0</v>
      </c>
      <c r="O1202" s="18">
        <f t="shared" si="3069"/>
        <v>0</v>
      </c>
      <c r="P1202" s="18">
        <f t="shared" si="3069"/>
        <v>0</v>
      </c>
      <c r="Q1202" s="18">
        <f t="shared" si="3069"/>
        <v>0</v>
      </c>
      <c r="R1202" s="18">
        <f t="shared" si="2986"/>
        <v>0</v>
      </c>
      <c r="S1202" s="18">
        <f t="shared" si="2987"/>
        <v>0</v>
      </c>
      <c r="T1202" s="18">
        <f t="shared" si="2988"/>
        <v>0</v>
      </c>
      <c r="U1202" s="18">
        <f t="shared" si="3069"/>
        <v>0</v>
      </c>
      <c r="V1202" s="18">
        <f t="shared" si="3069"/>
        <v>0</v>
      </c>
      <c r="W1202" s="18">
        <f t="shared" si="3069"/>
        <v>0</v>
      </c>
      <c r="X1202" s="18">
        <f t="shared" si="2989"/>
        <v>0</v>
      </c>
      <c r="Y1202" s="18">
        <f t="shared" si="2990"/>
        <v>0</v>
      </c>
      <c r="Z1202" s="18">
        <f t="shared" si="2991"/>
        <v>0</v>
      </c>
      <c r="AA1202" s="18">
        <f t="shared" si="3069"/>
        <v>0</v>
      </c>
      <c r="AB1202" s="18">
        <f t="shared" si="3069"/>
        <v>0</v>
      </c>
      <c r="AC1202" s="18">
        <f t="shared" si="3069"/>
        <v>0</v>
      </c>
      <c r="AD1202" s="18">
        <f t="shared" si="2992"/>
        <v>0</v>
      </c>
      <c r="AE1202" s="18">
        <f t="shared" si="2993"/>
        <v>0</v>
      </c>
      <c r="AF1202" s="18">
        <f t="shared" si="2994"/>
        <v>0</v>
      </c>
      <c r="AG1202" s="18">
        <f t="shared" si="3069"/>
        <v>0</v>
      </c>
      <c r="AH1202" s="18">
        <f t="shared" si="2983"/>
        <v>0</v>
      </c>
      <c r="AI1202" s="18">
        <f t="shared" si="2984"/>
        <v>0</v>
      </c>
      <c r="AJ1202" s="18">
        <f t="shared" si="2985"/>
        <v>0</v>
      </c>
      <c r="AK1202" s="18">
        <f t="shared" si="3069"/>
        <v>0</v>
      </c>
      <c r="AL1202" s="18">
        <f t="shared" si="3069"/>
        <v>0</v>
      </c>
      <c r="AM1202" s="18">
        <f t="shared" si="3069"/>
        <v>0</v>
      </c>
      <c r="AN1202" s="18">
        <f t="shared" si="3070"/>
        <v>0</v>
      </c>
      <c r="AO1202" s="18">
        <f t="shared" si="3071"/>
        <v>0</v>
      </c>
      <c r="AP1202" s="18">
        <f t="shared" si="3072"/>
        <v>0</v>
      </c>
      <c r="AQ1202" s="18">
        <f t="shared" si="3069"/>
        <v>0</v>
      </c>
      <c r="AR1202" s="18">
        <f t="shared" si="3073"/>
        <v>0</v>
      </c>
      <c r="AS1202" s="18">
        <f t="shared" si="3069"/>
        <v>0</v>
      </c>
      <c r="AT1202" s="18">
        <f t="shared" si="3069"/>
        <v>0</v>
      </c>
      <c r="AU1202" s="18">
        <f t="shared" si="3069"/>
        <v>0</v>
      </c>
      <c r="AV1202" s="18">
        <f t="shared" si="3047"/>
        <v>0</v>
      </c>
      <c r="AW1202" s="18">
        <f t="shared" si="3048"/>
        <v>0</v>
      </c>
      <c r="AX1202" s="18">
        <f t="shared" si="3049"/>
        <v>0</v>
      </c>
      <c r="AY1202" s="18">
        <f t="shared" si="3069"/>
        <v>0</v>
      </c>
      <c r="AZ1202" s="18">
        <f t="shared" si="3069"/>
        <v>0</v>
      </c>
      <c r="BA1202" s="18">
        <f t="shared" si="3044"/>
        <v>0</v>
      </c>
      <c r="BB1202" s="18">
        <f t="shared" si="3045"/>
        <v>0</v>
      </c>
      <c r="BC1202" s="18">
        <f t="shared" si="3069"/>
        <v>0</v>
      </c>
      <c r="BD1202" s="18">
        <f t="shared" si="3069"/>
        <v>0</v>
      </c>
      <c r="BE1202" s="18">
        <f t="shared" si="3069"/>
        <v>0</v>
      </c>
      <c r="BF1202" s="18">
        <f t="shared" si="3026"/>
        <v>0</v>
      </c>
      <c r="BG1202" s="18">
        <f t="shared" si="3027"/>
        <v>0</v>
      </c>
      <c r="BH1202" s="18">
        <f t="shared" si="3028"/>
        <v>0</v>
      </c>
      <c r="BI1202" s="18">
        <f t="shared" si="3069"/>
        <v>0</v>
      </c>
      <c r="BJ1202" s="25">
        <v>0</v>
      </c>
      <c r="BK1202" s="36"/>
    </row>
    <row r="1203" spans="1:63" hidden="1" x14ac:dyDescent="0.3">
      <c r="A1203" s="47" t="s">
        <v>210</v>
      </c>
      <c r="B1203" s="43">
        <v>460</v>
      </c>
      <c r="C1203" s="47" t="s">
        <v>27</v>
      </c>
      <c r="D1203" s="47" t="s">
        <v>99</v>
      </c>
      <c r="E1203" s="14" t="s">
        <v>437</v>
      </c>
      <c r="F1203" s="18">
        <v>0</v>
      </c>
      <c r="G1203" s="18">
        <v>0</v>
      </c>
      <c r="H1203" s="18">
        <v>0</v>
      </c>
      <c r="I1203" s="18"/>
      <c r="J1203" s="18"/>
      <c r="K1203" s="18"/>
      <c r="L1203" s="18">
        <f t="shared" si="3052"/>
        <v>0</v>
      </c>
      <c r="M1203" s="18">
        <f t="shared" si="3053"/>
        <v>0</v>
      </c>
      <c r="N1203" s="18">
        <f t="shared" si="3054"/>
        <v>0</v>
      </c>
      <c r="O1203" s="18"/>
      <c r="P1203" s="18"/>
      <c r="Q1203" s="18"/>
      <c r="R1203" s="18">
        <f t="shared" si="2986"/>
        <v>0</v>
      </c>
      <c r="S1203" s="18">
        <f t="shared" si="2987"/>
        <v>0</v>
      </c>
      <c r="T1203" s="18">
        <f t="shared" si="2988"/>
        <v>0</v>
      </c>
      <c r="U1203" s="18"/>
      <c r="V1203" s="18"/>
      <c r="W1203" s="18"/>
      <c r="X1203" s="18">
        <f t="shared" si="2989"/>
        <v>0</v>
      </c>
      <c r="Y1203" s="18">
        <f t="shared" si="2990"/>
        <v>0</v>
      </c>
      <c r="Z1203" s="18">
        <f t="shared" si="2991"/>
        <v>0</v>
      </c>
      <c r="AA1203" s="18"/>
      <c r="AB1203" s="18"/>
      <c r="AC1203" s="18"/>
      <c r="AD1203" s="18">
        <f t="shared" si="2992"/>
        <v>0</v>
      </c>
      <c r="AE1203" s="18">
        <f t="shared" si="2993"/>
        <v>0</v>
      </c>
      <c r="AF1203" s="18">
        <f t="shared" si="2994"/>
        <v>0</v>
      </c>
      <c r="AG1203" s="18"/>
      <c r="AH1203" s="18">
        <f t="shared" si="2983"/>
        <v>0</v>
      </c>
      <c r="AI1203" s="18">
        <f t="shared" si="2984"/>
        <v>0</v>
      </c>
      <c r="AJ1203" s="18">
        <f t="shared" si="2985"/>
        <v>0</v>
      </c>
      <c r="AK1203" s="18"/>
      <c r="AL1203" s="18"/>
      <c r="AM1203" s="18"/>
      <c r="AN1203" s="18">
        <f t="shared" si="3070"/>
        <v>0</v>
      </c>
      <c r="AO1203" s="18">
        <f t="shared" si="3071"/>
        <v>0</v>
      </c>
      <c r="AP1203" s="18">
        <f t="shared" si="3072"/>
        <v>0</v>
      </c>
      <c r="AQ1203" s="18"/>
      <c r="AR1203" s="18">
        <f t="shared" si="3073"/>
        <v>0</v>
      </c>
      <c r="AS1203" s="18"/>
      <c r="AT1203" s="18"/>
      <c r="AU1203" s="18"/>
      <c r="AV1203" s="18">
        <f t="shared" si="3047"/>
        <v>0</v>
      </c>
      <c r="AW1203" s="18">
        <f t="shared" si="3048"/>
        <v>0</v>
      </c>
      <c r="AX1203" s="18">
        <f t="shared" si="3049"/>
        <v>0</v>
      </c>
      <c r="AY1203" s="18"/>
      <c r="AZ1203" s="18"/>
      <c r="BA1203" s="18">
        <f t="shared" si="3044"/>
        <v>0</v>
      </c>
      <c r="BB1203" s="18">
        <f t="shared" si="3045"/>
        <v>0</v>
      </c>
      <c r="BC1203" s="18"/>
      <c r="BD1203" s="18"/>
      <c r="BE1203" s="18"/>
      <c r="BF1203" s="18">
        <f t="shared" si="3026"/>
        <v>0</v>
      </c>
      <c r="BG1203" s="18">
        <f t="shared" si="3027"/>
        <v>0</v>
      </c>
      <c r="BH1203" s="18">
        <f t="shared" si="3028"/>
        <v>0</v>
      </c>
      <c r="BI1203" s="18"/>
      <c r="BJ1203" s="25">
        <v>0</v>
      </c>
      <c r="BK1203" s="36"/>
    </row>
    <row r="1204" spans="1:63" ht="31.2" x14ac:dyDescent="0.3">
      <c r="A1204" s="51" t="s">
        <v>696</v>
      </c>
      <c r="B1204" s="50"/>
      <c r="C1204" s="51"/>
      <c r="D1204" s="51"/>
      <c r="E1204" s="14" t="s">
        <v>787</v>
      </c>
      <c r="F1204" s="18">
        <f t="shared" ref="F1204:BI1206" si="3074">F1205</f>
        <v>6999.9</v>
      </c>
      <c r="G1204" s="18">
        <f t="shared" si="3074"/>
        <v>0</v>
      </c>
      <c r="H1204" s="18">
        <f t="shared" si="3074"/>
        <v>0</v>
      </c>
      <c r="I1204" s="18">
        <f t="shared" si="3074"/>
        <v>0</v>
      </c>
      <c r="J1204" s="18">
        <f t="shared" si="3074"/>
        <v>0</v>
      </c>
      <c r="K1204" s="18">
        <f t="shared" si="3074"/>
        <v>0</v>
      </c>
      <c r="L1204" s="18">
        <f t="shared" si="3052"/>
        <v>6999.9</v>
      </c>
      <c r="M1204" s="18">
        <f t="shared" si="3053"/>
        <v>0</v>
      </c>
      <c r="N1204" s="18">
        <f t="shared" si="3054"/>
        <v>0</v>
      </c>
      <c r="O1204" s="18">
        <f t="shared" si="3074"/>
        <v>0</v>
      </c>
      <c r="P1204" s="18">
        <f t="shared" si="3074"/>
        <v>0</v>
      </c>
      <c r="Q1204" s="18">
        <f t="shared" si="3074"/>
        <v>0</v>
      </c>
      <c r="R1204" s="18">
        <f t="shared" si="2986"/>
        <v>6999.9</v>
      </c>
      <c r="S1204" s="18">
        <f t="shared" si="2987"/>
        <v>0</v>
      </c>
      <c r="T1204" s="18">
        <f t="shared" si="2988"/>
        <v>0</v>
      </c>
      <c r="U1204" s="18">
        <f t="shared" si="3074"/>
        <v>0</v>
      </c>
      <c r="V1204" s="18">
        <f t="shared" si="3074"/>
        <v>0</v>
      </c>
      <c r="W1204" s="18">
        <f t="shared" si="3074"/>
        <v>0</v>
      </c>
      <c r="X1204" s="18">
        <f t="shared" si="2989"/>
        <v>6999.9</v>
      </c>
      <c r="Y1204" s="18">
        <f t="shared" si="2990"/>
        <v>0</v>
      </c>
      <c r="Z1204" s="18">
        <f t="shared" si="2991"/>
        <v>0</v>
      </c>
      <c r="AA1204" s="18">
        <f t="shared" si="3074"/>
        <v>0</v>
      </c>
      <c r="AB1204" s="18">
        <f t="shared" si="3074"/>
        <v>0</v>
      </c>
      <c r="AC1204" s="18">
        <f t="shared" si="3074"/>
        <v>0</v>
      </c>
      <c r="AD1204" s="18">
        <f t="shared" si="2992"/>
        <v>6999.9</v>
      </c>
      <c r="AE1204" s="18">
        <f t="shared" si="2993"/>
        <v>0</v>
      </c>
      <c r="AF1204" s="18">
        <f t="shared" si="2994"/>
        <v>0</v>
      </c>
      <c r="AG1204" s="18">
        <f t="shared" si="3074"/>
        <v>0</v>
      </c>
      <c r="AH1204" s="18">
        <f t="shared" si="2983"/>
        <v>6999.9</v>
      </c>
      <c r="AI1204" s="18">
        <f t="shared" si="2984"/>
        <v>0</v>
      </c>
      <c r="AJ1204" s="18">
        <f t="shared" si="2985"/>
        <v>0</v>
      </c>
      <c r="AK1204" s="18">
        <f t="shared" si="3074"/>
        <v>-6999.9</v>
      </c>
      <c r="AL1204" s="18">
        <f t="shared" si="3074"/>
        <v>0</v>
      </c>
      <c r="AM1204" s="18">
        <f t="shared" si="3074"/>
        <v>6999.9</v>
      </c>
      <c r="AN1204" s="18">
        <f t="shared" si="3070"/>
        <v>0</v>
      </c>
      <c r="AO1204" s="18">
        <f t="shared" si="3071"/>
        <v>0</v>
      </c>
      <c r="AP1204" s="18">
        <f t="shared" si="3072"/>
        <v>6999.9</v>
      </c>
      <c r="AQ1204" s="18">
        <f t="shared" si="3074"/>
        <v>0</v>
      </c>
      <c r="AR1204" s="18">
        <f t="shared" si="3073"/>
        <v>0</v>
      </c>
      <c r="AS1204" s="18">
        <f t="shared" si="3074"/>
        <v>0</v>
      </c>
      <c r="AT1204" s="18">
        <f t="shared" si="3074"/>
        <v>0</v>
      </c>
      <c r="AU1204" s="18">
        <f t="shared" si="3074"/>
        <v>0</v>
      </c>
      <c r="AV1204" s="18">
        <f t="shared" si="3047"/>
        <v>0</v>
      </c>
      <c r="AW1204" s="18">
        <f t="shared" si="3048"/>
        <v>0</v>
      </c>
      <c r="AX1204" s="18">
        <f t="shared" si="3049"/>
        <v>6999.9</v>
      </c>
      <c r="AY1204" s="18">
        <f t="shared" si="3074"/>
        <v>0</v>
      </c>
      <c r="AZ1204" s="18">
        <f t="shared" si="3074"/>
        <v>0</v>
      </c>
      <c r="BA1204" s="18">
        <f t="shared" si="3044"/>
        <v>0</v>
      </c>
      <c r="BB1204" s="18">
        <f t="shared" si="3045"/>
        <v>0</v>
      </c>
      <c r="BC1204" s="18">
        <f t="shared" si="3074"/>
        <v>0</v>
      </c>
      <c r="BD1204" s="18">
        <f t="shared" si="3074"/>
        <v>0</v>
      </c>
      <c r="BE1204" s="18">
        <f t="shared" si="3074"/>
        <v>0</v>
      </c>
      <c r="BF1204" s="18">
        <f t="shared" si="3026"/>
        <v>0</v>
      </c>
      <c r="BG1204" s="18">
        <f t="shared" si="3027"/>
        <v>0</v>
      </c>
      <c r="BH1204" s="18">
        <f t="shared" si="3028"/>
        <v>6999.9</v>
      </c>
      <c r="BI1204" s="18">
        <f t="shared" si="3074"/>
        <v>0</v>
      </c>
      <c r="BJ1204" s="25"/>
      <c r="BK1204" s="36"/>
    </row>
    <row r="1205" spans="1:63" ht="46.8" x14ac:dyDescent="0.3">
      <c r="A1205" s="51" t="s">
        <v>696</v>
      </c>
      <c r="B1205" s="50">
        <v>400</v>
      </c>
      <c r="C1205" s="51"/>
      <c r="D1205" s="51"/>
      <c r="E1205" s="14" t="s">
        <v>457</v>
      </c>
      <c r="F1205" s="18">
        <f t="shared" si="3074"/>
        <v>6999.9</v>
      </c>
      <c r="G1205" s="18">
        <f t="shared" si="3074"/>
        <v>0</v>
      </c>
      <c r="H1205" s="18">
        <f t="shared" si="3074"/>
        <v>0</v>
      </c>
      <c r="I1205" s="18">
        <f t="shared" si="3074"/>
        <v>0</v>
      </c>
      <c r="J1205" s="18">
        <f t="shared" si="3074"/>
        <v>0</v>
      </c>
      <c r="K1205" s="18">
        <f t="shared" si="3074"/>
        <v>0</v>
      </c>
      <c r="L1205" s="18">
        <f t="shared" si="3052"/>
        <v>6999.9</v>
      </c>
      <c r="M1205" s="18">
        <f t="shared" si="3053"/>
        <v>0</v>
      </c>
      <c r="N1205" s="18">
        <f t="shared" si="3054"/>
        <v>0</v>
      </c>
      <c r="O1205" s="18">
        <f t="shared" si="3074"/>
        <v>0</v>
      </c>
      <c r="P1205" s="18">
        <f t="shared" si="3074"/>
        <v>0</v>
      </c>
      <c r="Q1205" s="18">
        <f t="shared" si="3074"/>
        <v>0</v>
      </c>
      <c r="R1205" s="18">
        <f t="shared" si="2986"/>
        <v>6999.9</v>
      </c>
      <c r="S1205" s="18">
        <f t="shared" si="2987"/>
        <v>0</v>
      </c>
      <c r="T1205" s="18">
        <f t="shared" si="2988"/>
        <v>0</v>
      </c>
      <c r="U1205" s="18">
        <f t="shared" si="3074"/>
        <v>0</v>
      </c>
      <c r="V1205" s="18">
        <f t="shared" si="3074"/>
        <v>0</v>
      </c>
      <c r="W1205" s="18">
        <f t="shared" si="3074"/>
        <v>0</v>
      </c>
      <c r="X1205" s="18">
        <f t="shared" si="2989"/>
        <v>6999.9</v>
      </c>
      <c r="Y1205" s="18">
        <f t="shared" si="2990"/>
        <v>0</v>
      </c>
      <c r="Z1205" s="18">
        <f t="shared" si="2991"/>
        <v>0</v>
      </c>
      <c r="AA1205" s="18">
        <f t="shared" si="3074"/>
        <v>0</v>
      </c>
      <c r="AB1205" s="18">
        <f t="shared" si="3074"/>
        <v>0</v>
      </c>
      <c r="AC1205" s="18">
        <f t="shared" si="3074"/>
        <v>0</v>
      </c>
      <c r="AD1205" s="18">
        <f t="shared" si="2992"/>
        <v>6999.9</v>
      </c>
      <c r="AE1205" s="18">
        <f t="shared" si="2993"/>
        <v>0</v>
      </c>
      <c r="AF1205" s="18">
        <f t="shared" si="2994"/>
        <v>0</v>
      </c>
      <c r="AG1205" s="18">
        <f t="shared" si="3074"/>
        <v>0</v>
      </c>
      <c r="AH1205" s="18">
        <f t="shared" si="2983"/>
        <v>6999.9</v>
      </c>
      <c r="AI1205" s="18">
        <f t="shared" si="2984"/>
        <v>0</v>
      </c>
      <c r="AJ1205" s="18">
        <f t="shared" si="2985"/>
        <v>0</v>
      </c>
      <c r="AK1205" s="18">
        <f t="shared" si="3074"/>
        <v>-6999.9</v>
      </c>
      <c r="AL1205" s="18">
        <f t="shared" si="3074"/>
        <v>0</v>
      </c>
      <c r="AM1205" s="18">
        <f t="shared" si="3074"/>
        <v>6999.9</v>
      </c>
      <c r="AN1205" s="18">
        <f t="shared" si="3070"/>
        <v>0</v>
      </c>
      <c r="AO1205" s="18">
        <f t="shared" si="3071"/>
        <v>0</v>
      </c>
      <c r="AP1205" s="18">
        <f t="shared" si="3072"/>
        <v>6999.9</v>
      </c>
      <c r="AQ1205" s="18">
        <f t="shared" si="3074"/>
        <v>0</v>
      </c>
      <c r="AR1205" s="18">
        <f t="shared" si="3073"/>
        <v>0</v>
      </c>
      <c r="AS1205" s="18">
        <f t="shared" si="3074"/>
        <v>0</v>
      </c>
      <c r="AT1205" s="18">
        <f t="shared" si="3074"/>
        <v>0</v>
      </c>
      <c r="AU1205" s="18">
        <f t="shared" si="3074"/>
        <v>0</v>
      </c>
      <c r="AV1205" s="18">
        <f t="shared" si="3047"/>
        <v>0</v>
      </c>
      <c r="AW1205" s="18">
        <f t="shared" si="3048"/>
        <v>0</v>
      </c>
      <c r="AX1205" s="18">
        <f t="shared" si="3049"/>
        <v>6999.9</v>
      </c>
      <c r="AY1205" s="18">
        <f t="shared" si="3074"/>
        <v>0</v>
      </c>
      <c r="AZ1205" s="18">
        <f t="shared" si="3074"/>
        <v>0</v>
      </c>
      <c r="BA1205" s="18">
        <f t="shared" si="3044"/>
        <v>0</v>
      </c>
      <c r="BB1205" s="18">
        <f t="shared" si="3045"/>
        <v>0</v>
      </c>
      <c r="BC1205" s="18">
        <f t="shared" si="3074"/>
        <v>0</v>
      </c>
      <c r="BD1205" s="18">
        <f t="shared" si="3074"/>
        <v>0</v>
      </c>
      <c r="BE1205" s="18">
        <f t="shared" si="3074"/>
        <v>0</v>
      </c>
      <c r="BF1205" s="18">
        <f t="shared" si="3026"/>
        <v>0</v>
      </c>
      <c r="BG1205" s="18">
        <f t="shared" si="3027"/>
        <v>0</v>
      </c>
      <c r="BH1205" s="18">
        <f t="shared" si="3028"/>
        <v>6999.9</v>
      </c>
      <c r="BI1205" s="18">
        <f t="shared" si="3074"/>
        <v>0</v>
      </c>
      <c r="BJ1205" s="25"/>
      <c r="BK1205" s="36"/>
    </row>
    <row r="1206" spans="1:63" ht="140.4" x14ac:dyDescent="0.3">
      <c r="A1206" s="51" t="s">
        <v>696</v>
      </c>
      <c r="B1206" s="50">
        <v>460</v>
      </c>
      <c r="C1206" s="51"/>
      <c r="D1206" s="51"/>
      <c r="E1206" s="14" t="s">
        <v>471</v>
      </c>
      <c r="F1206" s="18">
        <f t="shared" si="3074"/>
        <v>6999.9</v>
      </c>
      <c r="G1206" s="18">
        <f t="shared" si="3074"/>
        <v>0</v>
      </c>
      <c r="H1206" s="18">
        <f t="shared" si="3074"/>
        <v>0</v>
      </c>
      <c r="I1206" s="18">
        <f t="shared" si="3074"/>
        <v>0</v>
      </c>
      <c r="J1206" s="18">
        <f t="shared" si="3074"/>
        <v>0</v>
      </c>
      <c r="K1206" s="18">
        <f t="shared" si="3074"/>
        <v>0</v>
      </c>
      <c r="L1206" s="18">
        <f t="shared" si="3052"/>
        <v>6999.9</v>
      </c>
      <c r="M1206" s="18">
        <f t="shared" si="3053"/>
        <v>0</v>
      </c>
      <c r="N1206" s="18">
        <f t="shared" si="3054"/>
        <v>0</v>
      </c>
      <c r="O1206" s="18">
        <f t="shared" si="3074"/>
        <v>0</v>
      </c>
      <c r="P1206" s="18">
        <f t="shared" si="3074"/>
        <v>0</v>
      </c>
      <c r="Q1206" s="18">
        <f t="shared" si="3074"/>
        <v>0</v>
      </c>
      <c r="R1206" s="18">
        <f t="shared" si="2986"/>
        <v>6999.9</v>
      </c>
      <c r="S1206" s="18">
        <f t="shared" si="2987"/>
        <v>0</v>
      </c>
      <c r="T1206" s="18">
        <f t="shared" si="2988"/>
        <v>0</v>
      </c>
      <c r="U1206" s="18">
        <f t="shared" si="3074"/>
        <v>0</v>
      </c>
      <c r="V1206" s="18">
        <f t="shared" si="3074"/>
        <v>0</v>
      </c>
      <c r="W1206" s="18">
        <f t="shared" si="3074"/>
        <v>0</v>
      </c>
      <c r="X1206" s="18">
        <f t="shared" si="2989"/>
        <v>6999.9</v>
      </c>
      <c r="Y1206" s="18">
        <f t="shared" si="2990"/>
        <v>0</v>
      </c>
      <c r="Z1206" s="18">
        <f t="shared" si="2991"/>
        <v>0</v>
      </c>
      <c r="AA1206" s="18">
        <f t="shared" si="3074"/>
        <v>0</v>
      </c>
      <c r="AB1206" s="18">
        <f t="shared" si="3074"/>
        <v>0</v>
      </c>
      <c r="AC1206" s="18">
        <f t="shared" si="3074"/>
        <v>0</v>
      </c>
      <c r="AD1206" s="18">
        <f t="shared" si="2992"/>
        <v>6999.9</v>
      </c>
      <c r="AE1206" s="18">
        <f t="shared" si="2993"/>
        <v>0</v>
      </c>
      <c r="AF1206" s="18">
        <f t="shared" si="2994"/>
        <v>0</v>
      </c>
      <c r="AG1206" s="18">
        <f t="shared" si="3074"/>
        <v>0</v>
      </c>
      <c r="AH1206" s="18">
        <f t="shared" si="2983"/>
        <v>6999.9</v>
      </c>
      <c r="AI1206" s="18">
        <f t="shared" si="2984"/>
        <v>0</v>
      </c>
      <c r="AJ1206" s="18">
        <f t="shared" si="2985"/>
        <v>0</v>
      </c>
      <c r="AK1206" s="18">
        <f t="shared" si="3074"/>
        <v>-6999.9</v>
      </c>
      <c r="AL1206" s="18">
        <f t="shared" si="3074"/>
        <v>0</v>
      </c>
      <c r="AM1206" s="18">
        <f t="shared" si="3074"/>
        <v>6999.9</v>
      </c>
      <c r="AN1206" s="18">
        <f t="shared" si="3070"/>
        <v>0</v>
      </c>
      <c r="AO1206" s="18">
        <f t="shared" si="3071"/>
        <v>0</v>
      </c>
      <c r="AP1206" s="18">
        <f t="shared" si="3072"/>
        <v>6999.9</v>
      </c>
      <c r="AQ1206" s="18">
        <f t="shared" si="3074"/>
        <v>0</v>
      </c>
      <c r="AR1206" s="18">
        <f t="shared" si="3073"/>
        <v>0</v>
      </c>
      <c r="AS1206" s="18">
        <f t="shared" si="3074"/>
        <v>0</v>
      </c>
      <c r="AT1206" s="18">
        <f t="shared" si="3074"/>
        <v>0</v>
      </c>
      <c r="AU1206" s="18">
        <f t="shared" si="3074"/>
        <v>0</v>
      </c>
      <c r="AV1206" s="18">
        <f t="shared" si="3047"/>
        <v>0</v>
      </c>
      <c r="AW1206" s="18">
        <f t="shared" si="3048"/>
        <v>0</v>
      </c>
      <c r="AX1206" s="18">
        <f t="shared" si="3049"/>
        <v>6999.9</v>
      </c>
      <c r="AY1206" s="18">
        <f t="shared" si="3074"/>
        <v>0</v>
      </c>
      <c r="AZ1206" s="18">
        <f t="shared" si="3074"/>
        <v>0</v>
      </c>
      <c r="BA1206" s="18">
        <f t="shared" si="3044"/>
        <v>0</v>
      </c>
      <c r="BB1206" s="18">
        <f t="shared" si="3045"/>
        <v>0</v>
      </c>
      <c r="BC1206" s="18">
        <f t="shared" si="3074"/>
        <v>0</v>
      </c>
      <c r="BD1206" s="18">
        <f t="shared" si="3074"/>
        <v>0</v>
      </c>
      <c r="BE1206" s="18">
        <f t="shared" si="3074"/>
        <v>0</v>
      </c>
      <c r="BF1206" s="18">
        <f t="shared" si="3026"/>
        <v>0</v>
      </c>
      <c r="BG1206" s="18">
        <f t="shared" si="3027"/>
        <v>0</v>
      </c>
      <c r="BH1206" s="18">
        <f t="shared" si="3028"/>
        <v>6999.9</v>
      </c>
      <c r="BI1206" s="18">
        <f t="shared" si="3074"/>
        <v>0</v>
      </c>
      <c r="BJ1206" s="25"/>
      <c r="BK1206" s="36"/>
    </row>
    <row r="1207" spans="1:63" x14ac:dyDescent="0.3">
      <c r="A1207" s="51" t="s">
        <v>696</v>
      </c>
      <c r="B1207" s="50">
        <v>460</v>
      </c>
      <c r="C1207" s="51" t="s">
        <v>27</v>
      </c>
      <c r="D1207" s="51" t="s">
        <v>19</v>
      </c>
      <c r="E1207" s="14" t="s">
        <v>438</v>
      </c>
      <c r="F1207" s="18">
        <v>6999.9</v>
      </c>
      <c r="G1207" s="18">
        <v>0</v>
      </c>
      <c r="H1207" s="18">
        <v>0</v>
      </c>
      <c r="I1207" s="18"/>
      <c r="J1207" s="18"/>
      <c r="K1207" s="18"/>
      <c r="L1207" s="18">
        <f t="shared" si="3052"/>
        <v>6999.9</v>
      </c>
      <c r="M1207" s="18">
        <f t="shared" si="3053"/>
        <v>0</v>
      </c>
      <c r="N1207" s="18">
        <f t="shared" si="3054"/>
        <v>0</v>
      </c>
      <c r="O1207" s="18"/>
      <c r="P1207" s="18"/>
      <c r="Q1207" s="18"/>
      <c r="R1207" s="18">
        <f t="shared" si="2986"/>
        <v>6999.9</v>
      </c>
      <c r="S1207" s="18">
        <f t="shared" si="2987"/>
        <v>0</v>
      </c>
      <c r="T1207" s="18">
        <f t="shared" si="2988"/>
        <v>0</v>
      </c>
      <c r="U1207" s="18"/>
      <c r="V1207" s="18"/>
      <c r="W1207" s="18"/>
      <c r="X1207" s="18">
        <f t="shared" si="2989"/>
        <v>6999.9</v>
      </c>
      <c r="Y1207" s="18">
        <f t="shared" si="2990"/>
        <v>0</v>
      </c>
      <c r="Z1207" s="18">
        <f t="shared" si="2991"/>
        <v>0</v>
      </c>
      <c r="AA1207" s="18"/>
      <c r="AB1207" s="18"/>
      <c r="AC1207" s="18"/>
      <c r="AD1207" s="18">
        <f t="shared" si="2992"/>
        <v>6999.9</v>
      </c>
      <c r="AE1207" s="18">
        <f t="shared" si="2993"/>
        <v>0</v>
      </c>
      <c r="AF1207" s="18">
        <f t="shared" si="2994"/>
        <v>0</v>
      </c>
      <c r="AG1207" s="18"/>
      <c r="AH1207" s="18">
        <f t="shared" si="2983"/>
        <v>6999.9</v>
      </c>
      <c r="AI1207" s="18">
        <f t="shared" si="2984"/>
        <v>0</v>
      </c>
      <c r="AJ1207" s="18">
        <f t="shared" si="2985"/>
        <v>0</v>
      </c>
      <c r="AK1207" s="18">
        <v>-6999.9</v>
      </c>
      <c r="AL1207" s="18"/>
      <c r="AM1207" s="18">
        <v>6999.9</v>
      </c>
      <c r="AN1207" s="18">
        <f t="shared" si="3070"/>
        <v>0</v>
      </c>
      <c r="AO1207" s="18">
        <f t="shared" si="3071"/>
        <v>0</v>
      </c>
      <c r="AP1207" s="18">
        <f t="shared" si="3072"/>
        <v>6999.9</v>
      </c>
      <c r="AQ1207" s="18"/>
      <c r="AR1207" s="18">
        <f t="shared" si="3073"/>
        <v>0</v>
      </c>
      <c r="AS1207" s="18"/>
      <c r="AT1207" s="18"/>
      <c r="AU1207" s="18"/>
      <c r="AV1207" s="18">
        <f t="shared" si="3047"/>
        <v>0</v>
      </c>
      <c r="AW1207" s="18">
        <f t="shared" si="3048"/>
        <v>0</v>
      </c>
      <c r="AX1207" s="18">
        <f t="shared" si="3049"/>
        <v>6999.9</v>
      </c>
      <c r="AY1207" s="18"/>
      <c r="AZ1207" s="18"/>
      <c r="BA1207" s="18">
        <f t="shared" si="3044"/>
        <v>0</v>
      </c>
      <c r="BB1207" s="18">
        <f t="shared" si="3045"/>
        <v>0</v>
      </c>
      <c r="BC1207" s="18"/>
      <c r="BD1207" s="18"/>
      <c r="BE1207" s="18"/>
      <c r="BF1207" s="18">
        <f t="shared" si="3026"/>
        <v>0</v>
      </c>
      <c r="BG1207" s="18">
        <f t="shared" si="3027"/>
        <v>0</v>
      </c>
      <c r="BH1207" s="18">
        <f t="shared" si="3028"/>
        <v>6999.9</v>
      </c>
      <c r="BI1207" s="18"/>
      <c r="BJ1207" s="25"/>
      <c r="BK1207" s="36"/>
    </row>
    <row r="1208" spans="1:63" ht="31.2" x14ac:dyDescent="0.3">
      <c r="A1208" s="51" t="s">
        <v>697</v>
      </c>
      <c r="B1208" s="50"/>
      <c r="C1208" s="51"/>
      <c r="D1208" s="51"/>
      <c r="E1208" s="14" t="s">
        <v>1062</v>
      </c>
      <c r="F1208" s="18">
        <f t="shared" ref="F1208:BI1210" si="3075">F1209</f>
        <v>622.9</v>
      </c>
      <c r="G1208" s="18">
        <f t="shared" si="3075"/>
        <v>16000</v>
      </c>
      <c r="H1208" s="18">
        <f t="shared" si="3075"/>
        <v>0</v>
      </c>
      <c r="I1208" s="18">
        <f t="shared" si="3075"/>
        <v>0</v>
      </c>
      <c r="J1208" s="18">
        <f t="shared" si="3075"/>
        <v>0</v>
      </c>
      <c r="K1208" s="18">
        <f t="shared" si="3075"/>
        <v>0</v>
      </c>
      <c r="L1208" s="18">
        <f t="shared" si="3052"/>
        <v>622.9</v>
      </c>
      <c r="M1208" s="18">
        <f t="shared" si="3053"/>
        <v>16000</v>
      </c>
      <c r="N1208" s="18">
        <f t="shared" si="3054"/>
        <v>0</v>
      </c>
      <c r="O1208" s="18">
        <f t="shared" si="3075"/>
        <v>0</v>
      </c>
      <c r="P1208" s="18">
        <f t="shared" si="3075"/>
        <v>0</v>
      </c>
      <c r="Q1208" s="18">
        <f t="shared" si="3075"/>
        <v>0</v>
      </c>
      <c r="R1208" s="18">
        <f t="shared" si="2986"/>
        <v>622.9</v>
      </c>
      <c r="S1208" s="18">
        <f t="shared" si="2987"/>
        <v>16000</v>
      </c>
      <c r="T1208" s="18">
        <f t="shared" si="2988"/>
        <v>0</v>
      </c>
      <c r="U1208" s="18">
        <f t="shared" si="3075"/>
        <v>0</v>
      </c>
      <c r="V1208" s="18">
        <f t="shared" si="3075"/>
        <v>0</v>
      </c>
      <c r="W1208" s="18">
        <f t="shared" si="3075"/>
        <v>0</v>
      </c>
      <c r="X1208" s="18">
        <f t="shared" si="2989"/>
        <v>622.9</v>
      </c>
      <c r="Y1208" s="18">
        <f t="shared" si="2990"/>
        <v>16000</v>
      </c>
      <c r="Z1208" s="18">
        <f t="shared" si="2991"/>
        <v>0</v>
      </c>
      <c r="AA1208" s="18">
        <f t="shared" si="3075"/>
        <v>0</v>
      </c>
      <c r="AB1208" s="18">
        <f t="shared" si="3075"/>
        <v>0</v>
      </c>
      <c r="AC1208" s="18">
        <f t="shared" si="3075"/>
        <v>0</v>
      </c>
      <c r="AD1208" s="18">
        <f t="shared" si="2992"/>
        <v>622.9</v>
      </c>
      <c r="AE1208" s="18">
        <f t="shared" si="2993"/>
        <v>16000</v>
      </c>
      <c r="AF1208" s="18">
        <f t="shared" si="2994"/>
        <v>0</v>
      </c>
      <c r="AG1208" s="18">
        <f t="shared" si="3075"/>
        <v>0</v>
      </c>
      <c r="AH1208" s="18">
        <f t="shared" si="2983"/>
        <v>622.9</v>
      </c>
      <c r="AI1208" s="18">
        <f t="shared" si="2984"/>
        <v>16000</v>
      </c>
      <c r="AJ1208" s="18">
        <f t="shared" si="2985"/>
        <v>0</v>
      </c>
      <c r="AK1208" s="18">
        <f t="shared" si="3075"/>
        <v>0</v>
      </c>
      <c r="AL1208" s="18">
        <f t="shared" si="3075"/>
        <v>0</v>
      </c>
      <c r="AM1208" s="18">
        <f t="shared" si="3075"/>
        <v>0</v>
      </c>
      <c r="AN1208" s="18">
        <f t="shared" si="3070"/>
        <v>622.9</v>
      </c>
      <c r="AO1208" s="18">
        <f t="shared" si="3071"/>
        <v>16000</v>
      </c>
      <c r="AP1208" s="18">
        <f t="shared" si="3072"/>
        <v>0</v>
      </c>
      <c r="AQ1208" s="18">
        <f t="shared" si="3075"/>
        <v>0</v>
      </c>
      <c r="AR1208" s="18">
        <f t="shared" si="3073"/>
        <v>622.9</v>
      </c>
      <c r="AS1208" s="18">
        <f t="shared" si="3075"/>
        <v>0</v>
      </c>
      <c r="AT1208" s="18">
        <f t="shared" si="3075"/>
        <v>0</v>
      </c>
      <c r="AU1208" s="18">
        <f t="shared" si="3075"/>
        <v>0</v>
      </c>
      <c r="AV1208" s="18">
        <f t="shared" si="3047"/>
        <v>622.9</v>
      </c>
      <c r="AW1208" s="18">
        <f t="shared" si="3048"/>
        <v>16000</v>
      </c>
      <c r="AX1208" s="18">
        <f t="shared" si="3049"/>
        <v>0</v>
      </c>
      <c r="AY1208" s="18">
        <f t="shared" si="3075"/>
        <v>0</v>
      </c>
      <c r="AZ1208" s="18">
        <f t="shared" si="3075"/>
        <v>0</v>
      </c>
      <c r="BA1208" s="18">
        <f t="shared" si="3044"/>
        <v>622.9</v>
      </c>
      <c r="BB1208" s="18">
        <f t="shared" si="3045"/>
        <v>16000</v>
      </c>
      <c r="BC1208" s="18">
        <f t="shared" si="3075"/>
        <v>0</v>
      </c>
      <c r="BD1208" s="18">
        <f t="shared" si="3075"/>
        <v>0</v>
      </c>
      <c r="BE1208" s="18">
        <f t="shared" si="3075"/>
        <v>0</v>
      </c>
      <c r="BF1208" s="18">
        <f t="shared" si="3026"/>
        <v>622.9</v>
      </c>
      <c r="BG1208" s="18">
        <f t="shared" si="3027"/>
        <v>16000</v>
      </c>
      <c r="BH1208" s="18">
        <f t="shared" si="3028"/>
        <v>0</v>
      </c>
      <c r="BI1208" s="18">
        <f t="shared" si="3075"/>
        <v>0</v>
      </c>
      <c r="BJ1208" s="25"/>
      <c r="BK1208" s="36"/>
    </row>
    <row r="1209" spans="1:63" ht="46.8" x14ac:dyDescent="0.3">
      <c r="A1209" s="51" t="s">
        <v>697</v>
      </c>
      <c r="B1209" s="50">
        <v>400</v>
      </c>
      <c r="C1209" s="51"/>
      <c r="D1209" s="51"/>
      <c r="E1209" s="14" t="s">
        <v>457</v>
      </c>
      <c r="F1209" s="18">
        <f t="shared" si="3075"/>
        <v>622.9</v>
      </c>
      <c r="G1209" s="18">
        <f t="shared" si="3075"/>
        <v>16000</v>
      </c>
      <c r="H1209" s="18">
        <f t="shared" si="3075"/>
        <v>0</v>
      </c>
      <c r="I1209" s="18">
        <f t="shared" si="3075"/>
        <v>0</v>
      </c>
      <c r="J1209" s="18">
        <f t="shared" si="3075"/>
        <v>0</v>
      </c>
      <c r="K1209" s="18">
        <f t="shared" si="3075"/>
        <v>0</v>
      </c>
      <c r="L1209" s="18">
        <f t="shared" si="3052"/>
        <v>622.9</v>
      </c>
      <c r="M1209" s="18">
        <f t="shared" si="3053"/>
        <v>16000</v>
      </c>
      <c r="N1209" s="18">
        <f t="shared" si="3054"/>
        <v>0</v>
      </c>
      <c r="O1209" s="18">
        <f t="shared" si="3075"/>
        <v>0</v>
      </c>
      <c r="P1209" s="18">
        <f t="shared" si="3075"/>
        <v>0</v>
      </c>
      <c r="Q1209" s="18">
        <f t="shared" si="3075"/>
        <v>0</v>
      </c>
      <c r="R1209" s="18">
        <f t="shared" si="2986"/>
        <v>622.9</v>
      </c>
      <c r="S1209" s="18">
        <f t="shared" si="2987"/>
        <v>16000</v>
      </c>
      <c r="T1209" s="18">
        <f t="shared" si="2988"/>
        <v>0</v>
      </c>
      <c r="U1209" s="18">
        <f t="shared" si="3075"/>
        <v>0</v>
      </c>
      <c r="V1209" s="18">
        <f t="shared" si="3075"/>
        <v>0</v>
      </c>
      <c r="W1209" s="18">
        <f t="shared" si="3075"/>
        <v>0</v>
      </c>
      <c r="X1209" s="18">
        <f t="shared" si="2989"/>
        <v>622.9</v>
      </c>
      <c r="Y1209" s="18">
        <f t="shared" si="2990"/>
        <v>16000</v>
      </c>
      <c r="Z1209" s="18">
        <f t="shared" si="2991"/>
        <v>0</v>
      </c>
      <c r="AA1209" s="18">
        <f t="shared" si="3075"/>
        <v>0</v>
      </c>
      <c r="AB1209" s="18">
        <f t="shared" si="3075"/>
        <v>0</v>
      </c>
      <c r="AC1209" s="18">
        <f t="shared" si="3075"/>
        <v>0</v>
      </c>
      <c r="AD1209" s="18">
        <f t="shared" si="2992"/>
        <v>622.9</v>
      </c>
      <c r="AE1209" s="18">
        <f t="shared" si="2993"/>
        <v>16000</v>
      </c>
      <c r="AF1209" s="18">
        <f t="shared" si="2994"/>
        <v>0</v>
      </c>
      <c r="AG1209" s="18">
        <f t="shared" si="3075"/>
        <v>0</v>
      </c>
      <c r="AH1209" s="18">
        <f t="shared" si="2983"/>
        <v>622.9</v>
      </c>
      <c r="AI1209" s="18">
        <f t="shared" si="2984"/>
        <v>16000</v>
      </c>
      <c r="AJ1209" s="18">
        <f t="shared" si="2985"/>
        <v>0</v>
      </c>
      <c r="AK1209" s="18">
        <f t="shared" si="3075"/>
        <v>0</v>
      </c>
      <c r="AL1209" s="18">
        <f t="shared" si="3075"/>
        <v>0</v>
      </c>
      <c r="AM1209" s="18">
        <f t="shared" si="3075"/>
        <v>0</v>
      </c>
      <c r="AN1209" s="18">
        <f t="shared" si="3070"/>
        <v>622.9</v>
      </c>
      <c r="AO1209" s="18">
        <f t="shared" si="3071"/>
        <v>16000</v>
      </c>
      <c r="AP1209" s="18">
        <f t="shared" si="3072"/>
        <v>0</v>
      </c>
      <c r="AQ1209" s="18">
        <f t="shared" si="3075"/>
        <v>0</v>
      </c>
      <c r="AR1209" s="18">
        <f t="shared" si="3073"/>
        <v>622.9</v>
      </c>
      <c r="AS1209" s="18">
        <f t="shared" si="3075"/>
        <v>0</v>
      </c>
      <c r="AT1209" s="18">
        <f t="shared" si="3075"/>
        <v>0</v>
      </c>
      <c r="AU1209" s="18">
        <f t="shared" si="3075"/>
        <v>0</v>
      </c>
      <c r="AV1209" s="18">
        <f t="shared" si="3047"/>
        <v>622.9</v>
      </c>
      <c r="AW1209" s="18">
        <f t="shared" si="3048"/>
        <v>16000</v>
      </c>
      <c r="AX1209" s="18">
        <f t="shared" si="3049"/>
        <v>0</v>
      </c>
      <c r="AY1209" s="18">
        <f t="shared" si="3075"/>
        <v>0</v>
      </c>
      <c r="AZ1209" s="18">
        <f t="shared" si="3075"/>
        <v>0</v>
      </c>
      <c r="BA1209" s="18">
        <f t="shared" si="3044"/>
        <v>622.9</v>
      </c>
      <c r="BB1209" s="18">
        <f t="shared" si="3045"/>
        <v>16000</v>
      </c>
      <c r="BC1209" s="18">
        <f t="shared" si="3075"/>
        <v>0</v>
      </c>
      <c r="BD1209" s="18">
        <f t="shared" si="3075"/>
        <v>0</v>
      </c>
      <c r="BE1209" s="18">
        <f t="shared" si="3075"/>
        <v>0</v>
      </c>
      <c r="BF1209" s="18">
        <f t="shared" si="3026"/>
        <v>622.9</v>
      </c>
      <c r="BG1209" s="18">
        <f t="shared" si="3027"/>
        <v>16000</v>
      </c>
      <c r="BH1209" s="18">
        <f t="shared" si="3028"/>
        <v>0</v>
      </c>
      <c r="BI1209" s="18">
        <f t="shared" si="3075"/>
        <v>0</v>
      </c>
      <c r="BJ1209" s="25"/>
      <c r="BK1209" s="36"/>
    </row>
    <row r="1210" spans="1:63" ht="140.4" x14ac:dyDescent="0.3">
      <c r="A1210" s="51" t="s">
        <v>697</v>
      </c>
      <c r="B1210" s="50">
        <v>460</v>
      </c>
      <c r="C1210" s="51"/>
      <c r="D1210" s="51"/>
      <c r="E1210" s="14" t="s">
        <v>471</v>
      </c>
      <c r="F1210" s="18">
        <f t="shared" si="3075"/>
        <v>622.9</v>
      </c>
      <c r="G1210" s="18">
        <f t="shared" si="3075"/>
        <v>16000</v>
      </c>
      <c r="H1210" s="18">
        <f t="shared" si="3075"/>
        <v>0</v>
      </c>
      <c r="I1210" s="18">
        <f t="shared" si="3075"/>
        <v>0</v>
      </c>
      <c r="J1210" s="18">
        <f t="shared" si="3075"/>
        <v>0</v>
      </c>
      <c r="K1210" s="18">
        <f t="shared" si="3075"/>
        <v>0</v>
      </c>
      <c r="L1210" s="18">
        <f t="shared" si="3052"/>
        <v>622.9</v>
      </c>
      <c r="M1210" s="18">
        <f t="shared" si="3053"/>
        <v>16000</v>
      </c>
      <c r="N1210" s="18">
        <f t="shared" si="3054"/>
        <v>0</v>
      </c>
      <c r="O1210" s="18">
        <f t="shared" si="3075"/>
        <v>0</v>
      </c>
      <c r="P1210" s="18">
        <f t="shared" si="3075"/>
        <v>0</v>
      </c>
      <c r="Q1210" s="18">
        <f t="shared" si="3075"/>
        <v>0</v>
      </c>
      <c r="R1210" s="18">
        <f t="shared" si="2986"/>
        <v>622.9</v>
      </c>
      <c r="S1210" s="18">
        <f t="shared" si="2987"/>
        <v>16000</v>
      </c>
      <c r="T1210" s="18">
        <f t="shared" si="2988"/>
        <v>0</v>
      </c>
      <c r="U1210" s="18">
        <f t="shared" si="3075"/>
        <v>0</v>
      </c>
      <c r="V1210" s="18">
        <f t="shared" si="3075"/>
        <v>0</v>
      </c>
      <c r="W1210" s="18">
        <f t="shared" si="3075"/>
        <v>0</v>
      </c>
      <c r="X1210" s="18">
        <f t="shared" si="2989"/>
        <v>622.9</v>
      </c>
      <c r="Y1210" s="18">
        <f t="shared" si="2990"/>
        <v>16000</v>
      </c>
      <c r="Z1210" s="18">
        <f t="shared" si="2991"/>
        <v>0</v>
      </c>
      <c r="AA1210" s="18">
        <f t="shared" si="3075"/>
        <v>0</v>
      </c>
      <c r="AB1210" s="18">
        <f t="shared" si="3075"/>
        <v>0</v>
      </c>
      <c r="AC1210" s="18">
        <f t="shared" si="3075"/>
        <v>0</v>
      </c>
      <c r="AD1210" s="18">
        <f t="shared" si="2992"/>
        <v>622.9</v>
      </c>
      <c r="AE1210" s="18">
        <f t="shared" si="2993"/>
        <v>16000</v>
      </c>
      <c r="AF1210" s="18">
        <f t="shared" si="2994"/>
        <v>0</v>
      </c>
      <c r="AG1210" s="18">
        <f t="shared" si="3075"/>
        <v>0</v>
      </c>
      <c r="AH1210" s="18">
        <f t="shared" si="2983"/>
        <v>622.9</v>
      </c>
      <c r="AI1210" s="18">
        <f t="shared" si="2984"/>
        <v>16000</v>
      </c>
      <c r="AJ1210" s="18">
        <f t="shared" si="2985"/>
        <v>0</v>
      </c>
      <c r="AK1210" s="18">
        <f t="shared" si="3075"/>
        <v>0</v>
      </c>
      <c r="AL1210" s="18">
        <f t="shared" si="3075"/>
        <v>0</v>
      </c>
      <c r="AM1210" s="18">
        <f t="shared" si="3075"/>
        <v>0</v>
      </c>
      <c r="AN1210" s="18">
        <f t="shared" si="3070"/>
        <v>622.9</v>
      </c>
      <c r="AO1210" s="18">
        <f t="shared" si="3071"/>
        <v>16000</v>
      </c>
      <c r="AP1210" s="18">
        <f t="shared" si="3072"/>
        <v>0</v>
      </c>
      <c r="AQ1210" s="18">
        <f t="shared" si="3075"/>
        <v>0</v>
      </c>
      <c r="AR1210" s="18">
        <f t="shared" si="3073"/>
        <v>622.9</v>
      </c>
      <c r="AS1210" s="18">
        <f t="shared" si="3075"/>
        <v>0</v>
      </c>
      <c r="AT1210" s="18">
        <f t="shared" si="3075"/>
        <v>0</v>
      </c>
      <c r="AU1210" s="18">
        <f t="shared" si="3075"/>
        <v>0</v>
      </c>
      <c r="AV1210" s="18">
        <f t="shared" si="3047"/>
        <v>622.9</v>
      </c>
      <c r="AW1210" s="18">
        <f t="shared" si="3048"/>
        <v>16000</v>
      </c>
      <c r="AX1210" s="18">
        <f t="shared" si="3049"/>
        <v>0</v>
      </c>
      <c r="AY1210" s="18">
        <f t="shared" si="3075"/>
        <v>0</v>
      </c>
      <c r="AZ1210" s="18">
        <f t="shared" si="3075"/>
        <v>0</v>
      </c>
      <c r="BA1210" s="18">
        <f t="shared" si="3044"/>
        <v>622.9</v>
      </c>
      <c r="BB1210" s="18">
        <f t="shared" si="3045"/>
        <v>16000</v>
      </c>
      <c r="BC1210" s="18">
        <f t="shared" si="3075"/>
        <v>0</v>
      </c>
      <c r="BD1210" s="18">
        <f t="shared" si="3075"/>
        <v>0</v>
      </c>
      <c r="BE1210" s="18">
        <f t="shared" si="3075"/>
        <v>0</v>
      </c>
      <c r="BF1210" s="18">
        <f t="shared" si="3026"/>
        <v>622.9</v>
      </c>
      <c r="BG1210" s="18">
        <f t="shared" si="3027"/>
        <v>16000</v>
      </c>
      <c r="BH1210" s="18">
        <f t="shared" si="3028"/>
        <v>0</v>
      </c>
      <c r="BI1210" s="18">
        <f t="shared" si="3075"/>
        <v>0</v>
      </c>
      <c r="BJ1210" s="25"/>
      <c r="BK1210" s="36"/>
    </row>
    <row r="1211" spans="1:63" x14ac:dyDescent="0.3">
      <c r="A1211" s="51" t="s">
        <v>697</v>
      </c>
      <c r="B1211" s="50">
        <v>460</v>
      </c>
      <c r="C1211" s="51" t="s">
        <v>27</v>
      </c>
      <c r="D1211" s="51" t="s">
        <v>99</v>
      </c>
      <c r="E1211" s="14" t="s">
        <v>437</v>
      </c>
      <c r="F1211" s="18">
        <v>622.9</v>
      </c>
      <c r="G1211" s="18">
        <v>16000</v>
      </c>
      <c r="H1211" s="18">
        <v>0</v>
      </c>
      <c r="I1211" s="18"/>
      <c r="J1211" s="18"/>
      <c r="K1211" s="18"/>
      <c r="L1211" s="18">
        <f t="shared" si="3052"/>
        <v>622.9</v>
      </c>
      <c r="M1211" s="18">
        <f t="shared" si="3053"/>
        <v>16000</v>
      </c>
      <c r="N1211" s="18">
        <f t="shared" si="3054"/>
        <v>0</v>
      </c>
      <c r="O1211" s="18"/>
      <c r="P1211" s="18"/>
      <c r="Q1211" s="18"/>
      <c r="R1211" s="18">
        <f t="shared" si="2986"/>
        <v>622.9</v>
      </c>
      <c r="S1211" s="18">
        <f t="shared" si="2987"/>
        <v>16000</v>
      </c>
      <c r="T1211" s="18">
        <f t="shared" si="2988"/>
        <v>0</v>
      </c>
      <c r="U1211" s="18"/>
      <c r="V1211" s="18"/>
      <c r="W1211" s="18"/>
      <c r="X1211" s="18">
        <f t="shared" si="2989"/>
        <v>622.9</v>
      </c>
      <c r="Y1211" s="18">
        <f t="shared" si="2990"/>
        <v>16000</v>
      </c>
      <c r="Z1211" s="18">
        <f t="shared" si="2991"/>
        <v>0</v>
      </c>
      <c r="AA1211" s="18"/>
      <c r="AB1211" s="18"/>
      <c r="AC1211" s="18"/>
      <c r="AD1211" s="18">
        <f t="shared" si="2992"/>
        <v>622.9</v>
      </c>
      <c r="AE1211" s="18">
        <f t="shared" si="2993"/>
        <v>16000</v>
      </c>
      <c r="AF1211" s="18">
        <f t="shared" si="2994"/>
        <v>0</v>
      </c>
      <c r="AG1211" s="18"/>
      <c r="AH1211" s="18">
        <f t="shared" si="2983"/>
        <v>622.9</v>
      </c>
      <c r="AI1211" s="18">
        <f t="shared" si="2984"/>
        <v>16000</v>
      </c>
      <c r="AJ1211" s="18">
        <f t="shared" si="2985"/>
        <v>0</v>
      </c>
      <c r="AK1211" s="18"/>
      <c r="AL1211" s="18"/>
      <c r="AM1211" s="18"/>
      <c r="AN1211" s="18">
        <f t="shared" si="3070"/>
        <v>622.9</v>
      </c>
      <c r="AO1211" s="18">
        <f t="shared" si="3071"/>
        <v>16000</v>
      </c>
      <c r="AP1211" s="18">
        <f t="shared" si="3072"/>
        <v>0</v>
      </c>
      <c r="AQ1211" s="18"/>
      <c r="AR1211" s="18">
        <f t="shared" si="3073"/>
        <v>622.9</v>
      </c>
      <c r="AS1211" s="18"/>
      <c r="AT1211" s="18"/>
      <c r="AU1211" s="18"/>
      <c r="AV1211" s="18">
        <f t="shared" si="3047"/>
        <v>622.9</v>
      </c>
      <c r="AW1211" s="18">
        <f t="shared" si="3048"/>
        <v>16000</v>
      </c>
      <c r="AX1211" s="18">
        <f t="shared" si="3049"/>
        <v>0</v>
      </c>
      <c r="AY1211" s="18"/>
      <c r="AZ1211" s="18"/>
      <c r="BA1211" s="18">
        <f t="shared" si="3044"/>
        <v>622.9</v>
      </c>
      <c r="BB1211" s="18">
        <f t="shared" si="3045"/>
        <v>16000</v>
      </c>
      <c r="BC1211" s="18"/>
      <c r="BD1211" s="18"/>
      <c r="BE1211" s="18"/>
      <c r="BF1211" s="18">
        <f t="shared" si="3026"/>
        <v>622.9</v>
      </c>
      <c r="BG1211" s="18">
        <f t="shared" si="3027"/>
        <v>16000</v>
      </c>
      <c r="BH1211" s="18">
        <f t="shared" si="3028"/>
        <v>0</v>
      </c>
      <c r="BI1211" s="18"/>
      <c r="BJ1211" s="25"/>
      <c r="BK1211" s="36"/>
    </row>
    <row r="1212" spans="1:63" ht="31.2" x14ac:dyDescent="0.3">
      <c r="A1212" s="51" t="s">
        <v>698</v>
      </c>
      <c r="B1212" s="50"/>
      <c r="C1212" s="51"/>
      <c r="D1212" s="51"/>
      <c r="E1212" s="14" t="s">
        <v>1063</v>
      </c>
      <c r="F1212" s="18">
        <f t="shared" ref="F1212:BI1214" si="3076">F1213</f>
        <v>622.9</v>
      </c>
      <c r="G1212" s="18">
        <f t="shared" si="3076"/>
        <v>16000</v>
      </c>
      <c r="H1212" s="18">
        <f t="shared" si="3076"/>
        <v>0</v>
      </c>
      <c r="I1212" s="18">
        <f t="shared" si="3076"/>
        <v>0</v>
      </c>
      <c r="J1212" s="18">
        <f t="shared" si="3076"/>
        <v>0</v>
      </c>
      <c r="K1212" s="18">
        <f t="shared" si="3076"/>
        <v>0</v>
      </c>
      <c r="L1212" s="18">
        <f t="shared" si="3052"/>
        <v>622.9</v>
      </c>
      <c r="M1212" s="18">
        <f t="shared" si="3053"/>
        <v>16000</v>
      </c>
      <c r="N1212" s="18">
        <f t="shared" si="3054"/>
        <v>0</v>
      </c>
      <c r="O1212" s="18">
        <f t="shared" si="3076"/>
        <v>0</v>
      </c>
      <c r="P1212" s="18">
        <f t="shared" si="3076"/>
        <v>0</v>
      </c>
      <c r="Q1212" s="18">
        <f t="shared" si="3076"/>
        <v>0</v>
      </c>
      <c r="R1212" s="18">
        <f t="shared" si="2986"/>
        <v>622.9</v>
      </c>
      <c r="S1212" s="18">
        <f t="shared" si="2987"/>
        <v>16000</v>
      </c>
      <c r="T1212" s="18">
        <f t="shared" si="2988"/>
        <v>0</v>
      </c>
      <c r="U1212" s="18">
        <f t="shared" si="3076"/>
        <v>0</v>
      </c>
      <c r="V1212" s="18">
        <f t="shared" si="3076"/>
        <v>0</v>
      </c>
      <c r="W1212" s="18">
        <f t="shared" si="3076"/>
        <v>0</v>
      </c>
      <c r="X1212" s="18">
        <f t="shared" si="2989"/>
        <v>622.9</v>
      </c>
      <c r="Y1212" s="18">
        <f t="shared" si="2990"/>
        <v>16000</v>
      </c>
      <c r="Z1212" s="18">
        <f t="shared" si="2991"/>
        <v>0</v>
      </c>
      <c r="AA1212" s="18">
        <f t="shared" si="3076"/>
        <v>0</v>
      </c>
      <c r="AB1212" s="18">
        <f t="shared" si="3076"/>
        <v>0</v>
      </c>
      <c r="AC1212" s="18">
        <f t="shared" si="3076"/>
        <v>0</v>
      </c>
      <c r="AD1212" s="18">
        <f t="shared" si="2992"/>
        <v>622.9</v>
      </c>
      <c r="AE1212" s="18">
        <f t="shared" si="2993"/>
        <v>16000</v>
      </c>
      <c r="AF1212" s="18">
        <f t="shared" si="2994"/>
        <v>0</v>
      </c>
      <c r="AG1212" s="18">
        <f t="shared" si="3076"/>
        <v>0</v>
      </c>
      <c r="AH1212" s="18">
        <f t="shared" si="2983"/>
        <v>622.9</v>
      </c>
      <c r="AI1212" s="18">
        <f t="shared" si="2984"/>
        <v>16000</v>
      </c>
      <c r="AJ1212" s="18">
        <f t="shared" si="2985"/>
        <v>0</v>
      </c>
      <c r="AK1212" s="18">
        <f t="shared" si="3076"/>
        <v>0</v>
      </c>
      <c r="AL1212" s="18">
        <f t="shared" si="3076"/>
        <v>0</v>
      </c>
      <c r="AM1212" s="18">
        <f t="shared" si="3076"/>
        <v>0</v>
      </c>
      <c r="AN1212" s="18">
        <f t="shared" si="3070"/>
        <v>622.9</v>
      </c>
      <c r="AO1212" s="18">
        <f t="shared" si="3071"/>
        <v>16000</v>
      </c>
      <c r="AP1212" s="18">
        <f t="shared" si="3072"/>
        <v>0</v>
      </c>
      <c r="AQ1212" s="18">
        <f t="shared" si="3076"/>
        <v>0</v>
      </c>
      <c r="AR1212" s="18">
        <f t="shared" si="3073"/>
        <v>622.9</v>
      </c>
      <c r="AS1212" s="18">
        <f t="shared" si="3076"/>
        <v>0</v>
      </c>
      <c r="AT1212" s="18">
        <f t="shared" si="3076"/>
        <v>0</v>
      </c>
      <c r="AU1212" s="18">
        <f t="shared" si="3076"/>
        <v>0</v>
      </c>
      <c r="AV1212" s="18">
        <f t="shared" si="3047"/>
        <v>622.9</v>
      </c>
      <c r="AW1212" s="18">
        <f t="shared" si="3048"/>
        <v>16000</v>
      </c>
      <c r="AX1212" s="18">
        <f t="shared" si="3049"/>
        <v>0</v>
      </c>
      <c r="AY1212" s="18">
        <f t="shared" si="3076"/>
        <v>0</v>
      </c>
      <c r="AZ1212" s="18">
        <f t="shared" si="3076"/>
        <v>0</v>
      </c>
      <c r="BA1212" s="18">
        <f t="shared" si="3044"/>
        <v>622.9</v>
      </c>
      <c r="BB1212" s="18">
        <f t="shared" si="3045"/>
        <v>16000</v>
      </c>
      <c r="BC1212" s="18">
        <f t="shared" si="3076"/>
        <v>0</v>
      </c>
      <c r="BD1212" s="18">
        <f t="shared" si="3076"/>
        <v>0</v>
      </c>
      <c r="BE1212" s="18">
        <f t="shared" si="3076"/>
        <v>0</v>
      </c>
      <c r="BF1212" s="18">
        <f t="shared" si="3026"/>
        <v>622.9</v>
      </c>
      <c r="BG1212" s="18">
        <f t="shared" si="3027"/>
        <v>16000</v>
      </c>
      <c r="BH1212" s="18">
        <f t="shared" si="3028"/>
        <v>0</v>
      </c>
      <c r="BI1212" s="18">
        <f t="shared" si="3076"/>
        <v>0</v>
      </c>
      <c r="BJ1212" s="25"/>
      <c r="BK1212" s="36"/>
    </row>
    <row r="1213" spans="1:63" ht="46.8" x14ac:dyDescent="0.3">
      <c r="A1213" s="51" t="s">
        <v>698</v>
      </c>
      <c r="B1213" s="50">
        <v>400</v>
      </c>
      <c r="C1213" s="51"/>
      <c r="D1213" s="51"/>
      <c r="E1213" s="14" t="s">
        <v>457</v>
      </c>
      <c r="F1213" s="18">
        <f t="shared" si="3076"/>
        <v>622.9</v>
      </c>
      <c r="G1213" s="18">
        <f t="shared" si="3076"/>
        <v>16000</v>
      </c>
      <c r="H1213" s="18">
        <f t="shared" si="3076"/>
        <v>0</v>
      </c>
      <c r="I1213" s="18">
        <f t="shared" si="3076"/>
        <v>0</v>
      </c>
      <c r="J1213" s="18">
        <f t="shared" si="3076"/>
        <v>0</v>
      </c>
      <c r="K1213" s="18">
        <f t="shared" si="3076"/>
        <v>0</v>
      </c>
      <c r="L1213" s="18">
        <f t="shared" si="3052"/>
        <v>622.9</v>
      </c>
      <c r="M1213" s="18">
        <f t="shared" si="3053"/>
        <v>16000</v>
      </c>
      <c r="N1213" s="18">
        <f t="shared" si="3054"/>
        <v>0</v>
      </c>
      <c r="O1213" s="18">
        <f t="shared" si="3076"/>
        <v>0</v>
      </c>
      <c r="P1213" s="18">
        <f t="shared" si="3076"/>
        <v>0</v>
      </c>
      <c r="Q1213" s="18">
        <f t="shared" si="3076"/>
        <v>0</v>
      </c>
      <c r="R1213" s="18">
        <f t="shared" si="2986"/>
        <v>622.9</v>
      </c>
      <c r="S1213" s="18">
        <f t="shared" si="2987"/>
        <v>16000</v>
      </c>
      <c r="T1213" s="18">
        <f t="shared" si="2988"/>
        <v>0</v>
      </c>
      <c r="U1213" s="18">
        <f t="shared" si="3076"/>
        <v>0</v>
      </c>
      <c r="V1213" s="18">
        <f t="shared" si="3076"/>
        <v>0</v>
      </c>
      <c r="W1213" s="18">
        <f t="shared" si="3076"/>
        <v>0</v>
      </c>
      <c r="X1213" s="18">
        <f t="shared" si="2989"/>
        <v>622.9</v>
      </c>
      <c r="Y1213" s="18">
        <f t="shared" si="2990"/>
        <v>16000</v>
      </c>
      <c r="Z1213" s="18">
        <f t="shared" si="2991"/>
        <v>0</v>
      </c>
      <c r="AA1213" s="18">
        <f t="shared" si="3076"/>
        <v>0</v>
      </c>
      <c r="AB1213" s="18">
        <f t="shared" si="3076"/>
        <v>0</v>
      </c>
      <c r="AC1213" s="18">
        <f t="shared" si="3076"/>
        <v>0</v>
      </c>
      <c r="AD1213" s="18">
        <f t="shared" si="2992"/>
        <v>622.9</v>
      </c>
      <c r="AE1213" s="18">
        <f t="shared" si="2993"/>
        <v>16000</v>
      </c>
      <c r="AF1213" s="18">
        <f t="shared" si="2994"/>
        <v>0</v>
      </c>
      <c r="AG1213" s="18">
        <f t="shared" si="3076"/>
        <v>0</v>
      </c>
      <c r="AH1213" s="18">
        <f t="shared" si="2983"/>
        <v>622.9</v>
      </c>
      <c r="AI1213" s="18">
        <f t="shared" si="2984"/>
        <v>16000</v>
      </c>
      <c r="AJ1213" s="18">
        <f t="shared" si="2985"/>
        <v>0</v>
      </c>
      <c r="AK1213" s="18">
        <f t="shared" si="3076"/>
        <v>0</v>
      </c>
      <c r="AL1213" s="18">
        <f t="shared" si="3076"/>
        <v>0</v>
      </c>
      <c r="AM1213" s="18">
        <f t="shared" si="3076"/>
        <v>0</v>
      </c>
      <c r="AN1213" s="18">
        <f t="shared" si="3070"/>
        <v>622.9</v>
      </c>
      <c r="AO1213" s="18">
        <f t="shared" si="3071"/>
        <v>16000</v>
      </c>
      <c r="AP1213" s="18">
        <f t="shared" si="3072"/>
        <v>0</v>
      </c>
      <c r="AQ1213" s="18">
        <f t="shared" si="3076"/>
        <v>0</v>
      </c>
      <c r="AR1213" s="18">
        <f t="shared" si="3073"/>
        <v>622.9</v>
      </c>
      <c r="AS1213" s="18">
        <f t="shared" si="3076"/>
        <v>0</v>
      </c>
      <c r="AT1213" s="18">
        <f t="shared" si="3076"/>
        <v>0</v>
      </c>
      <c r="AU1213" s="18">
        <f t="shared" si="3076"/>
        <v>0</v>
      </c>
      <c r="AV1213" s="18">
        <f t="shared" si="3047"/>
        <v>622.9</v>
      </c>
      <c r="AW1213" s="18">
        <f t="shared" si="3048"/>
        <v>16000</v>
      </c>
      <c r="AX1213" s="18">
        <f t="shared" si="3049"/>
        <v>0</v>
      </c>
      <c r="AY1213" s="18">
        <f t="shared" si="3076"/>
        <v>0</v>
      </c>
      <c r="AZ1213" s="18">
        <f t="shared" si="3076"/>
        <v>0</v>
      </c>
      <c r="BA1213" s="18">
        <f t="shared" si="3044"/>
        <v>622.9</v>
      </c>
      <c r="BB1213" s="18">
        <f t="shared" si="3045"/>
        <v>16000</v>
      </c>
      <c r="BC1213" s="18">
        <f t="shared" si="3076"/>
        <v>0</v>
      </c>
      <c r="BD1213" s="18">
        <f t="shared" si="3076"/>
        <v>0</v>
      </c>
      <c r="BE1213" s="18">
        <f t="shared" si="3076"/>
        <v>0</v>
      </c>
      <c r="BF1213" s="18">
        <f t="shared" si="3026"/>
        <v>622.9</v>
      </c>
      <c r="BG1213" s="18">
        <f t="shared" si="3027"/>
        <v>16000</v>
      </c>
      <c r="BH1213" s="18">
        <f t="shared" si="3028"/>
        <v>0</v>
      </c>
      <c r="BI1213" s="18">
        <f t="shared" si="3076"/>
        <v>0</v>
      </c>
      <c r="BJ1213" s="25"/>
      <c r="BK1213" s="36"/>
    </row>
    <row r="1214" spans="1:63" ht="140.4" x14ac:dyDescent="0.3">
      <c r="A1214" s="51" t="s">
        <v>698</v>
      </c>
      <c r="B1214" s="50">
        <v>460</v>
      </c>
      <c r="C1214" s="51"/>
      <c r="D1214" s="51"/>
      <c r="E1214" s="14" t="s">
        <v>471</v>
      </c>
      <c r="F1214" s="18">
        <f t="shared" si="3076"/>
        <v>622.9</v>
      </c>
      <c r="G1214" s="18">
        <f t="shared" si="3076"/>
        <v>16000</v>
      </c>
      <c r="H1214" s="18">
        <f t="shared" si="3076"/>
        <v>0</v>
      </c>
      <c r="I1214" s="18">
        <f t="shared" si="3076"/>
        <v>0</v>
      </c>
      <c r="J1214" s="18">
        <f t="shared" si="3076"/>
        <v>0</v>
      </c>
      <c r="K1214" s="18">
        <f t="shared" si="3076"/>
        <v>0</v>
      </c>
      <c r="L1214" s="18">
        <f t="shared" si="3052"/>
        <v>622.9</v>
      </c>
      <c r="M1214" s="18">
        <f t="shared" si="3053"/>
        <v>16000</v>
      </c>
      <c r="N1214" s="18">
        <f t="shared" si="3054"/>
        <v>0</v>
      </c>
      <c r="O1214" s="18">
        <f t="shared" si="3076"/>
        <v>0</v>
      </c>
      <c r="P1214" s="18">
        <f t="shared" si="3076"/>
        <v>0</v>
      </c>
      <c r="Q1214" s="18">
        <f t="shared" si="3076"/>
        <v>0</v>
      </c>
      <c r="R1214" s="18">
        <f t="shared" si="2986"/>
        <v>622.9</v>
      </c>
      <c r="S1214" s="18">
        <f t="shared" si="2987"/>
        <v>16000</v>
      </c>
      <c r="T1214" s="18">
        <f t="shared" si="2988"/>
        <v>0</v>
      </c>
      <c r="U1214" s="18">
        <f t="shared" si="3076"/>
        <v>0</v>
      </c>
      <c r="V1214" s="18">
        <f t="shared" si="3076"/>
        <v>0</v>
      </c>
      <c r="W1214" s="18">
        <f t="shared" si="3076"/>
        <v>0</v>
      </c>
      <c r="X1214" s="18">
        <f t="shared" si="2989"/>
        <v>622.9</v>
      </c>
      <c r="Y1214" s="18">
        <f t="shared" si="2990"/>
        <v>16000</v>
      </c>
      <c r="Z1214" s="18">
        <f t="shared" si="2991"/>
        <v>0</v>
      </c>
      <c r="AA1214" s="18">
        <f t="shared" si="3076"/>
        <v>0</v>
      </c>
      <c r="AB1214" s="18">
        <f t="shared" si="3076"/>
        <v>0</v>
      </c>
      <c r="AC1214" s="18">
        <f t="shared" si="3076"/>
        <v>0</v>
      </c>
      <c r="AD1214" s="18">
        <f t="shared" si="2992"/>
        <v>622.9</v>
      </c>
      <c r="AE1214" s="18">
        <f t="shared" si="2993"/>
        <v>16000</v>
      </c>
      <c r="AF1214" s="18">
        <f t="shared" si="2994"/>
        <v>0</v>
      </c>
      <c r="AG1214" s="18">
        <f t="shared" si="3076"/>
        <v>0</v>
      </c>
      <c r="AH1214" s="18">
        <f t="shared" si="2983"/>
        <v>622.9</v>
      </c>
      <c r="AI1214" s="18">
        <f t="shared" si="2984"/>
        <v>16000</v>
      </c>
      <c r="AJ1214" s="18">
        <f t="shared" si="2985"/>
        <v>0</v>
      </c>
      <c r="AK1214" s="18">
        <f t="shared" si="3076"/>
        <v>0</v>
      </c>
      <c r="AL1214" s="18">
        <f t="shared" si="3076"/>
        <v>0</v>
      </c>
      <c r="AM1214" s="18">
        <f t="shared" si="3076"/>
        <v>0</v>
      </c>
      <c r="AN1214" s="18">
        <f t="shared" si="3070"/>
        <v>622.9</v>
      </c>
      <c r="AO1214" s="18">
        <f t="shared" si="3071"/>
        <v>16000</v>
      </c>
      <c r="AP1214" s="18">
        <f t="shared" si="3072"/>
        <v>0</v>
      </c>
      <c r="AQ1214" s="18">
        <f t="shared" si="3076"/>
        <v>0</v>
      </c>
      <c r="AR1214" s="18">
        <f t="shared" si="3073"/>
        <v>622.9</v>
      </c>
      <c r="AS1214" s="18">
        <f t="shared" si="3076"/>
        <v>0</v>
      </c>
      <c r="AT1214" s="18">
        <f t="shared" si="3076"/>
        <v>0</v>
      </c>
      <c r="AU1214" s="18">
        <f t="shared" si="3076"/>
        <v>0</v>
      </c>
      <c r="AV1214" s="18">
        <f t="shared" si="3047"/>
        <v>622.9</v>
      </c>
      <c r="AW1214" s="18">
        <f t="shared" si="3048"/>
        <v>16000</v>
      </c>
      <c r="AX1214" s="18">
        <f t="shared" si="3049"/>
        <v>0</v>
      </c>
      <c r="AY1214" s="18">
        <f t="shared" si="3076"/>
        <v>0</v>
      </c>
      <c r="AZ1214" s="18">
        <f t="shared" si="3076"/>
        <v>0</v>
      </c>
      <c r="BA1214" s="18">
        <f t="shared" si="3044"/>
        <v>622.9</v>
      </c>
      <c r="BB1214" s="18">
        <f t="shared" si="3045"/>
        <v>16000</v>
      </c>
      <c r="BC1214" s="18">
        <f t="shared" si="3076"/>
        <v>0</v>
      </c>
      <c r="BD1214" s="18">
        <f t="shared" si="3076"/>
        <v>0</v>
      </c>
      <c r="BE1214" s="18">
        <f t="shared" si="3076"/>
        <v>0</v>
      </c>
      <c r="BF1214" s="18">
        <f t="shared" si="3026"/>
        <v>622.9</v>
      </c>
      <c r="BG1214" s="18">
        <f t="shared" si="3027"/>
        <v>16000</v>
      </c>
      <c r="BH1214" s="18">
        <f t="shared" si="3028"/>
        <v>0</v>
      </c>
      <c r="BI1214" s="18">
        <f t="shared" si="3076"/>
        <v>0</v>
      </c>
      <c r="BJ1214" s="25"/>
      <c r="BK1214" s="36"/>
    </row>
    <row r="1215" spans="1:63" x14ac:dyDescent="0.3">
      <c r="A1215" s="51" t="s">
        <v>698</v>
      </c>
      <c r="B1215" s="50">
        <v>460</v>
      </c>
      <c r="C1215" s="51" t="s">
        <v>27</v>
      </c>
      <c r="D1215" s="51" t="s">
        <v>99</v>
      </c>
      <c r="E1215" s="14" t="s">
        <v>437</v>
      </c>
      <c r="F1215" s="18">
        <v>622.9</v>
      </c>
      <c r="G1215" s="18">
        <v>16000</v>
      </c>
      <c r="H1215" s="18">
        <v>0</v>
      </c>
      <c r="I1215" s="18"/>
      <c r="J1215" s="18"/>
      <c r="K1215" s="18"/>
      <c r="L1215" s="18">
        <f t="shared" si="3052"/>
        <v>622.9</v>
      </c>
      <c r="M1215" s="18">
        <f t="shared" si="3053"/>
        <v>16000</v>
      </c>
      <c r="N1215" s="18">
        <f t="shared" si="3054"/>
        <v>0</v>
      </c>
      <c r="O1215" s="18"/>
      <c r="P1215" s="18"/>
      <c r="Q1215" s="18"/>
      <c r="R1215" s="18">
        <f t="shared" si="2986"/>
        <v>622.9</v>
      </c>
      <c r="S1215" s="18">
        <f t="shared" si="2987"/>
        <v>16000</v>
      </c>
      <c r="T1215" s="18">
        <f t="shared" si="2988"/>
        <v>0</v>
      </c>
      <c r="U1215" s="18"/>
      <c r="V1215" s="18"/>
      <c r="W1215" s="18"/>
      <c r="X1215" s="18">
        <f t="shared" si="2989"/>
        <v>622.9</v>
      </c>
      <c r="Y1215" s="18">
        <f t="shared" si="2990"/>
        <v>16000</v>
      </c>
      <c r="Z1215" s="18">
        <f t="shared" si="2991"/>
        <v>0</v>
      </c>
      <c r="AA1215" s="18"/>
      <c r="AB1215" s="18"/>
      <c r="AC1215" s="18"/>
      <c r="AD1215" s="18">
        <f t="shared" si="2992"/>
        <v>622.9</v>
      </c>
      <c r="AE1215" s="18">
        <f t="shared" si="2993"/>
        <v>16000</v>
      </c>
      <c r="AF1215" s="18">
        <f t="shared" si="2994"/>
        <v>0</v>
      </c>
      <c r="AG1215" s="18"/>
      <c r="AH1215" s="18">
        <f t="shared" si="2983"/>
        <v>622.9</v>
      </c>
      <c r="AI1215" s="18">
        <f t="shared" si="2984"/>
        <v>16000</v>
      </c>
      <c r="AJ1215" s="18">
        <f t="shared" si="2985"/>
        <v>0</v>
      </c>
      <c r="AK1215" s="18"/>
      <c r="AL1215" s="18"/>
      <c r="AM1215" s="18"/>
      <c r="AN1215" s="18">
        <f t="shared" si="3070"/>
        <v>622.9</v>
      </c>
      <c r="AO1215" s="18">
        <f t="shared" si="3071"/>
        <v>16000</v>
      </c>
      <c r="AP1215" s="18">
        <f t="shared" si="3072"/>
        <v>0</v>
      </c>
      <c r="AQ1215" s="18"/>
      <c r="AR1215" s="18">
        <f t="shared" si="3073"/>
        <v>622.9</v>
      </c>
      <c r="AS1215" s="18"/>
      <c r="AT1215" s="18"/>
      <c r="AU1215" s="18"/>
      <c r="AV1215" s="18">
        <f t="shared" si="3047"/>
        <v>622.9</v>
      </c>
      <c r="AW1215" s="18">
        <f t="shared" si="3048"/>
        <v>16000</v>
      </c>
      <c r="AX1215" s="18">
        <f t="shared" si="3049"/>
        <v>0</v>
      </c>
      <c r="AY1215" s="18"/>
      <c r="AZ1215" s="18"/>
      <c r="BA1215" s="18">
        <f t="shared" si="3044"/>
        <v>622.9</v>
      </c>
      <c r="BB1215" s="18">
        <f t="shared" si="3045"/>
        <v>16000</v>
      </c>
      <c r="BC1215" s="18"/>
      <c r="BD1215" s="18"/>
      <c r="BE1215" s="18"/>
      <c r="BF1215" s="18">
        <f t="shared" si="3026"/>
        <v>622.9</v>
      </c>
      <c r="BG1215" s="18">
        <f t="shared" si="3027"/>
        <v>16000</v>
      </c>
      <c r="BH1215" s="18">
        <f t="shared" si="3028"/>
        <v>0</v>
      </c>
      <c r="BI1215" s="18"/>
      <c r="BJ1215" s="25"/>
      <c r="BK1215" s="36"/>
    </row>
    <row r="1216" spans="1:63" ht="31.2" x14ac:dyDescent="0.3">
      <c r="A1216" s="51" t="s">
        <v>699</v>
      </c>
      <c r="B1216" s="50"/>
      <c r="C1216" s="51"/>
      <c r="D1216" s="51"/>
      <c r="E1216" s="14" t="s">
        <v>1064</v>
      </c>
      <c r="F1216" s="18">
        <f t="shared" ref="F1216:BI1218" si="3077">F1217</f>
        <v>16622.900000000001</v>
      </c>
      <c r="G1216" s="18">
        <f t="shared" si="3077"/>
        <v>0</v>
      </c>
      <c r="H1216" s="18">
        <f t="shared" si="3077"/>
        <v>0</v>
      </c>
      <c r="I1216" s="18">
        <f t="shared" si="3077"/>
        <v>0</v>
      </c>
      <c r="J1216" s="18">
        <f t="shared" si="3077"/>
        <v>0</v>
      </c>
      <c r="K1216" s="18">
        <f t="shared" si="3077"/>
        <v>0</v>
      </c>
      <c r="L1216" s="18">
        <f t="shared" si="3052"/>
        <v>16622.900000000001</v>
      </c>
      <c r="M1216" s="18">
        <f t="shared" si="3053"/>
        <v>0</v>
      </c>
      <c r="N1216" s="18">
        <f t="shared" si="3054"/>
        <v>0</v>
      </c>
      <c r="O1216" s="18">
        <f t="shared" si="3077"/>
        <v>0</v>
      </c>
      <c r="P1216" s="18">
        <f t="shared" si="3077"/>
        <v>0</v>
      </c>
      <c r="Q1216" s="18">
        <f t="shared" si="3077"/>
        <v>0</v>
      </c>
      <c r="R1216" s="18">
        <f t="shared" si="2986"/>
        <v>16622.900000000001</v>
      </c>
      <c r="S1216" s="18">
        <f t="shared" si="2987"/>
        <v>0</v>
      </c>
      <c r="T1216" s="18">
        <f t="shared" si="2988"/>
        <v>0</v>
      </c>
      <c r="U1216" s="18">
        <f t="shared" si="3077"/>
        <v>0</v>
      </c>
      <c r="V1216" s="18">
        <f t="shared" si="3077"/>
        <v>0</v>
      </c>
      <c r="W1216" s="18">
        <f t="shared" si="3077"/>
        <v>0</v>
      </c>
      <c r="X1216" s="18">
        <f t="shared" si="2989"/>
        <v>16622.900000000001</v>
      </c>
      <c r="Y1216" s="18">
        <f t="shared" si="2990"/>
        <v>0</v>
      </c>
      <c r="Z1216" s="18">
        <f t="shared" si="2991"/>
        <v>0</v>
      </c>
      <c r="AA1216" s="18">
        <f t="shared" si="3077"/>
        <v>0</v>
      </c>
      <c r="AB1216" s="18">
        <f t="shared" si="3077"/>
        <v>0</v>
      </c>
      <c r="AC1216" s="18">
        <f t="shared" si="3077"/>
        <v>0</v>
      </c>
      <c r="AD1216" s="18">
        <f t="shared" si="2992"/>
        <v>16622.900000000001</v>
      </c>
      <c r="AE1216" s="18">
        <f t="shared" si="2993"/>
        <v>0</v>
      </c>
      <c r="AF1216" s="18">
        <f t="shared" si="2994"/>
        <v>0</v>
      </c>
      <c r="AG1216" s="18">
        <f t="shared" si="3077"/>
        <v>0</v>
      </c>
      <c r="AH1216" s="18">
        <f t="shared" si="2983"/>
        <v>16622.900000000001</v>
      </c>
      <c r="AI1216" s="18">
        <f t="shared" si="2984"/>
        <v>0</v>
      </c>
      <c r="AJ1216" s="18">
        <f t="shared" si="2985"/>
        <v>0</v>
      </c>
      <c r="AK1216" s="18">
        <f t="shared" si="3077"/>
        <v>-16622.900000000001</v>
      </c>
      <c r="AL1216" s="18">
        <f t="shared" si="3077"/>
        <v>0</v>
      </c>
      <c r="AM1216" s="18">
        <f t="shared" si="3077"/>
        <v>16622.900000000001</v>
      </c>
      <c r="AN1216" s="18">
        <f t="shared" si="3070"/>
        <v>0</v>
      </c>
      <c r="AO1216" s="18">
        <f t="shared" si="3071"/>
        <v>0</v>
      </c>
      <c r="AP1216" s="18">
        <f t="shared" si="3072"/>
        <v>16622.900000000001</v>
      </c>
      <c r="AQ1216" s="18">
        <f t="shared" si="3077"/>
        <v>0</v>
      </c>
      <c r="AR1216" s="18">
        <f t="shared" si="3073"/>
        <v>0</v>
      </c>
      <c r="AS1216" s="18">
        <f t="shared" si="3077"/>
        <v>0</v>
      </c>
      <c r="AT1216" s="18">
        <f t="shared" si="3077"/>
        <v>0</v>
      </c>
      <c r="AU1216" s="18">
        <f t="shared" si="3077"/>
        <v>0</v>
      </c>
      <c r="AV1216" s="18">
        <f t="shared" si="3047"/>
        <v>0</v>
      </c>
      <c r="AW1216" s="18">
        <f t="shared" si="3048"/>
        <v>0</v>
      </c>
      <c r="AX1216" s="18">
        <f t="shared" si="3049"/>
        <v>16622.900000000001</v>
      </c>
      <c r="AY1216" s="18">
        <f t="shared" si="3077"/>
        <v>0</v>
      </c>
      <c r="AZ1216" s="18">
        <f t="shared" si="3077"/>
        <v>0</v>
      </c>
      <c r="BA1216" s="18">
        <f t="shared" si="3044"/>
        <v>0</v>
      </c>
      <c r="BB1216" s="18">
        <f t="shared" si="3045"/>
        <v>0</v>
      </c>
      <c r="BC1216" s="18">
        <f t="shared" si="3077"/>
        <v>0</v>
      </c>
      <c r="BD1216" s="18">
        <f t="shared" si="3077"/>
        <v>0</v>
      </c>
      <c r="BE1216" s="18">
        <f t="shared" si="3077"/>
        <v>0</v>
      </c>
      <c r="BF1216" s="18">
        <f t="shared" si="3026"/>
        <v>0</v>
      </c>
      <c r="BG1216" s="18">
        <f t="shared" si="3027"/>
        <v>0</v>
      </c>
      <c r="BH1216" s="18">
        <f t="shared" si="3028"/>
        <v>16622.900000000001</v>
      </c>
      <c r="BI1216" s="18">
        <f t="shared" si="3077"/>
        <v>0</v>
      </c>
      <c r="BJ1216" s="25"/>
      <c r="BK1216" s="36"/>
    </row>
    <row r="1217" spans="1:63" ht="46.8" x14ac:dyDescent="0.3">
      <c r="A1217" s="51" t="s">
        <v>699</v>
      </c>
      <c r="B1217" s="50">
        <v>400</v>
      </c>
      <c r="C1217" s="51"/>
      <c r="D1217" s="51"/>
      <c r="E1217" s="14" t="s">
        <v>457</v>
      </c>
      <c r="F1217" s="18">
        <f t="shared" si="3077"/>
        <v>16622.900000000001</v>
      </c>
      <c r="G1217" s="18">
        <f t="shared" si="3077"/>
        <v>0</v>
      </c>
      <c r="H1217" s="18">
        <f t="shared" si="3077"/>
        <v>0</v>
      </c>
      <c r="I1217" s="18">
        <f t="shared" si="3077"/>
        <v>0</v>
      </c>
      <c r="J1217" s="18">
        <f t="shared" si="3077"/>
        <v>0</v>
      </c>
      <c r="K1217" s="18">
        <f t="shared" si="3077"/>
        <v>0</v>
      </c>
      <c r="L1217" s="18">
        <f t="shared" si="3052"/>
        <v>16622.900000000001</v>
      </c>
      <c r="M1217" s="18">
        <f t="shared" si="3053"/>
        <v>0</v>
      </c>
      <c r="N1217" s="18">
        <f t="shared" si="3054"/>
        <v>0</v>
      </c>
      <c r="O1217" s="18">
        <f t="shared" si="3077"/>
        <v>0</v>
      </c>
      <c r="P1217" s="18">
        <f t="shared" si="3077"/>
        <v>0</v>
      </c>
      <c r="Q1217" s="18">
        <f t="shared" si="3077"/>
        <v>0</v>
      </c>
      <c r="R1217" s="18">
        <f t="shared" si="2986"/>
        <v>16622.900000000001</v>
      </c>
      <c r="S1217" s="18">
        <f t="shared" si="2987"/>
        <v>0</v>
      </c>
      <c r="T1217" s="18">
        <f t="shared" si="2988"/>
        <v>0</v>
      </c>
      <c r="U1217" s="18">
        <f t="shared" si="3077"/>
        <v>0</v>
      </c>
      <c r="V1217" s="18">
        <f t="shared" si="3077"/>
        <v>0</v>
      </c>
      <c r="W1217" s="18">
        <f t="shared" si="3077"/>
        <v>0</v>
      </c>
      <c r="X1217" s="18">
        <f t="shared" si="2989"/>
        <v>16622.900000000001</v>
      </c>
      <c r="Y1217" s="18">
        <f t="shared" si="2990"/>
        <v>0</v>
      </c>
      <c r="Z1217" s="18">
        <f t="shared" si="2991"/>
        <v>0</v>
      </c>
      <c r="AA1217" s="18">
        <f t="shared" si="3077"/>
        <v>0</v>
      </c>
      <c r="AB1217" s="18">
        <f t="shared" si="3077"/>
        <v>0</v>
      </c>
      <c r="AC1217" s="18">
        <f t="shared" si="3077"/>
        <v>0</v>
      </c>
      <c r="AD1217" s="18">
        <f t="shared" si="2992"/>
        <v>16622.900000000001</v>
      </c>
      <c r="AE1217" s="18">
        <f t="shared" si="2993"/>
        <v>0</v>
      </c>
      <c r="AF1217" s="18">
        <f t="shared" si="2994"/>
        <v>0</v>
      </c>
      <c r="AG1217" s="18">
        <f t="shared" si="3077"/>
        <v>0</v>
      </c>
      <c r="AH1217" s="18">
        <f t="shared" si="2983"/>
        <v>16622.900000000001</v>
      </c>
      <c r="AI1217" s="18">
        <f t="shared" si="2984"/>
        <v>0</v>
      </c>
      <c r="AJ1217" s="18">
        <f t="shared" si="2985"/>
        <v>0</v>
      </c>
      <c r="AK1217" s="18">
        <f t="shared" si="3077"/>
        <v>-16622.900000000001</v>
      </c>
      <c r="AL1217" s="18">
        <f t="shared" si="3077"/>
        <v>0</v>
      </c>
      <c r="AM1217" s="18">
        <f t="shared" si="3077"/>
        <v>16622.900000000001</v>
      </c>
      <c r="AN1217" s="18">
        <f t="shared" si="3070"/>
        <v>0</v>
      </c>
      <c r="AO1217" s="18">
        <f t="shared" si="3071"/>
        <v>0</v>
      </c>
      <c r="AP1217" s="18">
        <f t="shared" si="3072"/>
        <v>16622.900000000001</v>
      </c>
      <c r="AQ1217" s="18">
        <f t="shared" si="3077"/>
        <v>0</v>
      </c>
      <c r="AR1217" s="18">
        <f t="shared" si="3073"/>
        <v>0</v>
      </c>
      <c r="AS1217" s="18">
        <f t="shared" si="3077"/>
        <v>0</v>
      </c>
      <c r="AT1217" s="18">
        <f t="shared" si="3077"/>
        <v>0</v>
      </c>
      <c r="AU1217" s="18">
        <f t="shared" si="3077"/>
        <v>0</v>
      </c>
      <c r="AV1217" s="18">
        <f t="shared" si="3047"/>
        <v>0</v>
      </c>
      <c r="AW1217" s="18">
        <f t="shared" si="3048"/>
        <v>0</v>
      </c>
      <c r="AX1217" s="18">
        <f t="shared" si="3049"/>
        <v>16622.900000000001</v>
      </c>
      <c r="AY1217" s="18">
        <f t="shared" si="3077"/>
        <v>0</v>
      </c>
      <c r="AZ1217" s="18">
        <f t="shared" si="3077"/>
        <v>0</v>
      </c>
      <c r="BA1217" s="18">
        <f t="shared" si="3044"/>
        <v>0</v>
      </c>
      <c r="BB1217" s="18">
        <f t="shared" si="3045"/>
        <v>0</v>
      </c>
      <c r="BC1217" s="18">
        <f t="shared" si="3077"/>
        <v>0</v>
      </c>
      <c r="BD1217" s="18">
        <f t="shared" si="3077"/>
        <v>0</v>
      </c>
      <c r="BE1217" s="18">
        <f t="shared" si="3077"/>
        <v>0</v>
      </c>
      <c r="BF1217" s="18">
        <f t="shared" si="3026"/>
        <v>0</v>
      </c>
      <c r="BG1217" s="18">
        <f t="shared" si="3027"/>
        <v>0</v>
      </c>
      <c r="BH1217" s="18">
        <f t="shared" si="3028"/>
        <v>16622.900000000001</v>
      </c>
      <c r="BI1217" s="18">
        <f t="shared" si="3077"/>
        <v>0</v>
      </c>
      <c r="BJ1217" s="25"/>
      <c r="BK1217" s="36"/>
    </row>
    <row r="1218" spans="1:63" ht="140.4" x14ac:dyDescent="0.3">
      <c r="A1218" s="51" t="s">
        <v>699</v>
      </c>
      <c r="B1218" s="50">
        <v>460</v>
      </c>
      <c r="C1218" s="51"/>
      <c r="D1218" s="51"/>
      <c r="E1218" s="14" t="s">
        <v>471</v>
      </c>
      <c r="F1218" s="18">
        <f t="shared" si="3077"/>
        <v>16622.900000000001</v>
      </c>
      <c r="G1218" s="18">
        <f t="shared" si="3077"/>
        <v>0</v>
      </c>
      <c r="H1218" s="18">
        <f t="shared" si="3077"/>
        <v>0</v>
      </c>
      <c r="I1218" s="18">
        <f t="shared" si="3077"/>
        <v>0</v>
      </c>
      <c r="J1218" s="18">
        <f t="shared" si="3077"/>
        <v>0</v>
      </c>
      <c r="K1218" s="18">
        <f t="shared" si="3077"/>
        <v>0</v>
      </c>
      <c r="L1218" s="18">
        <f t="shared" si="3052"/>
        <v>16622.900000000001</v>
      </c>
      <c r="M1218" s="18">
        <f t="shared" si="3053"/>
        <v>0</v>
      </c>
      <c r="N1218" s="18">
        <f t="shared" si="3054"/>
        <v>0</v>
      </c>
      <c r="O1218" s="18">
        <f t="shared" si="3077"/>
        <v>0</v>
      </c>
      <c r="P1218" s="18">
        <f t="shared" si="3077"/>
        <v>0</v>
      </c>
      <c r="Q1218" s="18">
        <f t="shared" si="3077"/>
        <v>0</v>
      </c>
      <c r="R1218" s="18">
        <f t="shared" si="2986"/>
        <v>16622.900000000001</v>
      </c>
      <c r="S1218" s="18">
        <f t="shared" si="2987"/>
        <v>0</v>
      </c>
      <c r="T1218" s="18">
        <f t="shared" si="2988"/>
        <v>0</v>
      </c>
      <c r="U1218" s="18">
        <f t="shared" si="3077"/>
        <v>0</v>
      </c>
      <c r="V1218" s="18">
        <f t="shared" si="3077"/>
        <v>0</v>
      </c>
      <c r="W1218" s="18">
        <f t="shared" si="3077"/>
        <v>0</v>
      </c>
      <c r="X1218" s="18">
        <f t="shared" si="2989"/>
        <v>16622.900000000001</v>
      </c>
      <c r="Y1218" s="18">
        <f t="shared" si="2990"/>
        <v>0</v>
      </c>
      <c r="Z1218" s="18">
        <f t="shared" si="2991"/>
        <v>0</v>
      </c>
      <c r="AA1218" s="18">
        <f t="shared" si="3077"/>
        <v>0</v>
      </c>
      <c r="AB1218" s="18">
        <f t="shared" si="3077"/>
        <v>0</v>
      </c>
      <c r="AC1218" s="18">
        <f t="shared" si="3077"/>
        <v>0</v>
      </c>
      <c r="AD1218" s="18">
        <f t="shared" si="2992"/>
        <v>16622.900000000001</v>
      </c>
      <c r="AE1218" s="18">
        <f t="shared" si="2993"/>
        <v>0</v>
      </c>
      <c r="AF1218" s="18">
        <f t="shared" si="2994"/>
        <v>0</v>
      </c>
      <c r="AG1218" s="18">
        <f t="shared" si="3077"/>
        <v>0</v>
      </c>
      <c r="AH1218" s="18">
        <f t="shared" si="2983"/>
        <v>16622.900000000001</v>
      </c>
      <c r="AI1218" s="18">
        <f t="shared" si="2984"/>
        <v>0</v>
      </c>
      <c r="AJ1218" s="18">
        <f t="shared" si="2985"/>
        <v>0</v>
      </c>
      <c r="AK1218" s="18">
        <f t="shared" si="3077"/>
        <v>-16622.900000000001</v>
      </c>
      <c r="AL1218" s="18">
        <f t="shared" si="3077"/>
        <v>0</v>
      </c>
      <c r="AM1218" s="18">
        <f t="shared" si="3077"/>
        <v>16622.900000000001</v>
      </c>
      <c r="AN1218" s="18">
        <f t="shared" si="3070"/>
        <v>0</v>
      </c>
      <c r="AO1218" s="18">
        <f t="shared" si="3071"/>
        <v>0</v>
      </c>
      <c r="AP1218" s="18">
        <f t="shared" si="3072"/>
        <v>16622.900000000001</v>
      </c>
      <c r="AQ1218" s="18">
        <f t="shared" si="3077"/>
        <v>0</v>
      </c>
      <c r="AR1218" s="18">
        <f t="shared" si="3073"/>
        <v>0</v>
      </c>
      <c r="AS1218" s="18">
        <f t="shared" si="3077"/>
        <v>0</v>
      </c>
      <c r="AT1218" s="18">
        <f t="shared" si="3077"/>
        <v>0</v>
      </c>
      <c r="AU1218" s="18">
        <f t="shared" si="3077"/>
        <v>0</v>
      </c>
      <c r="AV1218" s="18">
        <f t="shared" si="3047"/>
        <v>0</v>
      </c>
      <c r="AW1218" s="18">
        <f t="shared" si="3048"/>
        <v>0</v>
      </c>
      <c r="AX1218" s="18">
        <f t="shared" si="3049"/>
        <v>16622.900000000001</v>
      </c>
      <c r="AY1218" s="18">
        <f t="shared" si="3077"/>
        <v>0</v>
      </c>
      <c r="AZ1218" s="18">
        <f t="shared" si="3077"/>
        <v>0</v>
      </c>
      <c r="BA1218" s="18">
        <f t="shared" si="3044"/>
        <v>0</v>
      </c>
      <c r="BB1218" s="18">
        <f t="shared" si="3045"/>
        <v>0</v>
      </c>
      <c r="BC1218" s="18">
        <f t="shared" si="3077"/>
        <v>0</v>
      </c>
      <c r="BD1218" s="18">
        <f t="shared" si="3077"/>
        <v>0</v>
      </c>
      <c r="BE1218" s="18">
        <f t="shared" si="3077"/>
        <v>0</v>
      </c>
      <c r="BF1218" s="18">
        <f t="shared" si="3026"/>
        <v>0</v>
      </c>
      <c r="BG1218" s="18">
        <f t="shared" si="3027"/>
        <v>0</v>
      </c>
      <c r="BH1218" s="18">
        <f t="shared" si="3028"/>
        <v>16622.900000000001</v>
      </c>
      <c r="BI1218" s="18">
        <f t="shared" si="3077"/>
        <v>0</v>
      </c>
      <c r="BJ1218" s="25"/>
      <c r="BK1218" s="36"/>
    </row>
    <row r="1219" spans="1:63" x14ac:dyDescent="0.3">
      <c r="A1219" s="51" t="s">
        <v>699</v>
      </c>
      <c r="B1219" s="50">
        <v>460</v>
      </c>
      <c r="C1219" s="51" t="s">
        <v>27</v>
      </c>
      <c r="D1219" s="51" t="s">
        <v>99</v>
      </c>
      <c r="E1219" s="14" t="s">
        <v>437</v>
      </c>
      <c r="F1219" s="18">
        <v>16622.900000000001</v>
      </c>
      <c r="G1219" s="18">
        <v>0</v>
      </c>
      <c r="H1219" s="18">
        <v>0</v>
      </c>
      <c r="I1219" s="18"/>
      <c r="J1219" s="18"/>
      <c r="K1219" s="18"/>
      <c r="L1219" s="18">
        <f t="shared" si="3052"/>
        <v>16622.900000000001</v>
      </c>
      <c r="M1219" s="18">
        <f t="shared" si="3053"/>
        <v>0</v>
      </c>
      <c r="N1219" s="18">
        <f t="shared" si="3054"/>
        <v>0</v>
      </c>
      <c r="O1219" s="18"/>
      <c r="P1219" s="18"/>
      <c r="Q1219" s="18"/>
      <c r="R1219" s="18">
        <f t="shared" si="2986"/>
        <v>16622.900000000001</v>
      </c>
      <c r="S1219" s="18">
        <f t="shared" si="2987"/>
        <v>0</v>
      </c>
      <c r="T1219" s="18">
        <f t="shared" si="2988"/>
        <v>0</v>
      </c>
      <c r="U1219" s="18"/>
      <c r="V1219" s="18"/>
      <c r="W1219" s="18"/>
      <c r="X1219" s="18">
        <f t="shared" si="2989"/>
        <v>16622.900000000001</v>
      </c>
      <c r="Y1219" s="18">
        <f t="shared" si="2990"/>
        <v>0</v>
      </c>
      <c r="Z1219" s="18">
        <f t="shared" si="2991"/>
        <v>0</v>
      </c>
      <c r="AA1219" s="18"/>
      <c r="AB1219" s="18"/>
      <c r="AC1219" s="18"/>
      <c r="AD1219" s="18">
        <f t="shared" si="2992"/>
        <v>16622.900000000001</v>
      </c>
      <c r="AE1219" s="18">
        <f t="shared" si="2993"/>
        <v>0</v>
      </c>
      <c r="AF1219" s="18">
        <f t="shared" si="2994"/>
        <v>0</v>
      </c>
      <c r="AG1219" s="18"/>
      <c r="AH1219" s="18">
        <f t="shared" si="2983"/>
        <v>16622.900000000001</v>
      </c>
      <c r="AI1219" s="18">
        <f t="shared" si="2984"/>
        <v>0</v>
      </c>
      <c r="AJ1219" s="18">
        <f t="shared" si="2985"/>
        <v>0</v>
      </c>
      <c r="AK1219" s="18">
        <v>-16622.900000000001</v>
      </c>
      <c r="AL1219" s="18"/>
      <c r="AM1219" s="18">
        <v>16622.900000000001</v>
      </c>
      <c r="AN1219" s="18">
        <f t="shared" si="3070"/>
        <v>0</v>
      </c>
      <c r="AO1219" s="18">
        <f t="shared" si="3071"/>
        <v>0</v>
      </c>
      <c r="AP1219" s="18">
        <f t="shared" si="3072"/>
        <v>16622.900000000001</v>
      </c>
      <c r="AQ1219" s="18"/>
      <c r="AR1219" s="18">
        <f t="shared" si="3073"/>
        <v>0</v>
      </c>
      <c r="AS1219" s="18"/>
      <c r="AT1219" s="18"/>
      <c r="AU1219" s="18"/>
      <c r="AV1219" s="18">
        <f t="shared" si="3047"/>
        <v>0</v>
      </c>
      <c r="AW1219" s="18">
        <f t="shared" si="3048"/>
        <v>0</v>
      </c>
      <c r="AX1219" s="18">
        <f t="shared" si="3049"/>
        <v>16622.900000000001</v>
      </c>
      <c r="AY1219" s="18"/>
      <c r="AZ1219" s="18"/>
      <c r="BA1219" s="18">
        <f t="shared" si="3044"/>
        <v>0</v>
      </c>
      <c r="BB1219" s="18">
        <f t="shared" si="3045"/>
        <v>0</v>
      </c>
      <c r="BC1219" s="18"/>
      <c r="BD1219" s="18"/>
      <c r="BE1219" s="18"/>
      <c r="BF1219" s="18">
        <f t="shared" si="3026"/>
        <v>0</v>
      </c>
      <c r="BG1219" s="18">
        <f t="shared" si="3027"/>
        <v>0</v>
      </c>
      <c r="BH1219" s="18">
        <f t="shared" si="3028"/>
        <v>16622.900000000001</v>
      </c>
      <c r="BI1219" s="18"/>
      <c r="BJ1219" s="25"/>
      <c r="BK1219" s="36"/>
    </row>
    <row r="1220" spans="1:63" ht="46.8" x14ac:dyDescent="0.3">
      <c r="A1220" s="19" t="s">
        <v>933</v>
      </c>
      <c r="B1220" s="19"/>
      <c r="C1220" s="19"/>
      <c r="D1220" s="19"/>
      <c r="E1220" s="14" t="s">
        <v>1025</v>
      </c>
      <c r="F1220" s="18">
        <f t="shared" ref="F1220:BI1222" si="3078">F1221</f>
        <v>0</v>
      </c>
      <c r="G1220" s="18">
        <f t="shared" si="3078"/>
        <v>16622.900000000001</v>
      </c>
      <c r="H1220" s="18">
        <f t="shared" si="3078"/>
        <v>0</v>
      </c>
      <c r="I1220" s="18">
        <f t="shared" si="3078"/>
        <v>0</v>
      </c>
      <c r="J1220" s="18">
        <f t="shared" si="3078"/>
        <v>0</v>
      </c>
      <c r="K1220" s="18">
        <f t="shared" si="3078"/>
        <v>0</v>
      </c>
      <c r="L1220" s="18">
        <f t="shared" si="3052"/>
        <v>0</v>
      </c>
      <c r="M1220" s="18">
        <f t="shared" si="3053"/>
        <v>16622.900000000001</v>
      </c>
      <c r="N1220" s="18">
        <f t="shared" si="3054"/>
        <v>0</v>
      </c>
      <c r="O1220" s="18">
        <f t="shared" si="3078"/>
        <v>0</v>
      </c>
      <c r="P1220" s="18">
        <f t="shared" si="3078"/>
        <v>0</v>
      </c>
      <c r="Q1220" s="18">
        <f t="shared" si="3078"/>
        <v>0</v>
      </c>
      <c r="R1220" s="18">
        <f t="shared" si="2986"/>
        <v>0</v>
      </c>
      <c r="S1220" s="18">
        <f t="shared" si="2987"/>
        <v>16622.900000000001</v>
      </c>
      <c r="T1220" s="18">
        <f t="shared" si="2988"/>
        <v>0</v>
      </c>
      <c r="U1220" s="18">
        <f t="shared" si="3078"/>
        <v>0</v>
      </c>
      <c r="V1220" s="18">
        <f t="shared" si="3078"/>
        <v>0</v>
      </c>
      <c r="W1220" s="18">
        <f t="shared" si="3078"/>
        <v>0</v>
      </c>
      <c r="X1220" s="18">
        <f t="shared" si="2989"/>
        <v>0</v>
      </c>
      <c r="Y1220" s="18">
        <f t="shared" si="2990"/>
        <v>16622.900000000001</v>
      </c>
      <c r="Z1220" s="18">
        <f t="shared" si="2991"/>
        <v>0</v>
      </c>
      <c r="AA1220" s="18">
        <f t="shared" si="3078"/>
        <v>0</v>
      </c>
      <c r="AB1220" s="18">
        <f t="shared" si="3078"/>
        <v>0</v>
      </c>
      <c r="AC1220" s="18">
        <f t="shared" si="3078"/>
        <v>0</v>
      </c>
      <c r="AD1220" s="18">
        <f t="shared" si="2992"/>
        <v>0</v>
      </c>
      <c r="AE1220" s="18">
        <f t="shared" si="2993"/>
        <v>16622.900000000001</v>
      </c>
      <c r="AF1220" s="18">
        <f t="shared" si="2994"/>
        <v>0</v>
      </c>
      <c r="AG1220" s="18">
        <f t="shared" si="3078"/>
        <v>0</v>
      </c>
      <c r="AH1220" s="18">
        <f t="shared" si="2983"/>
        <v>0</v>
      </c>
      <c r="AI1220" s="18">
        <f t="shared" si="2984"/>
        <v>16622.900000000001</v>
      </c>
      <c r="AJ1220" s="18">
        <f t="shared" si="2985"/>
        <v>0</v>
      </c>
      <c r="AK1220" s="18">
        <f t="shared" si="3078"/>
        <v>0</v>
      </c>
      <c r="AL1220" s="18">
        <f t="shared" si="3078"/>
        <v>0</v>
      </c>
      <c r="AM1220" s="18">
        <f t="shared" si="3078"/>
        <v>0</v>
      </c>
      <c r="AN1220" s="18">
        <f t="shared" si="3070"/>
        <v>0</v>
      </c>
      <c r="AO1220" s="18">
        <f t="shared" si="3071"/>
        <v>16622.900000000001</v>
      </c>
      <c r="AP1220" s="18">
        <f t="shared" si="3072"/>
        <v>0</v>
      </c>
      <c r="AQ1220" s="18">
        <f t="shared" si="3078"/>
        <v>0</v>
      </c>
      <c r="AR1220" s="18">
        <f t="shared" si="3073"/>
        <v>0</v>
      </c>
      <c r="AS1220" s="18">
        <f t="shared" si="3078"/>
        <v>0</v>
      </c>
      <c r="AT1220" s="18">
        <f t="shared" si="3078"/>
        <v>0</v>
      </c>
      <c r="AU1220" s="18">
        <f t="shared" si="3078"/>
        <v>0</v>
      </c>
      <c r="AV1220" s="18">
        <f t="shared" si="3047"/>
        <v>0</v>
      </c>
      <c r="AW1220" s="18">
        <f t="shared" si="3048"/>
        <v>16622.900000000001</v>
      </c>
      <c r="AX1220" s="18">
        <f t="shared" si="3049"/>
        <v>0</v>
      </c>
      <c r="AY1220" s="18">
        <f t="shared" si="3078"/>
        <v>0</v>
      </c>
      <c r="AZ1220" s="18">
        <f t="shared" si="3078"/>
        <v>0</v>
      </c>
      <c r="BA1220" s="18">
        <f t="shared" si="3044"/>
        <v>0</v>
      </c>
      <c r="BB1220" s="18">
        <f t="shared" si="3045"/>
        <v>16622.900000000001</v>
      </c>
      <c r="BC1220" s="18">
        <f t="shared" si="3078"/>
        <v>0</v>
      </c>
      <c r="BD1220" s="18">
        <f t="shared" si="3078"/>
        <v>0</v>
      </c>
      <c r="BE1220" s="18">
        <f t="shared" si="3078"/>
        <v>0</v>
      </c>
      <c r="BF1220" s="18">
        <f t="shared" si="3026"/>
        <v>0</v>
      </c>
      <c r="BG1220" s="18">
        <f t="shared" si="3027"/>
        <v>16622.900000000001</v>
      </c>
      <c r="BH1220" s="18">
        <f t="shared" si="3028"/>
        <v>0</v>
      </c>
      <c r="BI1220" s="18">
        <f t="shared" si="3078"/>
        <v>0</v>
      </c>
      <c r="BJ1220" s="25"/>
      <c r="BK1220" s="36"/>
    </row>
    <row r="1221" spans="1:63" ht="46.8" x14ac:dyDescent="0.3">
      <c r="A1221" s="19" t="s">
        <v>933</v>
      </c>
      <c r="B1221" s="50">
        <v>400</v>
      </c>
      <c r="C1221" s="51"/>
      <c r="D1221" s="51"/>
      <c r="E1221" s="14" t="s">
        <v>457</v>
      </c>
      <c r="F1221" s="18">
        <f t="shared" si="3078"/>
        <v>0</v>
      </c>
      <c r="G1221" s="18">
        <f t="shared" si="3078"/>
        <v>16622.900000000001</v>
      </c>
      <c r="H1221" s="18">
        <f t="shared" si="3078"/>
        <v>0</v>
      </c>
      <c r="I1221" s="18">
        <f t="shared" si="3078"/>
        <v>0</v>
      </c>
      <c r="J1221" s="18">
        <f t="shared" si="3078"/>
        <v>0</v>
      </c>
      <c r="K1221" s="18">
        <f t="shared" si="3078"/>
        <v>0</v>
      </c>
      <c r="L1221" s="18">
        <f t="shared" si="3052"/>
        <v>0</v>
      </c>
      <c r="M1221" s="18">
        <f t="shared" si="3053"/>
        <v>16622.900000000001</v>
      </c>
      <c r="N1221" s="18">
        <f t="shared" si="3054"/>
        <v>0</v>
      </c>
      <c r="O1221" s="18">
        <f t="shared" si="3078"/>
        <v>0</v>
      </c>
      <c r="P1221" s="18">
        <f t="shared" si="3078"/>
        <v>0</v>
      </c>
      <c r="Q1221" s="18">
        <f t="shared" si="3078"/>
        <v>0</v>
      </c>
      <c r="R1221" s="18">
        <f t="shared" si="2986"/>
        <v>0</v>
      </c>
      <c r="S1221" s="18">
        <f t="shared" si="2987"/>
        <v>16622.900000000001</v>
      </c>
      <c r="T1221" s="18">
        <f t="shared" si="2988"/>
        <v>0</v>
      </c>
      <c r="U1221" s="18">
        <f t="shared" si="3078"/>
        <v>0</v>
      </c>
      <c r="V1221" s="18">
        <f t="shared" si="3078"/>
        <v>0</v>
      </c>
      <c r="W1221" s="18">
        <f t="shared" si="3078"/>
        <v>0</v>
      </c>
      <c r="X1221" s="18">
        <f t="shared" si="2989"/>
        <v>0</v>
      </c>
      <c r="Y1221" s="18">
        <f t="shared" si="2990"/>
        <v>16622.900000000001</v>
      </c>
      <c r="Z1221" s="18">
        <f t="shared" si="2991"/>
        <v>0</v>
      </c>
      <c r="AA1221" s="18">
        <f t="shared" si="3078"/>
        <v>0</v>
      </c>
      <c r="AB1221" s="18">
        <f t="shared" si="3078"/>
        <v>0</v>
      </c>
      <c r="AC1221" s="18">
        <f t="shared" si="3078"/>
        <v>0</v>
      </c>
      <c r="AD1221" s="18">
        <f t="shared" si="2992"/>
        <v>0</v>
      </c>
      <c r="AE1221" s="18">
        <f t="shared" si="2993"/>
        <v>16622.900000000001</v>
      </c>
      <c r="AF1221" s="18">
        <f t="shared" si="2994"/>
        <v>0</v>
      </c>
      <c r="AG1221" s="18">
        <f t="shared" si="3078"/>
        <v>0</v>
      </c>
      <c r="AH1221" s="18">
        <f t="shared" si="2983"/>
        <v>0</v>
      </c>
      <c r="AI1221" s="18">
        <f t="shared" si="2984"/>
        <v>16622.900000000001</v>
      </c>
      <c r="AJ1221" s="18">
        <f t="shared" si="2985"/>
        <v>0</v>
      </c>
      <c r="AK1221" s="18">
        <f t="shared" si="3078"/>
        <v>0</v>
      </c>
      <c r="AL1221" s="18">
        <f t="shared" si="3078"/>
        <v>0</v>
      </c>
      <c r="AM1221" s="18">
        <f t="shared" si="3078"/>
        <v>0</v>
      </c>
      <c r="AN1221" s="18">
        <f t="shared" si="3070"/>
        <v>0</v>
      </c>
      <c r="AO1221" s="18">
        <f t="shared" si="3071"/>
        <v>16622.900000000001</v>
      </c>
      <c r="AP1221" s="18">
        <f t="shared" si="3072"/>
        <v>0</v>
      </c>
      <c r="AQ1221" s="18">
        <f t="shared" si="3078"/>
        <v>0</v>
      </c>
      <c r="AR1221" s="18">
        <f t="shared" si="3073"/>
        <v>0</v>
      </c>
      <c r="AS1221" s="18">
        <f t="shared" si="3078"/>
        <v>0</v>
      </c>
      <c r="AT1221" s="18">
        <f t="shared" si="3078"/>
        <v>0</v>
      </c>
      <c r="AU1221" s="18">
        <f t="shared" si="3078"/>
        <v>0</v>
      </c>
      <c r="AV1221" s="18">
        <f t="shared" si="3047"/>
        <v>0</v>
      </c>
      <c r="AW1221" s="18">
        <f t="shared" si="3048"/>
        <v>16622.900000000001</v>
      </c>
      <c r="AX1221" s="18">
        <f t="shared" si="3049"/>
        <v>0</v>
      </c>
      <c r="AY1221" s="18">
        <f t="shared" si="3078"/>
        <v>0</v>
      </c>
      <c r="AZ1221" s="18">
        <f t="shared" si="3078"/>
        <v>0</v>
      </c>
      <c r="BA1221" s="18">
        <f t="shared" si="3044"/>
        <v>0</v>
      </c>
      <c r="BB1221" s="18">
        <f t="shared" si="3045"/>
        <v>16622.900000000001</v>
      </c>
      <c r="BC1221" s="18">
        <f t="shared" si="3078"/>
        <v>0</v>
      </c>
      <c r="BD1221" s="18">
        <f t="shared" si="3078"/>
        <v>0</v>
      </c>
      <c r="BE1221" s="18">
        <f t="shared" si="3078"/>
        <v>0</v>
      </c>
      <c r="BF1221" s="18">
        <f t="shared" si="3026"/>
        <v>0</v>
      </c>
      <c r="BG1221" s="18">
        <f t="shared" si="3027"/>
        <v>16622.900000000001</v>
      </c>
      <c r="BH1221" s="18">
        <f t="shared" si="3028"/>
        <v>0</v>
      </c>
      <c r="BI1221" s="18">
        <f t="shared" si="3078"/>
        <v>0</v>
      </c>
      <c r="BJ1221" s="25"/>
      <c r="BK1221" s="36"/>
    </row>
    <row r="1222" spans="1:63" ht="140.4" x14ac:dyDescent="0.3">
      <c r="A1222" s="19" t="s">
        <v>933</v>
      </c>
      <c r="B1222" s="50">
        <v>460</v>
      </c>
      <c r="C1222" s="51"/>
      <c r="D1222" s="51"/>
      <c r="E1222" s="14" t="s">
        <v>471</v>
      </c>
      <c r="F1222" s="18">
        <f t="shared" si="3078"/>
        <v>0</v>
      </c>
      <c r="G1222" s="18">
        <f t="shared" si="3078"/>
        <v>16622.900000000001</v>
      </c>
      <c r="H1222" s="18">
        <f t="shared" si="3078"/>
        <v>0</v>
      </c>
      <c r="I1222" s="18">
        <f t="shared" si="3078"/>
        <v>0</v>
      </c>
      <c r="J1222" s="18">
        <f t="shared" si="3078"/>
        <v>0</v>
      </c>
      <c r="K1222" s="18">
        <f t="shared" si="3078"/>
        <v>0</v>
      </c>
      <c r="L1222" s="18">
        <f t="shared" si="3052"/>
        <v>0</v>
      </c>
      <c r="M1222" s="18">
        <f t="shared" si="3053"/>
        <v>16622.900000000001</v>
      </c>
      <c r="N1222" s="18">
        <f t="shared" si="3054"/>
        <v>0</v>
      </c>
      <c r="O1222" s="18">
        <f t="shared" si="3078"/>
        <v>0</v>
      </c>
      <c r="P1222" s="18">
        <f t="shared" si="3078"/>
        <v>0</v>
      </c>
      <c r="Q1222" s="18">
        <f t="shared" si="3078"/>
        <v>0</v>
      </c>
      <c r="R1222" s="18">
        <f t="shared" si="2986"/>
        <v>0</v>
      </c>
      <c r="S1222" s="18">
        <f t="shared" si="2987"/>
        <v>16622.900000000001</v>
      </c>
      <c r="T1222" s="18">
        <f t="shared" si="2988"/>
        <v>0</v>
      </c>
      <c r="U1222" s="18">
        <f t="shared" si="3078"/>
        <v>0</v>
      </c>
      <c r="V1222" s="18">
        <f t="shared" si="3078"/>
        <v>0</v>
      </c>
      <c r="W1222" s="18">
        <f t="shared" si="3078"/>
        <v>0</v>
      </c>
      <c r="X1222" s="18">
        <f t="shared" si="2989"/>
        <v>0</v>
      </c>
      <c r="Y1222" s="18">
        <f t="shared" si="2990"/>
        <v>16622.900000000001</v>
      </c>
      <c r="Z1222" s="18">
        <f t="shared" si="2991"/>
        <v>0</v>
      </c>
      <c r="AA1222" s="18">
        <f t="shared" si="3078"/>
        <v>0</v>
      </c>
      <c r="AB1222" s="18">
        <f t="shared" si="3078"/>
        <v>0</v>
      </c>
      <c r="AC1222" s="18">
        <f t="shared" si="3078"/>
        <v>0</v>
      </c>
      <c r="AD1222" s="18">
        <f t="shared" si="2992"/>
        <v>0</v>
      </c>
      <c r="AE1222" s="18">
        <f t="shared" si="2993"/>
        <v>16622.900000000001</v>
      </c>
      <c r="AF1222" s="18">
        <f t="shared" si="2994"/>
        <v>0</v>
      </c>
      <c r="AG1222" s="18">
        <f t="shared" si="3078"/>
        <v>0</v>
      </c>
      <c r="AH1222" s="18">
        <f t="shared" ref="AH1222:AH1285" si="3079">AD1222+AG1222</f>
        <v>0</v>
      </c>
      <c r="AI1222" s="18">
        <f t="shared" ref="AI1222:AI1285" si="3080">AE1222</f>
        <v>16622.900000000001</v>
      </c>
      <c r="AJ1222" s="18">
        <f t="shared" ref="AJ1222:AJ1285" si="3081">AF1222</f>
        <v>0</v>
      </c>
      <c r="AK1222" s="18">
        <f t="shared" si="3078"/>
        <v>0</v>
      </c>
      <c r="AL1222" s="18">
        <f t="shared" si="3078"/>
        <v>0</v>
      </c>
      <c r="AM1222" s="18">
        <f t="shared" si="3078"/>
        <v>0</v>
      </c>
      <c r="AN1222" s="18">
        <f t="shared" si="3070"/>
        <v>0</v>
      </c>
      <c r="AO1222" s="18">
        <f t="shared" si="3071"/>
        <v>16622.900000000001</v>
      </c>
      <c r="AP1222" s="18">
        <f t="shared" si="3072"/>
        <v>0</v>
      </c>
      <c r="AQ1222" s="18">
        <f t="shared" si="3078"/>
        <v>0</v>
      </c>
      <c r="AR1222" s="18">
        <f t="shared" si="3073"/>
        <v>0</v>
      </c>
      <c r="AS1222" s="18">
        <f t="shared" si="3078"/>
        <v>0</v>
      </c>
      <c r="AT1222" s="18">
        <f t="shared" si="3078"/>
        <v>0</v>
      </c>
      <c r="AU1222" s="18">
        <f t="shared" si="3078"/>
        <v>0</v>
      </c>
      <c r="AV1222" s="18">
        <f t="shared" si="3047"/>
        <v>0</v>
      </c>
      <c r="AW1222" s="18">
        <f t="shared" si="3048"/>
        <v>16622.900000000001</v>
      </c>
      <c r="AX1222" s="18">
        <f t="shared" si="3049"/>
        <v>0</v>
      </c>
      <c r="AY1222" s="18">
        <f t="shared" si="3078"/>
        <v>0</v>
      </c>
      <c r="AZ1222" s="18">
        <f t="shared" si="3078"/>
        <v>0</v>
      </c>
      <c r="BA1222" s="18">
        <f t="shared" si="3044"/>
        <v>0</v>
      </c>
      <c r="BB1222" s="18">
        <f t="shared" si="3045"/>
        <v>16622.900000000001</v>
      </c>
      <c r="BC1222" s="18">
        <f t="shared" si="3078"/>
        <v>0</v>
      </c>
      <c r="BD1222" s="18">
        <f t="shared" si="3078"/>
        <v>0</v>
      </c>
      <c r="BE1222" s="18">
        <f t="shared" si="3078"/>
        <v>0</v>
      </c>
      <c r="BF1222" s="18">
        <f t="shared" si="3026"/>
        <v>0</v>
      </c>
      <c r="BG1222" s="18">
        <f t="shared" si="3027"/>
        <v>16622.900000000001</v>
      </c>
      <c r="BH1222" s="18">
        <f t="shared" si="3028"/>
        <v>0</v>
      </c>
      <c r="BI1222" s="18">
        <f t="shared" si="3078"/>
        <v>0</v>
      </c>
      <c r="BJ1222" s="25"/>
      <c r="BK1222" s="36"/>
    </row>
    <row r="1223" spans="1:63" x14ac:dyDescent="0.3">
      <c r="A1223" s="19" t="s">
        <v>933</v>
      </c>
      <c r="B1223" s="50">
        <v>460</v>
      </c>
      <c r="C1223" s="51" t="s">
        <v>27</v>
      </c>
      <c r="D1223" s="51" t="s">
        <v>99</v>
      </c>
      <c r="E1223" s="14" t="s">
        <v>437</v>
      </c>
      <c r="F1223" s="18">
        <v>0</v>
      </c>
      <c r="G1223" s="18">
        <v>16622.900000000001</v>
      </c>
      <c r="H1223" s="18">
        <v>0</v>
      </c>
      <c r="I1223" s="18"/>
      <c r="J1223" s="18"/>
      <c r="K1223" s="18"/>
      <c r="L1223" s="18">
        <f t="shared" si="3052"/>
        <v>0</v>
      </c>
      <c r="M1223" s="18">
        <f t="shared" si="3053"/>
        <v>16622.900000000001</v>
      </c>
      <c r="N1223" s="18">
        <f t="shared" si="3054"/>
        <v>0</v>
      </c>
      <c r="O1223" s="18"/>
      <c r="P1223" s="18"/>
      <c r="Q1223" s="18"/>
      <c r="R1223" s="18">
        <f t="shared" si="2986"/>
        <v>0</v>
      </c>
      <c r="S1223" s="18">
        <f t="shared" si="2987"/>
        <v>16622.900000000001</v>
      </c>
      <c r="T1223" s="18">
        <f t="shared" si="2988"/>
        <v>0</v>
      </c>
      <c r="U1223" s="18"/>
      <c r="V1223" s="18"/>
      <c r="W1223" s="18"/>
      <c r="X1223" s="18">
        <f t="shared" si="2989"/>
        <v>0</v>
      </c>
      <c r="Y1223" s="18">
        <f t="shared" si="2990"/>
        <v>16622.900000000001</v>
      </c>
      <c r="Z1223" s="18">
        <f t="shared" si="2991"/>
        <v>0</v>
      </c>
      <c r="AA1223" s="18"/>
      <c r="AB1223" s="18"/>
      <c r="AC1223" s="18"/>
      <c r="AD1223" s="18">
        <f t="shared" si="2992"/>
        <v>0</v>
      </c>
      <c r="AE1223" s="18">
        <f t="shared" si="2993"/>
        <v>16622.900000000001</v>
      </c>
      <c r="AF1223" s="18">
        <f t="shared" si="2994"/>
        <v>0</v>
      </c>
      <c r="AG1223" s="18"/>
      <c r="AH1223" s="18">
        <f t="shared" si="3079"/>
        <v>0</v>
      </c>
      <c r="AI1223" s="18">
        <f t="shared" si="3080"/>
        <v>16622.900000000001</v>
      </c>
      <c r="AJ1223" s="18">
        <f t="shared" si="3081"/>
        <v>0</v>
      </c>
      <c r="AK1223" s="18"/>
      <c r="AL1223" s="18"/>
      <c r="AM1223" s="18"/>
      <c r="AN1223" s="18">
        <f t="shared" si="3070"/>
        <v>0</v>
      </c>
      <c r="AO1223" s="18">
        <f t="shared" si="3071"/>
        <v>16622.900000000001</v>
      </c>
      <c r="AP1223" s="18">
        <f t="shared" si="3072"/>
        <v>0</v>
      </c>
      <c r="AQ1223" s="18"/>
      <c r="AR1223" s="18">
        <f t="shared" si="3073"/>
        <v>0</v>
      </c>
      <c r="AS1223" s="18"/>
      <c r="AT1223" s="18"/>
      <c r="AU1223" s="18"/>
      <c r="AV1223" s="18">
        <f t="shared" si="3047"/>
        <v>0</v>
      </c>
      <c r="AW1223" s="18">
        <f t="shared" si="3048"/>
        <v>16622.900000000001</v>
      </c>
      <c r="AX1223" s="18">
        <f t="shared" si="3049"/>
        <v>0</v>
      </c>
      <c r="AY1223" s="18"/>
      <c r="AZ1223" s="18"/>
      <c r="BA1223" s="18">
        <f t="shared" si="3044"/>
        <v>0</v>
      </c>
      <c r="BB1223" s="18">
        <f t="shared" si="3045"/>
        <v>16622.900000000001</v>
      </c>
      <c r="BC1223" s="18"/>
      <c r="BD1223" s="18"/>
      <c r="BE1223" s="18"/>
      <c r="BF1223" s="18">
        <f t="shared" si="3026"/>
        <v>0</v>
      </c>
      <c r="BG1223" s="18">
        <f t="shared" si="3027"/>
        <v>16622.900000000001</v>
      </c>
      <c r="BH1223" s="18">
        <f t="shared" si="3028"/>
        <v>0</v>
      </c>
      <c r="BI1223" s="18"/>
      <c r="BJ1223" s="25"/>
      <c r="BK1223" s="36"/>
    </row>
    <row r="1224" spans="1:63" ht="46.8" x14ac:dyDescent="0.3">
      <c r="A1224" s="51" t="s">
        <v>664</v>
      </c>
      <c r="B1224" s="50"/>
      <c r="C1224" s="51"/>
      <c r="D1224" s="51"/>
      <c r="E1224" s="14" t="s">
        <v>788</v>
      </c>
      <c r="F1224" s="18">
        <f t="shared" ref="F1224:BI1226" si="3082">F1225</f>
        <v>16000</v>
      </c>
      <c r="G1224" s="18">
        <f t="shared" si="3082"/>
        <v>0</v>
      </c>
      <c r="H1224" s="18">
        <f t="shared" si="3082"/>
        <v>0</v>
      </c>
      <c r="I1224" s="18">
        <f t="shared" si="3082"/>
        <v>0</v>
      </c>
      <c r="J1224" s="18">
        <f t="shared" si="3082"/>
        <v>0</v>
      </c>
      <c r="K1224" s="18">
        <f t="shared" si="3082"/>
        <v>0</v>
      </c>
      <c r="L1224" s="18">
        <f t="shared" si="3052"/>
        <v>16000</v>
      </c>
      <c r="M1224" s="18">
        <f t="shared" si="3053"/>
        <v>0</v>
      </c>
      <c r="N1224" s="18">
        <f t="shared" si="3054"/>
        <v>0</v>
      </c>
      <c r="O1224" s="18">
        <f t="shared" si="3082"/>
        <v>0</v>
      </c>
      <c r="P1224" s="18">
        <f t="shared" si="3082"/>
        <v>0</v>
      </c>
      <c r="Q1224" s="18">
        <f t="shared" si="3082"/>
        <v>0</v>
      </c>
      <c r="R1224" s="18">
        <f t="shared" ref="R1224:R1287" si="3083">L1224+O1224</f>
        <v>16000</v>
      </c>
      <c r="S1224" s="18">
        <f t="shared" ref="S1224:S1287" si="3084">M1224+P1224</f>
        <v>0</v>
      </c>
      <c r="T1224" s="18">
        <f t="shared" ref="T1224:T1287" si="3085">N1224+Q1224</f>
        <v>0</v>
      </c>
      <c r="U1224" s="18">
        <f t="shared" si="3082"/>
        <v>0</v>
      </c>
      <c r="V1224" s="18">
        <f t="shared" si="3082"/>
        <v>0</v>
      </c>
      <c r="W1224" s="18">
        <f t="shared" si="3082"/>
        <v>0</v>
      </c>
      <c r="X1224" s="18">
        <f t="shared" ref="X1224:X1287" si="3086">R1224+U1224</f>
        <v>16000</v>
      </c>
      <c r="Y1224" s="18">
        <f t="shared" ref="Y1224:Y1287" si="3087">S1224+V1224</f>
        <v>0</v>
      </c>
      <c r="Z1224" s="18">
        <f t="shared" ref="Z1224:Z1287" si="3088">T1224+W1224</f>
        <v>0</v>
      </c>
      <c r="AA1224" s="18">
        <f t="shared" si="3082"/>
        <v>0</v>
      </c>
      <c r="AB1224" s="18">
        <f t="shared" si="3082"/>
        <v>0</v>
      </c>
      <c r="AC1224" s="18">
        <f t="shared" si="3082"/>
        <v>0</v>
      </c>
      <c r="AD1224" s="18">
        <f t="shared" ref="AD1224:AD1287" si="3089">X1224+AA1224</f>
        <v>16000</v>
      </c>
      <c r="AE1224" s="18">
        <f t="shared" ref="AE1224:AE1287" si="3090">Y1224+AB1224</f>
        <v>0</v>
      </c>
      <c r="AF1224" s="18">
        <f t="shared" ref="AF1224:AF1287" si="3091">Z1224+AC1224</f>
        <v>0</v>
      </c>
      <c r="AG1224" s="18">
        <f t="shared" si="3082"/>
        <v>0</v>
      </c>
      <c r="AH1224" s="18">
        <f t="shared" si="3079"/>
        <v>16000</v>
      </c>
      <c r="AI1224" s="18">
        <f t="shared" si="3080"/>
        <v>0</v>
      </c>
      <c r="AJ1224" s="18">
        <f t="shared" si="3081"/>
        <v>0</v>
      </c>
      <c r="AK1224" s="18">
        <f t="shared" si="3082"/>
        <v>0</v>
      </c>
      <c r="AL1224" s="18">
        <f t="shared" si="3082"/>
        <v>0</v>
      </c>
      <c r="AM1224" s="18">
        <f t="shared" si="3082"/>
        <v>0</v>
      </c>
      <c r="AN1224" s="18">
        <f t="shared" si="3070"/>
        <v>16000</v>
      </c>
      <c r="AO1224" s="18">
        <f t="shared" si="3071"/>
        <v>0</v>
      </c>
      <c r="AP1224" s="18">
        <f t="shared" si="3072"/>
        <v>0</v>
      </c>
      <c r="AQ1224" s="18">
        <f t="shared" si="3082"/>
        <v>0</v>
      </c>
      <c r="AR1224" s="18">
        <f t="shared" si="3073"/>
        <v>16000</v>
      </c>
      <c r="AS1224" s="18">
        <f t="shared" si="3082"/>
        <v>0</v>
      </c>
      <c r="AT1224" s="18">
        <f t="shared" si="3082"/>
        <v>0</v>
      </c>
      <c r="AU1224" s="18">
        <f t="shared" si="3082"/>
        <v>0</v>
      </c>
      <c r="AV1224" s="18">
        <f t="shared" si="3047"/>
        <v>16000</v>
      </c>
      <c r="AW1224" s="18">
        <f t="shared" si="3048"/>
        <v>0</v>
      </c>
      <c r="AX1224" s="18">
        <f t="shared" si="3049"/>
        <v>0</v>
      </c>
      <c r="AY1224" s="18">
        <f t="shared" si="3082"/>
        <v>0</v>
      </c>
      <c r="AZ1224" s="18">
        <f t="shared" si="3082"/>
        <v>0</v>
      </c>
      <c r="BA1224" s="18">
        <f t="shared" si="3044"/>
        <v>16000</v>
      </c>
      <c r="BB1224" s="18">
        <f t="shared" si="3045"/>
        <v>0</v>
      </c>
      <c r="BC1224" s="18">
        <f t="shared" si="3082"/>
        <v>0</v>
      </c>
      <c r="BD1224" s="18">
        <f t="shared" si="3082"/>
        <v>0</v>
      </c>
      <c r="BE1224" s="18">
        <f t="shared" si="3082"/>
        <v>0</v>
      </c>
      <c r="BF1224" s="18">
        <f t="shared" si="3026"/>
        <v>16000</v>
      </c>
      <c r="BG1224" s="18">
        <f t="shared" si="3027"/>
        <v>0</v>
      </c>
      <c r="BH1224" s="18">
        <f t="shared" si="3028"/>
        <v>0</v>
      </c>
      <c r="BI1224" s="18">
        <f t="shared" si="3082"/>
        <v>0</v>
      </c>
      <c r="BJ1224" s="25"/>
      <c r="BK1224" s="36"/>
    </row>
    <row r="1225" spans="1:63" ht="46.8" x14ac:dyDescent="0.3">
      <c r="A1225" s="51" t="s">
        <v>664</v>
      </c>
      <c r="B1225" s="50">
        <v>400</v>
      </c>
      <c r="C1225" s="51"/>
      <c r="D1225" s="51"/>
      <c r="E1225" s="14" t="s">
        <v>457</v>
      </c>
      <c r="F1225" s="18">
        <f t="shared" si="3082"/>
        <v>16000</v>
      </c>
      <c r="G1225" s="18">
        <f t="shared" si="3082"/>
        <v>0</v>
      </c>
      <c r="H1225" s="18">
        <f t="shared" si="3082"/>
        <v>0</v>
      </c>
      <c r="I1225" s="18">
        <f t="shared" si="3082"/>
        <v>0</v>
      </c>
      <c r="J1225" s="18">
        <f t="shared" si="3082"/>
        <v>0</v>
      </c>
      <c r="K1225" s="18">
        <f t="shared" si="3082"/>
        <v>0</v>
      </c>
      <c r="L1225" s="18">
        <f t="shared" si="3052"/>
        <v>16000</v>
      </c>
      <c r="M1225" s="18">
        <f t="shared" si="3053"/>
        <v>0</v>
      </c>
      <c r="N1225" s="18">
        <f t="shared" si="3054"/>
        <v>0</v>
      </c>
      <c r="O1225" s="18">
        <f t="shared" si="3082"/>
        <v>0</v>
      </c>
      <c r="P1225" s="18">
        <f t="shared" si="3082"/>
        <v>0</v>
      </c>
      <c r="Q1225" s="18">
        <f t="shared" si="3082"/>
        <v>0</v>
      </c>
      <c r="R1225" s="18">
        <f t="shared" si="3083"/>
        <v>16000</v>
      </c>
      <c r="S1225" s="18">
        <f t="shared" si="3084"/>
        <v>0</v>
      </c>
      <c r="T1225" s="18">
        <f t="shared" si="3085"/>
        <v>0</v>
      </c>
      <c r="U1225" s="18">
        <f t="shared" si="3082"/>
        <v>0</v>
      </c>
      <c r="V1225" s="18">
        <f t="shared" si="3082"/>
        <v>0</v>
      </c>
      <c r="W1225" s="18">
        <f t="shared" si="3082"/>
        <v>0</v>
      </c>
      <c r="X1225" s="18">
        <f t="shared" si="3086"/>
        <v>16000</v>
      </c>
      <c r="Y1225" s="18">
        <f t="shared" si="3087"/>
        <v>0</v>
      </c>
      <c r="Z1225" s="18">
        <f t="shared" si="3088"/>
        <v>0</v>
      </c>
      <c r="AA1225" s="18">
        <f t="shared" si="3082"/>
        <v>0</v>
      </c>
      <c r="AB1225" s="18">
        <f t="shared" si="3082"/>
        <v>0</v>
      </c>
      <c r="AC1225" s="18">
        <f t="shared" si="3082"/>
        <v>0</v>
      </c>
      <c r="AD1225" s="18">
        <f t="shared" si="3089"/>
        <v>16000</v>
      </c>
      <c r="AE1225" s="18">
        <f t="shared" si="3090"/>
        <v>0</v>
      </c>
      <c r="AF1225" s="18">
        <f t="shared" si="3091"/>
        <v>0</v>
      </c>
      <c r="AG1225" s="18">
        <f t="shared" si="3082"/>
        <v>0</v>
      </c>
      <c r="AH1225" s="18">
        <f t="shared" si="3079"/>
        <v>16000</v>
      </c>
      <c r="AI1225" s="18">
        <f t="shared" si="3080"/>
        <v>0</v>
      </c>
      <c r="AJ1225" s="18">
        <f t="shared" si="3081"/>
        <v>0</v>
      </c>
      <c r="AK1225" s="18">
        <f t="shared" si="3082"/>
        <v>0</v>
      </c>
      <c r="AL1225" s="18">
        <f t="shared" si="3082"/>
        <v>0</v>
      </c>
      <c r="AM1225" s="18">
        <f t="shared" si="3082"/>
        <v>0</v>
      </c>
      <c r="AN1225" s="18">
        <f t="shared" si="3070"/>
        <v>16000</v>
      </c>
      <c r="AO1225" s="18">
        <f t="shared" si="3071"/>
        <v>0</v>
      </c>
      <c r="AP1225" s="18">
        <f t="shared" si="3072"/>
        <v>0</v>
      </c>
      <c r="AQ1225" s="18">
        <f t="shared" si="3082"/>
        <v>0</v>
      </c>
      <c r="AR1225" s="18">
        <f t="shared" si="3073"/>
        <v>16000</v>
      </c>
      <c r="AS1225" s="18">
        <f t="shared" si="3082"/>
        <v>0</v>
      </c>
      <c r="AT1225" s="18">
        <f t="shared" si="3082"/>
        <v>0</v>
      </c>
      <c r="AU1225" s="18">
        <f t="shared" si="3082"/>
        <v>0</v>
      </c>
      <c r="AV1225" s="18">
        <f t="shared" si="3047"/>
        <v>16000</v>
      </c>
      <c r="AW1225" s="18">
        <f t="shared" si="3048"/>
        <v>0</v>
      </c>
      <c r="AX1225" s="18">
        <f t="shared" si="3049"/>
        <v>0</v>
      </c>
      <c r="AY1225" s="18">
        <f t="shared" si="3082"/>
        <v>0</v>
      </c>
      <c r="AZ1225" s="18">
        <f t="shared" si="3082"/>
        <v>0</v>
      </c>
      <c r="BA1225" s="18">
        <f t="shared" si="3044"/>
        <v>16000</v>
      </c>
      <c r="BB1225" s="18">
        <f t="shared" si="3045"/>
        <v>0</v>
      </c>
      <c r="BC1225" s="18">
        <f t="shared" si="3082"/>
        <v>0</v>
      </c>
      <c r="BD1225" s="18">
        <f t="shared" si="3082"/>
        <v>0</v>
      </c>
      <c r="BE1225" s="18">
        <f t="shared" si="3082"/>
        <v>0</v>
      </c>
      <c r="BF1225" s="18">
        <f t="shared" si="3026"/>
        <v>16000</v>
      </c>
      <c r="BG1225" s="18">
        <f t="shared" si="3027"/>
        <v>0</v>
      </c>
      <c r="BH1225" s="18">
        <f t="shared" si="3028"/>
        <v>0</v>
      </c>
      <c r="BI1225" s="18">
        <f t="shared" si="3082"/>
        <v>0</v>
      </c>
      <c r="BJ1225" s="25"/>
      <c r="BK1225" s="36"/>
    </row>
    <row r="1226" spans="1:63" ht="140.4" x14ac:dyDescent="0.3">
      <c r="A1226" s="51" t="s">
        <v>664</v>
      </c>
      <c r="B1226" s="50">
        <v>460</v>
      </c>
      <c r="C1226" s="51"/>
      <c r="D1226" s="51"/>
      <c r="E1226" s="14" t="s">
        <v>471</v>
      </c>
      <c r="F1226" s="18">
        <f t="shared" si="3082"/>
        <v>16000</v>
      </c>
      <c r="G1226" s="18">
        <f t="shared" si="3082"/>
        <v>0</v>
      </c>
      <c r="H1226" s="18">
        <f t="shared" si="3082"/>
        <v>0</v>
      </c>
      <c r="I1226" s="18">
        <f t="shared" si="3082"/>
        <v>0</v>
      </c>
      <c r="J1226" s="18">
        <f t="shared" si="3082"/>
        <v>0</v>
      </c>
      <c r="K1226" s="18">
        <f t="shared" si="3082"/>
        <v>0</v>
      </c>
      <c r="L1226" s="18">
        <f t="shared" si="3052"/>
        <v>16000</v>
      </c>
      <c r="M1226" s="18">
        <f t="shared" si="3053"/>
        <v>0</v>
      </c>
      <c r="N1226" s="18">
        <f t="shared" si="3054"/>
        <v>0</v>
      </c>
      <c r="O1226" s="18">
        <f t="shared" si="3082"/>
        <v>0</v>
      </c>
      <c r="P1226" s="18">
        <f t="shared" si="3082"/>
        <v>0</v>
      </c>
      <c r="Q1226" s="18">
        <f t="shared" si="3082"/>
        <v>0</v>
      </c>
      <c r="R1226" s="18">
        <f t="shared" si="3083"/>
        <v>16000</v>
      </c>
      <c r="S1226" s="18">
        <f t="shared" si="3084"/>
        <v>0</v>
      </c>
      <c r="T1226" s="18">
        <f t="shared" si="3085"/>
        <v>0</v>
      </c>
      <c r="U1226" s="18">
        <f t="shared" si="3082"/>
        <v>0</v>
      </c>
      <c r="V1226" s="18">
        <f t="shared" si="3082"/>
        <v>0</v>
      </c>
      <c r="W1226" s="18">
        <f t="shared" si="3082"/>
        <v>0</v>
      </c>
      <c r="X1226" s="18">
        <f t="shared" si="3086"/>
        <v>16000</v>
      </c>
      <c r="Y1226" s="18">
        <f t="shared" si="3087"/>
        <v>0</v>
      </c>
      <c r="Z1226" s="18">
        <f t="shared" si="3088"/>
        <v>0</v>
      </c>
      <c r="AA1226" s="18">
        <f t="shared" si="3082"/>
        <v>0</v>
      </c>
      <c r="AB1226" s="18">
        <f t="shared" si="3082"/>
        <v>0</v>
      </c>
      <c r="AC1226" s="18">
        <f t="shared" si="3082"/>
        <v>0</v>
      </c>
      <c r="AD1226" s="18">
        <f t="shared" si="3089"/>
        <v>16000</v>
      </c>
      <c r="AE1226" s="18">
        <f t="shared" si="3090"/>
        <v>0</v>
      </c>
      <c r="AF1226" s="18">
        <f t="shared" si="3091"/>
        <v>0</v>
      </c>
      <c r="AG1226" s="18">
        <f t="shared" si="3082"/>
        <v>0</v>
      </c>
      <c r="AH1226" s="18">
        <f t="shared" si="3079"/>
        <v>16000</v>
      </c>
      <c r="AI1226" s="18">
        <f t="shared" si="3080"/>
        <v>0</v>
      </c>
      <c r="AJ1226" s="18">
        <f t="shared" si="3081"/>
        <v>0</v>
      </c>
      <c r="AK1226" s="18">
        <f t="shared" si="3082"/>
        <v>0</v>
      </c>
      <c r="AL1226" s="18">
        <f t="shared" si="3082"/>
        <v>0</v>
      </c>
      <c r="AM1226" s="18">
        <f t="shared" si="3082"/>
        <v>0</v>
      </c>
      <c r="AN1226" s="18">
        <f t="shared" si="3070"/>
        <v>16000</v>
      </c>
      <c r="AO1226" s="18">
        <f t="shared" si="3071"/>
        <v>0</v>
      </c>
      <c r="AP1226" s="18">
        <f t="shared" si="3072"/>
        <v>0</v>
      </c>
      <c r="AQ1226" s="18">
        <f t="shared" si="3082"/>
        <v>0</v>
      </c>
      <c r="AR1226" s="18">
        <f t="shared" si="3073"/>
        <v>16000</v>
      </c>
      <c r="AS1226" s="18">
        <f t="shared" si="3082"/>
        <v>0</v>
      </c>
      <c r="AT1226" s="18">
        <f t="shared" si="3082"/>
        <v>0</v>
      </c>
      <c r="AU1226" s="18">
        <f t="shared" si="3082"/>
        <v>0</v>
      </c>
      <c r="AV1226" s="18">
        <f t="shared" si="3047"/>
        <v>16000</v>
      </c>
      <c r="AW1226" s="18">
        <f t="shared" si="3048"/>
        <v>0</v>
      </c>
      <c r="AX1226" s="18">
        <f t="shared" si="3049"/>
        <v>0</v>
      </c>
      <c r="AY1226" s="18">
        <f t="shared" si="3082"/>
        <v>0</v>
      </c>
      <c r="AZ1226" s="18">
        <f t="shared" si="3082"/>
        <v>0</v>
      </c>
      <c r="BA1226" s="18">
        <f t="shared" si="3044"/>
        <v>16000</v>
      </c>
      <c r="BB1226" s="18">
        <f t="shared" si="3045"/>
        <v>0</v>
      </c>
      <c r="BC1226" s="18">
        <f t="shared" si="3082"/>
        <v>0</v>
      </c>
      <c r="BD1226" s="18">
        <f t="shared" si="3082"/>
        <v>0</v>
      </c>
      <c r="BE1226" s="18">
        <f t="shared" si="3082"/>
        <v>0</v>
      </c>
      <c r="BF1226" s="18">
        <f t="shared" si="3026"/>
        <v>16000</v>
      </c>
      <c r="BG1226" s="18">
        <f t="shared" si="3027"/>
        <v>0</v>
      </c>
      <c r="BH1226" s="18">
        <f t="shared" si="3028"/>
        <v>0</v>
      </c>
      <c r="BI1226" s="18">
        <f t="shared" si="3082"/>
        <v>0</v>
      </c>
      <c r="BJ1226" s="25"/>
      <c r="BK1226" s="36"/>
    </row>
    <row r="1227" spans="1:63" x14ac:dyDescent="0.3">
      <c r="A1227" s="51" t="s">
        <v>664</v>
      </c>
      <c r="B1227" s="50">
        <v>460</v>
      </c>
      <c r="C1227" s="51" t="s">
        <v>27</v>
      </c>
      <c r="D1227" s="51" t="s">
        <v>99</v>
      </c>
      <c r="E1227" s="14" t="s">
        <v>437</v>
      </c>
      <c r="F1227" s="18">
        <v>16000</v>
      </c>
      <c r="G1227" s="18">
        <v>0</v>
      </c>
      <c r="H1227" s="18">
        <v>0</v>
      </c>
      <c r="I1227" s="18"/>
      <c r="J1227" s="18"/>
      <c r="K1227" s="18"/>
      <c r="L1227" s="18">
        <f t="shared" si="3052"/>
        <v>16000</v>
      </c>
      <c r="M1227" s="18">
        <f t="shared" si="3053"/>
        <v>0</v>
      </c>
      <c r="N1227" s="18">
        <f t="shared" si="3054"/>
        <v>0</v>
      </c>
      <c r="O1227" s="18"/>
      <c r="P1227" s="18"/>
      <c r="Q1227" s="18"/>
      <c r="R1227" s="18">
        <f t="shared" si="3083"/>
        <v>16000</v>
      </c>
      <c r="S1227" s="18">
        <f t="shared" si="3084"/>
        <v>0</v>
      </c>
      <c r="T1227" s="18">
        <f t="shared" si="3085"/>
        <v>0</v>
      </c>
      <c r="U1227" s="18"/>
      <c r="V1227" s="18"/>
      <c r="W1227" s="18"/>
      <c r="X1227" s="18">
        <f t="shared" si="3086"/>
        <v>16000</v>
      </c>
      <c r="Y1227" s="18">
        <f t="shared" si="3087"/>
        <v>0</v>
      </c>
      <c r="Z1227" s="18">
        <f t="shared" si="3088"/>
        <v>0</v>
      </c>
      <c r="AA1227" s="18"/>
      <c r="AB1227" s="18"/>
      <c r="AC1227" s="18"/>
      <c r="AD1227" s="18">
        <f t="shared" si="3089"/>
        <v>16000</v>
      </c>
      <c r="AE1227" s="18">
        <f t="shared" si="3090"/>
        <v>0</v>
      </c>
      <c r="AF1227" s="18">
        <f t="shared" si="3091"/>
        <v>0</v>
      </c>
      <c r="AG1227" s="18"/>
      <c r="AH1227" s="18">
        <f t="shared" si="3079"/>
        <v>16000</v>
      </c>
      <c r="AI1227" s="18">
        <f t="shared" si="3080"/>
        <v>0</v>
      </c>
      <c r="AJ1227" s="18">
        <f t="shared" si="3081"/>
        <v>0</v>
      </c>
      <c r="AK1227" s="18"/>
      <c r="AL1227" s="18"/>
      <c r="AM1227" s="18"/>
      <c r="AN1227" s="18">
        <f t="shared" si="3070"/>
        <v>16000</v>
      </c>
      <c r="AO1227" s="18">
        <f t="shared" si="3071"/>
        <v>0</v>
      </c>
      <c r="AP1227" s="18">
        <f t="shared" si="3072"/>
        <v>0</v>
      </c>
      <c r="AQ1227" s="18"/>
      <c r="AR1227" s="18">
        <f t="shared" si="3073"/>
        <v>16000</v>
      </c>
      <c r="AS1227" s="18"/>
      <c r="AT1227" s="18"/>
      <c r="AU1227" s="18"/>
      <c r="AV1227" s="18">
        <f t="shared" si="3047"/>
        <v>16000</v>
      </c>
      <c r="AW1227" s="18">
        <f t="shared" si="3048"/>
        <v>0</v>
      </c>
      <c r="AX1227" s="18">
        <f t="shared" si="3049"/>
        <v>0</v>
      </c>
      <c r="AY1227" s="18"/>
      <c r="AZ1227" s="18"/>
      <c r="BA1227" s="18">
        <f t="shared" si="3044"/>
        <v>16000</v>
      </c>
      <c r="BB1227" s="18">
        <f t="shared" si="3045"/>
        <v>0</v>
      </c>
      <c r="BC1227" s="18"/>
      <c r="BD1227" s="18"/>
      <c r="BE1227" s="18"/>
      <c r="BF1227" s="18">
        <f t="shared" si="3026"/>
        <v>16000</v>
      </c>
      <c r="BG1227" s="18">
        <f t="shared" si="3027"/>
        <v>0</v>
      </c>
      <c r="BH1227" s="18">
        <f t="shared" si="3028"/>
        <v>0</v>
      </c>
      <c r="BI1227" s="18"/>
      <c r="BJ1227" s="25"/>
      <c r="BK1227" s="36"/>
    </row>
    <row r="1228" spans="1:63" ht="31.2" x14ac:dyDescent="0.3">
      <c r="A1228" s="51" t="s">
        <v>665</v>
      </c>
      <c r="B1228" s="50"/>
      <c r="C1228" s="51"/>
      <c r="D1228" s="51"/>
      <c r="E1228" s="14" t="s">
        <v>789</v>
      </c>
      <c r="F1228" s="18">
        <f t="shared" ref="F1228:BI1230" si="3092">F1229</f>
        <v>0</v>
      </c>
      <c r="G1228" s="18">
        <f t="shared" si="3092"/>
        <v>30000</v>
      </c>
      <c r="H1228" s="18">
        <f t="shared" si="3092"/>
        <v>61552.5</v>
      </c>
      <c r="I1228" s="18">
        <f t="shared" si="3092"/>
        <v>0</v>
      </c>
      <c r="J1228" s="18">
        <f t="shared" si="3092"/>
        <v>0</v>
      </c>
      <c r="K1228" s="18">
        <f t="shared" si="3092"/>
        <v>0</v>
      </c>
      <c r="L1228" s="18">
        <f t="shared" si="3052"/>
        <v>0</v>
      </c>
      <c r="M1228" s="18">
        <f t="shared" si="3053"/>
        <v>30000</v>
      </c>
      <c r="N1228" s="18">
        <f t="shared" si="3054"/>
        <v>61552.5</v>
      </c>
      <c r="O1228" s="18">
        <f t="shared" si="3092"/>
        <v>0</v>
      </c>
      <c r="P1228" s="18">
        <f t="shared" si="3092"/>
        <v>0</v>
      </c>
      <c r="Q1228" s="18">
        <f t="shared" si="3092"/>
        <v>0</v>
      </c>
      <c r="R1228" s="18">
        <f t="shared" si="3083"/>
        <v>0</v>
      </c>
      <c r="S1228" s="18">
        <f t="shared" si="3084"/>
        <v>30000</v>
      </c>
      <c r="T1228" s="18">
        <f t="shared" si="3085"/>
        <v>61552.5</v>
      </c>
      <c r="U1228" s="18">
        <f t="shared" si="3092"/>
        <v>0</v>
      </c>
      <c r="V1228" s="18">
        <f t="shared" si="3092"/>
        <v>0</v>
      </c>
      <c r="W1228" s="18">
        <f t="shared" si="3092"/>
        <v>0</v>
      </c>
      <c r="X1228" s="18">
        <f t="shared" si="3086"/>
        <v>0</v>
      </c>
      <c r="Y1228" s="18">
        <f t="shared" si="3087"/>
        <v>30000</v>
      </c>
      <c r="Z1228" s="18">
        <f t="shared" si="3088"/>
        <v>61552.5</v>
      </c>
      <c r="AA1228" s="18">
        <f t="shared" si="3092"/>
        <v>0</v>
      </c>
      <c r="AB1228" s="18">
        <f t="shared" si="3092"/>
        <v>0</v>
      </c>
      <c r="AC1228" s="18">
        <f t="shared" si="3092"/>
        <v>0</v>
      </c>
      <c r="AD1228" s="18">
        <f t="shared" si="3089"/>
        <v>0</v>
      </c>
      <c r="AE1228" s="18">
        <f t="shared" si="3090"/>
        <v>30000</v>
      </c>
      <c r="AF1228" s="18">
        <f t="shared" si="3091"/>
        <v>61552.5</v>
      </c>
      <c r="AG1228" s="18">
        <f t="shared" si="3092"/>
        <v>0</v>
      </c>
      <c r="AH1228" s="18">
        <f t="shared" si="3079"/>
        <v>0</v>
      </c>
      <c r="AI1228" s="18">
        <f t="shared" si="3080"/>
        <v>30000</v>
      </c>
      <c r="AJ1228" s="18">
        <f t="shared" si="3081"/>
        <v>61552.5</v>
      </c>
      <c r="AK1228" s="18">
        <f t="shared" si="3092"/>
        <v>0</v>
      </c>
      <c r="AL1228" s="18">
        <f t="shared" si="3092"/>
        <v>0</v>
      </c>
      <c r="AM1228" s="18">
        <f t="shared" si="3092"/>
        <v>0</v>
      </c>
      <c r="AN1228" s="18">
        <f t="shared" si="3070"/>
        <v>0</v>
      </c>
      <c r="AO1228" s="18">
        <f t="shared" si="3071"/>
        <v>30000</v>
      </c>
      <c r="AP1228" s="18">
        <f t="shared" si="3072"/>
        <v>61552.5</v>
      </c>
      <c r="AQ1228" s="18">
        <f t="shared" si="3092"/>
        <v>0</v>
      </c>
      <c r="AR1228" s="18">
        <f t="shared" si="3073"/>
        <v>0</v>
      </c>
      <c r="AS1228" s="18">
        <f t="shared" si="3092"/>
        <v>0</v>
      </c>
      <c r="AT1228" s="18">
        <f t="shared" si="3092"/>
        <v>0</v>
      </c>
      <c r="AU1228" s="18">
        <f t="shared" si="3092"/>
        <v>0</v>
      </c>
      <c r="AV1228" s="18">
        <f t="shared" si="3047"/>
        <v>0</v>
      </c>
      <c r="AW1228" s="18">
        <f t="shared" si="3048"/>
        <v>30000</v>
      </c>
      <c r="AX1228" s="18">
        <f t="shared" si="3049"/>
        <v>61552.5</v>
      </c>
      <c r="AY1228" s="18">
        <f t="shared" si="3092"/>
        <v>0</v>
      </c>
      <c r="AZ1228" s="18">
        <f t="shared" si="3092"/>
        <v>0</v>
      </c>
      <c r="BA1228" s="18">
        <f t="shared" si="3044"/>
        <v>0</v>
      </c>
      <c r="BB1228" s="18">
        <f t="shared" si="3045"/>
        <v>30000</v>
      </c>
      <c r="BC1228" s="18">
        <f t="shared" si="3092"/>
        <v>0</v>
      </c>
      <c r="BD1228" s="18">
        <f t="shared" si="3092"/>
        <v>0</v>
      </c>
      <c r="BE1228" s="18">
        <f t="shared" si="3092"/>
        <v>0</v>
      </c>
      <c r="BF1228" s="18">
        <f t="shared" si="3026"/>
        <v>0</v>
      </c>
      <c r="BG1228" s="18">
        <f t="shared" si="3027"/>
        <v>30000</v>
      </c>
      <c r="BH1228" s="18">
        <f t="shared" si="3028"/>
        <v>61552.5</v>
      </c>
      <c r="BI1228" s="18">
        <f t="shared" si="3092"/>
        <v>0</v>
      </c>
      <c r="BJ1228" s="25"/>
      <c r="BK1228" s="36"/>
    </row>
    <row r="1229" spans="1:63" ht="46.8" x14ac:dyDescent="0.3">
      <c r="A1229" s="51" t="s">
        <v>665</v>
      </c>
      <c r="B1229" s="50">
        <v>400</v>
      </c>
      <c r="C1229" s="51"/>
      <c r="D1229" s="51"/>
      <c r="E1229" s="14" t="s">
        <v>457</v>
      </c>
      <c r="F1229" s="18">
        <f>F1230+F1232</f>
        <v>0</v>
      </c>
      <c r="G1229" s="18">
        <f t="shared" ref="G1229:BI1229" si="3093">G1230+G1232</f>
        <v>30000</v>
      </c>
      <c r="H1229" s="18">
        <f t="shared" si="3093"/>
        <v>61552.5</v>
      </c>
      <c r="I1229" s="18">
        <f t="shared" ref="I1229:K1229" si="3094">I1230+I1232</f>
        <v>0</v>
      </c>
      <c r="J1229" s="18">
        <f t="shared" si="3094"/>
        <v>0</v>
      </c>
      <c r="K1229" s="18">
        <f t="shared" si="3094"/>
        <v>0</v>
      </c>
      <c r="L1229" s="18">
        <f t="shared" si="3052"/>
        <v>0</v>
      </c>
      <c r="M1229" s="18">
        <f t="shared" si="3053"/>
        <v>30000</v>
      </c>
      <c r="N1229" s="18">
        <f t="shared" si="3054"/>
        <v>61552.5</v>
      </c>
      <c r="O1229" s="18">
        <f t="shared" ref="O1229:Q1229" si="3095">O1230+O1232</f>
        <v>0</v>
      </c>
      <c r="P1229" s="18">
        <f t="shared" si="3095"/>
        <v>0</v>
      </c>
      <c r="Q1229" s="18">
        <f t="shared" si="3095"/>
        <v>0</v>
      </c>
      <c r="R1229" s="18">
        <f t="shared" si="3083"/>
        <v>0</v>
      </c>
      <c r="S1229" s="18">
        <f t="shared" si="3084"/>
        <v>30000</v>
      </c>
      <c r="T1229" s="18">
        <f t="shared" si="3085"/>
        <v>61552.5</v>
      </c>
      <c r="U1229" s="18">
        <f t="shared" ref="U1229:W1229" si="3096">U1230+U1232</f>
        <v>0</v>
      </c>
      <c r="V1229" s="18">
        <f t="shared" si="3096"/>
        <v>0</v>
      </c>
      <c r="W1229" s="18">
        <f t="shared" si="3096"/>
        <v>0</v>
      </c>
      <c r="X1229" s="18">
        <f t="shared" si="3086"/>
        <v>0</v>
      </c>
      <c r="Y1229" s="18">
        <f t="shared" si="3087"/>
        <v>30000</v>
      </c>
      <c r="Z1229" s="18">
        <f t="shared" si="3088"/>
        <v>61552.5</v>
      </c>
      <c r="AA1229" s="18">
        <f t="shared" ref="AA1229:AB1229" si="3097">AA1230+AA1232</f>
        <v>0</v>
      </c>
      <c r="AB1229" s="18">
        <f t="shared" si="3097"/>
        <v>0</v>
      </c>
      <c r="AC1229" s="18">
        <f t="shared" ref="AC1229" si="3098">AC1230+AC1232</f>
        <v>0</v>
      </c>
      <c r="AD1229" s="18">
        <f t="shared" si="3089"/>
        <v>0</v>
      </c>
      <c r="AE1229" s="18">
        <f t="shared" si="3090"/>
        <v>30000</v>
      </c>
      <c r="AF1229" s="18">
        <f t="shared" si="3091"/>
        <v>61552.5</v>
      </c>
      <c r="AG1229" s="18">
        <f t="shared" ref="AG1229" si="3099">AG1230+AG1232</f>
        <v>0</v>
      </c>
      <c r="AH1229" s="18">
        <f t="shared" si="3079"/>
        <v>0</v>
      </c>
      <c r="AI1229" s="18">
        <f t="shared" si="3080"/>
        <v>30000</v>
      </c>
      <c r="AJ1229" s="18">
        <f t="shared" si="3081"/>
        <v>61552.5</v>
      </c>
      <c r="AK1229" s="18">
        <f t="shared" ref="AK1229:AM1229" si="3100">AK1230+AK1232</f>
        <v>0</v>
      </c>
      <c r="AL1229" s="18">
        <f t="shared" si="3100"/>
        <v>0</v>
      </c>
      <c r="AM1229" s="18">
        <f t="shared" si="3100"/>
        <v>0</v>
      </c>
      <c r="AN1229" s="18">
        <f t="shared" si="3070"/>
        <v>0</v>
      </c>
      <c r="AO1229" s="18">
        <f t="shared" si="3071"/>
        <v>30000</v>
      </c>
      <c r="AP1229" s="18">
        <f t="shared" si="3072"/>
        <v>61552.5</v>
      </c>
      <c r="AQ1229" s="18">
        <f t="shared" ref="AQ1229" si="3101">AQ1230+AQ1232</f>
        <v>0</v>
      </c>
      <c r="AR1229" s="18">
        <f t="shared" si="3073"/>
        <v>0</v>
      </c>
      <c r="AS1229" s="18">
        <f t="shared" ref="AS1229:AU1229" si="3102">AS1230+AS1232</f>
        <v>0</v>
      </c>
      <c r="AT1229" s="18">
        <f t="shared" si="3102"/>
        <v>0</v>
      </c>
      <c r="AU1229" s="18">
        <f t="shared" si="3102"/>
        <v>0</v>
      </c>
      <c r="AV1229" s="18">
        <f t="shared" si="3047"/>
        <v>0</v>
      </c>
      <c r="AW1229" s="18">
        <f t="shared" si="3048"/>
        <v>30000</v>
      </c>
      <c r="AX1229" s="18">
        <f t="shared" si="3049"/>
        <v>61552.5</v>
      </c>
      <c r="AY1229" s="18">
        <f t="shared" ref="AY1229:AZ1229" si="3103">AY1230+AY1232</f>
        <v>0</v>
      </c>
      <c r="AZ1229" s="18">
        <f t="shared" si="3103"/>
        <v>0</v>
      </c>
      <c r="BA1229" s="18">
        <f t="shared" si="3044"/>
        <v>0</v>
      </c>
      <c r="BB1229" s="18">
        <f t="shared" si="3045"/>
        <v>30000</v>
      </c>
      <c r="BC1229" s="18">
        <f t="shared" ref="BC1229:BE1229" si="3104">BC1230+BC1232</f>
        <v>0</v>
      </c>
      <c r="BD1229" s="18">
        <f t="shared" si="3104"/>
        <v>0</v>
      </c>
      <c r="BE1229" s="18">
        <f t="shared" si="3104"/>
        <v>0</v>
      </c>
      <c r="BF1229" s="18">
        <f t="shared" si="3026"/>
        <v>0</v>
      </c>
      <c r="BG1229" s="18">
        <f t="shared" si="3027"/>
        <v>30000</v>
      </c>
      <c r="BH1229" s="18">
        <f t="shared" si="3028"/>
        <v>61552.5</v>
      </c>
      <c r="BI1229" s="18">
        <f t="shared" si="3093"/>
        <v>0</v>
      </c>
      <c r="BJ1229" s="25"/>
      <c r="BK1229" s="36"/>
    </row>
    <row r="1230" spans="1:63" x14ac:dyDescent="0.3">
      <c r="A1230" s="51" t="s">
        <v>665</v>
      </c>
      <c r="B1230" s="50">
        <v>410</v>
      </c>
      <c r="C1230" s="51"/>
      <c r="D1230" s="51"/>
      <c r="E1230" s="14" t="s">
        <v>470</v>
      </c>
      <c r="F1230" s="18">
        <f t="shared" si="3092"/>
        <v>0</v>
      </c>
      <c r="G1230" s="18">
        <f t="shared" si="3092"/>
        <v>30000</v>
      </c>
      <c r="H1230" s="18">
        <f t="shared" si="3092"/>
        <v>60332.2</v>
      </c>
      <c r="I1230" s="18">
        <f t="shared" si="3092"/>
        <v>0</v>
      </c>
      <c r="J1230" s="18">
        <f t="shared" si="3092"/>
        <v>0</v>
      </c>
      <c r="K1230" s="18">
        <f t="shared" si="3092"/>
        <v>0</v>
      </c>
      <c r="L1230" s="18">
        <f t="shared" si="3052"/>
        <v>0</v>
      </c>
      <c r="M1230" s="18">
        <f t="shared" si="3053"/>
        <v>30000</v>
      </c>
      <c r="N1230" s="18">
        <f t="shared" si="3054"/>
        <v>60332.2</v>
      </c>
      <c r="O1230" s="18">
        <f t="shared" si="3092"/>
        <v>0</v>
      </c>
      <c r="P1230" s="18">
        <f t="shared" si="3092"/>
        <v>0</v>
      </c>
      <c r="Q1230" s="18">
        <f t="shared" si="3092"/>
        <v>0</v>
      </c>
      <c r="R1230" s="18">
        <f t="shared" si="3083"/>
        <v>0</v>
      </c>
      <c r="S1230" s="18">
        <f t="shared" si="3084"/>
        <v>30000</v>
      </c>
      <c r="T1230" s="18">
        <f t="shared" si="3085"/>
        <v>60332.2</v>
      </c>
      <c r="U1230" s="18">
        <f t="shared" si="3092"/>
        <v>0</v>
      </c>
      <c r="V1230" s="18">
        <f t="shared" si="3092"/>
        <v>0</v>
      </c>
      <c r="W1230" s="18">
        <f t="shared" si="3092"/>
        <v>0</v>
      </c>
      <c r="X1230" s="18">
        <f t="shared" si="3086"/>
        <v>0</v>
      </c>
      <c r="Y1230" s="18">
        <f t="shared" si="3087"/>
        <v>30000</v>
      </c>
      <c r="Z1230" s="18">
        <f t="shared" si="3088"/>
        <v>60332.2</v>
      </c>
      <c r="AA1230" s="18">
        <f t="shared" si="3092"/>
        <v>0</v>
      </c>
      <c r="AB1230" s="18">
        <f t="shared" si="3092"/>
        <v>0</v>
      </c>
      <c r="AC1230" s="18">
        <f t="shared" si="3092"/>
        <v>0</v>
      </c>
      <c r="AD1230" s="18">
        <f t="shared" si="3089"/>
        <v>0</v>
      </c>
      <c r="AE1230" s="18">
        <f t="shared" si="3090"/>
        <v>30000</v>
      </c>
      <c r="AF1230" s="18">
        <f t="shared" si="3091"/>
        <v>60332.2</v>
      </c>
      <c r="AG1230" s="18">
        <f t="shared" si="3092"/>
        <v>0</v>
      </c>
      <c r="AH1230" s="18">
        <f t="shared" si="3079"/>
        <v>0</v>
      </c>
      <c r="AI1230" s="18">
        <f t="shared" si="3080"/>
        <v>30000</v>
      </c>
      <c r="AJ1230" s="18">
        <f t="shared" si="3081"/>
        <v>60332.2</v>
      </c>
      <c r="AK1230" s="18">
        <f t="shared" si="3092"/>
        <v>0</v>
      </c>
      <c r="AL1230" s="18">
        <f t="shared" si="3092"/>
        <v>0</v>
      </c>
      <c r="AM1230" s="18">
        <f t="shared" si="3092"/>
        <v>0</v>
      </c>
      <c r="AN1230" s="18">
        <f t="shared" si="3070"/>
        <v>0</v>
      </c>
      <c r="AO1230" s="18">
        <f t="shared" si="3071"/>
        <v>30000</v>
      </c>
      <c r="AP1230" s="18">
        <f t="shared" si="3072"/>
        <v>60332.2</v>
      </c>
      <c r="AQ1230" s="18">
        <f t="shared" si="3092"/>
        <v>0</v>
      </c>
      <c r="AR1230" s="18">
        <f t="shared" si="3073"/>
        <v>0</v>
      </c>
      <c r="AS1230" s="18">
        <f t="shared" si="3092"/>
        <v>0</v>
      </c>
      <c r="AT1230" s="18">
        <f t="shared" si="3092"/>
        <v>0</v>
      </c>
      <c r="AU1230" s="18">
        <f t="shared" si="3092"/>
        <v>0</v>
      </c>
      <c r="AV1230" s="18">
        <f t="shared" si="3047"/>
        <v>0</v>
      </c>
      <c r="AW1230" s="18">
        <f t="shared" si="3048"/>
        <v>30000</v>
      </c>
      <c r="AX1230" s="18">
        <f t="shared" si="3049"/>
        <v>60332.2</v>
      </c>
      <c r="AY1230" s="18">
        <f t="shared" si="3092"/>
        <v>0</v>
      </c>
      <c r="AZ1230" s="18">
        <f t="shared" si="3092"/>
        <v>0</v>
      </c>
      <c r="BA1230" s="18">
        <f t="shared" si="3044"/>
        <v>0</v>
      </c>
      <c r="BB1230" s="18">
        <f t="shared" si="3045"/>
        <v>30000</v>
      </c>
      <c r="BC1230" s="18">
        <f t="shared" si="3092"/>
        <v>0</v>
      </c>
      <c r="BD1230" s="18">
        <f t="shared" si="3092"/>
        <v>0</v>
      </c>
      <c r="BE1230" s="18">
        <f t="shared" si="3092"/>
        <v>0</v>
      </c>
      <c r="BF1230" s="18">
        <f t="shared" si="3026"/>
        <v>0</v>
      </c>
      <c r="BG1230" s="18">
        <f t="shared" si="3027"/>
        <v>30000</v>
      </c>
      <c r="BH1230" s="18">
        <f t="shared" si="3028"/>
        <v>60332.2</v>
      </c>
      <c r="BI1230" s="18">
        <f t="shared" si="3092"/>
        <v>0</v>
      </c>
      <c r="BJ1230" s="25"/>
      <c r="BK1230" s="36"/>
    </row>
    <row r="1231" spans="1:63" x14ac:dyDescent="0.3">
      <c r="A1231" s="51" t="s">
        <v>665</v>
      </c>
      <c r="B1231" s="50">
        <v>410</v>
      </c>
      <c r="C1231" s="51" t="s">
        <v>27</v>
      </c>
      <c r="D1231" s="51" t="s">
        <v>99</v>
      </c>
      <c r="E1231" s="14" t="s">
        <v>437</v>
      </c>
      <c r="F1231" s="18">
        <v>0</v>
      </c>
      <c r="G1231" s="18">
        <v>30000</v>
      </c>
      <c r="H1231" s="18">
        <v>60332.2</v>
      </c>
      <c r="I1231" s="18"/>
      <c r="J1231" s="18"/>
      <c r="K1231" s="18"/>
      <c r="L1231" s="18">
        <f t="shared" si="3052"/>
        <v>0</v>
      </c>
      <c r="M1231" s="18">
        <f t="shared" si="3053"/>
        <v>30000</v>
      </c>
      <c r="N1231" s="18">
        <f t="shared" si="3054"/>
        <v>60332.2</v>
      </c>
      <c r="O1231" s="18"/>
      <c r="P1231" s="18"/>
      <c r="Q1231" s="18"/>
      <c r="R1231" s="18">
        <f t="shared" si="3083"/>
        <v>0</v>
      </c>
      <c r="S1231" s="18">
        <f t="shared" si="3084"/>
        <v>30000</v>
      </c>
      <c r="T1231" s="18">
        <f t="shared" si="3085"/>
        <v>60332.2</v>
      </c>
      <c r="U1231" s="18"/>
      <c r="V1231" s="18"/>
      <c r="W1231" s="18"/>
      <c r="X1231" s="18">
        <f t="shared" si="3086"/>
        <v>0</v>
      </c>
      <c r="Y1231" s="18">
        <f t="shared" si="3087"/>
        <v>30000</v>
      </c>
      <c r="Z1231" s="18">
        <f t="shared" si="3088"/>
        <v>60332.2</v>
      </c>
      <c r="AA1231" s="18"/>
      <c r="AB1231" s="18"/>
      <c r="AC1231" s="18"/>
      <c r="AD1231" s="18">
        <f t="shared" si="3089"/>
        <v>0</v>
      </c>
      <c r="AE1231" s="18">
        <f t="shared" si="3090"/>
        <v>30000</v>
      </c>
      <c r="AF1231" s="18">
        <f t="shared" si="3091"/>
        <v>60332.2</v>
      </c>
      <c r="AG1231" s="18"/>
      <c r="AH1231" s="18">
        <f t="shared" si="3079"/>
        <v>0</v>
      </c>
      <c r="AI1231" s="18">
        <f t="shared" si="3080"/>
        <v>30000</v>
      </c>
      <c r="AJ1231" s="18">
        <f t="shared" si="3081"/>
        <v>60332.2</v>
      </c>
      <c r="AK1231" s="18"/>
      <c r="AL1231" s="18"/>
      <c r="AM1231" s="18"/>
      <c r="AN1231" s="18">
        <f t="shared" si="3070"/>
        <v>0</v>
      </c>
      <c r="AO1231" s="18">
        <f t="shared" si="3071"/>
        <v>30000</v>
      </c>
      <c r="AP1231" s="18">
        <f t="shared" si="3072"/>
        <v>60332.2</v>
      </c>
      <c r="AQ1231" s="18"/>
      <c r="AR1231" s="18">
        <f t="shared" si="3073"/>
        <v>0</v>
      </c>
      <c r="AS1231" s="18"/>
      <c r="AT1231" s="18"/>
      <c r="AU1231" s="18"/>
      <c r="AV1231" s="18">
        <f t="shared" si="3047"/>
        <v>0</v>
      </c>
      <c r="AW1231" s="18">
        <f t="shared" si="3048"/>
        <v>30000</v>
      </c>
      <c r="AX1231" s="18">
        <f t="shared" si="3049"/>
        <v>60332.2</v>
      </c>
      <c r="AY1231" s="18"/>
      <c r="AZ1231" s="18"/>
      <c r="BA1231" s="18">
        <f t="shared" si="3044"/>
        <v>0</v>
      </c>
      <c r="BB1231" s="18">
        <f t="shared" si="3045"/>
        <v>30000</v>
      </c>
      <c r="BC1231" s="18"/>
      <c r="BD1231" s="18"/>
      <c r="BE1231" s="18"/>
      <c r="BF1231" s="18">
        <f t="shared" si="3026"/>
        <v>0</v>
      </c>
      <c r="BG1231" s="18">
        <f t="shared" si="3027"/>
        <v>30000</v>
      </c>
      <c r="BH1231" s="18">
        <f t="shared" si="3028"/>
        <v>60332.2</v>
      </c>
      <c r="BI1231" s="18"/>
      <c r="BJ1231" s="25"/>
      <c r="BK1231" s="36"/>
    </row>
    <row r="1232" spans="1:63" ht="140.4" x14ac:dyDescent="0.3">
      <c r="A1232" s="51" t="s">
        <v>665</v>
      </c>
      <c r="B1232" s="50">
        <v>460</v>
      </c>
      <c r="C1232" s="51"/>
      <c r="D1232" s="51"/>
      <c r="E1232" s="14" t="s">
        <v>471</v>
      </c>
      <c r="F1232" s="18">
        <f>F1233</f>
        <v>0</v>
      </c>
      <c r="G1232" s="18">
        <f t="shared" ref="G1232:BI1232" si="3105">G1233</f>
        <v>0</v>
      </c>
      <c r="H1232" s="18">
        <f t="shared" si="3105"/>
        <v>1220.3</v>
      </c>
      <c r="I1232" s="18">
        <f t="shared" si="3105"/>
        <v>0</v>
      </c>
      <c r="J1232" s="18">
        <f t="shared" si="3105"/>
        <v>0</v>
      </c>
      <c r="K1232" s="18">
        <f t="shared" si="3105"/>
        <v>0</v>
      </c>
      <c r="L1232" s="18">
        <f t="shared" si="3052"/>
        <v>0</v>
      </c>
      <c r="M1232" s="18">
        <f t="shared" si="3053"/>
        <v>0</v>
      </c>
      <c r="N1232" s="18">
        <f t="shared" si="3054"/>
        <v>1220.3</v>
      </c>
      <c r="O1232" s="18">
        <f t="shared" si="3105"/>
        <v>0</v>
      </c>
      <c r="P1232" s="18">
        <f t="shared" si="3105"/>
        <v>0</v>
      </c>
      <c r="Q1232" s="18">
        <f t="shared" si="3105"/>
        <v>0</v>
      </c>
      <c r="R1232" s="18">
        <f t="shared" si="3083"/>
        <v>0</v>
      </c>
      <c r="S1232" s="18">
        <f t="shared" si="3084"/>
        <v>0</v>
      </c>
      <c r="T1232" s="18">
        <f t="shared" si="3085"/>
        <v>1220.3</v>
      </c>
      <c r="U1232" s="18">
        <f t="shared" si="3105"/>
        <v>0</v>
      </c>
      <c r="V1232" s="18">
        <f t="shared" si="3105"/>
        <v>0</v>
      </c>
      <c r="W1232" s="18">
        <f t="shared" si="3105"/>
        <v>0</v>
      </c>
      <c r="X1232" s="18">
        <f t="shared" si="3086"/>
        <v>0</v>
      </c>
      <c r="Y1232" s="18">
        <f t="shared" si="3087"/>
        <v>0</v>
      </c>
      <c r="Z1232" s="18">
        <f t="shared" si="3088"/>
        <v>1220.3</v>
      </c>
      <c r="AA1232" s="18">
        <f t="shared" si="3105"/>
        <v>0</v>
      </c>
      <c r="AB1232" s="18">
        <f t="shared" si="3105"/>
        <v>0</v>
      </c>
      <c r="AC1232" s="18">
        <f t="shared" si="3105"/>
        <v>0</v>
      </c>
      <c r="AD1232" s="18">
        <f t="shared" si="3089"/>
        <v>0</v>
      </c>
      <c r="AE1232" s="18">
        <f t="shared" si="3090"/>
        <v>0</v>
      </c>
      <c r="AF1232" s="18">
        <f t="shared" si="3091"/>
        <v>1220.3</v>
      </c>
      <c r="AG1232" s="18">
        <f t="shared" si="3105"/>
        <v>0</v>
      </c>
      <c r="AH1232" s="18">
        <f t="shared" si="3079"/>
        <v>0</v>
      </c>
      <c r="AI1232" s="18">
        <f t="shared" si="3080"/>
        <v>0</v>
      </c>
      <c r="AJ1232" s="18">
        <f t="shared" si="3081"/>
        <v>1220.3</v>
      </c>
      <c r="AK1232" s="18">
        <f t="shared" si="3105"/>
        <v>0</v>
      </c>
      <c r="AL1232" s="18">
        <f t="shared" si="3105"/>
        <v>0</v>
      </c>
      <c r="AM1232" s="18">
        <f t="shared" si="3105"/>
        <v>0</v>
      </c>
      <c r="AN1232" s="18">
        <f t="shared" si="3070"/>
        <v>0</v>
      </c>
      <c r="AO1232" s="18">
        <f t="shared" si="3071"/>
        <v>0</v>
      </c>
      <c r="AP1232" s="18">
        <f t="shared" si="3072"/>
        <v>1220.3</v>
      </c>
      <c r="AQ1232" s="18">
        <f t="shared" si="3105"/>
        <v>0</v>
      </c>
      <c r="AR1232" s="18">
        <f t="shared" si="3073"/>
        <v>0</v>
      </c>
      <c r="AS1232" s="18">
        <f t="shared" si="3105"/>
        <v>0</v>
      </c>
      <c r="AT1232" s="18">
        <f t="shared" si="3105"/>
        <v>0</v>
      </c>
      <c r="AU1232" s="18">
        <f t="shared" si="3105"/>
        <v>0</v>
      </c>
      <c r="AV1232" s="18">
        <f t="shared" si="3047"/>
        <v>0</v>
      </c>
      <c r="AW1232" s="18">
        <f t="shared" si="3048"/>
        <v>0</v>
      </c>
      <c r="AX1232" s="18">
        <f t="shared" si="3049"/>
        <v>1220.3</v>
      </c>
      <c r="AY1232" s="18">
        <f t="shared" si="3105"/>
        <v>0</v>
      </c>
      <c r="AZ1232" s="18">
        <f t="shared" si="3105"/>
        <v>0</v>
      </c>
      <c r="BA1232" s="18">
        <f t="shared" si="3044"/>
        <v>0</v>
      </c>
      <c r="BB1232" s="18">
        <f t="shared" si="3045"/>
        <v>0</v>
      </c>
      <c r="BC1232" s="18">
        <f t="shared" si="3105"/>
        <v>0</v>
      </c>
      <c r="BD1232" s="18">
        <f t="shared" si="3105"/>
        <v>0</v>
      </c>
      <c r="BE1232" s="18">
        <f t="shared" si="3105"/>
        <v>0</v>
      </c>
      <c r="BF1232" s="18">
        <f t="shared" si="3026"/>
        <v>0</v>
      </c>
      <c r="BG1232" s="18">
        <f t="shared" si="3027"/>
        <v>0</v>
      </c>
      <c r="BH1232" s="18">
        <f t="shared" si="3028"/>
        <v>1220.3</v>
      </c>
      <c r="BI1232" s="18">
        <f t="shared" si="3105"/>
        <v>0</v>
      </c>
      <c r="BJ1232" s="25"/>
      <c r="BK1232" s="36"/>
    </row>
    <row r="1233" spans="1:63" x14ac:dyDescent="0.3">
      <c r="A1233" s="51" t="s">
        <v>665</v>
      </c>
      <c r="B1233" s="50">
        <v>460</v>
      </c>
      <c r="C1233" s="51" t="s">
        <v>27</v>
      </c>
      <c r="D1233" s="51" t="s">
        <v>99</v>
      </c>
      <c r="E1233" s="14" t="s">
        <v>437</v>
      </c>
      <c r="F1233" s="18">
        <v>0</v>
      </c>
      <c r="G1233" s="18">
        <v>0</v>
      </c>
      <c r="H1233" s="18">
        <v>1220.3</v>
      </c>
      <c r="I1233" s="18"/>
      <c r="J1233" s="18"/>
      <c r="K1233" s="18"/>
      <c r="L1233" s="18">
        <f t="shared" si="3052"/>
        <v>0</v>
      </c>
      <c r="M1233" s="18">
        <f t="shared" si="3053"/>
        <v>0</v>
      </c>
      <c r="N1233" s="18">
        <f t="shared" si="3054"/>
        <v>1220.3</v>
      </c>
      <c r="O1233" s="18"/>
      <c r="P1233" s="18"/>
      <c r="Q1233" s="18"/>
      <c r="R1233" s="18">
        <f t="shared" si="3083"/>
        <v>0</v>
      </c>
      <c r="S1233" s="18">
        <f t="shared" si="3084"/>
        <v>0</v>
      </c>
      <c r="T1233" s="18">
        <f t="shared" si="3085"/>
        <v>1220.3</v>
      </c>
      <c r="U1233" s="18"/>
      <c r="V1233" s="18"/>
      <c r="W1233" s="18"/>
      <c r="X1233" s="18">
        <f t="shared" si="3086"/>
        <v>0</v>
      </c>
      <c r="Y1233" s="18">
        <f t="shared" si="3087"/>
        <v>0</v>
      </c>
      <c r="Z1233" s="18">
        <f t="shared" si="3088"/>
        <v>1220.3</v>
      </c>
      <c r="AA1233" s="18"/>
      <c r="AB1233" s="18"/>
      <c r="AC1233" s="18"/>
      <c r="AD1233" s="18">
        <f t="shared" si="3089"/>
        <v>0</v>
      </c>
      <c r="AE1233" s="18">
        <f t="shared" si="3090"/>
        <v>0</v>
      </c>
      <c r="AF1233" s="18">
        <f t="shared" si="3091"/>
        <v>1220.3</v>
      </c>
      <c r="AG1233" s="18"/>
      <c r="AH1233" s="18">
        <f t="shared" si="3079"/>
        <v>0</v>
      </c>
      <c r="AI1233" s="18">
        <f t="shared" si="3080"/>
        <v>0</v>
      </c>
      <c r="AJ1233" s="18">
        <f t="shared" si="3081"/>
        <v>1220.3</v>
      </c>
      <c r="AK1233" s="18"/>
      <c r="AL1233" s="18"/>
      <c r="AM1233" s="18"/>
      <c r="AN1233" s="18">
        <f t="shared" si="3070"/>
        <v>0</v>
      </c>
      <c r="AO1233" s="18">
        <f t="shared" si="3071"/>
        <v>0</v>
      </c>
      <c r="AP1233" s="18">
        <f t="shared" si="3072"/>
        <v>1220.3</v>
      </c>
      <c r="AQ1233" s="18"/>
      <c r="AR1233" s="18">
        <f t="shared" si="3073"/>
        <v>0</v>
      </c>
      <c r="AS1233" s="18"/>
      <c r="AT1233" s="18"/>
      <c r="AU1233" s="18"/>
      <c r="AV1233" s="18">
        <f t="shared" si="3047"/>
        <v>0</v>
      </c>
      <c r="AW1233" s="18">
        <f t="shared" si="3048"/>
        <v>0</v>
      </c>
      <c r="AX1233" s="18">
        <f t="shared" si="3049"/>
        <v>1220.3</v>
      </c>
      <c r="AY1233" s="18"/>
      <c r="AZ1233" s="18"/>
      <c r="BA1233" s="18">
        <f t="shared" si="3044"/>
        <v>0</v>
      </c>
      <c r="BB1233" s="18">
        <f t="shared" si="3045"/>
        <v>0</v>
      </c>
      <c r="BC1233" s="18"/>
      <c r="BD1233" s="18"/>
      <c r="BE1233" s="18"/>
      <c r="BF1233" s="18">
        <f t="shared" si="3026"/>
        <v>0</v>
      </c>
      <c r="BG1233" s="18">
        <f t="shared" si="3027"/>
        <v>0</v>
      </c>
      <c r="BH1233" s="18">
        <f t="shared" si="3028"/>
        <v>1220.3</v>
      </c>
      <c r="BI1233" s="18"/>
      <c r="BJ1233" s="25"/>
      <c r="BK1233" s="36"/>
    </row>
    <row r="1234" spans="1:63" ht="31.2" x14ac:dyDescent="0.3">
      <c r="A1234" s="19" t="s">
        <v>881</v>
      </c>
      <c r="B1234" s="50"/>
      <c r="C1234" s="51"/>
      <c r="D1234" s="51"/>
      <c r="E1234" s="14" t="s">
        <v>882</v>
      </c>
      <c r="F1234" s="18">
        <f t="shared" ref="F1234:BI1236" si="3106">F1235</f>
        <v>0</v>
      </c>
      <c r="G1234" s="18">
        <f t="shared" si="3106"/>
        <v>5158.8999999999996</v>
      </c>
      <c r="H1234" s="18">
        <f t="shared" si="3106"/>
        <v>0</v>
      </c>
      <c r="I1234" s="18">
        <f t="shared" si="3106"/>
        <v>0</v>
      </c>
      <c r="J1234" s="18">
        <f t="shared" si="3106"/>
        <v>-1258.9000000000001</v>
      </c>
      <c r="K1234" s="18">
        <f t="shared" si="3106"/>
        <v>0</v>
      </c>
      <c r="L1234" s="18">
        <f t="shared" si="3052"/>
        <v>0</v>
      </c>
      <c r="M1234" s="18">
        <f t="shared" si="3053"/>
        <v>3899.9999999999995</v>
      </c>
      <c r="N1234" s="18">
        <f t="shared" si="3054"/>
        <v>0</v>
      </c>
      <c r="O1234" s="18">
        <f t="shared" si="3106"/>
        <v>0</v>
      </c>
      <c r="P1234" s="18">
        <f t="shared" si="3106"/>
        <v>0</v>
      </c>
      <c r="Q1234" s="18">
        <f t="shared" si="3106"/>
        <v>0</v>
      </c>
      <c r="R1234" s="18">
        <f t="shared" si="3083"/>
        <v>0</v>
      </c>
      <c r="S1234" s="18">
        <f t="shared" si="3084"/>
        <v>3899.9999999999995</v>
      </c>
      <c r="T1234" s="18">
        <f t="shared" si="3085"/>
        <v>0</v>
      </c>
      <c r="U1234" s="18">
        <f t="shared" si="3106"/>
        <v>0</v>
      </c>
      <c r="V1234" s="18">
        <f t="shared" si="3106"/>
        <v>0</v>
      </c>
      <c r="W1234" s="18">
        <f t="shared" si="3106"/>
        <v>0</v>
      </c>
      <c r="X1234" s="18">
        <f t="shared" si="3086"/>
        <v>0</v>
      </c>
      <c r="Y1234" s="18">
        <f t="shared" si="3087"/>
        <v>3899.9999999999995</v>
      </c>
      <c r="Z1234" s="18">
        <f t="shared" si="3088"/>
        <v>0</v>
      </c>
      <c r="AA1234" s="18">
        <f t="shared" si="3106"/>
        <v>0</v>
      </c>
      <c r="AB1234" s="18">
        <f t="shared" si="3106"/>
        <v>0</v>
      </c>
      <c r="AC1234" s="18">
        <f t="shared" si="3106"/>
        <v>0</v>
      </c>
      <c r="AD1234" s="18">
        <f t="shared" si="3089"/>
        <v>0</v>
      </c>
      <c r="AE1234" s="18">
        <f t="shared" si="3090"/>
        <v>3899.9999999999995</v>
      </c>
      <c r="AF1234" s="18">
        <f t="shared" si="3091"/>
        <v>0</v>
      </c>
      <c r="AG1234" s="18">
        <f t="shared" si="3106"/>
        <v>0</v>
      </c>
      <c r="AH1234" s="18">
        <f t="shared" si="3079"/>
        <v>0</v>
      </c>
      <c r="AI1234" s="18">
        <f t="shared" si="3080"/>
        <v>3899.9999999999995</v>
      </c>
      <c r="AJ1234" s="18">
        <f t="shared" si="3081"/>
        <v>0</v>
      </c>
      <c r="AK1234" s="18">
        <f t="shared" si="3106"/>
        <v>0</v>
      </c>
      <c r="AL1234" s="18">
        <f t="shared" si="3106"/>
        <v>0</v>
      </c>
      <c r="AM1234" s="18">
        <f t="shared" si="3106"/>
        <v>0</v>
      </c>
      <c r="AN1234" s="18">
        <f t="shared" si="3070"/>
        <v>0</v>
      </c>
      <c r="AO1234" s="18">
        <f t="shared" si="3071"/>
        <v>3899.9999999999995</v>
      </c>
      <c r="AP1234" s="18">
        <f t="shared" si="3072"/>
        <v>0</v>
      </c>
      <c r="AQ1234" s="18">
        <f t="shared" si="3106"/>
        <v>0</v>
      </c>
      <c r="AR1234" s="18">
        <f t="shared" si="3073"/>
        <v>0</v>
      </c>
      <c r="AS1234" s="18">
        <f t="shared" si="3106"/>
        <v>0</v>
      </c>
      <c r="AT1234" s="18">
        <f t="shared" si="3106"/>
        <v>0</v>
      </c>
      <c r="AU1234" s="18">
        <f t="shared" si="3106"/>
        <v>0</v>
      </c>
      <c r="AV1234" s="18">
        <f t="shared" si="3047"/>
        <v>0</v>
      </c>
      <c r="AW1234" s="18">
        <f t="shared" si="3048"/>
        <v>3899.9999999999995</v>
      </c>
      <c r="AX1234" s="18">
        <f t="shared" si="3049"/>
        <v>0</v>
      </c>
      <c r="AY1234" s="18">
        <f t="shared" si="3106"/>
        <v>0</v>
      </c>
      <c r="AZ1234" s="18">
        <f t="shared" si="3106"/>
        <v>0</v>
      </c>
      <c r="BA1234" s="18">
        <f t="shared" si="3044"/>
        <v>0</v>
      </c>
      <c r="BB1234" s="18">
        <f t="shared" si="3045"/>
        <v>3899.9999999999995</v>
      </c>
      <c r="BC1234" s="18">
        <f t="shared" si="3106"/>
        <v>0</v>
      </c>
      <c r="BD1234" s="18">
        <f t="shared" si="3106"/>
        <v>0</v>
      </c>
      <c r="BE1234" s="18">
        <f t="shared" si="3106"/>
        <v>0</v>
      </c>
      <c r="BF1234" s="18">
        <f t="shared" si="3026"/>
        <v>0</v>
      </c>
      <c r="BG1234" s="18">
        <f t="shared" si="3027"/>
        <v>3899.9999999999995</v>
      </c>
      <c r="BH1234" s="18">
        <f t="shared" si="3028"/>
        <v>0</v>
      </c>
      <c r="BI1234" s="18">
        <f t="shared" si="3106"/>
        <v>0</v>
      </c>
      <c r="BJ1234" s="25"/>
      <c r="BK1234" s="36"/>
    </row>
    <row r="1235" spans="1:63" ht="46.8" x14ac:dyDescent="0.3">
      <c r="A1235" s="19" t="s">
        <v>881</v>
      </c>
      <c r="B1235" s="50">
        <v>400</v>
      </c>
      <c r="C1235" s="51"/>
      <c r="D1235" s="51"/>
      <c r="E1235" s="14" t="s">
        <v>457</v>
      </c>
      <c r="F1235" s="18">
        <f t="shared" si="3106"/>
        <v>0</v>
      </c>
      <c r="G1235" s="18">
        <f t="shared" si="3106"/>
        <v>5158.8999999999996</v>
      </c>
      <c r="H1235" s="18">
        <f t="shared" si="3106"/>
        <v>0</v>
      </c>
      <c r="I1235" s="18">
        <f t="shared" si="3106"/>
        <v>0</v>
      </c>
      <c r="J1235" s="18">
        <f t="shared" si="3106"/>
        <v>-1258.9000000000001</v>
      </c>
      <c r="K1235" s="18">
        <f t="shared" si="3106"/>
        <v>0</v>
      </c>
      <c r="L1235" s="18">
        <f t="shared" si="3052"/>
        <v>0</v>
      </c>
      <c r="M1235" s="18">
        <f t="shared" si="3053"/>
        <v>3899.9999999999995</v>
      </c>
      <c r="N1235" s="18">
        <f t="shared" si="3054"/>
        <v>0</v>
      </c>
      <c r="O1235" s="18">
        <f t="shared" si="3106"/>
        <v>0</v>
      </c>
      <c r="P1235" s="18">
        <f t="shared" si="3106"/>
        <v>0</v>
      </c>
      <c r="Q1235" s="18">
        <f t="shared" si="3106"/>
        <v>0</v>
      </c>
      <c r="R1235" s="18">
        <f t="shared" si="3083"/>
        <v>0</v>
      </c>
      <c r="S1235" s="18">
        <f t="shared" si="3084"/>
        <v>3899.9999999999995</v>
      </c>
      <c r="T1235" s="18">
        <f t="shared" si="3085"/>
        <v>0</v>
      </c>
      <c r="U1235" s="18">
        <f t="shared" si="3106"/>
        <v>0</v>
      </c>
      <c r="V1235" s="18">
        <f t="shared" si="3106"/>
        <v>0</v>
      </c>
      <c r="W1235" s="18">
        <f t="shared" si="3106"/>
        <v>0</v>
      </c>
      <c r="X1235" s="18">
        <f t="shared" si="3086"/>
        <v>0</v>
      </c>
      <c r="Y1235" s="18">
        <f t="shared" si="3087"/>
        <v>3899.9999999999995</v>
      </c>
      <c r="Z1235" s="18">
        <f t="shared" si="3088"/>
        <v>0</v>
      </c>
      <c r="AA1235" s="18">
        <f t="shared" si="3106"/>
        <v>0</v>
      </c>
      <c r="AB1235" s="18">
        <f t="shared" si="3106"/>
        <v>0</v>
      </c>
      <c r="AC1235" s="18">
        <f t="shared" si="3106"/>
        <v>0</v>
      </c>
      <c r="AD1235" s="18">
        <f t="shared" si="3089"/>
        <v>0</v>
      </c>
      <c r="AE1235" s="18">
        <f t="shared" si="3090"/>
        <v>3899.9999999999995</v>
      </c>
      <c r="AF1235" s="18">
        <f t="shared" si="3091"/>
        <v>0</v>
      </c>
      <c r="AG1235" s="18">
        <f t="shared" si="3106"/>
        <v>0</v>
      </c>
      <c r="AH1235" s="18">
        <f t="shared" si="3079"/>
        <v>0</v>
      </c>
      <c r="AI1235" s="18">
        <f t="shared" si="3080"/>
        <v>3899.9999999999995</v>
      </c>
      <c r="AJ1235" s="18">
        <f t="shared" si="3081"/>
        <v>0</v>
      </c>
      <c r="AK1235" s="18">
        <f t="shared" si="3106"/>
        <v>0</v>
      </c>
      <c r="AL1235" s="18">
        <f t="shared" si="3106"/>
        <v>0</v>
      </c>
      <c r="AM1235" s="18">
        <f t="shared" si="3106"/>
        <v>0</v>
      </c>
      <c r="AN1235" s="18">
        <f t="shared" si="3070"/>
        <v>0</v>
      </c>
      <c r="AO1235" s="18">
        <f t="shared" si="3071"/>
        <v>3899.9999999999995</v>
      </c>
      <c r="AP1235" s="18">
        <f t="shared" si="3072"/>
        <v>0</v>
      </c>
      <c r="AQ1235" s="18">
        <f t="shared" si="3106"/>
        <v>0</v>
      </c>
      <c r="AR1235" s="18">
        <f t="shared" si="3073"/>
        <v>0</v>
      </c>
      <c r="AS1235" s="18">
        <f t="shared" si="3106"/>
        <v>0</v>
      </c>
      <c r="AT1235" s="18">
        <f t="shared" si="3106"/>
        <v>0</v>
      </c>
      <c r="AU1235" s="18">
        <f t="shared" si="3106"/>
        <v>0</v>
      </c>
      <c r="AV1235" s="18">
        <f t="shared" si="3047"/>
        <v>0</v>
      </c>
      <c r="AW1235" s="18">
        <f t="shared" si="3048"/>
        <v>3899.9999999999995</v>
      </c>
      <c r="AX1235" s="18">
        <f t="shared" si="3049"/>
        <v>0</v>
      </c>
      <c r="AY1235" s="18">
        <f t="shared" si="3106"/>
        <v>0</v>
      </c>
      <c r="AZ1235" s="18">
        <f t="shared" si="3106"/>
        <v>0</v>
      </c>
      <c r="BA1235" s="18">
        <f t="shared" si="3044"/>
        <v>0</v>
      </c>
      <c r="BB1235" s="18">
        <f t="shared" si="3045"/>
        <v>3899.9999999999995</v>
      </c>
      <c r="BC1235" s="18">
        <f t="shared" si="3106"/>
        <v>0</v>
      </c>
      <c r="BD1235" s="18">
        <f t="shared" si="3106"/>
        <v>0</v>
      </c>
      <c r="BE1235" s="18">
        <f t="shared" si="3106"/>
        <v>0</v>
      </c>
      <c r="BF1235" s="18">
        <f t="shared" si="3026"/>
        <v>0</v>
      </c>
      <c r="BG1235" s="18">
        <f t="shared" si="3027"/>
        <v>3899.9999999999995</v>
      </c>
      <c r="BH1235" s="18">
        <f t="shared" si="3028"/>
        <v>0</v>
      </c>
      <c r="BI1235" s="18">
        <f t="shared" si="3106"/>
        <v>0</v>
      </c>
      <c r="BJ1235" s="25"/>
      <c r="BK1235" s="36"/>
    </row>
    <row r="1236" spans="1:63" x14ac:dyDescent="0.3">
      <c r="A1236" s="19" t="s">
        <v>881</v>
      </c>
      <c r="B1236" s="50">
        <v>410</v>
      </c>
      <c r="C1236" s="51"/>
      <c r="D1236" s="51"/>
      <c r="E1236" s="14" t="s">
        <v>470</v>
      </c>
      <c r="F1236" s="18">
        <f t="shared" si="3106"/>
        <v>0</v>
      </c>
      <c r="G1236" s="18">
        <f t="shared" si="3106"/>
        <v>5158.8999999999996</v>
      </c>
      <c r="H1236" s="18">
        <f t="shared" si="3106"/>
        <v>0</v>
      </c>
      <c r="I1236" s="18">
        <f t="shared" si="3106"/>
        <v>0</v>
      </c>
      <c r="J1236" s="18">
        <f t="shared" si="3106"/>
        <v>-1258.9000000000001</v>
      </c>
      <c r="K1236" s="18">
        <f t="shared" si="3106"/>
        <v>0</v>
      </c>
      <c r="L1236" s="18">
        <f t="shared" si="3052"/>
        <v>0</v>
      </c>
      <c r="M1236" s="18">
        <f t="shared" si="3053"/>
        <v>3899.9999999999995</v>
      </c>
      <c r="N1236" s="18">
        <f t="shared" si="3054"/>
        <v>0</v>
      </c>
      <c r="O1236" s="18">
        <f t="shared" si="3106"/>
        <v>0</v>
      </c>
      <c r="P1236" s="18">
        <f t="shared" si="3106"/>
        <v>0</v>
      </c>
      <c r="Q1236" s="18">
        <f t="shared" si="3106"/>
        <v>0</v>
      </c>
      <c r="R1236" s="18">
        <f t="shared" si="3083"/>
        <v>0</v>
      </c>
      <c r="S1236" s="18">
        <f t="shared" si="3084"/>
        <v>3899.9999999999995</v>
      </c>
      <c r="T1236" s="18">
        <f t="shared" si="3085"/>
        <v>0</v>
      </c>
      <c r="U1236" s="18">
        <f t="shared" si="3106"/>
        <v>0</v>
      </c>
      <c r="V1236" s="18">
        <f t="shared" si="3106"/>
        <v>0</v>
      </c>
      <c r="W1236" s="18">
        <f t="shared" si="3106"/>
        <v>0</v>
      </c>
      <c r="X1236" s="18">
        <f t="shared" si="3086"/>
        <v>0</v>
      </c>
      <c r="Y1236" s="18">
        <f t="shared" si="3087"/>
        <v>3899.9999999999995</v>
      </c>
      <c r="Z1236" s="18">
        <f t="shared" si="3088"/>
        <v>0</v>
      </c>
      <c r="AA1236" s="18">
        <f t="shared" si="3106"/>
        <v>0</v>
      </c>
      <c r="AB1236" s="18">
        <f t="shared" si="3106"/>
        <v>0</v>
      </c>
      <c r="AC1236" s="18">
        <f t="shared" si="3106"/>
        <v>0</v>
      </c>
      <c r="AD1236" s="18">
        <f t="shared" si="3089"/>
        <v>0</v>
      </c>
      <c r="AE1236" s="18">
        <f t="shared" si="3090"/>
        <v>3899.9999999999995</v>
      </c>
      <c r="AF1236" s="18">
        <f t="shared" si="3091"/>
        <v>0</v>
      </c>
      <c r="AG1236" s="18">
        <f t="shared" si="3106"/>
        <v>0</v>
      </c>
      <c r="AH1236" s="18">
        <f t="shared" si="3079"/>
        <v>0</v>
      </c>
      <c r="AI1236" s="18">
        <f t="shared" si="3080"/>
        <v>3899.9999999999995</v>
      </c>
      <c r="AJ1236" s="18">
        <f t="shared" si="3081"/>
        <v>0</v>
      </c>
      <c r="AK1236" s="18">
        <f t="shared" si="3106"/>
        <v>0</v>
      </c>
      <c r="AL1236" s="18">
        <f t="shared" si="3106"/>
        <v>0</v>
      </c>
      <c r="AM1236" s="18">
        <f t="shared" si="3106"/>
        <v>0</v>
      </c>
      <c r="AN1236" s="18">
        <f t="shared" si="3070"/>
        <v>0</v>
      </c>
      <c r="AO1236" s="18">
        <f t="shared" si="3071"/>
        <v>3899.9999999999995</v>
      </c>
      <c r="AP1236" s="18">
        <f t="shared" si="3072"/>
        <v>0</v>
      </c>
      <c r="AQ1236" s="18">
        <f t="shared" si="3106"/>
        <v>0</v>
      </c>
      <c r="AR1236" s="18">
        <f t="shared" si="3073"/>
        <v>0</v>
      </c>
      <c r="AS1236" s="18">
        <f t="shared" si="3106"/>
        <v>0</v>
      </c>
      <c r="AT1236" s="18">
        <f t="shared" si="3106"/>
        <v>0</v>
      </c>
      <c r="AU1236" s="18">
        <f t="shared" si="3106"/>
        <v>0</v>
      </c>
      <c r="AV1236" s="18">
        <f t="shared" si="3047"/>
        <v>0</v>
      </c>
      <c r="AW1236" s="18">
        <f t="shared" si="3048"/>
        <v>3899.9999999999995</v>
      </c>
      <c r="AX1236" s="18">
        <f t="shared" si="3049"/>
        <v>0</v>
      </c>
      <c r="AY1236" s="18">
        <f t="shared" si="3106"/>
        <v>0</v>
      </c>
      <c r="AZ1236" s="18">
        <f t="shared" si="3106"/>
        <v>0</v>
      </c>
      <c r="BA1236" s="18">
        <f t="shared" si="3044"/>
        <v>0</v>
      </c>
      <c r="BB1236" s="18">
        <f t="shared" si="3045"/>
        <v>3899.9999999999995</v>
      </c>
      <c r="BC1236" s="18">
        <f t="shared" si="3106"/>
        <v>0</v>
      </c>
      <c r="BD1236" s="18">
        <f t="shared" si="3106"/>
        <v>0</v>
      </c>
      <c r="BE1236" s="18">
        <f t="shared" si="3106"/>
        <v>0</v>
      </c>
      <c r="BF1236" s="18">
        <f t="shared" si="3026"/>
        <v>0</v>
      </c>
      <c r="BG1236" s="18">
        <f t="shared" si="3027"/>
        <v>3899.9999999999995</v>
      </c>
      <c r="BH1236" s="18">
        <f t="shared" si="3028"/>
        <v>0</v>
      </c>
      <c r="BI1236" s="18">
        <f t="shared" si="3106"/>
        <v>0</v>
      </c>
      <c r="BJ1236" s="25"/>
      <c r="BK1236" s="36"/>
    </row>
    <row r="1237" spans="1:63" x14ac:dyDescent="0.3">
      <c r="A1237" s="19" t="s">
        <v>881</v>
      </c>
      <c r="B1237" s="50">
        <v>410</v>
      </c>
      <c r="C1237" s="51" t="s">
        <v>27</v>
      </c>
      <c r="D1237" s="51" t="s">
        <v>99</v>
      </c>
      <c r="E1237" s="14" t="s">
        <v>437</v>
      </c>
      <c r="F1237" s="18">
        <v>0</v>
      </c>
      <c r="G1237" s="18">
        <v>5158.8999999999996</v>
      </c>
      <c r="H1237" s="18">
        <v>0</v>
      </c>
      <c r="I1237" s="18"/>
      <c r="J1237" s="18">
        <v>-1258.9000000000001</v>
      </c>
      <c r="K1237" s="18"/>
      <c r="L1237" s="18">
        <f t="shared" si="3052"/>
        <v>0</v>
      </c>
      <c r="M1237" s="18">
        <f t="shared" si="3053"/>
        <v>3899.9999999999995</v>
      </c>
      <c r="N1237" s="18">
        <f t="shared" si="3054"/>
        <v>0</v>
      </c>
      <c r="O1237" s="18"/>
      <c r="P1237" s="18"/>
      <c r="Q1237" s="18"/>
      <c r="R1237" s="18">
        <f t="shared" si="3083"/>
        <v>0</v>
      </c>
      <c r="S1237" s="18">
        <f t="shared" si="3084"/>
        <v>3899.9999999999995</v>
      </c>
      <c r="T1237" s="18">
        <f t="shared" si="3085"/>
        <v>0</v>
      </c>
      <c r="U1237" s="18"/>
      <c r="V1237" s="18"/>
      <c r="W1237" s="18"/>
      <c r="X1237" s="18">
        <f t="shared" si="3086"/>
        <v>0</v>
      </c>
      <c r="Y1237" s="18">
        <f t="shared" si="3087"/>
        <v>3899.9999999999995</v>
      </c>
      <c r="Z1237" s="18">
        <f t="shared" si="3088"/>
        <v>0</v>
      </c>
      <c r="AA1237" s="18"/>
      <c r="AB1237" s="18"/>
      <c r="AC1237" s="18"/>
      <c r="AD1237" s="18">
        <f t="shared" si="3089"/>
        <v>0</v>
      </c>
      <c r="AE1237" s="18">
        <f t="shared" si="3090"/>
        <v>3899.9999999999995</v>
      </c>
      <c r="AF1237" s="18">
        <f t="shared" si="3091"/>
        <v>0</v>
      </c>
      <c r="AG1237" s="18"/>
      <c r="AH1237" s="18">
        <f t="shared" si="3079"/>
        <v>0</v>
      </c>
      <c r="AI1237" s="18">
        <f t="shared" si="3080"/>
        <v>3899.9999999999995</v>
      </c>
      <c r="AJ1237" s="18">
        <f t="shared" si="3081"/>
        <v>0</v>
      </c>
      <c r="AK1237" s="18"/>
      <c r="AL1237" s="18"/>
      <c r="AM1237" s="18"/>
      <c r="AN1237" s="18">
        <f t="shared" si="3070"/>
        <v>0</v>
      </c>
      <c r="AO1237" s="18">
        <f t="shared" si="3071"/>
        <v>3899.9999999999995</v>
      </c>
      <c r="AP1237" s="18">
        <f t="shared" si="3072"/>
        <v>0</v>
      </c>
      <c r="AQ1237" s="18"/>
      <c r="AR1237" s="18">
        <f t="shared" si="3073"/>
        <v>0</v>
      </c>
      <c r="AS1237" s="18"/>
      <c r="AT1237" s="18"/>
      <c r="AU1237" s="18"/>
      <c r="AV1237" s="18">
        <f t="shared" si="3047"/>
        <v>0</v>
      </c>
      <c r="AW1237" s="18">
        <f t="shared" si="3048"/>
        <v>3899.9999999999995</v>
      </c>
      <c r="AX1237" s="18">
        <f t="shared" si="3049"/>
        <v>0</v>
      </c>
      <c r="AY1237" s="18"/>
      <c r="AZ1237" s="18"/>
      <c r="BA1237" s="18">
        <f t="shared" si="3044"/>
        <v>0</v>
      </c>
      <c r="BB1237" s="18">
        <f t="shared" si="3045"/>
        <v>3899.9999999999995</v>
      </c>
      <c r="BC1237" s="18"/>
      <c r="BD1237" s="18"/>
      <c r="BE1237" s="18"/>
      <c r="BF1237" s="18">
        <f t="shared" si="3026"/>
        <v>0</v>
      </c>
      <c r="BG1237" s="18">
        <f t="shared" si="3027"/>
        <v>3899.9999999999995</v>
      </c>
      <c r="BH1237" s="18">
        <f t="shared" si="3028"/>
        <v>0</v>
      </c>
      <c r="BI1237" s="18"/>
      <c r="BJ1237" s="25"/>
      <c r="BK1237" s="36">
        <v>137</v>
      </c>
    </row>
    <row r="1238" spans="1:63" ht="46.8" hidden="1" x14ac:dyDescent="0.3">
      <c r="A1238" s="19" t="s">
        <v>1040</v>
      </c>
      <c r="B1238" s="43"/>
      <c r="C1238" s="47"/>
      <c r="D1238" s="47"/>
      <c r="E1238" s="14" t="s">
        <v>1041</v>
      </c>
      <c r="F1238" s="18">
        <f t="shared" ref="F1238:BI1240" si="3107">F1239</f>
        <v>0</v>
      </c>
      <c r="G1238" s="18">
        <f t="shared" si="3107"/>
        <v>0</v>
      </c>
      <c r="H1238" s="18">
        <f t="shared" si="3107"/>
        <v>0</v>
      </c>
      <c r="I1238" s="18">
        <f t="shared" si="3107"/>
        <v>0</v>
      </c>
      <c r="J1238" s="18">
        <f t="shared" si="3107"/>
        <v>0</v>
      </c>
      <c r="K1238" s="18">
        <f t="shared" si="3107"/>
        <v>0</v>
      </c>
      <c r="L1238" s="18">
        <f t="shared" si="3052"/>
        <v>0</v>
      </c>
      <c r="M1238" s="18">
        <f t="shared" si="3053"/>
        <v>0</v>
      </c>
      <c r="N1238" s="18">
        <f t="shared" si="3054"/>
        <v>0</v>
      </c>
      <c r="O1238" s="18">
        <f t="shared" si="3107"/>
        <v>0</v>
      </c>
      <c r="P1238" s="18">
        <f t="shared" si="3107"/>
        <v>0</v>
      </c>
      <c r="Q1238" s="18">
        <f t="shared" si="3107"/>
        <v>0</v>
      </c>
      <c r="R1238" s="18">
        <f t="shared" si="3083"/>
        <v>0</v>
      </c>
      <c r="S1238" s="18">
        <f t="shared" si="3084"/>
        <v>0</v>
      </c>
      <c r="T1238" s="18">
        <f t="shared" si="3085"/>
        <v>0</v>
      </c>
      <c r="U1238" s="18">
        <f t="shared" si="3107"/>
        <v>0</v>
      </c>
      <c r="V1238" s="18">
        <f t="shared" si="3107"/>
        <v>0</v>
      </c>
      <c r="W1238" s="18">
        <f t="shared" si="3107"/>
        <v>0</v>
      </c>
      <c r="X1238" s="18">
        <f t="shared" si="3086"/>
        <v>0</v>
      </c>
      <c r="Y1238" s="18">
        <f t="shared" si="3087"/>
        <v>0</v>
      </c>
      <c r="Z1238" s="18">
        <f t="shared" si="3088"/>
        <v>0</v>
      </c>
      <c r="AA1238" s="18">
        <f t="shared" si="3107"/>
        <v>0</v>
      </c>
      <c r="AB1238" s="18">
        <f t="shared" si="3107"/>
        <v>0</v>
      </c>
      <c r="AC1238" s="18">
        <f t="shared" si="3107"/>
        <v>0</v>
      </c>
      <c r="AD1238" s="18">
        <f t="shared" si="3089"/>
        <v>0</v>
      </c>
      <c r="AE1238" s="18">
        <f t="shared" si="3090"/>
        <v>0</v>
      </c>
      <c r="AF1238" s="18">
        <f t="shared" si="3091"/>
        <v>0</v>
      </c>
      <c r="AG1238" s="18">
        <f t="shared" si="3107"/>
        <v>0</v>
      </c>
      <c r="AH1238" s="18">
        <f t="shared" si="3079"/>
        <v>0</v>
      </c>
      <c r="AI1238" s="18">
        <f t="shared" si="3080"/>
        <v>0</v>
      </c>
      <c r="AJ1238" s="18">
        <f t="shared" si="3081"/>
        <v>0</v>
      </c>
      <c r="AK1238" s="18">
        <f t="shared" si="3107"/>
        <v>0</v>
      </c>
      <c r="AL1238" s="18">
        <f t="shared" si="3107"/>
        <v>0</v>
      </c>
      <c r="AM1238" s="18">
        <f t="shared" si="3107"/>
        <v>0</v>
      </c>
      <c r="AN1238" s="18">
        <f t="shared" si="3070"/>
        <v>0</v>
      </c>
      <c r="AO1238" s="18">
        <f t="shared" si="3071"/>
        <v>0</v>
      </c>
      <c r="AP1238" s="18">
        <f t="shared" si="3072"/>
        <v>0</v>
      </c>
      <c r="AQ1238" s="18">
        <f t="shared" si="3107"/>
        <v>0</v>
      </c>
      <c r="AR1238" s="18">
        <f t="shared" si="3073"/>
        <v>0</v>
      </c>
      <c r="AS1238" s="18">
        <f t="shared" si="3107"/>
        <v>0</v>
      </c>
      <c r="AT1238" s="18">
        <f t="shared" si="3107"/>
        <v>0</v>
      </c>
      <c r="AU1238" s="18">
        <f t="shared" si="3107"/>
        <v>0</v>
      </c>
      <c r="AV1238" s="18">
        <f t="shared" si="3047"/>
        <v>0</v>
      </c>
      <c r="AW1238" s="18">
        <f t="shared" si="3048"/>
        <v>0</v>
      </c>
      <c r="AX1238" s="18">
        <f t="shared" si="3049"/>
        <v>0</v>
      </c>
      <c r="AY1238" s="18">
        <f t="shared" si="3107"/>
        <v>0</v>
      </c>
      <c r="AZ1238" s="18">
        <f t="shared" si="3107"/>
        <v>0</v>
      </c>
      <c r="BA1238" s="18">
        <f t="shared" si="3044"/>
        <v>0</v>
      </c>
      <c r="BB1238" s="18">
        <f t="shared" si="3045"/>
        <v>0</v>
      </c>
      <c r="BC1238" s="18">
        <f t="shared" si="3107"/>
        <v>0</v>
      </c>
      <c r="BD1238" s="18">
        <f t="shared" si="3107"/>
        <v>0</v>
      </c>
      <c r="BE1238" s="18">
        <f t="shared" si="3107"/>
        <v>0</v>
      </c>
      <c r="BF1238" s="18">
        <f t="shared" ref="BF1238:BF1301" si="3108">BA1238+BC1238</f>
        <v>0</v>
      </c>
      <c r="BG1238" s="18">
        <f t="shared" ref="BG1238:BG1301" si="3109">BB1238+BD1238</f>
        <v>0</v>
      </c>
      <c r="BH1238" s="18">
        <f t="shared" ref="BH1238:BH1301" si="3110">AX1238+BE1238</f>
        <v>0</v>
      </c>
      <c r="BI1238" s="18">
        <f t="shared" si="3107"/>
        <v>0</v>
      </c>
      <c r="BJ1238" s="25">
        <v>0</v>
      </c>
      <c r="BK1238" s="36"/>
    </row>
    <row r="1239" spans="1:63" ht="46.8" hidden="1" x14ac:dyDescent="0.3">
      <c r="A1239" s="19" t="s">
        <v>1040</v>
      </c>
      <c r="B1239" s="43">
        <v>400</v>
      </c>
      <c r="C1239" s="47"/>
      <c r="D1239" s="47"/>
      <c r="E1239" s="14" t="s">
        <v>457</v>
      </c>
      <c r="F1239" s="18">
        <f t="shared" si="3107"/>
        <v>0</v>
      </c>
      <c r="G1239" s="18">
        <f t="shared" si="3107"/>
        <v>0</v>
      </c>
      <c r="H1239" s="18">
        <f t="shared" si="3107"/>
        <v>0</v>
      </c>
      <c r="I1239" s="18">
        <f t="shared" si="3107"/>
        <v>0</v>
      </c>
      <c r="J1239" s="18">
        <f t="shared" si="3107"/>
        <v>0</v>
      </c>
      <c r="K1239" s="18">
        <f t="shared" si="3107"/>
        <v>0</v>
      </c>
      <c r="L1239" s="18">
        <f t="shared" si="3052"/>
        <v>0</v>
      </c>
      <c r="M1239" s="18">
        <f t="shared" si="3053"/>
        <v>0</v>
      </c>
      <c r="N1239" s="18">
        <f t="shared" si="3054"/>
        <v>0</v>
      </c>
      <c r="O1239" s="18">
        <f t="shared" si="3107"/>
        <v>0</v>
      </c>
      <c r="P1239" s="18">
        <f t="shared" si="3107"/>
        <v>0</v>
      </c>
      <c r="Q1239" s="18">
        <f t="shared" si="3107"/>
        <v>0</v>
      </c>
      <c r="R1239" s="18">
        <f t="shared" si="3083"/>
        <v>0</v>
      </c>
      <c r="S1239" s="18">
        <f t="shared" si="3084"/>
        <v>0</v>
      </c>
      <c r="T1239" s="18">
        <f t="shared" si="3085"/>
        <v>0</v>
      </c>
      <c r="U1239" s="18">
        <f t="shared" si="3107"/>
        <v>0</v>
      </c>
      <c r="V1239" s="18">
        <f t="shared" si="3107"/>
        <v>0</v>
      </c>
      <c r="W1239" s="18">
        <f t="shared" si="3107"/>
        <v>0</v>
      </c>
      <c r="X1239" s="18">
        <f t="shared" si="3086"/>
        <v>0</v>
      </c>
      <c r="Y1239" s="18">
        <f t="shared" si="3087"/>
        <v>0</v>
      </c>
      <c r="Z1239" s="18">
        <f t="shared" si="3088"/>
        <v>0</v>
      </c>
      <c r="AA1239" s="18">
        <f t="shared" si="3107"/>
        <v>0</v>
      </c>
      <c r="AB1239" s="18">
        <f t="shared" si="3107"/>
        <v>0</v>
      </c>
      <c r="AC1239" s="18">
        <f t="shared" si="3107"/>
        <v>0</v>
      </c>
      <c r="AD1239" s="18">
        <f t="shared" si="3089"/>
        <v>0</v>
      </c>
      <c r="AE1239" s="18">
        <f t="shared" si="3090"/>
        <v>0</v>
      </c>
      <c r="AF1239" s="18">
        <f t="shared" si="3091"/>
        <v>0</v>
      </c>
      <c r="AG1239" s="18">
        <f t="shared" si="3107"/>
        <v>0</v>
      </c>
      <c r="AH1239" s="18">
        <f t="shared" si="3079"/>
        <v>0</v>
      </c>
      <c r="AI1239" s="18">
        <f t="shared" si="3080"/>
        <v>0</v>
      </c>
      <c r="AJ1239" s="18">
        <f t="shared" si="3081"/>
        <v>0</v>
      </c>
      <c r="AK1239" s="18">
        <f t="shared" si="3107"/>
        <v>0</v>
      </c>
      <c r="AL1239" s="18">
        <f t="shared" si="3107"/>
        <v>0</v>
      </c>
      <c r="AM1239" s="18">
        <f t="shared" si="3107"/>
        <v>0</v>
      </c>
      <c r="AN1239" s="18">
        <f t="shared" si="3070"/>
        <v>0</v>
      </c>
      <c r="AO1239" s="18">
        <f t="shared" si="3071"/>
        <v>0</v>
      </c>
      <c r="AP1239" s="18">
        <f t="shared" si="3072"/>
        <v>0</v>
      </c>
      <c r="AQ1239" s="18">
        <f t="shared" si="3107"/>
        <v>0</v>
      </c>
      <c r="AR1239" s="18">
        <f t="shared" si="3073"/>
        <v>0</v>
      </c>
      <c r="AS1239" s="18">
        <f t="shared" si="3107"/>
        <v>0</v>
      </c>
      <c r="AT1239" s="18">
        <f t="shared" si="3107"/>
        <v>0</v>
      </c>
      <c r="AU1239" s="18">
        <f t="shared" si="3107"/>
        <v>0</v>
      </c>
      <c r="AV1239" s="18">
        <f t="shared" si="3047"/>
        <v>0</v>
      </c>
      <c r="AW1239" s="18">
        <f t="shared" si="3048"/>
        <v>0</v>
      </c>
      <c r="AX1239" s="18">
        <f t="shared" si="3049"/>
        <v>0</v>
      </c>
      <c r="AY1239" s="18">
        <f t="shared" si="3107"/>
        <v>0</v>
      </c>
      <c r="AZ1239" s="18">
        <f t="shared" si="3107"/>
        <v>0</v>
      </c>
      <c r="BA1239" s="18">
        <f t="shared" si="3044"/>
        <v>0</v>
      </c>
      <c r="BB1239" s="18">
        <f t="shared" si="3045"/>
        <v>0</v>
      </c>
      <c r="BC1239" s="18">
        <f t="shared" si="3107"/>
        <v>0</v>
      </c>
      <c r="BD1239" s="18">
        <f t="shared" si="3107"/>
        <v>0</v>
      </c>
      <c r="BE1239" s="18">
        <f t="shared" si="3107"/>
        <v>0</v>
      </c>
      <c r="BF1239" s="18">
        <f t="shared" si="3108"/>
        <v>0</v>
      </c>
      <c r="BG1239" s="18">
        <f t="shared" si="3109"/>
        <v>0</v>
      </c>
      <c r="BH1239" s="18">
        <f t="shared" si="3110"/>
        <v>0</v>
      </c>
      <c r="BI1239" s="18">
        <f t="shared" si="3107"/>
        <v>0</v>
      </c>
      <c r="BJ1239" s="25">
        <v>0</v>
      </c>
      <c r="BK1239" s="36"/>
    </row>
    <row r="1240" spans="1:63" ht="140.4" hidden="1" x14ac:dyDescent="0.3">
      <c r="A1240" s="19" t="s">
        <v>1040</v>
      </c>
      <c r="B1240" s="43">
        <v>460</v>
      </c>
      <c r="C1240" s="47"/>
      <c r="D1240" s="47"/>
      <c r="E1240" s="14" t="s">
        <v>471</v>
      </c>
      <c r="F1240" s="18">
        <f t="shared" si="3107"/>
        <v>0</v>
      </c>
      <c r="G1240" s="18">
        <f t="shared" si="3107"/>
        <v>0</v>
      </c>
      <c r="H1240" s="18">
        <f t="shared" si="3107"/>
        <v>0</v>
      </c>
      <c r="I1240" s="18">
        <f t="shared" si="3107"/>
        <v>0</v>
      </c>
      <c r="J1240" s="18">
        <f t="shared" si="3107"/>
        <v>0</v>
      </c>
      <c r="K1240" s="18">
        <f t="shared" si="3107"/>
        <v>0</v>
      </c>
      <c r="L1240" s="18">
        <f t="shared" si="3052"/>
        <v>0</v>
      </c>
      <c r="M1240" s="18">
        <f t="shared" si="3053"/>
        <v>0</v>
      </c>
      <c r="N1240" s="18">
        <f t="shared" si="3054"/>
        <v>0</v>
      </c>
      <c r="O1240" s="18">
        <f t="shared" si="3107"/>
        <v>0</v>
      </c>
      <c r="P1240" s="18">
        <f t="shared" si="3107"/>
        <v>0</v>
      </c>
      <c r="Q1240" s="18">
        <f t="shared" si="3107"/>
        <v>0</v>
      </c>
      <c r="R1240" s="18">
        <f t="shared" si="3083"/>
        <v>0</v>
      </c>
      <c r="S1240" s="18">
        <f t="shared" si="3084"/>
        <v>0</v>
      </c>
      <c r="T1240" s="18">
        <f t="shared" si="3085"/>
        <v>0</v>
      </c>
      <c r="U1240" s="18">
        <f t="shared" si="3107"/>
        <v>0</v>
      </c>
      <c r="V1240" s="18">
        <f t="shared" si="3107"/>
        <v>0</v>
      </c>
      <c r="W1240" s="18">
        <f t="shared" si="3107"/>
        <v>0</v>
      </c>
      <c r="X1240" s="18">
        <f t="shared" si="3086"/>
        <v>0</v>
      </c>
      <c r="Y1240" s="18">
        <f t="shared" si="3087"/>
        <v>0</v>
      </c>
      <c r="Z1240" s="18">
        <f t="shared" si="3088"/>
        <v>0</v>
      </c>
      <c r="AA1240" s="18">
        <f t="shared" si="3107"/>
        <v>0</v>
      </c>
      <c r="AB1240" s="18">
        <f t="shared" si="3107"/>
        <v>0</v>
      </c>
      <c r="AC1240" s="18">
        <f t="shared" si="3107"/>
        <v>0</v>
      </c>
      <c r="AD1240" s="18">
        <f t="shared" si="3089"/>
        <v>0</v>
      </c>
      <c r="AE1240" s="18">
        <f t="shared" si="3090"/>
        <v>0</v>
      </c>
      <c r="AF1240" s="18">
        <f t="shared" si="3091"/>
        <v>0</v>
      </c>
      <c r="AG1240" s="18">
        <f t="shared" si="3107"/>
        <v>0</v>
      </c>
      <c r="AH1240" s="18">
        <f t="shared" si="3079"/>
        <v>0</v>
      </c>
      <c r="AI1240" s="18">
        <f t="shared" si="3080"/>
        <v>0</v>
      </c>
      <c r="AJ1240" s="18">
        <f t="shared" si="3081"/>
        <v>0</v>
      </c>
      <c r="AK1240" s="18">
        <f t="shared" si="3107"/>
        <v>0</v>
      </c>
      <c r="AL1240" s="18">
        <f t="shared" si="3107"/>
        <v>0</v>
      </c>
      <c r="AM1240" s="18">
        <f t="shared" si="3107"/>
        <v>0</v>
      </c>
      <c r="AN1240" s="18">
        <f t="shared" si="3070"/>
        <v>0</v>
      </c>
      <c r="AO1240" s="18">
        <f t="shared" si="3071"/>
        <v>0</v>
      </c>
      <c r="AP1240" s="18">
        <f t="shared" si="3072"/>
        <v>0</v>
      </c>
      <c r="AQ1240" s="18">
        <f t="shared" si="3107"/>
        <v>0</v>
      </c>
      <c r="AR1240" s="18">
        <f t="shared" si="3073"/>
        <v>0</v>
      </c>
      <c r="AS1240" s="18">
        <f t="shared" si="3107"/>
        <v>0</v>
      </c>
      <c r="AT1240" s="18">
        <f t="shared" si="3107"/>
        <v>0</v>
      </c>
      <c r="AU1240" s="18">
        <f t="shared" si="3107"/>
        <v>0</v>
      </c>
      <c r="AV1240" s="18">
        <f t="shared" si="3047"/>
        <v>0</v>
      </c>
      <c r="AW1240" s="18">
        <f t="shared" si="3048"/>
        <v>0</v>
      </c>
      <c r="AX1240" s="18">
        <f t="shared" si="3049"/>
        <v>0</v>
      </c>
      <c r="AY1240" s="18">
        <f t="shared" si="3107"/>
        <v>0</v>
      </c>
      <c r="AZ1240" s="18">
        <f t="shared" si="3107"/>
        <v>0</v>
      </c>
      <c r="BA1240" s="18">
        <f t="shared" si="3044"/>
        <v>0</v>
      </c>
      <c r="BB1240" s="18">
        <f t="shared" si="3045"/>
        <v>0</v>
      </c>
      <c r="BC1240" s="18">
        <f t="shared" si="3107"/>
        <v>0</v>
      </c>
      <c r="BD1240" s="18">
        <f t="shared" si="3107"/>
        <v>0</v>
      </c>
      <c r="BE1240" s="18">
        <f t="shared" si="3107"/>
        <v>0</v>
      </c>
      <c r="BF1240" s="18">
        <f t="shared" si="3108"/>
        <v>0</v>
      </c>
      <c r="BG1240" s="18">
        <f t="shared" si="3109"/>
        <v>0</v>
      </c>
      <c r="BH1240" s="18">
        <f t="shared" si="3110"/>
        <v>0</v>
      </c>
      <c r="BI1240" s="18">
        <f t="shared" si="3107"/>
        <v>0</v>
      </c>
      <c r="BJ1240" s="25">
        <v>0</v>
      </c>
      <c r="BK1240" s="36"/>
    </row>
    <row r="1241" spans="1:63" hidden="1" x14ac:dyDescent="0.3">
      <c r="A1241" s="19" t="s">
        <v>1040</v>
      </c>
      <c r="B1241" s="43">
        <v>460</v>
      </c>
      <c r="C1241" s="47" t="s">
        <v>27</v>
      </c>
      <c r="D1241" s="47" t="s">
        <v>99</v>
      </c>
      <c r="E1241" s="14" t="s">
        <v>437</v>
      </c>
      <c r="F1241" s="18">
        <v>0</v>
      </c>
      <c r="G1241" s="18">
        <v>0</v>
      </c>
      <c r="H1241" s="18">
        <v>0</v>
      </c>
      <c r="I1241" s="18"/>
      <c r="J1241" s="18"/>
      <c r="K1241" s="18"/>
      <c r="L1241" s="18">
        <f t="shared" si="3052"/>
        <v>0</v>
      </c>
      <c r="M1241" s="18">
        <f t="shared" si="3053"/>
        <v>0</v>
      </c>
      <c r="N1241" s="18">
        <f t="shared" si="3054"/>
        <v>0</v>
      </c>
      <c r="O1241" s="18"/>
      <c r="P1241" s="18"/>
      <c r="Q1241" s="18"/>
      <c r="R1241" s="18">
        <f t="shared" si="3083"/>
        <v>0</v>
      </c>
      <c r="S1241" s="18">
        <f t="shared" si="3084"/>
        <v>0</v>
      </c>
      <c r="T1241" s="18">
        <f t="shared" si="3085"/>
        <v>0</v>
      </c>
      <c r="U1241" s="18"/>
      <c r="V1241" s="18"/>
      <c r="W1241" s="18"/>
      <c r="X1241" s="18">
        <f t="shared" si="3086"/>
        <v>0</v>
      </c>
      <c r="Y1241" s="18">
        <f t="shared" si="3087"/>
        <v>0</v>
      </c>
      <c r="Z1241" s="18">
        <f t="shared" si="3088"/>
        <v>0</v>
      </c>
      <c r="AA1241" s="18"/>
      <c r="AB1241" s="18"/>
      <c r="AC1241" s="18"/>
      <c r="AD1241" s="18">
        <f t="shared" si="3089"/>
        <v>0</v>
      </c>
      <c r="AE1241" s="18">
        <f t="shared" si="3090"/>
        <v>0</v>
      </c>
      <c r="AF1241" s="18">
        <f t="shared" si="3091"/>
        <v>0</v>
      </c>
      <c r="AG1241" s="18"/>
      <c r="AH1241" s="18">
        <f t="shared" si="3079"/>
        <v>0</v>
      </c>
      <c r="AI1241" s="18">
        <f t="shared" si="3080"/>
        <v>0</v>
      </c>
      <c r="AJ1241" s="18">
        <f t="shared" si="3081"/>
        <v>0</v>
      </c>
      <c r="AK1241" s="18"/>
      <c r="AL1241" s="18"/>
      <c r="AM1241" s="18"/>
      <c r="AN1241" s="18">
        <f t="shared" si="3070"/>
        <v>0</v>
      </c>
      <c r="AO1241" s="18">
        <f t="shared" si="3071"/>
        <v>0</v>
      </c>
      <c r="AP1241" s="18">
        <f t="shared" si="3072"/>
        <v>0</v>
      </c>
      <c r="AQ1241" s="18"/>
      <c r="AR1241" s="18">
        <f t="shared" si="3073"/>
        <v>0</v>
      </c>
      <c r="AS1241" s="18"/>
      <c r="AT1241" s="18"/>
      <c r="AU1241" s="18"/>
      <c r="AV1241" s="18">
        <f t="shared" si="3047"/>
        <v>0</v>
      </c>
      <c r="AW1241" s="18">
        <f t="shared" si="3048"/>
        <v>0</v>
      </c>
      <c r="AX1241" s="18">
        <f t="shared" si="3049"/>
        <v>0</v>
      </c>
      <c r="AY1241" s="18"/>
      <c r="AZ1241" s="18"/>
      <c r="BA1241" s="18">
        <f t="shared" si="3044"/>
        <v>0</v>
      </c>
      <c r="BB1241" s="18">
        <f t="shared" si="3045"/>
        <v>0</v>
      </c>
      <c r="BC1241" s="18"/>
      <c r="BD1241" s="18"/>
      <c r="BE1241" s="18"/>
      <c r="BF1241" s="18">
        <f t="shared" si="3108"/>
        <v>0</v>
      </c>
      <c r="BG1241" s="18">
        <f t="shared" si="3109"/>
        <v>0</v>
      </c>
      <c r="BH1241" s="18">
        <f t="shared" si="3110"/>
        <v>0</v>
      </c>
      <c r="BI1241" s="18"/>
      <c r="BJ1241" s="25">
        <v>0</v>
      </c>
      <c r="BK1241" s="36"/>
    </row>
    <row r="1242" spans="1:63" ht="31.2" x14ac:dyDescent="0.3">
      <c r="A1242" s="51" t="s">
        <v>211</v>
      </c>
      <c r="B1242" s="50"/>
      <c r="C1242" s="51"/>
      <c r="D1242" s="51"/>
      <c r="E1242" s="14" t="s">
        <v>790</v>
      </c>
      <c r="F1242" s="18">
        <f t="shared" ref="F1242:BI1242" si="3111">F1243</f>
        <v>13208</v>
      </c>
      <c r="G1242" s="18">
        <f t="shared" si="3111"/>
        <v>132153.70000000001</v>
      </c>
      <c r="H1242" s="18">
        <f t="shared" si="3111"/>
        <v>0</v>
      </c>
      <c r="I1242" s="18">
        <f t="shared" si="3111"/>
        <v>0</v>
      </c>
      <c r="J1242" s="18">
        <f t="shared" si="3111"/>
        <v>0</v>
      </c>
      <c r="K1242" s="18">
        <f t="shared" si="3111"/>
        <v>0</v>
      </c>
      <c r="L1242" s="18">
        <f t="shared" si="3052"/>
        <v>13208</v>
      </c>
      <c r="M1242" s="18">
        <f t="shared" si="3053"/>
        <v>132153.70000000001</v>
      </c>
      <c r="N1242" s="18">
        <f t="shared" si="3054"/>
        <v>0</v>
      </c>
      <c r="O1242" s="18">
        <f t="shared" si="3111"/>
        <v>0</v>
      </c>
      <c r="P1242" s="18">
        <f t="shared" si="3111"/>
        <v>0</v>
      </c>
      <c r="Q1242" s="18">
        <f t="shared" si="3111"/>
        <v>0</v>
      </c>
      <c r="R1242" s="18">
        <f t="shared" si="3083"/>
        <v>13208</v>
      </c>
      <c r="S1242" s="18">
        <f t="shared" si="3084"/>
        <v>132153.70000000001</v>
      </c>
      <c r="T1242" s="18">
        <f t="shared" si="3085"/>
        <v>0</v>
      </c>
      <c r="U1242" s="18">
        <f t="shared" si="3111"/>
        <v>0</v>
      </c>
      <c r="V1242" s="18">
        <f t="shared" si="3111"/>
        <v>0</v>
      </c>
      <c r="W1242" s="18">
        <f t="shared" si="3111"/>
        <v>0</v>
      </c>
      <c r="X1242" s="18">
        <f t="shared" si="3086"/>
        <v>13208</v>
      </c>
      <c r="Y1242" s="18">
        <f t="shared" si="3087"/>
        <v>132153.70000000001</v>
      </c>
      <c r="Z1242" s="18">
        <f t="shared" si="3088"/>
        <v>0</v>
      </c>
      <c r="AA1242" s="18">
        <f t="shared" si="3111"/>
        <v>0</v>
      </c>
      <c r="AB1242" s="18">
        <f t="shared" si="3111"/>
        <v>0</v>
      </c>
      <c r="AC1242" s="18">
        <f t="shared" si="3111"/>
        <v>0</v>
      </c>
      <c r="AD1242" s="18">
        <f t="shared" si="3089"/>
        <v>13208</v>
      </c>
      <c r="AE1242" s="18">
        <f t="shared" si="3090"/>
        <v>132153.70000000001</v>
      </c>
      <c r="AF1242" s="18">
        <f t="shared" si="3091"/>
        <v>0</v>
      </c>
      <c r="AG1242" s="18">
        <f t="shared" si="3111"/>
        <v>0</v>
      </c>
      <c r="AH1242" s="18">
        <f t="shared" si="3079"/>
        <v>13208</v>
      </c>
      <c r="AI1242" s="18">
        <f t="shared" si="3080"/>
        <v>132153.70000000001</v>
      </c>
      <c r="AJ1242" s="18">
        <f t="shared" si="3081"/>
        <v>0</v>
      </c>
      <c r="AK1242" s="18">
        <f t="shared" si="3111"/>
        <v>0</v>
      </c>
      <c r="AL1242" s="18">
        <f t="shared" si="3111"/>
        <v>0</v>
      </c>
      <c r="AM1242" s="18">
        <f t="shared" si="3111"/>
        <v>0</v>
      </c>
      <c r="AN1242" s="18">
        <f t="shared" si="3070"/>
        <v>13208</v>
      </c>
      <c r="AO1242" s="18">
        <f t="shared" si="3071"/>
        <v>132153.70000000001</v>
      </c>
      <c r="AP1242" s="18">
        <f t="shared" si="3072"/>
        <v>0</v>
      </c>
      <c r="AQ1242" s="18">
        <f t="shared" si="3111"/>
        <v>0</v>
      </c>
      <c r="AR1242" s="18">
        <f t="shared" si="3073"/>
        <v>13208</v>
      </c>
      <c r="AS1242" s="18">
        <f t="shared" si="3111"/>
        <v>0</v>
      </c>
      <c r="AT1242" s="18">
        <f t="shared" si="3111"/>
        <v>0</v>
      </c>
      <c r="AU1242" s="18">
        <f t="shared" si="3111"/>
        <v>0</v>
      </c>
      <c r="AV1242" s="18">
        <f t="shared" si="3047"/>
        <v>13208</v>
      </c>
      <c r="AW1242" s="18">
        <f t="shared" si="3048"/>
        <v>132153.70000000001</v>
      </c>
      <c r="AX1242" s="18">
        <f t="shared" si="3049"/>
        <v>0</v>
      </c>
      <c r="AY1242" s="18">
        <f t="shared" si="3111"/>
        <v>0</v>
      </c>
      <c r="AZ1242" s="18">
        <f t="shared" si="3111"/>
        <v>0</v>
      </c>
      <c r="BA1242" s="18">
        <f t="shared" si="3044"/>
        <v>13208</v>
      </c>
      <c r="BB1242" s="18">
        <f t="shared" si="3045"/>
        <v>132153.70000000001</v>
      </c>
      <c r="BC1242" s="18">
        <f t="shared" si="3111"/>
        <v>0</v>
      </c>
      <c r="BD1242" s="18">
        <f t="shared" si="3111"/>
        <v>0</v>
      </c>
      <c r="BE1242" s="18">
        <f t="shared" si="3111"/>
        <v>0</v>
      </c>
      <c r="BF1242" s="18">
        <f t="shared" si="3108"/>
        <v>13208</v>
      </c>
      <c r="BG1242" s="18">
        <f t="shared" si="3109"/>
        <v>132153.70000000001</v>
      </c>
      <c r="BH1242" s="18">
        <f t="shared" si="3110"/>
        <v>0</v>
      </c>
      <c r="BI1242" s="18">
        <f t="shared" si="3111"/>
        <v>0</v>
      </c>
      <c r="BJ1242" s="25"/>
      <c r="BK1242" s="36"/>
    </row>
    <row r="1243" spans="1:63" ht="46.8" x14ac:dyDescent="0.3">
      <c r="A1243" s="51" t="s">
        <v>211</v>
      </c>
      <c r="B1243" s="50">
        <v>400</v>
      </c>
      <c r="C1243" s="51"/>
      <c r="D1243" s="51"/>
      <c r="E1243" s="14" t="s">
        <v>457</v>
      </c>
      <c r="F1243" s="18">
        <f t="shared" ref="F1243" si="3112">F1244+F1246</f>
        <v>13208</v>
      </c>
      <c r="G1243" s="18">
        <f t="shared" ref="G1243:BI1243" si="3113">G1244+G1246</f>
        <v>132153.70000000001</v>
      </c>
      <c r="H1243" s="18">
        <f t="shared" si="3113"/>
        <v>0</v>
      </c>
      <c r="I1243" s="18">
        <f t="shared" ref="I1243:K1243" si="3114">I1244+I1246</f>
        <v>0</v>
      </c>
      <c r="J1243" s="18">
        <f t="shared" si="3114"/>
        <v>0</v>
      </c>
      <c r="K1243" s="18">
        <f t="shared" si="3114"/>
        <v>0</v>
      </c>
      <c r="L1243" s="18">
        <f t="shared" si="3052"/>
        <v>13208</v>
      </c>
      <c r="M1243" s="18">
        <f t="shared" si="3053"/>
        <v>132153.70000000001</v>
      </c>
      <c r="N1243" s="18">
        <f t="shared" si="3054"/>
        <v>0</v>
      </c>
      <c r="O1243" s="18">
        <f t="shared" ref="O1243:Q1243" si="3115">O1244+O1246</f>
        <v>0</v>
      </c>
      <c r="P1243" s="18">
        <f t="shared" si="3115"/>
        <v>0</v>
      </c>
      <c r="Q1243" s="18">
        <f t="shared" si="3115"/>
        <v>0</v>
      </c>
      <c r="R1243" s="18">
        <f t="shared" si="3083"/>
        <v>13208</v>
      </c>
      <c r="S1243" s="18">
        <f t="shared" si="3084"/>
        <v>132153.70000000001</v>
      </c>
      <c r="T1243" s="18">
        <f t="shared" si="3085"/>
        <v>0</v>
      </c>
      <c r="U1243" s="18">
        <f t="shared" ref="U1243:W1243" si="3116">U1244+U1246</f>
        <v>0</v>
      </c>
      <c r="V1243" s="18">
        <f t="shared" si="3116"/>
        <v>0</v>
      </c>
      <c r="W1243" s="18">
        <f t="shared" si="3116"/>
        <v>0</v>
      </c>
      <c r="X1243" s="18">
        <f t="shared" si="3086"/>
        <v>13208</v>
      </c>
      <c r="Y1243" s="18">
        <f t="shared" si="3087"/>
        <v>132153.70000000001</v>
      </c>
      <c r="Z1243" s="18">
        <f t="shared" si="3088"/>
        <v>0</v>
      </c>
      <c r="AA1243" s="18">
        <f t="shared" ref="AA1243:AB1243" si="3117">AA1244+AA1246</f>
        <v>0</v>
      </c>
      <c r="AB1243" s="18">
        <f t="shared" si="3117"/>
        <v>0</v>
      </c>
      <c r="AC1243" s="18">
        <f t="shared" ref="AC1243" si="3118">AC1244+AC1246</f>
        <v>0</v>
      </c>
      <c r="AD1243" s="18">
        <f t="shared" si="3089"/>
        <v>13208</v>
      </c>
      <c r="AE1243" s="18">
        <f t="shared" si="3090"/>
        <v>132153.70000000001</v>
      </c>
      <c r="AF1243" s="18">
        <f t="shared" si="3091"/>
        <v>0</v>
      </c>
      <c r="AG1243" s="18">
        <f t="shared" ref="AG1243" si="3119">AG1244+AG1246</f>
        <v>0</v>
      </c>
      <c r="AH1243" s="18">
        <f t="shared" si="3079"/>
        <v>13208</v>
      </c>
      <c r="AI1243" s="18">
        <f t="shared" si="3080"/>
        <v>132153.70000000001</v>
      </c>
      <c r="AJ1243" s="18">
        <f t="shared" si="3081"/>
        <v>0</v>
      </c>
      <c r="AK1243" s="18">
        <f t="shared" ref="AK1243:AM1243" si="3120">AK1244+AK1246</f>
        <v>0</v>
      </c>
      <c r="AL1243" s="18">
        <f t="shared" si="3120"/>
        <v>0</v>
      </c>
      <c r="AM1243" s="18">
        <f t="shared" si="3120"/>
        <v>0</v>
      </c>
      <c r="AN1243" s="18">
        <f t="shared" si="3070"/>
        <v>13208</v>
      </c>
      <c r="AO1243" s="18">
        <f t="shared" si="3071"/>
        <v>132153.70000000001</v>
      </c>
      <c r="AP1243" s="18">
        <f t="shared" si="3072"/>
        <v>0</v>
      </c>
      <c r="AQ1243" s="18">
        <f t="shared" ref="AQ1243" si="3121">AQ1244+AQ1246</f>
        <v>0</v>
      </c>
      <c r="AR1243" s="18">
        <f t="shared" si="3073"/>
        <v>13208</v>
      </c>
      <c r="AS1243" s="18">
        <f t="shared" ref="AS1243:AU1243" si="3122">AS1244+AS1246</f>
        <v>0</v>
      </c>
      <c r="AT1243" s="18">
        <f t="shared" si="3122"/>
        <v>0</v>
      </c>
      <c r="AU1243" s="18">
        <f t="shared" si="3122"/>
        <v>0</v>
      </c>
      <c r="AV1243" s="18">
        <f t="shared" si="3047"/>
        <v>13208</v>
      </c>
      <c r="AW1243" s="18">
        <f t="shared" si="3048"/>
        <v>132153.70000000001</v>
      </c>
      <c r="AX1243" s="18">
        <f t="shared" si="3049"/>
        <v>0</v>
      </c>
      <c r="AY1243" s="18">
        <f t="shared" ref="AY1243:AZ1243" si="3123">AY1244+AY1246</f>
        <v>0</v>
      </c>
      <c r="AZ1243" s="18">
        <f t="shared" si="3123"/>
        <v>0</v>
      </c>
      <c r="BA1243" s="18">
        <f t="shared" si="3044"/>
        <v>13208</v>
      </c>
      <c r="BB1243" s="18">
        <f t="shared" si="3045"/>
        <v>132153.70000000001</v>
      </c>
      <c r="BC1243" s="18">
        <f t="shared" ref="BC1243:BE1243" si="3124">BC1244+BC1246</f>
        <v>0</v>
      </c>
      <c r="BD1243" s="18">
        <f t="shared" si="3124"/>
        <v>0</v>
      </c>
      <c r="BE1243" s="18">
        <f t="shared" si="3124"/>
        <v>0</v>
      </c>
      <c r="BF1243" s="18">
        <f t="shared" si="3108"/>
        <v>13208</v>
      </c>
      <c r="BG1243" s="18">
        <f t="shared" si="3109"/>
        <v>132153.70000000001</v>
      </c>
      <c r="BH1243" s="18">
        <f t="shared" si="3110"/>
        <v>0</v>
      </c>
      <c r="BI1243" s="18">
        <f t="shared" si="3113"/>
        <v>0</v>
      </c>
      <c r="BJ1243" s="25"/>
      <c r="BK1243" s="36"/>
    </row>
    <row r="1244" spans="1:63" x14ac:dyDescent="0.3">
      <c r="A1244" s="51" t="s">
        <v>211</v>
      </c>
      <c r="B1244" s="50">
        <v>410</v>
      </c>
      <c r="C1244" s="51"/>
      <c r="D1244" s="51"/>
      <c r="E1244" s="14" t="s">
        <v>470</v>
      </c>
      <c r="F1244" s="18">
        <f t="shared" ref="F1244:BI1244" si="3125">F1245</f>
        <v>13208</v>
      </c>
      <c r="G1244" s="18">
        <f t="shared" si="3125"/>
        <v>130859</v>
      </c>
      <c r="H1244" s="18">
        <f t="shared" si="3125"/>
        <v>0</v>
      </c>
      <c r="I1244" s="18">
        <f t="shared" si="3125"/>
        <v>0</v>
      </c>
      <c r="J1244" s="18">
        <f t="shared" si="3125"/>
        <v>0</v>
      </c>
      <c r="K1244" s="18">
        <f t="shared" si="3125"/>
        <v>0</v>
      </c>
      <c r="L1244" s="18">
        <f t="shared" si="3052"/>
        <v>13208</v>
      </c>
      <c r="M1244" s="18">
        <f t="shared" si="3053"/>
        <v>130859</v>
      </c>
      <c r="N1244" s="18">
        <f t="shared" si="3054"/>
        <v>0</v>
      </c>
      <c r="O1244" s="18">
        <f t="shared" si="3125"/>
        <v>0</v>
      </c>
      <c r="P1244" s="18">
        <f t="shared" si="3125"/>
        <v>0</v>
      </c>
      <c r="Q1244" s="18">
        <f t="shared" si="3125"/>
        <v>0</v>
      </c>
      <c r="R1244" s="18">
        <f t="shared" si="3083"/>
        <v>13208</v>
      </c>
      <c r="S1244" s="18">
        <f t="shared" si="3084"/>
        <v>130859</v>
      </c>
      <c r="T1244" s="18">
        <f t="shared" si="3085"/>
        <v>0</v>
      </c>
      <c r="U1244" s="18">
        <f t="shared" si="3125"/>
        <v>0</v>
      </c>
      <c r="V1244" s="18">
        <f t="shared" si="3125"/>
        <v>0</v>
      </c>
      <c r="W1244" s="18">
        <f t="shared" si="3125"/>
        <v>0</v>
      </c>
      <c r="X1244" s="18">
        <f t="shared" si="3086"/>
        <v>13208</v>
      </c>
      <c r="Y1244" s="18">
        <f t="shared" si="3087"/>
        <v>130859</v>
      </c>
      <c r="Z1244" s="18">
        <f t="shared" si="3088"/>
        <v>0</v>
      </c>
      <c r="AA1244" s="18">
        <f t="shared" si="3125"/>
        <v>0</v>
      </c>
      <c r="AB1244" s="18">
        <f t="shared" si="3125"/>
        <v>0</v>
      </c>
      <c r="AC1244" s="18">
        <f t="shared" si="3125"/>
        <v>0</v>
      </c>
      <c r="AD1244" s="18">
        <f t="shared" si="3089"/>
        <v>13208</v>
      </c>
      <c r="AE1244" s="18">
        <f t="shared" si="3090"/>
        <v>130859</v>
      </c>
      <c r="AF1244" s="18">
        <f t="shared" si="3091"/>
        <v>0</v>
      </c>
      <c r="AG1244" s="18">
        <f t="shared" si="3125"/>
        <v>0</v>
      </c>
      <c r="AH1244" s="18">
        <f t="shared" si="3079"/>
        <v>13208</v>
      </c>
      <c r="AI1244" s="18">
        <f t="shared" si="3080"/>
        <v>130859</v>
      </c>
      <c r="AJ1244" s="18">
        <f t="shared" si="3081"/>
        <v>0</v>
      </c>
      <c r="AK1244" s="18">
        <f t="shared" si="3125"/>
        <v>0</v>
      </c>
      <c r="AL1244" s="18">
        <f t="shared" si="3125"/>
        <v>0</v>
      </c>
      <c r="AM1244" s="18">
        <f t="shared" si="3125"/>
        <v>0</v>
      </c>
      <c r="AN1244" s="18">
        <f t="shared" si="3070"/>
        <v>13208</v>
      </c>
      <c r="AO1244" s="18">
        <f t="shared" si="3071"/>
        <v>130859</v>
      </c>
      <c r="AP1244" s="18">
        <f t="shared" si="3072"/>
        <v>0</v>
      </c>
      <c r="AQ1244" s="18">
        <f t="shared" si="3125"/>
        <v>0</v>
      </c>
      <c r="AR1244" s="18">
        <f t="shared" si="3073"/>
        <v>13208</v>
      </c>
      <c r="AS1244" s="18">
        <f t="shared" si="3125"/>
        <v>0</v>
      </c>
      <c r="AT1244" s="18">
        <f t="shared" si="3125"/>
        <v>0</v>
      </c>
      <c r="AU1244" s="18">
        <f t="shared" si="3125"/>
        <v>0</v>
      </c>
      <c r="AV1244" s="18">
        <f t="shared" si="3047"/>
        <v>13208</v>
      </c>
      <c r="AW1244" s="18">
        <f t="shared" si="3048"/>
        <v>130859</v>
      </c>
      <c r="AX1244" s="18">
        <f t="shared" si="3049"/>
        <v>0</v>
      </c>
      <c r="AY1244" s="18">
        <f t="shared" si="3125"/>
        <v>0</v>
      </c>
      <c r="AZ1244" s="18">
        <f t="shared" si="3125"/>
        <v>0</v>
      </c>
      <c r="BA1244" s="18">
        <f t="shared" si="3044"/>
        <v>13208</v>
      </c>
      <c r="BB1244" s="18">
        <f t="shared" si="3045"/>
        <v>130859</v>
      </c>
      <c r="BC1244" s="18">
        <f t="shared" si="3125"/>
        <v>0</v>
      </c>
      <c r="BD1244" s="18">
        <f t="shared" si="3125"/>
        <v>0</v>
      </c>
      <c r="BE1244" s="18">
        <f t="shared" si="3125"/>
        <v>0</v>
      </c>
      <c r="BF1244" s="18">
        <f t="shared" si="3108"/>
        <v>13208</v>
      </c>
      <c r="BG1244" s="18">
        <f t="shared" si="3109"/>
        <v>130859</v>
      </c>
      <c r="BH1244" s="18">
        <f t="shared" si="3110"/>
        <v>0</v>
      </c>
      <c r="BI1244" s="18">
        <f t="shared" si="3125"/>
        <v>0</v>
      </c>
      <c r="BJ1244" s="25"/>
      <c r="BK1244" s="36"/>
    </row>
    <row r="1245" spans="1:63" x14ac:dyDescent="0.3">
      <c r="A1245" s="51" t="s">
        <v>211</v>
      </c>
      <c r="B1245" s="50">
        <v>410</v>
      </c>
      <c r="C1245" s="51" t="s">
        <v>27</v>
      </c>
      <c r="D1245" s="51" t="s">
        <v>99</v>
      </c>
      <c r="E1245" s="14" t="s">
        <v>437</v>
      </c>
      <c r="F1245" s="18">
        <v>13208</v>
      </c>
      <c r="G1245" s="18">
        <v>130859</v>
      </c>
      <c r="H1245" s="18">
        <v>0</v>
      </c>
      <c r="I1245" s="18"/>
      <c r="J1245" s="18"/>
      <c r="K1245" s="18"/>
      <c r="L1245" s="18">
        <f t="shared" si="3052"/>
        <v>13208</v>
      </c>
      <c r="M1245" s="18">
        <f t="shared" si="3053"/>
        <v>130859</v>
      </c>
      <c r="N1245" s="18">
        <f t="shared" si="3054"/>
        <v>0</v>
      </c>
      <c r="O1245" s="18"/>
      <c r="P1245" s="18"/>
      <c r="Q1245" s="18"/>
      <c r="R1245" s="18">
        <f t="shared" si="3083"/>
        <v>13208</v>
      </c>
      <c r="S1245" s="18">
        <f t="shared" si="3084"/>
        <v>130859</v>
      </c>
      <c r="T1245" s="18">
        <f t="shared" si="3085"/>
        <v>0</v>
      </c>
      <c r="U1245" s="18"/>
      <c r="V1245" s="18"/>
      <c r="W1245" s="18"/>
      <c r="X1245" s="18">
        <f t="shared" si="3086"/>
        <v>13208</v>
      </c>
      <c r="Y1245" s="18">
        <f t="shared" si="3087"/>
        <v>130859</v>
      </c>
      <c r="Z1245" s="18">
        <f t="shared" si="3088"/>
        <v>0</v>
      </c>
      <c r="AA1245" s="18"/>
      <c r="AB1245" s="18"/>
      <c r="AC1245" s="18"/>
      <c r="AD1245" s="18">
        <f t="shared" si="3089"/>
        <v>13208</v>
      </c>
      <c r="AE1245" s="18">
        <f t="shared" si="3090"/>
        <v>130859</v>
      </c>
      <c r="AF1245" s="18">
        <f t="shared" si="3091"/>
        <v>0</v>
      </c>
      <c r="AG1245" s="18"/>
      <c r="AH1245" s="18">
        <f t="shared" si="3079"/>
        <v>13208</v>
      </c>
      <c r="AI1245" s="18">
        <f t="shared" si="3080"/>
        <v>130859</v>
      </c>
      <c r="AJ1245" s="18">
        <f t="shared" si="3081"/>
        <v>0</v>
      </c>
      <c r="AK1245" s="18"/>
      <c r="AL1245" s="18"/>
      <c r="AM1245" s="18"/>
      <c r="AN1245" s="18">
        <f t="shared" si="3070"/>
        <v>13208</v>
      </c>
      <c r="AO1245" s="18">
        <f t="shared" si="3071"/>
        <v>130859</v>
      </c>
      <c r="AP1245" s="18">
        <f t="shared" si="3072"/>
        <v>0</v>
      </c>
      <c r="AQ1245" s="18"/>
      <c r="AR1245" s="18">
        <f t="shared" si="3073"/>
        <v>13208</v>
      </c>
      <c r="AS1245" s="18"/>
      <c r="AT1245" s="18"/>
      <c r="AU1245" s="18"/>
      <c r="AV1245" s="18">
        <f t="shared" si="3047"/>
        <v>13208</v>
      </c>
      <c r="AW1245" s="18">
        <f t="shared" si="3048"/>
        <v>130859</v>
      </c>
      <c r="AX1245" s="18">
        <f t="shared" si="3049"/>
        <v>0</v>
      </c>
      <c r="AY1245" s="18"/>
      <c r="AZ1245" s="18"/>
      <c r="BA1245" s="18">
        <f t="shared" si="3044"/>
        <v>13208</v>
      </c>
      <c r="BB1245" s="18">
        <f t="shared" si="3045"/>
        <v>130859</v>
      </c>
      <c r="BC1245" s="18"/>
      <c r="BD1245" s="18"/>
      <c r="BE1245" s="18"/>
      <c r="BF1245" s="18">
        <f t="shared" si="3108"/>
        <v>13208</v>
      </c>
      <c r="BG1245" s="18">
        <f t="shared" si="3109"/>
        <v>130859</v>
      </c>
      <c r="BH1245" s="18">
        <f t="shared" si="3110"/>
        <v>0</v>
      </c>
      <c r="BI1245" s="18"/>
      <c r="BJ1245" s="25"/>
      <c r="BK1245" s="36"/>
    </row>
    <row r="1246" spans="1:63" ht="140.4" x14ac:dyDescent="0.3">
      <c r="A1246" s="51" t="s">
        <v>211</v>
      </c>
      <c r="B1246" s="50">
        <v>460</v>
      </c>
      <c r="C1246" s="51"/>
      <c r="D1246" s="51"/>
      <c r="E1246" s="14" t="s">
        <v>471</v>
      </c>
      <c r="F1246" s="18">
        <f t="shared" ref="F1246:BI1246" si="3126">F1247</f>
        <v>0</v>
      </c>
      <c r="G1246" s="18">
        <f t="shared" si="3126"/>
        <v>1294.7</v>
      </c>
      <c r="H1246" s="18">
        <f t="shared" si="3126"/>
        <v>0</v>
      </c>
      <c r="I1246" s="18">
        <f t="shared" si="3126"/>
        <v>0</v>
      </c>
      <c r="J1246" s="18">
        <f t="shared" si="3126"/>
        <v>0</v>
      </c>
      <c r="K1246" s="18">
        <f t="shared" si="3126"/>
        <v>0</v>
      </c>
      <c r="L1246" s="18">
        <f t="shared" si="3052"/>
        <v>0</v>
      </c>
      <c r="M1246" s="18">
        <f t="shared" si="3053"/>
        <v>1294.7</v>
      </c>
      <c r="N1246" s="18">
        <f t="shared" si="3054"/>
        <v>0</v>
      </c>
      <c r="O1246" s="18">
        <f t="shared" si="3126"/>
        <v>0</v>
      </c>
      <c r="P1246" s="18">
        <f t="shared" si="3126"/>
        <v>0</v>
      </c>
      <c r="Q1246" s="18">
        <f t="shared" si="3126"/>
        <v>0</v>
      </c>
      <c r="R1246" s="18">
        <f t="shared" si="3083"/>
        <v>0</v>
      </c>
      <c r="S1246" s="18">
        <f t="shared" si="3084"/>
        <v>1294.7</v>
      </c>
      <c r="T1246" s="18">
        <f t="shared" si="3085"/>
        <v>0</v>
      </c>
      <c r="U1246" s="18">
        <f t="shared" si="3126"/>
        <v>0</v>
      </c>
      <c r="V1246" s="18">
        <f t="shared" si="3126"/>
        <v>0</v>
      </c>
      <c r="W1246" s="18">
        <f t="shared" si="3126"/>
        <v>0</v>
      </c>
      <c r="X1246" s="18">
        <f t="shared" si="3086"/>
        <v>0</v>
      </c>
      <c r="Y1246" s="18">
        <f t="shared" si="3087"/>
        <v>1294.7</v>
      </c>
      <c r="Z1246" s="18">
        <f t="shared" si="3088"/>
        <v>0</v>
      </c>
      <c r="AA1246" s="18">
        <f t="shared" si="3126"/>
        <v>0</v>
      </c>
      <c r="AB1246" s="18">
        <f t="shared" si="3126"/>
        <v>0</v>
      </c>
      <c r="AC1246" s="18">
        <f t="shared" si="3126"/>
        <v>0</v>
      </c>
      <c r="AD1246" s="18">
        <f t="shared" si="3089"/>
        <v>0</v>
      </c>
      <c r="AE1246" s="18">
        <f t="shared" si="3090"/>
        <v>1294.7</v>
      </c>
      <c r="AF1246" s="18">
        <f t="shared" si="3091"/>
        <v>0</v>
      </c>
      <c r="AG1246" s="18">
        <f t="shared" si="3126"/>
        <v>0</v>
      </c>
      <c r="AH1246" s="18">
        <f t="shared" si="3079"/>
        <v>0</v>
      </c>
      <c r="AI1246" s="18">
        <f t="shared" si="3080"/>
        <v>1294.7</v>
      </c>
      <c r="AJ1246" s="18">
        <f t="shared" si="3081"/>
        <v>0</v>
      </c>
      <c r="AK1246" s="18">
        <f t="shared" si="3126"/>
        <v>0</v>
      </c>
      <c r="AL1246" s="18">
        <f t="shared" si="3126"/>
        <v>0</v>
      </c>
      <c r="AM1246" s="18">
        <f t="shared" si="3126"/>
        <v>0</v>
      </c>
      <c r="AN1246" s="18">
        <f t="shared" si="3070"/>
        <v>0</v>
      </c>
      <c r="AO1246" s="18">
        <f t="shared" si="3071"/>
        <v>1294.7</v>
      </c>
      <c r="AP1246" s="18">
        <f t="shared" si="3072"/>
        <v>0</v>
      </c>
      <c r="AQ1246" s="18">
        <f t="shared" si="3126"/>
        <v>0</v>
      </c>
      <c r="AR1246" s="18">
        <f t="shared" si="3073"/>
        <v>0</v>
      </c>
      <c r="AS1246" s="18">
        <f t="shared" si="3126"/>
        <v>0</v>
      </c>
      <c r="AT1246" s="18">
        <f t="shared" si="3126"/>
        <v>0</v>
      </c>
      <c r="AU1246" s="18">
        <f t="shared" si="3126"/>
        <v>0</v>
      </c>
      <c r="AV1246" s="18">
        <f t="shared" si="3047"/>
        <v>0</v>
      </c>
      <c r="AW1246" s="18">
        <f t="shared" si="3048"/>
        <v>1294.7</v>
      </c>
      <c r="AX1246" s="18">
        <f t="shared" si="3049"/>
        <v>0</v>
      </c>
      <c r="AY1246" s="18">
        <f t="shared" si="3126"/>
        <v>0</v>
      </c>
      <c r="AZ1246" s="18">
        <f t="shared" si="3126"/>
        <v>0</v>
      </c>
      <c r="BA1246" s="18">
        <f t="shared" ref="BA1246:BA1309" si="3127">AV1246+AY1246</f>
        <v>0</v>
      </c>
      <c r="BB1246" s="18">
        <f t="shared" ref="BB1246:BB1309" si="3128">AW1246+AZ1246</f>
        <v>1294.7</v>
      </c>
      <c r="BC1246" s="18">
        <f t="shared" si="3126"/>
        <v>0</v>
      </c>
      <c r="BD1246" s="18">
        <f t="shared" si="3126"/>
        <v>0</v>
      </c>
      <c r="BE1246" s="18">
        <f t="shared" si="3126"/>
        <v>0</v>
      </c>
      <c r="BF1246" s="18">
        <f t="shared" si="3108"/>
        <v>0</v>
      </c>
      <c r="BG1246" s="18">
        <f t="shared" si="3109"/>
        <v>1294.7</v>
      </c>
      <c r="BH1246" s="18">
        <f t="shared" si="3110"/>
        <v>0</v>
      </c>
      <c r="BI1246" s="18">
        <f t="shared" si="3126"/>
        <v>0</v>
      </c>
      <c r="BJ1246" s="25"/>
      <c r="BK1246" s="36"/>
    </row>
    <row r="1247" spans="1:63" x14ac:dyDescent="0.3">
      <c r="A1247" s="51" t="s">
        <v>211</v>
      </c>
      <c r="B1247" s="50">
        <v>460</v>
      </c>
      <c r="C1247" s="51" t="s">
        <v>27</v>
      </c>
      <c r="D1247" s="51" t="s">
        <v>99</v>
      </c>
      <c r="E1247" s="14" t="s">
        <v>437</v>
      </c>
      <c r="F1247" s="18">
        <v>0</v>
      </c>
      <c r="G1247" s="18">
        <v>1294.7</v>
      </c>
      <c r="H1247" s="18">
        <v>0</v>
      </c>
      <c r="I1247" s="18"/>
      <c r="J1247" s="18"/>
      <c r="K1247" s="18"/>
      <c r="L1247" s="18">
        <f t="shared" si="3052"/>
        <v>0</v>
      </c>
      <c r="M1247" s="18">
        <f t="shared" si="3053"/>
        <v>1294.7</v>
      </c>
      <c r="N1247" s="18">
        <f t="shared" si="3054"/>
        <v>0</v>
      </c>
      <c r="O1247" s="18"/>
      <c r="P1247" s="18"/>
      <c r="Q1247" s="18"/>
      <c r="R1247" s="18">
        <f t="shared" si="3083"/>
        <v>0</v>
      </c>
      <c r="S1247" s="18">
        <f t="shared" si="3084"/>
        <v>1294.7</v>
      </c>
      <c r="T1247" s="18">
        <f t="shared" si="3085"/>
        <v>0</v>
      </c>
      <c r="U1247" s="18"/>
      <c r="V1247" s="18"/>
      <c r="W1247" s="18"/>
      <c r="X1247" s="18">
        <f t="shared" si="3086"/>
        <v>0</v>
      </c>
      <c r="Y1247" s="18">
        <f t="shared" si="3087"/>
        <v>1294.7</v>
      </c>
      <c r="Z1247" s="18">
        <f t="shared" si="3088"/>
        <v>0</v>
      </c>
      <c r="AA1247" s="18"/>
      <c r="AB1247" s="18"/>
      <c r="AC1247" s="18"/>
      <c r="AD1247" s="18">
        <f t="shared" si="3089"/>
        <v>0</v>
      </c>
      <c r="AE1247" s="18">
        <f t="shared" si="3090"/>
        <v>1294.7</v>
      </c>
      <c r="AF1247" s="18">
        <f t="shared" si="3091"/>
        <v>0</v>
      </c>
      <c r="AG1247" s="18"/>
      <c r="AH1247" s="18">
        <f t="shared" si="3079"/>
        <v>0</v>
      </c>
      <c r="AI1247" s="18">
        <f t="shared" si="3080"/>
        <v>1294.7</v>
      </c>
      <c r="AJ1247" s="18">
        <f t="shared" si="3081"/>
        <v>0</v>
      </c>
      <c r="AK1247" s="18"/>
      <c r="AL1247" s="18"/>
      <c r="AM1247" s="18"/>
      <c r="AN1247" s="18">
        <f t="shared" si="3070"/>
        <v>0</v>
      </c>
      <c r="AO1247" s="18">
        <f t="shared" si="3071"/>
        <v>1294.7</v>
      </c>
      <c r="AP1247" s="18">
        <f t="shared" si="3072"/>
        <v>0</v>
      </c>
      <c r="AQ1247" s="18"/>
      <c r="AR1247" s="18">
        <f t="shared" si="3073"/>
        <v>0</v>
      </c>
      <c r="AS1247" s="18"/>
      <c r="AT1247" s="18"/>
      <c r="AU1247" s="18"/>
      <c r="AV1247" s="18">
        <f t="shared" ref="AV1247:AV1310" si="3129">AR1247+AS1247</f>
        <v>0</v>
      </c>
      <c r="AW1247" s="18">
        <f t="shared" ref="AW1247:AW1310" si="3130">AO1247+AT1247</f>
        <v>1294.7</v>
      </c>
      <c r="AX1247" s="18">
        <f t="shared" ref="AX1247:AX1310" si="3131">AP1247+AU1247</f>
        <v>0</v>
      </c>
      <c r="AY1247" s="18"/>
      <c r="AZ1247" s="18"/>
      <c r="BA1247" s="18">
        <f t="shared" si="3127"/>
        <v>0</v>
      </c>
      <c r="BB1247" s="18">
        <f t="shared" si="3128"/>
        <v>1294.7</v>
      </c>
      <c r="BC1247" s="18"/>
      <c r="BD1247" s="18"/>
      <c r="BE1247" s="18"/>
      <c r="BF1247" s="18">
        <f t="shared" si="3108"/>
        <v>0</v>
      </c>
      <c r="BG1247" s="18">
        <f t="shared" si="3109"/>
        <v>1294.7</v>
      </c>
      <c r="BH1247" s="18">
        <f t="shared" si="3110"/>
        <v>0</v>
      </c>
      <c r="BI1247" s="18"/>
      <c r="BJ1247" s="25"/>
      <c r="BK1247" s="36"/>
    </row>
    <row r="1248" spans="1:63" ht="31.2" x14ac:dyDescent="0.3">
      <c r="A1248" s="51" t="s">
        <v>212</v>
      </c>
      <c r="B1248" s="50"/>
      <c r="C1248" s="51"/>
      <c r="D1248" s="51"/>
      <c r="E1248" s="14" t="s">
        <v>791</v>
      </c>
      <c r="F1248" s="18">
        <f t="shared" ref="F1248:BI1248" si="3132">F1249</f>
        <v>13208</v>
      </c>
      <c r="G1248" s="18">
        <f t="shared" si="3132"/>
        <v>105813.59999999999</v>
      </c>
      <c r="H1248" s="18">
        <f t="shared" si="3132"/>
        <v>0</v>
      </c>
      <c r="I1248" s="18">
        <f t="shared" si="3132"/>
        <v>0</v>
      </c>
      <c r="J1248" s="18">
        <f t="shared" si="3132"/>
        <v>0</v>
      </c>
      <c r="K1248" s="18">
        <f t="shared" si="3132"/>
        <v>0</v>
      </c>
      <c r="L1248" s="18">
        <f t="shared" si="3052"/>
        <v>13208</v>
      </c>
      <c r="M1248" s="18">
        <f t="shared" si="3053"/>
        <v>105813.59999999999</v>
      </c>
      <c r="N1248" s="18">
        <f t="shared" si="3054"/>
        <v>0</v>
      </c>
      <c r="O1248" s="18">
        <f t="shared" si="3132"/>
        <v>0</v>
      </c>
      <c r="P1248" s="18">
        <f t="shared" si="3132"/>
        <v>0</v>
      </c>
      <c r="Q1248" s="18">
        <f t="shared" si="3132"/>
        <v>0</v>
      </c>
      <c r="R1248" s="18">
        <f t="shared" si="3083"/>
        <v>13208</v>
      </c>
      <c r="S1248" s="18">
        <f t="shared" si="3084"/>
        <v>105813.59999999999</v>
      </c>
      <c r="T1248" s="18">
        <f t="shared" si="3085"/>
        <v>0</v>
      </c>
      <c r="U1248" s="18">
        <f t="shared" si="3132"/>
        <v>0</v>
      </c>
      <c r="V1248" s="18">
        <f t="shared" si="3132"/>
        <v>0</v>
      </c>
      <c r="W1248" s="18">
        <f t="shared" si="3132"/>
        <v>0</v>
      </c>
      <c r="X1248" s="18">
        <f t="shared" si="3086"/>
        <v>13208</v>
      </c>
      <c r="Y1248" s="18">
        <f t="shared" si="3087"/>
        <v>105813.59999999999</v>
      </c>
      <c r="Z1248" s="18">
        <f t="shared" si="3088"/>
        <v>0</v>
      </c>
      <c r="AA1248" s="18">
        <f t="shared" si="3132"/>
        <v>0</v>
      </c>
      <c r="AB1248" s="18">
        <f t="shared" si="3132"/>
        <v>0</v>
      </c>
      <c r="AC1248" s="18">
        <f t="shared" si="3132"/>
        <v>0</v>
      </c>
      <c r="AD1248" s="18">
        <f t="shared" si="3089"/>
        <v>13208</v>
      </c>
      <c r="AE1248" s="18">
        <f t="shared" si="3090"/>
        <v>105813.59999999999</v>
      </c>
      <c r="AF1248" s="18">
        <f t="shared" si="3091"/>
        <v>0</v>
      </c>
      <c r="AG1248" s="18">
        <f t="shared" si="3132"/>
        <v>0</v>
      </c>
      <c r="AH1248" s="18">
        <f t="shared" si="3079"/>
        <v>13208</v>
      </c>
      <c r="AI1248" s="18">
        <f t="shared" si="3080"/>
        <v>105813.59999999999</v>
      </c>
      <c r="AJ1248" s="18">
        <f t="shared" si="3081"/>
        <v>0</v>
      </c>
      <c r="AK1248" s="18">
        <f t="shared" si="3132"/>
        <v>0</v>
      </c>
      <c r="AL1248" s="18">
        <f t="shared" si="3132"/>
        <v>0</v>
      </c>
      <c r="AM1248" s="18">
        <f t="shared" si="3132"/>
        <v>0</v>
      </c>
      <c r="AN1248" s="18">
        <f t="shared" si="3070"/>
        <v>13208</v>
      </c>
      <c r="AO1248" s="18">
        <f t="shared" si="3071"/>
        <v>105813.59999999999</v>
      </c>
      <c r="AP1248" s="18">
        <f t="shared" si="3072"/>
        <v>0</v>
      </c>
      <c r="AQ1248" s="18">
        <f t="shared" si="3132"/>
        <v>0</v>
      </c>
      <c r="AR1248" s="18">
        <f t="shared" si="3073"/>
        <v>13208</v>
      </c>
      <c r="AS1248" s="18">
        <f t="shared" si="3132"/>
        <v>0</v>
      </c>
      <c r="AT1248" s="18">
        <f t="shared" si="3132"/>
        <v>0</v>
      </c>
      <c r="AU1248" s="18">
        <f t="shared" si="3132"/>
        <v>0</v>
      </c>
      <c r="AV1248" s="18">
        <f t="shared" si="3129"/>
        <v>13208</v>
      </c>
      <c r="AW1248" s="18">
        <f t="shared" si="3130"/>
        <v>105813.59999999999</v>
      </c>
      <c r="AX1248" s="18">
        <f t="shared" si="3131"/>
        <v>0</v>
      </c>
      <c r="AY1248" s="18">
        <f t="shared" si="3132"/>
        <v>0</v>
      </c>
      <c r="AZ1248" s="18">
        <f t="shared" si="3132"/>
        <v>0</v>
      </c>
      <c r="BA1248" s="18">
        <f t="shared" si="3127"/>
        <v>13208</v>
      </c>
      <c r="BB1248" s="18">
        <f t="shared" si="3128"/>
        <v>105813.59999999999</v>
      </c>
      <c r="BC1248" s="18">
        <f t="shared" si="3132"/>
        <v>0</v>
      </c>
      <c r="BD1248" s="18">
        <f t="shared" si="3132"/>
        <v>0</v>
      </c>
      <c r="BE1248" s="18">
        <f t="shared" si="3132"/>
        <v>0</v>
      </c>
      <c r="BF1248" s="18">
        <f t="shared" si="3108"/>
        <v>13208</v>
      </c>
      <c r="BG1248" s="18">
        <f t="shared" si="3109"/>
        <v>105813.59999999999</v>
      </c>
      <c r="BH1248" s="18">
        <f t="shared" si="3110"/>
        <v>0</v>
      </c>
      <c r="BI1248" s="18">
        <f t="shared" si="3132"/>
        <v>0</v>
      </c>
      <c r="BJ1248" s="25"/>
      <c r="BK1248" s="36"/>
    </row>
    <row r="1249" spans="1:63" ht="46.8" x14ac:dyDescent="0.3">
      <c r="A1249" s="51" t="s">
        <v>212</v>
      </c>
      <c r="B1249" s="50">
        <v>400</v>
      </c>
      <c r="C1249" s="51"/>
      <c r="D1249" s="51"/>
      <c r="E1249" s="14" t="s">
        <v>457</v>
      </c>
      <c r="F1249" s="18">
        <f t="shared" ref="F1249" si="3133">F1250+F1252</f>
        <v>13208</v>
      </c>
      <c r="G1249" s="18">
        <f t="shared" ref="G1249:BI1249" si="3134">G1250+G1252</f>
        <v>105813.59999999999</v>
      </c>
      <c r="H1249" s="18">
        <f t="shared" si="3134"/>
        <v>0</v>
      </c>
      <c r="I1249" s="18">
        <f t="shared" ref="I1249:K1249" si="3135">I1250+I1252</f>
        <v>0</v>
      </c>
      <c r="J1249" s="18">
        <f t="shared" si="3135"/>
        <v>0</v>
      </c>
      <c r="K1249" s="18">
        <f t="shared" si="3135"/>
        <v>0</v>
      </c>
      <c r="L1249" s="18">
        <f t="shared" si="3052"/>
        <v>13208</v>
      </c>
      <c r="M1249" s="18">
        <f t="shared" si="3053"/>
        <v>105813.59999999999</v>
      </c>
      <c r="N1249" s="18">
        <f t="shared" si="3054"/>
        <v>0</v>
      </c>
      <c r="O1249" s="18">
        <f t="shared" ref="O1249:Q1249" si="3136">O1250+O1252</f>
        <v>0</v>
      </c>
      <c r="P1249" s="18">
        <f t="shared" si="3136"/>
        <v>0</v>
      </c>
      <c r="Q1249" s="18">
        <f t="shared" si="3136"/>
        <v>0</v>
      </c>
      <c r="R1249" s="18">
        <f t="shared" si="3083"/>
        <v>13208</v>
      </c>
      <c r="S1249" s="18">
        <f t="shared" si="3084"/>
        <v>105813.59999999999</v>
      </c>
      <c r="T1249" s="18">
        <f t="shared" si="3085"/>
        <v>0</v>
      </c>
      <c r="U1249" s="18">
        <f t="shared" ref="U1249:W1249" si="3137">U1250+U1252</f>
        <v>0</v>
      </c>
      <c r="V1249" s="18">
        <f t="shared" si="3137"/>
        <v>0</v>
      </c>
      <c r="W1249" s="18">
        <f t="shared" si="3137"/>
        <v>0</v>
      </c>
      <c r="X1249" s="18">
        <f t="shared" si="3086"/>
        <v>13208</v>
      </c>
      <c r="Y1249" s="18">
        <f t="shared" si="3087"/>
        <v>105813.59999999999</v>
      </c>
      <c r="Z1249" s="18">
        <f t="shared" si="3088"/>
        <v>0</v>
      </c>
      <c r="AA1249" s="18">
        <f t="shared" ref="AA1249:AB1249" si="3138">AA1250+AA1252</f>
        <v>0</v>
      </c>
      <c r="AB1249" s="18">
        <f t="shared" si="3138"/>
        <v>0</v>
      </c>
      <c r="AC1249" s="18">
        <f t="shared" ref="AC1249" si="3139">AC1250+AC1252</f>
        <v>0</v>
      </c>
      <c r="AD1249" s="18">
        <f t="shared" si="3089"/>
        <v>13208</v>
      </c>
      <c r="AE1249" s="18">
        <f t="shared" si="3090"/>
        <v>105813.59999999999</v>
      </c>
      <c r="AF1249" s="18">
        <f t="shared" si="3091"/>
        <v>0</v>
      </c>
      <c r="AG1249" s="18">
        <f t="shared" ref="AG1249" si="3140">AG1250+AG1252</f>
        <v>0</v>
      </c>
      <c r="AH1249" s="18">
        <f t="shared" si="3079"/>
        <v>13208</v>
      </c>
      <c r="AI1249" s="18">
        <f t="shared" si="3080"/>
        <v>105813.59999999999</v>
      </c>
      <c r="AJ1249" s="18">
        <f t="shared" si="3081"/>
        <v>0</v>
      </c>
      <c r="AK1249" s="18">
        <f t="shared" ref="AK1249:AM1249" si="3141">AK1250+AK1252</f>
        <v>0</v>
      </c>
      <c r="AL1249" s="18">
        <f t="shared" si="3141"/>
        <v>0</v>
      </c>
      <c r="AM1249" s="18">
        <f t="shared" si="3141"/>
        <v>0</v>
      </c>
      <c r="AN1249" s="18">
        <f t="shared" si="3070"/>
        <v>13208</v>
      </c>
      <c r="AO1249" s="18">
        <f t="shared" si="3071"/>
        <v>105813.59999999999</v>
      </c>
      <c r="AP1249" s="18">
        <f t="shared" si="3072"/>
        <v>0</v>
      </c>
      <c r="AQ1249" s="18">
        <f t="shared" ref="AQ1249" si="3142">AQ1250+AQ1252</f>
        <v>0</v>
      </c>
      <c r="AR1249" s="18">
        <f t="shared" si="3073"/>
        <v>13208</v>
      </c>
      <c r="AS1249" s="18">
        <f t="shared" ref="AS1249:AU1249" si="3143">AS1250+AS1252</f>
        <v>0</v>
      </c>
      <c r="AT1249" s="18">
        <f t="shared" si="3143"/>
        <v>0</v>
      </c>
      <c r="AU1249" s="18">
        <f t="shared" si="3143"/>
        <v>0</v>
      </c>
      <c r="AV1249" s="18">
        <f t="shared" si="3129"/>
        <v>13208</v>
      </c>
      <c r="AW1249" s="18">
        <f t="shared" si="3130"/>
        <v>105813.59999999999</v>
      </c>
      <c r="AX1249" s="18">
        <f t="shared" si="3131"/>
        <v>0</v>
      </c>
      <c r="AY1249" s="18">
        <f t="shared" ref="AY1249:AZ1249" si="3144">AY1250+AY1252</f>
        <v>0</v>
      </c>
      <c r="AZ1249" s="18">
        <f t="shared" si="3144"/>
        <v>0</v>
      </c>
      <c r="BA1249" s="18">
        <f t="shared" si="3127"/>
        <v>13208</v>
      </c>
      <c r="BB1249" s="18">
        <f t="shared" si="3128"/>
        <v>105813.59999999999</v>
      </c>
      <c r="BC1249" s="18">
        <f t="shared" ref="BC1249:BE1249" si="3145">BC1250+BC1252</f>
        <v>0</v>
      </c>
      <c r="BD1249" s="18">
        <f t="shared" si="3145"/>
        <v>0</v>
      </c>
      <c r="BE1249" s="18">
        <f t="shared" si="3145"/>
        <v>0</v>
      </c>
      <c r="BF1249" s="18">
        <f t="shared" si="3108"/>
        <v>13208</v>
      </c>
      <c r="BG1249" s="18">
        <f t="shared" si="3109"/>
        <v>105813.59999999999</v>
      </c>
      <c r="BH1249" s="18">
        <f t="shared" si="3110"/>
        <v>0</v>
      </c>
      <c r="BI1249" s="18">
        <f t="shared" si="3134"/>
        <v>0</v>
      </c>
      <c r="BJ1249" s="25"/>
      <c r="BK1249" s="36"/>
    </row>
    <row r="1250" spans="1:63" x14ac:dyDescent="0.3">
      <c r="A1250" s="51" t="s">
        <v>212</v>
      </c>
      <c r="B1250" s="50">
        <v>410</v>
      </c>
      <c r="C1250" s="51"/>
      <c r="D1250" s="51"/>
      <c r="E1250" s="14" t="s">
        <v>470</v>
      </c>
      <c r="F1250" s="18">
        <f t="shared" ref="F1250:BI1250" si="3146">F1251</f>
        <v>13208</v>
      </c>
      <c r="G1250" s="18">
        <f t="shared" si="3146"/>
        <v>105503.9</v>
      </c>
      <c r="H1250" s="18">
        <f t="shared" si="3146"/>
        <v>0</v>
      </c>
      <c r="I1250" s="18">
        <f t="shared" si="3146"/>
        <v>0</v>
      </c>
      <c r="J1250" s="18">
        <f t="shared" si="3146"/>
        <v>0</v>
      </c>
      <c r="K1250" s="18">
        <f t="shared" si="3146"/>
        <v>0</v>
      </c>
      <c r="L1250" s="18">
        <f t="shared" si="3052"/>
        <v>13208</v>
      </c>
      <c r="M1250" s="18">
        <f t="shared" si="3053"/>
        <v>105503.9</v>
      </c>
      <c r="N1250" s="18">
        <f t="shared" si="3054"/>
        <v>0</v>
      </c>
      <c r="O1250" s="18">
        <f t="shared" si="3146"/>
        <v>0</v>
      </c>
      <c r="P1250" s="18">
        <f t="shared" si="3146"/>
        <v>0</v>
      </c>
      <c r="Q1250" s="18">
        <f t="shared" si="3146"/>
        <v>0</v>
      </c>
      <c r="R1250" s="18">
        <f t="shared" si="3083"/>
        <v>13208</v>
      </c>
      <c r="S1250" s="18">
        <f t="shared" si="3084"/>
        <v>105503.9</v>
      </c>
      <c r="T1250" s="18">
        <f t="shared" si="3085"/>
        <v>0</v>
      </c>
      <c r="U1250" s="18">
        <f t="shared" si="3146"/>
        <v>0</v>
      </c>
      <c r="V1250" s="18">
        <f t="shared" si="3146"/>
        <v>0</v>
      </c>
      <c r="W1250" s="18">
        <f t="shared" si="3146"/>
        <v>0</v>
      </c>
      <c r="X1250" s="18">
        <f t="shared" si="3086"/>
        <v>13208</v>
      </c>
      <c r="Y1250" s="18">
        <f t="shared" si="3087"/>
        <v>105503.9</v>
      </c>
      <c r="Z1250" s="18">
        <f t="shared" si="3088"/>
        <v>0</v>
      </c>
      <c r="AA1250" s="18">
        <f t="shared" si="3146"/>
        <v>0</v>
      </c>
      <c r="AB1250" s="18">
        <f t="shared" si="3146"/>
        <v>0</v>
      </c>
      <c r="AC1250" s="18">
        <f t="shared" si="3146"/>
        <v>0</v>
      </c>
      <c r="AD1250" s="18">
        <f t="shared" si="3089"/>
        <v>13208</v>
      </c>
      <c r="AE1250" s="18">
        <f t="shared" si="3090"/>
        <v>105503.9</v>
      </c>
      <c r="AF1250" s="18">
        <f t="shared" si="3091"/>
        <v>0</v>
      </c>
      <c r="AG1250" s="18">
        <f t="shared" si="3146"/>
        <v>0</v>
      </c>
      <c r="AH1250" s="18">
        <f t="shared" si="3079"/>
        <v>13208</v>
      </c>
      <c r="AI1250" s="18">
        <f t="shared" si="3080"/>
        <v>105503.9</v>
      </c>
      <c r="AJ1250" s="18">
        <f t="shared" si="3081"/>
        <v>0</v>
      </c>
      <c r="AK1250" s="18">
        <f t="shared" si="3146"/>
        <v>0</v>
      </c>
      <c r="AL1250" s="18">
        <f t="shared" si="3146"/>
        <v>0</v>
      </c>
      <c r="AM1250" s="18">
        <f t="shared" si="3146"/>
        <v>0</v>
      </c>
      <c r="AN1250" s="18">
        <f t="shared" si="3070"/>
        <v>13208</v>
      </c>
      <c r="AO1250" s="18">
        <f t="shared" si="3071"/>
        <v>105503.9</v>
      </c>
      <c r="AP1250" s="18">
        <f t="shared" si="3072"/>
        <v>0</v>
      </c>
      <c r="AQ1250" s="18">
        <f t="shared" si="3146"/>
        <v>0</v>
      </c>
      <c r="AR1250" s="18">
        <f t="shared" si="3073"/>
        <v>13208</v>
      </c>
      <c r="AS1250" s="18">
        <f t="shared" si="3146"/>
        <v>0</v>
      </c>
      <c r="AT1250" s="18">
        <f t="shared" si="3146"/>
        <v>0</v>
      </c>
      <c r="AU1250" s="18">
        <f t="shared" si="3146"/>
        <v>0</v>
      </c>
      <c r="AV1250" s="18">
        <f t="shared" si="3129"/>
        <v>13208</v>
      </c>
      <c r="AW1250" s="18">
        <f t="shared" si="3130"/>
        <v>105503.9</v>
      </c>
      <c r="AX1250" s="18">
        <f t="shared" si="3131"/>
        <v>0</v>
      </c>
      <c r="AY1250" s="18">
        <f t="shared" si="3146"/>
        <v>0</v>
      </c>
      <c r="AZ1250" s="18">
        <f t="shared" si="3146"/>
        <v>0</v>
      </c>
      <c r="BA1250" s="18">
        <f t="shared" si="3127"/>
        <v>13208</v>
      </c>
      <c r="BB1250" s="18">
        <f t="shared" si="3128"/>
        <v>105503.9</v>
      </c>
      <c r="BC1250" s="18">
        <f t="shared" si="3146"/>
        <v>0</v>
      </c>
      <c r="BD1250" s="18">
        <f t="shared" si="3146"/>
        <v>0</v>
      </c>
      <c r="BE1250" s="18">
        <f t="shared" si="3146"/>
        <v>0</v>
      </c>
      <c r="BF1250" s="18">
        <f t="shared" si="3108"/>
        <v>13208</v>
      </c>
      <c r="BG1250" s="18">
        <f t="shared" si="3109"/>
        <v>105503.9</v>
      </c>
      <c r="BH1250" s="18">
        <f t="shared" si="3110"/>
        <v>0</v>
      </c>
      <c r="BI1250" s="18">
        <f t="shared" si="3146"/>
        <v>0</v>
      </c>
      <c r="BJ1250" s="25"/>
      <c r="BK1250" s="36"/>
    </row>
    <row r="1251" spans="1:63" x14ac:dyDescent="0.3">
      <c r="A1251" s="51" t="s">
        <v>212</v>
      </c>
      <c r="B1251" s="50">
        <v>410</v>
      </c>
      <c r="C1251" s="51" t="s">
        <v>27</v>
      </c>
      <c r="D1251" s="51" t="s">
        <v>99</v>
      </c>
      <c r="E1251" s="14" t="s">
        <v>437</v>
      </c>
      <c r="F1251" s="18">
        <v>13208</v>
      </c>
      <c r="G1251" s="18">
        <v>105503.9</v>
      </c>
      <c r="H1251" s="18">
        <v>0</v>
      </c>
      <c r="I1251" s="18"/>
      <c r="J1251" s="18"/>
      <c r="K1251" s="18"/>
      <c r="L1251" s="18">
        <f t="shared" si="3052"/>
        <v>13208</v>
      </c>
      <c r="M1251" s="18">
        <f t="shared" si="3053"/>
        <v>105503.9</v>
      </c>
      <c r="N1251" s="18">
        <f t="shared" si="3054"/>
        <v>0</v>
      </c>
      <c r="O1251" s="18"/>
      <c r="P1251" s="18"/>
      <c r="Q1251" s="18"/>
      <c r="R1251" s="18">
        <f t="shared" si="3083"/>
        <v>13208</v>
      </c>
      <c r="S1251" s="18">
        <f t="shared" si="3084"/>
        <v>105503.9</v>
      </c>
      <c r="T1251" s="18">
        <f t="shared" si="3085"/>
        <v>0</v>
      </c>
      <c r="U1251" s="18"/>
      <c r="V1251" s="18"/>
      <c r="W1251" s="18"/>
      <c r="X1251" s="18">
        <f t="shared" si="3086"/>
        <v>13208</v>
      </c>
      <c r="Y1251" s="18">
        <f t="shared" si="3087"/>
        <v>105503.9</v>
      </c>
      <c r="Z1251" s="18">
        <f t="shared" si="3088"/>
        <v>0</v>
      </c>
      <c r="AA1251" s="18"/>
      <c r="AB1251" s="18"/>
      <c r="AC1251" s="18"/>
      <c r="AD1251" s="18">
        <f t="shared" si="3089"/>
        <v>13208</v>
      </c>
      <c r="AE1251" s="18">
        <f t="shared" si="3090"/>
        <v>105503.9</v>
      </c>
      <c r="AF1251" s="18">
        <f t="shared" si="3091"/>
        <v>0</v>
      </c>
      <c r="AG1251" s="18"/>
      <c r="AH1251" s="18">
        <f t="shared" si="3079"/>
        <v>13208</v>
      </c>
      <c r="AI1251" s="18">
        <f t="shared" si="3080"/>
        <v>105503.9</v>
      </c>
      <c r="AJ1251" s="18">
        <f t="shared" si="3081"/>
        <v>0</v>
      </c>
      <c r="AK1251" s="18"/>
      <c r="AL1251" s="18"/>
      <c r="AM1251" s="18"/>
      <c r="AN1251" s="18">
        <f t="shared" si="3070"/>
        <v>13208</v>
      </c>
      <c r="AO1251" s="18">
        <f t="shared" si="3071"/>
        <v>105503.9</v>
      </c>
      <c r="AP1251" s="18">
        <f t="shared" si="3072"/>
        <v>0</v>
      </c>
      <c r="AQ1251" s="18"/>
      <c r="AR1251" s="18">
        <f t="shared" si="3073"/>
        <v>13208</v>
      </c>
      <c r="AS1251" s="18"/>
      <c r="AT1251" s="18"/>
      <c r="AU1251" s="18"/>
      <c r="AV1251" s="18">
        <f t="shared" si="3129"/>
        <v>13208</v>
      </c>
      <c r="AW1251" s="18">
        <f t="shared" si="3130"/>
        <v>105503.9</v>
      </c>
      <c r="AX1251" s="18">
        <f t="shared" si="3131"/>
        <v>0</v>
      </c>
      <c r="AY1251" s="18"/>
      <c r="AZ1251" s="18"/>
      <c r="BA1251" s="18">
        <f t="shared" si="3127"/>
        <v>13208</v>
      </c>
      <c r="BB1251" s="18">
        <f t="shared" si="3128"/>
        <v>105503.9</v>
      </c>
      <c r="BC1251" s="18"/>
      <c r="BD1251" s="18"/>
      <c r="BE1251" s="18"/>
      <c r="BF1251" s="18">
        <f t="shared" si="3108"/>
        <v>13208</v>
      </c>
      <c r="BG1251" s="18">
        <f t="shared" si="3109"/>
        <v>105503.9</v>
      </c>
      <c r="BH1251" s="18">
        <f t="shared" si="3110"/>
        <v>0</v>
      </c>
      <c r="BI1251" s="18"/>
      <c r="BJ1251" s="25"/>
      <c r="BK1251" s="36"/>
    </row>
    <row r="1252" spans="1:63" ht="140.4" x14ac:dyDescent="0.3">
      <c r="A1252" s="51" t="s">
        <v>212</v>
      </c>
      <c r="B1252" s="50">
        <v>460</v>
      </c>
      <c r="C1252" s="51"/>
      <c r="D1252" s="51"/>
      <c r="E1252" s="14" t="s">
        <v>471</v>
      </c>
      <c r="F1252" s="18">
        <f t="shared" ref="F1252:BI1252" si="3147">F1253</f>
        <v>0</v>
      </c>
      <c r="G1252" s="18">
        <f t="shared" si="3147"/>
        <v>309.7</v>
      </c>
      <c r="H1252" s="18">
        <f t="shared" si="3147"/>
        <v>0</v>
      </c>
      <c r="I1252" s="18">
        <f t="shared" si="3147"/>
        <v>0</v>
      </c>
      <c r="J1252" s="18">
        <f t="shared" si="3147"/>
        <v>0</v>
      </c>
      <c r="K1252" s="18">
        <f t="shared" si="3147"/>
        <v>0</v>
      </c>
      <c r="L1252" s="18">
        <f t="shared" si="3052"/>
        <v>0</v>
      </c>
      <c r="M1252" s="18">
        <f t="shared" si="3053"/>
        <v>309.7</v>
      </c>
      <c r="N1252" s="18">
        <f t="shared" si="3054"/>
        <v>0</v>
      </c>
      <c r="O1252" s="18">
        <f t="shared" si="3147"/>
        <v>0</v>
      </c>
      <c r="P1252" s="18">
        <f t="shared" si="3147"/>
        <v>0</v>
      </c>
      <c r="Q1252" s="18">
        <f t="shared" si="3147"/>
        <v>0</v>
      </c>
      <c r="R1252" s="18">
        <f t="shared" si="3083"/>
        <v>0</v>
      </c>
      <c r="S1252" s="18">
        <f t="shared" si="3084"/>
        <v>309.7</v>
      </c>
      <c r="T1252" s="18">
        <f t="shared" si="3085"/>
        <v>0</v>
      </c>
      <c r="U1252" s="18">
        <f t="shared" si="3147"/>
        <v>0</v>
      </c>
      <c r="V1252" s="18">
        <f t="shared" si="3147"/>
        <v>0</v>
      </c>
      <c r="W1252" s="18">
        <f t="shared" si="3147"/>
        <v>0</v>
      </c>
      <c r="X1252" s="18">
        <f t="shared" si="3086"/>
        <v>0</v>
      </c>
      <c r="Y1252" s="18">
        <f t="shared" si="3087"/>
        <v>309.7</v>
      </c>
      <c r="Z1252" s="18">
        <f t="shared" si="3088"/>
        <v>0</v>
      </c>
      <c r="AA1252" s="18">
        <f t="shared" si="3147"/>
        <v>0</v>
      </c>
      <c r="AB1252" s="18">
        <f t="shared" si="3147"/>
        <v>0</v>
      </c>
      <c r="AC1252" s="18">
        <f t="shared" si="3147"/>
        <v>0</v>
      </c>
      <c r="AD1252" s="18">
        <f t="shared" si="3089"/>
        <v>0</v>
      </c>
      <c r="AE1252" s="18">
        <f t="shared" si="3090"/>
        <v>309.7</v>
      </c>
      <c r="AF1252" s="18">
        <f t="shared" si="3091"/>
        <v>0</v>
      </c>
      <c r="AG1252" s="18">
        <f t="shared" si="3147"/>
        <v>0</v>
      </c>
      <c r="AH1252" s="18">
        <f t="shared" si="3079"/>
        <v>0</v>
      </c>
      <c r="AI1252" s="18">
        <f t="shared" si="3080"/>
        <v>309.7</v>
      </c>
      <c r="AJ1252" s="18">
        <f t="shared" si="3081"/>
        <v>0</v>
      </c>
      <c r="AK1252" s="18">
        <f t="shared" si="3147"/>
        <v>0</v>
      </c>
      <c r="AL1252" s="18">
        <f t="shared" si="3147"/>
        <v>0</v>
      </c>
      <c r="AM1252" s="18">
        <f t="shared" si="3147"/>
        <v>0</v>
      </c>
      <c r="AN1252" s="18">
        <f t="shared" si="3070"/>
        <v>0</v>
      </c>
      <c r="AO1252" s="18">
        <f t="shared" si="3071"/>
        <v>309.7</v>
      </c>
      <c r="AP1252" s="18">
        <f t="shared" si="3072"/>
        <v>0</v>
      </c>
      <c r="AQ1252" s="18">
        <f t="shared" si="3147"/>
        <v>0</v>
      </c>
      <c r="AR1252" s="18">
        <f t="shared" si="3073"/>
        <v>0</v>
      </c>
      <c r="AS1252" s="18">
        <f t="shared" si="3147"/>
        <v>0</v>
      </c>
      <c r="AT1252" s="18">
        <f t="shared" si="3147"/>
        <v>0</v>
      </c>
      <c r="AU1252" s="18">
        <f t="shared" si="3147"/>
        <v>0</v>
      </c>
      <c r="AV1252" s="18">
        <f t="shared" si="3129"/>
        <v>0</v>
      </c>
      <c r="AW1252" s="18">
        <f t="shared" si="3130"/>
        <v>309.7</v>
      </c>
      <c r="AX1252" s="18">
        <f t="shared" si="3131"/>
        <v>0</v>
      </c>
      <c r="AY1252" s="18">
        <f t="shared" si="3147"/>
        <v>0</v>
      </c>
      <c r="AZ1252" s="18">
        <f t="shared" si="3147"/>
        <v>0</v>
      </c>
      <c r="BA1252" s="18">
        <f t="shared" si="3127"/>
        <v>0</v>
      </c>
      <c r="BB1252" s="18">
        <f t="shared" si="3128"/>
        <v>309.7</v>
      </c>
      <c r="BC1252" s="18">
        <f t="shared" si="3147"/>
        <v>0</v>
      </c>
      <c r="BD1252" s="18">
        <f t="shared" si="3147"/>
        <v>0</v>
      </c>
      <c r="BE1252" s="18">
        <f t="shared" si="3147"/>
        <v>0</v>
      </c>
      <c r="BF1252" s="18">
        <f t="shared" si="3108"/>
        <v>0</v>
      </c>
      <c r="BG1252" s="18">
        <f t="shared" si="3109"/>
        <v>309.7</v>
      </c>
      <c r="BH1252" s="18">
        <f t="shared" si="3110"/>
        <v>0</v>
      </c>
      <c r="BI1252" s="18">
        <f t="shared" si="3147"/>
        <v>0</v>
      </c>
      <c r="BJ1252" s="25"/>
      <c r="BK1252" s="36"/>
    </row>
    <row r="1253" spans="1:63" x14ac:dyDescent="0.3">
      <c r="A1253" s="51" t="s">
        <v>212</v>
      </c>
      <c r="B1253" s="50">
        <v>460</v>
      </c>
      <c r="C1253" s="51" t="s">
        <v>27</v>
      </c>
      <c r="D1253" s="51" t="s">
        <v>99</v>
      </c>
      <c r="E1253" s="14" t="s">
        <v>437</v>
      </c>
      <c r="F1253" s="18">
        <v>0</v>
      </c>
      <c r="G1253" s="18">
        <v>309.7</v>
      </c>
      <c r="H1253" s="18">
        <v>0</v>
      </c>
      <c r="I1253" s="18"/>
      <c r="J1253" s="18"/>
      <c r="K1253" s="18"/>
      <c r="L1253" s="18">
        <f t="shared" si="3052"/>
        <v>0</v>
      </c>
      <c r="M1253" s="18">
        <f t="shared" si="3053"/>
        <v>309.7</v>
      </c>
      <c r="N1253" s="18">
        <f t="shared" si="3054"/>
        <v>0</v>
      </c>
      <c r="O1253" s="18"/>
      <c r="P1253" s="18"/>
      <c r="Q1253" s="18"/>
      <c r="R1253" s="18">
        <f t="shared" si="3083"/>
        <v>0</v>
      </c>
      <c r="S1253" s="18">
        <f t="shared" si="3084"/>
        <v>309.7</v>
      </c>
      <c r="T1253" s="18">
        <f t="shared" si="3085"/>
        <v>0</v>
      </c>
      <c r="U1253" s="18"/>
      <c r="V1253" s="18"/>
      <c r="W1253" s="18"/>
      <c r="X1253" s="18">
        <f t="shared" si="3086"/>
        <v>0</v>
      </c>
      <c r="Y1253" s="18">
        <f t="shared" si="3087"/>
        <v>309.7</v>
      </c>
      <c r="Z1253" s="18">
        <f t="shared" si="3088"/>
        <v>0</v>
      </c>
      <c r="AA1253" s="18"/>
      <c r="AB1253" s="18"/>
      <c r="AC1253" s="18"/>
      <c r="AD1253" s="18">
        <f t="shared" si="3089"/>
        <v>0</v>
      </c>
      <c r="AE1253" s="18">
        <f t="shared" si="3090"/>
        <v>309.7</v>
      </c>
      <c r="AF1253" s="18">
        <f t="shared" si="3091"/>
        <v>0</v>
      </c>
      <c r="AG1253" s="18"/>
      <c r="AH1253" s="18">
        <f t="shared" si="3079"/>
        <v>0</v>
      </c>
      <c r="AI1253" s="18">
        <f t="shared" si="3080"/>
        <v>309.7</v>
      </c>
      <c r="AJ1253" s="18">
        <f t="shared" si="3081"/>
        <v>0</v>
      </c>
      <c r="AK1253" s="18"/>
      <c r="AL1253" s="18"/>
      <c r="AM1253" s="18"/>
      <c r="AN1253" s="18">
        <f t="shared" si="3070"/>
        <v>0</v>
      </c>
      <c r="AO1253" s="18">
        <f t="shared" si="3071"/>
        <v>309.7</v>
      </c>
      <c r="AP1253" s="18">
        <f t="shared" si="3072"/>
        <v>0</v>
      </c>
      <c r="AQ1253" s="18"/>
      <c r="AR1253" s="18">
        <f t="shared" si="3073"/>
        <v>0</v>
      </c>
      <c r="AS1253" s="18"/>
      <c r="AT1253" s="18"/>
      <c r="AU1253" s="18"/>
      <c r="AV1253" s="18">
        <f t="shared" si="3129"/>
        <v>0</v>
      </c>
      <c r="AW1253" s="18">
        <f t="shared" si="3130"/>
        <v>309.7</v>
      </c>
      <c r="AX1253" s="18">
        <f t="shared" si="3131"/>
        <v>0</v>
      </c>
      <c r="AY1253" s="18"/>
      <c r="AZ1253" s="18"/>
      <c r="BA1253" s="18">
        <f t="shared" si="3127"/>
        <v>0</v>
      </c>
      <c r="BB1253" s="18">
        <f t="shared" si="3128"/>
        <v>309.7</v>
      </c>
      <c r="BC1253" s="18"/>
      <c r="BD1253" s="18"/>
      <c r="BE1253" s="18"/>
      <c r="BF1253" s="18">
        <f t="shared" si="3108"/>
        <v>0</v>
      </c>
      <c r="BG1253" s="18">
        <f t="shared" si="3109"/>
        <v>309.7</v>
      </c>
      <c r="BH1253" s="18">
        <f t="shared" si="3110"/>
        <v>0</v>
      </c>
      <c r="BI1253" s="18"/>
      <c r="BJ1253" s="25"/>
      <c r="BK1253" s="36"/>
    </row>
    <row r="1254" spans="1:63" ht="31.2" x14ac:dyDescent="0.3">
      <c r="A1254" s="51" t="s">
        <v>898</v>
      </c>
      <c r="B1254" s="50"/>
      <c r="C1254" s="51"/>
      <c r="D1254" s="51"/>
      <c r="E1254" s="14" t="s">
        <v>1410</v>
      </c>
      <c r="F1254" s="18">
        <f t="shared" ref="F1254:BI1256" si="3148">F1255</f>
        <v>17616.3</v>
      </c>
      <c r="G1254" s="18">
        <f t="shared" si="3148"/>
        <v>0</v>
      </c>
      <c r="H1254" s="18">
        <f t="shared" si="3148"/>
        <v>0</v>
      </c>
      <c r="I1254" s="18">
        <f t="shared" si="3148"/>
        <v>0</v>
      </c>
      <c r="J1254" s="18">
        <f t="shared" si="3148"/>
        <v>0</v>
      </c>
      <c r="K1254" s="18">
        <f t="shared" si="3148"/>
        <v>0</v>
      </c>
      <c r="L1254" s="18">
        <f t="shared" ref="L1254:L1325" si="3149">F1254+I1254</f>
        <v>17616.3</v>
      </c>
      <c r="M1254" s="18">
        <f t="shared" ref="M1254:M1325" si="3150">G1254+J1254</f>
        <v>0</v>
      </c>
      <c r="N1254" s="18">
        <f t="shared" ref="N1254:N1325" si="3151">H1254+K1254</f>
        <v>0</v>
      </c>
      <c r="O1254" s="18">
        <f t="shared" si="3148"/>
        <v>0</v>
      </c>
      <c r="P1254" s="18">
        <f t="shared" si="3148"/>
        <v>0</v>
      </c>
      <c r="Q1254" s="18">
        <f t="shared" si="3148"/>
        <v>0</v>
      </c>
      <c r="R1254" s="18">
        <f t="shared" si="3083"/>
        <v>17616.3</v>
      </c>
      <c r="S1254" s="18">
        <f t="shared" si="3084"/>
        <v>0</v>
      </c>
      <c r="T1254" s="18">
        <f t="shared" si="3085"/>
        <v>0</v>
      </c>
      <c r="U1254" s="18">
        <f t="shared" si="3148"/>
        <v>0</v>
      </c>
      <c r="V1254" s="18">
        <f t="shared" si="3148"/>
        <v>0</v>
      </c>
      <c r="W1254" s="18">
        <f t="shared" si="3148"/>
        <v>0</v>
      </c>
      <c r="X1254" s="18">
        <f t="shared" si="3086"/>
        <v>17616.3</v>
      </c>
      <c r="Y1254" s="18">
        <f t="shared" si="3087"/>
        <v>0</v>
      </c>
      <c r="Z1254" s="18">
        <f t="shared" si="3088"/>
        <v>0</v>
      </c>
      <c r="AA1254" s="18">
        <f t="shared" si="3148"/>
        <v>0</v>
      </c>
      <c r="AB1254" s="18">
        <f t="shared" si="3148"/>
        <v>0</v>
      </c>
      <c r="AC1254" s="18">
        <f t="shared" si="3148"/>
        <v>0</v>
      </c>
      <c r="AD1254" s="18">
        <f t="shared" si="3089"/>
        <v>17616.3</v>
      </c>
      <c r="AE1254" s="18">
        <f t="shared" si="3090"/>
        <v>0</v>
      </c>
      <c r="AF1254" s="18">
        <f t="shared" si="3091"/>
        <v>0</v>
      </c>
      <c r="AG1254" s="18">
        <f t="shared" si="3148"/>
        <v>0</v>
      </c>
      <c r="AH1254" s="18">
        <f t="shared" si="3079"/>
        <v>17616.3</v>
      </c>
      <c r="AI1254" s="18">
        <f t="shared" si="3080"/>
        <v>0</v>
      </c>
      <c r="AJ1254" s="18">
        <f t="shared" si="3081"/>
        <v>0</v>
      </c>
      <c r="AK1254" s="18">
        <f t="shared" si="3148"/>
        <v>0</v>
      </c>
      <c r="AL1254" s="18">
        <f t="shared" si="3148"/>
        <v>0</v>
      </c>
      <c r="AM1254" s="18">
        <f t="shared" si="3148"/>
        <v>0</v>
      </c>
      <c r="AN1254" s="18">
        <f t="shared" si="3070"/>
        <v>17616.3</v>
      </c>
      <c r="AO1254" s="18">
        <f t="shared" si="3071"/>
        <v>0</v>
      </c>
      <c r="AP1254" s="18">
        <f t="shared" si="3072"/>
        <v>0</v>
      </c>
      <c r="AQ1254" s="18">
        <f t="shared" si="3148"/>
        <v>0</v>
      </c>
      <c r="AR1254" s="18">
        <f t="shared" si="3073"/>
        <v>17616.3</v>
      </c>
      <c r="AS1254" s="18">
        <f t="shared" si="3148"/>
        <v>0</v>
      </c>
      <c r="AT1254" s="18">
        <f t="shared" si="3148"/>
        <v>0</v>
      </c>
      <c r="AU1254" s="18">
        <f t="shared" si="3148"/>
        <v>0</v>
      </c>
      <c r="AV1254" s="18">
        <f t="shared" si="3129"/>
        <v>17616.3</v>
      </c>
      <c r="AW1254" s="18">
        <f t="shared" si="3130"/>
        <v>0</v>
      </c>
      <c r="AX1254" s="18">
        <f t="shared" si="3131"/>
        <v>0</v>
      </c>
      <c r="AY1254" s="18">
        <f t="shared" si="3148"/>
        <v>0</v>
      </c>
      <c r="AZ1254" s="18">
        <f t="shared" si="3148"/>
        <v>0</v>
      </c>
      <c r="BA1254" s="18">
        <f t="shared" si="3127"/>
        <v>17616.3</v>
      </c>
      <c r="BB1254" s="18">
        <f t="shared" si="3128"/>
        <v>0</v>
      </c>
      <c r="BC1254" s="18">
        <f t="shared" si="3148"/>
        <v>0</v>
      </c>
      <c r="BD1254" s="18">
        <f t="shared" si="3148"/>
        <v>0</v>
      </c>
      <c r="BE1254" s="18">
        <f t="shared" si="3148"/>
        <v>0</v>
      </c>
      <c r="BF1254" s="18">
        <f t="shared" si="3108"/>
        <v>17616.3</v>
      </c>
      <c r="BG1254" s="18">
        <f t="shared" si="3109"/>
        <v>0</v>
      </c>
      <c r="BH1254" s="18">
        <f t="shared" si="3110"/>
        <v>0</v>
      </c>
      <c r="BI1254" s="18">
        <f t="shared" si="3148"/>
        <v>0</v>
      </c>
      <c r="BJ1254" s="25"/>
      <c r="BK1254" s="36"/>
    </row>
    <row r="1255" spans="1:63" ht="46.8" x14ac:dyDescent="0.3">
      <c r="A1255" s="51" t="s">
        <v>898</v>
      </c>
      <c r="B1255" s="50">
        <v>400</v>
      </c>
      <c r="C1255" s="51"/>
      <c r="D1255" s="51"/>
      <c r="E1255" s="14" t="s">
        <v>457</v>
      </c>
      <c r="F1255" s="18">
        <f t="shared" si="3148"/>
        <v>17616.3</v>
      </c>
      <c r="G1255" s="18">
        <f t="shared" si="3148"/>
        <v>0</v>
      </c>
      <c r="H1255" s="18">
        <f t="shared" si="3148"/>
        <v>0</v>
      </c>
      <c r="I1255" s="18">
        <f t="shared" si="3148"/>
        <v>0</v>
      </c>
      <c r="J1255" s="18">
        <f t="shared" si="3148"/>
        <v>0</v>
      </c>
      <c r="K1255" s="18">
        <f t="shared" si="3148"/>
        <v>0</v>
      </c>
      <c r="L1255" s="18">
        <f t="shared" si="3149"/>
        <v>17616.3</v>
      </c>
      <c r="M1255" s="18">
        <f t="shared" si="3150"/>
        <v>0</v>
      </c>
      <c r="N1255" s="18">
        <f t="shared" si="3151"/>
        <v>0</v>
      </c>
      <c r="O1255" s="18">
        <f t="shared" si="3148"/>
        <v>0</v>
      </c>
      <c r="P1255" s="18">
        <f t="shared" si="3148"/>
        <v>0</v>
      </c>
      <c r="Q1255" s="18">
        <f t="shared" si="3148"/>
        <v>0</v>
      </c>
      <c r="R1255" s="18">
        <f t="shared" si="3083"/>
        <v>17616.3</v>
      </c>
      <c r="S1255" s="18">
        <f t="shared" si="3084"/>
        <v>0</v>
      </c>
      <c r="T1255" s="18">
        <f t="shared" si="3085"/>
        <v>0</v>
      </c>
      <c r="U1255" s="18">
        <f t="shared" si="3148"/>
        <v>0</v>
      </c>
      <c r="V1255" s="18">
        <f t="shared" si="3148"/>
        <v>0</v>
      </c>
      <c r="W1255" s="18">
        <f t="shared" si="3148"/>
        <v>0</v>
      </c>
      <c r="X1255" s="18">
        <f t="shared" si="3086"/>
        <v>17616.3</v>
      </c>
      <c r="Y1255" s="18">
        <f t="shared" si="3087"/>
        <v>0</v>
      </c>
      <c r="Z1255" s="18">
        <f t="shared" si="3088"/>
        <v>0</v>
      </c>
      <c r="AA1255" s="18">
        <f t="shared" si="3148"/>
        <v>0</v>
      </c>
      <c r="AB1255" s="18">
        <f t="shared" si="3148"/>
        <v>0</v>
      </c>
      <c r="AC1255" s="18">
        <f t="shared" si="3148"/>
        <v>0</v>
      </c>
      <c r="AD1255" s="18">
        <f t="shared" si="3089"/>
        <v>17616.3</v>
      </c>
      <c r="AE1255" s="18">
        <f t="shared" si="3090"/>
        <v>0</v>
      </c>
      <c r="AF1255" s="18">
        <f t="shared" si="3091"/>
        <v>0</v>
      </c>
      <c r="AG1255" s="18">
        <f t="shared" si="3148"/>
        <v>0</v>
      </c>
      <c r="AH1255" s="18">
        <f t="shared" si="3079"/>
        <v>17616.3</v>
      </c>
      <c r="AI1255" s="18">
        <f t="shared" si="3080"/>
        <v>0</v>
      </c>
      <c r="AJ1255" s="18">
        <f t="shared" si="3081"/>
        <v>0</v>
      </c>
      <c r="AK1255" s="18">
        <f t="shared" si="3148"/>
        <v>0</v>
      </c>
      <c r="AL1255" s="18">
        <f t="shared" si="3148"/>
        <v>0</v>
      </c>
      <c r="AM1255" s="18">
        <f t="shared" si="3148"/>
        <v>0</v>
      </c>
      <c r="AN1255" s="18">
        <f t="shared" si="3070"/>
        <v>17616.3</v>
      </c>
      <c r="AO1255" s="18">
        <f t="shared" si="3071"/>
        <v>0</v>
      </c>
      <c r="AP1255" s="18">
        <f t="shared" si="3072"/>
        <v>0</v>
      </c>
      <c r="AQ1255" s="18">
        <f t="shared" si="3148"/>
        <v>0</v>
      </c>
      <c r="AR1255" s="18">
        <f t="shared" si="3073"/>
        <v>17616.3</v>
      </c>
      <c r="AS1255" s="18">
        <f t="shared" si="3148"/>
        <v>0</v>
      </c>
      <c r="AT1255" s="18">
        <f t="shared" si="3148"/>
        <v>0</v>
      </c>
      <c r="AU1255" s="18">
        <f t="shared" si="3148"/>
        <v>0</v>
      </c>
      <c r="AV1255" s="18">
        <f t="shared" si="3129"/>
        <v>17616.3</v>
      </c>
      <c r="AW1255" s="18">
        <f t="shared" si="3130"/>
        <v>0</v>
      </c>
      <c r="AX1255" s="18">
        <f t="shared" si="3131"/>
        <v>0</v>
      </c>
      <c r="AY1255" s="18">
        <f t="shared" si="3148"/>
        <v>0</v>
      </c>
      <c r="AZ1255" s="18">
        <f t="shared" si="3148"/>
        <v>0</v>
      </c>
      <c r="BA1255" s="18">
        <f t="shared" si="3127"/>
        <v>17616.3</v>
      </c>
      <c r="BB1255" s="18">
        <f t="shared" si="3128"/>
        <v>0</v>
      </c>
      <c r="BC1255" s="18">
        <f t="shared" si="3148"/>
        <v>0</v>
      </c>
      <c r="BD1255" s="18">
        <f t="shared" si="3148"/>
        <v>0</v>
      </c>
      <c r="BE1255" s="18">
        <f t="shared" si="3148"/>
        <v>0</v>
      </c>
      <c r="BF1255" s="18">
        <f t="shared" si="3108"/>
        <v>17616.3</v>
      </c>
      <c r="BG1255" s="18">
        <f t="shared" si="3109"/>
        <v>0</v>
      </c>
      <c r="BH1255" s="18">
        <f t="shared" si="3110"/>
        <v>0</v>
      </c>
      <c r="BI1255" s="18">
        <f t="shared" si="3148"/>
        <v>0</v>
      </c>
      <c r="BJ1255" s="25"/>
      <c r="BK1255" s="36"/>
    </row>
    <row r="1256" spans="1:63" ht="140.4" x14ac:dyDescent="0.3">
      <c r="A1256" s="51" t="s">
        <v>898</v>
      </c>
      <c r="B1256" s="50">
        <v>460</v>
      </c>
      <c r="C1256" s="51"/>
      <c r="D1256" s="51"/>
      <c r="E1256" s="14" t="s">
        <v>471</v>
      </c>
      <c r="F1256" s="18">
        <f t="shared" si="3148"/>
        <v>17616.3</v>
      </c>
      <c r="G1256" s="18">
        <f t="shared" si="3148"/>
        <v>0</v>
      </c>
      <c r="H1256" s="18">
        <f t="shared" si="3148"/>
        <v>0</v>
      </c>
      <c r="I1256" s="18">
        <f t="shared" si="3148"/>
        <v>0</v>
      </c>
      <c r="J1256" s="18">
        <f t="shared" si="3148"/>
        <v>0</v>
      </c>
      <c r="K1256" s="18">
        <f t="shared" si="3148"/>
        <v>0</v>
      </c>
      <c r="L1256" s="18">
        <f t="shared" si="3149"/>
        <v>17616.3</v>
      </c>
      <c r="M1256" s="18">
        <f t="shared" si="3150"/>
        <v>0</v>
      </c>
      <c r="N1256" s="18">
        <f t="shared" si="3151"/>
        <v>0</v>
      </c>
      <c r="O1256" s="18">
        <f t="shared" si="3148"/>
        <v>0</v>
      </c>
      <c r="P1256" s="18">
        <f t="shared" si="3148"/>
        <v>0</v>
      </c>
      <c r="Q1256" s="18">
        <f t="shared" si="3148"/>
        <v>0</v>
      </c>
      <c r="R1256" s="18">
        <f t="shared" si="3083"/>
        <v>17616.3</v>
      </c>
      <c r="S1256" s="18">
        <f t="shared" si="3084"/>
        <v>0</v>
      </c>
      <c r="T1256" s="18">
        <f t="shared" si="3085"/>
        <v>0</v>
      </c>
      <c r="U1256" s="18">
        <f t="shared" si="3148"/>
        <v>0</v>
      </c>
      <c r="V1256" s="18">
        <f t="shared" si="3148"/>
        <v>0</v>
      </c>
      <c r="W1256" s="18">
        <f t="shared" si="3148"/>
        <v>0</v>
      </c>
      <c r="X1256" s="18">
        <f t="shared" si="3086"/>
        <v>17616.3</v>
      </c>
      <c r="Y1256" s="18">
        <f t="shared" si="3087"/>
        <v>0</v>
      </c>
      <c r="Z1256" s="18">
        <f t="shared" si="3088"/>
        <v>0</v>
      </c>
      <c r="AA1256" s="18">
        <f t="shared" si="3148"/>
        <v>0</v>
      </c>
      <c r="AB1256" s="18">
        <f t="shared" si="3148"/>
        <v>0</v>
      </c>
      <c r="AC1256" s="18">
        <f t="shared" si="3148"/>
        <v>0</v>
      </c>
      <c r="AD1256" s="18">
        <f t="shared" si="3089"/>
        <v>17616.3</v>
      </c>
      <c r="AE1256" s="18">
        <f t="shared" si="3090"/>
        <v>0</v>
      </c>
      <c r="AF1256" s="18">
        <f t="shared" si="3091"/>
        <v>0</v>
      </c>
      <c r="AG1256" s="18">
        <f t="shared" si="3148"/>
        <v>0</v>
      </c>
      <c r="AH1256" s="18">
        <f t="shared" si="3079"/>
        <v>17616.3</v>
      </c>
      <c r="AI1256" s="18">
        <f t="shared" si="3080"/>
        <v>0</v>
      </c>
      <c r="AJ1256" s="18">
        <f t="shared" si="3081"/>
        <v>0</v>
      </c>
      <c r="AK1256" s="18">
        <f t="shared" si="3148"/>
        <v>0</v>
      </c>
      <c r="AL1256" s="18">
        <f t="shared" si="3148"/>
        <v>0</v>
      </c>
      <c r="AM1256" s="18">
        <f t="shared" si="3148"/>
        <v>0</v>
      </c>
      <c r="AN1256" s="18">
        <f t="shared" si="3070"/>
        <v>17616.3</v>
      </c>
      <c r="AO1256" s="18">
        <f t="shared" si="3071"/>
        <v>0</v>
      </c>
      <c r="AP1256" s="18">
        <f t="shared" si="3072"/>
        <v>0</v>
      </c>
      <c r="AQ1256" s="18">
        <f t="shared" si="3148"/>
        <v>0</v>
      </c>
      <c r="AR1256" s="18">
        <f t="shared" si="3073"/>
        <v>17616.3</v>
      </c>
      <c r="AS1256" s="18">
        <f t="shared" si="3148"/>
        <v>0</v>
      </c>
      <c r="AT1256" s="18">
        <f t="shared" si="3148"/>
        <v>0</v>
      </c>
      <c r="AU1256" s="18">
        <f t="shared" si="3148"/>
        <v>0</v>
      </c>
      <c r="AV1256" s="18">
        <f t="shared" si="3129"/>
        <v>17616.3</v>
      </c>
      <c r="AW1256" s="18">
        <f t="shared" si="3130"/>
        <v>0</v>
      </c>
      <c r="AX1256" s="18">
        <f t="shared" si="3131"/>
        <v>0</v>
      </c>
      <c r="AY1256" s="18">
        <f t="shared" si="3148"/>
        <v>0</v>
      </c>
      <c r="AZ1256" s="18">
        <f t="shared" si="3148"/>
        <v>0</v>
      </c>
      <c r="BA1256" s="18">
        <f t="shared" si="3127"/>
        <v>17616.3</v>
      </c>
      <c r="BB1256" s="18">
        <f t="shared" si="3128"/>
        <v>0</v>
      </c>
      <c r="BC1256" s="18">
        <f t="shared" si="3148"/>
        <v>0</v>
      </c>
      <c r="BD1256" s="18">
        <f t="shared" si="3148"/>
        <v>0</v>
      </c>
      <c r="BE1256" s="18">
        <f t="shared" si="3148"/>
        <v>0</v>
      </c>
      <c r="BF1256" s="18">
        <f t="shared" si="3108"/>
        <v>17616.3</v>
      </c>
      <c r="BG1256" s="18">
        <f t="shared" si="3109"/>
        <v>0</v>
      </c>
      <c r="BH1256" s="18">
        <f t="shared" si="3110"/>
        <v>0</v>
      </c>
      <c r="BI1256" s="18">
        <f t="shared" si="3148"/>
        <v>0</v>
      </c>
      <c r="BJ1256" s="25"/>
      <c r="BK1256" s="36"/>
    </row>
    <row r="1257" spans="1:63" x14ac:dyDescent="0.3">
      <c r="A1257" s="51" t="s">
        <v>898</v>
      </c>
      <c r="B1257" s="50">
        <v>460</v>
      </c>
      <c r="C1257" s="51" t="s">
        <v>27</v>
      </c>
      <c r="D1257" s="51" t="s">
        <v>99</v>
      </c>
      <c r="E1257" s="14" t="s">
        <v>437</v>
      </c>
      <c r="F1257" s="18">
        <v>17616.3</v>
      </c>
      <c r="G1257" s="18">
        <v>0</v>
      </c>
      <c r="H1257" s="18">
        <v>0</v>
      </c>
      <c r="I1257" s="18"/>
      <c r="J1257" s="18"/>
      <c r="K1257" s="18"/>
      <c r="L1257" s="18">
        <f t="shared" si="3149"/>
        <v>17616.3</v>
      </c>
      <c r="M1257" s="18">
        <f t="shared" si="3150"/>
        <v>0</v>
      </c>
      <c r="N1257" s="18">
        <f t="shared" si="3151"/>
        <v>0</v>
      </c>
      <c r="O1257" s="18"/>
      <c r="P1257" s="18"/>
      <c r="Q1257" s="18"/>
      <c r="R1257" s="18">
        <f t="shared" si="3083"/>
        <v>17616.3</v>
      </c>
      <c r="S1257" s="18">
        <f t="shared" si="3084"/>
        <v>0</v>
      </c>
      <c r="T1257" s="18">
        <f t="shared" si="3085"/>
        <v>0</v>
      </c>
      <c r="U1257" s="18"/>
      <c r="V1257" s="18"/>
      <c r="W1257" s="18"/>
      <c r="X1257" s="18">
        <f t="shared" si="3086"/>
        <v>17616.3</v>
      </c>
      <c r="Y1257" s="18">
        <f t="shared" si="3087"/>
        <v>0</v>
      </c>
      <c r="Z1257" s="18">
        <f t="shared" si="3088"/>
        <v>0</v>
      </c>
      <c r="AA1257" s="18"/>
      <c r="AB1257" s="18"/>
      <c r="AC1257" s="18"/>
      <c r="AD1257" s="18">
        <f t="shared" si="3089"/>
        <v>17616.3</v>
      </c>
      <c r="AE1257" s="18">
        <f t="shared" si="3090"/>
        <v>0</v>
      </c>
      <c r="AF1257" s="18">
        <f t="shared" si="3091"/>
        <v>0</v>
      </c>
      <c r="AG1257" s="18"/>
      <c r="AH1257" s="18">
        <f t="shared" si="3079"/>
        <v>17616.3</v>
      </c>
      <c r="AI1257" s="18">
        <f t="shared" si="3080"/>
        <v>0</v>
      </c>
      <c r="AJ1257" s="18">
        <f t="shared" si="3081"/>
        <v>0</v>
      </c>
      <c r="AK1257" s="18"/>
      <c r="AL1257" s="18"/>
      <c r="AM1257" s="18"/>
      <c r="AN1257" s="18">
        <f t="shared" si="3070"/>
        <v>17616.3</v>
      </c>
      <c r="AO1257" s="18">
        <f t="shared" si="3071"/>
        <v>0</v>
      </c>
      <c r="AP1257" s="18">
        <f t="shared" si="3072"/>
        <v>0</v>
      </c>
      <c r="AQ1257" s="18"/>
      <c r="AR1257" s="18">
        <f t="shared" si="3073"/>
        <v>17616.3</v>
      </c>
      <c r="AS1257" s="18"/>
      <c r="AT1257" s="18"/>
      <c r="AU1257" s="18"/>
      <c r="AV1257" s="18">
        <f t="shared" si="3129"/>
        <v>17616.3</v>
      </c>
      <c r="AW1257" s="18">
        <f t="shared" si="3130"/>
        <v>0</v>
      </c>
      <c r="AX1257" s="18">
        <f t="shared" si="3131"/>
        <v>0</v>
      </c>
      <c r="AY1257" s="18"/>
      <c r="AZ1257" s="18"/>
      <c r="BA1257" s="18">
        <f t="shared" si="3127"/>
        <v>17616.3</v>
      </c>
      <c r="BB1257" s="18">
        <f t="shared" si="3128"/>
        <v>0</v>
      </c>
      <c r="BC1257" s="18"/>
      <c r="BD1257" s="18"/>
      <c r="BE1257" s="18"/>
      <c r="BF1257" s="18">
        <f t="shared" si="3108"/>
        <v>17616.3</v>
      </c>
      <c r="BG1257" s="18">
        <f t="shared" si="3109"/>
        <v>0</v>
      </c>
      <c r="BH1257" s="18">
        <f t="shared" si="3110"/>
        <v>0</v>
      </c>
      <c r="BI1257" s="18"/>
      <c r="BJ1257" s="25"/>
      <c r="BK1257" s="36"/>
    </row>
    <row r="1258" spans="1:63" ht="31.2" x14ac:dyDescent="0.3">
      <c r="A1258" s="51" t="s">
        <v>700</v>
      </c>
      <c r="B1258" s="50"/>
      <c r="C1258" s="51"/>
      <c r="D1258" s="51"/>
      <c r="E1258" s="14" t="s">
        <v>701</v>
      </c>
      <c r="F1258" s="18">
        <f t="shared" ref="F1258" si="3152">F1265+F1259</f>
        <v>543853.6</v>
      </c>
      <c r="G1258" s="18">
        <f t="shared" ref="G1258:BI1258" si="3153">G1265+G1259</f>
        <v>0</v>
      </c>
      <c r="H1258" s="18">
        <f t="shared" si="3153"/>
        <v>0</v>
      </c>
      <c r="I1258" s="18">
        <f t="shared" ref="I1258:K1258" si="3154">I1265+I1259</f>
        <v>72100.300000000047</v>
      </c>
      <c r="J1258" s="18">
        <f t="shared" si="3154"/>
        <v>1010432.6</v>
      </c>
      <c r="K1258" s="18">
        <f t="shared" si="3154"/>
        <v>0</v>
      </c>
      <c r="L1258" s="18">
        <f t="shared" si="3149"/>
        <v>615953.9</v>
      </c>
      <c r="M1258" s="18">
        <f t="shared" si="3150"/>
        <v>1010432.6</v>
      </c>
      <c r="N1258" s="18">
        <f t="shared" si="3151"/>
        <v>0</v>
      </c>
      <c r="O1258" s="18">
        <f t="shared" ref="O1258:Q1258" si="3155">O1265+O1259</f>
        <v>0</v>
      </c>
      <c r="P1258" s="18">
        <f t="shared" si="3155"/>
        <v>0</v>
      </c>
      <c r="Q1258" s="18">
        <f t="shared" si="3155"/>
        <v>0</v>
      </c>
      <c r="R1258" s="18">
        <f t="shared" si="3083"/>
        <v>615953.9</v>
      </c>
      <c r="S1258" s="18">
        <f t="shared" si="3084"/>
        <v>1010432.6</v>
      </c>
      <c r="T1258" s="18">
        <f t="shared" si="3085"/>
        <v>0</v>
      </c>
      <c r="U1258" s="18">
        <f t="shared" ref="U1258:W1258" si="3156">U1265+U1259</f>
        <v>0</v>
      </c>
      <c r="V1258" s="18">
        <f t="shared" si="3156"/>
        <v>0</v>
      </c>
      <c r="W1258" s="18">
        <f t="shared" si="3156"/>
        <v>0</v>
      </c>
      <c r="X1258" s="18">
        <f t="shared" si="3086"/>
        <v>615953.9</v>
      </c>
      <c r="Y1258" s="18">
        <f t="shared" si="3087"/>
        <v>1010432.6</v>
      </c>
      <c r="Z1258" s="18">
        <f t="shared" si="3088"/>
        <v>0</v>
      </c>
      <c r="AA1258" s="18">
        <f t="shared" ref="AA1258:AB1258" si="3157">AA1265+AA1259</f>
        <v>0</v>
      </c>
      <c r="AB1258" s="18">
        <f t="shared" si="3157"/>
        <v>0</v>
      </c>
      <c r="AC1258" s="18">
        <f t="shared" ref="AC1258" si="3158">AC1265+AC1259</f>
        <v>0</v>
      </c>
      <c r="AD1258" s="18">
        <f t="shared" si="3089"/>
        <v>615953.9</v>
      </c>
      <c r="AE1258" s="18">
        <f t="shared" si="3090"/>
        <v>1010432.6</v>
      </c>
      <c r="AF1258" s="18">
        <f t="shared" si="3091"/>
        <v>0</v>
      </c>
      <c r="AG1258" s="18">
        <f t="shared" ref="AG1258" si="3159">AG1265+AG1259</f>
        <v>0</v>
      </c>
      <c r="AH1258" s="18">
        <f t="shared" si="3079"/>
        <v>615953.9</v>
      </c>
      <c r="AI1258" s="18">
        <f t="shared" si="3080"/>
        <v>1010432.6</v>
      </c>
      <c r="AJ1258" s="18">
        <f t="shared" si="3081"/>
        <v>0</v>
      </c>
      <c r="AK1258" s="18">
        <f t="shared" ref="AK1258:AM1258" si="3160">AK1265+AK1259</f>
        <v>0</v>
      </c>
      <c r="AL1258" s="18">
        <f t="shared" si="3160"/>
        <v>0</v>
      </c>
      <c r="AM1258" s="18">
        <f t="shared" si="3160"/>
        <v>0</v>
      </c>
      <c r="AN1258" s="18">
        <f t="shared" si="3070"/>
        <v>615953.9</v>
      </c>
      <c r="AO1258" s="18">
        <f t="shared" si="3071"/>
        <v>1010432.6</v>
      </c>
      <c r="AP1258" s="18">
        <f t="shared" si="3072"/>
        <v>0</v>
      </c>
      <c r="AQ1258" s="18">
        <f t="shared" ref="AQ1258" si="3161">AQ1265+AQ1259</f>
        <v>0</v>
      </c>
      <c r="AR1258" s="18">
        <f t="shared" si="3073"/>
        <v>615953.9</v>
      </c>
      <c r="AS1258" s="18">
        <f t="shared" ref="AS1258:AU1258" si="3162">AS1265+AS1259</f>
        <v>0</v>
      </c>
      <c r="AT1258" s="18">
        <f t="shared" si="3162"/>
        <v>0</v>
      </c>
      <c r="AU1258" s="18">
        <f t="shared" si="3162"/>
        <v>0</v>
      </c>
      <c r="AV1258" s="18">
        <f t="shared" si="3129"/>
        <v>615953.9</v>
      </c>
      <c r="AW1258" s="18">
        <f t="shared" si="3130"/>
        <v>1010432.6</v>
      </c>
      <c r="AX1258" s="18">
        <f t="shared" si="3131"/>
        <v>0</v>
      </c>
      <c r="AY1258" s="18">
        <f t="shared" ref="AY1258:AZ1258" si="3163">AY1265+AY1259</f>
        <v>0</v>
      </c>
      <c r="AZ1258" s="18">
        <f t="shared" si="3163"/>
        <v>0</v>
      </c>
      <c r="BA1258" s="18">
        <f t="shared" si="3127"/>
        <v>615953.9</v>
      </c>
      <c r="BB1258" s="18">
        <f t="shared" si="3128"/>
        <v>1010432.6</v>
      </c>
      <c r="BC1258" s="18">
        <f t="shared" ref="BC1258:BE1258" si="3164">BC1265+BC1259</f>
        <v>0</v>
      </c>
      <c r="BD1258" s="18">
        <f t="shared" si="3164"/>
        <v>0</v>
      </c>
      <c r="BE1258" s="18">
        <f t="shared" si="3164"/>
        <v>0</v>
      </c>
      <c r="BF1258" s="18">
        <f t="shared" si="3108"/>
        <v>615953.9</v>
      </c>
      <c r="BG1258" s="18">
        <f t="shared" si="3109"/>
        <v>1010432.6</v>
      </c>
      <c r="BH1258" s="18">
        <f t="shared" si="3110"/>
        <v>0</v>
      </c>
      <c r="BI1258" s="18">
        <f t="shared" si="3153"/>
        <v>0</v>
      </c>
      <c r="BJ1258" s="25"/>
      <c r="BK1258" s="36"/>
    </row>
    <row r="1259" spans="1:63" ht="62.4" x14ac:dyDescent="0.3">
      <c r="A1259" s="19" t="s">
        <v>1079</v>
      </c>
      <c r="B1259" s="50"/>
      <c r="C1259" s="51"/>
      <c r="D1259" s="51"/>
      <c r="E1259" s="14" t="s">
        <v>1080</v>
      </c>
      <c r="F1259" s="18">
        <f t="shared" ref="F1259:BI1261" si="3165">F1260</f>
        <v>236886.5</v>
      </c>
      <c r="G1259" s="18">
        <f t="shared" si="3165"/>
        <v>0</v>
      </c>
      <c r="H1259" s="18">
        <f t="shared" si="3165"/>
        <v>0</v>
      </c>
      <c r="I1259" s="18">
        <f t="shared" si="3165"/>
        <v>379067.4</v>
      </c>
      <c r="J1259" s="18">
        <f t="shared" si="3165"/>
        <v>1010432.6</v>
      </c>
      <c r="K1259" s="18">
        <f t="shared" si="3165"/>
        <v>0</v>
      </c>
      <c r="L1259" s="18">
        <f t="shared" si="3149"/>
        <v>615953.9</v>
      </c>
      <c r="M1259" s="18">
        <f t="shared" si="3150"/>
        <v>1010432.6</v>
      </c>
      <c r="N1259" s="18">
        <f t="shared" si="3151"/>
        <v>0</v>
      </c>
      <c r="O1259" s="18">
        <f t="shared" si="3165"/>
        <v>0</v>
      </c>
      <c r="P1259" s="18">
        <f t="shared" si="3165"/>
        <v>0</v>
      </c>
      <c r="Q1259" s="18">
        <f t="shared" si="3165"/>
        <v>0</v>
      </c>
      <c r="R1259" s="18">
        <f t="shared" si="3083"/>
        <v>615953.9</v>
      </c>
      <c r="S1259" s="18">
        <f t="shared" si="3084"/>
        <v>1010432.6</v>
      </c>
      <c r="T1259" s="18">
        <f t="shared" si="3085"/>
        <v>0</v>
      </c>
      <c r="U1259" s="18">
        <f t="shared" si="3165"/>
        <v>0</v>
      </c>
      <c r="V1259" s="18">
        <f t="shared" si="3165"/>
        <v>0</v>
      </c>
      <c r="W1259" s="18">
        <f t="shared" si="3165"/>
        <v>0</v>
      </c>
      <c r="X1259" s="18">
        <f t="shared" si="3086"/>
        <v>615953.9</v>
      </c>
      <c r="Y1259" s="18">
        <f t="shared" si="3087"/>
        <v>1010432.6</v>
      </c>
      <c r="Z1259" s="18">
        <f t="shared" si="3088"/>
        <v>0</v>
      </c>
      <c r="AA1259" s="18">
        <f t="shared" si="3165"/>
        <v>0</v>
      </c>
      <c r="AB1259" s="18">
        <f t="shared" si="3165"/>
        <v>0</v>
      </c>
      <c r="AC1259" s="18">
        <f t="shared" si="3165"/>
        <v>0</v>
      </c>
      <c r="AD1259" s="18">
        <f t="shared" si="3089"/>
        <v>615953.9</v>
      </c>
      <c r="AE1259" s="18">
        <f t="shared" si="3090"/>
        <v>1010432.6</v>
      </c>
      <c r="AF1259" s="18">
        <f t="shared" si="3091"/>
        <v>0</v>
      </c>
      <c r="AG1259" s="18">
        <f t="shared" si="3165"/>
        <v>0</v>
      </c>
      <c r="AH1259" s="18">
        <f t="shared" si="3079"/>
        <v>615953.9</v>
      </c>
      <c r="AI1259" s="18">
        <f t="shared" si="3080"/>
        <v>1010432.6</v>
      </c>
      <c r="AJ1259" s="18">
        <f t="shared" si="3081"/>
        <v>0</v>
      </c>
      <c r="AK1259" s="18">
        <f t="shared" si="3165"/>
        <v>0</v>
      </c>
      <c r="AL1259" s="18">
        <f t="shared" si="3165"/>
        <v>0</v>
      </c>
      <c r="AM1259" s="18">
        <f t="shared" si="3165"/>
        <v>0</v>
      </c>
      <c r="AN1259" s="18">
        <f t="shared" si="3070"/>
        <v>615953.9</v>
      </c>
      <c r="AO1259" s="18">
        <f t="shared" si="3071"/>
        <v>1010432.6</v>
      </c>
      <c r="AP1259" s="18">
        <f t="shared" si="3072"/>
        <v>0</v>
      </c>
      <c r="AQ1259" s="18">
        <f t="shared" si="3165"/>
        <v>0</v>
      </c>
      <c r="AR1259" s="18">
        <f t="shared" si="3073"/>
        <v>615953.9</v>
      </c>
      <c r="AS1259" s="18">
        <f t="shared" si="3165"/>
        <v>0</v>
      </c>
      <c r="AT1259" s="18">
        <f t="shared" si="3165"/>
        <v>0</v>
      </c>
      <c r="AU1259" s="18">
        <f t="shared" si="3165"/>
        <v>0</v>
      </c>
      <c r="AV1259" s="18">
        <f t="shared" si="3129"/>
        <v>615953.9</v>
      </c>
      <c r="AW1259" s="18">
        <f t="shared" si="3130"/>
        <v>1010432.6</v>
      </c>
      <c r="AX1259" s="18">
        <f t="shared" si="3131"/>
        <v>0</v>
      </c>
      <c r="AY1259" s="18">
        <f t="shared" si="3165"/>
        <v>0</v>
      </c>
      <c r="AZ1259" s="18">
        <f t="shared" si="3165"/>
        <v>0</v>
      </c>
      <c r="BA1259" s="18">
        <f t="shared" si="3127"/>
        <v>615953.9</v>
      </c>
      <c r="BB1259" s="18">
        <f t="shared" si="3128"/>
        <v>1010432.6</v>
      </c>
      <c r="BC1259" s="18">
        <f t="shared" si="3165"/>
        <v>0</v>
      </c>
      <c r="BD1259" s="18">
        <f t="shared" si="3165"/>
        <v>0</v>
      </c>
      <c r="BE1259" s="18">
        <f t="shared" si="3165"/>
        <v>0</v>
      </c>
      <c r="BF1259" s="18">
        <f t="shared" si="3108"/>
        <v>615953.9</v>
      </c>
      <c r="BG1259" s="18">
        <f t="shared" si="3109"/>
        <v>1010432.6</v>
      </c>
      <c r="BH1259" s="18">
        <f t="shared" si="3110"/>
        <v>0</v>
      </c>
      <c r="BI1259" s="18">
        <f t="shared" si="3165"/>
        <v>0</v>
      </c>
      <c r="BJ1259" s="25"/>
      <c r="BK1259" s="36"/>
    </row>
    <row r="1260" spans="1:63" ht="46.8" x14ac:dyDescent="0.3">
      <c r="A1260" s="19" t="s">
        <v>1079</v>
      </c>
      <c r="B1260" s="50">
        <v>400</v>
      </c>
      <c r="C1260" s="51"/>
      <c r="D1260" s="51"/>
      <c r="E1260" s="14" t="s">
        <v>457</v>
      </c>
      <c r="F1260" s="18">
        <f>F1261+F1263</f>
        <v>236886.5</v>
      </c>
      <c r="G1260" s="18">
        <f t="shared" ref="G1260:BI1260" si="3166">G1261+G1263</f>
        <v>0</v>
      </c>
      <c r="H1260" s="18">
        <f t="shared" si="3166"/>
        <v>0</v>
      </c>
      <c r="I1260" s="18">
        <f t="shared" si="3166"/>
        <v>379067.4</v>
      </c>
      <c r="J1260" s="18">
        <f t="shared" si="3166"/>
        <v>1010432.6</v>
      </c>
      <c r="K1260" s="18">
        <f t="shared" si="3166"/>
        <v>0</v>
      </c>
      <c r="L1260" s="18">
        <f t="shared" si="3149"/>
        <v>615953.9</v>
      </c>
      <c r="M1260" s="18">
        <f t="shared" si="3150"/>
        <v>1010432.6</v>
      </c>
      <c r="N1260" s="18">
        <f t="shared" si="3151"/>
        <v>0</v>
      </c>
      <c r="O1260" s="18">
        <f t="shared" ref="O1260:Q1260" si="3167">O1261+O1263</f>
        <v>0</v>
      </c>
      <c r="P1260" s="18">
        <f t="shared" si="3167"/>
        <v>0</v>
      </c>
      <c r="Q1260" s="18">
        <f t="shared" si="3167"/>
        <v>0</v>
      </c>
      <c r="R1260" s="18">
        <f t="shared" si="3083"/>
        <v>615953.9</v>
      </c>
      <c r="S1260" s="18">
        <f t="shared" si="3084"/>
        <v>1010432.6</v>
      </c>
      <c r="T1260" s="18">
        <f t="shared" si="3085"/>
        <v>0</v>
      </c>
      <c r="U1260" s="18">
        <f t="shared" ref="U1260:W1260" si="3168">U1261+U1263</f>
        <v>0</v>
      </c>
      <c r="V1260" s="18">
        <f t="shared" si="3168"/>
        <v>0</v>
      </c>
      <c r="W1260" s="18">
        <f t="shared" si="3168"/>
        <v>0</v>
      </c>
      <c r="X1260" s="18">
        <f t="shared" si="3086"/>
        <v>615953.9</v>
      </c>
      <c r="Y1260" s="18">
        <f t="shared" si="3087"/>
        <v>1010432.6</v>
      </c>
      <c r="Z1260" s="18">
        <f t="shared" si="3088"/>
        <v>0</v>
      </c>
      <c r="AA1260" s="18">
        <f t="shared" ref="AA1260:AB1260" si="3169">AA1261+AA1263</f>
        <v>0</v>
      </c>
      <c r="AB1260" s="18">
        <f t="shared" si="3169"/>
        <v>0</v>
      </c>
      <c r="AC1260" s="18">
        <f t="shared" ref="AC1260" si="3170">AC1261+AC1263</f>
        <v>0</v>
      </c>
      <c r="AD1260" s="18">
        <f t="shared" si="3089"/>
        <v>615953.9</v>
      </c>
      <c r="AE1260" s="18">
        <f t="shared" si="3090"/>
        <v>1010432.6</v>
      </c>
      <c r="AF1260" s="18">
        <f t="shared" si="3091"/>
        <v>0</v>
      </c>
      <c r="AG1260" s="18">
        <f t="shared" ref="AG1260" si="3171">AG1261+AG1263</f>
        <v>0</v>
      </c>
      <c r="AH1260" s="18">
        <f t="shared" si="3079"/>
        <v>615953.9</v>
      </c>
      <c r="AI1260" s="18">
        <f t="shared" si="3080"/>
        <v>1010432.6</v>
      </c>
      <c r="AJ1260" s="18">
        <f t="shared" si="3081"/>
        <v>0</v>
      </c>
      <c r="AK1260" s="18">
        <f t="shared" ref="AK1260:AM1260" si="3172">AK1261+AK1263</f>
        <v>0</v>
      </c>
      <c r="AL1260" s="18">
        <f t="shared" si="3172"/>
        <v>0</v>
      </c>
      <c r="AM1260" s="18">
        <f t="shared" si="3172"/>
        <v>0</v>
      </c>
      <c r="AN1260" s="18">
        <f t="shared" si="3070"/>
        <v>615953.9</v>
      </c>
      <c r="AO1260" s="18">
        <f t="shared" si="3071"/>
        <v>1010432.6</v>
      </c>
      <c r="AP1260" s="18">
        <f t="shared" si="3072"/>
        <v>0</v>
      </c>
      <c r="AQ1260" s="18">
        <f t="shared" ref="AQ1260" si="3173">AQ1261+AQ1263</f>
        <v>0</v>
      </c>
      <c r="AR1260" s="18">
        <f t="shared" si="3073"/>
        <v>615953.9</v>
      </c>
      <c r="AS1260" s="18">
        <f t="shared" ref="AS1260:AU1260" si="3174">AS1261+AS1263</f>
        <v>0</v>
      </c>
      <c r="AT1260" s="18">
        <f t="shared" si="3174"/>
        <v>0</v>
      </c>
      <c r="AU1260" s="18">
        <f t="shared" si="3174"/>
        <v>0</v>
      </c>
      <c r="AV1260" s="18">
        <f t="shared" si="3129"/>
        <v>615953.9</v>
      </c>
      <c r="AW1260" s="18">
        <f t="shared" si="3130"/>
        <v>1010432.6</v>
      </c>
      <c r="AX1260" s="18">
        <f t="shared" si="3131"/>
        <v>0</v>
      </c>
      <c r="AY1260" s="18">
        <f t="shared" ref="AY1260:AZ1260" si="3175">AY1261+AY1263</f>
        <v>0</v>
      </c>
      <c r="AZ1260" s="18">
        <f t="shared" si="3175"/>
        <v>0</v>
      </c>
      <c r="BA1260" s="18">
        <f t="shared" si="3127"/>
        <v>615953.9</v>
      </c>
      <c r="BB1260" s="18">
        <f t="shared" si="3128"/>
        <v>1010432.6</v>
      </c>
      <c r="BC1260" s="18">
        <f t="shared" ref="BC1260:BE1260" si="3176">BC1261+BC1263</f>
        <v>0</v>
      </c>
      <c r="BD1260" s="18">
        <f t="shared" si="3176"/>
        <v>0</v>
      </c>
      <c r="BE1260" s="18">
        <f t="shared" si="3176"/>
        <v>0</v>
      </c>
      <c r="BF1260" s="18">
        <f t="shared" si="3108"/>
        <v>615953.9</v>
      </c>
      <c r="BG1260" s="18">
        <f t="shared" si="3109"/>
        <v>1010432.6</v>
      </c>
      <c r="BH1260" s="18">
        <f t="shared" si="3110"/>
        <v>0</v>
      </c>
      <c r="BI1260" s="18">
        <f t="shared" si="3166"/>
        <v>0</v>
      </c>
      <c r="BJ1260" s="25"/>
      <c r="BK1260" s="36"/>
    </row>
    <row r="1261" spans="1:63" x14ac:dyDescent="0.3">
      <c r="A1261" s="19" t="s">
        <v>1079</v>
      </c>
      <c r="B1261" s="50">
        <v>410</v>
      </c>
      <c r="C1261" s="51"/>
      <c r="D1261" s="51"/>
      <c r="E1261" s="14" t="s">
        <v>470</v>
      </c>
      <c r="F1261" s="18">
        <f t="shared" si="3165"/>
        <v>236886.5</v>
      </c>
      <c r="G1261" s="18">
        <f t="shared" si="3165"/>
        <v>0</v>
      </c>
      <c r="H1261" s="18">
        <f t="shared" si="3165"/>
        <v>0</v>
      </c>
      <c r="I1261" s="18">
        <f t="shared" si="3165"/>
        <v>142180.90000000002</v>
      </c>
      <c r="J1261" s="18">
        <f t="shared" si="3165"/>
        <v>1010432.6</v>
      </c>
      <c r="K1261" s="18">
        <f t="shared" si="3165"/>
        <v>0</v>
      </c>
      <c r="L1261" s="18">
        <f t="shared" si="3149"/>
        <v>379067.4</v>
      </c>
      <c r="M1261" s="18">
        <f t="shared" si="3150"/>
        <v>1010432.6</v>
      </c>
      <c r="N1261" s="18">
        <f t="shared" si="3151"/>
        <v>0</v>
      </c>
      <c r="O1261" s="18">
        <f t="shared" si="3165"/>
        <v>0</v>
      </c>
      <c r="P1261" s="18">
        <f t="shared" si="3165"/>
        <v>0</v>
      </c>
      <c r="Q1261" s="18">
        <f t="shared" si="3165"/>
        <v>0</v>
      </c>
      <c r="R1261" s="18">
        <f t="shared" si="3083"/>
        <v>379067.4</v>
      </c>
      <c r="S1261" s="18">
        <f t="shared" si="3084"/>
        <v>1010432.6</v>
      </c>
      <c r="T1261" s="18">
        <f t="shared" si="3085"/>
        <v>0</v>
      </c>
      <c r="U1261" s="18">
        <f t="shared" si="3165"/>
        <v>0</v>
      </c>
      <c r="V1261" s="18">
        <f t="shared" si="3165"/>
        <v>0</v>
      </c>
      <c r="W1261" s="18">
        <f t="shared" si="3165"/>
        <v>0</v>
      </c>
      <c r="X1261" s="18">
        <f t="shared" si="3086"/>
        <v>379067.4</v>
      </c>
      <c r="Y1261" s="18">
        <f t="shared" si="3087"/>
        <v>1010432.6</v>
      </c>
      <c r="Z1261" s="18">
        <f t="shared" si="3088"/>
        <v>0</v>
      </c>
      <c r="AA1261" s="18">
        <f t="shared" si="3165"/>
        <v>0</v>
      </c>
      <c r="AB1261" s="18">
        <f t="shared" si="3165"/>
        <v>0</v>
      </c>
      <c r="AC1261" s="18">
        <f t="shared" si="3165"/>
        <v>0</v>
      </c>
      <c r="AD1261" s="18">
        <f t="shared" si="3089"/>
        <v>379067.4</v>
      </c>
      <c r="AE1261" s="18">
        <f t="shared" si="3090"/>
        <v>1010432.6</v>
      </c>
      <c r="AF1261" s="18">
        <f t="shared" si="3091"/>
        <v>0</v>
      </c>
      <c r="AG1261" s="18">
        <f t="shared" si="3165"/>
        <v>0</v>
      </c>
      <c r="AH1261" s="18">
        <f t="shared" si="3079"/>
        <v>379067.4</v>
      </c>
      <c r="AI1261" s="18">
        <f t="shared" si="3080"/>
        <v>1010432.6</v>
      </c>
      <c r="AJ1261" s="18">
        <f t="shared" si="3081"/>
        <v>0</v>
      </c>
      <c r="AK1261" s="18">
        <f t="shared" si="3165"/>
        <v>0</v>
      </c>
      <c r="AL1261" s="18">
        <f t="shared" si="3165"/>
        <v>0</v>
      </c>
      <c r="AM1261" s="18">
        <f t="shared" si="3165"/>
        <v>0</v>
      </c>
      <c r="AN1261" s="18">
        <f t="shared" si="3070"/>
        <v>379067.4</v>
      </c>
      <c r="AO1261" s="18">
        <f t="shared" si="3071"/>
        <v>1010432.6</v>
      </c>
      <c r="AP1261" s="18">
        <f t="shared" si="3072"/>
        <v>0</v>
      </c>
      <c r="AQ1261" s="18">
        <f t="shared" si="3165"/>
        <v>0</v>
      </c>
      <c r="AR1261" s="18">
        <f t="shared" si="3073"/>
        <v>379067.4</v>
      </c>
      <c r="AS1261" s="18">
        <f t="shared" si="3165"/>
        <v>0</v>
      </c>
      <c r="AT1261" s="18">
        <f t="shared" si="3165"/>
        <v>0</v>
      </c>
      <c r="AU1261" s="18">
        <f t="shared" si="3165"/>
        <v>0</v>
      </c>
      <c r="AV1261" s="18">
        <f t="shared" si="3129"/>
        <v>379067.4</v>
      </c>
      <c r="AW1261" s="18">
        <f t="shared" si="3130"/>
        <v>1010432.6</v>
      </c>
      <c r="AX1261" s="18">
        <f t="shared" si="3131"/>
        <v>0</v>
      </c>
      <c r="AY1261" s="18">
        <f t="shared" si="3165"/>
        <v>0</v>
      </c>
      <c r="AZ1261" s="18">
        <f t="shared" si="3165"/>
        <v>0</v>
      </c>
      <c r="BA1261" s="18">
        <f t="shared" si="3127"/>
        <v>379067.4</v>
      </c>
      <c r="BB1261" s="18">
        <f t="shared" si="3128"/>
        <v>1010432.6</v>
      </c>
      <c r="BC1261" s="18">
        <f t="shared" si="3165"/>
        <v>0</v>
      </c>
      <c r="BD1261" s="18">
        <f t="shared" si="3165"/>
        <v>0</v>
      </c>
      <c r="BE1261" s="18">
        <f t="shared" si="3165"/>
        <v>0</v>
      </c>
      <c r="BF1261" s="18">
        <f t="shared" si="3108"/>
        <v>379067.4</v>
      </c>
      <c r="BG1261" s="18">
        <f t="shared" si="3109"/>
        <v>1010432.6</v>
      </c>
      <c r="BH1261" s="18">
        <f t="shared" si="3110"/>
        <v>0</v>
      </c>
      <c r="BI1261" s="18">
        <f t="shared" si="3165"/>
        <v>0</v>
      </c>
      <c r="BJ1261" s="25"/>
      <c r="BK1261" s="36"/>
    </row>
    <row r="1262" spans="1:63" x14ac:dyDescent="0.3">
      <c r="A1262" s="19" t="s">
        <v>1079</v>
      </c>
      <c r="B1262" s="50">
        <v>410</v>
      </c>
      <c r="C1262" s="51" t="s">
        <v>27</v>
      </c>
      <c r="D1262" s="51" t="s">
        <v>99</v>
      </c>
      <c r="E1262" s="14" t="s">
        <v>437</v>
      </c>
      <c r="F1262" s="18">
        <v>236886.5</v>
      </c>
      <c r="G1262" s="18">
        <v>0</v>
      </c>
      <c r="H1262" s="18">
        <v>0</v>
      </c>
      <c r="I1262" s="18">
        <f>379067.4-236886.5</f>
        <v>142180.90000000002</v>
      </c>
      <c r="J1262" s="18">
        <v>1010432.6</v>
      </c>
      <c r="K1262" s="18"/>
      <c r="L1262" s="18">
        <f t="shared" si="3149"/>
        <v>379067.4</v>
      </c>
      <c r="M1262" s="18">
        <f t="shared" si="3150"/>
        <v>1010432.6</v>
      </c>
      <c r="N1262" s="18">
        <f t="shared" si="3151"/>
        <v>0</v>
      </c>
      <c r="O1262" s="18"/>
      <c r="P1262" s="18"/>
      <c r="Q1262" s="18"/>
      <c r="R1262" s="18">
        <f t="shared" si="3083"/>
        <v>379067.4</v>
      </c>
      <c r="S1262" s="18">
        <f t="shared" si="3084"/>
        <v>1010432.6</v>
      </c>
      <c r="T1262" s="18">
        <f t="shared" si="3085"/>
        <v>0</v>
      </c>
      <c r="U1262" s="18"/>
      <c r="V1262" s="18"/>
      <c r="W1262" s="18"/>
      <c r="X1262" s="18">
        <f t="shared" si="3086"/>
        <v>379067.4</v>
      </c>
      <c r="Y1262" s="18">
        <f t="shared" si="3087"/>
        <v>1010432.6</v>
      </c>
      <c r="Z1262" s="18">
        <f t="shared" si="3088"/>
        <v>0</v>
      </c>
      <c r="AA1262" s="18"/>
      <c r="AB1262" s="18"/>
      <c r="AC1262" s="18"/>
      <c r="AD1262" s="18">
        <f t="shared" si="3089"/>
        <v>379067.4</v>
      </c>
      <c r="AE1262" s="18">
        <f t="shared" si="3090"/>
        <v>1010432.6</v>
      </c>
      <c r="AF1262" s="18">
        <f t="shared" si="3091"/>
        <v>0</v>
      </c>
      <c r="AG1262" s="18"/>
      <c r="AH1262" s="18">
        <f t="shared" si="3079"/>
        <v>379067.4</v>
      </c>
      <c r="AI1262" s="18">
        <f t="shared" si="3080"/>
        <v>1010432.6</v>
      </c>
      <c r="AJ1262" s="18">
        <f t="shared" si="3081"/>
        <v>0</v>
      </c>
      <c r="AK1262" s="18"/>
      <c r="AL1262" s="18"/>
      <c r="AM1262" s="18"/>
      <c r="AN1262" s="18">
        <f t="shared" si="3070"/>
        <v>379067.4</v>
      </c>
      <c r="AO1262" s="18">
        <f t="shared" si="3071"/>
        <v>1010432.6</v>
      </c>
      <c r="AP1262" s="18">
        <f t="shared" si="3072"/>
        <v>0</v>
      </c>
      <c r="AQ1262" s="18"/>
      <c r="AR1262" s="18">
        <f t="shared" si="3073"/>
        <v>379067.4</v>
      </c>
      <c r="AS1262" s="18"/>
      <c r="AT1262" s="18"/>
      <c r="AU1262" s="18"/>
      <c r="AV1262" s="18">
        <f t="shared" si="3129"/>
        <v>379067.4</v>
      </c>
      <c r="AW1262" s="18">
        <f t="shared" si="3130"/>
        <v>1010432.6</v>
      </c>
      <c r="AX1262" s="18">
        <f t="shared" si="3131"/>
        <v>0</v>
      </c>
      <c r="AY1262" s="18"/>
      <c r="AZ1262" s="18"/>
      <c r="BA1262" s="18">
        <f t="shared" si="3127"/>
        <v>379067.4</v>
      </c>
      <c r="BB1262" s="18">
        <f t="shared" si="3128"/>
        <v>1010432.6</v>
      </c>
      <c r="BC1262" s="18"/>
      <c r="BD1262" s="18"/>
      <c r="BE1262" s="18"/>
      <c r="BF1262" s="18">
        <f t="shared" si="3108"/>
        <v>379067.4</v>
      </c>
      <c r="BG1262" s="18">
        <f t="shared" si="3109"/>
        <v>1010432.6</v>
      </c>
      <c r="BH1262" s="18">
        <f t="shared" si="3110"/>
        <v>0</v>
      </c>
      <c r="BI1262" s="18"/>
      <c r="BJ1262" s="25"/>
      <c r="BK1262" s="36" t="s">
        <v>1452</v>
      </c>
    </row>
    <row r="1263" spans="1:63" ht="140.4" x14ac:dyDescent="0.3">
      <c r="A1263" s="19" t="s">
        <v>1079</v>
      </c>
      <c r="B1263" s="50">
        <v>460</v>
      </c>
      <c r="C1263" s="51"/>
      <c r="D1263" s="51"/>
      <c r="E1263" s="14" t="s">
        <v>471</v>
      </c>
      <c r="F1263" s="18">
        <f>F1264</f>
        <v>0</v>
      </c>
      <c r="G1263" s="18">
        <f t="shared" ref="G1263:BI1263" si="3177">G1264</f>
        <v>0</v>
      </c>
      <c r="H1263" s="18">
        <f t="shared" si="3177"/>
        <v>0</v>
      </c>
      <c r="I1263" s="18">
        <f t="shared" si="3177"/>
        <v>236886.5</v>
      </c>
      <c r="J1263" s="18">
        <f t="shared" si="3177"/>
        <v>0</v>
      </c>
      <c r="K1263" s="18">
        <f t="shared" si="3177"/>
        <v>0</v>
      </c>
      <c r="L1263" s="18">
        <f t="shared" si="3149"/>
        <v>236886.5</v>
      </c>
      <c r="M1263" s="18">
        <f t="shared" si="3150"/>
        <v>0</v>
      </c>
      <c r="N1263" s="18">
        <f t="shared" si="3151"/>
        <v>0</v>
      </c>
      <c r="O1263" s="18">
        <f t="shared" si="3177"/>
        <v>0</v>
      </c>
      <c r="P1263" s="18">
        <f t="shared" si="3177"/>
        <v>0</v>
      </c>
      <c r="Q1263" s="18">
        <f t="shared" si="3177"/>
        <v>0</v>
      </c>
      <c r="R1263" s="18">
        <f t="shared" si="3083"/>
        <v>236886.5</v>
      </c>
      <c r="S1263" s="18">
        <f t="shared" si="3084"/>
        <v>0</v>
      </c>
      <c r="T1263" s="18">
        <f t="shared" si="3085"/>
        <v>0</v>
      </c>
      <c r="U1263" s="18">
        <f t="shared" si="3177"/>
        <v>0</v>
      </c>
      <c r="V1263" s="18">
        <f t="shared" si="3177"/>
        <v>0</v>
      </c>
      <c r="W1263" s="18">
        <f t="shared" si="3177"/>
        <v>0</v>
      </c>
      <c r="X1263" s="18">
        <f t="shared" si="3086"/>
        <v>236886.5</v>
      </c>
      <c r="Y1263" s="18">
        <f t="shared" si="3087"/>
        <v>0</v>
      </c>
      <c r="Z1263" s="18">
        <f t="shared" si="3088"/>
        <v>0</v>
      </c>
      <c r="AA1263" s="18">
        <f t="shared" si="3177"/>
        <v>0</v>
      </c>
      <c r="AB1263" s="18">
        <f t="shared" si="3177"/>
        <v>0</v>
      </c>
      <c r="AC1263" s="18">
        <f t="shared" si="3177"/>
        <v>0</v>
      </c>
      <c r="AD1263" s="18">
        <f t="shared" si="3089"/>
        <v>236886.5</v>
      </c>
      <c r="AE1263" s="18">
        <f t="shared" si="3090"/>
        <v>0</v>
      </c>
      <c r="AF1263" s="18">
        <f t="shared" si="3091"/>
        <v>0</v>
      </c>
      <c r="AG1263" s="18">
        <f t="shared" si="3177"/>
        <v>0</v>
      </c>
      <c r="AH1263" s="18">
        <f t="shared" si="3079"/>
        <v>236886.5</v>
      </c>
      <c r="AI1263" s="18">
        <f t="shared" si="3080"/>
        <v>0</v>
      </c>
      <c r="AJ1263" s="18">
        <f t="shared" si="3081"/>
        <v>0</v>
      </c>
      <c r="AK1263" s="18">
        <f t="shared" si="3177"/>
        <v>0</v>
      </c>
      <c r="AL1263" s="18">
        <f t="shared" si="3177"/>
        <v>0</v>
      </c>
      <c r="AM1263" s="18">
        <f t="shared" si="3177"/>
        <v>0</v>
      </c>
      <c r="AN1263" s="18">
        <f t="shared" si="3070"/>
        <v>236886.5</v>
      </c>
      <c r="AO1263" s="18">
        <f t="shared" si="3071"/>
        <v>0</v>
      </c>
      <c r="AP1263" s="18">
        <f t="shared" si="3072"/>
        <v>0</v>
      </c>
      <c r="AQ1263" s="18">
        <f t="shared" si="3177"/>
        <v>0</v>
      </c>
      <c r="AR1263" s="18">
        <f t="shared" si="3073"/>
        <v>236886.5</v>
      </c>
      <c r="AS1263" s="18">
        <f t="shared" si="3177"/>
        <v>0</v>
      </c>
      <c r="AT1263" s="18">
        <f t="shared" si="3177"/>
        <v>0</v>
      </c>
      <c r="AU1263" s="18">
        <f t="shared" si="3177"/>
        <v>0</v>
      </c>
      <c r="AV1263" s="18">
        <f t="shared" si="3129"/>
        <v>236886.5</v>
      </c>
      <c r="AW1263" s="18">
        <f t="shared" si="3130"/>
        <v>0</v>
      </c>
      <c r="AX1263" s="18">
        <f t="shared" si="3131"/>
        <v>0</v>
      </c>
      <c r="AY1263" s="18">
        <f t="shared" si="3177"/>
        <v>0</v>
      </c>
      <c r="AZ1263" s="18">
        <f t="shared" si="3177"/>
        <v>0</v>
      </c>
      <c r="BA1263" s="18">
        <f t="shared" si="3127"/>
        <v>236886.5</v>
      </c>
      <c r="BB1263" s="18">
        <f t="shared" si="3128"/>
        <v>0</v>
      </c>
      <c r="BC1263" s="18">
        <f t="shared" si="3177"/>
        <v>0</v>
      </c>
      <c r="BD1263" s="18">
        <f t="shared" si="3177"/>
        <v>0</v>
      </c>
      <c r="BE1263" s="18">
        <f t="shared" si="3177"/>
        <v>0</v>
      </c>
      <c r="BF1263" s="18">
        <f t="shared" si="3108"/>
        <v>236886.5</v>
      </c>
      <c r="BG1263" s="18">
        <f t="shared" si="3109"/>
        <v>0</v>
      </c>
      <c r="BH1263" s="18">
        <f t="shared" si="3110"/>
        <v>0</v>
      </c>
      <c r="BI1263" s="18">
        <f t="shared" si="3177"/>
        <v>0</v>
      </c>
      <c r="BJ1263" s="25"/>
      <c r="BK1263" s="36"/>
    </row>
    <row r="1264" spans="1:63" x14ac:dyDescent="0.3">
      <c r="A1264" s="19" t="s">
        <v>1079</v>
      </c>
      <c r="B1264" s="50">
        <v>460</v>
      </c>
      <c r="C1264" s="51" t="s">
        <v>27</v>
      </c>
      <c r="D1264" s="51" t="s">
        <v>99</v>
      </c>
      <c r="E1264" s="14" t="s">
        <v>437</v>
      </c>
      <c r="F1264" s="18"/>
      <c r="G1264" s="18"/>
      <c r="H1264" s="18"/>
      <c r="I1264" s="18">
        <v>236886.5</v>
      </c>
      <c r="J1264" s="18"/>
      <c r="K1264" s="18"/>
      <c r="L1264" s="18">
        <f t="shared" si="3149"/>
        <v>236886.5</v>
      </c>
      <c r="M1264" s="18">
        <f t="shared" si="3150"/>
        <v>0</v>
      </c>
      <c r="N1264" s="18">
        <f t="shared" si="3151"/>
        <v>0</v>
      </c>
      <c r="O1264" s="18"/>
      <c r="P1264" s="18"/>
      <c r="Q1264" s="18"/>
      <c r="R1264" s="18">
        <f t="shared" si="3083"/>
        <v>236886.5</v>
      </c>
      <c r="S1264" s="18">
        <f t="shared" si="3084"/>
        <v>0</v>
      </c>
      <c r="T1264" s="18">
        <f t="shared" si="3085"/>
        <v>0</v>
      </c>
      <c r="U1264" s="18"/>
      <c r="V1264" s="18"/>
      <c r="W1264" s="18"/>
      <c r="X1264" s="18">
        <f t="shared" si="3086"/>
        <v>236886.5</v>
      </c>
      <c r="Y1264" s="18">
        <f t="shared" si="3087"/>
        <v>0</v>
      </c>
      <c r="Z1264" s="18">
        <f t="shared" si="3088"/>
        <v>0</v>
      </c>
      <c r="AA1264" s="18"/>
      <c r="AB1264" s="18"/>
      <c r="AC1264" s="18"/>
      <c r="AD1264" s="18">
        <f t="shared" si="3089"/>
        <v>236886.5</v>
      </c>
      <c r="AE1264" s="18">
        <f t="shared" si="3090"/>
        <v>0</v>
      </c>
      <c r="AF1264" s="18">
        <f t="shared" si="3091"/>
        <v>0</v>
      </c>
      <c r="AG1264" s="18"/>
      <c r="AH1264" s="18">
        <f t="shared" si="3079"/>
        <v>236886.5</v>
      </c>
      <c r="AI1264" s="18">
        <f t="shared" si="3080"/>
        <v>0</v>
      </c>
      <c r="AJ1264" s="18">
        <f t="shared" si="3081"/>
        <v>0</v>
      </c>
      <c r="AK1264" s="18"/>
      <c r="AL1264" s="18"/>
      <c r="AM1264" s="18"/>
      <c r="AN1264" s="18">
        <f t="shared" ref="AN1264:AN1327" si="3178">AH1264+AK1264</f>
        <v>236886.5</v>
      </c>
      <c r="AO1264" s="18">
        <f t="shared" ref="AO1264:AO1327" si="3179">AI1264+AL1264</f>
        <v>0</v>
      </c>
      <c r="AP1264" s="18">
        <f t="shared" ref="AP1264:AP1327" si="3180">AJ1264+AM1264</f>
        <v>0</v>
      </c>
      <c r="AQ1264" s="18"/>
      <c r="AR1264" s="18">
        <f t="shared" ref="AR1264:AR1327" si="3181">AN1264+AQ1264</f>
        <v>236886.5</v>
      </c>
      <c r="AS1264" s="18"/>
      <c r="AT1264" s="18"/>
      <c r="AU1264" s="18"/>
      <c r="AV1264" s="18">
        <f t="shared" si="3129"/>
        <v>236886.5</v>
      </c>
      <c r="AW1264" s="18">
        <f t="shared" si="3130"/>
        <v>0</v>
      </c>
      <c r="AX1264" s="18">
        <f t="shared" si="3131"/>
        <v>0</v>
      </c>
      <c r="AY1264" s="18"/>
      <c r="AZ1264" s="18"/>
      <c r="BA1264" s="18">
        <f t="shared" si="3127"/>
        <v>236886.5</v>
      </c>
      <c r="BB1264" s="18">
        <f t="shared" si="3128"/>
        <v>0</v>
      </c>
      <c r="BC1264" s="18"/>
      <c r="BD1264" s="18"/>
      <c r="BE1264" s="18"/>
      <c r="BF1264" s="18">
        <f t="shared" si="3108"/>
        <v>236886.5</v>
      </c>
      <c r="BG1264" s="18">
        <f t="shared" si="3109"/>
        <v>0</v>
      </c>
      <c r="BH1264" s="18">
        <f t="shared" si="3110"/>
        <v>0</v>
      </c>
      <c r="BI1264" s="18"/>
      <c r="BJ1264" s="25"/>
      <c r="BK1264" s="36">
        <v>105</v>
      </c>
    </row>
    <row r="1265" spans="1:92" ht="31.2" hidden="1" x14ac:dyDescent="0.3">
      <c r="A1265" s="47" t="s">
        <v>703</v>
      </c>
      <c r="B1265" s="43"/>
      <c r="C1265" s="47"/>
      <c r="D1265" s="47"/>
      <c r="E1265" s="14" t="s">
        <v>702</v>
      </c>
      <c r="F1265" s="18">
        <f t="shared" ref="F1265:BI1267" si="3182">F1266</f>
        <v>306967.09999999998</v>
      </c>
      <c r="G1265" s="18">
        <f t="shared" si="3182"/>
        <v>0</v>
      </c>
      <c r="H1265" s="18">
        <f t="shared" si="3182"/>
        <v>0</v>
      </c>
      <c r="I1265" s="18">
        <f t="shared" si="3182"/>
        <v>-306967.09999999998</v>
      </c>
      <c r="J1265" s="18">
        <f t="shared" si="3182"/>
        <v>0</v>
      </c>
      <c r="K1265" s="18">
        <f t="shared" si="3182"/>
        <v>0</v>
      </c>
      <c r="L1265" s="18">
        <f t="shared" si="3149"/>
        <v>0</v>
      </c>
      <c r="M1265" s="18">
        <f t="shared" si="3150"/>
        <v>0</v>
      </c>
      <c r="N1265" s="18">
        <f t="shared" si="3151"/>
        <v>0</v>
      </c>
      <c r="O1265" s="18">
        <f t="shared" si="3182"/>
        <v>0</v>
      </c>
      <c r="P1265" s="18">
        <f t="shared" si="3182"/>
        <v>0</v>
      </c>
      <c r="Q1265" s="18">
        <f t="shared" si="3182"/>
        <v>0</v>
      </c>
      <c r="R1265" s="18">
        <f t="shared" si="3083"/>
        <v>0</v>
      </c>
      <c r="S1265" s="18">
        <f t="shared" si="3084"/>
        <v>0</v>
      </c>
      <c r="T1265" s="18">
        <f t="shared" si="3085"/>
        <v>0</v>
      </c>
      <c r="U1265" s="18">
        <f t="shared" si="3182"/>
        <v>0</v>
      </c>
      <c r="V1265" s="18">
        <f t="shared" si="3182"/>
        <v>0</v>
      </c>
      <c r="W1265" s="18">
        <f t="shared" si="3182"/>
        <v>0</v>
      </c>
      <c r="X1265" s="18">
        <f t="shared" si="3086"/>
        <v>0</v>
      </c>
      <c r="Y1265" s="18">
        <f t="shared" si="3087"/>
        <v>0</v>
      </c>
      <c r="Z1265" s="18">
        <f t="shared" si="3088"/>
        <v>0</v>
      </c>
      <c r="AA1265" s="18">
        <f t="shared" si="3182"/>
        <v>0</v>
      </c>
      <c r="AB1265" s="18">
        <f t="shared" si="3182"/>
        <v>0</v>
      </c>
      <c r="AC1265" s="18">
        <f t="shared" si="3182"/>
        <v>0</v>
      </c>
      <c r="AD1265" s="18">
        <f t="shared" si="3089"/>
        <v>0</v>
      </c>
      <c r="AE1265" s="18">
        <f t="shared" si="3090"/>
        <v>0</v>
      </c>
      <c r="AF1265" s="18">
        <f t="shared" si="3091"/>
        <v>0</v>
      </c>
      <c r="AG1265" s="18">
        <f t="shared" si="3182"/>
        <v>0</v>
      </c>
      <c r="AH1265" s="18">
        <f t="shared" si="3079"/>
        <v>0</v>
      </c>
      <c r="AI1265" s="18">
        <f t="shared" si="3080"/>
        <v>0</v>
      </c>
      <c r="AJ1265" s="18">
        <f t="shared" si="3081"/>
        <v>0</v>
      </c>
      <c r="AK1265" s="18">
        <f t="shared" si="3182"/>
        <v>0</v>
      </c>
      <c r="AL1265" s="18">
        <f t="shared" si="3182"/>
        <v>0</v>
      </c>
      <c r="AM1265" s="18">
        <f t="shared" si="3182"/>
        <v>0</v>
      </c>
      <c r="AN1265" s="18">
        <f t="shared" si="3178"/>
        <v>0</v>
      </c>
      <c r="AO1265" s="18">
        <f t="shared" si="3179"/>
        <v>0</v>
      </c>
      <c r="AP1265" s="18">
        <f t="shared" si="3180"/>
        <v>0</v>
      </c>
      <c r="AQ1265" s="18">
        <f t="shared" si="3182"/>
        <v>0</v>
      </c>
      <c r="AR1265" s="18">
        <f t="shared" si="3181"/>
        <v>0</v>
      </c>
      <c r="AS1265" s="18">
        <f t="shared" si="3182"/>
        <v>0</v>
      </c>
      <c r="AT1265" s="18">
        <f t="shared" si="3182"/>
        <v>0</v>
      </c>
      <c r="AU1265" s="18">
        <f t="shared" si="3182"/>
        <v>0</v>
      </c>
      <c r="AV1265" s="18">
        <f t="shared" si="3129"/>
        <v>0</v>
      </c>
      <c r="AW1265" s="18">
        <f t="shared" si="3130"/>
        <v>0</v>
      </c>
      <c r="AX1265" s="18">
        <f t="shared" si="3131"/>
        <v>0</v>
      </c>
      <c r="AY1265" s="18">
        <f t="shared" si="3182"/>
        <v>0</v>
      </c>
      <c r="AZ1265" s="18">
        <f t="shared" si="3182"/>
        <v>0</v>
      </c>
      <c r="BA1265" s="18">
        <f t="shared" si="3127"/>
        <v>0</v>
      </c>
      <c r="BB1265" s="18">
        <f t="shared" si="3128"/>
        <v>0</v>
      </c>
      <c r="BC1265" s="18">
        <f t="shared" si="3182"/>
        <v>0</v>
      </c>
      <c r="BD1265" s="18">
        <f t="shared" si="3182"/>
        <v>0</v>
      </c>
      <c r="BE1265" s="18">
        <f t="shared" si="3182"/>
        <v>0</v>
      </c>
      <c r="BF1265" s="18">
        <f t="shared" si="3108"/>
        <v>0</v>
      </c>
      <c r="BG1265" s="18">
        <f t="shared" si="3109"/>
        <v>0</v>
      </c>
      <c r="BH1265" s="18">
        <f t="shared" si="3110"/>
        <v>0</v>
      </c>
      <c r="BI1265" s="18">
        <f t="shared" si="3182"/>
        <v>0</v>
      </c>
      <c r="BJ1265" s="25">
        <v>0</v>
      </c>
      <c r="BK1265" s="36"/>
    </row>
    <row r="1266" spans="1:92" ht="46.8" hidden="1" x14ac:dyDescent="0.3">
      <c r="A1266" s="47" t="s">
        <v>703</v>
      </c>
      <c r="B1266" s="43">
        <v>400</v>
      </c>
      <c r="C1266" s="47"/>
      <c r="D1266" s="47"/>
      <c r="E1266" s="14" t="s">
        <v>457</v>
      </c>
      <c r="F1266" s="18">
        <f t="shared" ref="F1266" si="3183">F1267+F1269</f>
        <v>306967.09999999998</v>
      </c>
      <c r="G1266" s="18">
        <f t="shared" ref="G1266:BI1266" si="3184">G1267+G1269</f>
        <v>0</v>
      </c>
      <c r="H1266" s="18">
        <f t="shared" si="3184"/>
        <v>0</v>
      </c>
      <c r="I1266" s="18">
        <f t="shared" ref="I1266:K1266" si="3185">I1267+I1269</f>
        <v>-306967.09999999998</v>
      </c>
      <c r="J1266" s="18">
        <f t="shared" si="3185"/>
        <v>0</v>
      </c>
      <c r="K1266" s="18">
        <f t="shared" si="3185"/>
        <v>0</v>
      </c>
      <c r="L1266" s="18">
        <f t="shared" si="3149"/>
        <v>0</v>
      </c>
      <c r="M1266" s="18">
        <f t="shared" si="3150"/>
        <v>0</v>
      </c>
      <c r="N1266" s="18">
        <f t="shared" si="3151"/>
        <v>0</v>
      </c>
      <c r="O1266" s="18">
        <f t="shared" ref="O1266:Q1266" si="3186">O1267+O1269</f>
        <v>0</v>
      </c>
      <c r="P1266" s="18">
        <f t="shared" si="3186"/>
        <v>0</v>
      </c>
      <c r="Q1266" s="18">
        <f t="shared" si="3186"/>
        <v>0</v>
      </c>
      <c r="R1266" s="18">
        <f t="shared" si="3083"/>
        <v>0</v>
      </c>
      <c r="S1266" s="18">
        <f t="shared" si="3084"/>
        <v>0</v>
      </c>
      <c r="T1266" s="18">
        <f t="shared" si="3085"/>
        <v>0</v>
      </c>
      <c r="U1266" s="18">
        <f t="shared" ref="U1266:W1266" si="3187">U1267+U1269</f>
        <v>0</v>
      </c>
      <c r="V1266" s="18">
        <f t="shared" si="3187"/>
        <v>0</v>
      </c>
      <c r="W1266" s="18">
        <f t="shared" si="3187"/>
        <v>0</v>
      </c>
      <c r="X1266" s="18">
        <f t="shared" si="3086"/>
        <v>0</v>
      </c>
      <c r="Y1266" s="18">
        <f t="shared" si="3087"/>
        <v>0</v>
      </c>
      <c r="Z1266" s="18">
        <f t="shared" si="3088"/>
        <v>0</v>
      </c>
      <c r="AA1266" s="18">
        <f t="shared" ref="AA1266:AB1266" si="3188">AA1267+AA1269</f>
        <v>0</v>
      </c>
      <c r="AB1266" s="18">
        <f t="shared" si="3188"/>
        <v>0</v>
      </c>
      <c r="AC1266" s="18">
        <f t="shared" ref="AC1266" si="3189">AC1267+AC1269</f>
        <v>0</v>
      </c>
      <c r="AD1266" s="18">
        <f t="shared" si="3089"/>
        <v>0</v>
      </c>
      <c r="AE1266" s="18">
        <f t="shared" si="3090"/>
        <v>0</v>
      </c>
      <c r="AF1266" s="18">
        <f t="shared" si="3091"/>
        <v>0</v>
      </c>
      <c r="AG1266" s="18">
        <f t="shared" ref="AG1266" si="3190">AG1267+AG1269</f>
        <v>0</v>
      </c>
      <c r="AH1266" s="18">
        <f t="shared" si="3079"/>
        <v>0</v>
      </c>
      <c r="AI1266" s="18">
        <f t="shared" si="3080"/>
        <v>0</v>
      </c>
      <c r="AJ1266" s="18">
        <f t="shared" si="3081"/>
        <v>0</v>
      </c>
      <c r="AK1266" s="18">
        <f t="shared" ref="AK1266:AM1266" si="3191">AK1267+AK1269</f>
        <v>0</v>
      </c>
      <c r="AL1266" s="18">
        <f t="shared" si="3191"/>
        <v>0</v>
      </c>
      <c r="AM1266" s="18">
        <f t="shared" si="3191"/>
        <v>0</v>
      </c>
      <c r="AN1266" s="18">
        <f t="shared" si="3178"/>
        <v>0</v>
      </c>
      <c r="AO1266" s="18">
        <f t="shared" si="3179"/>
        <v>0</v>
      </c>
      <c r="AP1266" s="18">
        <f t="shared" si="3180"/>
        <v>0</v>
      </c>
      <c r="AQ1266" s="18">
        <f t="shared" ref="AQ1266" si="3192">AQ1267+AQ1269</f>
        <v>0</v>
      </c>
      <c r="AR1266" s="18">
        <f t="shared" si="3181"/>
        <v>0</v>
      </c>
      <c r="AS1266" s="18">
        <f t="shared" ref="AS1266:AU1266" si="3193">AS1267+AS1269</f>
        <v>0</v>
      </c>
      <c r="AT1266" s="18">
        <f t="shared" si="3193"/>
        <v>0</v>
      </c>
      <c r="AU1266" s="18">
        <f t="shared" si="3193"/>
        <v>0</v>
      </c>
      <c r="AV1266" s="18">
        <f t="shared" si="3129"/>
        <v>0</v>
      </c>
      <c r="AW1266" s="18">
        <f t="shared" si="3130"/>
        <v>0</v>
      </c>
      <c r="AX1266" s="18">
        <f t="shared" si="3131"/>
        <v>0</v>
      </c>
      <c r="AY1266" s="18">
        <f t="shared" ref="AY1266:AZ1266" si="3194">AY1267+AY1269</f>
        <v>0</v>
      </c>
      <c r="AZ1266" s="18">
        <f t="shared" si="3194"/>
        <v>0</v>
      </c>
      <c r="BA1266" s="18">
        <f t="shared" si="3127"/>
        <v>0</v>
      </c>
      <c r="BB1266" s="18">
        <f t="shared" si="3128"/>
        <v>0</v>
      </c>
      <c r="BC1266" s="18">
        <f t="shared" ref="BC1266:BE1266" si="3195">BC1267+BC1269</f>
        <v>0</v>
      </c>
      <c r="BD1266" s="18">
        <f t="shared" si="3195"/>
        <v>0</v>
      </c>
      <c r="BE1266" s="18">
        <f t="shared" si="3195"/>
        <v>0</v>
      </c>
      <c r="BF1266" s="18">
        <f t="shared" si="3108"/>
        <v>0</v>
      </c>
      <c r="BG1266" s="18">
        <f t="shared" si="3109"/>
        <v>0</v>
      </c>
      <c r="BH1266" s="18">
        <f t="shared" si="3110"/>
        <v>0</v>
      </c>
      <c r="BI1266" s="18">
        <f t="shared" si="3184"/>
        <v>0</v>
      </c>
      <c r="BJ1266" s="25">
        <v>0</v>
      </c>
      <c r="BK1266" s="36"/>
    </row>
    <row r="1267" spans="1:92" hidden="1" x14ac:dyDescent="0.3">
      <c r="A1267" s="47" t="s">
        <v>703</v>
      </c>
      <c r="B1267" s="43">
        <v>410</v>
      </c>
      <c r="C1267" s="47"/>
      <c r="D1267" s="47"/>
      <c r="E1267" s="14" t="s">
        <v>470</v>
      </c>
      <c r="F1267" s="18">
        <f t="shared" si="3182"/>
        <v>251977.89999999997</v>
      </c>
      <c r="G1267" s="18">
        <f t="shared" si="3182"/>
        <v>0</v>
      </c>
      <c r="H1267" s="18">
        <f t="shared" si="3182"/>
        <v>0</v>
      </c>
      <c r="I1267" s="18">
        <f t="shared" si="3182"/>
        <v>-251977.9</v>
      </c>
      <c r="J1267" s="18">
        <f t="shared" si="3182"/>
        <v>0</v>
      </c>
      <c r="K1267" s="18">
        <f t="shared" si="3182"/>
        <v>0</v>
      </c>
      <c r="L1267" s="18">
        <f t="shared" si="3149"/>
        <v>0</v>
      </c>
      <c r="M1267" s="18">
        <f t="shared" si="3150"/>
        <v>0</v>
      </c>
      <c r="N1267" s="18">
        <f t="shared" si="3151"/>
        <v>0</v>
      </c>
      <c r="O1267" s="18">
        <f t="shared" si="3182"/>
        <v>0</v>
      </c>
      <c r="P1267" s="18">
        <f t="shared" si="3182"/>
        <v>0</v>
      </c>
      <c r="Q1267" s="18">
        <f t="shared" si="3182"/>
        <v>0</v>
      </c>
      <c r="R1267" s="18">
        <f t="shared" si="3083"/>
        <v>0</v>
      </c>
      <c r="S1267" s="18">
        <f t="shared" si="3084"/>
        <v>0</v>
      </c>
      <c r="T1267" s="18">
        <f t="shared" si="3085"/>
        <v>0</v>
      </c>
      <c r="U1267" s="18">
        <f t="shared" si="3182"/>
        <v>0</v>
      </c>
      <c r="V1267" s="18">
        <f t="shared" si="3182"/>
        <v>0</v>
      </c>
      <c r="W1267" s="18">
        <f t="shared" si="3182"/>
        <v>0</v>
      </c>
      <c r="X1267" s="18">
        <f t="shared" si="3086"/>
        <v>0</v>
      </c>
      <c r="Y1267" s="18">
        <f t="shared" si="3087"/>
        <v>0</v>
      </c>
      <c r="Z1267" s="18">
        <f t="shared" si="3088"/>
        <v>0</v>
      </c>
      <c r="AA1267" s="18">
        <f t="shared" si="3182"/>
        <v>0</v>
      </c>
      <c r="AB1267" s="18">
        <f t="shared" si="3182"/>
        <v>0</v>
      </c>
      <c r="AC1267" s="18">
        <f t="shared" si="3182"/>
        <v>0</v>
      </c>
      <c r="AD1267" s="18">
        <f t="shared" si="3089"/>
        <v>0</v>
      </c>
      <c r="AE1267" s="18">
        <f t="shared" si="3090"/>
        <v>0</v>
      </c>
      <c r="AF1267" s="18">
        <f t="shared" si="3091"/>
        <v>0</v>
      </c>
      <c r="AG1267" s="18">
        <f t="shared" si="3182"/>
        <v>0</v>
      </c>
      <c r="AH1267" s="18">
        <f t="shared" si="3079"/>
        <v>0</v>
      </c>
      <c r="AI1267" s="18">
        <f t="shared" si="3080"/>
        <v>0</v>
      </c>
      <c r="AJ1267" s="18">
        <f t="shared" si="3081"/>
        <v>0</v>
      </c>
      <c r="AK1267" s="18">
        <f t="shared" si="3182"/>
        <v>0</v>
      </c>
      <c r="AL1267" s="18">
        <f t="shared" si="3182"/>
        <v>0</v>
      </c>
      <c r="AM1267" s="18">
        <f t="shared" si="3182"/>
        <v>0</v>
      </c>
      <c r="AN1267" s="18">
        <f t="shared" si="3178"/>
        <v>0</v>
      </c>
      <c r="AO1267" s="18">
        <f t="shared" si="3179"/>
        <v>0</v>
      </c>
      <c r="AP1267" s="18">
        <f t="shared" si="3180"/>
        <v>0</v>
      </c>
      <c r="AQ1267" s="18">
        <f t="shared" si="3182"/>
        <v>0</v>
      </c>
      <c r="AR1267" s="18">
        <f t="shared" si="3181"/>
        <v>0</v>
      </c>
      <c r="AS1267" s="18">
        <f t="shared" si="3182"/>
        <v>0</v>
      </c>
      <c r="AT1267" s="18">
        <f t="shared" si="3182"/>
        <v>0</v>
      </c>
      <c r="AU1267" s="18">
        <f t="shared" si="3182"/>
        <v>0</v>
      </c>
      <c r="AV1267" s="18">
        <f t="shared" si="3129"/>
        <v>0</v>
      </c>
      <c r="AW1267" s="18">
        <f t="shared" si="3130"/>
        <v>0</v>
      </c>
      <c r="AX1267" s="18">
        <f t="shared" si="3131"/>
        <v>0</v>
      </c>
      <c r="AY1267" s="18">
        <f t="shared" si="3182"/>
        <v>0</v>
      </c>
      <c r="AZ1267" s="18">
        <f t="shared" si="3182"/>
        <v>0</v>
      </c>
      <c r="BA1267" s="18">
        <f t="shared" si="3127"/>
        <v>0</v>
      </c>
      <c r="BB1267" s="18">
        <f t="shared" si="3128"/>
        <v>0</v>
      </c>
      <c r="BC1267" s="18">
        <f t="shared" si="3182"/>
        <v>0</v>
      </c>
      <c r="BD1267" s="18">
        <f t="shared" si="3182"/>
        <v>0</v>
      </c>
      <c r="BE1267" s="18">
        <f t="shared" si="3182"/>
        <v>0</v>
      </c>
      <c r="BF1267" s="18">
        <f t="shared" si="3108"/>
        <v>0</v>
      </c>
      <c r="BG1267" s="18">
        <f t="shared" si="3109"/>
        <v>0</v>
      </c>
      <c r="BH1267" s="18">
        <f t="shared" si="3110"/>
        <v>0</v>
      </c>
      <c r="BI1267" s="18">
        <f t="shared" si="3182"/>
        <v>0</v>
      </c>
      <c r="BJ1267" s="25">
        <v>0</v>
      </c>
      <c r="BK1267" s="36"/>
    </row>
    <row r="1268" spans="1:92" hidden="1" x14ac:dyDescent="0.3">
      <c r="A1268" s="47" t="s">
        <v>703</v>
      </c>
      <c r="B1268" s="43">
        <v>410</v>
      </c>
      <c r="C1268" s="47" t="s">
        <v>27</v>
      </c>
      <c r="D1268" s="47" t="s">
        <v>99</v>
      </c>
      <c r="E1268" s="14" t="s">
        <v>437</v>
      </c>
      <c r="F1268" s="18">
        <v>251977.89999999997</v>
      </c>
      <c r="G1268" s="18">
        <v>0</v>
      </c>
      <c r="H1268" s="18">
        <v>0</v>
      </c>
      <c r="I1268" s="18">
        <v>-251977.9</v>
      </c>
      <c r="J1268" s="18"/>
      <c r="K1268" s="18"/>
      <c r="L1268" s="18">
        <f t="shared" si="3149"/>
        <v>0</v>
      </c>
      <c r="M1268" s="18">
        <f t="shared" si="3150"/>
        <v>0</v>
      </c>
      <c r="N1268" s="18">
        <f t="shared" si="3151"/>
        <v>0</v>
      </c>
      <c r="O1268" s="18"/>
      <c r="P1268" s="18"/>
      <c r="Q1268" s="18"/>
      <c r="R1268" s="18">
        <f t="shared" si="3083"/>
        <v>0</v>
      </c>
      <c r="S1268" s="18">
        <f t="shared" si="3084"/>
        <v>0</v>
      </c>
      <c r="T1268" s="18">
        <f t="shared" si="3085"/>
        <v>0</v>
      </c>
      <c r="U1268" s="18"/>
      <c r="V1268" s="18"/>
      <c r="W1268" s="18"/>
      <c r="X1268" s="18">
        <f t="shared" si="3086"/>
        <v>0</v>
      </c>
      <c r="Y1268" s="18">
        <f t="shared" si="3087"/>
        <v>0</v>
      </c>
      <c r="Z1268" s="18">
        <f t="shared" si="3088"/>
        <v>0</v>
      </c>
      <c r="AA1268" s="18"/>
      <c r="AB1268" s="18"/>
      <c r="AC1268" s="18"/>
      <c r="AD1268" s="18">
        <f t="shared" si="3089"/>
        <v>0</v>
      </c>
      <c r="AE1268" s="18">
        <f t="shared" si="3090"/>
        <v>0</v>
      </c>
      <c r="AF1268" s="18">
        <f t="shared" si="3091"/>
        <v>0</v>
      </c>
      <c r="AG1268" s="18"/>
      <c r="AH1268" s="18">
        <f t="shared" si="3079"/>
        <v>0</v>
      </c>
      <c r="AI1268" s="18">
        <f t="shared" si="3080"/>
        <v>0</v>
      </c>
      <c r="AJ1268" s="18">
        <f t="shared" si="3081"/>
        <v>0</v>
      </c>
      <c r="AK1268" s="18"/>
      <c r="AL1268" s="18"/>
      <c r="AM1268" s="18"/>
      <c r="AN1268" s="18">
        <f t="shared" si="3178"/>
        <v>0</v>
      </c>
      <c r="AO1268" s="18">
        <f t="shared" si="3179"/>
        <v>0</v>
      </c>
      <c r="AP1268" s="18">
        <f t="shared" si="3180"/>
        <v>0</v>
      </c>
      <c r="AQ1268" s="18"/>
      <c r="AR1268" s="18">
        <f t="shared" si="3181"/>
        <v>0</v>
      </c>
      <c r="AS1268" s="18"/>
      <c r="AT1268" s="18"/>
      <c r="AU1268" s="18"/>
      <c r="AV1268" s="18">
        <f t="shared" si="3129"/>
        <v>0</v>
      </c>
      <c r="AW1268" s="18">
        <f t="shared" si="3130"/>
        <v>0</v>
      </c>
      <c r="AX1268" s="18">
        <f t="shared" si="3131"/>
        <v>0</v>
      </c>
      <c r="AY1268" s="18"/>
      <c r="AZ1268" s="18"/>
      <c r="BA1268" s="18">
        <f t="shared" si="3127"/>
        <v>0</v>
      </c>
      <c r="BB1268" s="18">
        <f t="shared" si="3128"/>
        <v>0</v>
      </c>
      <c r="BC1268" s="18"/>
      <c r="BD1268" s="18"/>
      <c r="BE1268" s="18"/>
      <c r="BF1268" s="18">
        <f t="shared" si="3108"/>
        <v>0</v>
      </c>
      <c r="BG1268" s="18">
        <f t="shared" si="3109"/>
        <v>0</v>
      </c>
      <c r="BH1268" s="18">
        <f t="shared" si="3110"/>
        <v>0</v>
      </c>
      <c r="BI1268" s="18"/>
      <c r="BJ1268" s="25">
        <v>0</v>
      </c>
      <c r="BK1268" s="36">
        <v>39</v>
      </c>
    </row>
    <row r="1269" spans="1:92" ht="140.4" hidden="1" x14ac:dyDescent="0.3">
      <c r="A1269" s="47" t="s">
        <v>703</v>
      </c>
      <c r="B1269" s="43">
        <v>460</v>
      </c>
      <c r="C1269" s="47"/>
      <c r="D1269" s="47"/>
      <c r="E1269" s="14" t="s">
        <v>471</v>
      </c>
      <c r="F1269" s="23">
        <f t="shared" ref="F1269:BI1269" si="3196">F1270</f>
        <v>54989.2</v>
      </c>
      <c r="G1269" s="23">
        <f t="shared" si="3196"/>
        <v>0</v>
      </c>
      <c r="H1269" s="23">
        <f t="shared" si="3196"/>
        <v>0</v>
      </c>
      <c r="I1269" s="23">
        <f t="shared" si="3196"/>
        <v>-54989.2</v>
      </c>
      <c r="J1269" s="23">
        <f t="shared" si="3196"/>
        <v>0</v>
      </c>
      <c r="K1269" s="23">
        <f t="shared" si="3196"/>
        <v>0</v>
      </c>
      <c r="L1269" s="23">
        <f t="shared" si="3149"/>
        <v>0</v>
      </c>
      <c r="M1269" s="23">
        <f t="shared" si="3150"/>
        <v>0</v>
      </c>
      <c r="N1269" s="23">
        <f t="shared" si="3151"/>
        <v>0</v>
      </c>
      <c r="O1269" s="23">
        <f t="shared" si="3196"/>
        <v>0</v>
      </c>
      <c r="P1269" s="23">
        <f t="shared" si="3196"/>
        <v>0</v>
      </c>
      <c r="Q1269" s="23">
        <f t="shared" si="3196"/>
        <v>0</v>
      </c>
      <c r="R1269" s="23">
        <f t="shared" si="3083"/>
        <v>0</v>
      </c>
      <c r="S1269" s="23">
        <f t="shared" si="3084"/>
        <v>0</v>
      </c>
      <c r="T1269" s="23">
        <f t="shared" si="3085"/>
        <v>0</v>
      </c>
      <c r="U1269" s="23">
        <f t="shared" si="3196"/>
        <v>0</v>
      </c>
      <c r="V1269" s="23">
        <f t="shared" si="3196"/>
        <v>0</v>
      </c>
      <c r="W1269" s="23">
        <f t="shared" si="3196"/>
        <v>0</v>
      </c>
      <c r="X1269" s="23">
        <f t="shared" si="3086"/>
        <v>0</v>
      </c>
      <c r="Y1269" s="23">
        <f t="shared" si="3087"/>
        <v>0</v>
      </c>
      <c r="Z1269" s="23">
        <f t="shared" si="3088"/>
        <v>0</v>
      </c>
      <c r="AA1269" s="23">
        <f t="shared" si="3196"/>
        <v>0</v>
      </c>
      <c r="AB1269" s="23">
        <f t="shared" si="3196"/>
        <v>0</v>
      </c>
      <c r="AC1269" s="23">
        <f t="shared" si="3196"/>
        <v>0</v>
      </c>
      <c r="AD1269" s="18">
        <f t="shared" si="3089"/>
        <v>0</v>
      </c>
      <c r="AE1269" s="18">
        <f t="shared" si="3090"/>
        <v>0</v>
      </c>
      <c r="AF1269" s="18">
        <f t="shared" si="3091"/>
        <v>0</v>
      </c>
      <c r="AG1269" s="23">
        <f t="shared" si="3196"/>
        <v>0</v>
      </c>
      <c r="AH1269" s="23">
        <f t="shared" si="3079"/>
        <v>0</v>
      </c>
      <c r="AI1269" s="23">
        <f t="shared" si="3080"/>
        <v>0</v>
      </c>
      <c r="AJ1269" s="23">
        <f t="shared" si="3081"/>
        <v>0</v>
      </c>
      <c r="AK1269" s="23">
        <f t="shared" si="3196"/>
        <v>0</v>
      </c>
      <c r="AL1269" s="23">
        <f t="shared" si="3196"/>
        <v>0</v>
      </c>
      <c r="AM1269" s="23">
        <f t="shared" si="3196"/>
        <v>0</v>
      </c>
      <c r="AN1269" s="23">
        <f t="shared" si="3178"/>
        <v>0</v>
      </c>
      <c r="AO1269" s="23">
        <f t="shared" si="3179"/>
        <v>0</v>
      </c>
      <c r="AP1269" s="23">
        <f t="shared" si="3180"/>
        <v>0</v>
      </c>
      <c r="AQ1269" s="23">
        <f t="shared" si="3196"/>
        <v>0</v>
      </c>
      <c r="AR1269" s="23">
        <f t="shared" si="3181"/>
        <v>0</v>
      </c>
      <c r="AS1269" s="23">
        <f t="shared" si="3196"/>
        <v>0</v>
      </c>
      <c r="AT1269" s="23">
        <f t="shared" si="3196"/>
        <v>0</v>
      </c>
      <c r="AU1269" s="23">
        <f t="shared" si="3196"/>
        <v>0</v>
      </c>
      <c r="AV1269" s="23">
        <f t="shared" si="3129"/>
        <v>0</v>
      </c>
      <c r="AW1269" s="23">
        <f t="shared" si="3130"/>
        <v>0</v>
      </c>
      <c r="AX1269" s="23">
        <f t="shared" si="3131"/>
        <v>0</v>
      </c>
      <c r="AY1269" s="23">
        <f t="shared" si="3196"/>
        <v>0</v>
      </c>
      <c r="AZ1269" s="23">
        <f t="shared" si="3196"/>
        <v>0</v>
      </c>
      <c r="BA1269" s="18">
        <f t="shared" si="3127"/>
        <v>0</v>
      </c>
      <c r="BB1269" s="18">
        <f t="shared" si="3128"/>
        <v>0</v>
      </c>
      <c r="BC1269" s="23">
        <f t="shared" si="3196"/>
        <v>0</v>
      </c>
      <c r="BD1269" s="23">
        <f t="shared" si="3196"/>
        <v>0</v>
      </c>
      <c r="BE1269" s="23">
        <f t="shared" si="3196"/>
        <v>0</v>
      </c>
      <c r="BF1269" s="23">
        <f t="shared" si="3108"/>
        <v>0</v>
      </c>
      <c r="BG1269" s="23">
        <f t="shared" si="3109"/>
        <v>0</v>
      </c>
      <c r="BH1269" s="23">
        <f t="shared" si="3110"/>
        <v>0</v>
      </c>
      <c r="BI1269" s="23">
        <f t="shared" si="3196"/>
        <v>0</v>
      </c>
      <c r="BJ1269" s="25">
        <v>0</v>
      </c>
      <c r="BK1269" s="37"/>
    </row>
    <row r="1270" spans="1:92" hidden="1" x14ac:dyDescent="0.3">
      <c r="A1270" s="47" t="s">
        <v>703</v>
      </c>
      <c r="B1270" s="43">
        <v>460</v>
      </c>
      <c r="C1270" s="47" t="s">
        <v>27</v>
      </c>
      <c r="D1270" s="47" t="s">
        <v>99</v>
      </c>
      <c r="E1270" s="14" t="s">
        <v>437</v>
      </c>
      <c r="F1270" s="18">
        <v>54989.2</v>
      </c>
      <c r="G1270" s="18">
        <v>0</v>
      </c>
      <c r="H1270" s="18">
        <v>0</v>
      </c>
      <c r="I1270" s="18">
        <v>-54989.2</v>
      </c>
      <c r="J1270" s="18"/>
      <c r="K1270" s="18"/>
      <c r="L1270" s="18">
        <f t="shared" si="3149"/>
        <v>0</v>
      </c>
      <c r="M1270" s="18">
        <f t="shared" si="3150"/>
        <v>0</v>
      </c>
      <c r="N1270" s="18">
        <f t="shared" si="3151"/>
        <v>0</v>
      </c>
      <c r="O1270" s="18"/>
      <c r="P1270" s="18"/>
      <c r="Q1270" s="18"/>
      <c r="R1270" s="18">
        <f t="shared" si="3083"/>
        <v>0</v>
      </c>
      <c r="S1270" s="18">
        <f t="shared" si="3084"/>
        <v>0</v>
      </c>
      <c r="T1270" s="18">
        <f t="shared" si="3085"/>
        <v>0</v>
      </c>
      <c r="U1270" s="18"/>
      <c r="V1270" s="18"/>
      <c r="W1270" s="18"/>
      <c r="X1270" s="18">
        <f t="shared" si="3086"/>
        <v>0</v>
      </c>
      <c r="Y1270" s="18">
        <f t="shared" si="3087"/>
        <v>0</v>
      </c>
      <c r="Z1270" s="18">
        <f t="shared" si="3088"/>
        <v>0</v>
      </c>
      <c r="AA1270" s="18"/>
      <c r="AB1270" s="18"/>
      <c r="AC1270" s="18"/>
      <c r="AD1270" s="18">
        <f t="shared" si="3089"/>
        <v>0</v>
      </c>
      <c r="AE1270" s="18">
        <f t="shared" si="3090"/>
        <v>0</v>
      </c>
      <c r="AF1270" s="18">
        <f t="shared" si="3091"/>
        <v>0</v>
      </c>
      <c r="AG1270" s="18"/>
      <c r="AH1270" s="18">
        <f t="shared" si="3079"/>
        <v>0</v>
      </c>
      <c r="AI1270" s="18">
        <f t="shared" si="3080"/>
        <v>0</v>
      </c>
      <c r="AJ1270" s="18">
        <f t="shared" si="3081"/>
        <v>0</v>
      </c>
      <c r="AK1270" s="18"/>
      <c r="AL1270" s="18"/>
      <c r="AM1270" s="18"/>
      <c r="AN1270" s="18">
        <f t="shared" si="3178"/>
        <v>0</v>
      </c>
      <c r="AO1270" s="18">
        <f t="shared" si="3179"/>
        <v>0</v>
      </c>
      <c r="AP1270" s="18">
        <f t="shared" si="3180"/>
        <v>0</v>
      </c>
      <c r="AQ1270" s="18"/>
      <c r="AR1270" s="18">
        <f t="shared" si="3181"/>
        <v>0</v>
      </c>
      <c r="AS1270" s="18"/>
      <c r="AT1270" s="18"/>
      <c r="AU1270" s="18"/>
      <c r="AV1270" s="18">
        <f t="shared" si="3129"/>
        <v>0</v>
      </c>
      <c r="AW1270" s="18">
        <f t="shared" si="3130"/>
        <v>0</v>
      </c>
      <c r="AX1270" s="18">
        <f t="shared" si="3131"/>
        <v>0</v>
      </c>
      <c r="AY1270" s="18"/>
      <c r="AZ1270" s="18"/>
      <c r="BA1270" s="18">
        <f t="shared" si="3127"/>
        <v>0</v>
      </c>
      <c r="BB1270" s="18">
        <f t="shared" si="3128"/>
        <v>0</v>
      </c>
      <c r="BC1270" s="18"/>
      <c r="BD1270" s="18"/>
      <c r="BE1270" s="18"/>
      <c r="BF1270" s="18">
        <f t="shared" si="3108"/>
        <v>0</v>
      </c>
      <c r="BG1270" s="18">
        <f t="shared" si="3109"/>
        <v>0</v>
      </c>
      <c r="BH1270" s="18">
        <f t="shared" si="3110"/>
        <v>0</v>
      </c>
      <c r="BI1270" s="18"/>
      <c r="BJ1270" s="25">
        <v>0</v>
      </c>
      <c r="BK1270" s="36">
        <v>40</v>
      </c>
    </row>
    <row r="1271" spans="1:92" ht="31.2" hidden="1" x14ac:dyDescent="0.3">
      <c r="A1271" s="19" t="s">
        <v>883</v>
      </c>
      <c r="B1271" s="43"/>
      <c r="C1271" s="47"/>
      <c r="D1271" s="47"/>
      <c r="E1271" s="14" t="s">
        <v>872</v>
      </c>
      <c r="F1271" s="18">
        <f t="shared" ref="F1271:BI1274" si="3197">F1272</f>
        <v>0</v>
      </c>
      <c r="G1271" s="18">
        <f t="shared" si="3197"/>
        <v>0</v>
      </c>
      <c r="H1271" s="18">
        <f t="shared" si="3197"/>
        <v>0</v>
      </c>
      <c r="I1271" s="18">
        <f t="shared" si="3197"/>
        <v>0</v>
      </c>
      <c r="J1271" s="18">
        <f t="shared" si="3197"/>
        <v>0</v>
      </c>
      <c r="K1271" s="18">
        <f t="shared" si="3197"/>
        <v>0</v>
      </c>
      <c r="L1271" s="18">
        <f t="shared" si="3149"/>
        <v>0</v>
      </c>
      <c r="M1271" s="18">
        <f t="shared" si="3150"/>
        <v>0</v>
      </c>
      <c r="N1271" s="18">
        <f t="shared" si="3151"/>
        <v>0</v>
      </c>
      <c r="O1271" s="18">
        <f t="shared" si="3197"/>
        <v>0</v>
      </c>
      <c r="P1271" s="18">
        <f t="shared" si="3197"/>
        <v>0</v>
      </c>
      <c r="Q1271" s="18">
        <f t="shared" si="3197"/>
        <v>0</v>
      </c>
      <c r="R1271" s="18">
        <f t="shared" si="3083"/>
        <v>0</v>
      </c>
      <c r="S1271" s="18">
        <f t="shared" si="3084"/>
        <v>0</v>
      </c>
      <c r="T1271" s="18">
        <f t="shared" si="3085"/>
        <v>0</v>
      </c>
      <c r="U1271" s="18">
        <f t="shared" si="3197"/>
        <v>0</v>
      </c>
      <c r="V1271" s="18">
        <f t="shared" si="3197"/>
        <v>0</v>
      </c>
      <c r="W1271" s="18">
        <f t="shared" si="3197"/>
        <v>0</v>
      </c>
      <c r="X1271" s="18">
        <f t="shared" si="3086"/>
        <v>0</v>
      </c>
      <c r="Y1271" s="18">
        <f t="shared" si="3087"/>
        <v>0</v>
      </c>
      <c r="Z1271" s="18">
        <f t="shared" si="3088"/>
        <v>0</v>
      </c>
      <c r="AA1271" s="18">
        <f t="shared" si="3197"/>
        <v>0</v>
      </c>
      <c r="AB1271" s="18">
        <f t="shared" si="3197"/>
        <v>0</v>
      </c>
      <c r="AC1271" s="18">
        <f t="shared" si="3197"/>
        <v>0</v>
      </c>
      <c r="AD1271" s="18">
        <f t="shared" si="3089"/>
        <v>0</v>
      </c>
      <c r="AE1271" s="18">
        <f t="shared" si="3090"/>
        <v>0</v>
      </c>
      <c r="AF1271" s="18">
        <f t="shared" si="3091"/>
        <v>0</v>
      </c>
      <c r="AG1271" s="18">
        <f t="shared" si="3197"/>
        <v>0</v>
      </c>
      <c r="AH1271" s="18">
        <f t="shared" si="3079"/>
        <v>0</v>
      </c>
      <c r="AI1271" s="18">
        <f t="shared" si="3080"/>
        <v>0</v>
      </c>
      <c r="AJ1271" s="18">
        <f t="shared" si="3081"/>
        <v>0</v>
      </c>
      <c r="AK1271" s="18">
        <f t="shared" si="3197"/>
        <v>0</v>
      </c>
      <c r="AL1271" s="18">
        <f t="shared" si="3197"/>
        <v>0</v>
      </c>
      <c r="AM1271" s="18">
        <f t="shared" si="3197"/>
        <v>0</v>
      </c>
      <c r="AN1271" s="18">
        <f t="shared" si="3178"/>
        <v>0</v>
      </c>
      <c r="AO1271" s="18">
        <f t="shared" si="3179"/>
        <v>0</v>
      </c>
      <c r="AP1271" s="18">
        <f t="shared" si="3180"/>
        <v>0</v>
      </c>
      <c r="AQ1271" s="18">
        <f t="shared" si="3197"/>
        <v>0</v>
      </c>
      <c r="AR1271" s="18">
        <f t="shared" si="3181"/>
        <v>0</v>
      </c>
      <c r="AS1271" s="18">
        <f t="shared" si="3197"/>
        <v>0</v>
      </c>
      <c r="AT1271" s="18">
        <f t="shared" si="3197"/>
        <v>0</v>
      </c>
      <c r="AU1271" s="18">
        <f t="shared" si="3197"/>
        <v>0</v>
      </c>
      <c r="AV1271" s="18">
        <f t="shared" si="3129"/>
        <v>0</v>
      </c>
      <c r="AW1271" s="18">
        <f t="shared" si="3130"/>
        <v>0</v>
      </c>
      <c r="AX1271" s="18">
        <f t="shared" si="3131"/>
        <v>0</v>
      </c>
      <c r="AY1271" s="18">
        <f t="shared" si="3197"/>
        <v>0</v>
      </c>
      <c r="AZ1271" s="18">
        <f t="shared" si="3197"/>
        <v>0</v>
      </c>
      <c r="BA1271" s="18">
        <f t="shared" si="3127"/>
        <v>0</v>
      </c>
      <c r="BB1271" s="18">
        <f t="shared" si="3128"/>
        <v>0</v>
      </c>
      <c r="BC1271" s="18">
        <f t="shared" si="3197"/>
        <v>0</v>
      </c>
      <c r="BD1271" s="18">
        <f t="shared" si="3197"/>
        <v>0</v>
      </c>
      <c r="BE1271" s="18">
        <f t="shared" si="3197"/>
        <v>0</v>
      </c>
      <c r="BF1271" s="18">
        <f t="shared" si="3108"/>
        <v>0</v>
      </c>
      <c r="BG1271" s="18">
        <f t="shared" si="3109"/>
        <v>0</v>
      </c>
      <c r="BH1271" s="18">
        <f t="shared" si="3110"/>
        <v>0</v>
      </c>
      <c r="BI1271" s="18">
        <f t="shared" si="3197"/>
        <v>0</v>
      </c>
      <c r="BJ1271" s="25">
        <v>0</v>
      </c>
      <c r="BK1271" s="36"/>
    </row>
    <row r="1272" spans="1:92" ht="62.4" hidden="1" x14ac:dyDescent="0.3">
      <c r="A1272" s="19" t="s">
        <v>884</v>
      </c>
      <c r="B1272" s="43"/>
      <c r="C1272" s="47"/>
      <c r="D1272" s="47"/>
      <c r="E1272" s="14" t="s">
        <v>885</v>
      </c>
      <c r="F1272" s="18">
        <f t="shared" si="3197"/>
        <v>0</v>
      </c>
      <c r="G1272" s="18">
        <f t="shared" si="3197"/>
        <v>0</v>
      </c>
      <c r="H1272" s="18">
        <f t="shared" si="3197"/>
        <v>0</v>
      </c>
      <c r="I1272" s="18">
        <f t="shared" si="3197"/>
        <v>0</v>
      </c>
      <c r="J1272" s="18">
        <f t="shared" si="3197"/>
        <v>0</v>
      </c>
      <c r="K1272" s="18">
        <f t="shared" si="3197"/>
        <v>0</v>
      </c>
      <c r="L1272" s="18">
        <f t="shared" si="3149"/>
        <v>0</v>
      </c>
      <c r="M1272" s="18">
        <f t="shared" si="3150"/>
        <v>0</v>
      </c>
      <c r="N1272" s="18">
        <f t="shared" si="3151"/>
        <v>0</v>
      </c>
      <c r="O1272" s="18">
        <f t="shared" si="3197"/>
        <v>0</v>
      </c>
      <c r="P1272" s="18">
        <f t="shared" si="3197"/>
        <v>0</v>
      </c>
      <c r="Q1272" s="18">
        <f t="shared" si="3197"/>
        <v>0</v>
      </c>
      <c r="R1272" s="18">
        <f t="shared" si="3083"/>
        <v>0</v>
      </c>
      <c r="S1272" s="18">
        <f t="shared" si="3084"/>
        <v>0</v>
      </c>
      <c r="T1272" s="18">
        <f t="shared" si="3085"/>
        <v>0</v>
      </c>
      <c r="U1272" s="18">
        <f t="shared" si="3197"/>
        <v>0</v>
      </c>
      <c r="V1272" s="18">
        <f t="shared" si="3197"/>
        <v>0</v>
      </c>
      <c r="W1272" s="18">
        <f t="shared" si="3197"/>
        <v>0</v>
      </c>
      <c r="X1272" s="18">
        <f t="shared" si="3086"/>
        <v>0</v>
      </c>
      <c r="Y1272" s="18">
        <f t="shared" si="3087"/>
        <v>0</v>
      </c>
      <c r="Z1272" s="18">
        <f t="shared" si="3088"/>
        <v>0</v>
      </c>
      <c r="AA1272" s="18">
        <f t="shared" si="3197"/>
        <v>0</v>
      </c>
      <c r="AB1272" s="18">
        <f t="shared" si="3197"/>
        <v>0</v>
      </c>
      <c r="AC1272" s="18">
        <f t="shared" si="3197"/>
        <v>0</v>
      </c>
      <c r="AD1272" s="18">
        <f t="shared" si="3089"/>
        <v>0</v>
      </c>
      <c r="AE1272" s="18">
        <f t="shared" si="3090"/>
        <v>0</v>
      </c>
      <c r="AF1272" s="18">
        <f t="shared" si="3091"/>
        <v>0</v>
      </c>
      <c r="AG1272" s="18">
        <f t="shared" si="3197"/>
        <v>0</v>
      </c>
      <c r="AH1272" s="18">
        <f t="shared" si="3079"/>
        <v>0</v>
      </c>
      <c r="AI1272" s="18">
        <f t="shared" si="3080"/>
        <v>0</v>
      </c>
      <c r="AJ1272" s="18">
        <f t="shared" si="3081"/>
        <v>0</v>
      </c>
      <c r="AK1272" s="18">
        <f t="shared" si="3197"/>
        <v>0</v>
      </c>
      <c r="AL1272" s="18">
        <f t="shared" si="3197"/>
        <v>0</v>
      </c>
      <c r="AM1272" s="18">
        <f t="shared" si="3197"/>
        <v>0</v>
      </c>
      <c r="AN1272" s="18">
        <f t="shared" si="3178"/>
        <v>0</v>
      </c>
      <c r="AO1272" s="18">
        <f t="shared" si="3179"/>
        <v>0</v>
      </c>
      <c r="AP1272" s="18">
        <f t="shared" si="3180"/>
        <v>0</v>
      </c>
      <c r="AQ1272" s="18">
        <f t="shared" si="3197"/>
        <v>0</v>
      </c>
      <c r="AR1272" s="18">
        <f t="shared" si="3181"/>
        <v>0</v>
      </c>
      <c r="AS1272" s="18">
        <f t="shared" si="3197"/>
        <v>0</v>
      </c>
      <c r="AT1272" s="18">
        <f t="shared" si="3197"/>
        <v>0</v>
      </c>
      <c r="AU1272" s="18">
        <f t="shared" si="3197"/>
        <v>0</v>
      </c>
      <c r="AV1272" s="18">
        <f t="shared" si="3129"/>
        <v>0</v>
      </c>
      <c r="AW1272" s="18">
        <f t="shared" si="3130"/>
        <v>0</v>
      </c>
      <c r="AX1272" s="18">
        <f t="shared" si="3131"/>
        <v>0</v>
      </c>
      <c r="AY1272" s="18">
        <f t="shared" si="3197"/>
        <v>0</v>
      </c>
      <c r="AZ1272" s="18">
        <f t="shared" si="3197"/>
        <v>0</v>
      </c>
      <c r="BA1272" s="18">
        <f t="shared" si="3127"/>
        <v>0</v>
      </c>
      <c r="BB1272" s="18">
        <f t="shared" si="3128"/>
        <v>0</v>
      </c>
      <c r="BC1272" s="18">
        <f t="shared" si="3197"/>
        <v>0</v>
      </c>
      <c r="BD1272" s="18">
        <f t="shared" si="3197"/>
        <v>0</v>
      </c>
      <c r="BE1272" s="18">
        <f t="shared" si="3197"/>
        <v>0</v>
      </c>
      <c r="BF1272" s="18">
        <f t="shared" si="3108"/>
        <v>0</v>
      </c>
      <c r="BG1272" s="18">
        <f t="shared" si="3109"/>
        <v>0</v>
      </c>
      <c r="BH1272" s="18">
        <f t="shared" si="3110"/>
        <v>0</v>
      </c>
      <c r="BI1272" s="18">
        <f t="shared" si="3197"/>
        <v>0</v>
      </c>
      <c r="BJ1272" s="25">
        <v>0</v>
      </c>
      <c r="BK1272" s="36"/>
    </row>
    <row r="1273" spans="1:92" ht="46.8" hidden="1" x14ac:dyDescent="0.3">
      <c r="A1273" s="19" t="s">
        <v>884</v>
      </c>
      <c r="B1273" s="43">
        <v>400</v>
      </c>
      <c r="C1273" s="47"/>
      <c r="D1273" s="47"/>
      <c r="E1273" s="14" t="s">
        <v>457</v>
      </c>
      <c r="F1273" s="18">
        <f t="shared" si="3197"/>
        <v>0</v>
      </c>
      <c r="G1273" s="18">
        <f t="shared" si="3197"/>
        <v>0</v>
      </c>
      <c r="H1273" s="18">
        <f t="shared" si="3197"/>
        <v>0</v>
      </c>
      <c r="I1273" s="18">
        <f t="shared" si="3197"/>
        <v>0</v>
      </c>
      <c r="J1273" s="18">
        <f t="shared" si="3197"/>
        <v>0</v>
      </c>
      <c r="K1273" s="18">
        <f t="shared" si="3197"/>
        <v>0</v>
      </c>
      <c r="L1273" s="18">
        <f t="shared" si="3149"/>
        <v>0</v>
      </c>
      <c r="M1273" s="18">
        <f t="shared" si="3150"/>
        <v>0</v>
      </c>
      <c r="N1273" s="18">
        <f t="shared" si="3151"/>
        <v>0</v>
      </c>
      <c r="O1273" s="18">
        <f t="shared" si="3197"/>
        <v>0</v>
      </c>
      <c r="P1273" s="18">
        <f t="shared" si="3197"/>
        <v>0</v>
      </c>
      <c r="Q1273" s="18">
        <f t="shared" si="3197"/>
        <v>0</v>
      </c>
      <c r="R1273" s="18">
        <f t="shared" si="3083"/>
        <v>0</v>
      </c>
      <c r="S1273" s="18">
        <f t="shared" si="3084"/>
        <v>0</v>
      </c>
      <c r="T1273" s="18">
        <f t="shared" si="3085"/>
        <v>0</v>
      </c>
      <c r="U1273" s="18">
        <f t="shared" si="3197"/>
        <v>0</v>
      </c>
      <c r="V1273" s="18">
        <f t="shared" si="3197"/>
        <v>0</v>
      </c>
      <c r="W1273" s="18">
        <f t="shared" si="3197"/>
        <v>0</v>
      </c>
      <c r="X1273" s="18">
        <f t="shared" si="3086"/>
        <v>0</v>
      </c>
      <c r="Y1273" s="18">
        <f t="shared" si="3087"/>
        <v>0</v>
      </c>
      <c r="Z1273" s="18">
        <f t="shared" si="3088"/>
        <v>0</v>
      </c>
      <c r="AA1273" s="18">
        <f t="shared" si="3197"/>
        <v>0</v>
      </c>
      <c r="AB1273" s="18">
        <f t="shared" si="3197"/>
        <v>0</v>
      </c>
      <c r="AC1273" s="18">
        <f t="shared" si="3197"/>
        <v>0</v>
      </c>
      <c r="AD1273" s="18">
        <f t="shared" si="3089"/>
        <v>0</v>
      </c>
      <c r="AE1273" s="18">
        <f t="shared" si="3090"/>
        <v>0</v>
      </c>
      <c r="AF1273" s="18">
        <f t="shared" si="3091"/>
        <v>0</v>
      </c>
      <c r="AG1273" s="18">
        <f t="shared" si="3197"/>
        <v>0</v>
      </c>
      <c r="AH1273" s="18">
        <f t="shared" si="3079"/>
        <v>0</v>
      </c>
      <c r="AI1273" s="18">
        <f t="shared" si="3080"/>
        <v>0</v>
      </c>
      <c r="AJ1273" s="18">
        <f t="shared" si="3081"/>
        <v>0</v>
      </c>
      <c r="AK1273" s="18">
        <f t="shared" si="3197"/>
        <v>0</v>
      </c>
      <c r="AL1273" s="18">
        <f t="shared" si="3197"/>
        <v>0</v>
      </c>
      <c r="AM1273" s="18">
        <f t="shared" si="3197"/>
        <v>0</v>
      </c>
      <c r="AN1273" s="18">
        <f t="shared" si="3178"/>
        <v>0</v>
      </c>
      <c r="AO1273" s="18">
        <f t="shared" si="3179"/>
        <v>0</v>
      </c>
      <c r="AP1273" s="18">
        <f t="shared" si="3180"/>
        <v>0</v>
      </c>
      <c r="AQ1273" s="18">
        <f t="shared" si="3197"/>
        <v>0</v>
      </c>
      <c r="AR1273" s="18">
        <f t="shared" si="3181"/>
        <v>0</v>
      </c>
      <c r="AS1273" s="18">
        <f t="shared" si="3197"/>
        <v>0</v>
      </c>
      <c r="AT1273" s="18">
        <f t="shared" si="3197"/>
        <v>0</v>
      </c>
      <c r="AU1273" s="18">
        <f t="shared" si="3197"/>
        <v>0</v>
      </c>
      <c r="AV1273" s="18">
        <f t="shared" si="3129"/>
        <v>0</v>
      </c>
      <c r="AW1273" s="18">
        <f t="shared" si="3130"/>
        <v>0</v>
      </c>
      <c r="AX1273" s="18">
        <f t="shared" si="3131"/>
        <v>0</v>
      </c>
      <c r="AY1273" s="18">
        <f t="shared" si="3197"/>
        <v>0</v>
      </c>
      <c r="AZ1273" s="18">
        <f t="shared" si="3197"/>
        <v>0</v>
      </c>
      <c r="BA1273" s="18">
        <f t="shared" si="3127"/>
        <v>0</v>
      </c>
      <c r="BB1273" s="18">
        <f t="shared" si="3128"/>
        <v>0</v>
      </c>
      <c r="BC1273" s="18">
        <f t="shared" si="3197"/>
        <v>0</v>
      </c>
      <c r="BD1273" s="18">
        <f t="shared" si="3197"/>
        <v>0</v>
      </c>
      <c r="BE1273" s="18">
        <f t="shared" si="3197"/>
        <v>0</v>
      </c>
      <c r="BF1273" s="18">
        <f t="shared" si="3108"/>
        <v>0</v>
      </c>
      <c r="BG1273" s="18">
        <f t="shared" si="3109"/>
        <v>0</v>
      </c>
      <c r="BH1273" s="18">
        <f t="shared" si="3110"/>
        <v>0</v>
      </c>
      <c r="BI1273" s="18">
        <f t="shared" si="3197"/>
        <v>0</v>
      </c>
      <c r="BJ1273" s="25">
        <v>0</v>
      </c>
      <c r="BK1273" s="36"/>
    </row>
    <row r="1274" spans="1:92" hidden="1" x14ac:dyDescent="0.3">
      <c r="A1274" s="19" t="s">
        <v>884</v>
      </c>
      <c r="B1274" s="43">
        <v>410</v>
      </c>
      <c r="C1274" s="47"/>
      <c r="D1274" s="47"/>
      <c r="E1274" s="14" t="s">
        <v>470</v>
      </c>
      <c r="F1274" s="18">
        <f t="shared" si="3197"/>
        <v>0</v>
      </c>
      <c r="G1274" s="18">
        <f t="shared" si="3197"/>
        <v>0</v>
      </c>
      <c r="H1274" s="18">
        <f t="shared" si="3197"/>
        <v>0</v>
      </c>
      <c r="I1274" s="18">
        <f t="shared" si="3197"/>
        <v>0</v>
      </c>
      <c r="J1274" s="18">
        <f t="shared" si="3197"/>
        <v>0</v>
      </c>
      <c r="K1274" s="18">
        <f t="shared" si="3197"/>
        <v>0</v>
      </c>
      <c r="L1274" s="18">
        <f t="shared" si="3149"/>
        <v>0</v>
      </c>
      <c r="M1274" s="18">
        <f t="shared" si="3150"/>
        <v>0</v>
      </c>
      <c r="N1274" s="18">
        <f t="shared" si="3151"/>
        <v>0</v>
      </c>
      <c r="O1274" s="18">
        <f t="shared" si="3197"/>
        <v>0</v>
      </c>
      <c r="P1274" s="18">
        <f t="shared" si="3197"/>
        <v>0</v>
      </c>
      <c r="Q1274" s="18">
        <f t="shared" si="3197"/>
        <v>0</v>
      </c>
      <c r="R1274" s="18">
        <f t="shared" si="3083"/>
        <v>0</v>
      </c>
      <c r="S1274" s="18">
        <f t="shared" si="3084"/>
        <v>0</v>
      </c>
      <c r="T1274" s="18">
        <f t="shared" si="3085"/>
        <v>0</v>
      </c>
      <c r="U1274" s="18">
        <f t="shared" si="3197"/>
        <v>0</v>
      </c>
      <c r="V1274" s="18">
        <f t="shared" si="3197"/>
        <v>0</v>
      </c>
      <c r="W1274" s="18">
        <f t="shared" si="3197"/>
        <v>0</v>
      </c>
      <c r="X1274" s="18">
        <f t="shared" si="3086"/>
        <v>0</v>
      </c>
      <c r="Y1274" s="18">
        <f t="shared" si="3087"/>
        <v>0</v>
      </c>
      <c r="Z1274" s="18">
        <f t="shared" si="3088"/>
        <v>0</v>
      </c>
      <c r="AA1274" s="18">
        <f t="shared" si="3197"/>
        <v>0</v>
      </c>
      <c r="AB1274" s="18">
        <f t="shared" si="3197"/>
        <v>0</v>
      </c>
      <c r="AC1274" s="18">
        <f t="shared" si="3197"/>
        <v>0</v>
      </c>
      <c r="AD1274" s="18">
        <f t="shared" si="3089"/>
        <v>0</v>
      </c>
      <c r="AE1274" s="18">
        <f t="shared" si="3090"/>
        <v>0</v>
      </c>
      <c r="AF1274" s="18">
        <f t="shared" si="3091"/>
        <v>0</v>
      </c>
      <c r="AG1274" s="18">
        <f t="shared" si="3197"/>
        <v>0</v>
      </c>
      <c r="AH1274" s="18">
        <f t="shared" si="3079"/>
        <v>0</v>
      </c>
      <c r="AI1274" s="18">
        <f t="shared" si="3080"/>
        <v>0</v>
      </c>
      <c r="AJ1274" s="18">
        <f t="shared" si="3081"/>
        <v>0</v>
      </c>
      <c r="AK1274" s="18">
        <f t="shared" si="3197"/>
        <v>0</v>
      </c>
      <c r="AL1274" s="18">
        <f t="shared" si="3197"/>
        <v>0</v>
      </c>
      <c r="AM1274" s="18">
        <f t="shared" si="3197"/>
        <v>0</v>
      </c>
      <c r="AN1274" s="18">
        <f t="shared" si="3178"/>
        <v>0</v>
      </c>
      <c r="AO1274" s="18">
        <f t="shared" si="3179"/>
        <v>0</v>
      </c>
      <c r="AP1274" s="18">
        <f t="shared" si="3180"/>
        <v>0</v>
      </c>
      <c r="AQ1274" s="18">
        <f t="shared" si="3197"/>
        <v>0</v>
      </c>
      <c r="AR1274" s="18">
        <f t="shared" si="3181"/>
        <v>0</v>
      </c>
      <c r="AS1274" s="18">
        <f t="shared" si="3197"/>
        <v>0</v>
      </c>
      <c r="AT1274" s="18">
        <f t="shared" si="3197"/>
        <v>0</v>
      </c>
      <c r="AU1274" s="18">
        <f t="shared" si="3197"/>
        <v>0</v>
      </c>
      <c r="AV1274" s="18">
        <f t="shared" si="3129"/>
        <v>0</v>
      </c>
      <c r="AW1274" s="18">
        <f t="shared" si="3130"/>
        <v>0</v>
      </c>
      <c r="AX1274" s="18">
        <f t="shared" si="3131"/>
        <v>0</v>
      </c>
      <c r="AY1274" s="18">
        <f t="shared" si="3197"/>
        <v>0</v>
      </c>
      <c r="AZ1274" s="18">
        <f t="shared" si="3197"/>
        <v>0</v>
      </c>
      <c r="BA1274" s="18">
        <f t="shared" si="3127"/>
        <v>0</v>
      </c>
      <c r="BB1274" s="18">
        <f t="shared" si="3128"/>
        <v>0</v>
      </c>
      <c r="BC1274" s="18">
        <f t="shared" si="3197"/>
        <v>0</v>
      </c>
      <c r="BD1274" s="18">
        <f t="shared" si="3197"/>
        <v>0</v>
      </c>
      <c r="BE1274" s="18">
        <f t="shared" si="3197"/>
        <v>0</v>
      </c>
      <c r="BF1274" s="18">
        <f t="shared" si="3108"/>
        <v>0</v>
      </c>
      <c r="BG1274" s="18">
        <f t="shared" si="3109"/>
        <v>0</v>
      </c>
      <c r="BH1274" s="18">
        <f t="shared" si="3110"/>
        <v>0</v>
      </c>
      <c r="BI1274" s="18">
        <f t="shared" si="3197"/>
        <v>0</v>
      </c>
      <c r="BJ1274" s="25">
        <v>0</v>
      </c>
      <c r="BK1274" s="36"/>
    </row>
    <row r="1275" spans="1:92" hidden="1" x14ac:dyDescent="0.3">
      <c r="A1275" s="19" t="s">
        <v>884</v>
      </c>
      <c r="B1275" s="43">
        <v>410</v>
      </c>
      <c r="C1275" s="47" t="s">
        <v>27</v>
      </c>
      <c r="D1275" s="47" t="s">
        <v>99</v>
      </c>
      <c r="E1275" s="14" t="s">
        <v>437</v>
      </c>
      <c r="F1275" s="18">
        <v>0</v>
      </c>
      <c r="G1275" s="18">
        <v>0</v>
      </c>
      <c r="H1275" s="18">
        <v>0</v>
      </c>
      <c r="I1275" s="18"/>
      <c r="J1275" s="18"/>
      <c r="K1275" s="18"/>
      <c r="L1275" s="18">
        <f t="shared" si="3149"/>
        <v>0</v>
      </c>
      <c r="M1275" s="18">
        <f t="shared" si="3150"/>
        <v>0</v>
      </c>
      <c r="N1275" s="18">
        <f t="shared" si="3151"/>
        <v>0</v>
      </c>
      <c r="O1275" s="18"/>
      <c r="P1275" s="18"/>
      <c r="Q1275" s="18"/>
      <c r="R1275" s="18">
        <f t="shared" si="3083"/>
        <v>0</v>
      </c>
      <c r="S1275" s="18">
        <f t="shared" si="3084"/>
        <v>0</v>
      </c>
      <c r="T1275" s="18">
        <f t="shared" si="3085"/>
        <v>0</v>
      </c>
      <c r="U1275" s="18"/>
      <c r="V1275" s="18"/>
      <c r="W1275" s="18"/>
      <c r="X1275" s="18">
        <f t="shared" si="3086"/>
        <v>0</v>
      </c>
      <c r="Y1275" s="18">
        <f t="shared" si="3087"/>
        <v>0</v>
      </c>
      <c r="Z1275" s="18">
        <f t="shared" si="3088"/>
        <v>0</v>
      </c>
      <c r="AA1275" s="18"/>
      <c r="AB1275" s="18"/>
      <c r="AC1275" s="18"/>
      <c r="AD1275" s="18">
        <f t="shared" si="3089"/>
        <v>0</v>
      </c>
      <c r="AE1275" s="18">
        <f t="shared" si="3090"/>
        <v>0</v>
      </c>
      <c r="AF1275" s="18">
        <f t="shared" si="3091"/>
        <v>0</v>
      </c>
      <c r="AG1275" s="18"/>
      <c r="AH1275" s="18">
        <f t="shared" si="3079"/>
        <v>0</v>
      </c>
      <c r="AI1275" s="18">
        <f t="shared" si="3080"/>
        <v>0</v>
      </c>
      <c r="AJ1275" s="18">
        <f t="shared" si="3081"/>
        <v>0</v>
      </c>
      <c r="AK1275" s="18"/>
      <c r="AL1275" s="18"/>
      <c r="AM1275" s="18"/>
      <c r="AN1275" s="18">
        <f t="shared" si="3178"/>
        <v>0</v>
      </c>
      <c r="AO1275" s="18">
        <f t="shared" si="3179"/>
        <v>0</v>
      </c>
      <c r="AP1275" s="18">
        <f t="shared" si="3180"/>
        <v>0</v>
      </c>
      <c r="AQ1275" s="18"/>
      <c r="AR1275" s="18">
        <f t="shared" si="3181"/>
        <v>0</v>
      </c>
      <c r="AS1275" s="18"/>
      <c r="AT1275" s="18"/>
      <c r="AU1275" s="18"/>
      <c r="AV1275" s="18">
        <f t="shared" si="3129"/>
        <v>0</v>
      </c>
      <c r="AW1275" s="18">
        <f t="shared" si="3130"/>
        <v>0</v>
      </c>
      <c r="AX1275" s="18">
        <f t="shared" si="3131"/>
        <v>0</v>
      </c>
      <c r="AY1275" s="18"/>
      <c r="AZ1275" s="18"/>
      <c r="BA1275" s="18">
        <f t="shared" si="3127"/>
        <v>0</v>
      </c>
      <c r="BB1275" s="18">
        <f t="shared" si="3128"/>
        <v>0</v>
      </c>
      <c r="BC1275" s="18"/>
      <c r="BD1275" s="18"/>
      <c r="BE1275" s="18"/>
      <c r="BF1275" s="18">
        <f t="shared" si="3108"/>
        <v>0</v>
      </c>
      <c r="BG1275" s="18">
        <f t="shared" si="3109"/>
        <v>0</v>
      </c>
      <c r="BH1275" s="18">
        <f t="shared" si="3110"/>
        <v>0</v>
      </c>
      <c r="BI1275" s="18"/>
      <c r="BJ1275" s="25">
        <v>0</v>
      </c>
      <c r="BK1275" s="36"/>
    </row>
    <row r="1276" spans="1:92" s="11" customFormat="1" ht="62.4" x14ac:dyDescent="0.3">
      <c r="A1276" s="10" t="s">
        <v>215</v>
      </c>
      <c r="B1276" s="16"/>
      <c r="C1276" s="10"/>
      <c r="D1276" s="10"/>
      <c r="E1276" s="15" t="s">
        <v>792</v>
      </c>
      <c r="F1276" s="17">
        <f t="shared" ref="F1276:K1276" si="3198">F1277+F1325+F1338+F1348</f>
        <v>250618.6</v>
      </c>
      <c r="G1276" s="17">
        <f t="shared" si="3198"/>
        <v>259324.5</v>
      </c>
      <c r="H1276" s="17">
        <f t="shared" si="3198"/>
        <v>281607.09999999998</v>
      </c>
      <c r="I1276" s="17">
        <f t="shared" si="3198"/>
        <v>213864.8</v>
      </c>
      <c r="J1276" s="17">
        <f t="shared" si="3198"/>
        <v>67750.5</v>
      </c>
      <c r="K1276" s="17">
        <f t="shared" si="3198"/>
        <v>0</v>
      </c>
      <c r="L1276" s="17">
        <f t="shared" si="3149"/>
        <v>464483.4</v>
      </c>
      <c r="M1276" s="17">
        <f t="shared" si="3150"/>
        <v>327075</v>
      </c>
      <c r="N1276" s="17">
        <f t="shared" si="3151"/>
        <v>281607.09999999998</v>
      </c>
      <c r="O1276" s="17">
        <f>O1277+O1325+O1338+O1348</f>
        <v>52862.245999999999</v>
      </c>
      <c r="P1276" s="17">
        <f>P1277+P1325+P1338+P1348</f>
        <v>9581.0020000000004</v>
      </c>
      <c r="Q1276" s="17">
        <f>Q1277+Q1325+Q1338+Q1348</f>
        <v>0</v>
      </c>
      <c r="R1276" s="17">
        <f t="shared" si="3083"/>
        <v>517345.64600000001</v>
      </c>
      <c r="S1276" s="17">
        <f t="shared" si="3084"/>
        <v>336656.00199999998</v>
      </c>
      <c r="T1276" s="17">
        <f t="shared" si="3085"/>
        <v>281607.09999999998</v>
      </c>
      <c r="U1276" s="17">
        <f>U1277+U1325+U1338+U1348</f>
        <v>0</v>
      </c>
      <c r="V1276" s="17">
        <f>V1277+V1325+V1338+V1348</f>
        <v>0</v>
      </c>
      <c r="W1276" s="17">
        <f>W1277+W1325+W1338+W1348</f>
        <v>0</v>
      </c>
      <c r="X1276" s="17">
        <f t="shared" si="3086"/>
        <v>517345.64600000001</v>
      </c>
      <c r="Y1276" s="17">
        <f t="shared" si="3087"/>
        <v>336656.00199999998</v>
      </c>
      <c r="Z1276" s="17">
        <f t="shared" si="3088"/>
        <v>281607.09999999998</v>
      </c>
      <c r="AA1276" s="17">
        <f>AA1277+AA1325+AA1338+AA1348</f>
        <v>0</v>
      </c>
      <c r="AB1276" s="17">
        <f>AB1277+AB1325+AB1338+AB1348</f>
        <v>0</v>
      </c>
      <c r="AC1276" s="17">
        <f>AC1277+AC1325+AC1338+AC1348</f>
        <v>0</v>
      </c>
      <c r="AD1276" s="18">
        <f t="shared" si="3089"/>
        <v>517345.64600000001</v>
      </c>
      <c r="AE1276" s="18">
        <f t="shared" si="3090"/>
        <v>336656.00199999998</v>
      </c>
      <c r="AF1276" s="18">
        <f t="shared" si="3091"/>
        <v>281607.09999999998</v>
      </c>
      <c r="AG1276" s="17">
        <f>AG1277+AG1325+AG1338+AG1348</f>
        <v>0</v>
      </c>
      <c r="AH1276" s="17">
        <f t="shared" si="3079"/>
        <v>517345.64600000001</v>
      </c>
      <c r="AI1276" s="17">
        <f t="shared" si="3080"/>
        <v>336656.00199999998</v>
      </c>
      <c r="AJ1276" s="17">
        <f t="shared" si="3081"/>
        <v>281607.09999999998</v>
      </c>
      <c r="AK1276" s="17">
        <f>AK1277+AK1325+AK1338+AK1348</f>
        <v>-65042.231000000029</v>
      </c>
      <c r="AL1276" s="17">
        <f>AL1277+AL1325+AL1338+AL1348</f>
        <v>107387</v>
      </c>
      <c r="AM1276" s="17">
        <f>AM1277+AM1325+AM1338+AM1348</f>
        <v>0</v>
      </c>
      <c r="AN1276" s="17">
        <f t="shared" si="3178"/>
        <v>452303.41499999998</v>
      </c>
      <c r="AO1276" s="17">
        <f t="shared" si="3179"/>
        <v>444043.00199999998</v>
      </c>
      <c r="AP1276" s="17">
        <f t="shared" si="3180"/>
        <v>281607.09999999998</v>
      </c>
      <c r="AQ1276" s="17">
        <f>AQ1277+AQ1325+AQ1338+AQ1348</f>
        <v>0</v>
      </c>
      <c r="AR1276" s="17">
        <f t="shared" si="3181"/>
        <v>452303.41499999998</v>
      </c>
      <c r="AS1276" s="17">
        <f t="shared" ref="AS1276:AU1276" si="3199">AS1277+AS1325+AS1338+AS1348</f>
        <v>29393.7</v>
      </c>
      <c r="AT1276" s="17">
        <f t="shared" si="3199"/>
        <v>0</v>
      </c>
      <c r="AU1276" s="17">
        <f t="shared" si="3199"/>
        <v>0</v>
      </c>
      <c r="AV1276" s="17">
        <f t="shared" si="3129"/>
        <v>481697.11499999999</v>
      </c>
      <c r="AW1276" s="17">
        <f t="shared" si="3130"/>
        <v>444043.00199999998</v>
      </c>
      <c r="AX1276" s="17">
        <f t="shared" si="3131"/>
        <v>281607.09999999998</v>
      </c>
      <c r="AY1276" s="17">
        <f t="shared" ref="AY1276:AZ1276" si="3200">AY1277+AY1325+AY1338+AY1348</f>
        <v>0</v>
      </c>
      <c r="AZ1276" s="17">
        <f t="shared" si="3200"/>
        <v>0</v>
      </c>
      <c r="BA1276" s="18">
        <f t="shared" si="3127"/>
        <v>481697.11499999999</v>
      </c>
      <c r="BB1276" s="18">
        <f t="shared" si="3128"/>
        <v>444043.00199999998</v>
      </c>
      <c r="BC1276" s="17">
        <f t="shared" ref="BC1276:BE1276" si="3201">BC1277+BC1325+BC1338+BC1348</f>
        <v>19347.170999999998</v>
      </c>
      <c r="BD1276" s="17">
        <f t="shared" si="3201"/>
        <v>0</v>
      </c>
      <c r="BE1276" s="17">
        <f t="shared" si="3201"/>
        <v>0</v>
      </c>
      <c r="BF1276" s="17">
        <f t="shared" si="3108"/>
        <v>501044.28599999996</v>
      </c>
      <c r="BG1276" s="17">
        <f t="shared" si="3109"/>
        <v>444043.00199999998</v>
      </c>
      <c r="BH1276" s="17">
        <f t="shared" si="3110"/>
        <v>281607.09999999998</v>
      </c>
      <c r="BI1276" s="17">
        <f>BI1277+BI1325+BI1338+BI1348</f>
        <v>0</v>
      </c>
      <c r="BJ1276" s="40"/>
      <c r="BK1276" s="35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</row>
    <row r="1277" spans="1:92" ht="62.4" x14ac:dyDescent="0.3">
      <c r="A1277" s="51" t="s">
        <v>216</v>
      </c>
      <c r="B1277" s="50"/>
      <c r="C1277" s="51"/>
      <c r="D1277" s="51"/>
      <c r="E1277" s="14" t="s">
        <v>793</v>
      </c>
      <c r="F1277" s="18">
        <f t="shared" ref="F1277:K1277" si="3202">F1321+F1278+F1289+F1302+F1314</f>
        <v>221224.9</v>
      </c>
      <c r="G1277" s="18">
        <f t="shared" si="3202"/>
        <v>259324.5</v>
      </c>
      <c r="H1277" s="18">
        <f t="shared" si="3202"/>
        <v>281607.09999999998</v>
      </c>
      <c r="I1277" s="18">
        <f t="shared" si="3202"/>
        <v>-67750.5</v>
      </c>
      <c r="J1277" s="18">
        <f t="shared" si="3202"/>
        <v>67750.5</v>
      </c>
      <c r="K1277" s="18">
        <f t="shared" si="3202"/>
        <v>0</v>
      </c>
      <c r="L1277" s="18">
        <f t="shared" si="3149"/>
        <v>153474.4</v>
      </c>
      <c r="M1277" s="18">
        <f t="shared" si="3150"/>
        <v>327075</v>
      </c>
      <c r="N1277" s="18">
        <f t="shared" si="3151"/>
        <v>281607.09999999998</v>
      </c>
      <c r="O1277" s="18">
        <f>O1321+O1278+O1289+O1302+O1314+O1306</f>
        <v>52862.245999999999</v>
      </c>
      <c r="P1277" s="18">
        <f>P1321+P1278+P1289+P1302+P1314+P1306</f>
        <v>9581.0020000000004</v>
      </c>
      <c r="Q1277" s="18">
        <f>Q1321+Q1278+Q1289+Q1302+Q1314+Q1306</f>
        <v>0</v>
      </c>
      <c r="R1277" s="18">
        <f t="shared" si="3083"/>
        <v>206336.64600000001</v>
      </c>
      <c r="S1277" s="18">
        <f t="shared" si="3084"/>
        <v>336656.00199999998</v>
      </c>
      <c r="T1277" s="18">
        <f t="shared" si="3085"/>
        <v>281607.09999999998</v>
      </c>
      <c r="U1277" s="18">
        <f>U1321+U1278+U1289+U1302+U1314+U1306</f>
        <v>0</v>
      </c>
      <c r="V1277" s="18">
        <f>V1321+V1278+V1289+V1302+V1314+V1306</f>
        <v>0</v>
      </c>
      <c r="W1277" s="18">
        <f>W1321+W1278+W1289+W1302+W1314+W1306</f>
        <v>0</v>
      </c>
      <c r="X1277" s="18">
        <f t="shared" si="3086"/>
        <v>206336.64600000001</v>
      </c>
      <c r="Y1277" s="18">
        <f t="shared" si="3087"/>
        <v>336656.00199999998</v>
      </c>
      <c r="Z1277" s="18">
        <f t="shared" si="3088"/>
        <v>281607.09999999998</v>
      </c>
      <c r="AA1277" s="18">
        <f>AA1321+AA1278+AA1289+AA1302+AA1314+AA1306</f>
        <v>0</v>
      </c>
      <c r="AB1277" s="18">
        <f>AB1321+AB1278+AB1289+AB1302+AB1314+AB1306</f>
        <v>0</v>
      </c>
      <c r="AC1277" s="18">
        <f>AC1321+AC1278+AC1289+AC1302+AC1314+AC1306</f>
        <v>0</v>
      </c>
      <c r="AD1277" s="18">
        <f t="shared" si="3089"/>
        <v>206336.64600000001</v>
      </c>
      <c r="AE1277" s="18">
        <f t="shared" si="3090"/>
        <v>336656.00199999998</v>
      </c>
      <c r="AF1277" s="18">
        <f t="shared" si="3091"/>
        <v>281607.09999999998</v>
      </c>
      <c r="AG1277" s="18">
        <f>AG1321+AG1278+AG1289+AG1302+AG1314+AG1306</f>
        <v>0</v>
      </c>
      <c r="AH1277" s="18">
        <f t="shared" si="3079"/>
        <v>206336.64600000001</v>
      </c>
      <c r="AI1277" s="18">
        <f t="shared" si="3080"/>
        <v>336656.00199999998</v>
      </c>
      <c r="AJ1277" s="18">
        <f t="shared" si="3081"/>
        <v>281607.09999999998</v>
      </c>
      <c r="AK1277" s="18">
        <f>AK1321+AK1278+AK1289+AK1302+AK1314+AK1306+AK1310</f>
        <v>197851.09999999998</v>
      </c>
      <c r="AL1277" s="18">
        <f t="shared" ref="AL1277:BI1277" si="3203">AL1321+AL1278+AL1289+AL1302+AL1314+AL1306+AL1310</f>
        <v>107387</v>
      </c>
      <c r="AM1277" s="18">
        <f t="shared" si="3203"/>
        <v>0</v>
      </c>
      <c r="AN1277" s="18">
        <f t="shared" si="3178"/>
        <v>404187.74599999998</v>
      </c>
      <c r="AO1277" s="18">
        <f t="shared" si="3179"/>
        <v>444043.00199999998</v>
      </c>
      <c r="AP1277" s="18">
        <f t="shared" si="3180"/>
        <v>281607.09999999998</v>
      </c>
      <c r="AQ1277" s="18">
        <f t="shared" ref="AQ1277" si="3204">AQ1321+AQ1278+AQ1289+AQ1302+AQ1314+AQ1306+AQ1310</f>
        <v>0</v>
      </c>
      <c r="AR1277" s="18">
        <f t="shared" si="3181"/>
        <v>404187.74599999998</v>
      </c>
      <c r="AS1277" s="18">
        <f t="shared" ref="AS1277:AU1277" si="3205">AS1321+AS1278+AS1289+AS1302+AS1314+AS1306+AS1310</f>
        <v>0</v>
      </c>
      <c r="AT1277" s="18">
        <f t="shared" si="3205"/>
        <v>0</v>
      </c>
      <c r="AU1277" s="18">
        <f t="shared" si="3205"/>
        <v>0</v>
      </c>
      <c r="AV1277" s="18">
        <f t="shared" si="3129"/>
        <v>404187.74599999998</v>
      </c>
      <c r="AW1277" s="18">
        <f t="shared" si="3130"/>
        <v>444043.00199999998</v>
      </c>
      <c r="AX1277" s="18">
        <f t="shared" si="3131"/>
        <v>281607.09999999998</v>
      </c>
      <c r="AY1277" s="18">
        <f t="shared" ref="AY1277:AZ1277" si="3206">AY1321+AY1278+AY1289+AY1302+AY1314+AY1306+AY1310</f>
        <v>0</v>
      </c>
      <c r="AZ1277" s="18">
        <f t="shared" si="3206"/>
        <v>0</v>
      </c>
      <c r="BA1277" s="18">
        <f t="shared" si="3127"/>
        <v>404187.74599999998</v>
      </c>
      <c r="BB1277" s="18">
        <f t="shared" si="3128"/>
        <v>444043.00199999998</v>
      </c>
      <c r="BC1277" s="18">
        <f t="shared" ref="BC1277:BE1277" si="3207">BC1321+BC1278+BC1289+BC1302+BC1314+BC1306+BC1310</f>
        <v>15335.32</v>
      </c>
      <c r="BD1277" s="18">
        <f t="shared" si="3207"/>
        <v>0</v>
      </c>
      <c r="BE1277" s="18">
        <f t="shared" si="3207"/>
        <v>0</v>
      </c>
      <c r="BF1277" s="18">
        <f t="shared" si="3108"/>
        <v>419523.06599999999</v>
      </c>
      <c r="BG1277" s="18">
        <f t="shared" si="3109"/>
        <v>444043.00199999998</v>
      </c>
      <c r="BH1277" s="18">
        <f t="shared" si="3110"/>
        <v>281607.09999999998</v>
      </c>
      <c r="BI1277" s="18">
        <f t="shared" si="3203"/>
        <v>0</v>
      </c>
      <c r="BJ1277" s="25"/>
      <c r="BK1277" s="36"/>
    </row>
    <row r="1278" spans="1:92" ht="31.2" x14ac:dyDescent="0.3">
      <c r="A1278" s="19" t="s">
        <v>1143</v>
      </c>
      <c r="B1278" s="19"/>
      <c r="C1278" s="14"/>
      <c r="D1278" s="51"/>
      <c r="E1278" s="14" t="s">
        <v>564</v>
      </c>
      <c r="F1278" s="18">
        <f>F1279+F1282</f>
        <v>1773.5</v>
      </c>
      <c r="G1278" s="18">
        <f t="shared" ref="G1278:BI1278" si="3208">G1279+G1282</f>
        <v>1773.5</v>
      </c>
      <c r="H1278" s="18">
        <f t="shared" si="3208"/>
        <v>1773.5</v>
      </c>
      <c r="I1278" s="18">
        <f t="shared" ref="I1278:K1278" si="3209">I1279+I1282</f>
        <v>0</v>
      </c>
      <c r="J1278" s="18">
        <f t="shared" si="3209"/>
        <v>0</v>
      </c>
      <c r="K1278" s="18">
        <f t="shared" si="3209"/>
        <v>0</v>
      </c>
      <c r="L1278" s="18">
        <f t="shared" si="3149"/>
        <v>1773.5</v>
      </c>
      <c r="M1278" s="18">
        <f t="shared" si="3150"/>
        <v>1773.5</v>
      </c>
      <c r="N1278" s="18">
        <f t="shared" si="3151"/>
        <v>1773.5</v>
      </c>
      <c r="O1278" s="18">
        <f t="shared" ref="O1278:Q1278" si="3210">O1279+O1282</f>
        <v>0</v>
      </c>
      <c r="P1278" s="18">
        <f t="shared" si="3210"/>
        <v>0</v>
      </c>
      <c r="Q1278" s="18">
        <f t="shared" si="3210"/>
        <v>0</v>
      </c>
      <c r="R1278" s="18">
        <f t="shared" si="3083"/>
        <v>1773.5</v>
      </c>
      <c r="S1278" s="18">
        <f t="shared" si="3084"/>
        <v>1773.5</v>
      </c>
      <c r="T1278" s="18">
        <f t="shared" si="3085"/>
        <v>1773.5</v>
      </c>
      <c r="U1278" s="18">
        <f t="shared" ref="U1278:W1278" si="3211">U1279+U1282</f>
        <v>0</v>
      </c>
      <c r="V1278" s="18">
        <f t="shared" si="3211"/>
        <v>0</v>
      </c>
      <c r="W1278" s="18">
        <f t="shared" si="3211"/>
        <v>0</v>
      </c>
      <c r="X1278" s="18">
        <f t="shared" si="3086"/>
        <v>1773.5</v>
      </c>
      <c r="Y1278" s="18">
        <f t="shared" si="3087"/>
        <v>1773.5</v>
      </c>
      <c r="Z1278" s="18">
        <f t="shared" si="3088"/>
        <v>1773.5</v>
      </c>
      <c r="AA1278" s="18">
        <f t="shared" ref="AA1278:AB1278" si="3212">AA1279+AA1282</f>
        <v>0</v>
      </c>
      <c r="AB1278" s="18">
        <f t="shared" si="3212"/>
        <v>0</v>
      </c>
      <c r="AC1278" s="18">
        <f t="shared" ref="AC1278" si="3213">AC1279+AC1282</f>
        <v>0</v>
      </c>
      <c r="AD1278" s="18">
        <f t="shared" si="3089"/>
        <v>1773.5</v>
      </c>
      <c r="AE1278" s="18">
        <f t="shared" si="3090"/>
        <v>1773.5</v>
      </c>
      <c r="AF1278" s="18">
        <f t="shared" si="3091"/>
        <v>1773.5</v>
      </c>
      <c r="AG1278" s="18">
        <f t="shared" ref="AG1278" si="3214">AG1279+AG1282</f>
        <v>0</v>
      </c>
      <c r="AH1278" s="18">
        <f t="shared" si="3079"/>
        <v>1773.5</v>
      </c>
      <c r="AI1278" s="18">
        <f t="shared" si="3080"/>
        <v>1773.5</v>
      </c>
      <c r="AJ1278" s="18">
        <f t="shared" si="3081"/>
        <v>1773.5</v>
      </c>
      <c r="AK1278" s="18">
        <f t="shared" ref="AK1278:AM1278" si="3215">AK1279+AK1282</f>
        <v>0</v>
      </c>
      <c r="AL1278" s="18">
        <f t="shared" si="3215"/>
        <v>0</v>
      </c>
      <c r="AM1278" s="18">
        <f t="shared" si="3215"/>
        <v>0</v>
      </c>
      <c r="AN1278" s="18">
        <f t="shared" si="3178"/>
        <v>1773.5</v>
      </c>
      <c r="AO1278" s="18">
        <f t="shared" si="3179"/>
        <v>1773.5</v>
      </c>
      <c r="AP1278" s="18">
        <f t="shared" si="3180"/>
        <v>1773.5</v>
      </c>
      <c r="AQ1278" s="18">
        <f t="shared" ref="AQ1278" si="3216">AQ1279+AQ1282</f>
        <v>0</v>
      </c>
      <c r="AR1278" s="18">
        <f t="shared" si="3181"/>
        <v>1773.5</v>
      </c>
      <c r="AS1278" s="18">
        <f t="shared" ref="AS1278:AU1278" si="3217">AS1279+AS1282</f>
        <v>0</v>
      </c>
      <c r="AT1278" s="18">
        <f t="shared" si="3217"/>
        <v>0</v>
      </c>
      <c r="AU1278" s="18">
        <f t="shared" si="3217"/>
        <v>0</v>
      </c>
      <c r="AV1278" s="18">
        <f t="shared" si="3129"/>
        <v>1773.5</v>
      </c>
      <c r="AW1278" s="18">
        <f t="shared" si="3130"/>
        <v>1773.5</v>
      </c>
      <c r="AX1278" s="18">
        <f t="shared" si="3131"/>
        <v>1773.5</v>
      </c>
      <c r="AY1278" s="18">
        <f t="shared" ref="AY1278:AZ1278" si="3218">AY1279+AY1282</f>
        <v>0</v>
      </c>
      <c r="AZ1278" s="18">
        <f t="shared" si="3218"/>
        <v>0</v>
      </c>
      <c r="BA1278" s="18">
        <f t="shared" si="3127"/>
        <v>1773.5</v>
      </c>
      <c r="BB1278" s="18">
        <f t="shared" si="3128"/>
        <v>1773.5</v>
      </c>
      <c r="BC1278" s="18">
        <f t="shared" ref="BC1278:BE1278" si="3219">BC1279+BC1282</f>
        <v>0</v>
      </c>
      <c r="BD1278" s="18">
        <f t="shared" si="3219"/>
        <v>0</v>
      </c>
      <c r="BE1278" s="18">
        <f t="shared" si="3219"/>
        <v>0</v>
      </c>
      <c r="BF1278" s="18">
        <f t="shared" si="3108"/>
        <v>1773.5</v>
      </c>
      <c r="BG1278" s="18">
        <f t="shared" si="3109"/>
        <v>1773.5</v>
      </c>
      <c r="BH1278" s="18">
        <f t="shared" si="3110"/>
        <v>1773.5</v>
      </c>
      <c r="BI1278" s="18">
        <f t="shared" si="3208"/>
        <v>0</v>
      </c>
      <c r="BJ1278" s="25"/>
      <c r="BK1278" s="36"/>
    </row>
    <row r="1279" spans="1:92" ht="31.2" x14ac:dyDescent="0.3">
      <c r="A1279" s="19" t="s">
        <v>1143</v>
      </c>
      <c r="B1279" s="50">
        <v>200</v>
      </c>
      <c r="C1279" s="51"/>
      <c r="D1279" s="51"/>
      <c r="E1279" s="14" t="s">
        <v>455</v>
      </c>
      <c r="F1279" s="18">
        <f>F1280</f>
        <v>50.7</v>
      </c>
      <c r="G1279" s="18">
        <f t="shared" ref="G1279:BI1280" si="3220">G1280</f>
        <v>50.7</v>
      </c>
      <c r="H1279" s="18">
        <f t="shared" si="3220"/>
        <v>50.7</v>
      </c>
      <c r="I1279" s="18">
        <f t="shared" si="3220"/>
        <v>0</v>
      </c>
      <c r="J1279" s="18">
        <f t="shared" si="3220"/>
        <v>0</v>
      </c>
      <c r="K1279" s="18">
        <f t="shared" si="3220"/>
        <v>0</v>
      </c>
      <c r="L1279" s="18">
        <f t="shared" si="3149"/>
        <v>50.7</v>
      </c>
      <c r="M1279" s="18">
        <f t="shared" si="3150"/>
        <v>50.7</v>
      </c>
      <c r="N1279" s="18">
        <f t="shared" si="3151"/>
        <v>50.7</v>
      </c>
      <c r="O1279" s="18">
        <f t="shared" si="3220"/>
        <v>0</v>
      </c>
      <c r="P1279" s="18">
        <f t="shared" si="3220"/>
        <v>0</v>
      </c>
      <c r="Q1279" s="18">
        <f t="shared" si="3220"/>
        <v>0</v>
      </c>
      <c r="R1279" s="18">
        <f t="shared" si="3083"/>
        <v>50.7</v>
      </c>
      <c r="S1279" s="18">
        <f t="shared" si="3084"/>
        <v>50.7</v>
      </c>
      <c r="T1279" s="18">
        <f t="shared" si="3085"/>
        <v>50.7</v>
      </c>
      <c r="U1279" s="18">
        <f t="shared" si="3220"/>
        <v>0</v>
      </c>
      <c r="V1279" s="18">
        <f t="shared" si="3220"/>
        <v>0</v>
      </c>
      <c r="W1279" s="18">
        <f t="shared" si="3220"/>
        <v>0</v>
      </c>
      <c r="X1279" s="18">
        <f t="shared" si="3086"/>
        <v>50.7</v>
      </c>
      <c r="Y1279" s="18">
        <f t="shared" si="3087"/>
        <v>50.7</v>
      </c>
      <c r="Z1279" s="18">
        <f t="shared" si="3088"/>
        <v>50.7</v>
      </c>
      <c r="AA1279" s="18">
        <f t="shared" si="3220"/>
        <v>0</v>
      </c>
      <c r="AB1279" s="18">
        <f t="shared" si="3220"/>
        <v>0</v>
      </c>
      <c r="AC1279" s="18">
        <f t="shared" si="3220"/>
        <v>0</v>
      </c>
      <c r="AD1279" s="18">
        <f t="shared" si="3089"/>
        <v>50.7</v>
      </c>
      <c r="AE1279" s="18">
        <f t="shared" si="3090"/>
        <v>50.7</v>
      </c>
      <c r="AF1279" s="18">
        <f t="shared" si="3091"/>
        <v>50.7</v>
      </c>
      <c r="AG1279" s="18">
        <f t="shared" si="3220"/>
        <v>0</v>
      </c>
      <c r="AH1279" s="18">
        <f t="shared" si="3079"/>
        <v>50.7</v>
      </c>
      <c r="AI1279" s="18">
        <f t="shared" si="3080"/>
        <v>50.7</v>
      </c>
      <c r="AJ1279" s="18">
        <f t="shared" si="3081"/>
        <v>50.7</v>
      </c>
      <c r="AK1279" s="18">
        <f t="shared" si="3220"/>
        <v>0</v>
      </c>
      <c r="AL1279" s="18">
        <f t="shared" si="3220"/>
        <v>0</v>
      </c>
      <c r="AM1279" s="18">
        <f t="shared" si="3220"/>
        <v>0</v>
      </c>
      <c r="AN1279" s="18">
        <f t="shared" si="3178"/>
        <v>50.7</v>
      </c>
      <c r="AO1279" s="18">
        <f t="shared" si="3179"/>
        <v>50.7</v>
      </c>
      <c r="AP1279" s="18">
        <f t="shared" si="3180"/>
        <v>50.7</v>
      </c>
      <c r="AQ1279" s="18">
        <f t="shared" si="3220"/>
        <v>0</v>
      </c>
      <c r="AR1279" s="18">
        <f t="shared" si="3181"/>
        <v>50.7</v>
      </c>
      <c r="AS1279" s="18">
        <f t="shared" si="3220"/>
        <v>0</v>
      </c>
      <c r="AT1279" s="18">
        <f t="shared" si="3220"/>
        <v>0</v>
      </c>
      <c r="AU1279" s="18">
        <f t="shared" si="3220"/>
        <v>0</v>
      </c>
      <c r="AV1279" s="18">
        <f t="shared" si="3129"/>
        <v>50.7</v>
      </c>
      <c r="AW1279" s="18">
        <f t="shared" si="3130"/>
        <v>50.7</v>
      </c>
      <c r="AX1279" s="18">
        <f t="shared" si="3131"/>
        <v>50.7</v>
      </c>
      <c r="AY1279" s="18">
        <f t="shared" si="3220"/>
        <v>0</v>
      </c>
      <c r="AZ1279" s="18">
        <f t="shared" si="3220"/>
        <v>0</v>
      </c>
      <c r="BA1279" s="18">
        <f t="shared" si="3127"/>
        <v>50.7</v>
      </c>
      <c r="BB1279" s="18">
        <f t="shared" si="3128"/>
        <v>50.7</v>
      </c>
      <c r="BC1279" s="18">
        <f t="shared" si="3220"/>
        <v>0</v>
      </c>
      <c r="BD1279" s="18">
        <f t="shared" si="3220"/>
        <v>0</v>
      </c>
      <c r="BE1279" s="18">
        <f t="shared" si="3220"/>
        <v>0</v>
      </c>
      <c r="BF1279" s="18">
        <f t="shared" si="3108"/>
        <v>50.7</v>
      </c>
      <c r="BG1279" s="18">
        <f t="shared" si="3109"/>
        <v>50.7</v>
      </c>
      <c r="BH1279" s="18">
        <f t="shared" si="3110"/>
        <v>50.7</v>
      </c>
      <c r="BI1279" s="18">
        <f t="shared" si="3220"/>
        <v>0</v>
      </c>
      <c r="BJ1279" s="25"/>
      <c r="BK1279" s="36"/>
    </row>
    <row r="1280" spans="1:92" ht="46.8" x14ac:dyDescent="0.3">
      <c r="A1280" s="19" t="s">
        <v>1143</v>
      </c>
      <c r="B1280" s="50">
        <v>240</v>
      </c>
      <c r="C1280" s="51"/>
      <c r="D1280" s="51"/>
      <c r="E1280" s="14" t="s">
        <v>463</v>
      </c>
      <c r="F1280" s="18">
        <f>F1281</f>
        <v>50.7</v>
      </c>
      <c r="G1280" s="18">
        <f t="shared" si="3220"/>
        <v>50.7</v>
      </c>
      <c r="H1280" s="18">
        <f t="shared" si="3220"/>
        <v>50.7</v>
      </c>
      <c r="I1280" s="18">
        <f t="shared" si="3220"/>
        <v>0</v>
      </c>
      <c r="J1280" s="18">
        <f t="shared" si="3220"/>
        <v>0</v>
      </c>
      <c r="K1280" s="18">
        <f t="shared" si="3220"/>
        <v>0</v>
      </c>
      <c r="L1280" s="18">
        <f t="shared" si="3149"/>
        <v>50.7</v>
      </c>
      <c r="M1280" s="18">
        <f t="shared" si="3150"/>
        <v>50.7</v>
      </c>
      <c r="N1280" s="18">
        <f t="shared" si="3151"/>
        <v>50.7</v>
      </c>
      <c r="O1280" s="18">
        <f t="shared" si="3220"/>
        <v>0</v>
      </c>
      <c r="P1280" s="18">
        <f t="shared" si="3220"/>
        <v>0</v>
      </c>
      <c r="Q1280" s="18">
        <f t="shared" si="3220"/>
        <v>0</v>
      </c>
      <c r="R1280" s="18">
        <f t="shared" si="3083"/>
        <v>50.7</v>
      </c>
      <c r="S1280" s="18">
        <f t="shared" si="3084"/>
        <v>50.7</v>
      </c>
      <c r="T1280" s="18">
        <f t="shared" si="3085"/>
        <v>50.7</v>
      </c>
      <c r="U1280" s="18">
        <f t="shared" si="3220"/>
        <v>0</v>
      </c>
      <c r="V1280" s="18">
        <f t="shared" si="3220"/>
        <v>0</v>
      </c>
      <c r="W1280" s="18">
        <f t="shared" si="3220"/>
        <v>0</v>
      </c>
      <c r="X1280" s="18">
        <f t="shared" si="3086"/>
        <v>50.7</v>
      </c>
      <c r="Y1280" s="18">
        <f t="shared" si="3087"/>
        <v>50.7</v>
      </c>
      <c r="Z1280" s="18">
        <f t="shared" si="3088"/>
        <v>50.7</v>
      </c>
      <c r="AA1280" s="18">
        <f t="shared" si="3220"/>
        <v>0</v>
      </c>
      <c r="AB1280" s="18">
        <f t="shared" si="3220"/>
        <v>0</v>
      </c>
      <c r="AC1280" s="18">
        <f t="shared" si="3220"/>
        <v>0</v>
      </c>
      <c r="AD1280" s="18">
        <f t="shared" si="3089"/>
        <v>50.7</v>
      </c>
      <c r="AE1280" s="18">
        <f t="shared" si="3090"/>
        <v>50.7</v>
      </c>
      <c r="AF1280" s="18">
        <f t="shared" si="3091"/>
        <v>50.7</v>
      </c>
      <c r="AG1280" s="18">
        <f t="shared" si="3220"/>
        <v>0</v>
      </c>
      <c r="AH1280" s="18">
        <f t="shared" si="3079"/>
        <v>50.7</v>
      </c>
      <c r="AI1280" s="18">
        <f t="shared" si="3080"/>
        <v>50.7</v>
      </c>
      <c r="AJ1280" s="18">
        <f t="shared" si="3081"/>
        <v>50.7</v>
      </c>
      <c r="AK1280" s="18">
        <f t="shared" si="3220"/>
        <v>0</v>
      </c>
      <c r="AL1280" s="18">
        <f t="shared" si="3220"/>
        <v>0</v>
      </c>
      <c r="AM1280" s="18">
        <f t="shared" si="3220"/>
        <v>0</v>
      </c>
      <c r="AN1280" s="18">
        <f t="shared" si="3178"/>
        <v>50.7</v>
      </c>
      <c r="AO1280" s="18">
        <f t="shared" si="3179"/>
        <v>50.7</v>
      </c>
      <c r="AP1280" s="18">
        <f t="shared" si="3180"/>
        <v>50.7</v>
      </c>
      <c r="AQ1280" s="18">
        <f t="shared" si="3220"/>
        <v>0</v>
      </c>
      <c r="AR1280" s="18">
        <f t="shared" si="3181"/>
        <v>50.7</v>
      </c>
      <c r="AS1280" s="18">
        <f t="shared" si="3220"/>
        <v>0</v>
      </c>
      <c r="AT1280" s="18">
        <f t="shared" si="3220"/>
        <v>0</v>
      </c>
      <c r="AU1280" s="18">
        <f t="shared" si="3220"/>
        <v>0</v>
      </c>
      <c r="AV1280" s="18">
        <f t="shared" si="3129"/>
        <v>50.7</v>
      </c>
      <c r="AW1280" s="18">
        <f t="shared" si="3130"/>
        <v>50.7</v>
      </c>
      <c r="AX1280" s="18">
        <f t="shared" si="3131"/>
        <v>50.7</v>
      </c>
      <c r="AY1280" s="18">
        <f t="shared" si="3220"/>
        <v>0</v>
      </c>
      <c r="AZ1280" s="18">
        <f t="shared" si="3220"/>
        <v>0</v>
      </c>
      <c r="BA1280" s="18">
        <f t="shared" si="3127"/>
        <v>50.7</v>
      </c>
      <c r="BB1280" s="18">
        <f t="shared" si="3128"/>
        <v>50.7</v>
      </c>
      <c r="BC1280" s="18">
        <f t="shared" si="3220"/>
        <v>0</v>
      </c>
      <c r="BD1280" s="18">
        <f t="shared" si="3220"/>
        <v>0</v>
      </c>
      <c r="BE1280" s="18">
        <f t="shared" si="3220"/>
        <v>0</v>
      </c>
      <c r="BF1280" s="18">
        <f t="shared" si="3108"/>
        <v>50.7</v>
      </c>
      <c r="BG1280" s="18">
        <f t="shared" si="3109"/>
        <v>50.7</v>
      </c>
      <c r="BH1280" s="18">
        <f t="shared" si="3110"/>
        <v>50.7</v>
      </c>
      <c r="BI1280" s="18">
        <f t="shared" si="3220"/>
        <v>0</v>
      </c>
      <c r="BJ1280" s="25"/>
      <c r="BK1280" s="36"/>
    </row>
    <row r="1281" spans="1:63" x14ac:dyDescent="0.3">
      <c r="A1281" s="19" t="s">
        <v>1143</v>
      </c>
      <c r="B1281" s="50">
        <v>240</v>
      </c>
      <c r="C1281" s="51" t="s">
        <v>27</v>
      </c>
      <c r="D1281" s="51" t="s">
        <v>19</v>
      </c>
      <c r="E1281" s="14" t="s">
        <v>438</v>
      </c>
      <c r="F1281" s="18">
        <v>50.7</v>
      </c>
      <c r="G1281" s="18">
        <v>50.7</v>
      </c>
      <c r="H1281" s="18">
        <v>50.7</v>
      </c>
      <c r="I1281" s="18"/>
      <c r="J1281" s="18"/>
      <c r="K1281" s="18"/>
      <c r="L1281" s="18">
        <f t="shared" si="3149"/>
        <v>50.7</v>
      </c>
      <c r="M1281" s="18">
        <f t="shared" si="3150"/>
        <v>50.7</v>
      </c>
      <c r="N1281" s="18">
        <f t="shared" si="3151"/>
        <v>50.7</v>
      </c>
      <c r="O1281" s="18"/>
      <c r="P1281" s="18"/>
      <c r="Q1281" s="18"/>
      <c r="R1281" s="18">
        <f t="shared" si="3083"/>
        <v>50.7</v>
      </c>
      <c r="S1281" s="18">
        <f t="shared" si="3084"/>
        <v>50.7</v>
      </c>
      <c r="T1281" s="18">
        <f t="shared" si="3085"/>
        <v>50.7</v>
      </c>
      <c r="U1281" s="18"/>
      <c r="V1281" s="18"/>
      <c r="W1281" s="18"/>
      <c r="X1281" s="18">
        <f t="shared" si="3086"/>
        <v>50.7</v>
      </c>
      <c r="Y1281" s="18">
        <f t="shared" si="3087"/>
        <v>50.7</v>
      </c>
      <c r="Z1281" s="18">
        <f t="shared" si="3088"/>
        <v>50.7</v>
      </c>
      <c r="AA1281" s="18"/>
      <c r="AB1281" s="18"/>
      <c r="AC1281" s="18"/>
      <c r="AD1281" s="18">
        <f t="shared" si="3089"/>
        <v>50.7</v>
      </c>
      <c r="AE1281" s="18">
        <f t="shared" si="3090"/>
        <v>50.7</v>
      </c>
      <c r="AF1281" s="18">
        <f t="shared" si="3091"/>
        <v>50.7</v>
      </c>
      <c r="AG1281" s="18"/>
      <c r="AH1281" s="18">
        <f t="shared" si="3079"/>
        <v>50.7</v>
      </c>
      <c r="AI1281" s="18">
        <f t="shared" si="3080"/>
        <v>50.7</v>
      </c>
      <c r="AJ1281" s="18">
        <f t="shared" si="3081"/>
        <v>50.7</v>
      </c>
      <c r="AK1281" s="18"/>
      <c r="AL1281" s="18"/>
      <c r="AM1281" s="18"/>
      <c r="AN1281" s="18">
        <f t="shared" si="3178"/>
        <v>50.7</v>
      </c>
      <c r="AO1281" s="18">
        <f t="shared" si="3179"/>
        <v>50.7</v>
      </c>
      <c r="AP1281" s="18">
        <f t="shared" si="3180"/>
        <v>50.7</v>
      </c>
      <c r="AQ1281" s="18"/>
      <c r="AR1281" s="18">
        <f t="shared" si="3181"/>
        <v>50.7</v>
      </c>
      <c r="AS1281" s="18"/>
      <c r="AT1281" s="18"/>
      <c r="AU1281" s="18"/>
      <c r="AV1281" s="18">
        <f t="shared" si="3129"/>
        <v>50.7</v>
      </c>
      <c r="AW1281" s="18">
        <f t="shared" si="3130"/>
        <v>50.7</v>
      </c>
      <c r="AX1281" s="18">
        <f t="shared" si="3131"/>
        <v>50.7</v>
      </c>
      <c r="AY1281" s="18"/>
      <c r="AZ1281" s="18"/>
      <c r="BA1281" s="18">
        <f t="shared" si="3127"/>
        <v>50.7</v>
      </c>
      <c r="BB1281" s="18">
        <f t="shared" si="3128"/>
        <v>50.7</v>
      </c>
      <c r="BC1281" s="18"/>
      <c r="BD1281" s="18"/>
      <c r="BE1281" s="18"/>
      <c r="BF1281" s="18">
        <f t="shared" si="3108"/>
        <v>50.7</v>
      </c>
      <c r="BG1281" s="18">
        <f t="shared" si="3109"/>
        <v>50.7</v>
      </c>
      <c r="BH1281" s="18">
        <f t="shared" si="3110"/>
        <v>50.7</v>
      </c>
      <c r="BI1281" s="18"/>
      <c r="BJ1281" s="25"/>
      <c r="BK1281" s="36"/>
    </row>
    <row r="1282" spans="1:63" ht="46.8" x14ac:dyDescent="0.3">
      <c r="A1282" s="19" t="s">
        <v>1143</v>
      </c>
      <c r="B1282" s="50">
        <v>600</v>
      </c>
      <c r="C1282" s="51"/>
      <c r="D1282" s="51"/>
      <c r="E1282" s="14" t="s">
        <v>458</v>
      </c>
      <c r="F1282" s="18">
        <f>F1283+F1285</f>
        <v>1722.8</v>
      </c>
      <c r="G1282" s="18">
        <f t="shared" ref="G1282:BI1282" si="3221">G1283+G1285</f>
        <v>1722.8</v>
      </c>
      <c r="H1282" s="18">
        <f t="shared" si="3221"/>
        <v>1722.8</v>
      </c>
      <c r="I1282" s="18">
        <f t="shared" ref="I1282:K1282" si="3222">I1283+I1285</f>
        <v>0</v>
      </c>
      <c r="J1282" s="18">
        <f t="shared" si="3222"/>
        <v>0</v>
      </c>
      <c r="K1282" s="18">
        <f t="shared" si="3222"/>
        <v>0</v>
      </c>
      <c r="L1282" s="18">
        <f t="shared" si="3149"/>
        <v>1722.8</v>
      </c>
      <c r="M1282" s="18">
        <f t="shared" si="3150"/>
        <v>1722.8</v>
      </c>
      <c r="N1282" s="18">
        <f t="shared" si="3151"/>
        <v>1722.8</v>
      </c>
      <c r="O1282" s="18">
        <f t="shared" ref="O1282:Q1282" si="3223">O1283+O1285</f>
        <v>0</v>
      </c>
      <c r="P1282" s="18">
        <f t="shared" si="3223"/>
        <v>0</v>
      </c>
      <c r="Q1282" s="18">
        <f t="shared" si="3223"/>
        <v>0</v>
      </c>
      <c r="R1282" s="18">
        <f t="shared" si="3083"/>
        <v>1722.8</v>
      </c>
      <c r="S1282" s="18">
        <f t="shared" si="3084"/>
        <v>1722.8</v>
      </c>
      <c r="T1282" s="18">
        <f t="shared" si="3085"/>
        <v>1722.8</v>
      </c>
      <c r="U1282" s="18">
        <f t="shared" ref="U1282:W1282" si="3224">U1283+U1285</f>
        <v>0</v>
      </c>
      <c r="V1282" s="18">
        <f t="shared" si="3224"/>
        <v>0</v>
      </c>
      <c r="W1282" s="18">
        <f t="shared" si="3224"/>
        <v>0</v>
      </c>
      <c r="X1282" s="18">
        <f t="shared" si="3086"/>
        <v>1722.8</v>
      </c>
      <c r="Y1282" s="18">
        <f t="shared" si="3087"/>
        <v>1722.8</v>
      </c>
      <c r="Z1282" s="18">
        <f t="shared" si="3088"/>
        <v>1722.8</v>
      </c>
      <c r="AA1282" s="18">
        <f t="shared" ref="AA1282:AB1282" si="3225">AA1283+AA1285</f>
        <v>0</v>
      </c>
      <c r="AB1282" s="18">
        <f t="shared" si="3225"/>
        <v>0</v>
      </c>
      <c r="AC1282" s="18">
        <f t="shared" ref="AC1282" si="3226">AC1283+AC1285</f>
        <v>0</v>
      </c>
      <c r="AD1282" s="18">
        <f t="shared" si="3089"/>
        <v>1722.8</v>
      </c>
      <c r="AE1282" s="18">
        <f t="shared" si="3090"/>
        <v>1722.8</v>
      </c>
      <c r="AF1282" s="18">
        <f t="shared" si="3091"/>
        <v>1722.8</v>
      </c>
      <c r="AG1282" s="18">
        <f t="shared" ref="AG1282" si="3227">AG1283+AG1285</f>
        <v>0</v>
      </c>
      <c r="AH1282" s="18">
        <f t="shared" si="3079"/>
        <v>1722.8</v>
      </c>
      <c r="AI1282" s="18">
        <f t="shared" si="3080"/>
        <v>1722.8</v>
      </c>
      <c r="AJ1282" s="18">
        <f t="shared" si="3081"/>
        <v>1722.8</v>
      </c>
      <c r="AK1282" s="18">
        <f t="shared" ref="AK1282:AM1282" si="3228">AK1283+AK1285</f>
        <v>0</v>
      </c>
      <c r="AL1282" s="18">
        <f t="shared" si="3228"/>
        <v>0</v>
      </c>
      <c r="AM1282" s="18">
        <f t="shared" si="3228"/>
        <v>0</v>
      </c>
      <c r="AN1282" s="18">
        <f t="shared" si="3178"/>
        <v>1722.8</v>
      </c>
      <c r="AO1282" s="18">
        <f t="shared" si="3179"/>
        <v>1722.8</v>
      </c>
      <c r="AP1282" s="18">
        <f t="shared" si="3180"/>
        <v>1722.8</v>
      </c>
      <c r="AQ1282" s="18">
        <f t="shared" ref="AQ1282" si="3229">AQ1283+AQ1285</f>
        <v>0</v>
      </c>
      <c r="AR1282" s="18">
        <f t="shared" si="3181"/>
        <v>1722.8</v>
      </c>
      <c r="AS1282" s="18">
        <f t="shared" ref="AS1282:AU1282" si="3230">AS1283+AS1285</f>
        <v>0</v>
      </c>
      <c r="AT1282" s="18">
        <f t="shared" si="3230"/>
        <v>0</v>
      </c>
      <c r="AU1282" s="18">
        <f t="shared" si="3230"/>
        <v>0</v>
      </c>
      <c r="AV1282" s="18">
        <f t="shared" si="3129"/>
        <v>1722.8</v>
      </c>
      <c r="AW1282" s="18">
        <f t="shared" si="3130"/>
        <v>1722.8</v>
      </c>
      <c r="AX1282" s="18">
        <f t="shared" si="3131"/>
        <v>1722.8</v>
      </c>
      <c r="AY1282" s="18">
        <f t="shared" ref="AY1282:AZ1282" si="3231">AY1283+AY1285</f>
        <v>0</v>
      </c>
      <c r="AZ1282" s="18">
        <f t="shared" si="3231"/>
        <v>0</v>
      </c>
      <c r="BA1282" s="18">
        <f t="shared" si="3127"/>
        <v>1722.8</v>
      </c>
      <c r="BB1282" s="18">
        <f t="shared" si="3128"/>
        <v>1722.8</v>
      </c>
      <c r="BC1282" s="18">
        <f t="shared" ref="BC1282:BE1282" si="3232">BC1283+BC1285</f>
        <v>0</v>
      </c>
      <c r="BD1282" s="18">
        <f t="shared" si="3232"/>
        <v>0</v>
      </c>
      <c r="BE1282" s="18">
        <f t="shared" si="3232"/>
        <v>0</v>
      </c>
      <c r="BF1282" s="18">
        <f t="shared" si="3108"/>
        <v>1722.8</v>
      </c>
      <c r="BG1282" s="18">
        <f t="shared" si="3109"/>
        <v>1722.8</v>
      </c>
      <c r="BH1282" s="18">
        <f t="shared" si="3110"/>
        <v>1722.8</v>
      </c>
      <c r="BI1282" s="18">
        <f t="shared" si="3221"/>
        <v>0</v>
      </c>
      <c r="BJ1282" s="25"/>
      <c r="BK1282" s="36"/>
    </row>
    <row r="1283" spans="1:63" x14ac:dyDescent="0.3">
      <c r="A1283" s="19" t="s">
        <v>1143</v>
      </c>
      <c r="B1283" s="50">
        <v>610</v>
      </c>
      <c r="C1283" s="51"/>
      <c r="D1283" s="51"/>
      <c r="E1283" s="14" t="s">
        <v>472</v>
      </c>
      <c r="F1283" s="18">
        <f>F1284</f>
        <v>78.7</v>
      </c>
      <c r="G1283" s="18">
        <f t="shared" ref="G1283:BI1283" si="3233">G1284</f>
        <v>78.7</v>
      </c>
      <c r="H1283" s="18">
        <f t="shared" si="3233"/>
        <v>78.7</v>
      </c>
      <c r="I1283" s="18">
        <f t="shared" si="3233"/>
        <v>0</v>
      </c>
      <c r="J1283" s="18">
        <f t="shared" si="3233"/>
        <v>0</v>
      </c>
      <c r="K1283" s="18">
        <f t="shared" si="3233"/>
        <v>0</v>
      </c>
      <c r="L1283" s="18">
        <f t="shared" si="3149"/>
        <v>78.7</v>
      </c>
      <c r="M1283" s="18">
        <f t="shared" si="3150"/>
        <v>78.7</v>
      </c>
      <c r="N1283" s="18">
        <f t="shared" si="3151"/>
        <v>78.7</v>
      </c>
      <c r="O1283" s="18">
        <f t="shared" si="3233"/>
        <v>0</v>
      </c>
      <c r="P1283" s="18">
        <f t="shared" si="3233"/>
        <v>0</v>
      </c>
      <c r="Q1283" s="18">
        <f t="shared" si="3233"/>
        <v>0</v>
      </c>
      <c r="R1283" s="18">
        <f t="shared" si="3083"/>
        <v>78.7</v>
      </c>
      <c r="S1283" s="18">
        <f t="shared" si="3084"/>
        <v>78.7</v>
      </c>
      <c r="T1283" s="18">
        <f t="shared" si="3085"/>
        <v>78.7</v>
      </c>
      <c r="U1283" s="18">
        <f t="shared" si="3233"/>
        <v>0</v>
      </c>
      <c r="V1283" s="18">
        <f t="shared" si="3233"/>
        <v>0</v>
      </c>
      <c r="W1283" s="18">
        <f t="shared" si="3233"/>
        <v>0</v>
      </c>
      <c r="X1283" s="18">
        <f t="shared" si="3086"/>
        <v>78.7</v>
      </c>
      <c r="Y1283" s="18">
        <f t="shared" si="3087"/>
        <v>78.7</v>
      </c>
      <c r="Z1283" s="18">
        <f t="shared" si="3088"/>
        <v>78.7</v>
      </c>
      <c r="AA1283" s="18">
        <f t="shared" si="3233"/>
        <v>0</v>
      </c>
      <c r="AB1283" s="18">
        <f t="shared" si="3233"/>
        <v>0</v>
      </c>
      <c r="AC1283" s="18">
        <f t="shared" si="3233"/>
        <v>0</v>
      </c>
      <c r="AD1283" s="18">
        <f t="shared" si="3089"/>
        <v>78.7</v>
      </c>
      <c r="AE1283" s="18">
        <f t="shared" si="3090"/>
        <v>78.7</v>
      </c>
      <c r="AF1283" s="18">
        <f t="shared" si="3091"/>
        <v>78.7</v>
      </c>
      <c r="AG1283" s="18">
        <f t="shared" si="3233"/>
        <v>0</v>
      </c>
      <c r="AH1283" s="18">
        <f t="shared" si="3079"/>
        <v>78.7</v>
      </c>
      <c r="AI1283" s="18">
        <f t="shared" si="3080"/>
        <v>78.7</v>
      </c>
      <c r="AJ1283" s="18">
        <f t="shared" si="3081"/>
        <v>78.7</v>
      </c>
      <c r="AK1283" s="18">
        <f t="shared" si="3233"/>
        <v>0</v>
      </c>
      <c r="AL1283" s="18">
        <f t="shared" si="3233"/>
        <v>0</v>
      </c>
      <c r="AM1283" s="18">
        <f t="shared" si="3233"/>
        <v>0</v>
      </c>
      <c r="AN1283" s="18">
        <f t="shared" si="3178"/>
        <v>78.7</v>
      </c>
      <c r="AO1283" s="18">
        <f t="shared" si="3179"/>
        <v>78.7</v>
      </c>
      <c r="AP1283" s="18">
        <f t="shared" si="3180"/>
        <v>78.7</v>
      </c>
      <c r="AQ1283" s="18">
        <f t="shared" si="3233"/>
        <v>0</v>
      </c>
      <c r="AR1283" s="18">
        <f t="shared" si="3181"/>
        <v>78.7</v>
      </c>
      <c r="AS1283" s="18">
        <f t="shared" si="3233"/>
        <v>0</v>
      </c>
      <c r="AT1283" s="18">
        <f t="shared" si="3233"/>
        <v>0</v>
      </c>
      <c r="AU1283" s="18">
        <f t="shared" si="3233"/>
        <v>0</v>
      </c>
      <c r="AV1283" s="18">
        <f t="shared" si="3129"/>
        <v>78.7</v>
      </c>
      <c r="AW1283" s="18">
        <f t="shared" si="3130"/>
        <v>78.7</v>
      </c>
      <c r="AX1283" s="18">
        <f t="shared" si="3131"/>
        <v>78.7</v>
      </c>
      <c r="AY1283" s="18">
        <f t="shared" si="3233"/>
        <v>0</v>
      </c>
      <c r="AZ1283" s="18">
        <f t="shared" si="3233"/>
        <v>0</v>
      </c>
      <c r="BA1283" s="18">
        <f t="shared" si="3127"/>
        <v>78.7</v>
      </c>
      <c r="BB1283" s="18">
        <f t="shared" si="3128"/>
        <v>78.7</v>
      </c>
      <c r="BC1283" s="18">
        <f t="shared" si="3233"/>
        <v>0</v>
      </c>
      <c r="BD1283" s="18">
        <f t="shared" si="3233"/>
        <v>0</v>
      </c>
      <c r="BE1283" s="18">
        <f t="shared" si="3233"/>
        <v>0</v>
      </c>
      <c r="BF1283" s="18">
        <f t="shared" si="3108"/>
        <v>78.7</v>
      </c>
      <c r="BG1283" s="18">
        <f t="shared" si="3109"/>
        <v>78.7</v>
      </c>
      <c r="BH1283" s="18">
        <f t="shared" si="3110"/>
        <v>78.7</v>
      </c>
      <c r="BI1283" s="18">
        <f t="shared" si="3233"/>
        <v>0</v>
      </c>
      <c r="BJ1283" s="25"/>
      <c r="BK1283" s="36"/>
    </row>
    <row r="1284" spans="1:63" x14ac:dyDescent="0.3">
      <c r="A1284" s="19" t="s">
        <v>1143</v>
      </c>
      <c r="B1284" s="50">
        <v>610</v>
      </c>
      <c r="C1284" s="51" t="s">
        <v>27</v>
      </c>
      <c r="D1284" s="51" t="s">
        <v>28</v>
      </c>
      <c r="E1284" s="14" t="s">
        <v>441</v>
      </c>
      <c r="F1284" s="18">
        <v>78.7</v>
      </c>
      <c r="G1284" s="18">
        <v>78.7</v>
      </c>
      <c r="H1284" s="18">
        <v>78.7</v>
      </c>
      <c r="I1284" s="18"/>
      <c r="J1284" s="18"/>
      <c r="K1284" s="18"/>
      <c r="L1284" s="18">
        <f t="shared" si="3149"/>
        <v>78.7</v>
      </c>
      <c r="M1284" s="18">
        <f t="shared" si="3150"/>
        <v>78.7</v>
      </c>
      <c r="N1284" s="18">
        <f t="shared" si="3151"/>
        <v>78.7</v>
      </c>
      <c r="O1284" s="18"/>
      <c r="P1284" s="18"/>
      <c r="Q1284" s="18"/>
      <c r="R1284" s="18">
        <f t="shared" si="3083"/>
        <v>78.7</v>
      </c>
      <c r="S1284" s="18">
        <f t="shared" si="3084"/>
        <v>78.7</v>
      </c>
      <c r="T1284" s="18">
        <f t="shared" si="3085"/>
        <v>78.7</v>
      </c>
      <c r="U1284" s="18"/>
      <c r="V1284" s="18"/>
      <c r="W1284" s="18"/>
      <c r="X1284" s="18">
        <f t="shared" si="3086"/>
        <v>78.7</v>
      </c>
      <c r="Y1284" s="18">
        <f t="shared" si="3087"/>
        <v>78.7</v>
      </c>
      <c r="Z1284" s="18">
        <f t="shared" si="3088"/>
        <v>78.7</v>
      </c>
      <c r="AA1284" s="18"/>
      <c r="AB1284" s="18"/>
      <c r="AC1284" s="18"/>
      <c r="AD1284" s="18">
        <f t="shared" si="3089"/>
        <v>78.7</v>
      </c>
      <c r="AE1284" s="18">
        <f t="shared" si="3090"/>
        <v>78.7</v>
      </c>
      <c r="AF1284" s="18">
        <f t="shared" si="3091"/>
        <v>78.7</v>
      </c>
      <c r="AG1284" s="18"/>
      <c r="AH1284" s="18">
        <f t="shared" si="3079"/>
        <v>78.7</v>
      </c>
      <c r="AI1284" s="18">
        <f t="shared" si="3080"/>
        <v>78.7</v>
      </c>
      <c r="AJ1284" s="18">
        <f t="shared" si="3081"/>
        <v>78.7</v>
      </c>
      <c r="AK1284" s="18"/>
      <c r="AL1284" s="18"/>
      <c r="AM1284" s="18"/>
      <c r="AN1284" s="18">
        <f t="shared" si="3178"/>
        <v>78.7</v>
      </c>
      <c r="AO1284" s="18">
        <f t="shared" si="3179"/>
        <v>78.7</v>
      </c>
      <c r="AP1284" s="18">
        <f t="shared" si="3180"/>
        <v>78.7</v>
      </c>
      <c r="AQ1284" s="18"/>
      <c r="AR1284" s="18">
        <f t="shared" si="3181"/>
        <v>78.7</v>
      </c>
      <c r="AS1284" s="18"/>
      <c r="AT1284" s="18"/>
      <c r="AU1284" s="18"/>
      <c r="AV1284" s="18">
        <f t="shared" si="3129"/>
        <v>78.7</v>
      </c>
      <c r="AW1284" s="18">
        <f t="shared" si="3130"/>
        <v>78.7</v>
      </c>
      <c r="AX1284" s="18">
        <f t="shared" si="3131"/>
        <v>78.7</v>
      </c>
      <c r="AY1284" s="18"/>
      <c r="AZ1284" s="18"/>
      <c r="BA1284" s="18">
        <f t="shared" si="3127"/>
        <v>78.7</v>
      </c>
      <c r="BB1284" s="18">
        <f t="shared" si="3128"/>
        <v>78.7</v>
      </c>
      <c r="BC1284" s="18"/>
      <c r="BD1284" s="18"/>
      <c r="BE1284" s="18"/>
      <c r="BF1284" s="18">
        <f t="shared" si="3108"/>
        <v>78.7</v>
      </c>
      <c r="BG1284" s="18">
        <f t="shared" si="3109"/>
        <v>78.7</v>
      </c>
      <c r="BH1284" s="18">
        <f t="shared" si="3110"/>
        <v>78.7</v>
      </c>
      <c r="BI1284" s="18"/>
      <c r="BJ1284" s="25"/>
      <c r="BK1284" s="36"/>
    </row>
    <row r="1285" spans="1:63" x14ac:dyDescent="0.3">
      <c r="A1285" s="19" t="s">
        <v>1143</v>
      </c>
      <c r="B1285" s="50">
        <v>620</v>
      </c>
      <c r="C1285" s="51"/>
      <c r="D1285" s="51"/>
      <c r="E1285" s="14" t="s">
        <v>473</v>
      </c>
      <c r="F1285" s="18">
        <f>F1286+F1287+F1288</f>
        <v>1644.1</v>
      </c>
      <c r="G1285" s="18">
        <f t="shared" ref="G1285:BI1285" si="3234">G1286+G1287+G1288</f>
        <v>1644.1</v>
      </c>
      <c r="H1285" s="18">
        <f t="shared" si="3234"/>
        <v>1644.1</v>
      </c>
      <c r="I1285" s="18">
        <f t="shared" ref="I1285:K1285" si="3235">I1286+I1287+I1288</f>
        <v>0</v>
      </c>
      <c r="J1285" s="18">
        <f t="shared" si="3235"/>
        <v>0</v>
      </c>
      <c r="K1285" s="18">
        <f t="shared" si="3235"/>
        <v>0</v>
      </c>
      <c r="L1285" s="18">
        <f t="shared" si="3149"/>
        <v>1644.1</v>
      </c>
      <c r="M1285" s="18">
        <f t="shared" si="3150"/>
        <v>1644.1</v>
      </c>
      <c r="N1285" s="18">
        <f t="shared" si="3151"/>
        <v>1644.1</v>
      </c>
      <c r="O1285" s="18">
        <f t="shared" ref="O1285:Q1285" si="3236">O1286+O1287+O1288</f>
        <v>0</v>
      </c>
      <c r="P1285" s="18">
        <f t="shared" si="3236"/>
        <v>0</v>
      </c>
      <c r="Q1285" s="18">
        <f t="shared" si="3236"/>
        <v>0</v>
      </c>
      <c r="R1285" s="18">
        <f t="shared" si="3083"/>
        <v>1644.1</v>
      </c>
      <c r="S1285" s="18">
        <f t="shared" si="3084"/>
        <v>1644.1</v>
      </c>
      <c r="T1285" s="18">
        <f t="shared" si="3085"/>
        <v>1644.1</v>
      </c>
      <c r="U1285" s="18">
        <f t="shared" ref="U1285:W1285" si="3237">U1286+U1287+U1288</f>
        <v>0</v>
      </c>
      <c r="V1285" s="18">
        <f t="shared" si="3237"/>
        <v>0</v>
      </c>
      <c r="W1285" s="18">
        <f t="shared" si="3237"/>
        <v>0</v>
      </c>
      <c r="X1285" s="18">
        <f t="shared" si="3086"/>
        <v>1644.1</v>
      </c>
      <c r="Y1285" s="18">
        <f t="shared" si="3087"/>
        <v>1644.1</v>
      </c>
      <c r="Z1285" s="18">
        <f t="shared" si="3088"/>
        <v>1644.1</v>
      </c>
      <c r="AA1285" s="18">
        <f t="shared" ref="AA1285:AB1285" si="3238">AA1286+AA1287+AA1288</f>
        <v>0</v>
      </c>
      <c r="AB1285" s="18">
        <f t="shared" si="3238"/>
        <v>0</v>
      </c>
      <c r="AC1285" s="18">
        <f t="shared" ref="AC1285" si="3239">AC1286+AC1287+AC1288</f>
        <v>0</v>
      </c>
      <c r="AD1285" s="18">
        <f t="shared" si="3089"/>
        <v>1644.1</v>
      </c>
      <c r="AE1285" s="18">
        <f t="shared" si="3090"/>
        <v>1644.1</v>
      </c>
      <c r="AF1285" s="18">
        <f t="shared" si="3091"/>
        <v>1644.1</v>
      </c>
      <c r="AG1285" s="18">
        <f t="shared" ref="AG1285" si="3240">AG1286+AG1287+AG1288</f>
        <v>0</v>
      </c>
      <c r="AH1285" s="18">
        <f t="shared" si="3079"/>
        <v>1644.1</v>
      </c>
      <c r="AI1285" s="18">
        <f t="shared" si="3080"/>
        <v>1644.1</v>
      </c>
      <c r="AJ1285" s="18">
        <f t="shared" si="3081"/>
        <v>1644.1</v>
      </c>
      <c r="AK1285" s="18">
        <f t="shared" ref="AK1285:AM1285" si="3241">AK1286+AK1287+AK1288</f>
        <v>0</v>
      </c>
      <c r="AL1285" s="18">
        <f t="shared" si="3241"/>
        <v>0</v>
      </c>
      <c r="AM1285" s="18">
        <f t="shared" si="3241"/>
        <v>0</v>
      </c>
      <c r="AN1285" s="18">
        <f t="shared" si="3178"/>
        <v>1644.1</v>
      </c>
      <c r="AO1285" s="18">
        <f t="shared" si="3179"/>
        <v>1644.1</v>
      </c>
      <c r="AP1285" s="18">
        <f t="shared" si="3180"/>
        <v>1644.1</v>
      </c>
      <c r="AQ1285" s="18">
        <f t="shared" ref="AQ1285" si="3242">AQ1286+AQ1287+AQ1288</f>
        <v>0</v>
      </c>
      <c r="AR1285" s="18">
        <f t="shared" si="3181"/>
        <v>1644.1</v>
      </c>
      <c r="AS1285" s="18">
        <f t="shared" ref="AS1285:AU1285" si="3243">AS1286+AS1287+AS1288</f>
        <v>0</v>
      </c>
      <c r="AT1285" s="18">
        <f t="shared" si="3243"/>
        <v>0</v>
      </c>
      <c r="AU1285" s="18">
        <f t="shared" si="3243"/>
        <v>0</v>
      </c>
      <c r="AV1285" s="18">
        <f t="shared" si="3129"/>
        <v>1644.1</v>
      </c>
      <c r="AW1285" s="18">
        <f t="shared" si="3130"/>
        <v>1644.1</v>
      </c>
      <c r="AX1285" s="18">
        <f t="shared" si="3131"/>
        <v>1644.1</v>
      </c>
      <c r="AY1285" s="18">
        <f t="shared" ref="AY1285:AZ1285" si="3244">AY1286+AY1287+AY1288</f>
        <v>0</v>
      </c>
      <c r="AZ1285" s="18">
        <f t="shared" si="3244"/>
        <v>0</v>
      </c>
      <c r="BA1285" s="18">
        <f t="shared" si="3127"/>
        <v>1644.1</v>
      </c>
      <c r="BB1285" s="18">
        <f t="shared" si="3128"/>
        <v>1644.1</v>
      </c>
      <c r="BC1285" s="18">
        <f t="shared" ref="BC1285:BE1285" si="3245">BC1286+BC1287+BC1288</f>
        <v>0</v>
      </c>
      <c r="BD1285" s="18">
        <f t="shared" si="3245"/>
        <v>0</v>
      </c>
      <c r="BE1285" s="18">
        <f t="shared" si="3245"/>
        <v>0</v>
      </c>
      <c r="BF1285" s="18">
        <f t="shared" si="3108"/>
        <v>1644.1</v>
      </c>
      <c r="BG1285" s="18">
        <f t="shared" si="3109"/>
        <v>1644.1</v>
      </c>
      <c r="BH1285" s="18">
        <f t="shared" si="3110"/>
        <v>1644.1</v>
      </c>
      <c r="BI1285" s="18">
        <f t="shared" si="3234"/>
        <v>0</v>
      </c>
      <c r="BJ1285" s="25"/>
      <c r="BK1285" s="36"/>
    </row>
    <row r="1286" spans="1:63" x14ac:dyDescent="0.3">
      <c r="A1286" s="19" t="s">
        <v>1143</v>
      </c>
      <c r="B1286" s="50">
        <v>620</v>
      </c>
      <c r="C1286" s="51" t="s">
        <v>27</v>
      </c>
      <c r="D1286" s="51" t="s">
        <v>5</v>
      </c>
      <c r="E1286" s="14" t="s">
        <v>436</v>
      </c>
      <c r="F1286" s="18">
        <v>310.60000000000002</v>
      </c>
      <c r="G1286" s="18">
        <v>310.60000000000002</v>
      </c>
      <c r="H1286" s="18">
        <v>310.60000000000002</v>
      </c>
      <c r="I1286" s="18"/>
      <c r="J1286" s="18"/>
      <c r="K1286" s="18"/>
      <c r="L1286" s="18">
        <f t="shared" si="3149"/>
        <v>310.60000000000002</v>
      </c>
      <c r="M1286" s="18">
        <f t="shared" si="3150"/>
        <v>310.60000000000002</v>
      </c>
      <c r="N1286" s="18">
        <f t="shared" si="3151"/>
        <v>310.60000000000002</v>
      </c>
      <c r="O1286" s="18"/>
      <c r="P1286" s="18"/>
      <c r="Q1286" s="18"/>
      <c r="R1286" s="18">
        <f t="shared" si="3083"/>
        <v>310.60000000000002</v>
      </c>
      <c r="S1286" s="18">
        <f t="shared" si="3084"/>
        <v>310.60000000000002</v>
      </c>
      <c r="T1286" s="18">
        <f t="shared" si="3085"/>
        <v>310.60000000000002</v>
      </c>
      <c r="U1286" s="18"/>
      <c r="V1286" s="18"/>
      <c r="W1286" s="18"/>
      <c r="X1286" s="18">
        <f t="shared" si="3086"/>
        <v>310.60000000000002</v>
      </c>
      <c r="Y1286" s="18">
        <f t="shared" si="3087"/>
        <v>310.60000000000002</v>
      </c>
      <c r="Z1286" s="18">
        <f t="shared" si="3088"/>
        <v>310.60000000000002</v>
      </c>
      <c r="AA1286" s="18"/>
      <c r="AB1286" s="18"/>
      <c r="AC1286" s="18"/>
      <c r="AD1286" s="18">
        <f t="shared" si="3089"/>
        <v>310.60000000000002</v>
      </c>
      <c r="AE1286" s="18">
        <f t="shared" si="3090"/>
        <v>310.60000000000002</v>
      </c>
      <c r="AF1286" s="18">
        <f t="shared" si="3091"/>
        <v>310.60000000000002</v>
      </c>
      <c r="AG1286" s="18"/>
      <c r="AH1286" s="18">
        <f t="shared" ref="AH1286:AH1357" si="3246">AD1286+AG1286</f>
        <v>310.60000000000002</v>
      </c>
      <c r="AI1286" s="18">
        <f t="shared" ref="AI1286:AI1357" si="3247">AE1286</f>
        <v>310.60000000000002</v>
      </c>
      <c r="AJ1286" s="18">
        <f t="shared" ref="AJ1286:AJ1357" si="3248">AF1286</f>
        <v>310.60000000000002</v>
      </c>
      <c r="AK1286" s="18"/>
      <c r="AL1286" s="18"/>
      <c r="AM1286" s="18"/>
      <c r="AN1286" s="18">
        <f t="shared" si="3178"/>
        <v>310.60000000000002</v>
      </c>
      <c r="AO1286" s="18">
        <f t="shared" si="3179"/>
        <v>310.60000000000002</v>
      </c>
      <c r="AP1286" s="18">
        <f t="shared" si="3180"/>
        <v>310.60000000000002</v>
      </c>
      <c r="AQ1286" s="18"/>
      <c r="AR1286" s="18">
        <f t="shared" si="3181"/>
        <v>310.60000000000002</v>
      </c>
      <c r="AS1286" s="18"/>
      <c r="AT1286" s="18"/>
      <c r="AU1286" s="18"/>
      <c r="AV1286" s="18">
        <f t="shared" si="3129"/>
        <v>310.60000000000002</v>
      </c>
      <c r="AW1286" s="18">
        <f t="shared" si="3130"/>
        <v>310.60000000000002</v>
      </c>
      <c r="AX1286" s="18">
        <f t="shared" si="3131"/>
        <v>310.60000000000002</v>
      </c>
      <c r="AY1286" s="18"/>
      <c r="AZ1286" s="18"/>
      <c r="BA1286" s="18">
        <f t="shared" si="3127"/>
        <v>310.60000000000002</v>
      </c>
      <c r="BB1286" s="18">
        <f t="shared" si="3128"/>
        <v>310.60000000000002</v>
      </c>
      <c r="BC1286" s="18"/>
      <c r="BD1286" s="18"/>
      <c r="BE1286" s="18"/>
      <c r="BF1286" s="18">
        <f t="shared" si="3108"/>
        <v>310.60000000000002</v>
      </c>
      <c r="BG1286" s="18">
        <f t="shared" si="3109"/>
        <v>310.60000000000002</v>
      </c>
      <c r="BH1286" s="18">
        <f t="shared" si="3110"/>
        <v>310.60000000000002</v>
      </c>
      <c r="BI1286" s="18"/>
      <c r="BJ1286" s="25"/>
      <c r="BK1286" s="36"/>
    </row>
    <row r="1287" spans="1:63" x14ac:dyDescent="0.3">
      <c r="A1287" s="19" t="s">
        <v>1143</v>
      </c>
      <c r="B1287" s="50">
        <v>620</v>
      </c>
      <c r="C1287" s="51" t="s">
        <v>27</v>
      </c>
      <c r="D1287" s="51" t="s">
        <v>99</v>
      </c>
      <c r="E1287" s="14" t="s">
        <v>437</v>
      </c>
      <c r="F1287" s="18">
        <v>114.2</v>
      </c>
      <c r="G1287" s="18">
        <v>114.2</v>
      </c>
      <c r="H1287" s="18">
        <v>114.2</v>
      </c>
      <c r="I1287" s="18"/>
      <c r="J1287" s="18"/>
      <c r="K1287" s="18"/>
      <c r="L1287" s="18">
        <f t="shared" si="3149"/>
        <v>114.2</v>
      </c>
      <c r="M1287" s="18">
        <f t="shared" si="3150"/>
        <v>114.2</v>
      </c>
      <c r="N1287" s="18">
        <f t="shared" si="3151"/>
        <v>114.2</v>
      </c>
      <c r="O1287" s="18"/>
      <c r="P1287" s="18"/>
      <c r="Q1287" s="18"/>
      <c r="R1287" s="18">
        <f t="shared" si="3083"/>
        <v>114.2</v>
      </c>
      <c r="S1287" s="18">
        <f t="shared" si="3084"/>
        <v>114.2</v>
      </c>
      <c r="T1287" s="18">
        <f t="shared" si="3085"/>
        <v>114.2</v>
      </c>
      <c r="U1287" s="18"/>
      <c r="V1287" s="18"/>
      <c r="W1287" s="18"/>
      <c r="X1287" s="18">
        <f t="shared" si="3086"/>
        <v>114.2</v>
      </c>
      <c r="Y1287" s="18">
        <f t="shared" si="3087"/>
        <v>114.2</v>
      </c>
      <c r="Z1287" s="18">
        <f t="shared" si="3088"/>
        <v>114.2</v>
      </c>
      <c r="AA1287" s="18"/>
      <c r="AB1287" s="18"/>
      <c r="AC1287" s="18"/>
      <c r="AD1287" s="18">
        <f t="shared" si="3089"/>
        <v>114.2</v>
      </c>
      <c r="AE1287" s="18">
        <f t="shared" si="3090"/>
        <v>114.2</v>
      </c>
      <c r="AF1287" s="18">
        <f t="shared" si="3091"/>
        <v>114.2</v>
      </c>
      <c r="AG1287" s="18"/>
      <c r="AH1287" s="18">
        <f t="shared" si="3246"/>
        <v>114.2</v>
      </c>
      <c r="AI1287" s="18">
        <f t="shared" si="3247"/>
        <v>114.2</v>
      </c>
      <c r="AJ1287" s="18">
        <f t="shared" si="3248"/>
        <v>114.2</v>
      </c>
      <c r="AK1287" s="18"/>
      <c r="AL1287" s="18"/>
      <c r="AM1287" s="18"/>
      <c r="AN1287" s="18">
        <f t="shared" si="3178"/>
        <v>114.2</v>
      </c>
      <c r="AO1287" s="18">
        <f t="shared" si="3179"/>
        <v>114.2</v>
      </c>
      <c r="AP1287" s="18">
        <f t="shared" si="3180"/>
        <v>114.2</v>
      </c>
      <c r="AQ1287" s="18"/>
      <c r="AR1287" s="18">
        <f t="shared" si="3181"/>
        <v>114.2</v>
      </c>
      <c r="AS1287" s="18"/>
      <c r="AT1287" s="18"/>
      <c r="AU1287" s="18"/>
      <c r="AV1287" s="18">
        <f t="shared" si="3129"/>
        <v>114.2</v>
      </c>
      <c r="AW1287" s="18">
        <f t="shared" si="3130"/>
        <v>114.2</v>
      </c>
      <c r="AX1287" s="18">
        <f t="shared" si="3131"/>
        <v>114.2</v>
      </c>
      <c r="AY1287" s="18"/>
      <c r="AZ1287" s="18"/>
      <c r="BA1287" s="18">
        <f t="shared" si="3127"/>
        <v>114.2</v>
      </c>
      <c r="BB1287" s="18">
        <f t="shared" si="3128"/>
        <v>114.2</v>
      </c>
      <c r="BC1287" s="18"/>
      <c r="BD1287" s="18"/>
      <c r="BE1287" s="18"/>
      <c r="BF1287" s="18">
        <f t="shared" si="3108"/>
        <v>114.2</v>
      </c>
      <c r="BG1287" s="18">
        <f t="shared" si="3109"/>
        <v>114.2</v>
      </c>
      <c r="BH1287" s="18">
        <f t="shared" si="3110"/>
        <v>114.2</v>
      </c>
      <c r="BI1287" s="18"/>
      <c r="BJ1287" s="25"/>
      <c r="BK1287" s="36"/>
    </row>
    <row r="1288" spans="1:63" x14ac:dyDescent="0.3">
      <c r="A1288" s="19" t="s">
        <v>1143</v>
      </c>
      <c r="B1288" s="50">
        <v>620</v>
      </c>
      <c r="C1288" s="51" t="s">
        <v>27</v>
      </c>
      <c r="D1288" s="51" t="s">
        <v>19</v>
      </c>
      <c r="E1288" s="14" t="s">
        <v>438</v>
      </c>
      <c r="F1288" s="18">
        <v>1219.3</v>
      </c>
      <c r="G1288" s="18">
        <v>1219.3</v>
      </c>
      <c r="H1288" s="18">
        <v>1219.3</v>
      </c>
      <c r="I1288" s="18"/>
      <c r="J1288" s="18"/>
      <c r="K1288" s="18"/>
      <c r="L1288" s="18">
        <f t="shared" si="3149"/>
        <v>1219.3</v>
      </c>
      <c r="M1288" s="18">
        <f t="shared" si="3150"/>
        <v>1219.3</v>
      </c>
      <c r="N1288" s="18">
        <f t="shared" si="3151"/>
        <v>1219.3</v>
      </c>
      <c r="O1288" s="18"/>
      <c r="P1288" s="18"/>
      <c r="Q1288" s="18"/>
      <c r="R1288" s="18">
        <f t="shared" ref="R1288:R1359" si="3249">L1288+O1288</f>
        <v>1219.3</v>
      </c>
      <c r="S1288" s="18">
        <f t="shared" ref="S1288:S1359" si="3250">M1288+P1288</f>
        <v>1219.3</v>
      </c>
      <c r="T1288" s="18">
        <f t="shared" ref="T1288:T1359" si="3251">N1288+Q1288</f>
        <v>1219.3</v>
      </c>
      <c r="U1288" s="18"/>
      <c r="V1288" s="18"/>
      <c r="W1288" s="18"/>
      <c r="X1288" s="18">
        <f t="shared" ref="X1288:X1359" si="3252">R1288+U1288</f>
        <v>1219.3</v>
      </c>
      <c r="Y1288" s="18">
        <f t="shared" ref="Y1288:Y1359" si="3253">S1288+V1288</f>
        <v>1219.3</v>
      </c>
      <c r="Z1288" s="18">
        <f t="shared" ref="Z1288:Z1359" si="3254">T1288+W1288</f>
        <v>1219.3</v>
      </c>
      <c r="AA1288" s="18"/>
      <c r="AB1288" s="18"/>
      <c r="AC1288" s="18"/>
      <c r="AD1288" s="18">
        <f t="shared" ref="AD1288:AD1359" si="3255">X1288+AA1288</f>
        <v>1219.3</v>
      </c>
      <c r="AE1288" s="18">
        <f t="shared" ref="AE1288:AE1359" si="3256">Y1288+AB1288</f>
        <v>1219.3</v>
      </c>
      <c r="AF1288" s="18">
        <f t="shared" ref="AF1288:AF1359" si="3257">Z1288+AC1288</f>
        <v>1219.3</v>
      </c>
      <c r="AG1288" s="18"/>
      <c r="AH1288" s="18">
        <f t="shared" si="3246"/>
        <v>1219.3</v>
      </c>
      <c r="AI1288" s="18">
        <f t="shared" si="3247"/>
        <v>1219.3</v>
      </c>
      <c r="AJ1288" s="18">
        <f t="shared" si="3248"/>
        <v>1219.3</v>
      </c>
      <c r="AK1288" s="18"/>
      <c r="AL1288" s="18"/>
      <c r="AM1288" s="18"/>
      <c r="AN1288" s="18">
        <f t="shared" si="3178"/>
        <v>1219.3</v>
      </c>
      <c r="AO1288" s="18">
        <f t="shared" si="3179"/>
        <v>1219.3</v>
      </c>
      <c r="AP1288" s="18">
        <f t="shared" si="3180"/>
        <v>1219.3</v>
      </c>
      <c r="AQ1288" s="18"/>
      <c r="AR1288" s="18">
        <f t="shared" si="3181"/>
        <v>1219.3</v>
      </c>
      <c r="AS1288" s="18"/>
      <c r="AT1288" s="18"/>
      <c r="AU1288" s="18"/>
      <c r="AV1288" s="18">
        <f t="shared" si="3129"/>
        <v>1219.3</v>
      </c>
      <c r="AW1288" s="18">
        <f t="shared" si="3130"/>
        <v>1219.3</v>
      </c>
      <c r="AX1288" s="18">
        <f t="shared" si="3131"/>
        <v>1219.3</v>
      </c>
      <c r="AY1288" s="18"/>
      <c r="AZ1288" s="18"/>
      <c r="BA1288" s="18">
        <f t="shared" si="3127"/>
        <v>1219.3</v>
      </c>
      <c r="BB1288" s="18">
        <f t="shared" si="3128"/>
        <v>1219.3</v>
      </c>
      <c r="BC1288" s="18"/>
      <c r="BD1288" s="18"/>
      <c r="BE1288" s="18"/>
      <c r="BF1288" s="18">
        <f t="shared" si="3108"/>
        <v>1219.3</v>
      </c>
      <c r="BG1288" s="18">
        <f t="shared" si="3109"/>
        <v>1219.3</v>
      </c>
      <c r="BH1288" s="18">
        <f t="shared" si="3110"/>
        <v>1219.3</v>
      </c>
      <c r="BI1288" s="18"/>
      <c r="BJ1288" s="25"/>
      <c r="BK1288" s="36"/>
    </row>
    <row r="1289" spans="1:63" ht="46.8" x14ac:dyDescent="0.3">
      <c r="A1289" s="19" t="s">
        <v>1401</v>
      </c>
      <c r="B1289" s="19"/>
      <c r="C1289" s="14"/>
      <c r="D1289" s="51"/>
      <c r="E1289" s="14" t="s">
        <v>565</v>
      </c>
      <c r="F1289" s="18">
        <f>F1290+F1293</f>
        <v>206451.4</v>
      </c>
      <c r="G1289" s="18">
        <f t="shared" ref="G1289:BI1289" si="3258">G1290+G1293</f>
        <v>246001</v>
      </c>
      <c r="H1289" s="18">
        <f t="shared" si="3258"/>
        <v>85533.6</v>
      </c>
      <c r="I1289" s="18">
        <f t="shared" ref="I1289:K1289" si="3259">I1290+I1293</f>
        <v>-67750.5</v>
      </c>
      <c r="J1289" s="18">
        <f t="shared" si="3259"/>
        <v>67750.5</v>
      </c>
      <c r="K1289" s="18">
        <f t="shared" si="3259"/>
        <v>0</v>
      </c>
      <c r="L1289" s="18">
        <f t="shared" si="3149"/>
        <v>138700.9</v>
      </c>
      <c r="M1289" s="18">
        <f t="shared" si="3150"/>
        <v>313751.5</v>
      </c>
      <c r="N1289" s="18">
        <f t="shared" si="3151"/>
        <v>85533.6</v>
      </c>
      <c r="O1289" s="18">
        <f t="shared" ref="O1289:Q1289" si="3260">O1290+O1293</f>
        <v>45862.245999999999</v>
      </c>
      <c r="P1289" s="18">
        <f t="shared" si="3260"/>
        <v>9581.0020000000004</v>
      </c>
      <c r="Q1289" s="18">
        <f t="shared" si="3260"/>
        <v>0</v>
      </c>
      <c r="R1289" s="18">
        <f t="shared" si="3249"/>
        <v>184563.14600000001</v>
      </c>
      <c r="S1289" s="18">
        <f t="shared" si="3250"/>
        <v>323332.50199999998</v>
      </c>
      <c r="T1289" s="18">
        <f t="shared" si="3251"/>
        <v>85533.6</v>
      </c>
      <c r="U1289" s="18">
        <f t="shared" ref="U1289:W1289" si="3261">U1290+U1293</f>
        <v>0</v>
      </c>
      <c r="V1289" s="18">
        <f t="shared" si="3261"/>
        <v>0</v>
      </c>
      <c r="W1289" s="18">
        <f t="shared" si="3261"/>
        <v>0</v>
      </c>
      <c r="X1289" s="18">
        <f t="shared" si="3252"/>
        <v>184563.14600000001</v>
      </c>
      <c r="Y1289" s="18">
        <f t="shared" si="3253"/>
        <v>323332.50199999998</v>
      </c>
      <c r="Z1289" s="18">
        <f t="shared" si="3254"/>
        <v>85533.6</v>
      </c>
      <c r="AA1289" s="18">
        <f t="shared" ref="AA1289:AB1289" si="3262">AA1290+AA1293</f>
        <v>0</v>
      </c>
      <c r="AB1289" s="18">
        <f t="shared" si="3262"/>
        <v>0</v>
      </c>
      <c r="AC1289" s="18">
        <f t="shared" ref="AC1289" si="3263">AC1290+AC1293</f>
        <v>0</v>
      </c>
      <c r="AD1289" s="18">
        <f t="shared" si="3255"/>
        <v>184563.14600000001</v>
      </c>
      <c r="AE1289" s="18">
        <f t="shared" si="3256"/>
        <v>323332.50199999998</v>
      </c>
      <c r="AF1289" s="18">
        <f t="shared" si="3257"/>
        <v>85533.6</v>
      </c>
      <c r="AG1289" s="18">
        <f t="shared" ref="AG1289" si="3264">AG1290+AG1293</f>
        <v>0</v>
      </c>
      <c r="AH1289" s="18">
        <f t="shared" si="3246"/>
        <v>184563.14600000001</v>
      </c>
      <c r="AI1289" s="18">
        <f t="shared" si="3247"/>
        <v>323332.50199999998</v>
      </c>
      <c r="AJ1289" s="18">
        <f t="shared" si="3248"/>
        <v>85533.6</v>
      </c>
      <c r="AK1289" s="18">
        <f t="shared" ref="AK1289:AM1289" si="3265">AK1290+AK1293</f>
        <v>23622.799999999999</v>
      </c>
      <c r="AL1289" s="18">
        <f t="shared" si="3265"/>
        <v>0</v>
      </c>
      <c r="AM1289" s="18">
        <f t="shared" si="3265"/>
        <v>0</v>
      </c>
      <c r="AN1289" s="18">
        <f t="shared" si="3178"/>
        <v>208185.946</v>
      </c>
      <c r="AO1289" s="18">
        <f t="shared" si="3179"/>
        <v>323332.50199999998</v>
      </c>
      <c r="AP1289" s="18">
        <f t="shared" si="3180"/>
        <v>85533.6</v>
      </c>
      <c r="AQ1289" s="18">
        <f t="shared" ref="AQ1289" si="3266">AQ1290+AQ1293</f>
        <v>0</v>
      </c>
      <c r="AR1289" s="18">
        <f t="shared" si="3181"/>
        <v>208185.946</v>
      </c>
      <c r="AS1289" s="18">
        <f t="shared" ref="AS1289:AU1289" si="3267">AS1290+AS1293</f>
        <v>0</v>
      </c>
      <c r="AT1289" s="18">
        <f t="shared" si="3267"/>
        <v>0</v>
      </c>
      <c r="AU1289" s="18">
        <f t="shared" si="3267"/>
        <v>0</v>
      </c>
      <c r="AV1289" s="18">
        <f t="shared" si="3129"/>
        <v>208185.946</v>
      </c>
      <c r="AW1289" s="18">
        <f t="shared" si="3130"/>
        <v>323332.50199999998</v>
      </c>
      <c r="AX1289" s="18">
        <f t="shared" si="3131"/>
        <v>85533.6</v>
      </c>
      <c r="AY1289" s="18">
        <f t="shared" ref="AY1289:AZ1289" si="3268">AY1290+AY1293</f>
        <v>0</v>
      </c>
      <c r="AZ1289" s="18">
        <f t="shared" si="3268"/>
        <v>0</v>
      </c>
      <c r="BA1289" s="18">
        <f t="shared" si="3127"/>
        <v>208185.946</v>
      </c>
      <c r="BB1289" s="18">
        <f t="shared" si="3128"/>
        <v>323332.50199999998</v>
      </c>
      <c r="BC1289" s="18">
        <f t="shared" ref="BC1289:BE1289" si="3269">BC1290+BC1293</f>
        <v>15335.32</v>
      </c>
      <c r="BD1289" s="18">
        <f t="shared" si="3269"/>
        <v>0</v>
      </c>
      <c r="BE1289" s="18">
        <f t="shared" si="3269"/>
        <v>0</v>
      </c>
      <c r="BF1289" s="18">
        <f t="shared" si="3108"/>
        <v>223521.266</v>
      </c>
      <c r="BG1289" s="18">
        <f t="shared" si="3109"/>
        <v>323332.50199999998</v>
      </c>
      <c r="BH1289" s="18">
        <f t="shared" si="3110"/>
        <v>85533.6</v>
      </c>
      <c r="BI1289" s="18">
        <f t="shared" si="3258"/>
        <v>0</v>
      </c>
      <c r="BJ1289" s="25"/>
      <c r="BK1289" s="36"/>
    </row>
    <row r="1290" spans="1:63" ht="31.2" x14ac:dyDescent="0.3">
      <c r="A1290" s="19" t="s">
        <v>1401</v>
      </c>
      <c r="B1290" s="50">
        <v>200</v>
      </c>
      <c r="C1290" s="51"/>
      <c r="D1290" s="51"/>
      <c r="E1290" s="14" t="s">
        <v>455</v>
      </c>
      <c r="F1290" s="18">
        <f>F1291</f>
        <v>0</v>
      </c>
      <c r="G1290" s="18">
        <f t="shared" ref="G1290:BI1291" si="3270">G1291</f>
        <v>7000</v>
      </c>
      <c r="H1290" s="18">
        <f t="shared" si="3270"/>
        <v>0</v>
      </c>
      <c r="I1290" s="18">
        <f t="shared" si="3270"/>
        <v>0</v>
      </c>
      <c r="J1290" s="18">
        <f t="shared" si="3270"/>
        <v>0</v>
      </c>
      <c r="K1290" s="18">
        <f t="shared" si="3270"/>
        <v>0</v>
      </c>
      <c r="L1290" s="18">
        <f t="shared" si="3149"/>
        <v>0</v>
      </c>
      <c r="M1290" s="18">
        <f t="shared" si="3150"/>
        <v>7000</v>
      </c>
      <c r="N1290" s="18">
        <f t="shared" si="3151"/>
        <v>0</v>
      </c>
      <c r="O1290" s="18">
        <f t="shared" si="3270"/>
        <v>0</v>
      </c>
      <c r="P1290" s="18">
        <f t="shared" si="3270"/>
        <v>0</v>
      </c>
      <c r="Q1290" s="18">
        <f t="shared" si="3270"/>
        <v>0</v>
      </c>
      <c r="R1290" s="18">
        <f t="shared" si="3249"/>
        <v>0</v>
      </c>
      <c r="S1290" s="18">
        <f t="shared" si="3250"/>
        <v>7000</v>
      </c>
      <c r="T1290" s="18">
        <f t="shared" si="3251"/>
        <v>0</v>
      </c>
      <c r="U1290" s="18">
        <f t="shared" si="3270"/>
        <v>0</v>
      </c>
      <c r="V1290" s="18">
        <f t="shared" si="3270"/>
        <v>0</v>
      </c>
      <c r="W1290" s="18">
        <f t="shared" si="3270"/>
        <v>0</v>
      </c>
      <c r="X1290" s="18">
        <f t="shared" si="3252"/>
        <v>0</v>
      </c>
      <c r="Y1290" s="18">
        <f t="shared" si="3253"/>
        <v>7000</v>
      </c>
      <c r="Z1290" s="18">
        <f t="shared" si="3254"/>
        <v>0</v>
      </c>
      <c r="AA1290" s="18">
        <f t="shared" si="3270"/>
        <v>0</v>
      </c>
      <c r="AB1290" s="18">
        <f t="shared" si="3270"/>
        <v>0</v>
      </c>
      <c r="AC1290" s="18">
        <f t="shared" si="3270"/>
        <v>0</v>
      </c>
      <c r="AD1290" s="18">
        <f t="shared" si="3255"/>
        <v>0</v>
      </c>
      <c r="AE1290" s="18">
        <f t="shared" si="3256"/>
        <v>7000</v>
      </c>
      <c r="AF1290" s="18">
        <f t="shared" si="3257"/>
        <v>0</v>
      </c>
      <c r="AG1290" s="18">
        <f t="shared" si="3270"/>
        <v>0</v>
      </c>
      <c r="AH1290" s="18">
        <f t="shared" si="3246"/>
        <v>0</v>
      </c>
      <c r="AI1290" s="18">
        <f t="shared" si="3247"/>
        <v>7000</v>
      </c>
      <c r="AJ1290" s="18">
        <f t="shared" si="3248"/>
        <v>0</v>
      </c>
      <c r="AK1290" s="18">
        <f t="shared" si="3270"/>
        <v>0</v>
      </c>
      <c r="AL1290" s="18">
        <f t="shared" si="3270"/>
        <v>0</v>
      </c>
      <c r="AM1290" s="18">
        <f t="shared" si="3270"/>
        <v>0</v>
      </c>
      <c r="AN1290" s="18">
        <f t="shared" si="3178"/>
        <v>0</v>
      </c>
      <c r="AO1290" s="18">
        <f t="shared" si="3179"/>
        <v>7000</v>
      </c>
      <c r="AP1290" s="18">
        <f t="shared" si="3180"/>
        <v>0</v>
      </c>
      <c r="AQ1290" s="18">
        <f t="shared" si="3270"/>
        <v>0</v>
      </c>
      <c r="AR1290" s="18">
        <f t="shared" si="3181"/>
        <v>0</v>
      </c>
      <c r="AS1290" s="18">
        <f t="shared" si="3270"/>
        <v>0</v>
      </c>
      <c r="AT1290" s="18">
        <f t="shared" si="3270"/>
        <v>0</v>
      </c>
      <c r="AU1290" s="18">
        <f t="shared" si="3270"/>
        <v>0</v>
      </c>
      <c r="AV1290" s="18">
        <f t="shared" si="3129"/>
        <v>0</v>
      </c>
      <c r="AW1290" s="18">
        <f t="shared" si="3130"/>
        <v>7000</v>
      </c>
      <c r="AX1290" s="18">
        <f t="shared" si="3131"/>
        <v>0</v>
      </c>
      <c r="AY1290" s="18">
        <f t="shared" si="3270"/>
        <v>0</v>
      </c>
      <c r="AZ1290" s="18">
        <f t="shared" si="3270"/>
        <v>0</v>
      </c>
      <c r="BA1290" s="18">
        <f t="shared" si="3127"/>
        <v>0</v>
      </c>
      <c r="BB1290" s="18">
        <f t="shared" si="3128"/>
        <v>7000</v>
      </c>
      <c r="BC1290" s="18">
        <f t="shared" si="3270"/>
        <v>0</v>
      </c>
      <c r="BD1290" s="18">
        <f t="shared" si="3270"/>
        <v>0</v>
      </c>
      <c r="BE1290" s="18">
        <f t="shared" si="3270"/>
        <v>0</v>
      </c>
      <c r="BF1290" s="18">
        <f t="shared" si="3108"/>
        <v>0</v>
      </c>
      <c r="BG1290" s="18">
        <f t="shared" si="3109"/>
        <v>7000</v>
      </c>
      <c r="BH1290" s="18">
        <f t="shared" si="3110"/>
        <v>0</v>
      </c>
      <c r="BI1290" s="18">
        <f t="shared" si="3270"/>
        <v>0</v>
      </c>
      <c r="BJ1290" s="25"/>
      <c r="BK1290" s="36"/>
    </row>
    <row r="1291" spans="1:63" ht="46.8" x14ac:dyDescent="0.3">
      <c r="A1291" s="19" t="s">
        <v>1401</v>
      </c>
      <c r="B1291" s="50">
        <v>240</v>
      </c>
      <c r="C1291" s="51"/>
      <c r="D1291" s="51"/>
      <c r="E1291" s="14" t="s">
        <v>463</v>
      </c>
      <c r="F1291" s="18">
        <f>F1292</f>
        <v>0</v>
      </c>
      <c r="G1291" s="18">
        <f t="shared" si="3270"/>
        <v>7000</v>
      </c>
      <c r="H1291" s="18">
        <f t="shared" si="3270"/>
        <v>0</v>
      </c>
      <c r="I1291" s="18">
        <f t="shared" si="3270"/>
        <v>0</v>
      </c>
      <c r="J1291" s="18">
        <f t="shared" si="3270"/>
        <v>0</v>
      </c>
      <c r="K1291" s="18">
        <f t="shared" si="3270"/>
        <v>0</v>
      </c>
      <c r="L1291" s="18">
        <f t="shared" si="3149"/>
        <v>0</v>
      </c>
      <c r="M1291" s="18">
        <f t="shared" si="3150"/>
        <v>7000</v>
      </c>
      <c r="N1291" s="18">
        <f t="shared" si="3151"/>
        <v>0</v>
      </c>
      <c r="O1291" s="18">
        <f t="shared" si="3270"/>
        <v>0</v>
      </c>
      <c r="P1291" s="18">
        <f t="shared" si="3270"/>
        <v>0</v>
      </c>
      <c r="Q1291" s="18">
        <f t="shared" si="3270"/>
        <v>0</v>
      </c>
      <c r="R1291" s="18">
        <f t="shared" si="3249"/>
        <v>0</v>
      </c>
      <c r="S1291" s="18">
        <f t="shared" si="3250"/>
        <v>7000</v>
      </c>
      <c r="T1291" s="18">
        <f t="shared" si="3251"/>
        <v>0</v>
      </c>
      <c r="U1291" s="18">
        <f t="shared" si="3270"/>
        <v>0</v>
      </c>
      <c r="V1291" s="18">
        <f t="shared" si="3270"/>
        <v>0</v>
      </c>
      <c r="W1291" s="18">
        <f t="shared" si="3270"/>
        <v>0</v>
      </c>
      <c r="X1291" s="18">
        <f t="shared" si="3252"/>
        <v>0</v>
      </c>
      <c r="Y1291" s="18">
        <f t="shared" si="3253"/>
        <v>7000</v>
      </c>
      <c r="Z1291" s="18">
        <f t="shared" si="3254"/>
        <v>0</v>
      </c>
      <c r="AA1291" s="18">
        <f t="shared" si="3270"/>
        <v>0</v>
      </c>
      <c r="AB1291" s="18">
        <f t="shared" si="3270"/>
        <v>0</v>
      </c>
      <c r="AC1291" s="18">
        <f t="shared" si="3270"/>
        <v>0</v>
      </c>
      <c r="AD1291" s="18">
        <f t="shared" si="3255"/>
        <v>0</v>
      </c>
      <c r="AE1291" s="18">
        <f t="shared" si="3256"/>
        <v>7000</v>
      </c>
      <c r="AF1291" s="18">
        <f t="shared" si="3257"/>
        <v>0</v>
      </c>
      <c r="AG1291" s="18">
        <f t="shared" si="3270"/>
        <v>0</v>
      </c>
      <c r="AH1291" s="18">
        <f t="shared" si="3246"/>
        <v>0</v>
      </c>
      <c r="AI1291" s="18">
        <f t="shared" si="3247"/>
        <v>7000</v>
      </c>
      <c r="AJ1291" s="18">
        <f t="shared" si="3248"/>
        <v>0</v>
      </c>
      <c r="AK1291" s="18">
        <f t="shared" si="3270"/>
        <v>0</v>
      </c>
      <c r="AL1291" s="18">
        <f t="shared" si="3270"/>
        <v>0</v>
      </c>
      <c r="AM1291" s="18">
        <f t="shared" si="3270"/>
        <v>0</v>
      </c>
      <c r="AN1291" s="18">
        <f t="shared" si="3178"/>
        <v>0</v>
      </c>
      <c r="AO1291" s="18">
        <f t="shared" si="3179"/>
        <v>7000</v>
      </c>
      <c r="AP1291" s="18">
        <f t="shared" si="3180"/>
        <v>0</v>
      </c>
      <c r="AQ1291" s="18">
        <f t="shared" si="3270"/>
        <v>0</v>
      </c>
      <c r="AR1291" s="18">
        <f t="shared" si="3181"/>
        <v>0</v>
      </c>
      <c r="AS1291" s="18">
        <f t="shared" si="3270"/>
        <v>0</v>
      </c>
      <c r="AT1291" s="18">
        <f t="shared" si="3270"/>
        <v>0</v>
      </c>
      <c r="AU1291" s="18">
        <f t="shared" si="3270"/>
        <v>0</v>
      </c>
      <c r="AV1291" s="18">
        <f t="shared" si="3129"/>
        <v>0</v>
      </c>
      <c r="AW1291" s="18">
        <f t="shared" si="3130"/>
        <v>7000</v>
      </c>
      <c r="AX1291" s="18">
        <f t="shared" si="3131"/>
        <v>0</v>
      </c>
      <c r="AY1291" s="18">
        <f t="shared" si="3270"/>
        <v>0</v>
      </c>
      <c r="AZ1291" s="18">
        <f t="shared" si="3270"/>
        <v>0</v>
      </c>
      <c r="BA1291" s="18">
        <f t="shared" si="3127"/>
        <v>0</v>
      </c>
      <c r="BB1291" s="18">
        <f t="shared" si="3128"/>
        <v>7000</v>
      </c>
      <c r="BC1291" s="18">
        <f t="shared" si="3270"/>
        <v>0</v>
      </c>
      <c r="BD1291" s="18">
        <f t="shared" si="3270"/>
        <v>0</v>
      </c>
      <c r="BE1291" s="18">
        <f t="shared" si="3270"/>
        <v>0</v>
      </c>
      <c r="BF1291" s="18">
        <f t="shared" si="3108"/>
        <v>0</v>
      </c>
      <c r="BG1291" s="18">
        <f t="shared" si="3109"/>
        <v>7000</v>
      </c>
      <c r="BH1291" s="18">
        <f t="shared" si="3110"/>
        <v>0</v>
      </c>
      <c r="BI1291" s="18">
        <f t="shared" si="3270"/>
        <v>0</v>
      </c>
      <c r="BJ1291" s="25"/>
      <c r="BK1291" s="36"/>
    </row>
    <row r="1292" spans="1:63" x14ac:dyDescent="0.3">
      <c r="A1292" s="19" t="s">
        <v>1401</v>
      </c>
      <c r="B1292" s="50">
        <v>240</v>
      </c>
      <c r="C1292" s="51" t="s">
        <v>27</v>
      </c>
      <c r="D1292" s="51" t="s">
        <v>28</v>
      </c>
      <c r="E1292" s="14" t="s">
        <v>441</v>
      </c>
      <c r="F1292" s="18">
        <v>0</v>
      </c>
      <c r="G1292" s="18">
        <v>7000</v>
      </c>
      <c r="H1292" s="18">
        <v>0</v>
      </c>
      <c r="I1292" s="18"/>
      <c r="J1292" s="18"/>
      <c r="K1292" s="18"/>
      <c r="L1292" s="18">
        <f t="shared" si="3149"/>
        <v>0</v>
      </c>
      <c r="M1292" s="18">
        <f t="shared" si="3150"/>
        <v>7000</v>
      </c>
      <c r="N1292" s="18">
        <f t="shared" si="3151"/>
        <v>0</v>
      </c>
      <c r="O1292" s="18"/>
      <c r="P1292" s="18"/>
      <c r="Q1292" s="18"/>
      <c r="R1292" s="18">
        <f t="shared" si="3249"/>
        <v>0</v>
      </c>
      <c r="S1292" s="18">
        <f t="shared" si="3250"/>
        <v>7000</v>
      </c>
      <c r="T1292" s="18">
        <f t="shared" si="3251"/>
        <v>0</v>
      </c>
      <c r="U1292" s="18"/>
      <c r="V1292" s="18"/>
      <c r="W1292" s="18"/>
      <c r="X1292" s="18">
        <f t="shared" si="3252"/>
        <v>0</v>
      </c>
      <c r="Y1292" s="18">
        <f t="shared" si="3253"/>
        <v>7000</v>
      </c>
      <c r="Z1292" s="18">
        <f t="shared" si="3254"/>
        <v>0</v>
      </c>
      <c r="AA1292" s="18"/>
      <c r="AB1292" s="18"/>
      <c r="AC1292" s="18"/>
      <c r="AD1292" s="18">
        <f t="shared" si="3255"/>
        <v>0</v>
      </c>
      <c r="AE1292" s="18">
        <f t="shared" si="3256"/>
        <v>7000</v>
      </c>
      <c r="AF1292" s="18">
        <f t="shared" si="3257"/>
        <v>0</v>
      </c>
      <c r="AG1292" s="18"/>
      <c r="AH1292" s="18">
        <f t="shared" si="3246"/>
        <v>0</v>
      </c>
      <c r="AI1292" s="18">
        <f t="shared" si="3247"/>
        <v>7000</v>
      </c>
      <c r="AJ1292" s="18">
        <f t="shared" si="3248"/>
        <v>0</v>
      </c>
      <c r="AK1292" s="18"/>
      <c r="AL1292" s="18"/>
      <c r="AM1292" s="18"/>
      <c r="AN1292" s="18">
        <f t="shared" si="3178"/>
        <v>0</v>
      </c>
      <c r="AO1292" s="18">
        <f t="shared" si="3179"/>
        <v>7000</v>
      </c>
      <c r="AP1292" s="18">
        <f t="shared" si="3180"/>
        <v>0</v>
      </c>
      <c r="AQ1292" s="18"/>
      <c r="AR1292" s="18">
        <f t="shared" si="3181"/>
        <v>0</v>
      </c>
      <c r="AS1292" s="18"/>
      <c r="AT1292" s="18"/>
      <c r="AU1292" s="18"/>
      <c r="AV1292" s="18">
        <f t="shared" si="3129"/>
        <v>0</v>
      </c>
      <c r="AW1292" s="18">
        <f t="shared" si="3130"/>
        <v>7000</v>
      </c>
      <c r="AX1292" s="18">
        <f t="shared" si="3131"/>
        <v>0</v>
      </c>
      <c r="AY1292" s="18"/>
      <c r="AZ1292" s="18"/>
      <c r="BA1292" s="18">
        <f t="shared" si="3127"/>
        <v>0</v>
      </c>
      <c r="BB1292" s="18">
        <f t="shared" si="3128"/>
        <v>7000</v>
      </c>
      <c r="BC1292" s="18"/>
      <c r="BD1292" s="18"/>
      <c r="BE1292" s="18"/>
      <c r="BF1292" s="18">
        <f t="shared" si="3108"/>
        <v>0</v>
      </c>
      <c r="BG1292" s="18">
        <f t="shared" si="3109"/>
        <v>7000</v>
      </c>
      <c r="BH1292" s="18">
        <f t="shared" si="3110"/>
        <v>0</v>
      </c>
      <c r="BI1292" s="18"/>
      <c r="BJ1292" s="25"/>
      <c r="BK1292" s="36"/>
    </row>
    <row r="1293" spans="1:63" ht="46.8" x14ac:dyDescent="0.3">
      <c r="A1293" s="19" t="s">
        <v>1401</v>
      </c>
      <c r="B1293" s="50">
        <v>600</v>
      </c>
      <c r="C1293" s="51"/>
      <c r="D1293" s="51"/>
      <c r="E1293" s="14" t="s">
        <v>458</v>
      </c>
      <c r="F1293" s="18">
        <f t="shared" ref="F1293" si="3271">F1294+F1297</f>
        <v>206451.4</v>
      </c>
      <c r="G1293" s="18">
        <f t="shared" ref="G1293:BI1293" si="3272">G1294+G1297</f>
        <v>239001</v>
      </c>
      <c r="H1293" s="18">
        <f t="shared" si="3272"/>
        <v>85533.6</v>
      </c>
      <c r="I1293" s="18">
        <f t="shared" ref="I1293:K1293" si="3273">I1294+I1297</f>
        <v>-67750.5</v>
      </c>
      <c r="J1293" s="18">
        <f t="shared" si="3273"/>
        <v>67750.5</v>
      </c>
      <c r="K1293" s="18">
        <f t="shared" si="3273"/>
        <v>0</v>
      </c>
      <c r="L1293" s="18">
        <f t="shared" si="3149"/>
        <v>138700.9</v>
      </c>
      <c r="M1293" s="18">
        <f t="shared" si="3150"/>
        <v>306751.5</v>
      </c>
      <c r="N1293" s="18">
        <f t="shared" si="3151"/>
        <v>85533.6</v>
      </c>
      <c r="O1293" s="18">
        <f t="shared" ref="O1293:Q1293" si="3274">O1294+O1297</f>
        <v>45862.245999999999</v>
      </c>
      <c r="P1293" s="18">
        <f t="shared" si="3274"/>
        <v>9581.0020000000004</v>
      </c>
      <c r="Q1293" s="18">
        <f t="shared" si="3274"/>
        <v>0</v>
      </c>
      <c r="R1293" s="18">
        <f t="shared" si="3249"/>
        <v>184563.14600000001</v>
      </c>
      <c r="S1293" s="18">
        <f t="shared" si="3250"/>
        <v>316332.50199999998</v>
      </c>
      <c r="T1293" s="18">
        <f t="shared" si="3251"/>
        <v>85533.6</v>
      </c>
      <c r="U1293" s="18">
        <f t="shared" ref="U1293:W1293" si="3275">U1294+U1297</f>
        <v>0</v>
      </c>
      <c r="V1293" s="18">
        <f t="shared" si="3275"/>
        <v>0</v>
      </c>
      <c r="W1293" s="18">
        <f t="shared" si="3275"/>
        <v>0</v>
      </c>
      <c r="X1293" s="18">
        <f t="shared" si="3252"/>
        <v>184563.14600000001</v>
      </c>
      <c r="Y1293" s="18">
        <f t="shared" si="3253"/>
        <v>316332.50199999998</v>
      </c>
      <c r="Z1293" s="18">
        <f t="shared" si="3254"/>
        <v>85533.6</v>
      </c>
      <c r="AA1293" s="18">
        <f t="shared" ref="AA1293:AB1293" si="3276">AA1294+AA1297</f>
        <v>0</v>
      </c>
      <c r="AB1293" s="18">
        <f t="shared" si="3276"/>
        <v>0</v>
      </c>
      <c r="AC1293" s="18">
        <f t="shared" ref="AC1293" si="3277">AC1294+AC1297</f>
        <v>0</v>
      </c>
      <c r="AD1293" s="18">
        <f t="shared" si="3255"/>
        <v>184563.14600000001</v>
      </c>
      <c r="AE1293" s="18">
        <f t="shared" si="3256"/>
        <v>316332.50199999998</v>
      </c>
      <c r="AF1293" s="18">
        <f t="shared" si="3257"/>
        <v>85533.6</v>
      </c>
      <c r="AG1293" s="18">
        <f t="shared" ref="AG1293" si="3278">AG1294+AG1297</f>
        <v>0</v>
      </c>
      <c r="AH1293" s="18">
        <f t="shared" si="3246"/>
        <v>184563.14600000001</v>
      </c>
      <c r="AI1293" s="18">
        <f t="shared" si="3247"/>
        <v>316332.50199999998</v>
      </c>
      <c r="AJ1293" s="18">
        <f t="shared" si="3248"/>
        <v>85533.6</v>
      </c>
      <c r="AK1293" s="18">
        <f t="shared" ref="AK1293:AM1293" si="3279">AK1294+AK1297</f>
        <v>23622.799999999999</v>
      </c>
      <c r="AL1293" s="18">
        <f t="shared" si="3279"/>
        <v>0</v>
      </c>
      <c r="AM1293" s="18">
        <f t="shared" si="3279"/>
        <v>0</v>
      </c>
      <c r="AN1293" s="18">
        <f t="shared" si="3178"/>
        <v>208185.946</v>
      </c>
      <c r="AO1293" s="18">
        <f t="shared" si="3179"/>
        <v>316332.50199999998</v>
      </c>
      <c r="AP1293" s="18">
        <f t="shared" si="3180"/>
        <v>85533.6</v>
      </c>
      <c r="AQ1293" s="18">
        <f t="shared" ref="AQ1293" si="3280">AQ1294+AQ1297</f>
        <v>0</v>
      </c>
      <c r="AR1293" s="18">
        <f t="shared" si="3181"/>
        <v>208185.946</v>
      </c>
      <c r="AS1293" s="18">
        <f t="shared" ref="AS1293:AU1293" si="3281">AS1294+AS1297</f>
        <v>0</v>
      </c>
      <c r="AT1293" s="18">
        <f t="shared" si="3281"/>
        <v>0</v>
      </c>
      <c r="AU1293" s="18">
        <f t="shared" si="3281"/>
        <v>0</v>
      </c>
      <c r="AV1293" s="18">
        <f t="shared" si="3129"/>
        <v>208185.946</v>
      </c>
      <c r="AW1293" s="18">
        <f t="shared" si="3130"/>
        <v>316332.50199999998</v>
      </c>
      <c r="AX1293" s="18">
        <f t="shared" si="3131"/>
        <v>85533.6</v>
      </c>
      <c r="AY1293" s="18">
        <f t="shared" ref="AY1293:AZ1293" si="3282">AY1294+AY1297</f>
        <v>0</v>
      </c>
      <c r="AZ1293" s="18">
        <f t="shared" si="3282"/>
        <v>0</v>
      </c>
      <c r="BA1293" s="18">
        <f t="shared" si="3127"/>
        <v>208185.946</v>
      </c>
      <c r="BB1293" s="18">
        <f t="shared" si="3128"/>
        <v>316332.50199999998</v>
      </c>
      <c r="BC1293" s="18">
        <f t="shared" ref="BC1293:BE1293" si="3283">BC1294+BC1297</f>
        <v>15335.32</v>
      </c>
      <c r="BD1293" s="18">
        <f t="shared" si="3283"/>
        <v>0</v>
      </c>
      <c r="BE1293" s="18">
        <f t="shared" si="3283"/>
        <v>0</v>
      </c>
      <c r="BF1293" s="18">
        <f t="shared" si="3108"/>
        <v>223521.266</v>
      </c>
      <c r="BG1293" s="18">
        <f t="shared" si="3109"/>
        <v>316332.50199999998</v>
      </c>
      <c r="BH1293" s="18">
        <f t="shared" si="3110"/>
        <v>85533.6</v>
      </c>
      <c r="BI1293" s="18">
        <f t="shared" si="3272"/>
        <v>0</v>
      </c>
      <c r="BJ1293" s="25"/>
      <c r="BK1293" s="36"/>
    </row>
    <row r="1294" spans="1:63" x14ac:dyDescent="0.3">
      <c r="A1294" s="19" t="s">
        <v>1401</v>
      </c>
      <c r="B1294" s="50">
        <v>610</v>
      </c>
      <c r="C1294" s="51"/>
      <c r="D1294" s="51"/>
      <c r="E1294" s="14" t="s">
        <v>472</v>
      </c>
      <c r="F1294" s="18">
        <f t="shared" ref="F1294" si="3284">F1296+F1295</f>
        <v>0</v>
      </c>
      <c r="G1294" s="18">
        <f t="shared" ref="G1294:BI1294" si="3285">G1296+G1295</f>
        <v>13159.3</v>
      </c>
      <c r="H1294" s="18">
        <f t="shared" si="3285"/>
        <v>14000.8</v>
      </c>
      <c r="I1294" s="18">
        <f t="shared" ref="I1294:K1294" si="3286">I1296+I1295</f>
        <v>0</v>
      </c>
      <c r="J1294" s="18">
        <f t="shared" si="3286"/>
        <v>0</v>
      </c>
      <c r="K1294" s="18">
        <f t="shared" si="3286"/>
        <v>0</v>
      </c>
      <c r="L1294" s="18">
        <f t="shared" si="3149"/>
        <v>0</v>
      </c>
      <c r="M1294" s="18">
        <f t="shared" si="3150"/>
        <v>13159.3</v>
      </c>
      <c r="N1294" s="18">
        <f t="shared" si="3151"/>
        <v>14000.8</v>
      </c>
      <c r="O1294" s="18">
        <f t="shared" ref="O1294:Q1294" si="3287">O1296+O1295</f>
        <v>0</v>
      </c>
      <c r="P1294" s="18">
        <f t="shared" si="3287"/>
        <v>0</v>
      </c>
      <c r="Q1294" s="18">
        <f t="shared" si="3287"/>
        <v>0</v>
      </c>
      <c r="R1294" s="18">
        <f t="shared" si="3249"/>
        <v>0</v>
      </c>
      <c r="S1294" s="18">
        <f t="shared" si="3250"/>
        <v>13159.3</v>
      </c>
      <c r="T1294" s="18">
        <f t="shared" si="3251"/>
        <v>14000.8</v>
      </c>
      <c r="U1294" s="18">
        <f t="shared" ref="U1294:W1294" si="3288">U1296+U1295</f>
        <v>0</v>
      </c>
      <c r="V1294" s="18">
        <f t="shared" si="3288"/>
        <v>0</v>
      </c>
      <c r="W1294" s="18">
        <f t="shared" si="3288"/>
        <v>0</v>
      </c>
      <c r="X1294" s="18">
        <f t="shared" si="3252"/>
        <v>0</v>
      </c>
      <c r="Y1294" s="18">
        <f t="shared" si="3253"/>
        <v>13159.3</v>
      </c>
      <c r="Z1294" s="18">
        <f t="shared" si="3254"/>
        <v>14000.8</v>
      </c>
      <c r="AA1294" s="18">
        <f t="shared" ref="AA1294:AB1294" si="3289">AA1296+AA1295</f>
        <v>0</v>
      </c>
      <c r="AB1294" s="18">
        <f t="shared" si="3289"/>
        <v>0</v>
      </c>
      <c r="AC1294" s="18">
        <f t="shared" ref="AC1294" si="3290">AC1296+AC1295</f>
        <v>0</v>
      </c>
      <c r="AD1294" s="18">
        <f t="shared" si="3255"/>
        <v>0</v>
      </c>
      <c r="AE1294" s="18">
        <f t="shared" si="3256"/>
        <v>13159.3</v>
      </c>
      <c r="AF1294" s="18">
        <f t="shared" si="3257"/>
        <v>14000.8</v>
      </c>
      <c r="AG1294" s="18">
        <f t="shared" ref="AG1294" si="3291">AG1296+AG1295</f>
        <v>0</v>
      </c>
      <c r="AH1294" s="18">
        <f t="shared" si="3246"/>
        <v>0</v>
      </c>
      <c r="AI1294" s="18">
        <f t="shared" si="3247"/>
        <v>13159.3</v>
      </c>
      <c r="AJ1294" s="18">
        <f t="shared" si="3248"/>
        <v>14000.8</v>
      </c>
      <c r="AK1294" s="18">
        <f t="shared" ref="AK1294:AM1294" si="3292">AK1296+AK1295</f>
        <v>0</v>
      </c>
      <c r="AL1294" s="18">
        <f t="shared" si="3292"/>
        <v>0</v>
      </c>
      <c r="AM1294" s="18">
        <f t="shared" si="3292"/>
        <v>0</v>
      </c>
      <c r="AN1294" s="18">
        <f t="shared" si="3178"/>
        <v>0</v>
      </c>
      <c r="AO1294" s="18">
        <f t="shared" si="3179"/>
        <v>13159.3</v>
      </c>
      <c r="AP1294" s="18">
        <f t="shared" si="3180"/>
        <v>14000.8</v>
      </c>
      <c r="AQ1294" s="18">
        <f t="shared" ref="AQ1294" si="3293">AQ1296+AQ1295</f>
        <v>0</v>
      </c>
      <c r="AR1294" s="18">
        <f t="shared" si="3181"/>
        <v>0</v>
      </c>
      <c r="AS1294" s="18">
        <f t="shared" ref="AS1294:AU1294" si="3294">AS1296+AS1295</f>
        <v>0</v>
      </c>
      <c r="AT1294" s="18">
        <f t="shared" si="3294"/>
        <v>0</v>
      </c>
      <c r="AU1294" s="18">
        <f t="shared" si="3294"/>
        <v>0</v>
      </c>
      <c r="AV1294" s="18">
        <f t="shared" si="3129"/>
        <v>0</v>
      </c>
      <c r="AW1294" s="18">
        <f t="shared" si="3130"/>
        <v>13159.3</v>
      </c>
      <c r="AX1294" s="18">
        <f t="shared" si="3131"/>
        <v>14000.8</v>
      </c>
      <c r="AY1294" s="18">
        <f t="shared" ref="AY1294:AZ1294" si="3295">AY1296+AY1295</f>
        <v>0</v>
      </c>
      <c r="AZ1294" s="18">
        <f t="shared" si="3295"/>
        <v>0</v>
      </c>
      <c r="BA1294" s="18">
        <f t="shared" si="3127"/>
        <v>0</v>
      </c>
      <c r="BB1294" s="18">
        <f t="shared" si="3128"/>
        <v>13159.3</v>
      </c>
      <c r="BC1294" s="18">
        <f t="shared" ref="BC1294:BE1294" si="3296">BC1296+BC1295</f>
        <v>0</v>
      </c>
      <c r="BD1294" s="18">
        <f t="shared" si="3296"/>
        <v>0</v>
      </c>
      <c r="BE1294" s="18">
        <f t="shared" si="3296"/>
        <v>0</v>
      </c>
      <c r="BF1294" s="18">
        <f t="shared" si="3108"/>
        <v>0</v>
      </c>
      <c r="BG1294" s="18">
        <f t="shared" si="3109"/>
        <v>13159.3</v>
      </c>
      <c r="BH1294" s="18">
        <f t="shared" si="3110"/>
        <v>14000.8</v>
      </c>
      <c r="BI1294" s="18">
        <f t="shared" si="3285"/>
        <v>0</v>
      </c>
      <c r="BJ1294" s="25"/>
      <c r="BK1294" s="36"/>
    </row>
    <row r="1295" spans="1:63" x14ac:dyDescent="0.3">
      <c r="A1295" s="19" t="s">
        <v>1401</v>
      </c>
      <c r="B1295" s="50">
        <v>610</v>
      </c>
      <c r="C1295" s="51" t="s">
        <v>27</v>
      </c>
      <c r="D1295" s="51" t="s">
        <v>5</v>
      </c>
      <c r="E1295" s="14" t="s">
        <v>436</v>
      </c>
      <c r="F1295" s="18">
        <v>0</v>
      </c>
      <c r="G1295" s="18">
        <v>0</v>
      </c>
      <c r="H1295" s="18">
        <v>14000.8</v>
      </c>
      <c r="I1295" s="18"/>
      <c r="J1295" s="18"/>
      <c r="K1295" s="18"/>
      <c r="L1295" s="18">
        <f t="shared" si="3149"/>
        <v>0</v>
      </c>
      <c r="M1295" s="18">
        <f t="shared" si="3150"/>
        <v>0</v>
      </c>
      <c r="N1295" s="18">
        <f t="shared" si="3151"/>
        <v>14000.8</v>
      </c>
      <c r="O1295" s="18"/>
      <c r="P1295" s="18"/>
      <c r="Q1295" s="18"/>
      <c r="R1295" s="18">
        <f t="shared" si="3249"/>
        <v>0</v>
      </c>
      <c r="S1295" s="18">
        <f t="shared" si="3250"/>
        <v>0</v>
      </c>
      <c r="T1295" s="18">
        <f t="shared" si="3251"/>
        <v>14000.8</v>
      </c>
      <c r="U1295" s="18"/>
      <c r="V1295" s="18"/>
      <c r="W1295" s="18"/>
      <c r="X1295" s="18">
        <f t="shared" si="3252"/>
        <v>0</v>
      </c>
      <c r="Y1295" s="18">
        <f t="shared" si="3253"/>
        <v>0</v>
      </c>
      <c r="Z1295" s="18">
        <f t="shared" si="3254"/>
        <v>14000.8</v>
      </c>
      <c r="AA1295" s="18"/>
      <c r="AB1295" s="18"/>
      <c r="AC1295" s="18"/>
      <c r="AD1295" s="18">
        <f t="shared" si="3255"/>
        <v>0</v>
      </c>
      <c r="AE1295" s="18">
        <f t="shared" si="3256"/>
        <v>0</v>
      </c>
      <c r="AF1295" s="18">
        <f t="shared" si="3257"/>
        <v>14000.8</v>
      </c>
      <c r="AG1295" s="18"/>
      <c r="AH1295" s="18">
        <f t="shared" si="3246"/>
        <v>0</v>
      </c>
      <c r="AI1295" s="18">
        <f t="shared" si="3247"/>
        <v>0</v>
      </c>
      <c r="AJ1295" s="18">
        <f t="shared" si="3248"/>
        <v>14000.8</v>
      </c>
      <c r="AK1295" s="18"/>
      <c r="AL1295" s="18"/>
      <c r="AM1295" s="18"/>
      <c r="AN1295" s="18">
        <f t="shared" si="3178"/>
        <v>0</v>
      </c>
      <c r="AO1295" s="18">
        <f t="shared" si="3179"/>
        <v>0</v>
      </c>
      <c r="AP1295" s="18">
        <f t="shared" si="3180"/>
        <v>14000.8</v>
      </c>
      <c r="AQ1295" s="18"/>
      <c r="AR1295" s="18">
        <f t="shared" si="3181"/>
        <v>0</v>
      </c>
      <c r="AS1295" s="18"/>
      <c r="AT1295" s="18"/>
      <c r="AU1295" s="18"/>
      <c r="AV1295" s="18">
        <f t="shared" si="3129"/>
        <v>0</v>
      </c>
      <c r="AW1295" s="18">
        <f t="shared" si="3130"/>
        <v>0</v>
      </c>
      <c r="AX1295" s="18">
        <f t="shared" si="3131"/>
        <v>14000.8</v>
      </c>
      <c r="AY1295" s="18"/>
      <c r="AZ1295" s="18"/>
      <c r="BA1295" s="18">
        <f t="shared" si="3127"/>
        <v>0</v>
      </c>
      <c r="BB1295" s="18">
        <f t="shared" si="3128"/>
        <v>0</v>
      </c>
      <c r="BC1295" s="18"/>
      <c r="BD1295" s="18"/>
      <c r="BE1295" s="18"/>
      <c r="BF1295" s="18">
        <f t="shared" si="3108"/>
        <v>0</v>
      </c>
      <c r="BG1295" s="18">
        <f t="shared" si="3109"/>
        <v>0</v>
      </c>
      <c r="BH1295" s="18">
        <f t="shared" si="3110"/>
        <v>14000.8</v>
      </c>
      <c r="BI1295" s="18"/>
      <c r="BJ1295" s="25"/>
      <c r="BK1295" s="36"/>
    </row>
    <row r="1296" spans="1:63" x14ac:dyDescent="0.3">
      <c r="A1296" s="19" t="s">
        <v>1401</v>
      </c>
      <c r="B1296" s="50">
        <v>610</v>
      </c>
      <c r="C1296" s="51" t="s">
        <v>27</v>
      </c>
      <c r="D1296" s="51" t="s">
        <v>99</v>
      </c>
      <c r="E1296" s="14" t="s">
        <v>437</v>
      </c>
      <c r="F1296" s="18">
        <v>0</v>
      </c>
      <c r="G1296" s="18">
        <v>13159.3</v>
      </c>
      <c r="H1296" s="18">
        <v>0</v>
      </c>
      <c r="I1296" s="18"/>
      <c r="J1296" s="18"/>
      <c r="K1296" s="18"/>
      <c r="L1296" s="18">
        <f t="shared" si="3149"/>
        <v>0</v>
      </c>
      <c r="M1296" s="18">
        <f t="shared" si="3150"/>
        <v>13159.3</v>
      </c>
      <c r="N1296" s="18">
        <f t="shared" si="3151"/>
        <v>0</v>
      </c>
      <c r="O1296" s="18"/>
      <c r="P1296" s="18"/>
      <c r="Q1296" s="18"/>
      <c r="R1296" s="18">
        <f t="shared" si="3249"/>
        <v>0</v>
      </c>
      <c r="S1296" s="18">
        <f t="shared" si="3250"/>
        <v>13159.3</v>
      </c>
      <c r="T1296" s="18">
        <f t="shared" si="3251"/>
        <v>0</v>
      </c>
      <c r="U1296" s="18"/>
      <c r="V1296" s="18"/>
      <c r="W1296" s="18"/>
      <c r="X1296" s="18">
        <f t="shared" si="3252"/>
        <v>0</v>
      </c>
      <c r="Y1296" s="18">
        <f t="shared" si="3253"/>
        <v>13159.3</v>
      </c>
      <c r="Z1296" s="18">
        <f t="shared" si="3254"/>
        <v>0</v>
      </c>
      <c r="AA1296" s="18"/>
      <c r="AB1296" s="18"/>
      <c r="AC1296" s="18"/>
      <c r="AD1296" s="18">
        <f t="shared" si="3255"/>
        <v>0</v>
      </c>
      <c r="AE1296" s="18">
        <f t="shared" si="3256"/>
        <v>13159.3</v>
      </c>
      <c r="AF1296" s="18">
        <f t="shared" si="3257"/>
        <v>0</v>
      </c>
      <c r="AG1296" s="18"/>
      <c r="AH1296" s="18">
        <f t="shared" si="3246"/>
        <v>0</v>
      </c>
      <c r="AI1296" s="18">
        <f t="shared" si="3247"/>
        <v>13159.3</v>
      </c>
      <c r="AJ1296" s="18">
        <f t="shared" si="3248"/>
        <v>0</v>
      </c>
      <c r="AK1296" s="18"/>
      <c r="AL1296" s="18"/>
      <c r="AM1296" s="18"/>
      <c r="AN1296" s="18">
        <f t="shared" si="3178"/>
        <v>0</v>
      </c>
      <c r="AO1296" s="18">
        <f t="shared" si="3179"/>
        <v>13159.3</v>
      </c>
      <c r="AP1296" s="18">
        <f t="shared" si="3180"/>
        <v>0</v>
      </c>
      <c r="AQ1296" s="18"/>
      <c r="AR1296" s="18">
        <f t="shared" si="3181"/>
        <v>0</v>
      </c>
      <c r="AS1296" s="18"/>
      <c r="AT1296" s="18"/>
      <c r="AU1296" s="18"/>
      <c r="AV1296" s="18">
        <f t="shared" si="3129"/>
        <v>0</v>
      </c>
      <c r="AW1296" s="18">
        <f t="shared" si="3130"/>
        <v>13159.3</v>
      </c>
      <c r="AX1296" s="18">
        <f t="shared" si="3131"/>
        <v>0</v>
      </c>
      <c r="AY1296" s="18"/>
      <c r="AZ1296" s="18"/>
      <c r="BA1296" s="18">
        <f t="shared" si="3127"/>
        <v>0</v>
      </c>
      <c r="BB1296" s="18">
        <f t="shared" si="3128"/>
        <v>13159.3</v>
      </c>
      <c r="BC1296" s="18"/>
      <c r="BD1296" s="18"/>
      <c r="BE1296" s="18"/>
      <c r="BF1296" s="18">
        <f t="shared" si="3108"/>
        <v>0</v>
      </c>
      <c r="BG1296" s="18">
        <f t="shared" si="3109"/>
        <v>13159.3</v>
      </c>
      <c r="BH1296" s="18">
        <f t="shared" si="3110"/>
        <v>0</v>
      </c>
      <c r="BI1296" s="18"/>
      <c r="BJ1296" s="25"/>
      <c r="BK1296" s="36"/>
    </row>
    <row r="1297" spans="1:63" x14ac:dyDescent="0.3">
      <c r="A1297" s="19" t="s">
        <v>1401</v>
      </c>
      <c r="B1297" s="50">
        <v>620</v>
      </c>
      <c r="C1297" s="51"/>
      <c r="D1297" s="51"/>
      <c r="E1297" s="14" t="s">
        <v>473</v>
      </c>
      <c r="F1297" s="18">
        <f t="shared" ref="F1297" si="3297">F1298+F1299+F1300+F1301</f>
        <v>206451.4</v>
      </c>
      <c r="G1297" s="18">
        <f t="shared" ref="G1297:BI1297" si="3298">G1298+G1299+G1300+G1301</f>
        <v>225841.7</v>
      </c>
      <c r="H1297" s="18">
        <f t="shared" si="3298"/>
        <v>71532.800000000003</v>
      </c>
      <c r="I1297" s="18">
        <f t="shared" ref="I1297:K1297" si="3299">I1298+I1299+I1300+I1301</f>
        <v>-67750.5</v>
      </c>
      <c r="J1297" s="18">
        <f t="shared" si="3299"/>
        <v>67750.5</v>
      </c>
      <c r="K1297" s="18">
        <f t="shared" si="3299"/>
        <v>0</v>
      </c>
      <c r="L1297" s="18">
        <f t="shared" si="3149"/>
        <v>138700.9</v>
      </c>
      <c r="M1297" s="18">
        <f t="shared" si="3150"/>
        <v>293592.2</v>
      </c>
      <c r="N1297" s="18">
        <f t="shared" si="3151"/>
        <v>71532.800000000003</v>
      </c>
      <c r="O1297" s="18">
        <f t="shared" ref="O1297:Q1297" si="3300">O1298+O1299+O1300+O1301</f>
        <v>45862.245999999999</v>
      </c>
      <c r="P1297" s="18">
        <f t="shared" si="3300"/>
        <v>9581.0020000000004</v>
      </c>
      <c r="Q1297" s="18">
        <f t="shared" si="3300"/>
        <v>0</v>
      </c>
      <c r="R1297" s="18">
        <f t="shared" si="3249"/>
        <v>184563.14600000001</v>
      </c>
      <c r="S1297" s="18">
        <f t="shared" si="3250"/>
        <v>303173.20199999999</v>
      </c>
      <c r="T1297" s="18">
        <f t="shared" si="3251"/>
        <v>71532.800000000003</v>
      </c>
      <c r="U1297" s="18">
        <f t="shared" ref="U1297:W1297" si="3301">U1298+U1299+U1300+U1301</f>
        <v>0</v>
      </c>
      <c r="V1297" s="18">
        <f t="shared" si="3301"/>
        <v>0</v>
      </c>
      <c r="W1297" s="18">
        <f t="shared" si="3301"/>
        <v>0</v>
      </c>
      <c r="X1297" s="18">
        <f t="shared" si="3252"/>
        <v>184563.14600000001</v>
      </c>
      <c r="Y1297" s="18">
        <f t="shared" si="3253"/>
        <v>303173.20199999999</v>
      </c>
      <c r="Z1297" s="18">
        <f t="shared" si="3254"/>
        <v>71532.800000000003</v>
      </c>
      <c r="AA1297" s="18">
        <f t="shared" ref="AA1297:AB1297" si="3302">AA1298+AA1299+AA1300+AA1301</f>
        <v>0</v>
      </c>
      <c r="AB1297" s="18">
        <f t="shared" si="3302"/>
        <v>0</v>
      </c>
      <c r="AC1297" s="18">
        <f t="shared" ref="AC1297" si="3303">AC1298+AC1299+AC1300+AC1301</f>
        <v>0</v>
      </c>
      <c r="AD1297" s="18">
        <f t="shared" si="3255"/>
        <v>184563.14600000001</v>
      </c>
      <c r="AE1297" s="18">
        <f t="shared" si="3256"/>
        <v>303173.20199999999</v>
      </c>
      <c r="AF1297" s="18">
        <f t="shared" si="3257"/>
        <v>71532.800000000003</v>
      </c>
      <c r="AG1297" s="18">
        <f t="shared" ref="AG1297" si="3304">AG1298+AG1299+AG1300+AG1301</f>
        <v>0</v>
      </c>
      <c r="AH1297" s="18">
        <f t="shared" si="3246"/>
        <v>184563.14600000001</v>
      </c>
      <c r="AI1297" s="18">
        <f t="shared" si="3247"/>
        <v>303173.20199999999</v>
      </c>
      <c r="AJ1297" s="18">
        <f t="shared" si="3248"/>
        <v>71532.800000000003</v>
      </c>
      <c r="AK1297" s="18">
        <f t="shared" ref="AK1297:AM1297" si="3305">AK1298+AK1299+AK1300+AK1301</f>
        <v>23622.799999999999</v>
      </c>
      <c r="AL1297" s="18">
        <f t="shared" si="3305"/>
        <v>0</v>
      </c>
      <c r="AM1297" s="18">
        <f t="shared" si="3305"/>
        <v>0</v>
      </c>
      <c r="AN1297" s="18">
        <f t="shared" si="3178"/>
        <v>208185.946</v>
      </c>
      <c r="AO1297" s="18">
        <f t="shared" si="3179"/>
        <v>303173.20199999999</v>
      </c>
      <c r="AP1297" s="18">
        <f t="shared" si="3180"/>
        <v>71532.800000000003</v>
      </c>
      <c r="AQ1297" s="18">
        <f t="shared" ref="AQ1297" si="3306">AQ1298+AQ1299+AQ1300+AQ1301</f>
        <v>0</v>
      </c>
      <c r="AR1297" s="18">
        <f t="shared" si="3181"/>
        <v>208185.946</v>
      </c>
      <c r="AS1297" s="18">
        <f t="shared" ref="AS1297:AU1297" si="3307">AS1298+AS1299+AS1300+AS1301</f>
        <v>0</v>
      </c>
      <c r="AT1297" s="18">
        <f t="shared" si="3307"/>
        <v>0</v>
      </c>
      <c r="AU1297" s="18">
        <f t="shared" si="3307"/>
        <v>0</v>
      </c>
      <c r="AV1297" s="18">
        <f t="shared" si="3129"/>
        <v>208185.946</v>
      </c>
      <c r="AW1297" s="18">
        <f t="shared" si="3130"/>
        <v>303173.20199999999</v>
      </c>
      <c r="AX1297" s="18">
        <f t="shared" si="3131"/>
        <v>71532.800000000003</v>
      </c>
      <c r="AY1297" s="18">
        <f t="shared" ref="AY1297:AZ1297" si="3308">AY1298+AY1299+AY1300+AY1301</f>
        <v>0</v>
      </c>
      <c r="AZ1297" s="18">
        <f t="shared" si="3308"/>
        <v>0</v>
      </c>
      <c r="BA1297" s="18">
        <f t="shared" si="3127"/>
        <v>208185.946</v>
      </c>
      <c r="BB1297" s="18">
        <f t="shared" si="3128"/>
        <v>303173.20199999999</v>
      </c>
      <c r="BC1297" s="18">
        <f t="shared" ref="BC1297:BE1297" si="3309">BC1298+BC1299+BC1300+BC1301</f>
        <v>15335.32</v>
      </c>
      <c r="BD1297" s="18">
        <f t="shared" si="3309"/>
        <v>0</v>
      </c>
      <c r="BE1297" s="18">
        <f t="shared" si="3309"/>
        <v>0</v>
      </c>
      <c r="BF1297" s="18">
        <f t="shared" si="3108"/>
        <v>223521.266</v>
      </c>
      <c r="BG1297" s="18">
        <f t="shared" si="3109"/>
        <v>303173.20199999999</v>
      </c>
      <c r="BH1297" s="18">
        <f t="shared" si="3110"/>
        <v>71532.800000000003</v>
      </c>
      <c r="BI1297" s="18">
        <f t="shared" si="3298"/>
        <v>0</v>
      </c>
      <c r="BJ1297" s="25"/>
      <c r="BK1297" s="36"/>
    </row>
    <row r="1298" spans="1:63" x14ac:dyDescent="0.3">
      <c r="A1298" s="19" t="s">
        <v>1401</v>
      </c>
      <c r="B1298" s="50">
        <v>620</v>
      </c>
      <c r="C1298" s="51" t="s">
        <v>27</v>
      </c>
      <c r="D1298" s="51" t="s">
        <v>5</v>
      </c>
      <c r="E1298" s="14" t="s">
        <v>436</v>
      </c>
      <c r="F1298" s="18">
        <v>113469.9</v>
      </c>
      <c r="G1298" s="18">
        <v>192447.1</v>
      </c>
      <c r="H1298" s="18">
        <v>9382.1</v>
      </c>
      <c r="I1298" s="18"/>
      <c r="J1298" s="18"/>
      <c r="K1298" s="18"/>
      <c r="L1298" s="18">
        <f t="shared" si="3149"/>
        <v>113469.9</v>
      </c>
      <c r="M1298" s="18">
        <f t="shared" si="3150"/>
        <v>192447.1</v>
      </c>
      <c r="N1298" s="18">
        <f t="shared" si="3151"/>
        <v>9382.1</v>
      </c>
      <c r="O1298" s="18"/>
      <c r="P1298" s="18"/>
      <c r="Q1298" s="18"/>
      <c r="R1298" s="18">
        <f t="shared" si="3249"/>
        <v>113469.9</v>
      </c>
      <c r="S1298" s="18">
        <f t="shared" si="3250"/>
        <v>192447.1</v>
      </c>
      <c r="T1298" s="18">
        <f t="shared" si="3251"/>
        <v>9382.1</v>
      </c>
      <c r="U1298" s="18"/>
      <c r="V1298" s="18"/>
      <c r="W1298" s="18"/>
      <c r="X1298" s="18">
        <f t="shared" si="3252"/>
        <v>113469.9</v>
      </c>
      <c r="Y1298" s="18">
        <f t="shared" si="3253"/>
        <v>192447.1</v>
      </c>
      <c r="Z1298" s="18">
        <f t="shared" si="3254"/>
        <v>9382.1</v>
      </c>
      <c r="AA1298" s="18"/>
      <c r="AB1298" s="18"/>
      <c r="AC1298" s="18"/>
      <c r="AD1298" s="18">
        <f t="shared" si="3255"/>
        <v>113469.9</v>
      </c>
      <c r="AE1298" s="18">
        <f t="shared" si="3256"/>
        <v>192447.1</v>
      </c>
      <c r="AF1298" s="18">
        <f t="shared" si="3257"/>
        <v>9382.1</v>
      </c>
      <c r="AG1298" s="18"/>
      <c r="AH1298" s="18">
        <f t="shared" si="3246"/>
        <v>113469.9</v>
      </c>
      <c r="AI1298" s="18">
        <f t="shared" si="3247"/>
        <v>192447.1</v>
      </c>
      <c r="AJ1298" s="18">
        <f t="shared" si="3248"/>
        <v>9382.1</v>
      </c>
      <c r="AK1298" s="18">
        <v>23622.799999999999</v>
      </c>
      <c r="AL1298" s="18"/>
      <c r="AM1298" s="18"/>
      <c r="AN1298" s="18">
        <f t="shared" si="3178"/>
        <v>137092.69999999998</v>
      </c>
      <c r="AO1298" s="18">
        <f t="shared" si="3179"/>
        <v>192447.1</v>
      </c>
      <c r="AP1298" s="18">
        <f t="shared" si="3180"/>
        <v>9382.1</v>
      </c>
      <c r="AQ1298" s="18"/>
      <c r="AR1298" s="18">
        <f t="shared" si="3181"/>
        <v>137092.69999999998</v>
      </c>
      <c r="AS1298" s="18"/>
      <c r="AT1298" s="18"/>
      <c r="AU1298" s="18"/>
      <c r="AV1298" s="18">
        <f t="shared" si="3129"/>
        <v>137092.69999999998</v>
      </c>
      <c r="AW1298" s="18">
        <f t="shared" si="3130"/>
        <v>192447.1</v>
      </c>
      <c r="AX1298" s="18">
        <f t="shared" si="3131"/>
        <v>9382.1</v>
      </c>
      <c r="AY1298" s="18"/>
      <c r="AZ1298" s="18"/>
      <c r="BA1298" s="18">
        <f t="shared" si="3127"/>
        <v>137092.69999999998</v>
      </c>
      <c r="BB1298" s="18">
        <f t="shared" si="3128"/>
        <v>192447.1</v>
      </c>
      <c r="BC1298" s="18"/>
      <c r="BD1298" s="18"/>
      <c r="BE1298" s="18"/>
      <c r="BF1298" s="18">
        <f t="shared" si="3108"/>
        <v>137092.69999999998</v>
      </c>
      <c r="BG1298" s="18">
        <f t="shared" si="3109"/>
        <v>192447.1</v>
      </c>
      <c r="BH1298" s="18">
        <f t="shared" si="3110"/>
        <v>9382.1</v>
      </c>
      <c r="BI1298" s="18"/>
      <c r="BJ1298" s="25"/>
      <c r="BK1298" s="36"/>
    </row>
    <row r="1299" spans="1:63" x14ac:dyDescent="0.3">
      <c r="A1299" s="19" t="s">
        <v>1401</v>
      </c>
      <c r="B1299" s="50">
        <v>620</v>
      </c>
      <c r="C1299" s="51" t="s">
        <v>27</v>
      </c>
      <c r="D1299" s="51" t="s">
        <v>99</v>
      </c>
      <c r="E1299" s="14" t="s">
        <v>437</v>
      </c>
      <c r="F1299" s="18">
        <v>84672.9</v>
      </c>
      <c r="G1299" s="18">
        <v>23306.5</v>
      </c>
      <c r="H1299" s="18">
        <v>61617.1</v>
      </c>
      <c r="I1299" s="18">
        <v>-67750.5</v>
      </c>
      <c r="J1299" s="18">
        <v>67750.5</v>
      </c>
      <c r="K1299" s="18"/>
      <c r="L1299" s="18">
        <f t="shared" si="3149"/>
        <v>16922.399999999994</v>
      </c>
      <c r="M1299" s="18">
        <f t="shared" si="3150"/>
        <v>91057</v>
      </c>
      <c r="N1299" s="18">
        <f t="shared" si="3151"/>
        <v>61617.1</v>
      </c>
      <c r="O1299" s="18">
        <f>8887.826+36974.42</f>
        <v>45862.245999999999</v>
      </c>
      <c r="P1299" s="18">
        <v>9581.0020000000004</v>
      </c>
      <c r="Q1299" s="18"/>
      <c r="R1299" s="18">
        <f t="shared" si="3249"/>
        <v>62784.645999999993</v>
      </c>
      <c r="S1299" s="18">
        <f t="shared" si="3250"/>
        <v>100638.00200000001</v>
      </c>
      <c r="T1299" s="18">
        <f t="shared" si="3251"/>
        <v>61617.1</v>
      </c>
      <c r="U1299" s="18"/>
      <c r="V1299" s="18"/>
      <c r="W1299" s="18"/>
      <c r="X1299" s="18">
        <f t="shared" si="3252"/>
        <v>62784.645999999993</v>
      </c>
      <c r="Y1299" s="18">
        <f t="shared" si="3253"/>
        <v>100638.00200000001</v>
      </c>
      <c r="Z1299" s="18">
        <f t="shared" si="3254"/>
        <v>61617.1</v>
      </c>
      <c r="AA1299" s="18"/>
      <c r="AB1299" s="18"/>
      <c r="AC1299" s="18"/>
      <c r="AD1299" s="18">
        <f t="shared" si="3255"/>
        <v>62784.645999999993</v>
      </c>
      <c r="AE1299" s="18">
        <f t="shared" si="3256"/>
        <v>100638.00200000001</v>
      </c>
      <c r="AF1299" s="18">
        <f t="shared" si="3257"/>
        <v>61617.1</v>
      </c>
      <c r="AG1299" s="18"/>
      <c r="AH1299" s="18">
        <f t="shared" si="3246"/>
        <v>62784.645999999993</v>
      </c>
      <c r="AI1299" s="18">
        <f t="shared" si="3247"/>
        <v>100638.00200000001</v>
      </c>
      <c r="AJ1299" s="18">
        <f t="shared" si="3248"/>
        <v>61617.1</v>
      </c>
      <c r="AK1299" s="18">
        <v>5800</v>
      </c>
      <c r="AL1299" s="18"/>
      <c r="AM1299" s="18"/>
      <c r="AN1299" s="18">
        <f t="shared" si="3178"/>
        <v>68584.645999999993</v>
      </c>
      <c r="AO1299" s="18">
        <f t="shared" si="3179"/>
        <v>100638.00200000001</v>
      </c>
      <c r="AP1299" s="18">
        <f t="shared" si="3180"/>
        <v>61617.1</v>
      </c>
      <c r="AQ1299" s="18"/>
      <c r="AR1299" s="18">
        <f t="shared" si="3181"/>
        <v>68584.645999999993</v>
      </c>
      <c r="AS1299" s="18"/>
      <c r="AT1299" s="18"/>
      <c r="AU1299" s="18"/>
      <c r="AV1299" s="18">
        <f t="shared" si="3129"/>
        <v>68584.645999999993</v>
      </c>
      <c r="AW1299" s="18">
        <f t="shared" si="3130"/>
        <v>100638.00200000001</v>
      </c>
      <c r="AX1299" s="18">
        <f t="shared" si="3131"/>
        <v>61617.1</v>
      </c>
      <c r="AY1299" s="18"/>
      <c r="AZ1299" s="18"/>
      <c r="BA1299" s="18">
        <f t="shared" si="3127"/>
        <v>68584.645999999993</v>
      </c>
      <c r="BB1299" s="18">
        <f t="shared" si="3128"/>
        <v>100638.00200000001</v>
      </c>
      <c r="BC1299" s="18">
        <v>15335.32</v>
      </c>
      <c r="BD1299" s="18"/>
      <c r="BE1299" s="18"/>
      <c r="BF1299" s="18">
        <f t="shared" si="3108"/>
        <v>83919.965999999986</v>
      </c>
      <c r="BG1299" s="18">
        <f t="shared" si="3109"/>
        <v>100638.00200000001</v>
      </c>
      <c r="BH1299" s="18">
        <f t="shared" si="3110"/>
        <v>61617.1</v>
      </c>
      <c r="BI1299" s="18"/>
      <c r="BJ1299" s="25"/>
      <c r="BK1299" s="36">
        <v>158</v>
      </c>
    </row>
    <row r="1300" spans="1:63" x14ac:dyDescent="0.3">
      <c r="A1300" s="19" t="s">
        <v>1401</v>
      </c>
      <c r="B1300" s="50">
        <v>620</v>
      </c>
      <c r="C1300" s="51" t="s">
        <v>27</v>
      </c>
      <c r="D1300" s="51" t="s">
        <v>19</v>
      </c>
      <c r="E1300" s="14" t="s">
        <v>438</v>
      </c>
      <c r="F1300" s="18">
        <v>8308.6</v>
      </c>
      <c r="G1300" s="18">
        <v>2588.1</v>
      </c>
      <c r="H1300" s="18">
        <v>533.6</v>
      </c>
      <c r="I1300" s="18"/>
      <c r="J1300" s="18"/>
      <c r="K1300" s="18"/>
      <c r="L1300" s="18">
        <f t="shared" si="3149"/>
        <v>8308.6</v>
      </c>
      <c r="M1300" s="18">
        <f t="shared" si="3150"/>
        <v>2588.1</v>
      </c>
      <c r="N1300" s="18">
        <f t="shared" si="3151"/>
        <v>533.6</v>
      </c>
      <c r="O1300" s="18"/>
      <c r="P1300" s="18"/>
      <c r="Q1300" s="18"/>
      <c r="R1300" s="18">
        <f t="shared" si="3249"/>
        <v>8308.6</v>
      </c>
      <c r="S1300" s="18">
        <f t="shared" si="3250"/>
        <v>2588.1</v>
      </c>
      <c r="T1300" s="18">
        <f t="shared" si="3251"/>
        <v>533.6</v>
      </c>
      <c r="U1300" s="18"/>
      <c r="V1300" s="18"/>
      <c r="W1300" s="18"/>
      <c r="X1300" s="18">
        <f t="shared" si="3252"/>
        <v>8308.6</v>
      </c>
      <c r="Y1300" s="18">
        <f t="shared" si="3253"/>
        <v>2588.1</v>
      </c>
      <c r="Z1300" s="18">
        <f t="shared" si="3254"/>
        <v>533.6</v>
      </c>
      <c r="AA1300" s="18"/>
      <c r="AB1300" s="18"/>
      <c r="AC1300" s="18"/>
      <c r="AD1300" s="18">
        <f t="shared" si="3255"/>
        <v>8308.6</v>
      </c>
      <c r="AE1300" s="18">
        <f t="shared" si="3256"/>
        <v>2588.1</v>
      </c>
      <c r="AF1300" s="18">
        <f t="shared" si="3257"/>
        <v>533.6</v>
      </c>
      <c r="AG1300" s="18"/>
      <c r="AH1300" s="18">
        <f t="shared" si="3246"/>
        <v>8308.6</v>
      </c>
      <c r="AI1300" s="18">
        <f t="shared" si="3247"/>
        <v>2588.1</v>
      </c>
      <c r="AJ1300" s="18">
        <f t="shared" si="3248"/>
        <v>533.6</v>
      </c>
      <c r="AK1300" s="18">
        <v>-5800</v>
      </c>
      <c r="AL1300" s="18"/>
      <c r="AM1300" s="18"/>
      <c r="AN1300" s="18">
        <f t="shared" si="3178"/>
        <v>2508.6000000000004</v>
      </c>
      <c r="AO1300" s="18">
        <f t="shared" si="3179"/>
        <v>2588.1</v>
      </c>
      <c r="AP1300" s="18">
        <f t="shared" si="3180"/>
        <v>533.6</v>
      </c>
      <c r="AQ1300" s="18"/>
      <c r="AR1300" s="18">
        <f t="shared" si="3181"/>
        <v>2508.6000000000004</v>
      </c>
      <c r="AS1300" s="18"/>
      <c r="AT1300" s="18"/>
      <c r="AU1300" s="18"/>
      <c r="AV1300" s="18">
        <f t="shared" si="3129"/>
        <v>2508.6000000000004</v>
      </c>
      <c r="AW1300" s="18">
        <f t="shared" si="3130"/>
        <v>2588.1</v>
      </c>
      <c r="AX1300" s="18">
        <f t="shared" si="3131"/>
        <v>533.6</v>
      </c>
      <c r="AY1300" s="18"/>
      <c r="AZ1300" s="18"/>
      <c r="BA1300" s="18">
        <f t="shared" si="3127"/>
        <v>2508.6000000000004</v>
      </c>
      <c r="BB1300" s="18">
        <f t="shared" si="3128"/>
        <v>2588.1</v>
      </c>
      <c r="BC1300" s="18"/>
      <c r="BD1300" s="18"/>
      <c r="BE1300" s="18"/>
      <c r="BF1300" s="18">
        <f t="shared" si="3108"/>
        <v>2508.6000000000004</v>
      </c>
      <c r="BG1300" s="18">
        <f t="shared" si="3109"/>
        <v>2588.1</v>
      </c>
      <c r="BH1300" s="18">
        <f t="shared" si="3110"/>
        <v>533.6</v>
      </c>
      <c r="BI1300" s="18"/>
      <c r="BJ1300" s="25"/>
      <c r="BK1300" s="36"/>
    </row>
    <row r="1301" spans="1:63" x14ac:dyDescent="0.3">
      <c r="A1301" s="19" t="s">
        <v>1401</v>
      </c>
      <c r="B1301" s="50">
        <v>620</v>
      </c>
      <c r="C1301" s="51" t="s">
        <v>27</v>
      </c>
      <c r="D1301" s="51" t="s">
        <v>28</v>
      </c>
      <c r="E1301" s="14" t="s">
        <v>441</v>
      </c>
      <c r="F1301" s="18">
        <v>0</v>
      </c>
      <c r="G1301" s="18">
        <v>7500</v>
      </c>
      <c r="H1301" s="18">
        <v>0</v>
      </c>
      <c r="I1301" s="18"/>
      <c r="J1301" s="18"/>
      <c r="K1301" s="18"/>
      <c r="L1301" s="18">
        <f t="shared" si="3149"/>
        <v>0</v>
      </c>
      <c r="M1301" s="18">
        <f t="shared" si="3150"/>
        <v>7500</v>
      </c>
      <c r="N1301" s="18">
        <f t="shared" si="3151"/>
        <v>0</v>
      </c>
      <c r="O1301" s="18"/>
      <c r="P1301" s="18"/>
      <c r="Q1301" s="18"/>
      <c r="R1301" s="18">
        <f t="shared" si="3249"/>
        <v>0</v>
      </c>
      <c r="S1301" s="18">
        <f t="shared" si="3250"/>
        <v>7500</v>
      </c>
      <c r="T1301" s="18">
        <f t="shared" si="3251"/>
        <v>0</v>
      </c>
      <c r="U1301" s="18"/>
      <c r="V1301" s="18"/>
      <c r="W1301" s="18"/>
      <c r="X1301" s="18">
        <f t="shared" si="3252"/>
        <v>0</v>
      </c>
      <c r="Y1301" s="18">
        <f t="shared" si="3253"/>
        <v>7500</v>
      </c>
      <c r="Z1301" s="18">
        <f t="shared" si="3254"/>
        <v>0</v>
      </c>
      <c r="AA1301" s="18"/>
      <c r="AB1301" s="18"/>
      <c r="AC1301" s="18"/>
      <c r="AD1301" s="18">
        <f t="shared" si="3255"/>
        <v>0</v>
      </c>
      <c r="AE1301" s="18">
        <f t="shared" si="3256"/>
        <v>7500</v>
      </c>
      <c r="AF1301" s="18">
        <f t="shared" si="3257"/>
        <v>0</v>
      </c>
      <c r="AG1301" s="18"/>
      <c r="AH1301" s="18">
        <f t="shared" si="3246"/>
        <v>0</v>
      </c>
      <c r="AI1301" s="18">
        <f t="shared" si="3247"/>
        <v>7500</v>
      </c>
      <c r="AJ1301" s="18">
        <f t="shared" si="3248"/>
        <v>0</v>
      </c>
      <c r="AK1301" s="18"/>
      <c r="AL1301" s="18"/>
      <c r="AM1301" s="18"/>
      <c r="AN1301" s="18">
        <f t="shared" si="3178"/>
        <v>0</v>
      </c>
      <c r="AO1301" s="18">
        <f t="shared" si="3179"/>
        <v>7500</v>
      </c>
      <c r="AP1301" s="18">
        <f t="shared" si="3180"/>
        <v>0</v>
      </c>
      <c r="AQ1301" s="18"/>
      <c r="AR1301" s="18">
        <f t="shared" si="3181"/>
        <v>0</v>
      </c>
      <c r="AS1301" s="18"/>
      <c r="AT1301" s="18"/>
      <c r="AU1301" s="18"/>
      <c r="AV1301" s="18">
        <f t="shared" si="3129"/>
        <v>0</v>
      </c>
      <c r="AW1301" s="18">
        <f t="shared" si="3130"/>
        <v>7500</v>
      </c>
      <c r="AX1301" s="18">
        <f t="shared" si="3131"/>
        <v>0</v>
      </c>
      <c r="AY1301" s="18"/>
      <c r="AZ1301" s="18"/>
      <c r="BA1301" s="18">
        <f t="shared" si="3127"/>
        <v>0</v>
      </c>
      <c r="BB1301" s="18">
        <f t="shared" si="3128"/>
        <v>7500</v>
      </c>
      <c r="BC1301" s="18"/>
      <c r="BD1301" s="18"/>
      <c r="BE1301" s="18"/>
      <c r="BF1301" s="18">
        <f t="shared" si="3108"/>
        <v>0</v>
      </c>
      <c r="BG1301" s="18">
        <f t="shared" si="3109"/>
        <v>7500</v>
      </c>
      <c r="BH1301" s="18">
        <f t="shared" si="3110"/>
        <v>0</v>
      </c>
      <c r="BI1301" s="18"/>
      <c r="BJ1301" s="25"/>
      <c r="BK1301" s="36"/>
    </row>
    <row r="1302" spans="1:63" ht="93.6" x14ac:dyDescent="0.3">
      <c r="A1302" s="19" t="s">
        <v>1402</v>
      </c>
      <c r="B1302" s="19"/>
      <c r="C1302" s="14"/>
      <c r="D1302" s="51"/>
      <c r="E1302" s="14" t="s">
        <v>934</v>
      </c>
      <c r="F1302" s="18">
        <f>F1303</f>
        <v>13000</v>
      </c>
      <c r="G1302" s="18">
        <f t="shared" ref="G1302:BI1304" si="3310">G1303</f>
        <v>11550</v>
      </c>
      <c r="H1302" s="18">
        <f t="shared" si="3310"/>
        <v>29300</v>
      </c>
      <c r="I1302" s="18">
        <f t="shared" si="3310"/>
        <v>0</v>
      </c>
      <c r="J1302" s="18">
        <f t="shared" si="3310"/>
        <v>0</v>
      </c>
      <c r="K1302" s="18">
        <f t="shared" si="3310"/>
        <v>0</v>
      </c>
      <c r="L1302" s="18">
        <f t="shared" si="3149"/>
        <v>13000</v>
      </c>
      <c r="M1302" s="18">
        <f t="shared" si="3150"/>
        <v>11550</v>
      </c>
      <c r="N1302" s="18">
        <f t="shared" si="3151"/>
        <v>29300</v>
      </c>
      <c r="O1302" s="18">
        <f t="shared" si="3310"/>
        <v>0</v>
      </c>
      <c r="P1302" s="18">
        <f t="shared" si="3310"/>
        <v>0</v>
      </c>
      <c r="Q1302" s="18">
        <f t="shared" si="3310"/>
        <v>0</v>
      </c>
      <c r="R1302" s="18">
        <f t="shared" si="3249"/>
        <v>13000</v>
      </c>
      <c r="S1302" s="18">
        <f t="shared" si="3250"/>
        <v>11550</v>
      </c>
      <c r="T1302" s="18">
        <f t="shared" si="3251"/>
        <v>29300</v>
      </c>
      <c r="U1302" s="18">
        <f t="shared" si="3310"/>
        <v>0</v>
      </c>
      <c r="V1302" s="18">
        <f t="shared" si="3310"/>
        <v>0</v>
      </c>
      <c r="W1302" s="18">
        <f t="shared" si="3310"/>
        <v>0</v>
      </c>
      <c r="X1302" s="18">
        <f t="shared" si="3252"/>
        <v>13000</v>
      </c>
      <c r="Y1302" s="18">
        <f t="shared" si="3253"/>
        <v>11550</v>
      </c>
      <c r="Z1302" s="18">
        <f t="shared" si="3254"/>
        <v>29300</v>
      </c>
      <c r="AA1302" s="18">
        <f t="shared" si="3310"/>
        <v>0</v>
      </c>
      <c r="AB1302" s="18">
        <f t="shared" si="3310"/>
        <v>0</v>
      </c>
      <c r="AC1302" s="18">
        <f t="shared" si="3310"/>
        <v>0</v>
      </c>
      <c r="AD1302" s="18">
        <f t="shared" si="3255"/>
        <v>13000</v>
      </c>
      <c r="AE1302" s="18">
        <f t="shared" si="3256"/>
        <v>11550</v>
      </c>
      <c r="AF1302" s="18">
        <f t="shared" si="3257"/>
        <v>29300</v>
      </c>
      <c r="AG1302" s="18">
        <f t="shared" si="3310"/>
        <v>0</v>
      </c>
      <c r="AH1302" s="18">
        <f t="shared" si="3246"/>
        <v>13000</v>
      </c>
      <c r="AI1302" s="18">
        <f t="shared" si="3247"/>
        <v>11550</v>
      </c>
      <c r="AJ1302" s="18">
        <f t="shared" si="3248"/>
        <v>29300</v>
      </c>
      <c r="AK1302" s="18">
        <f t="shared" si="3310"/>
        <v>0</v>
      </c>
      <c r="AL1302" s="18">
        <f t="shared" si="3310"/>
        <v>0</v>
      </c>
      <c r="AM1302" s="18">
        <f t="shared" si="3310"/>
        <v>0</v>
      </c>
      <c r="AN1302" s="18">
        <f t="shared" si="3178"/>
        <v>13000</v>
      </c>
      <c r="AO1302" s="18">
        <f t="shared" si="3179"/>
        <v>11550</v>
      </c>
      <c r="AP1302" s="18">
        <f t="shared" si="3180"/>
        <v>29300</v>
      </c>
      <c r="AQ1302" s="18">
        <f t="shared" si="3310"/>
        <v>0</v>
      </c>
      <c r="AR1302" s="18">
        <f t="shared" si="3181"/>
        <v>13000</v>
      </c>
      <c r="AS1302" s="18">
        <f t="shared" si="3310"/>
        <v>0</v>
      </c>
      <c r="AT1302" s="18">
        <f t="shared" si="3310"/>
        <v>0</v>
      </c>
      <c r="AU1302" s="18">
        <f t="shared" si="3310"/>
        <v>0</v>
      </c>
      <c r="AV1302" s="18">
        <f t="shared" si="3129"/>
        <v>13000</v>
      </c>
      <c r="AW1302" s="18">
        <f t="shared" si="3130"/>
        <v>11550</v>
      </c>
      <c r="AX1302" s="18">
        <f t="shared" si="3131"/>
        <v>29300</v>
      </c>
      <c r="AY1302" s="18">
        <f t="shared" si="3310"/>
        <v>0</v>
      </c>
      <c r="AZ1302" s="18">
        <f t="shared" si="3310"/>
        <v>0</v>
      </c>
      <c r="BA1302" s="18">
        <f t="shared" si="3127"/>
        <v>13000</v>
      </c>
      <c r="BB1302" s="18">
        <f t="shared" si="3128"/>
        <v>11550</v>
      </c>
      <c r="BC1302" s="18">
        <f t="shared" si="3310"/>
        <v>0</v>
      </c>
      <c r="BD1302" s="18">
        <f t="shared" si="3310"/>
        <v>0</v>
      </c>
      <c r="BE1302" s="18">
        <f t="shared" si="3310"/>
        <v>0</v>
      </c>
      <c r="BF1302" s="18">
        <f t="shared" ref="BF1302:BF1365" si="3311">BA1302+BC1302</f>
        <v>13000</v>
      </c>
      <c r="BG1302" s="18">
        <f t="shared" ref="BG1302:BG1365" si="3312">BB1302+BD1302</f>
        <v>11550</v>
      </c>
      <c r="BH1302" s="18">
        <f t="shared" ref="BH1302:BH1365" si="3313">AX1302+BE1302</f>
        <v>29300</v>
      </c>
      <c r="BI1302" s="18">
        <f t="shared" si="3310"/>
        <v>0</v>
      </c>
      <c r="BJ1302" s="25"/>
      <c r="BK1302" s="36"/>
    </row>
    <row r="1303" spans="1:63" ht="46.8" x14ac:dyDescent="0.3">
      <c r="A1303" s="19" t="s">
        <v>1402</v>
      </c>
      <c r="B1303" s="50">
        <v>600</v>
      </c>
      <c r="C1303" s="51"/>
      <c r="D1303" s="51"/>
      <c r="E1303" s="14" t="s">
        <v>458</v>
      </c>
      <c r="F1303" s="18">
        <f>F1304</f>
        <v>13000</v>
      </c>
      <c r="G1303" s="18">
        <f t="shared" si="3310"/>
        <v>11550</v>
      </c>
      <c r="H1303" s="18">
        <f t="shared" si="3310"/>
        <v>29300</v>
      </c>
      <c r="I1303" s="18">
        <f t="shared" si="3310"/>
        <v>0</v>
      </c>
      <c r="J1303" s="18">
        <f t="shared" si="3310"/>
        <v>0</v>
      </c>
      <c r="K1303" s="18">
        <f t="shared" si="3310"/>
        <v>0</v>
      </c>
      <c r="L1303" s="18">
        <f t="shared" si="3149"/>
        <v>13000</v>
      </c>
      <c r="M1303" s="18">
        <f t="shared" si="3150"/>
        <v>11550</v>
      </c>
      <c r="N1303" s="18">
        <f t="shared" si="3151"/>
        <v>29300</v>
      </c>
      <c r="O1303" s="18">
        <f t="shared" si="3310"/>
        <v>0</v>
      </c>
      <c r="P1303" s="18">
        <f t="shared" si="3310"/>
        <v>0</v>
      </c>
      <c r="Q1303" s="18">
        <f t="shared" si="3310"/>
        <v>0</v>
      </c>
      <c r="R1303" s="18">
        <f t="shared" si="3249"/>
        <v>13000</v>
      </c>
      <c r="S1303" s="18">
        <f t="shared" si="3250"/>
        <v>11550</v>
      </c>
      <c r="T1303" s="18">
        <f t="shared" si="3251"/>
        <v>29300</v>
      </c>
      <c r="U1303" s="18">
        <f t="shared" si="3310"/>
        <v>0</v>
      </c>
      <c r="V1303" s="18">
        <f t="shared" si="3310"/>
        <v>0</v>
      </c>
      <c r="W1303" s="18">
        <f t="shared" si="3310"/>
        <v>0</v>
      </c>
      <c r="X1303" s="18">
        <f t="shared" si="3252"/>
        <v>13000</v>
      </c>
      <c r="Y1303" s="18">
        <f t="shared" si="3253"/>
        <v>11550</v>
      </c>
      <c r="Z1303" s="18">
        <f t="shared" si="3254"/>
        <v>29300</v>
      </c>
      <c r="AA1303" s="18">
        <f t="shared" si="3310"/>
        <v>0</v>
      </c>
      <c r="AB1303" s="18">
        <f t="shared" si="3310"/>
        <v>0</v>
      </c>
      <c r="AC1303" s="18">
        <f t="shared" si="3310"/>
        <v>0</v>
      </c>
      <c r="AD1303" s="18">
        <f t="shared" si="3255"/>
        <v>13000</v>
      </c>
      <c r="AE1303" s="18">
        <f t="shared" si="3256"/>
        <v>11550</v>
      </c>
      <c r="AF1303" s="18">
        <f t="shared" si="3257"/>
        <v>29300</v>
      </c>
      <c r="AG1303" s="18">
        <f t="shared" si="3310"/>
        <v>0</v>
      </c>
      <c r="AH1303" s="18">
        <f t="shared" si="3246"/>
        <v>13000</v>
      </c>
      <c r="AI1303" s="18">
        <f t="shared" si="3247"/>
        <v>11550</v>
      </c>
      <c r="AJ1303" s="18">
        <f t="shared" si="3248"/>
        <v>29300</v>
      </c>
      <c r="AK1303" s="18">
        <f t="shared" si="3310"/>
        <v>0</v>
      </c>
      <c r="AL1303" s="18">
        <f t="shared" si="3310"/>
        <v>0</v>
      </c>
      <c r="AM1303" s="18">
        <f t="shared" si="3310"/>
        <v>0</v>
      </c>
      <c r="AN1303" s="18">
        <f t="shared" si="3178"/>
        <v>13000</v>
      </c>
      <c r="AO1303" s="18">
        <f t="shared" si="3179"/>
        <v>11550</v>
      </c>
      <c r="AP1303" s="18">
        <f t="shared" si="3180"/>
        <v>29300</v>
      </c>
      <c r="AQ1303" s="18">
        <f t="shared" si="3310"/>
        <v>0</v>
      </c>
      <c r="AR1303" s="18">
        <f t="shared" si="3181"/>
        <v>13000</v>
      </c>
      <c r="AS1303" s="18">
        <f t="shared" si="3310"/>
        <v>0</v>
      </c>
      <c r="AT1303" s="18">
        <f t="shared" si="3310"/>
        <v>0</v>
      </c>
      <c r="AU1303" s="18">
        <f t="shared" si="3310"/>
        <v>0</v>
      </c>
      <c r="AV1303" s="18">
        <f t="shared" si="3129"/>
        <v>13000</v>
      </c>
      <c r="AW1303" s="18">
        <f t="shared" si="3130"/>
        <v>11550</v>
      </c>
      <c r="AX1303" s="18">
        <f t="shared" si="3131"/>
        <v>29300</v>
      </c>
      <c r="AY1303" s="18">
        <f t="shared" si="3310"/>
        <v>0</v>
      </c>
      <c r="AZ1303" s="18">
        <f t="shared" si="3310"/>
        <v>0</v>
      </c>
      <c r="BA1303" s="18">
        <f t="shared" si="3127"/>
        <v>13000</v>
      </c>
      <c r="BB1303" s="18">
        <f t="shared" si="3128"/>
        <v>11550</v>
      </c>
      <c r="BC1303" s="18">
        <f t="shared" si="3310"/>
        <v>0</v>
      </c>
      <c r="BD1303" s="18">
        <f t="shared" si="3310"/>
        <v>0</v>
      </c>
      <c r="BE1303" s="18">
        <f t="shared" si="3310"/>
        <v>0</v>
      </c>
      <c r="BF1303" s="18">
        <f t="shared" si="3311"/>
        <v>13000</v>
      </c>
      <c r="BG1303" s="18">
        <f t="shared" si="3312"/>
        <v>11550</v>
      </c>
      <c r="BH1303" s="18">
        <f t="shared" si="3313"/>
        <v>29300</v>
      </c>
      <c r="BI1303" s="18">
        <f t="shared" si="3310"/>
        <v>0</v>
      </c>
      <c r="BJ1303" s="25"/>
      <c r="BK1303" s="36"/>
    </row>
    <row r="1304" spans="1:63" x14ac:dyDescent="0.3">
      <c r="A1304" s="19" t="s">
        <v>1402</v>
      </c>
      <c r="B1304" s="50">
        <v>620</v>
      </c>
      <c r="C1304" s="51"/>
      <c r="D1304" s="51"/>
      <c r="E1304" s="14" t="s">
        <v>473</v>
      </c>
      <c r="F1304" s="18">
        <f>F1305</f>
        <v>13000</v>
      </c>
      <c r="G1304" s="18">
        <f t="shared" si="3310"/>
        <v>11550</v>
      </c>
      <c r="H1304" s="18">
        <f t="shared" si="3310"/>
        <v>29300</v>
      </c>
      <c r="I1304" s="18">
        <f t="shared" si="3310"/>
        <v>0</v>
      </c>
      <c r="J1304" s="18">
        <f t="shared" si="3310"/>
        <v>0</v>
      </c>
      <c r="K1304" s="18">
        <f t="shared" si="3310"/>
        <v>0</v>
      </c>
      <c r="L1304" s="18">
        <f t="shared" si="3149"/>
        <v>13000</v>
      </c>
      <c r="M1304" s="18">
        <f t="shared" si="3150"/>
        <v>11550</v>
      </c>
      <c r="N1304" s="18">
        <f t="shared" si="3151"/>
        <v>29300</v>
      </c>
      <c r="O1304" s="18">
        <f t="shared" si="3310"/>
        <v>0</v>
      </c>
      <c r="P1304" s="18">
        <f t="shared" si="3310"/>
        <v>0</v>
      </c>
      <c r="Q1304" s="18">
        <f t="shared" si="3310"/>
        <v>0</v>
      </c>
      <c r="R1304" s="18">
        <f t="shared" si="3249"/>
        <v>13000</v>
      </c>
      <c r="S1304" s="18">
        <f t="shared" si="3250"/>
        <v>11550</v>
      </c>
      <c r="T1304" s="18">
        <f t="shared" si="3251"/>
        <v>29300</v>
      </c>
      <c r="U1304" s="18">
        <f t="shared" si="3310"/>
        <v>0</v>
      </c>
      <c r="V1304" s="18">
        <f t="shared" si="3310"/>
        <v>0</v>
      </c>
      <c r="W1304" s="18">
        <f t="shared" si="3310"/>
        <v>0</v>
      </c>
      <c r="X1304" s="18">
        <f t="shared" si="3252"/>
        <v>13000</v>
      </c>
      <c r="Y1304" s="18">
        <f t="shared" si="3253"/>
        <v>11550</v>
      </c>
      <c r="Z1304" s="18">
        <f t="shared" si="3254"/>
        <v>29300</v>
      </c>
      <c r="AA1304" s="18">
        <f t="shared" si="3310"/>
        <v>0</v>
      </c>
      <c r="AB1304" s="18">
        <f t="shared" si="3310"/>
        <v>0</v>
      </c>
      <c r="AC1304" s="18">
        <f t="shared" si="3310"/>
        <v>0</v>
      </c>
      <c r="AD1304" s="18">
        <f t="shared" si="3255"/>
        <v>13000</v>
      </c>
      <c r="AE1304" s="18">
        <f t="shared" si="3256"/>
        <v>11550</v>
      </c>
      <c r="AF1304" s="18">
        <f t="shared" si="3257"/>
        <v>29300</v>
      </c>
      <c r="AG1304" s="18">
        <f t="shared" si="3310"/>
        <v>0</v>
      </c>
      <c r="AH1304" s="18">
        <f t="shared" si="3246"/>
        <v>13000</v>
      </c>
      <c r="AI1304" s="18">
        <f t="shared" si="3247"/>
        <v>11550</v>
      </c>
      <c r="AJ1304" s="18">
        <f t="shared" si="3248"/>
        <v>29300</v>
      </c>
      <c r="AK1304" s="18">
        <f t="shared" si="3310"/>
        <v>0</v>
      </c>
      <c r="AL1304" s="18">
        <f t="shared" si="3310"/>
        <v>0</v>
      </c>
      <c r="AM1304" s="18">
        <f t="shared" si="3310"/>
        <v>0</v>
      </c>
      <c r="AN1304" s="18">
        <f t="shared" si="3178"/>
        <v>13000</v>
      </c>
      <c r="AO1304" s="18">
        <f t="shared" si="3179"/>
        <v>11550</v>
      </c>
      <c r="AP1304" s="18">
        <f t="shared" si="3180"/>
        <v>29300</v>
      </c>
      <c r="AQ1304" s="18">
        <f t="shared" si="3310"/>
        <v>0</v>
      </c>
      <c r="AR1304" s="18">
        <f t="shared" si="3181"/>
        <v>13000</v>
      </c>
      <c r="AS1304" s="18">
        <f t="shared" si="3310"/>
        <v>0</v>
      </c>
      <c r="AT1304" s="18">
        <f t="shared" si="3310"/>
        <v>0</v>
      </c>
      <c r="AU1304" s="18">
        <f t="shared" si="3310"/>
        <v>0</v>
      </c>
      <c r="AV1304" s="18">
        <f t="shared" si="3129"/>
        <v>13000</v>
      </c>
      <c r="AW1304" s="18">
        <f t="shared" si="3130"/>
        <v>11550</v>
      </c>
      <c r="AX1304" s="18">
        <f t="shared" si="3131"/>
        <v>29300</v>
      </c>
      <c r="AY1304" s="18">
        <f t="shared" si="3310"/>
        <v>0</v>
      </c>
      <c r="AZ1304" s="18">
        <f t="shared" si="3310"/>
        <v>0</v>
      </c>
      <c r="BA1304" s="18">
        <f t="shared" si="3127"/>
        <v>13000</v>
      </c>
      <c r="BB1304" s="18">
        <f t="shared" si="3128"/>
        <v>11550</v>
      </c>
      <c r="BC1304" s="18">
        <f t="shared" si="3310"/>
        <v>0</v>
      </c>
      <c r="BD1304" s="18">
        <f t="shared" si="3310"/>
        <v>0</v>
      </c>
      <c r="BE1304" s="18">
        <f t="shared" si="3310"/>
        <v>0</v>
      </c>
      <c r="BF1304" s="18">
        <f t="shared" si="3311"/>
        <v>13000</v>
      </c>
      <c r="BG1304" s="18">
        <f t="shared" si="3312"/>
        <v>11550</v>
      </c>
      <c r="BH1304" s="18">
        <f t="shared" si="3313"/>
        <v>29300</v>
      </c>
      <c r="BI1304" s="18">
        <f t="shared" si="3310"/>
        <v>0</v>
      </c>
      <c r="BJ1304" s="25"/>
      <c r="BK1304" s="36"/>
    </row>
    <row r="1305" spans="1:63" x14ac:dyDescent="0.3">
      <c r="A1305" s="19" t="s">
        <v>1402</v>
      </c>
      <c r="B1305" s="50">
        <v>620</v>
      </c>
      <c r="C1305" s="51" t="s">
        <v>27</v>
      </c>
      <c r="D1305" s="51" t="s">
        <v>5</v>
      </c>
      <c r="E1305" s="14" t="s">
        <v>436</v>
      </c>
      <c r="F1305" s="18">
        <v>13000</v>
      </c>
      <c r="G1305" s="18">
        <v>11550</v>
      </c>
      <c r="H1305" s="18">
        <v>29300</v>
      </c>
      <c r="I1305" s="18"/>
      <c r="J1305" s="18"/>
      <c r="K1305" s="18"/>
      <c r="L1305" s="18">
        <f t="shared" si="3149"/>
        <v>13000</v>
      </c>
      <c r="M1305" s="18">
        <f t="shared" si="3150"/>
        <v>11550</v>
      </c>
      <c r="N1305" s="18">
        <f t="shared" si="3151"/>
        <v>29300</v>
      </c>
      <c r="O1305" s="18"/>
      <c r="P1305" s="18"/>
      <c r="Q1305" s="18"/>
      <c r="R1305" s="18">
        <f t="shared" si="3249"/>
        <v>13000</v>
      </c>
      <c r="S1305" s="18">
        <f t="shared" si="3250"/>
        <v>11550</v>
      </c>
      <c r="T1305" s="18">
        <f t="shared" si="3251"/>
        <v>29300</v>
      </c>
      <c r="U1305" s="18"/>
      <c r="V1305" s="18"/>
      <c r="W1305" s="18"/>
      <c r="X1305" s="18">
        <f t="shared" si="3252"/>
        <v>13000</v>
      </c>
      <c r="Y1305" s="18">
        <f t="shared" si="3253"/>
        <v>11550</v>
      </c>
      <c r="Z1305" s="18">
        <f t="shared" si="3254"/>
        <v>29300</v>
      </c>
      <c r="AA1305" s="18"/>
      <c r="AB1305" s="18"/>
      <c r="AC1305" s="18"/>
      <c r="AD1305" s="18">
        <f t="shared" si="3255"/>
        <v>13000</v>
      </c>
      <c r="AE1305" s="18">
        <f t="shared" si="3256"/>
        <v>11550</v>
      </c>
      <c r="AF1305" s="18">
        <f t="shared" si="3257"/>
        <v>29300</v>
      </c>
      <c r="AG1305" s="18"/>
      <c r="AH1305" s="18">
        <f t="shared" si="3246"/>
        <v>13000</v>
      </c>
      <c r="AI1305" s="18">
        <f t="shared" si="3247"/>
        <v>11550</v>
      </c>
      <c r="AJ1305" s="18">
        <f t="shared" si="3248"/>
        <v>29300</v>
      </c>
      <c r="AK1305" s="18"/>
      <c r="AL1305" s="18"/>
      <c r="AM1305" s="18"/>
      <c r="AN1305" s="18">
        <f t="shared" si="3178"/>
        <v>13000</v>
      </c>
      <c r="AO1305" s="18">
        <f t="shared" si="3179"/>
        <v>11550</v>
      </c>
      <c r="AP1305" s="18">
        <f t="shared" si="3180"/>
        <v>29300</v>
      </c>
      <c r="AQ1305" s="18"/>
      <c r="AR1305" s="18">
        <f t="shared" si="3181"/>
        <v>13000</v>
      </c>
      <c r="AS1305" s="18"/>
      <c r="AT1305" s="18"/>
      <c r="AU1305" s="18"/>
      <c r="AV1305" s="18">
        <f t="shared" si="3129"/>
        <v>13000</v>
      </c>
      <c r="AW1305" s="18">
        <f t="shared" si="3130"/>
        <v>11550</v>
      </c>
      <c r="AX1305" s="18">
        <f t="shared" si="3131"/>
        <v>29300</v>
      </c>
      <c r="AY1305" s="18"/>
      <c r="AZ1305" s="18"/>
      <c r="BA1305" s="18">
        <f t="shared" si="3127"/>
        <v>13000</v>
      </c>
      <c r="BB1305" s="18">
        <f t="shared" si="3128"/>
        <v>11550</v>
      </c>
      <c r="BC1305" s="18"/>
      <c r="BD1305" s="18"/>
      <c r="BE1305" s="18"/>
      <c r="BF1305" s="18">
        <f t="shared" si="3311"/>
        <v>13000</v>
      </c>
      <c r="BG1305" s="18">
        <f t="shared" si="3312"/>
        <v>11550</v>
      </c>
      <c r="BH1305" s="18">
        <f t="shared" si="3313"/>
        <v>29300</v>
      </c>
      <c r="BI1305" s="18"/>
      <c r="BJ1305" s="25"/>
      <c r="BK1305" s="36"/>
    </row>
    <row r="1306" spans="1:63" ht="46.8" x14ac:dyDescent="0.3">
      <c r="A1306" s="19" t="s">
        <v>1496</v>
      </c>
      <c r="B1306" s="50"/>
      <c r="C1306" s="51"/>
      <c r="D1306" s="51"/>
      <c r="E1306" s="14" t="s">
        <v>1497</v>
      </c>
      <c r="F1306" s="18"/>
      <c r="G1306" s="18"/>
      <c r="H1306" s="18"/>
      <c r="I1306" s="18"/>
      <c r="J1306" s="18"/>
      <c r="K1306" s="18"/>
      <c r="L1306" s="18"/>
      <c r="M1306" s="18"/>
      <c r="N1306" s="18"/>
      <c r="O1306" s="18">
        <f>O1307</f>
        <v>7000</v>
      </c>
      <c r="P1306" s="18">
        <f t="shared" ref="P1306:BI1308" si="3314">P1307</f>
        <v>0</v>
      </c>
      <c r="Q1306" s="18">
        <f t="shared" si="3314"/>
        <v>0</v>
      </c>
      <c r="R1306" s="18">
        <f t="shared" si="3249"/>
        <v>7000</v>
      </c>
      <c r="S1306" s="18">
        <f t="shared" si="3250"/>
        <v>0</v>
      </c>
      <c r="T1306" s="18">
        <f t="shared" si="3251"/>
        <v>0</v>
      </c>
      <c r="U1306" s="18">
        <f t="shared" si="3314"/>
        <v>0</v>
      </c>
      <c r="V1306" s="18">
        <f t="shared" si="3314"/>
        <v>0</v>
      </c>
      <c r="W1306" s="18">
        <f t="shared" si="3314"/>
        <v>0</v>
      </c>
      <c r="X1306" s="18">
        <f t="shared" si="3252"/>
        <v>7000</v>
      </c>
      <c r="Y1306" s="18">
        <f t="shared" si="3253"/>
        <v>0</v>
      </c>
      <c r="Z1306" s="18">
        <f t="shared" si="3254"/>
        <v>0</v>
      </c>
      <c r="AA1306" s="18">
        <f t="shared" si="3314"/>
        <v>0</v>
      </c>
      <c r="AB1306" s="18">
        <f t="shared" si="3314"/>
        <v>0</v>
      </c>
      <c r="AC1306" s="18">
        <f t="shared" si="3314"/>
        <v>0</v>
      </c>
      <c r="AD1306" s="18">
        <f t="shared" si="3255"/>
        <v>7000</v>
      </c>
      <c r="AE1306" s="18">
        <f t="shared" si="3256"/>
        <v>0</v>
      </c>
      <c r="AF1306" s="18">
        <f t="shared" si="3257"/>
        <v>0</v>
      </c>
      <c r="AG1306" s="18">
        <f t="shared" si="3314"/>
        <v>0</v>
      </c>
      <c r="AH1306" s="18">
        <f t="shared" si="3246"/>
        <v>7000</v>
      </c>
      <c r="AI1306" s="18">
        <f t="shared" si="3247"/>
        <v>0</v>
      </c>
      <c r="AJ1306" s="18">
        <f t="shared" si="3248"/>
        <v>0</v>
      </c>
      <c r="AK1306" s="18">
        <f t="shared" si="3314"/>
        <v>0</v>
      </c>
      <c r="AL1306" s="18">
        <f t="shared" si="3314"/>
        <v>0</v>
      </c>
      <c r="AM1306" s="18">
        <f t="shared" si="3314"/>
        <v>0</v>
      </c>
      <c r="AN1306" s="18">
        <f t="shared" si="3178"/>
        <v>7000</v>
      </c>
      <c r="AO1306" s="18">
        <f t="shared" si="3179"/>
        <v>0</v>
      </c>
      <c r="AP1306" s="18">
        <f t="shared" si="3180"/>
        <v>0</v>
      </c>
      <c r="AQ1306" s="18">
        <f t="shared" si="3314"/>
        <v>0</v>
      </c>
      <c r="AR1306" s="18">
        <f t="shared" si="3181"/>
        <v>7000</v>
      </c>
      <c r="AS1306" s="18">
        <f t="shared" si="3314"/>
        <v>0</v>
      </c>
      <c r="AT1306" s="18">
        <f t="shared" si="3314"/>
        <v>0</v>
      </c>
      <c r="AU1306" s="18">
        <f t="shared" si="3314"/>
        <v>0</v>
      </c>
      <c r="AV1306" s="18">
        <f t="shared" si="3129"/>
        <v>7000</v>
      </c>
      <c r="AW1306" s="18">
        <f t="shared" si="3130"/>
        <v>0</v>
      </c>
      <c r="AX1306" s="18">
        <f t="shared" si="3131"/>
        <v>0</v>
      </c>
      <c r="AY1306" s="18">
        <f t="shared" si="3314"/>
        <v>0</v>
      </c>
      <c r="AZ1306" s="18">
        <f t="shared" si="3314"/>
        <v>0</v>
      </c>
      <c r="BA1306" s="18">
        <f t="shared" si="3127"/>
        <v>7000</v>
      </c>
      <c r="BB1306" s="18">
        <f t="shared" si="3128"/>
        <v>0</v>
      </c>
      <c r="BC1306" s="18">
        <f t="shared" si="3314"/>
        <v>0</v>
      </c>
      <c r="BD1306" s="18">
        <f t="shared" si="3314"/>
        <v>0</v>
      </c>
      <c r="BE1306" s="18">
        <f t="shared" si="3314"/>
        <v>0</v>
      </c>
      <c r="BF1306" s="18">
        <f t="shared" si="3311"/>
        <v>7000</v>
      </c>
      <c r="BG1306" s="18">
        <f t="shared" si="3312"/>
        <v>0</v>
      </c>
      <c r="BH1306" s="18">
        <f t="shared" si="3313"/>
        <v>0</v>
      </c>
      <c r="BI1306" s="18">
        <f t="shared" si="3314"/>
        <v>0</v>
      </c>
      <c r="BJ1306" s="25"/>
      <c r="BK1306" s="36"/>
    </row>
    <row r="1307" spans="1:63" ht="46.8" x14ac:dyDescent="0.3">
      <c r="A1307" s="19" t="s">
        <v>1496</v>
      </c>
      <c r="B1307" s="50">
        <v>600</v>
      </c>
      <c r="C1307" s="51"/>
      <c r="D1307" s="51"/>
      <c r="E1307" s="14" t="s">
        <v>458</v>
      </c>
      <c r="F1307" s="18"/>
      <c r="G1307" s="18"/>
      <c r="H1307" s="18"/>
      <c r="I1307" s="18"/>
      <c r="J1307" s="18"/>
      <c r="K1307" s="18"/>
      <c r="L1307" s="18"/>
      <c r="M1307" s="18"/>
      <c r="N1307" s="18"/>
      <c r="O1307" s="18">
        <f>O1308</f>
        <v>7000</v>
      </c>
      <c r="P1307" s="18">
        <f t="shared" si="3314"/>
        <v>0</v>
      </c>
      <c r="Q1307" s="18">
        <f t="shared" si="3314"/>
        <v>0</v>
      </c>
      <c r="R1307" s="18">
        <f t="shared" si="3249"/>
        <v>7000</v>
      </c>
      <c r="S1307" s="18">
        <f t="shared" si="3250"/>
        <v>0</v>
      </c>
      <c r="T1307" s="18">
        <f t="shared" si="3251"/>
        <v>0</v>
      </c>
      <c r="U1307" s="18">
        <f t="shared" si="3314"/>
        <v>0</v>
      </c>
      <c r="V1307" s="18">
        <f t="shared" si="3314"/>
        <v>0</v>
      </c>
      <c r="W1307" s="18">
        <f t="shared" si="3314"/>
        <v>0</v>
      </c>
      <c r="X1307" s="18">
        <f t="shared" si="3252"/>
        <v>7000</v>
      </c>
      <c r="Y1307" s="18">
        <f t="shared" si="3253"/>
        <v>0</v>
      </c>
      <c r="Z1307" s="18">
        <f t="shared" si="3254"/>
        <v>0</v>
      </c>
      <c r="AA1307" s="18">
        <f t="shared" si="3314"/>
        <v>0</v>
      </c>
      <c r="AB1307" s="18">
        <f t="shared" si="3314"/>
        <v>0</v>
      </c>
      <c r="AC1307" s="18">
        <f t="shared" si="3314"/>
        <v>0</v>
      </c>
      <c r="AD1307" s="18">
        <f t="shared" si="3255"/>
        <v>7000</v>
      </c>
      <c r="AE1307" s="18">
        <f t="shared" si="3256"/>
        <v>0</v>
      </c>
      <c r="AF1307" s="18">
        <f t="shared" si="3257"/>
        <v>0</v>
      </c>
      <c r="AG1307" s="18">
        <f t="shared" si="3314"/>
        <v>0</v>
      </c>
      <c r="AH1307" s="18">
        <f t="shared" si="3246"/>
        <v>7000</v>
      </c>
      <c r="AI1307" s="18">
        <f t="shared" si="3247"/>
        <v>0</v>
      </c>
      <c r="AJ1307" s="18">
        <f t="shared" si="3248"/>
        <v>0</v>
      </c>
      <c r="AK1307" s="18">
        <f t="shared" si="3314"/>
        <v>0</v>
      </c>
      <c r="AL1307" s="18">
        <f t="shared" si="3314"/>
        <v>0</v>
      </c>
      <c r="AM1307" s="18">
        <f t="shared" si="3314"/>
        <v>0</v>
      </c>
      <c r="AN1307" s="18">
        <f t="shared" si="3178"/>
        <v>7000</v>
      </c>
      <c r="AO1307" s="18">
        <f t="shared" si="3179"/>
        <v>0</v>
      </c>
      <c r="AP1307" s="18">
        <f t="shared" si="3180"/>
        <v>0</v>
      </c>
      <c r="AQ1307" s="18">
        <f t="shared" si="3314"/>
        <v>0</v>
      </c>
      <c r="AR1307" s="18">
        <f t="shared" si="3181"/>
        <v>7000</v>
      </c>
      <c r="AS1307" s="18">
        <f t="shared" si="3314"/>
        <v>0</v>
      </c>
      <c r="AT1307" s="18">
        <f t="shared" si="3314"/>
        <v>0</v>
      </c>
      <c r="AU1307" s="18">
        <f t="shared" si="3314"/>
        <v>0</v>
      </c>
      <c r="AV1307" s="18">
        <f t="shared" si="3129"/>
        <v>7000</v>
      </c>
      <c r="AW1307" s="18">
        <f t="shared" si="3130"/>
        <v>0</v>
      </c>
      <c r="AX1307" s="18">
        <f t="shared" si="3131"/>
        <v>0</v>
      </c>
      <c r="AY1307" s="18">
        <f t="shared" si="3314"/>
        <v>0</v>
      </c>
      <c r="AZ1307" s="18">
        <f t="shared" si="3314"/>
        <v>0</v>
      </c>
      <c r="BA1307" s="18">
        <f t="shared" si="3127"/>
        <v>7000</v>
      </c>
      <c r="BB1307" s="18">
        <f t="shared" si="3128"/>
        <v>0</v>
      </c>
      <c r="BC1307" s="18">
        <f t="shared" si="3314"/>
        <v>0</v>
      </c>
      <c r="BD1307" s="18">
        <f t="shared" si="3314"/>
        <v>0</v>
      </c>
      <c r="BE1307" s="18">
        <f t="shared" si="3314"/>
        <v>0</v>
      </c>
      <c r="BF1307" s="18">
        <f t="shared" si="3311"/>
        <v>7000</v>
      </c>
      <c r="BG1307" s="18">
        <f t="shared" si="3312"/>
        <v>0</v>
      </c>
      <c r="BH1307" s="18">
        <f t="shared" si="3313"/>
        <v>0</v>
      </c>
      <c r="BI1307" s="18">
        <f t="shared" si="3314"/>
        <v>0</v>
      </c>
      <c r="BJ1307" s="25"/>
      <c r="BK1307" s="36"/>
    </row>
    <row r="1308" spans="1:63" x14ac:dyDescent="0.3">
      <c r="A1308" s="19" t="s">
        <v>1496</v>
      </c>
      <c r="B1308" s="50">
        <v>620</v>
      </c>
      <c r="C1308" s="51"/>
      <c r="D1308" s="51"/>
      <c r="E1308" s="14" t="s">
        <v>473</v>
      </c>
      <c r="F1308" s="18"/>
      <c r="G1308" s="18"/>
      <c r="H1308" s="18"/>
      <c r="I1308" s="18"/>
      <c r="J1308" s="18"/>
      <c r="K1308" s="18"/>
      <c r="L1308" s="18"/>
      <c r="M1308" s="18"/>
      <c r="N1308" s="18"/>
      <c r="O1308" s="18">
        <f>O1309</f>
        <v>7000</v>
      </c>
      <c r="P1308" s="18">
        <f t="shared" si="3314"/>
        <v>0</v>
      </c>
      <c r="Q1308" s="18">
        <f t="shared" si="3314"/>
        <v>0</v>
      </c>
      <c r="R1308" s="18">
        <f t="shared" si="3249"/>
        <v>7000</v>
      </c>
      <c r="S1308" s="18">
        <f t="shared" si="3250"/>
        <v>0</v>
      </c>
      <c r="T1308" s="18">
        <f t="shared" si="3251"/>
        <v>0</v>
      </c>
      <c r="U1308" s="18">
        <f t="shared" si="3314"/>
        <v>0</v>
      </c>
      <c r="V1308" s="18">
        <f t="shared" si="3314"/>
        <v>0</v>
      </c>
      <c r="W1308" s="18">
        <f t="shared" si="3314"/>
        <v>0</v>
      </c>
      <c r="X1308" s="18">
        <f t="shared" si="3252"/>
        <v>7000</v>
      </c>
      <c r="Y1308" s="18">
        <f t="shared" si="3253"/>
        <v>0</v>
      </c>
      <c r="Z1308" s="18">
        <f t="shared" si="3254"/>
        <v>0</v>
      </c>
      <c r="AA1308" s="18">
        <f t="shared" si="3314"/>
        <v>0</v>
      </c>
      <c r="AB1308" s="18">
        <f t="shared" si="3314"/>
        <v>0</v>
      </c>
      <c r="AC1308" s="18">
        <f t="shared" si="3314"/>
        <v>0</v>
      </c>
      <c r="AD1308" s="18">
        <f t="shared" si="3255"/>
        <v>7000</v>
      </c>
      <c r="AE1308" s="18">
        <f t="shared" si="3256"/>
        <v>0</v>
      </c>
      <c r="AF1308" s="18">
        <f t="shared" si="3257"/>
        <v>0</v>
      </c>
      <c r="AG1308" s="18">
        <f t="shared" si="3314"/>
        <v>0</v>
      </c>
      <c r="AH1308" s="18">
        <f t="shared" si="3246"/>
        <v>7000</v>
      </c>
      <c r="AI1308" s="18">
        <f t="shared" si="3247"/>
        <v>0</v>
      </c>
      <c r="AJ1308" s="18">
        <f t="shared" si="3248"/>
        <v>0</v>
      </c>
      <c r="AK1308" s="18">
        <f t="shared" si="3314"/>
        <v>0</v>
      </c>
      <c r="AL1308" s="18">
        <f t="shared" si="3314"/>
        <v>0</v>
      </c>
      <c r="AM1308" s="18">
        <f t="shared" si="3314"/>
        <v>0</v>
      </c>
      <c r="AN1308" s="18">
        <f t="shared" si="3178"/>
        <v>7000</v>
      </c>
      <c r="AO1308" s="18">
        <f t="shared" si="3179"/>
        <v>0</v>
      </c>
      <c r="AP1308" s="18">
        <f t="shared" si="3180"/>
        <v>0</v>
      </c>
      <c r="AQ1308" s="18">
        <f t="shared" si="3314"/>
        <v>0</v>
      </c>
      <c r="AR1308" s="18">
        <f t="shared" si="3181"/>
        <v>7000</v>
      </c>
      <c r="AS1308" s="18">
        <f t="shared" si="3314"/>
        <v>0</v>
      </c>
      <c r="AT1308" s="18">
        <f t="shared" si="3314"/>
        <v>0</v>
      </c>
      <c r="AU1308" s="18">
        <f t="shared" si="3314"/>
        <v>0</v>
      </c>
      <c r="AV1308" s="18">
        <f t="shared" si="3129"/>
        <v>7000</v>
      </c>
      <c r="AW1308" s="18">
        <f t="shared" si="3130"/>
        <v>0</v>
      </c>
      <c r="AX1308" s="18">
        <f t="shared" si="3131"/>
        <v>0</v>
      </c>
      <c r="AY1308" s="18">
        <f t="shared" si="3314"/>
        <v>0</v>
      </c>
      <c r="AZ1308" s="18">
        <f t="shared" si="3314"/>
        <v>0</v>
      </c>
      <c r="BA1308" s="18">
        <f t="shared" si="3127"/>
        <v>7000</v>
      </c>
      <c r="BB1308" s="18">
        <f t="shared" si="3128"/>
        <v>0</v>
      </c>
      <c r="BC1308" s="18">
        <f t="shared" si="3314"/>
        <v>0</v>
      </c>
      <c r="BD1308" s="18">
        <f t="shared" si="3314"/>
        <v>0</v>
      </c>
      <c r="BE1308" s="18">
        <f t="shared" si="3314"/>
        <v>0</v>
      </c>
      <c r="BF1308" s="18">
        <f t="shared" si="3311"/>
        <v>7000</v>
      </c>
      <c r="BG1308" s="18">
        <f t="shared" si="3312"/>
        <v>0</v>
      </c>
      <c r="BH1308" s="18">
        <f t="shared" si="3313"/>
        <v>0</v>
      </c>
      <c r="BI1308" s="18">
        <f t="shared" si="3314"/>
        <v>0</v>
      </c>
      <c r="BJ1308" s="25"/>
      <c r="BK1308" s="36"/>
    </row>
    <row r="1309" spans="1:63" x14ac:dyDescent="0.3">
      <c r="A1309" s="19" t="s">
        <v>1496</v>
      </c>
      <c r="B1309" s="50">
        <v>620</v>
      </c>
      <c r="C1309" s="51" t="s">
        <v>27</v>
      </c>
      <c r="D1309" s="51" t="s">
        <v>99</v>
      </c>
      <c r="E1309" s="14" t="s">
        <v>437</v>
      </c>
      <c r="F1309" s="18"/>
      <c r="G1309" s="18"/>
      <c r="H1309" s="18"/>
      <c r="I1309" s="18"/>
      <c r="J1309" s="18"/>
      <c r="K1309" s="18"/>
      <c r="L1309" s="18"/>
      <c r="M1309" s="18"/>
      <c r="N1309" s="18"/>
      <c r="O1309" s="18">
        <v>7000</v>
      </c>
      <c r="P1309" s="18"/>
      <c r="Q1309" s="18"/>
      <c r="R1309" s="18">
        <f t="shared" si="3249"/>
        <v>7000</v>
      </c>
      <c r="S1309" s="18">
        <f t="shared" si="3250"/>
        <v>0</v>
      </c>
      <c r="T1309" s="18">
        <f t="shared" si="3251"/>
        <v>0</v>
      </c>
      <c r="U1309" s="18"/>
      <c r="V1309" s="18"/>
      <c r="W1309" s="18"/>
      <c r="X1309" s="18">
        <f t="shared" si="3252"/>
        <v>7000</v>
      </c>
      <c r="Y1309" s="18">
        <f t="shared" si="3253"/>
        <v>0</v>
      </c>
      <c r="Z1309" s="18">
        <f t="shared" si="3254"/>
        <v>0</v>
      </c>
      <c r="AA1309" s="18"/>
      <c r="AB1309" s="18"/>
      <c r="AC1309" s="18"/>
      <c r="AD1309" s="18">
        <f t="shared" si="3255"/>
        <v>7000</v>
      </c>
      <c r="AE1309" s="18">
        <f t="shared" si="3256"/>
        <v>0</v>
      </c>
      <c r="AF1309" s="18">
        <f t="shared" si="3257"/>
        <v>0</v>
      </c>
      <c r="AG1309" s="18"/>
      <c r="AH1309" s="18">
        <f t="shared" si="3246"/>
        <v>7000</v>
      </c>
      <c r="AI1309" s="18">
        <f t="shared" si="3247"/>
        <v>0</v>
      </c>
      <c r="AJ1309" s="18">
        <f t="shared" si="3248"/>
        <v>0</v>
      </c>
      <c r="AK1309" s="18"/>
      <c r="AL1309" s="18"/>
      <c r="AM1309" s="18"/>
      <c r="AN1309" s="18">
        <f t="shared" si="3178"/>
        <v>7000</v>
      </c>
      <c r="AO1309" s="18">
        <f t="shared" si="3179"/>
        <v>0</v>
      </c>
      <c r="AP1309" s="18">
        <f t="shared" si="3180"/>
        <v>0</v>
      </c>
      <c r="AQ1309" s="18"/>
      <c r="AR1309" s="18">
        <f t="shared" si="3181"/>
        <v>7000</v>
      </c>
      <c r="AS1309" s="18"/>
      <c r="AT1309" s="18"/>
      <c r="AU1309" s="18"/>
      <c r="AV1309" s="18">
        <f t="shared" si="3129"/>
        <v>7000</v>
      </c>
      <c r="AW1309" s="18">
        <f t="shared" si="3130"/>
        <v>0</v>
      </c>
      <c r="AX1309" s="18">
        <f t="shared" si="3131"/>
        <v>0</v>
      </c>
      <c r="AY1309" s="18"/>
      <c r="AZ1309" s="18"/>
      <c r="BA1309" s="18">
        <f t="shared" si="3127"/>
        <v>7000</v>
      </c>
      <c r="BB1309" s="18">
        <f t="shared" si="3128"/>
        <v>0</v>
      </c>
      <c r="BC1309" s="18"/>
      <c r="BD1309" s="18"/>
      <c r="BE1309" s="18"/>
      <c r="BF1309" s="18">
        <f t="shared" si="3311"/>
        <v>7000</v>
      </c>
      <c r="BG1309" s="18">
        <f t="shared" si="3312"/>
        <v>0</v>
      </c>
      <c r="BH1309" s="18">
        <f t="shared" si="3313"/>
        <v>0</v>
      </c>
      <c r="BI1309" s="18"/>
      <c r="BJ1309" s="25"/>
      <c r="BK1309" s="36"/>
    </row>
    <row r="1310" spans="1:63" ht="31.2" x14ac:dyDescent="0.3">
      <c r="A1310" s="19" t="s">
        <v>1540</v>
      </c>
      <c r="B1310" s="19"/>
      <c r="C1310" s="14"/>
      <c r="D1310" s="51"/>
      <c r="E1310" s="14" t="s">
        <v>1433</v>
      </c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>
        <f>AK1311</f>
        <v>174228.3</v>
      </c>
      <c r="AL1310" s="18">
        <f t="shared" ref="AL1310:BI1312" si="3315">AL1311</f>
        <v>107387</v>
      </c>
      <c r="AM1310" s="18">
        <f t="shared" si="3315"/>
        <v>0</v>
      </c>
      <c r="AN1310" s="18">
        <f t="shared" si="3178"/>
        <v>174228.3</v>
      </c>
      <c r="AO1310" s="18">
        <f t="shared" si="3179"/>
        <v>107387</v>
      </c>
      <c r="AP1310" s="18">
        <f t="shared" si="3180"/>
        <v>0</v>
      </c>
      <c r="AQ1310" s="18">
        <f t="shared" si="3315"/>
        <v>0</v>
      </c>
      <c r="AR1310" s="18">
        <f t="shared" si="3181"/>
        <v>174228.3</v>
      </c>
      <c r="AS1310" s="18">
        <f t="shared" si="3315"/>
        <v>0</v>
      </c>
      <c r="AT1310" s="18">
        <f t="shared" si="3315"/>
        <v>0</v>
      </c>
      <c r="AU1310" s="18">
        <f t="shared" si="3315"/>
        <v>0</v>
      </c>
      <c r="AV1310" s="18">
        <f t="shared" si="3129"/>
        <v>174228.3</v>
      </c>
      <c r="AW1310" s="18">
        <f t="shared" si="3130"/>
        <v>107387</v>
      </c>
      <c r="AX1310" s="18">
        <f t="shared" si="3131"/>
        <v>0</v>
      </c>
      <c r="AY1310" s="18">
        <f t="shared" si="3315"/>
        <v>0</v>
      </c>
      <c r="AZ1310" s="18">
        <f t="shared" si="3315"/>
        <v>0</v>
      </c>
      <c r="BA1310" s="18">
        <f t="shared" ref="BA1310:BA1373" si="3316">AV1310+AY1310</f>
        <v>174228.3</v>
      </c>
      <c r="BB1310" s="18">
        <f t="shared" ref="BB1310:BB1373" si="3317">AW1310+AZ1310</f>
        <v>107387</v>
      </c>
      <c r="BC1310" s="18">
        <f t="shared" si="3315"/>
        <v>0</v>
      </c>
      <c r="BD1310" s="18">
        <f t="shared" si="3315"/>
        <v>0</v>
      </c>
      <c r="BE1310" s="18">
        <f t="shared" si="3315"/>
        <v>0</v>
      </c>
      <c r="BF1310" s="18">
        <f t="shared" si="3311"/>
        <v>174228.3</v>
      </c>
      <c r="BG1310" s="18">
        <f t="shared" si="3312"/>
        <v>107387</v>
      </c>
      <c r="BH1310" s="18">
        <f t="shared" si="3313"/>
        <v>0</v>
      </c>
      <c r="BI1310" s="18">
        <f t="shared" si="3315"/>
        <v>0</v>
      </c>
      <c r="BJ1310" s="25"/>
      <c r="BK1310" s="36"/>
    </row>
    <row r="1311" spans="1:63" ht="46.8" x14ac:dyDescent="0.3">
      <c r="A1311" s="19" t="s">
        <v>1540</v>
      </c>
      <c r="B1311" s="50">
        <v>600</v>
      </c>
      <c r="C1311" s="51"/>
      <c r="D1311" s="51"/>
      <c r="E1311" s="14" t="s">
        <v>458</v>
      </c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>
        <f>AK1312</f>
        <v>174228.3</v>
      </c>
      <c r="AL1311" s="18">
        <f t="shared" si="3315"/>
        <v>107387</v>
      </c>
      <c r="AM1311" s="18">
        <f t="shared" si="3315"/>
        <v>0</v>
      </c>
      <c r="AN1311" s="18">
        <f t="shared" si="3178"/>
        <v>174228.3</v>
      </c>
      <c r="AO1311" s="18">
        <f t="shared" si="3179"/>
        <v>107387</v>
      </c>
      <c r="AP1311" s="18">
        <f t="shared" si="3180"/>
        <v>0</v>
      </c>
      <c r="AQ1311" s="18">
        <f t="shared" si="3315"/>
        <v>0</v>
      </c>
      <c r="AR1311" s="18">
        <f t="shared" si="3181"/>
        <v>174228.3</v>
      </c>
      <c r="AS1311" s="18">
        <f t="shared" si="3315"/>
        <v>0</v>
      </c>
      <c r="AT1311" s="18">
        <f t="shared" si="3315"/>
        <v>0</v>
      </c>
      <c r="AU1311" s="18">
        <f t="shared" si="3315"/>
        <v>0</v>
      </c>
      <c r="AV1311" s="18">
        <f t="shared" ref="AV1311:AV1374" si="3318">AR1311+AS1311</f>
        <v>174228.3</v>
      </c>
      <c r="AW1311" s="18">
        <f t="shared" ref="AW1311:AW1374" si="3319">AO1311+AT1311</f>
        <v>107387</v>
      </c>
      <c r="AX1311" s="18">
        <f t="shared" ref="AX1311:AX1374" si="3320">AP1311+AU1311</f>
        <v>0</v>
      </c>
      <c r="AY1311" s="18">
        <f t="shared" si="3315"/>
        <v>0</v>
      </c>
      <c r="AZ1311" s="18">
        <f t="shared" si="3315"/>
        <v>0</v>
      </c>
      <c r="BA1311" s="18">
        <f t="shared" si="3316"/>
        <v>174228.3</v>
      </c>
      <c r="BB1311" s="18">
        <f t="shared" si="3317"/>
        <v>107387</v>
      </c>
      <c r="BC1311" s="18">
        <f t="shared" si="3315"/>
        <v>0</v>
      </c>
      <c r="BD1311" s="18">
        <f t="shared" si="3315"/>
        <v>0</v>
      </c>
      <c r="BE1311" s="18">
        <f t="shared" si="3315"/>
        <v>0</v>
      </c>
      <c r="BF1311" s="18">
        <f t="shared" si="3311"/>
        <v>174228.3</v>
      </c>
      <c r="BG1311" s="18">
        <f t="shared" si="3312"/>
        <v>107387</v>
      </c>
      <c r="BH1311" s="18">
        <f t="shared" si="3313"/>
        <v>0</v>
      </c>
      <c r="BI1311" s="18">
        <f t="shared" si="3315"/>
        <v>0</v>
      </c>
      <c r="BJ1311" s="25"/>
      <c r="BK1311" s="36"/>
    </row>
    <row r="1312" spans="1:63" x14ac:dyDescent="0.3">
      <c r="A1312" s="19" t="s">
        <v>1540</v>
      </c>
      <c r="B1312" s="50">
        <v>620</v>
      </c>
      <c r="C1312" s="51"/>
      <c r="D1312" s="51"/>
      <c r="E1312" s="14" t="s">
        <v>473</v>
      </c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>
        <f>AK1313</f>
        <v>174228.3</v>
      </c>
      <c r="AL1312" s="18">
        <f t="shared" si="3315"/>
        <v>107387</v>
      </c>
      <c r="AM1312" s="18">
        <f t="shared" si="3315"/>
        <v>0</v>
      </c>
      <c r="AN1312" s="18">
        <f t="shared" si="3178"/>
        <v>174228.3</v>
      </c>
      <c r="AO1312" s="18">
        <f t="shared" si="3179"/>
        <v>107387</v>
      </c>
      <c r="AP1312" s="18">
        <f t="shared" si="3180"/>
        <v>0</v>
      </c>
      <c r="AQ1312" s="18">
        <f t="shared" si="3315"/>
        <v>0</v>
      </c>
      <c r="AR1312" s="18">
        <f t="shared" si="3181"/>
        <v>174228.3</v>
      </c>
      <c r="AS1312" s="18">
        <f t="shared" si="3315"/>
        <v>0</v>
      </c>
      <c r="AT1312" s="18">
        <f t="shared" si="3315"/>
        <v>0</v>
      </c>
      <c r="AU1312" s="18">
        <f t="shared" si="3315"/>
        <v>0</v>
      </c>
      <c r="AV1312" s="18">
        <f t="shared" si="3318"/>
        <v>174228.3</v>
      </c>
      <c r="AW1312" s="18">
        <f t="shared" si="3319"/>
        <v>107387</v>
      </c>
      <c r="AX1312" s="18">
        <f t="shared" si="3320"/>
        <v>0</v>
      </c>
      <c r="AY1312" s="18">
        <f t="shared" si="3315"/>
        <v>0</v>
      </c>
      <c r="AZ1312" s="18">
        <f t="shared" si="3315"/>
        <v>0</v>
      </c>
      <c r="BA1312" s="18">
        <f t="shared" si="3316"/>
        <v>174228.3</v>
      </c>
      <c r="BB1312" s="18">
        <f t="shared" si="3317"/>
        <v>107387</v>
      </c>
      <c r="BC1312" s="18">
        <f t="shared" si="3315"/>
        <v>0</v>
      </c>
      <c r="BD1312" s="18">
        <f t="shared" si="3315"/>
        <v>0</v>
      </c>
      <c r="BE1312" s="18">
        <f t="shared" si="3315"/>
        <v>0</v>
      </c>
      <c r="BF1312" s="18">
        <f t="shared" si="3311"/>
        <v>174228.3</v>
      </c>
      <c r="BG1312" s="18">
        <f t="shared" si="3312"/>
        <v>107387</v>
      </c>
      <c r="BH1312" s="18">
        <f t="shared" si="3313"/>
        <v>0</v>
      </c>
      <c r="BI1312" s="18">
        <f t="shared" si="3315"/>
        <v>0</v>
      </c>
      <c r="BJ1312" s="25"/>
      <c r="BK1312" s="36"/>
    </row>
    <row r="1313" spans="1:63" x14ac:dyDescent="0.3">
      <c r="A1313" s="19" t="s">
        <v>1540</v>
      </c>
      <c r="B1313" s="50">
        <v>620</v>
      </c>
      <c r="C1313" s="51" t="s">
        <v>27</v>
      </c>
      <c r="D1313" s="51" t="s">
        <v>99</v>
      </c>
      <c r="E1313" s="14" t="s">
        <v>437</v>
      </c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>
        <f>-107387+281615.3</f>
        <v>174228.3</v>
      </c>
      <c r="AL1313" s="18">
        <v>107387</v>
      </c>
      <c r="AM1313" s="18"/>
      <c r="AN1313" s="18">
        <f t="shared" si="3178"/>
        <v>174228.3</v>
      </c>
      <c r="AO1313" s="18">
        <f t="shared" si="3179"/>
        <v>107387</v>
      </c>
      <c r="AP1313" s="18">
        <f t="shared" si="3180"/>
        <v>0</v>
      </c>
      <c r="AQ1313" s="18"/>
      <c r="AR1313" s="18">
        <f t="shared" si="3181"/>
        <v>174228.3</v>
      </c>
      <c r="AS1313" s="18"/>
      <c r="AT1313" s="18"/>
      <c r="AU1313" s="18"/>
      <c r="AV1313" s="18">
        <f t="shared" si="3318"/>
        <v>174228.3</v>
      </c>
      <c r="AW1313" s="18">
        <f t="shared" si="3319"/>
        <v>107387</v>
      </c>
      <c r="AX1313" s="18">
        <f t="shared" si="3320"/>
        <v>0</v>
      </c>
      <c r="AY1313" s="18"/>
      <c r="AZ1313" s="18"/>
      <c r="BA1313" s="18">
        <f t="shared" si="3316"/>
        <v>174228.3</v>
      </c>
      <c r="BB1313" s="18">
        <f t="shared" si="3317"/>
        <v>107387</v>
      </c>
      <c r="BC1313" s="18"/>
      <c r="BD1313" s="18"/>
      <c r="BE1313" s="18"/>
      <c r="BF1313" s="18">
        <f t="shared" si="3311"/>
        <v>174228.3</v>
      </c>
      <c r="BG1313" s="18">
        <f t="shared" si="3312"/>
        <v>107387</v>
      </c>
      <c r="BH1313" s="18">
        <f t="shared" si="3313"/>
        <v>0</v>
      </c>
      <c r="BI1313" s="18"/>
      <c r="BJ1313" s="25"/>
      <c r="BK1313" s="36"/>
    </row>
    <row r="1314" spans="1:63" ht="78" x14ac:dyDescent="0.3">
      <c r="A1314" s="19" t="s">
        <v>1403</v>
      </c>
      <c r="B1314" s="19"/>
      <c r="C1314" s="14"/>
      <c r="D1314" s="51"/>
      <c r="E1314" s="14" t="s">
        <v>1142</v>
      </c>
      <c r="F1314" s="18">
        <f>F1315</f>
        <v>0</v>
      </c>
      <c r="G1314" s="18">
        <f t="shared" ref="G1314:BI1314" si="3321">G1315</f>
        <v>0</v>
      </c>
      <c r="H1314" s="18">
        <f t="shared" si="3321"/>
        <v>165000</v>
      </c>
      <c r="I1314" s="18">
        <f t="shared" si="3321"/>
        <v>0</v>
      </c>
      <c r="J1314" s="18">
        <f t="shared" si="3321"/>
        <v>0</v>
      </c>
      <c r="K1314" s="18">
        <f t="shared" si="3321"/>
        <v>0</v>
      </c>
      <c r="L1314" s="18">
        <f t="shared" si="3149"/>
        <v>0</v>
      </c>
      <c r="M1314" s="18">
        <f t="shared" si="3150"/>
        <v>0</v>
      </c>
      <c r="N1314" s="18">
        <f t="shared" si="3151"/>
        <v>165000</v>
      </c>
      <c r="O1314" s="18">
        <f t="shared" si="3321"/>
        <v>0</v>
      </c>
      <c r="P1314" s="18">
        <f t="shared" si="3321"/>
        <v>0</v>
      </c>
      <c r="Q1314" s="18">
        <f t="shared" si="3321"/>
        <v>0</v>
      </c>
      <c r="R1314" s="18">
        <f t="shared" si="3249"/>
        <v>0</v>
      </c>
      <c r="S1314" s="18">
        <f t="shared" si="3250"/>
        <v>0</v>
      </c>
      <c r="T1314" s="18">
        <f t="shared" si="3251"/>
        <v>165000</v>
      </c>
      <c r="U1314" s="18">
        <f t="shared" si="3321"/>
        <v>0</v>
      </c>
      <c r="V1314" s="18">
        <f t="shared" si="3321"/>
        <v>0</v>
      </c>
      <c r="W1314" s="18">
        <f t="shared" si="3321"/>
        <v>0</v>
      </c>
      <c r="X1314" s="18">
        <f t="shared" si="3252"/>
        <v>0</v>
      </c>
      <c r="Y1314" s="18">
        <f t="shared" si="3253"/>
        <v>0</v>
      </c>
      <c r="Z1314" s="18">
        <f t="shared" si="3254"/>
        <v>165000</v>
      </c>
      <c r="AA1314" s="18">
        <f t="shared" si="3321"/>
        <v>0</v>
      </c>
      <c r="AB1314" s="18">
        <f t="shared" si="3321"/>
        <v>0</v>
      </c>
      <c r="AC1314" s="18">
        <f t="shared" si="3321"/>
        <v>0</v>
      </c>
      <c r="AD1314" s="18">
        <f t="shared" si="3255"/>
        <v>0</v>
      </c>
      <c r="AE1314" s="18">
        <f t="shared" si="3256"/>
        <v>0</v>
      </c>
      <c r="AF1314" s="18">
        <f t="shared" si="3257"/>
        <v>165000</v>
      </c>
      <c r="AG1314" s="18">
        <f t="shared" si="3321"/>
        <v>0</v>
      </c>
      <c r="AH1314" s="18">
        <f t="shared" si="3246"/>
        <v>0</v>
      </c>
      <c r="AI1314" s="18">
        <f t="shared" si="3247"/>
        <v>0</v>
      </c>
      <c r="AJ1314" s="18">
        <f t="shared" si="3248"/>
        <v>165000</v>
      </c>
      <c r="AK1314" s="18">
        <f t="shared" si="3321"/>
        <v>0</v>
      </c>
      <c r="AL1314" s="18">
        <f t="shared" si="3321"/>
        <v>0</v>
      </c>
      <c r="AM1314" s="18">
        <f t="shared" si="3321"/>
        <v>0</v>
      </c>
      <c r="AN1314" s="18">
        <f t="shared" si="3178"/>
        <v>0</v>
      </c>
      <c r="AO1314" s="18">
        <f t="shared" si="3179"/>
        <v>0</v>
      </c>
      <c r="AP1314" s="18">
        <f t="shared" si="3180"/>
        <v>165000</v>
      </c>
      <c r="AQ1314" s="18">
        <f t="shared" si="3321"/>
        <v>0</v>
      </c>
      <c r="AR1314" s="18">
        <f t="shared" si="3181"/>
        <v>0</v>
      </c>
      <c r="AS1314" s="18">
        <f t="shared" si="3321"/>
        <v>0</v>
      </c>
      <c r="AT1314" s="18">
        <f t="shared" si="3321"/>
        <v>0</v>
      </c>
      <c r="AU1314" s="18">
        <f t="shared" si="3321"/>
        <v>0</v>
      </c>
      <c r="AV1314" s="18">
        <f t="shared" si="3318"/>
        <v>0</v>
      </c>
      <c r="AW1314" s="18">
        <f t="shared" si="3319"/>
        <v>0</v>
      </c>
      <c r="AX1314" s="18">
        <f t="shared" si="3320"/>
        <v>165000</v>
      </c>
      <c r="AY1314" s="18">
        <f t="shared" si="3321"/>
        <v>0</v>
      </c>
      <c r="AZ1314" s="18">
        <f t="shared" si="3321"/>
        <v>0</v>
      </c>
      <c r="BA1314" s="18">
        <f t="shared" si="3316"/>
        <v>0</v>
      </c>
      <c r="BB1314" s="18">
        <f t="shared" si="3317"/>
        <v>0</v>
      </c>
      <c r="BC1314" s="18">
        <f t="shared" si="3321"/>
        <v>0</v>
      </c>
      <c r="BD1314" s="18">
        <f t="shared" si="3321"/>
        <v>0</v>
      </c>
      <c r="BE1314" s="18">
        <f t="shared" si="3321"/>
        <v>0</v>
      </c>
      <c r="BF1314" s="18">
        <f t="shared" si="3311"/>
        <v>0</v>
      </c>
      <c r="BG1314" s="18">
        <f t="shared" si="3312"/>
        <v>0</v>
      </c>
      <c r="BH1314" s="18">
        <f t="shared" si="3313"/>
        <v>165000</v>
      </c>
      <c r="BI1314" s="18">
        <f t="shared" si="3321"/>
        <v>0</v>
      </c>
      <c r="BJ1314" s="25"/>
      <c r="BK1314" s="36"/>
    </row>
    <row r="1315" spans="1:63" ht="46.8" x14ac:dyDescent="0.3">
      <c r="A1315" s="19" t="s">
        <v>1403</v>
      </c>
      <c r="B1315" s="50">
        <v>600</v>
      </c>
      <c r="C1315" s="51"/>
      <c r="D1315" s="51"/>
      <c r="E1315" s="14" t="s">
        <v>458</v>
      </c>
      <c r="F1315" s="18">
        <f>F1316+F1318</f>
        <v>0</v>
      </c>
      <c r="G1315" s="18">
        <f t="shared" ref="G1315:BI1315" si="3322">G1316+G1318</f>
        <v>0</v>
      </c>
      <c r="H1315" s="18">
        <f t="shared" si="3322"/>
        <v>165000</v>
      </c>
      <c r="I1315" s="18">
        <f t="shared" ref="I1315:K1315" si="3323">I1316+I1318</f>
        <v>0</v>
      </c>
      <c r="J1315" s="18">
        <f t="shared" si="3323"/>
        <v>0</v>
      </c>
      <c r="K1315" s="18">
        <f t="shared" si="3323"/>
        <v>0</v>
      </c>
      <c r="L1315" s="18">
        <f t="shared" si="3149"/>
        <v>0</v>
      </c>
      <c r="M1315" s="18">
        <f t="shared" si="3150"/>
        <v>0</v>
      </c>
      <c r="N1315" s="18">
        <f t="shared" si="3151"/>
        <v>165000</v>
      </c>
      <c r="O1315" s="18">
        <f t="shared" ref="O1315:Q1315" si="3324">O1316+O1318</f>
        <v>0</v>
      </c>
      <c r="P1315" s="18">
        <f t="shared" si="3324"/>
        <v>0</v>
      </c>
      <c r="Q1315" s="18">
        <f t="shared" si="3324"/>
        <v>0</v>
      </c>
      <c r="R1315" s="18">
        <f t="shared" si="3249"/>
        <v>0</v>
      </c>
      <c r="S1315" s="18">
        <f t="shared" si="3250"/>
        <v>0</v>
      </c>
      <c r="T1315" s="18">
        <f t="shared" si="3251"/>
        <v>165000</v>
      </c>
      <c r="U1315" s="18">
        <f t="shared" ref="U1315:W1315" si="3325">U1316+U1318</f>
        <v>0</v>
      </c>
      <c r="V1315" s="18">
        <f t="shared" si="3325"/>
        <v>0</v>
      </c>
      <c r="W1315" s="18">
        <f t="shared" si="3325"/>
        <v>0</v>
      </c>
      <c r="X1315" s="18">
        <f t="shared" si="3252"/>
        <v>0</v>
      </c>
      <c r="Y1315" s="18">
        <f t="shared" si="3253"/>
        <v>0</v>
      </c>
      <c r="Z1315" s="18">
        <f t="shared" si="3254"/>
        <v>165000</v>
      </c>
      <c r="AA1315" s="18">
        <f t="shared" ref="AA1315:AB1315" si="3326">AA1316+AA1318</f>
        <v>0</v>
      </c>
      <c r="AB1315" s="18">
        <f t="shared" si="3326"/>
        <v>0</v>
      </c>
      <c r="AC1315" s="18">
        <f t="shared" ref="AC1315" si="3327">AC1316+AC1318</f>
        <v>0</v>
      </c>
      <c r="AD1315" s="18">
        <f t="shared" si="3255"/>
        <v>0</v>
      </c>
      <c r="AE1315" s="18">
        <f t="shared" si="3256"/>
        <v>0</v>
      </c>
      <c r="AF1315" s="18">
        <f t="shared" si="3257"/>
        <v>165000</v>
      </c>
      <c r="AG1315" s="18">
        <f t="shared" ref="AG1315" si="3328">AG1316+AG1318</f>
        <v>0</v>
      </c>
      <c r="AH1315" s="18">
        <f t="shared" si="3246"/>
        <v>0</v>
      </c>
      <c r="AI1315" s="18">
        <f t="shared" si="3247"/>
        <v>0</v>
      </c>
      <c r="AJ1315" s="18">
        <f t="shared" si="3248"/>
        <v>165000</v>
      </c>
      <c r="AK1315" s="18">
        <f t="shared" ref="AK1315:AM1315" si="3329">AK1316+AK1318</f>
        <v>0</v>
      </c>
      <c r="AL1315" s="18">
        <f t="shared" si="3329"/>
        <v>0</v>
      </c>
      <c r="AM1315" s="18">
        <f t="shared" si="3329"/>
        <v>0</v>
      </c>
      <c r="AN1315" s="18">
        <f t="shared" si="3178"/>
        <v>0</v>
      </c>
      <c r="AO1315" s="18">
        <f t="shared" si="3179"/>
        <v>0</v>
      </c>
      <c r="AP1315" s="18">
        <f t="shared" si="3180"/>
        <v>165000</v>
      </c>
      <c r="AQ1315" s="18">
        <f t="shared" ref="AQ1315" si="3330">AQ1316+AQ1318</f>
        <v>0</v>
      </c>
      <c r="AR1315" s="18">
        <f t="shared" si="3181"/>
        <v>0</v>
      </c>
      <c r="AS1315" s="18">
        <f t="shared" ref="AS1315:AU1315" si="3331">AS1316+AS1318</f>
        <v>0</v>
      </c>
      <c r="AT1315" s="18">
        <f t="shared" si="3331"/>
        <v>0</v>
      </c>
      <c r="AU1315" s="18">
        <f t="shared" si="3331"/>
        <v>0</v>
      </c>
      <c r="AV1315" s="18">
        <f t="shared" si="3318"/>
        <v>0</v>
      </c>
      <c r="AW1315" s="18">
        <f t="shared" si="3319"/>
        <v>0</v>
      </c>
      <c r="AX1315" s="18">
        <f t="shared" si="3320"/>
        <v>165000</v>
      </c>
      <c r="AY1315" s="18">
        <f t="shared" ref="AY1315:AZ1315" si="3332">AY1316+AY1318</f>
        <v>0</v>
      </c>
      <c r="AZ1315" s="18">
        <f t="shared" si="3332"/>
        <v>0</v>
      </c>
      <c r="BA1315" s="18">
        <f t="shared" si="3316"/>
        <v>0</v>
      </c>
      <c r="BB1315" s="18">
        <f t="shared" si="3317"/>
        <v>0</v>
      </c>
      <c r="BC1315" s="18">
        <f t="shared" ref="BC1315:BE1315" si="3333">BC1316+BC1318</f>
        <v>0</v>
      </c>
      <c r="BD1315" s="18">
        <f t="shared" si="3333"/>
        <v>0</v>
      </c>
      <c r="BE1315" s="18">
        <f t="shared" si="3333"/>
        <v>0</v>
      </c>
      <c r="BF1315" s="18">
        <f t="shared" si="3311"/>
        <v>0</v>
      </c>
      <c r="BG1315" s="18">
        <f t="shared" si="3312"/>
        <v>0</v>
      </c>
      <c r="BH1315" s="18">
        <f t="shared" si="3313"/>
        <v>165000</v>
      </c>
      <c r="BI1315" s="18">
        <f t="shared" si="3322"/>
        <v>0</v>
      </c>
      <c r="BJ1315" s="25"/>
      <c r="BK1315" s="36"/>
    </row>
    <row r="1316" spans="1:63" x14ac:dyDescent="0.3">
      <c r="A1316" s="19" t="s">
        <v>1403</v>
      </c>
      <c r="B1316" s="50">
        <v>610</v>
      </c>
      <c r="C1316" s="51"/>
      <c r="D1316" s="51"/>
      <c r="E1316" s="14" t="s">
        <v>472</v>
      </c>
      <c r="F1316" s="18">
        <f>F1317</f>
        <v>0</v>
      </c>
      <c r="G1316" s="18">
        <f t="shared" ref="G1316:BI1316" si="3334">G1317</f>
        <v>0</v>
      </c>
      <c r="H1316" s="18">
        <f t="shared" si="3334"/>
        <v>8306.2999999999993</v>
      </c>
      <c r="I1316" s="18">
        <f t="shared" si="3334"/>
        <v>0</v>
      </c>
      <c r="J1316" s="18">
        <f t="shared" si="3334"/>
        <v>0</v>
      </c>
      <c r="K1316" s="18">
        <f t="shared" si="3334"/>
        <v>0</v>
      </c>
      <c r="L1316" s="18">
        <f t="shared" si="3149"/>
        <v>0</v>
      </c>
      <c r="M1316" s="18">
        <f t="shared" si="3150"/>
        <v>0</v>
      </c>
      <c r="N1316" s="18">
        <f t="shared" si="3151"/>
        <v>8306.2999999999993</v>
      </c>
      <c r="O1316" s="18">
        <f t="shared" si="3334"/>
        <v>0</v>
      </c>
      <c r="P1316" s="18">
        <f t="shared" si="3334"/>
        <v>0</v>
      </c>
      <c r="Q1316" s="18">
        <f t="shared" si="3334"/>
        <v>0</v>
      </c>
      <c r="R1316" s="18">
        <f t="shared" si="3249"/>
        <v>0</v>
      </c>
      <c r="S1316" s="18">
        <f t="shared" si="3250"/>
        <v>0</v>
      </c>
      <c r="T1316" s="18">
        <f t="shared" si="3251"/>
        <v>8306.2999999999993</v>
      </c>
      <c r="U1316" s="18">
        <f t="shared" si="3334"/>
        <v>0</v>
      </c>
      <c r="V1316" s="18">
        <f t="shared" si="3334"/>
        <v>0</v>
      </c>
      <c r="W1316" s="18">
        <f t="shared" si="3334"/>
        <v>0</v>
      </c>
      <c r="X1316" s="18">
        <f t="shared" si="3252"/>
        <v>0</v>
      </c>
      <c r="Y1316" s="18">
        <f t="shared" si="3253"/>
        <v>0</v>
      </c>
      <c r="Z1316" s="18">
        <f t="shared" si="3254"/>
        <v>8306.2999999999993</v>
      </c>
      <c r="AA1316" s="18">
        <f t="shared" si="3334"/>
        <v>0</v>
      </c>
      <c r="AB1316" s="18">
        <f t="shared" si="3334"/>
        <v>0</v>
      </c>
      <c r="AC1316" s="18">
        <f t="shared" si="3334"/>
        <v>0</v>
      </c>
      <c r="AD1316" s="18">
        <f t="shared" si="3255"/>
        <v>0</v>
      </c>
      <c r="AE1316" s="18">
        <f t="shared" si="3256"/>
        <v>0</v>
      </c>
      <c r="AF1316" s="18">
        <f t="shared" si="3257"/>
        <v>8306.2999999999993</v>
      </c>
      <c r="AG1316" s="18">
        <f t="shared" si="3334"/>
        <v>0</v>
      </c>
      <c r="AH1316" s="18">
        <f t="shared" si="3246"/>
        <v>0</v>
      </c>
      <c r="AI1316" s="18">
        <f t="shared" si="3247"/>
        <v>0</v>
      </c>
      <c r="AJ1316" s="18">
        <f t="shared" si="3248"/>
        <v>8306.2999999999993</v>
      </c>
      <c r="AK1316" s="18">
        <f t="shared" si="3334"/>
        <v>0</v>
      </c>
      <c r="AL1316" s="18">
        <f t="shared" si="3334"/>
        <v>0</v>
      </c>
      <c r="AM1316" s="18">
        <f t="shared" si="3334"/>
        <v>0</v>
      </c>
      <c r="AN1316" s="18">
        <f t="shared" si="3178"/>
        <v>0</v>
      </c>
      <c r="AO1316" s="18">
        <f t="shared" si="3179"/>
        <v>0</v>
      </c>
      <c r="AP1316" s="18">
        <f t="shared" si="3180"/>
        <v>8306.2999999999993</v>
      </c>
      <c r="AQ1316" s="18">
        <f t="shared" si="3334"/>
        <v>0</v>
      </c>
      <c r="AR1316" s="18">
        <f t="shared" si="3181"/>
        <v>0</v>
      </c>
      <c r="AS1316" s="18">
        <f t="shared" si="3334"/>
        <v>0</v>
      </c>
      <c r="AT1316" s="18">
        <f t="shared" si="3334"/>
        <v>0</v>
      </c>
      <c r="AU1316" s="18">
        <f t="shared" si="3334"/>
        <v>0</v>
      </c>
      <c r="AV1316" s="18">
        <f t="shared" si="3318"/>
        <v>0</v>
      </c>
      <c r="AW1316" s="18">
        <f t="shared" si="3319"/>
        <v>0</v>
      </c>
      <c r="AX1316" s="18">
        <f t="shared" si="3320"/>
        <v>8306.2999999999993</v>
      </c>
      <c r="AY1316" s="18">
        <f t="shared" si="3334"/>
        <v>0</v>
      </c>
      <c r="AZ1316" s="18">
        <f t="shared" si="3334"/>
        <v>0</v>
      </c>
      <c r="BA1316" s="18">
        <f t="shared" si="3316"/>
        <v>0</v>
      </c>
      <c r="BB1316" s="18">
        <f t="shared" si="3317"/>
        <v>0</v>
      </c>
      <c r="BC1316" s="18">
        <f t="shared" si="3334"/>
        <v>0</v>
      </c>
      <c r="BD1316" s="18">
        <f t="shared" si="3334"/>
        <v>0</v>
      </c>
      <c r="BE1316" s="18">
        <f t="shared" si="3334"/>
        <v>0</v>
      </c>
      <c r="BF1316" s="18">
        <f t="shared" si="3311"/>
        <v>0</v>
      </c>
      <c r="BG1316" s="18">
        <f t="shared" si="3312"/>
        <v>0</v>
      </c>
      <c r="BH1316" s="18">
        <f t="shared" si="3313"/>
        <v>8306.2999999999993</v>
      </c>
      <c r="BI1316" s="18">
        <f t="shared" si="3334"/>
        <v>0</v>
      </c>
      <c r="BJ1316" s="25"/>
      <c r="BK1316" s="36"/>
    </row>
    <row r="1317" spans="1:63" x14ac:dyDescent="0.3">
      <c r="A1317" s="19" t="s">
        <v>1403</v>
      </c>
      <c r="B1317" s="50">
        <v>610</v>
      </c>
      <c r="C1317" s="51" t="s">
        <v>27</v>
      </c>
      <c r="D1317" s="51" t="s">
        <v>5</v>
      </c>
      <c r="E1317" s="14" t="s">
        <v>436</v>
      </c>
      <c r="F1317" s="18">
        <v>0</v>
      </c>
      <c r="G1317" s="18">
        <v>0</v>
      </c>
      <c r="H1317" s="18">
        <v>8306.2999999999993</v>
      </c>
      <c r="I1317" s="18"/>
      <c r="J1317" s="18"/>
      <c r="K1317" s="18"/>
      <c r="L1317" s="18">
        <f t="shared" si="3149"/>
        <v>0</v>
      </c>
      <c r="M1317" s="18">
        <f t="shared" si="3150"/>
        <v>0</v>
      </c>
      <c r="N1317" s="18">
        <f t="shared" si="3151"/>
        <v>8306.2999999999993</v>
      </c>
      <c r="O1317" s="18"/>
      <c r="P1317" s="18"/>
      <c r="Q1317" s="18"/>
      <c r="R1317" s="18">
        <f t="shared" si="3249"/>
        <v>0</v>
      </c>
      <c r="S1317" s="18">
        <f t="shared" si="3250"/>
        <v>0</v>
      </c>
      <c r="T1317" s="18">
        <f t="shared" si="3251"/>
        <v>8306.2999999999993</v>
      </c>
      <c r="U1317" s="18"/>
      <c r="V1317" s="18"/>
      <c r="W1317" s="18"/>
      <c r="X1317" s="18">
        <f t="shared" si="3252"/>
        <v>0</v>
      </c>
      <c r="Y1317" s="18">
        <f t="shared" si="3253"/>
        <v>0</v>
      </c>
      <c r="Z1317" s="18">
        <f t="shared" si="3254"/>
        <v>8306.2999999999993</v>
      </c>
      <c r="AA1317" s="18"/>
      <c r="AB1317" s="18"/>
      <c r="AC1317" s="18"/>
      <c r="AD1317" s="18">
        <f t="shared" si="3255"/>
        <v>0</v>
      </c>
      <c r="AE1317" s="18">
        <f t="shared" si="3256"/>
        <v>0</v>
      </c>
      <c r="AF1317" s="18">
        <f t="shared" si="3257"/>
        <v>8306.2999999999993</v>
      </c>
      <c r="AG1317" s="18"/>
      <c r="AH1317" s="18">
        <f t="shared" si="3246"/>
        <v>0</v>
      </c>
      <c r="AI1317" s="18">
        <f t="shared" si="3247"/>
        <v>0</v>
      </c>
      <c r="AJ1317" s="18">
        <f t="shared" si="3248"/>
        <v>8306.2999999999993</v>
      </c>
      <c r="AK1317" s="18"/>
      <c r="AL1317" s="18"/>
      <c r="AM1317" s="18"/>
      <c r="AN1317" s="18">
        <f t="shared" si="3178"/>
        <v>0</v>
      </c>
      <c r="AO1317" s="18">
        <f t="shared" si="3179"/>
        <v>0</v>
      </c>
      <c r="AP1317" s="18">
        <f t="shared" si="3180"/>
        <v>8306.2999999999993</v>
      </c>
      <c r="AQ1317" s="18"/>
      <c r="AR1317" s="18">
        <f t="shared" si="3181"/>
        <v>0</v>
      </c>
      <c r="AS1317" s="18"/>
      <c r="AT1317" s="18"/>
      <c r="AU1317" s="18"/>
      <c r="AV1317" s="18">
        <f t="shared" si="3318"/>
        <v>0</v>
      </c>
      <c r="AW1317" s="18">
        <f t="shared" si="3319"/>
        <v>0</v>
      </c>
      <c r="AX1317" s="18">
        <f t="shared" si="3320"/>
        <v>8306.2999999999993</v>
      </c>
      <c r="AY1317" s="18"/>
      <c r="AZ1317" s="18"/>
      <c r="BA1317" s="18">
        <f t="shared" si="3316"/>
        <v>0</v>
      </c>
      <c r="BB1317" s="18">
        <f t="shared" si="3317"/>
        <v>0</v>
      </c>
      <c r="BC1317" s="18"/>
      <c r="BD1317" s="18"/>
      <c r="BE1317" s="18"/>
      <c r="BF1317" s="18">
        <f t="shared" si="3311"/>
        <v>0</v>
      </c>
      <c r="BG1317" s="18">
        <f t="shared" si="3312"/>
        <v>0</v>
      </c>
      <c r="BH1317" s="18">
        <f t="shared" si="3313"/>
        <v>8306.2999999999993</v>
      </c>
      <c r="BI1317" s="18"/>
      <c r="BJ1317" s="25"/>
      <c r="BK1317" s="36"/>
    </row>
    <row r="1318" spans="1:63" x14ac:dyDescent="0.3">
      <c r="A1318" s="19" t="s">
        <v>1403</v>
      </c>
      <c r="B1318" s="50">
        <v>620</v>
      </c>
      <c r="C1318" s="51"/>
      <c r="D1318" s="51"/>
      <c r="E1318" s="14" t="s">
        <v>473</v>
      </c>
      <c r="F1318" s="18">
        <f>F1319+F1320</f>
        <v>0</v>
      </c>
      <c r="G1318" s="18">
        <f t="shared" ref="G1318:BI1318" si="3335">G1319+G1320</f>
        <v>0</v>
      </c>
      <c r="H1318" s="18">
        <f t="shared" si="3335"/>
        <v>156693.70000000001</v>
      </c>
      <c r="I1318" s="18">
        <f t="shared" ref="I1318:K1318" si="3336">I1319+I1320</f>
        <v>0</v>
      </c>
      <c r="J1318" s="18">
        <f t="shared" si="3336"/>
        <v>0</v>
      </c>
      <c r="K1318" s="18">
        <f t="shared" si="3336"/>
        <v>0</v>
      </c>
      <c r="L1318" s="18">
        <f t="shared" si="3149"/>
        <v>0</v>
      </c>
      <c r="M1318" s="18">
        <f t="shared" si="3150"/>
        <v>0</v>
      </c>
      <c r="N1318" s="18">
        <f t="shared" si="3151"/>
        <v>156693.70000000001</v>
      </c>
      <c r="O1318" s="18">
        <f t="shared" ref="O1318:Q1318" si="3337">O1319+O1320</f>
        <v>0</v>
      </c>
      <c r="P1318" s="18">
        <f t="shared" si="3337"/>
        <v>0</v>
      </c>
      <c r="Q1318" s="18">
        <f t="shared" si="3337"/>
        <v>0</v>
      </c>
      <c r="R1318" s="18">
        <f t="shared" si="3249"/>
        <v>0</v>
      </c>
      <c r="S1318" s="18">
        <f t="shared" si="3250"/>
        <v>0</v>
      </c>
      <c r="T1318" s="18">
        <f t="shared" si="3251"/>
        <v>156693.70000000001</v>
      </c>
      <c r="U1318" s="18">
        <f t="shared" ref="U1318:W1318" si="3338">U1319+U1320</f>
        <v>0</v>
      </c>
      <c r="V1318" s="18">
        <f t="shared" si="3338"/>
        <v>0</v>
      </c>
      <c r="W1318" s="18">
        <f t="shared" si="3338"/>
        <v>0</v>
      </c>
      <c r="X1318" s="18">
        <f t="shared" si="3252"/>
        <v>0</v>
      </c>
      <c r="Y1318" s="18">
        <f t="shared" si="3253"/>
        <v>0</v>
      </c>
      <c r="Z1318" s="18">
        <f t="shared" si="3254"/>
        <v>156693.70000000001</v>
      </c>
      <c r="AA1318" s="18">
        <f t="shared" ref="AA1318:AB1318" si="3339">AA1319+AA1320</f>
        <v>0</v>
      </c>
      <c r="AB1318" s="18">
        <f t="shared" si="3339"/>
        <v>0</v>
      </c>
      <c r="AC1318" s="18">
        <f t="shared" ref="AC1318" si="3340">AC1319+AC1320</f>
        <v>0</v>
      </c>
      <c r="AD1318" s="18">
        <f t="shared" si="3255"/>
        <v>0</v>
      </c>
      <c r="AE1318" s="18">
        <f t="shared" si="3256"/>
        <v>0</v>
      </c>
      <c r="AF1318" s="18">
        <f t="shared" si="3257"/>
        <v>156693.70000000001</v>
      </c>
      <c r="AG1318" s="18">
        <f t="shared" ref="AG1318" si="3341">AG1319+AG1320</f>
        <v>0</v>
      </c>
      <c r="AH1318" s="18">
        <f t="shared" si="3246"/>
        <v>0</v>
      </c>
      <c r="AI1318" s="18">
        <f t="shared" si="3247"/>
        <v>0</v>
      </c>
      <c r="AJ1318" s="18">
        <f t="shared" si="3248"/>
        <v>156693.70000000001</v>
      </c>
      <c r="AK1318" s="18">
        <f t="shared" ref="AK1318:AM1318" si="3342">AK1319+AK1320</f>
        <v>0</v>
      </c>
      <c r="AL1318" s="18">
        <f t="shared" si="3342"/>
        <v>0</v>
      </c>
      <c r="AM1318" s="18">
        <f t="shared" si="3342"/>
        <v>0</v>
      </c>
      <c r="AN1318" s="18">
        <f t="shared" si="3178"/>
        <v>0</v>
      </c>
      <c r="AO1318" s="18">
        <f t="shared" si="3179"/>
        <v>0</v>
      </c>
      <c r="AP1318" s="18">
        <f t="shared" si="3180"/>
        <v>156693.70000000001</v>
      </c>
      <c r="AQ1318" s="18">
        <f t="shared" ref="AQ1318" si="3343">AQ1319+AQ1320</f>
        <v>0</v>
      </c>
      <c r="AR1318" s="18">
        <f t="shared" si="3181"/>
        <v>0</v>
      </c>
      <c r="AS1318" s="18">
        <f t="shared" ref="AS1318:AU1318" si="3344">AS1319+AS1320</f>
        <v>0</v>
      </c>
      <c r="AT1318" s="18">
        <f t="shared" si="3344"/>
        <v>0</v>
      </c>
      <c r="AU1318" s="18">
        <f t="shared" si="3344"/>
        <v>0</v>
      </c>
      <c r="AV1318" s="18">
        <f t="shared" si="3318"/>
        <v>0</v>
      </c>
      <c r="AW1318" s="18">
        <f t="shared" si="3319"/>
        <v>0</v>
      </c>
      <c r="AX1318" s="18">
        <f t="shared" si="3320"/>
        <v>156693.70000000001</v>
      </c>
      <c r="AY1318" s="18">
        <f t="shared" ref="AY1318:AZ1318" si="3345">AY1319+AY1320</f>
        <v>0</v>
      </c>
      <c r="AZ1318" s="18">
        <f t="shared" si="3345"/>
        <v>0</v>
      </c>
      <c r="BA1318" s="18">
        <f t="shared" si="3316"/>
        <v>0</v>
      </c>
      <c r="BB1318" s="18">
        <f t="shared" si="3317"/>
        <v>0</v>
      </c>
      <c r="BC1318" s="18">
        <f t="shared" ref="BC1318:BE1318" si="3346">BC1319+BC1320</f>
        <v>0</v>
      </c>
      <c r="BD1318" s="18">
        <f t="shared" si="3346"/>
        <v>0</v>
      </c>
      <c r="BE1318" s="18">
        <f t="shared" si="3346"/>
        <v>0</v>
      </c>
      <c r="BF1318" s="18">
        <f t="shared" si="3311"/>
        <v>0</v>
      </c>
      <c r="BG1318" s="18">
        <f t="shared" si="3312"/>
        <v>0</v>
      </c>
      <c r="BH1318" s="18">
        <f t="shared" si="3313"/>
        <v>156693.70000000001</v>
      </c>
      <c r="BI1318" s="18">
        <f t="shared" si="3335"/>
        <v>0</v>
      </c>
      <c r="BJ1318" s="25"/>
      <c r="BK1318" s="36"/>
    </row>
    <row r="1319" spans="1:63" x14ac:dyDescent="0.3">
      <c r="A1319" s="19" t="s">
        <v>1403</v>
      </c>
      <c r="B1319" s="50">
        <v>620</v>
      </c>
      <c r="C1319" s="51" t="s">
        <v>27</v>
      </c>
      <c r="D1319" s="51" t="s">
        <v>5</v>
      </c>
      <c r="E1319" s="14" t="s">
        <v>436</v>
      </c>
      <c r="F1319" s="18">
        <v>0</v>
      </c>
      <c r="G1319" s="18">
        <v>0</v>
      </c>
      <c r="H1319" s="18">
        <v>16146.2</v>
      </c>
      <c r="I1319" s="18"/>
      <c r="J1319" s="18"/>
      <c r="K1319" s="18"/>
      <c r="L1319" s="18">
        <f t="shared" si="3149"/>
        <v>0</v>
      </c>
      <c r="M1319" s="18">
        <f t="shared" si="3150"/>
        <v>0</v>
      </c>
      <c r="N1319" s="18">
        <f t="shared" si="3151"/>
        <v>16146.2</v>
      </c>
      <c r="O1319" s="18"/>
      <c r="P1319" s="18"/>
      <c r="Q1319" s="18"/>
      <c r="R1319" s="18">
        <f t="shared" si="3249"/>
        <v>0</v>
      </c>
      <c r="S1319" s="18">
        <f t="shared" si="3250"/>
        <v>0</v>
      </c>
      <c r="T1319" s="18">
        <f t="shared" si="3251"/>
        <v>16146.2</v>
      </c>
      <c r="U1319" s="18"/>
      <c r="V1319" s="18"/>
      <c r="W1319" s="18"/>
      <c r="X1319" s="18">
        <f t="shared" si="3252"/>
        <v>0</v>
      </c>
      <c r="Y1319" s="18">
        <f t="shared" si="3253"/>
        <v>0</v>
      </c>
      <c r="Z1319" s="18">
        <f t="shared" si="3254"/>
        <v>16146.2</v>
      </c>
      <c r="AA1319" s="18"/>
      <c r="AB1319" s="18"/>
      <c r="AC1319" s="18"/>
      <c r="AD1319" s="18">
        <f t="shared" si="3255"/>
        <v>0</v>
      </c>
      <c r="AE1319" s="18">
        <f t="shared" si="3256"/>
        <v>0</v>
      </c>
      <c r="AF1319" s="18">
        <f t="shared" si="3257"/>
        <v>16146.2</v>
      </c>
      <c r="AG1319" s="18"/>
      <c r="AH1319" s="18">
        <f t="shared" si="3246"/>
        <v>0</v>
      </c>
      <c r="AI1319" s="18">
        <f t="shared" si="3247"/>
        <v>0</v>
      </c>
      <c r="AJ1319" s="18">
        <f t="shared" si="3248"/>
        <v>16146.2</v>
      </c>
      <c r="AK1319" s="18"/>
      <c r="AL1319" s="18"/>
      <c r="AM1319" s="18"/>
      <c r="AN1319" s="18">
        <f t="shared" si="3178"/>
        <v>0</v>
      </c>
      <c r="AO1319" s="18">
        <f t="shared" si="3179"/>
        <v>0</v>
      </c>
      <c r="AP1319" s="18">
        <f t="shared" si="3180"/>
        <v>16146.2</v>
      </c>
      <c r="AQ1319" s="18"/>
      <c r="AR1319" s="18">
        <f t="shared" si="3181"/>
        <v>0</v>
      </c>
      <c r="AS1319" s="18"/>
      <c r="AT1319" s="18"/>
      <c r="AU1319" s="18"/>
      <c r="AV1319" s="18">
        <f t="shared" si="3318"/>
        <v>0</v>
      </c>
      <c r="AW1319" s="18">
        <f t="shared" si="3319"/>
        <v>0</v>
      </c>
      <c r="AX1319" s="18">
        <f t="shared" si="3320"/>
        <v>16146.2</v>
      </c>
      <c r="AY1319" s="18"/>
      <c r="AZ1319" s="18"/>
      <c r="BA1319" s="18">
        <f t="shared" si="3316"/>
        <v>0</v>
      </c>
      <c r="BB1319" s="18">
        <f t="shared" si="3317"/>
        <v>0</v>
      </c>
      <c r="BC1319" s="18"/>
      <c r="BD1319" s="18"/>
      <c r="BE1319" s="18"/>
      <c r="BF1319" s="18">
        <f t="shared" si="3311"/>
        <v>0</v>
      </c>
      <c r="BG1319" s="18">
        <f t="shared" si="3312"/>
        <v>0</v>
      </c>
      <c r="BH1319" s="18">
        <f t="shared" si="3313"/>
        <v>16146.2</v>
      </c>
      <c r="BI1319" s="18"/>
      <c r="BJ1319" s="25"/>
      <c r="BK1319" s="36"/>
    </row>
    <row r="1320" spans="1:63" x14ac:dyDescent="0.3">
      <c r="A1320" s="19" t="s">
        <v>1403</v>
      </c>
      <c r="B1320" s="50">
        <v>620</v>
      </c>
      <c r="C1320" s="51" t="s">
        <v>27</v>
      </c>
      <c r="D1320" s="51" t="s">
        <v>99</v>
      </c>
      <c r="E1320" s="14" t="s">
        <v>437</v>
      </c>
      <c r="F1320" s="18">
        <v>0</v>
      </c>
      <c r="G1320" s="18">
        <v>0</v>
      </c>
      <c r="H1320" s="18">
        <v>140547.5</v>
      </c>
      <c r="I1320" s="18"/>
      <c r="J1320" s="18"/>
      <c r="K1320" s="18"/>
      <c r="L1320" s="18">
        <f t="shared" si="3149"/>
        <v>0</v>
      </c>
      <c r="M1320" s="18">
        <f t="shared" si="3150"/>
        <v>0</v>
      </c>
      <c r="N1320" s="18">
        <f t="shared" si="3151"/>
        <v>140547.5</v>
      </c>
      <c r="O1320" s="18"/>
      <c r="P1320" s="18"/>
      <c r="Q1320" s="18"/>
      <c r="R1320" s="18">
        <f t="shared" si="3249"/>
        <v>0</v>
      </c>
      <c r="S1320" s="18">
        <f t="shared" si="3250"/>
        <v>0</v>
      </c>
      <c r="T1320" s="18">
        <f t="shared" si="3251"/>
        <v>140547.5</v>
      </c>
      <c r="U1320" s="18"/>
      <c r="V1320" s="18"/>
      <c r="W1320" s="18"/>
      <c r="X1320" s="18">
        <f t="shared" si="3252"/>
        <v>0</v>
      </c>
      <c r="Y1320" s="18">
        <f t="shared" si="3253"/>
        <v>0</v>
      </c>
      <c r="Z1320" s="18">
        <f t="shared" si="3254"/>
        <v>140547.5</v>
      </c>
      <c r="AA1320" s="18"/>
      <c r="AB1320" s="18"/>
      <c r="AC1320" s="18"/>
      <c r="AD1320" s="18">
        <f t="shared" si="3255"/>
        <v>0</v>
      </c>
      <c r="AE1320" s="18">
        <f t="shared" si="3256"/>
        <v>0</v>
      </c>
      <c r="AF1320" s="18">
        <f t="shared" si="3257"/>
        <v>140547.5</v>
      </c>
      <c r="AG1320" s="18"/>
      <c r="AH1320" s="18">
        <f t="shared" si="3246"/>
        <v>0</v>
      </c>
      <c r="AI1320" s="18">
        <f t="shared" si="3247"/>
        <v>0</v>
      </c>
      <c r="AJ1320" s="18">
        <f t="shared" si="3248"/>
        <v>140547.5</v>
      </c>
      <c r="AK1320" s="18"/>
      <c r="AL1320" s="18"/>
      <c r="AM1320" s="18"/>
      <c r="AN1320" s="18">
        <f t="shared" si="3178"/>
        <v>0</v>
      </c>
      <c r="AO1320" s="18">
        <f t="shared" si="3179"/>
        <v>0</v>
      </c>
      <c r="AP1320" s="18">
        <f t="shared" si="3180"/>
        <v>140547.5</v>
      </c>
      <c r="AQ1320" s="18"/>
      <c r="AR1320" s="18">
        <f t="shared" si="3181"/>
        <v>0</v>
      </c>
      <c r="AS1320" s="18"/>
      <c r="AT1320" s="18"/>
      <c r="AU1320" s="18"/>
      <c r="AV1320" s="18">
        <f t="shared" si="3318"/>
        <v>0</v>
      </c>
      <c r="AW1320" s="18">
        <f t="shared" si="3319"/>
        <v>0</v>
      </c>
      <c r="AX1320" s="18">
        <f t="shared" si="3320"/>
        <v>140547.5</v>
      </c>
      <c r="AY1320" s="18"/>
      <c r="AZ1320" s="18"/>
      <c r="BA1320" s="18">
        <f t="shared" si="3316"/>
        <v>0</v>
      </c>
      <c r="BB1320" s="18">
        <f t="shared" si="3317"/>
        <v>0</v>
      </c>
      <c r="BC1320" s="18"/>
      <c r="BD1320" s="18"/>
      <c r="BE1320" s="18"/>
      <c r="BF1320" s="18">
        <f t="shared" si="3311"/>
        <v>0</v>
      </c>
      <c r="BG1320" s="18">
        <f t="shared" si="3312"/>
        <v>0</v>
      </c>
      <c r="BH1320" s="18">
        <f t="shared" si="3313"/>
        <v>140547.5</v>
      </c>
      <c r="BI1320" s="18"/>
      <c r="BJ1320" s="25"/>
      <c r="BK1320" s="36"/>
    </row>
    <row r="1321" spans="1:63" ht="46.8" hidden="1" x14ac:dyDescent="0.3">
      <c r="A1321" s="47" t="s">
        <v>214</v>
      </c>
      <c r="B1321" s="43"/>
      <c r="C1321" s="47"/>
      <c r="D1321" s="47"/>
      <c r="E1321" s="14" t="s">
        <v>630</v>
      </c>
      <c r="F1321" s="18">
        <f t="shared" ref="F1321:BI1323" si="3347">F1322</f>
        <v>0</v>
      </c>
      <c r="G1321" s="18">
        <f t="shared" si="3347"/>
        <v>0</v>
      </c>
      <c r="H1321" s="18">
        <f t="shared" si="3347"/>
        <v>0</v>
      </c>
      <c r="I1321" s="18">
        <f t="shared" si="3347"/>
        <v>0</v>
      </c>
      <c r="J1321" s="18">
        <f t="shared" si="3347"/>
        <v>0</v>
      </c>
      <c r="K1321" s="18">
        <f t="shared" si="3347"/>
        <v>0</v>
      </c>
      <c r="L1321" s="18">
        <f t="shared" si="3149"/>
        <v>0</v>
      </c>
      <c r="M1321" s="18">
        <f t="shared" si="3150"/>
        <v>0</v>
      </c>
      <c r="N1321" s="18">
        <f t="shared" si="3151"/>
        <v>0</v>
      </c>
      <c r="O1321" s="18">
        <f t="shared" si="3347"/>
        <v>0</v>
      </c>
      <c r="P1321" s="18">
        <f t="shared" si="3347"/>
        <v>0</v>
      </c>
      <c r="Q1321" s="18">
        <f t="shared" si="3347"/>
        <v>0</v>
      </c>
      <c r="R1321" s="18">
        <f t="shared" si="3249"/>
        <v>0</v>
      </c>
      <c r="S1321" s="18">
        <f t="shared" si="3250"/>
        <v>0</v>
      </c>
      <c r="T1321" s="18">
        <f t="shared" si="3251"/>
        <v>0</v>
      </c>
      <c r="U1321" s="18">
        <f t="shared" si="3347"/>
        <v>0</v>
      </c>
      <c r="V1321" s="18">
        <f t="shared" si="3347"/>
        <v>0</v>
      </c>
      <c r="W1321" s="18">
        <f t="shared" si="3347"/>
        <v>0</v>
      </c>
      <c r="X1321" s="18">
        <f t="shared" si="3252"/>
        <v>0</v>
      </c>
      <c r="Y1321" s="18">
        <f t="shared" si="3253"/>
        <v>0</v>
      </c>
      <c r="Z1321" s="18">
        <f t="shared" si="3254"/>
        <v>0</v>
      </c>
      <c r="AA1321" s="18">
        <f t="shared" si="3347"/>
        <v>0</v>
      </c>
      <c r="AB1321" s="18">
        <f t="shared" si="3347"/>
        <v>0</v>
      </c>
      <c r="AC1321" s="18">
        <f t="shared" si="3347"/>
        <v>0</v>
      </c>
      <c r="AD1321" s="18">
        <f t="shared" si="3255"/>
        <v>0</v>
      </c>
      <c r="AE1321" s="18">
        <f t="shared" si="3256"/>
        <v>0</v>
      </c>
      <c r="AF1321" s="18">
        <f t="shared" si="3257"/>
        <v>0</v>
      </c>
      <c r="AG1321" s="18">
        <f t="shared" si="3347"/>
        <v>0</v>
      </c>
      <c r="AH1321" s="18">
        <f t="shared" si="3246"/>
        <v>0</v>
      </c>
      <c r="AI1321" s="18">
        <f t="shared" si="3247"/>
        <v>0</v>
      </c>
      <c r="AJ1321" s="18">
        <f t="shared" si="3248"/>
        <v>0</v>
      </c>
      <c r="AK1321" s="18">
        <f t="shared" si="3347"/>
        <v>0</v>
      </c>
      <c r="AL1321" s="18">
        <f t="shared" si="3347"/>
        <v>0</v>
      </c>
      <c r="AM1321" s="18">
        <f t="shared" si="3347"/>
        <v>0</v>
      </c>
      <c r="AN1321" s="18">
        <f t="shared" si="3178"/>
        <v>0</v>
      </c>
      <c r="AO1321" s="18">
        <f t="shared" si="3179"/>
        <v>0</v>
      </c>
      <c r="AP1321" s="18">
        <f t="shared" si="3180"/>
        <v>0</v>
      </c>
      <c r="AQ1321" s="18">
        <f t="shared" si="3347"/>
        <v>0</v>
      </c>
      <c r="AR1321" s="18">
        <f t="shared" si="3181"/>
        <v>0</v>
      </c>
      <c r="AS1321" s="18">
        <f t="shared" si="3347"/>
        <v>0</v>
      </c>
      <c r="AT1321" s="18">
        <f t="shared" si="3347"/>
        <v>0</v>
      </c>
      <c r="AU1321" s="18">
        <f t="shared" si="3347"/>
        <v>0</v>
      </c>
      <c r="AV1321" s="18">
        <f t="shared" si="3318"/>
        <v>0</v>
      </c>
      <c r="AW1321" s="18">
        <f t="shared" si="3319"/>
        <v>0</v>
      </c>
      <c r="AX1321" s="18">
        <f t="shared" si="3320"/>
        <v>0</v>
      </c>
      <c r="AY1321" s="18">
        <f t="shared" si="3347"/>
        <v>0</v>
      </c>
      <c r="AZ1321" s="18">
        <f t="shared" si="3347"/>
        <v>0</v>
      </c>
      <c r="BA1321" s="18">
        <f t="shared" si="3316"/>
        <v>0</v>
      </c>
      <c r="BB1321" s="18">
        <f t="shared" si="3317"/>
        <v>0</v>
      </c>
      <c r="BC1321" s="18">
        <f t="shared" si="3347"/>
        <v>0</v>
      </c>
      <c r="BD1321" s="18">
        <f t="shared" si="3347"/>
        <v>0</v>
      </c>
      <c r="BE1321" s="18">
        <f t="shared" si="3347"/>
        <v>0</v>
      </c>
      <c r="BF1321" s="18">
        <f t="shared" si="3311"/>
        <v>0</v>
      </c>
      <c r="BG1321" s="18">
        <f t="shared" si="3312"/>
        <v>0</v>
      </c>
      <c r="BH1321" s="18">
        <f t="shared" si="3313"/>
        <v>0</v>
      </c>
      <c r="BI1321" s="18">
        <f t="shared" si="3347"/>
        <v>0</v>
      </c>
      <c r="BJ1321" s="25">
        <v>0</v>
      </c>
      <c r="BK1321" s="36"/>
    </row>
    <row r="1322" spans="1:63" ht="46.8" hidden="1" x14ac:dyDescent="0.3">
      <c r="A1322" s="47" t="s">
        <v>214</v>
      </c>
      <c r="B1322" s="43">
        <v>600</v>
      </c>
      <c r="C1322" s="47"/>
      <c r="D1322" s="47"/>
      <c r="E1322" s="14" t="s">
        <v>458</v>
      </c>
      <c r="F1322" s="18">
        <f t="shared" si="3347"/>
        <v>0</v>
      </c>
      <c r="G1322" s="18">
        <f t="shared" si="3347"/>
        <v>0</v>
      </c>
      <c r="H1322" s="18">
        <f t="shared" si="3347"/>
        <v>0</v>
      </c>
      <c r="I1322" s="18">
        <f t="shared" si="3347"/>
        <v>0</v>
      </c>
      <c r="J1322" s="18">
        <f t="shared" si="3347"/>
        <v>0</v>
      </c>
      <c r="K1322" s="18">
        <f t="shared" si="3347"/>
        <v>0</v>
      </c>
      <c r="L1322" s="18">
        <f t="shared" si="3149"/>
        <v>0</v>
      </c>
      <c r="M1322" s="18">
        <f t="shared" si="3150"/>
        <v>0</v>
      </c>
      <c r="N1322" s="18">
        <f t="shared" si="3151"/>
        <v>0</v>
      </c>
      <c r="O1322" s="18">
        <f t="shared" si="3347"/>
        <v>0</v>
      </c>
      <c r="P1322" s="18">
        <f t="shared" si="3347"/>
        <v>0</v>
      </c>
      <c r="Q1322" s="18">
        <f t="shared" si="3347"/>
        <v>0</v>
      </c>
      <c r="R1322" s="18">
        <f t="shared" si="3249"/>
        <v>0</v>
      </c>
      <c r="S1322" s="18">
        <f t="shared" si="3250"/>
        <v>0</v>
      </c>
      <c r="T1322" s="18">
        <f t="shared" si="3251"/>
        <v>0</v>
      </c>
      <c r="U1322" s="18">
        <f t="shared" si="3347"/>
        <v>0</v>
      </c>
      <c r="V1322" s="18">
        <f t="shared" si="3347"/>
        <v>0</v>
      </c>
      <c r="W1322" s="18">
        <f t="shared" si="3347"/>
        <v>0</v>
      </c>
      <c r="X1322" s="18">
        <f t="shared" si="3252"/>
        <v>0</v>
      </c>
      <c r="Y1322" s="18">
        <f t="shared" si="3253"/>
        <v>0</v>
      </c>
      <c r="Z1322" s="18">
        <f t="shared" si="3254"/>
        <v>0</v>
      </c>
      <c r="AA1322" s="18">
        <f t="shared" si="3347"/>
        <v>0</v>
      </c>
      <c r="AB1322" s="18">
        <f t="shared" si="3347"/>
        <v>0</v>
      </c>
      <c r="AC1322" s="18">
        <f t="shared" si="3347"/>
        <v>0</v>
      </c>
      <c r="AD1322" s="18">
        <f t="shared" si="3255"/>
        <v>0</v>
      </c>
      <c r="AE1322" s="18">
        <f t="shared" si="3256"/>
        <v>0</v>
      </c>
      <c r="AF1322" s="18">
        <f t="shared" si="3257"/>
        <v>0</v>
      </c>
      <c r="AG1322" s="18">
        <f t="shared" si="3347"/>
        <v>0</v>
      </c>
      <c r="AH1322" s="18">
        <f t="shared" si="3246"/>
        <v>0</v>
      </c>
      <c r="AI1322" s="18">
        <f t="shared" si="3247"/>
        <v>0</v>
      </c>
      <c r="AJ1322" s="18">
        <f t="shared" si="3248"/>
        <v>0</v>
      </c>
      <c r="AK1322" s="18">
        <f t="shared" si="3347"/>
        <v>0</v>
      </c>
      <c r="AL1322" s="18">
        <f t="shared" si="3347"/>
        <v>0</v>
      </c>
      <c r="AM1322" s="18">
        <f t="shared" si="3347"/>
        <v>0</v>
      </c>
      <c r="AN1322" s="18">
        <f t="shared" si="3178"/>
        <v>0</v>
      </c>
      <c r="AO1322" s="18">
        <f t="shared" si="3179"/>
        <v>0</v>
      </c>
      <c r="AP1322" s="18">
        <f t="shared" si="3180"/>
        <v>0</v>
      </c>
      <c r="AQ1322" s="18">
        <f t="shared" si="3347"/>
        <v>0</v>
      </c>
      <c r="AR1322" s="18">
        <f t="shared" si="3181"/>
        <v>0</v>
      </c>
      <c r="AS1322" s="18">
        <f t="shared" si="3347"/>
        <v>0</v>
      </c>
      <c r="AT1322" s="18">
        <f t="shared" si="3347"/>
        <v>0</v>
      </c>
      <c r="AU1322" s="18">
        <f t="shared" si="3347"/>
        <v>0</v>
      </c>
      <c r="AV1322" s="18">
        <f t="shared" si="3318"/>
        <v>0</v>
      </c>
      <c r="AW1322" s="18">
        <f t="shared" si="3319"/>
        <v>0</v>
      </c>
      <c r="AX1322" s="18">
        <f t="shared" si="3320"/>
        <v>0</v>
      </c>
      <c r="AY1322" s="18">
        <f t="shared" si="3347"/>
        <v>0</v>
      </c>
      <c r="AZ1322" s="18">
        <f t="shared" si="3347"/>
        <v>0</v>
      </c>
      <c r="BA1322" s="18">
        <f t="shared" si="3316"/>
        <v>0</v>
      </c>
      <c r="BB1322" s="18">
        <f t="shared" si="3317"/>
        <v>0</v>
      </c>
      <c r="BC1322" s="18">
        <f t="shared" si="3347"/>
        <v>0</v>
      </c>
      <c r="BD1322" s="18">
        <f t="shared" si="3347"/>
        <v>0</v>
      </c>
      <c r="BE1322" s="18">
        <f t="shared" si="3347"/>
        <v>0</v>
      </c>
      <c r="BF1322" s="18">
        <f t="shared" si="3311"/>
        <v>0</v>
      </c>
      <c r="BG1322" s="18">
        <f t="shared" si="3312"/>
        <v>0</v>
      </c>
      <c r="BH1322" s="18">
        <f t="shared" si="3313"/>
        <v>0</v>
      </c>
      <c r="BI1322" s="18">
        <f t="shared" si="3347"/>
        <v>0</v>
      </c>
      <c r="BJ1322" s="25">
        <v>0</v>
      </c>
      <c r="BK1322" s="36"/>
    </row>
    <row r="1323" spans="1:63" hidden="1" x14ac:dyDescent="0.3">
      <c r="A1323" s="47" t="s">
        <v>214</v>
      </c>
      <c r="B1323" s="43">
        <v>620</v>
      </c>
      <c r="C1323" s="47"/>
      <c r="D1323" s="47"/>
      <c r="E1323" s="14" t="s">
        <v>473</v>
      </c>
      <c r="F1323" s="18">
        <f t="shared" si="3347"/>
        <v>0</v>
      </c>
      <c r="G1323" s="18">
        <f t="shared" si="3347"/>
        <v>0</v>
      </c>
      <c r="H1323" s="18">
        <f t="shared" si="3347"/>
        <v>0</v>
      </c>
      <c r="I1323" s="18">
        <f t="shared" si="3347"/>
        <v>0</v>
      </c>
      <c r="J1323" s="18">
        <f t="shared" si="3347"/>
        <v>0</v>
      </c>
      <c r="K1323" s="18">
        <f t="shared" si="3347"/>
        <v>0</v>
      </c>
      <c r="L1323" s="18">
        <f t="shared" si="3149"/>
        <v>0</v>
      </c>
      <c r="M1323" s="18">
        <f t="shared" si="3150"/>
        <v>0</v>
      </c>
      <c r="N1323" s="18">
        <f t="shared" si="3151"/>
        <v>0</v>
      </c>
      <c r="O1323" s="18">
        <f t="shared" si="3347"/>
        <v>0</v>
      </c>
      <c r="P1323" s="18">
        <f t="shared" si="3347"/>
        <v>0</v>
      </c>
      <c r="Q1323" s="18">
        <f t="shared" si="3347"/>
        <v>0</v>
      </c>
      <c r="R1323" s="18">
        <f t="shared" si="3249"/>
        <v>0</v>
      </c>
      <c r="S1323" s="18">
        <f t="shared" si="3250"/>
        <v>0</v>
      </c>
      <c r="T1323" s="18">
        <f t="shared" si="3251"/>
        <v>0</v>
      </c>
      <c r="U1323" s="18">
        <f t="shared" si="3347"/>
        <v>0</v>
      </c>
      <c r="V1323" s="18">
        <f t="shared" si="3347"/>
        <v>0</v>
      </c>
      <c r="W1323" s="18">
        <f t="shared" si="3347"/>
        <v>0</v>
      </c>
      <c r="X1323" s="18">
        <f t="shared" si="3252"/>
        <v>0</v>
      </c>
      <c r="Y1323" s="18">
        <f t="shared" si="3253"/>
        <v>0</v>
      </c>
      <c r="Z1323" s="18">
        <f t="shared" si="3254"/>
        <v>0</v>
      </c>
      <c r="AA1323" s="18">
        <f t="shared" si="3347"/>
        <v>0</v>
      </c>
      <c r="AB1323" s="18">
        <f t="shared" si="3347"/>
        <v>0</v>
      </c>
      <c r="AC1323" s="18">
        <f t="shared" si="3347"/>
        <v>0</v>
      </c>
      <c r="AD1323" s="18">
        <f t="shared" si="3255"/>
        <v>0</v>
      </c>
      <c r="AE1323" s="18">
        <f t="shared" si="3256"/>
        <v>0</v>
      </c>
      <c r="AF1323" s="18">
        <f t="shared" si="3257"/>
        <v>0</v>
      </c>
      <c r="AG1323" s="18">
        <f t="shared" si="3347"/>
        <v>0</v>
      </c>
      <c r="AH1323" s="18">
        <f t="shared" si="3246"/>
        <v>0</v>
      </c>
      <c r="AI1323" s="18">
        <f t="shared" si="3247"/>
        <v>0</v>
      </c>
      <c r="AJ1323" s="18">
        <f t="shared" si="3248"/>
        <v>0</v>
      </c>
      <c r="AK1323" s="18">
        <f t="shared" si="3347"/>
        <v>0</v>
      </c>
      <c r="AL1323" s="18">
        <f t="shared" si="3347"/>
        <v>0</v>
      </c>
      <c r="AM1323" s="18">
        <f t="shared" si="3347"/>
        <v>0</v>
      </c>
      <c r="AN1323" s="18">
        <f t="shared" si="3178"/>
        <v>0</v>
      </c>
      <c r="AO1323" s="18">
        <f t="shared" si="3179"/>
        <v>0</v>
      </c>
      <c r="AP1323" s="18">
        <f t="shared" si="3180"/>
        <v>0</v>
      </c>
      <c r="AQ1323" s="18">
        <f t="shared" si="3347"/>
        <v>0</v>
      </c>
      <c r="AR1323" s="18">
        <f t="shared" si="3181"/>
        <v>0</v>
      </c>
      <c r="AS1323" s="18">
        <f t="shared" si="3347"/>
        <v>0</v>
      </c>
      <c r="AT1323" s="18">
        <f t="shared" si="3347"/>
        <v>0</v>
      </c>
      <c r="AU1323" s="18">
        <f t="shared" si="3347"/>
        <v>0</v>
      </c>
      <c r="AV1323" s="18">
        <f t="shared" si="3318"/>
        <v>0</v>
      </c>
      <c r="AW1323" s="18">
        <f t="shared" si="3319"/>
        <v>0</v>
      </c>
      <c r="AX1323" s="18">
        <f t="shared" si="3320"/>
        <v>0</v>
      </c>
      <c r="AY1323" s="18">
        <f t="shared" si="3347"/>
        <v>0</v>
      </c>
      <c r="AZ1323" s="18">
        <f t="shared" si="3347"/>
        <v>0</v>
      </c>
      <c r="BA1323" s="18">
        <f t="shared" si="3316"/>
        <v>0</v>
      </c>
      <c r="BB1323" s="18">
        <f t="shared" si="3317"/>
        <v>0</v>
      </c>
      <c r="BC1323" s="18">
        <f t="shared" si="3347"/>
        <v>0</v>
      </c>
      <c r="BD1323" s="18">
        <f t="shared" si="3347"/>
        <v>0</v>
      </c>
      <c r="BE1323" s="18">
        <f t="shared" si="3347"/>
        <v>0</v>
      </c>
      <c r="BF1323" s="18">
        <f t="shared" si="3311"/>
        <v>0</v>
      </c>
      <c r="BG1323" s="18">
        <f t="shared" si="3312"/>
        <v>0</v>
      </c>
      <c r="BH1323" s="18">
        <f t="shared" si="3313"/>
        <v>0</v>
      </c>
      <c r="BI1323" s="18">
        <f t="shared" si="3347"/>
        <v>0</v>
      </c>
      <c r="BJ1323" s="25">
        <v>0</v>
      </c>
      <c r="BK1323" s="36"/>
    </row>
    <row r="1324" spans="1:63" hidden="1" x14ac:dyDescent="0.3">
      <c r="A1324" s="47" t="s">
        <v>214</v>
      </c>
      <c r="B1324" s="43">
        <v>620</v>
      </c>
      <c r="C1324" s="47" t="s">
        <v>27</v>
      </c>
      <c r="D1324" s="47" t="s">
        <v>5</v>
      </c>
      <c r="E1324" s="14" t="s">
        <v>436</v>
      </c>
      <c r="F1324" s="18">
        <v>0</v>
      </c>
      <c r="G1324" s="18">
        <v>0</v>
      </c>
      <c r="H1324" s="18">
        <v>0</v>
      </c>
      <c r="I1324" s="18"/>
      <c r="J1324" s="18"/>
      <c r="K1324" s="18"/>
      <c r="L1324" s="18">
        <f t="shared" si="3149"/>
        <v>0</v>
      </c>
      <c r="M1324" s="18">
        <f t="shared" si="3150"/>
        <v>0</v>
      </c>
      <c r="N1324" s="18">
        <f t="shared" si="3151"/>
        <v>0</v>
      </c>
      <c r="O1324" s="18"/>
      <c r="P1324" s="18"/>
      <c r="Q1324" s="18"/>
      <c r="R1324" s="18">
        <f t="shared" si="3249"/>
        <v>0</v>
      </c>
      <c r="S1324" s="18">
        <f t="shared" si="3250"/>
        <v>0</v>
      </c>
      <c r="T1324" s="18">
        <f t="shared" si="3251"/>
        <v>0</v>
      </c>
      <c r="U1324" s="18"/>
      <c r="V1324" s="18"/>
      <c r="W1324" s="18"/>
      <c r="X1324" s="18">
        <f t="shared" si="3252"/>
        <v>0</v>
      </c>
      <c r="Y1324" s="18">
        <f t="shared" si="3253"/>
        <v>0</v>
      </c>
      <c r="Z1324" s="18">
        <f t="shared" si="3254"/>
        <v>0</v>
      </c>
      <c r="AA1324" s="18"/>
      <c r="AB1324" s="18"/>
      <c r="AC1324" s="18"/>
      <c r="AD1324" s="18">
        <f t="shared" si="3255"/>
        <v>0</v>
      </c>
      <c r="AE1324" s="18">
        <f t="shared" si="3256"/>
        <v>0</v>
      </c>
      <c r="AF1324" s="18">
        <f t="shared" si="3257"/>
        <v>0</v>
      </c>
      <c r="AG1324" s="18"/>
      <c r="AH1324" s="18">
        <f t="shared" si="3246"/>
        <v>0</v>
      </c>
      <c r="AI1324" s="18">
        <f t="shared" si="3247"/>
        <v>0</v>
      </c>
      <c r="AJ1324" s="18">
        <f t="shared" si="3248"/>
        <v>0</v>
      </c>
      <c r="AK1324" s="18"/>
      <c r="AL1324" s="18"/>
      <c r="AM1324" s="18"/>
      <c r="AN1324" s="18">
        <f t="shared" si="3178"/>
        <v>0</v>
      </c>
      <c r="AO1324" s="18">
        <f t="shared" si="3179"/>
        <v>0</v>
      </c>
      <c r="AP1324" s="18">
        <f t="shared" si="3180"/>
        <v>0</v>
      </c>
      <c r="AQ1324" s="18"/>
      <c r="AR1324" s="18">
        <f t="shared" si="3181"/>
        <v>0</v>
      </c>
      <c r="AS1324" s="18"/>
      <c r="AT1324" s="18"/>
      <c r="AU1324" s="18"/>
      <c r="AV1324" s="18">
        <f t="shared" si="3318"/>
        <v>0</v>
      </c>
      <c r="AW1324" s="18">
        <f t="shared" si="3319"/>
        <v>0</v>
      </c>
      <c r="AX1324" s="18">
        <f t="shared" si="3320"/>
        <v>0</v>
      </c>
      <c r="AY1324" s="18"/>
      <c r="AZ1324" s="18"/>
      <c r="BA1324" s="18">
        <f t="shared" si="3316"/>
        <v>0</v>
      </c>
      <c r="BB1324" s="18">
        <f t="shared" si="3317"/>
        <v>0</v>
      </c>
      <c r="BC1324" s="18"/>
      <c r="BD1324" s="18"/>
      <c r="BE1324" s="18"/>
      <c r="BF1324" s="18">
        <f t="shared" si="3311"/>
        <v>0</v>
      </c>
      <c r="BG1324" s="18">
        <f t="shared" si="3312"/>
        <v>0</v>
      </c>
      <c r="BH1324" s="18">
        <f t="shared" si="3313"/>
        <v>0</v>
      </c>
      <c r="BI1324" s="18"/>
      <c r="BJ1324" s="25">
        <v>0</v>
      </c>
      <c r="BK1324" s="36"/>
    </row>
    <row r="1325" spans="1:63" ht="62.4" x14ac:dyDescent="0.3">
      <c r="A1325" s="51" t="s">
        <v>217</v>
      </c>
      <c r="B1325" s="50"/>
      <c r="C1325" s="51"/>
      <c r="D1325" s="51"/>
      <c r="E1325" s="14" t="s">
        <v>680</v>
      </c>
      <c r="F1325" s="18">
        <f>F1330+F1334</f>
        <v>29393.7</v>
      </c>
      <c r="G1325" s="18">
        <f t="shared" ref="G1325:H1325" si="3348">G1330+G1334</f>
        <v>0</v>
      </c>
      <c r="H1325" s="18">
        <f t="shared" si="3348"/>
        <v>0</v>
      </c>
      <c r="I1325" s="18">
        <f t="shared" ref="I1325" si="3349">I1330+I1334</f>
        <v>281615.3</v>
      </c>
      <c r="J1325" s="18">
        <f t="shared" ref="J1325" si="3350">J1330+J1334</f>
        <v>0</v>
      </c>
      <c r="K1325" s="18">
        <f t="shared" ref="K1325" si="3351">K1330+K1334</f>
        <v>0</v>
      </c>
      <c r="L1325" s="18">
        <f t="shared" si="3149"/>
        <v>311009</v>
      </c>
      <c r="M1325" s="18">
        <f t="shared" si="3150"/>
        <v>0</v>
      </c>
      <c r="N1325" s="18">
        <f t="shared" si="3151"/>
        <v>0</v>
      </c>
      <c r="O1325" s="18">
        <f t="shared" ref="O1325:Q1325" si="3352">O1330+O1334</f>
        <v>0</v>
      </c>
      <c r="P1325" s="18">
        <f t="shared" si="3352"/>
        <v>0</v>
      </c>
      <c r="Q1325" s="18">
        <f t="shared" si="3352"/>
        <v>0</v>
      </c>
      <c r="R1325" s="18">
        <f t="shared" si="3249"/>
        <v>311009</v>
      </c>
      <c r="S1325" s="18">
        <f t="shared" si="3250"/>
        <v>0</v>
      </c>
      <c r="T1325" s="18">
        <f t="shared" si="3251"/>
        <v>0</v>
      </c>
      <c r="U1325" s="18">
        <f t="shared" ref="U1325:W1325" si="3353">U1330+U1334</f>
        <v>0</v>
      </c>
      <c r="V1325" s="18">
        <f t="shared" si="3353"/>
        <v>0</v>
      </c>
      <c r="W1325" s="18">
        <f t="shared" si="3353"/>
        <v>0</v>
      </c>
      <c r="X1325" s="18">
        <f t="shared" si="3252"/>
        <v>311009</v>
      </c>
      <c r="Y1325" s="18">
        <f t="shared" si="3253"/>
        <v>0</v>
      </c>
      <c r="Z1325" s="18">
        <f t="shared" si="3254"/>
        <v>0</v>
      </c>
      <c r="AA1325" s="18">
        <f t="shared" ref="AA1325:AB1325" si="3354">AA1330+AA1334</f>
        <v>0</v>
      </c>
      <c r="AB1325" s="18">
        <f t="shared" si="3354"/>
        <v>0</v>
      </c>
      <c r="AC1325" s="18">
        <f t="shared" ref="AC1325" si="3355">AC1330+AC1334</f>
        <v>0</v>
      </c>
      <c r="AD1325" s="18">
        <f t="shared" si="3255"/>
        <v>311009</v>
      </c>
      <c r="AE1325" s="18">
        <f t="shared" si="3256"/>
        <v>0</v>
      </c>
      <c r="AF1325" s="18">
        <f t="shared" si="3257"/>
        <v>0</v>
      </c>
      <c r="AG1325" s="18">
        <f t="shared" ref="AG1325" si="3356">AG1330+AG1334</f>
        <v>0</v>
      </c>
      <c r="AH1325" s="18">
        <f t="shared" si="3246"/>
        <v>311009</v>
      </c>
      <c r="AI1325" s="18">
        <f t="shared" si="3247"/>
        <v>0</v>
      </c>
      <c r="AJ1325" s="18">
        <f t="shared" si="3248"/>
        <v>0</v>
      </c>
      <c r="AK1325" s="18">
        <f>AK1330+AK1334+AK1326</f>
        <v>-262893.33100000001</v>
      </c>
      <c r="AL1325" s="18">
        <f t="shared" ref="AL1325:BI1325" si="3357">AL1330+AL1334+AL1326</f>
        <v>0</v>
      </c>
      <c r="AM1325" s="18">
        <f t="shared" si="3357"/>
        <v>0</v>
      </c>
      <c r="AN1325" s="18">
        <f t="shared" si="3178"/>
        <v>48115.668999999994</v>
      </c>
      <c r="AO1325" s="18">
        <f t="shared" si="3179"/>
        <v>0</v>
      </c>
      <c r="AP1325" s="18">
        <f t="shared" si="3180"/>
        <v>0</v>
      </c>
      <c r="AQ1325" s="18">
        <f t="shared" ref="AQ1325" si="3358">AQ1330+AQ1334+AQ1326</f>
        <v>0</v>
      </c>
      <c r="AR1325" s="18">
        <f t="shared" si="3181"/>
        <v>48115.668999999994</v>
      </c>
      <c r="AS1325" s="18">
        <f t="shared" ref="AS1325:AU1325" si="3359">AS1330+AS1334+AS1326</f>
        <v>29393.7</v>
      </c>
      <c r="AT1325" s="18">
        <f t="shared" si="3359"/>
        <v>0</v>
      </c>
      <c r="AU1325" s="18">
        <f t="shared" si="3359"/>
        <v>0</v>
      </c>
      <c r="AV1325" s="18">
        <f t="shared" si="3318"/>
        <v>77509.368999999992</v>
      </c>
      <c r="AW1325" s="18">
        <f t="shared" si="3319"/>
        <v>0</v>
      </c>
      <c r="AX1325" s="18">
        <f t="shared" si="3320"/>
        <v>0</v>
      </c>
      <c r="AY1325" s="18">
        <f t="shared" ref="AY1325:AZ1325" si="3360">AY1330+AY1334+AY1326</f>
        <v>0</v>
      </c>
      <c r="AZ1325" s="18">
        <f t="shared" si="3360"/>
        <v>0</v>
      </c>
      <c r="BA1325" s="18">
        <f t="shared" si="3316"/>
        <v>77509.368999999992</v>
      </c>
      <c r="BB1325" s="18">
        <f t="shared" si="3317"/>
        <v>0</v>
      </c>
      <c r="BC1325" s="18">
        <f t="shared" ref="BC1325:BE1325" si="3361">BC1330+BC1334+BC1326</f>
        <v>4011.8510000000001</v>
      </c>
      <c r="BD1325" s="18">
        <f t="shared" si="3361"/>
        <v>0</v>
      </c>
      <c r="BE1325" s="18">
        <f t="shared" si="3361"/>
        <v>0</v>
      </c>
      <c r="BF1325" s="18">
        <f t="shared" si="3311"/>
        <v>81521.219999999987</v>
      </c>
      <c r="BG1325" s="18">
        <f t="shared" si="3312"/>
        <v>0</v>
      </c>
      <c r="BH1325" s="18">
        <f t="shared" si="3313"/>
        <v>0</v>
      </c>
      <c r="BI1325" s="18">
        <f t="shared" si="3357"/>
        <v>0</v>
      </c>
      <c r="BJ1325" s="25"/>
      <c r="BK1325" s="36"/>
    </row>
    <row r="1326" spans="1:63" ht="46.8" x14ac:dyDescent="0.3">
      <c r="A1326" s="19" t="s">
        <v>1531</v>
      </c>
      <c r="B1326" s="50"/>
      <c r="C1326" s="51"/>
      <c r="D1326" s="51"/>
      <c r="E1326" s="14" t="s">
        <v>681</v>
      </c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>
        <f>AK1327</f>
        <v>18721.969000000001</v>
      </c>
      <c r="AL1326" s="18">
        <f t="shared" ref="AL1326:BI1328" si="3362">AL1327</f>
        <v>0</v>
      </c>
      <c r="AM1326" s="18">
        <f t="shared" si="3362"/>
        <v>0</v>
      </c>
      <c r="AN1326" s="18">
        <f t="shared" si="3178"/>
        <v>18721.969000000001</v>
      </c>
      <c r="AO1326" s="18">
        <f t="shared" si="3179"/>
        <v>0</v>
      </c>
      <c r="AP1326" s="18">
        <f t="shared" si="3180"/>
        <v>0</v>
      </c>
      <c r="AQ1326" s="18">
        <f t="shared" si="3362"/>
        <v>0</v>
      </c>
      <c r="AR1326" s="18">
        <f t="shared" si="3181"/>
        <v>18721.969000000001</v>
      </c>
      <c r="AS1326" s="18">
        <f t="shared" si="3362"/>
        <v>0</v>
      </c>
      <c r="AT1326" s="18">
        <f t="shared" si="3362"/>
        <v>0</v>
      </c>
      <c r="AU1326" s="18">
        <f t="shared" si="3362"/>
        <v>0</v>
      </c>
      <c r="AV1326" s="18">
        <f t="shared" si="3318"/>
        <v>18721.969000000001</v>
      </c>
      <c r="AW1326" s="18">
        <f t="shared" si="3319"/>
        <v>0</v>
      </c>
      <c r="AX1326" s="18">
        <f t="shared" si="3320"/>
        <v>0</v>
      </c>
      <c r="AY1326" s="18">
        <f t="shared" si="3362"/>
        <v>0</v>
      </c>
      <c r="AZ1326" s="18">
        <f t="shared" si="3362"/>
        <v>0</v>
      </c>
      <c r="BA1326" s="18">
        <f t="shared" si="3316"/>
        <v>18721.969000000001</v>
      </c>
      <c r="BB1326" s="18">
        <f t="shared" si="3317"/>
        <v>0</v>
      </c>
      <c r="BC1326" s="18">
        <f t="shared" si="3362"/>
        <v>4011.8510000000001</v>
      </c>
      <c r="BD1326" s="18">
        <f t="shared" si="3362"/>
        <v>0</v>
      </c>
      <c r="BE1326" s="18">
        <f t="shared" si="3362"/>
        <v>0</v>
      </c>
      <c r="BF1326" s="18">
        <f t="shared" si="3311"/>
        <v>22733.82</v>
      </c>
      <c r="BG1326" s="18">
        <f t="shared" si="3312"/>
        <v>0</v>
      </c>
      <c r="BH1326" s="18">
        <f t="shared" si="3313"/>
        <v>0</v>
      </c>
      <c r="BI1326" s="18">
        <f t="shared" si="3362"/>
        <v>0</v>
      </c>
      <c r="BJ1326" s="25"/>
      <c r="BK1326" s="36"/>
    </row>
    <row r="1327" spans="1:63" ht="46.8" x14ac:dyDescent="0.3">
      <c r="A1327" s="19" t="s">
        <v>1531</v>
      </c>
      <c r="B1327" s="50">
        <v>600</v>
      </c>
      <c r="C1327" s="51"/>
      <c r="D1327" s="51"/>
      <c r="E1327" s="14" t="s">
        <v>458</v>
      </c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>
        <f>AK1328</f>
        <v>18721.969000000001</v>
      </c>
      <c r="AL1327" s="18">
        <f t="shared" si="3362"/>
        <v>0</v>
      </c>
      <c r="AM1327" s="18">
        <f t="shared" si="3362"/>
        <v>0</v>
      </c>
      <c r="AN1327" s="18">
        <f t="shared" si="3178"/>
        <v>18721.969000000001</v>
      </c>
      <c r="AO1327" s="18">
        <f t="shared" si="3179"/>
        <v>0</v>
      </c>
      <c r="AP1327" s="18">
        <f t="shared" si="3180"/>
        <v>0</v>
      </c>
      <c r="AQ1327" s="18">
        <f t="shared" si="3362"/>
        <v>0</v>
      </c>
      <c r="AR1327" s="18">
        <f t="shared" si="3181"/>
        <v>18721.969000000001</v>
      </c>
      <c r="AS1327" s="18">
        <f t="shared" si="3362"/>
        <v>0</v>
      </c>
      <c r="AT1327" s="18">
        <f t="shared" si="3362"/>
        <v>0</v>
      </c>
      <c r="AU1327" s="18">
        <f t="shared" si="3362"/>
        <v>0</v>
      </c>
      <c r="AV1327" s="18">
        <f t="shared" si="3318"/>
        <v>18721.969000000001</v>
      </c>
      <c r="AW1327" s="18">
        <f t="shared" si="3319"/>
        <v>0</v>
      </c>
      <c r="AX1327" s="18">
        <f t="shared" si="3320"/>
        <v>0</v>
      </c>
      <c r="AY1327" s="18">
        <f t="shared" si="3362"/>
        <v>0</v>
      </c>
      <c r="AZ1327" s="18">
        <f t="shared" si="3362"/>
        <v>0</v>
      </c>
      <c r="BA1327" s="18">
        <f t="shared" si="3316"/>
        <v>18721.969000000001</v>
      </c>
      <c r="BB1327" s="18">
        <f t="shared" si="3317"/>
        <v>0</v>
      </c>
      <c r="BC1327" s="18">
        <f t="shared" si="3362"/>
        <v>4011.8510000000001</v>
      </c>
      <c r="BD1327" s="18">
        <f t="shared" si="3362"/>
        <v>0</v>
      </c>
      <c r="BE1327" s="18">
        <f t="shared" si="3362"/>
        <v>0</v>
      </c>
      <c r="BF1327" s="18">
        <f t="shared" si="3311"/>
        <v>22733.82</v>
      </c>
      <c r="BG1327" s="18">
        <f t="shared" si="3312"/>
        <v>0</v>
      </c>
      <c r="BH1327" s="18">
        <f t="shared" si="3313"/>
        <v>0</v>
      </c>
      <c r="BI1327" s="18">
        <f t="shared" si="3362"/>
        <v>0</v>
      </c>
      <c r="BJ1327" s="25"/>
      <c r="BK1327" s="36"/>
    </row>
    <row r="1328" spans="1:63" x14ac:dyDescent="0.3">
      <c r="A1328" s="19" t="s">
        <v>1531</v>
      </c>
      <c r="B1328" s="50">
        <v>620</v>
      </c>
      <c r="C1328" s="51"/>
      <c r="D1328" s="51"/>
      <c r="E1328" s="14" t="s">
        <v>473</v>
      </c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>
        <f>AK1329</f>
        <v>18721.969000000001</v>
      </c>
      <c r="AL1328" s="18">
        <f t="shared" si="3362"/>
        <v>0</v>
      </c>
      <c r="AM1328" s="18">
        <f t="shared" si="3362"/>
        <v>0</v>
      </c>
      <c r="AN1328" s="18">
        <f t="shared" ref="AN1328:AN1391" si="3363">AH1328+AK1328</f>
        <v>18721.969000000001</v>
      </c>
      <c r="AO1328" s="18">
        <f t="shared" ref="AO1328:AO1391" si="3364">AI1328+AL1328</f>
        <v>0</v>
      </c>
      <c r="AP1328" s="18">
        <f t="shared" ref="AP1328:AP1391" si="3365">AJ1328+AM1328</f>
        <v>0</v>
      </c>
      <c r="AQ1328" s="18">
        <f t="shared" si="3362"/>
        <v>0</v>
      </c>
      <c r="AR1328" s="18">
        <f t="shared" ref="AR1328:AR1391" si="3366">AN1328+AQ1328</f>
        <v>18721.969000000001</v>
      </c>
      <c r="AS1328" s="18">
        <f t="shared" si="3362"/>
        <v>0</v>
      </c>
      <c r="AT1328" s="18">
        <f t="shared" si="3362"/>
        <v>0</v>
      </c>
      <c r="AU1328" s="18">
        <f t="shared" si="3362"/>
        <v>0</v>
      </c>
      <c r="AV1328" s="18">
        <f t="shared" si="3318"/>
        <v>18721.969000000001</v>
      </c>
      <c r="AW1328" s="18">
        <f t="shared" si="3319"/>
        <v>0</v>
      </c>
      <c r="AX1328" s="18">
        <f t="shared" si="3320"/>
        <v>0</v>
      </c>
      <c r="AY1328" s="18">
        <f t="shared" si="3362"/>
        <v>0</v>
      </c>
      <c r="AZ1328" s="18">
        <f t="shared" si="3362"/>
        <v>0</v>
      </c>
      <c r="BA1328" s="18">
        <f t="shared" si="3316"/>
        <v>18721.969000000001</v>
      </c>
      <c r="BB1328" s="18">
        <f t="shared" si="3317"/>
        <v>0</v>
      </c>
      <c r="BC1328" s="18">
        <f t="shared" si="3362"/>
        <v>4011.8510000000001</v>
      </c>
      <c r="BD1328" s="18">
        <f t="shared" si="3362"/>
        <v>0</v>
      </c>
      <c r="BE1328" s="18">
        <f t="shared" si="3362"/>
        <v>0</v>
      </c>
      <c r="BF1328" s="18">
        <f t="shared" si="3311"/>
        <v>22733.82</v>
      </c>
      <c r="BG1328" s="18">
        <f t="shared" si="3312"/>
        <v>0</v>
      </c>
      <c r="BH1328" s="18">
        <f t="shared" si="3313"/>
        <v>0</v>
      </c>
      <c r="BI1328" s="18">
        <f t="shared" si="3362"/>
        <v>0</v>
      </c>
      <c r="BJ1328" s="25"/>
      <c r="BK1328" s="36"/>
    </row>
    <row r="1329" spans="1:63" x14ac:dyDescent="0.3">
      <c r="A1329" s="19" t="s">
        <v>1531</v>
      </c>
      <c r="B1329" s="50">
        <v>620</v>
      </c>
      <c r="C1329" s="51" t="s">
        <v>27</v>
      </c>
      <c r="D1329" s="51" t="s">
        <v>5</v>
      </c>
      <c r="E1329" s="14" t="s">
        <v>436</v>
      </c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>
        <v>18721.969000000001</v>
      </c>
      <c r="AL1329" s="18"/>
      <c r="AM1329" s="18"/>
      <c r="AN1329" s="18">
        <f t="shared" si="3363"/>
        <v>18721.969000000001</v>
      </c>
      <c r="AO1329" s="18">
        <f t="shared" si="3364"/>
        <v>0</v>
      </c>
      <c r="AP1329" s="18">
        <f t="shared" si="3365"/>
        <v>0</v>
      </c>
      <c r="AQ1329" s="18"/>
      <c r="AR1329" s="18">
        <f t="shared" si="3366"/>
        <v>18721.969000000001</v>
      </c>
      <c r="AS1329" s="18"/>
      <c r="AT1329" s="18"/>
      <c r="AU1329" s="18"/>
      <c r="AV1329" s="18">
        <f t="shared" si="3318"/>
        <v>18721.969000000001</v>
      </c>
      <c r="AW1329" s="18">
        <f t="shared" si="3319"/>
        <v>0</v>
      </c>
      <c r="AX1329" s="18">
        <f t="shared" si="3320"/>
        <v>0</v>
      </c>
      <c r="AY1329" s="18"/>
      <c r="AZ1329" s="18"/>
      <c r="BA1329" s="18">
        <f t="shared" si="3316"/>
        <v>18721.969000000001</v>
      </c>
      <c r="BB1329" s="18">
        <f t="shared" si="3317"/>
        <v>0</v>
      </c>
      <c r="BC1329" s="18">
        <v>4011.8510000000001</v>
      </c>
      <c r="BD1329" s="18"/>
      <c r="BE1329" s="18"/>
      <c r="BF1329" s="18">
        <f t="shared" si="3311"/>
        <v>22733.82</v>
      </c>
      <c r="BG1329" s="18">
        <f t="shared" si="3312"/>
        <v>0</v>
      </c>
      <c r="BH1329" s="18">
        <f t="shared" si="3313"/>
        <v>0</v>
      </c>
      <c r="BI1329" s="18"/>
      <c r="BJ1329" s="25"/>
      <c r="BK1329" s="36"/>
    </row>
    <row r="1330" spans="1:63" ht="46.8" x14ac:dyDescent="0.3">
      <c r="A1330" s="19" t="s">
        <v>1144</v>
      </c>
      <c r="B1330" s="50"/>
      <c r="C1330" s="51"/>
      <c r="D1330" s="51"/>
      <c r="E1330" s="14" t="s">
        <v>1418</v>
      </c>
      <c r="F1330" s="18">
        <f>F1331</f>
        <v>29393.7</v>
      </c>
      <c r="G1330" s="18">
        <f t="shared" ref="G1330:BI1332" si="3367">G1331</f>
        <v>0</v>
      </c>
      <c r="H1330" s="18">
        <f t="shared" si="3367"/>
        <v>0</v>
      </c>
      <c r="I1330" s="18">
        <f t="shared" si="3367"/>
        <v>0</v>
      </c>
      <c r="J1330" s="18">
        <f t="shared" si="3367"/>
        <v>0</v>
      </c>
      <c r="K1330" s="18">
        <f t="shared" si="3367"/>
        <v>0</v>
      </c>
      <c r="L1330" s="18">
        <f t="shared" ref="L1330:L1393" si="3368">F1330+I1330</f>
        <v>29393.7</v>
      </c>
      <c r="M1330" s="18">
        <f t="shared" ref="M1330:M1393" si="3369">G1330+J1330</f>
        <v>0</v>
      </c>
      <c r="N1330" s="18">
        <f t="shared" ref="N1330:N1393" si="3370">H1330+K1330</f>
        <v>0</v>
      </c>
      <c r="O1330" s="18">
        <f t="shared" si="3367"/>
        <v>0</v>
      </c>
      <c r="P1330" s="18">
        <f t="shared" si="3367"/>
        <v>0</v>
      </c>
      <c r="Q1330" s="18">
        <f t="shared" si="3367"/>
        <v>0</v>
      </c>
      <c r="R1330" s="18">
        <f t="shared" si="3249"/>
        <v>29393.7</v>
      </c>
      <c r="S1330" s="18">
        <f t="shared" si="3250"/>
        <v>0</v>
      </c>
      <c r="T1330" s="18">
        <f t="shared" si="3251"/>
        <v>0</v>
      </c>
      <c r="U1330" s="18">
        <f t="shared" si="3367"/>
        <v>0</v>
      </c>
      <c r="V1330" s="18">
        <f t="shared" si="3367"/>
        <v>0</v>
      </c>
      <c r="W1330" s="18">
        <f t="shared" si="3367"/>
        <v>0</v>
      </c>
      <c r="X1330" s="18">
        <f t="shared" si="3252"/>
        <v>29393.7</v>
      </c>
      <c r="Y1330" s="18">
        <f t="shared" si="3253"/>
        <v>0</v>
      </c>
      <c r="Z1330" s="18">
        <f t="shared" si="3254"/>
        <v>0</v>
      </c>
      <c r="AA1330" s="18">
        <f t="shared" si="3367"/>
        <v>0</v>
      </c>
      <c r="AB1330" s="18">
        <f t="shared" si="3367"/>
        <v>0</v>
      </c>
      <c r="AC1330" s="18">
        <f t="shared" si="3367"/>
        <v>0</v>
      </c>
      <c r="AD1330" s="18">
        <f t="shared" si="3255"/>
        <v>29393.7</v>
      </c>
      <c r="AE1330" s="18">
        <f t="shared" si="3256"/>
        <v>0</v>
      </c>
      <c r="AF1330" s="18">
        <f t="shared" si="3257"/>
        <v>0</v>
      </c>
      <c r="AG1330" s="18">
        <f t="shared" si="3367"/>
        <v>0</v>
      </c>
      <c r="AH1330" s="18">
        <f t="shared" si="3246"/>
        <v>29393.7</v>
      </c>
      <c r="AI1330" s="18">
        <f t="shared" si="3247"/>
        <v>0</v>
      </c>
      <c r="AJ1330" s="18">
        <f t="shared" si="3248"/>
        <v>0</v>
      </c>
      <c r="AK1330" s="18">
        <f t="shared" si="3367"/>
        <v>0</v>
      </c>
      <c r="AL1330" s="18">
        <f t="shared" si="3367"/>
        <v>0</v>
      </c>
      <c r="AM1330" s="18">
        <f t="shared" si="3367"/>
        <v>0</v>
      </c>
      <c r="AN1330" s="18">
        <f t="shared" si="3363"/>
        <v>29393.7</v>
      </c>
      <c r="AO1330" s="18">
        <f t="shared" si="3364"/>
        <v>0</v>
      </c>
      <c r="AP1330" s="18">
        <f t="shared" si="3365"/>
        <v>0</v>
      </c>
      <c r="AQ1330" s="18">
        <f t="shared" si="3367"/>
        <v>0</v>
      </c>
      <c r="AR1330" s="18">
        <f t="shared" si="3366"/>
        <v>29393.7</v>
      </c>
      <c r="AS1330" s="18">
        <f t="shared" si="3367"/>
        <v>29393.7</v>
      </c>
      <c r="AT1330" s="18">
        <f t="shared" si="3367"/>
        <v>0</v>
      </c>
      <c r="AU1330" s="18">
        <f t="shared" si="3367"/>
        <v>0</v>
      </c>
      <c r="AV1330" s="18">
        <f t="shared" si="3318"/>
        <v>58787.4</v>
      </c>
      <c r="AW1330" s="18">
        <f t="shared" si="3319"/>
        <v>0</v>
      </c>
      <c r="AX1330" s="18">
        <f t="shared" si="3320"/>
        <v>0</v>
      </c>
      <c r="AY1330" s="18">
        <f t="shared" si="3367"/>
        <v>0</v>
      </c>
      <c r="AZ1330" s="18">
        <f t="shared" si="3367"/>
        <v>0</v>
      </c>
      <c r="BA1330" s="18">
        <f t="shared" si="3316"/>
        <v>58787.4</v>
      </c>
      <c r="BB1330" s="18">
        <f t="shared" si="3317"/>
        <v>0</v>
      </c>
      <c r="BC1330" s="18">
        <f t="shared" si="3367"/>
        <v>0</v>
      </c>
      <c r="BD1330" s="18">
        <f t="shared" si="3367"/>
        <v>0</v>
      </c>
      <c r="BE1330" s="18">
        <f t="shared" si="3367"/>
        <v>0</v>
      </c>
      <c r="BF1330" s="18">
        <f t="shared" si="3311"/>
        <v>58787.4</v>
      </c>
      <c r="BG1330" s="18">
        <f t="shared" si="3312"/>
        <v>0</v>
      </c>
      <c r="BH1330" s="18">
        <f t="shared" si="3313"/>
        <v>0</v>
      </c>
      <c r="BI1330" s="18">
        <f t="shared" si="3367"/>
        <v>0</v>
      </c>
      <c r="BJ1330" s="25"/>
      <c r="BK1330" s="36"/>
    </row>
    <row r="1331" spans="1:63" ht="46.8" x14ac:dyDescent="0.3">
      <c r="A1331" s="19" t="s">
        <v>1144</v>
      </c>
      <c r="B1331" s="50">
        <v>600</v>
      </c>
      <c r="C1331" s="51"/>
      <c r="D1331" s="51"/>
      <c r="E1331" s="14" t="s">
        <v>458</v>
      </c>
      <c r="F1331" s="18">
        <f>F1332</f>
        <v>29393.7</v>
      </c>
      <c r="G1331" s="18">
        <f t="shared" si="3367"/>
        <v>0</v>
      </c>
      <c r="H1331" s="18">
        <f t="shared" si="3367"/>
        <v>0</v>
      </c>
      <c r="I1331" s="18">
        <f t="shared" si="3367"/>
        <v>0</v>
      </c>
      <c r="J1331" s="18">
        <f t="shared" si="3367"/>
        <v>0</v>
      </c>
      <c r="K1331" s="18">
        <f t="shared" si="3367"/>
        <v>0</v>
      </c>
      <c r="L1331" s="18">
        <f t="shared" si="3368"/>
        <v>29393.7</v>
      </c>
      <c r="M1331" s="18">
        <f t="shared" si="3369"/>
        <v>0</v>
      </c>
      <c r="N1331" s="18">
        <f t="shared" si="3370"/>
        <v>0</v>
      </c>
      <c r="O1331" s="18">
        <f t="shared" si="3367"/>
        <v>0</v>
      </c>
      <c r="P1331" s="18">
        <f t="shared" si="3367"/>
        <v>0</v>
      </c>
      <c r="Q1331" s="18">
        <f t="shared" si="3367"/>
        <v>0</v>
      </c>
      <c r="R1331" s="18">
        <f t="shared" si="3249"/>
        <v>29393.7</v>
      </c>
      <c r="S1331" s="18">
        <f t="shared" si="3250"/>
        <v>0</v>
      </c>
      <c r="T1331" s="18">
        <f t="shared" si="3251"/>
        <v>0</v>
      </c>
      <c r="U1331" s="18">
        <f t="shared" si="3367"/>
        <v>0</v>
      </c>
      <c r="V1331" s="18">
        <f t="shared" si="3367"/>
        <v>0</v>
      </c>
      <c r="W1331" s="18">
        <f t="shared" si="3367"/>
        <v>0</v>
      </c>
      <c r="X1331" s="18">
        <f t="shared" si="3252"/>
        <v>29393.7</v>
      </c>
      <c r="Y1331" s="18">
        <f t="shared" si="3253"/>
        <v>0</v>
      </c>
      <c r="Z1331" s="18">
        <f t="shared" si="3254"/>
        <v>0</v>
      </c>
      <c r="AA1331" s="18">
        <f t="shared" si="3367"/>
        <v>0</v>
      </c>
      <c r="AB1331" s="18">
        <f t="shared" si="3367"/>
        <v>0</v>
      </c>
      <c r="AC1331" s="18">
        <f t="shared" si="3367"/>
        <v>0</v>
      </c>
      <c r="AD1331" s="18">
        <f t="shared" si="3255"/>
        <v>29393.7</v>
      </c>
      <c r="AE1331" s="18">
        <f t="shared" si="3256"/>
        <v>0</v>
      </c>
      <c r="AF1331" s="18">
        <f t="shared" si="3257"/>
        <v>0</v>
      </c>
      <c r="AG1331" s="18">
        <f t="shared" si="3367"/>
        <v>0</v>
      </c>
      <c r="AH1331" s="18">
        <f t="shared" si="3246"/>
        <v>29393.7</v>
      </c>
      <c r="AI1331" s="18">
        <f t="shared" si="3247"/>
        <v>0</v>
      </c>
      <c r="AJ1331" s="18">
        <f t="shared" si="3248"/>
        <v>0</v>
      </c>
      <c r="AK1331" s="18">
        <f t="shared" si="3367"/>
        <v>0</v>
      </c>
      <c r="AL1331" s="18">
        <f t="shared" si="3367"/>
        <v>0</v>
      </c>
      <c r="AM1331" s="18">
        <f t="shared" si="3367"/>
        <v>0</v>
      </c>
      <c r="AN1331" s="18">
        <f t="shared" si="3363"/>
        <v>29393.7</v>
      </c>
      <c r="AO1331" s="18">
        <f t="shared" si="3364"/>
        <v>0</v>
      </c>
      <c r="AP1331" s="18">
        <f t="shared" si="3365"/>
        <v>0</v>
      </c>
      <c r="AQ1331" s="18">
        <f t="shared" si="3367"/>
        <v>0</v>
      </c>
      <c r="AR1331" s="18">
        <f t="shared" si="3366"/>
        <v>29393.7</v>
      </c>
      <c r="AS1331" s="18">
        <f t="shared" si="3367"/>
        <v>29393.7</v>
      </c>
      <c r="AT1331" s="18">
        <f t="shared" si="3367"/>
        <v>0</v>
      </c>
      <c r="AU1331" s="18">
        <f t="shared" si="3367"/>
        <v>0</v>
      </c>
      <c r="AV1331" s="18">
        <f t="shared" si="3318"/>
        <v>58787.4</v>
      </c>
      <c r="AW1331" s="18">
        <f t="shared" si="3319"/>
        <v>0</v>
      </c>
      <c r="AX1331" s="18">
        <f t="shared" si="3320"/>
        <v>0</v>
      </c>
      <c r="AY1331" s="18">
        <f t="shared" si="3367"/>
        <v>0</v>
      </c>
      <c r="AZ1331" s="18">
        <f t="shared" si="3367"/>
        <v>0</v>
      </c>
      <c r="BA1331" s="18">
        <f t="shared" si="3316"/>
        <v>58787.4</v>
      </c>
      <c r="BB1331" s="18">
        <f t="shared" si="3317"/>
        <v>0</v>
      </c>
      <c r="BC1331" s="18">
        <f t="shared" si="3367"/>
        <v>0</v>
      </c>
      <c r="BD1331" s="18">
        <f t="shared" si="3367"/>
        <v>0</v>
      </c>
      <c r="BE1331" s="18">
        <f t="shared" si="3367"/>
        <v>0</v>
      </c>
      <c r="BF1331" s="18">
        <f t="shared" si="3311"/>
        <v>58787.4</v>
      </c>
      <c r="BG1331" s="18">
        <f t="shared" si="3312"/>
        <v>0</v>
      </c>
      <c r="BH1331" s="18">
        <f t="shared" si="3313"/>
        <v>0</v>
      </c>
      <c r="BI1331" s="18">
        <f t="shared" si="3367"/>
        <v>0</v>
      </c>
      <c r="BJ1331" s="25"/>
      <c r="BK1331" s="36"/>
    </row>
    <row r="1332" spans="1:63" x14ac:dyDescent="0.3">
      <c r="A1332" s="19" t="s">
        <v>1144</v>
      </c>
      <c r="B1332" s="50">
        <v>620</v>
      </c>
      <c r="C1332" s="51"/>
      <c r="D1332" s="51"/>
      <c r="E1332" s="14" t="s">
        <v>473</v>
      </c>
      <c r="F1332" s="18">
        <f>F1333</f>
        <v>29393.7</v>
      </c>
      <c r="G1332" s="18">
        <f t="shared" si="3367"/>
        <v>0</v>
      </c>
      <c r="H1332" s="18">
        <f t="shared" si="3367"/>
        <v>0</v>
      </c>
      <c r="I1332" s="18">
        <f t="shared" si="3367"/>
        <v>0</v>
      </c>
      <c r="J1332" s="18">
        <f t="shared" si="3367"/>
        <v>0</v>
      </c>
      <c r="K1332" s="18">
        <f t="shared" si="3367"/>
        <v>0</v>
      </c>
      <c r="L1332" s="18">
        <f t="shared" si="3368"/>
        <v>29393.7</v>
      </c>
      <c r="M1332" s="18">
        <f t="shared" si="3369"/>
        <v>0</v>
      </c>
      <c r="N1332" s="18">
        <f t="shared" si="3370"/>
        <v>0</v>
      </c>
      <c r="O1332" s="18">
        <f t="shared" si="3367"/>
        <v>0</v>
      </c>
      <c r="P1332" s="18">
        <f t="shared" si="3367"/>
        <v>0</v>
      </c>
      <c r="Q1332" s="18">
        <f t="shared" si="3367"/>
        <v>0</v>
      </c>
      <c r="R1332" s="18">
        <f t="shared" si="3249"/>
        <v>29393.7</v>
      </c>
      <c r="S1332" s="18">
        <f t="shared" si="3250"/>
        <v>0</v>
      </c>
      <c r="T1332" s="18">
        <f t="shared" si="3251"/>
        <v>0</v>
      </c>
      <c r="U1332" s="18">
        <f t="shared" si="3367"/>
        <v>0</v>
      </c>
      <c r="V1332" s="18">
        <f t="shared" si="3367"/>
        <v>0</v>
      </c>
      <c r="W1332" s="18">
        <f t="shared" si="3367"/>
        <v>0</v>
      </c>
      <c r="X1332" s="18">
        <f t="shared" si="3252"/>
        <v>29393.7</v>
      </c>
      <c r="Y1332" s="18">
        <f t="shared" si="3253"/>
        <v>0</v>
      </c>
      <c r="Z1332" s="18">
        <f t="shared" si="3254"/>
        <v>0</v>
      </c>
      <c r="AA1332" s="18">
        <f t="shared" si="3367"/>
        <v>0</v>
      </c>
      <c r="AB1332" s="18">
        <f t="shared" si="3367"/>
        <v>0</v>
      </c>
      <c r="AC1332" s="18">
        <f t="shared" si="3367"/>
        <v>0</v>
      </c>
      <c r="AD1332" s="18">
        <f t="shared" si="3255"/>
        <v>29393.7</v>
      </c>
      <c r="AE1332" s="18">
        <f t="shared" si="3256"/>
        <v>0</v>
      </c>
      <c r="AF1332" s="18">
        <f t="shared" si="3257"/>
        <v>0</v>
      </c>
      <c r="AG1332" s="18">
        <f t="shared" si="3367"/>
        <v>0</v>
      </c>
      <c r="AH1332" s="18">
        <f t="shared" si="3246"/>
        <v>29393.7</v>
      </c>
      <c r="AI1332" s="18">
        <f t="shared" si="3247"/>
        <v>0</v>
      </c>
      <c r="AJ1332" s="18">
        <f t="shared" si="3248"/>
        <v>0</v>
      </c>
      <c r="AK1332" s="18">
        <f t="shared" si="3367"/>
        <v>0</v>
      </c>
      <c r="AL1332" s="18">
        <f t="shared" si="3367"/>
        <v>0</v>
      </c>
      <c r="AM1332" s="18">
        <f t="shared" si="3367"/>
        <v>0</v>
      </c>
      <c r="AN1332" s="18">
        <f t="shared" si="3363"/>
        <v>29393.7</v>
      </c>
      <c r="AO1332" s="18">
        <f t="shared" si="3364"/>
        <v>0</v>
      </c>
      <c r="AP1332" s="18">
        <f t="shared" si="3365"/>
        <v>0</v>
      </c>
      <c r="AQ1332" s="18">
        <f t="shared" si="3367"/>
        <v>0</v>
      </c>
      <c r="AR1332" s="18">
        <f t="shared" si="3366"/>
        <v>29393.7</v>
      </c>
      <c r="AS1332" s="18">
        <f t="shared" si="3367"/>
        <v>29393.7</v>
      </c>
      <c r="AT1332" s="18">
        <f t="shared" si="3367"/>
        <v>0</v>
      </c>
      <c r="AU1332" s="18">
        <f t="shared" si="3367"/>
        <v>0</v>
      </c>
      <c r="AV1332" s="18">
        <f t="shared" si="3318"/>
        <v>58787.4</v>
      </c>
      <c r="AW1332" s="18">
        <f t="shared" si="3319"/>
        <v>0</v>
      </c>
      <c r="AX1332" s="18">
        <f t="shared" si="3320"/>
        <v>0</v>
      </c>
      <c r="AY1332" s="18">
        <f t="shared" si="3367"/>
        <v>0</v>
      </c>
      <c r="AZ1332" s="18">
        <f t="shared" si="3367"/>
        <v>0</v>
      </c>
      <c r="BA1332" s="18">
        <f t="shared" si="3316"/>
        <v>58787.4</v>
      </c>
      <c r="BB1332" s="18">
        <f t="shared" si="3317"/>
        <v>0</v>
      </c>
      <c r="BC1332" s="18">
        <f t="shared" si="3367"/>
        <v>0</v>
      </c>
      <c r="BD1332" s="18">
        <f t="shared" si="3367"/>
        <v>0</v>
      </c>
      <c r="BE1332" s="18">
        <f t="shared" si="3367"/>
        <v>0</v>
      </c>
      <c r="BF1332" s="18">
        <f t="shared" si="3311"/>
        <v>58787.4</v>
      </c>
      <c r="BG1332" s="18">
        <f t="shared" si="3312"/>
        <v>0</v>
      </c>
      <c r="BH1332" s="18">
        <f t="shared" si="3313"/>
        <v>0</v>
      </c>
      <c r="BI1332" s="18">
        <f t="shared" si="3367"/>
        <v>0</v>
      </c>
      <c r="BJ1332" s="25"/>
      <c r="BK1332" s="36"/>
    </row>
    <row r="1333" spans="1:63" x14ac:dyDescent="0.3">
      <c r="A1333" s="19" t="s">
        <v>1144</v>
      </c>
      <c r="B1333" s="50">
        <v>620</v>
      </c>
      <c r="C1333" s="51" t="s">
        <v>27</v>
      </c>
      <c r="D1333" s="51" t="s">
        <v>99</v>
      </c>
      <c r="E1333" s="14" t="s">
        <v>437</v>
      </c>
      <c r="F1333" s="18">
        <v>29393.7</v>
      </c>
      <c r="G1333" s="18">
        <v>0</v>
      </c>
      <c r="H1333" s="18">
        <v>0</v>
      </c>
      <c r="I1333" s="18"/>
      <c r="J1333" s="18"/>
      <c r="K1333" s="18"/>
      <c r="L1333" s="18">
        <f t="shared" si="3368"/>
        <v>29393.7</v>
      </c>
      <c r="M1333" s="18">
        <f t="shared" si="3369"/>
        <v>0</v>
      </c>
      <c r="N1333" s="18">
        <f t="shared" si="3370"/>
        <v>0</v>
      </c>
      <c r="O1333" s="18"/>
      <c r="P1333" s="18"/>
      <c r="Q1333" s="18"/>
      <c r="R1333" s="18">
        <f t="shared" si="3249"/>
        <v>29393.7</v>
      </c>
      <c r="S1333" s="18">
        <f t="shared" si="3250"/>
        <v>0</v>
      </c>
      <c r="T1333" s="18">
        <f t="shared" si="3251"/>
        <v>0</v>
      </c>
      <c r="U1333" s="18"/>
      <c r="V1333" s="18"/>
      <c r="W1333" s="18"/>
      <c r="X1333" s="18">
        <f t="shared" si="3252"/>
        <v>29393.7</v>
      </c>
      <c r="Y1333" s="18">
        <f t="shared" si="3253"/>
        <v>0</v>
      </c>
      <c r="Z1333" s="18">
        <f t="shared" si="3254"/>
        <v>0</v>
      </c>
      <c r="AA1333" s="18"/>
      <c r="AB1333" s="18"/>
      <c r="AC1333" s="18"/>
      <c r="AD1333" s="18">
        <f t="shared" si="3255"/>
        <v>29393.7</v>
      </c>
      <c r="AE1333" s="18">
        <f t="shared" si="3256"/>
        <v>0</v>
      </c>
      <c r="AF1333" s="18">
        <f t="shared" si="3257"/>
        <v>0</v>
      </c>
      <c r="AG1333" s="18"/>
      <c r="AH1333" s="18">
        <f t="shared" si="3246"/>
        <v>29393.7</v>
      </c>
      <c r="AI1333" s="18">
        <f t="shared" si="3247"/>
        <v>0</v>
      </c>
      <c r="AJ1333" s="18">
        <f t="shared" si="3248"/>
        <v>0</v>
      </c>
      <c r="AK1333" s="18"/>
      <c r="AL1333" s="18"/>
      <c r="AM1333" s="18"/>
      <c r="AN1333" s="18">
        <f t="shared" si="3363"/>
        <v>29393.7</v>
      </c>
      <c r="AO1333" s="18">
        <f t="shared" si="3364"/>
        <v>0</v>
      </c>
      <c r="AP1333" s="18">
        <f t="shared" si="3365"/>
        <v>0</v>
      </c>
      <c r="AQ1333" s="18"/>
      <c r="AR1333" s="18">
        <f t="shared" si="3366"/>
        <v>29393.7</v>
      </c>
      <c r="AS1333" s="18">
        <v>29393.7</v>
      </c>
      <c r="AT1333" s="18"/>
      <c r="AU1333" s="18"/>
      <c r="AV1333" s="18">
        <f t="shared" si="3318"/>
        <v>58787.4</v>
      </c>
      <c r="AW1333" s="18">
        <f t="shared" si="3319"/>
        <v>0</v>
      </c>
      <c r="AX1333" s="18">
        <f t="shared" si="3320"/>
        <v>0</v>
      </c>
      <c r="AY1333" s="18"/>
      <c r="AZ1333" s="18"/>
      <c r="BA1333" s="18">
        <f t="shared" si="3316"/>
        <v>58787.4</v>
      </c>
      <c r="BB1333" s="18">
        <f t="shared" si="3317"/>
        <v>0</v>
      </c>
      <c r="BC1333" s="18"/>
      <c r="BD1333" s="18"/>
      <c r="BE1333" s="18"/>
      <c r="BF1333" s="18">
        <f t="shared" si="3311"/>
        <v>58787.4</v>
      </c>
      <c r="BG1333" s="18">
        <f t="shared" si="3312"/>
        <v>0</v>
      </c>
      <c r="BH1333" s="18">
        <f t="shared" si="3313"/>
        <v>0</v>
      </c>
      <c r="BI1333" s="18"/>
      <c r="BJ1333" s="25"/>
      <c r="BK1333" s="36"/>
    </row>
    <row r="1334" spans="1:63" ht="31.2" hidden="1" x14ac:dyDescent="0.3">
      <c r="A1334" s="19" t="s">
        <v>1434</v>
      </c>
      <c r="B1334" s="43"/>
      <c r="C1334" s="47"/>
      <c r="D1334" s="47"/>
      <c r="E1334" s="14" t="s">
        <v>1433</v>
      </c>
      <c r="F1334" s="18">
        <f>F1335</f>
        <v>0</v>
      </c>
      <c r="G1334" s="18">
        <f t="shared" ref="G1334:BI1336" si="3371">G1335</f>
        <v>0</v>
      </c>
      <c r="H1334" s="18">
        <f t="shared" si="3371"/>
        <v>0</v>
      </c>
      <c r="I1334" s="18">
        <f t="shared" ref="I1334:I1336" si="3372">I1335</f>
        <v>281615.3</v>
      </c>
      <c r="J1334" s="18">
        <f t="shared" ref="J1334:J1336" si="3373">J1335</f>
        <v>0</v>
      </c>
      <c r="K1334" s="18">
        <f t="shared" ref="K1334:K1336" si="3374">K1335</f>
        <v>0</v>
      </c>
      <c r="L1334" s="18">
        <f t="shared" si="3368"/>
        <v>281615.3</v>
      </c>
      <c r="M1334" s="18">
        <f t="shared" si="3369"/>
        <v>0</v>
      </c>
      <c r="N1334" s="18">
        <f t="shared" si="3370"/>
        <v>0</v>
      </c>
      <c r="O1334" s="18">
        <f t="shared" si="3371"/>
        <v>0</v>
      </c>
      <c r="P1334" s="18">
        <f t="shared" si="3371"/>
        <v>0</v>
      </c>
      <c r="Q1334" s="18">
        <f t="shared" si="3371"/>
        <v>0</v>
      </c>
      <c r="R1334" s="18">
        <f t="shared" si="3249"/>
        <v>281615.3</v>
      </c>
      <c r="S1334" s="18">
        <f t="shared" si="3250"/>
        <v>0</v>
      </c>
      <c r="T1334" s="18">
        <f t="shared" si="3251"/>
        <v>0</v>
      </c>
      <c r="U1334" s="18">
        <f t="shared" si="3371"/>
        <v>0</v>
      </c>
      <c r="V1334" s="18">
        <f t="shared" si="3371"/>
        <v>0</v>
      </c>
      <c r="W1334" s="18">
        <f t="shared" si="3371"/>
        <v>0</v>
      </c>
      <c r="X1334" s="18">
        <f t="shared" si="3252"/>
        <v>281615.3</v>
      </c>
      <c r="Y1334" s="18">
        <f t="shared" si="3253"/>
        <v>0</v>
      </c>
      <c r="Z1334" s="18">
        <f t="shared" si="3254"/>
        <v>0</v>
      </c>
      <c r="AA1334" s="18">
        <f t="shared" si="3371"/>
        <v>0</v>
      </c>
      <c r="AB1334" s="18">
        <f t="shared" si="3371"/>
        <v>0</v>
      </c>
      <c r="AC1334" s="18">
        <f t="shared" si="3371"/>
        <v>0</v>
      </c>
      <c r="AD1334" s="18">
        <f t="shared" si="3255"/>
        <v>281615.3</v>
      </c>
      <c r="AE1334" s="18">
        <f t="shared" si="3256"/>
        <v>0</v>
      </c>
      <c r="AF1334" s="18">
        <f t="shared" si="3257"/>
        <v>0</v>
      </c>
      <c r="AG1334" s="18">
        <f t="shared" si="3371"/>
        <v>0</v>
      </c>
      <c r="AH1334" s="18">
        <f t="shared" si="3246"/>
        <v>281615.3</v>
      </c>
      <c r="AI1334" s="18">
        <f t="shared" si="3247"/>
        <v>0</v>
      </c>
      <c r="AJ1334" s="18">
        <f t="shared" si="3248"/>
        <v>0</v>
      </c>
      <c r="AK1334" s="18">
        <f t="shared" si="3371"/>
        <v>-281615.3</v>
      </c>
      <c r="AL1334" s="18">
        <f t="shared" si="3371"/>
        <v>0</v>
      </c>
      <c r="AM1334" s="18">
        <f t="shared" si="3371"/>
        <v>0</v>
      </c>
      <c r="AN1334" s="18">
        <f t="shared" si="3363"/>
        <v>0</v>
      </c>
      <c r="AO1334" s="18">
        <f t="shared" si="3364"/>
        <v>0</v>
      </c>
      <c r="AP1334" s="18">
        <f t="shared" si="3365"/>
        <v>0</v>
      </c>
      <c r="AQ1334" s="18">
        <f t="shared" si="3371"/>
        <v>0</v>
      </c>
      <c r="AR1334" s="18">
        <f t="shared" si="3366"/>
        <v>0</v>
      </c>
      <c r="AS1334" s="18">
        <f t="shared" si="3371"/>
        <v>0</v>
      </c>
      <c r="AT1334" s="18">
        <f t="shared" si="3371"/>
        <v>0</v>
      </c>
      <c r="AU1334" s="18">
        <f t="shared" si="3371"/>
        <v>0</v>
      </c>
      <c r="AV1334" s="18">
        <f t="shared" si="3318"/>
        <v>0</v>
      </c>
      <c r="AW1334" s="18">
        <f t="shared" si="3319"/>
        <v>0</v>
      </c>
      <c r="AX1334" s="18">
        <f t="shared" si="3320"/>
        <v>0</v>
      </c>
      <c r="AY1334" s="18">
        <f t="shared" si="3371"/>
        <v>0</v>
      </c>
      <c r="AZ1334" s="18">
        <f t="shared" si="3371"/>
        <v>0</v>
      </c>
      <c r="BA1334" s="18">
        <f t="shared" si="3316"/>
        <v>0</v>
      </c>
      <c r="BB1334" s="18">
        <f t="shared" si="3317"/>
        <v>0</v>
      </c>
      <c r="BC1334" s="18">
        <f t="shared" si="3371"/>
        <v>0</v>
      </c>
      <c r="BD1334" s="18">
        <f t="shared" si="3371"/>
        <v>0</v>
      </c>
      <c r="BE1334" s="18">
        <f t="shared" si="3371"/>
        <v>0</v>
      </c>
      <c r="BF1334" s="18">
        <f t="shared" si="3311"/>
        <v>0</v>
      </c>
      <c r="BG1334" s="18">
        <f t="shared" si="3312"/>
        <v>0</v>
      </c>
      <c r="BH1334" s="18">
        <f t="shared" si="3313"/>
        <v>0</v>
      </c>
      <c r="BI1334" s="18">
        <f t="shared" si="3371"/>
        <v>0</v>
      </c>
      <c r="BJ1334" s="25">
        <v>0</v>
      </c>
      <c r="BK1334" s="36"/>
    </row>
    <row r="1335" spans="1:63" ht="46.8" hidden="1" x14ac:dyDescent="0.3">
      <c r="A1335" s="19" t="s">
        <v>1434</v>
      </c>
      <c r="B1335" s="43">
        <v>600</v>
      </c>
      <c r="C1335" s="47"/>
      <c r="D1335" s="47"/>
      <c r="E1335" s="14" t="s">
        <v>458</v>
      </c>
      <c r="F1335" s="18">
        <f>F1336</f>
        <v>0</v>
      </c>
      <c r="G1335" s="18">
        <f t="shared" si="3371"/>
        <v>0</v>
      </c>
      <c r="H1335" s="18">
        <f t="shared" si="3371"/>
        <v>0</v>
      </c>
      <c r="I1335" s="18">
        <f t="shared" si="3372"/>
        <v>281615.3</v>
      </c>
      <c r="J1335" s="18">
        <f t="shared" si="3373"/>
        <v>0</v>
      </c>
      <c r="K1335" s="18">
        <f t="shared" si="3374"/>
        <v>0</v>
      </c>
      <c r="L1335" s="18">
        <f t="shared" si="3368"/>
        <v>281615.3</v>
      </c>
      <c r="M1335" s="18">
        <f t="shared" si="3369"/>
        <v>0</v>
      </c>
      <c r="N1335" s="18">
        <f t="shared" si="3370"/>
        <v>0</v>
      </c>
      <c r="O1335" s="18">
        <f t="shared" si="3371"/>
        <v>0</v>
      </c>
      <c r="P1335" s="18">
        <f t="shared" si="3371"/>
        <v>0</v>
      </c>
      <c r="Q1335" s="18">
        <f t="shared" si="3371"/>
        <v>0</v>
      </c>
      <c r="R1335" s="18">
        <f t="shared" si="3249"/>
        <v>281615.3</v>
      </c>
      <c r="S1335" s="18">
        <f t="shared" si="3250"/>
        <v>0</v>
      </c>
      <c r="T1335" s="18">
        <f t="shared" si="3251"/>
        <v>0</v>
      </c>
      <c r="U1335" s="18">
        <f t="shared" si="3371"/>
        <v>0</v>
      </c>
      <c r="V1335" s="18">
        <f t="shared" si="3371"/>
        <v>0</v>
      </c>
      <c r="W1335" s="18">
        <f t="shared" si="3371"/>
        <v>0</v>
      </c>
      <c r="X1335" s="18">
        <f t="shared" si="3252"/>
        <v>281615.3</v>
      </c>
      <c r="Y1335" s="18">
        <f t="shared" si="3253"/>
        <v>0</v>
      </c>
      <c r="Z1335" s="18">
        <f t="shared" si="3254"/>
        <v>0</v>
      </c>
      <c r="AA1335" s="18">
        <f t="shared" si="3371"/>
        <v>0</v>
      </c>
      <c r="AB1335" s="18">
        <f t="shared" si="3371"/>
        <v>0</v>
      </c>
      <c r="AC1335" s="18">
        <f t="shared" si="3371"/>
        <v>0</v>
      </c>
      <c r="AD1335" s="18">
        <f t="shared" si="3255"/>
        <v>281615.3</v>
      </c>
      <c r="AE1335" s="18">
        <f t="shared" si="3256"/>
        <v>0</v>
      </c>
      <c r="AF1335" s="18">
        <f t="shared" si="3257"/>
        <v>0</v>
      </c>
      <c r="AG1335" s="18">
        <f t="shared" si="3371"/>
        <v>0</v>
      </c>
      <c r="AH1335" s="18">
        <f t="shared" si="3246"/>
        <v>281615.3</v>
      </c>
      <c r="AI1335" s="18">
        <f t="shared" si="3247"/>
        <v>0</v>
      </c>
      <c r="AJ1335" s="18">
        <f t="shared" si="3248"/>
        <v>0</v>
      </c>
      <c r="AK1335" s="18">
        <f t="shared" si="3371"/>
        <v>-281615.3</v>
      </c>
      <c r="AL1335" s="18">
        <f t="shared" si="3371"/>
        <v>0</v>
      </c>
      <c r="AM1335" s="18">
        <f t="shared" si="3371"/>
        <v>0</v>
      </c>
      <c r="AN1335" s="18">
        <f t="shared" si="3363"/>
        <v>0</v>
      </c>
      <c r="AO1335" s="18">
        <f t="shared" si="3364"/>
        <v>0</v>
      </c>
      <c r="AP1335" s="18">
        <f t="shared" si="3365"/>
        <v>0</v>
      </c>
      <c r="AQ1335" s="18">
        <f t="shared" si="3371"/>
        <v>0</v>
      </c>
      <c r="AR1335" s="18">
        <f t="shared" si="3366"/>
        <v>0</v>
      </c>
      <c r="AS1335" s="18">
        <f t="shared" si="3371"/>
        <v>0</v>
      </c>
      <c r="AT1335" s="18">
        <f t="shared" si="3371"/>
        <v>0</v>
      </c>
      <c r="AU1335" s="18">
        <f t="shared" si="3371"/>
        <v>0</v>
      </c>
      <c r="AV1335" s="18">
        <f t="shared" si="3318"/>
        <v>0</v>
      </c>
      <c r="AW1335" s="18">
        <f t="shared" si="3319"/>
        <v>0</v>
      </c>
      <c r="AX1335" s="18">
        <f t="shared" si="3320"/>
        <v>0</v>
      </c>
      <c r="AY1335" s="18">
        <f t="shared" si="3371"/>
        <v>0</v>
      </c>
      <c r="AZ1335" s="18">
        <f t="shared" si="3371"/>
        <v>0</v>
      </c>
      <c r="BA1335" s="18">
        <f t="shared" si="3316"/>
        <v>0</v>
      </c>
      <c r="BB1335" s="18">
        <f t="shared" si="3317"/>
        <v>0</v>
      </c>
      <c r="BC1335" s="18">
        <f t="shared" si="3371"/>
        <v>0</v>
      </c>
      <c r="BD1335" s="18">
        <f t="shared" si="3371"/>
        <v>0</v>
      </c>
      <c r="BE1335" s="18">
        <f t="shared" si="3371"/>
        <v>0</v>
      </c>
      <c r="BF1335" s="18">
        <f t="shared" si="3311"/>
        <v>0</v>
      </c>
      <c r="BG1335" s="18">
        <f t="shared" si="3312"/>
        <v>0</v>
      </c>
      <c r="BH1335" s="18">
        <f t="shared" si="3313"/>
        <v>0</v>
      </c>
      <c r="BI1335" s="18">
        <f t="shared" si="3371"/>
        <v>0</v>
      </c>
      <c r="BJ1335" s="25">
        <v>0</v>
      </c>
      <c r="BK1335" s="36"/>
    </row>
    <row r="1336" spans="1:63" hidden="1" x14ac:dyDescent="0.3">
      <c r="A1336" s="19" t="s">
        <v>1434</v>
      </c>
      <c r="B1336" s="43">
        <v>620</v>
      </c>
      <c r="C1336" s="47"/>
      <c r="D1336" s="47"/>
      <c r="E1336" s="14" t="s">
        <v>473</v>
      </c>
      <c r="F1336" s="18">
        <f>F1337</f>
        <v>0</v>
      </c>
      <c r="G1336" s="18">
        <f t="shared" si="3371"/>
        <v>0</v>
      </c>
      <c r="H1336" s="18">
        <f t="shared" si="3371"/>
        <v>0</v>
      </c>
      <c r="I1336" s="18">
        <f t="shared" si="3372"/>
        <v>281615.3</v>
      </c>
      <c r="J1336" s="18">
        <f t="shared" si="3373"/>
        <v>0</v>
      </c>
      <c r="K1336" s="18">
        <f t="shared" si="3374"/>
        <v>0</v>
      </c>
      <c r="L1336" s="18">
        <f t="shared" si="3368"/>
        <v>281615.3</v>
      </c>
      <c r="M1336" s="18">
        <f t="shared" si="3369"/>
        <v>0</v>
      </c>
      <c r="N1336" s="18">
        <f t="shared" si="3370"/>
        <v>0</v>
      </c>
      <c r="O1336" s="18">
        <f t="shared" si="3371"/>
        <v>0</v>
      </c>
      <c r="P1336" s="18">
        <f t="shared" si="3371"/>
        <v>0</v>
      </c>
      <c r="Q1336" s="18">
        <f t="shared" si="3371"/>
        <v>0</v>
      </c>
      <c r="R1336" s="18">
        <f t="shared" si="3249"/>
        <v>281615.3</v>
      </c>
      <c r="S1336" s="18">
        <f t="shared" si="3250"/>
        <v>0</v>
      </c>
      <c r="T1336" s="18">
        <f t="shared" si="3251"/>
        <v>0</v>
      </c>
      <c r="U1336" s="18">
        <f t="shared" si="3371"/>
        <v>0</v>
      </c>
      <c r="V1336" s="18">
        <f t="shared" si="3371"/>
        <v>0</v>
      </c>
      <c r="W1336" s="18">
        <f t="shared" si="3371"/>
        <v>0</v>
      </c>
      <c r="X1336" s="18">
        <f t="shared" si="3252"/>
        <v>281615.3</v>
      </c>
      <c r="Y1336" s="18">
        <f t="shared" si="3253"/>
        <v>0</v>
      </c>
      <c r="Z1336" s="18">
        <f t="shared" si="3254"/>
        <v>0</v>
      </c>
      <c r="AA1336" s="18">
        <f t="shared" si="3371"/>
        <v>0</v>
      </c>
      <c r="AB1336" s="18">
        <f t="shared" si="3371"/>
        <v>0</v>
      </c>
      <c r="AC1336" s="18">
        <f t="shared" si="3371"/>
        <v>0</v>
      </c>
      <c r="AD1336" s="18">
        <f t="shared" si="3255"/>
        <v>281615.3</v>
      </c>
      <c r="AE1336" s="18">
        <f t="shared" si="3256"/>
        <v>0</v>
      </c>
      <c r="AF1336" s="18">
        <f t="shared" si="3257"/>
        <v>0</v>
      </c>
      <c r="AG1336" s="18">
        <f t="shared" si="3371"/>
        <v>0</v>
      </c>
      <c r="AH1336" s="18">
        <f t="shared" si="3246"/>
        <v>281615.3</v>
      </c>
      <c r="AI1336" s="18">
        <f t="shared" si="3247"/>
        <v>0</v>
      </c>
      <c r="AJ1336" s="18">
        <f t="shared" si="3248"/>
        <v>0</v>
      </c>
      <c r="AK1336" s="18">
        <f t="shared" si="3371"/>
        <v>-281615.3</v>
      </c>
      <c r="AL1336" s="18">
        <f t="shared" si="3371"/>
        <v>0</v>
      </c>
      <c r="AM1336" s="18">
        <f t="shared" si="3371"/>
        <v>0</v>
      </c>
      <c r="AN1336" s="18">
        <f t="shared" si="3363"/>
        <v>0</v>
      </c>
      <c r="AO1336" s="18">
        <f t="shared" si="3364"/>
        <v>0</v>
      </c>
      <c r="AP1336" s="18">
        <f t="shared" si="3365"/>
        <v>0</v>
      </c>
      <c r="AQ1336" s="18">
        <f t="shared" si="3371"/>
        <v>0</v>
      </c>
      <c r="AR1336" s="18">
        <f t="shared" si="3366"/>
        <v>0</v>
      </c>
      <c r="AS1336" s="18">
        <f t="shared" si="3371"/>
        <v>0</v>
      </c>
      <c r="AT1336" s="18">
        <f t="shared" si="3371"/>
        <v>0</v>
      </c>
      <c r="AU1336" s="18">
        <f t="shared" si="3371"/>
        <v>0</v>
      </c>
      <c r="AV1336" s="18">
        <f t="shared" si="3318"/>
        <v>0</v>
      </c>
      <c r="AW1336" s="18">
        <f t="shared" si="3319"/>
        <v>0</v>
      </c>
      <c r="AX1336" s="18">
        <f t="shared" si="3320"/>
        <v>0</v>
      </c>
      <c r="AY1336" s="18">
        <f t="shared" si="3371"/>
        <v>0</v>
      </c>
      <c r="AZ1336" s="18">
        <f t="shared" si="3371"/>
        <v>0</v>
      </c>
      <c r="BA1336" s="18">
        <f t="shared" si="3316"/>
        <v>0</v>
      </c>
      <c r="BB1336" s="18">
        <f t="shared" si="3317"/>
        <v>0</v>
      </c>
      <c r="BC1336" s="18">
        <f t="shared" si="3371"/>
        <v>0</v>
      </c>
      <c r="BD1336" s="18">
        <f t="shared" si="3371"/>
        <v>0</v>
      </c>
      <c r="BE1336" s="18">
        <f t="shared" si="3371"/>
        <v>0</v>
      </c>
      <c r="BF1336" s="18">
        <f t="shared" si="3311"/>
        <v>0</v>
      </c>
      <c r="BG1336" s="18">
        <f t="shared" si="3312"/>
        <v>0</v>
      </c>
      <c r="BH1336" s="18">
        <f t="shared" si="3313"/>
        <v>0</v>
      </c>
      <c r="BI1336" s="18">
        <f t="shared" si="3371"/>
        <v>0</v>
      </c>
      <c r="BJ1336" s="25">
        <v>0</v>
      </c>
      <c r="BK1336" s="36"/>
    </row>
    <row r="1337" spans="1:63" hidden="1" x14ac:dyDescent="0.3">
      <c r="A1337" s="19" t="s">
        <v>1434</v>
      </c>
      <c r="B1337" s="43">
        <v>620</v>
      </c>
      <c r="C1337" s="47" t="s">
        <v>27</v>
      </c>
      <c r="D1337" s="47" t="s">
        <v>99</v>
      </c>
      <c r="E1337" s="14" t="s">
        <v>437</v>
      </c>
      <c r="F1337" s="18"/>
      <c r="G1337" s="18"/>
      <c r="H1337" s="18"/>
      <c r="I1337" s="18">
        <v>281615.3</v>
      </c>
      <c r="J1337" s="18"/>
      <c r="K1337" s="18"/>
      <c r="L1337" s="18">
        <f t="shared" si="3368"/>
        <v>281615.3</v>
      </c>
      <c r="M1337" s="18">
        <f t="shared" si="3369"/>
        <v>0</v>
      </c>
      <c r="N1337" s="18">
        <f t="shared" si="3370"/>
        <v>0</v>
      </c>
      <c r="O1337" s="18"/>
      <c r="P1337" s="18"/>
      <c r="Q1337" s="18"/>
      <c r="R1337" s="18">
        <f t="shared" si="3249"/>
        <v>281615.3</v>
      </c>
      <c r="S1337" s="18">
        <f t="shared" si="3250"/>
        <v>0</v>
      </c>
      <c r="T1337" s="18">
        <f t="shared" si="3251"/>
        <v>0</v>
      </c>
      <c r="U1337" s="18"/>
      <c r="V1337" s="18"/>
      <c r="W1337" s="18"/>
      <c r="X1337" s="18">
        <f t="shared" si="3252"/>
        <v>281615.3</v>
      </c>
      <c r="Y1337" s="18">
        <f t="shared" si="3253"/>
        <v>0</v>
      </c>
      <c r="Z1337" s="18">
        <f t="shared" si="3254"/>
        <v>0</v>
      </c>
      <c r="AA1337" s="18"/>
      <c r="AB1337" s="18"/>
      <c r="AC1337" s="18"/>
      <c r="AD1337" s="18">
        <f t="shared" si="3255"/>
        <v>281615.3</v>
      </c>
      <c r="AE1337" s="18">
        <f t="shared" si="3256"/>
        <v>0</v>
      </c>
      <c r="AF1337" s="18">
        <f t="shared" si="3257"/>
        <v>0</v>
      </c>
      <c r="AG1337" s="18"/>
      <c r="AH1337" s="18">
        <f t="shared" si="3246"/>
        <v>281615.3</v>
      </c>
      <c r="AI1337" s="18">
        <f t="shared" si="3247"/>
        <v>0</v>
      </c>
      <c r="AJ1337" s="18">
        <f t="shared" si="3248"/>
        <v>0</v>
      </c>
      <c r="AK1337" s="18">
        <v>-281615.3</v>
      </c>
      <c r="AL1337" s="18"/>
      <c r="AM1337" s="18"/>
      <c r="AN1337" s="18">
        <f t="shared" si="3363"/>
        <v>0</v>
      </c>
      <c r="AO1337" s="18">
        <f t="shared" si="3364"/>
        <v>0</v>
      </c>
      <c r="AP1337" s="18">
        <f t="shared" si="3365"/>
        <v>0</v>
      </c>
      <c r="AQ1337" s="18"/>
      <c r="AR1337" s="18">
        <f t="shared" si="3366"/>
        <v>0</v>
      </c>
      <c r="AS1337" s="18"/>
      <c r="AT1337" s="18"/>
      <c r="AU1337" s="18"/>
      <c r="AV1337" s="18">
        <f t="shared" si="3318"/>
        <v>0</v>
      </c>
      <c r="AW1337" s="18">
        <f t="shared" si="3319"/>
        <v>0</v>
      </c>
      <c r="AX1337" s="18">
        <f t="shared" si="3320"/>
        <v>0</v>
      </c>
      <c r="AY1337" s="18"/>
      <c r="AZ1337" s="18"/>
      <c r="BA1337" s="18">
        <f t="shared" si="3316"/>
        <v>0</v>
      </c>
      <c r="BB1337" s="18">
        <f t="shared" si="3317"/>
        <v>0</v>
      </c>
      <c r="BC1337" s="18"/>
      <c r="BD1337" s="18"/>
      <c r="BE1337" s="18"/>
      <c r="BF1337" s="18">
        <f t="shared" si="3311"/>
        <v>0</v>
      </c>
      <c r="BG1337" s="18">
        <f t="shared" si="3312"/>
        <v>0</v>
      </c>
      <c r="BH1337" s="18">
        <f t="shared" si="3313"/>
        <v>0</v>
      </c>
      <c r="BI1337" s="18"/>
      <c r="BJ1337" s="25">
        <v>0</v>
      </c>
      <c r="BK1337" s="36">
        <v>31</v>
      </c>
    </row>
    <row r="1338" spans="1:63" ht="62.4" hidden="1" x14ac:dyDescent="0.3">
      <c r="A1338" s="47" t="s">
        <v>219</v>
      </c>
      <c r="B1338" s="43"/>
      <c r="C1338" s="47"/>
      <c r="D1338" s="47"/>
      <c r="E1338" s="14" t="s">
        <v>680</v>
      </c>
      <c r="F1338" s="18">
        <f t="shared" ref="F1338" si="3375">F1339+F1344</f>
        <v>0</v>
      </c>
      <c r="G1338" s="18">
        <f t="shared" ref="G1338:BI1338" si="3376">G1339+G1344</f>
        <v>0</v>
      </c>
      <c r="H1338" s="18">
        <f t="shared" si="3376"/>
        <v>0</v>
      </c>
      <c r="I1338" s="18">
        <f t="shared" ref="I1338:K1338" si="3377">I1339+I1344</f>
        <v>0</v>
      </c>
      <c r="J1338" s="18">
        <f t="shared" si="3377"/>
        <v>0</v>
      </c>
      <c r="K1338" s="18">
        <f t="shared" si="3377"/>
        <v>0</v>
      </c>
      <c r="L1338" s="18">
        <f t="shared" si="3368"/>
        <v>0</v>
      </c>
      <c r="M1338" s="18">
        <f t="shared" si="3369"/>
        <v>0</v>
      </c>
      <c r="N1338" s="18">
        <f t="shared" si="3370"/>
        <v>0</v>
      </c>
      <c r="O1338" s="18">
        <f t="shared" ref="O1338:Q1338" si="3378">O1339+O1344</f>
        <v>0</v>
      </c>
      <c r="P1338" s="18">
        <f t="shared" si="3378"/>
        <v>0</v>
      </c>
      <c r="Q1338" s="18">
        <f t="shared" si="3378"/>
        <v>0</v>
      </c>
      <c r="R1338" s="18">
        <f t="shared" si="3249"/>
        <v>0</v>
      </c>
      <c r="S1338" s="18">
        <f t="shared" si="3250"/>
        <v>0</v>
      </c>
      <c r="T1338" s="18">
        <f t="shared" si="3251"/>
        <v>0</v>
      </c>
      <c r="U1338" s="18">
        <f t="shared" ref="U1338:W1338" si="3379">U1339+U1344</f>
        <v>0</v>
      </c>
      <c r="V1338" s="18">
        <f t="shared" si="3379"/>
        <v>0</v>
      </c>
      <c r="W1338" s="18">
        <f t="shared" si="3379"/>
        <v>0</v>
      </c>
      <c r="X1338" s="18">
        <f t="shared" si="3252"/>
        <v>0</v>
      </c>
      <c r="Y1338" s="18">
        <f t="shared" si="3253"/>
        <v>0</v>
      </c>
      <c r="Z1338" s="18">
        <f t="shared" si="3254"/>
        <v>0</v>
      </c>
      <c r="AA1338" s="18">
        <f t="shared" ref="AA1338:AB1338" si="3380">AA1339+AA1344</f>
        <v>0</v>
      </c>
      <c r="AB1338" s="18">
        <f t="shared" si="3380"/>
        <v>0</v>
      </c>
      <c r="AC1338" s="18">
        <f t="shared" ref="AC1338" si="3381">AC1339+AC1344</f>
        <v>0</v>
      </c>
      <c r="AD1338" s="18">
        <f t="shared" si="3255"/>
        <v>0</v>
      </c>
      <c r="AE1338" s="18">
        <f t="shared" si="3256"/>
        <v>0</v>
      </c>
      <c r="AF1338" s="18">
        <f t="shared" si="3257"/>
        <v>0</v>
      </c>
      <c r="AG1338" s="18">
        <f t="shared" ref="AG1338" si="3382">AG1339+AG1344</f>
        <v>0</v>
      </c>
      <c r="AH1338" s="18">
        <f t="shared" si="3246"/>
        <v>0</v>
      </c>
      <c r="AI1338" s="18">
        <f t="shared" si="3247"/>
        <v>0</v>
      </c>
      <c r="AJ1338" s="18">
        <f t="shared" si="3248"/>
        <v>0</v>
      </c>
      <c r="AK1338" s="18">
        <f t="shared" ref="AK1338:AM1338" si="3383">AK1339+AK1344</f>
        <v>0</v>
      </c>
      <c r="AL1338" s="18">
        <f t="shared" si="3383"/>
        <v>0</v>
      </c>
      <c r="AM1338" s="18">
        <f t="shared" si="3383"/>
        <v>0</v>
      </c>
      <c r="AN1338" s="18">
        <f t="shared" si="3363"/>
        <v>0</v>
      </c>
      <c r="AO1338" s="18">
        <f t="shared" si="3364"/>
        <v>0</v>
      </c>
      <c r="AP1338" s="18">
        <f t="shared" si="3365"/>
        <v>0</v>
      </c>
      <c r="AQ1338" s="18">
        <f t="shared" ref="AQ1338" si="3384">AQ1339+AQ1344</f>
        <v>0</v>
      </c>
      <c r="AR1338" s="18">
        <f t="shared" si="3366"/>
        <v>0</v>
      </c>
      <c r="AS1338" s="18">
        <f t="shared" ref="AS1338:AU1338" si="3385">AS1339+AS1344</f>
        <v>0</v>
      </c>
      <c r="AT1338" s="18">
        <f t="shared" si="3385"/>
        <v>0</v>
      </c>
      <c r="AU1338" s="18">
        <f t="shared" si="3385"/>
        <v>0</v>
      </c>
      <c r="AV1338" s="18">
        <f t="shared" si="3318"/>
        <v>0</v>
      </c>
      <c r="AW1338" s="18">
        <f t="shared" si="3319"/>
        <v>0</v>
      </c>
      <c r="AX1338" s="18">
        <f t="shared" si="3320"/>
        <v>0</v>
      </c>
      <c r="AY1338" s="18">
        <f t="shared" ref="AY1338:AZ1338" si="3386">AY1339+AY1344</f>
        <v>0</v>
      </c>
      <c r="AZ1338" s="18">
        <f t="shared" si="3386"/>
        <v>0</v>
      </c>
      <c r="BA1338" s="18">
        <f t="shared" si="3316"/>
        <v>0</v>
      </c>
      <c r="BB1338" s="18">
        <f t="shared" si="3317"/>
        <v>0</v>
      </c>
      <c r="BC1338" s="18">
        <f t="shared" ref="BC1338:BE1338" si="3387">BC1339+BC1344</f>
        <v>0</v>
      </c>
      <c r="BD1338" s="18">
        <f t="shared" si="3387"/>
        <v>0</v>
      </c>
      <c r="BE1338" s="18">
        <f t="shared" si="3387"/>
        <v>0</v>
      </c>
      <c r="BF1338" s="18">
        <f t="shared" si="3311"/>
        <v>0</v>
      </c>
      <c r="BG1338" s="18">
        <f t="shared" si="3312"/>
        <v>0</v>
      </c>
      <c r="BH1338" s="18">
        <f t="shared" si="3313"/>
        <v>0</v>
      </c>
      <c r="BI1338" s="18">
        <f t="shared" si="3376"/>
        <v>0</v>
      </c>
      <c r="BJ1338" s="25">
        <v>0</v>
      </c>
      <c r="BK1338" s="36"/>
    </row>
    <row r="1339" spans="1:63" ht="46.8" hidden="1" x14ac:dyDescent="0.3">
      <c r="A1339" s="47" t="s">
        <v>218</v>
      </c>
      <c r="B1339" s="43"/>
      <c r="C1339" s="47"/>
      <c r="D1339" s="47"/>
      <c r="E1339" s="14" t="s">
        <v>681</v>
      </c>
      <c r="F1339" s="18">
        <f t="shared" ref="F1339:BI1340" si="3388">F1340</f>
        <v>0</v>
      </c>
      <c r="G1339" s="18">
        <f t="shared" si="3388"/>
        <v>0</v>
      </c>
      <c r="H1339" s="18">
        <f t="shared" si="3388"/>
        <v>0</v>
      </c>
      <c r="I1339" s="18">
        <f t="shared" si="3388"/>
        <v>0</v>
      </c>
      <c r="J1339" s="18">
        <f t="shared" si="3388"/>
        <v>0</v>
      </c>
      <c r="K1339" s="18">
        <f t="shared" si="3388"/>
        <v>0</v>
      </c>
      <c r="L1339" s="18">
        <f t="shared" si="3368"/>
        <v>0</v>
      </c>
      <c r="M1339" s="18">
        <f t="shared" si="3369"/>
        <v>0</v>
      </c>
      <c r="N1339" s="18">
        <f t="shared" si="3370"/>
        <v>0</v>
      </c>
      <c r="O1339" s="18">
        <f t="shared" si="3388"/>
        <v>0</v>
      </c>
      <c r="P1339" s="18">
        <f t="shared" si="3388"/>
        <v>0</v>
      </c>
      <c r="Q1339" s="18">
        <f t="shared" si="3388"/>
        <v>0</v>
      </c>
      <c r="R1339" s="18">
        <f t="shared" si="3249"/>
        <v>0</v>
      </c>
      <c r="S1339" s="18">
        <f t="shared" si="3250"/>
        <v>0</v>
      </c>
      <c r="T1339" s="18">
        <f t="shared" si="3251"/>
        <v>0</v>
      </c>
      <c r="U1339" s="18">
        <f t="shared" si="3388"/>
        <v>0</v>
      </c>
      <c r="V1339" s="18">
        <f t="shared" si="3388"/>
        <v>0</v>
      </c>
      <c r="W1339" s="18">
        <f t="shared" si="3388"/>
        <v>0</v>
      </c>
      <c r="X1339" s="18">
        <f t="shared" si="3252"/>
        <v>0</v>
      </c>
      <c r="Y1339" s="18">
        <f t="shared" si="3253"/>
        <v>0</v>
      </c>
      <c r="Z1339" s="18">
        <f t="shared" si="3254"/>
        <v>0</v>
      </c>
      <c r="AA1339" s="18">
        <f t="shared" si="3388"/>
        <v>0</v>
      </c>
      <c r="AB1339" s="18">
        <f t="shared" si="3388"/>
        <v>0</v>
      </c>
      <c r="AC1339" s="18">
        <f t="shared" si="3388"/>
        <v>0</v>
      </c>
      <c r="AD1339" s="18">
        <f t="shared" si="3255"/>
        <v>0</v>
      </c>
      <c r="AE1339" s="18">
        <f t="shared" si="3256"/>
        <v>0</v>
      </c>
      <c r="AF1339" s="18">
        <f t="shared" si="3257"/>
        <v>0</v>
      </c>
      <c r="AG1339" s="18">
        <f t="shared" si="3388"/>
        <v>0</v>
      </c>
      <c r="AH1339" s="18">
        <f t="shared" si="3246"/>
        <v>0</v>
      </c>
      <c r="AI1339" s="18">
        <f t="shared" si="3247"/>
        <v>0</v>
      </c>
      <c r="AJ1339" s="18">
        <f t="shared" si="3248"/>
        <v>0</v>
      </c>
      <c r="AK1339" s="18">
        <f t="shared" si="3388"/>
        <v>0</v>
      </c>
      <c r="AL1339" s="18">
        <f t="shared" si="3388"/>
        <v>0</v>
      </c>
      <c r="AM1339" s="18">
        <f t="shared" si="3388"/>
        <v>0</v>
      </c>
      <c r="AN1339" s="18">
        <f t="shared" si="3363"/>
        <v>0</v>
      </c>
      <c r="AO1339" s="18">
        <f t="shared" si="3364"/>
        <v>0</v>
      </c>
      <c r="AP1339" s="18">
        <f t="shared" si="3365"/>
        <v>0</v>
      </c>
      <c r="AQ1339" s="18">
        <f t="shared" si="3388"/>
        <v>0</v>
      </c>
      <c r="AR1339" s="18">
        <f t="shared" si="3366"/>
        <v>0</v>
      </c>
      <c r="AS1339" s="18">
        <f t="shared" si="3388"/>
        <v>0</v>
      </c>
      <c r="AT1339" s="18">
        <f t="shared" si="3388"/>
        <v>0</v>
      </c>
      <c r="AU1339" s="18">
        <f t="shared" si="3388"/>
        <v>0</v>
      </c>
      <c r="AV1339" s="18">
        <f t="shared" si="3318"/>
        <v>0</v>
      </c>
      <c r="AW1339" s="18">
        <f t="shared" si="3319"/>
        <v>0</v>
      </c>
      <c r="AX1339" s="18">
        <f t="shared" si="3320"/>
        <v>0</v>
      </c>
      <c r="AY1339" s="18">
        <f t="shared" si="3388"/>
        <v>0</v>
      </c>
      <c r="AZ1339" s="18">
        <f t="shared" si="3388"/>
        <v>0</v>
      </c>
      <c r="BA1339" s="18">
        <f t="shared" si="3316"/>
        <v>0</v>
      </c>
      <c r="BB1339" s="18">
        <f t="shared" si="3317"/>
        <v>0</v>
      </c>
      <c r="BC1339" s="18">
        <f t="shared" si="3388"/>
        <v>0</v>
      </c>
      <c r="BD1339" s="18">
        <f t="shared" si="3388"/>
        <v>0</v>
      </c>
      <c r="BE1339" s="18">
        <f t="shared" si="3388"/>
        <v>0</v>
      </c>
      <c r="BF1339" s="18">
        <f t="shared" si="3311"/>
        <v>0</v>
      </c>
      <c r="BG1339" s="18">
        <f t="shared" si="3312"/>
        <v>0</v>
      </c>
      <c r="BH1339" s="18">
        <f t="shared" si="3313"/>
        <v>0</v>
      </c>
      <c r="BI1339" s="18">
        <f t="shared" si="3388"/>
        <v>0</v>
      </c>
      <c r="BJ1339" s="25">
        <v>0</v>
      </c>
      <c r="BK1339" s="36"/>
    </row>
    <row r="1340" spans="1:63" ht="46.8" hidden="1" x14ac:dyDescent="0.3">
      <c r="A1340" s="47" t="s">
        <v>218</v>
      </c>
      <c r="B1340" s="43">
        <v>600</v>
      </c>
      <c r="C1340" s="47"/>
      <c r="D1340" s="47"/>
      <c r="E1340" s="14" t="s">
        <v>458</v>
      </c>
      <c r="F1340" s="18">
        <f t="shared" si="3388"/>
        <v>0</v>
      </c>
      <c r="G1340" s="18">
        <f t="shared" si="3388"/>
        <v>0</v>
      </c>
      <c r="H1340" s="18">
        <f t="shared" si="3388"/>
        <v>0</v>
      </c>
      <c r="I1340" s="18">
        <f t="shared" si="3388"/>
        <v>0</v>
      </c>
      <c r="J1340" s="18">
        <f t="shared" si="3388"/>
        <v>0</v>
      </c>
      <c r="K1340" s="18">
        <f t="shared" si="3388"/>
        <v>0</v>
      </c>
      <c r="L1340" s="18">
        <f t="shared" si="3368"/>
        <v>0</v>
      </c>
      <c r="M1340" s="18">
        <f t="shared" si="3369"/>
        <v>0</v>
      </c>
      <c r="N1340" s="18">
        <f t="shared" si="3370"/>
        <v>0</v>
      </c>
      <c r="O1340" s="18">
        <f t="shared" si="3388"/>
        <v>0</v>
      </c>
      <c r="P1340" s="18">
        <f t="shared" si="3388"/>
        <v>0</v>
      </c>
      <c r="Q1340" s="18">
        <f t="shared" si="3388"/>
        <v>0</v>
      </c>
      <c r="R1340" s="18">
        <f t="shared" si="3249"/>
        <v>0</v>
      </c>
      <c r="S1340" s="18">
        <f t="shared" si="3250"/>
        <v>0</v>
      </c>
      <c r="T1340" s="18">
        <f t="shared" si="3251"/>
        <v>0</v>
      </c>
      <c r="U1340" s="18">
        <f t="shared" si="3388"/>
        <v>0</v>
      </c>
      <c r="V1340" s="18">
        <f t="shared" si="3388"/>
        <v>0</v>
      </c>
      <c r="W1340" s="18">
        <f t="shared" si="3388"/>
        <v>0</v>
      </c>
      <c r="X1340" s="18">
        <f t="shared" si="3252"/>
        <v>0</v>
      </c>
      <c r="Y1340" s="18">
        <f t="shared" si="3253"/>
        <v>0</v>
      </c>
      <c r="Z1340" s="18">
        <f t="shared" si="3254"/>
        <v>0</v>
      </c>
      <c r="AA1340" s="18">
        <f t="shared" si="3388"/>
        <v>0</v>
      </c>
      <c r="AB1340" s="18">
        <f t="shared" si="3388"/>
        <v>0</v>
      </c>
      <c r="AC1340" s="18">
        <f t="shared" si="3388"/>
        <v>0</v>
      </c>
      <c r="AD1340" s="18">
        <f t="shared" si="3255"/>
        <v>0</v>
      </c>
      <c r="AE1340" s="18">
        <f t="shared" si="3256"/>
        <v>0</v>
      </c>
      <c r="AF1340" s="18">
        <f t="shared" si="3257"/>
        <v>0</v>
      </c>
      <c r="AG1340" s="18">
        <f t="shared" si="3388"/>
        <v>0</v>
      </c>
      <c r="AH1340" s="18">
        <f t="shared" si="3246"/>
        <v>0</v>
      </c>
      <c r="AI1340" s="18">
        <f t="shared" si="3247"/>
        <v>0</v>
      </c>
      <c r="AJ1340" s="18">
        <f t="shared" si="3248"/>
        <v>0</v>
      </c>
      <c r="AK1340" s="18">
        <f t="shared" si="3388"/>
        <v>0</v>
      </c>
      <c r="AL1340" s="18">
        <f t="shared" si="3388"/>
        <v>0</v>
      </c>
      <c r="AM1340" s="18">
        <f t="shared" si="3388"/>
        <v>0</v>
      </c>
      <c r="AN1340" s="18">
        <f t="shared" si="3363"/>
        <v>0</v>
      </c>
      <c r="AO1340" s="18">
        <f t="shared" si="3364"/>
        <v>0</v>
      </c>
      <c r="AP1340" s="18">
        <f t="shared" si="3365"/>
        <v>0</v>
      </c>
      <c r="AQ1340" s="18">
        <f t="shared" si="3388"/>
        <v>0</v>
      </c>
      <c r="AR1340" s="18">
        <f t="shared" si="3366"/>
        <v>0</v>
      </c>
      <c r="AS1340" s="18">
        <f t="shared" si="3388"/>
        <v>0</v>
      </c>
      <c r="AT1340" s="18">
        <f t="shared" si="3388"/>
        <v>0</v>
      </c>
      <c r="AU1340" s="18">
        <f t="shared" si="3388"/>
        <v>0</v>
      </c>
      <c r="AV1340" s="18">
        <f t="shared" si="3318"/>
        <v>0</v>
      </c>
      <c r="AW1340" s="18">
        <f t="shared" si="3319"/>
        <v>0</v>
      </c>
      <c r="AX1340" s="18">
        <f t="shared" si="3320"/>
        <v>0</v>
      </c>
      <c r="AY1340" s="18">
        <f t="shared" si="3388"/>
        <v>0</v>
      </c>
      <c r="AZ1340" s="18">
        <f t="shared" si="3388"/>
        <v>0</v>
      </c>
      <c r="BA1340" s="18">
        <f t="shared" si="3316"/>
        <v>0</v>
      </c>
      <c r="BB1340" s="18">
        <f t="shared" si="3317"/>
        <v>0</v>
      </c>
      <c r="BC1340" s="18">
        <f t="shared" si="3388"/>
        <v>0</v>
      </c>
      <c r="BD1340" s="18">
        <f t="shared" si="3388"/>
        <v>0</v>
      </c>
      <c r="BE1340" s="18">
        <f t="shared" si="3388"/>
        <v>0</v>
      </c>
      <c r="BF1340" s="18">
        <f t="shared" si="3311"/>
        <v>0</v>
      </c>
      <c r="BG1340" s="18">
        <f t="shared" si="3312"/>
        <v>0</v>
      </c>
      <c r="BH1340" s="18">
        <f t="shared" si="3313"/>
        <v>0</v>
      </c>
      <c r="BI1340" s="18">
        <f t="shared" si="3388"/>
        <v>0</v>
      </c>
      <c r="BJ1340" s="25">
        <v>0</v>
      </c>
      <c r="BK1340" s="36"/>
    </row>
    <row r="1341" spans="1:63" hidden="1" x14ac:dyDescent="0.3">
      <c r="A1341" s="47" t="s">
        <v>218</v>
      </c>
      <c r="B1341" s="43">
        <v>620</v>
      </c>
      <c r="C1341" s="47"/>
      <c r="D1341" s="47"/>
      <c r="E1341" s="14" t="s">
        <v>473</v>
      </c>
      <c r="F1341" s="18">
        <f t="shared" ref="F1341" si="3389">F1342+F1343</f>
        <v>0</v>
      </c>
      <c r="G1341" s="18">
        <f t="shared" ref="G1341:BI1341" si="3390">G1342+G1343</f>
        <v>0</v>
      </c>
      <c r="H1341" s="18">
        <f t="shared" si="3390"/>
        <v>0</v>
      </c>
      <c r="I1341" s="18">
        <f t="shared" ref="I1341:K1341" si="3391">I1342+I1343</f>
        <v>0</v>
      </c>
      <c r="J1341" s="18">
        <f t="shared" si="3391"/>
        <v>0</v>
      </c>
      <c r="K1341" s="18">
        <f t="shared" si="3391"/>
        <v>0</v>
      </c>
      <c r="L1341" s="18">
        <f t="shared" si="3368"/>
        <v>0</v>
      </c>
      <c r="M1341" s="18">
        <f t="shared" si="3369"/>
        <v>0</v>
      </c>
      <c r="N1341" s="18">
        <f t="shared" si="3370"/>
        <v>0</v>
      </c>
      <c r="O1341" s="18">
        <f t="shared" ref="O1341:Q1341" si="3392">O1342+O1343</f>
        <v>0</v>
      </c>
      <c r="P1341" s="18">
        <f t="shared" si="3392"/>
        <v>0</v>
      </c>
      <c r="Q1341" s="18">
        <f t="shared" si="3392"/>
        <v>0</v>
      </c>
      <c r="R1341" s="18">
        <f t="shared" si="3249"/>
        <v>0</v>
      </c>
      <c r="S1341" s="18">
        <f t="shared" si="3250"/>
        <v>0</v>
      </c>
      <c r="T1341" s="18">
        <f t="shared" si="3251"/>
        <v>0</v>
      </c>
      <c r="U1341" s="18">
        <f t="shared" ref="U1341:W1341" si="3393">U1342+U1343</f>
        <v>0</v>
      </c>
      <c r="V1341" s="18">
        <f t="shared" si="3393"/>
        <v>0</v>
      </c>
      <c r="W1341" s="18">
        <f t="shared" si="3393"/>
        <v>0</v>
      </c>
      <c r="X1341" s="18">
        <f t="shared" si="3252"/>
        <v>0</v>
      </c>
      <c r="Y1341" s="18">
        <f t="shared" si="3253"/>
        <v>0</v>
      </c>
      <c r="Z1341" s="18">
        <f t="shared" si="3254"/>
        <v>0</v>
      </c>
      <c r="AA1341" s="18">
        <f t="shared" ref="AA1341:AB1341" si="3394">AA1342+AA1343</f>
        <v>0</v>
      </c>
      <c r="AB1341" s="18">
        <f t="shared" si="3394"/>
        <v>0</v>
      </c>
      <c r="AC1341" s="18">
        <f t="shared" ref="AC1341" si="3395">AC1342+AC1343</f>
        <v>0</v>
      </c>
      <c r="AD1341" s="18">
        <f t="shared" si="3255"/>
        <v>0</v>
      </c>
      <c r="AE1341" s="18">
        <f t="shared" si="3256"/>
        <v>0</v>
      </c>
      <c r="AF1341" s="18">
        <f t="shared" si="3257"/>
        <v>0</v>
      </c>
      <c r="AG1341" s="18">
        <f t="shared" ref="AG1341" si="3396">AG1342+AG1343</f>
        <v>0</v>
      </c>
      <c r="AH1341" s="18">
        <f t="shared" si="3246"/>
        <v>0</v>
      </c>
      <c r="AI1341" s="18">
        <f t="shared" si="3247"/>
        <v>0</v>
      </c>
      <c r="AJ1341" s="18">
        <f t="shared" si="3248"/>
        <v>0</v>
      </c>
      <c r="AK1341" s="18">
        <f t="shared" ref="AK1341:AM1341" si="3397">AK1342+AK1343</f>
        <v>0</v>
      </c>
      <c r="AL1341" s="18">
        <f t="shared" si="3397"/>
        <v>0</v>
      </c>
      <c r="AM1341" s="18">
        <f t="shared" si="3397"/>
        <v>0</v>
      </c>
      <c r="AN1341" s="18">
        <f t="shared" si="3363"/>
        <v>0</v>
      </c>
      <c r="AO1341" s="18">
        <f t="shared" si="3364"/>
        <v>0</v>
      </c>
      <c r="AP1341" s="18">
        <f t="shared" si="3365"/>
        <v>0</v>
      </c>
      <c r="AQ1341" s="18">
        <f t="shared" ref="AQ1341" si="3398">AQ1342+AQ1343</f>
        <v>0</v>
      </c>
      <c r="AR1341" s="18">
        <f t="shared" si="3366"/>
        <v>0</v>
      </c>
      <c r="AS1341" s="18">
        <f t="shared" ref="AS1341:AU1341" si="3399">AS1342+AS1343</f>
        <v>0</v>
      </c>
      <c r="AT1341" s="18">
        <f t="shared" si="3399"/>
        <v>0</v>
      </c>
      <c r="AU1341" s="18">
        <f t="shared" si="3399"/>
        <v>0</v>
      </c>
      <c r="AV1341" s="18">
        <f t="shared" si="3318"/>
        <v>0</v>
      </c>
      <c r="AW1341" s="18">
        <f t="shared" si="3319"/>
        <v>0</v>
      </c>
      <c r="AX1341" s="18">
        <f t="shared" si="3320"/>
        <v>0</v>
      </c>
      <c r="AY1341" s="18">
        <f t="shared" ref="AY1341:AZ1341" si="3400">AY1342+AY1343</f>
        <v>0</v>
      </c>
      <c r="AZ1341" s="18">
        <f t="shared" si="3400"/>
        <v>0</v>
      </c>
      <c r="BA1341" s="18">
        <f t="shared" si="3316"/>
        <v>0</v>
      </c>
      <c r="BB1341" s="18">
        <f t="shared" si="3317"/>
        <v>0</v>
      </c>
      <c r="BC1341" s="18">
        <f t="shared" ref="BC1341:BE1341" si="3401">BC1342+BC1343</f>
        <v>0</v>
      </c>
      <c r="BD1341" s="18">
        <f t="shared" si="3401"/>
        <v>0</v>
      </c>
      <c r="BE1341" s="18">
        <f t="shared" si="3401"/>
        <v>0</v>
      </c>
      <c r="BF1341" s="18">
        <f t="shared" si="3311"/>
        <v>0</v>
      </c>
      <c r="BG1341" s="18">
        <f t="shared" si="3312"/>
        <v>0</v>
      </c>
      <c r="BH1341" s="18">
        <f t="shared" si="3313"/>
        <v>0</v>
      </c>
      <c r="BI1341" s="18">
        <f t="shared" si="3390"/>
        <v>0</v>
      </c>
      <c r="BJ1341" s="25">
        <v>0</v>
      </c>
      <c r="BK1341" s="36"/>
    </row>
    <row r="1342" spans="1:63" hidden="1" x14ac:dyDescent="0.3">
      <c r="A1342" s="47" t="s">
        <v>218</v>
      </c>
      <c r="B1342" s="43">
        <v>620</v>
      </c>
      <c r="C1342" s="47" t="s">
        <v>27</v>
      </c>
      <c r="D1342" s="47" t="s">
        <v>5</v>
      </c>
      <c r="E1342" s="14" t="s">
        <v>436</v>
      </c>
      <c r="F1342" s="18">
        <v>0</v>
      </c>
      <c r="G1342" s="18">
        <v>0</v>
      </c>
      <c r="H1342" s="18">
        <v>0</v>
      </c>
      <c r="I1342" s="18"/>
      <c r="J1342" s="18"/>
      <c r="K1342" s="18"/>
      <c r="L1342" s="18">
        <f t="shared" si="3368"/>
        <v>0</v>
      </c>
      <c r="M1342" s="18">
        <f t="shared" si="3369"/>
        <v>0</v>
      </c>
      <c r="N1342" s="18">
        <f t="shared" si="3370"/>
        <v>0</v>
      </c>
      <c r="O1342" s="18"/>
      <c r="P1342" s="18"/>
      <c r="Q1342" s="18"/>
      <c r="R1342" s="18">
        <f t="shared" si="3249"/>
        <v>0</v>
      </c>
      <c r="S1342" s="18">
        <f t="shared" si="3250"/>
        <v>0</v>
      </c>
      <c r="T1342" s="18">
        <f t="shared" si="3251"/>
        <v>0</v>
      </c>
      <c r="U1342" s="18"/>
      <c r="V1342" s="18"/>
      <c r="W1342" s="18"/>
      <c r="X1342" s="18">
        <f t="shared" si="3252"/>
        <v>0</v>
      </c>
      <c r="Y1342" s="18">
        <f t="shared" si="3253"/>
        <v>0</v>
      </c>
      <c r="Z1342" s="18">
        <f t="shared" si="3254"/>
        <v>0</v>
      </c>
      <c r="AA1342" s="18"/>
      <c r="AB1342" s="18"/>
      <c r="AC1342" s="18"/>
      <c r="AD1342" s="18">
        <f t="shared" si="3255"/>
        <v>0</v>
      </c>
      <c r="AE1342" s="18">
        <f t="shared" si="3256"/>
        <v>0</v>
      </c>
      <c r="AF1342" s="18">
        <f t="shared" si="3257"/>
        <v>0</v>
      </c>
      <c r="AG1342" s="18"/>
      <c r="AH1342" s="18">
        <f t="shared" si="3246"/>
        <v>0</v>
      </c>
      <c r="AI1342" s="18">
        <f t="shared" si="3247"/>
        <v>0</v>
      </c>
      <c r="AJ1342" s="18">
        <f t="shared" si="3248"/>
        <v>0</v>
      </c>
      <c r="AK1342" s="18"/>
      <c r="AL1342" s="18"/>
      <c r="AM1342" s="18"/>
      <c r="AN1342" s="18">
        <f t="shared" si="3363"/>
        <v>0</v>
      </c>
      <c r="AO1342" s="18">
        <f t="shared" si="3364"/>
        <v>0</v>
      </c>
      <c r="AP1342" s="18">
        <f t="shared" si="3365"/>
        <v>0</v>
      </c>
      <c r="AQ1342" s="18"/>
      <c r="AR1342" s="18">
        <f t="shared" si="3366"/>
        <v>0</v>
      </c>
      <c r="AS1342" s="18"/>
      <c r="AT1342" s="18"/>
      <c r="AU1342" s="18"/>
      <c r="AV1342" s="18">
        <f t="shared" si="3318"/>
        <v>0</v>
      </c>
      <c r="AW1342" s="18">
        <f t="shared" si="3319"/>
        <v>0</v>
      </c>
      <c r="AX1342" s="18">
        <f t="shared" si="3320"/>
        <v>0</v>
      </c>
      <c r="AY1342" s="18"/>
      <c r="AZ1342" s="18"/>
      <c r="BA1342" s="18">
        <f t="shared" si="3316"/>
        <v>0</v>
      </c>
      <c r="BB1342" s="18">
        <f t="shared" si="3317"/>
        <v>0</v>
      </c>
      <c r="BC1342" s="18"/>
      <c r="BD1342" s="18"/>
      <c r="BE1342" s="18"/>
      <c r="BF1342" s="18">
        <f t="shared" si="3311"/>
        <v>0</v>
      </c>
      <c r="BG1342" s="18">
        <f t="shared" si="3312"/>
        <v>0</v>
      </c>
      <c r="BH1342" s="18">
        <f t="shared" si="3313"/>
        <v>0</v>
      </c>
      <c r="BI1342" s="18"/>
      <c r="BJ1342" s="25">
        <v>0</v>
      </c>
      <c r="BK1342" s="36"/>
    </row>
    <row r="1343" spans="1:63" hidden="1" x14ac:dyDescent="0.3">
      <c r="A1343" s="47" t="s">
        <v>218</v>
      </c>
      <c r="B1343" s="43">
        <v>620</v>
      </c>
      <c r="C1343" s="47" t="s">
        <v>27</v>
      </c>
      <c r="D1343" s="47" t="s">
        <v>99</v>
      </c>
      <c r="E1343" s="14" t="s">
        <v>437</v>
      </c>
      <c r="F1343" s="18">
        <v>0</v>
      </c>
      <c r="G1343" s="18">
        <v>0</v>
      </c>
      <c r="H1343" s="18">
        <v>0</v>
      </c>
      <c r="I1343" s="18"/>
      <c r="J1343" s="18"/>
      <c r="K1343" s="18"/>
      <c r="L1343" s="18">
        <f t="shared" si="3368"/>
        <v>0</v>
      </c>
      <c r="M1343" s="18">
        <f t="shared" si="3369"/>
        <v>0</v>
      </c>
      <c r="N1343" s="18">
        <f t="shared" si="3370"/>
        <v>0</v>
      </c>
      <c r="O1343" s="18"/>
      <c r="P1343" s="18"/>
      <c r="Q1343" s="18"/>
      <c r="R1343" s="18">
        <f t="shared" si="3249"/>
        <v>0</v>
      </c>
      <c r="S1343" s="18">
        <f t="shared" si="3250"/>
        <v>0</v>
      </c>
      <c r="T1343" s="18">
        <f t="shared" si="3251"/>
        <v>0</v>
      </c>
      <c r="U1343" s="18"/>
      <c r="V1343" s="18"/>
      <c r="W1343" s="18"/>
      <c r="X1343" s="18">
        <f t="shared" si="3252"/>
        <v>0</v>
      </c>
      <c r="Y1343" s="18">
        <f t="shared" si="3253"/>
        <v>0</v>
      </c>
      <c r="Z1343" s="18">
        <f t="shared" si="3254"/>
        <v>0</v>
      </c>
      <c r="AA1343" s="18"/>
      <c r="AB1343" s="18"/>
      <c r="AC1343" s="18"/>
      <c r="AD1343" s="18">
        <f t="shared" si="3255"/>
        <v>0</v>
      </c>
      <c r="AE1343" s="18">
        <f t="shared" si="3256"/>
        <v>0</v>
      </c>
      <c r="AF1343" s="18">
        <f t="shared" si="3257"/>
        <v>0</v>
      </c>
      <c r="AG1343" s="18"/>
      <c r="AH1343" s="18">
        <f t="shared" si="3246"/>
        <v>0</v>
      </c>
      <c r="AI1343" s="18">
        <f t="shared" si="3247"/>
        <v>0</v>
      </c>
      <c r="AJ1343" s="18">
        <f t="shared" si="3248"/>
        <v>0</v>
      </c>
      <c r="AK1343" s="18"/>
      <c r="AL1343" s="18"/>
      <c r="AM1343" s="18"/>
      <c r="AN1343" s="18">
        <f t="shared" si="3363"/>
        <v>0</v>
      </c>
      <c r="AO1343" s="18">
        <f t="shared" si="3364"/>
        <v>0</v>
      </c>
      <c r="AP1343" s="18">
        <f t="shared" si="3365"/>
        <v>0</v>
      </c>
      <c r="AQ1343" s="18"/>
      <c r="AR1343" s="18">
        <f t="shared" si="3366"/>
        <v>0</v>
      </c>
      <c r="AS1343" s="18"/>
      <c r="AT1343" s="18"/>
      <c r="AU1343" s="18"/>
      <c r="AV1343" s="18">
        <f t="shared" si="3318"/>
        <v>0</v>
      </c>
      <c r="AW1343" s="18">
        <f t="shared" si="3319"/>
        <v>0</v>
      </c>
      <c r="AX1343" s="18">
        <f t="shared" si="3320"/>
        <v>0</v>
      </c>
      <c r="AY1343" s="18"/>
      <c r="AZ1343" s="18"/>
      <c r="BA1343" s="18">
        <f t="shared" si="3316"/>
        <v>0</v>
      </c>
      <c r="BB1343" s="18">
        <f t="shared" si="3317"/>
        <v>0</v>
      </c>
      <c r="BC1343" s="18"/>
      <c r="BD1343" s="18"/>
      <c r="BE1343" s="18"/>
      <c r="BF1343" s="18">
        <f t="shared" si="3311"/>
        <v>0</v>
      </c>
      <c r="BG1343" s="18">
        <f t="shared" si="3312"/>
        <v>0</v>
      </c>
      <c r="BH1343" s="18">
        <f t="shared" si="3313"/>
        <v>0</v>
      </c>
      <c r="BI1343" s="18"/>
      <c r="BJ1343" s="25">
        <v>0</v>
      </c>
      <c r="BK1343" s="36"/>
    </row>
    <row r="1344" spans="1:63" ht="93.6" hidden="1" x14ac:dyDescent="0.3">
      <c r="A1344" s="19" t="s">
        <v>1012</v>
      </c>
      <c r="B1344" s="19"/>
      <c r="C1344" s="19"/>
      <c r="D1344" s="19"/>
      <c r="E1344" s="14" t="s">
        <v>934</v>
      </c>
      <c r="F1344" s="23">
        <f t="shared" ref="F1344:BI1346" si="3402">F1345</f>
        <v>0</v>
      </c>
      <c r="G1344" s="23">
        <f t="shared" si="3402"/>
        <v>0</v>
      </c>
      <c r="H1344" s="23">
        <f t="shared" si="3402"/>
        <v>0</v>
      </c>
      <c r="I1344" s="23">
        <f t="shared" si="3402"/>
        <v>0</v>
      </c>
      <c r="J1344" s="23">
        <f t="shared" si="3402"/>
        <v>0</v>
      </c>
      <c r="K1344" s="23">
        <f t="shared" si="3402"/>
        <v>0</v>
      </c>
      <c r="L1344" s="23">
        <f t="shared" si="3368"/>
        <v>0</v>
      </c>
      <c r="M1344" s="23">
        <f t="shared" si="3369"/>
        <v>0</v>
      </c>
      <c r="N1344" s="23">
        <f t="shared" si="3370"/>
        <v>0</v>
      </c>
      <c r="O1344" s="23">
        <f t="shared" si="3402"/>
        <v>0</v>
      </c>
      <c r="P1344" s="23">
        <f t="shared" si="3402"/>
        <v>0</v>
      </c>
      <c r="Q1344" s="23">
        <f t="shared" si="3402"/>
        <v>0</v>
      </c>
      <c r="R1344" s="23">
        <f t="shared" si="3249"/>
        <v>0</v>
      </c>
      <c r="S1344" s="23">
        <f t="shared" si="3250"/>
        <v>0</v>
      </c>
      <c r="T1344" s="23">
        <f t="shared" si="3251"/>
        <v>0</v>
      </c>
      <c r="U1344" s="23">
        <f t="shared" si="3402"/>
        <v>0</v>
      </c>
      <c r="V1344" s="23">
        <f t="shared" si="3402"/>
        <v>0</v>
      </c>
      <c r="W1344" s="23">
        <f t="shared" si="3402"/>
        <v>0</v>
      </c>
      <c r="X1344" s="23">
        <f t="shared" si="3252"/>
        <v>0</v>
      </c>
      <c r="Y1344" s="23">
        <f t="shared" si="3253"/>
        <v>0</v>
      </c>
      <c r="Z1344" s="23">
        <f t="shared" si="3254"/>
        <v>0</v>
      </c>
      <c r="AA1344" s="23">
        <f t="shared" si="3402"/>
        <v>0</v>
      </c>
      <c r="AB1344" s="23">
        <f t="shared" si="3402"/>
        <v>0</v>
      </c>
      <c r="AC1344" s="23">
        <f t="shared" si="3402"/>
        <v>0</v>
      </c>
      <c r="AD1344" s="18">
        <f t="shared" si="3255"/>
        <v>0</v>
      </c>
      <c r="AE1344" s="18">
        <f t="shared" si="3256"/>
        <v>0</v>
      </c>
      <c r="AF1344" s="18">
        <f t="shared" si="3257"/>
        <v>0</v>
      </c>
      <c r="AG1344" s="23">
        <f t="shared" si="3402"/>
        <v>0</v>
      </c>
      <c r="AH1344" s="23">
        <f t="shared" si="3246"/>
        <v>0</v>
      </c>
      <c r="AI1344" s="23">
        <f t="shared" si="3247"/>
        <v>0</v>
      </c>
      <c r="AJ1344" s="23">
        <f t="shared" si="3248"/>
        <v>0</v>
      </c>
      <c r="AK1344" s="23">
        <f t="shared" si="3402"/>
        <v>0</v>
      </c>
      <c r="AL1344" s="23">
        <f t="shared" si="3402"/>
        <v>0</v>
      </c>
      <c r="AM1344" s="23">
        <f t="shared" si="3402"/>
        <v>0</v>
      </c>
      <c r="AN1344" s="23">
        <f t="shared" si="3363"/>
        <v>0</v>
      </c>
      <c r="AO1344" s="23">
        <f t="shared" si="3364"/>
        <v>0</v>
      </c>
      <c r="AP1344" s="23">
        <f t="shared" si="3365"/>
        <v>0</v>
      </c>
      <c r="AQ1344" s="23">
        <f t="shared" si="3402"/>
        <v>0</v>
      </c>
      <c r="AR1344" s="23">
        <f t="shared" si="3366"/>
        <v>0</v>
      </c>
      <c r="AS1344" s="23">
        <f t="shared" si="3402"/>
        <v>0</v>
      </c>
      <c r="AT1344" s="23">
        <f t="shared" si="3402"/>
        <v>0</v>
      </c>
      <c r="AU1344" s="23">
        <f t="shared" si="3402"/>
        <v>0</v>
      </c>
      <c r="AV1344" s="23">
        <f t="shared" si="3318"/>
        <v>0</v>
      </c>
      <c r="AW1344" s="23">
        <f t="shared" si="3319"/>
        <v>0</v>
      </c>
      <c r="AX1344" s="23">
        <f t="shared" si="3320"/>
        <v>0</v>
      </c>
      <c r="AY1344" s="23">
        <f t="shared" si="3402"/>
        <v>0</v>
      </c>
      <c r="AZ1344" s="23">
        <f t="shared" si="3402"/>
        <v>0</v>
      </c>
      <c r="BA1344" s="18">
        <f t="shared" si="3316"/>
        <v>0</v>
      </c>
      <c r="BB1344" s="18">
        <f t="shared" si="3317"/>
        <v>0</v>
      </c>
      <c r="BC1344" s="23">
        <f t="shared" si="3402"/>
        <v>0</v>
      </c>
      <c r="BD1344" s="23">
        <f t="shared" si="3402"/>
        <v>0</v>
      </c>
      <c r="BE1344" s="23">
        <f t="shared" si="3402"/>
        <v>0</v>
      </c>
      <c r="BF1344" s="23">
        <f t="shared" si="3311"/>
        <v>0</v>
      </c>
      <c r="BG1344" s="23">
        <f t="shared" si="3312"/>
        <v>0</v>
      </c>
      <c r="BH1344" s="23">
        <f t="shared" si="3313"/>
        <v>0</v>
      </c>
      <c r="BI1344" s="23">
        <f t="shared" si="3402"/>
        <v>0</v>
      </c>
      <c r="BJ1344" s="25">
        <v>0</v>
      </c>
      <c r="BK1344" s="36"/>
    </row>
    <row r="1345" spans="1:92" ht="46.8" hidden="1" x14ac:dyDescent="0.3">
      <c r="A1345" s="19" t="s">
        <v>1012</v>
      </c>
      <c r="B1345" s="43">
        <v>600</v>
      </c>
      <c r="C1345" s="47"/>
      <c r="D1345" s="47"/>
      <c r="E1345" s="14" t="s">
        <v>458</v>
      </c>
      <c r="F1345" s="23">
        <f t="shared" si="3402"/>
        <v>0</v>
      </c>
      <c r="G1345" s="23">
        <f t="shared" si="3402"/>
        <v>0</v>
      </c>
      <c r="H1345" s="23">
        <f t="shared" si="3402"/>
        <v>0</v>
      </c>
      <c r="I1345" s="23">
        <f t="shared" si="3402"/>
        <v>0</v>
      </c>
      <c r="J1345" s="23">
        <f t="shared" si="3402"/>
        <v>0</v>
      </c>
      <c r="K1345" s="23">
        <f t="shared" si="3402"/>
        <v>0</v>
      </c>
      <c r="L1345" s="23">
        <f t="shared" si="3368"/>
        <v>0</v>
      </c>
      <c r="M1345" s="23">
        <f t="shared" si="3369"/>
        <v>0</v>
      </c>
      <c r="N1345" s="23">
        <f t="shared" si="3370"/>
        <v>0</v>
      </c>
      <c r="O1345" s="23">
        <f t="shared" si="3402"/>
        <v>0</v>
      </c>
      <c r="P1345" s="23">
        <f t="shared" si="3402"/>
        <v>0</v>
      </c>
      <c r="Q1345" s="23">
        <f t="shared" si="3402"/>
        <v>0</v>
      </c>
      <c r="R1345" s="23">
        <f t="shared" si="3249"/>
        <v>0</v>
      </c>
      <c r="S1345" s="23">
        <f t="shared" si="3250"/>
        <v>0</v>
      </c>
      <c r="T1345" s="23">
        <f t="shared" si="3251"/>
        <v>0</v>
      </c>
      <c r="U1345" s="23">
        <f t="shared" si="3402"/>
        <v>0</v>
      </c>
      <c r="V1345" s="23">
        <f t="shared" si="3402"/>
        <v>0</v>
      </c>
      <c r="W1345" s="23">
        <f t="shared" si="3402"/>
        <v>0</v>
      </c>
      <c r="X1345" s="23">
        <f t="shared" si="3252"/>
        <v>0</v>
      </c>
      <c r="Y1345" s="23">
        <f t="shared" si="3253"/>
        <v>0</v>
      </c>
      <c r="Z1345" s="23">
        <f t="shared" si="3254"/>
        <v>0</v>
      </c>
      <c r="AA1345" s="23">
        <f t="shared" si="3402"/>
        <v>0</v>
      </c>
      <c r="AB1345" s="23">
        <f t="shared" si="3402"/>
        <v>0</v>
      </c>
      <c r="AC1345" s="23">
        <f t="shared" si="3402"/>
        <v>0</v>
      </c>
      <c r="AD1345" s="18">
        <f t="shared" si="3255"/>
        <v>0</v>
      </c>
      <c r="AE1345" s="18">
        <f t="shared" si="3256"/>
        <v>0</v>
      </c>
      <c r="AF1345" s="18">
        <f t="shared" si="3257"/>
        <v>0</v>
      </c>
      <c r="AG1345" s="23">
        <f t="shared" si="3402"/>
        <v>0</v>
      </c>
      <c r="AH1345" s="23">
        <f t="shared" si="3246"/>
        <v>0</v>
      </c>
      <c r="AI1345" s="23">
        <f t="shared" si="3247"/>
        <v>0</v>
      </c>
      <c r="AJ1345" s="23">
        <f t="shared" si="3248"/>
        <v>0</v>
      </c>
      <c r="AK1345" s="23">
        <f t="shared" si="3402"/>
        <v>0</v>
      </c>
      <c r="AL1345" s="23">
        <f t="shared" si="3402"/>
        <v>0</v>
      </c>
      <c r="AM1345" s="23">
        <f t="shared" si="3402"/>
        <v>0</v>
      </c>
      <c r="AN1345" s="23">
        <f t="shared" si="3363"/>
        <v>0</v>
      </c>
      <c r="AO1345" s="23">
        <f t="shared" si="3364"/>
        <v>0</v>
      </c>
      <c r="AP1345" s="23">
        <f t="shared" si="3365"/>
        <v>0</v>
      </c>
      <c r="AQ1345" s="23">
        <f t="shared" si="3402"/>
        <v>0</v>
      </c>
      <c r="AR1345" s="23">
        <f t="shared" si="3366"/>
        <v>0</v>
      </c>
      <c r="AS1345" s="23">
        <f t="shared" si="3402"/>
        <v>0</v>
      </c>
      <c r="AT1345" s="23">
        <f t="shared" si="3402"/>
        <v>0</v>
      </c>
      <c r="AU1345" s="23">
        <f t="shared" si="3402"/>
        <v>0</v>
      </c>
      <c r="AV1345" s="23">
        <f t="shared" si="3318"/>
        <v>0</v>
      </c>
      <c r="AW1345" s="23">
        <f t="shared" si="3319"/>
        <v>0</v>
      </c>
      <c r="AX1345" s="23">
        <f t="shared" si="3320"/>
        <v>0</v>
      </c>
      <c r="AY1345" s="23">
        <f t="shared" si="3402"/>
        <v>0</v>
      </c>
      <c r="AZ1345" s="23">
        <f t="shared" si="3402"/>
        <v>0</v>
      </c>
      <c r="BA1345" s="18">
        <f t="shared" si="3316"/>
        <v>0</v>
      </c>
      <c r="BB1345" s="18">
        <f t="shared" si="3317"/>
        <v>0</v>
      </c>
      <c r="BC1345" s="23">
        <f t="shared" si="3402"/>
        <v>0</v>
      </c>
      <c r="BD1345" s="23">
        <f t="shared" si="3402"/>
        <v>0</v>
      </c>
      <c r="BE1345" s="23">
        <f t="shared" si="3402"/>
        <v>0</v>
      </c>
      <c r="BF1345" s="23">
        <f t="shared" si="3311"/>
        <v>0</v>
      </c>
      <c r="BG1345" s="23">
        <f t="shared" si="3312"/>
        <v>0</v>
      </c>
      <c r="BH1345" s="23">
        <f t="shared" si="3313"/>
        <v>0</v>
      </c>
      <c r="BI1345" s="23">
        <f t="shared" si="3402"/>
        <v>0</v>
      </c>
      <c r="BJ1345" s="25">
        <v>0</v>
      </c>
      <c r="BK1345" s="36"/>
    </row>
    <row r="1346" spans="1:92" hidden="1" x14ac:dyDescent="0.3">
      <c r="A1346" s="19" t="s">
        <v>1012</v>
      </c>
      <c r="B1346" s="43">
        <v>620</v>
      </c>
      <c r="C1346" s="47"/>
      <c r="D1346" s="47"/>
      <c r="E1346" s="14" t="s">
        <v>473</v>
      </c>
      <c r="F1346" s="23">
        <f t="shared" si="3402"/>
        <v>0</v>
      </c>
      <c r="G1346" s="23">
        <f t="shared" si="3402"/>
        <v>0</v>
      </c>
      <c r="H1346" s="23">
        <f t="shared" si="3402"/>
        <v>0</v>
      </c>
      <c r="I1346" s="23">
        <f t="shared" si="3402"/>
        <v>0</v>
      </c>
      <c r="J1346" s="23">
        <f t="shared" si="3402"/>
        <v>0</v>
      </c>
      <c r="K1346" s="23">
        <f t="shared" si="3402"/>
        <v>0</v>
      </c>
      <c r="L1346" s="23">
        <f t="shared" si="3368"/>
        <v>0</v>
      </c>
      <c r="M1346" s="23">
        <f t="shared" si="3369"/>
        <v>0</v>
      </c>
      <c r="N1346" s="23">
        <f t="shared" si="3370"/>
        <v>0</v>
      </c>
      <c r="O1346" s="23">
        <f t="shared" si="3402"/>
        <v>0</v>
      </c>
      <c r="P1346" s="23">
        <f t="shared" si="3402"/>
        <v>0</v>
      </c>
      <c r="Q1346" s="23">
        <f t="shared" si="3402"/>
        <v>0</v>
      </c>
      <c r="R1346" s="23">
        <f t="shared" si="3249"/>
        <v>0</v>
      </c>
      <c r="S1346" s="23">
        <f t="shared" si="3250"/>
        <v>0</v>
      </c>
      <c r="T1346" s="23">
        <f t="shared" si="3251"/>
        <v>0</v>
      </c>
      <c r="U1346" s="23">
        <f t="shared" si="3402"/>
        <v>0</v>
      </c>
      <c r="V1346" s="23">
        <f t="shared" si="3402"/>
        <v>0</v>
      </c>
      <c r="W1346" s="23">
        <f t="shared" si="3402"/>
        <v>0</v>
      </c>
      <c r="X1346" s="23">
        <f t="shared" si="3252"/>
        <v>0</v>
      </c>
      <c r="Y1346" s="23">
        <f t="shared" si="3253"/>
        <v>0</v>
      </c>
      <c r="Z1346" s="23">
        <f t="shared" si="3254"/>
        <v>0</v>
      </c>
      <c r="AA1346" s="23">
        <f t="shared" si="3402"/>
        <v>0</v>
      </c>
      <c r="AB1346" s="23">
        <f t="shared" si="3402"/>
        <v>0</v>
      </c>
      <c r="AC1346" s="23">
        <f t="shared" si="3402"/>
        <v>0</v>
      </c>
      <c r="AD1346" s="18">
        <f t="shared" si="3255"/>
        <v>0</v>
      </c>
      <c r="AE1346" s="18">
        <f t="shared" si="3256"/>
        <v>0</v>
      </c>
      <c r="AF1346" s="18">
        <f t="shared" si="3257"/>
        <v>0</v>
      </c>
      <c r="AG1346" s="23">
        <f t="shared" si="3402"/>
        <v>0</v>
      </c>
      <c r="AH1346" s="23">
        <f t="shared" si="3246"/>
        <v>0</v>
      </c>
      <c r="AI1346" s="23">
        <f t="shared" si="3247"/>
        <v>0</v>
      </c>
      <c r="AJ1346" s="23">
        <f t="shared" si="3248"/>
        <v>0</v>
      </c>
      <c r="AK1346" s="23">
        <f t="shared" si="3402"/>
        <v>0</v>
      </c>
      <c r="AL1346" s="23">
        <f t="shared" si="3402"/>
        <v>0</v>
      </c>
      <c r="AM1346" s="23">
        <f t="shared" si="3402"/>
        <v>0</v>
      </c>
      <c r="AN1346" s="23">
        <f t="shared" si="3363"/>
        <v>0</v>
      </c>
      <c r="AO1346" s="23">
        <f t="shared" si="3364"/>
        <v>0</v>
      </c>
      <c r="AP1346" s="23">
        <f t="shared" si="3365"/>
        <v>0</v>
      </c>
      <c r="AQ1346" s="23">
        <f t="shared" si="3402"/>
        <v>0</v>
      </c>
      <c r="AR1346" s="23">
        <f t="shared" si="3366"/>
        <v>0</v>
      </c>
      <c r="AS1346" s="23">
        <f t="shared" si="3402"/>
        <v>0</v>
      </c>
      <c r="AT1346" s="23">
        <f t="shared" si="3402"/>
        <v>0</v>
      </c>
      <c r="AU1346" s="23">
        <f t="shared" si="3402"/>
        <v>0</v>
      </c>
      <c r="AV1346" s="23">
        <f t="shared" si="3318"/>
        <v>0</v>
      </c>
      <c r="AW1346" s="23">
        <f t="shared" si="3319"/>
        <v>0</v>
      </c>
      <c r="AX1346" s="23">
        <f t="shared" si="3320"/>
        <v>0</v>
      </c>
      <c r="AY1346" s="23">
        <f t="shared" si="3402"/>
        <v>0</v>
      </c>
      <c r="AZ1346" s="23">
        <f t="shared" si="3402"/>
        <v>0</v>
      </c>
      <c r="BA1346" s="18">
        <f t="shared" si="3316"/>
        <v>0</v>
      </c>
      <c r="BB1346" s="18">
        <f t="shared" si="3317"/>
        <v>0</v>
      </c>
      <c r="BC1346" s="23">
        <f t="shared" si="3402"/>
        <v>0</v>
      </c>
      <c r="BD1346" s="23">
        <f t="shared" si="3402"/>
        <v>0</v>
      </c>
      <c r="BE1346" s="23">
        <f t="shared" si="3402"/>
        <v>0</v>
      </c>
      <c r="BF1346" s="23">
        <f t="shared" si="3311"/>
        <v>0</v>
      </c>
      <c r="BG1346" s="23">
        <f t="shared" si="3312"/>
        <v>0</v>
      </c>
      <c r="BH1346" s="23">
        <f t="shared" si="3313"/>
        <v>0</v>
      </c>
      <c r="BI1346" s="23">
        <f t="shared" si="3402"/>
        <v>0</v>
      </c>
      <c r="BJ1346" s="25">
        <v>0</v>
      </c>
      <c r="BK1346" s="36"/>
    </row>
    <row r="1347" spans="1:92" hidden="1" x14ac:dyDescent="0.3">
      <c r="A1347" s="19" t="s">
        <v>1012</v>
      </c>
      <c r="B1347" s="43">
        <v>620</v>
      </c>
      <c r="C1347" s="47" t="s">
        <v>27</v>
      </c>
      <c r="D1347" s="47" t="s">
        <v>5</v>
      </c>
      <c r="E1347" s="14" t="s">
        <v>436</v>
      </c>
      <c r="F1347" s="18">
        <v>0</v>
      </c>
      <c r="G1347" s="18">
        <v>0</v>
      </c>
      <c r="H1347" s="18">
        <v>0</v>
      </c>
      <c r="I1347" s="18"/>
      <c r="J1347" s="18"/>
      <c r="K1347" s="18"/>
      <c r="L1347" s="18">
        <f t="shared" si="3368"/>
        <v>0</v>
      </c>
      <c r="M1347" s="18">
        <f t="shared" si="3369"/>
        <v>0</v>
      </c>
      <c r="N1347" s="18">
        <f t="shared" si="3370"/>
        <v>0</v>
      </c>
      <c r="O1347" s="18"/>
      <c r="P1347" s="18"/>
      <c r="Q1347" s="18"/>
      <c r="R1347" s="18">
        <f t="shared" si="3249"/>
        <v>0</v>
      </c>
      <c r="S1347" s="18">
        <f t="shared" si="3250"/>
        <v>0</v>
      </c>
      <c r="T1347" s="18">
        <f t="shared" si="3251"/>
        <v>0</v>
      </c>
      <c r="U1347" s="18"/>
      <c r="V1347" s="18"/>
      <c r="W1347" s="18"/>
      <c r="X1347" s="18">
        <f t="shared" si="3252"/>
        <v>0</v>
      </c>
      <c r="Y1347" s="18">
        <f t="shared" si="3253"/>
        <v>0</v>
      </c>
      <c r="Z1347" s="18">
        <f t="shared" si="3254"/>
        <v>0</v>
      </c>
      <c r="AA1347" s="18"/>
      <c r="AB1347" s="18"/>
      <c r="AC1347" s="18"/>
      <c r="AD1347" s="18">
        <f t="shared" si="3255"/>
        <v>0</v>
      </c>
      <c r="AE1347" s="18">
        <f t="shared" si="3256"/>
        <v>0</v>
      </c>
      <c r="AF1347" s="18">
        <f t="shared" si="3257"/>
        <v>0</v>
      </c>
      <c r="AG1347" s="18"/>
      <c r="AH1347" s="18">
        <f t="shared" si="3246"/>
        <v>0</v>
      </c>
      <c r="AI1347" s="18">
        <f t="shared" si="3247"/>
        <v>0</v>
      </c>
      <c r="AJ1347" s="18">
        <f t="shared" si="3248"/>
        <v>0</v>
      </c>
      <c r="AK1347" s="18"/>
      <c r="AL1347" s="18"/>
      <c r="AM1347" s="18"/>
      <c r="AN1347" s="18">
        <f t="shared" si="3363"/>
        <v>0</v>
      </c>
      <c r="AO1347" s="18">
        <f t="shared" si="3364"/>
        <v>0</v>
      </c>
      <c r="AP1347" s="18">
        <f t="shared" si="3365"/>
        <v>0</v>
      </c>
      <c r="AQ1347" s="18"/>
      <c r="AR1347" s="18">
        <f t="shared" si="3366"/>
        <v>0</v>
      </c>
      <c r="AS1347" s="18"/>
      <c r="AT1347" s="18"/>
      <c r="AU1347" s="18"/>
      <c r="AV1347" s="18">
        <f t="shared" si="3318"/>
        <v>0</v>
      </c>
      <c r="AW1347" s="18">
        <f t="shared" si="3319"/>
        <v>0</v>
      </c>
      <c r="AX1347" s="18">
        <f t="shared" si="3320"/>
        <v>0</v>
      </c>
      <c r="AY1347" s="18"/>
      <c r="AZ1347" s="18"/>
      <c r="BA1347" s="18">
        <f t="shared" si="3316"/>
        <v>0</v>
      </c>
      <c r="BB1347" s="18">
        <f t="shared" si="3317"/>
        <v>0</v>
      </c>
      <c r="BC1347" s="18"/>
      <c r="BD1347" s="18"/>
      <c r="BE1347" s="18"/>
      <c r="BF1347" s="18">
        <f t="shared" si="3311"/>
        <v>0</v>
      </c>
      <c r="BG1347" s="18">
        <f t="shared" si="3312"/>
        <v>0</v>
      </c>
      <c r="BH1347" s="18">
        <f t="shared" si="3313"/>
        <v>0</v>
      </c>
      <c r="BI1347" s="18"/>
      <c r="BJ1347" s="25">
        <v>0</v>
      </c>
      <c r="BK1347" s="36"/>
    </row>
    <row r="1348" spans="1:92" ht="31.2" hidden="1" x14ac:dyDescent="0.3">
      <c r="A1348" s="19" t="s">
        <v>935</v>
      </c>
      <c r="B1348" s="19"/>
      <c r="C1348" s="19"/>
      <c r="D1348" s="19"/>
      <c r="E1348" s="14" t="s">
        <v>701</v>
      </c>
      <c r="F1348" s="18">
        <f t="shared" ref="F1348:BI1351" si="3403">F1349</f>
        <v>0</v>
      </c>
      <c r="G1348" s="18">
        <f t="shared" si="3403"/>
        <v>0</v>
      </c>
      <c r="H1348" s="18">
        <f t="shared" si="3403"/>
        <v>0</v>
      </c>
      <c r="I1348" s="18">
        <f t="shared" si="3403"/>
        <v>0</v>
      </c>
      <c r="J1348" s="18">
        <f t="shared" si="3403"/>
        <v>0</v>
      </c>
      <c r="K1348" s="18">
        <f t="shared" si="3403"/>
        <v>0</v>
      </c>
      <c r="L1348" s="18">
        <f t="shared" si="3368"/>
        <v>0</v>
      </c>
      <c r="M1348" s="18">
        <f t="shared" si="3369"/>
        <v>0</v>
      </c>
      <c r="N1348" s="18">
        <f t="shared" si="3370"/>
        <v>0</v>
      </c>
      <c r="O1348" s="18">
        <f t="shared" si="3403"/>
        <v>0</v>
      </c>
      <c r="P1348" s="18">
        <f t="shared" si="3403"/>
        <v>0</v>
      </c>
      <c r="Q1348" s="18">
        <f t="shared" si="3403"/>
        <v>0</v>
      </c>
      <c r="R1348" s="18">
        <f t="shared" si="3249"/>
        <v>0</v>
      </c>
      <c r="S1348" s="18">
        <f t="shared" si="3250"/>
        <v>0</v>
      </c>
      <c r="T1348" s="18">
        <f t="shared" si="3251"/>
        <v>0</v>
      </c>
      <c r="U1348" s="18">
        <f t="shared" si="3403"/>
        <v>0</v>
      </c>
      <c r="V1348" s="18">
        <f t="shared" si="3403"/>
        <v>0</v>
      </c>
      <c r="W1348" s="18">
        <f t="shared" si="3403"/>
        <v>0</v>
      </c>
      <c r="X1348" s="18">
        <f t="shared" si="3252"/>
        <v>0</v>
      </c>
      <c r="Y1348" s="18">
        <f t="shared" si="3253"/>
        <v>0</v>
      </c>
      <c r="Z1348" s="18">
        <f t="shared" si="3254"/>
        <v>0</v>
      </c>
      <c r="AA1348" s="18">
        <f t="shared" si="3403"/>
        <v>0</v>
      </c>
      <c r="AB1348" s="18">
        <f t="shared" si="3403"/>
        <v>0</v>
      </c>
      <c r="AC1348" s="18">
        <f t="shared" si="3403"/>
        <v>0</v>
      </c>
      <c r="AD1348" s="18">
        <f t="shared" si="3255"/>
        <v>0</v>
      </c>
      <c r="AE1348" s="18">
        <f t="shared" si="3256"/>
        <v>0</v>
      </c>
      <c r="AF1348" s="18">
        <f t="shared" si="3257"/>
        <v>0</v>
      </c>
      <c r="AG1348" s="18">
        <f t="shared" si="3403"/>
        <v>0</v>
      </c>
      <c r="AH1348" s="18">
        <f t="shared" si="3246"/>
        <v>0</v>
      </c>
      <c r="AI1348" s="18">
        <f t="shared" si="3247"/>
        <v>0</v>
      </c>
      <c r="AJ1348" s="18">
        <f t="shared" si="3248"/>
        <v>0</v>
      </c>
      <c r="AK1348" s="18">
        <f t="shared" si="3403"/>
        <v>0</v>
      </c>
      <c r="AL1348" s="18">
        <f t="shared" si="3403"/>
        <v>0</v>
      </c>
      <c r="AM1348" s="18">
        <f t="shared" si="3403"/>
        <v>0</v>
      </c>
      <c r="AN1348" s="18">
        <f t="shared" si="3363"/>
        <v>0</v>
      </c>
      <c r="AO1348" s="18">
        <f t="shared" si="3364"/>
        <v>0</v>
      </c>
      <c r="AP1348" s="18">
        <f t="shared" si="3365"/>
        <v>0</v>
      </c>
      <c r="AQ1348" s="18">
        <f t="shared" si="3403"/>
        <v>0</v>
      </c>
      <c r="AR1348" s="18">
        <f t="shared" si="3366"/>
        <v>0</v>
      </c>
      <c r="AS1348" s="18">
        <f t="shared" si="3403"/>
        <v>0</v>
      </c>
      <c r="AT1348" s="18">
        <f t="shared" si="3403"/>
        <v>0</v>
      </c>
      <c r="AU1348" s="18">
        <f t="shared" si="3403"/>
        <v>0</v>
      </c>
      <c r="AV1348" s="18">
        <f t="shared" si="3318"/>
        <v>0</v>
      </c>
      <c r="AW1348" s="18">
        <f t="shared" si="3319"/>
        <v>0</v>
      </c>
      <c r="AX1348" s="18">
        <f t="shared" si="3320"/>
        <v>0</v>
      </c>
      <c r="AY1348" s="18">
        <f t="shared" si="3403"/>
        <v>0</v>
      </c>
      <c r="AZ1348" s="18">
        <f t="shared" si="3403"/>
        <v>0</v>
      </c>
      <c r="BA1348" s="18">
        <f t="shared" si="3316"/>
        <v>0</v>
      </c>
      <c r="BB1348" s="18">
        <f t="shared" si="3317"/>
        <v>0</v>
      </c>
      <c r="BC1348" s="18">
        <f t="shared" si="3403"/>
        <v>0</v>
      </c>
      <c r="BD1348" s="18">
        <f t="shared" si="3403"/>
        <v>0</v>
      </c>
      <c r="BE1348" s="18">
        <f t="shared" si="3403"/>
        <v>0</v>
      </c>
      <c r="BF1348" s="18">
        <f t="shared" si="3311"/>
        <v>0</v>
      </c>
      <c r="BG1348" s="18">
        <f t="shared" si="3312"/>
        <v>0</v>
      </c>
      <c r="BH1348" s="18">
        <f t="shared" si="3313"/>
        <v>0</v>
      </c>
      <c r="BI1348" s="18">
        <f t="shared" si="3403"/>
        <v>0</v>
      </c>
      <c r="BJ1348" s="25">
        <v>0</v>
      </c>
      <c r="BK1348" s="36"/>
    </row>
    <row r="1349" spans="1:92" ht="78" hidden="1" x14ac:dyDescent="0.3">
      <c r="A1349" s="19" t="s">
        <v>936</v>
      </c>
      <c r="B1349" s="19"/>
      <c r="C1349" s="19"/>
      <c r="D1349" s="19"/>
      <c r="E1349" s="14" t="s">
        <v>1039</v>
      </c>
      <c r="F1349" s="18">
        <f t="shared" si="3403"/>
        <v>0</v>
      </c>
      <c r="G1349" s="18">
        <f t="shared" si="3403"/>
        <v>0</v>
      </c>
      <c r="H1349" s="18">
        <f t="shared" si="3403"/>
        <v>0</v>
      </c>
      <c r="I1349" s="18">
        <f t="shared" si="3403"/>
        <v>0</v>
      </c>
      <c r="J1349" s="18">
        <f t="shared" si="3403"/>
        <v>0</v>
      </c>
      <c r="K1349" s="18">
        <f t="shared" si="3403"/>
        <v>0</v>
      </c>
      <c r="L1349" s="18">
        <f t="shared" si="3368"/>
        <v>0</v>
      </c>
      <c r="M1349" s="18">
        <f t="shared" si="3369"/>
        <v>0</v>
      </c>
      <c r="N1349" s="18">
        <f t="shared" si="3370"/>
        <v>0</v>
      </c>
      <c r="O1349" s="18">
        <f t="shared" si="3403"/>
        <v>0</v>
      </c>
      <c r="P1349" s="18">
        <f t="shared" si="3403"/>
        <v>0</v>
      </c>
      <c r="Q1349" s="18">
        <f t="shared" si="3403"/>
        <v>0</v>
      </c>
      <c r="R1349" s="18">
        <f t="shared" si="3249"/>
        <v>0</v>
      </c>
      <c r="S1349" s="18">
        <f t="shared" si="3250"/>
        <v>0</v>
      </c>
      <c r="T1349" s="18">
        <f t="shared" si="3251"/>
        <v>0</v>
      </c>
      <c r="U1349" s="18">
        <f t="shared" si="3403"/>
        <v>0</v>
      </c>
      <c r="V1349" s="18">
        <f t="shared" si="3403"/>
        <v>0</v>
      </c>
      <c r="W1349" s="18">
        <f t="shared" si="3403"/>
        <v>0</v>
      </c>
      <c r="X1349" s="18">
        <f t="shared" si="3252"/>
        <v>0</v>
      </c>
      <c r="Y1349" s="18">
        <f t="shared" si="3253"/>
        <v>0</v>
      </c>
      <c r="Z1349" s="18">
        <f t="shared" si="3254"/>
        <v>0</v>
      </c>
      <c r="AA1349" s="18">
        <f t="shared" si="3403"/>
        <v>0</v>
      </c>
      <c r="AB1349" s="18">
        <f t="shared" si="3403"/>
        <v>0</v>
      </c>
      <c r="AC1349" s="18">
        <f t="shared" si="3403"/>
        <v>0</v>
      </c>
      <c r="AD1349" s="18">
        <f t="shared" si="3255"/>
        <v>0</v>
      </c>
      <c r="AE1349" s="18">
        <f t="shared" si="3256"/>
        <v>0</v>
      </c>
      <c r="AF1349" s="18">
        <f t="shared" si="3257"/>
        <v>0</v>
      </c>
      <c r="AG1349" s="18">
        <f t="shared" si="3403"/>
        <v>0</v>
      </c>
      <c r="AH1349" s="18">
        <f t="shared" si="3246"/>
        <v>0</v>
      </c>
      <c r="AI1349" s="18">
        <f t="shared" si="3247"/>
        <v>0</v>
      </c>
      <c r="AJ1349" s="18">
        <f t="shared" si="3248"/>
        <v>0</v>
      </c>
      <c r="AK1349" s="18">
        <f t="shared" si="3403"/>
        <v>0</v>
      </c>
      <c r="AL1349" s="18">
        <f t="shared" si="3403"/>
        <v>0</v>
      </c>
      <c r="AM1349" s="18">
        <f t="shared" si="3403"/>
        <v>0</v>
      </c>
      <c r="AN1349" s="18">
        <f t="shared" si="3363"/>
        <v>0</v>
      </c>
      <c r="AO1349" s="18">
        <f t="shared" si="3364"/>
        <v>0</v>
      </c>
      <c r="AP1349" s="18">
        <f t="shared" si="3365"/>
        <v>0</v>
      </c>
      <c r="AQ1349" s="18">
        <f t="shared" si="3403"/>
        <v>0</v>
      </c>
      <c r="AR1349" s="18">
        <f t="shared" si="3366"/>
        <v>0</v>
      </c>
      <c r="AS1349" s="18">
        <f t="shared" si="3403"/>
        <v>0</v>
      </c>
      <c r="AT1349" s="18">
        <f t="shared" si="3403"/>
        <v>0</v>
      </c>
      <c r="AU1349" s="18">
        <f t="shared" si="3403"/>
        <v>0</v>
      </c>
      <c r="AV1349" s="18">
        <f t="shared" si="3318"/>
        <v>0</v>
      </c>
      <c r="AW1349" s="18">
        <f t="shared" si="3319"/>
        <v>0</v>
      </c>
      <c r="AX1349" s="18">
        <f t="shared" si="3320"/>
        <v>0</v>
      </c>
      <c r="AY1349" s="18">
        <f t="shared" si="3403"/>
        <v>0</v>
      </c>
      <c r="AZ1349" s="18">
        <f t="shared" si="3403"/>
        <v>0</v>
      </c>
      <c r="BA1349" s="18">
        <f t="shared" si="3316"/>
        <v>0</v>
      </c>
      <c r="BB1349" s="18">
        <f t="shared" si="3317"/>
        <v>0</v>
      </c>
      <c r="BC1349" s="18">
        <f t="shared" si="3403"/>
        <v>0</v>
      </c>
      <c r="BD1349" s="18">
        <f t="shared" si="3403"/>
        <v>0</v>
      </c>
      <c r="BE1349" s="18">
        <f t="shared" si="3403"/>
        <v>0</v>
      </c>
      <c r="BF1349" s="18">
        <f t="shared" si="3311"/>
        <v>0</v>
      </c>
      <c r="BG1349" s="18">
        <f t="shared" si="3312"/>
        <v>0</v>
      </c>
      <c r="BH1349" s="18">
        <f t="shared" si="3313"/>
        <v>0</v>
      </c>
      <c r="BI1349" s="18">
        <f t="shared" si="3403"/>
        <v>0</v>
      </c>
      <c r="BJ1349" s="25">
        <v>0</v>
      </c>
      <c r="BK1349" s="36"/>
    </row>
    <row r="1350" spans="1:92" ht="46.8" hidden="1" x14ac:dyDescent="0.3">
      <c r="A1350" s="19" t="s">
        <v>936</v>
      </c>
      <c r="B1350" s="43">
        <v>600</v>
      </c>
      <c r="C1350" s="47"/>
      <c r="D1350" s="47"/>
      <c r="E1350" s="14" t="s">
        <v>458</v>
      </c>
      <c r="F1350" s="18">
        <f t="shared" si="3403"/>
        <v>0</v>
      </c>
      <c r="G1350" s="18">
        <f t="shared" si="3403"/>
        <v>0</v>
      </c>
      <c r="H1350" s="18">
        <f t="shared" si="3403"/>
        <v>0</v>
      </c>
      <c r="I1350" s="18">
        <f t="shared" si="3403"/>
        <v>0</v>
      </c>
      <c r="J1350" s="18">
        <f t="shared" si="3403"/>
        <v>0</v>
      </c>
      <c r="K1350" s="18">
        <f t="shared" si="3403"/>
        <v>0</v>
      </c>
      <c r="L1350" s="18">
        <f t="shared" si="3368"/>
        <v>0</v>
      </c>
      <c r="M1350" s="18">
        <f t="shared" si="3369"/>
        <v>0</v>
      </c>
      <c r="N1350" s="18">
        <f t="shared" si="3370"/>
        <v>0</v>
      </c>
      <c r="O1350" s="18">
        <f t="shared" si="3403"/>
        <v>0</v>
      </c>
      <c r="P1350" s="18">
        <f t="shared" si="3403"/>
        <v>0</v>
      </c>
      <c r="Q1350" s="18">
        <f t="shared" si="3403"/>
        <v>0</v>
      </c>
      <c r="R1350" s="18">
        <f t="shared" si="3249"/>
        <v>0</v>
      </c>
      <c r="S1350" s="18">
        <f t="shared" si="3250"/>
        <v>0</v>
      </c>
      <c r="T1350" s="18">
        <f t="shared" si="3251"/>
        <v>0</v>
      </c>
      <c r="U1350" s="18">
        <f t="shared" si="3403"/>
        <v>0</v>
      </c>
      <c r="V1350" s="18">
        <f t="shared" si="3403"/>
        <v>0</v>
      </c>
      <c r="W1350" s="18">
        <f t="shared" si="3403"/>
        <v>0</v>
      </c>
      <c r="X1350" s="18">
        <f t="shared" si="3252"/>
        <v>0</v>
      </c>
      <c r="Y1350" s="18">
        <f t="shared" si="3253"/>
        <v>0</v>
      </c>
      <c r="Z1350" s="18">
        <f t="shared" si="3254"/>
        <v>0</v>
      </c>
      <c r="AA1350" s="18">
        <f t="shared" si="3403"/>
        <v>0</v>
      </c>
      <c r="AB1350" s="18">
        <f t="shared" si="3403"/>
        <v>0</v>
      </c>
      <c r="AC1350" s="18">
        <f t="shared" si="3403"/>
        <v>0</v>
      </c>
      <c r="AD1350" s="18">
        <f t="shared" si="3255"/>
        <v>0</v>
      </c>
      <c r="AE1350" s="18">
        <f t="shared" si="3256"/>
        <v>0</v>
      </c>
      <c r="AF1350" s="18">
        <f t="shared" si="3257"/>
        <v>0</v>
      </c>
      <c r="AG1350" s="18">
        <f t="shared" si="3403"/>
        <v>0</v>
      </c>
      <c r="AH1350" s="18">
        <f t="shared" si="3246"/>
        <v>0</v>
      </c>
      <c r="AI1350" s="18">
        <f t="shared" si="3247"/>
        <v>0</v>
      </c>
      <c r="AJ1350" s="18">
        <f t="shared" si="3248"/>
        <v>0</v>
      </c>
      <c r="AK1350" s="18">
        <f t="shared" si="3403"/>
        <v>0</v>
      </c>
      <c r="AL1350" s="18">
        <f t="shared" si="3403"/>
        <v>0</v>
      </c>
      <c r="AM1350" s="18">
        <f t="shared" si="3403"/>
        <v>0</v>
      </c>
      <c r="AN1350" s="18">
        <f t="shared" si="3363"/>
        <v>0</v>
      </c>
      <c r="AO1350" s="18">
        <f t="shared" si="3364"/>
        <v>0</v>
      </c>
      <c r="AP1350" s="18">
        <f t="shared" si="3365"/>
        <v>0</v>
      </c>
      <c r="AQ1350" s="18">
        <f t="shared" si="3403"/>
        <v>0</v>
      </c>
      <c r="AR1350" s="18">
        <f t="shared" si="3366"/>
        <v>0</v>
      </c>
      <c r="AS1350" s="18">
        <f t="shared" si="3403"/>
        <v>0</v>
      </c>
      <c r="AT1350" s="18">
        <f t="shared" si="3403"/>
        <v>0</v>
      </c>
      <c r="AU1350" s="18">
        <f t="shared" si="3403"/>
        <v>0</v>
      </c>
      <c r="AV1350" s="18">
        <f t="shared" si="3318"/>
        <v>0</v>
      </c>
      <c r="AW1350" s="18">
        <f t="shared" si="3319"/>
        <v>0</v>
      </c>
      <c r="AX1350" s="18">
        <f t="shared" si="3320"/>
        <v>0</v>
      </c>
      <c r="AY1350" s="18">
        <f t="shared" si="3403"/>
        <v>0</v>
      </c>
      <c r="AZ1350" s="18">
        <f t="shared" si="3403"/>
        <v>0</v>
      </c>
      <c r="BA1350" s="18">
        <f t="shared" si="3316"/>
        <v>0</v>
      </c>
      <c r="BB1350" s="18">
        <f t="shared" si="3317"/>
        <v>0</v>
      </c>
      <c r="BC1350" s="18">
        <f t="shared" si="3403"/>
        <v>0</v>
      </c>
      <c r="BD1350" s="18">
        <f t="shared" si="3403"/>
        <v>0</v>
      </c>
      <c r="BE1350" s="18">
        <f t="shared" si="3403"/>
        <v>0</v>
      </c>
      <c r="BF1350" s="18">
        <f t="shared" si="3311"/>
        <v>0</v>
      </c>
      <c r="BG1350" s="18">
        <f t="shared" si="3312"/>
        <v>0</v>
      </c>
      <c r="BH1350" s="18">
        <f t="shared" si="3313"/>
        <v>0</v>
      </c>
      <c r="BI1350" s="18">
        <f t="shared" si="3403"/>
        <v>0</v>
      </c>
      <c r="BJ1350" s="25">
        <v>0</v>
      </c>
      <c r="BK1350" s="36"/>
    </row>
    <row r="1351" spans="1:92" hidden="1" x14ac:dyDescent="0.3">
      <c r="A1351" s="19" t="s">
        <v>936</v>
      </c>
      <c r="B1351" s="43">
        <v>620</v>
      </c>
      <c r="C1351" s="47"/>
      <c r="D1351" s="47"/>
      <c r="E1351" s="14" t="s">
        <v>473</v>
      </c>
      <c r="F1351" s="18">
        <f t="shared" si="3403"/>
        <v>0</v>
      </c>
      <c r="G1351" s="18">
        <f t="shared" si="3403"/>
        <v>0</v>
      </c>
      <c r="H1351" s="18">
        <f t="shared" si="3403"/>
        <v>0</v>
      </c>
      <c r="I1351" s="18">
        <f t="shared" si="3403"/>
        <v>0</v>
      </c>
      <c r="J1351" s="18">
        <f t="shared" si="3403"/>
        <v>0</v>
      </c>
      <c r="K1351" s="18">
        <f t="shared" si="3403"/>
        <v>0</v>
      </c>
      <c r="L1351" s="18">
        <f t="shared" si="3368"/>
        <v>0</v>
      </c>
      <c r="M1351" s="18">
        <f t="shared" si="3369"/>
        <v>0</v>
      </c>
      <c r="N1351" s="18">
        <f t="shared" si="3370"/>
        <v>0</v>
      </c>
      <c r="O1351" s="18">
        <f t="shared" si="3403"/>
        <v>0</v>
      </c>
      <c r="P1351" s="18">
        <f t="shared" si="3403"/>
        <v>0</v>
      </c>
      <c r="Q1351" s="18">
        <f t="shared" si="3403"/>
        <v>0</v>
      </c>
      <c r="R1351" s="18">
        <f t="shared" si="3249"/>
        <v>0</v>
      </c>
      <c r="S1351" s="18">
        <f t="shared" si="3250"/>
        <v>0</v>
      </c>
      <c r="T1351" s="18">
        <f t="shared" si="3251"/>
        <v>0</v>
      </c>
      <c r="U1351" s="18">
        <f t="shared" si="3403"/>
        <v>0</v>
      </c>
      <c r="V1351" s="18">
        <f t="shared" si="3403"/>
        <v>0</v>
      </c>
      <c r="W1351" s="18">
        <f t="shared" si="3403"/>
        <v>0</v>
      </c>
      <c r="X1351" s="18">
        <f t="shared" si="3252"/>
        <v>0</v>
      </c>
      <c r="Y1351" s="18">
        <f t="shared" si="3253"/>
        <v>0</v>
      </c>
      <c r="Z1351" s="18">
        <f t="shared" si="3254"/>
        <v>0</v>
      </c>
      <c r="AA1351" s="18">
        <f t="shared" si="3403"/>
        <v>0</v>
      </c>
      <c r="AB1351" s="18">
        <f t="shared" si="3403"/>
        <v>0</v>
      </c>
      <c r="AC1351" s="18">
        <f t="shared" si="3403"/>
        <v>0</v>
      </c>
      <c r="AD1351" s="18">
        <f t="shared" si="3255"/>
        <v>0</v>
      </c>
      <c r="AE1351" s="18">
        <f t="shared" si="3256"/>
        <v>0</v>
      </c>
      <c r="AF1351" s="18">
        <f t="shared" si="3257"/>
        <v>0</v>
      </c>
      <c r="AG1351" s="18">
        <f t="shared" si="3403"/>
        <v>0</v>
      </c>
      <c r="AH1351" s="18">
        <f t="shared" si="3246"/>
        <v>0</v>
      </c>
      <c r="AI1351" s="18">
        <f t="shared" si="3247"/>
        <v>0</v>
      </c>
      <c r="AJ1351" s="18">
        <f t="shared" si="3248"/>
        <v>0</v>
      </c>
      <c r="AK1351" s="18">
        <f t="shared" si="3403"/>
        <v>0</v>
      </c>
      <c r="AL1351" s="18">
        <f t="shared" si="3403"/>
        <v>0</v>
      </c>
      <c r="AM1351" s="18">
        <f t="shared" si="3403"/>
        <v>0</v>
      </c>
      <c r="AN1351" s="18">
        <f t="shared" si="3363"/>
        <v>0</v>
      </c>
      <c r="AO1351" s="18">
        <f t="shared" si="3364"/>
        <v>0</v>
      </c>
      <c r="AP1351" s="18">
        <f t="shared" si="3365"/>
        <v>0</v>
      </c>
      <c r="AQ1351" s="18">
        <f t="shared" si="3403"/>
        <v>0</v>
      </c>
      <c r="AR1351" s="18">
        <f t="shared" si="3366"/>
        <v>0</v>
      </c>
      <c r="AS1351" s="18">
        <f t="shared" si="3403"/>
        <v>0</v>
      </c>
      <c r="AT1351" s="18">
        <f t="shared" si="3403"/>
        <v>0</v>
      </c>
      <c r="AU1351" s="18">
        <f t="shared" si="3403"/>
        <v>0</v>
      </c>
      <c r="AV1351" s="18">
        <f t="shared" si="3318"/>
        <v>0</v>
      </c>
      <c r="AW1351" s="18">
        <f t="shared" si="3319"/>
        <v>0</v>
      </c>
      <c r="AX1351" s="18">
        <f t="shared" si="3320"/>
        <v>0</v>
      </c>
      <c r="AY1351" s="18">
        <f t="shared" si="3403"/>
        <v>0</v>
      </c>
      <c r="AZ1351" s="18">
        <f t="shared" si="3403"/>
        <v>0</v>
      </c>
      <c r="BA1351" s="18">
        <f t="shared" si="3316"/>
        <v>0</v>
      </c>
      <c r="BB1351" s="18">
        <f t="shared" si="3317"/>
        <v>0</v>
      </c>
      <c r="BC1351" s="18">
        <f t="shared" si="3403"/>
        <v>0</v>
      </c>
      <c r="BD1351" s="18">
        <f t="shared" si="3403"/>
        <v>0</v>
      </c>
      <c r="BE1351" s="18">
        <f t="shared" si="3403"/>
        <v>0</v>
      </c>
      <c r="BF1351" s="18">
        <f t="shared" si="3311"/>
        <v>0</v>
      </c>
      <c r="BG1351" s="18">
        <f t="shared" si="3312"/>
        <v>0</v>
      </c>
      <c r="BH1351" s="18">
        <f t="shared" si="3313"/>
        <v>0</v>
      </c>
      <c r="BI1351" s="18">
        <f t="shared" si="3403"/>
        <v>0</v>
      </c>
      <c r="BJ1351" s="25">
        <v>0</v>
      </c>
      <c r="BK1351" s="36"/>
    </row>
    <row r="1352" spans="1:92" hidden="1" x14ac:dyDescent="0.3">
      <c r="A1352" s="19" t="s">
        <v>936</v>
      </c>
      <c r="B1352" s="43">
        <v>620</v>
      </c>
      <c r="C1352" s="47" t="s">
        <v>27</v>
      </c>
      <c r="D1352" s="47" t="s">
        <v>99</v>
      </c>
      <c r="E1352" s="14" t="s">
        <v>437</v>
      </c>
      <c r="F1352" s="18">
        <v>0</v>
      </c>
      <c r="G1352" s="18">
        <v>0</v>
      </c>
      <c r="H1352" s="18">
        <v>0</v>
      </c>
      <c r="I1352" s="18"/>
      <c r="J1352" s="18"/>
      <c r="K1352" s="18"/>
      <c r="L1352" s="18">
        <f t="shared" si="3368"/>
        <v>0</v>
      </c>
      <c r="M1352" s="18">
        <f t="shared" si="3369"/>
        <v>0</v>
      </c>
      <c r="N1352" s="18">
        <f t="shared" si="3370"/>
        <v>0</v>
      </c>
      <c r="O1352" s="18"/>
      <c r="P1352" s="18"/>
      <c r="Q1352" s="18"/>
      <c r="R1352" s="18">
        <f t="shared" si="3249"/>
        <v>0</v>
      </c>
      <c r="S1352" s="18">
        <f t="shared" si="3250"/>
        <v>0</v>
      </c>
      <c r="T1352" s="18">
        <f t="shared" si="3251"/>
        <v>0</v>
      </c>
      <c r="U1352" s="18"/>
      <c r="V1352" s="18"/>
      <c r="W1352" s="18"/>
      <c r="X1352" s="18">
        <f t="shared" si="3252"/>
        <v>0</v>
      </c>
      <c r="Y1352" s="18">
        <f t="shared" si="3253"/>
        <v>0</v>
      </c>
      <c r="Z1352" s="18">
        <f t="shared" si="3254"/>
        <v>0</v>
      </c>
      <c r="AA1352" s="18"/>
      <c r="AB1352" s="18"/>
      <c r="AC1352" s="18"/>
      <c r="AD1352" s="18">
        <f t="shared" si="3255"/>
        <v>0</v>
      </c>
      <c r="AE1352" s="18">
        <f t="shared" si="3256"/>
        <v>0</v>
      </c>
      <c r="AF1352" s="18">
        <f t="shared" si="3257"/>
        <v>0</v>
      </c>
      <c r="AG1352" s="18"/>
      <c r="AH1352" s="18">
        <f t="shared" si="3246"/>
        <v>0</v>
      </c>
      <c r="AI1352" s="18">
        <f t="shared" si="3247"/>
        <v>0</v>
      </c>
      <c r="AJ1352" s="18">
        <f t="shared" si="3248"/>
        <v>0</v>
      </c>
      <c r="AK1352" s="18"/>
      <c r="AL1352" s="18"/>
      <c r="AM1352" s="18"/>
      <c r="AN1352" s="18">
        <f t="shared" si="3363"/>
        <v>0</v>
      </c>
      <c r="AO1352" s="18">
        <f t="shared" si="3364"/>
        <v>0</v>
      </c>
      <c r="AP1352" s="18">
        <f t="shared" si="3365"/>
        <v>0</v>
      </c>
      <c r="AQ1352" s="18"/>
      <c r="AR1352" s="18">
        <f t="shared" si="3366"/>
        <v>0</v>
      </c>
      <c r="AS1352" s="18"/>
      <c r="AT1352" s="18"/>
      <c r="AU1352" s="18"/>
      <c r="AV1352" s="18">
        <f t="shared" si="3318"/>
        <v>0</v>
      </c>
      <c r="AW1352" s="18">
        <f t="shared" si="3319"/>
        <v>0</v>
      </c>
      <c r="AX1352" s="18">
        <f t="shared" si="3320"/>
        <v>0</v>
      </c>
      <c r="AY1352" s="18"/>
      <c r="AZ1352" s="18"/>
      <c r="BA1352" s="18">
        <f t="shared" si="3316"/>
        <v>0</v>
      </c>
      <c r="BB1352" s="18">
        <f t="shared" si="3317"/>
        <v>0</v>
      </c>
      <c r="BC1352" s="18"/>
      <c r="BD1352" s="18"/>
      <c r="BE1352" s="18"/>
      <c r="BF1352" s="18">
        <f t="shared" si="3311"/>
        <v>0</v>
      </c>
      <c r="BG1352" s="18">
        <f t="shared" si="3312"/>
        <v>0</v>
      </c>
      <c r="BH1352" s="18">
        <f t="shared" si="3313"/>
        <v>0</v>
      </c>
      <c r="BI1352" s="18"/>
      <c r="BJ1352" s="25">
        <v>0</v>
      </c>
      <c r="BK1352" s="36"/>
    </row>
    <row r="1353" spans="1:92" s="9" customFormat="1" ht="31.2" x14ac:dyDescent="0.3">
      <c r="A1353" s="8" t="s">
        <v>221</v>
      </c>
      <c r="B1353" s="13"/>
      <c r="C1353" s="8"/>
      <c r="D1353" s="8"/>
      <c r="E1353" s="49" t="s">
        <v>794</v>
      </c>
      <c r="F1353" s="12">
        <f>F1354+F1360+F1375+F1396</f>
        <v>27329.300000000003</v>
      </c>
      <c r="G1353" s="12">
        <f t="shared" ref="G1353:H1353" si="3404">G1354+G1360+G1375+G1396</f>
        <v>27270.100000000002</v>
      </c>
      <c r="H1353" s="12">
        <f t="shared" si="3404"/>
        <v>27270.100000000002</v>
      </c>
      <c r="I1353" s="12">
        <f t="shared" ref="I1353:K1353" si="3405">I1354+I1360+I1375+I1396</f>
        <v>-44.4</v>
      </c>
      <c r="J1353" s="12">
        <f t="shared" si="3405"/>
        <v>-41.2</v>
      </c>
      <c r="K1353" s="12">
        <f t="shared" si="3405"/>
        <v>-38</v>
      </c>
      <c r="L1353" s="12">
        <f t="shared" si="3368"/>
        <v>27284.9</v>
      </c>
      <c r="M1353" s="12">
        <f t="shared" si="3369"/>
        <v>27228.9</v>
      </c>
      <c r="N1353" s="12">
        <f t="shared" si="3370"/>
        <v>27232.100000000002</v>
      </c>
      <c r="O1353" s="12">
        <f t="shared" ref="O1353:Q1353" si="3406">O1354+O1360+O1375+O1396</f>
        <v>0</v>
      </c>
      <c r="P1353" s="12">
        <f t="shared" si="3406"/>
        <v>0</v>
      </c>
      <c r="Q1353" s="12">
        <f t="shared" si="3406"/>
        <v>0</v>
      </c>
      <c r="R1353" s="12">
        <f t="shared" si="3249"/>
        <v>27284.9</v>
      </c>
      <c r="S1353" s="12">
        <f t="shared" si="3250"/>
        <v>27228.9</v>
      </c>
      <c r="T1353" s="12">
        <f t="shared" si="3251"/>
        <v>27232.100000000002</v>
      </c>
      <c r="U1353" s="12">
        <f t="shared" ref="U1353:W1353" si="3407">U1354+U1360+U1375+U1396</f>
        <v>0</v>
      </c>
      <c r="V1353" s="12">
        <f t="shared" si="3407"/>
        <v>0</v>
      </c>
      <c r="W1353" s="12">
        <f t="shared" si="3407"/>
        <v>0</v>
      </c>
      <c r="X1353" s="12">
        <f t="shared" si="3252"/>
        <v>27284.9</v>
      </c>
      <c r="Y1353" s="12">
        <f t="shared" si="3253"/>
        <v>27228.9</v>
      </c>
      <c r="Z1353" s="12">
        <f t="shared" si="3254"/>
        <v>27232.100000000002</v>
      </c>
      <c r="AA1353" s="12">
        <f t="shared" ref="AA1353:AB1353" si="3408">AA1354+AA1360+AA1375+AA1396</f>
        <v>0</v>
      </c>
      <c r="AB1353" s="12">
        <f t="shared" si="3408"/>
        <v>0</v>
      </c>
      <c r="AC1353" s="12">
        <f t="shared" ref="AC1353" si="3409">AC1354+AC1360+AC1375+AC1396</f>
        <v>0</v>
      </c>
      <c r="AD1353" s="18">
        <f t="shared" si="3255"/>
        <v>27284.9</v>
      </c>
      <c r="AE1353" s="18">
        <f t="shared" si="3256"/>
        <v>27228.9</v>
      </c>
      <c r="AF1353" s="18">
        <f t="shared" si="3257"/>
        <v>27232.100000000002</v>
      </c>
      <c r="AG1353" s="12">
        <f t="shared" ref="AG1353" si="3410">AG1354+AG1360+AG1375+AG1396</f>
        <v>0</v>
      </c>
      <c r="AH1353" s="12">
        <f t="shared" si="3246"/>
        <v>27284.9</v>
      </c>
      <c r="AI1353" s="12">
        <f t="shared" si="3247"/>
        <v>27228.9</v>
      </c>
      <c r="AJ1353" s="12">
        <f t="shared" si="3248"/>
        <v>27232.100000000002</v>
      </c>
      <c r="AK1353" s="12">
        <f>AK1354+AK1360+AK1375+AK1396+AK1421</f>
        <v>2427.4360000000006</v>
      </c>
      <c r="AL1353" s="12">
        <f t="shared" ref="AL1353:BI1353" si="3411">AL1354+AL1360+AL1375+AL1396+AL1421</f>
        <v>0</v>
      </c>
      <c r="AM1353" s="12">
        <f t="shared" si="3411"/>
        <v>0</v>
      </c>
      <c r="AN1353" s="12">
        <f t="shared" si="3363"/>
        <v>29712.336000000003</v>
      </c>
      <c r="AO1353" s="12">
        <f t="shared" si="3364"/>
        <v>27228.9</v>
      </c>
      <c r="AP1353" s="12">
        <f t="shared" si="3365"/>
        <v>27232.100000000002</v>
      </c>
      <c r="AQ1353" s="12">
        <f t="shared" ref="AQ1353" si="3412">AQ1354+AQ1360+AQ1375+AQ1396+AQ1421</f>
        <v>0</v>
      </c>
      <c r="AR1353" s="12">
        <f t="shared" si="3366"/>
        <v>29712.336000000003</v>
      </c>
      <c r="AS1353" s="12">
        <f t="shared" ref="AS1353:AU1353" si="3413">AS1354+AS1360+AS1375+AS1396+AS1421</f>
        <v>3150</v>
      </c>
      <c r="AT1353" s="12">
        <f t="shared" si="3413"/>
        <v>0</v>
      </c>
      <c r="AU1353" s="12">
        <f t="shared" si="3413"/>
        <v>0</v>
      </c>
      <c r="AV1353" s="12">
        <f t="shared" si="3318"/>
        <v>32862.336000000003</v>
      </c>
      <c r="AW1353" s="12">
        <f t="shared" si="3319"/>
        <v>27228.9</v>
      </c>
      <c r="AX1353" s="12">
        <f t="shared" si="3320"/>
        <v>27232.100000000002</v>
      </c>
      <c r="AY1353" s="12">
        <f t="shared" ref="AY1353:AZ1353" si="3414">AY1354+AY1360+AY1375+AY1396+AY1421</f>
        <v>0</v>
      </c>
      <c r="AZ1353" s="12">
        <f t="shared" si="3414"/>
        <v>0</v>
      </c>
      <c r="BA1353" s="18">
        <f t="shared" si="3316"/>
        <v>32862.336000000003</v>
      </c>
      <c r="BB1353" s="18">
        <f t="shared" si="3317"/>
        <v>27228.9</v>
      </c>
      <c r="BC1353" s="12">
        <f t="shared" ref="BC1353:BE1353" si="3415">BC1354+BC1360+BC1375+BC1396+BC1421</f>
        <v>-483.79999999999995</v>
      </c>
      <c r="BD1353" s="12">
        <f t="shared" si="3415"/>
        <v>0</v>
      </c>
      <c r="BE1353" s="12">
        <f t="shared" si="3415"/>
        <v>0</v>
      </c>
      <c r="BF1353" s="12">
        <f t="shared" si="3311"/>
        <v>32378.536000000004</v>
      </c>
      <c r="BG1353" s="12">
        <f t="shared" si="3312"/>
        <v>27228.9</v>
      </c>
      <c r="BH1353" s="12">
        <f t="shared" si="3313"/>
        <v>27232.100000000002</v>
      </c>
      <c r="BI1353" s="12">
        <f t="shared" si="3411"/>
        <v>0</v>
      </c>
      <c r="BJ1353" s="24"/>
      <c r="BK1353" s="34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</row>
    <row r="1354" spans="1:92" s="11" customFormat="1" ht="46.8" x14ac:dyDescent="0.3">
      <c r="A1354" s="10" t="s">
        <v>222</v>
      </c>
      <c r="B1354" s="16"/>
      <c r="C1354" s="10"/>
      <c r="D1354" s="10"/>
      <c r="E1354" s="15" t="s">
        <v>1104</v>
      </c>
      <c r="F1354" s="17">
        <f>F1355</f>
        <v>237.5</v>
      </c>
      <c r="G1354" s="17">
        <f t="shared" ref="G1354:BI1354" si="3416">G1355</f>
        <v>237.5</v>
      </c>
      <c r="H1354" s="17">
        <f t="shared" si="3416"/>
        <v>237.5</v>
      </c>
      <c r="I1354" s="17">
        <f t="shared" si="3416"/>
        <v>0</v>
      </c>
      <c r="J1354" s="17">
        <f t="shared" si="3416"/>
        <v>0</v>
      </c>
      <c r="K1354" s="17">
        <f t="shared" si="3416"/>
        <v>0</v>
      </c>
      <c r="L1354" s="17">
        <f t="shared" si="3368"/>
        <v>237.5</v>
      </c>
      <c r="M1354" s="17">
        <f t="shared" si="3369"/>
        <v>237.5</v>
      </c>
      <c r="N1354" s="17">
        <f t="shared" si="3370"/>
        <v>237.5</v>
      </c>
      <c r="O1354" s="17">
        <f t="shared" si="3416"/>
        <v>0</v>
      </c>
      <c r="P1354" s="17">
        <f t="shared" si="3416"/>
        <v>0</v>
      </c>
      <c r="Q1354" s="17">
        <f t="shared" si="3416"/>
        <v>0</v>
      </c>
      <c r="R1354" s="17">
        <f t="shared" si="3249"/>
        <v>237.5</v>
      </c>
      <c r="S1354" s="17">
        <f t="shared" si="3250"/>
        <v>237.5</v>
      </c>
      <c r="T1354" s="17">
        <f t="shared" si="3251"/>
        <v>237.5</v>
      </c>
      <c r="U1354" s="17">
        <f t="shared" si="3416"/>
        <v>0</v>
      </c>
      <c r="V1354" s="17">
        <f t="shared" si="3416"/>
        <v>0</v>
      </c>
      <c r="W1354" s="17">
        <f t="shared" si="3416"/>
        <v>0</v>
      </c>
      <c r="X1354" s="17">
        <f t="shared" si="3252"/>
        <v>237.5</v>
      </c>
      <c r="Y1354" s="17">
        <f t="shared" si="3253"/>
        <v>237.5</v>
      </c>
      <c r="Z1354" s="17">
        <f t="shared" si="3254"/>
        <v>237.5</v>
      </c>
      <c r="AA1354" s="17">
        <f t="shared" si="3416"/>
        <v>0</v>
      </c>
      <c r="AB1354" s="17">
        <f t="shared" si="3416"/>
        <v>0</v>
      </c>
      <c r="AC1354" s="17">
        <f t="shared" si="3416"/>
        <v>0</v>
      </c>
      <c r="AD1354" s="18">
        <f t="shared" si="3255"/>
        <v>237.5</v>
      </c>
      <c r="AE1354" s="18">
        <f t="shared" si="3256"/>
        <v>237.5</v>
      </c>
      <c r="AF1354" s="18">
        <f t="shared" si="3257"/>
        <v>237.5</v>
      </c>
      <c r="AG1354" s="17">
        <f t="shared" si="3416"/>
        <v>0</v>
      </c>
      <c r="AH1354" s="17">
        <f t="shared" si="3246"/>
        <v>237.5</v>
      </c>
      <c r="AI1354" s="17">
        <f t="shared" si="3247"/>
        <v>237.5</v>
      </c>
      <c r="AJ1354" s="17">
        <f t="shared" si="3248"/>
        <v>237.5</v>
      </c>
      <c r="AK1354" s="17">
        <f t="shared" si="3416"/>
        <v>0</v>
      </c>
      <c r="AL1354" s="17">
        <f t="shared" si="3416"/>
        <v>0</v>
      </c>
      <c r="AM1354" s="17">
        <f t="shared" si="3416"/>
        <v>0</v>
      </c>
      <c r="AN1354" s="17">
        <f t="shared" si="3363"/>
        <v>237.5</v>
      </c>
      <c r="AO1354" s="17">
        <f t="shared" si="3364"/>
        <v>237.5</v>
      </c>
      <c r="AP1354" s="17">
        <f t="shared" si="3365"/>
        <v>237.5</v>
      </c>
      <c r="AQ1354" s="17">
        <f t="shared" si="3416"/>
        <v>0</v>
      </c>
      <c r="AR1354" s="17">
        <f t="shared" si="3366"/>
        <v>237.5</v>
      </c>
      <c r="AS1354" s="17">
        <f t="shared" si="3416"/>
        <v>0</v>
      </c>
      <c r="AT1354" s="17">
        <f t="shared" si="3416"/>
        <v>0</v>
      </c>
      <c r="AU1354" s="17">
        <f t="shared" si="3416"/>
        <v>0</v>
      </c>
      <c r="AV1354" s="17">
        <f t="shared" si="3318"/>
        <v>237.5</v>
      </c>
      <c r="AW1354" s="17">
        <f t="shared" si="3319"/>
        <v>237.5</v>
      </c>
      <c r="AX1354" s="17">
        <f t="shared" si="3320"/>
        <v>237.5</v>
      </c>
      <c r="AY1354" s="17">
        <f t="shared" si="3416"/>
        <v>0</v>
      </c>
      <c r="AZ1354" s="17">
        <f t="shared" si="3416"/>
        <v>0</v>
      </c>
      <c r="BA1354" s="18">
        <f t="shared" si="3316"/>
        <v>237.5</v>
      </c>
      <c r="BB1354" s="18">
        <f t="shared" si="3317"/>
        <v>237.5</v>
      </c>
      <c r="BC1354" s="17">
        <f t="shared" si="3416"/>
        <v>0</v>
      </c>
      <c r="BD1354" s="17">
        <f t="shared" si="3416"/>
        <v>0</v>
      </c>
      <c r="BE1354" s="17">
        <f t="shared" si="3416"/>
        <v>0</v>
      </c>
      <c r="BF1354" s="17">
        <f t="shared" si="3311"/>
        <v>237.5</v>
      </c>
      <c r="BG1354" s="17">
        <f t="shared" si="3312"/>
        <v>237.5</v>
      </c>
      <c r="BH1354" s="17">
        <f t="shared" si="3313"/>
        <v>237.5</v>
      </c>
      <c r="BI1354" s="17">
        <f t="shared" si="3416"/>
        <v>0</v>
      </c>
      <c r="BJ1354" s="25"/>
      <c r="BK1354" s="35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</row>
    <row r="1355" spans="1:92" ht="62.4" x14ac:dyDescent="0.3">
      <c r="A1355" s="51" t="s">
        <v>223</v>
      </c>
      <c r="B1355" s="50"/>
      <c r="C1355" s="51"/>
      <c r="D1355" s="51"/>
      <c r="E1355" s="14" t="s">
        <v>1105</v>
      </c>
      <c r="F1355" s="18">
        <f t="shared" ref="F1355:BI1358" si="3417">F1356</f>
        <v>237.5</v>
      </c>
      <c r="G1355" s="18">
        <f t="shared" si="3417"/>
        <v>237.5</v>
      </c>
      <c r="H1355" s="18">
        <f t="shared" si="3417"/>
        <v>237.5</v>
      </c>
      <c r="I1355" s="18">
        <f t="shared" si="3417"/>
        <v>0</v>
      </c>
      <c r="J1355" s="18">
        <f t="shared" si="3417"/>
        <v>0</v>
      </c>
      <c r="K1355" s="18">
        <f t="shared" si="3417"/>
        <v>0</v>
      </c>
      <c r="L1355" s="18">
        <f t="shared" si="3368"/>
        <v>237.5</v>
      </c>
      <c r="M1355" s="18">
        <f t="shared" si="3369"/>
        <v>237.5</v>
      </c>
      <c r="N1355" s="18">
        <f t="shared" si="3370"/>
        <v>237.5</v>
      </c>
      <c r="O1355" s="18">
        <f t="shared" si="3417"/>
        <v>0</v>
      </c>
      <c r="P1355" s="18">
        <f t="shared" si="3417"/>
        <v>0</v>
      </c>
      <c r="Q1355" s="18">
        <f t="shared" si="3417"/>
        <v>0</v>
      </c>
      <c r="R1355" s="18">
        <f t="shared" si="3249"/>
        <v>237.5</v>
      </c>
      <c r="S1355" s="18">
        <f t="shared" si="3250"/>
        <v>237.5</v>
      </c>
      <c r="T1355" s="18">
        <f t="shared" si="3251"/>
        <v>237.5</v>
      </c>
      <c r="U1355" s="18">
        <f t="shared" si="3417"/>
        <v>0</v>
      </c>
      <c r="V1355" s="18">
        <f t="shared" si="3417"/>
        <v>0</v>
      </c>
      <c r="W1355" s="18">
        <f t="shared" si="3417"/>
        <v>0</v>
      </c>
      <c r="X1355" s="18">
        <f t="shared" si="3252"/>
        <v>237.5</v>
      </c>
      <c r="Y1355" s="18">
        <f t="shared" si="3253"/>
        <v>237.5</v>
      </c>
      <c r="Z1355" s="18">
        <f t="shared" si="3254"/>
        <v>237.5</v>
      </c>
      <c r="AA1355" s="18">
        <f t="shared" si="3417"/>
        <v>0</v>
      </c>
      <c r="AB1355" s="18">
        <f t="shared" si="3417"/>
        <v>0</v>
      </c>
      <c r="AC1355" s="18">
        <f t="shared" si="3417"/>
        <v>0</v>
      </c>
      <c r="AD1355" s="18">
        <f t="shared" si="3255"/>
        <v>237.5</v>
      </c>
      <c r="AE1355" s="18">
        <f t="shared" si="3256"/>
        <v>237.5</v>
      </c>
      <c r="AF1355" s="18">
        <f t="shared" si="3257"/>
        <v>237.5</v>
      </c>
      <c r="AG1355" s="18">
        <f t="shared" si="3417"/>
        <v>0</v>
      </c>
      <c r="AH1355" s="18">
        <f t="shared" si="3246"/>
        <v>237.5</v>
      </c>
      <c r="AI1355" s="18">
        <f t="shared" si="3247"/>
        <v>237.5</v>
      </c>
      <c r="AJ1355" s="18">
        <f t="shared" si="3248"/>
        <v>237.5</v>
      </c>
      <c r="AK1355" s="18">
        <f t="shared" si="3417"/>
        <v>0</v>
      </c>
      <c r="AL1355" s="18">
        <f t="shared" si="3417"/>
        <v>0</v>
      </c>
      <c r="AM1355" s="18">
        <f t="shared" si="3417"/>
        <v>0</v>
      </c>
      <c r="AN1355" s="18">
        <f t="shared" si="3363"/>
        <v>237.5</v>
      </c>
      <c r="AO1355" s="18">
        <f t="shared" si="3364"/>
        <v>237.5</v>
      </c>
      <c r="AP1355" s="18">
        <f t="shared" si="3365"/>
        <v>237.5</v>
      </c>
      <c r="AQ1355" s="18">
        <f t="shared" si="3417"/>
        <v>0</v>
      </c>
      <c r="AR1355" s="18">
        <f t="shared" si="3366"/>
        <v>237.5</v>
      </c>
      <c r="AS1355" s="18">
        <f t="shared" si="3417"/>
        <v>0</v>
      </c>
      <c r="AT1355" s="18">
        <f t="shared" si="3417"/>
        <v>0</v>
      </c>
      <c r="AU1355" s="18">
        <f t="shared" si="3417"/>
        <v>0</v>
      </c>
      <c r="AV1355" s="18">
        <f t="shared" si="3318"/>
        <v>237.5</v>
      </c>
      <c r="AW1355" s="18">
        <f t="shared" si="3319"/>
        <v>237.5</v>
      </c>
      <c r="AX1355" s="18">
        <f t="shared" si="3320"/>
        <v>237.5</v>
      </c>
      <c r="AY1355" s="18">
        <f t="shared" si="3417"/>
        <v>0</v>
      </c>
      <c r="AZ1355" s="18">
        <f t="shared" si="3417"/>
        <v>0</v>
      </c>
      <c r="BA1355" s="18">
        <f t="shared" si="3316"/>
        <v>237.5</v>
      </c>
      <c r="BB1355" s="18">
        <f t="shared" si="3317"/>
        <v>237.5</v>
      </c>
      <c r="BC1355" s="18">
        <f t="shared" si="3417"/>
        <v>0</v>
      </c>
      <c r="BD1355" s="18">
        <f t="shared" si="3417"/>
        <v>0</v>
      </c>
      <c r="BE1355" s="18">
        <f t="shared" si="3417"/>
        <v>0</v>
      </c>
      <c r="BF1355" s="18">
        <f t="shared" si="3311"/>
        <v>237.5</v>
      </c>
      <c r="BG1355" s="18">
        <f t="shared" si="3312"/>
        <v>237.5</v>
      </c>
      <c r="BH1355" s="18">
        <f t="shared" si="3313"/>
        <v>237.5</v>
      </c>
      <c r="BI1355" s="18">
        <f t="shared" si="3417"/>
        <v>0</v>
      </c>
      <c r="BJ1355" s="25"/>
      <c r="BK1355" s="36"/>
    </row>
    <row r="1356" spans="1:92" ht="62.4" x14ac:dyDescent="0.3">
      <c r="A1356" s="51" t="s">
        <v>220</v>
      </c>
      <c r="B1356" s="50"/>
      <c r="C1356" s="51"/>
      <c r="D1356" s="51"/>
      <c r="E1356" s="14" t="s">
        <v>1106</v>
      </c>
      <c r="F1356" s="18">
        <f t="shared" si="3417"/>
        <v>237.5</v>
      </c>
      <c r="G1356" s="18">
        <f t="shared" si="3417"/>
        <v>237.5</v>
      </c>
      <c r="H1356" s="18">
        <f t="shared" si="3417"/>
        <v>237.5</v>
      </c>
      <c r="I1356" s="18">
        <f t="shared" si="3417"/>
        <v>0</v>
      </c>
      <c r="J1356" s="18">
        <f t="shared" si="3417"/>
        <v>0</v>
      </c>
      <c r="K1356" s="18">
        <f t="shared" si="3417"/>
        <v>0</v>
      </c>
      <c r="L1356" s="18">
        <f t="shared" si="3368"/>
        <v>237.5</v>
      </c>
      <c r="M1356" s="18">
        <f t="shared" si="3369"/>
        <v>237.5</v>
      </c>
      <c r="N1356" s="18">
        <f t="shared" si="3370"/>
        <v>237.5</v>
      </c>
      <c r="O1356" s="18">
        <f t="shared" si="3417"/>
        <v>0</v>
      </c>
      <c r="P1356" s="18">
        <f t="shared" si="3417"/>
        <v>0</v>
      </c>
      <c r="Q1356" s="18">
        <f t="shared" si="3417"/>
        <v>0</v>
      </c>
      <c r="R1356" s="18">
        <f t="shared" si="3249"/>
        <v>237.5</v>
      </c>
      <c r="S1356" s="18">
        <f t="shared" si="3250"/>
        <v>237.5</v>
      </c>
      <c r="T1356" s="18">
        <f t="shared" si="3251"/>
        <v>237.5</v>
      </c>
      <c r="U1356" s="18">
        <f t="shared" si="3417"/>
        <v>0</v>
      </c>
      <c r="V1356" s="18">
        <f t="shared" si="3417"/>
        <v>0</v>
      </c>
      <c r="W1356" s="18">
        <f t="shared" si="3417"/>
        <v>0</v>
      </c>
      <c r="X1356" s="18">
        <f t="shared" si="3252"/>
        <v>237.5</v>
      </c>
      <c r="Y1356" s="18">
        <f t="shared" si="3253"/>
        <v>237.5</v>
      </c>
      <c r="Z1356" s="18">
        <f t="shared" si="3254"/>
        <v>237.5</v>
      </c>
      <c r="AA1356" s="18">
        <f t="shared" si="3417"/>
        <v>0</v>
      </c>
      <c r="AB1356" s="18">
        <f t="shared" si="3417"/>
        <v>0</v>
      </c>
      <c r="AC1356" s="18">
        <f t="shared" si="3417"/>
        <v>0</v>
      </c>
      <c r="AD1356" s="18">
        <f t="shared" si="3255"/>
        <v>237.5</v>
      </c>
      <c r="AE1356" s="18">
        <f t="shared" si="3256"/>
        <v>237.5</v>
      </c>
      <c r="AF1356" s="18">
        <f t="shared" si="3257"/>
        <v>237.5</v>
      </c>
      <c r="AG1356" s="18">
        <f t="shared" si="3417"/>
        <v>0</v>
      </c>
      <c r="AH1356" s="18">
        <f t="shared" si="3246"/>
        <v>237.5</v>
      </c>
      <c r="AI1356" s="18">
        <f t="shared" si="3247"/>
        <v>237.5</v>
      </c>
      <c r="AJ1356" s="18">
        <f t="shared" si="3248"/>
        <v>237.5</v>
      </c>
      <c r="AK1356" s="18">
        <f t="shared" si="3417"/>
        <v>0</v>
      </c>
      <c r="AL1356" s="18">
        <f t="shared" si="3417"/>
        <v>0</v>
      </c>
      <c r="AM1356" s="18">
        <f t="shared" si="3417"/>
        <v>0</v>
      </c>
      <c r="AN1356" s="18">
        <f t="shared" si="3363"/>
        <v>237.5</v>
      </c>
      <c r="AO1356" s="18">
        <f t="shared" si="3364"/>
        <v>237.5</v>
      </c>
      <c r="AP1356" s="18">
        <f t="shared" si="3365"/>
        <v>237.5</v>
      </c>
      <c r="AQ1356" s="18">
        <f t="shared" si="3417"/>
        <v>0</v>
      </c>
      <c r="AR1356" s="18">
        <f t="shared" si="3366"/>
        <v>237.5</v>
      </c>
      <c r="AS1356" s="18">
        <f t="shared" si="3417"/>
        <v>0</v>
      </c>
      <c r="AT1356" s="18">
        <f t="shared" si="3417"/>
        <v>0</v>
      </c>
      <c r="AU1356" s="18">
        <f t="shared" si="3417"/>
        <v>0</v>
      </c>
      <c r="AV1356" s="18">
        <f t="shared" si="3318"/>
        <v>237.5</v>
      </c>
      <c r="AW1356" s="18">
        <f t="shared" si="3319"/>
        <v>237.5</v>
      </c>
      <c r="AX1356" s="18">
        <f t="shared" si="3320"/>
        <v>237.5</v>
      </c>
      <c r="AY1356" s="18">
        <f t="shared" si="3417"/>
        <v>0</v>
      </c>
      <c r="AZ1356" s="18">
        <f t="shared" si="3417"/>
        <v>0</v>
      </c>
      <c r="BA1356" s="18">
        <f t="shared" si="3316"/>
        <v>237.5</v>
      </c>
      <c r="BB1356" s="18">
        <f t="shared" si="3317"/>
        <v>237.5</v>
      </c>
      <c r="BC1356" s="18">
        <f t="shared" si="3417"/>
        <v>0</v>
      </c>
      <c r="BD1356" s="18">
        <f t="shared" si="3417"/>
        <v>0</v>
      </c>
      <c r="BE1356" s="18">
        <f t="shared" si="3417"/>
        <v>0</v>
      </c>
      <c r="BF1356" s="18">
        <f t="shared" si="3311"/>
        <v>237.5</v>
      </c>
      <c r="BG1356" s="18">
        <f t="shared" si="3312"/>
        <v>237.5</v>
      </c>
      <c r="BH1356" s="18">
        <f t="shared" si="3313"/>
        <v>237.5</v>
      </c>
      <c r="BI1356" s="18">
        <f t="shared" si="3417"/>
        <v>0</v>
      </c>
      <c r="BJ1356" s="25"/>
      <c r="BK1356" s="36"/>
    </row>
    <row r="1357" spans="1:92" ht="46.8" x14ac:dyDescent="0.3">
      <c r="A1357" s="51" t="s">
        <v>220</v>
      </c>
      <c r="B1357" s="50">
        <v>600</v>
      </c>
      <c r="C1357" s="51"/>
      <c r="D1357" s="51"/>
      <c r="E1357" s="14" t="s">
        <v>458</v>
      </c>
      <c r="F1357" s="18">
        <f t="shared" si="3417"/>
        <v>237.5</v>
      </c>
      <c r="G1357" s="18">
        <f t="shared" si="3417"/>
        <v>237.5</v>
      </c>
      <c r="H1357" s="18">
        <f t="shared" si="3417"/>
        <v>237.5</v>
      </c>
      <c r="I1357" s="18">
        <f t="shared" si="3417"/>
        <v>0</v>
      </c>
      <c r="J1357" s="18">
        <f t="shared" si="3417"/>
        <v>0</v>
      </c>
      <c r="K1357" s="18">
        <f t="shared" si="3417"/>
        <v>0</v>
      </c>
      <c r="L1357" s="18">
        <f t="shared" si="3368"/>
        <v>237.5</v>
      </c>
      <c r="M1357" s="18">
        <f t="shared" si="3369"/>
        <v>237.5</v>
      </c>
      <c r="N1357" s="18">
        <f t="shared" si="3370"/>
        <v>237.5</v>
      </c>
      <c r="O1357" s="18">
        <f t="shared" si="3417"/>
        <v>0</v>
      </c>
      <c r="P1357" s="18">
        <f t="shared" si="3417"/>
        <v>0</v>
      </c>
      <c r="Q1357" s="18">
        <f t="shared" si="3417"/>
        <v>0</v>
      </c>
      <c r="R1357" s="18">
        <f t="shared" si="3249"/>
        <v>237.5</v>
      </c>
      <c r="S1357" s="18">
        <f t="shared" si="3250"/>
        <v>237.5</v>
      </c>
      <c r="T1357" s="18">
        <f t="shared" si="3251"/>
        <v>237.5</v>
      </c>
      <c r="U1357" s="18">
        <f t="shared" si="3417"/>
        <v>0</v>
      </c>
      <c r="V1357" s="18">
        <f t="shared" si="3417"/>
        <v>0</v>
      </c>
      <c r="W1357" s="18">
        <f t="shared" si="3417"/>
        <v>0</v>
      </c>
      <c r="X1357" s="18">
        <f t="shared" si="3252"/>
        <v>237.5</v>
      </c>
      <c r="Y1357" s="18">
        <f t="shared" si="3253"/>
        <v>237.5</v>
      </c>
      <c r="Z1357" s="18">
        <f t="shared" si="3254"/>
        <v>237.5</v>
      </c>
      <c r="AA1357" s="18">
        <f t="shared" si="3417"/>
        <v>0</v>
      </c>
      <c r="AB1357" s="18">
        <f t="shared" si="3417"/>
        <v>0</v>
      </c>
      <c r="AC1357" s="18">
        <f t="shared" si="3417"/>
        <v>0</v>
      </c>
      <c r="AD1357" s="18">
        <f t="shared" si="3255"/>
        <v>237.5</v>
      </c>
      <c r="AE1357" s="18">
        <f t="shared" si="3256"/>
        <v>237.5</v>
      </c>
      <c r="AF1357" s="18">
        <f t="shared" si="3257"/>
        <v>237.5</v>
      </c>
      <c r="AG1357" s="18">
        <f t="shared" si="3417"/>
        <v>0</v>
      </c>
      <c r="AH1357" s="18">
        <f t="shared" si="3246"/>
        <v>237.5</v>
      </c>
      <c r="AI1357" s="18">
        <f t="shared" si="3247"/>
        <v>237.5</v>
      </c>
      <c r="AJ1357" s="18">
        <f t="shared" si="3248"/>
        <v>237.5</v>
      </c>
      <c r="AK1357" s="18">
        <f t="shared" si="3417"/>
        <v>0</v>
      </c>
      <c r="AL1357" s="18">
        <f t="shared" si="3417"/>
        <v>0</v>
      </c>
      <c r="AM1357" s="18">
        <f t="shared" si="3417"/>
        <v>0</v>
      </c>
      <c r="AN1357" s="18">
        <f t="shared" si="3363"/>
        <v>237.5</v>
      </c>
      <c r="AO1357" s="18">
        <f t="shared" si="3364"/>
        <v>237.5</v>
      </c>
      <c r="AP1357" s="18">
        <f t="shared" si="3365"/>
        <v>237.5</v>
      </c>
      <c r="AQ1357" s="18">
        <f t="shared" si="3417"/>
        <v>0</v>
      </c>
      <c r="AR1357" s="18">
        <f t="shared" si="3366"/>
        <v>237.5</v>
      </c>
      <c r="AS1357" s="18">
        <f t="shared" si="3417"/>
        <v>0</v>
      </c>
      <c r="AT1357" s="18">
        <f t="shared" si="3417"/>
        <v>0</v>
      </c>
      <c r="AU1357" s="18">
        <f t="shared" si="3417"/>
        <v>0</v>
      </c>
      <c r="AV1357" s="18">
        <f t="shared" si="3318"/>
        <v>237.5</v>
      </c>
      <c r="AW1357" s="18">
        <f t="shared" si="3319"/>
        <v>237.5</v>
      </c>
      <c r="AX1357" s="18">
        <f t="shared" si="3320"/>
        <v>237.5</v>
      </c>
      <c r="AY1357" s="18">
        <f t="shared" si="3417"/>
        <v>0</v>
      </c>
      <c r="AZ1357" s="18">
        <f t="shared" si="3417"/>
        <v>0</v>
      </c>
      <c r="BA1357" s="18">
        <f t="shared" si="3316"/>
        <v>237.5</v>
      </c>
      <c r="BB1357" s="18">
        <f t="shared" si="3317"/>
        <v>237.5</v>
      </c>
      <c r="BC1357" s="18">
        <f t="shared" si="3417"/>
        <v>0</v>
      </c>
      <c r="BD1357" s="18">
        <f t="shared" si="3417"/>
        <v>0</v>
      </c>
      <c r="BE1357" s="18">
        <f t="shared" si="3417"/>
        <v>0</v>
      </c>
      <c r="BF1357" s="18">
        <f t="shared" si="3311"/>
        <v>237.5</v>
      </c>
      <c r="BG1357" s="18">
        <f t="shared" si="3312"/>
        <v>237.5</v>
      </c>
      <c r="BH1357" s="18">
        <f t="shared" si="3313"/>
        <v>237.5</v>
      </c>
      <c r="BI1357" s="18">
        <f t="shared" si="3417"/>
        <v>0</v>
      </c>
      <c r="BJ1357" s="25"/>
      <c r="BK1357" s="36"/>
    </row>
    <row r="1358" spans="1:92" ht="78" x14ac:dyDescent="0.3">
      <c r="A1358" s="51" t="s">
        <v>220</v>
      </c>
      <c r="B1358" s="50">
        <v>630</v>
      </c>
      <c r="C1358" s="51"/>
      <c r="D1358" s="51"/>
      <c r="E1358" s="14" t="s">
        <v>980</v>
      </c>
      <c r="F1358" s="18">
        <f t="shared" si="3417"/>
        <v>237.5</v>
      </c>
      <c r="G1358" s="18">
        <f t="shared" si="3417"/>
        <v>237.5</v>
      </c>
      <c r="H1358" s="18">
        <f t="shared" si="3417"/>
        <v>237.5</v>
      </c>
      <c r="I1358" s="18">
        <f t="shared" si="3417"/>
        <v>0</v>
      </c>
      <c r="J1358" s="18">
        <f t="shared" si="3417"/>
        <v>0</v>
      </c>
      <c r="K1358" s="18">
        <f t="shared" si="3417"/>
        <v>0</v>
      </c>
      <c r="L1358" s="18">
        <f t="shared" si="3368"/>
        <v>237.5</v>
      </c>
      <c r="M1358" s="18">
        <f t="shared" si="3369"/>
        <v>237.5</v>
      </c>
      <c r="N1358" s="18">
        <f t="shared" si="3370"/>
        <v>237.5</v>
      </c>
      <c r="O1358" s="18">
        <f t="shared" si="3417"/>
        <v>0</v>
      </c>
      <c r="P1358" s="18">
        <f t="shared" si="3417"/>
        <v>0</v>
      </c>
      <c r="Q1358" s="18">
        <f t="shared" si="3417"/>
        <v>0</v>
      </c>
      <c r="R1358" s="18">
        <f t="shared" si="3249"/>
        <v>237.5</v>
      </c>
      <c r="S1358" s="18">
        <f t="shared" si="3250"/>
        <v>237.5</v>
      </c>
      <c r="T1358" s="18">
        <f t="shared" si="3251"/>
        <v>237.5</v>
      </c>
      <c r="U1358" s="18">
        <f t="shared" si="3417"/>
        <v>0</v>
      </c>
      <c r="V1358" s="18">
        <f t="shared" si="3417"/>
        <v>0</v>
      </c>
      <c r="W1358" s="18">
        <f t="shared" si="3417"/>
        <v>0</v>
      </c>
      <c r="X1358" s="18">
        <f t="shared" si="3252"/>
        <v>237.5</v>
      </c>
      <c r="Y1358" s="18">
        <f t="shared" si="3253"/>
        <v>237.5</v>
      </c>
      <c r="Z1358" s="18">
        <f t="shared" si="3254"/>
        <v>237.5</v>
      </c>
      <c r="AA1358" s="18">
        <f t="shared" si="3417"/>
        <v>0</v>
      </c>
      <c r="AB1358" s="18">
        <f t="shared" si="3417"/>
        <v>0</v>
      </c>
      <c r="AC1358" s="18">
        <f t="shared" si="3417"/>
        <v>0</v>
      </c>
      <c r="AD1358" s="18">
        <f t="shared" si="3255"/>
        <v>237.5</v>
      </c>
      <c r="AE1358" s="18">
        <f t="shared" si="3256"/>
        <v>237.5</v>
      </c>
      <c r="AF1358" s="18">
        <f t="shared" si="3257"/>
        <v>237.5</v>
      </c>
      <c r="AG1358" s="18">
        <f t="shared" si="3417"/>
        <v>0</v>
      </c>
      <c r="AH1358" s="18">
        <f t="shared" ref="AH1358:AH1431" si="3418">AD1358+AG1358</f>
        <v>237.5</v>
      </c>
      <c r="AI1358" s="18">
        <f t="shared" ref="AI1358:AI1431" si="3419">AE1358</f>
        <v>237.5</v>
      </c>
      <c r="AJ1358" s="18">
        <f t="shared" ref="AJ1358:AJ1431" si="3420">AF1358</f>
        <v>237.5</v>
      </c>
      <c r="AK1358" s="18">
        <f t="shared" si="3417"/>
        <v>0</v>
      </c>
      <c r="AL1358" s="18">
        <f t="shared" si="3417"/>
        <v>0</v>
      </c>
      <c r="AM1358" s="18">
        <f t="shared" si="3417"/>
        <v>0</v>
      </c>
      <c r="AN1358" s="18">
        <f t="shared" si="3363"/>
        <v>237.5</v>
      </c>
      <c r="AO1358" s="18">
        <f t="shared" si="3364"/>
        <v>237.5</v>
      </c>
      <c r="AP1358" s="18">
        <f t="shared" si="3365"/>
        <v>237.5</v>
      </c>
      <c r="AQ1358" s="18">
        <f t="shared" si="3417"/>
        <v>0</v>
      </c>
      <c r="AR1358" s="18">
        <f t="shared" si="3366"/>
        <v>237.5</v>
      </c>
      <c r="AS1358" s="18">
        <f t="shared" si="3417"/>
        <v>0</v>
      </c>
      <c r="AT1358" s="18">
        <f t="shared" si="3417"/>
        <v>0</v>
      </c>
      <c r="AU1358" s="18">
        <f t="shared" si="3417"/>
        <v>0</v>
      </c>
      <c r="AV1358" s="18">
        <f t="shared" si="3318"/>
        <v>237.5</v>
      </c>
      <c r="AW1358" s="18">
        <f t="shared" si="3319"/>
        <v>237.5</v>
      </c>
      <c r="AX1358" s="18">
        <f t="shared" si="3320"/>
        <v>237.5</v>
      </c>
      <c r="AY1358" s="18">
        <f t="shared" si="3417"/>
        <v>0</v>
      </c>
      <c r="AZ1358" s="18">
        <f t="shared" si="3417"/>
        <v>0</v>
      </c>
      <c r="BA1358" s="18">
        <f t="shared" si="3316"/>
        <v>237.5</v>
      </c>
      <c r="BB1358" s="18">
        <f t="shared" si="3317"/>
        <v>237.5</v>
      </c>
      <c r="BC1358" s="18">
        <f t="shared" si="3417"/>
        <v>0</v>
      </c>
      <c r="BD1358" s="18">
        <f t="shared" si="3417"/>
        <v>0</v>
      </c>
      <c r="BE1358" s="18">
        <f t="shared" si="3417"/>
        <v>0</v>
      </c>
      <c r="BF1358" s="18">
        <f t="shared" si="3311"/>
        <v>237.5</v>
      </c>
      <c r="BG1358" s="18">
        <f t="shared" si="3312"/>
        <v>237.5</v>
      </c>
      <c r="BH1358" s="18">
        <f t="shared" si="3313"/>
        <v>237.5</v>
      </c>
      <c r="BI1358" s="18">
        <f t="shared" si="3417"/>
        <v>0</v>
      </c>
      <c r="BJ1358" s="25"/>
      <c r="BK1358" s="36"/>
    </row>
    <row r="1359" spans="1:92" ht="31.2" x14ac:dyDescent="0.3">
      <c r="A1359" s="51" t="s">
        <v>220</v>
      </c>
      <c r="B1359" s="50">
        <v>630</v>
      </c>
      <c r="C1359" s="51" t="s">
        <v>137</v>
      </c>
      <c r="D1359" s="51" t="s">
        <v>224</v>
      </c>
      <c r="E1359" s="14" t="s">
        <v>430</v>
      </c>
      <c r="F1359" s="18">
        <v>237.5</v>
      </c>
      <c r="G1359" s="18">
        <v>237.5</v>
      </c>
      <c r="H1359" s="18">
        <v>237.5</v>
      </c>
      <c r="I1359" s="18"/>
      <c r="J1359" s="18"/>
      <c r="K1359" s="18"/>
      <c r="L1359" s="18">
        <f t="shared" si="3368"/>
        <v>237.5</v>
      </c>
      <c r="M1359" s="18">
        <f t="shared" si="3369"/>
        <v>237.5</v>
      </c>
      <c r="N1359" s="18">
        <f t="shared" si="3370"/>
        <v>237.5</v>
      </c>
      <c r="O1359" s="18"/>
      <c r="P1359" s="18"/>
      <c r="Q1359" s="18"/>
      <c r="R1359" s="18">
        <f t="shared" si="3249"/>
        <v>237.5</v>
      </c>
      <c r="S1359" s="18">
        <f t="shared" si="3250"/>
        <v>237.5</v>
      </c>
      <c r="T1359" s="18">
        <f t="shared" si="3251"/>
        <v>237.5</v>
      </c>
      <c r="U1359" s="18"/>
      <c r="V1359" s="18"/>
      <c r="W1359" s="18"/>
      <c r="X1359" s="18">
        <f t="shared" si="3252"/>
        <v>237.5</v>
      </c>
      <c r="Y1359" s="18">
        <f t="shared" si="3253"/>
        <v>237.5</v>
      </c>
      <c r="Z1359" s="18">
        <f t="shared" si="3254"/>
        <v>237.5</v>
      </c>
      <c r="AA1359" s="18"/>
      <c r="AB1359" s="18"/>
      <c r="AC1359" s="18"/>
      <c r="AD1359" s="18">
        <f t="shared" si="3255"/>
        <v>237.5</v>
      </c>
      <c r="AE1359" s="18">
        <f t="shared" si="3256"/>
        <v>237.5</v>
      </c>
      <c r="AF1359" s="18">
        <f t="shared" si="3257"/>
        <v>237.5</v>
      </c>
      <c r="AG1359" s="18"/>
      <c r="AH1359" s="18">
        <f t="shared" si="3418"/>
        <v>237.5</v>
      </c>
      <c r="AI1359" s="18">
        <f t="shared" si="3419"/>
        <v>237.5</v>
      </c>
      <c r="AJ1359" s="18">
        <f t="shared" si="3420"/>
        <v>237.5</v>
      </c>
      <c r="AK1359" s="18"/>
      <c r="AL1359" s="18"/>
      <c r="AM1359" s="18"/>
      <c r="AN1359" s="18">
        <f t="shared" si="3363"/>
        <v>237.5</v>
      </c>
      <c r="AO1359" s="18">
        <f t="shared" si="3364"/>
        <v>237.5</v>
      </c>
      <c r="AP1359" s="18">
        <f t="shared" si="3365"/>
        <v>237.5</v>
      </c>
      <c r="AQ1359" s="18"/>
      <c r="AR1359" s="18">
        <f t="shared" si="3366"/>
        <v>237.5</v>
      </c>
      <c r="AS1359" s="18"/>
      <c r="AT1359" s="18"/>
      <c r="AU1359" s="18"/>
      <c r="AV1359" s="18">
        <f t="shared" si="3318"/>
        <v>237.5</v>
      </c>
      <c r="AW1359" s="18">
        <f t="shared" si="3319"/>
        <v>237.5</v>
      </c>
      <c r="AX1359" s="18">
        <f t="shared" si="3320"/>
        <v>237.5</v>
      </c>
      <c r="AY1359" s="18"/>
      <c r="AZ1359" s="18"/>
      <c r="BA1359" s="18">
        <f t="shared" si="3316"/>
        <v>237.5</v>
      </c>
      <c r="BB1359" s="18">
        <f t="shared" si="3317"/>
        <v>237.5</v>
      </c>
      <c r="BC1359" s="18"/>
      <c r="BD1359" s="18"/>
      <c r="BE1359" s="18"/>
      <c r="BF1359" s="18">
        <f t="shared" si="3311"/>
        <v>237.5</v>
      </c>
      <c r="BG1359" s="18">
        <f t="shared" si="3312"/>
        <v>237.5</v>
      </c>
      <c r="BH1359" s="18">
        <f t="shared" si="3313"/>
        <v>237.5</v>
      </c>
      <c r="BI1359" s="18"/>
      <c r="BJ1359" s="25"/>
      <c r="BK1359" s="36"/>
    </row>
    <row r="1360" spans="1:92" s="11" customFormat="1" ht="31.2" x14ac:dyDescent="0.3">
      <c r="A1360" s="27" t="s">
        <v>1149</v>
      </c>
      <c r="B1360" s="16"/>
      <c r="C1360" s="10"/>
      <c r="D1360" s="10"/>
      <c r="E1360" s="15" t="s">
        <v>1152</v>
      </c>
      <c r="F1360" s="17">
        <f>F1361+F1370</f>
        <v>1161</v>
      </c>
      <c r="G1360" s="17">
        <f t="shared" ref="G1360:BI1360" si="3421">G1361+G1370</f>
        <v>1161</v>
      </c>
      <c r="H1360" s="17">
        <f t="shared" si="3421"/>
        <v>1161</v>
      </c>
      <c r="I1360" s="17">
        <f t="shared" ref="I1360:K1360" si="3422">I1361+I1370</f>
        <v>0</v>
      </c>
      <c r="J1360" s="17">
        <f t="shared" si="3422"/>
        <v>0</v>
      </c>
      <c r="K1360" s="17">
        <f t="shared" si="3422"/>
        <v>0</v>
      </c>
      <c r="L1360" s="17">
        <f t="shared" si="3368"/>
        <v>1161</v>
      </c>
      <c r="M1360" s="17">
        <f t="shared" si="3369"/>
        <v>1161</v>
      </c>
      <c r="N1360" s="17">
        <f t="shared" si="3370"/>
        <v>1161</v>
      </c>
      <c r="O1360" s="17">
        <f t="shared" ref="O1360:Q1360" si="3423">O1361+O1370</f>
        <v>0</v>
      </c>
      <c r="P1360" s="17">
        <f t="shared" si="3423"/>
        <v>0</v>
      </c>
      <c r="Q1360" s="17">
        <f t="shared" si="3423"/>
        <v>0</v>
      </c>
      <c r="R1360" s="17">
        <f t="shared" ref="R1360:R1433" si="3424">L1360+O1360</f>
        <v>1161</v>
      </c>
      <c r="S1360" s="17">
        <f t="shared" ref="S1360:S1433" si="3425">M1360+P1360</f>
        <v>1161</v>
      </c>
      <c r="T1360" s="17">
        <f t="shared" ref="T1360:T1433" si="3426">N1360+Q1360</f>
        <v>1161</v>
      </c>
      <c r="U1360" s="17">
        <f t="shared" ref="U1360:W1360" si="3427">U1361+U1370</f>
        <v>0</v>
      </c>
      <c r="V1360" s="17">
        <f t="shared" si="3427"/>
        <v>0</v>
      </c>
      <c r="W1360" s="17">
        <f t="shared" si="3427"/>
        <v>0</v>
      </c>
      <c r="X1360" s="17">
        <f t="shared" ref="X1360:X1433" si="3428">R1360+U1360</f>
        <v>1161</v>
      </c>
      <c r="Y1360" s="17">
        <f t="shared" ref="Y1360:Y1433" si="3429">S1360+V1360</f>
        <v>1161</v>
      </c>
      <c r="Z1360" s="17">
        <f t="shared" ref="Z1360:Z1433" si="3430">T1360+W1360</f>
        <v>1161</v>
      </c>
      <c r="AA1360" s="17">
        <f t="shared" ref="AA1360:AB1360" si="3431">AA1361+AA1370</f>
        <v>0</v>
      </c>
      <c r="AB1360" s="17">
        <f t="shared" si="3431"/>
        <v>0</v>
      </c>
      <c r="AC1360" s="17">
        <f t="shared" ref="AC1360" si="3432">AC1361+AC1370</f>
        <v>0</v>
      </c>
      <c r="AD1360" s="18">
        <f t="shared" ref="AD1360:AD1433" si="3433">X1360+AA1360</f>
        <v>1161</v>
      </c>
      <c r="AE1360" s="18">
        <f t="shared" ref="AE1360:AE1433" si="3434">Y1360+AB1360</f>
        <v>1161</v>
      </c>
      <c r="AF1360" s="18">
        <f t="shared" ref="AF1360:AF1433" si="3435">Z1360+AC1360</f>
        <v>1161</v>
      </c>
      <c r="AG1360" s="17">
        <f t="shared" ref="AG1360" si="3436">AG1361+AG1370</f>
        <v>0</v>
      </c>
      <c r="AH1360" s="17">
        <f t="shared" si="3418"/>
        <v>1161</v>
      </c>
      <c r="AI1360" s="17">
        <f t="shared" si="3419"/>
        <v>1161</v>
      </c>
      <c r="AJ1360" s="17">
        <f t="shared" si="3420"/>
        <v>1161</v>
      </c>
      <c r="AK1360" s="17">
        <f t="shared" ref="AK1360:AM1360" si="3437">AK1361+AK1370</f>
        <v>-401</v>
      </c>
      <c r="AL1360" s="17">
        <f t="shared" si="3437"/>
        <v>0</v>
      </c>
      <c r="AM1360" s="17">
        <f t="shared" si="3437"/>
        <v>0</v>
      </c>
      <c r="AN1360" s="17">
        <f t="shared" si="3363"/>
        <v>760</v>
      </c>
      <c r="AO1360" s="17">
        <f t="shared" si="3364"/>
        <v>1161</v>
      </c>
      <c r="AP1360" s="17">
        <f t="shared" si="3365"/>
        <v>1161</v>
      </c>
      <c r="AQ1360" s="17">
        <f t="shared" ref="AQ1360" si="3438">AQ1361+AQ1370</f>
        <v>401</v>
      </c>
      <c r="AR1360" s="17">
        <f t="shared" si="3366"/>
        <v>1161</v>
      </c>
      <c r="AS1360" s="17">
        <f t="shared" ref="AS1360:AU1360" si="3439">AS1361+AS1370</f>
        <v>-401</v>
      </c>
      <c r="AT1360" s="17">
        <f t="shared" si="3439"/>
        <v>0</v>
      </c>
      <c r="AU1360" s="17">
        <f t="shared" si="3439"/>
        <v>0</v>
      </c>
      <c r="AV1360" s="17">
        <f t="shared" si="3318"/>
        <v>760</v>
      </c>
      <c r="AW1360" s="17">
        <f t="shared" si="3319"/>
        <v>1161</v>
      </c>
      <c r="AX1360" s="17">
        <f t="shared" si="3320"/>
        <v>1161</v>
      </c>
      <c r="AY1360" s="17">
        <f t="shared" ref="AY1360:AZ1360" si="3440">AY1361+AY1370</f>
        <v>0</v>
      </c>
      <c r="AZ1360" s="17">
        <f t="shared" si="3440"/>
        <v>0</v>
      </c>
      <c r="BA1360" s="18">
        <f t="shared" si="3316"/>
        <v>760</v>
      </c>
      <c r="BB1360" s="18">
        <f t="shared" si="3317"/>
        <v>1161</v>
      </c>
      <c r="BC1360" s="17">
        <f t="shared" ref="BC1360:BE1360" si="3441">BC1361+BC1370</f>
        <v>43.481000000000002</v>
      </c>
      <c r="BD1360" s="17">
        <f t="shared" si="3441"/>
        <v>0</v>
      </c>
      <c r="BE1360" s="17">
        <f t="shared" si="3441"/>
        <v>0</v>
      </c>
      <c r="BF1360" s="17">
        <f t="shared" si="3311"/>
        <v>803.48099999999999</v>
      </c>
      <c r="BG1360" s="17">
        <f t="shared" si="3312"/>
        <v>1161</v>
      </c>
      <c r="BH1360" s="17">
        <f t="shared" si="3313"/>
        <v>1161</v>
      </c>
      <c r="BI1360" s="17">
        <f t="shared" si="3421"/>
        <v>0</v>
      </c>
      <c r="BJ1360" s="25"/>
      <c r="BK1360" s="35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</row>
    <row r="1361" spans="1:92" ht="78" x14ac:dyDescent="0.3">
      <c r="A1361" s="19" t="s">
        <v>1150</v>
      </c>
      <c r="B1361" s="50"/>
      <c r="C1361" s="51"/>
      <c r="D1361" s="51"/>
      <c r="E1361" s="14" t="s">
        <v>1429</v>
      </c>
      <c r="F1361" s="18">
        <f>F1362+F1366</f>
        <v>760</v>
      </c>
      <c r="G1361" s="18">
        <f t="shared" ref="G1361:BI1361" si="3442">G1362+G1366</f>
        <v>760</v>
      </c>
      <c r="H1361" s="18">
        <f t="shared" si="3442"/>
        <v>760</v>
      </c>
      <c r="I1361" s="18">
        <f t="shared" ref="I1361:K1361" si="3443">I1362+I1366</f>
        <v>0</v>
      </c>
      <c r="J1361" s="18">
        <f t="shared" si="3443"/>
        <v>0</v>
      </c>
      <c r="K1361" s="18">
        <f t="shared" si="3443"/>
        <v>0</v>
      </c>
      <c r="L1361" s="18">
        <f t="shared" si="3368"/>
        <v>760</v>
      </c>
      <c r="M1361" s="18">
        <f t="shared" si="3369"/>
        <v>760</v>
      </c>
      <c r="N1361" s="18">
        <f t="shared" si="3370"/>
        <v>760</v>
      </c>
      <c r="O1361" s="18">
        <f t="shared" ref="O1361:Q1361" si="3444">O1362+O1366</f>
        <v>0</v>
      </c>
      <c r="P1361" s="18">
        <f t="shared" si="3444"/>
        <v>0</v>
      </c>
      <c r="Q1361" s="18">
        <f t="shared" si="3444"/>
        <v>0</v>
      </c>
      <c r="R1361" s="18">
        <f t="shared" si="3424"/>
        <v>760</v>
      </c>
      <c r="S1361" s="18">
        <f t="shared" si="3425"/>
        <v>760</v>
      </c>
      <c r="T1361" s="18">
        <f t="shared" si="3426"/>
        <v>760</v>
      </c>
      <c r="U1361" s="18">
        <f t="shared" ref="U1361:W1361" si="3445">U1362+U1366</f>
        <v>0</v>
      </c>
      <c r="V1361" s="18">
        <f t="shared" si="3445"/>
        <v>0</v>
      </c>
      <c r="W1361" s="18">
        <f t="shared" si="3445"/>
        <v>0</v>
      </c>
      <c r="X1361" s="18">
        <f t="shared" si="3428"/>
        <v>760</v>
      </c>
      <c r="Y1361" s="18">
        <f t="shared" si="3429"/>
        <v>760</v>
      </c>
      <c r="Z1361" s="18">
        <f t="shared" si="3430"/>
        <v>760</v>
      </c>
      <c r="AA1361" s="18">
        <f t="shared" ref="AA1361:AB1361" si="3446">AA1362+AA1366</f>
        <v>0</v>
      </c>
      <c r="AB1361" s="18">
        <f t="shared" si="3446"/>
        <v>0</v>
      </c>
      <c r="AC1361" s="18">
        <f t="shared" ref="AC1361" si="3447">AC1362+AC1366</f>
        <v>0</v>
      </c>
      <c r="AD1361" s="18">
        <f t="shared" si="3433"/>
        <v>760</v>
      </c>
      <c r="AE1361" s="18">
        <f t="shared" si="3434"/>
        <v>760</v>
      </c>
      <c r="AF1361" s="18">
        <f t="shared" si="3435"/>
        <v>760</v>
      </c>
      <c r="AG1361" s="18">
        <f t="shared" ref="AG1361" si="3448">AG1362+AG1366</f>
        <v>0</v>
      </c>
      <c r="AH1361" s="18">
        <f t="shared" si="3418"/>
        <v>760</v>
      </c>
      <c r="AI1361" s="18">
        <f t="shared" si="3419"/>
        <v>760</v>
      </c>
      <c r="AJ1361" s="18">
        <f t="shared" si="3420"/>
        <v>760</v>
      </c>
      <c r="AK1361" s="18">
        <f t="shared" ref="AK1361:AM1361" si="3449">AK1362+AK1366</f>
        <v>0</v>
      </c>
      <c r="AL1361" s="18">
        <f t="shared" si="3449"/>
        <v>0</v>
      </c>
      <c r="AM1361" s="18">
        <f t="shared" si="3449"/>
        <v>0</v>
      </c>
      <c r="AN1361" s="18">
        <f t="shared" si="3363"/>
        <v>760</v>
      </c>
      <c r="AO1361" s="18">
        <f t="shared" si="3364"/>
        <v>760</v>
      </c>
      <c r="AP1361" s="18">
        <f t="shared" si="3365"/>
        <v>760</v>
      </c>
      <c r="AQ1361" s="18">
        <f t="shared" ref="AQ1361" si="3450">AQ1362+AQ1366</f>
        <v>0</v>
      </c>
      <c r="AR1361" s="18">
        <f t="shared" si="3366"/>
        <v>760</v>
      </c>
      <c r="AS1361" s="18">
        <f t="shared" ref="AS1361:AU1361" si="3451">AS1362+AS1366</f>
        <v>0</v>
      </c>
      <c r="AT1361" s="18">
        <f t="shared" si="3451"/>
        <v>0</v>
      </c>
      <c r="AU1361" s="18">
        <f t="shared" si="3451"/>
        <v>0</v>
      </c>
      <c r="AV1361" s="18">
        <f t="shared" si="3318"/>
        <v>760</v>
      </c>
      <c r="AW1361" s="18">
        <f t="shared" si="3319"/>
        <v>760</v>
      </c>
      <c r="AX1361" s="18">
        <f t="shared" si="3320"/>
        <v>760</v>
      </c>
      <c r="AY1361" s="18">
        <f t="shared" ref="AY1361:AZ1361" si="3452">AY1362+AY1366</f>
        <v>0</v>
      </c>
      <c r="AZ1361" s="18">
        <f t="shared" si="3452"/>
        <v>0</v>
      </c>
      <c r="BA1361" s="18">
        <f t="shared" si="3316"/>
        <v>760</v>
      </c>
      <c r="BB1361" s="18">
        <f t="shared" si="3317"/>
        <v>760</v>
      </c>
      <c r="BC1361" s="18">
        <f t="shared" ref="BC1361:BE1361" si="3453">BC1362+BC1366</f>
        <v>0</v>
      </c>
      <c r="BD1361" s="18">
        <f t="shared" si="3453"/>
        <v>0</v>
      </c>
      <c r="BE1361" s="18">
        <f t="shared" si="3453"/>
        <v>0</v>
      </c>
      <c r="BF1361" s="18">
        <f t="shared" si="3311"/>
        <v>760</v>
      </c>
      <c r="BG1361" s="18">
        <f t="shared" si="3312"/>
        <v>760</v>
      </c>
      <c r="BH1361" s="18">
        <f t="shared" si="3313"/>
        <v>760</v>
      </c>
      <c r="BI1361" s="18">
        <f t="shared" si="3442"/>
        <v>0</v>
      </c>
      <c r="BJ1361" s="25"/>
      <c r="BK1361" s="36"/>
    </row>
    <row r="1362" spans="1:92" ht="46.8" x14ac:dyDescent="0.3">
      <c r="A1362" s="19" t="s">
        <v>1151</v>
      </c>
      <c r="B1362" s="50"/>
      <c r="C1362" s="51"/>
      <c r="D1362" s="51"/>
      <c r="E1362" s="14" t="s">
        <v>1153</v>
      </c>
      <c r="F1362" s="18">
        <f>F1363</f>
        <v>661</v>
      </c>
      <c r="G1362" s="18">
        <f t="shared" ref="G1362:BI1364" si="3454">G1363</f>
        <v>661</v>
      </c>
      <c r="H1362" s="18">
        <f t="shared" si="3454"/>
        <v>661</v>
      </c>
      <c r="I1362" s="18">
        <f t="shared" si="3454"/>
        <v>0</v>
      </c>
      <c r="J1362" s="18">
        <f t="shared" si="3454"/>
        <v>0</v>
      </c>
      <c r="K1362" s="18">
        <f t="shared" si="3454"/>
        <v>0</v>
      </c>
      <c r="L1362" s="18">
        <f t="shared" si="3368"/>
        <v>661</v>
      </c>
      <c r="M1362" s="18">
        <f t="shared" si="3369"/>
        <v>661</v>
      </c>
      <c r="N1362" s="18">
        <f t="shared" si="3370"/>
        <v>661</v>
      </c>
      <c r="O1362" s="18">
        <f t="shared" si="3454"/>
        <v>0</v>
      </c>
      <c r="P1362" s="18">
        <f t="shared" si="3454"/>
        <v>0</v>
      </c>
      <c r="Q1362" s="18">
        <f t="shared" si="3454"/>
        <v>0</v>
      </c>
      <c r="R1362" s="18">
        <f t="shared" si="3424"/>
        <v>661</v>
      </c>
      <c r="S1362" s="18">
        <f t="shared" si="3425"/>
        <v>661</v>
      </c>
      <c r="T1362" s="18">
        <f t="shared" si="3426"/>
        <v>661</v>
      </c>
      <c r="U1362" s="18">
        <f t="shared" si="3454"/>
        <v>0</v>
      </c>
      <c r="V1362" s="18">
        <f t="shared" si="3454"/>
        <v>0</v>
      </c>
      <c r="W1362" s="18">
        <f t="shared" si="3454"/>
        <v>0</v>
      </c>
      <c r="X1362" s="18">
        <f t="shared" si="3428"/>
        <v>661</v>
      </c>
      <c r="Y1362" s="18">
        <f t="shared" si="3429"/>
        <v>661</v>
      </c>
      <c r="Z1362" s="18">
        <f t="shared" si="3430"/>
        <v>661</v>
      </c>
      <c r="AA1362" s="18">
        <f t="shared" si="3454"/>
        <v>0</v>
      </c>
      <c r="AB1362" s="18">
        <f t="shared" si="3454"/>
        <v>0</v>
      </c>
      <c r="AC1362" s="18">
        <f t="shared" si="3454"/>
        <v>0</v>
      </c>
      <c r="AD1362" s="18">
        <f t="shared" si="3433"/>
        <v>661</v>
      </c>
      <c r="AE1362" s="18">
        <f t="shared" si="3434"/>
        <v>661</v>
      </c>
      <c r="AF1362" s="18">
        <f t="shared" si="3435"/>
        <v>661</v>
      </c>
      <c r="AG1362" s="18">
        <f t="shared" si="3454"/>
        <v>0</v>
      </c>
      <c r="AH1362" s="18">
        <f t="shared" si="3418"/>
        <v>661</v>
      </c>
      <c r="AI1362" s="18">
        <f t="shared" si="3419"/>
        <v>661</v>
      </c>
      <c r="AJ1362" s="18">
        <f t="shared" si="3420"/>
        <v>661</v>
      </c>
      <c r="AK1362" s="18">
        <f t="shared" si="3454"/>
        <v>0</v>
      </c>
      <c r="AL1362" s="18">
        <f t="shared" si="3454"/>
        <v>0</v>
      </c>
      <c r="AM1362" s="18">
        <f t="shared" si="3454"/>
        <v>0</v>
      </c>
      <c r="AN1362" s="18">
        <f t="shared" si="3363"/>
        <v>661</v>
      </c>
      <c r="AO1362" s="18">
        <f t="shared" si="3364"/>
        <v>661</v>
      </c>
      <c r="AP1362" s="18">
        <f t="shared" si="3365"/>
        <v>661</v>
      </c>
      <c r="AQ1362" s="18">
        <f t="shared" si="3454"/>
        <v>0</v>
      </c>
      <c r="AR1362" s="18">
        <f t="shared" si="3366"/>
        <v>661</v>
      </c>
      <c r="AS1362" s="18">
        <f t="shared" si="3454"/>
        <v>0</v>
      </c>
      <c r="AT1362" s="18">
        <f t="shared" si="3454"/>
        <v>0</v>
      </c>
      <c r="AU1362" s="18">
        <f t="shared" si="3454"/>
        <v>0</v>
      </c>
      <c r="AV1362" s="18">
        <f t="shared" si="3318"/>
        <v>661</v>
      </c>
      <c r="AW1362" s="18">
        <f t="shared" si="3319"/>
        <v>661</v>
      </c>
      <c r="AX1362" s="18">
        <f t="shared" si="3320"/>
        <v>661</v>
      </c>
      <c r="AY1362" s="18">
        <f t="shared" si="3454"/>
        <v>0</v>
      </c>
      <c r="AZ1362" s="18">
        <f t="shared" si="3454"/>
        <v>0</v>
      </c>
      <c r="BA1362" s="18">
        <f t="shared" si="3316"/>
        <v>661</v>
      </c>
      <c r="BB1362" s="18">
        <f t="shared" si="3317"/>
        <v>661</v>
      </c>
      <c r="BC1362" s="18">
        <f t="shared" si="3454"/>
        <v>0</v>
      </c>
      <c r="BD1362" s="18">
        <f t="shared" si="3454"/>
        <v>0</v>
      </c>
      <c r="BE1362" s="18">
        <f t="shared" si="3454"/>
        <v>0</v>
      </c>
      <c r="BF1362" s="18">
        <f t="shared" si="3311"/>
        <v>661</v>
      </c>
      <c r="BG1362" s="18">
        <f t="shared" si="3312"/>
        <v>661</v>
      </c>
      <c r="BH1362" s="18">
        <f t="shared" si="3313"/>
        <v>661</v>
      </c>
      <c r="BI1362" s="18">
        <f t="shared" si="3454"/>
        <v>0</v>
      </c>
      <c r="BJ1362" s="25"/>
      <c r="BK1362" s="36"/>
    </row>
    <row r="1363" spans="1:92" ht="31.2" x14ac:dyDescent="0.3">
      <c r="A1363" s="19" t="s">
        <v>1151</v>
      </c>
      <c r="B1363" s="50">
        <v>200</v>
      </c>
      <c r="C1363" s="51"/>
      <c r="D1363" s="51"/>
      <c r="E1363" s="14" t="s">
        <v>455</v>
      </c>
      <c r="F1363" s="18">
        <f>F1364</f>
        <v>661</v>
      </c>
      <c r="G1363" s="18">
        <f t="shared" si="3454"/>
        <v>661</v>
      </c>
      <c r="H1363" s="18">
        <f t="shared" si="3454"/>
        <v>661</v>
      </c>
      <c r="I1363" s="18">
        <f t="shared" si="3454"/>
        <v>0</v>
      </c>
      <c r="J1363" s="18">
        <f t="shared" si="3454"/>
        <v>0</v>
      </c>
      <c r="K1363" s="18">
        <f t="shared" si="3454"/>
        <v>0</v>
      </c>
      <c r="L1363" s="18">
        <f t="shared" si="3368"/>
        <v>661</v>
      </c>
      <c r="M1363" s="18">
        <f t="shared" si="3369"/>
        <v>661</v>
      </c>
      <c r="N1363" s="18">
        <f t="shared" si="3370"/>
        <v>661</v>
      </c>
      <c r="O1363" s="18">
        <f t="shared" si="3454"/>
        <v>0</v>
      </c>
      <c r="P1363" s="18">
        <f t="shared" si="3454"/>
        <v>0</v>
      </c>
      <c r="Q1363" s="18">
        <f t="shared" si="3454"/>
        <v>0</v>
      </c>
      <c r="R1363" s="18">
        <f t="shared" si="3424"/>
        <v>661</v>
      </c>
      <c r="S1363" s="18">
        <f t="shared" si="3425"/>
        <v>661</v>
      </c>
      <c r="T1363" s="18">
        <f t="shared" si="3426"/>
        <v>661</v>
      </c>
      <c r="U1363" s="18">
        <f t="shared" si="3454"/>
        <v>0</v>
      </c>
      <c r="V1363" s="18">
        <f t="shared" si="3454"/>
        <v>0</v>
      </c>
      <c r="W1363" s="18">
        <f t="shared" si="3454"/>
        <v>0</v>
      </c>
      <c r="X1363" s="18">
        <f t="shared" si="3428"/>
        <v>661</v>
      </c>
      <c r="Y1363" s="18">
        <f t="shared" si="3429"/>
        <v>661</v>
      </c>
      <c r="Z1363" s="18">
        <f t="shared" si="3430"/>
        <v>661</v>
      </c>
      <c r="AA1363" s="18">
        <f t="shared" si="3454"/>
        <v>0</v>
      </c>
      <c r="AB1363" s="18">
        <f t="shared" si="3454"/>
        <v>0</v>
      </c>
      <c r="AC1363" s="18">
        <f t="shared" si="3454"/>
        <v>0</v>
      </c>
      <c r="AD1363" s="18">
        <f t="shared" si="3433"/>
        <v>661</v>
      </c>
      <c r="AE1363" s="18">
        <f t="shared" si="3434"/>
        <v>661</v>
      </c>
      <c r="AF1363" s="18">
        <f t="shared" si="3435"/>
        <v>661</v>
      </c>
      <c r="AG1363" s="18">
        <f t="shared" si="3454"/>
        <v>0</v>
      </c>
      <c r="AH1363" s="18">
        <f t="shared" si="3418"/>
        <v>661</v>
      </c>
      <c r="AI1363" s="18">
        <f t="shared" si="3419"/>
        <v>661</v>
      </c>
      <c r="AJ1363" s="18">
        <f t="shared" si="3420"/>
        <v>661</v>
      </c>
      <c r="AK1363" s="18">
        <f t="shared" si="3454"/>
        <v>0</v>
      </c>
      <c r="AL1363" s="18">
        <f t="shared" si="3454"/>
        <v>0</v>
      </c>
      <c r="AM1363" s="18">
        <f t="shared" si="3454"/>
        <v>0</v>
      </c>
      <c r="AN1363" s="18">
        <f t="shared" si="3363"/>
        <v>661</v>
      </c>
      <c r="AO1363" s="18">
        <f t="shared" si="3364"/>
        <v>661</v>
      </c>
      <c r="AP1363" s="18">
        <f t="shared" si="3365"/>
        <v>661</v>
      </c>
      <c r="AQ1363" s="18">
        <f t="shared" si="3454"/>
        <v>0</v>
      </c>
      <c r="AR1363" s="18">
        <f t="shared" si="3366"/>
        <v>661</v>
      </c>
      <c r="AS1363" s="18">
        <f t="shared" si="3454"/>
        <v>0</v>
      </c>
      <c r="AT1363" s="18">
        <f t="shared" si="3454"/>
        <v>0</v>
      </c>
      <c r="AU1363" s="18">
        <f t="shared" si="3454"/>
        <v>0</v>
      </c>
      <c r="AV1363" s="18">
        <f t="shared" si="3318"/>
        <v>661</v>
      </c>
      <c r="AW1363" s="18">
        <f t="shared" si="3319"/>
        <v>661</v>
      </c>
      <c r="AX1363" s="18">
        <f t="shared" si="3320"/>
        <v>661</v>
      </c>
      <c r="AY1363" s="18">
        <f t="shared" si="3454"/>
        <v>0</v>
      </c>
      <c r="AZ1363" s="18">
        <f t="shared" si="3454"/>
        <v>0</v>
      </c>
      <c r="BA1363" s="18">
        <f t="shared" si="3316"/>
        <v>661</v>
      </c>
      <c r="BB1363" s="18">
        <f t="shared" si="3317"/>
        <v>661</v>
      </c>
      <c r="BC1363" s="18">
        <f t="shared" si="3454"/>
        <v>0</v>
      </c>
      <c r="BD1363" s="18">
        <f t="shared" si="3454"/>
        <v>0</v>
      </c>
      <c r="BE1363" s="18">
        <f t="shared" si="3454"/>
        <v>0</v>
      </c>
      <c r="BF1363" s="18">
        <f t="shared" si="3311"/>
        <v>661</v>
      </c>
      <c r="BG1363" s="18">
        <f t="shared" si="3312"/>
        <v>661</v>
      </c>
      <c r="BH1363" s="18">
        <f t="shared" si="3313"/>
        <v>661</v>
      </c>
      <c r="BI1363" s="18">
        <f t="shared" si="3454"/>
        <v>0</v>
      </c>
      <c r="BJ1363" s="25"/>
      <c r="BK1363" s="36"/>
    </row>
    <row r="1364" spans="1:92" ht="46.8" x14ac:dyDescent="0.3">
      <c r="A1364" s="19" t="s">
        <v>1151</v>
      </c>
      <c r="B1364" s="50">
        <v>240</v>
      </c>
      <c r="C1364" s="51"/>
      <c r="D1364" s="51"/>
      <c r="E1364" s="14" t="s">
        <v>463</v>
      </c>
      <c r="F1364" s="18">
        <f>F1365</f>
        <v>661</v>
      </c>
      <c r="G1364" s="18">
        <f t="shared" si="3454"/>
        <v>661</v>
      </c>
      <c r="H1364" s="18">
        <f t="shared" si="3454"/>
        <v>661</v>
      </c>
      <c r="I1364" s="18">
        <f t="shared" si="3454"/>
        <v>0</v>
      </c>
      <c r="J1364" s="18">
        <f t="shared" si="3454"/>
        <v>0</v>
      </c>
      <c r="K1364" s="18">
        <f t="shared" si="3454"/>
        <v>0</v>
      </c>
      <c r="L1364" s="18">
        <f t="shared" si="3368"/>
        <v>661</v>
      </c>
      <c r="M1364" s="18">
        <f t="shared" si="3369"/>
        <v>661</v>
      </c>
      <c r="N1364" s="18">
        <f t="shared" si="3370"/>
        <v>661</v>
      </c>
      <c r="O1364" s="18">
        <f t="shared" si="3454"/>
        <v>0</v>
      </c>
      <c r="P1364" s="18">
        <f t="shared" si="3454"/>
        <v>0</v>
      </c>
      <c r="Q1364" s="18">
        <f t="shared" si="3454"/>
        <v>0</v>
      </c>
      <c r="R1364" s="18">
        <f t="shared" si="3424"/>
        <v>661</v>
      </c>
      <c r="S1364" s="18">
        <f t="shared" si="3425"/>
        <v>661</v>
      </c>
      <c r="T1364" s="18">
        <f t="shared" si="3426"/>
        <v>661</v>
      </c>
      <c r="U1364" s="18">
        <f t="shared" si="3454"/>
        <v>0</v>
      </c>
      <c r="V1364" s="18">
        <f t="shared" si="3454"/>
        <v>0</v>
      </c>
      <c r="W1364" s="18">
        <f t="shared" si="3454"/>
        <v>0</v>
      </c>
      <c r="X1364" s="18">
        <f t="shared" si="3428"/>
        <v>661</v>
      </c>
      <c r="Y1364" s="18">
        <f t="shared" si="3429"/>
        <v>661</v>
      </c>
      <c r="Z1364" s="18">
        <f t="shared" si="3430"/>
        <v>661</v>
      </c>
      <c r="AA1364" s="18">
        <f t="shared" si="3454"/>
        <v>0</v>
      </c>
      <c r="AB1364" s="18">
        <f t="shared" si="3454"/>
        <v>0</v>
      </c>
      <c r="AC1364" s="18">
        <f t="shared" si="3454"/>
        <v>0</v>
      </c>
      <c r="AD1364" s="18">
        <f t="shared" si="3433"/>
        <v>661</v>
      </c>
      <c r="AE1364" s="18">
        <f t="shared" si="3434"/>
        <v>661</v>
      </c>
      <c r="AF1364" s="18">
        <f t="shared" si="3435"/>
        <v>661</v>
      </c>
      <c r="AG1364" s="18">
        <f t="shared" si="3454"/>
        <v>0</v>
      </c>
      <c r="AH1364" s="18">
        <f t="shared" si="3418"/>
        <v>661</v>
      </c>
      <c r="AI1364" s="18">
        <f t="shared" si="3419"/>
        <v>661</v>
      </c>
      <c r="AJ1364" s="18">
        <f t="shared" si="3420"/>
        <v>661</v>
      </c>
      <c r="AK1364" s="18">
        <f t="shared" si="3454"/>
        <v>0</v>
      </c>
      <c r="AL1364" s="18">
        <f t="shared" si="3454"/>
        <v>0</v>
      </c>
      <c r="AM1364" s="18">
        <f t="shared" si="3454"/>
        <v>0</v>
      </c>
      <c r="AN1364" s="18">
        <f t="shared" si="3363"/>
        <v>661</v>
      </c>
      <c r="AO1364" s="18">
        <f t="shared" si="3364"/>
        <v>661</v>
      </c>
      <c r="AP1364" s="18">
        <f t="shared" si="3365"/>
        <v>661</v>
      </c>
      <c r="AQ1364" s="18">
        <f t="shared" si="3454"/>
        <v>0</v>
      </c>
      <c r="AR1364" s="18">
        <f t="shared" si="3366"/>
        <v>661</v>
      </c>
      <c r="AS1364" s="18">
        <f t="shared" si="3454"/>
        <v>0</v>
      </c>
      <c r="AT1364" s="18">
        <f t="shared" si="3454"/>
        <v>0</v>
      </c>
      <c r="AU1364" s="18">
        <f t="shared" si="3454"/>
        <v>0</v>
      </c>
      <c r="AV1364" s="18">
        <f t="shared" si="3318"/>
        <v>661</v>
      </c>
      <c r="AW1364" s="18">
        <f t="shared" si="3319"/>
        <v>661</v>
      </c>
      <c r="AX1364" s="18">
        <f t="shared" si="3320"/>
        <v>661</v>
      </c>
      <c r="AY1364" s="18">
        <f t="shared" si="3454"/>
        <v>0</v>
      </c>
      <c r="AZ1364" s="18">
        <f t="shared" si="3454"/>
        <v>0</v>
      </c>
      <c r="BA1364" s="18">
        <f t="shared" si="3316"/>
        <v>661</v>
      </c>
      <c r="BB1364" s="18">
        <f t="shared" si="3317"/>
        <v>661</v>
      </c>
      <c r="BC1364" s="18">
        <f t="shared" si="3454"/>
        <v>0</v>
      </c>
      <c r="BD1364" s="18">
        <f t="shared" si="3454"/>
        <v>0</v>
      </c>
      <c r="BE1364" s="18">
        <f t="shared" si="3454"/>
        <v>0</v>
      </c>
      <c r="BF1364" s="18">
        <f t="shared" si="3311"/>
        <v>661</v>
      </c>
      <c r="BG1364" s="18">
        <f t="shared" si="3312"/>
        <v>661</v>
      </c>
      <c r="BH1364" s="18">
        <f t="shared" si="3313"/>
        <v>661</v>
      </c>
      <c r="BI1364" s="18">
        <f t="shared" si="3454"/>
        <v>0</v>
      </c>
      <c r="BJ1364" s="25"/>
      <c r="BK1364" s="36"/>
    </row>
    <row r="1365" spans="1:92" ht="31.2" x14ac:dyDescent="0.3">
      <c r="A1365" s="19" t="s">
        <v>1151</v>
      </c>
      <c r="B1365" s="50">
        <v>240</v>
      </c>
      <c r="C1365" s="51" t="s">
        <v>137</v>
      </c>
      <c r="D1365" s="51" t="s">
        <v>224</v>
      </c>
      <c r="E1365" s="14" t="s">
        <v>430</v>
      </c>
      <c r="F1365" s="18">
        <v>661</v>
      </c>
      <c r="G1365" s="18">
        <v>661</v>
      </c>
      <c r="H1365" s="18">
        <v>661</v>
      </c>
      <c r="I1365" s="18"/>
      <c r="J1365" s="18"/>
      <c r="K1365" s="18"/>
      <c r="L1365" s="18">
        <f t="shared" si="3368"/>
        <v>661</v>
      </c>
      <c r="M1365" s="18">
        <f t="shared" si="3369"/>
        <v>661</v>
      </c>
      <c r="N1365" s="18">
        <f t="shared" si="3370"/>
        <v>661</v>
      </c>
      <c r="O1365" s="18"/>
      <c r="P1365" s="18"/>
      <c r="Q1365" s="18"/>
      <c r="R1365" s="18">
        <f t="shared" si="3424"/>
        <v>661</v>
      </c>
      <c r="S1365" s="18">
        <f t="shared" si="3425"/>
        <v>661</v>
      </c>
      <c r="T1365" s="18">
        <f t="shared" si="3426"/>
        <v>661</v>
      </c>
      <c r="U1365" s="18"/>
      <c r="V1365" s="18"/>
      <c r="W1365" s="18"/>
      <c r="X1365" s="18">
        <f t="shared" si="3428"/>
        <v>661</v>
      </c>
      <c r="Y1365" s="18">
        <f t="shared" si="3429"/>
        <v>661</v>
      </c>
      <c r="Z1365" s="18">
        <f t="shared" si="3430"/>
        <v>661</v>
      </c>
      <c r="AA1365" s="18"/>
      <c r="AB1365" s="18"/>
      <c r="AC1365" s="18"/>
      <c r="AD1365" s="18">
        <f t="shared" si="3433"/>
        <v>661</v>
      </c>
      <c r="AE1365" s="18">
        <f t="shared" si="3434"/>
        <v>661</v>
      </c>
      <c r="AF1365" s="18">
        <f t="shared" si="3435"/>
        <v>661</v>
      </c>
      <c r="AG1365" s="18"/>
      <c r="AH1365" s="18">
        <f t="shared" si="3418"/>
        <v>661</v>
      </c>
      <c r="AI1365" s="18">
        <f t="shared" si="3419"/>
        <v>661</v>
      </c>
      <c r="AJ1365" s="18">
        <f t="shared" si="3420"/>
        <v>661</v>
      </c>
      <c r="AK1365" s="18"/>
      <c r="AL1365" s="18"/>
      <c r="AM1365" s="18"/>
      <c r="AN1365" s="18">
        <f t="shared" si="3363"/>
        <v>661</v>
      </c>
      <c r="AO1365" s="18">
        <f t="shared" si="3364"/>
        <v>661</v>
      </c>
      <c r="AP1365" s="18">
        <f t="shared" si="3365"/>
        <v>661</v>
      </c>
      <c r="AQ1365" s="18"/>
      <c r="AR1365" s="18">
        <f t="shared" si="3366"/>
        <v>661</v>
      </c>
      <c r="AS1365" s="18"/>
      <c r="AT1365" s="18"/>
      <c r="AU1365" s="18"/>
      <c r="AV1365" s="18">
        <f t="shared" si="3318"/>
        <v>661</v>
      </c>
      <c r="AW1365" s="18">
        <f t="shared" si="3319"/>
        <v>661</v>
      </c>
      <c r="AX1365" s="18">
        <f t="shared" si="3320"/>
        <v>661</v>
      </c>
      <c r="AY1365" s="18"/>
      <c r="AZ1365" s="18"/>
      <c r="BA1365" s="18">
        <f t="shared" si="3316"/>
        <v>661</v>
      </c>
      <c r="BB1365" s="18">
        <f t="shared" si="3317"/>
        <v>661</v>
      </c>
      <c r="BC1365" s="18"/>
      <c r="BD1365" s="18"/>
      <c r="BE1365" s="18"/>
      <c r="BF1365" s="18">
        <f t="shared" si="3311"/>
        <v>661</v>
      </c>
      <c r="BG1365" s="18">
        <f t="shared" si="3312"/>
        <v>661</v>
      </c>
      <c r="BH1365" s="18">
        <f t="shared" si="3313"/>
        <v>661</v>
      </c>
      <c r="BI1365" s="18"/>
      <c r="BJ1365" s="25"/>
      <c r="BK1365" s="36"/>
    </row>
    <row r="1366" spans="1:92" ht="62.4" x14ac:dyDescent="0.3">
      <c r="A1366" s="19" t="s">
        <v>1154</v>
      </c>
      <c r="B1366" s="50"/>
      <c r="C1366" s="51"/>
      <c r="D1366" s="51"/>
      <c r="E1366" s="14" t="s">
        <v>1155</v>
      </c>
      <c r="F1366" s="18">
        <f>F1367</f>
        <v>99</v>
      </c>
      <c r="G1366" s="18">
        <f t="shared" ref="G1366:BI1368" si="3455">G1367</f>
        <v>99</v>
      </c>
      <c r="H1366" s="18">
        <f t="shared" si="3455"/>
        <v>99</v>
      </c>
      <c r="I1366" s="18">
        <f t="shared" si="3455"/>
        <v>0</v>
      </c>
      <c r="J1366" s="18">
        <f t="shared" si="3455"/>
        <v>0</v>
      </c>
      <c r="K1366" s="18">
        <f t="shared" si="3455"/>
        <v>0</v>
      </c>
      <c r="L1366" s="18">
        <f t="shared" si="3368"/>
        <v>99</v>
      </c>
      <c r="M1366" s="18">
        <f t="shared" si="3369"/>
        <v>99</v>
      </c>
      <c r="N1366" s="18">
        <f t="shared" si="3370"/>
        <v>99</v>
      </c>
      <c r="O1366" s="18">
        <f t="shared" si="3455"/>
        <v>0</v>
      </c>
      <c r="P1366" s="18">
        <f t="shared" si="3455"/>
        <v>0</v>
      </c>
      <c r="Q1366" s="18">
        <f t="shared" si="3455"/>
        <v>0</v>
      </c>
      <c r="R1366" s="18">
        <f t="shared" si="3424"/>
        <v>99</v>
      </c>
      <c r="S1366" s="18">
        <f t="shared" si="3425"/>
        <v>99</v>
      </c>
      <c r="T1366" s="18">
        <f t="shared" si="3426"/>
        <v>99</v>
      </c>
      <c r="U1366" s="18">
        <f t="shared" si="3455"/>
        <v>0</v>
      </c>
      <c r="V1366" s="18">
        <f t="shared" si="3455"/>
        <v>0</v>
      </c>
      <c r="W1366" s="18">
        <f t="shared" si="3455"/>
        <v>0</v>
      </c>
      <c r="X1366" s="18">
        <f t="shared" si="3428"/>
        <v>99</v>
      </c>
      <c r="Y1366" s="18">
        <f t="shared" si="3429"/>
        <v>99</v>
      </c>
      <c r="Z1366" s="18">
        <f t="shared" si="3430"/>
        <v>99</v>
      </c>
      <c r="AA1366" s="18">
        <f t="shared" si="3455"/>
        <v>0</v>
      </c>
      <c r="AB1366" s="18">
        <f t="shared" si="3455"/>
        <v>0</v>
      </c>
      <c r="AC1366" s="18">
        <f t="shared" si="3455"/>
        <v>0</v>
      </c>
      <c r="AD1366" s="18">
        <f t="shared" si="3433"/>
        <v>99</v>
      </c>
      <c r="AE1366" s="18">
        <f t="shared" si="3434"/>
        <v>99</v>
      </c>
      <c r="AF1366" s="18">
        <f t="shared" si="3435"/>
        <v>99</v>
      </c>
      <c r="AG1366" s="18">
        <f t="shared" si="3455"/>
        <v>0</v>
      </c>
      <c r="AH1366" s="18">
        <f t="shared" si="3418"/>
        <v>99</v>
      </c>
      <c r="AI1366" s="18">
        <f t="shared" si="3419"/>
        <v>99</v>
      </c>
      <c r="AJ1366" s="18">
        <f t="shared" si="3420"/>
        <v>99</v>
      </c>
      <c r="AK1366" s="18">
        <f t="shared" si="3455"/>
        <v>0</v>
      </c>
      <c r="AL1366" s="18">
        <f t="shared" si="3455"/>
        <v>0</v>
      </c>
      <c r="AM1366" s="18">
        <f t="shared" si="3455"/>
        <v>0</v>
      </c>
      <c r="AN1366" s="18">
        <f t="shared" si="3363"/>
        <v>99</v>
      </c>
      <c r="AO1366" s="18">
        <f t="shared" si="3364"/>
        <v>99</v>
      </c>
      <c r="AP1366" s="18">
        <f t="shared" si="3365"/>
        <v>99</v>
      </c>
      <c r="AQ1366" s="18">
        <f t="shared" si="3455"/>
        <v>0</v>
      </c>
      <c r="AR1366" s="18">
        <f t="shared" si="3366"/>
        <v>99</v>
      </c>
      <c r="AS1366" s="18">
        <f t="shared" si="3455"/>
        <v>0</v>
      </c>
      <c r="AT1366" s="18">
        <f t="shared" si="3455"/>
        <v>0</v>
      </c>
      <c r="AU1366" s="18">
        <f t="shared" si="3455"/>
        <v>0</v>
      </c>
      <c r="AV1366" s="18">
        <f t="shared" si="3318"/>
        <v>99</v>
      </c>
      <c r="AW1366" s="18">
        <f t="shared" si="3319"/>
        <v>99</v>
      </c>
      <c r="AX1366" s="18">
        <f t="shared" si="3320"/>
        <v>99</v>
      </c>
      <c r="AY1366" s="18">
        <f t="shared" si="3455"/>
        <v>0</v>
      </c>
      <c r="AZ1366" s="18">
        <f t="shared" si="3455"/>
        <v>0</v>
      </c>
      <c r="BA1366" s="18">
        <f t="shared" si="3316"/>
        <v>99</v>
      </c>
      <c r="BB1366" s="18">
        <f t="shared" si="3317"/>
        <v>99</v>
      </c>
      <c r="BC1366" s="18">
        <f t="shared" si="3455"/>
        <v>0</v>
      </c>
      <c r="BD1366" s="18">
        <f t="shared" si="3455"/>
        <v>0</v>
      </c>
      <c r="BE1366" s="18">
        <f t="shared" si="3455"/>
        <v>0</v>
      </c>
      <c r="BF1366" s="18">
        <f t="shared" ref="BF1366:BF1429" si="3456">BA1366+BC1366</f>
        <v>99</v>
      </c>
      <c r="BG1366" s="18">
        <f t="shared" ref="BG1366:BG1429" si="3457">BB1366+BD1366</f>
        <v>99</v>
      </c>
      <c r="BH1366" s="18">
        <f t="shared" ref="BH1366:BH1429" si="3458">AX1366+BE1366</f>
        <v>99</v>
      </c>
      <c r="BI1366" s="18">
        <f t="shared" si="3455"/>
        <v>0</v>
      </c>
      <c r="BJ1366" s="25"/>
      <c r="BK1366" s="36"/>
    </row>
    <row r="1367" spans="1:92" ht="31.2" x14ac:dyDescent="0.3">
      <c r="A1367" s="19" t="s">
        <v>1154</v>
      </c>
      <c r="B1367" s="50">
        <v>200</v>
      </c>
      <c r="C1367" s="51"/>
      <c r="D1367" s="51"/>
      <c r="E1367" s="14" t="s">
        <v>455</v>
      </c>
      <c r="F1367" s="18">
        <f>F1368</f>
        <v>99</v>
      </c>
      <c r="G1367" s="18">
        <f t="shared" si="3455"/>
        <v>99</v>
      </c>
      <c r="H1367" s="18">
        <f t="shared" si="3455"/>
        <v>99</v>
      </c>
      <c r="I1367" s="18">
        <f t="shared" si="3455"/>
        <v>0</v>
      </c>
      <c r="J1367" s="18">
        <f t="shared" si="3455"/>
        <v>0</v>
      </c>
      <c r="K1367" s="18">
        <f t="shared" si="3455"/>
        <v>0</v>
      </c>
      <c r="L1367" s="18">
        <f t="shared" si="3368"/>
        <v>99</v>
      </c>
      <c r="M1367" s="18">
        <f t="shared" si="3369"/>
        <v>99</v>
      </c>
      <c r="N1367" s="18">
        <f t="shared" si="3370"/>
        <v>99</v>
      </c>
      <c r="O1367" s="18">
        <f t="shared" si="3455"/>
        <v>0</v>
      </c>
      <c r="P1367" s="18">
        <f t="shared" si="3455"/>
        <v>0</v>
      </c>
      <c r="Q1367" s="18">
        <f t="shared" si="3455"/>
        <v>0</v>
      </c>
      <c r="R1367" s="18">
        <f t="shared" si="3424"/>
        <v>99</v>
      </c>
      <c r="S1367" s="18">
        <f t="shared" si="3425"/>
        <v>99</v>
      </c>
      <c r="T1367" s="18">
        <f t="shared" si="3426"/>
        <v>99</v>
      </c>
      <c r="U1367" s="18">
        <f t="shared" si="3455"/>
        <v>0</v>
      </c>
      <c r="V1367" s="18">
        <f t="shared" si="3455"/>
        <v>0</v>
      </c>
      <c r="W1367" s="18">
        <f t="shared" si="3455"/>
        <v>0</v>
      </c>
      <c r="X1367" s="18">
        <f t="shared" si="3428"/>
        <v>99</v>
      </c>
      <c r="Y1367" s="18">
        <f t="shared" si="3429"/>
        <v>99</v>
      </c>
      <c r="Z1367" s="18">
        <f t="shared" si="3430"/>
        <v>99</v>
      </c>
      <c r="AA1367" s="18">
        <f t="shared" si="3455"/>
        <v>0</v>
      </c>
      <c r="AB1367" s="18">
        <f t="shared" si="3455"/>
        <v>0</v>
      </c>
      <c r="AC1367" s="18">
        <f t="shared" si="3455"/>
        <v>0</v>
      </c>
      <c r="AD1367" s="18">
        <f t="shared" si="3433"/>
        <v>99</v>
      </c>
      <c r="AE1367" s="18">
        <f t="shared" si="3434"/>
        <v>99</v>
      </c>
      <c r="AF1367" s="18">
        <f t="shared" si="3435"/>
        <v>99</v>
      </c>
      <c r="AG1367" s="18">
        <f t="shared" si="3455"/>
        <v>0</v>
      </c>
      <c r="AH1367" s="18">
        <f t="shared" si="3418"/>
        <v>99</v>
      </c>
      <c r="AI1367" s="18">
        <f t="shared" si="3419"/>
        <v>99</v>
      </c>
      <c r="AJ1367" s="18">
        <f t="shared" si="3420"/>
        <v>99</v>
      </c>
      <c r="AK1367" s="18">
        <f t="shared" si="3455"/>
        <v>0</v>
      </c>
      <c r="AL1367" s="18">
        <f t="shared" si="3455"/>
        <v>0</v>
      </c>
      <c r="AM1367" s="18">
        <f t="shared" si="3455"/>
        <v>0</v>
      </c>
      <c r="AN1367" s="18">
        <f t="shared" si="3363"/>
        <v>99</v>
      </c>
      <c r="AO1367" s="18">
        <f t="shared" si="3364"/>
        <v>99</v>
      </c>
      <c r="AP1367" s="18">
        <f t="shared" si="3365"/>
        <v>99</v>
      </c>
      <c r="AQ1367" s="18">
        <f t="shared" si="3455"/>
        <v>0</v>
      </c>
      <c r="AR1367" s="18">
        <f t="shared" si="3366"/>
        <v>99</v>
      </c>
      <c r="AS1367" s="18">
        <f t="shared" si="3455"/>
        <v>0</v>
      </c>
      <c r="AT1367" s="18">
        <f t="shared" si="3455"/>
        <v>0</v>
      </c>
      <c r="AU1367" s="18">
        <f t="shared" si="3455"/>
        <v>0</v>
      </c>
      <c r="AV1367" s="18">
        <f t="shared" si="3318"/>
        <v>99</v>
      </c>
      <c r="AW1367" s="18">
        <f t="shared" si="3319"/>
        <v>99</v>
      </c>
      <c r="AX1367" s="18">
        <f t="shared" si="3320"/>
        <v>99</v>
      </c>
      <c r="AY1367" s="18">
        <f t="shared" si="3455"/>
        <v>0</v>
      </c>
      <c r="AZ1367" s="18">
        <f t="shared" si="3455"/>
        <v>0</v>
      </c>
      <c r="BA1367" s="18">
        <f t="shared" si="3316"/>
        <v>99</v>
      </c>
      <c r="BB1367" s="18">
        <f t="shared" si="3317"/>
        <v>99</v>
      </c>
      <c r="BC1367" s="18">
        <f t="shared" si="3455"/>
        <v>0</v>
      </c>
      <c r="BD1367" s="18">
        <f t="shared" si="3455"/>
        <v>0</v>
      </c>
      <c r="BE1367" s="18">
        <f t="shared" si="3455"/>
        <v>0</v>
      </c>
      <c r="BF1367" s="18">
        <f t="shared" si="3456"/>
        <v>99</v>
      </c>
      <c r="BG1367" s="18">
        <f t="shared" si="3457"/>
        <v>99</v>
      </c>
      <c r="BH1367" s="18">
        <f t="shared" si="3458"/>
        <v>99</v>
      </c>
      <c r="BI1367" s="18">
        <f t="shared" si="3455"/>
        <v>0</v>
      </c>
      <c r="BJ1367" s="25"/>
      <c r="BK1367" s="36"/>
    </row>
    <row r="1368" spans="1:92" ht="46.8" x14ac:dyDescent="0.3">
      <c r="A1368" s="19" t="s">
        <v>1154</v>
      </c>
      <c r="B1368" s="50">
        <v>240</v>
      </c>
      <c r="C1368" s="51"/>
      <c r="D1368" s="51"/>
      <c r="E1368" s="14" t="s">
        <v>463</v>
      </c>
      <c r="F1368" s="18">
        <f>F1369</f>
        <v>99</v>
      </c>
      <c r="G1368" s="18">
        <f t="shared" si="3455"/>
        <v>99</v>
      </c>
      <c r="H1368" s="18">
        <f t="shared" si="3455"/>
        <v>99</v>
      </c>
      <c r="I1368" s="18">
        <f t="shared" si="3455"/>
        <v>0</v>
      </c>
      <c r="J1368" s="18">
        <f t="shared" si="3455"/>
        <v>0</v>
      </c>
      <c r="K1368" s="18">
        <f t="shared" si="3455"/>
        <v>0</v>
      </c>
      <c r="L1368" s="18">
        <f t="shared" si="3368"/>
        <v>99</v>
      </c>
      <c r="M1368" s="18">
        <f t="shared" si="3369"/>
        <v>99</v>
      </c>
      <c r="N1368" s="18">
        <f t="shared" si="3370"/>
        <v>99</v>
      </c>
      <c r="O1368" s="18">
        <f t="shared" si="3455"/>
        <v>0</v>
      </c>
      <c r="P1368" s="18">
        <f t="shared" si="3455"/>
        <v>0</v>
      </c>
      <c r="Q1368" s="18">
        <f t="shared" si="3455"/>
        <v>0</v>
      </c>
      <c r="R1368" s="18">
        <f t="shared" si="3424"/>
        <v>99</v>
      </c>
      <c r="S1368" s="18">
        <f t="shared" si="3425"/>
        <v>99</v>
      </c>
      <c r="T1368" s="18">
        <f t="shared" si="3426"/>
        <v>99</v>
      </c>
      <c r="U1368" s="18">
        <f t="shared" si="3455"/>
        <v>0</v>
      </c>
      <c r="V1368" s="18">
        <f t="shared" si="3455"/>
        <v>0</v>
      </c>
      <c r="W1368" s="18">
        <f t="shared" si="3455"/>
        <v>0</v>
      </c>
      <c r="X1368" s="18">
        <f t="shared" si="3428"/>
        <v>99</v>
      </c>
      <c r="Y1368" s="18">
        <f t="shared" si="3429"/>
        <v>99</v>
      </c>
      <c r="Z1368" s="18">
        <f t="shared" si="3430"/>
        <v>99</v>
      </c>
      <c r="AA1368" s="18">
        <f t="shared" si="3455"/>
        <v>0</v>
      </c>
      <c r="AB1368" s="18">
        <f t="shared" si="3455"/>
        <v>0</v>
      </c>
      <c r="AC1368" s="18">
        <f t="shared" si="3455"/>
        <v>0</v>
      </c>
      <c r="AD1368" s="18">
        <f t="shared" si="3433"/>
        <v>99</v>
      </c>
      <c r="AE1368" s="18">
        <f t="shared" si="3434"/>
        <v>99</v>
      </c>
      <c r="AF1368" s="18">
        <f t="shared" si="3435"/>
        <v>99</v>
      </c>
      <c r="AG1368" s="18">
        <f t="shared" si="3455"/>
        <v>0</v>
      </c>
      <c r="AH1368" s="18">
        <f t="shared" si="3418"/>
        <v>99</v>
      </c>
      <c r="AI1368" s="18">
        <f t="shared" si="3419"/>
        <v>99</v>
      </c>
      <c r="AJ1368" s="18">
        <f t="shared" si="3420"/>
        <v>99</v>
      </c>
      <c r="AK1368" s="18">
        <f t="shared" si="3455"/>
        <v>0</v>
      </c>
      <c r="AL1368" s="18">
        <f t="shared" si="3455"/>
        <v>0</v>
      </c>
      <c r="AM1368" s="18">
        <f t="shared" si="3455"/>
        <v>0</v>
      </c>
      <c r="AN1368" s="18">
        <f t="shared" si="3363"/>
        <v>99</v>
      </c>
      <c r="AO1368" s="18">
        <f t="shared" si="3364"/>
        <v>99</v>
      </c>
      <c r="AP1368" s="18">
        <f t="shared" si="3365"/>
        <v>99</v>
      </c>
      <c r="AQ1368" s="18">
        <f t="shared" si="3455"/>
        <v>0</v>
      </c>
      <c r="AR1368" s="18">
        <f t="shared" si="3366"/>
        <v>99</v>
      </c>
      <c r="AS1368" s="18">
        <f t="shared" si="3455"/>
        <v>0</v>
      </c>
      <c r="AT1368" s="18">
        <f t="shared" si="3455"/>
        <v>0</v>
      </c>
      <c r="AU1368" s="18">
        <f t="shared" si="3455"/>
        <v>0</v>
      </c>
      <c r="AV1368" s="18">
        <f t="shared" si="3318"/>
        <v>99</v>
      </c>
      <c r="AW1368" s="18">
        <f t="shared" si="3319"/>
        <v>99</v>
      </c>
      <c r="AX1368" s="18">
        <f t="shared" si="3320"/>
        <v>99</v>
      </c>
      <c r="AY1368" s="18">
        <f t="shared" si="3455"/>
        <v>0</v>
      </c>
      <c r="AZ1368" s="18">
        <f t="shared" si="3455"/>
        <v>0</v>
      </c>
      <c r="BA1368" s="18">
        <f t="shared" si="3316"/>
        <v>99</v>
      </c>
      <c r="BB1368" s="18">
        <f t="shared" si="3317"/>
        <v>99</v>
      </c>
      <c r="BC1368" s="18">
        <f t="shared" si="3455"/>
        <v>0</v>
      </c>
      <c r="BD1368" s="18">
        <f t="shared" si="3455"/>
        <v>0</v>
      </c>
      <c r="BE1368" s="18">
        <f t="shared" si="3455"/>
        <v>0</v>
      </c>
      <c r="BF1368" s="18">
        <f t="shared" si="3456"/>
        <v>99</v>
      </c>
      <c r="BG1368" s="18">
        <f t="shared" si="3457"/>
        <v>99</v>
      </c>
      <c r="BH1368" s="18">
        <f t="shared" si="3458"/>
        <v>99</v>
      </c>
      <c r="BI1368" s="18">
        <f t="shared" si="3455"/>
        <v>0</v>
      </c>
      <c r="BJ1368" s="25"/>
      <c r="BK1368" s="36"/>
    </row>
    <row r="1369" spans="1:92" ht="31.2" x14ac:dyDescent="0.3">
      <c r="A1369" s="19" t="s">
        <v>1154</v>
      </c>
      <c r="B1369" s="50">
        <v>240</v>
      </c>
      <c r="C1369" s="51" t="s">
        <v>137</v>
      </c>
      <c r="D1369" s="51" t="s">
        <v>224</v>
      </c>
      <c r="E1369" s="14" t="s">
        <v>430</v>
      </c>
      <c r="F1369" s="18">
        <v>99</v>
      </c>
      <c r="G1369" s="18">
        <v>99</v>
      </c>
      <c r="H1369" s="18">
        <v>99</v>
      </c>
      <c r="I1369" s="18"/>
      <c r="J1369" s="18"/>
      <c r="K1369" s="18"/>
      <c r="L1369" s="18">
        <f t="shared" si="3368"/>
        <v>99</v>
      </c>
      <c r="M1369" s="18">
        <f t="shared" si="3369"/>
        <v>99</v>
      </c>
      <c r="N1369" s="18">
        <f t="shared" si="3370"/>
        <v>99</v>
      </c>
      <c r="O1369" s="18"/>
      <c r="P1369" s="18"/>
      <c r="Q1369" s="18"/>
      <c r="R1369" s="18">
        <f t="shared" si="3424"/>
        <v>99</v>
      </c>
      <c r="S1369" s="18">
        <f t="shared" si="3425"/>
        <v>99</v>
      </c>
      <c r="T1369" s="18">
        <f t="shared" si="3426"/>
        <v>99</v>
      </c>
      <c r="U1369" s="18"/>
      <c r="V1369" s="18"/>
      <c r="W1369" s="18"/>
      <c r="X1369" s="18">
        <f t="shared" si="3428"/>
        <v>99</v>
      </c>
      <c r="Y1369" s="18">
        <f t="shared" si="3429"/>
        <v>99</v>
      </c>
      <c r="Z1369" s="18">
        <f t="shared" si="3430"/>
        <v>99</v>
      </c>
      <c r="AA1369" s="18"/>
      <c r="AB1369" s="18"/>
      <c r="AC1369" s="18"/>
      <c r="AD1369" s="18">
        <f t="shared" si="3433"/>
        <v>99</v>
      </c>
      <c r="AE1369" s="18">
        <f t="shared" si="3434"/>
        <v>99</v>
      </c>
      <c r="AF1369" s="18">
        <f t="shared" si="3435"/>
        <v>99</v>
      </c>
      <c r="AG1369" s="18"/>
      <c r="AH1369" s="18">
        <f t="shared" si="3418"/>
        <v>99</v>
      </c>
      <c r="AI1369" s="18">
        <f t="shared" si="3419"/>
        <v>99</v>
      </c>
      <c r="AJ1369" s="18">
        <f t="shared" si="3420"/>
        <v>99</v>
      </c>
      <c r="AK1369" s="18"/>
      <c r="AL1369" s="18"/>
      <c r="AM1369" s="18"/>
      <c r="AN1369" s="18">
        <f t="shared" si="3363"/>
        <v>99</v>
      </c>
      <c r="AO1369" s="18">
        <f t="shared" si="3364"/>
        <v>99</v>
      </c>
      <c r="AP1369" s="18">
        <f t="shared" si="3365"/>
        <v>99</v>
      </c>
      <c r="AQ1369" s="18"/>
      <c r="AR1369" s="18">
        <f t="shared" si="3366"/>
        <v>99</v>
      </c>
      <c r="AS1369" s="18"/>
      <c r="AT1369" s="18"/>
      <c r="AU1369" s="18"/>
      <c r="AV1369" s="18">
        <f t="shared" si="3318"/>
        <v>99</v>
      </c>
      <c r="AW1369" s="18">
        <f t="shared" si="3319"/>
        <v>99</v>
      </c>
      <c r="AX1369" s="18">
        <f t="shared" si="3320"/>
        <v>99</v>
      </c>
      <c r="AY1369" s="18"/>
      <c r="AZ1369" s="18"/>
      <c r="BA1369" s="18">
        <f t="shared" si="3316"/>
        <v>99</v>
      </c>
      <c r="BB1369" s="18">
        <f t="shared" si="3317"/>
        <v>99</v>
      </c>
      <c r="BC1369" s="18"/>
      <c r="BD1369" s="18"/>
      <c r="BE1369" s="18"/>
      <c r="BF1369" s="18">
        <f t="shared" si="3456"/>
        <v>99</v>
      </c>
      <c r="BG1369" s="18">
        <f t="shared" si="3457"/>
        <v>99</v>
      </c>
      <c r="BH1369" s="18">
        <f t="shared" si="3458"/>
        <v>99</v>
      </c>
      <c r="BI1369" s="18"/>
      <c r="BJ1369" s="25"/>
      <c r="BK1369" s="36"/>
    </row>
    <row r="1370" spans="1:92" s="11" customFormat="1" ht="46.8" x14ac:dyDescent="0.3">
      <c r="A1370" s="27" t="s">
        <v>1156</v>
      </c>
      <c r="B1370" s="16"/>
      <c r="C1370" s="10"/>
      <c r="D1370" s="10"/>
      <c r="E1370" s="15" t="s">
        <v>1157</v>
      </c>
      <c r="F1370" s="17">
        <f>F1371</f>
        <v>401</v>
      </c>
      <c r="G1370" s="17">
        <f t="shared" ref="G1370:BI1373" si="3459">G1371</f>
        <v>401</v>
      </c>
      <c r="H1370" s="17">
        <f t="shared" si="3459"/>
        <v>401</v>
      </c>
      <c r="I1370" s="17">
        <f t="shared" si="3459"/>
        <v>0</v>
      </c>
      <c r="J1370" s="17">
        <f t="shared" si="3459"/>
        <v>0</v>
      </c>
      <c r="K1370" s="17">
        <f t="shared" si="3459"/>
        <v>0</v>
      </c>
      <c r="L1370" s="17">
        <f t="shared" si="3368"/>
        <v>401</v>
      </c>
      <c r="M1370" s="17">
        <f t="shared" si="3369"/>
        <v>401</v>
      </c>
      <c r="N1370" s="17">
        <f t="shared" si="3370"/>
        <v>401</v>
      </c>
      <c r="O1370" s="17">
        <f t="shared" si="3459"/>
        <v>0</v>
      </c>
      <c r="P1370" s="17">
        <f t="shared" si="3459"/>
        <v>0</v>
      </c>
      <c r="Q1370" s="17">
        <f t="shared" si="3459"/>
        <v>0</v>
      </c>
      <c r="R1370" s="17">
        <f t="shared" si="3424"/>
        <v>401</v>
      </c>
      <c r="S1370" s="17">
        <f t="shared" si="3425"/>
        <v>401</v>
      </c>
      <c r="T1370" s="17">
        <f t="shared" si="3426"/>
        <v>401</v>
      </c>
      <c r="U1370" s="17">
        <f t="shared" si="3459"/>
        <v>0</v>
      </c>
      <c r="V1370" s="17">
        <f t="shared" si="3459"/>
        <v>0</v>
      </c>
      <c r="W1370" s="17">
        <f t="shared" si="3459"/>
        <v>0</v>
      </c>
      <c r="X1370" s="17">
        <f t="shared" si="3428"/>
        <v>401</v>
      </c>
      <c r="Y1370" s="17">
        <f t="shared" si="3429"/>
        <v>401</v>
      </c>
      <c r="Z1370" s="17">
        <f t="shared" si="3430"/>
        <v>401</v>
      </c>
      <c r="AA1370" s="17">
        <f t="shared" si="3459"/>
        <v>0</v>
      </c>
      <c r="AB1370" s="17">
        <f t="shared" si="3459"/>
        <v>0</v>
      </c>
      <c r="AC1370" s="17">
        <f t="shared" si="3459"/>
        <v>0</v>
      </c>
      <c r="AD1370" s="18">
        <f t="shared" si="3433"/>
        <v>401</v>
      </c>
      <c r="AE1370" s="18">
        <f t="shared" si="3434"/>
        <v>401</v>
      </c>
      <c r="AF1370" s="18">
        <f t="shared" si="3435"/>
        <v>401</v>
      </c>
      <c r="AG1370" s="17">
        <f t="shared" si="3459"/>
        <v>0</v>
      </c>
      <c r="AH1370" s="17">
        <f t="shared" si="3418"/>
        <v>401</v>
      </c>
      <c r="AI1370" s="17">
        <f t="shared" si="3419"/>
        <v>401</v>
      </c>
      <c r="AJ1370" s="17">
        <f t="shared" si="3420"/>
        <v>401</v>
      </c>
      <c r="AK1370" s="17">
        <f t="shared" si="3459"/>
        <v>-401</v>
      </c>
      <c r="AL1370" s="17">
        <f t="shared" si="3459"/>
        <v>0</v>
      </c>
      <c r="AM1370" s="17">
        <f t="shared" si="3459"/>
        <v>0</v>
      </c>
      <c r="AN1370" s="17">
        <f t="shared" si="3363"/>
        <v>0</v>
      </c>
      <c r="AO1370" s="17">
        <f t="shared" si="3364"/>
        <v>401</v>
      </c>
      <c r="AP1370" s="17">
        <f t="shared" si="3365"/>
        <v>401</v>
      </c>
      <c r="AQ1370" s="17">
        <f t="shared" si="3459"/>
        <v>401</v>
      </c>
      <c r="AR1370" s="17">
        <f t="shared" si="3366"/>
        <v>401</v>
      </c>
      <c r="AS1370" s="17">
        <f t="shared" si="3459"/>
        <v>-401</v>
      </c>
      <c r="AT1370" s="17">
        <f t="shared" si="3459"/>
        <v>0</v>
      </c>
      <c r="AU1370" s="17">
        <f t="shared" si="3459"/>
        <v>0</v>
      </c>
      <c r="AV1370" s="17">
        <f t="shared" si="3318"/>
        <v>0</v>
      </c>
      <c r="AW1370" s="17">
        <f t="shared" si="3319"/>
        <v>401</v>
      </c>
      <c r="AX1370" s="17">
        <f t="shared" si="3320"/>
        <v>401</v>
      </c>
      <c r="AY1370" s="17">
        <f t="shared" si="3459"/>
        <v>0</v>
      </c>
      <c r="AZ1370" s="17">
        <f t="shared" si="3459"/>
        <v>0</v>
      </c>
      <c r="BA1370" s="18">
        <f t="shared" si="3316"/>
        <v>0</v>
      </c>
      <c r="BB1370" s="18">
        <f t="shared" si="3317"/>
        <v>401</v>
      </c>
      <c r="BC1370" s="17">
        <f t="shared" si="3459"/>
        <v>43.481000000000002</v>
      </c>
      <c r="BD1370" s="17">
        <f t="shared" si="3459"/>
        <v>0</v>
      </c>
      <c r="BE1370" s="17">
        <f t="shared" si="3459"/>
        <v>0</v>
      </c>
      <c r="BF1370" s="17">
        <f t="shared" si="3456"/>
        <v>43.481000000000002</v>
      </c>
      <c r="BG1370" s="17">
        <f t="shared" si="3457"/>
        <v>401</v>
      </c>
      <c r="BH1370" s="17">
        <f t="shared" si="3458"/>
        <v>401</v>
      </c>
      <c r="BI1370" s="17">
        <f t="shared" si="3459"/>
        <v>0</v>
      </c>
      <c r="BJ1370" s="25"/>
      <c r="BK1370" s="35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</row>
    <row r="1371" spans="1:92" ht="31.2" x14ac:dyDescent="0.3">
      <c r="A1371" s="19" t="s">
        <v>1159</v>
      </c>
      <c r="B1371" s="50"/>
      <c r="C1371" s="51"/>
      <c r="D1371" s="51"/>
      <c r="E1371" s="14" t="s">
        <v>1158</v>
      </c>
      <c r="F1371" s="18">
        <f>F1372</f>
        <v>401</v>
      </c>
      <c r="G1371" s="18">
        <f t="shared" si="3459"/>
        <v>401</v>
      </c>
      <c r="H1371" s="18">
        <f t="shared" si="3459"/>
        <v>401</v>
      </c>
      <c r="I1371" s="18">
        <f t="shared" si="3459"/>
        <v>0</v>
      </c>
      <c r="J1371" s="18">
        <f t="shared" si="3459"/>
        <v>0</v>
      </c>
      <c r="K1371" s="18">
        <f t="shared" si="3459"/>
        <v>0</v>
      </c>
      <c r="L1371" s="18">
        <f t="shared" si="3368"/>
        <v>401</v>
      </c>
      <c r="M1371" s="18">
        <f t="shared" si="3369"/>
        <v>401</v>
      </c>
      <c r="N1371" s="18">
        <f t="shared" si="3370"/>
        <v>401</v>
      </c>
      <c r="O1371" s="18">
        <f t="shared" si="3459"/>
        <v>0</v>
      </c>
      <c r="P1371" s="18">
        <f t="shared" si="3459"/>
        <v>0</v>
      </c>
      <c r="Q1371" s="18">
        <f t="shared" si="3459"/>
        <v>0</v>
      </c>
      <c r="R1371" s="18">
        <f t="shared" si="3424"/>
        <v>401</v>
      </c>
      <c r="S1371" s="18">
        <f t="shared" si="3425"/>
        <v>401</v>
      </c>
      <c r="T1371" s="18">
        <f t="shared" si="3426"/>
        <v>401</v>
      </c>
      <c r="U1371" s="18">
        <f t="shared" si="3459"/>
        <v>0</v>
      </c>
      <c r="V1371" s="18">
        <f t="shared" si="3459"/>
        <v>0</v>
      </c>
      <c r="W1371" s="18">
        <f t="shared" si="3459"/>
        <v>0</v>
      </c>
      <c r="X1371" s="18">
        <f t="shared" si="3428"/>
        <v>401</v>
      </c>
      <c r="Y1371" s="18">
        <f t="shared" si="3429"/>
        <v>401</v>
      </c>
      <c r="Z1371" s="18">
        <f t="shared" si="3430"/>
        <v>401</v>
      </c>
      <c r="AA1371" s="18">
        <f t="shared" si="3459"/>
        <v>0</v>
      </c>
      <c r="AB1371" s="18">
        <f t="shared" si="3459"/>
        <v>0</v>
      </c>
      <c r="AC1371" s="18">
        <f t="shared" si="3459"/>
        <v>0</v>
      </c>
      <c r="AD1371" s="18">
        <f t="shared" si="3433"/>
        <v>401</v>
      </c>
      <c r="AE1371" s="18">
        <f t="shared" si="3434"/>
        <v>401</v>
      </c>
      <c r="AF1371" s="18">
        <f t="shared" si="3435"/>
        <v>401</v>
      </c>
      <c r="AG1371" s="18">
        <f t="shared" si="3459"/>
        <v>0</v>
      </c>
      <c r="AH1371" s="18">
        <f t="shared" si="3418"/>
        <v>401</v>
      </c>
      <c r="AI1371" s="18">
        <f t="shared" si="3419"/>
        <v>401</v>
      </c>
      <c r="AJ1371" s="18">
        <f t="shared" si="3420"/>
        <v>401</v>
      </c>
      <c r="AK1371" s="18">
        <f t="shared" si="3459"/>
        <v>-401</v>
      </c>
      <c r="AL1371" s="18">
        <f t="shared" si="3459"/>
        <v>0</v>
      </c>
      <c r="AM1371" s="18">
        <f t="shared" si="3459"/>
        <v>0</v>
      </c>
      <c r="AN1371" s="18">
        <f t="shared" si="3363"/>
        <v>0</v>
      </c>
      <c r="AO1371" s="18">
        <f t="shared" si="3364"/>
        <v>401</v>
      </c>
      <c r="AP1371" s="18">
        <f t="shared" si="3365"/>
        <v>401</v>
      </c>
      <c r="AQ1371" s="18">
        <f t="shared" si="3459"/>
        <v>401</v>
      </c>
      <c r="AR1371" s="18">
        <f t="shared" si="3366"/>
        <v>401</v>
      </c>
      <c r="AS1371" s="18">
        <f t="shared" si="3459"/>
        <v>-401</v>
      </c>
      <c r="AT1371" s="18">
        <f t="shared" si="3459"/>
        <v>0</v>
      </c>
      <c r="AU1371" s="18">
        <f t="shared" si="3459"/>
        <v>0</v>
      </c>
      <c r="AV1371" s="18">
        <f t="shared" si="3318"/>
        <v>0</v>
      </c>
      <c r="AW1371" s="18">
        <f t="shared" si="3319"/>
        <v>401</v>
      </c>
      <c r="AX1371" s="18">
        <f t="shared" si="3320"/>
        <v>401</v>
      </c>
      <c r="AY1371" s="18">
        <f t="shared" si="3459"/>
        <v>0</v>
      </c>
      <c r="AZ1371" s="18">
        <f t="shared" si="3459"/>
        <v>0</v>
      </c>
      <c r="BA1371" s="18">
        <f t="shared" si="3316"/>
        <v>0</v>
      </c>
      <c r="BB1371" s="18">
        <f t="shared" si="3317"/>
        <v>401</v>
      </c>
      <c r="BC1371" s="18">
        <f t="shared" si="3459"/>
        <v>43.481000000000002</v>
      </c>
      <c r="BD1371" s="18">
        <f t="shared" si="3459"/>
        <v>0</v>
      </c>
      <c r="BE1371" s="18">
        <f t="shared" si="3459"/>
        <v>0</v>
      </c>
      <c r="BF1371" s="18">
        <f t="shared" si="3456"/>
        <v>43.481000000000002</v>
      </c>
      <c r="BG1371" s="18">
        <f t="shared" si="3457"/>
        <v>401</v>
      </c>
      <c r="BH1371" s="18">
        <f t="shared" si="3458"/>
        <v>401</v>
      </c>
      <c r="BI1371" s="18">
        <f t="shared" si="3459"/>
        <v>0</v>
      </c>
      <c r="BJ1371" s="25"/>
      <c r="BK1371" s="36"/>
    </row>
    <row r="1372" spans="1:92" ht="31.2" x14ac:dyDescent="0.3">
      <c r="A1372" s="19" t="s">
        <v>1159</v>
      </c>
      <c r="B1372" s="50">
        <v>200</v>
      </c>
      <c r="C1372" s="51"/>
      <c r="D1372" s="51"/>
      <c r="E1372" s="14" t="s">
        <v>455</v>
      </c>
      <c r="F1372" s="18">
        <f>F1373</f>
        <v>401</v>
      </c>
      <c r="G1372" s="18">
        <f t="shared" si="3459"/>
        <v>401</v>
      </c>
      <c r="H1372" s="18">
        <f t="shared" si="3459"/>
        <v>401</v>
      </c>
      <c r="I1372" s="18">
        <f t="shared" si="3459"/>
        <v>0</v>
      </c>
      <c r="J1372" s="18">
        <f t="shared" si="3459"/>
        <v>0</v>
      </c>
      <c r="K1372" s="18">
        <f t="shared" si="3459"/>
        <v>0</v>
      </c>
      <c r="L1372" s="18">
        <f t="shared" si="3368"/>
        <v>401</v>
      </c>
      <c r="M1372" s="18">
        <f t="shared" si="3369"/>
        <v>401</v>
      </c>
      <c r="N1372" s="18">
        <f t="shared" si="3370"/>
        <v>401</v>
      </c>
      <c r="O1372" s="18">
        <f t="shared" si="3459"/>
        <v>0</v>
      </c>
      <c r="P1372" s="18">
        <f t="shared" si="3459"/>
        <v>0</v>
      </c>
      <c r="Q1372" s="18">
        <f t="shared" si="3459"/>
        <v>0</v>
      </c>
      <c r="R1372" s="18">
        <f t="shared" si="3424"/>
        <v>401</v>
      </c>
      <c r="S1372" s="18">
        <f t="shared" si="3425"/>
        <v>401</v>
      </c>
      <c r="T1372" s="18">
        <f t="shared" si="3426"/>
        <v>401</v>
      </c>
      <c r="U1372" s="18">
        <f t="shared" si="3459"/>
        <v>0</v>
      </c>
      <c r="V1372" s="18">
        <f t="shared" si="3459"/>
        <v>0</v>
      </c>
      <c r="W1372" s="18">
        <f t="shared" si="3459"/>
        <v>0</v>
      </c>
      <c r="X1372" s="18">
        <f t="shared" si="3428"/>
        <v>401</v>
      </c>
      <c r="Y1372" s="18">
        <f t="shared" si="3429"/>
        <v>401</v>
      </c>
      <c r="Z1372" s="18">
        <f t="shared" si="3430"/>
        <v>401</v>
      </c>
      <c r="AA1372" s="18">
        <f t="shared" si="3459"/>
        <v>0</v>
      </c>
      <c r="AB1372" s="18">
        <f t="shared" si="3459"/>
        <v>0</v>
      </c>
      <c r="AC1372" s="18">
        <f t="shared" si="3459"/>
        <v>0</v>
      </c>
      <c r="AD1372" s="18">
        <f t="shared" si="3433"/>
        <v>401</v>
      </c>
      <c r="AE1372" s="18">
        <f t="shared" si="3434"/>
        <v>401</v>
      </c>
      <c r="AF1372" s="18">
        <f t="shared" si="3435"/>
        <v>401</v>
      </c>
      <c r="AG1372" s="18">
        <f t="shared" si="3459"/>
        <v>0</v>
      </c>
      <c r="AH1372" s="18">
        <f t="shared" si="3418"/>
        <v>401</v>
      </c>
      <c r="AI1372" s="18">
        <f t="shared" si="3419"/>
        <v>401</v>
      </c>
      <c r="AJ1372" s="18">
        <f t="shared" si="3420"/>
        <v>401</v>
      </c>
      <c r="AK1372" s="18">
        <f t="shared" si="3459"/>
        <v>-401</v>
      </c>
      <c r="AL1372" s="18">
        <f t="shared" si="3459"/>
        <v>0</v>
      </c>
      <c r="AM1372" s="18">
        <f t="shared" si="3459"/>
        <v>0</v>
      </c>
      <c r="AN1372" s="18">
        <f t="shared" si="3363"/>
        <v>0</v>
      </c>
      <c r="AO1372" s="18">
        <f t="shared" si="3364"/>
        <v>401</v>
      </c>
      <c r="AP1372" s="18">
        <f t="shared" si="3365"/>
        <v>401</v>
      </c>
      <c r="AQ1372" s="18">
        <f t="shared" si="3459"/>
        <v>401</v>
      </c>
      <c r="AR1372" s="18">
        <f t="shared" si="3366"/>
        <v>401</v>
      </c>
      <c r="AS1372" s="18">
        <f t="shared" si="3459"/>
        <v>-401</v>
      </c>
      <c r="AT1372" s="18">
        <f t="shared" si="3459"/>
        <v>0</v>
      </c>
      <c r="AU1372" s="18">
        <f t="shared" si="3459"/>
        <v>0</v>
      </c>
      <c r="AV1372" s="18">
        <f t="shared" si="3318"/>
        <v>0</v>
      </c>
      <c r="AW1372" s="18">
        <f t="shared" si="3319"/>
        <v>401</v>
      </c>
      <c r="AX1372" s="18">
        <f t="shared" si="3320"/>
        <v>401</v>
      </c>
      <c r="AY1372" s="18">
        <f t="shared" si="3459"/>
        <v>0</v>
      </c>
      <c r="AZ1372" s="18">
        <f t="shared" si="3459"/>
        <v>0</v>
      </c>
      <c r="BA1372" s="18">
        <f t="shared" si="3316"/>
        <v>0</v>
      </c>
      <c r="BB1372" s="18">
        <f t="shared" si="3317"/>
        <v>401</v>
      </c>
      <c r="BC1372" s="18">
        <f t="shared" si="3459"/>
        <v>43.481000000000002</v>
      </c>
      <c r="BD1372" s="18">
        <f t="shared" si="3459"/>
        <v>0</v>
      </c>
      <c r="BE1372" s="18">
        <f t="shared" si="3459"/>
        <v>0</v>
      </c>
      <c r="BF1372" s="18">
        <f t="shared" si="3456"/>
        <v>43.481000000000002</v>
      </c>
      <c r="BG1372" s="18">
        <f t="shared" si="3457"/>
        <v>401</v>
      </c>
      <c r="BH1372" s="18">
        <f t="shared" si="3458"/>
        <v>401</v>
      </c>
      <c r="BI1372" s="18">
        <f t="shared" si="3459"/>
        <v>0</v>
      </c>
      <c r="BJ1372" s="25"/>
      <c r="BK1372" s="36"/>
    </row>
    <row r="1373" spans="1:92" ht="46.8" x14ac:dyDescent="0.3">
      <c r="A1373" s="19" t="s">
        <v>1159</v>
      </c>
      <c r="B1373" s="50">
        <v>240</v>
      </c>
      <c r="C1373" s="51"/>
      <c r="D1373" s="51"/>
      <c r="E1373" s="14" t="s">
        <v>463</v>
      </c>
      <c r="F1373" s="18">
        <f>F1374</f>
        <v>401</v>
      </c>
      <c r="G1373" s="18">
        <f t="shared" si="3459"/>
        <v>401</v>
      </c>
      <c r="H1373" s="18">
        <f t="shared" si="3459"/>
        <v>401</v>
      </c>
      <c r="I1373" s="18">
        <f t="shared" si="3459"/>
        <v>0</v>
      </c>
      <c r="J1373" s="18">
        <f t="shared" si="3459"/>
        <v>0</v>
      </c>
      <c r="K1373" s="18">
        <f t="shared" si="3459"/>
        <v>0</v>
      </c>
      <c r="L1373" s="18">
        <f t="shared" si="3368"/>
        <v>401</v>
      </c>
      <c r="M1373" s="18">
        <f t="shared" si="3369"/>
        <v>401</v>
      </c>
      <c r="N1373" s="18">
        <f t="shared" si="3370"/>
        <v>401</v>
      </c>
      <c r="O1373" s="18">
        <f t="shared" si="3459"/>
        <v>0</v>
      </c>
      <c r="P1373" s="18">
        <f t="shared" si="3459"/>
        <v>0</v>
      </c>
      <c r="Q1373" s="18">
        <f t="shared" si="3459"/>
        <v>0</v>
      </c>
      <c r="R1373" s="18">
        <f t="shared" si="3424"/>
        <v>401</v>
      </c>
      <c r="S1373" s="18">
        <f t="shared" si="3425"/>
        <v>401</v>
      </c>
      <c r="T1373" s="18">
        <f t="shared" si="3426"/>
        <v>401</v>
      </c>
      <c r="U1373" s="18">
        <f t="shared" si="3459"/>
        <v>0</v>
      </c>
      <c r="V1373" s="18">
        <f t="shared" si="3459"/>
        <v>0</v>
      </c>
      <c r="W1373" s="18">
        <f t="shared" si="3459"/>
        <v>0</v>
      </c>
      <c r="X1373" s="18">
        <f t="shared" si="3428"/>
        <v>401</v>
      </c>
      <c r="Y1373" s="18">
        <f t="shared" si="3429"/>
        <v>401</v>
      </c>
      <c r="Z1373" s="18">
        <f t="shared" si="3430"/>
        <v>401</v>
      </c>
      <c r="AA1373" s="18">
        <f t="shared" si="3459"/>
        <v>0</v>
      </c>
      <c r="AB1373" s="18">
        <f t="shared" si="3459"/>
        <v>0</v>
      </c>
      <c r="AC1373" s="18">
        <f t="shared" si="3459"/>
        <v>0</v>
      </c>
      <c r="AD1373" s="18">
        <f t="shared" si="3433"/>
        <v>401</v>
      </c>
      <c r="AE1373" s="18">
        <f t="shared" si="3434"/>
        <v>401</v>
      </c>
      <c r="AF1373" s="18">
        <f t="shared" si="3435"/>
        <v>401</v>
      </c>
      <c r="AG1373" s="18">
        <f t="shared" si="3459"/>
        <v>0</v>
      </c>
      <c r="AH1373" s="18">
        <f t="shared" si="3418"/>
        <v>401</v>
      </c>
      <c r="AI1373" s="18">
        <f t="shared" si="3419"/>
        <v>401</v>
      </c>
      <c r="AJ1373" s="18">
        <f t="shared" si="3420"/>
        <v>401</v>
      </c>
      <c r="AK1373" s="18">
        <f t="shared" si="3459"/>
        <v>-401</v>
      </c>
      <c r="AL1373" s="18">
        <f t="shared" si="3459"/>
        <v>0</v>
      </c>
      <c r="AM1373" s="18">
        <f t="shared" si="3459"/>
        <v>0</v>
      </c>
      <c r="AN1373" s="18">
        <f t="shared" si="3363"/>
        <v>0</v>
      </c>
      <c r="AO1373" s="18">
        <f t="shared" si="3364"/>
        <v>401</v>
      </c>
      <c r="AP1373" s="18">
        <f t="shared" si="3365"/>
        <v>401</v>
      </c>
      <c r="AQ1373" s="18">
        <f t="shared" si="3459"/>
        <v>401</v>
      </c>
      <c r="AR1373" s="18">
        <f t="shared" si="3366"/>
        <v>401</v>
      </c>
      <c r="AS1373" s="18">
        <f t="shared" si="3459"/>
        <v>-401</v>
      </c>
      <c r="AT1373" s="18">
        <f t="shared" si="3459"/>
        <v>0</v>
      </c>
      <c r="AU1373" s="18">
        <f t="shared" si="3459"/>
        <v>0</v>
      </c>
      <c r="AV1373" s="18">
        <f t="shared" si="3318"/>
        <v>0</v>
      </c>
      <c r="AW1373" s="18">
        <f t="shared" si="3319"/>
        <v>401</v>
      </c>
      <c r="AX1373" s="18">
        <f t="shared" si="3320"/>
        <v>401</v>
      </c>
      <c r="AY1373" s="18">
        <f t="shared" si="3459"/>
        <v>0</v>
      </c>
      <c r="AZ1373" s="18">
        <f t="shared" si="3459"/>
        <v>0</v>
      </c>
      <c r="BA1373" s="18">
        <f t="shared" si="3316"/>
        <v>0</v>
      </c>
      <c r="BB1373" s="18">
        <f t="shared" si="3317"/>
        <v>401</v>
      </c>
      <c r="BC1373" s="18">
        <f t="shared" si="3459"/>
        <v>43.481000000000002</v>
      </c>
      <c r="BD1373" s="18">
        <f t="shared" si="3459"/>
        <v>0</v>
      </c>
      <c r="BE1373" s="18">
        <f t="shared" si="3459"/>
        <v>0</v>
      </c>
      <c r="BF1373" s="18">
        <f t="shared" si="3456"/>
        <v>43.481000000000002</v>
      </c>
      <c r="BG1373" s="18">
        <f t="shared" si="3457"/>
        <v>401</v>
      </c>
      <c r="BH1373" s="18">
        <f t="shared" si="3458"/>
        <v>401</v>
      </c>
      <c r="BI1373" s="18">
        <f t="shared" si="3459"/>
        <v>0</v>
      </c>
      <c r="BJ1373" s="25"/>
      <c r="BK1373" s="36"/>
    </row>
    <row r="1374" spans="1:92" ht="31.2" x14ac:dyDescent="0.3">
      <c r="A1374" s="19" t="s">
        <v>1159</v>
      </c>
      <c r="B1374" s="50">
        <v>240</v>
      </c>
      <c r="C1374" s="51" t="s">
        <v>137</v>
      </c>
      <c r="D1374" s="51" t="s">
        <v>224</v>
      </c>
      <c r="E1374" s="14" t="s">
        <v>430</v>
      </c>
      <c r="F1374" s="18">
        <v>401</v>
      </c>
      <c r="G1374" s="18">
        <v>401</v>
      </c>
      <c r="H1374" s="18">
        <v>401</v>
      </c>
      <c r="I1374" s="18"/>
      <c r="J1374" s="18"/>
      <c r="K1374" s="18"/>
      <c r="L1374" s="18">
        <f t="shared" si="3368"/>
        <v>401</v>
      </c>
      <c r="M1374" s="18">
        <f t="shared" si="3369"/>
        <v>401</v>
      </c>
      <c r="N1374" s="18">
        <f t="shared" si="3370"/>
        <v>401</v>
      </c>
      <c r="O1374" s="18"/>
      <c r="P1374" s="18"/>
      <c r="Q1374" s="18"/>
      <c r="R1374" s="18">
        <f t="shared" si="3424"/>
        <v>401</v>
      </c>
      <c r="S1374" s="18">
        <f t="shared" si="3425"/>
        <v>401</v>
      </c>
      <c r="T1374" s="18">
        <f t="shared" si="3426"/>
        <v>401</v>
      </c>
      <c r="U1374" s="18"/>
      <c r="V1374" s="18"/>
      <c r="W1374" s="18"/>
      <c r="X1374" s="18">
        <f t="shared" si="3428"/>
        <v>401</v>
      </c>
      <c r="Y1374" s="18">
        <f t="shared" si="3429"/>
        <v>401</v>
      </c>
      <c r="Z1374" s="18">
        <f t="shared" si="3430"/>
        <v>401</v>
      </c>
      <c r="AA1374" s="18"/>
      <c r="AB1374" s="18"/>
      <c r="AC1374" s="18"/>
      <c r="AD1374" s="18">
        <f t="shared" si="3433"/>
        <v>401</v>
      </c>
      <c r="AE1374" s="18">
        <f t="shared" si="3434"/>
        <v>401</v>
      </c>
      <c r="AF1374" s="18">
        <f t="shared" si="3435"/>
        <v>401</v>
      </c>
      <c r="AG1374" s="18"/>
      <c r="AH1374" s="18">
        <f t="shared" si="3418"/>
        <v>401</v>
      </c>
      <c r="AI1374" s="18">
        <f t="shared" si="3419"/>
        <v>401</v>
      </c>
      <c r="AJ1374" s="18">
        <f t="shared" si="3420"/>
        <v>401</v>
      </c>
      <c r="AK1374" s="18">
        <v>-401</v>
      </c>
      <c r="AL1374" s="18"/>
      <c r="AM1374" s="18"/>
      <c r="AN1374" s="18">
        <f t="shared" si="3363"/>
        <v>0</v>
      </c>
      <c r="AO1374" s="18">
        <f t="shared" si="3364"/>
        <v>401</v>
      </c>
      <c r="AP1374" s="18">
        <f t="shared" si="3365"/>
        <v>401</v>
      </c>
      <c r="AQ1374" s="18">
        <v>401</v>
      </c>
      <c r="AR1374" s="18">
        <f t="shared" si="3366"/>
        <v>401</v>
      </c>
      <c r="AS1374" s="18">
        <v>-401</v>
      </c>
      <c r="AT1374" s="18"/>
      <c r="AU1374" s="18"/>
      <c r="AV1374" s="18">
        <f t="shared" si="3318"/>
        <v>0</v>
      </c>
      <c r="AW1374" s="18">
        <f t="shared" si="3319"/>
        <v>401</v>
      </c>
      <c r="AX1374" s="18">
        <f t="shared" si="3320"/>
        <v>401</v>
      </c>
      <c r="AY1374" s="18"/>
      <c r="AZ1374" s="18"/>
      <c r="BA1374" s="18">
        <f t="shared" ref="BA1374:BA1437" si="3460">AV1374+AY1374</f>
        <v>0</v>
      </c>
      <c r="BB1374" s="18">
        <f t="shared" ref="BB1374:BB1437" si="3461">AW1374+AZ1374</f>
        <v>401</v>
      </c>
      <c r="BC1374" s="18">
        <v>43.481000000000002</v>
      </c>
      <c r="BD1374" s="18"/>
      <c r="BE1374" s="18"/>
      <c r="BF1374" s="18">
        <f t="shared" si="3456"/>
        <v>43.481000000000002</v>
      </c>
      <c r="BG1374" s="18">
        <f t="shared" si="3457"/>
        <v>401</v>
      </c>
      <c r="BH1374" s="18">
        <f t="shared" si="3458"/>
        <v>401</v>
      </c>
      <c r="BI1374" s="18"/>
      <c r="BJ1374" s="25"/>
      <c r="BK1374" s="36"/>
    </row>
    <row r="1375" spans="1:92" s="11" customFormat="1" ht="31.2" x14ac:dyDescent="0.3">
      <c r="A1375" s="27" t="s">
        <v>1160</v>
      </c>
      <c r="B1375" s="16"/>
      <c r="C1375" s="10"/>
      <c r="D1375" s="10"/>
      <c r="E1375" s="15" t="s">
        <v>1162</v>
      </c>
      <c r="F1375" s="17">
        <f>F1376+F1387</f>
        <v>9300.9</v>
      </c>
      <c r="G1375" s="17">
        <f t="shared" ref="G1375:BI1375" si="3462">G1376+G1387</f>
        <v>9241.7000000000007</v>
      </c>
      <c r="H1375" s="17">
        <f t="shared" si="3462"/>
        <v>9241.7000000000007</v>
      </c>
      <c r="I1375" s="17">
        <f t="shared" ref="I1375:K1375" si="3463">I1376+I1387</f>
        <v>0</v>
      </c>
      <c r="J1375" s="17">
        <f t="shared" si="3463"/>
        <v>0</v>
      </c>
      <c r="K1375" s="17">
        <f t="shared" si="3463"/>
        <v>0</v>
      </c>
      <c r="L1375" s="17">
        <f t="shared" si="3368"/>
        <v>9300.9</v>
      </c>
      <c r="M1375" s="17">
        <f t="shared" si="3369"/>
        <v>9241.7000000000007</v>
      </c>
      <c r="N1375" s="17">
        <f t="shared" si="3370"/>
        <v>9241.7000000000007</v>
      </c>
      <c r="O1375" s="17">
        <f t="shared" ref="O1375:Q1375" si="3464">O1376+O1387</f>
        <v>0</v>
      </c>
      <c r="P1375" s="17">
        <f t="shared" si="3464"/>
        <v>0</v>
      </c>
      <c r="Q1375" s="17">
        <f t="shared" si="3464"/>
        <v>0</v>
      </c>
      <c r="R1375" s="17">
        <f t="shared" si="3424"/>
        <v>9300.9</v>
      </c>
      <c r="S1375" s="17">
        <f t="shared" si="3425"/>
        <v>9241.7000000000007</v>
      </c>
      <c r="T1375" s="17">
        <f t="shared" si="3426"/>
        <v>9241.7000000000007</v>
      </c>
      <c r="U1375" s="17">
        <f t="shared" ref="U1375:W1375" si="3465">U1376+U1387</f>
        <v>0</v>
      </c>
      <c r="V1375" s="17">
        <f t="shared" si="3465"/>
        <v>0</v>
      </c>
      <c r="W1375" s="17">
        <f t="shared" si="3465"/>
        <v>0</v>
      </c>
      <c r="X1375" s="17">
        <f t="shared" si="3428"/>
        <v>9300.9</v>
      </c>
      <c r="Y1375" s="17">
        <f t="shared" si="3429"/>
        <v>9241.7000000000007</v>
      </c>
      <c r="Z1375" s="17">
        <f t="shared" si="3430"/>
        <v>9241.7000000000007</v>
      </c>
      <c r="AA1375" s="17">
        <f t="shared" ref="AA1375:AB1375" si="3466">AA1376+AA1387</f>
        <v>0</v>
      </c>
      <c r="AB1375" s="17">
        <f t="shared" si="3466"/>
        <v>0</v>
      </c>
      <c r="AC1375" s="17">
        <f t="shared" ref="AC1375" si="3467">AC1376+AC1387</f>
        <v>0</v>
      </c>
      <c r="AD1375" s="18">
        <f t="shared" si="3433"/>
        <v>9300.9</v>
      </c>
      <c r="AE1375" s="18">
        <f t="shared" si="3434"/>
        <v>9241.7000000000007</v>
      </c>
      <c r="AF1375" s="18">
        <f t="shared" si="3435"/>
        <v>9241.7000000000007</v>
      </c>
      <c r="AG1375" s="17">
        <f t="shared" ref="AG1375" si="3468">AG1376+AG1387</f>
        <v>0</v>
      </c>
      <c r="AH1375" s="17">
        <f t="shared" si="3418"/>
        <v>9300.9</v>
      </c>
      <c r="AI1375" s="17">
        <f t="shared" si="3419"/>
        <v>9241.7000000000007</v>
      </c>
      <c r="AJ1375" s="17">
        <f t="shared" si="3420"/>
        <v>9241.7000000000007</v>
      </c>
      <c r="AK1375" s="17">
        <f t="shared" ref="AK1375:AM1375" si="3469">AK1376+AK1387</f>
        <v>0</v>
      </c>
      <c r="AL1375" s="17">
        <f t="shared" si="3469"/>
        <v>0</v>
      </c>
      <c r="AM1375" s="17">
        <f t="shared" si="3469"/>
        <v>0</v>
      </c>
      <c r="AN1375" s="17">
        <f t="shared" si="3363"/>
        <v>9300.9</v>
      </c>
      <c r="AO1375" s="17">
        <f t="shared" si="3364"/>
        <v>9241.7000000000007</v>
      </c>
      <c r="AP1375" s="17">
        <f t="shared" si="3365"/>
        <v>9241.7000000000007</v>
      </c>
      <c r="AQ1375" s="17">
        <f t="shared" ref="AQ1375" si="3470">AQ1376+AQ1387</f>
        <v>0</v>
      </c>
      <c r="AR1375" s="17">
        <f t="shared" si="3366"/>
        <v>9300.9</v>
      </c>
      <c r="AS1375" s="17">
        <f t="shared" ref="AS1375:AU1375" si="3471">AS1376+AS1387</f>
        <v>0</v>
      </c>
      <c r="AT1375" s="17">
        <f t="shared" si="3471"/>
        <v>0</v>
      </c>
      <c r="AU1375" s="17">
        <f t="shared" si="3471"/>
        <v>0</v>
      </c>
      <c r="AV1375" s="17">
        <f t="shared" ref="AV1375:AV1438" si="3472">AR1375+AS1375</f>
        <v>9300.9</v>
      </c>
      <c r="AW1375" s="17">
        <f t="shared" ref="AW1375:AW1438" si="3473">AO1375+AT1375</f>
        <v>9241.7000000000007</v>
      </c>
      <c r="AX1375" s="17">
        <f t="shared" ref="AX1375:AX1438" si="3474">AP1375+AU1375</f>
        <v>9241.7000000000007</v>
      </c>
      <c r="AY1375" s="17">
        <f t="shared" ref="AY1375:AZ1375" si="3475">AY1376+AY1387</f>
        <v>0</v>
      </c>
      <c r="AZ1375" s="17">
        <f t="shared" si="3475"/>
        <v>0</v>
      </c>
      <c r="BA1375" s="18">
        <f t="shared" si="3460"/>
        <v>9300.9</v>
      </c>
      <c r="BB1375" s="18">
        <f t="shared" si="3461"/>
        <v>9241.7000000000007</v>
      </c>
      <c r="BC1375" s="17">
        <f t="shared" ref="BC1375:BE1375" si="3476">BC1376+BC1387</f>
        <v>236.6</v>
      </c>
      <c r="BD1375" s="17">
        <f t="shared" si="3476"/>
        <v>0</v>
      </c>
      <c r="BE1375" s="17">
        <f t="shared" si="3476"/>
        <v>0</v>
      </c>
      <c r="BF1375" s="17">
        <f t="shared" si="3456"/>
        <v>9537.5</v>
      </c>
      <c r="BG1375" s="17">
        <f t="shared" si="3457"/>
        <v>9241.7000000000007</v>
      </c>
      <c r="BH1375" s="17">
        <f t="shared" si="3458"/>
        <v>9241.7000000000007</v>
      </c>
      <c r="BI1375" s="17">
        <f t="shared" si="3462"/>
        <v>0</v>
      </c>
      <c r="BJ1375" s="25"/>
      <c r="BK1375" s="35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</row>
    <row r="1376" spans="1:92" ht="62.4" x14ac:dyDescent="0.3">
      <c r="A1376" s="19" t="s">
        <v>1161</v>
      </c>
      <c r="B1376" s="50"/>
      <c r="C1376" s="51"/>
      <c r="D1376" s="51"/>
      <c r="E1376" s="14" t="s">
        <v>1430</v>
      </c>
      <c r="F1376" s="18">
        <f>F1377</f>
        <v>7428.2</v>
      </c>
      <c r="G1376" s="18">
        <f t="shared" ref="G1376:BI1376" si="3477">G1377</f>
        <v>7369</v>
      </c>
      <c r="H1376" s="18">
        <f t="shared" si="3477"/>
        <v>7369</v>
      </c>
      <c r="I1376" s="18">
        <f t="shared" si="3477"/>
        <v>0</v>
      </c>
      <c r="J1376" s="18">
        <f t="shared" si="3477"/>
        <v>0</v>
      </c>
      <c r="K1376" s="18">
        <f t="shared" si="3477"/>
        <v>0</v>
      </c>
      <c r="L1376" s="18">
        <f t="shared" si="3368"/>
        <v>7428.2</v>
      </c>
      <c r="M1376" s="18">
        <f t="shared" si="3369"/>
        <v>7369</v>
      </c>
      <c r="N1376" s="18">
        <f t="shared" si="3370"/>
        <v>7369</v>
      </c>
      <c r="O1376" s="18">
        <f t="shared" si="3477"/>
        <v>0</v>
      </c>
      <c r="P1376" s="18">
        <f t="shared" si="3477"/>
        <v>0</v>
      </c>
      <c r="Q1376" s="18">
        <f t="shared" si="3477"/>
        <v>0</v>
      </c>
      <c r="R1376" s="18">
        <f t="shared" si="3424"/>
        <v>7428.2</v>
      </c>
      <c r="S1376" s="18">
        <f t="shared" si="3425"/>
        <v>7369</v>
      </c>
      <c r="T1376" s="18">
        <f t="shared" si="3426"/>
        <v>7369</v>
      </c>
      <c r="U1376" s="18">
        <f t="shared" si="3477"/>
        <v>0</v>
      </c>
      <c r="V1376" s="18">
        <f t="shared" si="3477"/>
        <v>0</v>
      </c>
      <c r="W1376" s="18">
        <f t="shared" si="3477"/>
        <v>0</v>
      </c>
      <c r="X1376" s="18">
        <f t="shared" si="3428"/>
        <v>7428.2</v>
      </c>
      <c r="Y1376" s="18">
        <f t="shared" si="3429"/>
        <v>7369</v>
      </c>
      <c r="Z1376" s="18">
        <f t="shared" si="3430"/>
        <v>7369</v>
      </c>
      <c r="AA1376" s="18">
        <f t="shared" si="3477"/>
        <v>0</v>
      </c>
      <c r="AB1376" s="18">
        <f t="shared" si="3477"/>
        <v>0</v>
      </c>
      <c r="AC1376" s="18">
        <f t="shared" si="3477"/>
        <v>0</v>
      </c>
      <c r="AD1376" s="18">
        <f t="shared" si="3433"/>
        <v>7428.2</v>
      </c>
      <c r="AE1376" s="18">
        <f t="shared" si="3434"/>
        <v>7369</v>
      </c>
      <c r="AF1376" s="18">
        <f t="shared" si="3435"/>
        <v>7369</v>
      </c>
      <c r="AG1376" s="18">
        <f t="shared" si="3477"/>
        <v>0</v>
      </c>
      <c r="AH1376" s="18">
        <f t="shared" si="3418"/>
        <v>7428.2</v>
      </c>
      <c r="AI1376" s="18">
        <f t="shared" si="3419"/>
        <v>7369</v>
      </c>
      <c r="AJ1376" s="18">
        <f t="shared" si="3420"/>
        <v>7369</v>
      </c>
      <c r="AK1376" s="18">
        <f t="shared" si="3477"/>
        <v>0</v>
      </c>
      <c r="AL1376" s="18">
        <f t="shared" si="3477"/>
        <v>0</v>
      </c>
      <c r="AM1376" s="18">
        <f t="shared" si="3477"/>
        <v>0</v>
      </c>
      <c r="AN1376" s="18">
        <f t="shared" si="3363"/>
        <v>7428.2</v>
      </c>
      <c r="AO1376" s="18">
        <f t="shared" si="3364"/>
        <v>7369</v>
      </c>
      <c r="AP1376" s="18">
        <f t="shared" si="3365"/>
        <v>7369</v>
      </c>
      <c r="AQ1376" s="18">
        <f t="shared" si="3477"/>
        <v>0</v>
      </c>
      <c r="AR1376" s="18">
        <f t="shared" si="3366"/>
        <v>7428.2</v>
      </c>
      <c r="AS1376" s="18">
        <f t="shared" si="3477"/>
        <v>0</v>
      </c>
      <c r="AT1376" s="18">
        <f t="shared" si="3477"/>
        <v>0</v>
      </c>
      <c r="AU1376" s="18">
        <f t="shared" si="3477"/>
        <v>0</v>
      </c>
      <c r="AV1376" s="18">
        <f t="shared" si="3472"/>
        <v>7428.2</v>
      </c>
      <c r="AW1376" s="18">
        <f t="shared" si="3473"/>
        <v>7369</v>
      </c>
      <c r="AX1376" s="18">
        <f t="shared" si="3474"/>
        <v>7369</v>
      </c>
      <c r="AY1376" s="18">
        <f t="shared" si="3477"/>
        <v>0</v>
      </c>
      <c r="AZ1376" s="18">
        <f t="shared" si="3477"/>
        <v>0</v>
      </c>
      <c r="BA1376" s="18">
        <f t="shared" si="3460"/>
        <v>7428.2</v>
      </c>
      <c r="BB1376" s="18">
        <f t="shared" si="3461"/>
        <v>7369</v>
      </c>
      <c r="BC1376" s="18">
        <f t="shared" si="3477"/>
        <v>236.6</v>
      </c>
      <c r="BD1376" s="18">
        <f t="shared" si="3477"/>
        <v>0</v>
      </c>
      <c r="BE1376" s="18">
        <f t="shared" si="3477"/>
        <v>0</v>
      </c>
      <c r="BF1376" s="18">
        <f t="shared" si="3456"/>
        <v>7664.8</v>
      </c>
      <c r="BG1376" s="18">
        <f t="shared" si="3457"/>
        <v>7369</v>
      </c>
      <c r="BH1376" s="18">
        <f t="shared" si="3458"/>
        <v>7369</v>
      </c>
      <c r="BI1376" s="18">
        <f t="shared" si="3477"/>
        <v>0</v>
      </c>
      <c r="BJ1376" s="25"/>
      <c r="BK1376" s="36"/>
    </row>
    <row r="1377" spans="1:63" ht="46.8" x14ac:dyDescent="0.3">
      <c r="A1377" s="19" t="s">
        <v>1163</v>
      </c>
      <c r="B1377" s="50"/>
      <c r="C1377" s="51"/>
      <c r="D1377" s="51"/>
      <c r="E1377" s="14" t="s">
        <v>501</v>
      </c>
      <c r="F1377" s="18">
        <f>F1378+F1381+F1384</f>
        <v>7428.2</v>
      </c>
      <c r="G1377" s="18">
        <f t="shared" ref="G1377:BI1377" si="3478">G1378+G1381+G1384</f>
        <v>7369</v>
      </c>
      <c r="H1377" s="18">
        <f t="shared" si="3478"/>
        <v>7369</v>
      </c>
      <c r="I1377" s="18">
        <f t="shared" ref="I1377:K1377" si="3479">I1378+I1381+I1384</f>
        <v>0</v>
      </c>
      <c r="J1377" s="18">
        <f t="shared" si="3479"/>
        <v>0</v>
      </c>
      <c r="K1377" s="18">
        <f t="shared" si="3479"/>
        <v>0</v>
      </c>
      <c r="L1377" s="18">
        <f t="shared" si="3368"/>
        <v>7428.2</v>
      </c>
      <c r="M1377" s="18">
        <f t="shared" si="3369"/>
        <v>7369</v>
      </c>
      <c r="N1377" s="18">
        <f t="shared" si="3370"/>
        <v>7369</v>
      </c>
      <c r="O1377" s="18">
        <f t="shared" ref="O1377:Q1377" si="3480">O1378+O1381+O1384</f>
        <v>0</v>
      </c>
      <c r="P1377" s="18">
        <f t="shared" si="3480"/>
        <v>0</v>
      </c>
      <c r="Q1377" s="18">
        <f t="shared" si="3480"/>
        <v>0</v>
      </c>
      <c r="R1377" s="18">
        <f t="shared" si="3424"/>
        <v>7428.2</v>
      </c>
      <c r="S1377" s="18">
        <f t="shared" si="3425"/>
        <v>7369</v>
      </c>
      <c r="T1377" s="18">
        <f t="shared" si="3426"/>
        <v>7369</v>
      </c>
      <c r="U1377" s="18">
        <f t="shared" ref="U1377:W1377" si="3481">U1378+U1381+U1384</f>
        <v>0</v>
      </c>
      <c r="V1377" s="18">
        <f t="shared" si="3481"/>
        <v>0</v>
      </c>
      <c r="W1377" s="18">
        <f t="shared" si="3481"/>
        <v>0</v>
      </c>
      <c r="X1377" s="18">
        <f t="shared" si="3428"/>
        <v>7428.2</v>
      </c>
      <c r="Y1377" s="18">
        <f t="shared" si="3429"/>
        <v>7369</v>
      </c>
      <c r="Z1377" s="18">
        <f t="shared" si="3430"/>
        <v>7369</v>
      </c>
      <c r="AA1377" s="18">
        <f t="shared" ref="AA1377:AB1377" si="3482">AA1378+AA1381+AA1384</f>
        <v>0</v>
      </c>
      <c r="AB1377" s="18">
        <f t="shared" si="3482"/>
        <v>0</v>
      </c>
      <c r="AC1377" s="18">
        <f t="shared" ref="AC1377" si="3483">AC1378+AC1381+AC1384</f>
        <v>0</v>
      </c>
      <c r="AD1377" s="18">
        <f t="shared" si="3433"/>
        <v>7428.2</v>
      </c>
      <c r="AE1377" s="18">
        <f t="shared" si="3434"/>
        <v>7369</v>
      </c>
      <c r="AF1377" s="18">
        <f t="shared" si="3435"/>
        <v>7369</v>
      </c>
      <c r="AG1377" s="18">
        <f t="shared" ref="AG1377" si="3484">AG1378+AG1381+AG1384</f>
        <v>0</v>
      </c>
      <c r="AH1377" s="18">
        <f t="shared" si="3418"/>
        <v>7428.2</v>
      </c>
      <c r="AI1377" s="18">
        <f t="shared" si="3419"/>
        <v>7369</v>
      </c>
      <c r="AJ1377" s="18">
        <f t="shared" si="3420"/>
        <v>7369</v>
      </c>
      <c r="AK1377" s="18">
        <f t="shared" ref="AK1377:AM1377" si="3485">AK1378+AK1381+AK1384</f>
        <v>0</v>
      </c>
      <c r="AL1377" s="18">
        <f t="shared" si="3485"/>
        <v>0</v>
      </c>
      <c r="AM1377" s="18">
        <f t="shared" si="3485"/>
        <v>0</v>
      </c>
      <c r="AN1377" s="18">
        <f t="shared" si="3363"/>
        <v>7428.2</v>
      </c>
      <c r="AO1377" s="18">
        <f t="shared" si="3364"/>
        <v>7369</v>
      </c>
      <c r="AP1377" s="18">
        <f t="shared" si="3365"/>
        <v>7369</v>
      </c>
      <c r="AQ1377" s="18">
        <f t="shared" ref="AQ1377" si="3486">AQ1378+AQ1381+AQ1384</f>
        <v>0</v>
      </c>
      <c r="AR1377" s="18">
        <f t="shared" si="3366"/>
        <v>7428.2</v>
      </c>
      <c r="AS1377" s="18">
        <f t="shared" ref="AS1377:AU1377" si="3487">AS1378+AS1381+AS1384</f>
        <v>0</v>
      </c>
      <c r="AT1377" s="18">
        <f t="shared" si="3487"/>
        <v>0</v>
      </c>
      <c r="AU1377" s="18">
        <f t="shared" si="3487"/>
        <v>0</v>
      </c>
      <c r="AV1377" s="18">
        <f t="shared" si="3472"/>
        <v>7428.2</v>
      </c>
      <c r="AW1377" s="18">
        <f t="shared" si="3473"/>
        <v>7369</v>
      </c>
      <c r="AX1377" s="18">
        <f t="shared" si="3474"/>
        <v>7369</v>
      </c>
      <c r="AY1377" s="18">
        <f t="shared" ref="AY1377:AZ1377" si="3488">AY1378+AY1381+AY1384</f>
        <v>0</v>
      </c>
      <c r="AZ1377" s="18">
        <f t="shared" si="3488"/>
        <v>0</v>
      </c>
      <c r="BA1377" s="18">
        <f t="shared" si="3460"/>
        <v>7428.2</v>
      </c>
      <c r="BB1377" s="18">
        <f t="shared" si="3461"/>
        <v>7369</v>
      </c>
      <c r="BC1377" s="18">
        <f t="shared" ref="BC1377:BE1377" si="3489">BC1378+BC1381+BC1384</f>
        <v>236.6</v>
      </c>
      <c r="BD1377" s="18">
        <f t="shared" si="3489"/>
        <v>0</v>
      </c>
      <c r="BE1377" s="18">
        <f t="shared" si="3489"/>
        <v>0</v>
      </c>
      <c r="BF1377" s="18">
        <f t="shared" si="3456"/>
        <v>7664.8</v>
      </c>
      <c r="BG1377" s="18">
        <f t="shared" si="3457"/>
        <v>7369</v>
      </c>
      <c r="BH1377" s="18">
        <f t="shared" si="3458"/>
        <v>7369</v>
      </c>
      <c r="BI1377" s="18">
        <f t="shared" si="3478"/>
        <v>0</v>
      </c>
      <c r="BJ1377" s="25"/>
      <c r="BK1377" s="36"/>
    </row>
    <row r="1378" spans="1:63" ht="93.6" x14ac:dyDescent="0.3">
      <c r="A1378" s="19" t="s">
        <v>1163</v>
      </c>
      <c r="B1378" s="19" t="s">
        <v>1164</v>
      </c>
      <c r="C1378" s="51"/>
      <c r="D1378" s="51"/>
      <c r="E1378" s="14" t="s">
        <v>454</v>
      </c>
      <c r="F1378" s="18">
        <f>F1379</f>
        <v>5973.7</v>
      </c>
      <c r="G1378" s="18">
        <f t="shared" ref="G1378:BI1379" si="3490">G1379</f>
        <v>5914.5</v>
      </c>
      <c r="H1378" s="18">
        <f t="shared" si="3490"/>
        <v>5914.5</v>
      </c>
      <c r="I1378" s="18">
        <f t="shared" si="3490"/>
        <v>0</v>
      </c>
      <c r="J1378" s="18">
        <f t="shared" si="3490"/>
        <v>0</v>
      </c>
      <c r="K1378" s="18">
        <f t="shared" si="3490"/>
        <v>0</v>
      </c>
      <c r="L1378" s="18">
        <f t="shared" si="3368"/>
        <v>5973.7</v>
      </c>
      <c r="M1378" s="18">
        <f t="shared" si="3369"/>
        <v>5914.5</v>
      </c>
      <c r="N1378" s="18">
        <f t="shared" si="3370"/>
        <v>5914.5</v>
      </c>
      <c r="O1378" s="18">
        <f t="shared" si="3490"/>
        <v>0</v>
      </c>
      <c r="P1378" s="18">
        <f t="shared" si="3490"/>
        <v>0</v>
      </c>
      <c r="Q1378" s="18">
        <f t="shared" si="3490"/>
        <v>0</v>
      </c>
      <c r="R1378" s="18">
        <f t="shared" si="3424"/>
        <v>5973.7</v>
      </c>
      <c r="S1378" s="18">
        <f t="shared" si="3425"/>
        <v>5914.5</v>
      </c>
      <c r="T1378" s="18">
        <f t="shared" si="3426"/>
        <v>5914.5</v>
      </c>
      <c r="U1378" s="18">
        <f t="shared" si="3490"/>
        <v>0</v>
      </c>
      <c r="V1378" s="18">
        <f t="shared" si="3490"/>
        <v>0</v>
      </c>
      <c r="W1378" s="18">
        <f t="shared" si="3490"/>
        <v>0</v>
      </c>
      <c r="X1378" s="18">
        <f t="shared" si="3428"/>
        <v>5973.7</v>
      </c>
      <c r="Y1378" s="18">
        <f t="shared" si="3429"/>
        <v>5914.5</v>
      </c>
      <c r="Z1378" s="18">
        <f t="shared" si="3430"/>
        <v>5914.5</v>
      </c>
      <c r="AA1378" s="18">
        <f t="shared" si="3490"/>
        <v>0</v>
      </c>
      <c r="AB1378" s="18">
        <f t="shared" si="3490"/>
        <v>0</v>
      </c>
      <c r="AC1378" s="18">
        <f t="shared" si="3490"/>
        <v>0</v>
      </c>
      <c r="AD1378" s="18">
        <f t="shared" si="3433"/>
        <v>5973.7</v>
      </c>
      <c r="AE1378" s="18">
        <f t="shared" si="3434"/>
        <v>5914.5</v>
      </c>
      <c r="AF1378" s="18">
        <f t="shared" si="3435"/>
        <v>5914.5</v>
      </c>
      <c r="AG1378" s="18">
        <f t="shared" si="3490"/>
        <v>0</v>
      </c>
      <c r="AH1378" s="18">
        <f t="shared" si="3418"/>
        <v>5973.7</v>
      </c>
      <c r="AI1378" s="18">
        <f t="shared" si="3419"/>
        <v>5914.5</v>
      </c>
      <c r="AJ1378" s="18">
        <f t="shared" si="3420"/>
        <v>5914.5</v>
      </c>
      <c r="AK1378" s="18">
        <f t="shared" si="3490"/>
        <v>0</v>
      </c>
      <c r="AL1378" s="18">
        <f t="shared" si="3490"/>
        <v>0</v>
      </c>
      <c r="AM1378" s="18">
        <f t="shared" si="3490"/>
        <v>0</v>
      </c>
      <c r="AN1378" s="18">
        <f t="shared" si="3363"/>
        <v>5973.7</v>
      </c>
      <c r="AO1378" s="18">
        <f t="shared" si="3364"/>
        <v>5914.5</v>
      </c>
      <c r="AP1378" s="18">
        <f t="shared" si="3365"/>
        <v>5914.5</v>
      </c>
      <c r="AQ1378" s="18">
        <f t="shared" si="3490"/>
        <v>0</v>
      </c>
      <c r="AR1378" s="18">
        <f t="shared" si="3366"/>
        <v>5973.7</v>
      </c>
      <c r="AS1378" s="18">
        <f t="shared" si="3490"/>
        <v>0</v>
      </c>
      <c r="AT1378" s="18">
        <f t="shared" si="3490"/>
        <v>0</v>
      </c>
      <c r="AU1378" s="18">
        <f t="shared" si="3490"/>
        <v>0</v>
      </c>
      <c r="AV1378" s="18">
        <f t="shared" si="3472"/>
        <v>5973.7</v>
      </c>
      <c r="AW1378" s="18">
        <f t="shared" si="3473"/>
        <v>5914.5</v>
      </c>
      <c r="AX1378" s="18">
        <f t="shared" si="3474"/>
        <v>5914.5</v>
      </c>
      <c r="AY1378" s="18">
        <f t="shared" si="3490"/>
        <v>0</v>
      </c>
      <c r="AZ1378" s="18">
        <f t="shared" si="3490"/>
        <v>0</v>
      </c>
      <c r="BA1378" s="18">
        <f t="shared" si="3460"/>
        <v>5973.7</v>
      </c>
      <c r="BB1378" s="18">
        <f t="shared" si="3461"/>
        <v>5914.5</v>
      </c>
      <c r="BC1378" s="18">
        <f t="shared" si="3490"/>
        <v>236.6</v>
      </c>
      <c r="BD1378" s="18">
        <f t="shared" si="3490"/>
        <v>0</v>
      </c>
      <c r="BE1378" s="18">
        <f t="shared" si="3490"/>
        <v>0</v>
      </c>
      <c r="BF1378" s="18">
        <f t="shared" si="3456"/>
        <v>6210.3</v>
      </c>
      <c r="BG1378" s="18">
        <f t="shared" si="3457"/>
        <v>5914.5</v>
      </c>
      <c r="BH1378" s="18">
        <f t="shared" si="3458"/>
        <v>5914.5</v>
      </c>
      <c r="BI1378" s="18">
        <f t="shared" si="3490"/>
        <v>0</v>
      </c>
      <c r="BJ1378" s="25"/>
      <c r="BK1378" s="36"/>
    </row>
    <row r="1379" spans="1:63" ht="31.2" x14ac:dyDescent="0.3">
      <c r="A1379" s="19" t="s">
        <v>1163</v>
      </c>
      <c r="B1379" s="19" t="s">
        <v>1165</v>
      </c>
      <c r="C1379" s="51"/>
      <c r="D1379" s="51"/>
      <c r="E1379" s="14" t="s">
        <v>461</v>
      </c>
      <c r="F1379" s="18">
        <f>F1380</f>
        <v>5973.7</v>
      </c>
      <c r="G1379" s="18">
        <f t="shared" si="3490"/>
        <v>5914.5</v>
      </c>
      <c r="H1379" s="18">
        <f t="shared" si="3490"/>
        <v>5914.5</v>
      </c>
      <c r="I1379" s="18">
        <f t="shared" si="3490"/>
        <v>0</v>
      </c>
      <c r="J1379" s="18">
        <f t="shared" si="3490"/>
        <v>0</v>
      </c>
      <c r="K1379" s="18">
        <f t="shared" si="3490"/>
        <v>0</v>
      </c>
      <c r="L1379" s="18">
        <f t="shared" si="3368"/>
        <v>5973.7</v>
      </c>
      <c r="M1379" s="18">
        <f t="shared" si="3369"/>
        <v>5914.5</v>
      </c>
      <c r="N1379" s="18">
        <f t="shared" si="3370"/>
        <v>5914.5</v>
      </c>
      <c r="O1379" s="18">
        <f t="shared" si="3490"/>
        <v>0</v>
      </c>
      <c r="P1379" s="18">
        <f t="shared" si="3490"/>
        <v>0</v>
      </c>
      <c r="Q1379" s="18">
        <f t="shared" si="3490"/>
        <v>0</v>
      </c>
      <c r="R1379" s="18">
        <f t="shared" si="3424"/>
        <v>5973.7</v>
      </c>
      <c r="S1379" s="18">
        <f t="shared" si="3425"/>
        <v>5914.5</v>
      </c>
      <c r="T1379" s="18">
        <f t="shared" si="3426"/>
        <v>5914.5</v>
      </c>
      <c r="U1379" s="18">
        <f t="shared" si="3490"/>
        <v>0</v>
      </c>
      <c r="V1379" s="18">
        <f t="shared" si="3490"/>
        <v>0</v>
      </c>
      <c r="W1379" s="18">
        <f t="shared" si="3490"/>
        <v>0</v>
      </c>
      <c r="X1379" s="18">
        <f t="shared" si="3428"/>
        <v>5973.7</v>
      </c>
      <c r="Y1379" s="18">
        <f t="shared" si="3429"/>
        <v>5914.5</v>
      </c>
      <c r="Z1379" s="18">
        <f t="shared" si="3430"/>
        <v>5914.5</v>
      </c>
      <c r="AA1379" s="18">
        <f t="shared" si="3490"/>
        <v>0</v>
      </c>
      <c r="AB1379" s="18">
        <f t="shared" si="3490"/>
        <v>0</v>
      </c>
      <c r="AC1379" s="18">
        <f t="shared" si="3490"/>
        <v>0</v>
      </c>
      <c r="AD1379" s="18">
        <f t="shared" si="3433"/>
        <v>5973.7</v>
      </c>
      <c r="AE1379" s="18">
        <f t="shared" si="3434"/>
        <v>5914.5</v>
      </c>
      <c r="AF1379" s="18">
        <f t="shared" si="3435"/>
        <v>5914.5</v>
      </c>
      <c r="AG1379" s="18">
        <f t="shared" si="3490"/>
        <v>0</v>
      </c>
      <c r="AH1379" s="18">
        <f t="shared" si="3418"/>
        <v>5973.7</v>
      </c>
      <c r="AI1379" s="18">
        <f t="shared" si="3419"/>
        <v>5914.5</v>
      </c>
      <c r="AJ1379" s="18">
        <f t="shared" si="3420"/>
        <v>5914.5</v>
      </c>
      <c r="AK1379" s="18">
        <f t="shared" si="3490"/>
        <v>0</v>
      </c>
      <c r="AL1379" s="18">
        <f t="shared" si="3490"/>
        <v>0</v>
      </c>
      <c r="AM1379" s="18">
        <f t="shared" si="3490"/>
        <v>0</v>
      </c>
      <c r="AN1379" s="18">
        <f t="shared" si="3363"/>
        <v>5973.7</v>
      </c>
      <c r="AO1379" s="18">
        <f t="shared" si="3364"/>
        <v>5914.5</v>
      </c>
      <c r="AP1379" s="18">
        <f t="shared" si="3365"/>
        <v>5914.5</v>
      </c>
      <c r="AQ1379" s="18">
        <f t="shared" si="3490"/>
        <v>0</v>
      </c>
      <c r="AR1379" s="18">
        <f t="shared" si="3366"/>
        <v>5973.7</v>
      </c>
      <c r="AS1379" s="18">
        <f t="shared" si="3490"/>
        <v>0</v>
      </c>
      <c r="AT1379" s="18">
        <f t="shared" si="3490"/>
        <v>0</v>
      </c>
      <c r="AU1379" s="18">
        <f t="shared" si="3490"/>
        <v>0</v>
      </c>
      <c r="AV1379" s="18">
        <f t="shared" si="3472"/>
        <v>5973.7</v>
      </c>
      <c r="AW1379" s="18">
        <f t="shared" si="3473"/>
        <v>5914.5</v>
      </c>
      <c r="AX1379" s="18">
        <f t="shared" si="3474"/>
        <v>5914.5</v>
      </c>
      <c r="AY1379" s="18">
        <f t="shared" si="3490"/>
        <v>0</v>
      </c>
      <c r="AZ1379" s="18">
        <f t="shared" si="3490"/>
        <v>0</v>
      </c>
      <c r="BA1379" s="18">
        <f t="shared" si="3460"/>
        <v>5973.7</v>
      </c>
      <c r="BB1379" s="18">
        <f t="shared" si="3461"/>
        <v>5914.5</v>
      </c>
      <c r="BC1379" s="18">
        <f t="shared" si="3490"/>
        <v>236.6</v>
      </c>
      <c r="BD1379" s="18">
        <f t="shared" si="3490"/>
        <v>0</v>
      </c>
      <c r="BE1379" s="18">
        <f t="shared" si="3490"/>
        <v>0</v>
      </c>
      <c r="BF1379" s="18">
        <f t="shared" si="3456"/>
        <v>6210.3</v>
      </c>
      <c r="BG1379" s="18">
        <f t="shared" si="3457"/>
        <v>5914.5</v>
      </c>
      <c r="BH1379" s="18">
        <f t="shared" si="3458"/>
        <v>5914.5</v>
      </c>
      <c r="BI1379" s="18">
        <f t="shared" si="3490"/>
        <v>0</v>
      </c>
      <c r="BJ1379" s="25"/>
      <c r="BK1379" s="36"/>
    </row>
    <row r="1380" spans="1:63" ht="31.2" x14ac:dyDescent="0.3">
      <c r="A1380" s="19" t="s">
        <v>1163</v>
      </c>
      <c r="B1380" s="19" t="s">
        <v>1165</v>
      </c>
      <c r="C1380" s="51" t="s">
        <v>137</v>
      </c>
      <c r="D1380" s="51" t="s">
        <v>224</v>
      </c>
      <c r="E1380" s="14" t="s">
        <v>430</v>
      </c>
      <c r="F1380" s="18">
        <v>5973.7</v>
      </c>
      <c r="G1380" s="18">
        <v>5914.5</v>
      </c>
      <c r="H1380" s="18">
        <v>5914.5</v>
      </c>
      <c r="I1380" s="18"/>
      <c r="J1380" s="18"/>
      <c r="K1380" s="18"/>
      <c r="L1380" s="18">
        <f t="shared" si="3368"/>
        <v>5973.7</v>
      </c>
      <c r="M1380" s="18">
        <f t="shared" si="3369"/>
        <v>5914.5</v>
      </c>
      <c r="N1380" s="18">
        <f t="shared" si="3370"/>
        <v>5914.5</v>
      </c>
      <c r="O1380" s="18"/>
      <c r="P1380" s="18"/>
      <c r="Q1380" s="18"/>
      <c r="R1380" s="18">
        <f t="shared" si="3424"/>
        <v>5973.7</v>
      </c>
      <c r="S1380" s="18">
        <f t="shared" si="3425"/>
        <v>5914.5</v>
      </c>
      <c r="T1380" s="18">
        <f t="shared" si="3426"/>
        <v>5914.5</v>
      </c>
      <c r="U1380" s="18"/>
      <c r="V1380" s="18"/>
      <c r="W1380" s="18"/>
      <c r="X1380" s="18">
        <f t="shared" si="3428"/>
        <v>5973.7</v>
      </c>
      <c r="Y1380" s="18">
        <f t="shared" si="3429"/>
        <v>5914.5</v>
      </c>
      <c r="Z1380" s="18">
        <f t="shared" si="3430"/>
        <v>5914.5</v>
      </c>
      <c r="AA1380" s="18"/>
      <c r="AB1380" s="18"/>
      <c r="AC1380" s="18"/>
      <c r="AD1380" s="18">
        <f t="shared" si="3433"/>
        <v>5973.7</v>
      </c>
      <c r="AE1380" s="18">
        <f t="shared" si="3434"/>
        <v>5914.5</v>
      </c>
      <c r="AF1380" s="18">
        <f t="shared" si="3435"/>
        <v>5914.5</v>
      </c>
      <c r="AG1380" s="18"/>
      <c r="AH1380" s="18">
        <f t="shared" si="3418"/>
        <v>5973.7</v>
      </c>
      <c r="AI1380" s="18">
        <f t="shared" si="3419"/>
        <v>5914.5</v>
      </c>
      <c r="AJ1380" s="18">
        <f t="shared" si="3420"/>
        <v>5914.5</v>
      </c>
      <c r="AK1380" s="18"/>
      <c r="AL1380" s="18"/>
      <c r="AM1380" s="18"/>
      <c r="AN1380" s="18">
        <f t="shared" si="3363"/>
        <v>5973.7</v>
      </c>
      <c r="AO1380" s="18">
        <f t="shared" si="3364"/>
        <v>5914.5</v>
      </c>
      <c r="AP1380" s="18">
        <f t="shared" si="3365"/>
        <v>5914.5</v>
      </c>
      <c r="AQ1380" s="18"/>
      <c r="AR1380" s="18">
        <f t="shared" si="3366"/>
        <v>5973.7</v>
      </c>
      <c r="AS1380" s="18"/>
      <c r="AT1380" s="18"/>
      <c r="AU1380" s="18"/>
      <c r="AV1380" s="18">
        <f t="shared" si="3472"/>
        <v>5973.7</v>
      </c>
      <c r="AW1380" s="18">
        <f t="shared" si="3473"/>
        <v>5914.5</v>
      </c>
      <c r="AX1380" s="18">
        <f t="shared" si="3474"/>
        <v>5914.5</v>
      </c>
      <c r="AY1380" s="18"/>
      <c r="AZ1380" s="18"/>
      <c r="BA1380" s="18">
        <f t="shared" si="3460"/>
        <v>5973.7</v>
      </c>
      <c r="BB1380" s="18">
        <f t="shared" si="3461"/>
        <v>5914.5</v>
      </c>
      <c r="BC1380" s="18">
        <v>236.6</v>
      </c>
      <c r="BD1380" s="18"/>
      <c r="BE1380" s="18"/>
      <c r="BF1380" s="18">
        <f t="shared" si="3456"/>
        <v>6210.3</v>
      </c>
      <c r="BG1380" s="18">
        <f t="shared" si="3457"/>
        <v>5914.5</v>
      </c>
      <c r="BH1380" s="18">
        <f t="shared" si="3458"/>
        <v>5914.5</v>
      </c>
      <c r="BI1380" s="18"/>
      <c r="BJ1380" s="25"/>
      <c r="BK1380" s="36"/>
    </row>
    <row r="1381" spans="1:63" ht="31.2" x14ac:dyDescent="0.3">
      <c r="A1381" s="19" t="s">
        <v>1163</v>
      </c>
      <c r="B1381" s="19" t="s">
        <v>1166</v>
      </c>
      <c r="C1381" s="51"/>
      <c r="D1381" s="51"/>
      <c r="E1381" s="14" t="s">
        <v>455</v>
      </c>
      <c r="F1381" s="18">
        <f>F1382</f>
        <v>1446.3</v>
      </c>
      <c r="G1381" s="18">
        <f t="shared" ref="G1381:BI1382" si="3491">G1382</f>
        <v>1446.3</v>
      </c>
      <c r="H1381" s="18">
        <f t="shared" si="3491"/>
        <v>1446.3</v>
      </c>
      <c r="I1381" s="18">
        <f t="shared" si="3491"/>
        <v>0</v>
      </c>
      <c r="J1381" s="18">
        <f t="shared" si="3491"/>
        <v>0</v>
      </c>
      <c r="K1381" s="18">
        <f t="shared" si="3491"/>
        <v>0</v>
      </c>
      <c r="L1381" s="18">
        <f t="shared" si="3368"/>
        <v>1446.3</v>
      </c>
      <c r="M1381" s="18">
        <f t="shared" si="3369"/>
        <v>1446.3</v>
      </c>
      <c r="N1381" s="18">
        <f t="shared" si="3370"/>
        <v>1446.3</v>
      </c>
      <c r="O1381" s="18">
        <f t="shared" si="3491"/>
        <v>0</v>
      </c>
      <c r="P1381" s="18">
        <f t="shared" si="3491"/>
        <v>0</v>
      </c>
      <c r="Q1381" s="18">
        <f t="shared" si="3491"/>
        <v>0</v>
      </c>
      <c r="R1381" s="18">
        <f t="shared" si="3424"/>
        <v>1446.3</v>
      </c>
      <c r="S1381" s="18">
        <f t="shared" si="3425"/>
        <v>1446.3</v>
      </c>
      <c r="T1381" s="18">
        <f t="shared" si="3426"/>
        <v>1446.3</v>
      </c>
      <c r="U1381" s="18">
        <f t="shared" si="3491"/>
        <v>0</v>
      </c>
      <c r="V1381" s="18">
        <f t="shared" si="3491"/>
        <v>0</v>
      </c>
      <c r="W1381" s="18">
        <f t="shared" si="3491"/>
        <v>0</v>
      </c>
      <c r="X1381" s="18">
        <f t="shared" si="3428"/>
        <v>1446.3</v>
      </c>
      <c r="Y1381" s="18">
        <f t="shared" si="3429"/>
        <v>1446.3</v>
      </c>
      <c r="Z1381" s="18">
        <f t="shared" si="3430"/>
        <v>1446.3</v>
      </c>
      <c r="AA1381" s="18">
        <f t="shared" si="3491"/>
        <v>0</v>
      </c>
      <c r="AB1381" s="18">
        <f t="shared" si="3491"/>
        <v>0</v>
      </c>
      <c r="AC1381" s="18">
        <f t="shared" si="3491"/>
        <v>0</v>
      </c>
      <c r="AD1381" s="18">
        <f t="shared" si="3433"/>
        <v>1446.3</v>
      </c>
      <c r="AE1381" s="18">
        <f t="shared" si="3434"/>
        <v>1446.3</v>
      </c>
      <c r="AF1381" s="18">
        <f t="shared" si="3435"/>
        <v>1446.3</v>
      </c>
      <c r="AG1381" s="18">
        <f t="shared" si="3491"/>
        <v>0</v>
      </c>
      <c r="AH1381" s="18">
        <f t="shared" si="3418"/>
        <v>1446.3</v>
      </c>
      <c r="AI1381" s="18">
        <f t="shared" si="3419"/>
        <v>1446.3</v>
      </c>
      <c r="AJ1381" s="18">
        <f t="shared" si="3420"/>
        <v>1446.3</v>
      </c>
      <c r="AK1381" s="18">
        <f t="shared" si="3491"/>
        <v>0</v>
      </c>
      <c r="AL1381" s="18">
        <f t="shared" si="3491"/>
        <v>0</v>
      </c>
      <c r="AM1381" s="18">
        <f t="shared" si="3491"/>
        <v>0</v>
      </c>
      <c r="AN1381" s="18">
        <f t="shared" si="3363"/>
        <v>1446.3</v>
      </c>
      <c r="AO1381" s="18">
        <f t="shared" si="3364"/>
        <v>1446.3</v>
      </c>
      <c r="AP1381" s="18">
        <f t="shared" si="3365"/>
        <v>1446.3</v>
      </c>
      <c r="AQ1381" s="18">
        <f t="shared" si="3491"/>
        <v>0</v>
      </c>
      <c r="AR1381" s="18">
        <f t="shared" si="3366"/>
        <v>1446.3</v>
      </c>
      <c r="AS1381" s="18">
        <f t="shared" si="3491"/>
        <v>0</v>
      </c>
      <c r="AT1381" s="18">
        <f t="shared" si="3491"/>
        <v>0</v>
      </c>
      <c r="AU1381" s="18">
        <f t="shared" si="3491"/>
        <v>0</v>
      </c>
      <c r="AV1381" s="18">
        <f t="shared" si="3472"/>
        <v>1446.3</v>
      </c>
      <c r="AW1381" s="18">
        <f t="shared" si="3473"/>
        <v>1446.3</v>
      </c>
      <c r="AX1381" s="18">
        <f t="shared" si="3474"/>
        <v>1446.3</v>
      </c>
      <c r="AY1381" s="18">
        <f t="shared" si="3491"/>
        <v>0</v>
      </c>
      <c r="AZ1381" s="18">
        <f t="shared" si="3491"/>
        <v>0</v>
      </c>
      <c r="BA1381" s="18">
        <f t="shared" si="3460"/>
        <v>1446.3</v>
      </c>
      <c r="BB1381" s="18">
        <f t="shared" si="3461"/>
        <v>1446.3</v>
      </c>
      <c r="BC1381" s="18">
        <f t="shared" si="3491"/>
        <v>0</v>
      </c>
      <c r="BD1381" s="18">
        <f t="shared" si="3491"/>
        <v>0</v>
      </c>
      <c r="BE1381" s="18">
        <f t="shared" si="3491"/>
        <v>0</v>
      </c>
      <c r="BF1381" s="18">
        <f t="shared" si="3456"/>
        <v>1446.3</v>
      </c>
      <c r="BG1381" s="18">
        <f t="shared" si="3457"/>
        <v>1446.3</v>
      </c>
      <c r="BH1381" s="18">
        <f t="shared" si="3458"/>
        <v>1446.3</v>
      </c>
      <c r="BI1381" s="18">
        <f t="shared" si="3491"/>
        <v>0</v>
      </c>
      <c r="BJ1381" s="25"/>
      <c r="BK1381" s="36"/>
    </row>
    <row r="1382" spans="1:63" ht="46.8" x14ac:dyDescent="0.3">
      <c r="A1382" s="19" t="s">
        <v>1163</v>
      </c>
      <c r="B1382" s="19" t="s">
        <v>1167</v>
      </c>
      <c r="C1382" s="51"/>
      <c r="D1382" s="51"/>
      <c r="E1382" s="14" t="s">
        <v>463</v>
      </c>
      <c r="F1382" s="18">
        <f>F1383</f>
        <v>1446.3</v>
      </c>
      <c r="G1382" s="18">
        <f t="shared" si="3491"/>
        <v>1446.3</v>
      </c>
      <c r="H1382" s="18">
        <f t="shared" si="3491"/>
        <v>1446.3</v>
      </c>
      <c r="I1382" s="18">
        <f t="shared" si="3491"/>
        <v>0</v>
      </c>
      <c r="J1382" s="18">
        <f t="shared" si="3491"/>
        <v>0</v>
      </c>
      <c r="K1382" s="18">
        <f t="shared" si="3491"/>
        <v>0</v>
      </c>
      <c r="L1382" s="18">
        <f t="shared" si="3368"/>
        <v>1446.3</v>
      </c>
      <c r="M1382" s="18">
        <f t="shared" si="3369"/>
        <v>1446.3</v>
      </c>
      <c r="N1382" s="18">
        <f t="shared" si="3370"/>
        <v>1446.3</v>
      </c>
      <c r="O1382" s="18">
        <f t="shared" si="3491"/>
        <v>0</v>
      </c>
      <c r="P1382" s="18">
        <f t="shared" si="3491"/>
        <v>0</v>
      </c>
      <c r="Q1382" s="18">
        <f t="shared" si="3491"/>
        <v>0</v>
      </c>
      <c r="R1382" s="18">
        <f t="shared" si="3424"/>
        <v>1446.3</v>
      </c>
      <c r="S1382" s="18">
        <f t="shared" si="3425"/>
        <v>1446.3</v>
      </c>
      <c r="T1382" s="18">
        <f t="shared" si="3426"/>
        <v>1446.3</v>
      </c>
      <c r="U1382" s="18">
        <f t="shared" si="3491"/>
        <v>0</v>
      </c>
      <c r="V1382" s="18">
        <f t="shared" si="3491"/>
        <v>0</v>
      </c>
      <c r="W1382" s="18">
        <f t="shared" si="3491"/>
        <v>0</v>
      </c>
      <c r="X1382" s="18">
        <f t="shared" si="3428"/>
        <v>1446.3</v>
      </c>
      <c r="Y1382" s="18">
        <f t="shared" si="3429"/>
        <v>1446.3</v>
      </c>
      <c r="Z1382" s="18">
        <f t="shared" si="3430"/>
        <v>1446.3</v>
      </c>
      <c r="AA1382" s="18">
        <f t="shared" si="3491"/>
        <v>0</v>
      </c>
      <c r="AB1382" s="18">
        <f t="shared" si="3491"/>
        <v>0</v>
      </c>
      <c r="AC1382" s="18">
        <f t="shared" si="3491"/>
        <v>0</v>
      </c>
      <c r="AD1382" s="18">
        <f t="shared" si="3433"/>
        <v>1446.3</v>
      </c>
      <c r="AE1382" s="18">
        <f t="shared" si="3434"/>
        <v>1446.3</v>
      </c>
      <c r="AF1382" s="18">
        <f t="shared" si="3435"/>
        <v>1446.3</v>
      </c>
      <c r="AG1382" s="18">
        <f t="shared" si="3491"/>
        <v>0</v>
      </c>
      <c r="AH1382" s="18">
        <f t="shared" si="3418"/>
        <v>1446.3</v>
      </c>
      <c r="AI1382" s="18">
        <f t="shared" si="3419"/>
        <v>1446.3</v>
      </c>
      <c r="AJ1382" s="18">
        <f t="shared" si="3420"/>
        <v>1446.3</v>
      </c>
      <c r="AK1382" s="18">
        <f t="shared" si="3491"/>
        <v>0</v>
      </c>
      <c r="AL1382" s="18">
        <f t="shared" si="3491"/>
        <v>0</v>
      </c>
      <c r="AM1382" s="18">
        <f t="shared" si="3491"/>
        <v>0</v>
      </c>
      <c r="AN1382" s="18">
        <f t="shared" si="3363"/>
        <v>1446.3</v>
      </c>
      <c r="AO1382" s="18">
        <f t="shared" si="3364"/>
        <v>1446.3</v>
      </c>
      <c r="AP1382" s="18">
        <f t="shared" si="3365"/>
        <v>1446.3</v>
      </c>
      <c r="AQ1382" s="18">
        <f t="shared" si="3491"/>
        <v>0</v>
      </c>
      <c r="AR1382" s="18">
        <f t="shared" si="3366"/>
        <v>1446.3</v>
      </c>
      <c r="AS1382" s="18">
        <f t="shared" si="3491"/>
        <v>0</v>
      </c>
      <c r="AT1382" s="18">
        <f t="shared" si="3491"/>
        <v>0</v>
      </c>
      <c r="AU1382" s="18">
        <f t="shared" si="3491"/>
        <v>0</v>
      </c>
      <c r="AV1382" s="18">
        <f t="shared" si="3472"/>
        <v>1446.3</v>
      </c>
      <c r="AW1382" s="18">
        <f t="shared" si="3473"/>
        <v>1446.3</v>
      </c>
      <c r="AX1382" s="18">
        <f t="shared" si="3474"/>
        <v>1446.3</v>
      </c>
      <c r="AY1382" s="18">
        <f t="shared" si="3491"/>
        <v>0</v>
      </c>
      <c r="AZ1382" s="18">
        <f t="shared" si="3491"/>
        <v>0</v>
      </c>
      <c r="BA1382" s="18">
        <f t="shared" si="3460"/>
        <v>1446.3</v>
      </c>
      <c r="BB1382" s="18">
        <f t="shared" si="3461"/>
        <v>1446.3</v>
      </c>
      <c r="BC1382" s="18">
        <f t="shared" si="3491"/>
        <v>0</v>
      </c>
      <c r="BD1382" s="18">
        <f t="shared" si="3491"/>
        <v>0</v>
      </c>
      <c r="BE1382" s="18">
        <f t="shared" si="3491"/>
        <v>0</v>
      </c>
      <c r="BF1382" s="18">
        <f t="shared" si="3456"/>
        <v>1446.3</v>
      </c>
      <c r="BG1382" s="18">
        <f t="shared" si="3457"/>
        <v>1446.3</v>
      </c>
      <c r="BH1382" s="18">
        <f t="shared" si="3458"/>
        <v>1446.3</v>
      </c>
      <c r="BI1382" s="18">
        <f t="shared" si="3491"/>
        <v>0</v>
      </c>
      <c r="BJ1382" s="25"/>
      <c r="BK1382" s="36"/>
    </row>
    <row r="1383" spans="1:63" ht="31.2" x14ac:dyDescent="0.3">
      <c r="A1383" s="19" t="s">
        <v>1163</v>
      </c>
      <c r="B1383" s="19" t="s">
        <v>1167</v>
      </c>
      <c r="C1383" s="51" t="s">
        <v>137</v>
      </c>
      <c r="D1383" s="51" t="s">
        <v>224</v>
      </c>
      <c r="E1383" s="14" t="s">
        <v>430</v>
      </c>
      <c r="F1383" s="18">
        <v>1446.3</v>
      </c>
      <c r="G1383" s="18">
        <v>1446.3</v>
      </c>
      <c r="H1383" s="18">
        <v>1446.3</v>
      </c>
      <c r="I1383" s="18"/>
      <c r="J1383" s="18"/>
      <c r="K1383" s="18"/>
      <c r="L1383" s="18">
        <f t="shared" si="3368"/>
        <v>1446.3</v>
      </c>
      <c r="M1383" s="18">
        <f t="shared" si="3369"/>
        <v>1446.3</v>
      </c>
      <c r="N1383" s="18">
        <f t="shared" si="3370"/>
        <v>1446.3</v>
      </c>
      <c r="O1383" s="18"/>
      <c r="P1383" s="18"/>
      <c r="Q1383" s="18"/>
      <c r="R1383" s="18">
        <f t="shared" si="3424"/>
        <v>1446.3</v>
      </c>
      <c r="S1383" s="18">
        <f t="shared" si="3425"/>
        <v>1446.3</v>
      </c>
      <c r="T1383" s="18">
        <f t="shared" si="3426"/>
        <v>1446.3</v>
      </c>
      <c r="U1383" s="18"/>
      <c r="V1383" s="18"/>
      <c r="W1383" s="18"/>
      <c r="X1383" s="18">
        <f t="shared" si="3428"/>
        <v>1446.3</v>
      </c>
      <c r="Y1383" s="18">
        <f t="shared" si="3429"/>
        <v>1446.3</v>
      </c>
      <c r="Z1383" s="18">
        <f t="shared" si="3430"/>
        <v>1446.3</v>
      </c>
      <c r="AA1383" s="18"/>
      <c r="AB1383" s="18"/>
      <c r="AC1383" s="18"/>
      <c r="AD1383" s="18">
        <f t="shared" si="3433"/>
        <v>1446.3</v>
      </c>
      <c r="AE1383" s="18">
        <f t="shared" si="3434"/>
        <v>1446.3</v>
      </c>
      <c r="AF1383" s="18">
        <f t="shared" si="3435"/>
        <v>1446.3</v>
      </c>
      <c r="AG1383" s="18"/>
      <c r="AH1383" s="18">
        <f t="shared" si="3418"/>
        <v>1446.3</v>
      </c>
      <c r="AI1383" s="18">
        <f t="shared" si="3419"/>
        <v>1446.3</v>
      </c>
      <c r="AJ1383" s="18">
        <f t="shared" si="3420"/>
        <v>1446.3</v>
      </c>
      <c r="AK1383" s="18"/>
      <c r="AL1383" s="18"/>
      <c r="AM1383" s="18"/>
      <c r="AN1383" s="18">
        <f t="shared" si="3363"/>
        <v>1446.3</v>
      </c>
      <c r="AO1383" s="18">
        <f t="shared" si="3364"/>
        <v>1446.3</v>
      </c>
      <c r="AP1383" s="18">
        <f t="shared" si="3365"/>
        <v>1446.3</v>
      </c>
      <c r="AQ1383" s="18"/>
      <c r="AR1383" s="18">
        <f t="shared" si="3366"/>
        <v>1446.3</v>
      </c>
      <c r="AS1383" s="18"/>
      <c r="AT1383" s="18"/>
      <c r="AU1383" s="18"/>
      <c r="AV1383" s="18">
        <f t="shared" si="3472"/>
        <v>1446.3</v>
      </c>
      <c r="AW1383" s="18">
        <f t="shared" si="3473"/>
        <v>1446.3</v>
      </c>
      <c r="AX1383" s="18">
        <f t="shared" si="3474"/>
        <v>1446.3</v>
      </c>
      <c r="AY1383" s="18"/>
      <c r="AZ1383" s="18"/>
      <c r="BA1383" s="18">
        <f t="shared" si="3460"/>
        <v>1446.3</v>
      </c>
      <c r="BB1383" s="18">
        <f t="shared" si="3461"/>
        <v>1446.3</v>
      </c>
      <c r="BC1383" s="18"/>
      <c r="BD1383" s="18"/>
      <c r="BE1383" s="18"/>
      <c r="BF1383" s="18">
        <f t="shared" si="3456"/>
        <v>1446.3</v>
      </c>
      <c r="BG1383" s="18">
        <f t="shared" si="3457"/>
        <v>1446.3</v>
      </c>
      <c r="BH1383" s="18">
        <f t="shared" si="3458"/>
        <v>1446.3</v>
      </c>
      <c r="BI1383" s="18"/>
      <c r="BJ1383" s="25"/>
      <c r="BK1383" s="36"/>
    </row>
    <row r="1384" spans="1:63" x14ac:dyDescent="0.3">
      <c r="A1384" s="19" t="s">
        <v>1163</v>
      </c>
      <c r="B1384" s="19" t="s">
        <v>1168</v>
      </c>
      <c r="C1384" s="51"/>
      <c r="D1384" s="51"/>
      <c r="E1384" s="14" t="s">
        <v>460</v>
      </c>
      <c r="F1384" s="18">
        <f>F1385</f>
        <v>8.1999999999999993</v>
      </c>
      <c r="G1384" s="18">
        <f t="shared" ref="G1384:BI1385" si="3492">G1385</f>
        <v>8.1999999999999993</v>
      </c>
      <c r="H1384" s="18">
        <f t="shared" si="3492"/>
        <v>8.1999999999999993</v>
      </c>
      <c r="I1384" s="18">
        <f t="shared" si="3492"/>
        <v>0</v>
      </c>
      <c r="J1384" s="18">
        <f t="shared" si="3492"/>
        <v>0</v>
      </c>
      <c r="K1384" s="18">
        <f t="shared" si="3492"/>
        <v>0</v>
      </c>
      <c r="L1384" s="18">
        <f t="shared" si="3368"/>
        <v>8.1999999999999993</v>
      </c>
      <c r="M1384" s="18">
        <f t="shared" si="3369"/>
        <v>8.1999999999999993</v>
      </c>
      <c r="N1384" s="18">
        <f t="shared" si="3370"/>
        <v>8.1999999999999993</v>
      </c>
      <c r="O1384" s="18">
        <f t="shared" si="3492"/>
        <v>0</v>
      </c>
      <c r="P1384" s="18">
        <f t="shared" si="3492"/>
        <v>0</v>
      </c>
      <c r="Q1384" s="18">
        <f t="shared" si="3492"/>
        <v>0</v>
      </c>
      <c r="R1384" s="18">
        <f t="shared" si="3424"/>
        <v>8.1999999999999993</v>
      </c>
      <c r="S1384" s="18">
        <f t="shared" si="3425"/>
        <v>8.1999999999999993</v>
      </c>
      <c r="T1384" s="18">
        <f t="shared" si="3426"/>
        <v>8.1999999999999993</v>
      </c>
      <c r="U1384" s="18">
        <f t="shared" si="3492"/>
        <v>0</v>
      </c>
      <c r="V1384" s="18">
        <f t="shared" si="3492"/>
        <v>0</v>
      </c>
      <c r="W1384" s="18">
        <f t="shared" si="3492"/>
        <v>0</v>
      </c>
      <c r="X1384" s="18">
        <f t="shared" si="3428"/>
        <v>8.1999999999999993</v>
      </c>
      <c r="Y1384" s="18">
        <f t="shared" si="3429"/>
        <v>8.1999999999999993</v>
      </c>
      <c r="Z1384" s="18">
        <f t="shared" si="3430"/>
        <v>8.1999999999999993</v>
      </c>
      <c r="AA1384" s="18">
        <f t="shared" si="3492"/>
        <v>0</v>
      </c>
      <c r="AB1384" s="18">
        <f t="shared" si="3492"/>
        <v>0</v>
      </c>
      <c r="AC1384" s="18">
        <f t="shared" si="3492"/>
        <v>0</v>
      </c>
      <c r="AD1384" s="18">
        <f t="shared" si="3433"/>
        <v>8.1999999999999993</v>
      </c>
      <c r="AE1384" s="18">
        <f t="shared" si="3434"/>
        <v>8.1999999999999993</v>
      </c>
      <c r="AF1384" s="18">
        <f t="shared" si="3435"/>
        <v>8.1999999999999993</v>
      </c>
      <c r="AG1384" s="18">
        <f t="shared" si="3492"/>
        <v>0</v>
      </c>
      <c r="AH1384" s="18">
        <f t="shared" si="3418"/>
        <v>8.1999999999999993</v>
      </c>
      <c r="AI1384" s="18">
        <f t="shared" si="3419"/>
        <v>8.1999999999999993</v>
      </c>
      <c r="AJ1384" s="18">
        <f t="shared" si="3420"/>
        <v>8.1999999999999993</v>
      </c>
      <c r="AK1384" s="18">
        <f t="shared" si="3492"/>
        <v>0</v>
      </c>
      <c r="AL1384" s="18">
        <f t="shared" si="3492"/>
        <v>0</v>
      </c>
      <c r="AM1384" s="18">
        <f t="shared" si="3492"/>
        <v>0</v>
      </c>
      <c r="AN1384" s="18">
        <f t="shared" si="3363"/>
        <v>8.1999999999999993</v>
      </c>
      <c r="AO1384" s="18">
        <f t="shared" si="3364"/>
        <v>8.1999999999999993</v>
      </c>
      <c r="AP1384" s="18">
        <f t="shared" si="3365"/>
        <v>8.1999999999999993</v>
      </c>
      <c r="AQ1384" s="18">
        <f t="shared" si="3492"/>
        <v>0</v>
      </c>
      <c r="AR1384" s="18">
        <f t="shared" si="3366"/>
        <v>8.1999999999999993</v>
      </c>
      <c r="AS1384" s="18">
        <f t="shared" si="3492"/>
        <v>0</v>
      </c>
      <c r="AT1384" s="18">
        <f t="shared" si="3492"/>
        <v>0</v>
      </c>
      <c r="AU1384" s="18">
        <f t="shared" si="3492"/>
        <v>0</v>
      </c>
      <c r="AV1384" s="18">
        <f t="shared" si="3472"/>
        <v>8.1999999999999993</v>
      </c>
      <c r="AW1384" s="18">
        <f t="shared" si="3473"/>
        <v>8.1999999999999993</v>
      </c>
      <c r="AX1384" s="18">
        <f t="shared" si="3474"/>
        <v>8.1999999999999993</v>
      </c>
      <c r="AY1384" s="18">
        <f t="shared" si="3492"/>
        <v>0</v>
      </c>
      <c r="AZ1384" s="18">
        <f t="shared" si="3492"/>
        <v>0</v>
      </c>
      <c r="BA1384" s="18">
        <f t="shared" si="3460"/>
        <v>8.1999999999999993</v>
      </c>
      <c r="BB1384" s="18">
        <f t="shared" si="3461"/>
        <v>8.1999999999999993</v>
      </c>
      <c r="BC1384" s="18">
        <f t="shared" si="3492"/>
        <v>0</v>
      </c>
      <c r="BD1384" s="18">
        <f t="shared" si="3492"/>
        <v>0</v>
      </c>
      <c r="BE1384" s="18">
        <f t="shared" si="3492"/>
        <v>0</v>
      </c>
      <c r="BF1384" s="18">
        <f t="shared" si="3456"/>
        <v>8.1999999999999993</v>
      </c>
      <c r="BG1384" s="18">
        <f t="shared" si="3457"/>
        <v>8.1999999999999993</v>
      </c>
      <c r="BH1384" s="18">
        <f t="shared" si="3458"/>
        <v>8.1999999999999993</v>
      </c>
      <c r="BI1384" s="18">
        <f t="shared" si="3492"/>
        <v>0</v>
      </c>
      <c r="BJ1384" s="25"/>
      <c r="BK1384" s="36"/>
    </row>
    <row r="1385" spans="1:63" x14ac:dyDescent="0.3">
      <c r="A1385" s="19" t="s">
        <v>1163</v>
      </c>
      <c r="B1385" s="19" t="s">
        <v>1169</v>
      </c>
      <c r="C1385" s="51"/>
      <c r="D1385" s="51"/>
      <c r="E1385" s="14" t="s">
        <v>477</v>
      </c>
      <c r="F1385" s="18">
        <f>F1386</f>
        <v>8.1999999999999993</v>
      </c>
      <c r="G1385" s="18">
        <f t="shared" si="3492"/>
        <v>8.1999999999999993</v>
      </c>
      <c r="H1385" s="18">
        <f t="shared" si="3492"/>
        <v>8.1999999999999993</v>
      </c>
      <c r="I1385" s="18">
        <f t="shared" si="3492"/>
        <v>0</v>
      </c>
      <c r="J1385" s="18">
        <f t="shared" si="3492"/>
        <v>0</v>
      </c>
      <c r="K1385" s="18">
        <f t="shared" si="3492"/>
        <v>0</v>
      </c>
      <c r="L1385" s="18">
        <f t="shared" si="3368"/>
        <v>8.1999999999999993</v>
      </c>
      <c r="M1385" s="18">
        <f t="shared" si="3369"/>
        <v>8.1999999999999993</v>
      </c>
      <c r="N1385" s="18">
        <f t="shared" si="3370"/>
        <v>8.1999999999999993</v>
      </c>
      <c r="O1385" s="18">
        <f t="shared" si="3492"/>
        <v>0</v>
      </c>
      <c r="P1385" s="18">
        <f t="shared" si="3492"/>
        <v>0</v>
      </c>
      <c r="Q1385" s="18">
        <f t="shared" si="3492"/>
        <v>0</v>
      </c>
      <c r="R1385" s="18">
        <f t="shared" si="3424"/>
        <v>8.1999999999999993</v>
      </c>
      <c r="S1385" s="18">
        <f t="shared" si="3425"/>
        <v>8.1999999999999993</v>
      </c>
      <c r="T1385" s="18">
        <f t="shared" si="3426"/>
        <v>8.1999999999999993</v>
      </c>
      <c r="U1385" s="18">
        <f t="shared" si="3492"/>
        <v>0</v>
      </c>
      <c r="V1385" s="18">
        <f t="shared" si="3492"/>
        <v>0</v>
      </c>
      <c r="W1385" s="18">
        <f t="shared" si="3492"/>
        <v>0</v>
      </c>
      <c r="X1385" s="18">
        <f t="shared" si="3428"/>
        <v>8.1999999999999993</v>
      </c>
      <c r="Y1385" s="18">
        <f t="shared" si="3429"/>
        <v>8.1999999999999993</v>
      </c>
      <c r="Z1385" s="18">
        <f t="shared" si="3430"/>
        <v>8.1999999999999993</v>
      </c>
      <c r="AA1385" s="18">
        <f t="shared" si="3492"/>
        <v>0</v>
      </c>
      <c r="AB1385" s="18">
        <f t="shared" si="3492"/>
        <v>0</v>
      </c>
      <c r="AC1385" s="18">
        <f t="shared" si="3492"/>
        <v>0</v>
      </c>
      <c r="AD1385" s="18">
        <f t="shared" si="3433"/>
        <v>8.1999999999999993</v>
      </c>
      <c r="AE1385" s="18">
        <f t="shared" si="3434"/>
        <v>8.1999999999999993</v>
      </c>
      <c r="AF1385" s="18">
        <f t="shared" si="3435"/>
        <v>8.1999999999999993</v>
      </c>
      <c r="AG1385" s="18">
        <f t="shared" si="3492"/>
        <v>0</v>
      </c>
      <c r="AH1385" s="18">
        <f t="shared" si="3418"/>
        <v>8.1999999999999993</v>
      </c>
      <c r="AI1385" s="18">
        <f t="shared" si="3419"/>
        <v>8.1999999999999993</v>
      </c>
      <c r="AJ1385" s="18">
        <f t="shared" si="3420"/>
        <v>8.1999999999999993</v>
      </c>
      <c r="AK1385" s="18">
        <f t="shared" si="3492"/>
        <v>0</v>
      </c>
      <c r="AL1385" s="18">
        <f t="shared" si="3492"/>
        <v>0</v>
      </c>
      <c r="AM1385" s="18">
        <f t="shared" si="3492"/>
        <v>0</v>
      </c>
      <c r="AN1385" s="18">
        <f t="shared" si="3363"/>
        <v>8.1999999999999993</v>
      </c>
      <c r="AO1385" s="18">
        <f t="shared" si="3364"/>
        <v>8.1999999999999993</v>
      </c>
      <c r="AP1385" s="18">
        <f t="shared" si="3365"/>
        <v>8.1999999999999993</v>
      </c>
      <c r="AQ1385" s="18">
        <f t="shared" si="3492"/>
        <v>0</v>
      </c>
      <c r="AR1385" s="18">
        <f t="shared" si="3366"/>
        <v>8.1999999999999993</v>
      </c>
      <c r="AS1385" s="18">
        <f t="shared" si="3492"/>
        <v>0</v>
      </c>
      <c r="AT1385" s="18">
        <f t="shared" si="3492"/>
        <v>0</v>
      </c>
      <c r="AU1385" s="18">
        <f t="shared" si="3492"/>
        <v>0</v>
      </c>
      <c r="AV1385" s="18">
        <f t="shared" si="3472"/>
        <v>8.1999999999999993</v>
      </c>
      <c r="AW1385" s="18">
        <f t="shared" si="3473"/>
        <v>8.1999999999999993</v>
      </c>
      <c r="AX1385" s="18">
        <f t="shared" si="3474"/>
        <v>8.1999999999999993</v>
      </c>
      <c r="AY1385" s="18">
        <f t="shared" si="3492"/>
        <v>0</v>
      </c>
      <c r="AZ1385" s="18">
        <f t="shared" si="3492"/>
        <v>0</v>
      </c>
      <c r="BA1385" s="18">
        <f t="shared" si="3460"/>
        <v>8.1999999999999993</v>
      </c>
      <c r="BB1385" s="18">
        <f t="shared" si="3461"/>
        <v>8.1999999999999993</v>
      </c>
      <c r="BC1385" s="18">
        <f t="shared" si="3492"/>
        <v>0</v>
      </c>
      <c r="BD1385" s="18">
        <f t="shared" si="3492"/>
        <v>0</v>
      </c>
      <c r="BE1385" s="18">
        <f t="shared" si="3492"/>
        <v>0</v>
      </c>
      <c r="BF1385" s="18">
        <f t="shared" si="3456"/>
        <v>8.1999999999999993</v>
      </c>
      <c r="BG1385" s="18">
        <f t="shared" si="3457"/>
        <v>8.1999999999999993</v>
      </c>
      <c r="BH1385" s="18">
        <f t="shared" si="3458"/>
        <v>8.1999999999999993</v>
      </c>
      <c r="BI1385" s="18">
        <f t="shared" si="3492"/>
        <v>0</v>
      </c>
      <c r="BJ1385" s="25"/>
      <c r="BK1385" s="36"/>
    </row>
    <row r="1386" spans="1:63" ht="31.2" x14ac:dyDescent="0.3">
      <c r="A1386" s="19" t="s">
        <v>1163</v>
      </c>
      <c r="B1386" s="19" t="s">
        <v>1169</v>
      </c>
      <c r="C1386" s="51" t="s">
        <v>137</v>
      </c>
      <c r="D1386" s="51" t="s">
        <v>224</v>
      </c>
      <c r="E1386" s="14" t="s">
        <v>430</v>
      </c>
      <c r="F1386" s="18">
        <v>8.1999999999999993</v>
      </c>
      <c r="G1386" s="18">
        <v>8.1999999999999993</v>
      </c>
      <c r="H1386" s="18">
        <v>8.1999999999999993</v>
      </c>
      <c r="I1386" s="18"/>
      <c r="J1386" s="18"/>
      <c r="K1386" s="18"/>
      <c r="L1386" s="18">
        <f t="shared" si="3368"/>
        <v>8.1999999999999993</v>
      </c>
      <c r="M1386" s="18">
        <f t="shared" si="3369"/>
        <v>8.1999999999999993</v>
      </c>
      <c r="N1386" s="18">
        <f t="shared" si="3370"/>
        <v>8.1999999999999993</v>
      </c>
      <c r="O1386" s="18"/>
      <c r="P1386" s="18"/>
      <c r="Q1386" s="18"/>
      <c r="R1386" s="18">
        <f t="shared" si="3424"/>
        <v>8.1999999999999993</v>
      </c>
      <c r="S1386" s="18">
        <f t="shared" si="3425"/>
        <v>8.1999999999999993</v>
      </c>
      <c r="T1386" s="18">
        <f t="shared" si="3426"/>
        <v>8.1999999999999993</v>
      </c>
      <c r="U1386" s="18"/>
      <c r="V1386" s="18"/>
      <c r="W1386" s="18"/>
      <c r="X1386" s="18">
        <f t="shared" si="3428"/>
        <v>8.1999999999999993</v>
      </c>
      <c r="Y1386" s="18">
        <f t="shared" si="3429"/>
        <v>8.1999999999999993</v>
      </c>
      <c r="Z1386" s="18">
        <f t="shared" si="3430"/>
        <v>8.1999999999999993</v>
      </c>
      <c r="AA1386" s="18"/>
      <c r="AB1386" s="18"/>
      <c r="AC1386" s="18"/>
      <c r="AD1386" s="18">
        <f t="shared" si="3433"/>
        <v>8.1999999999999993</v>
      </c>
      <c r="AE1386" s="18">
        <f t="shared" si="3434"/>
        <v>8.1999999999999993</v>
      </c>
      <c r="AF1386" s="18">
        <f t="shared" si="3435"/>
        <v>8.1999999999999993</v>
      </c>
      <c r="AG1386" s="18"/>
      <c r="AH1386" s="18">
        <f t="shared" si="3418"/>
        <v>8.1999999999999993</v>
      </c>
      <c r="AI1386" s="18">
        <f t="shared" si="3419"/>
        <v>8.1999999999999993</v>
      </c>
      <c r="AJ1386" s="18">
        <f t="shared" si="3420"/>
        <v>8.1999999999999993</v>
      </c>
      <c r="AK1386" s="18"/>
      <c r="AL1386" s="18"/>
      <c r="AM1386" s="18"/>
      <c r="AN1386" s="18">
        <f t="shared" si="3363"/>
        <v>8.1999999999999993</v>
      </c>
      <c r="AO1386" s="18">
        <f t="shared" si="3364"/>
        <v>8.1999999999999993</v>
      </c>
      <c r="AP1386" s="18">
        <f t="shared" si="3365"/>
        <v>8.1999999999999993</v>
      </c>
      <c r="AQ1386" s="18"/>
      <c r="AR1386" s="18">
        <f t="shared" si="3366"/>
        <v>8.1999999999999993</v>
      </c>
      <c r="AS1386" s="18"/>
      <c r="AT1386" s="18"/>
      <c r="AU1386" s="18"/>
      <c r="AV1386" s="18">
        <f t="shared" si="3472"/>
        <v>8.1999999999999993</v>
      </c>
      <c r="AW1386" s="18">
        <f t="shared" si="3473"/>
        <v>8.1999999999999993</v>
      </c>
      <c r="AX1386" s="18">
        <f t="shared" si="3474"/>
        <v>8.1999999999999993</v>
      </c>
      <c r="AY1386" s="18"/>
      <c r="AZ1386" s="18"/>
      <c r="BA1386" s="18">
        <f t="shared" si="3460"/>
        <v>8.1999999999999993</v>
      </c>
      <c r="BB1386" s="18">
        <f t="shared" si="3461"/>
        <v>8.1999999999999993</v>
      </c>
      <c r="BC1386" s="18"/>
      <c r="BD1386" s="18"/>
      <c r="BE1386" s="18"/>
      <c r="BF1386" s="18">
        <f t="shared" si="3456"/>
        <v>8.1999999999999993</v>
      </c>
      <c r="BG1386" s="18">
        <f t="shared" si="3457"/>
        <v>8.1999999999999993</v>
      </c>
      <c r="BH1386" s="18">
        <f t="shared" si="3458"/>
        <v>8.1999999999999993</v>
      </c>
      <c r="BI1386" s="18"/>
      <c r="BJ1386" s="25"/>
      <c r="BK1386" s="36"/>
    </row>
    <row r="1387" spans="1:63" ht="78" x14ac:dyDescent="0.3">
      <c r="A1387" s="19" t="s">
        <v>1170</v>
      </c>
      <c r="B1387" s="19"/>
      <c r="C1387" s="51"/>
      <c r="D1387" s="51"/>
      <c r="E1387" s="14" t="s">
        <v>1172</v>
      </c>
      <c r="F1387" s="18">
        <f>F1388+F1392</f>
        <v>1872.7</v>
      </c>
      <c r="G1387" s="18">
        <f t="shared" ref="G1387:BI1387" si="3493">G1388+G1392</f>
        <v>1872.7</v>
      </c>
      <c r="H1387" s="18">
        <f t="shared" si="3493"/>
        <v>1872.7</v>
      </c>
      <c r="I1387" s="18">
        <f t="shared" ref="I1387:K1387" si="3494">I1388+I1392</f>
        <v>0</v>
      </c>
      <c r="J1387" s="18">
        <f t="shared" si="3494"/>
        <v>0</v>
      </c>
      <c r="K1387" s="18">
        <f t="shared" si="3494"/>
        <v>0</v>
      </c>
      <c r="L1387" s="18">
        <f t="shared" si="3368"/>
        <v>1872.7</v>
      </c>
      <c r="M1387" s="18">
        <f t="shared" si="3369"/>
        <v>1872.7</v>
      </c>
      <c r="N1387" s="18">
        <f t="shared" si="3370"/>
        <v>1872.7</v>
      </c>
      <c r="O1387" s="18">
        <f t="shared" ref="O1387:Q1387" si="3495">O1388+O1392</f>
        <v>0</v>
      </c>
      <c r="P1387" s="18">
        <f t="shared" si="3495"/>
        <v>0</v>
      </c>
      <c r="Q1387" s="18">
        <f t="shared" si="3495"/>
        <v>0</v>
      </c>
      <c r="R1387" s="18">
        <f t="shared" si="3424"/>
        <v>1872.7</v>
      </c>
      <c r="S1387" s="18">
        <f t="shared" si="3425"/>
        <v>1872.7</v>
      </c>
      <c r="T1387" s="18">
        <f t="shared" si="3426"/>
        <v>1872.7</v>
      </c>
      <c r="U1387" s="18">
        <f t="shared" ref="U1387:W1387" si="3496">U1388+U1392</f>
        <v>0</v>
      </c>
      <c r="V1387" s="18">
        <f t="shared" si="3496"/>
        <v>0</v>
      </c>
      <c r="W1387" s="18">
        <f t="shared" si="3496"/>
        <v>0</v>
      </c>
      <c r="X1387" s="18">
        <f t="shared" si="3428"/>
        <v>1872.7</v>
      </c>
      <c r="Y1387" s="18">
        <f t="shared" si="3429"/>
        <v>1872.7</v>
      </c>
      <c r="Z1387" s="18">
        <f t="shared" si="3430"/>
        <v>1872.7</v>
      </c>
      <c r="AA1387" s="18">
        <f t="shared" ref="AA1387:AB1387" si="3497">AA1388+AA1392</f>
        <v>0</v>
      </c>
      <c r="AB1387" s="18">
        <f t="shared" si="3497"/>
        <v>0</v>
      </c>
      <c r="AC1387" s="18">
        <f t="shared" ref="AC1387" si="3498">AC1388+AC1392</f>
        <v>0</v>
      </c>
      <c r="AD1387" s="18">
        <f t="shared" si="3433"/>
        <v>1872.7</v>
      </c>
      <c r="AE1387" s="18">
        <f t="shared" si="3434"/>
        <v>1872.7</v>
      </c>
      <c r="AF1387" s="18">
        <f t="shared" si="3435"/>
        <v>1872.7</v>
      </c>
      <c r="AG1387" s="18">
        <f t="shared" ref="AG1387" si="3499">AG1388+AG1392</f>
        <v>0</v>
      </c>
      <c r="AH1387" s="18">
        <f t="shared" si="3418"/>
        <v>1872.7</v>
      </c>
      <c r="AI1387" s="18">
        <f t="shared" si="3419"/>
        <v>1872.7</v>
      </c>
      <c r="AJ1387" s="18">
        <f t="shared" si="3420"/>
        <v>1872.7</v>
      </c>
      <c r="AK1387" s="18">
        <f t="shared" ref="AK1387:AM1387" si="3500">AK1388+AK1392</f>
        <v>0</v>
      </c>
      <c r="AL1387" s="18">
        <f t="shared" si="3500"/>
        <v>0</v>
      </c>
      <c r="AM1387" s="18">
        <f t="shared" si="3500"/>
        <v>0</v>
      </c>
      <c r="AN1387" s="18">
        <f t="shared" si="3363"/>
        <v>1872.7</v>
      </c>
      <c r="AO1387" s="18">
        <f t="shared" si="3364"/>
        <v>1872.7</v>
      </c>
      <c r="AP1387" s="18">
        <f t="shared" si="3365"/>
        <v>1872.7</v>
      </c>
      <c r="AQ1387" s="18">
        <f t="shared" ref="AQ1387" si="3501">AQ1388+AQ1392</f>
        <v>0</v>
      </c>
      <c r="AR1387" s="18">
        <f t="shared" si="3366"/>
        <v>1872.7</v>
      </c>
      <c r="AS1387" s="18">
        <f t="shared" ref="AS1387:AU1387" si="3502">AS1388+AS1392</f>
        <v>0</v>
      </c>
      <c r="AT1387" s="18">
        <f t="shared" si="3502"/>
        <v>0</v>
      </c>
      <c r="AU1387" s="18">
        <f t="shared" si="3502"/>
        <v>0</v>
      </c>
      <c r="AV1387" s="18">
        <f t="shared" si="3472"/>
        <v>1872.7</v>
      </c>
      <c r="AW1387" s="18">
        <f t="shared" si="3473"/>
        <v>1872.7</v>
      </c>
      <c r="AX1387" s="18">
        <f t="shared" si="3474"/>
        <v>1872.7</v>
      </c>
      <c r="AY1387" s="18">
        <f t="shared" ref="AY1387:AZ1387" si="3503">AY1388+AY1392</f>
        <v>0</v>
      </c>
      <c r="AZ1387" s="18">
        <f t="shared" si="3503"/>
        <v>0</v>
      </c>
      <c r="BA1387" s="18">
        <f t="shared" si="3460"/>
        <v>1872.7</v>
      </c>
      <c r="BB1387" s="18">
        <f t="shared" si="3461"/>
        <v>1872.7</v>
      </c>
      <c r="BC1387" s="18">
        <f t="shared" ref="BC1387:BE1387" si="3504">BC1388+BC1392</f>
        <v>0</v>
      </c>
      <c r="BD1387" s="18">
        <f t="shared" si="3504"/>
        <v>0</v>
      </c>
      <c r="BE1387" s="18">
        <f t="shared" si="3504"/>
        <v>0</v>
      </c>
      <c r="BF1387" s="18">
        <f t="shared" si="3456"/>
        <v>1872.7</v>
      </c>
      <c r="BG1387" s="18">
        <f t="shared" si="3457"/>
        <v>1872.7</v>
      </c>
      <c r="BH1387" s="18">
        <f t="shared" si="3458"/>
        <v>1872.7</v>
      </c>
      <c r="BI1387" s="18">
        <f t="shared" si="3493"/>
        <v>0</v>
      </c>
      <c r="BJ1387" s="25"/>
      <c r="BK1387" s="36"/>
    </row>
    <row r="1388" spans="1:63" ht="31.2" x14ac:dyDescent="0.3">
      <c r="A1388" s="19" t="s">
        <v>1171</v>
      </c>
      <c r="B1388" s="19"/>
      <c r="C1388" s="51"/>
      <c r="D1388" s="51"/>
      <c r="E1388" s="14" t="s">
        <v>1173</v>
      </c>
      <c r="F1388" s="18">
        <f>F1389</f>
        <v>1672.7</v>
      </c>
      <c r="G1388" s="18">
        <f t="shared" ref="G1388:BI1390" si="3505">G1389</f>
        <v>1672.7</v>
      </c>
      <c r="H1388" s="18">
        <f t="shared" si="3505"/>
        <v>1672.7</v>
      </c>
      <c r="I1388" s="18">
        <f t="shared" si="3505"/>
        <v>0</v>
      </c>
      <c r="J1388" s="18">
        <f t="shared" si="3505"/>
        <v>0</v>
      </c>
      <c r="K1388" s="18">
        <f t="shared" si="3505"/>
        <v>0</v>
      </c>
      <c r="L1388" s="18">
        <f t="shared" si="3368"/>
        <v>1672.7</v>
      </c>
      <c r="M1388" s="18">
        <f t="shared" si="3369"/>
        <v>1672.7</v>
      </c>
      <c r="N1388" s="18">
        <f t="shared" si="3370"/>
        <v>1672.7</v>
      </c>
      <c r="O1388" s="18">
        <f t="shared" si="3505"/>
        <v>0</v>
      </c>
      <c r="P1388" s="18">
        <f t="shared" si="3505"/>
        <v>0</v>
      </c>
      <c r="Q1388" s="18">
        <f t="shared" si="3505"/>
        <v>0</v>
      </c>
      <c r="R1388" s="18">
        <f t="shared" si="3424"/>
        <v>1672.7</v>
      </c>
      <c r="S1388" s="18">
        <f t="shared" si="3425"/>
        <v>1672.7</v>
      </c>
      <c r="T1388" s="18">
        <f t="shared" si="3426"/>
        <v>1672.7</v>
      </c>
      <c r="U1388" s="18">
        <f t="shared" si="3505"/>
        <v>0</v>
      </c>
      <c r="V1388" s="18">
        <f t="shared" si="3505"/>
        <v>0</v>
      </c>
      <c r="W1388" s="18">
        <f t="shared" si="3505"/>
        <v>0</v>
      </c>
      <c r="X1388" s="18">
        <f t="shared" si="3428"/>
        <v>1672.7</v>
      </c>
      <c r="Y1388" s="18">
        <f t="shared" si="3429"/>
        <v>1672.7</v>
      </c>
      <c r="Z1388" s="18">
        <f t="shared" si="3430"/>
        <v>1672.7</v>
      </c>
      <c r="AA1388" s="18">
        <f t="shared" si="3505"/>
        <v>0</v>
      </c>
      <c r="AB1388" s="18">
        <f t="shared" si="3505"/>
        <v>0</v>
      </c>
      <c r="AC1388" s="18">
        <f t="shared" si="3505"/>
        <v>0</v>
      </c>
      <c r="AD1388" s="18">
        <f t="shared" si="3433"/>
        <v>1672.7</v>
      </c>
      <c r="AE1388" s="18">
        <f t="shared" si="3434"/>
        <v>1672.7</v>
      </c>
      <c r="AF1388" s="18">
        <f t="shared" si="3435"/>
        <v>1672.7</v>
      </c>
      <c r="AG1388" s="18">
        <f t="shared" si="3505"/>
        <v>0</v>
      </c>
      <c r="AH1388" s="18">
        <f t="shared" si="3418"/>
        <v>1672.7</v>
      </c>
      <c r="AI1388" s="18">
        <f t="shared" si="3419"/>
        <v>1672.7</v>
      </c>
      <c r="AJ1388" s="18">
        <f t="shared" si="3420"/>
        <v>1672.7</v>
      </c>
      <c r="AK1388" s="18">
        <f t="shared" si="3505"/>
        <v>0</v>
      </c>
      <c r="AL1388" s="18">
        <f t="shared" si="3505"/>
        <v>0</v>
      </c>
      <c r="AM1388" s="18">
        <f t="shared" si="3505"/>
        <v>0</v>
      </c>
      <c r="AN1388" s="18">
        <f t="shared" si="3363"/>
        <v>1672.7</v>
      </c>
      <c r="AO1388" s="18">
        <f t="shared" si="3364"/>
        <v>1672.7</v>
      </c>
      <c r="AP1388" s="18">
        <f t="shared" si="3365"/>
        <v>1672.7</v>
      </c>
      <c r="AQ1388" s="18">
        <f t="shared" si="3505"/>
        <v>0</v>
      </c>
      <c r="AR1388" s="18">
        <f t="shared" si="3366"/>
        <v>1672.7</v>
      </c>
      <c r="AS1388" s="18">
        <f t="shared" si="3505"/>
        <v>0</v>
      </c>
      <c r="AT1388" s="18">
        <f t="shared" si="3505"/>
        <v>0</v>
      </c>
      <c r="AU1388" s="18">
        <f t="shared" si="3505"/>
        <v>0</v>
      </c>
      <c r="AV1388" s="18">
        <f t="shared" si="3472"/>
        <v>1672.7</v>
      </c>
      <c r="AW1388" s="18">
        <f t="shared" si="3473"/>
        <v>1672.7</v>
      </c>
      <c r="AX1388" s="18">
        <f t="shared" si="3474"/>
        <v>1672.7</v>
      </c>
      <c r="AY1388" s="18">
        <f t="shared" si="3505"/>
        <v>0</v>
      </c>
      <c r="AZ1388" s="18">
        <f t="shared" si="3505"/>
        <v>0</v>
      </c>
      <c r="BA1388" s="18">
        <f t="shared" si="3460"/>
        <v>1672.7</v>
      </c>
      <c r="BB1388" s="18">
        <f t="shared" si="3461"/>
        <v>1672.7</v>
      </c>
      <c r="BC1388" s="18">
        <f t="shared" si="3505"/>
        <v>0</v>
      </c>
      <c r="BD1388" s="18">
        <f t="shared" si="3505"/>
        <v>0</v>
      </c>
      <c r="BE1388" s="18">
        <f t="shared" si="3505"/>
        <v>0</v>
      </c>
      <c r="BF1388" s="18">
        <f t="shared" si="3456"/>
        <v>1672.7</v>
      </c>
      <c r="BG1388" s="18">
        <f t="shared" si="3457"/>
        <v>1672.7</v>
      </c>
      <c r="BH1388" s="18">
        <f t="shared" si="3458"/>
        <v>1672.7</v>
      </c>
      <c r="BI1388" s="18">
        <f t="shared" si="3505"/>
        <v>0</v>
      </c>
      <c r="BJ1388" s="25"/>
      <c r="BK1388" s="36"/>
    </row>
    <row r="1389" spans="1:63" ht="31.2" x14ac:dyDescent="0.3">
      <c r="A1389" s="19" t="s">
        <v>1171</v>
      </c>
      <c r="B1389" s="19" t="s">
        <v>1166</v>
      </c>
      <c r="C1389" s="51"/>
      <c r="D1389" s="51"/>
      <c r="E1389" s="14" t="s">
        <v>455</v>
      </c>
      <c r="F1389" s="18">
        <f>F1390</f>
        <v>1672.7</v>
      </c>
      <c r="G1389" s="18">
        <f t="shared" si="3505"/>
        <v>1672.7</v>
      </c>
      <c r="H1389" s="18">
        <f t="shared" si="3505"/>
        <v>1672.7</v>
      </c>
      <c r="I1389" s="18">
        <f t="shared" si="3505"/>
        <v>0</v>
      </c>
      <c r="J1389" s="18">
        <f t="shared" si="3505"/>
        <v>0</v>
      </c>
      <c r="K1389" s="18">
        <f t="shared" si="3505"/>
        <v>0</v>
      </c>
      <c r="L1389" s="18">
        <f t="shared" si="3368"/>
        <v>1672.7</v>
      </c>
      <c r="M1389" s="18">
        <f t="shared" si="3369"/>
        <v>1672.7</v>
      </c>
      <c r="N1389" s="18">
        <f t="shared" si="3370"/>
        <v>1672.7</v>
      </c>
      <c r="O1389" s="18">
        <f t="shared" si="3505"/>
        <v>0</v>
      </c>
      <c r="P1389" s="18">
        <f t="shared" si="3505"/>
        <v>0</v>
      </c>
      <c r="Q1389" s="18">
        <f t="shared" si="3505"/>
        <v>0</v>
      </c>
      <c r="R1389" s="18">
        <f t="shared" si="3424"/>
        <v>1672.7</v>
      </c>
      <c r="S1389" s="18">
        <f t="shared" si="3425"/>
        <v>1672.7</v>
      </c>
      <c r="T1389" s="18">
        <f t="shared" si="3426"/>
        <v>1672.7</v>
      </c>
      <c r="U1389" s="18">
        <f t="shared" si="3505"/>
        <v>0</v>
      </c>
      <c r="V1389" s="18">
        <f t="shared" si="3505"/>
        <v>0</v>
      </c>
      <c r="W1389" s="18">
        <f t="shared" si="3505"/>
        <v>0</v>
      </c>
      <c r="X1389" s="18">
        <f t="shared" si="3428"/>
        <v>1672.7</v>
      </c>
      <c r="Y1389" s="18">
        <f t="shared" si="3429"/>
        <v>1672.7</v>
      </c>
      <c r="Z1389" s="18">
        <f t="shared" si="3430"/>
        <v>1672.7</v>
      </c>
      <c r="AA1389" s="18">
        <f t="shared" si="3505"/>
        <v>0</v>
      </c>
      <c r="AB1389" s="18">
        <f t="shared" si="3505"/>
        <v>0</v>
      </c>
      <c r="AC1389" s="18">
        <f t="shared" si="3505"/>
        <v>0</v>
      </c>
      <c r="AD1389" s="18">
        <f t="shared" si="3433"/>
        <v>1672.7</v>
      </c>
      <c r="AE1389" s="18">
        <f t="shared" si="3434"/>
        <v>1672.7</v>
      </c>
      <c r="AF1389" s="18">
        <f t="shared" si="3435"/>
        <v>1672.7</v>
      </c>
      <c r="AG1389" s="18">
        <f t="shared" si="3505"/>
        <v>0</v>
      </c>
      <c r="AH1389" s="18">
        <f t="shared" si="3418"/>
        <v>1672.7</v>
      </c>
      <c r="AI1389" s="18">
        <f t="shared" si="3419"/>
        <v>1672.7</v>
      </c>
      <c r="AJ1389" s="18">
        <f t="shared" si="3420"/>
        <v>1672.7</v>
      </c>
      <c r="AK1389" s="18">
        <f t="shared" si="3505"/>
        <v>0</v>
      </c>
      <c r="AL1389" s="18">
        <f t="shared" si="3505"/>
        <v>0</v>
      </c>
      <c r="AM1389" s="18">
        <f t="shared" si="3505"/>
        <v>0</v>
      </c>
      <c r="AN1389" s="18">
        <f t="shared" si="3363"/>
        <v>1672.7</v>
      </c>
      <c r="AO1389" s="18">
        <f t="shared" si="3364"/>
        <v>1672.7</v>
      </c>
      <c r="AP1389" s="18">
        <f t="shared" si="3365"/>
        <v>1672.7</v>
      </c>
      <c r="AQ1389" s="18">
        <f t="shared" si="3505"/>
        <v>0</v>
      </c>
      <c r="AR1389" s="18">
        <f t="shared" si="3366"/>
        <v>1672.7</v>
      </c>
      <c r="AS1389" s="18">
        <f t="shared" si="3505"/>
        <v>0</v>
      </c>
      <c r="AT1389" s="18">
        <f t="shared" si="3505"/>
        <v>0</v>
      </c>
      <c r="AU1389" s="18">
        <f t="shared" si="3505"/>
        <v>0</v>
      </c>
      <c r="AV1389" s="18">
        <f t="shared" si="3472"/>
        <v>1672.7</v>
      </c>
      <c r="AW1389" s="18">
        <f t="shared" si="3473"/>
        <v>1672.7</v>
      </c>
      <c r="AX1389" s="18">
        <f t="shared" si="3474"/>
        <v>1672.7</v>
      </c>
      <c r="AY1389" s="18">
        <f t="shared" si="3505"/>
        <v>0</v>
      </c>
      <c r="AZ1389" s="18">
        <f t="shared" si="3505"/>
        <v>0</v>
      </c>
      <c r="BA1389" s="18">
        <f t="shared" si="3460"/>
        <v>1672.7</v>
      </c>
      <c r="BB1389" s="18">
        <f t="shared" si="3461"/>
        <v>1672.7</v>
      </c>
      <c r="BC1389" s="18">
        <f t="shared" si="3505"/>
        <v>0</v>
      </c>
      <c r="BD1389" s="18">
        <f t="shared" si="3505"/>
        <v>0</v>
      </c>
      <c r="BE1389" s="18">
        <f t="shared" si="3505"/>
        <v>0</v>
      </c>
      <c r="BF1389" s="18">
        <f t="shared" si="3456"/>
        <v>1672.7</v>
      </c>
      <c r="BG1389" s="18">
        <f t="shared" si="3457"/>
        <v>1672.7</v>
      </c>
      <c r="BH1389" s="18">
        <f t="shared" si="3458"/>
        <v>1672.7</v>
      </c>
      <c r="BI1389" s="18">
        <f t="shared" si="3505"/>
        <v>0</v>
      </c>
      <c r="BJ1389" s="25"/>
      <c r="BK1389" s="36"/>
    </row>
    <row r="1390" spans="1:63" ht="46.8" x14ac:dyDescent="0.3">
      <c r="A1390" s="19" t="s">
        <v>1171</v>
      </c>
      <c r="B1390" s="19" t="s">
        <v>1167</v>
      </c>
      <c r="C1390" s="51"/>
      <c r="D1390" s="51"/>
      <c r="E1390" s="14" t="s">
        <v>463</v>
      </c>
      <c r="F1390" s="18">
        <f>F1391</f>
        <v>1672.7</v>
      </c>
      <c r="G1390" s="18">
        <f t="shared" si="3505"/>
        <v>1672.7</v>
      </c>
      <c r="H1390" s="18">
        <f t="shared" si="3505"/>
        <v>1672.7</v>
      </c>
      <c r="I1390" s="18">
        <f t="shared" si="3505"/>
        <v>0</v>
      </c>
      <c r="J1390" s="18">
        <f t="shared" si="3505"/>
        <v>0</v>
      </c>
      <c r="K1390" s="18">
        <f t="shared" si="3505"/>
        <v>0</v>
      </c>
      <c r="L1390" s="18">
        <f t="shared" si="3368"/>
        <v>1672.7</v>
      </c>
      <c r="M1390" s="18">
        <f t="shared" si="3369"/>
        <v>1672.7</v>
      </c>
      <c r="N1390" s="18">
        <f t="shared" si="3370"/>
        <v>1672.7</v>
      </c>
      <c r="O1390" s="18">
        <f t="shared" si="3505"/>
        <v>0</v>
      </c>
      <c r="P1390" s="18">
        <f t="shared" si="3505"/>
        <v>0</v>
      </c>
      <c r="Q1390" s="18">
        <f t="shared" si="3505"/>
        <v>0</v>
      </c>
      <c r="R1390" s="18">
        <f t="shared" si="3424"/>
        <v>1672.7</v>
      </c>
      <c r="S1390" s="18">
        <f t="shared" si="3425"/>
        <v>1672.7</v>
      </c>
      <c r="T1390" s="18">
        <f t="shared" si="3426"/>
        <v>1672.7</v>
      </c>
      <c r="U1390" s="18">
        <f t="shared" si="3505"/>
        <v>0</v>
      </c>
      <c r="V1390" s="18">
        <f t="shared" si="3505"/>
        <v>0</v>
      </c>
      <c r="W1390" s="18">
        <f t="shared" si="3505"/>
        <v>0</v>
      </c>
      <c r="X1390" s="18">
        <f t="shared" si="3428"/>
        <v>1672.7</v>
      </c>
      <c r="Y1390" s="18">
        <f t="shared" si="3429"/>
        <v>1672.7</v>
      </c>
      <c r="Z1390" s="18">
        <f t="shared" si="3430"/>
        <v>1672.7</v>
      </c>
      <c r="AA1390" s="18">
        <f t="shared" si="3505"/>
        <v>0</v>
      </c>
      <c r="AB1390" s="18">
        <f t="shared" si="3505"/>
        <v>0</v>
      </c>
      <c r="AC1390" s="18">
        <f t="shared" si="3505"/>
        <v>0</v>
      </c>
      <c r="AD1390" s="18">
        <f t="shared" si="3433"/>
        <v>1672.7</v>
      </c>
      <c r="AE1390" s="18">
        <f t="shared" si="3434"/>
        <v>1672.7</v>
      </c>
      <c r="AF1390" s="18">
        <f t="shared" si="3435"/>
        <v>1672.7</v>
      </c>
      <c r="AG1390" s="18">
        <f t="shared" si="3505"/>
        <v>0</v>
      </c>
      <c r="AH1390" s="18">
        <f t="shared" si="3418"/>
        <v>1672.7</v>
      </c>
      <c r="AI1390" s="18">
        <f t="shared" si="3419"/>
        <v>1672.7</v>
      </c>
      <c r="AJ1390" s="18">
        <f t="shared" si="3420"/>
        <v>1672.7</v>
      </c>
      <c r="AK1390" s="18">
        <f t="shared" si="3505"/>
        <v>0</v>
      </c>
      <c r="AL1390" s="18">
        <f t="shared" si="3505"/>
        <v>0</v>
      </c>
      <c r="AM1390" s="18">
        <f t="shared" si="3505"/>
        <v>0</v>
      </c>
      <c r="AN1390" s="18">
        <f t="shared" si="3363"/>
        <v>1672.7</v>
      </c>
      <c r="AO1390" s="18">
        <f t="shared" si="3364"/>
        <v>1672.7</v>
      </c>
      <c r="AP1390" s="18">
        <f t="shared" si="3365"/>
        <v>1672.7</v>
      </c>
      <c r="AQ1390" s="18">
        <f t="shared" si="3505"/>
        <v>0</v>
      </c>
      <c r="AR1390" s="18">
        <f t="shared" si="3366"/>
        <v>1672.7</v>
      </c>
      <c r="AS1390" s="18">
        <f t="shared" si="3505"/>
        <v>0</v>
      </c>
      <c r="AT1390" s="18">
        <f t="shared" si="3505"/>
        <v>0</v>
      </c>
      <c r="AU1390" s="18">
        <f t="shared" si="3505"/>
        <v>0</v>
      </c>
      <c r="AV1390" s="18">
        <f t="shared" si="3472"/>
        <v>1672.7</v>
      </c>
      <c r="AW1390" s="18">
        <f t="shared" si="3473"/>
        <v>1672.7</v>
      </c>
      <c r="AX1390" s="18">
        <f t="shared" si="3474"/>
        <v>1672.7</v>
      </c>
      <c r="AY1390" s="18">
        <f t="shared" si="3505"/>
        <v>0</v>
      </c>
      <c r="AZ1390" s="18">
        <f t="shared" si="3505"/>
        <v>0</v>
      </c>
      <c r="BA1390" s="18">
        <f t="shared" si="3460"/>
        <v>1672.7</v>
      </c>
      <c r="BB1390" s="18">
        <f t="shared" si="3461"/>
        <v>1672.7</v>
      </c>
      <c r="BC1390" s="18">
        <f t="shared" si="3505"/>
        <v>0</v>
      </c>
      <c r="BD1390" s="18">
        <f t="shared" si="3505"/>
        <v>0</v>
      </c>
      <c r="BE1390" s="18">
        <f t="shared" si="3505"/>
        <v>0</v>
      </c>
      <c r="BF1390" s="18">
        <f t="shared" si="3456"/>
        <v>1672.7</v>
      </c>
      <c r="BG1390" s="18">
        <f t="shared" si="3457"/>
        <v>1672.7</v>
      </c>
      <c r="BH1390" s="18">
        <f t="shared" si="3458"/>
        <v>1672.7</v>
      </c>
      <c r="BI1390" s="18">
        <f t="shared" si="3505"/>
        <v>0</v>
      </c>
      <c r="BJ1390" s="25"/>
      <c r="BK1390" s="36"/>
    </row>
    <row r="1391" spans="1:63" ht="31.2" x14ac:dyDescent="0.3">
      <c r="A1391" s="19" t="s">
        <v>1171</v>
      </c>
      <c r="B1391" s="19" t="s">
        <v>1167</v>
      </c>
      <c r="C1391" s="51" t="s">
        <v>137</v>
      </c>
      <c r="D1391" s="51" t="s">
        <v>224</v>
      </c>
      <c r="E1391" s="14" t="s">
        <v>430</v>
      </c>
      <c r="F1391" s="18">
        <v>1672.7</v>
      </c>
      <c r="G1391" s="18">
        <v>1672.7</v>
      </c>
      <c r="H1391" s="18">
        <v>1672.7</v>
      </c>
      <c r="I1391" s="18"/>
      <c r="J1391" s="18"/>
      <c r="K1391" s="18"/>
      <c r="L1391" s="18">
        <f t="shared" si="3368"/>
        <v>1672.7</v>
      </c>
      <c r="M1391" s="18">
        <f t="shared" si="3369"/>
        <v>1672.7</v>
      </c>
      <c r="N1391" s="18">
        <f t="shared" si="3370"/>
        <v>1672.7</v>
      </c>
      <c r="O1391" s="18"/>
      <c r="P1391" s="18"/>
      <c r="Q1391" s="18"/>
      <c r="R1391" s="18">
        <f t="shared" si="3424"/>
        <v>1672.7</v>
      </c>
      <c r="S1391" s="18">
        <f t="shared" si="3425"/>
        <v>1672.7</v>
      </c>
      <c r="T1391" s="18">
        <f t="shared" si="3426"/>
        <v>1672.7</v>
      </c>
      <c r="U1391" s="18"/>
      <c r="V1391" s="18"/>
      <c r="W1391" s="18"/>
      <c r="X1391" s="18">
        <f t="shared" si="3428"/>
        <v>1672.7</v>
      </c>
      <c r="Y1391" s="18">
        <f t="shared" si="3429"/>
        <v>1672.7</v>
      </c>
      <c r="Z1391" s="18">
        <f t="shared" si="3430"/>
        <v>1672.7</v>
      </c>
      <c r="AA1391" s="18"/>
      <c r="AB1391" s="18"/>
      <c r="AC1391" s="18"/>
      <c r="AD1391" s="18">
        <f t="shared" si="3433"/>
        <v>1672.7</v>
      </c>
      <c r="AE1391" s="18">
        <f t="shared" si="3434"/>
        <v>1672.7</v>
      </c>
      <c r="AF1391" s="18">
        <f t="shared" si="3435"/>
        <v>1672.7</v>
      </c>
      <c r="AG1391" s="18"/>
      <c r="AH1391" s="18">
        <f t="shared" si="3418"/>
        <v>1672.7</v>
      </c>
      <c r="AI1391" s="18">
        <f t="shared" si="3419"/>
        <v>1672.7</v>
      </c>
      <c r="AJ1391" s="18">
        <f t="shared" si="3420"/>
        <v>1672.7</v>
      </c>
      <c r="AK1391" s="18"/>
      <c r="AL1391" s="18"/>
      <c r="AM1391" s="18"/>
      <c r="AN1391" s="18">
        <f t="shared" si="3363"/>
        <v>1672.7</v>
      </c>
      <c r="AO1391" s="18">
        <f t="shared" si="3364"/>
        <v>1672.7</v>
      </c>
      <c r="AP1391" s="18">
        <f t="shared" si="3365"/>
        <v>1672.7</v>
      </c>
      <c r="AQ1391" s="18"/>
      <c r="AR1391" s="18">
        <f t="shared" si="3366"/>
        <v>1672.7</v>
      </c>
      <c r="AS1391" s="18"/>
      <c r="AT1391" s="18"/>
      <c r="AU1391" s="18"/>
      <c r="AV1391" s="18">
        <f t="shared" si="3472"/>
        <v>1672.7</v>
      </c>
      <c r="AW1391" s="18">
        <f t="shared" si="3473"/>
        <v>1672.7</v>
      </c>
      <c r="AX1391" s="18">
        <f t="shared" si="3474"/>
        <v>1672.7</v>
      </c>
      <c r="AY1391" s="18"/>
      <c r="AZ1391" s="18"/>
      <c r="BA1391" s="18">
        <f t="shared" si="3460"/>
        <v>1672.7</v>
      </c>
      <c r="BB1391" s="18">
        <f t="shared" si="3461"/>
        <v>1672.7</v>
      </c>
      <c r="BC1391" s="18"/>
      <c r="BD1391" s="18"/>
      <c r="BE1391" s="18"/>
      <c r="BF1391" s="18">
        <f t="shared" si="3456"/>
        <v>1672.7</v>
      </c>
      <c r="BG1391" s="18">
        <f t="shared" si="3457"/>
        <v>1672.7</v>
      </c>
      <c r="BH1391" s="18">
        <f t="shared" si="3458"/>
        <v>1672.7</v>
      </c>
      <c r="BI1391" s="18"/>
      <c r="BJ1391" s="25"/>
      <c r="BK1391" s="36"/>
    </row>
    <row r="1392" spans="1:63" ht="62.4" x14ac:dyDescent="0.3">
      <c r="A1392" s="19" t="s">
        <v>1174</v>
      </c>
      <c r="B1392" s="50"/>
      <c r="C1392" s="51"/>
      <c r="D1392" s="51"/>
      <c r="E1392" s="14" t="s">
        <v>1175</v>
      </c>
      <c r="F1392" s="18">
        <f>F1393</f>
        <v>200</v>
      </c>
      <c r="G1392" s="18">
        <f t="shared" ref="G1392:BI1394" si="3506">G1393</f>
        <v>200</v>
      </c>
      <c r="H1392" s="18">
        <f t="shared" si="3506"/>
        <v>200</v>
      </c>
      <c r="I1392" s="18">
        <f t="shared" si="3506"/>
        <v>0</v>
      </c>
      <c r="J1392" s="18">
        <f t="shared" si="3506"/>
        <v>0</v>
      </c>
      <c r="K1392" s="18">
        <f t="shared" si="3506"/>
        <v>0</v>
      </c>
      <c r="L1392" s="18">
        <f t="shared" si="3368"/>
        <v>200</v>
      </c>
      <c r="M1392" s="18">
        <f t="shared" si="3369"/>
        <v>200</v>
      </c>
      <c r="N1392" s="18">
        <f t="shared" si="3370"/>
        <v>200</v>
      </c>
      <c r="O1392" s="18">
        <f t="shared" si="3506"/>
        <v>0</v>
      </c>
      <c r="P1392" s="18">
        <f t="shared" si="3506"/>
        <v>0</v>
      </c>
      <c r="Q1392" s="18">
        <f t="shared" si="3506"/>
        <v>0</v>
      </c>
      <c r="R1392" s="18">
        <f t="shared" si="3424"/>
        <v>200</v>
      </c>
      <c r="S1392" s="18">
        <f t="shared" si="3425"/>
        <v>200</v>
      </c>
      <c r="T1392" s="18">
        <f t="shared" si="3426"/>
        <v>200</v>
      </c>
      <c r="U1392" s="18">
        <f t="shared" si="3506"/>
        <v>0</v>
      </c>
      <c r="V1392" s="18">
        <f t="shared" si="3506"/>
        <v>0</v>
      </c>
      <c r="W1392" s="18">
        <f t="shared" si="3506"/>
        <v>0</v>
      </c>
      <c r="X1392" s="18">
        <f t="shared" si="3428"/>
        <v>200</v>
      </c>
      <c r="Y1392" s="18">
        <f t="shared" si="3429"/>
        <v>200</v>
      </c>
      <c r="Z1392" s="18">
        <f t="shared" si="3430"/>
        <v>200</v>
      </c>
      <c r="AA1392" s="18">
        <f t="shared" si="3506"/>
        <v>0</v>
      </c>
      <c r="AB1392" s="18">
        <f t="shared" si="3506"/>
        <v>0</v>
      </c>
      <c r="AC1392" s="18">
        <f t="shared" si="3506"/>
        <v>0</v>
      </c>
      <c r="AD1392" s="18">
        <f t="shared" si="3433"/>
        <v>200</v>
      </c>
      <c r="AE1392" s="18">
        <f t="shared" si="3434"/>
        <v>200</v>
      </c>
      <c r="AF1392" s="18">
        <f t="shared" si="3435"/>
        <v>200</v>
      </c>
      <c r="AG1392" s="18">
        <f t="shared" si="3506"/>
        <v>0</v>
      </c>
      <c r="AH1392" s="18">
        <f t="shared" si="3418"/>
        <v>200</v>
      </c>
      <c r="AI1392" s="18">
        <f t="shared" si="3419"/>
        <v>200</v>
      </c>
      <c r="AJ1392" s="18">
        <f t="shared" si="3420"/>
        <v>200</v>
      </c>
      <c r="AK1392" s="18">
        <f t="shared" si="3506"/>
        <v>0</v>
      </c>
      <c r="AL1392" s="18">
        <f t="shared" si="3506"/>
        <v>0</v>
      </c>
      <c r="AM1392" s="18">
        <f t="shared" si="3506"/>
        <v>0</v>
      </c>
      <c r="AN1392" s="18">
        <f t="shared" ref="AN1392:AN1463" si="3507">AH1392+AK1392</f>
        <v>200</v>
      </c>
      <c r="AO1392" s="18">
        <f t="shared" ref="AO1392:AO1463" si="3508">AI1392+AL1392</f>
        <v>200</v>
      </c>
      <c r="AP1392" s="18">
        <f t="shared" ref="AP1392:AP1463" si="3509">AJ1392+AM1392</f>
        <v>200</v>
      </c>
      <c r="AQ1392" s="18">
        <f t="shared" si="3506"/>
        <v>0</v>
      </c>
      <c r="AR1392" s="18">
        <f t="shared" ref="AR1392:AR1463" si="3510">AN1392+AQ1392</f>
        <v>200</v>
      </c>
      <c r="AS1392" s="18">
        <f t="shared" si="3506"/>
        <v>0</v>
      </c>
      <c r="AT1392" s="18">
        <f t="shared" si="3506"/>
        <v>0</v>
      </c>
      <c r="AU1392" s="18">
        <f t="shared" si="3506"/>
        <v>0</v>
      </c>
      <c r="AV1392" s="18">
        <f t="shared" si="3472"/>
        <v>200</v>
      </c>
      <c r="AW1392" s="18">
        <f t="shared" si="3473"/>
        <v>200</v>
      </c>
      <c r="AX1392" s="18">
        <f t="shared" si="3474"/>
        <v>200</v>
      </c>
      <c r="AY1392" s="18">
        <f t="shared" si="3506"/>
        <v>0</v>
      </c>
      <c r="AZ1392" s="18">
        <f t="shared" si="3506"/>
        <v>0</v>
      </c>
      <c r="BA1392" s="18">
        <f t="shared" si="3460"/>
        <v>200</v>
      </c>
      <c r="BB1392" s="18">
        <f t="shared" si="3461"/>
        <v>200</v>
      </c>
      <c r="BC1392" s="18">
        <f t="shared" si="3506"/>
        <v>0</v>
      </c>
      <c r="BD1392" s="18">
        <f t="shared" si="3506"/>
        <v>0</v>
      </c>
      <c r="BE1392" s="18">
        <f t="shared" si="3506"/>
        <v>0</v>
      </c>
      <c r="BF1392" s="18">
        <f t="shared" si="3456"/>
        <v>200</v>
      </c>
      <c r="BG1392" s="18">
        <f t="shared" si="3457"/>
        <v>200</v>
      </c>
      <c r="BH1392" s="18">
        <f t="shared" si="3458"/>
        <v>200</v>
      </c>
      <c r="BI1392" s="18">
        <f t="shared" si="3506"/>
        <v>0</v>
      </c>
      <c r="BJ1392" s="25"/>
      <c r="BK1392" s="36"/>
    </row>
    <row r="1393" spans="1:92" ht="31.2" x14ac:dyDescent="0.3">
      <c r="A1393" s="19" t="s">
        <v>1174</v>
      </c>
      <c r="B1393" s="19" t="s">
        <v>1166</v>
      </c>
      <c r="C1393" s="51"/>
      <c r="D1393" s="51"/>
      <c r="E1393" s="14" t="s">
        <v>455</v>
      </c>
      <c r="F1393" s="18">
        <f>F1394</f>
        <v>200</v>
      </c>
      <c r="G1393" s="18">
        <f t="shared" si="3506"/>
        <v>200</v>
      </c>
      <c r="H1393" s="18">
        <f t="shared" si="3506"/>
        <v>200</v>
      </c>
      <c r="I1393" s="18">
        <f t="shared" si="3506"/>
        <v>0</v>
      </c>
      <c r="J1393" s="18">
        <f t="shared" si="3506"/>
        <v>0</v>
      </c>
      <c r="K1393" s="18">
        <f t="shared" si="3506"/>
        <v>0</v>
      </c>
      <c r="L1393" s="18">
        <f t="shared" si="3368"/>
        <v>200</v>
      </c>
      <c r="M1393" s="18">
        <f t="shared" si="3369"/>
        <v>200</v>
      </c>
      <c r="N1393" s="18">
        <f t="shared" si="3370"/>
        <v>200</v>
      </c>
      <c r="O1393" s="18">
        <f t="shared" si="3506"/>
        <v>0</v>
      </c>
      <c r="P1393" s="18">
        <f t="shared" si="3506"/>
        <v>0</v>
      </c>
      <c r="Q1393" s="18">
        <f t="shared" si="3506"/>
        <v>0</v>
      </c>
      <c r="R1393" s="18">
        <f t="shared" si="3424"/>
        <v>200</v>
      </c>
      <c r="S1393" s="18">
        <f t="shared" si="3425"/>
        <v>200</v>
      </c>
      <c r="T1393" s="18">
        <f t="shared" si="3426"/>
        <v>200</v>
      </c>
      <c r="U1393" s="18">
        <f t="shared" si="3506"/>
        <v>0</v>
      </c>
      <c r="V1393" s="18">
        <f t="shared" si="3506"/>
        <v>0</v>
      </c>
      <c r="W1393" s="18">
        <f t="shared" si="3506"/>
        <v>0</v>
      </c>
      <c r="X1393" s="18">
        <f t="shared" si="3428"/>
        <v>200</v>
      </c>
      <c r="Y1393" s="18">
        <f t="shared" si="3429"/>
        <v>200</v>
      </c>
      <c r="Z1393" s="18">
        <f t="shared" si="3430"/>
        <v>200</v>
      </c>
      <c r="AA1393" s="18">
        <f t="shared" si="3506"/>
        <v>0</v>
      </c>
      <c r="AB1393" s="18">
        <f t="shared" si="3506"/>
        <v>0</v>
      </c>
      <c r="AC1393" s="18">
        <f t="shared" si="3506"/>
        <v>0</v>
      </c>
      <c r="AD1393" s="18">
        <f t="shared" si="3433"/>
        <v>200</v>
      </c>
      <c r="AE1393" s="18">
        <f t="shared" si="3434"/>
        <v>200</v>
      </c>
      <c r="AF1393" s="18">
        <f t="shared" si="3435"/>
        <v>200</v>
      </c>
      <c r="AG1393" s="18">
        <f t="shared" si="3506"/>
        <v>0</v>
      </c>
      <c r="AH1393" s="18">
        <f t="shared" si="3418"/>
        <v>200</v>
      </c>
      <c r="AI1393" s="18">
        <f t="shared" si="3419"/>
        <v>200</v>
      </c>
      <c r="AJ1393" s="18">
        <f t="shared" si="3420"/>
        <v>200</v>
      </c>
      <c r="AK1393" s="18">
        <f t="shared" si="3506"/>
        <v>0</v>
      </c>
      <c r="AL1393" s="18">
        <f t="shared" si="3506"/>
        <v>0</v>
      </c>
      <c r="AM1393" s="18">
        <f t="shared" si="3506"/>
        <v>0</v>
      </c>
      <c r="AN1393" s="18">
        <f t="shared" si="3507"/>
        <v>200</v>
      </c>
      <c r="AO1393" s="18">
        <f t="shared" si="3508"/>
        <v>200</v>
      </c>
      <c r="AP1393" s="18">
        <f t="shared" si="3509"/>
        <v>200</v>
      </c>
      <c r="AQ1393" s="18">
        <f t="shared" si="3506"/>
        <v>0</v>
      </c>
      <c r="AR1393" s="18">
        <f t="shared" si="3510"/>
        <v>200</v>
      </c>
      <c r="AS1393" s="18">
        <f t="shared" si="3506"/>
        <v>0</v>
      </c>
      <c r="AT1393" s="18">
        <f t="shared" si="3506"/>
        <v>0</v>
      </c>
      <c r="AU1393" s="18">
        <f t="shared" si="3506"/>
        <v>0</v>
      </c>
      <c r="AV1393" s="18">
        <f t="shared" si="3472"/>
        <v>200</v>
      </c>
      <c r="AW1393" s="18">
        <f t="shared" si="3473"/>
        <v>200</v>
      </c>
      <c r="AX1393" s="18">
        <f t="shared" si="3474"/>
        <v>200</v>
      </c>
      <c r="AY1393" s="18">
        <f t="shared" si="3506"/>
        <v>0</v>
      </c>
      <c r="AZ1393" s="18">
        <f t="shared" si="3506"/>
        <v>0</v>
      </c>
      <c r="BA1393" s="18">
        <f t="shared" si="3460"/>
        <v>200</v>
      </c>
      <c r="BB1393" s="18">
        <f t="shared" si="3461"/>
        <v>200</v>
      </c>
      <c r="BC1393" s="18">
        <f t="shared" si="3506"/>
        <v>0</v>
      </c>
      <c r="BD1393" s="18">
        <f t="shared" si="3506"/>
        <v>0</v>
      </c>
      <c r="BE1393" s="18">
        <f t="shared" si="3506"/>
        <v>0</v>
      </c>
      <c r="BF1393" s="18">
        <f t="shared" si="3456"/>
        <v>200</v>
      </c>
      <c r="BG1393" s="18">
        <f t="shared" si="3457"/>
        <v>200</v>
      </c>
      <c r="BH1393" s="18">
        <f t="shared" si="3458"/>
        <v>200</v>
      </c>
      <c r="BI1393" s="18">
        <f t="shared" si="3506"/>
        <v>0</v>
      </c>
      <c r="BJ1393" s="25"/>
      <c r="BK1393" s="36"/>
    </row>
    <row r="1394" spans="1:92" ht="46.8" x14ac:dyDescent="0.3">
      <c r="A1394" s="19" t="s">
        <v>1174</v>
      </c>
      <c r="B1394" s="19" t="s">
        <v>1167</v>
      </c>
      <c r="C1394" s="51"/>
      <c r="D1394" s="51"/>
      <c r="E1394" s="14" t="s">
        <v>463</v>
      </c>
      <c r="F1394" s="18">
        <f>F1395</f>
        <v>200</v>
      </c>
      <c r="G1394" s="18">
        <f t="shared" si="3506"/>
        <v>200</v>
      </c>
      <c r="H1394" s="18">
        <f t="shared" si="3506"/>
        <v>200</v>
      </c>
      <c r="I1394" s="18">
        <f t="shared" si="3506"/>
        <v>0</v>
      </c>
      <c r="J1394" s="18">
        <f t="shared" si="3506"/>
        <v>0</v>
      </c>
      <c r="K1394" s="18">
        <f t="shared" si="3506"/>
        <v>0</v>
      </c>
      <c r="L1394" s="18">
        <f t="shared" ref="L1394:L1471" si="3511">F1394+I1394</f>
        <v>200</v>
      </c>
      <c r="M1394" s="18">
        <f t="shared" ref="M1394:M1471" si="3512">G1394+J1394</f>
        <v>200</v>
      </c>
      <c r="N1394" s="18">
        <f t="shared" ref="N1394:N1471" si="3513">H1394+K1394</f>
        <v>200</v>
      </c>
      <c r="O1394" s="18">
        <f t="shared" si="3506"/>
        <v>0</v>
      </c>
      <c r="P1394" s="18">
        <f t="shared" si="3506"/>
        <v>0</v>
      </c>
      <c r="Q1394" s="18">
        <f t="shared" si="3506"/>
        <v>0</v>
      </c>
      <c r="R1394" s="18">
        <f t="shared" si="3424"/>
        <v>200</v>
      </c>
      <c r="S1394" s="18">
        <f t="shared" si="3425"/>
        <v>200</v>
      </c>
      <c r="T1394" s="18">
        <f t="shared" si="3426"/>
        <v>200</v>
      </c>
      <c r="U1394" s="18">
        <f t="shared" si="3506"/>
        <v>0</v>
      </c>
      <c r="V1394" s="18">
        <f t="shared" si="3506"/>
        <v>0</v>
      </c>
      <c r="W1394" s="18">
        <f t="shared" si="3506"/>
        <v>0</v>
      </c>
      <c r="X1394" s="18">
        <f t="shared" si="3428"/>
        <v>200</v>
      </c>
      <c r="Y1394" s="18">
        <f t="shared" si="3429"/>
        <v>200</v>
      </c>
      <c r="Z1394" s="18">
        <f t="shared" si="3430"/>
        <v>200</v>
      </c>
      <c r="AA1394" s="18">
        <f t="shared" si="3506"/>
        <v>0</v>
      </c>
      <c r="AB1394" s="18">
        <f t="shared" si="3506"/>
        <v>0</v>
      </c>
      <c r="AC1394" s="18">
        <f t="shared" si="3506"/>
        <v>0</v>
      </c>
      <c r="AD1394" s="18">
        <f t="shared" si="3433"/>
        <v>200</v>
      </c>
      <c r="AE1394" s="18">
        <f t="shared" si="3434"/>
        <v>200</v>
      </c>
      <c r="AF1394" s="18">
        <f t="shared" si="3435"/>
        <v>200</v>
      </c>
      <c r="AG1394" s="18">
        <f t="shared" si="3506"/>
        <v>0</v>
      </c>
      <c r="AH1394" s="18">
        <f t="shared" si="3418"/>
        <v>200</v>
      </c>
      <c r="AI1394" s="18">
        <f t="shared" si="3419"/>
        <v>200</v>
      </c>
      <c r="AJ1394" s="18">
        <f t="shared" si="3420"/>
        <v>200</v>
      </c>
      <c r="AK1394" s="18">
        <f t="shared" si="3506"/>
        <v>0</v>
      </c>
      <c r="AL1394" s="18">
        <f t="shared" si="3506"/>
        <v>0</v>
      </c>
      <c r="AM1394" s="18">
        <f t="shared" si="3506"/>
        <v>0</v>
      </c>
      <c r="AN1394" s="18">
        <f t="shared" si="3507"/>
        <v>200</v>
      </c>
      <c r="AO1394" s="18">
        <f t="shared" si="3508"/>
        <v>200</v>
      </c>
      <c r="AP1394" s="18">
        <f t="shared" si="3509"/>
        <v>200</v>
      </c>
      <c r="AQ1394" s="18">
        <f t="shared" si="3506"/>
        <v>0</v>
      </c>
      <c r="AR1394" s="18">
        <f t="shared" si="3510"/>
        <v>200</v>
      </c>
      <c r="AS1394" s="18">
        <f t="shared" si="3506"/>
        <v>0</v>
      </c>
      <c r="AT1394" s="18">
        <f t="shared" si="3506"/>
        <v>0</v>
      </c>
      <c r="AU1394" s="18">
        <f t="shared" si="3506"/>
        <v>0</v>
      </c>
      <c r="AV1394" s="18">
        <f t="shared" si="3472"/>
        <v>200</v>
      </c>
      <c r="AW1394" s="18">
        <f t="shared" si="3473"/>
        <v>200</v>
      </c>
      <c r="AX1394" s="18">
        <f t="shared" si="3474"/>
        <v>200</v>
      </c>
      <c r="AY1394" s="18">
        <f t="shared" si="3506"/>
        <v>0</v>
      </c>
      <c r="AZ1394" s="18">
        <f t="shared" si="3506"/>
        <v>0</v>
      </c>
      <c r="BA1394" s="18">
        <f t="shared" si="3460"/>
        <v>200</v>
      </c>
      <c r="BB1394" s="18">
        <f t="shared" si="3461"/>
        <v>200</v>
      </c>
      <c r="BC1394" s="18">
        <f t="shared" si="3506"/>
        <v>0</v>
      </c>
      <c r="BD1394" s="18">
        <f t="shared" si="3506"/>
        <v>0</v>
      </c>
      <c r="BE1394" s="18">
        <f t="shared" si="3506"/>
        <v>0</v>
      </c>
      <c r="BF1394" s="18">
        <f t="shared" si="3456"/>
        <v>200</v>
      </c>
      <c r="BG1394" s="18">
        <f t="shared" si="3457"/>
        <v>200</v>
      </c>
      <c r="BH1394" s="18">
        <f t="shared" si="3458"/>
        <v>200</v>
      </c>
      <c r="BI1394" s="18">
        <f t="shared" si="3506"/>
        <v>0</v>
      </c>
      <c r="BJ1394" s="25"/>
      <c r="BK1394" s="36"/>
    </row>
    <row r="1395" spans="1:92" ht="31.2" x14ac:dyDescent="0.3">
      <c r="A1395" s="19" t="s">
        <v>1174</v>
      </c>
      <c r="B1395" s="19" t="s">
        <v>1167</v>
      </c>
      <c r="C1395" s="51" t="s">
        <v>137</v>
      </c>
      <c r="D1395" s="51" t="s">
        <v>224</v>
      </c>
      <c r="E1395" s="14" t="s">
        <v>430</v>
      </c>
      <c r="F1395" s="18">
        <v>200</v>
      </c>
      <c r="G1395" s="18">
        <v>200</v>
      </c>
      <c r="H1395" s="18">
        <v>200</v>
      </c>
      <c r="I1395" s="18"/>
      <c r="J1395" s="18"/>
      <c r="K1395" s="18"/>
      <c r="L1395" s="18">
        <f t="shared" si="3511"/>
        <v>200</v>
      </c>
      <c r="M1395" s="18">
        <f t="shared" si="3512"/>
        <v>200</v>
      </c>
      <c r="N1395" s="18">
        <f t="shared" si="3513"/>
        <v>200</v>
      </c>
      <c r="O1395" s="18"/>
      <c r="P1395" s="18"/>
      <c r="Q1395" s="18"/>
      <c r="R1395" s="18">
        <f t="shared" si="3424"/>
        <v>200</v>
      </c>
      <c r="S1395" s="18">
        <f t="shared" si="3425"/>
        <v>200</v>
      </c>
      <c r="T1395" s="18">
        <f t="shared" si="3426"/>
        <v>200</v>
      </c>
      <c r="U1395" s="18"/>
      <c r="V1395" s="18"/>
      <c r="W1395" s="18"/>
      <c r="X1395" s="18">
        <f t="shared" si="3428"/>
        <v>200</v>
      </c>
      <c r="Y1395" s="18">
        <f t="shared" si="3429"/>
        <v>200</v>
      </c>
      <c r="Z1395" s="18">
        <f t="shared" si="3430"/>
        <v>200</v>
      </c>
      <c r="AA1395" s="18"/>
      <c r="AB1395" s="18"/>
      <c r="AC1395" s="18"/>
      <c r="AD1395" s="18">
        <f t="shared" si="3433"/>
        <v>200</v>
      </c>
      <c r="AE1395" s="18">
        <f t="shared" si="3434"/>
        <v>200</v>
      </c>
      <c r="AF1395" s="18">
        <f t="shared" si="3435"/>
        <v>200</v>
      </c>
      <c r="AG1395" s="18"/>
      <c r="AH1395" s="18">
        <f t="shared" si="3418"/>
        <v>200</v>
      </c>
      <c r="AI1395" s="18">
        <f t="shared" si="3419"/>
        <v>200</v>
      </c>
      <c r="AJ1395" s="18">
        <f t="shared" si="3420"/>
        <v>200</v>
      </c>
      <c r="AK1395" s="18"/>
      <c r="AL1395" s="18"/>
      <c r="AM1395" s="18"/>
      <c r="AN1395" s="18">
        <f t="shared" si="3507"/>
        <v>200</v>
      </c>
      <c r="AO1395" s="18">
        <f t="shared" si="3508"/>
        <v>200</v>
      </c>
      <c r="AP1395" s="18">
        <f t="shared" si="3509"/>
        <v>200</v>
      </c>
      <c r="AQ1395" s="18"/>
      <c r="AR1395" s="18">
        <f t="shared" si="3510"/>
        <v>200</v>
      </c>
      <c r="AS1395" s="18"/>
      <c r="AT1395" s="18"/>
      <c r="AU1395" s="18"/>
      <c r="AV1395" s="18">
        <f t="shared" si="3472"/>
        <v>200</v>
      </c>
      <c r="AW1395" s="18">
        <f t="shared" si="3473"/>
        <v>200</v>
      </c>
      <c r="AX1395" s="18">
        <f t="shared" si="3474"/>
        <v>200</v>
      </c>
      <c r="AY1395" s="18"/>
      <c r="AZ1395" s="18"/>
      <c r="BA1395" s="18">
        <f t="shared" si="3460"/>
        <v>200</v>
      </c>
      <c r="BB1395" s="18">
        <f t="shared" si="3461"/>
        <v>200</v>
      </c>
      <c r="BC1395" s="18"/>
      <c r="BD1395" s="18"/>
      <c r="BE1395" s="18"/>
      <c r="BF1395" s="18">
        <f t="shared" si="3456"/>
        <v>200</v>
      </c>
      <c r="BG1395" s="18">
        <f t="shared" si="3457"/>
        <v>200</v>
      </c>
      <c r="BH1395" s="18">
        <f t="shared" si="3458"/>
        <v>200</v>
      </c>
      <c r="BI1395" s="18"/>
      <c r="BJ1395" s="25"/>
      <c r="BK1395" s="36"/>
    </row>
    <row r="1396" spans="1:92" s="11" customFormat="1" ht="31.2" x14ac:dyDescent="0.3">
      <c r="A1396" s="27" t="s">
        <v>1146</v>
      </c>
      <c r="B1396" s="16"/>
      <c r="C1396" s="10"/>
      <c r="D1396" s="10"/>
      <c r="E1396" s="15" t="s">
        <v>1145</v>
      </c>
      <c r="F1396" s="17">
        <f>F1397+F1402+F1407+F1412</f>
        <v>16629.900000000001</v>
      </c>
      <c r="G1396" s="17">
        <f t="shared" ref="G1396:BI1396" si="3514">G1397+G1402+G1407+G1412</f>
        <v>16629.900000000001</v>
      </c>
      <c r="H1396" s="17">
        <f t="shared" si="3514"/>
        <v>16629.900000000001</v>
      </c>
      <c r="I1396" s="17">
        <f t="shared" ref="I1396:K1396" si="3515">I1397+I1402+I1407+I1412</f>
        <v>-44.4</v>
      </c>
      <c r="J1396" s="17">
        <f t="shared" si="3515"/>
        <v>-41.2</v>
      </c>
      <c r="K1396" s="17">
        <f t="shared" si="3515"/>
        <v>-38</v>
      </c>
      <c r="L1396" s="17">
        <f t="shared" si="3511"/>
        <v>16585.5</v>
      </c>
      <c r="M1396" s="17">
        <f t="shared" si="3512"/>
        <v>16588.7</v>
      </c>
      <c r="N1396" s="17">
        <f t="shared" si="3513"/>
        <v>16591.900000000001</v>
      </c>
      <c r="O1396" s="17">
        <f t="shared" ref="O1396:Q1396" si="3516">O1397+O1402+O1407+O1412</f>
        <v>0</v>
      </c>
      <c r="P1396" s="17">
        <f t="shared" si="3516"/>
        <v>0</v>
      </c>
      <c r="Q1396" s="17">
        <f t="shared" si="3516"/>
        <v>0</v>
      </c>
      <c r="R1396" s="17">
        <f t="shared" si="3424"/>
        <v>16585.5</v>
      </c>
      <c r="S1396" s="17">
        <f t="shared" si="3425"/>
        <v>16588.7</v>
      </c>
      <c r="T1396" s="17">
        <f t="shared" si="3426"/>
        <v>16591.900000000001</v>
      </c>
      <c r="U1396" s="17">
        <f t="shared" ref="U1396:W1396" si="3517">U1397+U1402+U1407+U1412</f>
        <v>0</v>
      </c>
      <c r="V1396" s="17">
        <f t="shared" si="3517"/>
        <v>0</v>
      </c>
      <c r="W1396" s="17">
        <f t="shared" si="3517"/>
        <v>0</v>
      </c>
      <c r="X1396" s="17">
        <f t="shared" si="3428"/>
        <v>16585.5</v>
      </c>
      <c r="Y1396" s="17">
        <f t="shared" si="3429"/>
        <v>16588.7</v>
      </c>
      <c r="Z1396" s="17">
        <f t="shared" si="3430"/>
        <v>16591.900000000001</v>
      </c>
      <c r="AA1396" s="17">
        <f t="shared" ref="AA1396:AB1396" si="3518">AA1397+AA1402+AA1407+AA1412</f>
        <v>0</v>
      </c>
      <c r="AB1396" s="17">
        <f t="shared" si="3518"/>
        <v>0</v>
      </c>
      <c r="AC1396" s="17">
        <f t="shared" ref="AC1396" si="3519">AC1397+AC1402+AC1407+AC1412</f>
        <v>0</v>
      </c>
      <c r="AD1396" s="18">
        <f t="shared" si="3433"/>
        <v>16585.5</v>
      </c>
      <c r="AE1396" s="18">
        <f t="shared" si="3434"/>
        <v>16588.7</v>
      </c>
      <c r="AF1396" s="18">
        <f t="shared" si="3435"/>
        <v>16591.900000000001</v>
      </c>
      <c r="AG1396" s="17">
        <f t="shared" ref="AG1396" si="3520">AG1397+AG1402+AG1407+AG1412</f>
        <v>0</v>
      </c>
      <c r="AH1396" s="17">
        <f t="shared" si="3418"/>
        <v>16585.5</v>
      </c>
      <c r="AI1396" s="17">
        <f t="shared" si="3419"/>
        <v>16588.7</v>
      </c>
      <c r="AJ1396" s="17">
        <f t="shared" si="3420"/>
        <v>16591.900000000001</v>
      </c>
      <c r="AK1396" s="17">
        <f t="shared" ref="AK1396:AM1396" si="3521">AK1397+AK1402+AK1407+AK1412</f>
        <v>2427.4360000000006</v>
      </c>
      <c r="AL1396" s="17">
        <f t="shared" si="3521"/>
        <v>0</v>
      </c>
      <c r="AM1396" s="17">
        <f t="shared" si="3521"/>
        <v>0</v>
      </c>
      <c r="AN1396" s="17">
        <f t="shared" si="3507"/>
        <v>19012.936000000002</v>
      </c>
      <c r="AO1396" s="17">
        <f t="shared" si="3508"/>
        <v>16588.7</v>
      </c>
      <c r="AP1396" s="17">
        <f t="shared" si="3509"/>
        <v>16591.900000000001</v>
      </c>
      <c r="AQ1396" s="17">
        <f t="shared" ref="AQ1396" si="3522">AQ1397+AQ1402+AQ1407+AQ1412</f>
        <v>0</v>
      </c>
      <c r="AR1396" s="17">
        <f t="shared" si="3510"/>
        <v>19012.936000000002</v>
      </c>
      <c r="AS1396" s="17">
        <f t="shared" ref="AS1396:AU1396" si="3523">AS1397+AS1402+AS1407+AS1412</f>
        <v>0</v>
      </c>
      <c r="AT1396" s="17">
        <f t="shared" si="3523"/>
        <v>0</v>
      </c>
      <c r="AU1396" s="17">
        <f t="shared" si="3523"/>
        <v>0</v>
      </c>
      <c r="AV1396" s="17">
        <f t="shared" si="3472"/>
        <v>19012.936000000002</v>
      </c>
      <c r="AW1396" s="17">
        <f t="shared" si="3473"/>
        <v>16588.7</v>
      </c>
      <c r="AX1396" s="17">
        <f t="shared" si="3474"/>
        <v>16591.900000000001</v>
      </c>
      <c r="AY1396" s="17">
        <f t="shared" ref="AY1396:AZ1396" si="3524">AY1397+AY1402+AY1407+AY1412</f>
        <v>0</v>
      </c>
      <c r="AZ1396" s="17">
        <f t="shared" si="3524"/>
        <v>0</v>
      </c>
      <c r="BA1396" s="18">
        <f t="shared" si="3460"/>
        <v>19012.936000000002</v>
      </c>
      <c r="BB1396" s="18">
        <f t="shared" si="3461"/>
        <v>16588.7</v>
      </c>
      <c r="BC1396" s="17">
        <f t="shared" ref="BC1396:BE1396" si="3525">BC1397+BC1402+BC1407+BC1412</f>
        <v>-763.88099999999997</v>
      </c>
      <c r="BD1396" s="17">
        <f t="shared" si="3525"/>
        <v>0</v>
      </c>
      <c r="BE1396" s="17">
        <f t="shared" si="3525"/>
        <v>0</v>
      </c>
      <c r="BF1396" s="17">
        <f t="shared" si="3456"/>
        <v>18249.055</v>
      </c>
      <c r="BG1396" s="17">
        <f t="shared" si="3457"/>
        <v>16588.7</v>
      </c>
      <c r="BH1396" s="17">
        <f t="shared" si="3458"/>
        <v>16591.900000000001</v>
      </c>
      <c r="BI1396" s="17">
        <f t="shared" si="3514"/>
        <v>0</v>
      </c>
      <c r="BJ1396" s="40"/>
      <c r="BK1396" s="35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</row>
    <row r="1397" spans="1:92" ht="31.2" x14ac:dyDescent="0.3">
      <c r="A1397" s="19" t="s">
        <v>1147</v>
      </c>
      <c r="B1397" s="50"/>
      <c r="C1397" s="51"/>
      <c r="D1397" s="51"/>
      <c r="E1397" s="14" t="s">
        <v>1176</v>
      </c>
      <c r="F1397" s="18">
        <f>F1398</f>
        <v>4864.8</v>
      </c>
      <c r="G1397" s="18">
        <f t="shared" ref="G1397:BI1400" si="3526">G1398</f>
        <v>4864.8</v>
      </c>
      <c r="H1397" s="18">
        <f t="shared" si="3526"/>
        <v>4864.8</v>
      </c>
      <c r="I1397" s="18">
        <f t="shared" si="3526"/>
        <v>0</v>
      </c>
      <c r="J1397" s="18">
        <f t="shared" si="3526"/>
        <v>0</v>
      </c>
      <c r="K1397" s="18">
        <f t="shared" si="3526"/>
        <v>0</v>
      </c>
      <c r="L1397" s="18">
        <f t="shared" si="3511"/>
        <v>4864.8</v>
      </c>
      <c r="M1397" s="18">
        <f t="shared" si="3512"/>
        <v>4864.8</v>
      </c>
      <c r="N1397" s="18">
        <f t="shared" si="3513"/>
        <v>4864.8</v>
      </c>
      <c r="O1397" s="18">
        <f t="shared" si="3526"/>
        <v>0</v>
      </c>
      <c r="P1397" s="18">
        <f t="shared" si="3526"/>
        <v>0</v>
      </c>
      <c r="Q1397" s="18">
        <f t="shared" si="3526"/>
        <v>0</v>
      </c>
      <c r="R1397" s="18">
        <f t="shared" si="3424"/>
        <v>4864.8</v>
      </c>
      <c r="S1397" s="18">
        <f t="shared" si="3425"/>
        <v>4864.8</v>
      </c>
      <c r="T1397" s="18">
        <f t="shared" si="3426"/>
        <v>4864.8</v>
      </c>
      <c r="U1397" s="18">
        <f t="shared" si="3526"/>
        <v>0</v>
      </c>
      <c r="V1397" s="18">
        <f t="shared" si="3526"/>
        <v>0</v>
      </c>
      <c r="W1397" s="18">
        <f t="shared" si="3526"/>
        <v>0</v>
      </c>
      <c r="X1397" s="18">
        <f t="shared" si="3428"/>
        <v>4864.8</v>
      </c>
      <c r="Y1397" s="18">
        <f t="shared" si="3429"/>
        <v>4864.8</v>
      </c>
      <c r="Z1397" s="18">
        <f t="shared" si="3430"/>
        <v>4864.8</v>
      </c>
      <c r="AA1397" s="18">
        <f t="shared" si="3526"/>
        <v>0</v>
      </c>
      <c r="AB1397" s="18">
        <f t="shared" si="3526"/>
        <v>0</v>
      </c>
      <c r="AC1397" s="18">
        <f t="shared" si="3526"/>
        <v>0</v>
      </c>
      <c r="AD1397" s="18">
        <f t="shared" si="3433"/>
        <v>4864.8</v>
      </c>
      <c r="AE1397" s="18">
        <f t="shared" si="3434"/>
        <v>4864.8</v>
      </c>
      <c r="AF1397" s="18">
        <f t="shared" si="3435"/>
        <v>4864.8</v>
      </c>
      <c r="AG1397" s="18">
        <f t="shared" si="3526"/>
        <v>0</v>
      </c>
      <c r="AH1397" s="18">
        <f t="shared" si="3418"/>
        <v>4864.8</v>
      </c>
      <c r="AI1397" s="18">
        <f t="shared" si="3419"/>
        <v>4864.8</v>
      </c>
      <c r="AJ1397" s="18">
        <f t="shared" si="3420"/>
        <v>4864.8</v>
      </c>
      <c r="AK1397" s="18">
        <f t="shared" si="3526"/>
        <v>2764.1490000000003</v>
      </c>
      <c r="AL1397" s="18">
        <f t="shared" si="3526"/>
        <v>0</v>
      </c>
      <c r="AM1397" s="18">
        <f t="shared" si="3526"/>
        <v>0</v>
      </c>
      <c r="AN1397" s="18">
        <f t="shared" si="3507"/>
        <v>7628.9490000000005</v>
      </c>
      <c r="AO1397" s="18">
        <f t="shared" si="3508"/>
        <v>4864.8</v>
      </c>
      <c r="AP1397" s="18">
        <f t="shared" si="3509"/>
        <v>4864.8</v>
      </c>
      <c r="AQ1397" s="18">
        <f t="shared" si="3526"/>
        <v>0</v>
      </c>
      <c r="AR1397" s="18">
        <f t="shared" si="3510"/>
        <v>7628.9490000000005</v>
      </c>
      <c r="AS1397" s="18">
        <f t="shared" si="3526"/>
        <v>0</v>
      </c>
      <c r="AT1397" s="18">
        <f t="shared" si="3526"/>
        <v>0</v>
      </c>
      <c r="AU1397" s="18">
        <f t="shared" si="3526"/>
        <v>0</v>
      </c>
      <c r="AV1397" s="18">
        <f t="shared" si="3472"/>
        <v>7628.9490000000005</v>
      </c>
      <c r="AW1397" s="18">
        <f t="shared" si="3473"/>
        <v>4864.8</v>
      </c>
      <c r="AX1397" s="18">
        <f t="shared" si="3474"/>
        <v>4864.8</v>
      </c>
      <c r="AY1397" s="18">
        <f t="shared" si="3526"/>
        <v>0</v>
      </c>
      <c r="AZ1397" s="18">
        <f t="shared" si="3526"/>
        <v>0</v>
      </c>
      <c r="BA1397" s="18">
        <f t="shared" si="3460"/>
        <v>7628.9490000000005</v>
      </c>
      <c r="BB1397" s="18">
        <f t="shared" si="3461"/>
        <v>4864.8</v>
      </c>
      <c r="BC1397" s="18">
        <f t="shared" si="3526"/>
        <v>-720.4</v>
      </c>
      <c r="BD1397" s="18">
        <f t="shared" si="3526"/>
        <v>0</v>
      </c>
      <c r="BE1397" s="18">
        <f t="shared" si="3526"/>
        <v>0</v>
      </c>
      <c r="BF1397" s="18">
        <f t="shared" si="3456"/>
        <v>6908.5490000000009</v>
      </c>
      <c r="BG1397" s="18">
        <f t="shared" si="3457"/>
        <v>4864.8</v>
      </c>
      <c r="BH1397" s="18">
        <f t="shared" si="3458"/>
        <v>4864.8</v>
      </c>
      <c r="BI1397" s="18">
        <f t="shared" si="3526"/>
        <v>0</v>
      </c>
      <c r="BJ1397" s="25"/>
      <c r="BK1397" s="36"/>
    </row>
    <row r="1398" spans="1:92" ht="46.8" x14ac:dyDescent="0.3">
      <c r="A1398" s="19" t="s">
        <v>1148</v>
      </c>
      <c r="B1398" s="50"/>
      <c r="C1398" s="51"/>
      <c r="D1398" s="51"/>
      <c r="E1398" s="14" t="s">
        <v>1177</v>
      </c>
      <c r="F1398" s="18">
        <f>F1399</f>
        <v>4864.8</v>
      </c>
      <c r="G1398" s="18">
        <f t="shared" si="3526"/>
        <v>4864.8</v>
      </c>
      <c r="H1398" s="18">
        <f t="shared" si="3526"/>
        <v>4864.8</v>
      </c>
      <c r="I1398" s="18">
        <f t="shared" si="3526"/>
        <v>0</v>
      </c>
      <c r="J1398" s="18">
        <f t="shared" si="3526"/>
        <v>0</v>
      </c>
      <c r="K1398" s="18">
        <f t="shared" si="3526"/>
        <v>0</v>
      </c>
      <c r="L1398" s="18">
        <f t="shared" si="3511"/>
        <v>4864.8</v>
      </c>
      <c r="M1398" s="18">
        <f t="shared" si="3512"/>
        <v>4864.8</v>
      </c>
      <c r="N1398" s="18">
        <f t="shared" si="3513"/>
        <v>4864.8</v>
      </c>
      <c r="O1398" s="18">
        <f t="shared" si="3526"/>
        <v>0</v>
      </c>
      <c r="P1398" s="18">
        <f t="shared" si="3526"/>
        <v>0</v>
      </c>
      <c r="Q1398" s="18">
        <f t="shared" si="3526"/>
        <v>0</v>
      </c>
      <c r="R1398" s="18">
        <f t="shared" si="3424"/>
        <v>4864.8</v>
      </c>
      <c r="S1398" s="18">
        <f t="shared" si="3425"/>
        <v>4864.8</v>
      </c>
      <c r="T1398" s="18">
        <f t="shared" si="3426"/>
        <v>4864.8</v>
      </c>
      <c r="U1398" s="18">
        <f t="shared" si="3526"/>
        <v>0</v>
      </c>
      <c r="V1398" s="18">
        <f t="shared" si="3526"/>
        <v>0</v>
      </c>
      <c r="W1398" s="18">
        <f t="shared" si="3526"/>
        <v>0</v>
      </c>
      <c r="X1398" s="18">
        <f t="shared" si="3428"/>
        <v>4864.8</v>
      </c>
      <c r="Y1398" s="18">
        <f t="shared" si="3429"/>
        <v>4864.8</v>
      </c>
      <c r="Z1398" s="18">
        <f t="shared" si="3430"/>
        <v>4864.8</v>
      </c>
      <c r="AA1398" s="18">
        <f t="shared" si="3526"/>
        <v>0</v>
      </c>
      <c r="AB1398" s="18">
        <f t="shared" si="3526"/>
        <v>0</v>
      </c>
      <c r="AC1398" s="18">
        <f t="shared" si="3526"/>
        <v>0</v>
      </c>
      <c r="AD1398" s="18">
        <f t="shared" si="3433"/>
        <v>4864.8</v>
      </c>
      <c r="AE1398" s="18">
        <f t="shared" si="3434"/>
        <v>4864.8</v>
      </c>
      <c r="AF1398" s="18">
        <f t="shared" si="3435"/>
        <v>4864.8</v>
      </c>
      <c r="AG1398" s="18">
        <f t="shared" si="3526"/>
        <v>0</v>
      </c>
      <c r="AH1398" s="18">
        <f t="shared" si="3418"/>
        <v>4864.8</v>
      </c>
      <c r="AI1398" s="18">
        <f t="shared" si="3419"/>
        <v>4864.8</v>
      </c>
      <c r="AJ1398" s="18">
        <f t="shared" si="3420"/>
        <v>4864.8</v>
      </c>
      <c r="AK1398" s="18">
        <f t="shared" si="3526"/>
        <v>2764.1490000000003</v>
      </c>
      <c r="AL1398" s="18">
        <f t="shared" si="3526"/>
        <v>0</v>
      </c>
      <c r="AM1398" s="18">
        <f t="shared" si="3526"/>
        <v>0</v>
      </c>
      <c r="AN1398" s="18">
        <f t="shared" si="3507"/>
        <v>7628.9490000000005</v>
      </c>
      <c r="AO1398" s="18">
        <f t="shared" si="3508"/>
        <v>4864.8</v>
      </c>
      <c r="AP1398" s="18">
        <f t="shared" si="3509"/>
        <v>4864.8</v>
      </c>
      <c r="AQ1398" s="18">
        <f t="shared" si="3526"/>
        <v>0</v>
      </c>
      <c r="AR1398" s="18">
        <f t="shared" si="3510"/>
        <v>7628.9490000000005</v>
      </c>
      <c r="AS1398" s="18">
        <f t="shared" si="3526"/>
        <v>0</v>
      </c>
      <c r="AT1398" s="18">
        <f t="shared" si="3526"/>
        <v>0</v>
      </c>
      <c r="AU1398" s="18">
        <f t="shared" si="3526"/>
        <v>0</v>
      </c>
      <c r="AV1398" s="18">
        <f t="shared" si="3472"/>
        <v>7628.9490000000005</v>
      </c>
      <c r="AW1398" s="18">
        <f t="shared" si="3473"/>
        <v>4864.8</v>
      </c>
      <c r="AX1398" s="18">
        <f t="shared" si="3474"/>
        <v>4864.8</v>
      </c>
      <c r="AY1398" s="18">
        <f t="shared" si="3526"/>
        <v>0</v>
      </c>
      <c r="AZ1398" s="18">
        <f t="shared" si="3526"/>
        <v>0</v>
      </c>
      <c r="BA1398" s="18">
        <f t="shared" si="3460"/>
        <v>7628.9490000000005</v>
      </c>
      <c r="BB1398" s="18">
        <f t="shared" si="3461"/>
        <v>4864.8</v>
      </c>
      <c r="BC1398" s="18">
        <f t="shared" si="3526"/>
        <v>-720.4</v>
      </c>
      <c r="BD1398" s="18">
        <f t="shared" si="3526"/>
        <v>0</v>
      </c>
      <c r="BE1398" s="18">
        <f t="shared" si="3526"/>
        <v>0</v>
      </c>
      <c r="BF1398" s="18">
        <f t="shared" si="3456"/>
        <v>6908.5490000000009</v>
      </c>
      <c r="BG1398" s="18">
        <f t="shared" si="3457"/>
        <v>4864.8</v>
      </c>
      <c r="BH1398" s="18">
        <f t="shared" si="3458"/>
        <v>4864.8</v>
      </c>
      <c r="BI1398" s="18">
        <f t="shared" si="3526"/>
        <v>0</v>
      </c>
      <c r="BJ1398" s="25"/>
      <c r="BK1398" s="36"/>
    </row>
    <row r="1399" spans="1:92" ht="31.2" x14ac:dyDescent="0.3">
      <c r="A1399" s="19" t="s">
        <v>1148</v>
      </c>
      <c r="B1399" s="19" t="s">
        <v>1166</v>
      </c>
      <c r="C1399" s="51"/>
      <c r="D1399" s="51"/>
      <c r="E1399" s="14" t="s">
        <v>455</v>
      </c>
      <c r="F1399" s="18">
        <f>F1400</f>
        <v>4864.8</v>
      </c>
      <c r="G1399" s="18">
        <f t="shared" si="3526"/>
        <v>4864.8</v>
      </c>
      <c r="H1399" s="18">
        <f t="shared" si="3526"/>
        <v>4864.8</v>
      </c>
      <c r="I1399" s="18">
        <f t="shared" si="3526"/>
        <v>0</v>
      </c>
      <c r="J1399" s="18">
        <f t="shared" si="3526"/>
        <v>0</v>
      </c>
      <c r="K1399" s="18">
        <f t="shared" si="3526"/>
        <v>0</v>
      </c>
      <c r="L1399" s="18">
        <f t="shared" si="3511"/>
        <v>4864.8</v>
      </c>
      <c r="M1399" s="18">
        <f t="shared" si="3512"/>
        <v>4864.8</v>
      </c>
      <c r="N1399" s="18">
        <f t="shared" si="3513"/>
        <v>4864.8</v>
      </c>
      <c r="O1399" s="18">
        <f t="shared" si="3526"/>
        <v>0</v>
      </c>
      <c r="P1399" s="18">
        <f t="shared" si="3526"/>
        <v>0</v>
      </c>
      <c r="Q1399" s="18">
        <f t="shared" si="3526"/>
        <v>0</v>
      </c>
      <c r="R1399" s="18">
        <f t="shared" si="3424"/>
        <v>4864.8</v>
      </c>
      <c r="S1399" s="18">
        <f t="shared" si="3425"/>
        <v>4864.8</v>
      </c>
      <c r="T1399" s="18">
        <f t="shared" si="3426"/>
        <v>4864.8</v>
      </c>
      <c r="U1399" s="18">
        <f t="shared" si="3526"/>
        <v>0</v>
      </c>
      <c r="V1399" s="18">
        <f t="shared" si="3526"/>
        <v>0</v>
      </c>
      <c r="W1399" s="18">
        <f t="shared" si="3526"/>
        <v>0</v>
      </c>
      <c r="X1399" s="18">
        <f t="shared" si="3428"/>
        <v>4864.8</v>
      </c>
      <c r="Y1399" s="18">
        <f t="shared" si="3429"/>
        <v>4864.8</v>
      </c>
      <c r="Z1399" s="18">
        <f t="shared" si="3430"/>
        <v>4864.8</v>
      </c>
      <c r="AA1399" s="18">
        <f t="shared" si="3526"/>
        <v>0</v>
      </c>
      <c r="AB1399" s="18">
        <f t="shared" si="3526"/>
        <v>0</v>
      </c>
      <c r="AC1399" s="18">
        <f t="shared" si="3526"/>
        <v>0</v>
      </c>
      <c r="AD1399" s="18">
        <f t="shared" si="3433"/>
        <v>4864.8</v>
      </c>
      <c r="AE1399" s="18">
        <f t="shared" si="3434"/>
        <v>4864.8</v>
      </c>
      <c r="AF1399" s="18">
        <f t="shared" si="3435"/>
        <v>4864.8</v>
      </c>
      <c r="AG1399" s="18">
        <f t="shared" si="3526"/>
        <v>0</v>
      </c>
      <c r="AH1399" s="18">
        <f t="shared" si="3418"/>
        <v>4864.8</v>
      </c>
      <c r="AI1399" s="18">
        <f t="shared" si="3419"/>
        <v>4864.8</v>
      </c>
      <c r="AJ1399" s="18">
        <f t="shared" si="3420"/>
        <v>4864.8</v>
      </c>
      <c r="AK1399" s="18">
        <f t="shared" si="3526"/>
        <v>2764.1490000000003</v>
      </c>
      <c r="AL1399" s="18">
        <f t="shared" si="3526"/>
        <v>0</v>
      </c>
      <c r="AM1399" s="18">
        <f t="shared" si="3526"/>
        <v>0</v>
      </c>
      <c r="AN1399" s="18">
        <f t="shared" si="3507"/>
        <v>7628.9490000000005</v>
      </c>
      <c r="AO1399" s="18">
        <f t="shared" si="3508"/>
        <v>4864.8</v>
      </c>
      <c r="AP1399" s="18">
        <f t="shared" si="3509"/>
        <v>4864.8</v>
      </c>
      <c r="AQ1399" s="18">
        <f t="shared" si="3526"/>
        <v>0</v>
      </c>
      <c r="AR1399" s="18">
        <f t="shared" si="3510"/>
        <v>7628.9490000000005</v>
      </c>
      <c r="AS1399" s="18">
        <f t="shared" si="3526"/>
        <v>0</v>
      </c>
      <c r="AT1399" s="18">
        <f t="shared" si="3526"/>
        <v>0</v>
      </c>
      <c r="AU1399" s="18">
        <f t="shared" si="3526"/>
        <v>0</v>
      </c>
      <c r="AV1399" s="18">
        <f t="shared" si="3472"/>
        <v>7628.9490000000005</v>
      </c>
      <c r="AW1399" s="18">
        <f t="shared" si="3473"/>
        <v>4864.8</v>
      </c>
      <c r="AX1399" s="18">
        <f t="shared" si="3474"/>
        <v>4864.8</v>
      </c>
      <c r="AY1399" s="18">
        <f t="shared" si="3526"/>
        <v>0</v>
      </c>
      <c r="AZ1399" s="18">
        <f t="shared" si="3526"/>
        <v>0</v>
      </c>
      <c r="BA1399" s="18">
        <f t="shared" si="3460"/>
        <v>7628.9490000000005</v>
      </c>
      <c r="BB1399" s="18">
        <f t="shared" si="3461"/>
        <v>4864.8</v>
      </c>
      <c r="BC1399" s="18">
        <f t="shared" si="3526"/>
        <v>-720.4</v>
      </c>
      <c r="BD1399" s="18">
        <f t="shared" si="3526"/>
        <v>0</v>
      </c>
      <c r="BE1399" s="18">
        <f t="shared" si="3526"/>
        <v>0</v>
      </c>
      <c r="BF1399" s="18">
        <f t="shared" si="3456"/>
        <v>6908.5490000000009</v>
      </c>
      <c r="BG1399" s="18">
        <f t="shared" si="3457"/>
        <v>4864.8</v>
      </c>
      <c r="BH1399" s="18">
        <f t="shared" si="3458"/>
        <v>4864.8</v>
      </c>
      <c r="BI1399" s="18">
        <f t="shared" si="3526"/>
        <v>0</v>
      </c>
      <c r="BJ1399" s="25"/>
      <c r="BK1399" s="36"/>
    </row>
    <row r="1400" spans="1:92" ht="46.8" x14ac:dyDescent="0.3">
      <c r="A1400" s="19" t="s">
        <v>1148</v>
      </c>
      <c r="B1400" s="19" t="s">
        <v>1167</v>
      </c>
      <c r="C1400" s="51"/>
      <c r="D1400" s="51"/>
      <c r="E1400" s="14" t="s">
        <v>463</v>
      </c>
      <c r="F1400" s="18">
        <f>F1401</f>
        <v>4864.8</v>
      </c>
      <c r="G1400" s="18">
        <f t="shared" si="3526"/>
        <v>4864.8</v>
      </c>
      <c r="H1400" s="18">
        <f t="shared" si="3526"/>
        <v>4864.8</v>
      </c>
      <c r="I1400" s="18">
        <f t="shared" si="3526"/>
        <v>0</v>
      </c>
      <c r="J1400" s="18">
        <f t="shared" si="3526"/>
        <v>0</v>
      </c>
      <c r="K1400" s="18">
        <f t="shared" si="3526"/>
        <v>0</v>
      </c>
      <c r="L1400" s="18">
        <f t="shared" si="3511"/>
        <v>4864.8</v>
      </c>
      <c r="M1400" s="18">
        <f t="shared" si="3512"/>
        <v>4864.8</v>
      </c>
      <c r="N1400" s="18">
        <f t="shared" si="3513"/>
        <v>4864.8</v>
      </c>
      <c r="O1400" s="18">
        <f t="shared" si="3526"/>
        <v>0</v>
      </c>
      <c r="P1400" s="18">
        <f t="shared" si="3526"/>
        <v>0</v>
      </c>
      <c r="Q1400" s="18">
        <f t="shared" si="3526"/>
        <v>0</v>
      </c>
      <c r="R1400" s="18">
        <f t="shared" si="3424"/>
        <v>4864.8</v>
      </c>
      <c r="S1400" s="18">
        <f t="shared" si="3425"/>
        <v>4864.8</v>
      </c>
      <c r="T1400" s="18">
        <f t="shared" si="3426"/>
        <v>4864.8</v>
      </c>
      <c r="U1400" s="18">
        <f t="shared" si="3526"/>
        <v>0</v>
      </c>
      <c r="V1400" s="18">
        <f t="shared" si="3526"/>
        <v>0</v>
      </c>
      <c r="W1400" s="18">
        <f t="shared" si="3526"/>
        <v>0</v>
      </c>
      <c r="X1400" s="18">
        <f t="shared" si="3428"/>
        <v>4864.8</v>
      </c>
      <c r="Y1400" s="18">
        <f t="shared" si="3429"/>
        <v>4864.8</v>
      </c>
      <c r="Z1400" s="18">
        <f t="shared" si="3430"/>
        <v>4864.8</v>
      </c>
      <c r="AA1400" s="18">
        <f t="shared" si="3526"/>
        <v>0</v>
      </c>
      <c r="AB1400" s="18">
        <f t="shared" si="3526"/>
        <v>0</v>
      </c>
      <c r="AC1400" s="18">
        <f t="shared" si="3526"/>
        <v>0</v>
      </c>
      <c r="AD1400" s="18">
        <f t="shared" si="3433"/>
        <v>4864.8</v>
      </c>
      <c r="AE1400" s="18">
        <f t="shared" si="3434"/>
        <v>4864.8</v>
      </c>
      <c r="AF1400" s="18">
        <f t="shared" si="3435"/>
        <v>4864.8</v>
      </c>
      <c r="AG1400" s="18">
        <f t="shared" si="3526"/>
        <v>0</v>
      </c>
      <c r="AH1400" s="18">
        <f t="shared" si="3418"/>
        <v>4864.8</v>
      </c>
      <c r="AI1400" s="18">
        <f t="shared" si="3419"/>
        <v>4864.8</v>
      </c>
      <c r="AJ1400" s="18">
        <f t="shared" si="3420"/>
        <v>4864.8</v>
      </c>
      <c r="AK1400" s="18">
        <f t="shared" si="3526"/>
        <v>2764.1490000000003</v>
      </c>
      <c r="AL1400" s="18">
        <f t="shared" si="3526"/>
        <v>0</v>
      </c>
      <c r="AM1400" s="18">
        <f t="shared" si="3526"/>
        <v>0</v>
      </c>
      <c r="AN1400" s="18">
        <f t="shared" si="3507"/>
        <v>7628.9490000000005</v>
      </c>
      <c r="AO1400" s="18">
        <f t="shared" si="3508"/>
        <v>4864.8</v>
      </c>
      <c r="AP1400" s="18">
        <f t="shared" si="3509"/>
        <v>4864.8</v>
      </c>
      <c r="AQ1400" s="18">
        <f t="shared" si="3526"/>
        <v>0</v>
      </c>
      <c r="AR1400" s="18">
        <f t="shared" si="3510"/>
        <v>7628.9490000000005</v>
      </c>
      <c r="AS1400" s="18">
        <f t="shared" si="3526"/>
        <v>0</v>
      </c>
      <c r="AT1400" s="18">
        <f t="shared" si="3526"/>
        <v>0</v>
      </c>
      <c r="AU1400" s="18">
        <f t="shared" si="3526"/>
        <v>0</v>
      </c>
      <c r="AV1400" s="18">
        <f t="shared" si="3472"/>
        <v>7628.9490000000005</v>
      </c>
      <c r="AW1400" s="18">
        <f t="shared" si="3473"/>
        <v>4864.8</v>
      </c>
      <c r="AX1400" s="18">
        <f t="shared" si="3474"/>
        <v>4864.8</v>
      </c>
      <c r="AY1400" s="18">
        <f t="shared" si="3526"/>
        <v>0</v>
      </c>
      <c r="AZ1400" s="18">
        <f t="shared" si="3526"/>
        <v>0</v>
      </c>
      <c r="BA1400" s="18">
        <f t="shared" si="3460"/>
        <v>7628.9490000000005</v>
      </c>
      <c r="BB1400" s="18">
        <f t="shared" si="3461"/>
        <v>4864.8</v>
      </c>
      <c r="BC1400" s="18">
        <f t="shared" si="3526"/>
        <v>-720.4</v>
      </c>
      <c r="BD1400" s="18">
        <f t="shared" si="3526"/>
        <v>0</v>
      </c>
      <c r="BE1400" s="18">
        <f t="shared" si="3526"/>
        <v>0</v>
      </c>
      <c r="BF1400" s="18">
        <f t="shared" si="3456"/>
        <v>6908.5490000000009</v>
      </c>
      <c r="BG1400" s="18">
        <f t="shared" si="3457"/>
        <v>4864.8</v>
      </c>
      <c r="BH1400" s="18">
        <f t="shared" si="3458"/>
        <v>4864.8</v>
      </c>
      <c r="BI1400" s="18">
        <f t="shared" si="3526"/>
        <v>0</v>
      </c>
      <c r="BJ1400" s="25"/>
      <c r="BK1400" s="36"/>
    </row>
    <row r="1401" spans="1:92" x14ac:dyDescent="0.3">
      <c r="A1401" s="19" t="s">
        <v>1148</v>
      </c>
      <c r="B1401" s="19" t="s">
        <v>1167</v>
      </c>
      <c r="C1401" s="51" t="s">
        <v>184</v>
      </c>
      <c r="D1401" s="51" t="s">
        <v>19</v>
      </c>
      <c r="E1401" s="14" t="s">
        <v>433</v>
      </c>
      <c r="F1401" s="18">
        <v>4864.8</v>
      </c>
      <c r="G1401" s="18">
        <v>4864.8</v>
      </c>
      <c r="H1401" s="18">
        <v>4864.8</v>
      </c>
      <c r="I1401" s="18"/>
      <c r="J1401" s="18"/>
      <c r="K1401" s="18"/>
      <c r="L1401" s="18">
        <f t="shared" si="3511"/>
        <v>4864.8</v>
      </c>
      <c r="M1401" s="18">
        <f t="shared" si="3512"/>
        <v>4864.8</v>
      </c>
      <c r="N1401" s="18">
        <f t="shared" si="3513"/>
        <v>4864.8</v>
      </c>
      <c r="O1401" s="18"/>
      <c r="P1401" s="18"/>
      <c r="Q1401" s="18"/>
      <c r="R1401" s="18">
        <f t="shared" si="3424"/>
        <v>4864.8</v>
      </c>
      <c r="S1401" s="18">
        <f t="shared" si="3425"/>
        <v>4864.8</v>
      </c>
      <c r="T1401" s="18">
        <f t="shared" si="3426"/>
        <v>4864.8</v>
      </c>
      <c r="U1401" s="18"/>
      <c r="V1401" s="18"/>
      <c r="W1401" s="18"/>
      <c r="X1401" s="18">
        <f t="shared" si="3428"/>
        <v>4864.8</v>
      </c>
      <c r="Y1401" s="18">
        <f t="shared" si="3429"/>
        <v>4864.8</v>
      </c>
      <c r="Z1401" s="18">
        <f t="shared" si="3430"/>
        <v>4864.8</v>
      </c>
      <c r="AA1401" s="18"/>
      <c r="AB1401" s="18"/>
      <c r="AC1401" s="18"/>
      <c r="AD1401" s="18">
        <f t="shared" si="3433"/>
        <v>4864.8</v>
      </c>
      <c r="AE1401" s="18">
        <f t="shared" si="3434"/>
        <v>4864.8</v>
      </c>
      <c r="AF1401" s="18">
        <f t="shared" si="3435"/>
        <v>4864.8</v>
      </c>
      <c r="AG1401" s="18"/>
      <c r="AH1401" s="18">
        <f t="shared" si="3418"/>
        <v>4864.8</v>
      </c>
      <c r="AI1401" s="18">
        <f t="shared" si="3419"/>
        <v>4864.8</v>
      </c>
      <c r="AJ1401" s="18">
        <f t="shared" si="3420"/>
        <v>4864.8</v>
      </c>
      <c r="AK1401" s="18">
        <f>1085.564+446.267+1075.859+661.032-450.073-54.5</f>
        <v>2764.1490000000003</v>
      </c>
      <c r="AL1401" s="18"/>
      <c r="AM1401" s="18"/>
      <c r="AN1401" s="18">
        <f t="shared" si="3507"/>
        <v>7628.9490000000005</v>
      </c>
      <c r="AO1401" s="18">
        <f t="shared" si="3508"/>
        <v>4864.8</v>
      </c>
      <c r="AP1401" s="18">
        <f t="shared" si="3509"/>
        <v>4864.8</v>
      </c>
      <c r="AQ1401" s="18"/>
      <c r="AR1401" s="18">
        <f t="shared" si="3510"/>
        <v>7628.9490000000005</v>
      </c>
      <c r="AS1401" s="18"/>
      <c r="AT1401" s="18"/>
      <c r="AU1401" s="18"/>
      <c r="AV1401" s="18">
        <f t="shared" si="3472"/>
        <v>7628.9490000000005</v>
      </c>
      <c r="AW1401" s="18">
        <f t="shared" si="3473"/>
        <v>4864.8</v>
      </c>
      <c r="AX1401" s="18">
        <f t="shared" si="3474"/>
        <v>4864.8</v>
      </c>
      <c r="AY1401" s="18"/>
      <c r="AZ1401" s="18"/>
      <c r="BA1401" s="18">
        <f t="shared" si="3460"/>
        <v>7628.9490000000005</v>
      </c>
      <c r="BB1401" s="18">
        <f t="shared" si="3461"/>
        <v>4864.8</v>
      </c>
      <c r="BC1401" s="18">
        <v>-720.4</v>
      </c>
      <c r="BD1401" s="18"/>
      <c r="BE1401" s="18"/>
      <c r="BF1401" s="18">
        <f t="shared" si="3456"/>
        <v>6908.5490000000009</v>
      </c>
      <c r="BG1401" s="18">
        <f t="shared" si="3457"/>
        <v>4864.8</v>
      </c>
      <c r="BH1401" s="18">
        <f t="shared" si="3458"/>
        <v>4864.8</v>
      </c>
      <c r="BI1401" s="18"/>
      <c r="BJ1401" s="25"/>
      <c r="BK1401" s="36"/>
    </row>
    <row r="1402" spans="1:92" ht="62.4" x14ac:dyDescent="0.3">
      <c r="A1402" s="19" t="s">
        <v>1178</v>
      </c>
      <c r="B1402" s="50"/>
      <c r="C1402" s="51"/>
      <c r="D1402" s="51"/>
      <c r="E1402" s="14" t="s">
        <v>1179</v>
      </c>
      <c r="F1402" s="18">
        <f>F1403</f>
        <v>849</v>
      </c>
      <c r="G1402" s="18">
        <f t="shared" ref="G1402:BI1405" si="3527">G1403</f>
        <v>849</v>
      </c>
      <c r="H1402" s="18">
        <f t="shared" si="3527"/>
        <v>849</v>
      </c>
      <c r="I1402" s="18">
        <f t="shared" si="3527"/>
        <v>0</v>
      </c>
      <c r="J1402" s="18">
        <f t="shared" si="3527"/>
        <v>0</v>
      </c>
      <c r="K1402" s="18">
        <f t="shared" si="3527"/>
        <v>0</v>
      </c>
      <c r="L1402" s="18">
        <f t="shared" si="3511"/>
        <v>849</v>
      </c>
      <c r="M1402" s="18">
        <f t="shared" si="3512"/>
        <v>849</v>
      </c>
      <c r="N1402" s="18">
        <f t="shared" si="3513"/>
        <v>849</v>
      </c>
      <c r="O1402" s="18">
        <f t="shared" si="3527"/>
        <v>0</v>
      </c>
      <c r="P1402" s="18">
        <f t="shared" si="3527"/>
        <v>0</v>
      </c>
      <c r="Q1402" s="18">
        <f t="shared" si="3527"/>
        <v>0</v>
      </c>
      <c r="R1402" s="18">
        <f t="shared" si="3424"/>
        <v>849</v>
      </c>
      <c r="S1402" s="18">
        <f t="shared" si="3425"/>
        <v>849</v>
      </c>
      <c r="T1402" s="18">
        <f t="shared" si="3426"/>
        <v>849</v>
      </c>
      <c r="U1402" s="18">
        <f t="shared" si="3527"/>
        <v>0</v>
      </c>
      <c r="V1402" s="18">
        <f t="shared" si="3527"/>
        <v>0</v>
      </c>
      <c r="W1402" s="18">
        <f t="shared" si="3527"/>
        <v>0</v>
      </c>
      <c r="X1402" s="18">
        <f t="shared" si="3428"/>
        <v>849</v>
      </c>
      <c r="Y1402" s="18">
        <f t="shared" si="3429"/>
        <v>849</v>
      </c>
      <c r="Z1402" s="18">
        <f t="shared" si="3430"/>
        <v>849</v>
      </c>
      <c r="AA1402" s="18">
        <f t="shared" si="3527"/>
        <v>0</v>
      </c>
      <c r="AB1402" s="18">
        <f t="shared" si="3527"/>
        <v>0</v>
      </c>
      <c r="AC1402" s="18">
        <f t="shared" si="3527"/>
        <v>0</v>
      </c>
      <c r="AD1402" s="18">
        <f t="shared" si="3433"/>
        <v>849</v>
      </c>
      <c r="AE1402" s="18">
        <f t="shared" si="3434"/>
        <v>849</v>
      </c>
      <c r="AF1402" s="18">
        <f t="shared" si="3435"/>
        <v>849</v>
      </c>
      <c r="AG1402" s="18">
        <f t="shared" si="3527"/>
        <v>0</v>
      </c>
      <c r="AH1402" s="18">
        <f t="shared" si="3418"/>
        <v>849</v>
      </c>
      <c r="AI1402" s="18">
        <f t="shared" si="3419"/>
        <v>849</v>
      </c>
      <c r="AJ1402" s="18">
        <f t="shared" si="3420"/>
        <v>849</v>
      </c>
      <c r="AK1402" s="18">
        <f t="shared" si="3527"/>
        <v>0</v>
      </c>
      <c r="AL1402" s="18">
        <f t="shared" si="3527"/>
        <v>0</v>
      </c>
      <c r="AM1402" s="18">
        <f t="shared" si="3527"/>
        <v>0</v>
      </c>
      <c r="AN1402" s="18">
        <f t="shared" si="3507"/>
        <v>849</v>
      </c>
      <c r="AO1402" s="18">
        <f t="shared" si="3508"/>
        <v>849</v>
      </c>
      <c r="AP1402" s="18">
        <f t="shared" si="3509"/>
        <v>849</v>
      </c>
      <c r="AQ1402" s="18">
        <f t="shared" si="3527"/>
        <v>0</v>
      </c>
      <c r="AR1402" s="18">
        <f t="shared" si="3510"/>
        <v>849</v>
      </c>
      <c r="AS1402" s="18">
        <f t="shared" si="3527"/>
        <v>0</v>
      </c>
      <c r="AT1402" s="18">
        <f t="shared" si="3527"/>
        <v>0</v>
      </c>
      <c r="AU1402" s="18">
        <f t="shared" si="3527"/>
        <v>0</v>
      </c>
      <c r="AV1402" s="18">
        <f t="shared" si="3472"/>
        <v>849</v>
      </c>
      <c r="AW1402" s="18">
        <f t="shared" si="3473"/>
        <v>849</v>
      </c>
      <c r="AX1402" s="18">
        <f t="shared" si="3474"/>
        <v>849</v>
      </c>
      <c r="AY1402" s="18">
        <f t="shared" si="3527"/>
        <v>0</v>
      </c>
      <c r="AZ1402" s="18">
        <f t="shared" si="3527"/>
        <v>0</v>
      </c>
      <c r="BA1402" s="18">
        <f t="shared" si="3460"/>
        <v>849</v>
      </c>
      <c r="BB1402" s="18">
        <f t="shared" si="3461"/>
        <v>849</v>
      </c>
      <c r="BC1402" s="18">
        <f t="shared" si="3527"/>
        <v>0</v>
      </c>
      <c r="BD1402" s="18">
        <f t="shared" si="3527"/>
        <v>0</v>
      </c>
      <c r="BE1402" s="18">
        <f t="shared" si="3527"/>
        <v>0</v>
      </c>
      <c r="BF1402" s="18">
        <f t="shared" si="3456"/>
        <v>849</v>
      </c>
      <c r="BG1402" s="18">
        <f t="shared" si="3457"/>
        <v>849</v>
      </c>
      <c r="BH1402" s="18">
        <f t="shared" si="3458"/>
        <v>849</v>
      </c>
      <c r="BI1402" s="18">
        <f t="shared" si="3527"/>
        <v>0</v>
      </c>
      <c r="BJ1402" s="25"/>
      <c r="BK1402" s="36"/>
    </row>
    <row r="1403" spans="1:92" ht="31.2" x14ac:dyDescent="0.3">
      <c r="A1403" s="19" t="s">
        <v>1181</v>
      </c>
      <c r="B1403" s="50"/>
      <c r="C1403" s="51"/>
      <c r="D1403" s="51"/>
      <c r="E1403" s="14" t="s">
        <v>1180</v>
      </c>
      <c r="F1403" s="18">
        <f>F1404</f>
        <v>849</v>
      </c>
      <c r="G1403" s="18">
        <f t="shared" si="3527"/>
        <v>849</v>
      </c>
      <c r="H1403" s="18">
        <f t="shared" si="3527"/>
        <v>849</v>
      </c>
      <c r="I1403" s="18">
        <f t="shared" si="3527"/>
        <v>0</v>
      </c>
      <c r="J1403" s="18">
        <f t="shared" si="3527"/>
        <v>0</v>
      </c>
      <c r="K1403" s="18">
        <f t="shared" si="3527"/>
        <v>0</v>
      </c>
      <c r="L1403" s="18">
        <f t="shared" si="3511"/>
        <v>849</v>
      </c>
      <c r="M1403" s="18">
        <f t="shared" si="3512"/>
        <v>849</v>
      </c>
      <c r="N1403" s="18">
        <f t="shared" si="3513"/>
        <v>849</v>
      </c>
      <c r="O1403" s="18">
        <f t="shared" si="3527"/>
        <v>0</v>
      </c>
      <c r="P1403" s="18">
        <f t="shared" si="3527"/>
        <v>0</v>
      </c>
      <c r="Q1403" s="18">
        <f t="shared" si="3527"/>
        <v>0</v>
      </c>
      <c r="R1403" s="18">
        <f t="shared" si="3424"/>
        <v>849</v>
      </c>
      <c r="S1403" s="18">
        <f t="shared" si="3425"/>
        <v>849</v>
      </c>
      <c r="T1403" s="18">
        <f t="shared" si="3426"/>
        <v>849</v>
      </c>
      <c r="U1403" s="18">
        <f t="shared" si="3527"/>
        <v>0</v>
      </c>
      <c r="V1403" s="18">
        <f t="shared" si="3527"/>
        <v>0</v>
      </c>
      <c r="W1403" s="18">
        <f t="shared" si="3527"/>
        <v>0</v>
      </c>
      <c r="X1403" s="18">
        <f t="shared" si="3428"/>
        <v>849</v>
      </c>
      <c r="Y1403" s="18">
        <f t="shared" si="3429"/>
        <v>849</v>
      </c>
      <c r="Z1403" s="18">
        <f t="shared" si="3430"/>
        <v>849</v>
      </c>
      <c r="AA1403" s="18">
        <f t="shared" si="3527"/>
        <v>0</v>
      </c>
      <c r="AB1403" s="18">
        <f t="shared" si="3527"/>
        <v>0</v>
      </c>
      <c r="AC1403" s="18">
        <f t="shared" si="3527"/>
        <v>0</v>
      </c>
      <c r="AD1403" s="18">
        <f t="shared" si="3433"/>
        <v>849</v>
      </c>
      <c r="AE1403" s="18">
        <f t="shared" si="3434"/>
        <v>849</v>
      </c>
      <c r="AF1403" s="18">
        <f t="shared" si="3435"/>
        <v>849</v>
      </c>
      <c r="AG1403" s="18">
        <f t="shared" si="3527"/>
        <v>0</v>
      </c>
      <c r="AH1403" s="18">
        <f t="shared" si="3418"/>
        <v>849</v>
      </c>
      <c r="AI1403" s="18">
        <f t="shared" si="3419"/>
        <v>849</v>
      </c>
      <c r="AJ1403" s="18">
        <f t="shared" si="3420"/>
        <v>849</v>
      </c>
      <c r="AK1403" s="18">
        <f t="shared" si="3527"/>
        <v>0</v>
      </c>
      <c r="AL1403" s="18">
        <f t="shared" si="3527"/>
        <v>0</v>
      </c>
      <c r="AM1403" s="18">
        <f t="shared" si="3527"/>
        <v>0</v>
      </c>
      <c r="AN1403" s="18">
        <f t="shared" si="3507"/>
        <v>849</v>
      </c>
      <c r="AO1403" s="18">
        <f t="shared" si="3508"/>
        <v>849</v>
      </c>
      <c r="AP1403" s="18">
        <f t="shared" si="3509"/>
        <v>849</v>
      </c>
      <c r="AQ1403" s="18">
        <f t="shared" si="3527"/>
        <v>0</v>
      </c>
      <c r="AR1403" s="18">
        <f t="shared" si="3510"/>
        <v>849</v>
      </c>
      <c r="AS1403" s="18">
        <f t="shared" si="3527"/>
        <v>0</v>
      </c>
      <c r="AT1403" s="18">
        <f t="shared" si="3527"/>
        <v>0</v>
      </c>
      <c r="AU1403" s="18">
        <f t="shared" si="3527"/>
        <v>0</v>
      </c>
      <c r="AV1403" s="18">
        <f t="shared" si="3472"/>
        <v>849</v>
      </c>
      <c r="AW1403" s="18">
        <f t="shared" si="3473"/>
        <v>849</v>
      </c>
      <c r="AX1403" s="18">
        <f t="shared" si="3474"/>
        <v>849</v>
      </c>
      <c r="AY1403" s="18">
        <f t="shared" si="3527"/>
        <v>0</v>
      </c>
      <c r="AZ1403" s="18">
        <f t="shared" si="3527"/>
        <v>0</v>
      </c>
      <c r="BA1403" s="18">
        <f t="shared" si="3460"/>
        <v>849</v>
      </c>
      <c r="BB1403" s="18">
        <f t="shared" si="3461"/>
        <v>849</v>
      </c>
      <c r="BC1403" s="18">
        <f t="shared" si="3527"/>
        <v>0</v>
      </c>
      <c r="BD1403" s="18">
        <f t="shared" si="3527"/>
        <v>0</v>
      </c>
      <c r="BE1403" s="18">
        <f t="shared" si="3527"/>
        <v>0</v>
      </c>
      <c r="BF1403" s="18">
        <f t="shared" si="3456"/>
        <v>849</v>
      </c>
      <c r="BG1403" s="18">
        <f t="shared" si="3457"/>
        <v>849</v>
      </c>
      <c r="BH1403" s="18">
        <f t="shared" si="3458"/>
        <v>849</v>
      </c>
      <c r="BI1403" s="18">
        <f t="shared" si="3527"/>
        <v>0</v>
      </c>
      <c r="BJ1403" s="25"/>
      <c r="BK1403" s="36"/>
    </row>
    <row r="1404" spans="1:92" ht="31.2" x14ac:dyDescent="0.3">
      <c r="A1404" s="19" t="s">
        <v>1181</v>
      </c>
      <c r="B1404" s="19" t="s">
        <v>1166</v>
      </c>
      <c r="C1404" s="51"/>
      <c r="D1404" s="51"/>
      <c r="E1404" s="14" t="s">
        <v>455</v>
      </c>
      <c r="F1404" s="18">
        <f>F1405</f>
        <v>849</v>
      </c>
      <c r="G1404" s="18">
        <f t="shared" si="3527"/>
        <v>849</v>
      </c>
      <c r="H1404" s="18">
        <f t="shared" si="3527"/>
        <v>849</v>
      </c>
      <c r="I1404" s="18">
        <f t="shared" si="3527"/>
        <v>0</v>
      </c>
      <c r="J1404" s="18">
        <f t="shared" si="3527"/>
        <v>0</v>
      </c>
      <c r="K1404" s="18">
        <f t="shared" si="3527"/>
        <v>0</v>
      </c>
      <c r="L1404" s="18">
        <f t="shared" si="3511"/>
        <v>849</v>
      </c>
      <c r="M1404" s="18">
        <f t="shared" si="3512"/>
        <v>849</v>
      </c>
      <c r="N1404" s="18">
        <f t="shared" si="3513"/>
        <v>849</v>
      </c>
      <c r="O1404" s="18">
        <f t="shared" si="3527"/>
        <v>0</v>
      </c>
      <c r="P1404" s="18">
        <f t="shared" si="3527"/>
        <v>0</v>
      </c>
      <c r="Q1404" s="18">
        <f t="shared" si="3527"/>
        <v>0</v>
      </c>
      <c r="R1404" s="18">
        <f t="shared" si="3424"/>
        <v>849</v>
      </c>
      <c r="S1404" s="18">
        <f t="shared" si="3425"/>
        <v>849</v>
      </c>
      <c r="T1404" s="18">
        <f t="shared" si="3426"/>
        <v>849</v>
      </c>
      <c r="U1404" s="18">
        <f t="shared" si="3527"/>
        <v>0</v>
      </c>
      <c r="V1404" s="18">
        <f t="shared" si="3527"/>
        <v>0</v>
      </c>
      <c r="W1404" s="18">
        <f t="shared" si="3527"/>
        <v>0</v>
      </c>
      <c r="X1404" s="18">
        <f t="shared" si="3428"/>
        <v>849</v>
      </c>
      <c r="Y1404" s="18">
        <f t="shared" si="3429"/>
        <v>849</v>
      </c>
      <c r="Z1404" s="18">
        <f t="shared" si="3430"/>
        <v>849</v>
      </c>
      <c r="AA1404" s="18">
        <f t="shared" si="3527"/>
        <v>0</v>
      </c>
      <c r="AB1404" s="18">
        <f t="shared" si="3527"/>
        <v>0</v>
      </c>
      <c r="AC1404" s="18">
        <f t="shared" si="3527"/>
        <v>0</v>
      </c>
      <c r="AD1404" s="18">
        <f t="shared" si="3433"/>
        <v>849</v>
      </c>
      <c r="AE1404" s="18">
        <f t="shared" si="3434"/>
        <v>849</v>
      </c>
      <c r="AF1404" s="18">
        <f t="shared" si="3435"/>
        <v>849</v>
      </c>
      <c r="AG1404" s="18">
        <f t="shared" si="3527"/>
        <v>0</v>
      </c>
      <c r="AH1404" s="18">
        <f t="shared" si="3418"/>
        <v>849</v>
      </c>
      <c r="AI1404" s="18">
        <f t="shared" si="3419"/>
        <v>849</v>
      </c>
      <c r="AJ1404" s="18">
        <f t="shared" si="3420"/>
        <v>849</v>
      </c>
      <c r="AK1404" s="18">
        <f t="shared" si="3527"/>
        <v>0</v>
      </c>
      <c r="AL1404" s="18">
        <f t="shared" si="3527"/>
        <v>0</v>
      </c>
      <c r="AM1404" s="18">
        <f t="shared" si="3527"/>
        <v>0</v>
      </c>
      <c r="AN1404" s="18">
        <f t="shared" si="3507"/>
        <v>849</v>
      </c>
      <c r="AO1404" s="18">
        <f t="shared" si="3508"/>
        <v>849</v>
      </c>
      <c r="AP1404" s="18">
        <f t="shared" si="3509"/>
        <v>849</v>
      </c>
      <c r="AQ1404" s="18">
        <f t="shared" si="3527"/>
        <v>0</v>
      </c>
      <c r="AR1404" s="18">
        <f t="shared" si="3510"/>
        <v>849</v>
      </c>
      <c r="AS1404" s="18">
        <f t="shared" si="3527"/>
        <v>0</v>
      </c>
      <c r="AT1404" s="18">
        <f t="shared" si="3527"/>
        <v>0</v>
      </c>
      <c r="AU1404" s="18">
        <f t="shared" si="3527"/>
        <v>0</v>
      </c>
      <c r="AV1404" s="18">
        <f t="shared" si="3472"/>
        <v>849</v>
      </c>
      <c r="AW1404" s="18">
        <f t="shared" si="3473"/>
        <v>849</v>
      </c>
      <c r="AX1404" s="18">
        <f t="shared" si="3474"/>
        <v>849</v>
      </c>
      <c r="AY1404" s="18">
        <f t="shared" si="3527"/>
        <v>0</v>
      </c>
      <c r="AZ1404" s="18">
        <f t="shared" si="3527"/>
        <v>0</v>
      </c>
      <c r="BA1404" s="18">
        <f t="shared" si="3460"/>
        <v>849</v>
      </c>
      <c r="BB1404" s="18">
        <f t="shared" si="3461"/>
        <v>849</v>
      </c>
      <c r="BC1404" s="18">
        <f t="shared" si="3527"/>
        <v>0</v>
      </c>
      <c r="BD1404" s="18">
        <f t="shared" si="3527"/>
        <v>0</v>
      </c>
      <c r="BE1404" s="18">
        <f t="shared" si="3527"/>
        <v>0</v>
      </c>
      <c r="BF1404" s="18">
        <f t="shared" si="3456"/>
        <v>849</v>
      </c>
      <c r="BG1404" s="18">
        <f t="shared" si="3457"/>
        <v>849</v>
      </c>
      <c r="BH1404" s="18">
        <f t="shared" si="3458"/>
        <v>849</v>
      </c>
      <c r="BI1404" s="18">
        <f t="shared" si="3527"/>
        <v>0</v>
      </c>
      <c r="BJ1404" s="25"/>
      <c r="BK1404" s="36"/>
    </row>
    <row r="1405" spans="1:92" ht="46.8" x14ac:dyDescent="0.3">
      <c r="A1405" s="19" t="s">
        <v>1181</v>
      </c>
      <c r="B1405" s="19" t="s">
        <v>1167</v>
      </c>
      <c r="C1405" s="51"/>
      <c r="D1405" s="51"/>
      <c r="E1405" s="14" t="s">
        <v>463</v>
      </c>
      <c r="F1405" s="18">
        <f>F1406</f>
        <v>849</v>
      </c>
      <c r="G1405" s="18">
        <f t="shared" si="3527"/>
        <v>849</v>
      </c>
      <c r="H1405" s="18">
        <f t="shared" si="3527"/>
        <v>849</v>
      </c>
      <c r="I1405" s="18">
        <f t="shared" si="3527"/>
        <v>0</v>
      </c>
      <c r="J1405" s="18">
        <f t="shared" si="3527"/>
        <v>0</v>
      </c>
      <c r="K1405" s="18">
        <f t="shared" si="3527"/>
        <v>0</v>
      </c>
      <c r="L1405" s="18">
        <f t="shared" si="3511"/>
        <v>849</v>
      </c>
      <c r="M1405" s="18">
        <f t="shared" si="3512"/>
        <v>849</v>
      </c>
      <c r="N1405" s="18">
        <f t="shared" si="3513"/>
        <v>849</v>
      </c>
      <c r="O1405" s="18">
        <f t="shared" si="3527"/>
        <v>0</v>
      </c>
      <c r="P1405" s="18">
        <f t="shared" si="3527"/>
        <v>0</v>
      </c>
      <c r="Q1405" s="18">
        <f t="shared" si="3527"/>
        <v>0</v>
      </c>
      <c r="R1405" s="18">
        <f t="shared" si="3424"/>
        <v>849</v>
      </c>
      <c r="S1405" s="18">
        <f t="shared" si="3425"/>
        <v>849</v>
      </c>
      <c r="T1405" s="18">
        <f t="shared" si="3426"/>
        <v>849</v>
      </c>
      <c r="U1405" s="18">
        <f t="shared" si="3527"/>
        <v>0</v>
      </c>
      <c r="V1405" s="18">
        <f t="shared" si="3527"/>
        <v>0</v>
      </c>
      <c r="W1405" s="18">
        <f t="shared" si="3527"/>
        <v>0</v>
      </c>
      <c r="X1405" s="18">
        <f t="shared" si="3428"/>
        <v>849</v>
      </c>
      <c r="Y1405" s="18">
        <f t="shared" si="3429"/>
        <v>849</v>
      </c>
      <c r="Z1405" s="18">
        <f t="shared" si="3430"/>
        <v>849</v>
      </c>
      <c r="AA1405" s="18">
        <f t="shared" si="3527"/>
        <v>0</v>
      </c>
      <c r="AB1405" s="18">
        <f t="shared" si="3527"/>
        <v>0</v>
      </c>
      <c r="AC1405" s="18">
        <f t="shared" si="3527"/>
        <v>0</v>
      </c>
      <c r="AD1405" s="18">
        <f t="shared" si="3433"/>
        <v>849</v>
      </c>
      <c r="AE1405" s="18">
        <f t="shared" si="3434"/>
        <v>849</v>
      </c>
      <c r="AF1405" s="18">
        <f t="shared" si="3435"/>
        <v>849</v>
      </c>
      <c r="AG1405" s="18">
        <f t="shared" si="3527"/>
        <v>0</v>
      </c>
      <c r="AH1405" s="18">
        <f t="shared" si="3418"/>
        <v>849</v>
      </c>
      <c r="AI1405" s="18">
        <f t="shared" si="3419"/>
        <v>849</v>
      </c>
      <c r="AJ1405" s="18">
        <f t="shared" si="3420"/>
        <v>849</v>
      </c>
      <c r="AK1405" s="18">
        <f t="shared" si="3527"/>
        <v>0</v>
      </c>
      <c r="AL1405" s="18">
        <f t="shared" si="3527"/>
        <v>0</v>
      </c>
      <c r="AM1405" s="18">
        <f t="shared" si="3527"/>
        <v>0</v>
      </c>
      <c r="AN1405" s="18">
        <f t="shared" si="3507"/>
        <v>849</v>
      </c>
      <c r="AO1405" s="18">
        <f t="shared" si="3508"/>
        <v>849</v>
      </c>
      <c r="AP1405" s="18">
        <f t="shared" si="3509"/>
        <v>849</v>
      </c>
      <c r="AQ1405" s="18">
        <f t="shared" si="3527"/>
        <v>0</v>
      </c>
      <c r="AR1405" s="18">
        <f t="shared" si="3510"/>
        <v>849</v>
      </c>
      <c r="AS1405" s="18">
        <f t="shared" si="3527"/>
        <v>0</v>
      </c>
      <c r="AT1405" s="18">
        <f t="shared" si="3527"/>
        <v>0</v>
      </c>
      <c r="AU1405" s="18">
        <f t="shared" si="3527"/>
        <v>0</v>
      </c>
      <c r="AV1405" s="18">
        <f t="shared" si="3472"/>
        <v>849</v>
      </c>
      <c r="AW1405" s="18">
        <f t="shared" si="3473"/>
        <v>849</v>
      </c>
      <c r="AX1405" s="18">
        <f t="shared" si="3474"/>
        <v>849</v>
      </c>
      <c r="AY1405" s="18">
        <f t="shared" si="3527"/>
        <v>0</v>
      </c>
      <c r="AZ1405" s="18">
        <f t="shared" si="3527"/>
        <v>0</v>
      </c>
      <c r="BA1405" s="18">
        <f t="shared" si="3460"/>
        <v>849</v>
      </c>
      <c r="BB1405" s="18">
        <f t="shared" si="3461"/>
        <v>849</v>
      </c>
      <c r="BC1405" s="18">
        <f t="shared" si="3527"/>
        <v>0</v>
      </c>
      <c r="BD1405" s="18">
        <f t="shared" si="3527"/>
        <v>0</v>
      </c>
      <c r="BE1405" s="18">
        <f t="shared" si="3527"/>
        <v>0</v>
      </c>
      <c r="BF1405" s="18">
        <f t="shared" si="3456"/>
        <v>849</v>
      </c>
      <c r="BG1405" s="18">
        <f t="shared" si="3457"/>
        <v>849</v>
      </c>
      <c r="BH1405" s="18">
        <f t="shared" si="3458"/>
        <v>849</v>
      </c>
      <c r="BI1405" s="18">
        <f t="shared" si="3527"/>
        <v>0</v>
      </c>
      <c r="BJ1405" s="25"/>
      <c r="BK1405" s="36"/>
    </row>
    <row r="1406" spans="1:92" x14ac:dyDescent="0.3">
      <c r="A1406" s="19" t="s">
        <v>1181</v>
      </c>
      <c r="B1406" s="19" t="s">
        <v>1167</v>
      </c>
      <c r="C1406" s="51" t="s">
        <v>5</v>
      </c>
      <c r="D1406" s="51" t="s">
        <v>6</v>
      </c>
      <c r="E1406" s="14" t="s">
        <v>424</v>
      </c>
      <c r="F1406" s="18">
        <v>849</v>
      </c>
      <c r="G1406" s="18">
        <v>849</v>
      </c>
      <c r="H1406" s="18">
        <v>849</v>
      </c>
      <c r="I1406" s="18"/>
      <c r="J1406" s="18"/>
      <c r="K1406" s="18"/>
      <c r="L1406" s="18">
        <f t="shared" si="3511"/>
        <v>849</v>
      </c>
      <c r="M1406" s="18">
        <f t="shared" si="3512"/>
        <v>849</v>
      </c>
      <c r="N1406" s="18">
        <f t="shared" si="3513"/>
        <v>849</v>
      </c>
      <c r="O1406" s="18"/>
      <c r="P1406" s="18"/>
      <c r="Q1406" s="18"/>
      <c r="R1406" s="18">
        <f t="shared" si="3424"/>
        <v>849</v>
      </c>
      <c r="S1406" s="18">
        <f t="shared" si="3425"/>
        <v>849</v>
      </c>
      <c r="T1406" s="18">
        <f t="shared" si="3426"/>
        <v>849</v>
      </c>
      <c r="U1406" s="18"/>
      <c r="V1406" s="18"/>
      <c r="W1406" s="18"/>
      <c r="X1406" s="18">
        <f t="shared" si="3428"/>
        <v>849</v>
      </c>
      <c r="Y1406" s="18">
        <f t="shared" si="3429"/>
        <v>849</v>
      </c>
      <c r="Z1406" s="18">
        <f t="shared" si="3430"/>
        <v>849</v>
      </c>
      <c r="AA1406" s="18"/>
      <c r="AB1406" s="18"/>
      <c r="AC1406" s="18"/>
      <c r="AD1406" s="18">
        <f t="shared" si="3433"/>
        <v>849</v>
      </c>
      <c r="AE1406" s="18">
        <f t="shared" si="3434"/>
        <v>849</v>
      </c>
      <c r="AF1406" s="18">
        <f t="shared" si="3435"/>
        <v>849</v>
      </c>
      <c r="AG1406" s="18"/>
      <c r="AH1406" s="18">
        <f t="shared" si="3418"/>
        <v>849</v>
      </c>
      <c r="AI1406" s="18">
        <f t="shared" si="3419"/>
        <v>849</v>
      </c>
      <c r="AJ1406" s="18">
        <f t="shared" si="3420"/>
        <v>849</v>
      </c>
      <c r="AK1406" s="18"/>
      <c r="AL1406" s="18"/>
      <c r="AM1406" s="18"/>
      <c r="AN1406" s="18">
        <f t="shared" si="3507"/>
        <v>849</v>
      </c>
      <c r="AO1406" s="18">
        <f t="shared" si="3508"/>
        <v>849</v>
      </c>
      <c r="AP1406" s="18">
        <f t="shared" si="3509"/>
        <v>849</v>
      </c>
      <c r="AQ1406" s="18"/>
      <c r="AR1406" s="18">
        <f t="shared" si="3510"/>
        <v>849</v>
      </c>
      <c r="AS1406" s="18"/>
      <c r="AT1406" s="18"/>
      <c r="AU1406" s="18"/>
      <c r="AV1406" s="18">
        <f t="shared" si="3472"/>
        <v>849</v>
      </c>
      <c r="AW1406" s="18">
        <f t="shared" si="3473"/>
        <v>849</v>
      </c>
      <c r="AX1406" s="18">
        <f t="shared" si="3474"/>
        <v>849</v>
      </c>
      <c r="AY1406" s="18"/>
      <c r="AZ1406" s="18"/>
      <c r="BA1406" s="18">
        <f t="shared" si="3460"/>
        <v>849</v>
      </c>
      <c r="BB1406" s="18">
        <f t="shared" si="3461"/>
        <v>849</v>
      </c>
      <c r="BC1406" s="18"/>
      <c r="BD1406" s="18"/>
      <c r="BE1406" s="18"/>
      <c r="BF1406" s="18">
        <f t="shared" si="3456"/>
        <v>849</v>
      </c>
      <c r="BG1406" s="18">
        <f t="shared" si="3457"/>
        <v>849</v>
      </c>
      <c r="BH1406" s="18">
        <f t="shared" si="3458"/>
        <v>849</v>
      </c>
      <c r="BI1406" s="18"/>
      <c r="BJ1406" s="25"/>
      <c r="BK1406" s="36"/>
    </row>
    <row r="1407" spans="1:92" ht="46.8" x14ac:dyDescent="0.3">
      <c r="A1407" s="19" t="s">
        <v>1182</v>
      </c>
      <c r="B1407" s="50"/>
      <c r="C1407" s="51"/>
      <c r="D1407" s="51"/>
      <c r="E1407" s="14" t="s">
        <v>1184</v>
      </c>
      <c r="F1407" s="18">
        <f>F1408</f>
        <v>500</v>
      </c>
      <c r="G1407" s="18">
        <f t="shared" ref="G1407:BI1410" si="3528">G1408</f>
        <v>500</v>
      </c>
      <c r="H1407" s="18">
        <f t="shared" si="3528"/>
        <v>500</v>
      </c>
      <c r="I1407" s="18">
        <f t="shared" si="3528"/>
        <v>-44.4</v>
      </c>
      <c r="J1407" s="18">
        <f t="shared" si="3528"/>
        <v>-41.2</v>
      </c>
      <c r="K1407" s="18">
        <f t="shared" si="3528"/>
        <v>-38</v>
      </c>
      <c r="L1407" s="18">
        <f t="shared" si="3511"/>
        <v>455.6</v>
      </c>
      <c r="M1407" s="18">
        <f t="shared" si="3512"/>
        <v>458.8</v>
      </c>
      <c r="N1407" s="18">
        <f t="shared" si="3513"/>
        <v>462</v>
      </c>
      <c r="O1407" s="18">
        <f t="shared" si="3528"/>
        <v>0</v>
      </c>
      <c r="P1407" s="18">
        <f t="shared" si="3528"/>
        <v>0</v>
      </c>
      <c r="Q1407" s="18">
        <f t="shared" si="3528"/>
        <v>0</v>
      </c>
      <c r="R1407" s="18">
        <f t="shared" si="3424"/>
        <v>455.6</v>
      </c>
      <c r="S1407" s="18">
        <f t="shared" si="3425"/>
        <v>458.8</v>
      </c>
      <c r="T1407" s="18">
        <f t="shared" si="3426"/>
        <v>462</v>
      </c>
      <c r="U1407" s="18">
        <f t="shared" si="3528"/>
        <v>0</v>
      </c>
      <c r="V1407" s="18">
        <f t="shared" si="3528"/>
        <v>0</v>
      </c>
      <c r="W1407" s="18">
        <f t="shared" si="3528"/>
        <v>0</v>
      </c>
      <c r="X1407" s="18">
        <f t="shared" si="3428"/>
        <v>455.6</v>
      </c>
      <c r="Y1407" s="18">
        <f t="shared" si="3429"/>
        <v>458.8</v>
      </c>
      <c r="Z1407" s="18">
        <f t="shared" si="3430"/>
        <v>462</v>
      </c>
      <c r="AA1407" s="18">
        <f t="shared" si="3528"/>
        <v>0</v>
      </c>
      <c r="AB1407" s="18">
        <f t="shared" si="3528"/>
        <v>0</v>
      </c>
      <c r="AC1407" s="18">
        <f t="shared" si="3528"/>
        <v>0</v>
      </c>
      <c r="AD1407" s="18">
        <f t="shared" si="3433"/>
        <v>455.6</v>
      </c>
      <c r="AE1407" s="18">
        <f t="shared" si="3434"/>
        <v>458.8</v>
      </c>
      <c r="AF1407" s="18">
        <f t="shared" si="3435"/>
        <v>462</v>
      </c>
      <c r="AG1407" s="18">
        <f t="shared" si="3528"/>
        <v>0</v>
      </c>
      <c r="AH1407" s="18">
        <f t="shared" si="3418"/>
        <v>455.6</v>
      </c>
      <c r="AI1407" s="18">
        <f t="shared" si="3419"/>
        <v>458.8</v>
      </c>
      <c r="AJ1407" s="18">
        <f t="shared" si="3420"/>
        <v>462</v>
      </c>
      <c r="AK1407" s="18">
        <f t="shared" si="3528"/>
        <v>0</v>
      </c>
      <c r="AL1407" s="18">
        <f t="shared" si="3528"/>
        <v>0</v>
      </c>
      <c r="AM1407" s="18">
        <f t="shared" si="3528"/>
        <v>0</v>
      </c>
      <c r="AN1407" s="18">
        <f t="shared" si="3507"/>
        <v>455.6</v>
      </c>
      <c r="AO1407" s="18">
        <f t="shared" si="3508"/>
        <v>458.8</v>
      </c>
      <c r="AP1407" s="18">
        <f t="shared" si="3509"/>
        <v>462</v>
      </c>
      <c r="AQ1407" s="18">
        <f t="shared" si="3528"/>
        <v>0</v>
      </c>
      <c r="AR1407" s="18">
        <f t="shared" si="3510"/>
        <v>455.6</v>
      </c>
      <c r="AS1407" s="18">
        <f t="shared" si="3528"/>
        <v>0</v>
      </c>
      <c r="AT1407" s="18">
        <f t="shared" si="3528"/>
        <v>0</v>
      </c>
      <c r="AU1407" s="18">
        <f t="shared" si="3528"/>
        <v>0</v>
      </c>
      <c r="AV1407" s="18">
        <f t="shared" si="3472"/>
        <v>455.6</v>
      </c>
      <c r="AW1407" s="18">
        <f t="shared" si="3473"/>
        <v>458.8</v>
      </c>
      <c r="AX1407" s="18">
        <f t="shared" si="3474"/>
        <v>462</v>
      </c>
      <c r="AY1407" s="18">
        <f t="shared" si="3528"/>
        <v>0</v>
      </c>
      <c r="AZ1407" s="18">
        <f t="shared" si="3528"/>
        <v>0</v>
      </c>
      <c r="BA1407" s="18">
        <f t="shared" si="3460"/>
        <v>455.6</v>
      </c>
      <c r="BB1407" s="18">
        <f t="shared" si="3461"/>
        <v>458.8</v>
      </c>
      <c r="BC1407" s="18">
        <f t="shared" si="3528"/>
        <v>0</v>
      </c>
      <c r="BD1407" s="18">
        <f t="shared" si="3528"/>
        <v>0</v>
      </c>
      <c r="BE1407" s="18">
        <f t="shared" si="3528"/>
        <v>0</v>
      </c>
      <c r="BF1407" s="18">
        <f t="shared" si="3456"/>
        <v>455.6</v>
      </c>
      <c r="BG1407" s="18">
        <f t="shared" si="3457"/>
        <v>458.8</v>
      </c>
      <c r="BH1407" s="18">
        <f t="shared" si="3458"/>
        <v>462</v>
      </c>
      <c r="BI1407" s="18">
        <f t="shared" si="3528"/>
        <v>0</v>
      </c>
      <c r="BJ1407" s="25"/>
      <c r="BK1407" s="36"/>
    </row>
    <row r="1408" spans="1:92" ht="31.2" x14ac:dyDescent="0.3">
      <c r="A1408" s="19" t="s">
        <v>1183</v>
      </c>
      <c r="B1408" s="50"/>
      <c r="C1408" s="51"/>
      <c r="D1408" s="51"/>
      <c r="E1408" s="14" t="s">
        <v>1185</v>
      </c>
      <c r="F1408" s="18">
        <f>F1409</f>
        <v>500</v>
      </c>
      <c r="G1408" s="18">
        <f t="shared" si="3528"/>
        <v>500</v>
      </c>
      <c r="H1408" s="18">
        <f t="shared" si="3528"/>
        <v>500</v>
      </c>
      <c r="I1408" s="18">
        <f t="shared" si="3528"/>
        <v>-44.4</v>
      </c>
      <c r="J1408" s="18">
        <f t="shared" si="3528"/>
        <v>-41.2</v>
      </c>
      <c r="K1408" s="18">
        <f t="shared" si="3528"/>
        <v>-38</v>
      </c>
      <c r="L1408" s="18">
        <f t="shared" si="3511"/>
        <v>455.6</v>
      </c>
      <c r="M1408" s="18">
        <f t="shared" si="3512"/>
        <v>458.8</v>
      </c>
      <c r="N1408" s="18">
        <f t="shared" si="3513"/>
        <v>462</v>
      </c>
      <c r="O1408" s="18">
        <f t="shared" si="3528"/>
        <v>0</v>
      </c>
      <c r="P1408" s="18">
        <f t="shared" si="3528"/>
        <v>0</v>
      </c>
      <c r="Q1408" s="18">
        <f t="shared" si="3528"/>
        <v>0</v>
      </c>
      <c r="R1408" s="18">
        <f t="shared" si="3424"/>
        <v>455.6</v>
      </c>
      <c r="S1408" s="18">
        <f t="shared" si="3425"/>
        <v>458.8</v>
      </c>
      <c r="T1408" s="18">
        <f t="shared" si="3426"/>
        <v>462</v>
      </c>
      <c r="U1408" s="18">
        <f t="shared" si="3528"/>
        <v>0</v>
      </c>
      <c r="V1408" s="18">
        <f t="shared" si="3528"/>
        <v>0</v>
      </c>
      <c r="W1408" s="18">
        <f t="shared" si="3528"/>
        <v>0</v>
      </c>
      <c r="X1408" s="18">
        <f t="shared" si="3428"/>
        <v>455.6</v>
      </c>
      <c r="Y1408" s="18">
        <f t="shared" si="3429"/>
        <v>458.8</v>
      </c>
      <c r="Z1408" s="18">
        <f t="shared" si="3430"/>
        <v>462</v>
      </c>
      <c r="AA1408" s="18">
        <f t="shared" si="3528"/>
        <v>0</v>
      </c>
      <c r="AB1408" s="18">
        <f t="shared" si="3528"/>
        <v>0</v>
      </c>
      <c r="AC1408" s="18">
        <f t="shared" si="3528"/>
        <v>0</v>
      </c>
      <c r="AD1408" s="18">
        <f t="shared" si="3433"/>
        <v>455.6</v>
      </c>
      <c r="AE1408" s="18">
        <f t="shared" si="3434"/>
        <v>458.8</v>
      </c>
      <c r="AF1408" s="18">
        <f t="shared" si="3435"/>
        <v>462</v>
      </c>
      <c r="AG1408" s="18">
        <f t="shared" si="3528"/>
        <v>0</v>
      </c>
      <c r="AH1408" s="18">
        <f t="shared" si="3418"/>
        <v>455.6</v>
      </c>
      <c r="AI1408" s="18">
        <f t="shared" si="3419"/>
        <v>458.8</v>
      </c>
      <c r="AJ1408" s="18">
        <f t="shared" si="3420"/>
        <v>462</v>
      </c>
      <c r="AK1408" s="18">
        <f t="shared" si="3528"/>
        <v>0</v>
      </c>
      <c r="AL1408" s="18">
        <f t="shared" si="3528"/>
        <v>0</v>
      </c>
      <c r="AM1408" s="18">
        <f t="shared" si="3528"/>
        <v>0</v>
      </c>
      <c r="AN1408" s="18">
        <f t="shared" si="3507"/>
        <v>455.6</v>
      </c>
      <c r="AO1408" s="18">
        <f t="shared" si="3508"/>
        <v>458.8</v>
      </c>
      <c r="AP1408" s="18">
        <f t="shared" si="3509"/>
        <v>462</v>
      </c>
      <c r="AQ1408" s="18">
        <f t="shared" si="3528"/>
        <v>0</v>
      </c>
      <c r="AR1408" s="18">
        <f t="shared" si="3510"/>
        <v>455.6</v>
      </c>
      <c r="AS1408" s="18">
        <f t="shared" si="3528"/>
        <v>0</v>
      </c>
      <c r="AT1408" s="18">
        <f t="shared" si="3528"/>
        <v>0</v>
      </c>
      <c r="AU1408" s="18">
        <f t="shared" si="3528"/>
        <v>0</v>
      </c>
      <c r="AV1408" s="18">
        <f t="shared" si="3472"/>
        <v>455.6</v>
      </c>
      <c r="AW1408" s="18">
        <f t="shared" si="3473"/>
        <v>458.8</v>
      </c>
      <c r="AX1408" s="18">
        <f t="shared" si="3474"/>
        <v>462</v>
      </c>
      <c r="AY1408" s="18">
        <f t="shared" si="3528"/>
        <v>0</v>
      </c>
      <c r="AZ1408" s="18">
        <f t="shared" si="3528"/>
        <v>0</v>
      </c>
      <c r="BA1408" s="18">
        <f t="shared" si="3460"/>
        <v>455.6</v>
      </c>
      <c r="BB1408" s="18">
        <f t="shared" si="3461"/>
        <v>458.8</v>
      </c>
      <c r="BC1408" s="18">
        <f t="shared" si="3528"/>
        <v>0</v>
      </c>
      <c r="BD1408" s="18">
        <f t="shared" si="3528"/>
        <v>0</v>
      </c>
      <c r="BE1408" s="18">
        <f t="shared" si="3528"/>
        <v>0</v>
      </c>
      <c r="BF1408" s="18">
        <f t="shared" si="3456"/>
        <v>455.6</v>
      </c>
      <c r="BG1408" s="18">
        <f t="shared" si="3457"/>
        <v>458.8</v>
      </c>
      <c r="BH1408" s="18">
        <f t="shared" si="3458"/>
        <v>462</v>
      </c>
      <c r="BI1408" s="18">
        <f t="shared" si="3528"/>
        <v>0</v>
      </c>
      <c r="BJ1408" s="25"/>
      <c r="BK1408" s="36"/>
    </row>
    <row r="1409" spans="1:63" ht="31.2" x14ac:dyDescent="0.3">
      <c r="A1409" s="19" t="s">
        <v>1183</v>
      </c>
      <c r="B1409" s="19" t="s">
        <v>1166</v>
      </c>
      <c r="C1409" s="51"/>
      <c r="D1409" s="51"/>
      <c r="E1409" s="14" t="s">
        <v>455</v>
      </c>
      <c r="F1409" s="18">
        <f>F1410</f>
        <v>500</v>
      </c>
      <c r="G1409" s="18">
        <f t="shared" si="3528"/>
        <v>500</v>
      </c>
      <c r="H1409" s="18">
        <f t="shared" si="3528"/>
        <v>500</v>
      </c>
      <c r="I1409" s="18">
        <f t="shared" si="3528"/>
        <v>-44.4</v>
      </c>
      <c r="J1409" s="18">
        <f t="shared" si="3528"/>
        <v>-41.2</v>
      </c>
      <c r="K1409" s="18">
        <f t="shared" si="3528"/>
        <v>-38</v>
      </c>
      <c r="L1409" s="18">
        <f t="shared" si="3511"/>
        <v>455.6</v>
      </c>
      <c r="M1409" s="18">
        <f t="shared" si="3512"/>
        <v>458.8</v>
      </c>
      <c r="N1409" s="18">
        <f t="shared" si="3513"/>
        <v>462</v>
      </c>
      <c r="O1409" s="18">
        <f t="shared" si="3528"/>
        <v>0</v>
      </c>
      <c r="P1409" s="18">
        <f t="shared" si="3528"/>
        <v>0</v>
      </c>
      <c r="Q1409" s="18">
        <f t="shared" si="3528"/>
        <v>0</v>
      </c>
      <c r="R1409" s="18">
        <f t="shared" si="3424"/>
        <v>455.6</v>
      </c>
      <c r="S1409" s="18">
        <f t="shared" si="3425"/>
        <v>458.8</v>
      </c>
      <c r="T1409" s="18">
        <f t="shared" si="3426"/>
        <v>462</v>
      </c>
      <c r="U1409" s="18">
        <f t="shared" si="3528"/>
        <v>0</v>
      </c>
      <c r="V1409" s="18">
        <f t="shared" si="3528"/>
        <v>0</v>
      </c>
      <c r="W1409" s="18">
        <f t="shared" si="3528"/>
        <v>0</v>
      </c>
      <c r="X1409" s="18">
        <f t="shared" si="3428"/>
        <v>455.6</v>
      </c>
      <c r="Y1409" s="18">
        <f t="shared" si="3429"/>
        <v>458.8</v>
      </c>
      <c r="Z1409" s="18">
        <f t="shared" si="3430"/>
        <v>462</v>
      </c>
      <c r="AA1409" s="18">
        <f t="shared" si="3528"/>
        <v>0</v>
      </c>
      <c r="AB1409" s="18">
        <f t="shared" si="3528"/>
        <v>0</v>
      </c>
      <c r="AC1409" s="18">
        <f t="shared" si="3528"/>
        <v>0</v>
      </c>
      <c r="AD1409" s="18">
        <f t="shared" si="3433"/>
        <v>455.6</v>
      </c>
      <c r="AE1409" s="18">
        <f t="shared" si="3434"/>
        <v>458.8</v>
      </c>
      <c r="AF1409" s="18">
        <f t="shared" si="3435"/>
        <v>462</v>
      </c>
      <c r="AG1409" s="18">
        <f t="shared" si="3528"/>
        <v>0</v>
      </c>
      <c r="AH1409" s="18">
        <f t="shared" si="3418"/>
        <v>455.6</v>
      </c>
      <c r="AI1409" s="18">
        <f t="shared" si="3419"/>
        <v>458.8</v>
      </c>
      <c r="AJ1409" s="18">
        <f t="shared" si="3420"/>
        <v>462</v>
      </c>
      <c r="AK1409" s="18">
        <f t="shared" si="3528"/>
        <v>0</v>
      </c>
      <c r="AL1409" s="18">
        <f t="shared" si="3528"/>
        <v>0</v>
      </c>
      <c r="AM1409" s="18">
        <f t="shared" si="3528"/>
        <v>0</v>
      </c>
      <c r="AN1409" s="18">
        <f t="shared" si="3507"/>
        <v>455.6</v>
      </c>
      <c r="AO1409" s="18">
        <f t="shared" si="3508"/>
        <v>458.8</v>
      </c>
      <c r="AP1409" s="18">
        <f t="shared" si="3509"/>
        <v>462</v>
      </c>
      <c r="AQ1409" s="18">
        <f t="shared" si="3528"/>
        <v>0</v>
      </c>
      <c r="AR1409" s="18">
        <f t="shared" si="3510"/>
        <v>455.6</v>
      </c>
      <c r="AS1409" s="18">
        <f t="shared" si="3528"/>
        <v>0</v>
      </c>
      <c r="AT1409" s="18">
        <f t="shared" si="3528"/>
        <v>0</v>
      </c>
      <c r="AU1409" s="18">
        <f t="shared" si="3528"/>
        <v>0</v>
      </c>
      <c r="AV1409" s="18">
        <f t="shared" si="3472"/>
        <v>455.6</v>
      </c>
      <c r="AW1409" s="18">
        <f t="shared" si="3473"/>
        <v>458.8</v>
      </c>
      <c r="AX1409" s="18">
        <f t="shared" si="3474"/>
        <v>462</v>
      </c>
      <c r="AY1409" s="18">
        <f t="shared" si="3528"/>
        <v>0</v>
      </c>
      <c r="AZ1409" s="18">
        <f t="shared" si="3528"/>
        <v>0</v>
      </c>
      <c r="BA1409" s="18">
        <f t="shared" si="3460"/>
        <v>455.6</v>
      </c>
      <c r="BB1409" s="18">
        <f t="shared" si="3461"/>
        <v>458.8</v>
      </c>
      <c r="BC1409" s="18">
        <f t="shared" si="3528"/>
        <v>0</v>
      </c>
      <c r="BD1409" s="18">
        <f t="shared" si="3528"/>
        <v>0</v>
      </c>
      <c r="BE1409" s="18">
        <f t="shared" si="3528"/>
        <v>0</v>
      </c>
      <c r="BF1409" s="18">
        <f t="shared" si="3456"/>
        <v>455.6</v>
      </c>
      <c r="BG1409" s="18">
        <f t="shared" si="3457"/>
        <v>458.8</v>
      </c>
      <c r="BH1409" s="18">
        <f t="shared" si="3458"/>
        <v>462</v>
      </c>
      <c r="BI1409" s="18">
        <f t="shared" si="3528"/>
        <v>0</v>
      </c>
      <c r="BJ1409" s="25"/>
      <c r="BK1409" s="36"/>
    </row>
    <row r="1410" spans="1:63" ht="46.8" x14ac:dyDescent="0.3">
      <c r="A1410" s="19" t="s">
        <v>1183</v>
      </c>
      <c r="B1410" s="19" t="s">
        <v>1167</v>
      </c>
      <c r="C1410" s="51"/>
      <c r="D1410" s="51"/>
      <c r="E1410" s="14" t="s">
        <v>463</v>
      </c>
      <c r="F1410" s="18">
        <f>F1411</f>
        <v>500</v>
      </c>
      <c r="G1410" s="18">
        <f t="shared" si="3528"/>
        <v>500</v>
      </c>
      <c r="H1410" s="18">
        <f t="shared" si="3528"/>
        <v>500</v>
      </c>
      <c r="I1410" s="18">
        <f t="shared" si="3528"/>
        <v>-44.4</v>
      </c>
      <c r="J1410" s="18">
        <f t="shared" si="3528"/>
        <v>-41.2</v>
      </c>
      <c r="K1410" s="18">
        <f t="shared" si="3528"/>
        <v>-38</v>
      </c>
      <c r="L1410" s="18">
        <f t="shared" si="3511"/>
        <v>455.6</v>
      </c>
      <c r="M1410" s="18">
        <f t="shared" si="3512"/>
        <v>458.8</v>
      </c>
      <c r="N1410" s="18">
        <f t="shared" si="3513"/>
        <v>462</v>
      </c>
      <c r="O1410" s="18">
        <f t="shared" si="3528"/>
        <v>0</v>
      </c>
      <c r="P1410" s="18">
        <f t="shared" si="3528"/>
        <v>0</v>
      </c>
      <c r="Q1410" s="18">
        <f t="shared" si="3528"/>
        <v>0</v>
      </c>
      <c r="R1410" s="18">
        <f t="shared" si="3424"/>
        <v>455.6</v>
      </c>
      <c r="S1410" s="18">
        <f t="shared" si="3425"/>
        <v>458.8</v>
      </c>
      <c r="T1410" s="18">
        <f t="shared" si="3426"/>
        <v>462</v>
      </c>
      <c r="U1410" s="18">
        <f t="shared" si="3528"/>
        <v>0</v>
      </c>
      <c r="V1410" s="18">
        <f t="shared" si="3528"/>
        <v>0</v>
      </c>
      <c r="W1410" s="18">
        <f t="shared" si="3528"/>
        <v>0</v>
      </c>
      <c r="X1410" s="18">
        <f t="shared" si="3428"/>
        <v>455.6</v>
      </c>
      <c r="Y1410" s="18">
        <f t="shared" si="3429"/>
        <v>458.8</v>
      </c>
      <c r="Z1410" s="18">
        <f t="shared" si="3430"/>
        <v>462</v>
      </c>
      <c r="AA1410" s="18">
        <f t="shared" si="3528"/>
        <v>0</v>
      </c>
      <c r="AB1410" s="18">
        <f t="shared" si="3528"/>
        <v>0</v>
      </c>
      <c r="AC1410" s="18">
        <f t="shared" si="3528"/>
        <v>0</v>
      </c>
      <c r="AD1410" s="18">
        <f t="shared" si="3433"/>
        <v>455.6</v>
      </c>
      <c r="AE1410" s="18">
        <f t="shared" si="3434"/>
        <v>458.8</v>
      </c>
      <c r="AF1410" s="18">
        <f t="shared" si="3435"/>
        <v>462</v>
      </c>
      <c r="AG1410" s="18">
        <f t="shared" si="3528"/>
        <v>0</v>
      </c>
      <c r="AH1410" s="18">
        <f t="shared" si="3418"/>
        <v>455.6</v>
      </c>
      <c r="AI1410" s="18">
        <f t="shared" si="3419"/>
        <v>458.8</v>
      </c>
      <c r="AJ1410" s="18">
        <f t="shared" si="3420"/>
        <v>462</v>
      </c>
      <c r="AK1410" s="18">
        <f t="shared" si="3528"/>
        <v>0</v>
      </c>
      <c r="AL1410" s="18">
        <f t="shared" si="3528"/>
        <v>0</v>
      </c>
      <c r="AM1410" s="18">
        <f t="shared" si="3528"/>
        <v>0</v>
      </c>
      <c r="AN1410" s="18">
        <f t="shared" si="3507"/>
        <v>455.6</v>
      </c>
      <c r="AO1410" s="18">
        <f t="shared" si="3508"/>
        <v>458.8</v>
      </c>
      <c r="AP1410" s="18">
        <f t="shared" si="3509"/>
        <v>462</v>
      </c>
      <c r="AQ1410" s="18">
        <f t="shared" si="3528"/>
        <v>0</v>
      </c>
      <c r="AR1410" s="18">
        <f t="shared" si="3510"/>
        <v>455.6</v>
      </c>
      <c r="AS1410" s="18">
        <f t="shared" si="3528"/>
        <v>0</v>
      </c>
      <c r="AT1410" s="18">
        <f t="shared" si="3528"/>
        <v>0</v>
      </c>
      <c r="AU1410" s="18">
        <f t="shared" si="3528"/>
        <v>0</v>
      </c>
      <c r="AV1410" s="18">
        <f t="shared" si="3472"/>
        <v>455.6</v>
      </c>
      <c r="AW1410" s="18">
        <f t="shared" si="3473"/>
        <v>458.8</v>
      </c>
      <c r="AX1410" s="18">
        <f t="shared" si="3474"/>
        <v>462</v>
      </c>
      <c r="AY1410" s="18">
        <f t="shared" si="3528"/>
        <v>0</v>
      </c>
      <c r="AZ1410" s="18">
        <f t="shared" si="3528"/>
        <v>0</v>
      </c>
      <c r="BA1410" s="18">
        <f t="shared" si="3460"/>
        <v>455.6</v>
      </c>
      <c r="BB1410" s="18">
        <f t="shared" si="3461"/>
        <v>458.8</v>
      </c>
      <c r="BC1410" s="18">
        <f t="shared" si="3528"/>
        <v>0</v>
      </c>
      <c r="BD1410" s="18">
        <f t="shared" si="3528"/>
        <v>0</v>
      </c>
      <c r="BE1410" s="18">
        <f t="shared" si="3528"/>
        <v>0</v>
      </c>
      <c r="BF1410" s="18">
        <f t="shared" si="3456"/>
        <v>455.6</v>
      </c>
      <c r="BG1410" s="18">
        <f t="shared" si="3457"/>
        <v>458.8</v>
      </c>
      <c r="BH1410" s="18">
        <f t="shared" si="3458"/>
        <v>462</v>
      </c>
      <c r="BI1410" s="18">
        <f t="shared" si="3528"/>
        <v>0</v>
      </c>
      <c r="BJ1410" s="25"/>
      <c r="BK1410" s="36"/>
    </row>
    <row r="1411" spans="1:63" ht="31.2" x14ac:dyDescent="0.3">
      <c r="A1411" s="19" t="s">
        <v>1183</v>
      </c>
      <c r="B1411" s="19" t="s">
        <v>1167</v>
      </c>
      <c r="C1411" s="51" t="s">
        <v>137</v>
      </c>
      <c r="D1411" s="51" t="s">
        <v>224</v>
      </c>
      <c r="E1411" s="14" t="s">
        <v>430</v>
      </c>
      <c r="F1411" s="18">
        <v>500</v>
      </c>
      <c r="G1411" s="18">
        <v>500</v>
      </c>
      <c r="H1411" s="18">
        <v>500</v>
      </c>
      <c r="I1411" s="18">
        <v>-44.4</v>
      </c>
      <c r="J1411" s="18">
        <v>-41.2</v>
      </c>
      <c r="K1411" s="18">
        <v>-38</v>
      </c>
      <c r="L1411" s="18">
        <f t="shared" si="3511"/>
        <v>455.6</v>
      </c>
      <c r="M1411" s="18">
        <f t="shared" si="3512"/>
        <v>458.8</v>
      </c>
      <c r="N1411" s="18">
        <f t="shared" si="3513"/>
        <v>462</v>
      </c>
      <c r="O1411" s="18"/>
      <c r="P1411" s="18"/>
      <c r="Q1411" s="18"/>
      <c r="R1411" s="18">
        <f t="shared" si="3424"/>
        <v>455.6</v>
      </c>
      <c r="S1411" s="18">
        <f t="shared" si="3425"/>
        <v>458.8</v>
      </c>
      <c r="T1411" s="18">
        <f t="shared" si="3426"/>
        <v>462</v>
      </c>
      <c r="U1411" s="18"/>
      <c r="V1411" s="18"/>
      <c r="W1411" s="18"/>
      <c r="X1411" s="18">
        <f t="shared" si="3428"/>
        <v>455.6</v>
      </c>
      <c r="Y1411" s="18">
        <f t="shared" si="3429"/>
        <v>458.8</v>
      </c>
      <c r="Z1411" s="18">
        <f t="shared" si="3430"/>
        <v>462</v>
      </c>
      <c r="AA1411" s="18"/>
      <c r="AB1411" s="18"/>
      <c r="AC1411" s="18"/>
      <c r="AD1411" s="18">
        <f t="shared" si="3433"/>
        <v>455.6</v>
      </c>
      <c r="AE1411" s="18">
        <f t="shared" si="3434"/>
        <v>458.8</v>
      </c>
      <c r="AF1411" s="18">
        <f t="shared" si="3435"/>
        <v>462</v>
      </c>
      <c r="AG1411" s="18"/>
      <c r="AH1411" s="18">
        <f t="shared" si="3418"/>
        <v>455.6</v>
      </c>
      <c r="AI1411" s="18">
        <f t="shared" si="3419"/>
        <v>458.8</v>
      </c>
      <c r="AJ1411" s="18">
        <f t="shared" si="3420"/>
        <v>462</v>
      </c>
      <c r="AK1411" s="18"/>
      <c r="AL1411" s="18"/>
      <c r="AM1411" s="18"/>
      <c r="AN1411" s="18">
        <f t="shared" si="3507"/>
        <v>455.6</v>
      </c>
      <c r="AO1411" s="18">
        <f t="shared" si="3508"/>
        <v>458.8</v>
      </c>
      <c r="AP1411" s="18">
        <f t="shared" si="3509"/>
        <v>462</v>
      </c>
      <c r="AQ1411" s="18"/>
      <c r="AR1411" s="18">
        <f t="shared" si="3510"/>
        <v>455.6</v>
      </c>
      <c r="AS1411" s="18"/>
      <c r="AT1411" s="18"/>
      <c r="AU1411" s="18"/>
      <c r="AV1411" s="18">
        <f t="shared" si="3472"/>
        <v>455.6</v>
      </c>
      <c r="AW1411" s="18">
        <f t="shared" si="3473"/>
        <v>458.8</v>
      </c>
      <c r="AX1411" s="18">
        <f t="shared" si="3474"/>
        <v>462</v>
      </c>
      <c r="AY1411" s="18"/>
      <c r="AZ1411" s="18"/>
      <c r="BA1411" s="18">
        <f t="shared" si="3460"/>
        <v>455.6</v>
      </c>
      <c r="BB1411" s="18">
        <f t="shared" si="3461"/>
        <v>458.8</v>
      </c>
      <c r="BC1411" s="18"/>
      <c r="BD1411" s="18"/>
      <c r="BE1411" s="18"/>
      <c r="BF1411" s="18">
        <f t="shared" si="3456"/>
        <v>455.6</v>
      </c>
      <c r="BG1411" s="18">
        <f t="shared" si="3457"/>
        <v>458.8</v>
      </c>
      <c r="BH1411" s="18">
        <f t="shared" si="3458"/>
        <v>462</v>
      </c>
      <c r="BI1411" s="18"/>
      <c r="BJ1411" s="25"/>
      <c r="BK1411" s="36">
        <v>136</v>
      </c>
    </row>
    <row r="1412" spans="1:63" ht="62.4" x14ac:dyDescent="0.3">
      <c r="A1412" s="19" t="s">
        <v>1186</v>
      </c>
      <c r="B1412" s="50"/>
      <c r="C1412" s="51"/>
      <c r="D1412" s="51"/>
      <c r="E1412" s="14" t="s">
        <v>1188</v>
      </c>
      <c r="F1412" s="18">
        <f>F1413+F1417</f>
        <v>10416.1</v>
      </c>
      <c r="G1412" s="18">
        <f t="shared" ref="G1412:BI1412" si="3529">G1413+G1417</f>
        <v>10416.1</v>
      </c>
      <c r="H1412" s="18">
        <f t="shared" si="3529"/>
        <v>10416.1</v>
      </c>
      <c r="I1412" s="18">
        <f t="shared" ref="I1412:K1412" si="3530">I1413+I1417</f>
        <v>0</v>
      </c>
      <c r="J1412" s="18">
        <f t="shared" si="3530"/>
        <v>0</v>
      </c>
      <c r="K1412" s="18">
        <f t="shared" si="3530"/>
        <v>0</v>
      </c>
      <c r="L1412" s="18">
        <f t="shared" si="3511"/>
        <v>10416.1</v>
      </c>
      <c r="M1412" s="18">
        <f t="shared" si="3512"/>
        <v>10416.1</v>
      </c>
      <c r="N1412" s="18">
        <f t="shared" si="3513"/>
        <v>10416.1</v>
      </c>
      <c r="O1412" s="18">
        <f t="shared" ref="O1412:Q1412" si="3531">O1413+O1417</f>
        <v>0</v>
      </c>
      <c r="P1412" s="18">
        <f t="shared" si="3531"/>
        <v>0</v>
      </c>
      <c r="Q1412" s="18">
        <f t="shared" si="3531"/>
        <v>0</v>
      </c>
      <c r="R1412" s="18">
        <f t="shared" si="3424"/>
        <v>10416.1</v>
      </c>
      <c r="S1412" s="18">
        <f t="shared" si="3425"/>
        <v>10416.1</v>
      </c>
      <c r="T1412" s="18">
        <f t="shared" si="3426"/>
        <v>10416.1</v>
      </c>
      <c r="U1412" s="18">
        <f t="shared" ref="U1412:W1412" si="3532">U1413+U1417</f>
        <v>0</v>
      </c>
      <c r="V1412" s="18">
        <f t="shared" si="3532"/>
        <v>0</v>
      </c>
      <c r="W1412" s="18">
        <f t="shared" si="3532"/>
        <v>0</v>
      </c>
      <c r="X1412" s="18">
        <f t="shared" si="3428"/>
        <v>10416.1</v>
      </c>
      <c r="Y1412" s="18">
        <f t="shared" si="3429"/>
        <v>10416.1</v>
      </c>
      <c r="Z1412" s="18">
        <f t="shared" si="3430"/>
        <v>10416.1</v>
      </c>
      <c r="AA1412" s="18">
        <f t="shared" ref="AA1412:AB1412" si="3533">AA1413+AA1417</f>
        <v>0</v>
      </c>
      <c r="AB1412" s="18">
        <f t="shared" si="3533"/>
        <v>0</v>
      </c>
      <c r="AC1412" s="18">
        <f t="shared" ref="AC1412" si="3534">AC1413+AC1417</f>
        <v>0</v>
      </c>
      <c r="AD1412" s="18">
        <f t="shared" si="3433"/>
        <v>10416.1</v>
      </c>
      <c r="AE1412" s="18">
        <f t="shared" si="3434"/>
        <v>10416.1</v>
      </c>
      <c r="AF1412" s="18">
        <f t="shared" si="3435"/>
        <v>10416.1</v>
      </c>
      <c r="AG1412" s="18">
        <f t="shared" ref="AG1412" si="3535">AG1413+AG1417</f>
        <v>0</v>
      </c>
      <c r="AH1412" s="18">
        <f t="shared" si="3418"/>
        <v>10416.1</v>
      </c>
      <c r="AI1412" s="18">
        <f t="shared" si="3419"/>
        <v>10416.1</v>
      </c>
      <c r="AJ1412" s="18">
        <f t="shared" si="3420"/>
        <v>10416.1</v>
      </c>
      <c r="AK1412" s="18">
        <f t="shared" ref="AK1412:AM1412" si="3536">AK1413+AK1417</f>
        <v>-336.71299999999997</v>
      </c>
      <c r="AL1412" s="18">
        <f t="shared" si="3536"/>
        <v>0</v>
      </c>
      <c r="AM1412" s="18">
        <f t="shared" si="3536"/>
        <v>0</v>
      </c>
      <c r="AN1412" s="18">
        <f t="shared" si="3507"/>
        <v>10079.387000000001</v>
      </c>
      <c r="AO1412" s="18">
        <f t="shared" si="3508"/>
        <v>10416.1</v>
      </c>
      <c r="AP1412" s="18">
        <f t="shared" si="3509"/>
        <v>10416.1</v>
      </c>
      <c r="AQ1412" s="18">
        <f t="shared" ref="AQ1412" si="3537">AQ1413+AQ1417</f>
        <v>0</v>
      </c>
      <c r="AR1412" s="18">
        <f t="shared" si="3510"/>
        <v>10079.387000000001</v>
      </c>
      <c r="AS1412" s="18">
        <f t="shared" ref="AS1412:AU1412" si="3538">AS1413+AS1417</f>
        <v>0</v>
      </c>
      <c r="AT1412" s="18">
        <f t="shared" si="3538"/>
        <v>0</v>
      </c>
      <c r="AU1412" s="18">
        <f t="shared" si="3538"/>
        <v>0</v>
      </c>
      <c r="AV1412" s="18">
        <f t="shared" si="3472"/>
        <v>10079.387000000001</v>
      </c>
      <c r="AW1412" s="18">
        <f t="shared" si="3473"/>
        <v>10416.1</v>
      </c>
      <c r="AX1412" s="18">
        <f t="shared" si="3474"/>
        <v>10416.1</v>
      </c>
      <c r="AY1412" s="18">
        <f t="shared" ref="AY1412:AZ1412" si="3539">AY1413+AY1417</f>
        <v>0</v>
      </c>
      <c r="AZ1412" s="18">
        <f t="shared" si="3539"/>
        <v>0</v>
      </c>
      <c r="BA1412" s="18">
        <f t="shared" si="3460"/>
        <v>10079.387000000001</v>
      </c>
      <c r="BB1412" s="18">
        <f t="shared" si="3461"/>
        <v>10416.1</v>
      </c>
      <c r="BC1412" s="18">
        <f t="shared" ref="BC1412:BE1412" si="3540">BC1413+BC1417</f>
        <v>-43.481000000000002</v>
      </c>
      <c r="BD1412" s="18">
        <f t="shared" si="3540"/>
        <v>0</v>
      </c>
      <c r="BE1412" s="18">
        <f t="shared" si="3540"/>
        <v>0</v>
      </c>
      <c r="BF1412" s="18">
        <f t="shared" si="3456"/>
        <v>10035.906000000001</v>
      </c>
      <c r="BG1412" s="18">
        <f t="shared" si="3457"/>
        <v>10416.1</v>
      </c>
      <c r="BH1412" s="18">
        <f t="shared" si="3458"/>
        <v>10416.1</v>
      </c>
      <c r="BI1412" s="18">
        <f t="shared" si="3529"/>
        <v>0</v>
      </c>
      <c r="BJ1412" s="25"/>
      <c r="BK1412" s="36"/>
    </row>
    <row r="1413" spans="1:63" ht="109.2" x14ac:dyDescent="0.3">
      <c r="A1413" s="19" t="s">
        <v>1187</v>
      </c>
      <c r="B1413" s="50"/>
      <c r="C1413" s="51"/>
      <c r="D1413" s="51"/>
      <c r="E1413" s="14" t="s">
        <v>1189</v>
      </c>
      <c r="F1413" s="18">
        <f>F1414</f>
        <v>1955.1</v>
      </c>
      <c r="G1413" s="18">
        <f t="shared" ref="G1413:BI1415" si="3541">G1414</f>
        <v>1955.1</v>
      </c>
      <c r="H1413" s="18">
        <f t="shared" si="3541"/>
        <v>1955.1</v>
      </c>
      <c r="I1413" s="18">
        <f t="shared" si="3541"/>
        <v>0</v>
      </c>
      <c r="J1413" s="18">
        <f t="shared" si="3541"/>
        <v>0</v>
      </c>
      <c r="K1413" s="18">
        <f t="shared" si="3541"/>
        <v>0</v>
      </c>
      <c r="L1413" s="18">
        <f t="shared" si="3511"/>
        <v>1955.1</v>
      </c>
      <c r="M1413" s="18">
        <f t="shared" si="3512"/>
        <v>1955.1</v>
      </c>
      <c r="N1413" s="18">
        <f t="shared" si="3513"/>
        <v>1955.1</v>
      </c>
      <c r="O1413" s="18">
        <f t="shared" si="3541"/>
        <v>0</v>
      </c>
      <c r="P1413" s="18">
        <f t="shared" si="3541"/>
        <v>0</v>
      </c>
      <c r="Q1413" s="18">
        <f t="shared" si="3541"/>
        <v>0</v>
      </c>
      <c r="R1413" s="18">
        <f t="shared" si="3424"/>
        <v>1955.1</v>
      </c>
      <c r="S1413" s="18">
        <f t="shared" si="3425"/>
        <v>1955.1</v>
      </c>
      <c r="T1413" s="18">
        <f t="shared" si="3426"/>
        <v>1955.1</v>
      </c>
      <c r="U1413" s="18">
        <f t="shared" si="3541"/>
        <v>0</v>
      </c>
      <c r="V1413" s="18">
        <f t="shared" si="3541"/>
        <v>0</v>
      </c>
      <c r="W1413" s="18">
        <f t="shared" si="3541"/>
        <v>0</v>
      </c>
      <c r="X1413" s="18">
        <f t="shared" si="3428"/>
        <v>1955.1</v>
      </c>
      <c r="Y1413" s="18">
        <f t="shared" si="3429"/>
        <v>1955.1</v>
      </c>
      <c r="Z1413" s="18">
        <f t="shared" si="3430"/>
        <v>1955.1</v>
      </c>
      <c r="AA1413" s="18">
        <f t="shared" si="3541"/>
        <v>0</v>
      </c>
      <c r="AB1413" s="18">
        <f t="shared" si="3541"/>
        <v>0</v>
      </c>
      <c r="AC1413" s="18">
        <f t="shared" si="3541"/>
        <v>0</v>
      </c>
      <c r="AD1413" s="18">
        <f t="shared" si="3433"/>
        <v>1955.1</v>
      </c>
      <c r="AE1413" s="18">
        <f t="shared" si="3434"/>
        <v>1955.1</v>
      </c>
      <c r="AF1413" s="18">
        <f t="shared" si="3435"/>
        <v>1955.1</v>
      </c>
      <c r="AG1413" s="18">
        <f t="shared" si="3541"/>
        <v>0</v>
      </c>
      <c r="AH1413" s="18">
        <f t="shared" si="3418"/>
        <v>1955.1</v>
      </c>
      <c r="AI1413" s="18">
        <f t="shared" si="3419"/>
        <v>1955.1</v>
      </c>
      <c r="AJ1413" s="18">
        <f t="shared" si="3420"/>
        <v>1955.1</v>
      </c>
      <c r="AK1413" s="18">
        <f t="shared" si="3541"/>
        <v>-260.38</v>
      </c>
      <c r="AL1413" s="18">
        <f t="shared" si="3541"/>
        <v>0</v>
      </c>
      <c r="AM1413" s="18">
        <f t="shared" si="3541"/>
        <v>0</v>
      </c>
      <c r="AN1413" s="18">
        <f t="shared" si="3507"/>
        <v>1694.7199999999998</v>
      </c>
      <c r="AO1413" s="18">
        <f t="shared" si="3508"/>
        <v>1955.1</v>
      </c>
      <c r="AP1413" s="18">
        <f t="shared" si="3509"/>
        <v>1955.1</v>
      </c>
      <c r="AQ1413" s="18">
        <f t="shared" si="3541"/>
        <v>0</v>
      </c>
      <c r="AR1413" s="18">
        <f t="shared" si="3510"/>
        <v>1694.7199999999998</v>
      </c>
      <c r="AS1413" s="18">
        <f t="shared" si="3541"/>
        <v>0</v>
      </c>
      <c r="AT1413" s="18">
        <f t="shared" si="3541"/>
        <v>0</v>
      </c>
      <c r="AU1413" s="18">
        <f t="shared" si="3541"/>
        <v>0</v>
      </c>
      <c r="AV1413" s="18">
        <f t="shared" si="3472"/>
        <v>1694.7199999999998</v>
      </c>
      <c r="AW1413" s="18">
        <f t="shared" si="3473"/>
        <v>1955.1</v>
      </c>
      <c r="AX1413" s="18">
        <f t="shared" si="3474"/>
        <v>1955.1</v>
      </c>
      <c r="AY1413" s="18">
        <f t="shared" si="3541"/>
        <v>0</v>
      </c>
      <c r="AZ1413" s="18">
        <f t="shared" si="3541"/>
        <v>0</v>
      </c>
      <c r="BA1413" s="18">
        <f t="shared" si="3460"/>
        <v>1694.7199999999998</v>
      </c>
      <c r="BB1413" s="18">
        <f t="shared" si="3461"/>
        <v>1955.1</v>
      </c>
      <c r="BC1413" s="18">
        <f t="shared" si="3541"/>
        <v>-43.481000000000002</v>
      </c>
      <c r="BD1413" s="18">
        <f t="shared" si="3541"/>
        <v>0</v>
      </c>
      <c r="BE1413" s="18">
        <f t="shared" si="3541"/>
        <v>0</v>
      </c>
      <c r="BF1413" s="18">
        <f t="shared" si="3456"/>
        <v>1651.2389999999998</v>
      </c>
      <c r="BG1413" s="18">
        <f t="shared" si="3457"/>
        <v>1955.1</v>
      </c>
      <c r="BH1413" s="18">
        <f t="shared" si="3458"/>
        <v>1955.1</v>
      </c>
      <c r="BI1413" s="18">
        <f t="shared" si="3541"/>
        <v>0</v>
      </c>
      <c r="BJ1413" s="25"/>
      <c r="BK1413" s="36"/>
    </row>
    <row r="1414" spans="1:63" ht="31.2" x14ac:dyDescent="0.3">
      <c r="A1414" s="19" t="s">
        <v>1187</v>
      </c>
      <c r="B1414" s="19" t="s">
        <v>1166</v>
      </c>
      <c r="C1414" s="51"/>
      <c r="D1414" s="51"/>
      <c r="E1414" s="14" t="s">
        <v>455</v>
      </c>
      <c r="F1414" s="18">
        <f>F1415</f>
        <v>1955.1</v>
      </c>
      <c r="G1414" s="18">
        <f t="shared" si="3541"/>
        <v>1955.1</v>
      </c>
      <c r="H1414" s="18">
        <f t="shared" si="3541"/>
        <v>1955.1</v>
      </c>
      <c r="I1414" s="18">
        <f t="shared" si="3541"/>
        <v>0</v>
      </c>
      <c r="J1414" s="18">
        <f t="shared" si="3541"/>
        <v>0</v>
      </c>
      <c r="K1414" s="18">
        <f t="shared" si="3541"/>
        <v>0</v>
      </c>
      <c r="L1414" s="18">
        <f t="shared" si="3511"/>
        <v>1955.1</v>
      </c>
      <c r="M1414" s="18">
        <f t="shared" si="3512"/>
        <v>1955.1</v>
      </c>
      <c r="N1414" s="18">
        <f t="shared" si="3513"/>
        <v>1955.1</v>
      </c>
      <c r="O1414" s="18">
        <f t="shared" si="3541"/>
        <v>0</v>
      </c>
      <c r="P1414" s="18">
        <f t="shared" si="3541"/>
        <v>0</v>
      </c>
      <c r="Q1414" s="18">
        <f t="shared" si="3541"/>
        <v>0</v>
      </c>
      <c r="R1414" s="18">
        <f t="shared" si="3424"/>
        <v>1955.1</v>
      </c>
      <c r="S1414" s="18">
        <f t="shared" si="3425"/>
        <v>1955.1</v>
      </c>
      <c r="T1414" s="18">
        <f t="shared" si="3426"/>
        <v>1955.1</v>
      </c>
      <c r="U1414" s="18">
        <f t="shared" si="3541"/>
        <v>0</v>
      </c>
      <c r="V1414" s="18">
        <f t="shared" si="3541"/>
        <v>0</v>
      </c>
      <c r="W1414" s="18">
        <f t="shared" si="3541"/>
        <v>0</v>
      </c>
      <c r="X1414" s="18">
        <f t="shared" si="3428"/>
        <v>1955.1</v>
      </c>
      <c r="Y1414" s="18">
        <f t="shared" si="3429"/>
        <v>1955.1</v>
      </c>
      <c r="Z1414" s="18">
        <f t="shared" si="3430"/>
        <v>1955.1</v>
      </c>
      <c r="AA1414" s="18">
        <f t="shared" si="3541"/>
        <v>0</v>
      </c>
      <c r="AB1414" s="18">
        <f t="shared" si="3541"/>
        <v>0</v>
      </c>
      <c r="AC1414" s="18">
        <f t="shared" si="3541"/>
        <v>0</v>
      </c>
      <c r="AD1414" s="18">
        <f t="shared" si="3433"/>
        <v>1955.1</v>
      </c>
      <c r="AE1414" s="18">
        <f t="shared" si="3434"/>
        <v>1955.1</v>
      </c>
      <c r="AF1414" s="18">
        <f t="shared" si="3435"/>
        <v>1955.1</v>
      </c>
      <c r="AG1414" s="18">
        <f t="shared" si="3541"/>
        <v>0</v>
      </c>
      <c r="AH1414" s="18">
        <f t="shared" si="3418"/>
        <v>1955.1</v>
      </c>
      <c r="AI1414" s="18">
        <f t="shared" si="3419"/>
        <v>1955.1</v>
      </c>
      <c r="AJ1414" s="18">
        <f t="shared" si="3420"/>
        <v>1955.1</v>
      </c>
      <c r="AK1414" s="18">
        <f t="shared" si="3541"/>
        <v>-260.38</v>
      </c>
      <c r="AL1414" s="18">
        <f t="shared" si="3541"/>
        <v>0</v>
      </c>
      <c r="AM1414" s="18">
        <f t="shared" si="3541"/>
        <v>0</v>
      </c>
      <c r="AN1414" s="18">
        <f t="shared" si="3507"/>
        <v>1694.7199999999998</v>
      </c>
      <c r="AO1414" s="18">
        <f t="shared" si="3508"/>
        <v>1955.1</v>
      </c>
      <c r="AP1414" s="18">
        <f t="shared" si="3509"/>
        <v>1955.1</v>
      </c>
      <c r="AQ1414" s="18">
        <f t="shared" si="3541"/>
        <v>0</v>
      </c>
      <c r="AR1414" s="18">
        <f t="shared" si="3510"/>
        <v>1694.7199999999998</v>
      </c>
      <c r="AS1414" s="18">
        <f t="shared" si="3541"/>
        <v>0</v>
      </c>
      <c r="AT1414" s="18">
        <f t="shared" si="3541"/>
        <v>0</v>
      </c>
      <c r="AU1414" s="18">
        <f t="shared" si="3541"/>
        <v>0</v>
      </c>
      <c r="AV1414" s="18">
        <f t="shared" si="3472"/>
        <v>1694.7199999999998</v>
      </c>
      <c r="AW1414" s="18">
        <f t="shared" si="3473"/>
        <v>1955.1</v>
      </c>
      <c r="AX1414" s="18">
        <f t="shared" si="3474"/>
        <v>1955.1</v>
      </c>
      <c r="AY1414" s="18">
        <f t="shared" si="3541"/>
        <v>0</v>
      </c>
      <c r="AZ1414" s="18">
        <f t="shared" si="3541"/>
        <v>0</v>
      </c>
      <c r="BA1414" s="18">
        <f t="shared" si="3460"/>
        <v>1694.7199999999998</v>
      </c>
      <c r="BB1414" s="18">
        <f t="shared" si="3461"/>
        <v>1955.1</v>
      </c>
      <c r="BC1414" s="18">
        <f t="shared" si="3541"/>
        <v>-43.481000000000002</v>
      </c>
      <c r="BD1414" s="18">
        <f t="shared" si="3541"/>
        <v>0</v>
      </c>
      <c r="BE1414" s="18">
        <f t="shared" si="3541"/>
        <v>0</v>
      </c>
      <c r="BF1414" s="18">
        <f t="shared" si="3456"/>
        <v>1651.2389999999998</v>
      </c>
      <c r="BG1414" s="18">
        <f t="shared" si="3457"/>
        <v>1955.1</v>
      </c>
      <c r="BH1414" s="18">
        <f t="shared" si="3458"/>
        <v>1955.1</v>
      </c>
      <c r="BI1414" s="18">
        <f t="shared" si="3541"/>
        <v>0</v>
      </c>
      <c r="BJ1414" s="25"/>
      <c r="BK1414" s="36"/>
    </row>
    <row r="1415" spans="1:63" ht="46.8" x14ac:dyDescent="0.3">
      <c r="A1415" s="19" t="s">
        <v>1187</v>
      </c>
      <c r="B1415" s="19" t="s">
        <v>1167</v>
      </c>
      <c r="C1415" s="51"/>
      <c r="D1415" s="51"/>
      <c r="E1415" s="14" t="s">
        <v>463</v>
      </c>
      <c r="F1415" s="18">
        <f>F1416</f>
        <v>1955.1</v>
      </c>
      <c r="G1415" s="18">
        <f t="shared" si="3541"/>
        <v>1955.1</v>
      </c>
      <c r="H1415" s="18">
        <f t="shared" si="3541"/>
        <v>1955.1</v>
      </c>
      <c r="I1415" s="18">
        <f t="shared" si="3541"/>
        <v>0</v>
      </c>
      <c r="J1415" s="18">
        <f t="shared" si="3541"/>
        <v>0</v>
      </c>
      <c r="K1415" s="18">
        <f t="shared" si="3541"/>
        <v>0</v>
      </c>
      <c r="L1415" s="18">
        <f t="shared" si="3511"/>
        <v>1955.1</v>
      </c>
      <c r="M1415" s="18">
        <f t="shared" si="3512"/>
        <v>1955.1</v>
      </c>
      <c r="N1415" s="18">
        <f t="shared" si="3513"/>
        <v>1955.1</v>
      </c>
      <c r="O1415" s="18">
        <f t="shared" si="3541"/>
        <v>0</v>
      </c>
      <c r="P1415" s="18">
        <f t="shared" si="3541"/>
        <v>0</v>
      </c>
      <c r="Q1415" s="18">
        <f t="shared" si="3541"/>
        <v>0</v>
      </c>
      <c r="R1415" s="18">
        <f t="shared" si="3424"/>
        <v>1955.1</v>
      </c>
      <c r="S1415" s="18">
        <f t="shared" si="3425"/>
        <v>1955.1</v>
      </c>
      <c r="T1415" s="18">
        <f t="shared" si="3426"/>
        <v>1955.1</v>
      </c>
      <c r="U1415" s="18">
        <f t="shared" si="3541"/>
        <v>0</v>
      </c>
      <c r="V1415" s="18">
        <f t="shared" si="3541"/>
        <v>0</v>
      </c>
      <c r="W1415" s="18">
        <f t="shared" si="3541"/>
        <v>0</v>
      </c>
      <c r="X1415" s="18">
        <f t="shared" si="3428"/>
        <v>1955.1</v>
      </c>
      <c r="Y1415" s="18">
        <f t="shared" si="3429"/>
        <v>1955.1</v>
      </c>
      <c r="Z1415" s="18">
        <f t="shared" si="3430"/>
        <v>1955.1</v>
      </c>
      <c r="AA1415" s="18">
        <f t="shared" si="3541"/>
        <v>0</v>
      </c>
      <c r="AB1415" s="18">
        <f t="shared" si="3541"/>
        <v>0</v>
      </c>
      <c r="AC1415" s="18">
        <f t="shared" si="3541"/>
        <v>0</v>
      </c>
      <c r="AD1415" s="18">
        <f t="shared" si="3433"/>
        <v>1955.1</v>
      </c>
      <c r="AE1415" s="18">
        <f t="shared" si="3434"/>
        <v>1955.1</v>
      </c>
      <c r="AF1415" s="18">
        <f t="shared" si="3435"/>
        <v>1955.1</v>
      </c>
      <c r="AG1415" s="18">
        <f t="shared" si="3541"/>
        <v>0</v>
      </c>
      <c r="AH1415" s="18">
        <f t="shared" si="3418"/>
        <v>1955.1</v>
      </c>
      <c r="AI1415" s="18">
        <f t="shared" si="3419"/>
        <v>1955.1</v>
      </c>
      <c r="AJ1415" s="18">
        <f t="shared" si="3420"/>
        <v>1955.1</v>
      </c>
      <c r="AK1415" s="18">
        <f t="shared" si="3541"/>
        <v>-260.38</v>
      </c>
      <c r="AL1415" s="18">
        <f t="shared" si="3541"/>
        <v>0</v>
      </c>
      <c r="AM1415" s="18">
        <f t="shared" si="3541"/>
        <v>0</v>
      </c>
      <c r="AN1415" s="18">
        <f t="shared" si="3507"/>
        <v>1694.7199999999998</v>
      </c>
      <c r="AO1415" s="18">
        <f t="shared" si="3508"/>
        <v>1955.1</v>
      </c>
      <c r="AP1415" s="18">
        <f t="shared" si="3509"/>
        <v>1955.1</v>
      </c>
      <c r="AQ1415" s="18">
        <f t="shared" si="3541"/>
        <v>0</v>
      </c>
      <c r="AR1415" s="18">
        <f t="shared" si="3510"/>
        <v>1694.7199999999998</v>
      </c>
      <c r="AS1415" s="18">
        <f t="shared" si="3541"/>
        <v>0</v>
      </c>
      <c r="AT1415" s="18">
        <f t="shared" si="3541"/>
        <v>0</v>
      </c>
      <c r="AU1415" s="18">
        <f t="shared" si="3541"/>
        <v>0</v>
      </c>
      <c r="AV1415" s="18">
        <f t="shared" si="3472"/>
        <v>1694.7199999999998</v>
      </c>
      <c r="AW1415" s="18">
        <f t="shared" si="3473"/>
        <v>1955.1</v>
      </c>
      <c r="AX1415" s="18">
        <f t="shared" si="3474"/>
        <v>1955.1</v>
      </c>
      <c r="AY1415" s="18">
        <f t="shared" si="3541"/>
        <v>0</v>
      </c>
      <c r="AZ1415" s="18">
        <f t="shared" si="3541"/>
        <v>0</v>
      </c>
      <c r="BA1415" s="18">
        <f t="shared" si="3460"/>
        <v>1694.7199999999998</v>
      </c>
      <c r="BB1415" s="18">
        <f t="shared" si="3461"/>
        <v>1955.1</v>
      </c>
      <c r="BC1415" s="18">
        <f t="shared" si="3541"/>
        <v>-43.481000000000002</v>
      </c>
      <c r="BD1415" s="18">
        <f t="shared" si="3541"/>
        <v>0</v>
      </c>
      <c r="BE1415" s="18">
        <f t="shared" si="3541"/>
        <v>0</v>
      </c>
      <c r="BF1415" s="18">
        <f t="shared" si="3456"/>
        <v>1651.2389999999998</v>
      </c>
      <c r="BG1415" s="18">
        <f t="shared" si="3457"/>
        <v>1955.1</v>
      </c>
      <c r="BH1415" s="18">
        <f t="shared" si="3458"/>
        <v>1955.1</v>
      </c>
      <c r="BI1415" s="18">
        <f t="shared" si="3541"/>
        <v>0</v>
      </c>
      <c r="BJ1415" s="25"/>
      <c r="BK1415" s="36"/>
    </row>
    <row r="1416" spans="1:63" ht="31.2" x14ac:dyDescent="0.3">
      <c r="A1416" s="19" t="s">
        <v>1187</v>
      </c>
      <c r="B1416" s="19" t="s">
        <v>1167</v>
      </c>
      <c r="C1416" s="51" t="s">
        <v>137</v>
      </c>
      <c r="D1416" s="51" t="s">
        <v>224</v>
      </c>
      <c r="E1416" s="14" t="s">
        <v>430</v>
      </c>
      <c r="F1416" s="18">
        <v>1955.1</v>
      </c>
      <c r="G1416" s="18">
        <v>1955.1</v>
      </c>
      <c r="H1416" s="18">
        <v>1955.1</v>
      </c>
      <c r="I1416" s="18"/>
      <c r="J1416" s="18"/>
      <c r="K1416" s="18"/>
      <c r="L1416" s="18">
        <f t="shared" si="3511"/>
        <v>1955.1</v>
      </c>
      <c r="M1416" s="18">
        <f t="shared" si="3512"/>
        <v>1955.1</v>
      </c>
      <c r="N1416" s="18">
        <f t="shared" si="3513"/>
        <v>1955.1</v>
      </c>
      <c r="O1416" s="18"/>
      <c r="P1416" s="18"/>
      <c r="Q1416" s="18"/>
      <c r="R1416" s="18">
        <f t="shared" si="3424"/>
        <v>1955.1</v>
      </c>
      <c r="S1416" s="18">
        <f t="shared" si="3425"/>
        <v>1955.1</v>
      </c>
      <c r="T1416" s="18">
        <f t="shared" si="3426"/>
        <v>1955.1</v>
      </c>
      <c r="U1416" s="18"/>
      <c r="V1416" s="18"/>
      <c r="W1416" s="18"/>
      <c r="X1416" s="18">
        <f t="shared" si="3428"/>
        <v>1955.1</v>
      </c>
      <c r="Y1416" s="18">
        <f t="shared" si="3429"/>
        <v>1955.1</v>
      </c>
      <c r="Z1416" s="18">
        <f t="shared" si="3430"/>
        <v>1955.1</v>
      </c>
      <c r="AA1416" s="18"/>
      <c r="AB1416" s="18"/>
      <c r="AC1416" s="18"/>
      <c r="AD1416" s="18">
        <f t="shared" si="3433"/>
        <v>1955.1</v>
      </c>
      <c r="AE1416" s="18">
        <f t="shared" si="3434"/>
        <v>1955.1</v>
      </c>
      <c r="AF1416" s="18">
        <f t="shared" si="3435"/>
        <v>1955.1</v>
      </c>
      <c r="AG1416" s="18"/>
      <c r="AH1416" s="18">
        <f t="shared" si="3418"/>
        <v>1955.1</v>
      </c>
      <c r="AI1416" s="18">
        <f t="shared" si="3419"/>
        <v>1955.1</v>
      </c>
      <c r="AJ1416" s="18">
        <f t="shared" si="3420"/>
        <v>1955.1</v>
      </c>
      <c r="AK1416" s="18">
        <v>-260.38</v>
      </c>
      <c r="AL1416" s="18"/>
      <c r="AM1416" s="18"/>
      <c r="AN1416" s="18">
        <f t="shared" si="3507"/>
        <v>1694.7199999999998</v>
      </c>
      <c r="AO1416" s="18">
        <f t="shared" si="3508"/>
        <v>1955.1</v>
      </c>
      <c r="AP1416" s="18">
        <f t="shared" si="3509"/>
        <v>1955.1</v>
      </c>
      <c r="AQ1416" s="18"/>
      <c r="AR1416" s="18">
        <f t="shared" si="3510"/>
        <v>1694.7199999999998</v>
      </c>
      <c r="AS1416" s="18"/>
      <c r="AT1416" s="18"/>
      <c r="AU1416" s="18"/>
      <c r="AV1416" s="18">
        <f t="shared" si="3472"/>
        <v>1694.7199999999998</v>
      </c>
      <c r="AW1416" s="18">
        <f t="shared" si="3473"/>
        <v>1955.1</v>
      </c>
      <c r="AX1416" s="18">
        <f t="shared" si="3474"/>
        <v>1955.1</v>
      </c>
      <c r="AY1416" s="18"/>
      <c r="AZ1416" s="18"/>
      <c r="BA1416" s="18">
        <f t="shared" si="3460"/>
        <v>1694.7199999999998</v>
      </c>
      <c r="BB1416" s="18">
        <f t="shared" si="3461"/>
        <v>1955.1</v>
      </c>
      <c r="BC1416" s="18">
        <v>-43.481000000000002</v>
      </c>
      <c r="BD1416" s="18"/>
      <c r="BE1416" s="18"/>
      <c r="BF1416" s="18">
        <f t="shared" si="3456"/>
        <v>1651.2389999999998</v>
      </c>
      <c r="BG1416" s="18">
        <f t="shared" si="3457"/>
        <v>1955.1</v>
      </c>
      <c r="BH1416" s="18">
        <f t="shared" si="3458"/>
        <v>1955.1</v>
      </c>
      <c r="BI1416" s="18"/>
      <c r="BJ1416" s="25"/>
      <c r="BK1416" s="36"/>
    </row>
    <row r="1417" spans="1:63" ht="46.8" x14ac:dyDescent="0.3">
      <c r="A1417" s="19" t="s">
        <v>1190</v>
      </c>
      <c r="B1417" s="19"/>
      <c r="C1417" s="51"/>
      <c r="D1417" s="51"/>
      <c r="E1417" s="14" t="s">
        <v>1191</v>
      </c>
      <c r="F1417" s="18">
        <f>F1418</f>
        <v>8461</v>
      </c>
      <c r="G1417" s="18">
        <f t="shared" ref="G1417:BI1419" si="3542">G1418</f>
        <v>8461</v>
      </c>
      <c r="H1417" s="18">
        <f t="shared" si="3542"/>
        <v>8461</v>
      </c>
      <c r="I1417" s="18">
        <f t="shared" si="3542"/>
        <v>0</v>
      </c>
      <c r="J1417" s="18">
        <f t="shared" si="3542"/>
        <v>0</v>
      </c>
      <c r="K1417" s="18">
        <f t="shared" si="3542"/>
        <v>0</v>
      </c>
      <c r="L1417" s="18">
        <f t="shared" si="3511"/>
        <v>8461</v>
      </c>
      <c r="M1417" s="18">
        <f t="shared" si="3512"/>
        <v>8461</v>
      </c>
      <c r="N1417" s="18">
        <f t="shared" si="3513"/>
        <v>8461</v>
      </c>
      <c r="O1417" s="18">
        <f t="shared" si="3542"/>
        <v>0</v>
      </c>
      <c r="P1417" s="18">
        <f t="shared" si="3542"/>
        <v>0</v>
      </c>
      <c r="Q1417" s="18">
        <f t="shared" si="3542"/>
        <v>0</v>
      </c>
      <c r="R1417" s="18">
        <f t="shared" si="3424"/>
        <v>8461</v>
      </c>
      <c r="S1417" s="18">
        <f t="shared" si="3425"/>
        <v>8461</v>
      </c>
      <c r="T1417" s="18">
        <f t="shared" si="3426"/>
        <v>8461</v>
      </c>
      <c r="U1417" s="18">
        <f t="shared" si="3542"/>
        <v>0</v>
      </c>
      <c r="V1417" s="18">
        <f t="shared" si="3542"/>
        <v>0</v>
      </c>
      <c r="W1417" s="18">
        <f t="shared" si="3542"/>
        <v>0</v>
      </c>
      <c r="X1417" s="18">
        <f t="shared" si="3428"/>
        <v>8461</v>
      </c>
      <c r="Y1417" s="18">
        <f t="shared" si="3429"/>
        <v>8461</v>
      </c>
      <c r="Z1417" s="18">
        <f t="shared" si="3430"/>
        <v>8461</v>
      </c>
      <c r="AA1417" s="18">
        <f t="shared" si="3542"/>
        <v>0</v>
      </c>
      <c r="AB1417" s="18">
        <f t="shared" si="3542"/>
        <v>0</v>
      </c>
      <c r="AC1417" s="18">
        <f t="shared" si="3542"/>
        <v>0</v>
      </c>
      <c r="AD1417" s="18">
        <f t="shared" si="3433"/>
        <v>8461</v>
      </c>
      <c r="AE1417" s="18">
        <f t="shared" si="3434"/>
        <v>8461</v>
      </c>
      <c r="AF1417" s="18">
        <f t="shared" si="3435"/>
        <v>8461</v>
      </c>
      <c r="AG1417" s="18">
        <f t="shared" si="3542"/>
        <v>0</v>
      </c>
      <c r="AH1417" s="18">
        <f t="shared" si="3418"/>
        <v>8461</v>
      </c>
      <c r="AI1417" s="18">
        <f t="shared" si="3419"/>
        <v>8461</v>
      </c>
      <c r="AJ1417" s="18">
        <f t="shared" si="3420"/>
        <v>8461</v>
      </c>
      <c r="AK1417" s="18">
        <f t="shared" si="3542"/>
        <v>-76.332999999999998</v>
      </c>
      <c r="AL1417" s="18">
        <f t="shared" si="3542"/>
        <v>0</v>
      </c>
      <c r="AM1417" s="18">
        <f t="shared" si="3542"/>
        <v>0</v>
      </c>
      <c r="AN1417" s="18">
        <f t="shared" si="3507"/>
        <v>8384.6669999999995</v>
      </c>
      <c r="AO1417" s="18">
        <f t="shared" si="3508"/>
        <v>8461</v>
      </c>
      <c r="AP1417" s="18">
        <f t="shared" si="3509"/>
        <v>8461</v>
      </c>
      <c r="AQ1417" s="18">
        <f t="shared" si="3542"/>
        <v>0</v>
      </c>
      <c r="AR1417" s="18">
        <f t="shared" si="3510"/>
        <v>8384.6669999999995</v>
      </c>
      <c r="AS1417" s="18">
        <f t="shared" si="3542"/>
        <v>0</v>
      </c>
      <c r="AT1417" s="18">
        <f t="shared" si="3542"/>
        <v>0</v>
      </c>
      <c r="AU1417" s="18">
        <f t="shared" si="3542"/>
        <v>0</v>
      </c>
      <c r="AV1417" s="18">
        <f t="shared" si="3472"/>
        <v>8384.6669999999995</v>
      </c>
      <c r="AW1417" s="18">
        <f t="shared" si="3473"/>
        <v>8461</v>
      </c>
      <c r="AX1417" s="18">
        <f t="shared" si="3474"/>
        <v>8461</v>
      </c>
      <c r="AY1417" s="18">
        <f t="shared" si="3542"/>
        <v>0</v>
      </c>
      <c r="AZ1417" s="18">
        <f t="shared" si="3542"/>
        <v>0</v>
      </c>
      <c r="BA1417" s="18">
        <f t="shared" si="3460"/>
        <v>8384.6669999999995</v>
      </c>
      <c r="BB1417" s="18">
        <f t="shared" si="3461"/>
        <v>8461</v>
      </c>
      <c r="BC1417" s="18">
        <f t="shared" si="3542"/>
        <v>0</v>
      </c>
      <c r="BD1417" s="18">
        <f t="shared" si="3542"/>
        <v>0</v>
      </c>
      <c r="BE1417" s="18">
        <f t="shared" si="3542"/>
        <v>0</v>
      </c>
      <c r="BF1417" s="18">
        <f t="shared" si="3456"/>
        <v>8384.6669999999995</v>
      </c>
      <c r="BG1417" s="18">
        <f t="shared" si="3457"/>
        <v>8461</v>
      </c>
      <c r="BH1417" s="18">
        <f t="shared" si="3458"/>
        <v>8461</v>
      </c>
      <c r="BI1417" s="18">
        <f t="shared" si="3542"/>
        <v>0</v>
      </c>
      <c r="BJ1417" s="25"/>
      <c r="BK1417" s="36"/>
    </row>
    <row r="1418" spans="1:63" ht="31.2" x14ac:dyDescent="0.3">
      <c r="A1418" s="19" t="s">
        <v>1190</v>
      </c>
      <c r="B1418" s="19" t="s">
        <v>1166</v>
      </c>
      <c r="C1418" s="51"/>
      <c r="D1418" s="51"/>
      <c r="E1418" s="14" t="s">
        <v>455</v>
      </c>
      <c r="F1418" s="18">
        <f>F1419</f>
        <v>8461</v>
      </c>
      <c r="G1418" s="18">
        <f t="shared" si="3542"/>
        <v>8461</v>
      </c>
      <c r="H1418" s="18">
        <f t="shared" si="3542"/>
        <v>8461</v>
      </c>
      <c r="I1418" s="18">
        <f t="shared" si="3542"/>
        <v>0</v>
      </c>
      <c r="J1418" s="18">
        <f t="shared" si="3542"/>
        <v>0</v>
      </c>
      <c r="K1418" s="18">
        <f t="shared" si="3542"/>
        <v>0</v>
      </c>
      <c r="L1418" s="18">
        <f t="shared" si="3511"/>
        <v>8461</v>
      </c>
      <c r="M1418" s="18">
        <f t="shared" si="3512"/>
        <v>8461</v>
      </c>
      <c r="N1418" s="18">
        <f t="shared" si="3513"/>
        <v>8461</v>
      </c>
      <c r="O1418" s="18">
        <f t="shared" si="3542"/>
        <v>0</v>
      </c>
      <c r="P1418" s="18">
        <f t="shared" si="3542"/>
        <v>0</v>
      </c>
      <c r="Q1418" s="18">
        <f t="shared" si="3542"/>
        <v>0</v>
      </c>
      <c r="R1418" s="18">
        <f t="shared" si="3424"/>
        <v>8461</v>
      </c>
      <c r="S1418" s="18">
        <f t="shared" si="3425"/>
        <v>8461</v>
      </c>
      <c r="T1418" s="18">
        <f t="shared" si="3426"/>
        <v>8461</v>
      </c>
      <c r="U1418" s="18">
        <f t="shared" si="3542"/>
        <v>0</v>
      </c>
      <c r="V1418" s="18">
        <f t="shared" si="3542"/>
        <v>0</v>
      </c>
      <c r="W1418" s="18">
        <f t="shared" si="3542"/>
        <v>0</v>
      </c>
      <c r="X1418" s="18">
        <f t="shared" si="3428"/>
        <v>8461</v>
      </c>
      <c r="Y1418" s="18">
        <f t="shared" si="3429"/>
        <v>8461</v>
      </c>
      <c r="Z1418" s="18">
        <f t="shared" si="3430"/>
        <v>8461</v>
      </c>
      <c r="AA1418" s="18">
        <f t="shared" si="3542"/>
        <v>0</v>
      </c>
      <c r="AB1418" s="18">
        <f t="shared" si="3542"/>
        <v>0</v>
      </c>
      <c r="AC1418" s="18">
        <f t="shared" si="3542"/>
        <v>0</v>
      </c>
      <c r="AD1418" s="18">
        <f t="shared" si="3433"/>
        <v>8461</v>
      </c>
      <c r="AE1418" s="18">
        <f t="shared" si="3434"/>
        <v>8461</v>
      </c>
      <c r="AF1418" s="18">
        <f t="shared" si="3435"/>
        <v>8461</v>
      </c>
      <c r="AG1418" s="18">
        <f t="shared" si="3542"/>
        <v>0</v>
      </c>
      <c r="AH1418" s="18">
        <f t="shared" si="3418"/>
        <v>8461</v>
      </c>
      <c r="AI1418" s="18">
        <f t="shared" si="3419"/>
        <v>8461</v>
      </c>
      <c r="AJ1418" s="18">
        <f t="shared" si="3420"/>
        <v>8461</v>
      </c>
      <c r="AK1418" s="18">
        <f t="shared" si="3542"/>
        <v>-76.332999999999998</v>
      </c>
      <c r="AL1418" s="18">
        <f t="shared" si="3542"/>
        <v>0</v>
      </c>
      <c r="AM1418" s="18">
        <f t="shared" si="3542"/>
        <v>0</v>
      </c>
      <c r="AN1418" s="18">
        <f t="shared" si="3507"/>
        <v>8384.6669999999995</v>
      </c>
      <c r="AO1418" s="18">
        <f t="shared" si="3508"/>
        <v>8461</v>
      </c>
      <c r="AP1418" s="18">
        <f t="shared" si="3509"/>
        <v>8461</v>
      </c>
      <c r="AQ1418" s="18">
        <f t="shared" si="3542"/>
        <v>0</v>
      </c>
      <c r="AR1418" s="18">
        <f t="shared" si="3510"/>
        <v>8384.6669999999995</v>
      </c>
      <c r="AS1418" s="18">
        <f t="shared" si="3542"/>
        <v>0</v>
      </c>
      <c r="AT1418" s="18">
        <f t="shared" si="3542"/>
        <v>0</v>
      </c>
      <c r="AU1418" s="18">
        <f t="shared" si="3542"/>
        <v>0</v>
      </c>
      <c r="AV1418" s="18">
        <f t="shared" si="3472"/>
        <v>8384.6669999999995</v>
      </c>
      <c r="AW1418" s="18">
        <f t="shared" si="3473"/>
        <v>8461</v>
      </c>
      <c r="AX1418" s="18">
        <f t="shared" si="3474"/>
        <v>8461</v>
      </c>
      <c r="AY1418" s="18">
        <f t="shared" si="3542"/>
        <v>0</v>
      </c>
      <c r="AZ1418" s="18">
        <f t="shared" si="3542"/>
        <v>0</v>
      </c>
      <c r="BA1418" s="18">
        <f t="shared" si="3460"/>
        <v>8384.6669999999995</v>
      </c>
      <c r="BB1418" s="18">
        <f t="shared" si="3461"/>
        <v>8461</v>
      </c>
      <c r="BC1418" s="18">
        <f t="shared" si="3542"/>
        <v>0</v>
      </c>
      <c r="BD1418" s="18">
        <f t="shared" si="3542"/>
        <v>0</v>
      </c>
      <c r="BE1418" s="18">
        <f t="shared" si="3542"/>
        <v>0</v>
      </c>
      <c r="BF1418" s="18">
        <f t="shared" si="3456"/>
        <v>8384.6669999999995</v>
      </c>
      <c r="BG1418" s="18">
        <f t="shared" si="3457"/>
        <v>8461</v>
      </c>
      <c r="BH1418" s="18">
        <f t="shared" si="3458"/>
        <v>8461</v>
      </c>
      <c r="BI1418" s="18">
        <f t="shared" si="3542"/>
        <v>0</v>
      </c>
      <c r="BJ1418" s="25"/>
      <c r="BK1418" s="36"/>
    </row>
    <row r="1419" spans="1:63" ht="46.8" x14ac:dyDescent="0.3">
      <c r="A1419" s="19" t="s">
        <v>1190</v>
      </c>
      <c r="B1419" s="19" t="s">
        <v>1167</v>
      </c>
      <c r="C1419" s="51"/>
      <c r="D1419" s="51"/>
      <c r="E1419" s="14" t="s">
        <v>463</v>
      </c>
      <c r="F1419" s="18">
        <f>F1420</f>
        <v>8461</v>
      </c>
      <c r="G1419" s="18">
        <f t="shared" si="3542"/>
        <v>8461</v>
      </c>
      <c r="H1419" s="18">
        <f t="shared" si="3542"/>
        <v>8461</v>
      </c>
      <c r="I1419" s="18">
        <f t="shared" si="3542"/>
        <v>0</v>
      </c>
      <c r="J1419" s="18">
        <f t="shared" si="3542"/>
        <v>0</v>
      </c>
      <c r="K1419" s="18">
        <f t="shared" si="3542"/>
        <v>0</v>
      </c>
      <c r="L1419" s="18">
        <f t="shared" si="3511"/>
        <v>8461</v>
      </c>
      <c r="M1419" s="18">
        <f t="shared" si="3512"/>
        <v>8461</v>
      </c>
      <c r="N1419" s="18">
        <f t="shared" si="3513"/>
        <v>8461</v>
      </c>
      <c r="O1419" s="18">
        <f t="shared" si="3542"/>
        <v>0</v>
      </c>
      <c r="P1419" s="18">
        <f t="shared" si="3542"/>
        <v>0</v>
      </c>
      <c r="Q1419" s="18">
        <f t="shared" si="3542"/>
        <v>0</v>
      </c>
      <c r="R1419" s="18">
        <f t="shared" si="3424"/>
        <v>8461</v>
      </c>
      <c r="S1419" s="18">
        <f t="shared" si="3425"/>
        <v>8461</v>
      </c>
      <c r="T1419" s="18">
        <f t="shared" si="3426"/>
        <v>8461</v>
      </c>
      <c r="U1419" s="18">
        <f t="shared" si="3542"/>
        <v>0</v>
      </c>
      <c r="V1419" s="18">
        <f t="shared" si="3542"/>
        <v>0</v>
      </c>
      <c r="W1419" s="18">
        <f t="shared" si="3542"/>
        <v>0</v>
      </c>
      <c r="X1419" s="18">
        <f t="shared" si="3428"/>
        <v>8461</v>
      </c>
      <c r="Y1419" s="18">
        <f t="shared" si="3429"/>
        <v>8461</v>
      </c>
      <c r="Z1419" s="18">
        <f t="shared" si="3430"/>
        <v>8461</v>
      </c>
      <c r="AA1419" s="18">
        <f t="shared" si="3542"/>
        <v>0</v>
      </c>
      <c r="AB1419" s="18">
        <f t="shared" si="3542"/>
        <v>0</v>
      </c>
      <c r="AC1419" s="18">
        <f t="shared" si="3542"/>
        <v>0</v>
      </c>
      <c r="AD1419" s="18">
        <f t="shared" si="3433"/>
        <v>8461</v>
      </c>
      <c r="AE1419" s="18">
        <f t="shared" si="3434"/>
        <v>8461</v>
      </c>
      <c r="AF1419" s="18">
        <f t="shared" si="3435"/>
        <v>8461</v>
      </c>
      <c r="AG1419" s="18">
        <f t="shared" si="3542"/>
        <v>0</v>
      </c>
      <c r="AH1419" s="18">
        <f t="shared" si="3418"/>
        <v>8461</v>
      </c>
      <c r="AI1419" s="18">
        <f t="shared" si="3419"/>
        <v>8461</v>
      </c>
      <c r="AJ1419" s="18">
        <f t="shared" si="3420"/>
        <v>8461</v>
      </c>
      <c r="AK1419" s="18">
        <f t="shared" si="3542"/>
        <v>-76.332999999999998</v>
      </c>
      <c r="AL1419" s="18">
        <f t="shared" si="3542"/>
        <v>0</v>
      </c>
      <c r="AM1419" s="18">
        <f t="shared" si="3542"/>
        <v>0</v>
      </c>
      <c r="AN1419" s="18">
        <f t="shared" si="3507"/>
        <v>8384.6669999999995</v>
      </c>
      <c r="AO1419" s="18">
        <f t="shared" si="3508"/>
        <v>8461</v>
      </c>
      <c r="AP1419" s="18">
        <f t="shared" si="3509"/>
        <v>8461</v>
      </c>
      <c r="AQ1419" s="18">
        <f t="shared" si="3542"/>
        <v>0</v>
      </c>
      <c r="AR1419" s="18">
        <f t="shared" si="3510"/>
        <v>8384.6669999999995</v>
      </c>
      <c r="AS1419" s="18">
        <f t="shared" si="3542"/>
        <v>0</v>
      </c>
      <c r="AT1419" s="18">
        <f t="shared" si="3542"/>
        <v>0</v>
      </c>
      <c r="AU1419" s="18">
        <f t="shared" si="3542"/>
        <v>0</v>
      </c>
      <c r="AV1419" s="18">
        <f t="shared" si="3472"/>
        <v>8384.6669999999995</v>
      </c>
      <c r="AW1419" s="18">
        <f t="shared" si="3473"/>
        <v>8461</v>
      </c>
      <c r="AX1419" s="18">
        <f t="shared" si="3474"/>
        <v>8461</v>
      </c>
      <c r="AY1419" s="18">
        <f t="shared" si="3542"/>
        <v>0</v>
      </c>
      <c r="AZ1419" s="18">
        <f t="shared" si="3542"/>
        <v>0</v>
      </c>
      <c r="BA1419" s="18">
        <f t="shared" si="3460"/>
        <v>8384.6669999999995</v>
      </c>
      <c r="BB1419" s="18">
        <f t="shared" si="3461"/>
        <v>8461</v>
      </c>
      <c r="BC1419" s="18">
        <f t="shared" si="3542"/>
        <v>0</v>
      </c>
      <c r="BD1419" s="18">
        <f t="shared" si="3542"/>
        <v>0</v>
      </c>
      <c r="BE1419" s="18">
        <f t="shared" si="3542"/>
        <v>0</v>
      </c>
      <c r="BF1419" s="18">
        <f t="shared" si="3456"/>
        <v>8384.6669999999995</v>
      </c>
      <c r="BG1419" s="18">
        <f t="shared" si="3457"/>
        <v>8461</v>
      </c>
      <c r="BH1419" s="18">
        <f t="shared" si="3458"/>
        <v>8461</v>
      </c>
      <c r="BI1419" s="18">
        <f t="shared" si="3542"/>
        <v>0</v>
      </c>
      <c r="BJ1419" s="25"/>
      <c r="BK1419" s="36"/>
    </row>
    <row r="1420" spans="1:63" ht="31.2" x14ac:dyDescent="0.3">
      <c r="A1420" s="19" t="s">
        <v>1190</v>
      </c>
      <c r="B1420" s="19" t="s">
        <v>1167</v>
      </c>
      <c r="C1420" s="51" t="s">
        <v>137</v>
      </c>
      <c r="D1420" s="51" t="s">
        <v>224</v>
      </c>
      <c r="E1420" s="14" t="s">
        <v>430</v>
      </c>
      <c r="F1420" s="18">
        <v>8461</v>
      </c>
      <c r="G1420" s="18">
        <v>8461</v>
      </c>
      <c r="H1420" s="18">
        <v>8461</v>
      </c>
      <c r="I1420" s="18"/>
      <c r="J1420" s="18"/>
      <c r="K1420" s="18"/>
      <c r="L1420" s="18">
        <f t="shared" si="3511"/>
        <v>8461</v>
      </c>
      <c r="M1420" s="18">
        <f t="shared" si="3512"/>
        <v>8461</v>
      </c>
      <c r="N1420" s="18">
        <f t="shared" si="3513"/>
        <v>8461</v>
      </c>
      <c r="O1420" s="18"/>
      <c r="P1420" s="18"/>
      <c r="Q1420" s="18"/>
      <c r="R1420" s="18">
        <f t="shared" si="3424"/>
        <v>8461</v>
      </c>
      <c r="S1420" s="18">
        <f t="shared" si="3425"/>
        <v>8461</v>
      </c>
      <c r="T1420" s="18">
        <f t="shared" si="3426"/>
        <v>8461</v>
      </c>
      <c r="U1420" s="18"/>
      <c r="V1420" s="18"/>
      <c r="W1420" s="18"/>
      <c r="X1420" s="18">
        <f t="shared" si="3428"/>
        <v>8461</v>
      </c>
      <c r="Y1420" s="18">
        <f t="shared" si="3429"/>
        <v>8461</v>
      </c>
      <c r="Z1420" s="18">
        <f t="shared" si="3430"/>
        <v>8461</v>
      </c>
      <c r="AA1420" s="18"/>
      <c r="AB1420" s="18"/>
      <c r="AC1420" s="18"/>
      <c r="AD1420" s="18">
        <f t="shared" si="3433"/>
        <v>8461</v>
      </c>
      <c r="AE1420" s="18">
        <f t="shared" si="3434"/>
        <v>8461</v>
      </c>
      <c r="AF1420" s="18">
        <f t="shared" si="3435"/>
        <v>8461</v>
      </c>
      <c r="AG1420" s="18"/>
      <c r="AH1420" s="18">
        <f t="shared" si="3418"/>
        <v>8461</v>
      </c>
      <c r="AI1420" s="18">
        <f t="shared" si="3419"/>
        <v>8461</v>
      </c>
      <c r="AJ1420" s="18">
        <f t="shared" si="3420"/>
        <v>8461</v>
      </c>
      <c r="AK1420" s="18">
        <v>-76.332999999999998</v>
      </c>
      <c r="AL1420" s="18"/>
      <c r="AM1420" s="18"/>
      <c r="AN1420" s="18">
        <f t="shared" si="3507"/>
        <v>8384.6669999999995</v>
      </c>
      <c r="AO1420" s="18">
        <f t="shared" si="3508"/>
        <v>8461</v>
      </c>
      <c r="AP1420" s="18">
        <f t="shared" si="3509"/>
        <v>8461</v>
      </c>
      <c r="AQ1420" s="18"/>
      <c r="AR1420" s="18">
        <f t="shared" si="3510"/>
        <v>8384.6669999999995</v>
      </c>
      <c r="AS1420" s="18"/>
      <c r="AT1420" s="18"/>
      <c r="AU1420" s="18"/>
      <c r="AV1420" s="18">
        <f t="shared" si="3472"/>
        <v>8384.6669999999995</v>
      </c>
      <c r="AW1420" s="18">
        <f t="shared" si="3473"/>
        <v>8461</v>
      </c>
      <c r="AX1420" s="18">
        <f t="shared" si="3474"/>
        <v>8461</v>
      </c>
      <c r="AY1420" s="18"/>
      <c r="AZ1420" s="18"/>
      <c r="BA1420" s="18">
        <f t="shared" si="3460"/>
        <v>8384.6669999999995</v>
      </c>
      <c r="BB1420" s="18">
        <f t="shared" si="3461"/>
        <v>8461</v>
      </c>
      <c r="BC1420" s="18"/>
      <c r="BD1420" s="18"/>
      <c r="BE1420" s="18"/>
      <c r="BF1420" s="18">
        <f t="shared" si="3456"/>
        <v>8384.6669999999995</v>
      </c>
      <c r="BG1420" s="18">
        <f t="shared" si="3457"/>
        <v>8461</v>
      </c>
      <c r="BH1420" s="18">
        <f t="shared" si="3458"/>
        <v>8461</v>
      </c>
      <c r="BI1420" s="18"/>
      <c r="BJ1420" s="25"/>
      <c r="BK1420" s="36"/>
    </row>
    <row r="1421" spans="1:63" ht="31.2" x14ac:dyDescent="0.3">
      <c r="A1421" s="19" t="s">
        <v>1522</v>
      </c>
      <c r="B1421" s="19"/>
      <c r="C1421" s="51"/>
      <c r="D1421" s="51"/>
      <c r="E1421" s="14" t="s">
        <v>1525</v>
      </c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>
        <f>AK1422</f>
        <v>401</v>
      </c>
      <c r="AL1421" s="18">
        <f t="shared" ref="AL1421:BI1429" si="3543">AL1422</f>
        <v>0</v>
      </c>
      <c r="AM1421" s="18">
        <f t="shared" si="3543"/>
        <v>0</v>
      </c>
      <c r="AN1421" s="18">
        <f t="shared" si="3507"/>
        <v>401</v>
      </c>
      <c r="AO1421" s="18">
        <f t="shared" si="3508"/>
        <v>0</v>
      </c>
      <c r="AP1421" s="18">
        <f t="shared" si="3509"/>
        <v>0</v>
      </c>
      <c r="AQ1421" s="18">
        <f t="shared" si="3543"/>
        <v>-401</v>
      </c>
      <c r="AR1421" s="18">
        <f t="shared" si="3510"/>
        <v>0</v>
      </c>
      <c r="AS1421" s="18">
        <f>AS1422</f>
        <v>3551</v>
      </c>
      <c r="AT1421" s="18">
        <f t="shared" ref="AT1421:BI1421" si="3544">AT1422</f>
        <v>0</v>
      </c>
      <c r="AU1421" s="18">
        <f t="shared" si="3544"/>
        <v>0</v>
      </c>
      <c r="AV1421" s="18">
        <f t="shared" si="3472"/>
        <v>3551</v>
      </c>
      <c r="AW1421" s="18">
        <f t="shared" si="3473"/>
        <v>0</v>
      </c>
      <c r="AX1421" s="18">
        <f t="shared" si="3474"/>
        <v>0</v>
      </c>
      <c r="AY1421" s="18">
        <f t="shared" si="3544"/>
        <v>0</v>
      </c>
      <c r="AZ1421" s="18">
        <f t="shared" si="3544"/>
        <v>0</v>
      </c>
      <c r="BA1421" s="18">
        <f t="shared" si="3460"/>
        <v>3551</v>
      </c>
      <c r="BB1421" s="18">
        <f t="shared" si="3461"/>
        <v>0</v>
      </c>
      <c r="BC1421" s="18">
        <f t="shared" si="3544"/>
        <v>0</v>
      </c>
      <c r="BD1421" s="18">
        <f t="shared" si="3544"/>
        <v>0</v>
      </c>
      <c r="BE1421" s="18">
        <f t="shared" si="3544"/>
        <v>0</v>
      </c>
      <c r="BF1421" s="18">
        <f t="shared" si="3456"/>
        <v>3551</v>
      </c>
      <c r="BG1421" s="18">
        <f t="shared" si="3457"/>
        <v>0</v>
      </c>
      <c r="BH1421" s="18">
        <f t="shared" si="3458"/>
        <v>0</v>
      </c>
      <c r="BI1421" s="18">
        <f t="shared" si="3544"/>
        <v>0</v>
      </c>
      <c r="BJ1421" s="25"/>
      <c r="BK1421" s="36"/>
    </row>
    <row r="1422" spans="1:63" ht="62.4" x14ac:dyDescent="0.3">
      <c r="A1422" s="19" t="s">
        <v>1523</v>
      </c>
      <c r="B1422" s="19"/>
      <c r="C1422" s="51"/>
      <c r="D1422" s="51"/>
      <c r="E1422" s="14" t="s">
        <v>1526</v>
      </c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>
        <f>AK1427</f>
        <v>401</v>
      </c>
      <c r="AL1422" s="18">
        <f>AL1427</f>
        <v>0</v>
      </c>
      <c r="AM1422" s="18">
        <f>AM1427</f>
        <v>0</v>
      </c>
      <c r="AN1422" s="18">
        <f t="shared" si="3507"/>
        <v>401</v>
      </c>
      <c r="AO1422" s="18">
        <f t="shared" si="3508"/>
        <v>0</v>
      </c>
      <c r="AP1422" s="18">
        <f t="shared" si="3509"/>
        <v>0</v>
      </c>
      <c r="AQ1422" s="18">
        <f>AQ1427</f>
        <v>-401</v>
      </c>
      <c r="AR1422" s="18">
        <f t="shared" si="3510"/>
        <v>0</v>
      </c>
      <c r="AS1422" s="18">
        <f>AS1427+AS1423</f>
        <v>3551</v>
      </c>
      <c r="AT1422" s="18">
        <f t="shared" ref="AT1422:BI1422" si="3545">AT1427+AT1423</f>
        <v>0</v>
      </c>
      <c r="AU1422" s="18">
        <f t="shared" si="3545"/>
        <v>0</v>
      </c>
      <c r="AV1422" s="18">
        <f t="shared" si="3472"/>
        <v>3551</v>
      </c>
      <c r="AW1422" s="18">
        <f t="shared" si="3473"/>
        <v>0</v>
      </c>
      <c r="AX1422" s="18">
        <f t="shared" si="3474"/>
        <v>0</v>
      </c>
      <c r="AY1422" s="18">
        <f t="shared" ref="AY1422:AZ1422" si="3546">AY1427+AY1423</f>
        <v>0</v>
      </c>
      <c r="AZ1422" s="18">
        <f t="shared" si="3546"/>
        <v>0</v>
      </c>
      <c r="BA1422" s="18">
        <f t="shared" si="3460"/>
        <v>3551</v>
      </c>
      <c r="BB1422" s="18">
        <f t="shared" si="3461"/>
        <v>0</v>
      </c>
      <c r="BC1422" s="18">
        <f t="shared" ref="BC1422:BE1422" si="3547">BC1427+BC1423</f>
        <v>0</v>
      </c>
      <c r="BD1422" s="18">
        <f t="shared" si="3547"/>
        <v>0</v>
      </c>
      <c r="BE1422" s="18">
        <f t="shared" si="3547"/>
        <v>0</v>
      </c>
      <c r="BF1422" s="18">
        <f t="shared" si="3456"/>
        <v>3551</v>
      </c>
      <c r="BG1422" s="18">
        <f t="shared" si="3457"/>
        <v>0</v>
      </c>
      <c r="BH1422" s="18">
        <f t="shared" si="3458"/>
        <v>0</v>
      </c>
      <c r="BI1422" s="18">
        <f t="shared" si="3545"/>
        <v>0</v>
      </c>
      <c r="BJ1422" s="25"/>
      <c r="BK1422" s="36"/>
    </row>
    <row r="1423" spans="1:63" ht="78" x14ac:dyDescent="0.3">
      <c r="A1423" s="19" t="s">
        <v>1560</v>
      </c>
      <c r="B1423" s="19"/>
      <c r="C1423" s="51"/>
      <c r="D1423" s="51"/>
      <c r="E1423" s="14" t="s">
        <v>1557</v>
      </c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>
        <f>AS1424</f>
        <v>3150</v>
      </c>
      <c r="AT1423" s="18">
        <f t="shared" ref="AT1423:BI1425" si="3548">AT1424</f>
        <v>0</v>
      </c>
      <c r="AU1423" s="18">
        <f t="shared" si="3548"/>
        <v>0</v>
      </c>
      <c r="AV1423" s="18">
        <f t="shared" si="3472"/>
        <v>3150</v>
      </c>
      <c r="AW1423" s="18">
        <f t="shared" si="3473"/>
        <v>0</v>
      </c>
      <c r="AX1423" s="18">
        <f t="shared" si="3474"/>
        <v>0</v>
      </c>
      <c r="AY1423" s="18">
        <f t="shared" si="3548"/>
        <v>0</v>
      </c>
      <c r="AZ1423" s="18">
        <f t="shared" si="3548"/>
        <v>0</v>
      </c>
      <c r="BA1423" s="18">
        <f t="shared" si="3460"/>
        <v>3150</v>
      </c>
      <c r="BB1423" s="18">
        <f t="shared" si="3461"/>
        <v>0</v>
      </c>
      <c r="BC1423" s="18">
        <f t="shared" si="3548"/>
        <v>0</v>
      </c>
      <c r="BD1423" s="18">
        <f t="shared" si="3548"/>
        <v>0</v>
      </c>
      <c r="BE1423" s="18">
        <f t="shared" si="3548"/>
        <v>0</v>
      </c>
      <c r="BF1423" s="18">
        <f t="shared" si="3456"/>
        <v>3150</v>
      </c>
      <c r="BG1423" s="18">
        <f t="shared" si="3457"/>
        <v>0</v>
      </c>
      <c r="BH1423" s="18">
        <f t="shared" si="3458"/>
        <v>0</v>
      </c>
      <c r="BI1423" s="18">
        <f t="shared" si="3548"/>
        <v>0</v>
      </c>
      <c r="BJ1423" s="25"/>
      <c r="BK1423" s="36"/>
    </row>
    <row r="1424" spans="1:63" ht="31.2" x14ac:dyDescent="0.3">
      <c r="A1424" s="19" t="s">
        <v>1560</v>
      </c>
      <c r="B1424" s="19" t="s">
        <v>1166</v>
      </c>
      <c r="C1424" s="51"/>
      <c r="D1424" s="51"/>
      <c r="E1424" s="14" t="s">
        <v>455</v>
      </c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>
        <f>AS1425</f>
        <v>3150</v>
      </c>
      <c r="AT1424" s="18">
        <f t="shared" si="3548"/>
        <v>0</v>
      </c>
      <c r="AU1424" s="18">
        <f t="shared" si="3548"/>
        <v>0</v>
      </c>
      <c r="AV1424" s="18">
        <f t="shared" si="3472"/>
        <v>3150</v>
      </c>
      <c r="AW1424" s="18">
        <f t="shared" si="3473"/>
        <v>0</v>
      </c>
      <c r="AX1424" s="18">
        <f t="shared" si="3474"/>
        <v>0</v>
      </c>
      <c r="AY1424" s="18">
        <f t="shared" si="3548"/>
        <v>0</v>
      </c>
      <c r="AZ1424" s="18">
        <f t="shared" si="3548"/>
        <v>0</v>
      </c>
      <c r="BA1424" s="18">
        <f t="shared" si="3460"/>
        <v>3150</v>
      </c>
      <c r="BB1424" s="18">
        <f t="shared" si="3461"/>
        <v>0</v>
      </c>
      <c r="BC1424" s="18">
        <f t="shared" si="3548"/>
        <v>0</v>
      </c>
      <c r="BD1424" s="18">
        <f t="shared" si="3548"/>
        <v>0</v>
      </c>
      <c r="BE1424" s="18">
        <f t="shared" si="3548"/>
        <v>0</v>
      </c>
      <c r="BF1424" s="18">
        <f t="shared" si="3456"/>
        <v>3150</v>
      </c>
      <c r="BG1424" s="18">
        <f t="shared" si="3457"/>
        <v>0</v>
      </c>
      <c r="BH1424" s="18">
        <f t="shared" si="3458"/>
        <v>0</v>
      </c>
      <c r="BI1424" s="18">
        <f t="shared" si="3548"/>
        <v>0</v>
      </c>
      <c r="BJ1424" s="25"/>
      <c r="BK1424" s="36"/>
    </row>
    <row r="1425" spans="1:92" ht="46.8" x14ac:dyDescent="0.3">
      <c r="A1425" s="19" t="s">
        <v>1560</v>
      </c>
      <c r="B1425" s="19" t="s">
        <v>1167</v>
      </c>
      <c r="C1425" s="51"/>
      <c r="D1425" s="51"/>
      <c r="E1425" s="14" t="s">
        <v>463</v>
      </c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>
        <f>AS1426</f>
        <v>3150</v>
      </c>
      <c r="AT1425" s="18">
        <f t="shared" si="3548"/>
        <v>0</v>
      </c>
      <c r="AU1425" s="18">
        <f t="shared" si="3548"/>
        <v>0</v>
      </c>
      <c r="AV1425" s="18">
        <f t="shared" si="3472"/>
        <v>3150</v>
      </c>
      <c r="AW1425" s="18">
        <f t="shared" si="3473"/>
        <v>0</v>
      </c>
      <c r="AX1425" s="18">
        <f t="shared" si="3474"/>
        <v>0</v>
      </c>
      <c r="AY1425" s="18">
        <f t="shared" si="3548"/>
        <v>0</v>
      </c>
      <c r="AZ1425" s="18">
        <f t="shared" si="3548"/>
        <v>0</v>
      </c>
      <c r="BA1425" s="18">
        <f t="shared" si="3460"/>
        <v>3150</v>
      </c>
      <c r="BB1425" s="18">
        <f t="shared" si="3461"/>
        <v>0</v>
      </c>
      <c r="BC1425" s="18">
        <f t="shared" si="3548"/>
        <v>0</v>
      </c>
      <c r="BD1425" s="18">
        <f t="shared" si="3548"/>
        <v>0</v>
      </c>
      <c r="BE1425" s="18">
        <f t="shared" si="3548"/>
        <v>0</v>
      </c>
      <c r="BF1425" s="18">
        <f t="shared" si="3456"/>
        <v>3150</v>
      </c>
      <c r="BG1425" s="18">
        <f t="shared" si="3457"/>
        <v>0</v>
      </c>
      <c r="BH1425" s="18">
        <f t="shared" si="3458"/>
        <v>0</v>
      </c>
      <c r="BI1425" s="18">
        <f t="shared" si="3548"/>
        <v>0</v>
      </c>
      <c r="BJ1425" s="25"/>
      <c r="BK1425" s="36"/>
    </row>
    <row r="1426" spans="1:92" ht="31.2" x14ac:dyDescent="0.3">
      <c r="A1426" s="19" t="s">
        <v>1560</v>
      </c>
      <c r="B1426" s="19" t="s">
        <v>1167</v>
      </c>
      <c r="C1426" s="51" t="s">
        <v>137</v>
      </c>
      <c r="D1426" s="51" t="s">
        <v>224</v>
      </c>
      <c r="E1426" s="14" t="s">
        <v>430</v>
      </c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>
        <v>3150</v>
      </c>
      <c r="AT1426" s="18"/>
      <c r="AU1426" s="18"/>
      <c r="AV1426" s="18">
        <f t="shared" si="3472"/>
        <v>3150</v>
      </c>
      <c r="AW1426" s="18">
        <f t="shared" si="3473"/>
        <v>0</v>
      </c>
      <c r="AX1426" s="18">
        <f t="shared" si="3474"/>
        <v>0</v>
      </c>
      <c r="AY1426" s="18"/>
      <c r="AZ1426" s="18"/>
      <c r="BA1426" s="18">
        <f t="shared" si="3460"/>
        <v>3150</v>
      </c>
      <c r="BB1426" s="18">
        <f t="shared" si="3461"/>
        <v>0</v>
      </c>
      <c r="BC1426" s="18"/>
      <c r="BD1426" s="18"/>
      <c r="BE1426" s="18"/>
      <c r="BF1426" s="18">
        <f t="shared" si="3456"/>
        <v>3150</v>
      </c>
      <c r="BG1426" s="18">
        <f t="shared" si="3457"/>
        <v>0</v>
      </c>
      <c r="BH1426" s="18">
        <f t="shared" si="3458"/>
        <v>0</v>
      </c>
      <c r="BI1426" s="18"/>
      <c r="BJ1426" s="25"/>
      <c r="BK1426" s="36"/>
    </row>
    <row r="1427" spans="1:92" ht="31.2" x14ac:dyDescent="0.3">
      <c r="A1427" s="19" t="s">
        <v>1524</v>
      </c>
      <c r="B1427" s="19"/>
      <c r="C1427" s="51"/>
      <c r="D1427" s="51"/>
      <c r="E1427" s="14" t="s">
        <v>1158</v>
      </c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>
        <f>AK1428</f>
        <v>401</v>
      </c>
      <c r="AL1427" s="18">
        <f t="shared" si="3543"/>
        <v>0</v>
      </c>
      <c r="AM1427" s="18">
        <f t="shared" si="3543"/>
        <v>0</v>
      </c>
      <c r="AN1427" s="18">
        <f t="shared" si="3507"/>
        <v>401</v>
      </c>
      <c r="AO1427" s="18">
        <f t="shared" si="3508"/>
        <v>0</v>
      </c>
      <c r="AP1427" s="18">
        <f t="shared" si="3509"/>
        <v>0</v>
      </c>
      <c r="AQ1427" s="18">
        <f t="shared" si="3543"/>
        <v>-401</v>
      </c>
      <c r="AR1427" s="18">
        <f t="shared" si="3510"/>
        <v>0</v>
      </c>
      <c r="AS1427" s="18">
        <f t="shared" si="3543"/>
        <v>401</v>
      </c>
      <c r="AT1427" s="18">
        <f t="shared" si="3543"/>
        <v>0</v>
      </c>
      <c r="AU1427" s="18">
        <f t="shared" si="3543"/>
        <v>0</v>
      </c>
      <c r="AV1427" s="18">
        <f t="shared" si="3472"/>
        <v>401</v>
      </c>
      <c r="AW1427" s="18">
        <f t="shared" si="3473"/>
        <v>0</v>
      </c>
      <c r="AX1427" s="18">
        <f t="shared" si="3474"/>
        <v>0</v>
      </c>
      <c r="AY1427" s="18">
        <f t="shared" si="3543"/>
        <v>0</v>
      </c>
      <c r="AZ1427" s="18">
        <f t="shared" si="3543"/>
        <v>0</v>
      </c>
      <c r="BA1427" s="18">
        <f t="shared" si="3460"/>
        <v>401</v>
      </c>
      <c r="BB1427" s="18">
        <f t="shared" si="3461"/>
        <v>0</v>
      </c>
      <c r="BC1427" s="18">
        <f t="shared" si="3543"/>
        <v>0</v>
      </c>
      <c r="BD1427" s="18">
        <f t="shared" si="3543"/>
        <v>0</v>
      </c>
      <c r="BE1427" s="18">
        <f t="shared" si="3543"/>
        <v>0</v>
      </c>
      <c r="BF1427" s="18">
        <f t="shared" si="3456"/>
        <v>401</v>
      </c>
      <c r="BG1427" s="18">
        <f t="shared" si="3457"/>
        <v>0</v>
      </c>
      <c r="BH1427" s="18">
        <f t="shared" si="3458"/>
        <v>0</v>
      </c>
      <c r="BI1427" s="18">
        <f t="shared" si="3543"/>
        <v>0</v>
      </c>
      <c r="BJ1427" s="25"/>
      <c r="BK1427" s="36"/>
    </row>
    <row r="1428" spans="1:92" ht="31.2" x14ac:dyDescent="0.3">
      <c r="A1428" s="19" t="s">
        <v>1524</v>
      </c>
      <c r="B1428" s="19" t="s">
        <v>1166</v>
      </c>
      <c r="C1428" s="51"/>
      <c r="D1428" s="51"/>
      <c r="E1428" s="14" t="s">
        <v>455</v>
      </c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>
        <f>AK1429</f>
        <v>401</v>
      </c>
      <c r="AL1428" s="18">
        <f t="shared" si="3543"/>
        <v>0</v>
      </c>
      <c r="AM1428" s="18">
        <f t="shared" si="3543"/>
        <v>0</v>
      </c>
      <c r="AN1428" s="18">
        <f t="shared" si="3507"/>
        <v>401</v>
      </c>
      <c r="AO1428" s="18">
        <f t="shared" si="3508"/>
        <v>0</v>
      </c>
      <c r="AP1428" s="18">
        <f t="shared" si="3509"/>
        <v>0</v>
      </c>
      <c r="AQ1428" s="18">
        <f t="shared" si="3543"/>
        <v>-401</v>
      </c>
      <c r="AR1428" s="18">
        <f t="shared" si="3510"/>
        <v>0</v>
      </c>
      <c r="AS1428" s="18">
        <f t="shared" si="3543"/>
        <v>401</v>
      </c>
      <c r="AT1428" s="18">
        <f t="shared" si="3543"/>
        <v>0</v>
      </c>
      <c r="AU1428" s="18">
        <f t="shared" si="3543"/>
        <v>0</v>
      </c>
      <c r="AV1428" s="18">
        <f t="shared" si="3472"/>
        <v>401</v>
      </c>
      <c r="AW1428" s="18">
        <f t="shared" si="3473"/>
        <v>0</v>
      </c>
      <c r="AX1428" s="18">
        <f t="shared" si="3474"/>
        <v>0</v>
      </c>
      <c r="AY1428" s="18">
        <f t="shared" si="3543"/>
        <v>0</v>
      </c>
      <c r="AZ1428" s="18">
        <f t="shared" si="3543"/>
        <v>0</v>
      </c>
      <c r="BA1428" s="18">
        <f t="shared" si="3460"/>
        <v>401</v>
      </c>
      <c r="BB1428" s="18">
        <f t="shared" si="3461"/>
        <v>0</v>
      </c>
      <c r="BC1428" s="18">
        <f t="shared" si="3543"/>
        <v>0</v>
      </c>
      <c r="BD1428" s="18">
        <f t="shared" si="3543"/>
        <v>0</v>
      </c>
      <c r="BE1428" s="18">
        <f t="shared" si="3543"/>
        <v>0</v>
      </c>
      <c r="BF1428" s="18">
        <f t="shared" si="3456"/>
        <v>401</v>
      </c>
      <c r="BG1428" s="18">
        <f t="shared" si="3457"/>
        <v>0</v>
      </c>
      <c r="BH1428" s="18">
        <f t="shared" si="3458"/>
        <v>0</v>
      </c>
      <c r="BI1428" s="18">
        <f t="shared" si="3543"/>
        <v>0</v>
      </c>
      <c r="BJ1428" s="25"/>
      <c r="BK1428" s="36"/>
    </row>
    <row r="1429" spans="1:92" ht="46.8" x14ac:dyDescent="0.3">
      <c r="A1429" s="19" t="s">
        <v>1524</v>
      </c>
      <c r="B1429" s="19" t="s">
        <v>1167</v>
      </c>
      <c r="C1429" s="51"/>
      <c r="D1429" s="51"/>
      <c r="E1429" s="14" t="s">
        <v>463</v>
      </c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>
        <f>AK1430</f>
        <v>401</v>
      </c>
      <c r="AL1429" s="18">
        <f t="shared" si="3543"/>
        <v>0</v>
      </c>
      <c r="AM1429" s="18">
        <f t="shared" si="3543"/>
        <v>0</v>
      </c>
      <c r="AN1429" s="18">
        <f t="shared" si="3507"/>
        <v>401</v>
      </c>
      <c r="AO1429" s="18">
        <f t="shared" si="3508"/>
        <v>0</v>
      </c>
      <c r="AP1429" s="18">
        <f t="shared" si="3509"/>
        <v>0</v>
      </c>
      <c r="AQ1429" s="18">
        <f t="shared" si="3543"/>
        <v>-401</v>
      </c>
      <c r="AR1429" s="18">
        <f t="shared" si="3510"/>
        <v>0</v>
      </c>
      <c r="AS1429" s="18">
        <f t="shared" si="3543"/>
        <v>401</v>
      </c>
      <c r="AT1429" s="18">
        <f t="shared" si="3543"/>
        <v>0</v>
      </c>
      <c r="AU1429" s="18">
        <f t="shared" si="3543"/>
        <v>0</v>
      </c>
      <c r="AV1429" s="18">
        <f t="shared" si="3472"/>
        <v>401</v>
      </c>
      <c r="AW1429" s="18">
        <f t="shared" si="3473"/>
        <v>0</v>
      </c>
      <c r="AX1429" s="18">
        <f t="shared" si="3474"/>
        <v>0</v>
      </c>
      <c r="AY1429" s="18">
        <f t="shared" si="3543"/>
        <v>0</v>
      </c>
      <c r="AZ1429" s="18">
        <f t="shared" si="3543"/>
        <v>0</v>
      </c>
      <c r="BA1429" s="18">
        <f t="shared" si="3460"/>
        <v>401</v>
      </c>
      <c r="BB1429" s="18">
        <f t="shared" si="3461"/>
        <v>0</v>
      </c>
      <c r="BC1429" s="18">
        <f t="shared" si="3543"/>
        <v>0</v>
      </c>
      <c r="BD1429" s="18">
        <f t="shared" si="3543"/>
        <v>0</v>
      </c>
      <c r="BE1429" s="18">
        <f t="shared" si="3543"/>
        <v>0</v>
      </c>
      <c r="BF1429" s="18">
        <f t="shared" si="3456"/>
        <v>401</v>
      </c>
      <c r="BG1429" s="18">
        <f t="shared" si="3457"/>
        <v>0</v>
      </c>
      <c r="BH1429" s="18">
        <f t="shared" si="3458"/>
        <v>0</v>
      </c>
      <c r="BI1429" s="18">
        <f t="shared" si="3543"/>
        <v>0</v>
      </c>
      <c r="BJ1429" s="25"/>
      <c r="BK1429" s="36"/>
    </row>
    <row r="1430" spans="1:92" ht="31.2" x14ac:dyDescent="0.3">
      <c r="A1430" s="19" t="s">
        <v>1524</v>
      </c>
      <c r="B1430" s="19" t="s">
        <v>1167</v>
      </c>
      <c r="C1430" s="51" t="s">
        <v>137</v>
      </c>
      <c r="D1430" s="51" t="s">
        <v>224</v>
      </c>
      <c r="E1430" s="14" t="s">
        <v>430</v>
      </c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>
        <v>401</v>
      </c>
      <c r="AL1430" s="18"/>
      <c r="AM1430" s="18"/>
      <c r="AN1430" s="18">
        <f t="shared" si="3507"/>
        <v>401</v>
      </c>
      <c r="AO1430" s="18">
        <f t="shared" si="3508"/>
        <v>0</v>
      </c>
      <c r="AP1430" s="18">
        <f t="shared" si="3509"/>
        <v>0</v>
      </c>
      <c r="AQ1430" s="18">
        <v>-401</v>
      </c>
      <c r="AR1430" s="18">
        <f t="shared" si="3510"/>
        <v>0</v>
      </c>
      <c r="AS1430" s="18">
        <v>401</v>
      </c>
      <c r="AT1430" s="18"/>
      <c r="AU1430" s="18"/>
      <c r="AV1430" s="18">
        <f t="shared" si="3472"/>
        <v>401</v>
      </c>
      <c r="AW1430" s="18">
        <f t="shared" si="3473"/>
        <v>0</v>
      </c>
      <c r="AX1430" s="18">
        <f t="shared" si="3474"/>
        <v>0</v>
      </c>
      <c r="AY1430" s="18"/>
      <c r="AZ1430" s="18"/>
      <c r="BA1430" s="18">
        <f t="shared" si="3460"/>
        <v>401</v>
      </c>
      <c r="BB1430" s="18">
        <f t="shared" si="3461"/>
        <v>0</v>
      </c>
      <c r="BC1430" s="18"/>
      <c r="BD1430" s="18"/>
      <c r="BE1430" s="18"/>
      <c r="BF1430" s="18">
        <f t="shared" ref="BF1430:BF1493" si="3549">BA1430+BC1430</f>
        <v>401</v>
      </c>
      <c r="BG1430" s="18">
        <f t="shared" ref="BG1430:BG1493" si="3550">BB1430+BD1430</f>
        <v>0</v>
      </c>
      <c r="BH1430" s="18">
        <f t="shared" ref="BH1430:BH1493" si="3551">AX1430+BE1430</f>
        <v>0</v>
      </c>
      <c r="BI1430" s="18"/>
      <c r="BJ1430" s="25"/>
      <c r="BK1430" s="36"/>
    </row>
    <row r="1431" spans="1:92" s="9" customFormat="1" ht="31.2" x14ac:dyDescent="0.3">
      <c r="A1431" s="8" t="s">
        <v>228</v>
      </c>
      <c r="B1431" s="13"/>
      <c r="C1431" s="8"/>
      <c r="D1431" s="8"/>
      <c r="E1431" s="49" t="s">
        <v>795</v>
      </c>
      <c r="F1431" s="12">
        <f>F1432+F1519+F1534</f>
        <v>5622889.2999999998</v>
      </c>
      <c r="G1431" s="12">
        <f t="shared" ref="G1431:BI1431" si="3552">G1432+G1519+G1534</f>
        <v>3547707.5000000005</v>
      </c>
      <c r="H1431" s="12">
        <f t="shared" si="3552"/>
        <v>3191979.8000000003</v>
      </c>
      <c r="I1431" s="12">
        <f t="shared" ref="I1431:K1431" si="3553">I1432+I1519+I1534</f>
        <v>175513.06700000001</v>
      </c>
      <c r="J1431" s="12">
        <f t="shared" si="3553"/>
        <v>-538.9</v>
      </c>
      <c r="K1431" s="12">
        <f t="shared" si="3553"/>
        <v>-538.9</v>
      </c>
      <c r="L1431" s="12">
        <f t="shared" si="3511"/>
        <v>5798402.3669999996</v>
      </c>
      <c r="M1431" s="12">
        <f t="shared" si="3512"/>
        <v>3547168.6000000006</v>
      </c>
      <c r="N1431" s="12">
        <f t="shared" si="3513"/>
        <v>3191440.9000000004</v>
      </c>
      <c r="O1431" s="12">
        <f t="shared" ref="O1431:Q1431" si="3554">O1432+O1519+O1534</f>
        <v>246223.15900000001</v>
      </c>
      <c r="P1431" s="12">
        <f t="shared" si="3554"/>
        <v>0</v>
      </c>
      <c r="Q1431" s="12">
        <f t="shared" si="3554"/>
        <v>0</v>
      </c>
      <c r="R1431" s="12">
        <f t="shared" si="3424"/>
        <v>6044625.5259999996</v>
      </c>
      <c r="S1431" s="12">
        <f t="shared" si="3425"/>
        <v>3547168.6000000006</v>
      </c>
      <c r="T1431" s="12">
        <f t="shared" si="3426"/>
        <v>3191440.9000000004</v>
      </c>
      <c r="U1431" s="12">
        <f t="shared" ref="U1431:W1431" si="3555">U1432+U1519+U1534</f>
        <v>0</v>
      </c>
      <c r="V1431" s="12">
        <f t="shared" si="3555"/>
        <v>0</v>
      </c>
      <c r="W1431" s="12">
        <f t="shared" si="3555"/>
        <v>0</v>
      </c>
      <c r="X1431" s="12">
        <f t="shared" si="3428"/>
        <v>6044625.5259999996</v>
      </c>
      <c r="Y1431" s="12">
        <f t="shared" si="3429"/>
        <v>3547168.6000000006</v>
      </c>
      <c r="Z1431" s="12">
        <f t="shared" si="3430"/>
        <v>3191440.9000000004</v>
      </c>
      <c r="AA1431" s="12">
        <f t="shared" ref="AA1431:AB1431" si="3556">AA1432+AA1519+AA1534</f>
        <v>352225.76299999998</v>
      </c>
      <c r="AB1431" s="12">
        <f t="shared" si="3556"/>
        <v>556159.69999999995</v>
      </c>
      <c r="AC1431" s="12">
        <f t="shared" ref="AC1431" si="3557">AC1432+AC1519+AC1534</f>
        <v>0</v>
      </c>
      <c r="AD1431" s="18">
        <f t="shared" si="3433"/>
        <v>6396851.2889999999</v>
      </c>
      <c r="AE1431" s="18">
        <f t="shared" si="3434"/>
        <v>4103328.3000000007</v>
      </c>
      <c r="AF1431" s="18">
        <f t="shared" si="3435"/>
        <v>3191440.9000000004</v>
      </c>
      <c r="AG1431" s="12">
        <f t="shared" ref="AG1431" si="3558">AG1432+AG1519+AG1534</f>
        <v>0</v>
      </c>
      <c r="AH1431" s="12">
        <f t="shared" si="3418"/>
        <v>6396851.2889999999</v>
      </c>
      <c r="AI1431" s="12">
        <f t="shared" si="3419"/>
        <v>4103328.3000000007</v>
      </c>
      <c r="AJ1431" s="12">
        <f t="shared" si="3420"/>
        <v>3191440.9000000004</v>
      </c>
      <c r="AK1431" s="12">
        <f t="shared" ref="AK1431:AM1431" si="3559">AK1432+AK1519+AK1534</f>
        <v>76721.184000000067</v>
      </c>
      <c r="AL1431" s="12">
        <f t="shared" si="3559"/>
        <v>-255728.69999999998</v>
      </c>
      <c r="AM1431" s="12">
        <f t="shared" si="3559"/>
        <v>97132.6</v>
      </c>
      <c r="AN1431" s="12">
        <f t="shared" si="3507"/>
        <v>6473572.4730000002</v>
      </c>
      <c r="AO1431" s="12">
        <f t="shared" si="3508"/>
        <v>3847599.6000000006</v>
      </c>
      <c r="AP1431" s="12">
        <f t="shared" si="3509"/>
        <v>3288573.5000000005</v>
      </c>
      <c r="AQ1431" s="12">
        <f t="shared" ref="AQ1431" si="3560">AQ1432+AQ1519+AQ1534</f>
        <v>235.15700000000001</v>
      </c>
      <c r="AR1431" s="12">
        <f t="shared" si="3510"/>
        <v>6473807.6299999999</v>
      </c>
      <c r="AS1431" s="12">
        <f t="shared" ref="AS1431:AU1431" si="3561">AS1432+AS1519+AS1534</f>
        <v>12652.751000000002</v>
      </c>
      <c r="AT1431" s="12">
        <f t="shared" si="3561"/>
        <v>0</v>
      </c>
      <c r="AU1431" s="12">
        <f t="shared" si="3561"/>
        <v>0</v>
      </c>
      <c r="AV1431" s="12">
        <f t="shared" si="3472"/>
        <v>6486460.3810000001</v>
      </c>
      <c r="AW1431" s="12">
        <f t="shared" si="3473"/>
        <v>3847599.6000000006</v>
      </c>
      <c r="AX1431" s="12">
        <f t="shared" si="3474"/>
        <v>3288573.5000000005</v>
      </c>
      <c r="AY1431" s="12">
        <f t="shared" ref="AY1431:AZ1431" si="3562">AY1432+AY1519+AY1534</f>
        <v>0</v>
      </c>
      <c r="AZ1431" s="12">
        <f t="shared" si="3562"/>
        <v>0</v>
      </c>
      <c r="BA1431" s="18">
        <f t="shared" si="3460"/>
        <v>6486460.3810000001</v>
      </c>
      <c r="BB1431" s="18">
        <f t="shared" si="3461"/>
        <v>3847599.6000000006</v>
      </c>
      <c r="BC1431" s="12">
        <f t="shared" ref="BC1431:BE1431" si="3563">BC1432+BC1519+BC1534</f>
        <v>-123971.43900000001</v>
      </c>
      <c r="BD1431" s="12">
        <f t="shared" si="3563"/>
        <v>108513.19100000001</v>
      </c>
      <c r="BE1431" s="12">
        <f t="shared" si="3563"/>
        <v>3314.7</v>
      </c>
      <c r="BF1431" s="12">
        <f t="shared" si="3549"/>
        <v>6362488.9419999998</v>
      </c>
      <c r="BG1431" s="12">
        <f t="shared" si="3550"/>
        <v>3956112.7910000007</v>
      </c>
      <c r="BH1431" s="12">
        <f t="shared" si="3551"/>
        <v>3291888.2000000007</v>
      </c>
      <c r="BI1431" s="12">
        <f t="shared" si="3552"/>
        <v>0</v>
      </c>
      <c r="BJ1431" s="24"/>
      <c r="BK1431" s="34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</row>
    <row r="1432" spans="1:92" s="11" customFormat="1" ht="62.4" x14ac:dyDescent="0.3">
      <c r="A1432" s="10" t="s">
        <v>229</v>
      </c>
      <c r="B1432" s="16"/>
      <c r="C1432" s="10"/>
      <c r="D1432" s="10"/>
      <c r="E1432" s="15" t="s">
        <v>1107</v>
      </c>
      <c r="F1432" s="17">
        <f>F1433+F1450+F1455+F1514+F1475+F1484+F1505</f>
        <v>4737889.0999999996</v>
      </c>
      <c r="G1432" s="17">
        <f t="shared" ref="G1432:BI1432" si="3564">G1433+G1450+G1455+G1514+G1475+G1484+G1505</f>
        <v>3081834.0000000005</v>
      </c>
      <c r="H1432" s="17">
        <f t="shared" si="3564"/>
        <v>2726106.3000000003</v>
      </c>
      <c r="I1432" s="17">
        <f t="shared" ref="I1432:K1432" si="3565">I1433+I1450+I1455+I1514+I1475+I1484+I1505</f>
        <v>176051.967</v>
      </c>
      <c r="J1432" s="17">
        <f t="shared" si="3565"/>
        <v>0</v>
      </c>
      <c r="K1432" s="17">
        <f t="shared" si="3565"/>
        <v>0</v>
      </c>
      <c r="L1432" s="17">
        <f t="shared" si="3511"/>
        <v>4913941.0669999998</v>
      </c>
      <c r="M1432" s="17">
        <f t="shared" si="3512"/>
        <v>3081834.0000000005</v>
      </c>
      <c r="N1432" s="17">
        <f t="shared" si="3513"/>
        <v>2726106.3000000003</v>
      </c>
      <c r="O1432" s="17">
        <f t="shared" ref="O1432:Q1432" si="3566">O1433+O1450+O1455+O1514+O1475+O1484+O1505</f>
        <v>230831.68800000002</v>
      </c>
      <c r="P1432" s="17">
        <f t="shared" si="3566"/>
        <v>0</v>
      </c>
      <c r="Q1432" s="17">
        <f t="shared" si="3566"/>
        <v>0</v>
      </c>
      <c r="R1432" s="17">
        <f t="shared" si="3424"/>
        <v>5144772.7549999999</v>
      </c>
      <c r="S1432" s="17">
        <f t="shared" si="3425"/>
        <v>3081834.0000000005</v>
      </c>
      <c r="T1432" s="17">
        <f t="shared" si="3426"/>
        <v>2726106.3000000003</v>
      </c>
      <c r="U1432" s="17">
        <f t="shared" ref="U1432:W1432" si="3567">U1433+U1450+U1455+U1514+U1475+U1484+U1505</f>
        <v>0</v>
      </c>
      <c r="V1432" s="17">
        <f t="shared" si="3567"/>
        <v>0</v>
      </c>
      <c r="W1432" s="17">
        <f t="shared" si="3567"/>
        <v>0</v>
      </c>
      <c r="X1432" s="17">
        <f t="shared" si="3428"/>
        <v>5144772.7549999999</v>
      </c>
      <c r="Y1432" s="17">
        <f t="shared" si="3429"/>
        <v>3081834.0000000005</v>
      </c>
      <c r="Z1432" s="17">
        <f t="shared" si="3430"/>
        <v>2726106.3000000003</v>
      </c>
      <c r="AA1432" s="17">
        <f t="shared" ref="AA1432:AB1432" si="3568">AA1433+AA1450+AA1455+AA1514+AA1475+AA1484+AA1505</f>
        <v>352508.76299999998</v>
      </c>
      <c r="AB1432" s="17">
        <f t="shared" si="3568"/>
        <v>556159.69999999995</v>
      </c>
      <c r="AC1432" s="17">
        <f t="shared" ref="AC1432" si="3569">AC1433+AC1450+AC1455+AC1514+AC1475+AC1484+AC1505</f>
        <v>0</v>
      </c>
      <c r="AD1432" s="18">
        <f t="shared" si="3433"/>
        <v>5497281.5180000002</v>
      </c>
      <c r="AE1432" s="18">
        <f t="shared" si="3434"/>
        <v>3637993.7</v>
      </c>
      <c r="AF1432" s="18">
        <f t="shared" si="3435"/>
        <v>2726106.3000000003</v>
      </c>
      <c r="AG1432" s="17">
        <f t="shared" ref="AG1432" si="3570">AG1433+AG1450+AG1455+AG1514+AG1475+AG1484+AG1505</f>
        <v>0</v>
      </c>
      <c r="AH1432" s="17">
        <f t="shared" ref="AH1432:AH1499" si="3571">AD1432+AG1432</f>
        <v>5497281.5180000002</v>
      </c>
      <c r="AI1432" s="17">
        <f t="shared" ref="AI1432:AI1499" si="3572">AE1432</f>
        <v>3637993.7</v>
      </c>
      <c r="AJ1432" s="17">
        <f t="shared" ref="AJ1432:AJ1499" si="3573">AF1432</f>
        <v>2726106.3000000003</v>
      </c>
      <c r="AK1432" s="17">
        <f t="shared" ref="AK1432:AM1432" si="3574">AK1433+AK1450+AK1455+AK1514+AK1475+AK1484+AK1505</f>
        <v>137968.24000000008</v>
      </c>
      <c r="AL1432" s="17">
        <f t="shared" si="3574"/>
        <v>-187620.8</v>
      </c>
      <c r="AM1432" s="17">
        <f t="shared" si="3574"/>
        <v>165200</v>
      </c>
      <c r="AN1432" s="17">
        <f t="shared" si="3507"/>
        <v>5635249.7580000004</v>
      </c>
      <c r="AO1432" s="17">
        <f t="shared" si="3508"/>
        <v>3450372.9000000004</v>
      </c>
      <c r="AP1432" s="17">
        <f t="shared" si="3509"/>
        <v>2891306.3000000003</v>
      </c>
      <c r="AQ1432" s="17">
        <f t="shared" ref="AQ1432" si="3575">AQ1433+AQ1450+AQ1455+AQ1514+AQ1475+AQ1484+AQ1505</f>
        <v>148.49</v>
      </c>
      <c r="AR1432" s="17">
        <f t="shared" si="3510"/>
        <v>5635398.2480000006</v>
      </c>
      <c r="AS1432" s="17">
        <f t="shared" ref="AS1432:AU1432" si="3576">AS1433+AS1450+AS1455+AS1514+AS1475+AS1484+AS1505</f>
        <v>12812.372000000001</v>
      </c>
      <c r="AT1432" s="17">
        <f t="shared" si="3576"/>
        <v>0</v>
      </c>
      <c r="AU1432" s="17">
        <f t="shared" si="3576"/>
        <v>0</v>
      </c>
      <c r="AV1432" s="17">
        <f t="shared" si="3472"/>
        <v>5648210.620000001</v>
      </c>
      <c r="AW1432" s="17">
        <f t="shared" si="3473"/>
        <v>3450372.9000000004</v>
      </c>
      <c r="AX1432" s="17">
        <f t="shared" si="3474"/>
        <v>2891306.3000000003</v>
      </c>
      <c r="AY1432" s="17">
        <f t="shared" ref="AY1432:AZ1432" si="3577">AY1433+AY1450+AY1455+AY1514+AY1475+AY1484+AY1505</f>
        <v>0</v>
      </c>
      <c r="AZ1432" s="17">
        <f t="shared" si="3577"/>
        <v>0</v>
      </c>
      <c r="BA1432" s="18">
        <f t="shared" si="3460"/>
        <v>5648210.620000001</v>
      </c>
      <c r="BB1432" s="18">
        <f t="shared" si="3461"/>
        <v>3450372.9000000004</v>
      </c>
      <c r="BC1432" s="17">
        <f t="shared" ref="BC1432:BE1432" si="3578">BC1433+BC1450+BC1455+BC1514+BC1475+BC1484+BC1505</f>
        <v>-156366.943</v>
      </c>
      <c r="BD1432" s="17">
        <f t="shared" si="3578"/>
        <v>105223.891</v>
      </c>
      <c r="BE1432" s="17">
        <f t="shared" si="3578"/>
        <v>0</v>
      </c>
      <c r="BF1432" s="17">
        <f t="shared" si="3549"/>
        <v>5491843.6770000011</v>
      </c>
      <c r="BG1432" s="17">
        <f t="shared" si="3550"/>
        <v>3555596.7910000002</v>
      </c>
      <c r="BH1432" s="17">
        <f t="shared" si="3551"/>
        <v>2891306.3000000003</v>
      </c>
      <c r="BI1432" s="17">
        <f t="shared" si="3564"/>
        <v>0</v>
      </c>
      <c r="BJ1432" s="40"/>
      <c r="BK1432" s="35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</row>
    <row r="1433" spans="1:92" ht="46.8" x14ac:dyDescent="0.3">
      <c r="A1433" s="51" t="s">
        <v>230</v>
      </c>
      <c r="B1433" s="50"/>
      <c r="C1433" s="51"/>
      <c r="D1433" s="51"/>
      <c r="E1433" s="14" t="s">
        <v>796</v>
      </c>
      <c r="F1433" s="18">
        <f t="shared" ref="F1433" si="3579">F1434+F1438+F1446</f>
        <v>2611831.4</v>
      </c>
      <c r="G1433" s="18">
        <f t="shared" ref="G1433:H1433" si="3580">G1434+G1438+G1446</f>
        <v>2112935.3000000003</v>
      </c>
      <c r="H1433" s="18">
        <f t="shared" si="3580"/>
        <v>1912935.3</v>
      </c>
      <c r="I1433" s="18">
        <f t="shared" ref="I1433:K1433" si="3581">I1434+I1438+I1446</f>
        <v>0</v>
      </c>
      <c r="J1433" s="18">
        <f t="shared" si="3581"/>
        <v>0</v>
      </c>
      <c r="K1433" s="18">
        <f t="shared" si="3581"/>
        <v>0</v>
      </c>
      <c r="L1433" s="18">
        <f t="shared" si="3511"/>
        <v>2611831.4</v>
      </c>
      <c r="M1433" s="18">
        <f t="shared" si="3512"/>
        <v>2112935.3000000003</v>
      </c>
      <c r="N1433" s="18">
        <f t="shared" si="3513"/>
        <v>1912935.3</v>
      </c>
      <c r="O1433" s="18">
        <f t="shared" ref="O1433:Q1433" si="3582">O1434+O1438+O1446</f>
        <v>230831.68800000002</v>
      </c>
      <c r="P1433" s="18">
        <f t="shared" si="3582"/>
        <v>0</v>
      </c>
      <c r="Q1433" s="18">
        <f t="shared" si="3582"/>
        <v>0</v>
      </c>
      <c r="R1433" s="18">
        <f t="shared" si="3424"/>
        <v>2842663.088</v>
      </c>
      <c r="S1433" s="18">
        <f t="shared" si="3425"/>
        <v>2112935.3000000003</v>
      </c>
      <c r="T1433" s="18">
        <f t="shared" si="3426"/>
        <v>1912935.3</v>
      </c>
      <c r="U1433" s="18">
        <f t="shared" ref="U1433:W1433" si="3583">U1434+U1438+U1446</f>
        <v>0</v>
      </c>
      <c r="V1433" s="18">
        <f t="shared" si="3583"/>
        <v>0</v>
      </c>
      <c r="W1433" s="18">
        <f t="shared" si="3583"/>
        <v>0</v>
      </c>
      <c r="X1433" s="18">
        <f t="shared" si="3428"/>
        <v>2842663.088</v>
      </c>
      <c r="Y1433" s="18">
        <f t="shared" si="3429"/>
        <v>2112935.3000000003</v>
      </c>
      <c r="Z1433" s="18">
        <f t="shared" si="3430"/>
        <v>1912935.3</v>
      </c>
      <c r="AA1433" s="18">
        <f t="shared" ref="AA1433:AB1433" si="3584">AA1434+AA1438+AA1446</f>
        <v>8668.4629999999997</v>
      </c>
      <c r="AB1433" s="18">
        <f t="shared" si="3584"/>
        <v>300000</v>
      </c>
      <c r="AC1433" s="18">
        <f t="shared" ref="AC1433" si="3585">AC1434+AC1438+AC1446</f>
        <v>0</v>
      </c>
      <c r="AD1433" s="18">
        <f t="shared" si="3433"/>
        <v>2851331.551</v>
      </c>
      <c r="AE1433" s="18">
        <f t="shared" si="3434"/>
        <v>2412935.3000000003</v>
      </c>
      <c r="AF1433" s="18">
        <f t="shared" si="3435"/>
        <v>1912935.3</v>
      </c>
      <c r="AG1433" s="18">
        <f t="shared" ref="AG1433" si="3586">AG1434+AG1438+AG1446</f>
        <v>0</v>
      </c>
      <c r="AH1433" s="18">
        <f t="shared" si="3571"/>
        <v>2851331.551</v>
      </c>
      <c r="AI1433" s="18">
        <f t="shared" si="3572"/>
        <v>2412935.3000000003</v>
      </c>
      <c r="AJ1433" s="18">
        <f t="shared" si="3573"/>
        <v>1912935.3</v>
      </c>
      <c r="AK1433" s="18">
        <f t="shared" ref="AK1433:AM1433" si="3587">AK1434+AK1438+AK1446</f>
        <v>-758009.12699999998</v>
      </c>
      <c r="AL1433" s="18">
        <f t="shared" si="3587"/>
        <v>-400000</v>
      </c>
      <c r="AM1433" s="18">
        <f t="shared" si="3587"/>
        <v>-5000</v>
      </c>
      <c r="AN1433" s="18">
        <f t="shared" si="3507"/>
        <v>2093322.4240000001</v>
      </c>
      <c r="AO1433" s="18">
        <f t="shared" si="3508"/>
        <v>2012935.3000000003</v>
      </c>
      <c r="AP1433" s="18">
        <f t="shared" si="3509"/>
        <v>1907935.3</v>
      </c>
      <c r="AQ1433" s="18">
        <f t="shared" ref="AQ1433" si="3588">AQ1434+AQ1438+AQ1446</f>
        <v>148.49</v>
      </c>
      <c r="AR1433" s="18">
        <f t="shared" si="3510"/>
        <v>2093470.9140000001</v>
      </c>
      <c r="AS1433" s="18">
        <f>AS1434+AS1438+AS1446+AS1442</f>
        <v>12812.372000000001</v>
      </c>
      <c r="AT1433" s="18">
        <f t="shared" ref="AT1433:BI1433" si="3589">AT1434+AT1438+AT1446+AT1442</f>
        <v>0</v>
      </c>
      <c r="AU1433" s="18">
        <f t="shared" si="3589"/>
        <v>0</v>
      </c>
      <c r="AV1433" s="18">
        <f t="shared" si="3472"/>
        <v>2106283.2860000003</v>
      </c>
      <c r="AW1433" s="18">
        <f t="shared" si="3473"/>
        <v>2012935.3000000003</v>
      </c>
      <c r="AX1433" s="18">
        <f t="shared" si="3474"/>
        <v>1907935.3</v>
      </c>
      <c r="AY1433" s="18">
        <f t="shared" ref="AY1433:AZ1433" si="3590">AY1434+AY1438+AY1446+AY1442</f>
        <v>0</v>
      </c>
      <c r="AZ1433" s="18">
        <f t="shared" si="3590"/>
        <v>0</v>
      </c>
      <c r="BA1433" s="18">
        <f t="shared" si="3460"/>
        <v>2106283.2860000003</v>
      </c>
      <c r="BB1433" s="18">
        <f t="shared" si="3461"/>
        <v>2012935.3000000003</v>
      </c>
      <c r="BC1433" s="18">
        <f t="shared" ref="BC1433:BE1433" si="3591">BC1434+BC1438+BC1446+BC1442</f>
        <v>-103.63800000000001</v>
      </c>
      <c r="BD1433" s="18">
        <f t="shared" si="3591"/>
        <v>0</v>
      </c>
      <c r="BE1433" s="18">
        <f t="shared" si="3591"/>
        <v>0</v>
      </c>
      <c r="BF1433" s="18">
        <f t="shared" si="3549"/>
        <v>2106179.6480000005</v>
      </c>
      <c r="BG1433" s="18">
        <f t="shared" si="3550"/>
        <v>2012935.3000000003</v>
      </c>
      <c r="BH1433" s="18">
        <f t="shared" si="3551"/>
        <v>1907935.3</v>
      </c>
      <c r="BI1433" s="18">
        <f t="shared" si="3589"/>
        <v>0</v>
      </c>
      <c r="BJ1433" s="25"/>
      <c r="BK1433" s="36"/>
    </row>
    <row r="1434" spans="1:92" x14ac:dyDescent="0.3">
      <c r="A1434" s="51" t="s">
        <v>225</v>
      </c>
      <c r="B1434" s="50"/>
      <c r="C1434" s="51"/>
      <c r="D1434" s="51"/>
      <c r="E1434" s="14" t="s">
        <v>566</v>
      </c>
      <c r="F1434" s="18">
        <f t="shared" ref="F1434:BI1436" si="3592">F1435</f>
        <v>2508409.5</v>
      </c>
      <c r="G1434" s="18">
        <f t="shared" si="3592"/>
        <v>1989926.2000000002</v>
      </c>
      <c r="H1434" s="18">
        <f t="shared" si="3592"/>
        <v>1789926.2</v>
      </c>
      <c r="I1434" s="18">
        <f t="shared" si="3592"/>
        <v>0</v>
      </c>
      <c r="J1434" s="18">
        <f t="shared" si="3592"/>
        <v>0</v>
      </c>
      <c r="K1434" s="18">
        <f t="shared" si="3592"/>
        <v>0</v>
      </c>
      <c r="L1434" s="18">
        <f t="shared" si="3511"/>
        <v>2508409.5</v>
      </c>
      <c r="M1434" s="18">
        <f t="shared" si="3512"/>
        <v>1989926.2000000002</v>
      </c>
      <c r="N1434" s="18">
        <f t="shared" si="3513"/>
        <v>1789926.2</v>
      </c>
      <c r="O1434" s="18">
        <f t="shared" si="3592"/>
        <v>230831.68800000002</v>
      </c>
      <c r="P1434" s="18">
        <f t="shared" si="3592"/>
        <v>0</v>
      </c>
      <c r="Q1434" s="18">
        <f t="shared" si="3592"/>
        <v>0</v>
      </c>
      <c r="R1434" s="18">
        <f t="shared" ref="R1434:R1505" si="3593">L1434+O1434</f>
        <v>2739241.1880000001</v>
      </c>
      <c r="S1434" s="18">
        <f t="shared" ref="S1434:S1505" si="3594">M1434+P1434</f>
        <v>1989926.2000000002</v>
      </c>
      <c r="T1434" s="18">
        <f t="shared" ref="T1434:T1505" si="3595">N1434+Q1434</f>
        <v>1789926.2</v>
      </c>
      <c r="U1434" s="18">
        <f t="shared" si="3592"/>
        <v>0</v>
      </c>
      <c r="V1434" s="18">
        <f t="shared" si="3592"/>
        <v>0</v>
      </c>
      <c r="W1434" s="18">
        <f t="shared" si="3592"/>
        <v>0</v>
      </c>
      <c r="X1434" s="18">
        <f t="shared" ref="X1434:X1505" si="3596">R1434+U1434</f>
        <v>2739241.1880000001</v>
      </c>
      <c r="Y1434" s="18">
        <f t="shared" ref="Y1434:Y1505" si="3597">S1434+V1434</f>
        <v>1989926.2000000002</v>
      </c>
      <c r="Z1434" s="18">
        <f t="shared" ref="Z1434:Z1505" si="3598">T1434+W1434</f>
        <v>1789926.2</v>
      </c>
      <c r="AA1434" s="18">
        <f t="shared" si="3592"/>
        <v>8668.4629999999997</v>
      </c>
      <c r="AB1434" s="18">
        <f t="shared" si="3592"/>
        <v>300000</v>
      </c>
      <c r="AC1434" s="18">
        <f t="shared" si="3592"/>
        <v>0</v>
      </c>
      <c r="AD1434" s="18">
        <f t="shared" ref="AD1434:AD1505" si="3599">X1434+AA1434</f>
        <v>2747909.6510000001</v>
      </c>
      <c r="AE1434" s="18">
        <f t="shared" ref="AE1434:AE1505" si="3600">Y1434+AB1434</f>
        <v>2289926.2000000002</v>
      </c>
      <c r="AF1434" s="18">
        <f t="shared" ref="AF1434:AF1505" si="3601">Z1434+AC1434</f>
        <v>1789926.2</v>
      </c>
      <c r="AG1434" s="18">
        <f t="shared" si="3592"/>
        <v>0</v>
      </c>
      <c r="AH1434" s="18">
        <f t="shared" si="3571"/>
        <v>2747909.6510000001</v>
      </c>
      <c r="AI1434" s="18">
        <f t="shared" si="3572"/>
        <v>2289926.2000000002</v>
      </c>
      <c r="AJ1434" s="18">
        <f t="shared" si="3573"/>
        <v>1789926.2</v>
      </c>
      <c r="AK1434" s="18">
        <f t="shared" si="3592"/>
        <v>-758009.12699999998</v>
      </c>
      <c r="AL1434" s="18">
        <f t="shared" si="3592"/>
        <v>-400000</v>
      </c>
      <c r="AM1434" s="18">
        <f t="shared" si="3592"/>
        <v>-5000</v>
      </c>
      <c r="AN1434" s="18">
        <f t="shared" si="3507"/>
        <v>1989900.5240000002</v>
      </c>
      <c r="AO1434" s="18">
        <f t="shared" si="3508"/>
        <v>1889926.2000000002</v>
      </c>
      <c r="AP1434" s="18">
        <f t="shared" si="3509"/>
        <v>1784926.2</v>
      </c>
      <c r="AQ1434" s="18">
        <f t="shared" si="3592"/>
        <v>148.49</v>
      </c>
      <c r="AR1434" s="18">
        <f t="shared" si="3510"/>
        <v>1990049.0140000002</v>
      </c>
      <c r="AS1434" s="18">
        <f t="shared" si="3592"/>
        <v>12413.284000000001</v>
      </c>
      <c r="AT1434" s="18">
        <f t="shared" si="3592"/>
        <v>0</v>
      </c>
      <c r="AU1434" s="18">
        <f t="shared" si="3592"/>
        <v>0</v>
      </c>
      <c r="AV1434" s="18">
        <f t="shared" si="3472"/>
        <v>2002462.2980000002</v>
      </c>
      <c r="AW1434" s="18">
        <f t="shared" si="3473"/>
        <v>1889926.2000000002</v>
      </c>
      <c r="AX1434" s="18">
        <f t="shared" si="3474"/>
        <v>1784926.2</v>
      </c>
      <c r="AY1434" s="18">
        <f t="shared" si="3592"/>
        <v>0</v>
      </c>
      <c r="AZ1434" s="18">
        <f t="shared" si="3592"/>
        <v>0</v>
      </c>
      <c r="BA1434" s="18">
        <f t="shared" si="3460"/>
        <v>2002462.2980000002</v>
      </c>
      <c r="BB1434" s="18">
        <f t="shared" si="3461"/>
        <v>1889926.2000000002</v>
      </c>
      <c r="BC1434" s="18">
        <f t="shared" si="3592"/>
        <v>-103.63800000000001</v>
      </c>
      <c r="BD1434" s="18">
        <f t="shared" si="3592"/>
        <v>0</v>
      </c>
      <c r="BE1434" s="18">
        <f t="shared" si="3592"/>
        <v>0</v>
      </c>
      <c r="BF1434" s="18">
        <f t="shared" si="3549"/>
        <v>2002358.6600000001</v>
      </c>
      <c r="BG1434" s="18">
        <f t="shared" si="3550"/>
        <v>1889926.2000000002</v>
      </c>
      <c r="BH1434" s="18">
        <f t="shared" si="3551"/>
        <v>1784926.2</v>
      </c>
      <c r="BI1434" s="18">
        <f t="shared" si="3592"/>
        <v>0</v>
      </c>
      <c r="BJ1434" s="25"/>
      <c r="BK1434" s="36"/>
    </row>
    <row r="1435" spans="1:92" ht="31.2" x14ac:dyDescent="0.3">
      <c r="A1435" s="51" t="s">
        <v>225</v>
      </c>
      <c r="B1435" s="50">
        <v>200</v>
      </c>
      <c r="C1435" s="51"/>
      <c r="D1435" s="51"/>
      <c r="E1435" s="14" t="s">
        <v>455</v>
      </c>
      <c r="F1435" s="18">
        <f t="shared" si="3592"/>
        <v>2508409.5</v>
      </c>
      <c r="G1435" s="18">
        <f t="shared" si="3592"/>
        <v>1989926.2000000002</v>
      </c>
      <c r="H1435" s="18">
        <f t="shared" si="3592"/>
        <v>1789926.2</v>
      </c>
      <c r="I1435" s="18">
        <f t="shared" si="3592"/>
        <v>0</v>
      </c>
      <c r="J1435" s="18">
        <f t="shared" si="3592"/>
        <v>0</v>
      </c>
      <c r="K1435" s="18">
        <f t="shared" si="3592"/>
        <v>0</v>
      </c>
      <c r="L1435" s="18">
        <f t="shared" si="3511"/>
        <v>2508409.5</v>
      </c>
      <c r="M1435" s="18">
        <f t="shared" si="3512"/>
        <v>1989926.2000000002</v>
      </c>
      <c r="N1435" s="18">
        <f t="shared" si="3513"/>
        <v>1789926.2</v>
      </c>
      <c r="O1435" s="18">
        <f t="shared" si="3592"/>
        <v>230831.68800000002</v>
      </c>
      <c r="P1435" s="18">
        <f t="shared" si="3592"/>
        <v>0</v>
      </c>
      <c r="Q1435" s="18">
        <f t="shared" si="3592"/>
        <v>0</v>
      </c>
      <c r="R1435" s="18">
        <f t="shared" si="3593"/>
        <v>2739241.1880000001</v>
      </c>
      <c r="S1435" s="18">
        <f t="shared" si="3594"/>
        <v>1989926.2000000002</v>
      </c>
      <c r="T1435" s="18">
        <f t="shared" si="3595"/>
        <v>1789926.2</v>
      </c>
      <c r="U1435" s="18">
        <f t="shared" si="3592"/>
        <v>0</v>
      </c>
      <c r="V1435" s="18">
        <f t="shared" si="3592"/>
        <v>0</v>
      </c>
      <c r="W1435" s="18">
        <f t="shared" si="3592"/>
        <v>0</v>
      </c>
      <c r="X1435" s="18">
        <f t="shared" si="3596"/>
        <v>2739241.1880000001</v>
      </c>
      <c r="Y1435" s="18">
        <f t="shared" si="3597"/>
        <v>1989926.2000000002</v>
      </c>
      <c r="Z1435" s="18">
        <f t="shared" si="3598"/>
        <v>1789926.2</v>
      </c>
      <c r="AA1435" s="18">
        <f t="shared" si="3592"/>
        <v>8668.4629999999997</v>
      </c>
      <c r="AB1435" s="18">
        <f t="shared" si="3592"/>
        <v>300000</v>
      </c>
      <c r="AC1435" s="18">
        <f t="shared" si="3592"/>
        <v>0</v>
      </c>
      <c r="AD1435" s="18">
        <f t="shared" si="3599"/>
        <v>2747909.6510000001</v>
      </c>
      <c r="AE1435" s="18">
        <f t="shared" si="3600"/>
        <v>2289926.2000000002</v>
      </c>
      <c r="AF1435" s="18">
        <f t="shared" si="3601"/>
        <v>1789926.2</v>
      </c>
      <c r="AG1435" s="18">
        <f t="shared" si="3592"/>
        <v>0</v>
      </c>
      <c r="AH1435" s="18">
        <f t="shared" si="3571"/>
        <v>2747909.6510000001</v>
      </c>
      <c r="AI1435" s="18">
        <f t="shared" si="3572"/>
        <v>2289926.2000000002</v>
      </c>
      <c r="AJ1435" s="18">
        <f t="shared" si="3573"/>
        <v>1789926.2</v>
      </c>
      <c r="AK1435" s="18">
        <f t="shared" si="3592"/>
        <v>-758009.12699999998</v>
      </c>
      <c r="AL1435" s="18">
        <f t="shared" si="3592"/>
        <v>-400000</v>
      </c>
      <c r="AM1435" s="18">
        <f t="shared" si="3592"/>
        <v>-5000</v>
      </c>
      <c r="AN1435" s="18">
        <f t="shared" si="3507"/>
        <v>1989900.5240000002</v>
      </c>
      <c r="AO1435" s="18">
        <f t="shared" si="3508"/>
        <v>1889926.2000000002</v>
      </c>
      <c r="AP1435" s="18">
        <f t="shared" si="3509"/>
        <v>1784926.2</v>
      </c>
      <c r="AQ1435" s="18">
        <f t="shared" si="3592"/>
        <v>148.49</v>
      </c>
      <c r="AR1435" s="18">
        <f t="shared" si="3510"/>
        <v>1990049.0140000002</v>
      </c>
      <c r="AS1435" s="18">
        <f t="shared" si="3592"/>
        <v>12413.284000000001</v>
      </c>
      <c r="AT1435" s="18">
        <f t="shared" si="3592"/>
        <v>0</v>
      </c>
      <c r="AU1435" s="18">
        <f t="shared" si="3592"/>
        <v>0</v>
      </c>
      <c r="AV1435" s="18">
        <f t="shared" si="3472"/>
        <v>2002462.2980000002</v>
      </c>
      <c r="AW1435" s="18">
        <f t="shared" si="3473"/>
        <v>1889926.2000000002</v>
      </c>
      <c r="AX1435" s="18">
        <f t="shared" si="3474"/>
        <v>1784926.2</v>
      </c>
      <c r="AY1435" s="18">
        <f t="shared" si="3592"/>
        <v>0</v>
      </c>
      <c r="AZ1435" s="18">
        <f t="shared" si="3592"/>
        <v>0</v>
      </c>
      <c r="BA1435" s="18">
        <f t="shared" si="3460"/>
        <v>2002462.2980000002</v>
      </c>
      <c r="BB1435" s="18">
        <f t="shared" si="3461"/>
        <v>1889926.2000000002</v>
      </c>
      <c r="BC1435" s="18">
        <f t="shared" si="3592"/>
        <v>-103.63800000000001</v>
      </c>
      <c r="BD1435" s="18">
        <f t="shared" si="3592"/>
        <v>0</v>
      </c>
      <c r="BE1435" s="18">
        <f t="shared" si="3592"/>
        <v>0</v>
      </c>
      <c r="BF1435" s="18">
        <f t="shared" si="3549"/>
        <v>2002358.6600000001</v>
      </c>
      <c r="BG1435" s="18">
        <f t="shared" si="3550"/>
        <v>1889926.2000000002</v>
      </c>
      <c r="BH1435" s="18">
        <f t="shared" si="3551"/>
        <v>1784926.2</v>
      </c>
      <c r="BI1435" s="18">
        <f t="shared" si="3592"/>
        <v>0</v>
      </c>
      <c r="BJ1435" s="25"/>
      <c r="BK1435" s="36"/>
    </row>
    <row r="1436" spans="1:92" ht="46.8" x14ac:dyDescent="0.3">
      <c r="A1436" s="51" t="s">
        <v>225</v>
      </c>
      <c r="B1436" s="50">
        <v>240</v>
      </c>
      <c r="C1436" s="51"/>
      <c r="D1436" s="51"/>
      <c r="E1436" s="14" t="s">
        <v>463</v>
      </c>
      <c r="F1436" s="18">
        <f t="shared" si="3592"/>
        <v>2508409.5</v>
      </c>
      <c r="G1436" s="18">
        <f t="shared" si="3592"/>
        <v>1989926.2000000002</v>
      </c>
      <c r="H1436" s="18">
        <f t="shared" si="3592"/>
        <v>1789926.2</v>
      </c>
      <c r="I1436" s="18">
        <f t="shared" si="3592"/>
        <v>0</v>
      </c>
      <c r="J1436" s="18">
        <f t="shared" si="3592"/>
        <v>0</v>
      </c>
      <c r="K1436" s="18">
        <f t="shared" si="3592"/>
        <v>0</v>
      </c>
      <c r="L1436" s="18">
        <f t="shared" si="3511"/>
        <v>2508409.5</v>
      </c>
      <c r="M1436" s="18">
        <f t="shared" si="3512"/>
        <v>1989926.2000000002</v>
      </c>
      <c r="N1436" s="18">
        <f t="shared" si="3513"/>
        <v>1789926.2</v>
      </c>
      <c r="O1436" s="18">
        <f t="shared" si="3592"/>
        <v>230831.68800000002</v>
      </c>
      <c r="P1436" s="18">
        <f t="shared" si="3592"/>
        <v>0</v>
      </c>
      <c r="Q1436" s="18">
        <f t="shared" si="3592"/>
        <v>0</v>
      </c>
      <c r="R1436" s="18">
        <f t="shared" si="3593"/>
        <v>2739241.1880000001</v>
      </c>
      <c r="S1436" s="18">
        <f t="shared" si="3594"/>
        <v>1989926.2000000002</v>
      </c>
      <c r="T1436" s="18">
        <f t="shared" si="3595"/>
        <v>1789926.2</v>
      </c>
      <c r="U1436" s="18">
        <f t="shared" si="3592"/>
        <v>0</v>
      </c>
      <c r="V1436" s="18">
        <f t="shared" si="3592"/>
        <v>0</v>
      </c>
      <c r="W1436" s="18">
        <f t="shared" si="3592"/>
        <v>0</v>
      </c>
      <c r="X1436" s="18">
        <f t="shared" si="3596"/>
        <v>2739241.1880000001</v>
      </c>
      <c r="Y1436" s="18">
        <f t="shared" si="3597"/>
        <v>1989926.2000000002</v>
      </c>
      <c r="Z1436" s="18">
        <f t="shared" si="3598"/>
        <v>1789926.2</v>
      </c>
      <c r="AA1436" s="18">
        <f t="shared" si="3592"/>
        <v>8668.4629999999997</v>
      </c>
      <c r="AB1436" s="18">
        <f t="shared" si="3592"/>
        <v>300000</v>
      </c>
      <c r="AC1436" s="18">
        <f t="shared" si="3592"/>
        <v>0</v>
      </c>
      <c r="AD1436" s="18">
        <f t="shared" si="3599"/>
        <v>2747909.6510000001</v>
      </c>
      <c r="AE1436" s="18">
        <f t="shared" si="3600"/>
        <v>2289926.2000000002</v>
      </c>
      <c r="AF1436" s="18">
        <f t="shared" si="3601"/>
        <v>1789926.2</v>
      </c>
      <c r="AG1436" s="18">
        <f t="shared" si="3592"/>
        <v>0</v>
      </c>
      <c r="AH1436" s="18">
        <f t="shared" si="3571"/>
        <v>2747909.6510000001</v>
      </c>
      <c r="AI1436" s="18">
        <f t="shared" si="3572"/>
        <v>2289926.2000000002</v>
      </c>
      <c r="AJ1436" s="18">
        <f t="shared" si="3573"/>
        <v>1789926.2</v>
      </c>
      <c r="AK1436" s="18">
        <f t="shared" si="3592"/>
        <v>-758009.12699999998</v>
      </c>
      <c r="AL1436" s="18">
        <f t="shared" si="3592"/>
        <v>-400000</v>
      </c>
      <c r="AM1436" s="18">
        <f t="shared" si="3592"/>
        <v>-5000</v>
      </c>
      <c r="AN1436" s="18">
        <f t="shared" si="3507"/>
        <v>1989900.5240000002</v>
      </c>
      <c r="AO1436" s="18">
        <f t="shared" si="3508"/>
        <v>1889926.2000000002</v>
      </c>
      <c r="AP1436" s="18">
        <f t="shared" si="3509"/>
        <v>1784926.2</v>
      </c>
      <c r="AQ1436" s="18">
        <f t="shared" si="3592"/>
        <v>148.49</v>
      </c>
      <c r="AR1436" s="18">
        <f t="shared" si="3510"/>
        <v>1990049.0140000002</v>
      </c>
      <c r="AS1436" s="18">
        <f t="shared" si="3592"/>
        <v>12413.284000000001</v>
      </c>
      <c r="AT1436" s="18">
        <f t="shared" si="3592"/>
        <v>0</v>
      </c>
      <c r="AU1436" s="18">
        <f t="shared" si="3592"/>
        <v>0</v>
      </c>
      <c r="AV1436" s="18">
        <f t="shared" si="3472"/>
        <v>2002462.2980000002</v>
      </c>
      <c r="AW1436" s="18">
        <f t="shared" si="3473"/>
        <v>1889926.2000000002</v>
      </c>
      <c r="AX1436" s="18">
        <f t="shared" si="3474"/>
        <v>1784926.2</v>
      </c>
      <c r="AY1436" s="18">
        <f t="shared" si="3592"/>
        <v>0</v>
      </c>
      <c r="AZ1436" s="18">
        <f t="shared" si="3592"/>
        <v>0</v>
      </c>
      <c r="BA1436" s="18">
        <f t="shared" si="3460"/>
        <v>2002462.2980000002</v>
      </c>
      <c r="BB1436" s="18">
        <f t="shared" si="3461"/>
        <v>1889926.2000000002</v>
      </c>
      <c r="BC1436" s="18">
        <f t="shared" si="3592"/>
        <v>-103.63800000000001</v>
      </c>
      <c r="BD1436" s="18">
        <f t="shared" si="3592"/>
        <v>0</v>
      </c>
      <c r="BE1436" s="18">
        <f t="shared" si="3592"/>
        <v>0</v>
      </c>
      <c r="BF1436" s="18">
        <f t="shared" si="3549"/>
        <v>2002358.6600000001</v>
      </c>
      <c r="BG1436" s="18">
        <f t="shared" si="3550"/>
        <v>1889926.2000000002</v>
      </c>
      <c r="BH1436" s="18">
        <f t="shared" si="3551"/>
        <v>1784926.2</v>
      </c>
      <c r="BI1436" s="18">
        <f t="shared" si="3592"/>
        <v>0</v>
      </c>
      <c r="BJ1436" s="25"/>
      <c r="BK1436" s="36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</row>
    <row r="1437" spans="1:92" x14ac:dyDescent="0.3">
      <c r="A1437" s="51" t="s">
        <v>225</v>
      </c>
      <c r="B1437" s="50">
        <v>240</v>
      </c>
      <c r="C1437" s="51" t="s">
        <v>137</v>
      </c>
      <c r="D1437" s="51" t="s">
        <v>28</v>
      </c>
      <c r="E1437" s="14" t="s">
        <v>429</v>
      </c>
      <c r="F1437" s="18">
        <v>2508409.5</v>
      </c>
      <c r="G1437" s="18">
        <v>1989926.2000000002</v>
      </c>
      <c r="H1437" s="18">
        <v>1789926.2</v>
      </c>
      <c r="I1437" s="18"/>
      <c r="J1437" s="18"/>
      <c r="K1437" s="18"/>
      <c r="L1437" s="18">
        <f t="shared" si="3511"/>
        <v>2508409.5</v>
      </c>
      <c r="M1437" s="18">
        <f t="shared" si="3512"/>
        <v>1989926.2000000002</v>
      </c>
      <c r="N1437" s="18">
        <f t="shared" si="3513"/>
        <v>1789926.2</v>
      </c>
      <c r="O1437" s="18">
        <f>47.741+218063.138+12720.809</f>
        <v>230831.68800000002</v>
      </c>
      <c r="P1437" s="18"/>
      <c r="Q1437" s="18"/>
      <c r="R1437" s="18">
        <f t="shared" si="3593"/>
        <v>2739241.1880000001</v>
      </c>
      <c r="S1437" s="18">
        <f t="shared" si="3594"/>
        <v>1989926.2000000002</v>
      </c>
      <c r="T1437" s="18">
        <f t="shared" si="3595"/>
        <v>1789926.2</v>
      </c>
      <c r="U1437" s="18"/>
      <c r="V1437" s="18"/>
      <c r="W1437" s="18"/>
      <c r="X1437" s="18">
        <f t="shared" si="3596"/>
        <v>2739241.1880000001</v>
      </c>
      <c r="Y1437" s="18">
        <f t="shared" si="3597"/>
        <v>1989926.2000000002</v>
      </c>
      <c r="Z1437" s="18">
        <f t="shared" si="3598"/>
        <v>1789926.2</v>
      </c>
      <c r="AA1437" s="18">
        <v>8668.4629999999997</v>
      </c>
      <c r="AB1437" s="18">
        <v>300000</v>
      </c>
      <c r="AC1437" s="18"/>
      <c r="AD1437" s="18">
        <f t="shared" si="3599"/>
        <v>2747909.6510000001</v>
      </c>
      <c r="AE1437" s="18">
        <f t="shared" si="3600"/>
        <v>2289926.2000000002</v>
      </c>
      <c r="AF1437" s="18">
        <f t="shared" si="3601"/>
        <v>1789926.2</v>
      </c>
      <c r="AG1437" s="18"/>
      <c r="AH1437" s="18">
        <f t="shared" si="3571"/>
        <v>2747909.6510000001</v>
      </c>
      <c r="AI1437" s="18">
        <f t="shared" si="3572"/>
        <v>2289926.2000000002</v>
      </c>
      <c r="AJ1437" s="18">
        <f t="shared" si="3573"/>
        <v>1789926.2</v>
      </c>
      <c r="AK1437" s="18">
        <f>-596.49-487632.337-269780.3</f>
        <v>-758009.12699999998</v>
      </c>
      <c r="AL1437" s="18">
        <v>-400000</v>
      </c>
      <c r="AM1437" s="18">
        <f>-5000</f>
        <v>-5000</v>
      </c>
      <c r="AN1437" s="18">
        <f t="shared" si="3507"/>
        <v>1989900.5240000002</v>
      </c>
      <c r="AO1437" s="18">
        <f t="shared" si="3508"/>
        <v>1889926.2000000002</v>
      </c>
      <c r="AP1437" s="18">
        <f t="shared" si="3509"/>
        <v>1784926.2</v>
      </c>
      <c r="AQ1437" s="18">
        <v>148.49</v>
      </c>
      <c r="AR1437" s="18">
        <f t="shared" si="3510"/>
        <v>1990049.0140000002</v>
      </c>
      <c r="AS1437" s="18">
        <f>-110.433-48.546+13168.42-596.157</f>
        <v>12413.284000000001</v>
      </c>
      <c r="AT1437" s="18"/>
      <c r="AU1437" s="18"/>
      <c r="AV1437" s="18">
        <f t="shared" si="3472"/>
        <v>2002462.2980000002</v>
      </c>
      <c r="AW1437" s="18">
        <f t="shared" si="3473"/>
        <v>1889926.2000000002</v>
      </c>
      <c r="AX1437" s="18">
        <f t="shared" si="3474"/>
        <v>1784926.2</v>
      </c>
      <c r="AY1437" s="18"/>
      <c r="AZ1437" s="18"/>
      <c r="BA1437" s="18">
        <f t="shared" si="3460"/>
        <v>2002462.2980000002</v>
      </c>
      <c r="BB1437" s="18">
        <f t="shared" si="3461"/>
        <v>1889926.2000000002</v>
      </c>
      <c r="BC1437" s="18">
        <f>-50.376-53.262</f>
        <v>-103.63800000000001</v>
      </c>
      <c r="BD1437" s="18"/>
      <c r="BE1437" s="18"/>
      <c r="BF1437" s="18">
        <f t="shared" si="3549"/>
        <v>2002358.6600000001</v>
      </c>
      <c r="BG1437" s="18">
        <f t="shared" si="3550"/>
        <v>1889926.2000000002</v>
      </c>
      <c r="BH1437" s="18">
        <f t="shared" si="3551"/>
        <v>1784926.2</v>
      </c>
      <c r="BI1437" s="18"/>
      <c r="BJ1437" s="25"/>
      <c r="BK1437" s="36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</row>
    <row r="1438" spans="1:92" ht="31.2" x14ac:dyDescent="0.3">
      <c r="A1438" s="51" t="s">
        <v>226</v>
      </c>
      <c r="B1438" s="50"/>
      <c r="C1438" s="51"/>
      <c r="D1438" s="51"/>
      <c r="E1438" s="14" t="s">
        <v>567</v>
      </c>
      <c r="F1438" s="18">
        <f t="shared" ref="F1438:BI1440" si="3602">F1439</f>
        <v>33275</v>
      </c>
      <c r="G1438" s="18">
        <f t="shared" si="3602"/>
        <v>53275</v>
      </c>
      <c r="H1438" s="18">
        <f t="shared" si="3602"/>
        <v>53275</v>
      </c>
      <c r="I1438" s="18">
        <f t="shared" si="3602"/>
        <v>0</v>
      </c>
      <c r="J1438" s="18">
        <f t="shared" si="3602"/>
        <v>0</v>
      </c>
      <c r="K1438" s="18">
        <f t="shared" si="3602"/>
        <v>0</v>
      </c>
      <c r="L1438" s="18">
        <f t="shared" si="3511"/>
        <v>33275</v>
      </c>
      <c r="M1438" s="18">
        <f t="shared" si="3512"/>
        <v>53275</v>
      </c>
      <c r="N1438" s="18">
        <f t="shared" si="3513"/>
        <v>53275</v>
      </c>
      <c r="O1438" s="18">
        <f t="shared" si="3602"/>
        <v>0</v>
      </c>
      <c r="P1438" s="18">
        <f t="shared" si="3602"/>
        <v>0</v>
      </c>
      <c r="Q1438" s="18">
        <f t="shared" si="3602"/>
        <v>0</v>
      </c>
      <c r="R1438" s="18">
        <f t="shared" si="3593"/>
        <v>33275</v>
      </c>
      <c r="S1438" s="18">
        <f t="shared" si="3594"/>
        <v>53275</v>
      </c>
      <c r="T1438" s="18">
        <f t="shared" si="3595"/>
        <v>53275</v>
      </c>
      <c r="U1438" s="18">
        <f t="shared" si="3602"/>
        <v>0</v>
      </c>
      <c r="V1438" s="18">
        <f t="shared" si="3602"/>
        <v>0</v>
      </c>
      <c r="W1438" s="18">
        <f t="shared" si="3602"/>
        <v>0</v>
      </c>
      <c r="X1438" s="18">
        <f t="shared" si="3596"/>
        <v>33275</v>
      </c>
      <c r="Y1438" s="18">
        <f t="shared" si="3597"/>
        <v>53275</v>
      </c>
      <c r="Z1438" s="18">
        <f t="shared" si="3598"/>
        <v>53275</v>
      </c>
      <c r="AA1438" s="18">
        <f t="shared" si="3602"/>
        <v>0</v>
      </c>
      <c r="AB1438" s="18">
        <f t="shared" si="3602"/>
        <v>0</v>
      </c>
      <c r="AC1438" s="18">
        <f t="shared" si="3602"/>
        <v>0</v>
      </c>
      <c r="AD1438" s="18">
        <f t="shared" si="3599"/>
        <v>33275</v>
      </c>
      <c r="AE1438" s="18">
        <f t="shared" si="3600"/>
        <v>53275</v>
      </c>
      <c r="AF1438" s="18">
        <f t="shared" si="3601"/>
        <v>53275</v>
      </c>
      <c r="AG1438" s="18">
        <f t="shared" si="3602"/>
        <v>0</v>
      </c>
      <c r="AH1438" s="18">
        <f t="shared" si="3571"/>
        <v>33275</v>
      </c>
      <c r="AI1438" s="18">
        <f t="shared" si="3572"/>
        <v>53275</v>
      </c>
      <c r="AJ1438" s="18">
        <f t="shared" si="3573"/>
        <v>53275</v>
      </c>
      <c r="AK1438" s="18">
        <f t="shared" si="3602"/>
        <v>0</v>
      </c>
      <c r="AL1438" s="18">
        <f t="shared" si="3602"/>
        <v>0</v>
      </c>
      <c r="AM1438" s="18">
        <f t="shared" si="3602"/>
        <v>0</v>
      </c>
      <c r="AN1438" s="18">
        <f t="shared" si="3507"/>
        <v>33275</v>
      </c>
      <c r="AO1438" s="18">
        <f t="shared" si="3508"/>
        <v>53275</v>
      </c>
      <c r="AP1438" s="18">
        <f t="shared" si="3509"/>
        <v>53275</v>
      </c>
      <c r="AQ1438" s="18">
        <f t="shared" si="3602"/>
        <v>0</v>
      </c>
      <c r="AR1438" s="18">
        <f t="shared" si="3510"/>
        <v>33275</v>
      </c>
      <c r="AS1438" s="18">
        <f t="shared" si="3602"/>
        <v>-197.06899999999999</v>
      </c>
      <c r="AT1438" s="18">
        <f t="shared" si="3602"/>
        <v>0</v>
      </c>
      <c r="AU1438" s="18">
        <f t="shared" si="3602"/>
        <v>0</v>
      </c>
      <c r="AV1438" s="18">
        <f t="shared" si="3472"/>
        <v>33077.930999999997</v>
      </c>
      <c r="AW1438" s="18">
        <f t="shared" si="3473"/>
        <v>53275</v>
      </c>
      <c r="AX1438" s="18">
        <f t="shared" si="3474"/>
        <v>53275</v>
      </c>
      <c r="AY1438" s="18">
        <f t="shared" si="3602"/>
        <v>0</v>
      </c>
      <c r="AZ1438" s="18">
        <f t="shared" si="3602"/>
        <v>0</v>
      </c>
      <c r="BA1438" s="18">
        <f t="shared" ref="BA1438:BA1501" si="3603">AV1438+AY1438</f>
        <v>33077.930999999997</v>
      </c>
      <c r="BB1438" s="18">
        <f t="shared" ref="BB1438:BB1501" si="3604">AW1438+AZ1438</f>
        <v>53275</v>
      </c>
      <c r="BC1438" s="18">
        <f t="shared" si="3602"/>
        <v>0</v>
      </c>
      <c r="BD1438" s="18">
        <f t="shared" si="3602"/>
        <v>0</v>
      </c>
      <c r="BE1438" s="18">
        <f t="shared" si="3602"/>
        <v>0</v>
      </c>
      <c r="BF1438" s="18">
        <f t="shared" si="3549"/>
        <v>33077.930999999997</v>
      </c>
      <c r="BG1438" s="18">
        <f t="shared" si="3550"/>
        <v>53275</v>
      </c>
      <c r="BH1438" s="18">
        <f t="shared" si="3551"/>
        <v>53275</v>
      </c>
      <c r="BI1438" s="18">
        <f t="shared" si="3602"/>
        <v>0</v>
      </c>
      <c r="BJ1438" s="25"/>
      <c r="BK1438" s="36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</row>
    <row r="1439" spans="1:92" ht="31.2" x14ac:dyDescent="0.3">
      <c r="A1439" s="51" t="s">
        <v>226</v>
      </c>
      <c r="B1439" s="50">
        <v>200</v>
      </c>
      <c r="C1439" s="51"/>
      <c r="D1439" s="51"/>
      <c r="E1439" s="14" t="s">
        <v>455</v>
      </c>
      <c r="F1439" s="18">
        <f t="shared" si="3602"/>
        <v>33275</v>
      </c>
      <c r="G1439" s="18">
        <f t="shared" si="3602"/>
        <v>53275</v>
      </c>
      <c r="H1439" s="18">
        <f t="shared" si="3602"/>
        <v>53275</v>
      </c>
      <c r="I1439" s="18">
        <f t="shared" si="3602"/>
        <v>0</v>
      </c>
      <c r="J1439" s="18">
        <f t="shared" si="3602"/>
        <v>0</v>
      </c>
      <c r="K1439" s="18">
        <f t="shared" si="3602"/>
        <v>0</v>
      </c>
      <c r="L1439" s="18">
        <f t="shared" si="3511"/>
        <v>33275</v>
      </c>
      <c r="M1439" s="18">
        <f t="shared" si="3512"/>
        <v>53275</v>
      </c>
      <c r="N1439" s="18">
        <f t="shared" si="3513"/>
        <v>53275</v>
      </c>
      <c r="O1439" s="18">
        <f t="shared" si="3602"/>
        <v>0</v>
      </c>
      <c r="P1439" s="18">
        <f t="shared" si="3602"/>
        <v>0</v>
      </c>
      <c r="Q1439" s="18">
        <f t="shared" si="3602"/>
        <v>0</v>
      </c>
      <c r="R1439" s="18">
        <f t="shared" si="3593"/>
        <v>33275</v>
      </c>
      <c r="S1439" s="18">
        <f t="shared" si="3594"/>
        <v>53275</v>
      </c>
      <c r="T1439" s="18">
        <f t="shared" si="3595"/>
        <v>53275</v>
      </c>
      <c r="U1439" s="18">
        <f t="shared" si="3602"/>
        <v>0</v>
      </c>
      <c r="V1439" s="18">
        <f t="shared" si="3602"/>
        <v>0</v>
      </c>
      <c r="W1439" s="18">
        <f t="shared" si="3602"/>
        <v>0</v>
      </c>
      <c r="X1439" s="18">
        <f t="shared" si="3596"/>
        <v>33275</v>
      </c>
      <c r="Y1439" s="18">
        <f t="shared" si="3597"/>
        <v>53275</v>
      </c>
      <c r="Z1439" s="18">
        <f t="shared" si="3598"/>
        <v>53275</v>
      </c>
      <c r="AA1439" s="18">
        <f t="shared" si="3602"/>
        <v>0</v>
      </c>
      <c r="AB1439" s="18">
        <f t="shared" si="3602"/>
        <v>0</v>
      </c>
      <c r="AC1439" s="18">
        <f t="shared" si="3602"/>
        <v>0</v>
      </c>
      <c r="AD1439" s="18">
        <f t="shared" si="3599"/>
        <v>33275</v>
      </c>
      <c r="AE1439" s="18">
        <f t="shared" si="3600"/>
        <v>53275</v>
      </c>
      <c r="AF1439" s="18">
        <f t="shared" si="3601"/>
        <v>53275</v>
      </c>
      <c r="AG1439" s="18">
        <f t="shared" si="3602"/>
        <v>0</v>
      </c>
      <c r="AH1439" s="18">
        <f t="shared" si="3571"/>
        <v>33275</v>
      </c>
      <c r="AI1439" s="18">
        <f t="shared" si="3572"/>
        <v>53275</v>
      </c>
      <c r="AJ1439" s="18">
        <f t="shared" si="3573"/>
        <v>53275</v>
      </c>
      <c r="AK1439" s="18">
        <f t="shared" si="3602"/>
        <v>0</v>
      </c>
      <c r="AL1439" s="18">
        <f t="shared" si="3602"/>
        <v>0</v>
      </c>
      <c r="AM1439" s="18">
        <f t="shared" si="3602"/>
        <v>0</v>
      </c>
      <c r="AN1439" s="18">
        <f t="shared" si="3507"/>
        <v>33275</v>
      </c>
      <c r="AO1439" s="18">
        <f t="shared" si="3508"/>
        <v>53275</v>
      </c>
      <c r="AP1439" s="18">
        <f t="shared" si="3509"/>
        <v>53275</v>
      </c>
      <c r="AQ1439" s="18">
        <f t="shared" si="3602"/>
        <v>0</v>
      </c>
      <c r="AR1439" s="18">
        <f t="shared" si="3510"/>
        <v>33275</v>
      </c>
      <c r="AS1439" s="18">
        <f t="shared" si="3602"/>
        <v>-197.06899999999999</v>
      </c>
      <c r="AT1439" s="18">
        <f t="shared" si="3602"/>
        <v>0</v>
      </c>
      <c r="AU1439" s="18">
        <f t="shared" si="3602"/>
        <v>0</v>
      </c>
      <c r="AV1439" s="18">
        <f t="shared" ref="AV1439:AV1502" si="3605">AR1439+AS1439</f>
        <v>33077.930999999997</v>
      </c>
      <c r="AW1439" s="18">
        <f t="shared" ref="AW1439:AW1502" si="3606">AO1439+AT1439</f>
        <v>53275</v>
      </c>
      <c r="AX1439" s="18">
        <f t="shared" ref="AX1439:AX1502" si="3607">AP1439+AU1439</f>
        <v>53275</v>
      </c>
      <c r="AY1439" s="18">
        <f t="shared" si="3602"/>
        <v>0</v>
      </c>
      <c r="AZ1439" s="18">
        <f t="shared" si="3602"/>
        <v>0</v>
      </c>
      <c r="BA1439" s="18">
        <f t="shared" si="3603"/>
        <v>33077.930999999997</v>
      </c>
      <c r="BB1439" s="18">
        <f t="shared" si="3604"/>
        <v>53275</v>
      </c>
      <c r="BC1439" s="18">
        <f t="shared" si="3602"/>
        <v>0</v>
      </c>
      <c r="BD1439" s="18">
        <f t="shared" si="3602"/>
        <v>0</v>
      </c>
      <c r="BE1439" s="18">
        <f t="shared" si="3602"/>
        <v>0</v>
      </c>
      <c r="BF1439" s="18">
        <f t="shared" si="3549"/>
        <v>33077.930999999997</v>
      </c>
      <c r="BG1439" s="18">
        <f t="shared" si="3550"/>
        <v>53275</v>
      </c>
      <c r="BH1439" s="18">
        <f t="shared" si="3551"/>
        <v>53275</v>
      </c>
      <c r="BI1439" s="18">
        <f t="shared" si="3602"/>
        <v>0</v>
      </c>
      <c r="BJ1439" s="25"/>
      <c r="BK1439" s="36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</row>
    <row r="1440" spans="1:92" ht="46.8" x14ac:dyDescent="0.3">
      <c r="A1440" s="51" t="s">
        <v>226</v>
      </c>
      <c r="B1440" s="50">
        <v>240</v>
      </c>
      <c r="C1440" s="51"/>
      <c r="D1440" s="51"/>
      <c r="E1440" s="14" t="s">
        <v>463</v>
      </c>
      <c r="F1440" s="18">
        <f t="shared" si="3602"/>
        <v>33275</v>
      </c>
      <c r="G1440" s="18">
        <f t="shared" si="3602"/>
        <v>53275</v>
      </c>
      <c r="H1440" s="18">
        <f t="shared" si="3602"/>
        <v>53275</v>
      </c>
      <c r="I1440" s="18">
        <f t="shared" si="3602"/>
        <v>0</v>
      </c>
      <c r="J1440" s="18">
        <f t="shared" si="3602"/>
        <v>0</v>
      </c>
      <c r="K1440" s="18">
        <f t="shared" si="3602"/>
        <v>0</v>
      </c>
      <c r="L1440" s="18">
        <f t="shared" si="3511"/>
        <v>33275</v>
      </c>
      <c r="M1440" s="18">
        <f t="shared" si="3512"/>
        <v>53275</v>
      </c>
      <c r="N1440" s="18">
        <f t="shared" si="3513"/>
        <v>53275</v>
      </c>
      <c r="O1440" s="18">
        <f t="shared" si="3602"/>
        <v>0</v>
      </c>
      <c r="P1440" s="18">
        <f t="shared" si="3602"/>
        <v>0</v>
      </c>
      <c r="Q1440" s="18">
        <f t="shared" si="3602"/>
        <v>0</v>
      </c>
      <c r="R1440" s="18">
        <f t="shared" si="3593"/>
        <v>33275</v>
      </c>
      <c r="S1440" s="18">
        <f t="shared" si="3594"/>
        <v>53275</v>
      </c>
      <c r="T1440" s="18">
        <f t="shared" si="3595"/>
        <v>53275</v>
      </c>
      <c r="U1440" s="18">
        <f t="shared" si="3602"/>
        <v>0</v>
      </c>
      <c r="V1440" s="18">
        <f t="shared" si="3602"/>
        <v>0</v>
      </c>
      <c r="W1440" s="18">
        <f t="shared" si="3602"/>
        <v>0</v>
      </c>
      <c r="X1440" s="18">
        <f t="shared" si="3596"/>
        <v>33275</v>
      </c>
      <c r="Y1440" s="18">
        <f t="shared" si="3597"/>
        <v>53275</v>
      </c>
      <c r="Z1440" s="18">
        <f t="shared" si="3598"/>
        <v>53275</v>
      </c>
      <c r="AA1440" s="18">
        <f t="shared" si="3602"/>
        <v>0</v>
      </c>
      <c r="AB1440" s="18">
        <f t="shared" si="3602"/>
        <v>0</v>
      </c>
      <c r="AC1440" s="18">
        <f t="shared" si="3602"/>
        <v>0</v>
      </c>
      <c r="AD1440" s="18">
        <f t="shared" si="3599"/>
        <v>33275</v>
      </c>
      <c r="AE1440" s="18">
        <f t="shared" si="3600"/>
        <v>53275</v>
      </c>
      <c r="AF1440" s="18">
        <f t="shared" si="3601"/>
        <v>53275</v>
      </c>
      <c r="AG1440" s="18">
        <f t="shared" si="3602"/>
        <v>0</v>
      </c>
      <c r="AH1440" s="18">
        <f t="shared" si="3571"/>
        <v>33275</v>
      </c>
      <c r="AI1440" s="18">
        <f t="shared" si="3572"/>
        <v>53275</v>
      </c>
      <c r="AJ1440" s="18">
        <f t="shared" si="3573"/>
        <v>53275</v>
      </c>
      <c r="AK1440" s="18">
        <f t="shared" si="3602"/>
        <v>0</v>
      </c>
      <c r="AL1440" s="18">
        <f t="shared" si="3602"/>
        <v>0</v>
      </c>
      <c r="AM1440" s="18">
        <f t="shared" si="3602"/>
        <v>0</v>
      </c>
      <c r="AN1440" s="18">
        <f t="shared" si="3507"/>
        <v>33275</v>
      </c>
      <c r="AO1440" s="18">
        <f t="shared" si="3508"/>
        <v>53275</v>
      </c>
      <c r="AP1440" s="18">
        <f t="shared" si="3509"/>
        <v>53275</v>
      </c>
      <c r="AQ1440" s="18">
        <f t="shared" si="3602"/>
        <v>0</v>
      </c>
      <c r="AR1440" s="18">
        <f t="shared" si="3510"/>
        <v>33275</v>
      </c>
      <c r="AS1440" s="18">
        <f t="shared" si="3602"/>
        <v>-197.06899999999999</v>
      </c>
      <c r="AT1440" s="18">
        <f t="shared" si="3602"/>
        <v>0</v>
      </c>
      <c r="AU1440" s="18">
        <f t="shared" si="3602"/>
        <v>0</v>
      </c>
      <c r="AV1440" s="18">
        <f t="shared" si="3605"/>
        <v>33077.930999999997</v>
      </c>
      <c r="AW1440" s="18">
        <f t="shared" si="3606"/>
        <v>53275</v>
      </c>
      <c r="AX1440" s="18">
        <f t="shared" si="3607"/>
        <v>53275</v>
      </c>
      <c r="AY1440" s="18">
        <f t="shared" si="3602"/>
        <v>0</v>
      </c>
      <c r="AZ1440" s="18">
        <f t="shared" si="3602"/>
        <v>0</v>
      </c>
      <c r="BA1440" s="18">
        <f t="shared" si="3603"/>
        <v>33077.930999999997</v>
      </c>
      <c r="BB1440" s="18">
        <f t="shared" si="3604"/>
        <v>53275</v>
      </c>
      <c r="BC1440" s="18">
        <f t="shared" si="3602"/>
        <v>0</v>
      </c>
      <c r="BD1440" s="18">
        <f t="shared" si="3602"/>
        <v>0</v>
      </c>
      <c r="BE1440" s="18">
        <f t="shared" si="3602"/>
        <v>0</v>
      </c>
      <c r="BF1440" s="18">
        <f t="shared" si="3549"/>
        <v>33077.930999999997</v>
      </c>
      <c r="BG1440" s="18">
        <f t="shared" si="3550"/>
        <v>53275</v>
      </c>
      <c r="BH1440" s="18">
        <f t="shared" si="3551"/>
        <v>53275</v>
      </c>
      <c r="BI1440" s="18">
        <f t="shared" si="3602"/>
        <v>0</v>
      </c>
      <c r="BJ1440" s="25"/>
      <c r="BK1440" s="36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</row>
    <row r="1441" spans="1:92" x14ac:dyDescent="0.3">
      <c r="A1441" s="51" t="s">
        <v>226</v>
      </c>
      <c r="B1441" s="50">
        <v>240</v>
      </c>
      <c r="C1441" s="51" t="s">
        <v>137</v>
      </c>
      <c r="D1441" s="51" t="s">
        <v>28</v>
      </c>
      <c r="E1441" s="14" t="s">
        <v>429</v>
      </c>
      <c r="F1441" s="18">
        <v>33275</v>
      </c>
      <c r="G1441" s="18">
        <v>53275</v>
      </c>
      <c r="H1441" s="18">
        <v>53275</v>
      </c>
      <c r="I1441" s="18"/>
      <c r="J1441" s="18"/>
      <c r="K1441" s="18"/>
      <c r="L1441" s="18">
        <f t="shared" si="3511"/>
        <v>33275</v>
      </c>
      <c r="M1441" s="18">
        <f t="shared" si="3512"/>
        <v>53275</v>
      </c>
      <c r="N1441" s="18">
        <f t="shared" si="3513"/>
        <v>53275</v>
      </c>
      <c r="O1441" s="18"/>
      <c r="P1441" s="18"/>
      <c r="Q1441" s="18"/>
      <c r="R1441" s="18">
        <f t="shared" si="3593"/>
        <v>33275</v>
      </c>
      <c r="S1441" s="18">
        <f t="shared" si="3594"/>
        <v>53275</v>
      </c>
      <c r="T1441" s="18">
        <f t="shared" si="3595"/>
        <v>53275</v>
      </c>
      <c r="U1441" s="18"/>
      <c r="V1441" s="18"/>
      <c r="W1441" s="18"/>
      <c r="X1441" s="18">
        <f t="shared" si="3596"/>
        <v>33275</v>
      </c>
      <c r="Y1441" s="18">
        <f t="shared" si="3597"/>
        <v>53275</v>
      </c>
      <c r="Z1441" s="18">
        <f t="shared" si="3598"/>
        <v>53275</v>
      </c>
      <c r="AA1441" s="18"/>
      <c r="AB1441" s="18"/>
      <c r="AC1441" s="18"/>
      <c r="AD1441" s="18">
        <f t="shared" si="3599"/>
        <v>33275</v>
      </c>
      <c r="AE1441" s="18">
        <f t="shared" si="3600"/>
        <v>53275</v>
      </c>
      <c r="AF1441" s="18">
        <f t="shared" si="3601"/>
        <v>53275</v>
      </c>
      <c r="AG1441" s="18"/>
      <c r="AH1441" s="18">
        <f t="shared" si="3571"/>
        <v>33275</v>
      </c>
      <c r="AI1441" s="18">
        <f t="shared" si="3572"/>
        <v>53275</v>
      </c>
      <c r="AJ1441" s="18">
        <f t="shared" si="3573"/>
        <v>53275</v>
      </c>
      <c r="AK1441" s="18"/>
      <c r="AL1441" s="18"/>
      <c r="AM1441" s="18"/>
      <c r="AN1441" s="18">
        <f t="shared" si="3507"/>
        <v>33275</v>
      </c>
      <c r="AO1441" s="18">
        <f t="shared" si="3508"/>
        <v>53275</v>
      </c>
      <c r="AP1441" s="18">
        <f t="shared" si="3509"/>
        <v>53275</v>
      </c>
      <c r="AQ1441" s="18"/>
      <c r="AR1441" s="18">
        <f t="shared" si="3510"/>
        <v>33275</v>
      </c>
      <c r="AS1441" s="18">
        <f>-197.069</f>
        <v>-197.06899999999999</v>
      </c>
      <c r="AT1441" s="18"/>
      <c r="AU1441" s="18"/>
      <c r="AV1441" s="18">
        <f t="shared" si="3605"/>
        <v>33077.930999999997</v>
      </c>
      <c r="AW1441" s="18">
        <f t="shared" si="3606"/>
        <v>53275</v>
      </c>
      <c r="AX1441" s="18">
        <f t="shared" si="3607"/>
        <v>53275</v>
      </c>
      <c r="AY1441" s="18"/>
      <c r="AZ1441" s="18"/>
      <c r="BA1441" s="18">
        <f t="shared" si="3603"/>
        <v>33077.930999999997</v>
      </c>
      <c r="BB1441" s="18">
        <f t="shared" si="3604"/>
        <v>53275</v>
      </c>
      <c r="BC1441" s="18"/>
      <c r="BD1441" s="18"/>
      <c r="BE1441" s="18"/>
      <c r="BF1441" s="18">
        <f t="shared" si="3549"/>
        <v>33077.930999999997</v>
      </c>
      <c r="BG1441" s="18">
        <f t="shared" si="3550"/>
        <v>53275</v>
      </c>
      <c r="BH1441" s="18">
        <f t="shared" si="3551"/>
        <v>53275</v>
      </c>
      <c r="BI1441" s="18"/>
      <c r="BJ1441" s="25"/>
      <c r="BK1441" s="36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</row>
    <row r="1442" spans="1:92" ht="31.2" x14ac:dyDescent="0.3">
      <c r="A1442" s="19" t="s">
        <v>1558</v>
      </c>
      <c r="B1442" s="19"/>
      <c r="C1442" s="14"/>
      <c r="D1442" s="51"/>
      <c r="E1442" s="14" t="s">
        <v>1559</v>
      </c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>
        <f>AS1443</f>
        <v>596.15700000000004</v>
      </c>
      <c r="AT1442" s="18">
        <f t="shared" ref="AT1442:BI1444" si="3608">AT1443</f>
        <v>0</v>
      </c>
      <c r="AU1442" s="18">
        <f t="shared" si="3608"/>
        <v>0</v>
      </c>
      <c r="AV1442" s="18">
        <f t="shared" si="3605"/>
        <v>596.15700000000004</v>
      </c>
      <c r="AW1442" s="18">
        <f t="shared" si="3606"/>
        <v>0</v>
      </c>
      <c r="AX1442" s="18">
        <f t="shared" si="3607"/>
        <v>0</v>
      </c>
      <c r="AY1442" s="18">
        <f t="shared" si="3608"/>
        <v>0</v>
      </c>
      <c r="AZ1442" s="18">
        <f t="shared" si="3608"/>
        <v>0</v>
      </c>
      <c r="BA1442" s="18">
        <f t="shared" si="3603"/>
        <v>596.15700000000004</v>
      </c>
      <c r="BB1442" s="18">
        <f t="shared" si="3604"/>
        <v>0</v>
      </c>
      <c r="BC1442" s="18">
        <f t="shared" si="3608"/>
        <v>0</v>
      </c>
      <c r="BD1442" s="18">
        <f t="shared" si="3608"/>
        <v>0</v>
      </c>
      <c r="BE1442" s="18">
        <f t="shared" si="3608"/>
        <v>0</v>
      </c>
      <c r="BF1442" s="18">
        <f t="shared" si="3549"/>
        <v>596.15700000000004</v>
      </c>
      <c r="BG1442" s="18">
        <f t="shared" si="3550"/>
        <v>0</v>
      </c>
      <c r="BH1442" s="18">
        <f t="shared" si="3551"/>
        <v>0</v>
      </c>
      <c r="BI1442" s="18">
        <f t="shared" si="3608"/>
        <v>0</v>
      </c>
      <c r="BJ1442" s="25"/>
      <c r="BK1442" s="36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</row>
    <row r="1443" spans="1:92" ht="31.2" x14ac:dyDescent="0.3">
      <c r="A1443" s="19" t="s">
        <v>1558</v>
      </c>
      <c r="B1443" s="50">
        <v>200</v>
      </c>
      <c r="C1443" s="51"/>
      <c r="D1443" s="51"/>
      <c r="E1443" s="14" t="s">
        <v>455</v>
      </c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>
        <f>AS1444</f>
        <v>596.15700000000004</v>
      </c>
      <c r="AT1443" s="18">
        <f t="shared" si="3608"/>
        <v>0</v>
      </c>
      <c r="AU1443" s="18">
        <f t="shared" si="3608"/>
        <v>0</v>
      </c>
      <c r="AV1443" s="18">
        <f t="shared" si="3605"/>
        <v>596.15700000000004</v>
      </c>
      <c r="AW1443" s="18">
        <f t="shared" si="3606"/>
        <v>0</v>
      </c>
      <c r="AX1443" s="18">
        <f t="shared" si="3607"/>
        <v>0</v>
      </c>
      <c r="AY1443" s="18">
        <f t="shared" si="3608"/>
        <v>0</v>
      </c>
      <c r="AZ1443" s="18">
        <f t="shared" si="3608"/>
        <v>0</v>
      </c>
      <c r="BA1443" s="18">
        <f t="shared" si="3603"/>
        <v>596.15700000000004</v>
      </c>
      <c r="BB1443" s="18">
        <f t="shared" si="3604"/>
        <v>0</v>
      </c>
      <c r="BC1443" s="18">
        <f t="shared" si="3608"/>
        <v>0</v>
      </c>
      <c r="BD1443" s="18">
        <f t="shared" si="3608"/>
        <v>0</v>
      </c>
      <c r="BE1443" s="18">
        <f t="shared" si="3608"/>
        <v>0</v>
      </c>
      <c r="BF1443" s="18">
        <f t="shared" si="3549"/>
        <v>596.15700000000004</v>
      </c>
      <c r="BG1443" s="18">
        <f t="shared" si="3550"/>
        <v>0</v>
      </c>
      <c r="BH1443" s="18">
        <f t="shared" si="3551"/>
        <v>0</v>
      </c>
      <c r="BI1443" s="18">
        <f t="shared" si="3608"/>
        <v>0</v>
      </c>
      <c r="BJ1443" s="25"/>
      <c r="BK1443" s="36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</row>
    <row r="1444" spans="1:92" ht="46.8" x14ac:dyDescent="0.3">
      <c r="A1444" s="19" t="s">
        <v>1558</v>
      </c>
      <c r="B1444" s="50">
        <v>240</v>
      </c>
      <c r="C1444" s="51"/>
      <c r="D1444" s="51"/>
      <c r="E1444" s="14" t="s">
        <v>463</v>
      </c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>
        <f>AS1445</f>
        <v>596.15700000000004</v>
      </c>
      <c r="AT1444" s="18">
        <f t="shared" si="3608"/>
        <v>0</v>
      </c>
      <c r="AU1444" s="18">
        <f t="shared" si="3608"/>
        <v>0</v>
      </c>
      <c r="AV1444" s="18">
        <f t="shared" si="3605"/>
        <v>596.15700000000004</v>
      </c>
      <c r="AW1444" s="18">
        <f t="shared" si="3606"/>
        <v>0</v>
      </c>
      <c r="AX1444" s="18">
        <f t="shared" si="3607"/>
        <v>0</v>
      </c>
      <c r="AY1444" s="18">
        <f t="shared" si="3608"/>
        <v>0</v>
      </c>
      <c r="AZ1444" s="18">
        <f t="shared" si="3608"/>
        <v>0</v>
      </c>
      <c r="BA1444" s="18">
        <f t="shared" si="3603"/>
        <v>596.15700000000004</v>
      </c>
      <c r="BB1444" s="18">
        <f t="shared" si="3604"/>
        <v>0</v>
      </c>
      <c r="BC1444" s="18">
        <f t="shared" si="3608"/>
        <v>0</v>
      </c>
      <c r="BD1444" s="18">
        <f t="shared" si="3608"/>
        <v>0</v>
      </c>
      <c r="BE1444" s="18">
        <f t="shared" si="3608"/>
        <v>0</v>
      </c>
      <c r="BF1444" s="18">
        <f t="shared" si="3549"/>
        <v>596.15700000000004</v>
      </c>
      <c r="BG1444" s="18">
        <f t="shared" si="3550"/>
        <v>0</v>
      </c>
      <c r="BH1444" s="18">
        <f t="shared" si="3551"/>
        <v>0</v>
      </c>
      <c r="BI1444" s="18">
        <f t="shared" si="3608"/>
        <v>0</v>
      </c>
      <c r="BJ1444" s="25"/>
      <c r="BK1444" s="36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</row>
    <row r="1445" spans="1:92" x14ac:dyDescent="0.3">
      <c r="A1445" s="19" t="s">
        <v>1558</v>
      </c>
      <c r="B1445" s="50">
        <v>240</v>
      </c>
      <c r="C1445" s="51" t="s">
        <v>137</v>
      </c>
      <c r="D1445" s="51" t="s">
        <v>28</v>
      </c>
      <c r="E1445" s="14" t="s">
        <v>429</v>
      </c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>
        <f>270+24.867+184.226+89.397+27.667</f>
        <v>596.15700000000004</v>
      </c>
      <c r="AT1445" s="18"/>
      <c r="AU1445" s="18"/>
      <c r="AV1445" s="18">
        <f t="shared" si="3605"/>
        <v>596.15700000000004</v>
      </c>
      <c r="AW1445" s="18">
        <f t="shared" si="3606"/>
        <v>0</v>
      </c>
      <c r="AX1445" s="18">
        <f t="shared" si="3607"/>
        <v>0</v>
      </c>
      <c r="AY1445" s="18"/>
      <c r="AZ1445" s="18"/>
      <c r="BA1445" s="18">
        <f t="shared" si="3603"/>
        <v>596.15700000000004</v>
      </c>
      <c r="BB1445" s="18">
        <f t="shared" si="3604"/>
        <v>0</v>
      </c>
      <c r="BC1445" s="18"/>
      <c r="BD1445" s="18"/>
      <c r="BE1445" s="18"/>
      <c r="BF1445" s="18">
        <f t="shared" si="3549"/>
        <v>596.15700000000004</v>
      </c>
      <c r="BG1445" s="18">
        <f t="shared" si="3550"/>
        <v>0</v>
      </c>
      <c r="BH1445" s="18">
        <f t="shared" si="3551"/>
        <v>0</v>
      </c>
      <c r="BI1445" s="18"/>
      <c r="BJ1445" s="25"/>
      <c r="BK1445" s="36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</row>
    <row r="1446" spans="1:92" ht="46.8" x14ac:dyDescent="0.3">
      <c r="A1446" s="51" t="s">
        <v>227</v>
      </c>
      <c r="B1446" s="50"/>
      <c r="C1446" s="51"/>
      <c r="D1446" s="51"/>
      <c r="E1446" s="14" t="s">
        <v>568</v>
      </c>
      <c r="F1446" s="18">
        <f t="shared" ref="F1446:BI1448" si="3609">F1447</f>
        <v>70146.900000000009</v>
      </c>
      <c r="G1446" s="18">
        <f t="shared" si="3609"/>
        <v>69734.100000000006</v>
      </c>
      <c r="H1446" s="18">
        <f t="shared" si="3609"/>
        <v>69734.100000000006</v>
      </c>
      <c r="I1446" s="18">
        <f t="shared" si="3609"/>
        <v>0</v>
      </c>
      <c r="J1446" s="18">
        <f t="shared" si="3609"/>
        <v>0</v>
      </c>
      <c r="K1446" s="18">
        <f t="shared" si="3609"/>
        <v>0</v>
      </c>
      <c r="L1446" s="18">
        <f t="shared" si="3511"/>
        <v>70146.900000000009</v>
      </c>
      <c r="M1446" s="18">
        <f t="shared" si="3512"/>
        <v>69734.100000000006</v>
      </c>
      <c r="N1446" s="18">
        <f t="shared" si="3513"/>
        <v>69734.100000000006</v>
      </c>
      <c r="O1446" s="18">
        <f t="shared" si="3609"/>
        <v>0</v>
      </c>
      <c r="P1446" s="18">
        <f t="shared" si="3609"/>
        <v>0</v>
      </c>
      <c r="Q1446" s="18">
        <f t="shared" si="3609"/>
        <v>0</v>
      </c>
      <c r="R1446" s="18">
        <f t="shared" si="3593"/>
        <v>70146.900000000009</v>
      </c>
      <c r="S1446" s="18">
        <f t="shared" si="3594"/>
        <v>69734.100000000006</v>
      </c>
      <c r="T1446" s="18">
        <f t="shared" si="3595"/>
        <v>69734.100000000006</v>
      </c>
      <c r="U1446" s="18">
        <f t="shared" si="3609"/>
        <v>0</v>
      </c>
      <c r="V1446" s="18">
        <f t="shared" si="3609"/>
        <v>0</v>
      </c>
      <c r="W1446" s="18">
        <f t="shared" si="3609"/>
        <v>0</v>
      </c>
      <c r="X1446" s="18">
        <f t="shared" si="3596"/>
        <v>70146.900000000009</v>
      </c>
      <c r="Y1446" s="18">
        <f t="shared" si="3597"/>
        <v>69734.100000000006</v>
      </c>
      <c r="Z1446" s="18">
        <f t="shared" si="3598"/>
        <v>69734.100000000006</v>
      </c>
      <c r="AA1446" s="18">
        <f t="shared" si="3609"/>
        <v>0</v>
      </c>
      <c r="AB1446" s="18">
        <f t="shared" si="3609"/>
        <v>0</v>
      </c>
      <c r="AC1446" s="18">
        <f t="shared" si="3609"/>
        <v>0</v>
      </c>
      <c r="AD1446" s="18">
        <f t="shared" si="3599"/>
        <v>70146.900000000009</v>
      </c>
      <c r="AE1446" s="18">
        <f t="shared" si="3600"/>
        <v>69734.100000000006</v>
      </c>
      <c r="AF1446" s="18">
        <f t="shared" si="3601"/>
        <v>69734.100000000006</v>
      </c>
      <c r="AG1446" s="18">
        <f t="shared" si="3609"/>
        <v>0</v>
      </c>
      <c r="AH1446" s="18">
        <f t="shared" si="3571"/>
        <v>70146.900000000009</v>
      </c>
      <c r="AI1446" s="18">
        <f t="shared" si="3572"/>
        <v>69734.100000000006</v>
      </c>
      <c r="AJ1446" s="18">
        <f t="shared" si="3573"/>
        <v>69734.100000000006</v>
      </c>
      <c r="AK1446" s="18">
        <f t="shared" si="3609"/>
        <v>0</v>
      </c>
      <c r="AL1446" s="18">
        <f t="shared" si="3609"/>
        <v>0</v>
      </c>
      <c r="AM1446" s="18">
        <f t="shared" si="3609"/>
        <v>0</v>
      </c>
      <c r="AN1446" s="18">
        <f t="shared" si="3507"/>
        <v>70146.900000000009</v>
      </c>
      <c r="AO1446" s="18">
        <f t="shared" si="3508"/>
        <v>69734.100000000006</v>
      </c>
      <c r="AP1446" s="18">
        <f t="shared" si="3509"/>
        <v>69734.100000000006</v>
      </c>
      <c r="AQ1446" s="18">
        <f t="shared" si="3609"/>
        <v>0</v>
      </c>
      <c r="AR1446" s="18">
        <f t="shared" si="3510"/>
        <v>70146.900000000009</v>
      </c>
      <c r="AS1446" s="18">
        <f t="shared" si="3609"/>
        <v>0</v>
      </c>
      <c r="AT1446" s="18">
        <f t="shared" si="3609"/>
        <v>0</v>
      </c>
      <c r="AU1446" s="18">
        <f t="shared" si="3609"/>
        <v>0</v>
      </c>
      <c r="AV1446" s="18">
        <f t="shared" si="3605"/>
        <v>70146.900000000009</v>
      </c>
      <c r="AW1446" s="18">
        <f t="shared" si="3606"/>
        <v>69734.100000000006</v>
      </c>
      <c r="AX1446" s="18">
        <f t="shared" si="3607"/>
        <v>69734.100000000006</v>
      </c>
      <c r="AY1446" s="18">
        <f t="shared" si="3609"/>
        <v>0</v>
      </c>
      <c r="AZ1446" s="18">
        <f t="shared" si="3609"/>
        <v>0</v>
      </c>
      <c r="BA1446" s="18">
        <f t="shared" si="3603"/>
        <v>70146.900000000009</v>
      </c>
      <c r="BB1446" s="18">
        <f t="shared" si="3604"/>
        <v>69734.100000000006</v>
      </c>
      <c r="BC1446" s="18">
        <f t="shared" si="3609"/>
        <v>0</v>
      </c>
      <c r="BD1446" s="18">
        <f t="shared" si="3609"/>
        <v>0</v>
      </c>
      <c r="BE1446" s="18">
        <f t="shared" si="3609"/>
        <v>0</v>
      </c>
      <c r="BF1446" s="18">
        <f t="shared" si="3549"/>
        <v>70146.900000000009</v>
      </c>
      <c r="BG1446" s="18">
        <f t="shared" si="3550"/>
        <v>69734.100000000006</v>
      </c>
      <c r="BH1446" s="18">
        <f t="shared" si="3551"/>
        <v>69734.100000000006</v>
      </c>
      <c r="BI1446" s="18">
        <f t="shared" si="3609"/>
        <v>0</v>
      </c>
      <c r="BJ1446" s="25"/>
      <c r="BK1446" s="36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</row>
    <row r="1447" spans="1:92" x14ac:dyDescent="0.3">
      <c r="A1447" s="51" t="s">
        <v>227</v>
      </c>
      <c r="B1447" s="50">
        <v>800</v>
      </c>
      <c r="C1447" s="51"/>
      <c r="D1447" s="51"/>
      <c r="E1447" s="14" t="s">
        <v>460</v>
      </c>
      <c r="F1447" s="18">
        <f t="shared" si="3609"/>
        <v>70146.900000000009</v>
      </c>
      <c r="G1447" s="18">
        <f t="shared" si="3609"/>
        <v>69734.100000000006</v>
      </c>
      <c r="H1447" s="18">
        <f t="shared" si="3609"/>
        <v>69734.100000000006</v>
      </c>
      <c r="I1447" s="18">
        <f t="shared" si="3609"/>
        <v>0</v>
      </c>
      <c r="J1447" s="18">
        <f t="shared" si="3609"/>
        <v>0</v>
      </c>
      <c r="K1447" s="18">
        <f t="shared" si="3609"/>
        <v>0</v>
      </c>
      <c r="L1447" s="18">
        <f t="shared" si="3511"/>
        <v>70146.900000000009</v>
      </c>
      <c r="M1447" s="18">
        <f t="shared" si="3512"/>
        <v>69734.100000000006</v>
      </c>
      <c r="N1447" s="18">
        <f t="shared" si="3513"/>
        <v>69734.100000000006</v>
      </c>
      <c r="O1447" s="18">
        <f t="shared" si="3609"/>
        <v>0</v>
      </c>
      <c r="P1447" s="18">
        <f t="shared" si="3609"/>
        <v>0</v>
      </c>
      <c r="Q1447" s="18">
        <f t="shared" si="3609"/>
        <v>0</v>
      </c>
      <c r="R1447" s="18">
        <f t="shared" si="3593"/>
        <v>70146.900000000009</v>
      </c>
      <c r="S1447" s="18">
        <f t="shared" si="3594"/>
        <v>69734.100000000006</v>
      </c>
      <c r="T1447" s="18">
        <f t="shared" si="3595"/>
        <v>69734.100000000006</v>
      </c>
      <c r="U1447" s="18">
        <f t="shared" si="3609"/>
        <v>0</v>
      </c>
      <c r="V1447" s="18">
        <f t="shared" si="3609"/>
        <v>0</v>
      </c>
      <c r="W1447" s="18">
        <f t="shared" si="3609"/>
        <v>0</v>
      </c>
      <c r="X1447" s="18">
        <f t="shared" si="3596"/>
        <v>70146.900000000009</v>
      </c>
      <c r="Y1447" s="18">
        <f t="shared" si="3597"/>
        <v>69734.100000000006</v>
      </c>
      <c r="Z1447" s="18">
        <f t="shared" si="3598"/>
        <v>69734.100000000006</v>
      </c>
      <c r="AA1447" s="18">
        <f t="shared" si="3609"/>
        <v>0</v>
      </c>
      <c r="AB1447" s="18">
        <f t="shared" si="3609"/>
        <v>0</v>
      </c>
      <c r="AC1447" s="18">
        <f t="shared" si="3609"/>
        <v>0</v>
      </c>
      <c r="AD1447" s="18">
        <f t="shared" si="3599"/>
        <v>70146.900000000009</v>
      </c>
      <c r="AE1447" s="18">
        <f t="shared" si="3600"/>
        <v>69734.100000000006</v>
      </c>
      <c r="AF1447" s="18">
        <f t="shared" si="3601"/>
        <v>69734.100000000006</v>
      </c>
      <c r="AG1447" s="18">
        <f t="shared" si="3609"/>
        <v>0</v>
      </c>
      <c r="AH1447" s="18">
        <f t="shared" si="3571"/>
        <v>70146.900000000009</v>
      </c>
      <c r="AI1447" s="18">
        <f t="shared" si="3572"/>
        <v>69734.100000000006</v>
      </c>
      <c r="AJ1447" s="18">
        <f t="shared" si="3573"/>
        <v>69734.100000000006</v>
      </c>
      <c r="AK1447" s="18">
        <f t="shared" si="3609"/>
        <v>0</v>
      </c>
      <c r="AL1447" s="18">
        <f t="shared" si="3609"/>
        <v>0</v>
      </c>
      <c r="AM1447" s="18">
        <f t="shared" si="3609"/>
        <v>0</v>
      </c>
      <c r="AN1447" s="18">
        <f t="shared" si="3507"/>
        <v>70146.900000000009</v>
      </c>
      <c r="AO1447" s="18">
        <f t="shared" si="3508"/>
        <v>69734.100000000006</v>
      </c>
      <c r="AP1447" s="18">
        <f t="shared" si="3509"/>
        <v>69734.100000000006</v>
      </c>
      <c r="AQ1447" s="18">
        <f t="shared" si="3609"/>
        <v>0</v>
      </c>
      <c r="AR1447" s="18">
        <f t="shared" si="3510"/>
        <v>70146.900000000009</v>
      </c>
      <c r="AS1447" s="18">
        <f t="shared" si="3609"/>
        <v>0</v>
      </c>
      <c r="AT1447" s="18">
        <f t="shared" si="3609"/>
        <v>0</v>
      </c>
      <c r="AU1447" s="18">
        <f t="shared" si="3609"/>
        <v>0</v>
      </c>
      <c r="AV1447" s="18">
        <f t="shared" si="3605"/>
        <v>70146.900000000009</v>
      </c>
      <c r="AW1447" s="18">
        <f t="shared" si="3606"/>
        <v>69734.100000000006</v>
      </c>
      <c r="AX1447" s="18">
        <f t="shared" si="3607"/>
        <v>69734.100000000006</v>
      </c>
      <c r="AY1447" s="18">
        <f t="shared" si="3609"/>
        <v>0</v>
      </c>
      <c r="AZ1447" s="18">
        <f t="shared" si="3609"/>
        <v>0</v>
      </c>
      <c r="BA1447" s="18">
        <f t="shared" si="3603"/>
        <v>70146.900000000009</v>
      </c>
      <c r="BB1447" s="18">
        <f t="shared" si="3604"/>
        <v>69734.100000000006</v>
      </c>
      <c r="BC1447" s="18">
        <f t="shared" si="3609"/>
        <v>0</v>
      </c>
      <c r="BD1447" s="18">
        <f t="shared" si="3609"/>
        <v>0</v>
      </c>
      <c r="BE1447" s="18">
        <f t="shared" si="3609"/>
        <v>0</v>
      </c>
      <c r="BF1447" s="18">
        <f t="shared" si="3549"/>
        <v>70146.900000000009</v>
      </c>
      <c r="BG1447" s="18">
        <f t="shared" si="3550"/>
        <v>69734.100000000006</v>
      </c>
      <c r="BH1447" s="18">
        <f t="shared" si="3551"/>
        <v>69734.100000000006</v>
      </c>
      <c r="BI1447" s="18">
        <f t="shared" si="3609"/>
        <v>0</v>
      </c>
      <c r="BJ1447" s="25"/>
      <c r="BK1447" s="36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</row>
    <row r="1448" spans="1:92" ht="78" x14ac:dyDescent="0.3">
      <c r="A1448" s="51" t="s">
        <v>227</v>
      </c>
      <c r="B1448" s="50">
        <v>810</v>
      </c>
      <c r="C1448" s="51"/>
      <c r="D1448" s="51"/>
      <c r="E1448" s="14" t="s">
        <v>475</v>
      </c>
      <c r="F1448" s="18">
        <f t="shared" si="3609"/>
        <v>70146.900000000009</v>
      </c>
      <c r="G1448" s="18">
        <f t="shared" si="3609"/>
        <v>69734.100000000006</v>
      </c>
      <c r="H1448" s="18">
        <f t="shared" si="3609"/>
        <v>69734.100000000006</v>
      </c>
      <c r="I1448" s="18">
        <f t="shared" si="3609"/>
        <v>0</v>
      </c>
      <c r="J1448" s="18">
        <f t="shared" si="3609"/>
        <v>0</v>
      </c>
      <c r="K1448" s="18">
        <f t="shared" si="3609"/>
        <v>0</v>
      </c>
      <c r="L1448" s="18">
        <f t="shared" si="3511"/>
        <v>70146.900000000009</v>
      </c>
      <c r="M1448" s="18">
        <f t="shared" si="3512"/>
        <v>69734.100000000006</v>
      </c>
      <c r="N1448" s="18">
        <f t="shared" si="3513"/>
        <v>69734.100000000006</v>
      </c>
      <c r="O1448" s="18">
        <f t="shared" si="3609"/>
        <v>0</v>
      </c>
      <c r="P1448" s="18">
        <f t="shared" si="3609"/>
        <v>0</v>
      </c>
      <c r="Q1448" s="18">
        <f t="shared" si="3609"/>
        <v>0</v>
      </c>
      <c r="R1448" s="18">
        <f t="shared" si="3593"/>
        <v>70146.900000000009</v>
      </c>
      <c r="S1448" s="18">
        <f t="shared" si="3594"/>
        <v>69734.100000000006</v>
      </c>
      <c r="T1448" s="18">
        <f t="shared" si="3595"/>
        <v>69734.100000000006</v>
      </c>
      <c r="U1448" s="18">
        <f t="shared" si="3609"/>
        <v>0</v>
      </c>
      <c r="V1448" s="18">
        <f t="shared" si="3609"/>
        <v>0</v>
      </c>
      <c r="W1448" s="18">
        <f t="shared" si="3609"/>
        <v>0</v>
      </c>
      <c r="X1448" s="18">
        <f t="shared" si="3596"/>
        <v>70146.900000000009</v>
      </c>
      <c r="Y1448" s="18">
        <f t="shared" si="3597"/>
        <v>69734.100000000006</v>
      </c>
      <c r="Z1448" s="18">
        <f t="shared" si="3598"/>
        <v>69734.100000000006</v>
      </c>
      <c r="AA1448" s="18">
        <f t="shared" si="3609"/>
        <v>0</v>
      </c>
      <c r="AB1448" s="18">
        <f t="shared" si="3609"/>
        <v>0</v>
      </c>
      <c r="AC1448" s="18">
        <f t="shared" si="3609"/>
        <v>0</v>
      </c>
      <c r="AD1448" s="18">
        <f t="shared" si="3599"/>
        <v>70146.900000000009</v>
      </c>
      <c r="AE1448" s="18">
        <f t="shared" si="3600"/>
        <v>69734.100000000006</v>
      </c>
      <c r="AF1448" s="18">
        <f t="shared" si="3601"/>
        <v>69734.100000000006</v>
      </c>
      <c r="AG1448" s="18">
        <f t="shared" si="3609"/>
        <v>0</v>
      </c>
      <c r="AH1448" s="18">
        <f t="shared" si="3571"/>
        <v>70146.900000000009</v>
      </c>
      <c r="AI1448" s="18">
        <f t="shared" si="3572"/>
        <v>69734.100000000006</v>
      </c>
      <c r="AJ1448" s="18">
        <f t="shared" si="3573"/>
        <v>69734.100000000006</v>
      </c>
      <c r="AK1448" s="18">
        <f t="shared" si="3609"/>
        <v>0</v>
      </c>
      <c r="AL1448" s="18">
        <f t="shared" si="3609"/>
        <v>0</v>
      </c>
      <c r="AM1448" s="18">
        <f t="shared" si="3609"/>
        <v>0</v>
      </c>
      <c r="AN1448" s="18">
        <f t="shared" si="3507"/>
        <v>70146.900000000009</v>
      </c>
      <c r="AO1448" s="18">
        <f t="shared" si="3508"/>
        <v>69734.100000000006</v>
      </c>
      <c r="AP1448" s="18">
        <f t="shared" si="3509"/>
        <v>69734.100000000006</v>
      </c>
      <c r="AQ1448" s="18">
        <f t="shared" si="3609"/>
        <v>0</v>
      </c>
      <c r="AR1448" s="18">
        <f t="shared" si="3510"/>
        <v>70146.900000000009</v>
      </c>
      <c r="AS1448" s="18">
        <f t="shared" si="3609"/>
        <v>0</v>
      </c>
      <c r="AT1448" s="18">
        <f t="shared" si="3609"/>
        <v>0</v>
      </c>
      <c r="AU1448" s="18">
        <f t="shared" si="3609"/>
        <v>0</v>
      </c>
      <c r="AV1448" s="18">
        <f t="shared" si="3605"/>
        <v>70146.900000000009</v>
      </c>
      <c r="AW1448" s="18">
        <f t="shared" si="3606"/>
        <v>69734.100000000006</v>
      </c>
      <c r="AX1448" s="18">
        <f t="shared" si="3607"/>
        <v>69734.100000000006</v>
      </c>
      <c r="AY1448" s="18">
        <f t="shared" si="3609"/>
        <v>0</v>
      </c>
      <c r="AZ1448" s="18">
        <f t="shared" si="3609"/>
        <v>0</v>
      </c>
      <c r="BA1448" s="18">
        <f t="shared" si="3603"/>
        <v>70146.900000000009</v>
      </c>
      <c r="BB1448" s="18">
        <f t="shared" si="3604"/>
        <v>69734.100000000006</v>
      </c>
      <c r="BC1448" s="18">
        <f t="shared" si="3609"/>
        <v>0</v>
      </c>
      <c r="BD1448" s="18">
        <f t="shared" si="3609"/>
        <v>0</v>
      </c>
      <c r="BE1448" s="18">
        <f t="shared" si="3609"/>
        <v>0</v>
      </c>
      <c r="BF1448" s="18">
        <f t="shared" si="3549"/>
        <v>70146.900000000009</v>
      </c>
      <c r="BG1448" s="18">
        <f t="shared" si="3550"/>
        <v>69734.100000000006</v>
      </c>
      <c r="BH1448" s="18">
        <f t="shared" si="3551"/>
        <v>69734.100000000006</v>
      </c>
      <c r="BI1448" s="18">
        <f t="shared" si="3609"/>
        <v>0</v>
      </c>
      <c r="BJ1448" s="25"/>
      <c r="BK1448" s="36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</row>
    <row r="1449" spans="1:92" x14ac:dyDescent="0.3">
      <c r="A1449" s="51" t="s">
        <v>227</v>
      </c>
      <c r="B1449" s="50">
        <v>810</v>
      </c>
      <c r="C1449" s="51" t="s">
        <v>137</v>
      </c>
      <c r="D1449" s="51" t="s">
        <v>28</v>
      </c>
      <c r="E1449" s="14" t="s">
        <v>429</v>
      </c>
      <c r="F1449" s="18">
        <v>70146.900000000009</v>
      </c>
      <c r="G1449" s="18">
        <v>69734.100000000006</v>
      </c>
      <c r="H1449" s="18">
        <v>69734.100000000006</v>
      </c>
      <c r="I1449" s="18"/>
      <c r="J1449" s="18"/>
      <c r="K1449" s="18"/>
      <c r="L1449" s="18">
        <f t="shared" si="3511"/>
        <v>70146.900000000009</v>
      </c>
      <c r="M1449" s="18">
        <f t="shared" si="3512"/>
        <v>69734.100000000006</v>
      </c>
      <c r="N1449" s="18">
        <f t="shared" si="3513"/>
        <v>69734.100000000006</v>
      </c>
      <c r="O1449" s="18"/>
      <c r="P1449" s="18"/>
      <c r="Q1449" s="18"/>
      <c r="R1449" s="18">
        <f t="shared" si="3593"/>
        <v>70146.900000000009</v>
      </c>
      <c r="S1449" s="18">
        <f t="shared" si="3594"/>
        <v>69734.100000000006</v>
      </c>
      <c r="T1449" s="18">
        <f t="shared" si="3595"/>
        <v>69734.100000000006</v>
      </c>
      <c r="U1449" s="18"/>
      <c r="V1449" s="18"/>
      <c r="W1449" s="18"/>
      <c r="X1449" s="18">
        <f t="shared" si="3596"/>
        <v>70146.900000000009</v>
      </c>
      <c r="Y1449" s="18">
        <f t="shared" si="3597"/>
        <v>69734.100000000006</v>
      </c>
      <c r="Z1449" s="18">
        <f t="shared" si="3598"/>
        <v>69734.100000000006</v>
      </c>
      <c r="AA1449" s="18"/>
      <c r="AB1449" s="18"/>
      <c r="AC1449" s="18"/>
      <c r="AD1449" s="18">
        <f t="shared" si="3599"/>
        <v>70146.900000000009</v>
      </c>
      <c r="AE1449" s="18">
        <f t="shared" si="3600"/>
        <v>69734.100000000006</v>
      </c>
      <c r="AF1449" s="18">
        <f t="shared" si="3601"/>
        <v>69734.100000000006</v>
      </c>
      <c r="AG1449" s="18"/>
      <c r="AH1449" s="18">
        <f t="shared" si="3571"/>
        <v>70146.900000000009</v>
      </c>
      <c r="AI1449" s="18">
        <f t="shared" si="3572"/>
        <v>69734.100000000006</v>
      </c>
      <c r="AJ1449" s="18">
        <f t="shared" si="3573"/>
        <v>69734.100000000006</v>
      </c>
      <c r="AK1449" s="18"/>
      <c r="AL1449" s="18"/>
      <c r="AM1449" s="18"/>
      <c r="AN1449" s="18">
        <f t="shared" si="3507"/>
        <v>70146.900000000009</v>
      </c>
      <c r="AO1449" s="18">
        <f t="shared" si="3508"/>
        <v>69734.100000000006</v>
      </c>
      <c r="AP1449" s="18">
        <f t="shared" si="3509"/>
        <v>69734.100000000006</v>
      </c>
      <c r="AQ1449" s="18"/>
      <c r="AR1449" s="18">
        <f t="shared" si="3510"/>
        <v>70146.900000000009</v>
      </c>
      <c r="AS1449" s="18"/>
      <c r="AT1449" s="18"/>
      <c r="AU1449" s="18"/>
      <c r="AV1449" s="18">
        <f t="shared" si="3605"/>
        <v>70146.900000000009</v>
      </c>
      <c r="AW1449" s="18">
        <f t="shared" si="3606"/>
        <v>69734.100000000006</v>
      </c>
      <c r="AX1449" s="18">
        <f t="shared" si="3607"/>
        <v>69734.100000000006</v>
      </c>
      <c r="AY1449" s="18"/>
      <c r="AZ1449" s="18"/>
      <c r="BA1449" s="18">
        <f t="shared" si="3603"/>
        <v>70146.900000000009</v>
      </c>
      <c r="BB1449" s="18">
        <f t="shared" si="3604"/>
        <v>69734.100000000006</v>
      </c>
      <c r="BC1449" s="18"/>
      <c r="BD1449" s="18"/>
      <c r="BE1449" s="18"/>
      <c r="BF1449" s="18">
        <f t="shared" si="3549"/>
        <v>70146.900000000009</v>
      </c>
      <c r="BG1449" s="18">
        <f t="shared" si="3550"/>
        <v>69734.100000000006</v>
      </c>
      <c r="BH1449" s="18">
        <f t="shared" si="3551"/>
        <v>69734.100000000006</v>
      </c>
      <c r="BI1449" s="18"/>
      <c r="BJ1449" s="25"/>
      <c r="BK1449" s="36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</row>
    <row r="1450" spans="1:92" ht="62.4" x14ac:dyDescent="0.3">
      <c r="A1450" s="51" t="s">
        <v>231</v>
      </c>
      <c r="B1450" s="50"/>
      <c r="C1450" s="51"/>
      <c r="D1450" s="51"/>
      <c r="E1450" s="14" t="s">
        <v>797</v>
      </c>
      <c r="F1450" s="18">
        <f t="shared" ref="F1450:BI1453" si="3610">F1451</f>
        <v>69855.7</v>
      </c>
      <c r="G1450" s="18">
        <f t="shared" si="3610"/>
        <v>48251.1</v>
      </c>
      <c r="H1450" s="18">
        <f t="shared" si="3610"/>
        <v>48251.1</v>
      </c>
      <c r="I1450" s="18">
        <f t="shared" si="3610"/>
        <v>0</v>
      </c>
      <c r="J1450" s="18">
        <f t="shared" si="3610"/>
        <v>0</v>
      </c>
      <c r="K1450" s="18">
        <f t="shared" si="3610"/>
        <v>0</v>
      </c>
      <c r="L1450" s="18">
        <f t="shared" si="3511"/>
        <v>69855.7</v>
      </c>
      <c r="M1450" s="18">
        <f t="shared" si="3512"/>
        <v>48251.1</v>
      </c>
      <c r="N1450" s="18">
        <f t="shared" si="3513"/>
        <v>48251.1</v>
      </c>
      <c r="O1450" s="18">
        <f t="shared" si="3610"/>
        <v>0</v>
      </c>
      <c r="P1450" s="18">
        <f t="shared" si="3610"/>
        <v>0</v>
      </c>
      <c r="Q1450" s="18">
        <f t="shared" si="3610"/>
        <v>0</v>
      </c>
      <c r="R1450" s="18">
        <f t="shared" si="3593"/>
        <v>69855.7</v>
      </c>
      <c r="S1450" s="18">
        <f t="shared" si="3594"/>
        <v>48251.1</v>
      </c>
      <c r="T1450" s="18">
        <f t="shared" si="3595"/>
        <v>48251.1</v>
      </c>
      <c r="U1450" s="18">
        <f t="shared" si="3610"/>
        <v>0</v>
      </c>
      <c r="V1450" s="18">
        <f t="shared" si="3610"/>
        <v>0</v>
      </c>
      <c r="W1450" s="18">
        <f t="shared" si="3610"/>
        <v>0</v>
      </c>
      <c r="X1450" s="18">
        <f t="shared" si="3596"/>
        <v>69855.7</v>
      </c>
      <c r="Y1450" s="18">
        <f t="shared" si="3597"/>
        <v>48251.1</v>
      </c>
      <c r="Z1450" s="18">
        <f t="shared" si="3598"/>
        <v>48251.1</v>
      </c>
      <c r="AA1450" s="18">
        <f t="shared" si="3610"/>
        <v>0</v>
      </c>
      <c r="AB1450" s="18">
        <f t="shared" si="3610"/>
        <v>0</v>
      </c>
      <c r="AC1450" s="18">
        <f t="shared" si="3610"/>
        <v>0</v>
      </c>
      <c r="AD1450" s="18">
        <f t="shared" si="3599"/>
        <v>69855.7</v>
      </c>
      <c r="AE1450" s="18">
        <f t="shared" si="3600"/>
        <v>48251.1</v>
      </c>
      <c r="AF1450" s="18">
        <f t="shared" si="3601"/>
        <v>48251.1</v>
      </c>
      <c r="AG1450" s="18">
        <f t="shared" si="3610"/>
        <v>0</v>
      </c>
      <c r="AH1450" s="18">
        <f t="shared" si="3571"/>
        <v>69855.7</v>
      </c>
      <c r="AI1450" s="18">
        <f t="shared" si="3572"/>
        <v>48251.1</v>
      </c>
      <c r="AJ1450" s="18">
        <f t="shared" si="3573"/>
        <v>48251.1</v>
      </c>
      <c r="AK1450" s="18">
        <f t="shared" si="3610"/>
        <v>448</v>
      </c>
      <c r="AL1450" s="18">
        <f t="shared" si="3610"/>
        <v>0</v>
      </c>
      <c r="AM1450" s="18">
        <f t="shared" si="3610"/>
        <v>0</v>
      </c>
      <c r="AN1450" s="18">
        <f t="shared" si="3507"/>
        <v>70303.7</v>
      </c>
      <c r="AO1450" s="18">
        <f t="shared" si="3508"/>
        <v>48251.1</v>
      </c>
      <c r="AP1450" s="18">
        <f t="shared" si="3509"/>
        <v>48251.1</v>
      </c>
      <c r="AQ1450" s="18">
        <f t="shared" si="3610"/>
        <v>0</v>
      </c>
      <c r="AR1450" s="18">
        <f t="shared" si="3510"/>
        <v>70303.7</v>
      </c>
      <c r="AS1450" s="18">
        <f t="shared" si="3610"/>
        <v>0</v>
      </c>
      <c r="AT1450" s="18">
        <f t="shared" si="3610"/>
        <v>0</v>
      </c>
      <c r="AU1450" s="18">
        <f t="shared" si="3610"/>
        <v>0</v>
      </c>
      <c r="AV1450" s="18">
        <f t="shared" si="3605"/>
        <v>70303.7</v>
      </c>
      <c r="AW1450" s="18">
        <f t="shared" si="3606"/>
        <v>48251.1</v>
      </c>
      <c r="AX1450" s="18">
        <f t="shared" si="3607"/>
        <v>48251.1</v>
      </c>
      <c r="AY1450" s="18">
        <f t="shared" si="3610"/>
        <v>0</v>
      </c>
      <c r="AZ1450" s="18">
        <f t="shared" si="3610"/>
        <v>0</v>
      </c>
      <c r="BA1450" s="18">
        <f t="shared" si="3603"/>
        <v>70303.7</v>
      </c>
      <c r="BB1450" s="18">
        <f t="shared" si="3604"/>
        <v>48251.1</v>
      </c>
      <c r="BC1450" s="18">
        <f t="shared" si="3610"/>
        <v>34595.292000000001</v>
      </c>
      <c r="BD1450" s="18">
        <f t="shared" si="3610"/>
        <v>30000</v>
      </c>
      <c r="BE1450" s="18">
        <f t="shared" si="3610"/>
        <v>0</v>
      </c>
      <c r="BF1450" s="18">
        <f t="shared" si="3549"/>
        <v>104898.992</v>
      </c>
      <c r="BG1450" s="18">
        <f t="shared" si="3550"/>
        <v>78251.100000000006</v>
      </c>
      <c r="BH1450" s="18">
        <f t="shared" si="3551"/>
        <v>48251.1</v>
      </c>
      <c r="BI1450" s="18">
        <f t="shared" si="3610"/>
        <v>0</v>
      </c>
      <c r="BJ1450" s="25"/>
      <c r="BK1450" s="36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</row>
    <row r="1451" spans="1:92" ht="31.2" x14ac:dyDescent="0.3">
      <c r="A1451" s="51" t="s">
        <v>937</v>
      </c>
      <c r="B1451" s="50"/>
      <c r="C1451" s="51"/>
      <c r="D1451" s="51"/>
      <c r="E1451" s="14" t="s">
        <v>938</v>
      </c>
      <c r="F1451" s="18">
        <f t="shared" si="3610"/>
        <v>69855.7</v>
      </c>
      <c r="G1451" s="18">
        <f t="shared" si="3610"/>
        <v>48251.1</v>
      </c>
      <c r="H1451" s="18">
        <f t="shared" si="3610"/>
        <v>48251.1</v>
      </c>
      <c r="I1451" s="18">
        <f t="shared" si="3610"/>
        <v>0</v>
      </c>
      <c r="J1451" s="18">
        <f t="shared" si="3610"/>
        <v>0</v>
      </c>
      <c r="K1451" s="18">
        <f t="shared" si="3610"/>
        <v>0</v>
      </c>
      <c r="L1451" s="18">
        <f t="shared" si="3511"/>
        <v>69855.7</v>
      </c>
      <c r="M1451" s="18">
        <f t="shared" si="3512"/>
        <v>48251.1</v>
      </c>
      <c r="N1451" s="18">
        <f t="shared" si="3513"/>
        <v>48251.1</v>
      </c>
      <c r="O1451" s="18">
        <f t="shared" si="3610"/>
        <v>0</v>
      </c>
      <c r="P1451" s="18">
        <f t="shared" si="3610"/>
        <v>0</v>
      </c>
      <c r="Q1451" s="18">
        <f t="shared" si="3610"/>
        <v>0</v>
      </c>
      <c r="R1451" s="18">
        <f t="shared" si="3593"/>
        <v>69855.7</v>
      </c>
      <c r="S1451" s="18">
        <f t="shared" si="3594"/>
        <v>48251.1</v>
      </c>
      <c r="T1451" s="18">
        <f t="shared" si="3595"/>
        <v>48251.1</v>
      </c>
      <c r="U1451" s="18">
        <f t="shared" si="3610"/>
        <v>0</v>
      </c>
      <c r="V1451" s="18">
        <f t="shared" si="3610"/>
        <v>0</v>
      </c>
      <c r="W1451" s="18">
        <f t="shared" si="3610"/>
        <v>0</v>
      </c>
      <c r="X1451" s="18">
        <f t="shared" si="3596"/>
        <v>69855.7</v>
      </c>
      <c r="Y1451" s="18">
        <f t="shared" si="3597"/>
        <v>48251.1</v>
      </c>
      <c r="Z1451" s="18">
        <f t="shared" si="3598"/>
        <v>48251.1</v>
      </c>
      <c r="AA1451" s="18">
        <f t="shared" si="3610"/>
        <v>0</v>
      </c>
      <c r="AB1451" s="18">
        <f t="shared" si="3610"/>
        <v>0</v>
      </c>
      <c r="AC1451" s="18">
        <f t="shared" si="3610"/>
        <v>0</v>
      </c>
      <c r="AD1451" s="18">
        <f t="shared" si="3599"/>
        <v>69855.7</v>
      </c>
      <c r="AE1451" s="18">
        <f t="shared" si="3600"/>
        <v>48251.1</v>
      </c>
      <c r="AF1451" s="18">
        <f t="shared" si="3601"/>
        <v>48251.1</v>
      </c>
      <c r="AG1451" s="18">
        <f t="shared" si="3610"/>
        <v>0</v>
      </c>
      <c r="AH1451" s="18">
        <f t="shared" si="3571"/>
        <v>69855.7</v>
      </c>
      <c r="AI1451" s="18">
        <f t="shared" si="3572"/>
        <v>48251.1</v>
      </c>
      <c r="AJ1451" s="18">
        <f t="shared" si="3573"/>
        <v>48251.1</v>
      </c>
      <c r="AK1451" s="18">
        <f t="shared" si="3610"/>
        <v>448</v>
      </c>
      <c r="AL1451" s="18">
        <f t="shared" si="3610"/>
        <v>0</v>
      </c>
      <c r="AM1451" s="18">
        <f t="shared" si="3610"/>
        <v>0</v>
      </c>
      <c r="AN1451" s="18">
        <f t="shared" si="3507"/>
        <v>70303.7</v>
      </c>
      <c r="AO1451" s="18">
        <f t="shared" si="3508"/>
        <v>48251.1</v>
      </c>
      <c r="AP1451" s="18">
        <f t="shared" si="3509"/>
        <v>48251.1</v>
      </c>
      <c r="AQ1451" s="18">
        <f t="shared" si="3610"/>
        <v>0</v>
      </c>
      <c r="AR1451" s="18">
        <f t="shared" si="3510"/>
        <v>70303.7</v>
      </c>
      <c r="AS1451" s="18">
        <f t="shared" si="3610"/>
        <v>0</v>
      </c>
      <c r="AT1451" s="18">
        <f t="shared" si="3610"/>
        <v>0</v>
      </c>
      <c r="AU1451" s="18">
        <f t="shared" si="3610"/>
        <v>0</v>
      </c>
      <c r="AV1451" s="18">
        <f t="shared" si="3605"/>
        <v>70303.7</v>
      </c>
      <c r="AW1451" s="18">
        <f t="shared" si="3606"/>
        <v>48251.1</v>
      </c>
      <c r="AX1451" s="18">
        <f t="shared" si="3607"/>
        <v>48251.1</v>
      </c>
      <c r="AY1451" s="18">
        <f t="shared" si="3610"/>
        <v>0</v>
      </c>
      <c r="AZ1451" s="18">
        <f t="shared" si="3610"/>
        <v>0</v>
      </c>
      <c r="BA1451" s="18">
        <f t="shared" si="3603"/>
        <v>70303.7</v>
      </c>
      <c r="BB1451" s="18">
        <f t="shared" si="3604"/>
        <v>48251.1</v>
      </c>
      <c r="BC1451" s="18">
        <f t="shared" si="3610"/>
        <v>34595.292000000001</v>
      </c>
      <c r="BD1451" s="18">
        <f t="shared" si="3610"/>
        <v>30000</v>
      </c>
      <c r="BE1451" s="18">
        <f t="shared" si="3610"/>
        <v>0</v>
      </c>
      <c r="BF1451" s="18">
        <f t="shared" si="3549"/>
        <v>104898.992</v>
      </c>
      <c r="BG1451" s="18">
        <f t="shared" si="3550"/>
        <v>78251.100000000006</v>
      </c>
      <c r="BH1451" s="18">
        <f t="shared" si="3551"/>
        <v>48251.1</v>
      </c>
      <c r="BI1451" s="18">
        <f t="shared" si="3610"/>
        <v>0</v>
      </c>
      <c r="BJ1451" s="25"/>
      <c r="BK1451" s="36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</row>
    <row r="1452" spans="1:92" ht="31.2" x14ac:dyDescent="0.3">
      <c r="A1452" s="51" t="s">
        <v>937</v>
      </c>
      <c r="B1452" s="50">
        <v>200</v>
      </c>
      <c r="C1452" s="51"/>
      <c r="D1452" s="51"/>
      <c r="E1452" s="14" t="s">
        <v>455</v>
      </c>
      <c r="F1452" s="18">
        <f t="shared" si="3610"/>
        <v>69855.7</v>
      </c>
      <c r="G1452" s="18">
        <f t="shared" si="3610"/>
        <v>48251.1</v>
      </c>
      <c r="H1452" s="18">
        <f t="shared" si="3610"/>
        <v>48251.1</v>
      </c>
      <c r="I1452" s="18">
        <f t="shared" si="3610"/>
        <v>0</v>
      </c>
      <c r="J1452" s="18">
        <f t="shared" si="3610"/>
        <v>0</v>
      </c>
      <c r="K1452" s="18">
        <f t="shared" si="3610"/>
        <v>0</v>
      </c>
      <c r="L1452" s="18">
        <f t="shared" si="3511"/>
        <v>69855.7</v>
      </c>
      <c r="M1452" s="18">
        <f t="shared" si="3512"/>
        <v>48251.1</v>
      </c>
      <c r="N1452" s="18">
        <f t="shared" si="3513"/>
        <v>48251.1</v>
      </c>
      <c r="O1452" s="18">
        <f t="shared" si="3610"/>
        <v>0</v>
      </c>
      <c r="P1452" s="18">
        <f t="shared" si="3610"/>
        <v>0</v>
      </c>
      <c r="Q1452" s="18">
        <f t="shared" si="3610"/>
        <v>0</v>
      </c>
      <c r="R1452" s="18">
        <f t="shared" si="3593"/>
        <v>69855.7</v>
      </c>
      <c r="S1452" s="18">
        <f t="shared" si="3594"/>
        <v>48251.1</v>
      </c>
      <c r="T1452" s="18">
        <f t="shared" si="3595"/>
        <v>48251.1</v>
      </c>
      <c r="U1452" s="18">
        <f t="shared" si="3610"/>
        <v>0</v>
      </c>
      <c r="V1452" s="18">
        <f t="shared" si="3610"/>
        <v>0</v>
      </c>
      <c r="W1452" s="18">
        <f t="shared" si="3610"/>
        <v>0</v>
      </c>
      <c r="X1452" s="18">
        <f t="shared" si="3596"/>
        <v>69855.7</v>
      </c>
      <c r="Y1452" s="18">
        <f t="shared" si="3597"/>
        <v>48251.1</v>
      </c>
      <c r="Z1452" s="18">
        <f t="shared" si="3598"/>
        <v>48251.1</v>
      </c>
      <c r="AA1452" s="18">
        <f t="shared" si="3610"/>
        <v>0</v>
      </c>
      <c r="AB1452" s="18">
        <f t="shared" si="3610"/>
        <v>0</v>
      </c>
      <c r="AC1452" s="18">
        <f t="shared" si="3610"/>
        <v>0</v>
      </c>
      <c r="AD1452" s="18">
        <f t="shared" si="3599"/>
        <v>69855.7</v>
      </c>
      <c r="AE1452" s="18">
        <f t="shared" si="3600"/>
        <v>48251.1</v>
      </c>
      <c r="AF1452" s="18">
        <f t="shared" si="3601"/>
        <v>48251.1</v>
      </c>
      <c r="AG1452" s="18">
        <f t="shared" si="3610"/>
        <v>0</v>
      </c>
      <c r="AH1452" s="18">
        <f t="shared" si="3571"/>
        <v>69855.7</v>
      </c>
      <c r="AI1452" s="18">
        <f t="shared" si="3572"/>
        <v>48251.1</v>
      </c>
      <c r="AJ1452" s="18">
        <f t="shared" si="3573"/>
        <v>48251.1</v>
      </c>
      <c r="AK1452" s="18">
        <f t="shared" si="3610"/>
        <v>448</v>
      </c>
      <c r="AL1452" s="18">
        <f t="shared" si="3610"/>
        <v>0</v>
      </c>
      <c r="AM1452" s="18">
        <f t="shared" si="3610"/>
        <v>0</v>
      </c>
      <c r="AN1452" s="18">
        <f t="shared" si="3507"/>
        <v>70303.7</v>
      </c>
      <c r="AO1452" s="18">
        <f t="shared" si="3508"/>
        <v>48251.1</v>
      </c>
      <c r="AP1452" s="18">
        <f t="shared" si="3509"/>
        <v>48251.1</v>
      </c>
      <c r="AQ1452" s="18">
        <f t="shared" si="3610"/>
        <v>0</v>
      </c>
      <c r="AR1452" s="18">
        <f t="shared" si="3510"/>
        <v>70303.7</v>
      </c>
      <c r="AS1452" s="18">
        <f t="shared" si="3610"/>
        <v>0</v>
      </c>
      <c r="AT1452" s="18">
        <f t="shared" si="3610"/>
        <v>0</v>
      </c>
      <c r="AU1452" s="18">
        <f t="shared" si="3610"/>
        <v>0</v>
      </c>
      <c r="AV1452" s="18">
        <f t="shared" si="3605"/>
        <v>70303.7</v>
      </c>
      <c r="AW1452" s="18">
        <f t="shared" si="3606"/>
        <v>48251.1</v>
      </c>
      <c r="AX1452" s="18">
        <f t="shared" si="3607"/>
        <v>48251.1</v>
      </c>
      <c r="AY1452" s="18">
        <f t="shared" si="3610"/>
        <v>0</v>
      </c>
      <c r="AZ1452" s="18">
        <f t="shared" si="3610"/>
        <v>0</v>
      </c>
      <c r="BA1452" s="18">
        <f t="shared" si="3603"/>
        <v>70303.7</v>
      </c>
      <c r="BB1452" s="18">
        <f t="shared" si="3604"/>
        <v>48251.1</v>
      </c>
      <c r="BC1452" s="18">
        <f t="shared" si="3610"/>
        <v>34595.292000000001</v>
      </c>
      <c r="BD1452" s="18">
        <f t="shared" si="3610"/>
        <v>30000</v>
      </c>
      <c r="BE1452" s="18">
        <f t="shared" si="3610"/>
        <v>0</v>
      </c>
      <c r="BF1452" s="18">
        <f t="shared" si="3549"/>
        <v>104898.992</v>
      </c>
      <c r="BG1452" s="18">
        <f t="shared" si="3550"/>
        <v>78251.100000000006</v>
      </c>
      <c r="BH1452" s="18">
        <f t="shared" si="3551"/>
        <v>48251.1</v>
      </c>
      <c r="BI1452" s="18">
        <f t="shared" si="3610"/>
        <v>0</v>
      </c>
      <c r="BJ1452" s="25"/>
      <c r="BK1452" s="36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</row>
    <row r="1453" spans="1:92" ht="46.8" x14ac:dyDescent="0.3">
      <c r="A1453" s="51" t="s">
        <v>937</v>
      </c>
      <c r="B1453" s="50">
        <v>240</v>
      </c>
      <c r="C1453" s="51"/>
      <c r="D1453" s="51"/>
      <c r="E1453" s="14" t="s">
        <v>463</v>
      </c>
      <c r="F1453" s="18">
        <f t="shared" si="3610"/>
        <v>69855.7</v>
      </c>
      <c r="G1453" s="18">
        <f t="shared" si="3610"/>
        <v>48251.1</v>
      </c>
      <c r="H1453" s="18">
        <f t="shared" si="3610"/>
        <v>48251.1</v>
      </c>
      <c r="I1453" s="18">
        <f t="shared" si="3610"/>
        <v>0</v>
      </c>
      <c r="J1453" s="18">
        <f t="shared" si="3610"/>
        <v>0</v>
      </c>
      <c r="K1453" s="18">
        <f t="shared" si="3610"/>
        <v>0</v>
      </c>
      <c r="L1453" s="18">
        <f t="shared" si="3511"/>
        <v>69855.7</v>
      </c>
      <c r="M1453" s="18">
        <f t="shared" si="3512"/>
        <v>48251.1</v>
      </c>
      <c r="N1453" s="18">
        <f t="shared" si="3513"/>
        <v>48251.1</v>
      </c>
      <c r="O1453" s="18">
        <f t="shared" si="3610"/>
        <v>0</v>
      </c>
      <c r="P1453" s="18">
        <f t="shared" si="3610"/>
        <v>0</v>
      </c>
      <c r="Q1453" s="18">
        <f t="shared" si="3610"/>
        <v>0</v>
      </c>
      <c r="R1453" s="18">
        <f t="shared" si="3593"/>
        <v>69855.7</v>
      </c>
      <c r="S1453" s="18">
        <f t="shared" si="3594"/>
        <v>48251.1</v>
      </c>
      <c r="T1453" s="18">
        <f t="shared" si="3595"/>
        <v>48251.1</v>
      </c>
      <c r="U1453" s="18">
        <f t="shared" si="3610"/>
        <v>0</v>
      </c>
      <c r="V1453" s="18">
        <f t="shared" si="3610"/>
        <v>0</v>
      </c>
      <c r="W1453" s="18">
        <f t="shared" si="3610"/>
        <v>0</v>
      </c>
      <c r="X1453" s="18">
        <f t="shared" si="3596"/>
        <v>69855.7</v>
      </c>
      <c r="Y1453" s="18">
        <f t="shared" si="3597"/>
        <v>48251.1</v>
      </c>
      <c r="Z1453" s="18">
        <f t="shared" si="3598"/>
        <v>48251.1</v>
      </c>
      <c r="AA1453" s="18">
        <f t="shared" si="3610"/>
        <v>0</v>
      </c>
      <c r="AB1453" s="18">
        <f t="shared" si="3610"/>
        <v>0</v>
      </c>
      <c r="AC1453" s="18">
        <f t="shared" si="3610"/>
        <v>0</v>
      </c>
      <c r="AD1453" s="18">
        <f t="shared" si="3599"/>
        <v>69855.7</v>
      </c>
      <c r="AE1453" s="18">
        <f t="shared" si="3600"/>
        <v>48251.1</v>
      </c>
      <c r="AF1453" s="18">
        <f t="shared" si="3601"/>
        <v>48251.1</v>
      </c>
      <c r="AG1453" s="18">
        <f t="shared" si="3610"/>
        <v>0</v>
      </c>
      <c r="AH1453" s="18">
        <f t="shared" si="3571"/>
        <v>69855.7</v>
      </c>
      <c r="AI1453" s="18">
        <f t="shared" si="3572"/>
        <v>48251.1</v>
      </c>
      <c r="AJ1453" s="18">
        <f t="shared" si="3573"/>
        <v>48251.1</v>
      </c>
      <c r="AK1453" s="18">
        <f t="shared" si="3610"/>
        <v>448</v>
      </c>
      <c r="AL1453" s="18">
        <f t="shared" si="3610"/>
        <v>0</v>
      </c>
      <c r="AM1453" s="18">
        <f t="shared" si="3610"/>
        <v>0</v>
      </c>
      <c r="AN1453" s="18">
        <f t="shared" si="3507"/>
        <v>70303.7</v>
      </c>
      <c r="AO1453" s="18">
        <f t="shared" si="3508"/>
        <v>48251.1</v>
      </c>
      <c r="AP1453" s="18">
        <f t="shared" si="3509"/>
        <v>48251.1</v>
      </c>
      <c r="AQ1453" s="18">
        <f t="shared" si="3610"/>
        <v>0</v>
      </c>
      <c r="AR1453" s="18">
        <f t="shared" si="3510"/>
        <v>70303.7</v>
      </c>
      <c r="AS1453" s="18">
        <f t="shared" si="3610"/>
        <v>0</v>
      </c>
      <c r="AT1453" s="18">
        <f t="shared" si="3610"/>
        <v>0</v>
      </c>
      <c r="AU1453" s="18">
        <f t="shared" si="3610"/>
        <v>0</v>
      </c>
      <c r="AV1453" s="18">
        <f t="shared" si="3605"/>
        <v>70303.7</v>
      </c>
      <c r="AW1453" s="18">
        <f t="shared" si="3606"/>
        <v>48251.1</v>
      </c>
      <c r="AX1453" s="18">
        <f t="shared" si="3607"/>
        <v>48251.1</v>
      </c>
      <c r="AY1453" s="18">
        <f t="shared" si="3610"/>
        <v>0</v>
      </c>
      <c r="AZ1453" s="18">
        <f t="shared" si="3610"/>
        <v>0</v>
      </c>
      <c r="BA1453" s="18">
        <f t="shared" si="3603"/>
        <v>70303.7</v>
      </c>
      <c r="BB1453" s="18">
        <f t="shared" si="3604"/>
        <v>48251.1</v>
      </c>
      <c r="BC1453" s="18">
        <f t="shared" si="3610"/>
        <v>34595.292000000001</v>
      </c>
      <c r="BD1453" s="18">
        <f t="shared" si="3610"/>
        <v>30000</v>
      </c>
      <c r="BE1453" s="18">
        <f t="shared" si="3610"/>
        <v>0</v>
      </c>
      <c r="BF1453" s="18">
        <f t="shared" si="3549"/>
        <v>104898.992</v>
      </c>
      <c r="BG1453" s="18">
        <f t="shared" si="3550"/>
        <v>78251.100000000006</v>
      </c>
      <c r="BH1453" s="18">
        <f t="shared" si="3551"/>
        <v>48251.1</v>
      </c>
      <c r="BI1453" s="18">
        <f t="shared" si="3610"/>
        <v>0</v>
      </c>
      <c r="BJ1453" s="25"/>
      <c r="BK1453" s="36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</row>
    <row r="1454" spans="1:92" x14ac:dyDescent="0.3">
      <c r="A1454" s="51" t="s">
        <v>937</v>
      </c>
      <c r="B1454" s="50">
        <v>240</v>
      </c>
      <c r="C1454" s="51" t="s">
        <v>137</v>
      </c>
      <c r="D1454" s="51" t="s">
        <v>28</v>
      </c>
      <c r="E1454" s="14" t="s">
        <v>429</v>
      </c>
      <c r="F1454" s="18">
        <v>69855.7</v>
      </c>
      <c r="G1454" s="18">
        <v>48251.1</v>
      </c>
      <c r="H1454" s="18">
        <v>48251.1</v>
      </c>
      <c r="I1454" s="18"/>
      <c r="J1454" s="18"/>
      <c r="K1454" s="18"/>
      <c r="L1454" s="18">
        <f t="shared" si="3511"/>
        <v>69855.7</v>
      </c>
      <c r="M1454" s="18">
        <f t="shared" si="3512"/>
        <v>48251.1</v>
      </c>
      <c r="N1454" s="18">
        <f t="shared" si="3513"/>
        <v>48251.1</v>
      </c>
      <c r="O1454" s="18"/>
      <c r="P1454" s="18"/>
      <c r="Q1454" s="18"/>
      <c r="R1454" s="18">
        <f t="shared" si="3593"/>
        <v>69855.7</v>
      </c>
      <c r="S1454" s="18">
        <f t="shared" si="3594"/>
        <v>48251.1</v>
      </c>
      <c r="T1454" s="18">
        <f t="shared" si="3595"/>
        <v>48251.1</v>
      </c>
      <c r="U1454" s="18"/>
      <c r="V1454" s="18"/>
      <c r="W1454" s="18"/>
      <c r="X1454" s="18">
        <f t="shared" si="3596"/>
        <v>69855.7</v>
      </c>
      <c r="Y1454" s="18">
        <f t="shared" si="3597"/>
        <v>48251.1</v>
      </c>
      <c r="Z1454" s="18">
        <f t="shared" si="3598"/>
        <v>48251.1</v>
      </c>
      <c r="AA1454" s="18"/>
      <c r="AB1454" s="18"/>
      <c r="AC1454" s="18"/>
      <c r="AD1454" s="18">
        <f t="shared" si="3599"/>
        <v>69855.7</v>
      </c>
      <c r="AE1454" s="18">
        <f t="shared" si="3600"/>
        <v>48251.1</v>
      </c>
      <c r="AF1454" s="18">
        <f t="shared" si="3601"/>
        <v>48251.1</v>
      </c>
      <c r="AG1454" s="18"/>
      <c r="AH1454" s="18">
        <f t="shared" si="3571"/>
        <v>69855.7</v>
      </c>
      <c r="AI1454" s="18">
        <f t="shared" si="3572"/>
        <v>48251.1</v>
      </c>
      <c r="AJ1454" s="18">
        <f t="shared" si="3573"/>
        <v>48251.1</v>
      </c>
      <c r="AK1454" s="18">
        <v>448</v>
      </c>
      <c r="AL1454" s="18"/>
      <c r="AM1454" s="18"/>
      <c r="AN1454" s="18">
        <f t="shared" si="3507"/>
        <v>70303.7</v>
      </c>
      <c r="AO1454" s="18">
        <f t="shared" si="3508"/>
        <v>48251.1</v>
      </c>
      <c r="AP1454" s="18">
        <f t="shared" si="3509"/>
        <v>48251.1</v>
      </c>
      <c r="AQ1454" s="18"/>
      <c r="AR1454" s="18">
        <f t="shared" si="3510"/>
        <v>70303.7</v>
      </c>
      <c r="AS1454" s="18"/>
      <c r="AT1454" s="18"/>
      <c r="AU1454" s="18"/>
      <c r="AV1454" s="18">
        <f t="shared" si="3605"/>
        <v>70303.7</v>
      </c>
      <c r="AW1454" s="18">
        <f t="shared" si="3606"/>
        <v>48251.1</v>
      </c>
      <c r="AX1454" s="18">
        <f t="shared" si="3607"/>
        <v>48251.1</v>
      </c>
      <c r="AY1454" s="18"/>
      <c r="AZ1454" s="18"/>
      <c r="BA1454" s="18">
        <f t="shared" si="3603"/>
        <v>70303.7</v>
      </c>
      <c r="BB1454" s="18">
        <f t="shared" si="3604"/>
        <v>48251.1</v>
      </c>
      <c r="BC1454" s="18">
        <f>34595.292</f>
        <v>34595.292000000001</v>
      </c>
      <c r="BD1454" s="18">
        <v>30000</v>
      </c>
      <c r="BE1454" s="18"/>
      <c r="BF1454" s="18">
        <f t="shared" si="3549"/>
        <v>104898.992</v>
      </c>
      <c r="BG1454" s="18">
        <f t="shared" si="3550"/>
        <v>78251.100000000006</v>
      </c>
      <c r="BH1454" s="18">
        <f t="shared" si="3551"/>
        <v>48251.1</v>
      </c>
      <c r="BI1454" s="18"/>
      <c r="BJ1454" s="25"/>
      <c r="BK1454" s="36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</row>
    <row r="1455" spans="1:92" ht="62.4" hidden="1" x14ac:dyDescent="0.3">
      <c r="A1455" s="47" t="s">
        <v>234</v>
      </c>
      <c r="B1455" s="43"/>
      <c r="C1455" s="47"/>
      <c r="D1455" s="47"/>
      <c r="E1455" s="14" t="s">
        <v>682</v>
      </c>
      <c r="F1455" s="18">
        <f t="shared" ref="F1455" si="3611">F1456+F1464+F1460+F1468</f>
        <v>0</v>
      </c>
      <c r="G1455" s="18">
        <f t="shared" ref="G1455:BI1455" si="3612">G1456+G1464+G1460+G1468</f>
        <v>0</v>
      </c>
      <c r="H1455" s="18">
        <f t="shared" si="3612"/>
        <v>0</v>
      </c>
      <c r="I1455" s="18">
        <f t="shared" ref="I1455:K1455" si="3613">I1456+I1464+I1460+I1468</f>
        <v>0</v>
      </c>
      <c r="J1455" s="18">
        <f t="shared" si="3613"/>
        <v>0</v>
      </c>
      <c r="K1455" s="18">
        <f t="shared" si="3613"/>
        <v>0</v>
      </c>
      <c r="L1455" s="18">
        <f t="shared" si="3511"/>
        <v>0</v>
      </c>
      <c r="M1455" s="18">
        <f t="shared" si="3512"/>
        <v>0</v>
      </c>
      <c r="N1455" s="18">
        <f t="shared" si="3513"/>
        <v>0</v>
      </c>
      <c r="O1455" s="18">
        <f t="shared" ref="O1455:Q1455" si="3614">O1456+O1464+O1460+O1468</f>
        <v>0</v>
      </c>
      <c r="P1455" s="18">
        <f t="shared" si="3614"/>
        <v>0</v>
      </c>
      <c r="Q1455" s="18">
        <f t="shared" si="3614"/>
        <v>0</v>
      </c>
      <c r="R1455" s="18">
        <f t="shared" si="3593"/>
        <v>0</v>
      </c>
      <c r="S1455" s="18">
        <f t="shared" si="3594"/>
        <v>0</v>
      </c>
      <c r="T1455" s="18">
        <f t="shared" si="3595"/>
        <v>0</v>
      </c>
      <c r="U1455" s="18">
        <f t="shared" ref="U1455:W1455" si="3615">U1456+U1464+U1460+U1468</f>
        <v>0</v>
      </c>
      <c r="V1455" s="18">
        <f t="shared" si="3615"/>
        <v>0</v>
      </c>
      <c r="W1455" s="18">
        <f t="shared" si="3615"/>
        <v>0</v>
      </c>
      <c r="X1455" s="18">
        <f t="shared" si="3596"/>
        <v>0</v>
      </c>
      <c r="Y1455" s="18">
        <f t="shared" si="3597"/>
        <v>0</v>
      </c>
      <c r="Z1455" s="18">
        <f t="shared" si="3598"/>
        <v>0</v>
      </c>
      <c r="AA1455" s="18">
        <f t="shared" ref="AA1455:AB1455" si="3616">AA1456+AA1464+AA1460+AA1468</f>
        <v>0</v>
      </c>
      <c r="AB1455" s="18">
        <f t="shared" si="3616"/>
        <v>0</v>
      </c>
      <c r="AC1455" s="18">
        <f t="shared" ref="AC1455" si="3617">AC1456+AC1464+AC1460+AC1468</f>
        <v>0</v>
      </c>
      <c r="AD1455" s="18">
        <f t="shared" si="3599"/>
        <v>0</v>
      </c>
      <c r="AE1455" s="18">
        <f t="shared" si="3600"/>
        <v>0</v>
      </c>
      <c r="AF1455" s="18">
        <f t="shared" si="3601"/>
        <v>0</v>
      </c>
      <c r="AG1455" s="18">
        <f t="shared" ref="AG1455" si="3618">AG1456+AG1464+AG1460+AG1468</f>
        <v>0</v>
      </c>
      <c r="AH1455" s="18">
        <f t="shared" si="3571"/>
        <v>0</v>
      </c>
      <c r="AI1455" s="18">
        <f t="shared" si="3572"/>
        <v>0</v>
      </c>
      <c r="AJ1455" s="18">
        <f t="shared" si="3573"/>
        <v>0</v>
      </c>
      <c r="AK1455" s="18">
        <f t="shared" ref="AK1455:AM1455" si="3619">AK1456+AK1464+AK1460+AK1468</f>
        <v>0</v>
      </c>
      <c r="AL1455" s="18">
        <f t="shared" si="3619"/>
        <v>0</v>
      </c>
      <c r="AM1455" s="18">
        <f t="shared" si="3619"/>
        <v>0</v>
      </c>
      <c r="AN1455" s="18">
        <f t="shared" si="3507"/>
        <v>0</v>
      </c>
      <c r="AO1455" s="18">
        <f t="shared" si="3508"/>
        <v>0</v>
      </c>
      <c r="AP1455" s="18">
        <f t="shared" si="3509"/>
        <v>0</v>
      </c>
      <c r="AQ1455" s="18">
        <f t="shared" ref="AQ1455" si="3620">AQ1456+AQ1464+AQ1460+AQ1468</f>
        <v>0</v>
      </c>
      <c r="AR1455" s="18">
        <f t="shared" si="3510"/>
        <v>0</v>
      </c>
      <c r="AS1455" s="18">
        <f t="shared" ref="AS1455:AU1455" si="3621">AS1456+AS1464+AS1460+AS1468</f>
        <v>0</v>
      </c>
      <c r="AT1455" s="18">
        <f t="shared" si="3621"/>
        <v>0</v>
      </c>
      <c r="AU1455" s="18">
        <f t="shared" si="3621"/>
        <v>0</v>
      </c>
      <c r="AV1455" s="18">
        <f t="shared" si="3605"/>
        <v>0</v>
      </c>
      <c r="AW1455" s="18">
        <f t="shared" si="3606"/>
        <v>0</v>
      </c>
      <c r="AX1455" s="18">
        <f t="shared" si="3607"/>
        <v>0</v>
      </c>
      <c r="AY1455" s="18">
        <f t="shared" ref="AY1455:AZ1455" si="3622">AY1456+AY1464+AY1460+AY1468</f>
        <v>0</v>
      </c>
      <c r="AZ1455" s="18">
        <f t="shared" si="3622"/>
        <v>0</v>
      </c>
      <c r="BA1455" s="18">
        <f t="shared" si="3603"/>
        <v>0</v>
      </c>
      <c r="BB1455" s="18">
        <f t="shared" si="3604"/>
        <v>0</v>
      </c>
      <c r="BC1455" s="18">
        <f t="shared" ref="BC1455:BE1455" si="3623">BC1456+BC1464+BC1460+BC1468</f>
        <v>0</v>
      </c>
      <c r="BD1455" s="18">
        <f t="shared" si="3623"/>
        <v>0</v>
      </c>
      <c r="BE1455" s="18">
        <f t="shared" si="3623"/>
        <v>0</v>
      </c>
      <c r="BF1455" s="18">
        <f t="shared" si="3549"/>
        <v>0</v>
      </c>
      <c r="BG1455" s="18">
        <f t="shared" si="3550"/>
        <v>0</v>
      </c>
      <c r="BH1455" s="18">
        <f t="shared" si="3551"/>
        <v>0</v>
      </c>
      <c r="BI1455" s="18">
        <f t="shared" si="3612"/>
        <v>0</v>
      </c>
      <c r="BJ1455" s="25">
        <v>0</v>
      </c>
      <c r="BK1455" s="36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</row>
    <row r="1456" spans="1:92" ht="31.2" hidden="1" x14ac:dyDescent="0.3">
      <c r="A1456" s="47" t="s">
        <v>232</v>
      </c>
      <c r="B1456" s="43"/>
      <c r="C1456" s="47"/>
      <c r="D1456" s="47"/>
      <c r="E1456" s="14" t="s">
        <v>570</v>
      </c>
      <c r="F1456" s="18">
        <f t="shared" ref="F1456:BI1458" si="3624">F1457</f>
        <v>0</v>
      </c>
      <c r="G1456" s="18">
        <f t="shared" si="3624"/>
        <v>0</v>
      </c>
      <c r="H1456" s="18">
        <f t="shared" si="3624"/>
        <v>0</v>
      </c>
      <c r="I1456" s="18">
        <f t="shared" si="3624"/>
        <v>0</v>
      </c>
      <c r="J1456" s="18">
        <f t="shared" si="3624"/>
        <v>0</v>
      </c>
      <c r="K1456" s="18">
        <f t="shared" si="3624"/>
        <v>0</v>
      </c>
      <c r="L1456" s="18">
        <f t="shared" si="3511"/>
        <v>0</v>
      </c>
      <c r="M1456" s="18">
        <f t="shared" si="3512"/>
        <v>0</v>
      </c>
      <c r="N1456" s="18">
        <f t="shared" si="3513"/>
        <v>0</v>
      </c>
      <c r="O1456" s="18">
        <f t="shared" si="3624"/>
        <v>0</v>
      </c>
      <c r="P1456" s="18">
        <f t="shared" si="3624"/>
        <v>0</v>
      </c>
      <c r="Q1456" s="18">
        <f t="shared" si="3624"/>
        <v>0</v>
      </c>
      <c r="R1456" s="18">
        <f t="shared" si="3593"/>
        <v>0</v>
      </c>
      <c r="S1456" s="18">
        <f t="shared" si="3594"/>
        <v>0</v>
      </c>
      <c r="T1456" s="18">
        <f t="shared" si="3595"/>
        <v>0</v>
      </c>
      <c r="U1456" s="18">
        <f t="shared" si="3624"/>
        <v>0</v>
      </c>
      <c r="V1456" s="18">
        <f t="shared" si="3624"/>
        <v>0</v>
      </c>
      <c r="W1456" s="18">
        <f t="shared" si="3624"/>
        <v>0</v>
      </c>
      <c r="X1456" s="18">
        <f t="shared" si="3596"/>
        <v>0</v>
      </c>
      <c r="Y1456" s="18">
        <f t="shared" si="3597"/>
        <v>0</v>
      </c>
      <c r="Z1456" s="18">
        <f t="shared" si="3598"/>
        <v>0</v>
      </c>
      <c r="AA1456" s="18">
        <f t="shared" si="3624"/>
        <v>0</v>
      </c>
      <c r="AB1456" s="18">
        <f t="shared" si="3624"/>
        <v>0</v>
      </c>
      <c r="AC1456" s="18">
        <f t="shared" si="3624"/>
        <v>0</v>
      </c>
      <c r="AD1456" s="18">
        <f t="shared" si="3599"/>
        <v>0</v>
      </c>
      <c r="AE1456" s="18">
        <f t="shared" si="3600"/>
        <v>0</v>
      </c>
      <c r="AF1456" s="18">
        <f t="shared" si="3601"/>
        <v>0</v>
      </c>
      <c r="AG1456" s="18">
        <f t="shared" si="3624"/>
        <v>0</v>
      </c>
      <c r="AH1456" s="18">
        <f t="shared" si="3571"/>
        <v>0</v>
      </c>
      <c r="AI1456" s="18">
        <f t="shared" si="3572"/>
        <v>0</v>
      </c>
      <c r="AJ1456" s="18">
        <f t="shared" si="3573"/>
        <v>0</v>
      </c>
      <c r="AK1456" s="18">
        <f t="shared" si="3624"/>
        <v>0</v>
      </c>
      <c r="AL1456" s="18">
        <f t="shared" si="3624"/>
        <v>0</v>
      </c>
      <c r="AM1456" s="18">
        <f t="shared" si="3624"/>
        <v>0</v>
      </c>
      <c r="AN1456" s="18">
        <f t="shared" si="3507"/>
        <v>0</v>
      </c>
      <c r="AO1456" s="18">
        <f t="shared" si="3508"/>
        <v>0</v>
      </c>
      <c r="AP1456" s="18">
        <f t="shared" si="3509"/>
        <v>0</v>
      </c>
      <c r="AQ1456" s="18">
        <f t="shared" si="3624"/>
        <v>0</v>
      </c>
      <c r="AR1456" s="18">
        <f t="shared" si="3510"/>
        <v>0</v>
      </c>
      <c r="AS1456" s="18">
        <f t="shared" si="3624"/>
        <v>0</v>
      </c>
      <c r="AT1456" s="18">
        <f t="shared" si="3624"/>
        <v>0</v>
      </c>
      <c r="AU1456" s="18">
        <f t="shared" si="3624"/>
        <v>0</v>
      </c>
      <c r="AV1456" s="18">
        <f t="shared" si="3605"/>
        <v>0</v>
      </c>
      <c r="AW1456" s="18">
        <f t="shared" si="3606"/>
        <v>0</v>
      </c>
      <c r="AX1456" s="18">
        <f t="shared" si="3607"/>
        <v>0</v>
      </c>
      <c r="AY1456" s="18">
        <f t="shared" si="3624"/>
        <v>0</v>
      </c>
      <c r="AZ1456" s="18">
        <f t="shared" si="3624"/>
        <v>0</v>
      </c>
      <c r="BA1456" s="18">
        <f t="shared" si="3603"/>
        <v>0</v>
      </c>
      <c r="BB1456" s="18">
        <f t="shared" si="3604"/>
        <v>0</v>
      </c>
      <c r="BC1456" s="18">
        <f t="shared" si="3624"/>
        <v>0</v>
      </c>
      <c r="BD1456" s="18">
        <f t="shared" si="3624"/>
        <v>0</v>
      </c>
      <c r="BE1456" s="18">
        <f t="shared" si="3624"/>
        <v>0</v>
      </c>
      <c r="BF1456" s="18">
        <f t="shared" si="3549"/>
        <v>0</v>
      </c>
      <c r="BG1456" s="18">
        <f t="shared" si="3550"/>
        <v>0</v>
      </c>
      <c r="BH1456" s="18">
        <f t="shared" si="3551"/>
        <v>0</v>
      </c>
      <c r="BI1456" s="18">
        <f t="shared" si="3624"/>
        <v>0</v>
      </c>
      <c r="BJ1456" s="25">
        <v>0</v>
      </c>
      <c r="BK1456" s="36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</row>
    <row r="1457" spans="1:92" ht="31.2" hidden="1" x14ac:dyDescent="0.3">
      <c r="A1457" s="47" t="s">
        <v>232</v>
      </c>
      <c r="B1457" s="43">
        <v>200</v>
      </c>
      <c r="C1457" s="47"/>
      <c r="D1457" s="47"/>
      <c r="E1457" s="14" t="s">
        <v>455</v>
      </c>
      <c r="F1457" s="18">
        <f t="shared" si="3624"/>
        <v>0</v>
      </c>
      <c r="G1457" s="18">
        <f t="shared" si="3624"/>
        <v>0</v>
      </c>
      <c r="H1457" s="18">
        <f t="shared" si="3624"/>
        <v>0</v>
      </c>
      <c r="I1457" s="18">
        <f t="shared" si="3624"/>
        <v>0</v>
      </c>
      <c r="J1457" s="18">
        <f t="shared" si="3624"/>
        <v>0</v>
      </c>
      <c r="K1457" s="18">
        <f t="shared" si="3624"/>
        <v>0</v>
      </c>
      <c r="L1457" s="18">
        <f t="shared" si="3511"/>
        <v>0</v>
      </c>
      <c r="M1457" s="18">
        <f t="shared" si="3512"/>
        <v>0</v>
      </c>
      <c r="N1457" s="18">
        <f t="shared" si="3513"/>
        <v>0</v>
      </c>
      <c r="O1457" s="18">
        <f t="shared" si="3624"/>
        <v>0</v>
      </c>
      <c r="P1457" s="18">
        <f t="shared" si="3624"/>
        <v>0</v>
      </c>
      <c r="Q1457" s="18">
        <f t="shared" si="3624"/>
        <v>0</v>
      </c>
      <c r="R1457" s="18">
        <f t="shared" si="3593"/>
        <v>0</v>
      </c>
      <c r="S1457" s="18">
        <f t="shared" si="3594"/>
        <v>0</v>
      </c>
      <c r="T1457" s="18">
        <f t="shared" si="3595"/>
        <v>0</v>
      </c>
      <c r="U1457" s="18">
        <f t="shared" si="3624"/>
        <v>0</v>
      </c>
      <c r="V1457" s="18">
        <f t="shared" si="3624"/>
        <v>0</v>
      </c>
      <c r="W1457" s="18">
        <f t="shared" si="3624"/>
        <v>0</v>
      </c>
      <c r="X1457" s="18">
        <f t="shared" si="3596"/>
        <v>0</v>
      </c>
      <c r="Y1457" s="18">
        <f t="shared" si="3597"/>
        <v>0</v>
      </c>
      <c r="Z1457" s="18">
        <f t="shared" si="3598"/>
        <v>0</v>
      </c>
      <c r="AA1457" s="18">
        <f t="shared" si="3624"/>
        <v>0</v>
      </c>
      <c r="AB1457" s="18">
        <f t="shared" si="3624"/>
        <v>0</v>
      </c>
      <c r="AC1457" s="18">
        <f t="shared" si="3624"/>
        <v>0</v>
      </c>
      <c r="AD1457" s="18">
        <f t="shared" si="3599"/>
        <v>0</v>
      </c>
      <c r="AE1457" s="18">
        <f t="shared" si="3600"/>
        <v>0</v>
      </c>
      <c r="AF1457" s="18">
        <f t="shared" si="3601"/>
        <v>0</v>
      </c>
      <c r="AG1457" s="18">
        <f t="shared" si="3624"/>
        <v>0</v>
      </c>
      <c r="AH1457" s="18">
        <f t="shared" si="3571"/>
        <v>0</v>
      </c>
      <c r="AI1457" s="18">
        <f t="shared" si="3572"/>
        <v>0</v>
      </c>
      <c r="AJ1457" s="18">
        <f t="shared" si="3573"/>
        <v>0</v>
      </c>
      <c r="AK1457" s="18">
        <f t="shared" si="3624"/>
        <v>0</v>
      </c>
      <c r="AL1457" s="18">
        <f t="shared" si="3624"/>
        <v>0</v>
      </c>
      <c r="AM1457" s="18">
        <f t="shared" si="3624"/>
        <v>0</v>
      </c>
      <c r="AN1457" s="18">
        <f t="shared" si="3507"/>
        <v>0</v>
      </c>
      <c r="AO1457" s="18">
        <f t="shared" si="3508"/>
        <v>0</v>
      </c>
      <c r="AP1457" s="18">
        <f t="shared" si="3509"/>
        <v>0</v>
      </c>
      <c r="AQ1457" s="18">
        <f t="shared" si="3624"/>
        <v>0</v>
      </c>
      <c r="AR1457" s="18">
        <f t="shared" si="3510"/>
        <v>0</v>
      </c>
      <c r="AS1457" s="18">
        <f t="shared" si="3624"/>
        <v>0</v>
      </c>
      <c r="AT1457" s="18">
        <f t="shared" si="3624"/>
        <v>0</v>
      </c>
      <c r="AU1457" s="18">
        <f t="shared" si="3624"/>
        <v>0</v>
      </c>
      <c r="AV1457" s="18">
        <f t="shared" si="3605"/>
        <v>0</v>
      </c>
      <c r="AW1457" s="18">
        <f t="shared" si="3606"/>
        <v>0</v>
      </c>
      <c r="AX1457" s="18">
        <f t="shared" si="3607"/>
        <v>0</v>
      </c>
      <c r="AY1457" s="18">
        <f t="shared" si="3624"/>
        <v>0</v>
      </c>
      <c r="AZ1457" s="18">
        <f t="shared" si="3624"/>
        <v>0</v>
      </c>
      <c r="BA1457" s="18">
        <f t="shared" si="3603"/>
        <v>0</v>
      </c>
      <c r="BB1457" s="18">
        <f t="shared" si="3604"/>
        <v>0</v>
      </c>
      <c r="BC1457" s="18">
        <f t="shared" si="3624"/>
        <v>0</v>
      </c>
      <c r="BD1457" s="18">
        <f t="shared" si="3624"/>
        <v>0</v>
      </c>
      <c r="BE1457" s="18">
        <f t="shared" si="3624"/>
        <v>0</v>
      </c>
      <c r="BF1457" s="18">
        <f t="shared" si="3549"/>
        <v>0</v>
      </c>
      <c r="BG1457" s="18">
        <f t="shared" si="3550"/>
        <v>0</v>
      </c>
      <c r="BH1457" s="18">
        <f t="shared" si="3551"/>
        <v>0</v>
      </c>
      <c r="BI1457" s="18">
        <f t="shared" si="3624"/>
        <v>0</v>
      </c>
      <c r="BJ1457" s="25">
        <v>0</v>
      </c>
      <c r="BK1457" s="36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</row>
    <row r="1458" spans="1:92" ht="46.8" hidden="1" x14ac:dyDescent="0.3">
      <c r="A1458" s="47" t="s">
        <v>232</v>
      </c>
      <c r="B1458" s="43">
        <v>240</v>
      </c>
      <c r="C1458" s="47"/>
      <c r="D1458" s="47"/>
      <c r="E1458" s="14" t="s">
        <v>463</v>
      </c>
      <c r="F1458" s="18">
        <f t="shared" si="3624"/>
        <v>0</v>
      </c>
      <c r="G1458" s="18">
        <f t="shared" si="3624"/>
        <v>0</v>
      </c>
      <c r="H1458" s="18">
        <f t="shared" si="3624"/>
        <v>0</v>
      </c>
      <c r="I1458" s="18">
        <f t="shared" si="3624"/>
        <v>0</v>
      </c>
      <c r="J1458" s="18">
        <f t="shared" si="3624"/>
        <v>0</v>
      </c>
      <c r="K1458" s="18">
        <f t="shared" si="3624"/>
        <v>0</v>
      </c>
      <c r="L1458" s="18">
        <f t="shared" si="3511"/>
        <v>0</v>
      </c>
      <c r="M1458" s="18">
        <f t="shared" si="3512"/>
        <v>0</v>
      </c>
      <c r="N1458" s="18">
        <f t="shared" si="3513"/>
        <v>0</v>
      </c>
      <c r="O1458" s="18">
        <f t="shared" si="3624"/>
        <v>0</v>
      </c>
      <c r="P1458" s="18">
        <f t="shared" si="3624"/>
        <v>0</v>
      </c>
      <c r="Q1458" s="18">
        <f t="shared" si="3624"/>
        <v>0</v>
      </c>
      <c r="R1458" s="18">
        <f t="shared" si="3593"/>
        <v>0</v>
      </c>
      <c r="S1458" s="18">
        <f t="shared" si="3594"/>
        <v>0</v>
      </c>
      <c r="T1458" s="18">
        <f t="shared" si="3595"/>
        <v>0</v>
      </c>
      <c r="U1458" s="18">
        <f t="shared" si="3624"/>
        <v>0</v>
      </c>
      <c r="V1458" s="18">
        <f t="shared" si="3624"/>
        <v>0</v>
      </c>
      <c r="W1458" s="18">
        <f t="shared" si="3624"/>
        <v>0</v>
      </c>
      <c r="X1458" s="18">
        <f t="shared" si="3596"/>
        <v>0</v>
      </c>
      <c r="Y1458" s="18">
        <f t="shared" si="3597"/>
        <v>0</v>
      </c>
      <c r="Z1458" s="18">
        <f t="shared" si="3598"/>
        <v>0</v>
      </c>
      <c r="AA1458" s="18">
        <f t="shared" si="3624"/>
        <v>0</v>
      </c>
      <c r="AB1458" s="18">
        <f t="shared" si="3624"/>
        <v>0</v>
      </c>
      <c r="AC1458" s="18">
        <f t="shared" si="3624"/>
        <v>0</v>
      </c>
      <c r="AD1458" s="18">
        <f t="shared" si="3599"/>
        <v>0</v>
      </c>
      <c r="AE1458" s="18">
        <f t="shared" si="3600"/>
        <v>0</v>
      </c>
      <c r="AF1458" s="18">
        <f t="shared" si="3601"/>
        <v>0</v>
      </c>
      <c r="AG1458" s="18">
        <f t="shared" si="3624"/>
        <v>0</v>
      </c>
      <c r="AH1458" s="18">
        <f t="shared" si="3571"/>
        <v>0</v>
      </c>
      <c r="AI1458" s="18">
        <f t="shared" si="3572"/>
        <v>0</v>
      </c>
      <c r="AJ1458" s="18">
        <f t="shared" si="3573"/>
        <v>0</v>
      </c>
      <c r="AK1458" s="18">
        <f t="shared" si="3624"/>
        <v>0</v>
      </c>
      <c r="AL1458" s="18">
        <f t="shared" si="3624"/>
        <v>0</v>
      </c>
      <c r="AM1458" s="18">
        <f t="shared" si="3624"/>
        <v>0</v>
      </c>
      <c r="AN1458" s="18">
        <f t="shared" si="3507"/>
        <v>0</v>
      </c>
      <c r="AO1458" s="18">
        <f t="shared" si="3508"/>
        <v>0</v>
      </c>
      <c r="AP1458" s="18">
        <f t="shared" si="3509"/>
        <v>0</v>
      </c>
      <c r="AQ1458" s="18">
        <f t="shared" si="3624"/>
        <v>0</v>
      </c>
      <c r="AR1458" s="18">
        <f t="shared" si="3510"/>
        <v>0</v>
      </c>
      <c r="AS1458" s="18">
        <f t="shared" si="3624"/>
        <v>0</v>
      </c>
      <c r="AT1458" s="18">
        <f t="shared" si="3624"/>
        <v>0</v>
      </c>
      <c r="AU1458" s="18">
        <f t="shared" si="3624"/>
        <v>0</v>
      </c>
      <c r="AV1458" s="18">
        <f t="shared" si="3605"/>
        <v>0</v>
      </c>
      <c r="AW1458" s="18">
        <f t="shared" si="3606"/>
        <v>0</v>
      </c>
      <c r="AX1458" s="18">
        <f t="shared" si="3607"/>
        <v>0</v>
      </c>
      <c r="AY1458" s="18">
        <f t="shared" si="3624"/>
        <v>0</v>
      </c>
      <c r="AZ1458" s="18">
        <f t="shared" si="3624"/>
        <v>0</v>
      </c>
      <c r="BA1458" s="18">
        <f t="shared" si="3603"/>
        <v>0</v>
      </c>
      <c r="BB1458" s="18">
        <f t="shared" si="3604"/>
        <v>0</v>
      </c>
      <c r="BC1458" s="18">
        <f t="shared" si="3624"/>
        <v>0</v>
      </c>
      <c r="BD1458" s="18">
        <f t="shared" si="3624"/>
        <v>0</v>
      </c>
      <c r="BE1458" s="18">
        <f t="shared" si="3624"/>
        <v>0</v>
      </c>
      <c r="BF1458" s="18">
        <f t="shared" si="3549"/>
        <v>0</v>
      </c>
      <c r="BG1458" s="18">
        <f t="shared" si="3550"/>
        <v>0</v>
      </c>
      <c r="BH1458" s="18">
        <f t="shared" si="3551"/>
        <v>0</v>
      </c>
      <c r="BI1458" s="18">
        <f t="shared" si="3624"/>
        <v>0</v>
      </c>
      <c r="BJ1458" s="25">
        <v>0</v>
      </c>
      <c r="BK1458" s="36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</row>
    <row r="1459" spans="1:92" hidden="1" x14ac:dyDescent="0.3">
      <c r="A1459" s="47" t="s">
        <v>232</v>
      </c>
      <c r="B1459" s="43">
        <v>240</v>
      </c>
      <c r="C1459" s="47" t="s">
        <v>137</v>
      </c>
      <c r="D1459" s="47" t="s">
        <v>28</v>
      </c>
      <c r="E1459" s="14" t="s">
        <v>429</v>
      </c>
      <c r="F1459" s="18">
        <v>0</v>
      </c>
      <c r="G1459" s="18">
        <v>0</v>
      </c>
      <c r="H1459" s="18">
        <v>0</v>
      </c>
      <c r="I1459" s="18"/>
      <c r="J1459" s="18"/>
      <c r="K1459" s="18"/>
      <c r="L1459" s="18">
        <f t="shared" si="3511"/>
        <v>0</v>
      </c>
      <c r="M1459" s="18">
        <f t="shared" si="3512"/>
        <v>0</v>
      </c>
      <c r="N1459" s="18">
        <f t="shared" si="3513"/>
        <v>0</v>
      </c>
      <c r="O1459" s="18"/>
      <c r="P1459" s="18"/>
      <c r="Q1459" s="18"/>
      <c r="R1459" s="18">
        <f t="shared" si="3593"/>
        <v>0</v>
      </c>
      <c r="S1459" s="18">
        <f t="shared" si="3594"/>
        <v>0</v>
      </c>
      <c r="T1459" s="18">
        <f t="shared" si="3595"/>
        <v>0</v>
      </c>
      <c r="U1459" s="18"/>
      <c r="V1459" s="18"/>
      <c r="W1459" s="18"/>
      <c r="X1459" s="18">
        <f t="shared" si="3596"/>
        <v>0</v>
      </c>
      <c r="Y1459" s="18">
        <f t="shared" si="3597"/>
        <v>0</v>
      </c>
      <c r="Z1459" s="18">
        <f t="shared" si="3598"/>
        <v>0</v>
      </c>
      <c r="AA1459" s="18"/>
      <c r="AB1459" s="18"/>
      <c r="AC1459" s="18"/>
      <c r="AD1459" s="18">
        <f t="shared" si="3599"/>
        <v>0</v>
      </c>
      <c r="AE1459" s="18">
        <f t="shared" si="3600"/>
        <v>0</v>
      </c>
      <c r="AF1459" s="18">
        <f t="shared" si="3601"/>
        <v>0</v>
      </c>
      <c r="AG1459" s="18"/>
      <c r="AH1459" s="18">
        <f t="shared" si="3571"/>
        <v>0</v>
      </c>
      <c r="AI1459" s="18">
        <f t="shared" si="3572"/>
        <v>0</v>
      </c>
      <c r="AJ1459" s="18">
        <f t="shared" si="3573"/>
        <v>0</v>
      </c>
      <c r="AK1459" s="18"/>
      <c r="AL1459" s="18"/>
      <c r="AM1459" s="18"/>
      <c r="AN1459" s="18">
        <f t="shared" si="3507"/>
        <v>0</v>
      </c>
      <c r="AO1459" s="18">
        <f t="shared" si="3508"/>
        <v>0</v>
      </c>
      <c r="AP1459" s="18">
        <f t="shared" si="3509"/>
        <v>0</v>
      </c>
      <c r="AQ1459" s="18"/>
      <c r="AR1459" s="18">
        <f t="shared" si="3510"/>
        <v>0</v>
      </c>
      <c r="AS1459" s="18"/>
      <c r="AT1459" s="18"/>
      <c r="AU1459" s="18"/>
      <c r="AV1459" s="18">
        <f t="shared" si="3605"/>
        <v>0</v>
      </c>
      <c r="AW1459" s="18">
        <f t="shared" si="3606"/>
        <v>0</v>
      </c>
      <c r="AX1459" s="18">
        <f t="shared" si="3607"/>
        <v>0</v>
      </c>
      <c r="AY1459" s="18"/>
      <c r="AZ1459" s="18"/>
      <c r="BA1459" s="18">
        <f t="shared" si="3603"/>
        <v>0</v>
      </c>
      <c r="BB1459" s="18">
        <f t="shared" si="3604"/>
        <v>0</v>
      </c>
      <c r="BC1459" s="18"/>
      <c r="BD1459" s="18"/>
      <c r="BE1459" s="18"/>
      <c r="BF1459" s="18">
        <f t="shared" si="3549"/>
        <v>0</v>
      </c>
      <c r="BG1459" s="18">
        <f t="shared" si="3550"/>
        <v>0</v>
      </c>
      <c r="BH1459" s="18">
        <f t="shared" si="3551"/>
        <v>0</v>
      </c>
      <c r="BI1459" s="18"/>
      <c r="BJ1459" s="25">
        <v>0</v>
      </c>
      <c r="BK1459" s="36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</row>
    <row r="1460" spans="1:92" ht="46.8" hidden="1" x14ac:dyDescent="0.3">
      <c r="A1460" s="47" t="s">
        <v>710</v>
      </c>
      <c r="B1460" s="43"/>
      <c r="C1460" s="47"/>
      <c r="D1460" s="47"/>
      <c r="E1460" s="14" t="s">
        <v>576</v>
      </c>
      <c r="F1460" s="18">
        <f t="shared" ref="F1460:BI1462" si="3625">F1461</f>
        <v>0</v>
      </c>
      <c r="G1460" s="18">
        <f t="shared" si="3625"/>
        <v>0</v>
      </c>
      <c r="H1460" s="18">
        <f t="shared" si="3625"/>
        <v>0</v>
      </c>
      <c r="I1460" s="18">
        <f t="shared" si="3625"/>
        <v>0</v>
      </c>
      <c r="J1460" s="18">
        <f t="shared" si="3625"/>
        <v>0</v>
      </c>
      <c r="K1460" s="18">
        <f t="shared" si="3625"/>
        <v>0</v>
      </c>
      <c r="L1460" s="18">
        <f t="shared" si="3511"/>
        <v>0</v>
      </c>
      <c r="M1460" s="18">
        <f t="shared" si="3512"/>
        <v>0</v>
      </c>
      <c r="N1460" s="18">
        <f t="shared" si="3513"/>
        <v>0</v>
      </c>
      <c r="O1460" s="18">
        <f t="shared" si="3625"/>
        <v>0</v>
      </c>
      <c r="P1460" s="18">
        <f t="shared" si="3625"/>
        <v>0</v>
      </c>
      <c r="Q1460" s="18">
        <f t="shared" si="3625"/>
        <v>0</v>
      </c>
      <c r="R1460" s="18">
        <f t="shared" si="3593"/>
        <v>0</v>
      </c>
      <c r="S1460" s="18">
        <f t="shared" si="3594"/>
        <v>0</v>
      </c>
      <c r="T1460" s="18">
        <f t="shared" si="3595"/>
        <v>0</v>
      </c>
      <c r="U1460" s="18">
        <f t="shared" si="3625"/>
        <v>0</v>
      </c>
      <c r="V1460" s="18">
        <f t="shared" si="3625"/>
        <v>0</v>
      </c>
      <c r="W1460" s="18">
        <f t="shared" si="3625"/>
        <v>0</v>
      </c>
      <c r="X1460" s="18">
        <f t="shared" si="3596"/>
        <v>0</v>
      </c>
      <c r="Y1460" s="18">
        <f t="shared" si="3597"/>
        <v>0</v>
      </c>
      <c r="Z1460" s="18">
        <f t="shared" si="3598"/>
        <v>0</v>
      </c>
      <c r="AA1460" s="18">
        <f t="shared" si="3625"/>
        <v>0</v>
      </c>
      <c r="AB1460" s="18">
        <f t="shared" si="3625"/>
        <v>0</v>
      </c>
      <c r="AC1460" s="18">
        <f t="shared" si="3625"/>
        <v>0</v>
      </c>
      <c r="AD1460" s="18">
        <f t="shared" si="3599"/>
        <v>0</v>
      </c>
      <c r="AE1460" s="18">
        <f t="shared" si="3600"/>
        <v>0</v>
      </c>
      <c r="AF1460" s="18">
        <f t="shared" si="3601"/>
        <v>0</v>
      </c>
      <c r="AG1460" s="18">
        <f t="shared" si="3625"/>
        <v>0</v>
      </c>
      <c r="AH1460" s="18">
        <f t="shared" si="3571"/>
        <v>0</v>
      </c>
      <c r="AI1460" s="18">
        <f t="shared" si="3572"/>
        <v>0</v>
      </c>
      <c r="AJ1460" s="18">
        <f t="shared" si="3573"/>
        <v>0</v>
      </c>
      <c r="AK1460" s="18">
        <f t="shared" si="3625"/>
        <v>0</v>
      </c>
      <c r="AL1460" s="18">
        <f t="shared" si="3625"/>
        <v>0</v>
      </c>
      <c r="AM1460" s="18">
        <f t="shared" si="3625"/>
        <v>0</v>
      </c>
      <c r="AN1460" s="18">
        <f t="shared" si="3507"/>
        <v>0</v>
      </c>
      <c r="AO1460" s="18">
        <f t="shared" si="3508"/>
        <v>0</v>
      </c>
      <c r="AP1460" s="18">
        <f t="shared" si="3509"/>
        <v>0</v>
      </c>
      <c r="AQ1460" s="18">
        <f t="shared" si="3625"/>
        <v>0</v>
      </c>
      <c r="AR1460" s="18">
        <f t="shared" si="3510"/>
        <v>0</v>
      </c>
      <c r="AS1460" s="18">
        <f t="shared" si="3625"/>
        <v>0</v>
      </c>
      <c r="AT1460" s="18">
        <f t="shared" si="3625"/>
        <v>0</v>
      </c>
      <c r="AU1460" s="18">
        <f t="shared" si="3625"/>
        <v>0</v>
      </c>
      <c r="AV1460" s="18">
        <f t="shared" si="3605"/>
        <v>0</v>
      </c>
      <c r="AW1460" s="18">
        <f t="shared" si="3606"/>
        <v>0</v>
      </c>
      <c r="AX1460" s="18">
        <f t="shared" si="3607"/>
        <v>0</v>
      </c>
      <c r="AY1460" s="18">
        <f t="shared" si="3625"/>
        <v>0</v>
      </c>
      <c r="AZ1460" s="18">
        <f t="shared" si="3625"/>
        <v>0</v>
      </c>
      <c r="BA1460" s="18">
        <f t="shared" si="3603"/>
        <v>0</v>
      </c>
      <c r="BB1460" s="18">
        <f t="shared" si="3604"/>
        <v>0</v>
      </c>
      <c r="BC1460" s="18">
        <f t="shared" si="3625"/>
        <v>0</v>
      </c>
      <c r="BD1460" s="18">
        <f t="shared" si="3625"/>
        <v>0</v>
      </c>
      <c r="BE1460" s="18">
        <f t="shared" si="3625"/>
        <v>0</v>
      </c>
      <c r="BF1460" s="18">
        <f t="shared" si="3549"/>
        <v>0</v>
      </c>
      <c r="BG1460" s="18">
        <f t="shared" si="3550"/>
        <v>0</v>
      </c>
      <c r="BH1460" s="18">
        <f t="shared" si="3551"/>
        <v>0</v>
      </c>
      <c r="BI1460" s="18">
        <f t="shared" si="3625"/>
        <v>0</v>
      </c>
      <c r="BJ1460" s="25">
        <v>0</v>
      </c>
      <c r="BK1460" s="36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</row>
    <row r="1461" spans="1:92" ht="31.2" hidden="1" x14ac:dyDescent="0.3">
      <c r="A1461" s="47" t="s">
        <v>710</v>
      </c>
      <c r="B1461" s="43">
        <v>200</v>
      </c>
      <c r="C1461" s="47"/>
      <c r="D1461" s="47"/>
      <c r="E1461" s="14" t="s">
        <v>455</v>
      </c>
      <c r="F1461" s="18">
        <f t="shared" si="3625"/>
        <v>0</v>
      </c>
      <c r="G1461" s="18">
        <f t="shared" si="3625"/>
        <v>0</v>
      </c>
      <c r="H1461" s="18">
        <f t="shared" si="3625"/>
        <v>0</v>
      </c>
      <c r="I1461" s="18">
        <f t="shared" si="3625"/>
        <v>0</v>
      </c>
      <c r="J1461" s="18">
        <f t="shared" si="3625"/>
        <v>0</v>
      </c>
      <c r="K1461" s="18">
        <f t="shared" si="3625"/>
        <v>0</v>
      </c>
      <c r="L1461" s="18">
        <f t="shared" si="3511"/>
        <v>0</v>
      </c>
      <c r="M1461" s="18">
        <f t="shared" si="3512"/>
        <v>0</v>
      </c>
      <c r="N1461" s="18">
        <f t="shared" si="3513"/>
        <v>0</v>
      </c>
      <c r="O1461" s="18">
        <f t="shared" si="3625"/>
        <v>0</v>
      </c>
      <c r="P1461" s="18">
        <f t="shared" si="3625"/>
        <v>0</v>
      </c>
      <c r="Q1461" s="18">
        <f t="shared" si="3625"/>
        <v>0</v>
      </c>
      <c r="R1461" s="18">
        <f t="shared" si="3593"/>
        <v>0</v>
      </c>
      <c r="S1461" s="18">
        <f t="shared" si="3594"/>
        <v>0</v>
      </c>
      <c r="T1461" s="18">
        <f t="shared" si="3595"/>
        <v>0</v>
      </c>
      <c r="U1461" s="18">
        <f t="shared" si="3625"/>
        <v>0</v>
      </c>
      <c r="V1461" s="18">
        <f t="shared" si="3625"/>
        <v>0</v>
      </c>
      <c r="W1461" s="18">
        <f t="shared" si="3625"/>
        <v>0</v>
      </c>
      <c r="X1461" s="18">
        <f t="shared" si="3596"/>
        <v>0</v>
      </c>
      <c r="Y1461" s="18">
        <f t="shared" si="3597"/>
        <v>0</v>
      </c>
      <c r="Z1461" s="18">
        <f t="shared" si="3598"/>
        <v>0</v>
      </c>
      <c r="AA1461" s="18">
        <f t="shared" si="3625"/>
        <v>0</v>
      </c>
      <c r="AB1461" s="18">
        <f t="shared" si="3625"/>
        <v>0</v>
      </c>
      <c r="AC1461" s="18">
        <f t="shared" si="3625"/>
        <v>0</v>
      </c>
      <c r="AD1461" s="18">
        <f t="shared" si="3599"/>
        <v>0</v>
      </c>
      <c r="AE1461" s="18">
        <f t="shared" si="3600"/>
        <v>0</v>
      </c>
      <c r="AF1461" s="18">
        <f t="shared" si="3601"/>
        <v>0</v>
      </c>
      <c r="AG1461" s="18">
        <f t="shared" si="3625"/>
        <v>0</v>
      </c>
      <c r="AH1461" s="18">
        <f t="shared" si="3571"/>
        <v>0</v>
      </c>
      <c r="AI1461" s="18">
        <f t="shared" si="3572"/>
        <v>0</v>
      </c>
      <c r="AJ1461" s="18">
        <f t="shared" si="3573"/>
        <v>0</v>
      </c>
      <c r="AK1461" s="18">
        <f t="shared" si="3625"/>
        <v>0</v>
      </c>
      <c r="AL1461" s="18">
        <f t="shared" si="3625"/>
        <v>0</v>
      </c>
      <c r="AM1461" s="18">
        <f t="shared" si="3625"/>
        <v>0</v>
      </c>
      <c r="AN1461" s="18">
        <f t="shared" si="3507"/>
        <v>0</v>
      </c>
      <c r="AO1461" s="18">
        <f t="shared" si="3508"/>
        <v>0</v>
      </c>
      <c r="AP1461" s="18">
        <f t="shared" si="3509"/>
        <v>0</v>
      </c>
      <c r="AQ1461" s="18">
        <f t="shared" si="3625"/>
        <v>0</v>
      </c>
      <c r="AR1461" s="18">
        <f t="shared" si="3510"/>
        <v>0</v>
      </c>
      <c r="AS1461" s="18">
        <f t="shared" si="3625"/>
        <v>0</v>
      </c>
      <c r="AT1461" s="18">
        <f t="shared" si="3625"/>
        <v>0</v>
      </c>
      <c r="AU1461" s="18">
        <f t="shared" si="3625"/>
        <v>0</v>
      </c>
      <c r="AV1461" s="18">
        <f t="shared" si="3605"/>
        <v>0</v>
      </c>
      <c r="AW1461" s="18">
        <f t="shared" si="3606"/>
        <v>0</v>
      </c>
      <c r="AX1461" s="18">
        <f t="shared" si="3607"/>
        <v>0</v>
      </c>
      <c r="AY1461" s="18">
        <f t="shared" si="3625"/>
        <v>0</v>
      </c>
      <c r="AZ1461" s="18">
        <f t="shared" si="3625"/>
        <v>0</v>
      </c>
      <c r="BA1461" s="18">
        <f t="shared" si="3603"/>
        <v>0</v>
      </c>
      <c r="BB1461" s="18">
        <f t="shared" si="3604"/>
        <v>0</v>
      </c>
      <c r="BC1461" s="18">
        <f t="shared" si="3625"/>
        <v>0</v>
      </c>
      <c r="BD1461" s="18">
        <f t="shared" si="3625"/>
        <v>0</v>
      </c>
      <c r="BE1461" s="18">
        <f t="shared" si="3625"/>
        <v>0</v>
      </c>
      <c r="BF1461" s="18">
        <f t="shared" si="3549"/>
        <v>0</v>
      </c>
      <c r="BG1461" s="18">
        <f t="shared" si="3550"/>
        <v>0</v>
      </c>
      <c r="BH1461" s="18">
        <f t="shared" si="3551"/>
        <v>0</v>
      </c>
      <c r="BI1461" s="18">
        <f t="shared" si="3625"/>
        <v>0</v>
      </c>
      <c r="BJ1461" s="25">
        <v>0</v>
      </c>
      <c r="BK1461" s="36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</row>
    <row r="1462" spans="1:92" ht="46.8" hidden="1" x14ac:dyDescent="0.3">
      <c r="A1462" s="47" t="s">
        <v>710</v>
      </c>
      <c r="B1462" s="43">
        <v>240</v>
      </c>
      <c r="C1462" s="47"/>
      <c r="D1462" s="47"/>
      <c r="E1462" s="14" t="s">
        <v>463</v>
      </c>
      <c r="F1462" s="18">
        <f t="shared" si="3625"/>
        <v>0</v>
      </c>
      <c r="G1462" s="18">
        <f t="shared" si="3625"/>
        <v>0</v>
      </c>
      <c r="H1462" s="18">
        <f t="shared" si="3625"/>
        <v>0</v>
      </c>
      <c r="I1462" s="18">
        <f t="shared" si="3625"/>
        <v>0</v>
      </c>
      <c r="J1462" s="18">
        <f t="shared" si="3625"/>
        <v>0</v>
      </c>
      <c r="K1462" s="18">
        <f t="shared" si="3625"/>
        <v>0</v>
      </c>
      <c r="L1462" s="18">
        <f t="shared" si="3511"/>
        <v>0</v>
      </c>
      <c r="M1462" s="18">
        <f t="shared" si="3512"/>
        <v>0</v>
      </c>
      <c r="N1462" s="18">
        <f t="shared" si="3513"/>
        <v>0</v>
      </c>
      <c r="O1462" s="18">
        <f t="shared" si="3625"/>
        <v>0</v>
      </c>
      <c r="P1462" s="18">
        <f t="shared" si="3625"/>
        <v>0</v>
      </c>
      <c r="Q1462" s="18">
        <f t="shared" si="3625"/>
        <v>0</v>
      </c>
      <c r="R1462" s="18">
        <f t="shared" si="3593"/>
        <v>0</v>
      </c>
      <c r="S1462" s="18">
        <f t="shared" si="3594"/>
        <v>0</v>
      </c>
      <c r="T1462" s="18">
        <f t="shared" si="3595"/>
        <v>0</v>
      </c>
      <c r="U1462" s="18">
        <f t="shared" si="3625"/>
        <v>0</v>
      </c>
      <c r="V1462" s="18">
        <f t="shared" si="3625"/>
        <v>0</v>
      </c>
      <c r="W1462" s="18">
        <f t="shared" si="3625"/>
        <v>0</v>
      </c>
      <c r="X1462" s="18">
        <f t="shared" si="3596"/>
        <v>0</v>
      </c>
      <c r="Y1462" s="18">
        <f t="shared" si="3597"/>
        <v>0</v>
      </c>
      <c r="Z1462" s="18">
        <f t="shared" si="3598"/>
        <v>0</v>
      </c>
      <c r="AA1462" s="18">
        <f t="shared" si="3625"/>
        <v>0</v>
      </c>
      <c r="AB1462" s="18">
        <f t="shared" si="3625"/>
        <v>0</v>
      </c>
      <c r="AC1462" s="18">
        <f t="shared" si="3625"/>
        <v>0</v>
      </c>
      <c r="AD1462" s="18">
        <f t="shared" si="3599"/>
        <v>0</v>
      </c>
      <c r="AE1462" s="18">
        <f t="shared" si="3600"/>
        <v>0</v>
      </c>
      <c r="AF1462" s="18">
        <f t="shared" si="3601"/>
        <v>0</v>
      </c>
      <c r="AG1462" s="18">
        <f t="shared" si="3625"/>
        <v>0</v>
      </c>
      <c r="AH1462" s="18">
        <f t="shared" si="3571"/>
        <v>0</v>
      </c>
      <c r="AI1462" s="18">
        <f t="shared" si="3572"/>
        <v>0</v>
      </c>
      <c r="AJ1462" s="18">
        <f t="shared" si="3573"/>
        <v>0</v>
      </c>
      <c r="AK1462" s="18">
        <f t="shared" si="3625"/>
        <v>0</v>
      </c>
      <c r="AL1462" s="18">
        <f t="shared" si="3625"/>
        <v>0</v>
      </c>
      <c r="AM1462" s="18">
        <f t="shared" si="3625"/>
        <v>0</v>
      </c>
      <c r="AN1462" s="18">
        <f t="shared" si="3507"/>
        <v>0</v>
      </c>
      <c r="AO1462" s="18">
        <f t="shared" si="3508"/>
        <v>0</v>
      </c>
      <c r="AP1462" s="18">
        <f t="shared" si="3509"/>
        <v>0</v>
      </c>
      <c r="AQ1462" s="18">
        <f t="shared" si="3625"/>
        <v>0</v>
      </c>
      <c r="AR1462" s="18">
        <f t="shared" si="3510"/>
        <v>0</v>
      </c>
      <c r="AS1462" s="18">
        <f t="shared" si="3625"/>
        <v>0</v>
      </c>
      <c r="AT1462" s="18">
        <f t="shared" si="3625"/>
        <v>0</v>
      </c>
      <c r="AU1462" s="18">
        <f t="shared" si="3625"/>
        <v>0</v>
      </c>
      <c r="AV1462" s="18">
        <f t="shared" si="3605"/>
        <v>0</v>
      </c>
      <c r="AW1462" s="18">
        <f t="shared" si="3606"/>
        <v>0</v>
      </c>
      <c r="AX1462" s="18">
        <f t="shared" si="3607"/>
        <v>0</v>
      </c>
      <c r="AY1462" s="18">
        <f t="shared" si="3625"/>
        <v>0</v>
      </c>
      <c r="AZ1462" s="18">
        <f t="shared" si="3625"/>
        <v>0</v>
      </c>
      <c r="BA1462" s="18">
        <f t="shared" si="3603"/>
        <v>0</v>
      </c>
      <c r="BB1462" s="18">
        <f t="shared" si="3604"/>
        <v>0</v>
      </c>
      <c r="BC1462" s="18">
        <f t="shared" si="3625"/>
        <v>0</v>
      </c>
      <c r="BD1462" s="18">
        <f t="shared" si="3625"/>
        <v>0</v>
      </c>
      <c r="BE1462" s="18">
        <f t="shared" si="3625"/>
        <v>0</v>
      </c>
      <c r="BF1462" s="18">
        <f t="shared" si="3549"/>
        <v>0</v>
      </c>
      <c r="BG1462" s="18">
        <f t="shared" si="3550"/>
        <v>0</v>
      </c>
      <c r="BH1462" s="18">
        <f t="shared" si="3551"/>
        <v>0</v>
      </c>
      <c r="BI1462" s="18">
        <f t="shared" si="3625"/>
        <v>0</v>
      </c>
      <c r="BJ1462" s="25">
        <v>0</v>
      </c>
      <c r="BK1462" s="36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</row>
    <row r="1463" spans="1:92" hidden="1" x14ac:dyDescent="0.3">
      <c r="A1463" s="47" t="s">
        <v>710</v>
      </c>
      <c r="B1463" s="43">
        <v>240</v>
      </c>
      <c r="C1463" s="47" t="s">
        <v>137</v>
      </c>
      <c r="D1463" s="47" t="s">
        <v>23</v>
      </c>
      <c r="E1463" s="14" t="s">
        <v>428</v>
      </c>
      <c r="F1463" s="18">
        <v>0</v>
      </c>
      <c r="G1463" s="18">
        <v>0</v>
      </c>
      <c r="H1463" s="18">
        <v>0</v>
      </c>
      <c r="I1463" s="18"/>
      <c r="J1463" s="18"/>
      <c r="K1463" s="18"/>
      <c r="L1463" s="18">
        <f t="shared" si="3511"/>
        <v>0</v>
      </c>
      <c r="M1463" s="18">
        <f t="shared" si="3512"/>
        <v>0</v>
      </c>
      <c r="N1463" s="18">
        <f t="shared" si="3513"/>
        <v>0</v>
      </c>
      <c r="O1463" s="18"/>
      <c r="P1463" s="18"/>
      <c r="Q1463" s="18"/>
      <c r="R1463" s="18">
        <f t="shared" si="3593"/>
        <v>0</v>
      </c>
      <c r="S1463" s="18">
        <f t="shared" si="3594"/>
        <v>0</v>
      </c>
      <c r="T1463" s="18">
        <f t="shared" si="3595"/>
        <v>0</v>
      </c>
      <c r="U1463" s="18"/>
      <c r="V1463" s="18"/>
      <c r="W1463" s="18"/>
      <c r="X1463" s="18">
        <f t="shared" si="3596"/>
        <v>0</v>
      </c>
      <c r="Y1463" s="18">
        <f t="shared" si="3597"/>
        <v>0</v>
      </c>
      <c r="Z1463" s="18">
        <f t="shared" si="3598"/>
        <v>0</v>
      </c>
      <c r="AA1463" s="18"/>
      <c r="AB1463" s="18"/>
      <c r="AC1463" s="18"/>
      <c r="AD1463" s="18">
        <f t="shared" si="3599"/>
        <v>0</v>
      </c>
      <c r="AE1463" s="18">
        <f t="shared" si="3600"/>
        <v>0</v>
      </c>
      <c r="AF1463" s="18">
        <f t="shared" si="3601"/>
        <v>0</v>
      </c>
      <c r="AG1463" s="18"/>
      <c r="AH1463" s="18">
        <f t="shared" si="3571"/>
        <v>0</v>
      </c>
      <c r="AI1463" s="18">
        <f t="shared" si="3572"/>
        <v>0</v>
      </c>
      <c r="AJ1463" s="18">
        <f t="shared" si="3573"/>
        <v>0</v>
      </c>
      <c r="AK1463" s="18"/>
      <c r="AL1463" s="18"/>
      <c r="AM1463" s="18"/>
      <c r="AN1463" s="18">
        <f t="shared" si="3507"/>
        <v>0</v>
      </c>
      <c r="AO1463" s="18">
        <f t="shared" si="3508"/>
        <v>0</v>
      </c>
      <c r="AP1463" s="18">
        <f t="shared" si="3509"/>
        <v>0</v>
      </c>
      <c r="AQ1463" s="18"/>
      <c r="AR1463" s="18">
        <f t="shared" si="3510"/>
        <v>0</v>
      </c>
      <c r="AS1463" s="18"/>
      <c r="AT1463" s="18"/>
      <c r="AU1463" s="18"/>
      <c r="AV1463" s="18">
        <f t="shared" si="3605"/>
        <v>0</v>
      </c>
      <c r="AW1463" s="18">
        <f t="shared" si="3606"/>
        <v>0</v>
      </c>
      <c r="AX1463" s="18">
        <f t="shared" si="3607"/>
        <v>0</v>
      </c>
      <c r="AY1463" s="18"/>
      <c r="AZ1463" s="18"/>
      <c r="BA1463" s="18">
        <f t="shared" si="3603"/>
        <v>0</v>
      </c>
      <c r="BB1463" s="18">
        <f t="shared" si="3604"/>
        <v>0</v>
      </c>
      <c r="BC1463" s="18"/>
      <c r="BD1463" s="18"/>
      <c r="BE1463" s="18"/>
      <c r="BF1463" s="18">
        <f t="shared" si="3549"/>
        <v>0</v>
      </c>
      <c r="BG1463" s="18">
        <f t="shared" si="3550"/>
        <v>0</v>
      </c>
      <c r="BH1463" s="18">
        <f t="shared" si="3551"/>
        <v>0</v>
      </c>
      <c r="BI1463" s="18"/>
      <c r="BJ1463" s="25">
        <v>0</v>
      </c>
      <c r="BK1463" s="36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</row>
    <row r="1464" spans="1:92" ht="78" hidden="1" x14ac:dyDescent="0.3">
      <c r="A1464" s="47" t="s">
        <v>233</v>
      </c>
      <c r="B1464" s="43"/>
      <c r="C1464" s="47"/>
      <c r="D1464" s="47"/>
      <c r="E1464" s="14" t="s">
        <v>569</v>
      </c>
      <c r="F1464" s="18">
        <f t="shared" ref="F1464:BI1466" si="3626">F1465</f>
        <v>0</v>
      </c>
      <c r="G1464" s="18">
        <f t="shared" si="3626"/>
        <v>0</v>
      </c>
      <c r="H1464" s="18">
        <f t="shared" si="3626"/>
        <v>0</v>
      </c>
      <c r="I1464" s="18">
        <f t="shared" si="3626"/>
        <v>0</v>
      </c>
      <c r="J1464" s="18">
        <f t="shared" si="3626"/>
        <v>0</v>
      </c>
      <c r="K1464" s="18">
        <f t="shared" si="3626"/>
        <v>0</v>
      </c>
      <c r="L1464" s="18">
        <f t="shared" si="3511"/>
        <v>0</v>
      </c>
      <c r="M1464" s="18">
        <f t="shared" si="3512"/>
        <v>0</v>
      </c>
      <c r="N1464" s="18">
        <f t="shared" si="3513"/>
        <v>0</v>
      </c>
      <c r="O1464" s="18">
        <f t="shared" si="3626"/>
        <v>0</v>
      </c>
      <c r="P1464" s="18">
        <f t="shared" si="3626"/>
        <v>0</v>
      </c>
      <c r="Q1464" s="18">
        <f t="shared" si="3626"/>
        <v>0</v>
      </c>
      <c r="R1464" s="18">
        <f t="shared" si="3593"/>
        <v>0</v>
      </c>
      <c r="S1464" s="18">
        <f t="shared" si="3594"/>
        <v>0</v>
      </c>
      <c r="T1464" s="18">
        <f t="shared" si="3595"/>
        <v>0</v>
      </c>
      <c r="U1464" s="18">
        <f t="shared" si="3626"/>
        <v>0</v>
      </c>
      <c r="V1464" s="18">
        <f t="shared" si="3626"/>
        <v>0</v>
      </c>
      <c r="W1464" s="18">
        <f t="shared" si="3626"/>
        <v>0</v>
      </c>
      <c r="X1464" s="18">
        <f t="shared" si="3596"/>
        <v>0</v>
      </c>
      <c r="Y1464" s="18">
        <f t="shared" si="3597"/>
        <v>0</v>
      </c>
      <c r="Z1464" s="18">
        <f t="shared" si="3598"/>
        <v>0</v>
      </c>
      <c r="AA1464" s="18">
        <f t="shared" si="3626"/>
        <v>0</v>
      </c>
      <c r="AB1464" s="18">
        <f t="shared" si="3626"/>
        <v>0</v>
      </c>
      <c r="AC1464" s="18">
        <f t="shared" si="3626"/>
        <v>0</v>
      </c>
      <c r="AD1464" s="18">
        <f t="shared" si="3599"/>
        <v>0</v>
      </c>
      <c r="AE1464" s="18">
        <f t="shared" si="3600"/>
        <v>0</v>
      </c>
      <c r="AF1464" s="18">
        <f t="shared" si="3601"/>
        <v>0</v>
      </c>
      <c r="AG1464" s="18">
        <f t="shared" si="3626"/>
        <v>0</v>
      </c>
      <c r="AH1464" s="18">
        <f t="shared" si="3571"/>
        <v>0</v>
      </c>
      <c r="AI1464" s="18">
        <f t="shared" si="3572"/>
        <v>0</v>
      </c>
      <c r="AJ1464" s="18">
        <f t="shared" si="3573"/>
        <v>0</v>
      </c>
      <c r="AK1464" s="18">
        <f t="shared" si="3626"/>
        <v>0</v>
      </c>
      <c r="AL1464" s="18">
        <f t="shared" si="3626"/>
        <v>0</v>
      </c>
      <c r="AM1464" s="18">
        <f t="shared" si="3626"/>
        <v>0</v>
      </c>
      <c r="AN1464" s="18">
        <f t="shared" ref="AN1464:AN1527" si="3627">AH1464+AK1464</f>
        <v>0</v>
      </c>
      <c r="AO1464" s="18">
        <f t="shared" ref="AO1464:AO1527" si="3628">AI1464+AL1464</f>
        <v>0</v>
      </c>
      <c r="AP1464" s="18">
        <f t="shared" ref="AP1464:AP1527" si="3629">AJ1464+AM1464</f>
        <v>0</v>
      </c>
      <c r="AQ1464" s="18">
        <f t="shared" si="3626"/>
        <v>0</v>
      </c>
      <c r="AR1464" s="18">
        <f t="shared" ref="AR1464:AR1527" si="3630">AN1464+AQ1464</f>
        <v>0</v>
      </c>
      <c r="AS1464" s="18">
        <f t="shared" si="3626"/>
        <v>0</v>
      </c>
      <c r="AT1464" s="18">
        <f t="shared" si="3626"/>
        <v>0</v>
      </c>
      <c r="AU1464" s="18">
        <f t="shared" si="3626"/>
        <v>0</v>
      </c>
      <c r="AV1464" s="18">
        <f t="shared" si="3605"/>
        <v>0</v>
      </c>
      <c r="AW1464" s="18">
        <f t="shared" si="3606"/>
        <v>0</v>
      </c>
      <c r="AX1464" s="18">
        <f t="shared" si="3607"/>
        <v>0</v>
      </c>
      <c r="AY1464" s="18">
        <f t="shared" si="3626"/>
        <v>0</v>
      </c>
      <c r="AZ1464" s="18">
        <f t="shared" si="3626"/>
        <v>0</v>
      </c>
      <c r="BA1464" s="18">
        <f t="shared" si="3603"/>
        <v>0</v>
      </c>
      <c r="BB1464" s="18">
        <f t="shared" si="3604"/>
        <v>0</v>
      </c>
      <c r="BC1464" s="18">
        <f t="shared" si="3626"/>
        <v>0</v>
      </c>
      <c r="BD1464" s="18">
        <f t="shared" si="3626"/>
        <v>0</v>
      </c>
      <c r="BE1464" s="18">
        <f t="shared" si="3626"/>
        <v>0</v>
      </c>
      <c r="BF1464" s="18">
        <f t="shared" si="3549"/>
        <v>0</v>
      </c>
      <c r="BG1464" s="18">
        <f t="shared" si="3550"/>
        <v>0</v>
      </c>
      <c r="BH1464" s="18">
        <f t="shared" si="3551"/>
        <v>0</v>
      </c>
      <c r="BI1464" s="18">
        <f t="shared" si="3626"/>
        <v>0</v>
      </c>
      <c r="BJ1464" s="25">
        <v>0</v>
      </c>
      <c r="BK1464" s="36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</row>
    <row r="1465" spans="1:92" ht="31.2" hidden="1" x14ac:dyDescent="0.3">
      <c r="A1465" s="47" t="s">
        <v>233</v>
      </c>
      <c r="B1465" s="43">
        <v>200</v>
      </c>
      <c r="C1465" s="47"/>
      <c r="D1465" s="47"/>
      <c r="E1465" s="14" t="s">
        <v>455</v>
      </c>
      <c r="F1465" s="18">
        <f t="shared" si="3626"/>
        <v>0</v>
      </c>
      <c r="G1465" s="18">
        <f t="shared" si="3626"/>
        <v>0</v>
      </c>
      <c r="H1465" s="18">
        <f t="shared" si="3626"/>
        <v>0</v>
      </c>
      <c r="I1465" s="18">
        <f t="shared" si="3626"/>
        <v>0</v>
      </c>
      <c r="J1465" s="18">
        <f t="shared" si="3626"/>
        <v>0</v>
      </c>
      <c r="K1465" s="18">
        <f t="shared" si="3626"/>
        <v>0</v>
      </c>
      <c r="L1465" s="18">
        <f t="shared" si="3511"/>
        <v>0</v>
      </c>
      <c r="M1465" s="18">
        <f t="shared" si="3512"/>
        <v>0</v>
      </c>
      <c r="N1465" s="18">
        <f t="shared" si="3513"/>
        <v>0</v>
      </c>
      <c r="O1465" s="18">
        <f t="shared" si="3626"/>
        <v>0</v>
      </c>
      <c r="P1465" s="18">
        <f t="shared" si="3626"/>
        <v>0</v>
      </c>
      <c r="Q1465" s="18">
        <f t="shared" si="3626"/>
        <v>0</v>
      </c>
      <c r="R1465" s="18">
        <f t="shared" si="3593"/>
        <v>0</v>
      </c>
      <c r="S1465" s="18">
        <f t="shared" si="3594"/>
        <v>0</v>
      </c>
      <c r="T1465" s="18">
        <f t="shared" si="3595"/>
        <v>0</v>
      </c>
      <c r="U1465" s="18">
        <f t="shared" si="3626"/>
        <v>0</v>
      </c>
      <c r="V1465" s="18">
        <f t="shared" si="3626"/>
        <v>0</v>
      </c>
      <c r="W1465" s="18">
        <f t="shared" si="3626"/>
        <v>0</v>
      </c>
      <c r="X1465" s="18">
        <f t="shared" si="3596"/>
        <v>0</v>
      </c>
      <c r="Y1465" s="18">
        <f t="shared" si="3597"/>
        <v>0</v>
      </c>
      <c r="Z1465" s="18">
        <f t="shared" si="3598"/>
        <v>0</v>
      </c>
      <c r="AA1465" s="18">
        <f t="shared" si="3626"/>
        <v>0</v>
      </c>
      <c r="AB1465" s="18">
        <f t="shared" si="3626"/>
        <v>0</v>
      </c>
      <c r="AC1465" s="18">
        <f t="shared" si="3626"/>
        <v>0</v>
      </c>
      <c r="AD1465" s="18">
        <f t="shared" si="3599"/>
        <v>0</v>
      </c>
      <c r="AE1465" s="18">
        <f t="shared" si="3600"/>
        <v>0</v>
      </c>
      <c r="AF1465" s="18">
        <f t="shared" si="3601"/>
        <v>0</v>
      </c>
      <c r="AG1465" s="18">
        <f t="shared" si="3626"/>
        <v>0</v>
      </c>
      <c r="AH1465" s="18">
        <f t="shared" si="3571"/>
        <v>0</v>
      </c>
      <c r="AI1465" s="18">
        <f t="shared" si="3572"/>
        <v>0</v>
      </c>
      <c r="AJ1465" s="18">
        <f t="shared" si="3573"/>
        <v>0</v>
      </c>
      <c r="AK1465" s="18">
        <f t="shared" si="3626"/>
        <v>0</v>
      </c>
      <c r="AL1465" s="18">
        <f t="shared" si="3626"/>
        <v>0</v>
      </c>
      <c r="AM1465" s="18">
        <f t="shared" si="3626"/>
        <v>0</v>
      </c>
      <c r="AN1465" s="18">
        <f t="shared" si="3627"/>
        <v>0</v>
      </c>
      <c r="AO1465" s="18">
        <f t="shared" si="3628"/>
        <v>0</v>
      </c>
      <c r="AP1465" s="18">
        <f t="shared" si="3629"/>
        <v>0</v>
      </c>
      <c r="AQ1465" s="18">
        <f t="shared" si="3626"/>
        <v>0</v>
      </c>
      <c r="AR1465" s="18">
        <f t="shared" si="3630"/>
        <v>0</v>
      </c>
      <c r="AS1465" s="18">
        <f t="shared" si="3626"/>
        <v>0</v>
      </c>
      <c r="AT1465" s="18">
        <f t="shared" si="3626"/>
        <v>0</v>
      </c>
      <c r="AU1465" s="18">
        <f t="shared" si="3626"/>
        <v>0</v>
      </c>
      <c r="AV1465" s="18">
        <f t="shared" si="3605"/>
        <v>0</v>
      </c>
      <c r="AW1465" s="18">
        <f t="shared" si="3606"/>
        <v>0</v>
      </c>
      <c r="AX1465" s="18">
        <f t="shared" si="3607"/>
        <v>0</v>
      </c>
      <c r="AY1465" s="18">
        <f t="shared" si="3626"/>
        <v>0</v>
      </c>
      <c r="AZ1465" s="18">
        <f t="shared" si="3626"/>
        <v>0</v>
      </c>
      <c r="BA1465" s="18">
        <f t="shared" si="3603"/>
        <v>0</v>
      </c>
      <c r="BB1465" s="18">
        <f t="shared" si="3604"/>
        <v>0</v>
      </c>
      <c r="BC1465" s="18">
        <f t="shared" si="3626"/>
        <v>0</v>
      </c>
      <c r="BD1465" s="18">
        <f t="shared" si="3626"/>
        <v>0</v>
      </c>
      <c r="BE1465" s="18">
        <f t="shared" si="3626"/>
        <v>0</v>
      </c>
      <c r="BF1465" s="18">
        <f t="shared" si="3549"/>
        <v>0</v>
      </c>
      <c r="BG1465" s="18">
        <f t="shared" si="3550"/>
        <v>0</v>
      </c>
      <c r="BH1465" s="18">
        <f t="shared" si="3551"/>
        <v>0</v>
      </c>
      <c r="BI1465" s="18">
        <f t="shared" si="3626"/>
        <v>0</v>
      </c>
      <c r="BJ1465" s="25">
        <v>0</v>
      </c>
      <c r="BK1465" s="36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</row>
    <row r="1466" spans="1:92" ht="46.8" hidden="1" x14ac:dyDescent="0.3">
      <c r="A1466" s="47" t="s">
        <v>233</v>
      </c>
      <c r="B1466" s="43">
        <v>240</v>
      </c>
      <c r="C1466" s="47"/>
      <c r="D1466" s="47"/>
      <c r="E1466" s="14" t="s">
        <v>463</v>
      </c>
      <c r="F1466" s="18">
        <f t="shared" si="3626"/>
        <v>0</v>
      </c>
      <c r="G1466" s="18">
        <f t="shared" si="3626"/>
        <v>0</v>
      </c>
      <c r="H1466" s="18">
        <f t="shared" si="3626"/>
        <v>0</v>
      </c>
      <c r="I1466" s="18">
        <f t="shared" si="3626"/>
        <v>0</v>
      </c>
      <c r="J1466" s="18">
        <f t="shared" si="3626"/>
        <v>0</v>
      </c>
      <c r="K1466" s="18">
        <f t="shared" si="3626"/>
        <v>0</v>
      </c>
      <c r="L1466" s="18">
        <f t="shared" si="3511"/>
        <v>0</v>
      </c>
      <c r="M1466" s="18">
        <f t="shared" si="3512"/>
        <v>0</v>
      </c>
      <c r="N1466" s="18">
        <f t="shared" si="3513"/>
        <v>0</v>
      </c>
      <c r="O1466" s="18">
        <f t="shared" si="3626"/>
        <v>0</v>
      </c>
      <c r="P1466" s="18">
        <f t="shared" si="3626"/>
        <v>0</v>
      </c>
      <c r="Q1466" s="18">
        <f t="shared" si="3626"/>
        <v>0</v>
      </c>
      <c r="R1466" s="18">
        <f t="shared" si="3593"/>
        <v>0</v>
      </c>
      <c r="S1466" s="18">
        <f t="shared" si="3594"/>
        <v>0</v>
      </c>
      <c r="T1466" s="18">
        <f t="shared" si="3595"/>
        <v>0</v>
      </c>
      <c r="U1466" s="18">
        <f t="shared" si="3626"/>
        <v>0</v>
      </c>
      <c r="V1466" s="18">
        <f t="shared" si="3626"/>
        <v>0</v>
      </c>
      <c r="W1466" s="18">
        <f t="shared" si="3626"/>
        <v>0</v>
      </c>
      <c r="X1466" s="18">
        <f t="shared" si="3596"/>
        <v>0</v>
      </c>
      <c r="Y1466" s="18">
        <f t="shared" si="3597"/>
        <v>0</v>
      </c>
      <c r="Z1466" s="18">
        <f t="shared" si="3598"/>
        <v>0</v>
      </c>
      <c r="AA1466" s="18">
        <f t="shared" si="3626"/>
        <v>0</v>
      </c>
      <c r="AB1466" s="18">
        <f t="shared" si="3626"/>
        <v>0</v>
      </c>
      <c r="AC1466" s="18">
        <f t="shared" si="3626"/>
        <v>0</v>
      </c>
      <c r="AD1466" s="18">
        <f t="shared" si="3599"/>
        <v>0</v>
      </c>
      <c r="AE1466" s="18">
        <f t="shared" si="3600"/>
        <v>0</v>
      </c>
      <c r="AF1466" s="18">
        <f t="shared" si="3601"/>
        <v>0</v>
      </c>
      <c r="AG1466" s="18">
        <f t="shared" si="3626"/>
        <v>0</v>
      </c>
      <c r="AH1466" s="18">
        <f t="shared" si="3571"/>
        <v>0</v>
      </c>
      <c r="AI1466" s="18">
        <f t="shared" si="3572"/>
        <v>0</v>
      </c>
      <c r="AJ1466" s="18">
        <f t="shared" si="3573"/>
        <v>0</v>
      </c>
      <c r="AK1466" s="18">
        <f t="shared" si="3626"/>
        <v>0</v>
      </c>
      <c r="AL1466" s="18">
        <f t="shared" si="3626"/>
        <v>0</v>
      </c>
      <c r="AM1466" s="18">
        <f t="shared" si="3626"/>
        <v>0</v>
      </c>
      <c r="AN1466" s="18">
        <f t="shared" si="3627"/>
        <v>0</v>
      </c>
      <c r="AO1466" s="18">
        <f t="shared" si="3628"/>
        <v>0</v>
      </c>
      <c r="AP1466" s="18">
        <f t="shared" si="3629"/>
        <v>0</v>
      </c>
      <c r="AQ1466" s="18">
        <f t="shared" si="3626"/>
        <v>0</v>
      </c>
      <c r="AR1466" s="18">
        <f t="shared" si="3630"/>
        <v>0</v>
      </c>
      <c r="AS1466" s="18">
        <f t="shared" si="3626"/>
        <v>0</v>
      </c>
      <c r="AT1466" s="18">
        <f t="shared" si="3626"/>
        <v>0</v>
      </c>
      <c r="AU1466" s="18">
        <f t="shared" si="3626"/>
        <v>0</v>
      </c>
      <c r="AV1466" s="18">
        <f t="shared" si="3605"/>
        <v>0</v>
      </c>
      <c r="AW1466" s="18">
        <f t="shared" si="3606"/>
        <v>0</v>
      </c>
      <c r="AX1466" s="18">
        <f t="shared" si="3607"/>
        <v>0</v>
      </c>
      <c r="AY1466" s="18">
        <f t="shared" si="3626"/>
        <v>0</v>
      </c>
      <c r="AZ1466" s="18">
        <f t="shared" si="3626"/>
        <v>0</v>
      </c>
      <c r="BA1466" s="18">
        <f t="shared" si="3603"/>
        <v>0</v>
      </c>
      <c r="BB1466" s="18">
        <f t="shared" si="3604"/>
        <v>0</v>
      </c>
      <c r="BC1466" s="18">
        <f t="shared" si="3626"/>
        <v>0</v>
      </c>
      <c r="BD1466" s="18">
        <f t="shared" si="3626"/>
        <v>0</v>
      </c>
      <c r="BE1466" s="18">
        <f t="shared" si="3626"/>
        <v>0</v>
      </c>
      <c r="BF1466" s="18">
        <f t="shared" si="3549"/>
        <v>0</v>
      </c>
      <c r="BG1466" s="18">
        <f t="shared" si="3550"/>
        <v>0</v>
      </c>
      <c r="BH1466" s="18">
        <f t="shared" si="3551"/>
        <v>0</v>
      </c>
      <c r="BI1466" s="18">
        <f t="shared" si="3626"/>
        <v>0</v>
      </c>
      <c r="BJ1466" s="25">
        <v>0</v>
      </c>
      <c r="BK1466" s="36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</row>
    <row r="1467" spans="1:92" hidden="1" x14ac:dyDescent="0.3">
      <c r="A1467" s="47" t="s">
        <v>233</v>
      </c>
      <c r="B1467" s="43">
        <v>240</v>
      </c>
      <c r="C1467" s="47" t="s">
        <v>137</v>
      </c>
      <c r="D1467" s="47" t="s">
        <v>28</v>
      </c>
      <c r="E1467" s="14" t="s">
        <v>429</v>
      </c>
      <c r="F1467" s="18">
        <v>0</v>
      </c>
      <c r="G1467" s="18">
        <v>0</v>
      </c>
      <c r="H1467" s="18">
        <v>0</v>
      </c>
      <c r="I1467" s="18"/>
      <c r="J1467" s="18"/>
      <c r="K1467" s="18"/>
      <c r="L1467" s="18">
        <f t="shared" si="3511"/>
        <v>0</v>
      </c>
      <c r="M1467" s="18">
        <f t="shared" si="3512"/>
        <v>0</v>
      </c>
      <c r="N1467" s="18">
        <f t="shared" si="3513"/>
        <v>0</v>
      </c>
      <c r="O1467" s="18"/>
      <c r="P1467" s="18"/>
      <c r="Q1467" s="18"/>
      <c r="R1467" s="18">
        <f t="shared" si="3593"/>
        <v>0</v>
      </c>
      <c r="S1467" s="18">
        <f t="shared" si="3594"/>
        <v>0</v>
      </c>
      <c r="T1467" s="18">
        <f t="shared" si="3595"/>
        <v>0</v>
      </c>
      <c r="U1467" s="18"/>
      <c r="V1467" s="18"/>
      <c r="W1467" s="18"/>
      <c r="X1467" s="18">
        <f t="shared" si="3596"/>
        <v>0</v>
      </c>
      <c r="Y1467" s="18">
        <f t="shared" si="3597"/>
        <v>0</v>
      </c>
      <c r="Z1467" s="18">
        <f t="shared" si="3598"/>
        <v>0</v>
      </c>
      <c r="AA1467" s="18"/>
      <c r="AB1467" s="18"/>
      <c r="AC1467" s="18"/>
      <c r="AD1467" s="18">
        <f t="shared" si="3599"/>
        <v>0</v>
      </c>
      <c r="AE1467" s="18">
        <f t="shared" si="3600"/>
        <v>0</v>
      </c>
      <c r="AF1467" s="18">
        <f t="shared" si="3601"/>
        <v>0</v>
      </c>
      <c r="AG1467" s="18"/>
      <c r="AH1467" s="18">
        <f t="shared" si="3571"/>
        <v>0</v>
      </c>
      <c r="AI1467" s="18">
        <f t="shared" si="3572"/>
        <v>0</v>
      </c>
      <c r="AJ1467" s="18">
        <f t="shared" si="3573"/>
        <v>0</v>
      </c>
      <c r="AK1467" s="18"/>
      <c r="AL1467" s="18"/>
      <c r="AM1467" s="18"/>
      <c r="AN1467" s="18">
        <f t="shared" si="3627"/>
        <v>0</v>
      </c>
      <c r="AO1467" s="18">
        <f t="shared" si="3628"/>
        <v>0</v>
      </c>
      <c r="AP1467" s="18">
        <f t="shared" si="3629"/>
        <v>0</v>
      </c>
      <c r="AQ1467" s="18"/>
      <c r="AR1467" s="18">
        <f t="shared" si="3630"/>
        <v>0</v>
      </c>
      <c r="AS1467" s="18"/>
      <c r="AT1467" s="18"/>
      <c r="AU1467" s="18"/>
      <c r="AV1467" s="18">
        <f t="shared" si="3605"/>
        <v>0</v>
      </c>
      <c r="AW1467" s="18">
        <f t="shared" si="3606"/>
        <v>0</v>
      </c>
      <c r="AX1467" s="18">
        <f t="shared" si="3607"/>
        <v>0</v>
      </c>
      <c r="AY1467" s="18"/>
      <c r="AZ1467" s="18"/>
      <c r="BA1467" s="18">
        <f t="shared" si="3603"/>
        <v>0</v>
      </c>
      <c r="BB1467" s="18">
        <f t="shared" si="3604"/>
        <v>0</v>
      </c>
      <c r="BC1467" s="18"/>
      <c r="BD1467" s="18"/>
      <c r="BE1467" s="18"/>
      <c r="BF1467" s="18">
        <f t="shared" si="3549"/>
        <v>0</v>
      </c>
      <c r="BG1467" s="18">
        <f t="shared" si="3550"/>
        <v>0</v>
      </c>
      <c r="BH1467" s="18">
        <f t="shared" si="3551"/>
        <v>0</v>
      </c>
      <c r="BI1467" s="18"/>
      <c r="BJ1467" s="25">
        <v>0</v>
      </c>
      <c r="BK1467" s="36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</row>
    <row r="1468" spans="1:92" ht="140.4" hidden="1" x14ac:dyDescent="0.3">
      <c r="A1468" s="47" t="s">
        <v>704</v>
      </c>
      <c r="B1468" s="43"/>
      <c r="C1468" s="47"/>
      <c r="D1468" s="47"/>
      <c r="E1468" s="14" t="s">
        <v>900</v>
      </c>
      <c r="F1468" s="18">
        <f t="shared" ref="F1468" si="3631">F1469+F1472</f>
        <v>0</v>
      </c>
      <c r="G1468" s="18">
        <f t="shared" ref="G1468:BI1468" si="3632">G1469+G1472</f>
        <v>0</v>
      </c>
      <c r="H1468" s="18">
        <f t="shared" si="3632"/>
        <v>0</v>
      </c>
      <c r="I1468" s="18">
        <f t="shared" ref="I1468:K1468" si="3633">I1469+I1472</f>
        <v>0</v>
      </c>
      <c r="J1468" s="18">
        <f t="shared" si="3633"/>
        <v>0</v>
      </c>
      <c r="K1468" s="18">
        <f t="shared" si="3633"/>
        <v>0</v>
      </c>
      <c r="L1468" s="18">
        <f t="shared" si="3511"/>
        <v>0</v>
      </c>
      <c r="M1468" s="18">
        <f t="shared" si="3512"/>
        <v>0</v>
      </c>
      <c r="N1468" s="18">
        <f t="shared" si="3513"/>
        <v>0</v>
      </c>
      <c r="O1468" s="18">
        <f t="shared" ref="O1468:Q1468" si="3634">O1469+O1472</f>
        <v>0</v>
      </c>
      <c r="P1468" s="18">
        <f t="shared" si="3634"/>
        <v>0</v>
      </c>
      <c r="Q1468" s="18">
        <f t="shared" si="3634"/>
        <v>0</v>
      </c>
      <c r="R1468" s="18">
        <f t="shared" si="3593"/>
        <v>0</v>
      </c>
      <c r="S1468" s="18">
        <f t="shared" si="3594"/>
        <v>0</v>
      </c>
      <c r="T1468" s="18">
        <f t="shared" si="3595"/>
        <v>0</v>
      </c>
      <c r="U1468" s="18">
        <f t="shared" ref="U1468:W1468" si="3635">U1469+U1472</f>
        <v>0</v>
      </c>
      <c r="V1468" s="18">
        <f t="shared" si="3635"/>
        <v>0</v>
      </c>
      <c r="W1468" s="18">
        <f t="shared" si="3635"/>
        <v>0</v>
      </c>
      <c r="X1468" s="18">
        <f t="shared" si="3596"/>
        <v>0</v>
      </c>
      <c r="Y1468" s="18">
        <f t="shared" si="3597"/>
        <v>0</v>
      </c>
      <c r="Z1468" s="18">
        <f t="shared" si="3598"/>
        <v>0</v>
      </c>
      <c r="AA1468" s="18">
        <f t="shared" ref="AA1468:AB1468" si="3636">AA1469+AA1472</f>
        <v>0</v>
      </c>
      <c r="AB1468" s="18">
        <f t="shared" si="3636"/>
        <v>0</v>
      </c>
      <c r="AC1468" s="18">
        <f t="shared" ref="AC1468" si="3637">AC1469+AC1472</f>
        <v>0</v>
      </c>
      <c r="AD1468" s="18">
        <f t="shared" si="3599"/>
        <v>0</v>
      </c>
      <c r="AE1468" s="18">
        <f t="shared" si="3600"/>
        <v>0</v>
      </c>
      <c r="AF1468" s="18">
        <f t="shared" si="3601"/>
        <v>0</v>
      </c>
      <c r="AG1468" s="18">
        <f t="shared" ref="AG1468" si="3638">AG1469+AG1472</f>
        <v>0</v>
      </c>
      <c r="AH1468" s="18">
        <f t="shared" si="3571"/>
        <v>0</v>
      </c>
      <c r="AI1468" s="18">
        <f t="shared" si="3572"/>
        <v>0</v>
      </c>
      <c r="AJ1468" s="18">
        <f t="shared" si="3573"/>
        <v>0</v>
      </c>
      <c r="AK1468" s="18">
        <f t="shared" ref="AK1468:AM1468" si="3639">AK1469+AK1472</f>
        <v>0</v>
      </c>
      <c r="AL1468" s="18">
        <f t="shared" si="3639"/>
        <v>0</v>
      </c>
      <c r="AM1468" s="18">
        <f t="shared" si="3639"/>
        <v>0</v>
      </c>
      <c r="AN1468" s="18">
        <f t="shared" si="3627"/>
        <v>0</v>
      </c>
      <c r="AO1468" s="18">
        <f t="shared" si="3628"/>
        <v>0</v>
      </c>
      <c r="AP1468" s="18">
        <f t="shared" si="3629"/>
        <v>0</v>
      </c>
      <c r="AQ1468" s="18">
        <f t="shared" ref="AQ1468" si="3640">AQ1469+AQ1472</f>
        <v>0</v>
      </c>
      <c r="AR1468" s="18">
        <f t="shared" si="3630"/>
        <v>0</v>
      </c>
      <c r="AS1468" s="18">
        <f t="shared" ref="AS1468:AU1468" si="3641">AS1469+AS1472</f>
        <v>0</v>
      </c>
      <c r="AT1468" s="18">
        <f t="shared" si="3641"/>
        <v>0</v>
      </c>
      <c r="AU1468" s="18">
        <f t="shared" si="3641"/>
        <v>0</v>
      </c>
      <c r="AV1468" s="18">
        <f t="shared" si="3605"/>
        <v>0</v>
      </c>
      <c r="AW1468" s="18">
        <f t="shared" si="3606"/>
        <v>0</v>
      </c>
      <c r="AX1468" s="18">
        <f t="shared" si="3607"/>
        <v>0</v>
      </c>
      <c r="AY1468" s="18">
        <f t="shared" ref="AY1468:AZ1468" si="3642">AY1469+AY1472</f>
        <v>0</v>
      </c>
      <c r="AZ1468" s="18">
        <f t="shared" si="3642"/>
        <v>0</v>
      </c>
      <c r="BA1468" s="18">
        <f t="shared" si="3603"/>
        <v>0</v>
      </c>
      <c r="BB1468" s="18">
        <f t="shared" si="3604"/>
        <v>0</v>
      </c>
      <c r="BC1468" s="18">
        <f t="shared" ref="BC1468:BE1468" si="3643">BC1469+BC1472</f>
        <v>0</v>
      </c>
      <c r="BD1468" s="18">
        <f t="shared" si="3643"/>
        <v>0</v>
      </c>
      <c r="BE1468" s="18">
        <f t="shared" si="3643"/>
        <v>0</v>
      </c>
      <c r="BF1468" s="18">
        <f t="shared" si="3549"/>
        <v>0</v>
      </c>
      <c r="BG1468" s="18">
        <f t="shared" si="3550"/>
        <v>0</v>
      </c>
      <c r="BH1468" s="18">
        <f t="shared" si="3551"/>
        <v>0</v>
      </c>
      <c r="BI1468" s="18">
        <f t="shared" si="3632"/>
        <v>0</v>
      </c>
      <c r="BJ1468" s="25">
        <v>0</v>
      </c>
      <c r="BK1468" s="36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</row>
    <row r="1469" spans="1:92" ht="31.2" hidden="1" x14ac:dyDescent="0.3">
      <c r="A1469" s="47" t="s">
        <v>704</v>
      </c>
      <c r="B1469" s="43">
        <v>200</v>
      </c>
      <c r="C1469" s="47"/>
      <c r="D1469" s="47"/>
      <c r="E1469" s="14" t="s">
        <v>455</v>
      </c>
      <c r="F1469" s="18">
        <f t="shared" ref="F1469:BI1470" si="3644">F1470</f>
        <v>0</v>
      </c>
      <c r="G1469" s="18">
        <f t="shared" si="3644"/>
        <v>0</v>
      </c>
      <c r="H1469" s="18">
        <f t="shared" si="3644"/>
        <v>0</v>
      </c>
      <c r="I1469" s="18">
        <f t="shared" si="3644"/>
        <v>0</v>
      </c>
      <c r="J1469" s="18">
        <f t="shared" si="3644"/>
        <v>0</v>
      </c>
      <c r="K1469" s="18">
        <f t="shared" si="3644"/>
        <v>0</v>
      </c>
      <c r="L1469" s="18">
        <f t="shared" si="3511"/>
        <v>0</v>
      </c>
      <c r="M1469" s="18">
        <f t="shared" si="3512"/>
        <v>0</v>
      </c>
      <c r="N1469" s="18">
        <f t="shared" si="3513"/>
        <v>0</v>
      </c>
      <c r="O1469" s="18">
        <f t="shared" si="3644"/>
        <v>0</v>
      </c>
      <c r="P1469" s="18">
        <f t="shared" si="3644"/>
        <v>0</v>
      </c>
      <c r="Q1469" s="18">
        <f t="shared" si="3644"/>
        <v>0</v>
      </c>
      <c r="R1469" s="18">
        <f t="shared" si="3593"/>
        <v>0</v>
      </c>
      <c r="S1469" s="18">
        <f t="shared" si="3594"/>
        <v>0</v>
      </c>
      <c r="T1469" s="18">
        <f t="shared" si="3595"/>
        <v>0</v>
      </c>
      <c r="U1469" s="18">
        <f t="shared" si="3644"/>
        <v>0</v>
      </c>
      <c r="V1469" s="18">
        <f t="shared" si="3644"/>
        <v>0</v>
      </c>
      <c r="W1469" s="18">
        <f t="shared" si="3644"/>
        <v>0</v>
      </c>
      <c r="X1469" s="18">
        <f t="shared" si="3596"/>
        <v>0</v>
      </c>
      <c r="Y1469" s="18">
        <f t="shared" si="3597"/>
        <v>0</v>
      </c>
      <c r="Z1469" s="18">
        <f t="shared" si="3598"/>
        <v>0</v>
      </c>
      <c r="AA1469" s="18">
        <f t="shared" si="3644"/>
        <v>0</v>
      </c>
      <c r="AB1469" s="18">
        <f t="shared" si="3644"/>
        <v>0</v>
      </c>
      <c r="AC1469" s="18">
        <f t="shared" si="3644"/>
        <v>0</v>
      </c>
      <c r="AD1469" s="18">
        <f t="shared" si="3599"/>
        <v>0</v>
      </c>
      <c r="AE1469" s="18">
        <f t="shared" si="3600"/>
        <v>0</v>
      </c>
      <c r="AF1469" s="18">
        <f t="shared" si="3601"/>
        <v>0</v>
      </c>
      <c r="AG1469" s="18">
        <f t="shared" si="3644"/>
        <v>0</v>
      </c>
      <c r="AH1469" s="18">
        <f t="shared" si="3571"/>
        <v>0</v>
      </c>
      <c r="AI1469" s="18">
        <f t="shared" si="3572"/>
        <v>0</v>
      </c>
      <c r="AJ1469" s="18">
        <f t="shared" si="3573"/>
        <v>0</v>
      </c>
      <c r="AK1469" s="18">
        <f t="shared" si="3644"/>
        <v>0</v>
      </c>
      <c r="AL1469" s="18">
        <f t="shared" si="3644"/>
        <v>0</v>
      </c>
      <c r="AM1469" s="18">
        <f t="shared" si="3644"/>
        <v>0</v>
      </c>
      <c r="AN1469" s="18">
        <f t="shared" si="3627"/>
        <v>0</v>
      </c>
      <c r="AO1469" s="18">
        <f t="shared" si="3628"/>
        <v>0</v>
      </c>
      <c r="AP1469" s="18">
        <f t="shared" si="3629"/>
        <v>0</v>
      </c>
      <c r="AQ1469" s="18">
        <f t="shared" si="3644"/>
        <v>0</v>
      </c>
      <c r="AR1469" s="18">
        <f t="shared" si="3630"/>
        <v>0</v>
      </c>
      <c r="AS1469" s="18">
        <f t="shared" si="3644"/>
        <v>0</v>
      </c>
      <c r="AT1469" s="18">
        <f t="shared" si="3644"/>
        <v>0</v>
      </c>
      <c r="AU1469" s="18">
        <f t="shared" si="3644"/>
        <v>0</v>
      </c>
      <c r="AV1469" s="18">
        <f t="shared" si="3605"/>
        <v>0</v>
      </c>
      <c r="AW1469" s="18">
        <f t="shared" si="3606"/>
        <v>0</v>
      </c>
      <c r="AX1469" s="18">
        <f t="shared" si="3607"/>
        <v>0</v>
      </c>
      <c r="AY1469" s="18">
        <f t="shared" si="3644"/>
        <v>0</v>
      </c>
      <c r="AZ1469" s="18">
        <f t="shared" si="3644"/>
        <v>0</v>
      </c>
      <c r="BA1469" s="18">
        <f t="shared" si="3603"/>
        <v>0</v>
      </c>
      <c r="BB1469" s="18">
        <f t="shared" si="3604"/>
        <v>0</v>
      </c>
      <c r="BC1469" s="18">
        <f t="shared" si="3644"/>
        <v>0</v>
      </c>
      <c r="BD1469" s="18">
        <f t="shared" si="3644"/>
        <v>0</v>
      </c>
      <c r="BE1469" s="18">
        <f t="shared" si="3644"/>
        <v>0</v>
      </c>
      <c r="BF1469" s="18">
        <f t="shared" si="3549"/>
        <v>0</v>
      </c>
      <c r="BG1469" s="18">
        <f t="shared" si="3550"/>
        <v>0</v>
      </c>
      <c r="BH1469" s="18">
        <f t="shared" si="3551"/>
        <v>0</v>
      </c>
      <c r="BI1469" s="18">
        <f t="shared" si="3644"/>
        <v>0</v>
      </c>
      <c r="BJ1469" s="25">
        <v>0</v>
      </c>
      <c r="BK1469" s="36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</row>
    <row r="1470" spans="1:92" ht="46.8" hidden="1" x14ac:dyDescent="0.3">
      <c r="A1470" s="47" t="s">
        <v>704</v>
      </c>
      <c r="B1470" s="43">
        <v>240</v>
      </c>
      <c r="C1470" s="47"/>
      <c r="D1470" s="47"/>
      <c r="E1470" s="14" t="s">
        <v>463</v>
      </c>
      <c r="F1470" s="18">
        <f t="shared" si="3644"/>
        <v>0</v>
      </c>
      <c r="G1470" s="18">
        <f t="shared" si="3644"/>
        <v>0</v>
      </c>
      <c r="H1470" s="18">
        <f t="shared" si="3644"/>
        <v>0</v>
      </c>
      <c r="I1470" s="18">
        <f t="shared" si="3644"/>
        <v>0</v>
      </c>
      <c r="J1470" s="18">
        <f t="shared" si="3644"/>
        <v>0</v>
      </c>
      <c r="K1470" s="18">
        <f t="shared" si="3644"/>
        <v>0</v>
      </c>
      <c r="L1470" s="18">
        <f t="shared" si="3511"/>
        <v>0</v>
      </c>
      <c r="M1470" s="18">
        <f t="shared" si="3512"/>
        <v>0</v>
      </c>
      <c r="N1470" s="18">
        <f t="shared" si="3513"/>
        <v>0</v>
      </c>
      <c r="O1470" s="18">
        <f t="shared" si="3644"/>
        <v>0</v>
      </c>
      <c r="P1470" s="18">
        <f t="shared" si="3644"/>
        <v>0</v>
      </c>
      <c r="Q1470" s="18">
        <f t="shared" si="3644"/>
        <v>0</v>
      </c>
      <c r="R1470" s="18">
        <f t="shared" si="3593"/>
        <v>0</v>
      </c>
      <c r="S1470" s="18">
        <f t="shared" si="3594"/>
        <v>0</v>
      </c>
      <c r="T1470" s="18">
        <f t="shared" si="3595"/>
        <v>0</v>
      </c>
      <c r="U1470" s="18">
        <f t="shared" si="3644"/>
        <v>0</v>
      </c>
      <c r="V1470" s="18">
        <f t="shared" si="3644"/>
        <v>0</v>
      </c>
      <c r="W1470" s="18">
        <f t="shared" si="3644"/>
        <v>0</v>
      </c>
      <c r="X1470" s="18">
        <f t="shared" si="3596"/>
        <v>0</v>
      </c>
      <c r="Y1470" s="18">
        <f t="shared" si="3597"/>
        <v>0</v>
      </c>
      <c r="Z1470" s="18">
        <f t="shared" si="3598"/>
        <v>0</v>
      </c>
      <c r="AA1470" s="18">
        <f t="shared" si="3644"/>
        <v>0</v>
      </c>
      <c r="AB1470" s="18">
        <f t="shared" si="3644"/>
        <v>0</v>
      </c>
      <c r="AC1470" s="18">
        <f t="shared" si="3644"/>
        <v>0</v>
      </c>
      <c r="AD1470" s="18">
        <f t="shared" si="3599"/>
        <v>0</v>
      </c>
      <c r="AE1470" s="18">
        <f t="shared" si="3600"/>
        <v>0</v>
      </c>
      <c r="AF1470" s="18">
        <f t="shared" si="3601"/>
        <v>0</v>
      </c>
      <c r="AG1470" s="18">
        <f t="shared" si="3644"/>
        <v>0</v>
      </c>
      <c r="AH1470" s="18">
        <f t="shared" si="3571"/>
        <v>0</v>
      </c>
      <c r="AI1470" s="18">
        <f t="shared" si="3572"/>
        <v>0</v>
      </c>
      <c r="AJ1470" s="18">
        <f t="shared" si="3573"/>
        <v>0</v>
      </c>
      <c r="AK1470" s="18">
        <f t="shared" si="3644"/>
        <v>0</v>
      </c>
      <c r="AL1470" s="18">
        <f t="shared" si="3644"/>
        <v>0</v>
      </c>
      <c r="AM1470" s="18">
        <f t="shared" si="3644"/>
        <v>0</v>
      </c>
      <c r="AN1470" s="18">
        <f t="shared" si="3627"/>
        <v>0</v>
      </c>
      <c r="AO1470" s="18">
        <f t="shared" si="3628"/>
        <v>0</v>
      </c>
      <c r="AP1470" s="18">
        <f t="shared" si="3629"/>
        <v>0</v>
      </c>
      <c r="AQ1470" s="18">
        <f t="shared" si="3644"/>
        <v>0</v>
      </c>
      <c r="AR1470" s="18">
        <f t="shared" si="3630"/>
        <v>0</v>
      </c>
      <c r="AS1470" s="18">
        <f t="shared" si="3644"/>
        <v>0</v>
      </c>
      <c r="AT1470" s="18">
        <f t="shared" si="3644"/>
        <v>0</v>
      </c>
      <c r="AU1470" s="18">
        <f t="shared" si="3644"/>
        <v>0</v>
      </c>
      <c r="AV1470" s="18">
        <f t="shared" si="3605"/>
        <v>0</v>
      </c>
      <c r="AW1470" s="18">
        <f t="shared" si="3606"/>
        <v>0</v>
      </c>
      <c r="AX1470" s="18">
        <f t="shared" si="3607"/>
        <v>0</v>
      </c>
      <c r="AY1470" s="18">
        <f t="shared" si="3644"/>
        <v>0</v>
      </c>
      <c r="AZ1470" s="18">
        <f t="shared" si="3644"/>
        <v>0</v>
      </c>
      <c r="BA1470" s="18">
        <f t="shared" si="3603"/>
        <v>0</v>
      </c>
      <c r="BB1470" s="18">
        <f t="shared" si="3604"/>
        <v>0</v>
      </c>
      <c r="BC1470" s="18">
        <f t="shared" si="3644"/>
        <v>0</v>
      </c>
      <c r="BD1470" s="18">
        <f t="shared" si="3644"/>
        <v>0</v>
      </c>
      <c r="BE1470" s="18">
        <f t="shared" si="3644"/>
        <v>0</v>
      </c>
      <c r="BF1470" s="18">
        <f t="shared" si="3549"/>
        <v>0</v>
      </c>
      <c r="BG1470" s="18">
        <f t="shared" si="3550"/>
        <v>0</v>
      </c>
      <c r="BH1470" s="18">
        <f t="shared" si="3551"/>
        <v>0</v>
      </c>
      <c r="BI1470" s="18">
        <f t="shared" si="3644"/>
        <v>0</v>
      </c>
      <c r="BJ1470" s="25">
        <v>0</v>
      </c>
      <c r="BK1470" s="36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</row>
    <row r="1471" spans="1:92" hidden="1" x14ac:dyDescent="0.3">
      <c r="A1471" s="47" t="s">
        <v>704</v>
      </c>
      <c r="B1471" s="43">
        <v>240</v>
      </c>
      <c r="C1471" s="47" t="s">
        <v>137</v>
      </c>
      <c r="D1471" s="47" t="s">
        <v>23</v>
      </c>
      <c r="E1471" s="14" t="s">
        <v>428</v>
      </c>
      <c r="F1471" s="18">
        <v>0</v>
      </c>
      <c r="G1471" s="18">
        <v>0</v>
      </c>
      <c r="H1471" s="18">
        <v>0</v>
      </c>
      <c r="I1471" s="18"/>
      <c r="J1471" s="18"/>
      <c r="K1471" s="18"/>
      <c r="L1471" s="18">
        <f t="shared" si="3511"/>
        <v>0</v>
      </c>
      <c r="M1471" s="18">
        <f t="shared" si="3512"/>
        <v>0</v>
      </c>
      <c r="N1471" s="18">
        <f t="shared" si="3513"/>
        <v>0</v>
      </c>
      <c r="O1471" s="18"/>
      <c r="P1471" s="18"/>
      <c r="Q1471" s="18"/>
      <c r="R1471" s="18">
        <f t="shared" si="3593"/>
        <v>0</v>
      </c>
      <c r="S1471" s="18">
        <f t="shared" si="3594"/>
        <v>0</v>
      </c>
      <c r="T1471" s="18">
        <f t="shared" si="3595"/>
        <v>0</v>
      </c>
      <c r="U1471" s="18"/>
      <c r="V1471" s="18"/>
      <c r="W1471" s="18"/>
      <c r="X1471" s="18">
        <f t="shared" si="3596"/>
        <v>0</v>
      </c>
      <c r="Y1471" s="18">
        <f t="shared" si="3597"/>
        <v>0</v>
      </c>
      <c r="Z1471" s="18">
        <f t="shared" si="3598"/>
        <v>0</v>
      </c>
      <c r="AA1471" s="18"/>
      <c r="AB1471" s="18"/>
      <c r="AC1471" s="18"/>
      <c r="AD1471" s="18">
        <f t="shared" si="3599"/>
        <v>0</v>
      </c>
      <c r="AE1471" s="18">
        <f t="shared" si="3600"/>
        <v>0</v>
      </c>
      <c r="AF1471" s="18">
        <f t="shared" si="3601"/>
        <v>0</v>
      </c>
      <c r="AG1471" s="18"/>
      <c r="AH1471" s="18">
        <f t="shared" si="3571"/>
        <v>0</v>
      </c>
      <c r="AI1471" s="18">
        <f t="shared" si="3572"/>
        <v>0</v>
      </c>
      <c r="AJ1471" s="18">
        <f t="shared" si="3573"/>
        <v>0</v>
      </c>
      <c r="AK1471" s="18"/>
      <c r="AL1471" s="18"/>
      <c r="AM1471" s="18"/>
      <c r="AN1471" s="18">
        <f t="shared" si="3627"/>
        <v>0</v>
      </c>
      <c r="AO1471" s="18">
        <f t="shared" si="3628"/>
        <v>0</v>
      </c>
      <c r="AP1471" s="18">
        <f t="shared" si="3629"/>
        <v>0</v>
      </c>
      <c r="AQ1471" s="18"/>
      <c r="AR1471" s="18">
        <f t="shared" si="3630"/>
        <v>0</v>
      </c>
      <c r="AS1471" s="18"/>
      <c r="AT1471" s="18"/>
      <c r="AU1471" s="18"/>
      <c r="AV1471" s="18">
        <f t="shared" si="3605"/>
        <v>0</v>
      </c>
      <c r="AW1471" s="18">
        <f t="shared" si="3606"/>
        <v>0</v>
      </c>
      <c r="AX1471" s="18">
        <f t="shared" si="3607"/>
        <v>0</v>
      </c>
      <c r="AY1471" s="18"/>
      <c r="AZ1471" s="18"/>
      <c r="BA1471" s="18">
        <f t="shared" si="3603"/>
        <v>0</v>
      </c>
      <c r="BB1471" s="18">
        <f t="shared" si="3604"/>
        <v>0</v>
      </c>
      <c r="BC1471" s="18"/>
      <c r="BD1471" s="18"/>
      <c r="BE1471" s="18"/>
      <c r="BF1471" s="18">
        <f t="shared" si="3549"/>
        <v>0</v>
      </c>
      <c r="BG1471" s="18">
        <f t="shared" si="3550"/>
        <v>0</v>
      </c>
      <c r="BH1471" s="18">
        <f t="shared" si="3551"/>
        <v>0</v>
      </c>
      <c r="BI1471" s="18"/>
      <c r="BJ1471" s="25">
        <v>0</v>
      </c>
      <c r="BK1471" s="36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</row>
    <row r="1472" spans="1:92" ht="46.8" hidden="1" x14ac:dyDescent="0.3">
      <c r="A1472" s="47" t="s">
        <v>704</v>
      </c>
      <c r="B1472" s="43">
        <v>400</v>
      </c>
      <c r="C1472" s="47"/>
      <c r="D1472" s="47"/>
      <c r="E1472" s="14" t="s">
        <v>457</v>
      </c>
      <c r="F1472" s="18">
        <f t="shared" ref="F1472:BI1473" si="3645">F1473</f>
        <v>0</v>
      </c>
      <c r="G1472" s="18">
        <f t="shared" si="3645"/>
        <v>0</v>
      </c>
      <c r="H1472" s="18">
        <f t="shared" si="3645"/>
        <v>0</v>
      </c>
      <c r="I1472" s="18">
        <f t="shared" si="3645"/>
        <v>0</v>
      </c>
      <c r="J1472" s="18">
        <f t="shared" si="3645"/>
        <v>0</v>
      </c>
      <c r="K1472" s="18">
        <f t="shared" si="3645"/>
        <v>0</v>
      </c>
      <c r="L1472" s="18">
        <f t="shared" ref="L1472:L1539" si="3646">F1472+I1472</f>
        <v>0</v>
      </c>
      <c r="M1472" s="18">
        <f t="shared" ref="M1472:M1539" si="3647">G1472+J1472</f>
        <v>0</v>
      </c>
      <c r="N1472" s="18">
        <f t="shared" ref="N1472:N1539" si="3648">H1472+K1472</f>
        <v>0</v>
      </c>
      <c r="O1472" s="18">
        <f t="shared" si="3645"/>
        <v>0</v>
      </c>
      <c r="P1472" s="18">
        <f t="shared" si="3645"/>
        <v>0</v>
      </c>
      <c r="Q1472" s="18">
        <f t="shared" si="3645"/>
        <v>0</v>
      </c>
      <c r="R1472" s="18">
        <f t="shared" si="3593"/>
        <v>0</v>
      </c>
      <c r="S1472" s="18">
        <f t="shared" si="3594"/>
        <v>0</v>
      </c>
      <c r="T1472" s="18">
        <f t="shared" si="3595"/>
        <v>0</v>
      </c>
      <c r="U1472" s="18">
        <f t="shared" si="3645"/>
        <v>0</v>
      </c>
      <c r="V1472" s="18">
        <f t="shared" si="3645"/>
        <v>0</v>
      </c>
      <c r="W1472" s="18">
        <f t="shared" si="3645"/>
        <v>0</v>
      </c>
      <c r="X1472" s="18">
        <f t="shared" si="3596"/>
        <v>0</v>
      </c>
      <c r="Y1472" s="18">
        <f t="shared" si="3597"/>
        <v>0</v>
      </c>
      <c r="Z1472" s="18">
        <f t="shared" si="3598"/>
        <v>0</v>
      </c>
      <c r="AA1472" s="18">
        <f t="shared" si="3645"/>
        <v>0</v>
      </c>
      <c r="AB1472" s="18">
        <f t="shared" si="3645"/>
        <v>0</v>
      </c>
      <c r="AC1472" s="18">
        <f t="shared" si="3645"/>
        <v>0</v>
      </c>
      <c r="AD1472" s="18">
        <f t="shared" si="3599"/>
        <v>0</v>
      </c>
      <c r="AE1472" s="18">
        <f t="shared" si="3600"/>
        <v>0</v>
      </c>
      <c r="AF1472" s="18">
        <f t="shared" si="3601"/>
        <v>0</v>
      </c>
      <c r="AG1472" s="18">
        <f t="shared" si="3645"/>
        <v>0</v>
      </c>
      <c r="AH1472" s="18">
        <f t="shared" si="3571"/>
        <v>0</v>
      </c>
      <c r="AI1472" s="18">
        <f t="shared" si="3572"/>
        <v>0</v>
      </c>
      <c r="AJ1472" s="18">
        <f t="shared" si="3573"/>
        <v>0</v>
      </c>
      <c r="AK1472" s="18">
        <f t="shared" si="3645"/>
        <v>0</v>
      </c>
      <c r="AL1472" s="18">
        <f t="shared" si="3645"/>
        <v>0</v>
      </c>
      <c r="AM1472" s="18">
        <f t="shared" si="3645"/>
        <v>0</v>
      </c>
      <c r="AN1472" s="18">
        <f t="shared" si="3627"/>
        <v>0</v>
      </c>
      <c r="AO1472" s="18">
        <f t="shared" si="3628"/>
        <v>0</v>
      </c>
      <c r="AP1472" s="18">
        <f t="shared" si="3629"/>
        <v>0</v>
      </c>
      <c r="AQ1472" s="18">
        <f t="shared" si="3645"/>
        <v>0</v>
      </c>
      <c r="AR1472" s="18">
        <f t="shared" si="3630"/>
        <v>0</v>
      </c>
      <c r="AS1472" s="18">
        <f t="shared" si="3645"/>
        <v>0</v>
      </c>
      <c r="AT1472" s="18">
        <f t="shared" si="3645"/>
        <v>0</v>
      </c>
      <c r="AU1472" s="18">
        <f t="shared" si="3645"/>
        <v>0</v>
      </c>
      <c r="AV1472" s="18">
        <f t="shared" si="3605"/>
        <v>0</v>
      </c>
      <c r="AW1472" s="18">
        <f t="shared" si="3606"/>
        <v>0</v>
      </c>
      <c r="AX1472" s="18">
        <f t="shared" si="3607"/>
        <v>0</v>
      </c>
      <c r="AY1472" s="18">
        <f t="shared" si="3645"/>
        <v>0</v>
      </c>
      <c r="AZ1472" s="18">
        <f t="shared" si="3645"/>
        <v>0</v>
      </c>
      <c r="BA1472" s="18">
        <f t="shared" si="3603"/>
        <v>0</v>
      </c>
      <c r="BB1472" s="18">
        <f t="shared" si="3604"/>
        <v>0</v>
      </c>
      <c r="BC1472" s="18">
        <f t="shared" si="3645"/>
        <v>0</v>
      </c>
      <c r="BD1472" s="18">
        <f t="shared" si="3645"/>
        <v>0</v>
      </c>
      <c r="BE1472" s="18">
        <f t="shared" si="3645"/>
        <v>0</v>
      </c>
      <c r="BF1472" s="18">
        <f t="shared" si="3549"/>
        <v>0</v>
      </c>
      <c r="BG1472" s="18">
        <f t="shared" si="3550"/>
        <v>0</v>
      </c>
      <c r="BH1472" s="18">
        <f t="shared" si="3551"/>
        <v>0</v>
      </c>
      <c r="BI1472" s="18">
        <f t="shared" si="3645"/>
        <v>0</v>
      </c>
      <c r="BJ1472" s="25">
        <v>0</v>
      </c>
      <c r="BK1472" s="36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</row>
    <row r="1473" spans="1:92" hidden="1" x14ac:dyDescent="0.3">
      <c r="A1473" s="47" t="s">
        <v>704</v>
      </c>
      <c r="B1473" s="43">
        <v>410</v>
      </c>
      <c r="C1473" s="47"/>
      <c r="D1473" s="47"/>
      <c r="E1473" s="14" t="s">
        <v>470</v>
      </c>
      <c r="F1473" s="18">
        <f t="shared" si="3645"/>
        <v>0</v>
      </c>
      <c r="G1473" s="18">
        <f t="shared" si="3645"/>
        <v>0</v>
      </c>
      <c r="H1473" s="18">
        <f t="shared" si="3645"/>
        <v>0</v>
      </c>
      <c r="I1473" s="18">
        <f t="shared" si="3645"/>
        <v>0</v>
      </c>
      <c r="J1473" s="18">
        <f t="shared" si="3645"/>
        <v>0</v>
      </c>
      <c r="K1473" s="18">
        <f t="shared" si="3645"/>
        <v>0</v>
      </c>
      <c r="L1473" s="18">
        <f t="shared" si="3646"/>
        <v>0</v>
      </c>
      <c r="M1473" s="18">
        <f t="shared" si="3647"/>
        <v>0</v>
      </c>
      <c r="N1473" s="18">
        <f t="shared" si="3648"/>
        <v>0</v>
      </c>
      <c r="O1473" s="18">
        <f t="shared" si="3645"/>
        <v>0</v>
      </c>
      <c r="P1473" s="18">
        <f t="shared" si="3645"/>
        <v>0</v>
      </c>
      <c r="Q1473" s="18">
        <f t="shared" si="3645"/>
        <v>0</v>
      </c>
      <c r="R1473" s="18">
        <f t="shared" si="3593"/>
        <v>0</v>
      </c>
      <c r="S1473" s="18">
        <f t="shared" si="3594"/>
        <v>0</v>
      </c>
      <c r="T1473" s="18">
        <f t="shared" si="3595"/>
        <v>0</v>
      </c>
      <c r="U1473" s="18">
        <f t="shared" si="3645"/>
        <v>0</v>
      </c>
      <c r="V1473" s="18">
        <f t="shared" si="3645"/>
        <v>0</v>
      </c>
      <c r="W1473" s="18">
        <f t="shared" si="3645"/>
        <v>0</v>
      </c>
      <c r="X1473" s="18">
        <f t="shared" si="3596"/>
        <v>0</v>
      </c>
      <c r="Y1473" s="18">
        <f t="shared" si="3597"/>
        <v>0</v>
      </c>
      <c r="Z1473" s="18">
        <f t="shared" si="3598"/>
        <v>0</v>
      </c>
      <c r="AA1473" s="18">
        <f t="shared" si="3645"/>
        <v>0</v>
      </c>
      <c r="AB1473" s="18">
        <f t="shared" si="3645"/>
        <v>0</v>
      </c>
      <c r="AC1473" s="18">
        <f t="shared" si="3645"/>
        <v>0</v>
      </c>
      <c r="AD1473" s="18">
        <f t="shared" si="3599"/>
        <v>0</v>
      </c>
      <c r="AE1473" s="18">
        <f t="shared" si="3600"/>
        <v>0</v>
      </c>
      <c r="AF1473" s="18">
        <f t="shared" si="3601"/>
        <v>0</v>
      </c>
      <c r="AG1473" s="18">
        <f t="shared" si="3645"/>
        <v>0</v>
      </c>
      <c r="AH1473" s="18">
        <f t="shared" si="3571"/>
        <v>0</v>
      </c>
      <c r="AI1473" s="18">
        <f t="shared" si="3572"/>
        <v>0</v>
      </c>
      <c r="AJ1473" s="18">
        <f t="shared" si="3573"/>
        <v>0</v>
      </c>
      <c r="AK1473" s="18">
        <f t="shared" si="3645"/>
        <v>0</v>
      </c>
      <c r="AL1473" s="18">
        <f t="shared" si="3645"/>
        <v>0</v>
      </c>
      <c r="AM1473" s="18">
        <f t="shared" si="3645"/>
        <v>0</v>
      </c>
      <c r="AN1473" s="18">
        <f t="shared" si="3627"/>
        <v>0</v>
      </c>
      <c r="AO1473" s="18">
        <f t="shared" si="3628"/>
        <v>0</v>
      </c>
      <c r="AP1473" s="18">
        <f t="shared" si="3629"/>
        <v>0</v>
      </c>
      <c r="AQ1473" s="18">
        <f t="shared" si="3645"/>
        <v>0</v>
      </c>
      <c r="AR1473" s="18">
        <f t="shared" si="3630"/>
        <v>0</v>
      </c>
      <c r="AS1473" s="18">
        <f t="shared" si="3645"/>
        <v>0</v>
      </c>
      <c r="AT1473" s="18">
        <f t="shared" si="3645"/>
        <v>0</v>
      </c>
      <c r="AU1473" s="18">
        <f t="shared" si="3645"/>
        <v>0</v>
      </c>
      <c r="AV1473" s="18">
        <f t="shared" si="3605"/>
        <v>0</v>
      </c>
      <c r="AW1473" s="18">
        <f t="shared" si="3606"/>
        <v>0</v>
      </c>
      <c r="AX1473" s="18">
        <f t="shared" si="3607"/>
        <v>0</v>
      </c>
      <c r="AY1473" s="18">
        <f t="shared" si="3645"/>
        <v>0</v>
      </c>
      <c r="AZ1473" s="18">
        <f t="shared" si="3645"/>
        <v>0</v>
      </c>
      <c r="BA1473" s="18">
        <f t="shared" si="3603"/>
        <v>0</v>
      </c>
      <c r="BB1473" s="18">
        <f t="shared" si="3604"/>
        <v>0</v>
      </c>
      <c r="BC1473" s="18">
        <f t="shared" si="3645"/>
        <v>0</v>
      </c>
      <c r="BD1473" s="18">
        <f t="shared" si="3645"/>
        <v>0</v>
      </c>
      <c r="BE1473" s="18">
        <f t="shared" si="3645"/>
        <v>0</v>
      </c>
      <c r="BF1473" s="18">
        <f t="shared" si="3549"/>
        <v>0</v>
      </c>
      <c r="BG1473" s="18">
        <f t="shared" si="3550"/>
        <v>0</v>
      </c>
      <c r="BH1473" s="18">
        <f t="shared" si="3551"/>
        <v>0</v>
      </c>
      <c r="BI1473" s="18">
        <f t="shared" si="3645"/>
        <v>0</v>
      </c>
      <c r="BJ1473" s="25">
        <v>0</v>
      </c>
      <c r="BK1473" s="36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</row>
    <row r="1474" spans="1:92" hidden="1" x14ac:dyDescent="0.3">
      <c r="A1474" s="47" t="s">
        <v>704</v>
      </c>
      <c r="B1474" s="43">
        <v>410</v>
      </c>
      <c r="C1474" s="47" t="s">
        <v>137</v>
      </c>
      <c r="D1474" s="47" t="s">
        <v>23</v>
      </c>
      <c r="E1474" s="14" t="s">
        <v>428</v>
      </c>
      <c r="F1474" s="18">
        <v>0</v>
      </c>
      <c r="G1474" s="18">
        <v>0</v>
      </c>
      <c r="H1474" s="18">
        <v>0</v>
      </c>
      <c r="I1474" s="18"/>
      <c r="J1474" s="18"/>
      <c r="K1474" s="18"/>
      <c r="L1474" s="18">
        <f t="shared" si="3646"/>
        <v>0</v>
      </c>
      <c r="M1474" s="18">
        <f t="shared" si="3647"/>
        <v>0</v>
      </c>
      <c r="N1474" s="18">
        <f t="shared" si="3648"/>
        <v>0</v>
      </c>
      <c r="O1474" s="18"/>
      <c r="P1474" s="18"/>
      <c r="Q1474" s="18"/>
      <c r="R1474" s="18">
        <f t="shared" si="3593"/>
        <v>0</v>
      </c>
      <c r="S1474" s="18">
        <f t="shared" si="3594"/>
        <v>0</v>
      </c>
      <c r="T1474" s="18">
        <f t="shared" si="3595"/>
        <v>0</v>
      </c>
      <c r="U1474" s="18"/>
      <c r="V1474" s="18"/>
      <c r="W1474" s="18"/>
      <c r="X1474" s="18">
        <f t="shared" si="3596"/>
        <v>0</v>
      </c>
      <c r="Y1474" s="18">
        <f t="shared" si="3597"/>
        <v>0</v>
      </c>
      <c r="Z1474" s="18">
        <f t="shared" si="3598"/>
        <v>0</v>
      </c>
      <c r="AA1474" s="18"/>
      <c r="AB1474" s="18"/>
      <c r="AC1474" s="18"/>
      <c r="AD1474" s="18">
        <f t="shared" si="3599"/>
        <v>0</v>
      </c>
      <c r="AE1474" s="18">
        <f t="shared" si="3600"/>
        <v>0</v>
      </c>
      <c r="AF1474" s="18">
        <f t="shared" si="3601"/>
        <v>0</v>
      </c>
      <c r="AG1474" s="18"/>
      <c r="AH1474" s="18">
        <f t="shared" si="3571"/>
        <v>0</v>
      </c>
      <c r="AI1474" s="18">
        <f t="shared" si="3572"/>
        <v>0</v>
      </c>
      <c r="AJ1474" s="18">
        <f t="shared" si="3573"/>
        <v>0</v>
      </c>
      <c r="AK1474" s="18"/>
      <c r="AL1474" s="18"/>
      <c r="AM1474" s="18"/>
      <c r="AN1474" s="18">
        <f t="shared" si="3627"/>
        <v>0</v>
      </c>
      <c r="AO1474" s="18">
        <f t="shared" si="3628"/>
        <v>0</v>
      </c>
      <c r="AP1474" s="18">
        <f t="shared" si="3629"/>
        <v>0</v>
      </c>
      <c r="AQ1474" s="18"/>
      <c r="AR1474" s="18">
        <f t="shared" si="3630"/>
        <v>0</v>
      </c>
      <c r="AS1474" s="18"/>
      <c r="AT1474" s="18"/>
      <c r="AU1474" s="18"/>
      <c r="AV1474" s="18">
        <f t="shared" si="3605"/>
        <v>0</v>
      </c>
      <c r="AW1474" s="18">
        <f t="shared" si="3606"/>
        <v>0</v>
      </c>
      <c r="AX1474" s="18">
        <f t="shared" si="3607"/>
        <v>0</v>
      </c>
      <c r="AY1474" s="18"/>
      <c r="AZ1474" s="18"/>
      <c r="BA1474" s="18">
        <f t="shared" si="3603"/>
        <v>0</v>
      </c>
      <c r="BB1474" s="18">
        <f t="shared" si="3604"/>
        <v>0</v>
      </c>
      <c r="BC1474" s="18"/>
      <c r="BD1474" s="18"/>
      <c r="BE1474" s="18"/>
      <c r="BF1474" s="18">
        <f t="shared" si="3549"/>
        <v>0</v>
      </c>
      <c r="BG1474" s="18">
        <f t="shared" si="3550"/>
        <v>0</v>
      </c>
      <c r="BH1474" s="18">
        <f t="shared" si="3551"/>
        <v>0</v>
      </c>
      <c r="BI1474" s="18"/>
      <c r="BJ1474" s="25">
        <v>0</v>
      </c>
      <c r="BK1474" s="36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</row>
    <row r="1475" spans="1:92" ht="62.4" x14ac:dyDescent="0.3">
      <c r="A1475" s="19" t="s">
        <v>1192</v>
      </c>
      <c r="B1475" s="50"/>
      <c r="C1475" s="51"/>
      <c r="D1475" s="51"/>
      <c r="E1475" s="14" t="s">
        <v>1194</v>
      </c>
      <c r="F1475" s="18">
        <f>F1476+F1480</f>
        <v>205963.3</v>
      </c>
      <c r="G1475" s="18">
        <f t="shared" ref="G1475:BI1475" si="3649">G1476+G1480</f>
        <v>0</v>
      </c>
      <c r="H1475" s="18">
        <f t="shared" si="3649"/>
        <v>0</v>
      </c>
      <c r="I1475" s="18">
        <f t="shared" si="3649"/>
        <v>177000</v>
      </c>
      <c r="J1475" s="18">
        <f t="shared" si="3649"/>
        <v>0</v>
      </c>
      <c r="K1475" s="18">
        <f t="shared" si="3649"/>
        <v>0</v>
      </c>
      <c r="L1475" s="18">
        <f t="shared" si="3646"/>
        <v>382963.3</v>
      </c>
      <c r="M1475" s="18">
        <f t="shared" si="3647"/>
        <v>0</v>
      </c>
      <c r="N1475" s="18">
        <f t="shared" si="3648"/>
        <v>0</v>
      </c>
      <c r="O1475" s="18">
        <f t="shared" ref="O1475:Q1475" si="3650">O1476+O1480</f>
        <v>0</v>
      </c>
      <c r="P1475" s="18">
        <f t="shared" si="3650"/>
        <v>0</v>
      </c>
      <c r="Q1475" s="18">
        <f t="shared" si="3650"/>
        <v>0</v>
      </c>
      <c r="R1475" s="18">
        <f t="shared" si="3593"/>
        <v>382963.3</v>
      </c>
      <c r="S1475" s="18">
        <f t="shared" si="3594"/>
        <v>0</v>
      </c>
      <c r="T1475" s="18">
        <f t="shared" si="3595"/>
        <v>0</v>
      </c>
      <c r="U1475" s="18">
        <f t="shared" ref="U1475:W1475" si="3651">U1476+U1480</f>
        <v>0</v>
      </c>
      <c r="V1475" s="18">
        <f t="shared" si="3651"/>
        <v>0</v>
      </c>
      <c r="W1475" s="18">
        <f t="shared" si="3651"/>
        <v>0</v>
      </c>
      <c r="X1475" s="18">
        <f t="shared" si="3596"/>
        <v>382963.3</v>
      </c>
      <c r="Y1475" s="18">
        <f t="shared" si="3597"/>
        <v>0</v>
      </c>
      <c r="Z1475" s="18">
        <f t="shared" si="3598"/>
        <v>0</v>
      </c>
      <c r="AA1475" s="18">
        <f t="shared" ref="AA1475:AB1475" si="3652">AA1476+AA1480</f>
        <v>0</v>
      </c>
      <c r="AB1475" s="18">
        <f t="shared" si="3652"/>
        <v>0</v>
      </c>
      <c r="AC1475" s="18">
        <f t="shared" ref="AC1475" si="3653">AC1476+AC1480</f>
        <v>0</v>
      </c>
      <c r="AD1475" s="18">
        <f t="shared" si="3599"/>
        <v>382963.3</v>
      </c>
      <c r="AE1475" s="18">
        <f t="shared" si="3600"/>
        <v>0</v>
      </c>
      <c r="AF1475" s="18">
        <f t="shared" si="3601"/>
        <v>0</v>
      </c>
      <c r="AG1475" s="18">
        <f t="shared" ref="AG1475" si="3654">AG1476+AG1480</f>
        <v>0</v>
      </c>
      <c r="AH1475" s="18">
        <f t="shared" si="3571"/>
        <v>382963.3</v>
      </c>
      <c r="AI1475" s="18">
        <f t="shared" si="3572"/>
        <v>0</v>
      </c>
      <c r="AJ1475" s="18">
        <f t="shared" si="3573"/>
        <v>0</v>
      </c>
      <c r="AK1475" s="18">
        <f t="shared" ref="AK1475:AM1475" si="3655">AK1476+AK1480</f>
        <v>640296.56700000004</v>
      </c>
      <c r="AL1475" s="18">
        <f t="shared" si="3655"/>
        <v>368538.9</v>
      </c>
      <c r="AM1475" s="18">
        <f t="shared" si="3655"/>
        <v>170200</v>
      </c>
      <c r="AN1475" s="18">
        <f t="shared" si="3627"/>
        <v>1023259.8670000001</v>
      </c>
      <c r="AO1475" s="18">
        <f t="shared" si="3628"/>
        <v>368538.9</v>
      </c>
      <c r="AP1475" s="18">
        <f t="shared" si="3629"/>
        <v>170200</v>
      </c>
      <c r="AQ1475" s="18">
        <f t="shared" ref="AQ1475" si="3656">AQ1476+AQ1480</f>
        <v>0</v>
      </c>
      <c r="AR1475" s="18">
        <f t="shared" si="3630"/>
        <v>1023259.8670000001</v>
      </c>
      <c r="AS1475" s="18">
        <f t="shared" ref="AS1475:AU1475" si="3657">AS1476+AS1480</f>
        <v>0</v>
      </c>
      <c r="AT1475" s="18">
        <f t="shared" si="3657"/>
        <v>0</v>
      </c>
      <c r="AU1475" s="18">
        <f t="shared" si="3657"/>
        <v>0</v>
      </c>
      <c r="AV1475" s="18">
        <f t="shared" si="3605"/>
        <v>1023259.8670000001</v>
      </c>
      <c r="AW1475" s="18">
        <f t="shared" si="3606"/>
        <v>368538.9</v>
      </c>
      <c r="AX1475" s="18">
        <f t="shared" si="3607"/>
        <v>170200</v>
      </c>
      <c r="AY1475" s="18">
        <f t="shared" ref="AY1475:AZ1475" si="3658">AY1476+AY1480</f>
        <v>0</v>
      </c>
      <c r="AZ1475" s="18">
        <f t="shared" si="3658"/>
        <v>0</v>
      </c>
      <c r="BA1475" s="18">
        <f t="shared" si="3603"/>
        <v>1023259.8670000001</v>
      </c>
      <c r="BB1475" s="18">
        <f t="shared" si="3604"/>
        <v>368538.9</v>
      </c>
      <c r="BC1475" s="18">
        <f t="shared" ref="BC1475:BE1475" si="3659">BC1476+BC1480</f>
        <v>35479.399999999994</v>
      </c>
      <c r="BD1475" s="18">
        <f t="shared" si="3659"/>
        <v>-168880.5</v>
      </c>
      <c r="BE1475" s="18">
        <f t="shared" si="3659"/>
        <v>0</v>
      </c>
      <c r="BF1475" s="18">
        <f t="shared" si="3549"/>
        <v>1058739.267</v>
      </c>
      <c r="BG1475" s="18">
        <f t="shared" si="3550"/>
        <v>199658.40000000002</v>
      </c>
      <c r="BH1475" s="18">
        <f t="shared" si="3551"/>
        <v>170200</v>
      </c>
      <c r="BI1475" s="18">
        <f t="shared" si="3649"/>
        <v>0</v>
      </c>
      <c r="BJ1475" s="25"/>
      <c r="BK1475" s="36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</row>
    <row r="1476" spans="1:92" ht="78" x14ac:dyDescent="0.3">
      <c r="A1476" s="19" t="s">
        <v>1193</v>
      </c>
      <c r="B1476" s="50"/>
      <c r="C1476" s="51"/>
      <c r="D1476" s="51"/>
      <c r="E1476" s="14" t="s">
        <v>569</v>
      </c>
      <c r="F1476" s="18">
        <f>F1477</f>
        <v>205963.3</v>
      </c>
      <c r="G1476" s="18">
        <f t="shared" ref="G1476:BI1478" si="3660">G1477</f>
        <v>0</v>
      </c>
      <c r="H1476" s="18">
        <f t="shared" si="3660"/>
        <v>0</v>
      </c>
      <c r="I1476" s="18">
        <f t="shared" si="3660"/>
        <v>0</v>
      </c>
      <c r="J1476" s="18">
        <f t="shared" si="3660"/>
        <v>0</v>
      </c>
      <c r="K1476" s="18">
        <f t="shared" si="3660"/>
        <v>0</v>
      </c>
      <c r="L1476" s="18">
        <f t="shared" si="3646"/>
        <v>205963.3</v>
      </c>
      <c r="M1476" s="18">
        <f t="shared" si="3647"/>
        <v>0</v>
      </c>
      <c r="N1476" s="18">
        <f t="shared" si="3648"/>
        <v>0</v>
      </c>
      <c r="O1476" s="18">
        <f t="shared" si="3660"/>
        <v>0</v>
      </c>
      <c r="P1476" s="18">
        <f t="shared" si="3660"/>
        <v>0</v>
      </c>
      <c r="Q1476" s="18">
        <f t="shared" si="3660"/>
        <v>0</v>
      </c>
      <c r="R1476" s="18">
        <f t="shared" si="3593"/>
        <v>205963.3</v>
      </c>
      <c r="S1476" s="18">
        <f t="shared" si="3594"/>
        <v>0</v>
      </c>
      <c r="T1476" s="18">
        <f t="shared" si="3595"/>
        <v>0</v>
      </c>
      <c r="U1476" s="18">
        <f t="shared" si="3660"/>
        <v>0</v>
      </c>
      <c r="V1476" s="18">
        <f t="shared" si="3660"/>
        <v>0</v>
      </c>
      <c r="W1476" s="18">
        <f t="shared" si="3660"/>
        <v>0</v>
      </c>
      <c r="X1476" s="18">
        <f t="shared" si="3596"/>
        <v>205963.3</v>
      </c>
      <c r="Y1476" s="18">
        <f t="shared" si="3597"/>
        <v>0</v>
      </c>
      <c r="Z1476" s="18">
        <f t="shared" si="3598"/>
        <v>0</v>
      </c>
      <c r="AA1476" s="18">
        <f t="shared" si="3660"/>
        <v>0</v>
      </c>
      <c r="AB1476" s="18">
        <f t="shared" si="3660"/>
        <v>0</v>
      </c>
      <c r="AC1476" s="18">
        <f t="shared" si="3660"/>
        <v>0</v>
      </c>
      <c r="AD1476" s="18">
        <f t="shared" si="3599"/>
        <v>205963.3</v>
      </c>
      <c r="AE1476" s="18">
        <f t="shared" si="3600"/>
        <v>0</v>
      </c>
      <c r="AF1476" s="18">
        <f t="shared" si="3601"/>
        <v>0</v>
      </c>
      <c r="AG1476" s="18">
        <f t="shared" si="3660"/>
        <v>0</v>
      </c>
      <c r="AH1476" s="18">
        <f t="shared" si="3571"/>
        <v>205963.3</v>
      </c>
      <c r="AI1476" s="18">
        <f t="shared" si="3572"/>
        <v>0</v>
      </c>
      <c r="AJ1476" s="18">
        <f t="shared" si="3573"/>
        <v>0</v>
      </c>
      <c r="AK1476" s="18">
        <f t="shared" si="3660"/>
        <v>817296.56700000004</v>
      </c>
      <c r="AL1476" s="18">
        <f t="shared" si="3660"/>
        <v>368538.9</v>
      </c>
      <c r="AM1476" s="18">
        <f t="shared" si="3660"/>
        <v>170200</v>
      </c>
      <c r="AN1476" s="18">
        <f t="shared" si="3627"/>
        <v>1023259.8670000001</v>
      </c>
      <c r="AO1476" s="18">
        <f t="shared" si="3628"/>
        <v>368538.9</v>
      </c>
      <c r="AP1476" s="18">
        <f t="shared" si="3629"/>
        <v>170200</v>
      </c>
      <c r="AQ1476" s="18">
        <f t="shared" si="3660"/>
        <v>0</v>
      </c>
      <c r="AR1476" s="18">
        <f t="shared" si="3630"/>
        <v>1023259.8670000001</v>
      </c>
      <c r="AS1476" s="18">
        <f t="shared" si="3660"/>
        <v>0</v>
      </c>
      <c r="AT1476" s="18">
        <f t="shared" si="3660"/>
        <v>0</v>
      </c>
      <c r="AU1476" s="18">
        <f t="shared" si="3660"/>
        <v>0</v>
      </c>
      <c r="AV1476" s="18">
        <f t="shared" si="3605"/>
        <v>1023259.8670000001</v>
      </c>
      <c r="AW1476" s="18">
        <f t="shared" si="3606"/>
        <v>368538.9</v>
      </c>
      <c r="AX1476" s="18">
        <f t="shared" si="3607"/>
        <v>170200</v>
      </c>
      <c r="AY1476" s="18">
        <f t="shared" si="3660"/>
        <v>0</v>
      </c>
      <c r="AZ1476" s="18">
        <f t="shared" si="3660"/>
        <v>0</v>
      </c>
      <c r="BA1476" s="18">
        <f t="shared" si="3603"/>
        <v>1023259.8670000001</v>
      </c>
      <c r="BB1476" s="18">
        <f t="shared" si="3604"/>
        <v>368538.9</v>
      </c>
      <c r="BC1476" s="18">
        <f t="shared" si="3660"/>
        <v>35479.399999999994</v>
      </c>
      <c r="BD1476" s="18">
        <f t="shared" si="3660"/>
        <v>-168880.5</v>
      </c>
      <c r="BE1476" s="18">
        <f t="shared" si="3660"/>
        <v>0</v>
      </c>
      <c r="BF1476" s="18">
        <f t="shared" si="3549"/>
        <v>1058739.267</v>
      </c>
      <c r="BG1476" s="18">
        <f t="shared" si="3550"/>
        <v>199658.40000000002</v>
      </c>
      <c r="BH1476" s="18">
        <f t="shared" si="3551"/>
        <v>170200</v>
      </c>
      <c r="BI1476" s="18">
        <f t="shared" si="3660"/>
        <v>0</v>
      </c>
      <c r="BJ1476" s="25"/>
      <c r="BK1476" s="36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</row>
    <row r="1477" spans="1:92" ht="31.2" x14ac:dyDescent="0.3">
      <c r="A1477" s="19" t="s">
        <v>1193</v>
      </c>
      <c r="B1477" s="50">
        <v>200</v>
      </c>
      <c r="C1477" s="51"/>
      <c r="D1477" s="51"/>
      <c r="E1477" s="14" t="s">
        <v>455</v>
      </c>
      <c r="F1477" s="18">
        <f>F1478</f>
        <v>205963.3</v>
      </c>
      <c r="G1477" s="18">
        <f t="shared" si="3660"/>
        <v>0</v>
      </c>
      <c r="H1477" s="18">
        <f t="shared" si="3660"/>
        <v>0</v>
      </c>
      <c r="I1477" s="18">
        <f t="shared" si="3660"/>
        <v>0</v>
      </c>
      <c r="J1477" s="18">
        <f t="shared" si="3660"/>
        <v>0</v>
      </c>
      <c r="K1477" s="18">
        <f t="shared" si="3660"/>
        <v>0</v>
      </c>
      <c r="L1477" s="18">
        <f t="shared" si="3646"/>
        <v>205963.3</v>
      </c>
      <c r="M1477" s="18">
        <f t="shared" si="3647"/>
        <v>0</v>
      </c>
      <c r="N1477" s="18">
        <f t="shared" si="3648"/>
        <v>0</v>
      </c>
      <c r="O1477" s="18">
        <f t="shared" si="3660"/>
        <v>0</v>
      </c>
      <c r="P1477" s="18">
        <f t="shared" si="3660"/>
        <v>0</v>
      </c>
      <c r="Q1477" s="18">
        <f t="shared" si="3660"/>
        <v>0</v>
      </c>
      <c r="R1477" s="18">
        <f t="shared" si="3593"/>
        <v>205963.3</v>
      </c>
      <c r="S1477" s="18">
        <f t="shared" si="3594"/>
        <v>0</v>
      </c>
      <c r="T1477" s="18">
        <f t="shared" si="3595"/>
        <v>0</v>
      </c>
      <c r="U1477" s="18">
        <f t="shared" si="3660"/>
        <v>0</v>
      </c>
      <c r="V1477" s="18">
        <f t="shared" si="3660"/>
        <v>0</v>
      </c>
      <c r="W1477" s="18">
        <f t="shared" si="3660"/>
        <v>0</v>
      </c>
      <c r="X1477" s="18">
        <f t="shared" si="3596"/>
        <v>205963.3</v>
      </c>
      <c r="Y1477" s="18">
        <f t="shared" si="3597"/>
        <v>0</v>
      </c>
      <c r="Z1477" s="18">
        <f t="shared" si="3598"/>
        <v>0</v>
      </c>
      <c r="AA1477" s="18">
        <f t="shared" si="3660"/>
        <v>0</v>
      </c>
      <c r="AB1477" s="18">
        <f t="shared" si="3660"/>
        <v>0</v>
      </c>
      <c r="AC1477" s="18">
        <f t="shared" si="3660"/>
        <v>0</v>
      </c>
      <c r="AD1477" s="18">
        <f t="shared" si="3599"/>
        <v>205963.3</v>
      </c>
      <c r="AE1477" s="18">
        <f t="shared" si="3600"/>
        <v>0</v>
      </c>
      <c r="AF1477" s="18">
        <f t="shared" si="3601"/>
        <v>0</v>
      </c>
      <c r="AG1477" s="18">
        <f t="shared" si="3660"/>
        <v>0</v>
      </c>
      <c r="AH1477" s="18">
        <f t="shared" si="3571"/>
        <v>205963.3</v>
      </c>
      <c r="AI1477" s="18">
        <f t="shared" si="3572"/>
        <v>0</v>
      </c>
      <c r="AJ1477" s="18">
        <f t="shared" si="3573"/>
        <v>0</v>
      </c>
      <c r="AK1477" s="18">
        <f t="shared" si="3660"/>
        <v>817296.56700000004</v>
      </c>
      <c r="AL1477" s="18">
        <f t="shared" si="3660"/>
        <v>368538.9</v>
      </c>
      <c r="AM1477" s="18">
        <f t="shared" si="3660"/>
        <v>170200</v>
      </c>
      <c r="AN1477" s="18">
        <f t="shared" si="3627"/>
        <v>1023259.8670000001</v>
      </c>
      <c r="AO1477" s="18">
        <f t="shared" si="3628"/>
        <v>368538.9</v>
      </c>
      <c r="AP1477" s="18">
        <f t="shared" si="3629"/>
        <v>170200</v>
      </c>
      <c r="AQ1477" s="18">
        <f t="shared" si="3660"/>
        <v>0</v>
      </c>
      <c r="AR1477" s="18">
        <f t="shared" si="3630"/>
        <v>1023259.8670000001</v>
      </c>
      <c r="AS1477" s="18">
        <f t="shared" si="3660"/>
        <v>0</v>
      </c>
      <c r="AT1477" s="18">
        <f t="shared" si="3660"/>
        <v>0</v>
      </c>
      <c r="AU1477" s="18">
        <f t="shared" si="3660"/>
        <v>0</v>
      </c>
      <c r="AV1477" s="18">
        <f t="shared" si="3605"/>
        <v>1023259.8670000001</v>
      </c>
      <c r="AW1477" s="18">
        <f t="shared" si="3606"/>
        <v>368538.9</v>
      </c>
      <c r="AX1477" s="18">
        <f t="shared" si="3607"/>
        <v>170200</v>
      </c>
      <c r="AY1477" s="18">
        <f t="shared" si="3660"/>
        <v>0</v>
      </c>
      <c r="AZ1477" s="18">
        <f t="shared" si="3660"/>
        <v>0</v>
      </c>
      <c r="BA1477" s="18">
        <f t="shared" si="3603"/>
        <v>1023259.8670000001</v>
      </c>
      <c r="BB1477" s="18">
        <f t="shared" si="3604"/>
        <v>368538.9</v>
      </c>
      <c r="BC1477" s="18">
        <f t="shared" si="3660"/>
        <v>35479.399999999994</v>
      </c>
      <c r="BD1477" s="18">
        <f t="shared" si="3660"/>
        <v>-168880.5</v>
      </c>
      <c r="BE1477" s="18">
        <f t="shared" si="3660"/>
        <v>0</v>
      </c>
      <c r="BF1477" s="18">
        <f t="shared" si="3549"/>
        <v>1058739.267</v>
      </c>
      <c r="BG1477" s="18">
        <f t="shared" si="3550"/>
        <v>199658.40000000002</v>
      </c>
      <c r="BH1477" s="18">
        <f t="shared" si="3551"/>
        <v>170200</v>
      </c>
      <c r="BI1477" s="18">
        <f t="shared" si="3660"/>
        <v>0</v>
      </c>
      <c r="BJ1477" s="25"/>
      <c r="BK1477" s="36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</row>
    <row r="1478" spans="1:92" ht="46.8" x14ac:dyDescent="0.3">
      <c r="A1478" s="19" t="s">
        <v>1193</v>
      </c>
      <c r="B1478" s="50">
        <v>240</v>
      </c>
      <c r="C1478" s="51"/>
      <c r="D1478" s="51"/>
      <c r="E1478" s="14" t="s">
        <v>463</v>
      </c>
      <c r="F1478" s="18">
        <f>F1479</f>
        <v>205963.3</v>
      </c>
      <c r="G1478" s="18">
        <f t="shared" si="3660"/>
        <v>0</v>
      </c>
      <c r="H1478" s="18">
        <f t="shared" si="3660"/>
        <v>0</v>
      </c>
      <c r="I1478" s="18">
        <f t="shared" si="3660"/>
        <v>0</v>
      </c>
      <c r="J1478" s="18">
        <f t="shared" si="3660"/>
        <v>0</v>
      </c>
      <c r="K1478" s="18">
        <f t="shared" si="3660"/>
        <v>0</v>
      </c>
      <c r="L1478" s="18">
        <f t="shared" si="3646"/>
        <v>205963.3</v>
      </c>
      <c r="M1478" s="18">
        <f t="shared" si="3647"/>
        <v>0</v>
      </c>
      <c r="N1478" s="18">
        <f t="shared" si="3648"/>
        <v>0</v>
      </c>
      <c r="O1478" s="18">
        <f t="shared" si="3660"/>
        <v>0</v>
      </c>
      <c r="P1478" s="18">
        <f t="shared" si="3660"/>
        <v>0</v>
      </c>
      <c r="Q1478" s="18">
        <f t="shared" si="3660"/>
        <v>0</v>
      </c>
      <c r="R1478" s="18">
        <f t="shared" si="3593"/>
        <v>205963.3</v>
      </c>
      <c r="S1478" s="18">
        <f t="shared" si="3594"/>
        <v>0</v>
      </c>
      <c r="T1478" s="18">
        <f t="shared" si="3595"/>
        <v>0</v>
      </c>
      <c r="U1478" s="18">
        <f t="shared" si="3660"/>
        <v>0</v>
      </c>
      <c r="V1478" s="18">
        <f t="shared" si="3660"/>
        <v>0</v>
      </c>
      <c r="W1478" s="18">
        <f t="shared" si="3660"/>
        <v>0</v>
      </c>
      <c r="X1478" s="18">
        <f t="shared" si="3596"/>
        <v>205963.3</v>
      </c>
      <c r="Y1478" s="18">
        <f t="shared" si="3597"/>
        <v>0</v>
      </c>
      <c r="Z1478" s="18">
        <f t="shared" si="3598"/>
        <v>0</v>
      </c>
      <c r="AA1478" s="18">
        <f t="shared" si="3660"/>
        <v>0</v>
      </c>
      <c r="AB1478" s="18">
        <f t="shared" si="3660"/>
        <v>0</v>
      </c>
      <c r="AC1478" s="18">
        <f t="shared" si="3660"/>
        <v>0</v>
      </c>
      <c r="AD1478" s="18">
        <f t="shared" si="3599"/>
        <v>205963.3</v>
      </c>
      <c r="AE1478" s="18">
        <f t="shared" si="3600"/>
        <v>0</v>
      </c>
      <c r="AF1478" s="18">
        <f t="shared" si="3601"/>
        <v>0</v>
      </c>
      <c r="AG1478" s="18">
        <f t="shared" si="3660"/>
        <v>0</v>
      </c>
      <c r="AH1478" s="18">
        <f t="shared" si="3571"/>
        <v>205963.3</v>
      </c>
      <c r="AI1478" s="18">
        <f t="shared" si="3572"/>
        <v>0</v>
      </c>
      <c r="AJ1478" s="18">
        <f t="shared" si="3573"/>
        <v>0</v>
      </c>
      <c r="AK1478" s="18">
        <f t="shared" si="3660"/>
        <v>817296.56700000004</v>
      </c>
      <c r="AL1478" s="18">
        <f t="shared" si="3660"/>
        <v>368538.9</v>
      </c>
      <c r="AM1478" s="18">
        <f t="shared" si="3660"/>
        <v>170200</v>
      </c>
      <c r="AN1478" s="18">
        <f t="shared" si="3627"/>
        <v>1023259.8670000001</v>
      </c>
      <c r="AO1478" s="18">
        <f t="shared" si="3628"/>
        <v>368538.9</v>
      </c>
      <c r="AP1478" s="18">
        <f t="shared" si="3629"/>
        <v>170200</v>
      </c>
      <c r="AQ1478" s="18">
        <f t="shared" si="3660"/>
        <v>0</v>
      </c>
      <c r="AR1478" s="18">
        <f t="shared" si="3630"/>
        <v>1023259.8670000001</v>
      </c>
      <c r="AS1478" s="18">
        <f t="shared" si="3660"/>
        <v>0</v>
      </c>
      <c r="AT1478" s="18">
        <f t="shared" si="3660"/>
        <v>0</v>
      </c>
      <c r="AU1478" s="18">
        <f t="shared" si="3660"/>
        <v>0</v>
      </c>
      <c r="AV1478" s="18">
        <f t="shared" si="3605"/>
        <v>1023259.8670000001</v>
      </c>
      <c r="AW1478" s="18">
        <f t="shared" si="3606"/>
        <v>368538.9</v>
      </c>
      <c r="AX1478" s="18">
        <f t="shared" si="3607"/>
        <v>170200</v>
      </c>
      <c r="AY1478" s="18">
        <f t="shared" si="3660"/>
        <v>0</v>
      </c>
      <c r="AZ1478" s="18">
        <f t="shared" si="3660"/>
        <v>0</v>
      </c>
      <c r="BA1478" s="18">
        <f t="shared" si="3603"/>
        <v>1023259.8670000001</v>
      </c>
      <c r="BB1478" s="18">
        <f t="shared" si="3604"/>
        <v>368538.9</v>
      </c>
      <c r="BC1478" s="18">
        <f t="shared" si="3660"/>
        <v>35479.399999999994</v>
      </c>
      <c r="BD1478" s="18">
        <f t="shared" si="3660"/>
        <v>-168880.5</v>
      </c>
      <c r="BE1478" s="18">
        <f t="shared" si="3660"/>
        <v>0</v>
      </c>
      <c r="BF1478" s="18">
        <f t="shared" si="3549"/>
        <v>1058739.267</v>
      </c>
      <c r="BG1478" s="18">
        <f t="shared" si="3550"/>
        <v>199658.40000000002</v>
      </c>
      <c r="BH1478" s="18">
        <f t="shared" si="3551"/>
        <v>170200</v>
      </c>
      <c r="BI1478" s="18">
        <f t="shared" si="3660"/>
        <v>0</v>
      </c>
      <c r="BJ1478" s="25"/>
      <c r="BK1478" s="36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</row>
    <row r="1479" spans="1:92" x14ac:dyDescent="0.3">
      <c r="A1479" s="19" t="s">
        <v>1193</v>
      </c>
      <c r="B1479" s="50">
        <v>240</v>
      </c>
      <c r="C1479" s="51" t="s">
        <v>137</v>
      </c>
      <c r="D1479" s="51" t="s">
        <v>28</v>
      </c>
      <c r="E1479" s="14" t="s">
        <v>429</v>
      </c>
      <c r="F1479" s="18">
        <v>205963.3</v>
      </c>
      <c r="G1479" s="18">
        <v>0</v>
      </c>
      <c r="H1479" s="18">
        <v>0</v>
      </c>
      <c r="I1479" s="18"/>
      <c r="J1479" s="18"/>
      <c r="K1479" s="18"/>
      <c r="L1479" s="18">
        <f t="shared" si="3646"/>
        <v>205963.3</v>
      </c>
      <c r="M1479" s="18">
        <f t="shared" si="3647"/>
        <v>0</v>
      </c>
      <c r="N1479" s="18">
        <f t="shared" si="3648"/>
        <v>0</v>
      </c>
      <c r="O1479" s="18"/>
      <c r="P1479" s="18"/>
      <c r="Q1479" s="18"/>
      <c r="R1479" s="18">
        <f t="shared" si="3593"/>
        <v>205963.3</v>
      </c>
      <c r="S1479" s="18">
        <f t="shared" si="3594"/>
        <v>0</v>
      </c>
      <c r="T1479" s="18">
        <f t="shared" si="3595"/>
        <v>0</v>
      </c>
      <c r="U1479" s="18"/>
      <c r="V1479" s="18"/>
      <c r="W1479" s="18"/>
      <c r="X1479" s="18">
        <f t="shared" si="3596"/>
        <v>205963.3</v>
      </c>
      <c r="Y1479" s="18">
        <f t="shared" si="3597"/>
        <v>0</v>
      </c>
      <c r="Z1479" s="18">
        <f t="shared" si="3598"/>
        <v>0</v>
      </c>
      <c r="AA1479" s="18"/>
      <c r="AB1479" s="18"/>
      <c r="AC1479" s="18"/>
      <c r="AD1479" s="18">
        <f t="shared" si="3599"/>
        <v>205963.3</v>
      </c>
      <c r="AE1479" s="18">
        <f t="shared" si="3600"/>
        <v>0</v>
      </c>
      <c r="AF1479" s="18">
        <f t="shared" si="3601"/>
        <v>0</v>
      </c>
      <c r="AG1479" s="18"/>
      <c r="AH1479" s="18">
        <f t="shared" si="3571"/>
        <v>205963.3</v>
      </c>
      <c r="AI1479" s="18">
        <f t="shared" si="3572"/>
        <v>0</v>
      </c>
      <c r="AJ1479" s="18">
        <f t="shared" si="3573"/>
        <v>0</v>
      </c>
      <c r="AK1479" s="18">
        <f>10000+167000+294470.567+255826+55738.7+34261.3</f>
        <v>817296.56700000004</v>
      </c>
      <c r="AL1479" s="18">
        <f>136916.2+37116+194506.7</f>
        <v>368538.9</v>
      </c>
      <c r="AM1479" s="18">
        <f>5000+165200</f>
        <v>170200</v>
      </c>
      <c r="AN1479" s="18">
        <f t="shared" si="3627"/>
        <v>1023259.8670000001</v>
      </c>
      <c r="AO1479" s="18">
        <f t="shared" si="3628"/>
        <v>368538.9</v>
      </c>
      <c r="AP1479" s="18">
        <f t="shared" si="3629"/>
        <v>170200</v>
      </c>
      <c r="AQ1479" s="18"/>
      <c r="AR1479" s="18">
        <f t="shared" si="3630"/>
        <v>1023259.8670000001</v>
      </c>
      <c r="AS1479" s="18"/>
      <c r="AT1479" s="18"/>
      <c r="AU1479" s="18"/>
      <c r="AV1479" s="18">
        <f t="shared" si="3605"/>
        <v>1023259.8670000001</v>
      </c>
      <c r="AW1479" s="18">
        <f t="shared" si="3606"/>
        <v>368538.9</v>
      </c>
      <c r="AX1479" s="18">
        <f t="shared" si="3607"/>
        <v>170200</v>
      </c>
      <c r="AY1479" s="18"/>
      <c r="AZ1479" s="18"/>
      <c r="BA1479" s="18">
        <f t="shared" si="3603"/>
        <v>1023259.8670000001</v>
      </c>
      <c r="BB1479" s="18">
        <f t="shared" si="3604"/>
        <v>368538.9</v>
      </c>
      <c r="BC1479" s="18">
        <f>-10000-167000+48028.8-1124-4496+1190.1+168880.5</f>
        <v>35479.399999999994</v>
      </c>
      <c r="BD1479" s="18">
        <v>-168880.5</v>
      </c>
      <c r="BE1479" s="18"/>
      <c r="BF1479" s="18">
        <f t="shared" si="3549"/>
        <v>1058739.267</v>
      </c>
      <c r="BG1479" s="18">
        <f t="shared" si="3550"/>
        <v>199658.40000000002</v>
      </c>
      <c r="BH1479" s="18">
        <f t="shared" si="3551"/>
        <v>170200</v>
      </c>
      <c r="BI1479" s="18"/>
      <c r="BJ1479" s="25"/>
      <c r="BK1479" s="36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</row>
    <row r="1480" spans="1:92" hidden="1" x14ac:dyDescent="0.3">
      <c r="A1480" s="19" t="s">
        <v>1451</v>
      </c>
      <c r="B1480" s="43"/>
      <c r="C1480" s="47"/>
      <c r="D1480" s="47"/>
      <c r="E1480" s="14" t="s">
        <v>1203</v>
      </c>
      <c r="F1480" s="18">
        <f>F1481</f>
        <v>0</v>
      </c>
      <c r="G1480" s="18">
        <f t="shared" ref="G1480:BI1482" si="3661">G1481</f>
        <v>0</v>
      </c>
      <c r="H1480" s="18">
        <f t="shared" si="3661"/>
        <v>0</v>
      </c>
      <c r="I1480" s="18">
        <f t="shared" si="3661"/>
        <v>177000</v>
      </c>
      <c r="J1480" s="18">
        <f t="shared" si="3661"/>
        <v>0</v>
      </c>
      <c r="K1480" s="18">
        <f t="shared" si="3661"/>
        <v>0</v>
      </c>
      <c r="L1480" s="18">
        <f t="shared" si="3646"/>
        <v>177000</v>
      </c>
      <c r="M1480" s="18">
        <f t="shared" si="3647"/>
        <v>0</v>
      </c>
      <c r="N1480" s="18">
        <f t="shared" si="3648"/>
        <v>0</v>
      </c>
      <c r="O1480" s="18">
        <f t="shared" si="3661"/>
        <v>0</v>
      </c>
      <c r="P1480" s="18">
        <f t="shared" si="3661"/>
        <v>0</v>
      </c>
      <c r="Q1480" s="18">
        <f t="shared" si="3661"/>
        <v>0</v>
      </c>
      <c r="R1480" s="18">
        <f t="shared" si="3593"/>
        <v>177000</v>
      </c>
      <c r="S1480" s="18">
        <f t="shared" si="3594"/>
        <v>0</v>
      </c>
      <c r="T1480" s="18">
        <f t="shared" si="3595"/>
        <v>0</v>
      </c>
      <c r="U1480" s="18">
        <f t="shared" si="3661"/>
        <v>0</v>
      </c>
      <c r="V1480" s="18">
        <f t="shared" si="3661"/>
        <v>0</v>
      </c>
      <c r="W1480" s="18">
        <f t="shared" si="3661"/>
        <v>0</v>
      </c>
      <c r="X1480" s="18">
        <f t="shared" si="3596"/>
        <v>177000</v>
      </c>
      <c r="Y1480" s="18">
        <f t="shared" si="3597"/>
        <v>0</v>
      </c>
      <c r="Z1480" s="18">
        <f t="shared" si="3598"/>
        <v>0</v>
      </c>
      <c r="AA1480" s="18">
        <f t="shared" si="3661"/>
        <v>0</v>
      </c>
      <c r="AB1480" s="18">
        <f t="shared" si="3661"/>
        <v>0</v>
      </c>
      <c r="AC1480" s="18">
        <f t="shared" si="3661"/>
        <v>0</v>
      </c>
      <c r="AD1480" s="18">
        <f t="shared" si="3599"/>
        <v>177000</v>
      </c>
      <c r="AE1480" s="18">
        <f t="shared" si="3600"/>
        <v>0</v>
      </c>
      <c r="AF1480" s="18">
        <f t="shared" si="3601"/>
        <v>0</v>
      </c>
      <c r="AG1480" s="18">
        <f t="shared" si="3661"/>
        <v>0</v>
      </c>
      <c r="AH1480" s="18">
        <f t="shared" si="3571"/>
        <v>177000</v>
      </c>
      <c r="AI1480" s="18">
        <f t="shared" si="3572"/>
        <v>0</v>
      </c>
      <c r="AJ1480" s="18">
        <f t="shared" si="3573"/>
        <v>0</v>
      </c>
      <c r="AK1480" s="18">
        <f t="shared" si="3661"/>
        <v>-177000</v>
      </c>
      <c r="AL1480" s="18">
        <f t="shared" si="3661"/>
        <v>0</v>
      </c>
      <c r="AM1480" s="18">
        <f t="shared" si="3661"/>
        <v>0</v>
      </c>
      <c r="AN1480" s="18">
        <f t="shared" si="3627"/>
        <v>0</v>
      </c>
      <c r="AO1480" s="18">
        <f t="shared" si="3628"/>
        <v>0</v>
      </c>
      <c r="AP1480" s="18">
        <f t="shared" si="3629"/>
        <v>0</v>
      </c>
      <c r="AQ1480" s="18">
        <f t="shared" si="3661"/>
        <v>0</v>
      </c>
      <c r="AR1480" s="18">
        <f t="shared" si="3630"/>
        <v>0</v>
      </c>
      <c r="AS1480" s="18">
        <f t="shared" si="3661"/>
        <v>0</v>
      </c>
      <c r="AT1480" s="18">
        <f t="shared" si="3661"/>
        <v>0</v>
      </c>
      <c r="AU1480" s="18">
        <f t="shared" si="3661"/>
        <v>0</v>
      </c>
      <c r="AV1480" s="18">
        <f t="shared" si="3605"/>
        <v>0</v>
      </c>
      <c r="AW1480" s="18">
        <f t="shared" si="3606"/>
        <v>0</v>
      </c>
      <c r="AX1480" s="18">
        <f t="shared" si="3607"/>
        <v>0</v>
      </c>
      <c r="AY1480" s="18">
        <f t="shared" si="3661"/>
        <v>0</v>
      </c>
      <c r="AZ1480" s="18">
        <f t="shared" si="3661"/>
        <v>0</v>
      </c>
      <c r="BA1480" s="18">
        <f t="shared" si="3603"/>
        <v>0</v>
      </c>
      <c r="BB1480" s="18">
        <f t="shared" si="3604"/>
        <v>0</v>
      </c>
      <c r="BC1480" s="18">
        <f t="shared" si="3661"/>
        <v>0</v>
      </c>
      <c r="BD1480" s="18">
        <f t="shared" si="3661"/>
        <v>0</v>
      </c>
      <c r="BE1480" s="18">
        <f t="shared" si="3661"/>
        <v>0</v>
      </c>
      <c r="BF1480" s="18">
        <f t="shared" si="3549"/>
        <v>0</v>
      </c>
      <c r="BG1480" s="18">
        <f t="shared" si="3550"/>
        <v>0</v>
      </c>
      <c r="BH1480" s="18">
        <f t="shared" si="3551"/>
        <v>0</v>
      </c>
      <c r="BI1480" s="18">
        <f t="shared" si="3661"/>
        <v>0</v>
      </c>
      <c r="BJ1480" s="25">
        <v>0</v>
      </c>
      <c r="BK1480" s="36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</row>
    <row r="1481" spans="1:92" ht="31.2" hidden="1" x14ac:dyDescent="0.3">
      <c r="A1481" s="19" t="s">
        <v>1451</v>
      </c>
      <c r="B1481" s="43">
        <v>200</v>
      </c>
      <c r="C1481" s="47"/>
      <c r="D1481" s="47"/>
      <c r="E1481" s="14" t="s">
        <v>455</v>
      </c>
      <c r="F1481" s="18">
        <f>F1482</f>
        <v>0</v>
      </c>
      <c r="G1481" s="18">
        <f t="shared" si="3661"/>
        <v>0</v>
      </c>
      <c r="H1481" s="18">
        <f t="shared" si="3661"/>
        <v>0</v>
      </c>
      <c r="I1481" s="18">
        <f t="shared" si="3661"/>
        <v>177000</v>
      </c>
      <c r="J1481" s="18">
        <f t="shared" si="3661"/>
        <v>0</v>
      </c>
      <c r="K1481" s="18">
        <f t="shared" si="3661"/>
        <v>0</v>
      </c>
      <c r="L1481" s="18">
        <f t="shared" si="3646"/>
        <v>177000</v>
      </c>
      <c r="M1481" s="18">
        <f t="shared" si="3647"/>
        <v>0</v>
      </c>
      <c r="N1481" s="18">
        <f t="shared" si="3648"/>
        <v>0</v>
      </c>
      <c r="O1481" s="18">
        <f t="shared" si="3661"/>
        <v>0</v>
      </c>
      <c r="P1481" s="18">
        <f t="shared" si="3661"/>
        <v>0</v>
      </c>
      <c r="Q1481" s="18">
        <f t="shared" si="3661"/>
        <v>0</v>
      </c>
      <c r="R1481" s="18">
        <f t="shared" si="3593"/>
        <v>177000</v>
      </c>
      <c r="S1481" s="18">
        <f t="shared" si="3594"/>
        <v>0</v>
      </c>
      <c r="T1481" s="18">
        <f t="shared" si="3595"/>
        <v>0</v>
      </c>
      <c r="U1481" s="18">
        <f t="shared" si="3661"/>
        <v>0</v>
      </c>
      <c r="V1481" s="18">
        <f t="shared" si="3661"/>
        <v>0</v>
      </c>
      <c r="W1481" s="18">
        <f t="shared" si="3661"/>
        <v>0</v>
      </c>
      <c r="X1481" s="18">
        <f t="shared" si="3596"/>
        <v>177000</v>
      </c>
      <c r="Y1481" s="18">
        <f t="shared" si="3597"/>
        <v>0</v>
      </c>
      <c r="Z1481" s="18">
        <f t="shared" si="3598"/>
        <v>0</v>
      </c>
      <c r="AA1481" s="18">
        <f t="shared" si="3661"/>
        <v>0</v>
      </c>
      <c r="AB1481" s="18">
        <f t="shared" si="3661"/>
        <v>0</v>
      </c>
      <c r="AC1481" s="18">
        <f t="shared" si="3661"/>
        <v>0</v>
      </c>
      <c r="AD1481" s="18">
        <f t="shared" si="3599"/>
        <v>177000</v>
      </c>
      <c r="AE1481" s="18">
        <f t="shared" si="3600"/>
        <v>0</v>
      </c>
      <c r="AF1481" s="18">
        <f t="shared" si="3601"/>
        <v>0</v>
      </c>
      <c r="AG1481" s="18">
        <f t="shared" si="3661"/>
        <v>0</v>
      </c>
      <c r="AH1481" s="18">
        <f t="shared" si="3571"/>
        <v>177000</v>
      </c>
      <c r="AI1481" s="18">
        <f t="shared" si="3572"/>
        <v>0</v>
      </c>
      <c r="AJ1481" s="18">
        <f t="shared" si="3573"/>
        <v>0</v>
      </c>
      <c r="AK1481" s="18">
        <f t="shared" si="3661"/>
        <v>-177000</v>
      </c>
      <c r="AL1481" s="18">
        <f t="shared" si="3661"/>
        <v>0</v>
      </c>
      <c r="AM1481" s="18">
        <f t="shared" si="3661"/>
        <v>0</v>
      </c>
      <c r="AN1481" s="18">
        <f t="shared" si="3627"/>
        <v>0</v>
      </c>
      <c r="AO1481" s="18">
        <f t="shared" si="3628"/>
        <v>0</v>
      </c>
      <c r="AP1481" s="18">
        <f t="shared" si="3629"/>
        <v>0</v>
      </c>
      <c r="AQ1481" s="18">
        <f t="shared" si="3661"/>
        <v>0</v>
      </c>
      <c r="AR1481" s="18">
        <f t="shared" si="3630"/>
        <v>0</v>
      </c>
      <c r="AS1481" s="18">
        <f t="shared" si="3661"/>
        <v>0</v>
      </c>
      <c r="AT1481" s="18">
        <f t="shared" si="3661"/>
        <v>0</v>
      </c>
      <c r="AU1481" s="18">
        <f t="shared" si="3661"/>
        <v>0</v>
      </c>
      <c r="AV1481" s="18">
        <f t="shared" si="3605"/>
        <v>0</v>
      </c>
      <c r="AW1481" s="18">
        <f t="shared" si="3606"/>
        <v>0</v>
      </c>
      <c r="AX1481" s="18">
        <f t="shared" si="3607"/>
        <v>0</v>
      </c>
      <c r="AY1481" s="18">
        <f t="shared" si="3661"/>
        <v>0</v>
      </c>
      <c r="AZ1481" s="18">
        <f t="shared" si="3661"/>
        <v>0</v>
      </c>
      <c r="BA1481" s="18">
        <f t="shared" si="3603"/>
        <v>0</v>
      </c>
      <c r="BB1481" s="18">
        <f t="shared" si="3604"/>
        <v>0</v>
      </c>
      <c r="BC1481" s="18">
        <f t="shared" si="3661"/>
        <v>0</v>
      </c>
      <c r="BD1481" s="18">
        <f t="shared" si="3661"/>
        <v>0</v>
      </c>
      <c r="BE1481" s="18">
        <f t="shared" si="3661"/>
        <v>0</v>
      </c>
      <c r="BF1481" s="18">
        <f t="shared" si="3549"/>
        <v>0</v>
      </c>
      <c r="BG1481" s="18">
        <f t="shared" si="3550"/>
        <v>0</v>
      </c>
      <c r="BH1481" s="18">
        <f t="shared" si="3551"/>
        <v>0</v>
      </c>
      <c r="BI1481" s="18">
        <f t="shared" si="3661"/>
        <v>0</v>
      </c>
      <c r="BJ1481" s="25">
        <v>0</v>
      </c>
      <c r="BK1481" s="36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</row>
    <row r="1482" spans="1:92" ht="46.8" hidden="1" x14ac:dyDescent="0.3">
      <c r="A1482" s="19" t="s">
        <v>1451</v>
      </c>
      <c r="B1482" s="43">
        <v>240</v>
      </c>
      <c r="C1482" s="47"/>
      <c r="D1482" s="47"/>
      <c r="E1482" s="14" t="s">
        <v>463</v>
      </c>
      <c r="F1482" s="18">
        <f>F1483</f>
        <v>0</v>
      </c>
      <c r="G1482" s="18">
        <f t="shared" si="3661"/>
        <v>0</v>
      </c>
      <c r="H1482" s="18">
        <f t="shared" si="3661"/>
        <v>0</v>
      </c>
      <c r="I1482" s="18">
        <f t="shared" si="3661"/>
        <v>177000</v>
      </c>
      <c r="J1482" s="18">
        <f t="shared" si="3661"/>
        <v>0</v>
      </c>
      <c r="K1482" s="18">
        <f t="shared" si="3661"/>
        <v>0</v>
      </c>
      <c r="L1482" s="18">
        <f t="shared" si="3646"/>
        <v>177000</v>
      </c>
      <c r="M1482" s="18">
        <f t="shared" si="3647"/>
        <v>0</v>
      </c>
      <c r="N1482" s="18">
        <f t="shared" si="3648"/>
        <v>0</v>
      </c>
      <c r="O1482" s="18">
        <f t="shared" si="3661"/>
        <v>0</v>
      </c>
      <c r="P1482" s="18">
        <f t="shared" si="3661"/>
        <v>0</v>
      </c>
      <c r="Q1482" s="18">
        <f t="shared" si="3661"/>
        <v>0</v>
      </c>
      <c r="R1482" s="18">
        <f t="shared" si="3593"/>
        <v>177000</v>
      </c>
      <c r="S1482" s="18">
        <f t="shared" si="3594"/>
        <v>0</v>
      </c>
      <c r="T1482" s="18">
        <f t="shared" si="3595"/>
        <v>0</v>
      </c>
      <c r="U1482" s="18">
        <f t="shared" si="3661"/>
        <v>0</v>
      </c>
      <c r="V1482" s="18">
        <f t="shared" si="3661"/>
        <v>0</v>
      </c>
      <c r="W1482" s="18">
        <f t="shared" si="3661"/>
        <v>0</v>
      </c>
      <c r="X1482" s="18">
        <f t="shared" si="3596"/>
        <v>177000</v>
      </c>
      <c r="Y1482" s="18">
        <f t="shared" si="3597"/>
        <v>0</v>
      </c>
      <c r="Z1482" s="18">
        <f t="shared" si="3598"/>
        <v>0</v>
      </c>
      <c r="AA1482" s="18">
        <f t="shared" si="3661"/>
        <v>0</v>
      </c>
      <c r="AB1482" s="18">
        <f t="shared" si="3661"/>
        <v>0</v>
      </c>
      <c r="AC1482" s="18">
        <f t="shared" si="3661"/>
        <v>0</v>
      </c>
      <c r="AD1482" s="18">
        <f t="shared" si="3599"/>
        <v>177000</v>
      </c>
      <c r="AE1482" s="18">
        <f t="shared" si="3600"/>
        <v>0</v>
      </c>
      <c r="AF1482" s="18">
        <f t="shared" si="3601"/>
        <v>0</v>
      </c>
      <c r="AG1482" s="18">
        <f t="shared" si="3661"/>
        <v>0</v>
      </c>
      <c r="AH1482" s="18">
        <f t="shared" si="3571"/>
        <v>177000</v>
      </c>
      <c r="AI1482" s="18">
        <f t="shared" si="3572"/>
        <v>0</v>
      </c>
      <c r="AJ1482" s="18">
        <f t="shared" si="3573"/>
        <v>0</v>
      </c>
      <c r="AK1482" s="18">
        <f t="shared" si="3661"/>
        <v>-177000</v>
      </c>
      <c r="AL1482" s="18">
        <f t="shared" si="3661"/>
        <v>0</v>
      </c>
      <c r="AM1482" s="18">
        <f t="shared" si="3661"/>
        <v>0</v>
      </c>
      <c r="AN1482" s="18">
        <f t="shared" si="3627"/>
        <v>0</v>
      </c>
      <c r="AO1482" s="18">
        <f t="shared" si="3628"/>
        <v>0</v>
      </c>
      <c r="AP1482" s="18">
        <f t="shared" si="3629"/>
        <v>0</v>
      </c>
      <c r="AQ1482" s="18">
        <f t="shared" si="3661"/>
        <v>0</v>
      </c>
      <c r="AR1482" s="18">
        <f t="shared" si="3630"/>
        <v>0</v>
      </c>
      <c r="AS1482" s="18">
        <f t="shared" si="3661"/>
        <v>0</v>
      </c>
      <c r="AT1482" s="18">
        <f t="shared" si="3661"/>
        <v>0</v>
      </c>
      <c r="AU1482" s="18">
        <f t="shared" si="3661"/>
        <v>0</v>
      </c>
      <c r="AV1482" s="18">
        <f t="shared" si="3605"/>
        <v>0</v>
      </c>
      <c r="AW1482" s="18">
        <f t="shared" si="3606"/>
        <v>0</v>
      </c>
      <c r="AX1482" s="18">
        <f t="shared" si="3607"/>
        <v>0</v>
      </c>
      <c r="AY1482" s="18">
        <f t="shared" si="3661"/>
        <v>0</v>
      </c>
      <c r="AZ1482" s="18">
        <f t="shared" si="3661"/>
        <v>0</v>
      </c>
      <c r="BA1482" s="18">
        <f t="shared" si="3603"/>
        <v>0</v>
      </c>
      <c r="BB1482" s="18">
        <f t="shared" si="3604"/>
        <v>0</v>
      </c>
      <c r="BC1482" s="18">
        <f t="shared" si="3661"/>
        <v>0</v>
      </c>
      <c r="BD1482" s="18">
        <f t="shared" si="3661"/>
        <v>0</v>
      </c>
      <c r="BE1482" s="18">
        <f t="shared" si="3661"/>
        <v>0</v>
      </c>
      <c r="BF1482" s="18">
        <f t="shared" si="3549"/>
        <v>0</v>
      </c>
      <c r="BG1482" s="18">
        <f t="shared" si="3550"/>
        <v>0</v>
      </c>
      <c r="BH1482" s="18">
        <f t="shared" si="3551"/>
        <v>0</v>
      </c>
      <c r="BI1482" s="18">
        <f t="shared" si="3661"/>
        <v>0</v>
      </c>
      <c r="BJ1482" s="25">
        <v>0</v>
      </c>
      <c r="BK1482" s="36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</row>
    <row r="1483" spans="1:92" hidden="1" x14ac:dyDescent="0.3">
      <c r="A1483" s="19" t="s">
        <v>1451</v>
      </c>
      <c r="B1483" s="43">
        <v>240</v>
      </c>
      <c r="C1483" s="47" t="s">
        <v>137</v>
      </c>
      <c r="D1483" s="47" t="s">
        <v>28</v>
      </c>
      <c r="E1483" s="14" t="s">
        <v>429</v>
      </c>
      <c r="F1483" s="18"/>
      <c r="G1483" s="18"/>
      <c r="H1483" s="18"/>
      <c r="I1483" s="18">
        <f>167000+10000</f>
        <v>177000</v>
      </c>
      <c r="J1483" s="18"/>
      <c r="K1483" s="18"/>
      <c r="L1483" s="18">
        <f t="shared" si="3646"/>
        <v>177000</v>
      </c>
      <c r="M1483" s="18">
        <f t="shared" si="3647"/>
        <v>0</v>
      </c>
      <c r="N1483" s="18">
        <f t="shared" si="3648"/>
        <v>0</v>
      </c>
      <c r="O1483" s="18"/>
      <c r="P1483" s="18"/>
      <c r="Q1483" s="18"/>
      <c r="R1483" s="18">
        <f t="shared" si="3593"/>
        <v>177000</v>
      </c>
      <c r="S1483" s="18">
        <f t="shared" si="3594"/>
        <v>0</v>
      </c>
      <c r="T1483" s="18">
        <f t="shared" si="3595"/>
        <v>0</v>
      </c>
      <c r="U1483" s="18"/>
      <c r="V1483" s="18"/>
      <c r="W1483" s="18"/>
      <c r="X1483" s="18">
        <f t="shared" si="3596"/>
        <v>177000</v>
      </c>
      <c r="Y1483" s="18">
        <f t="shared" si="3597"/>
        <v>0</v>
      </c>
      <c r="Z1483" s="18">
        <f t="shared" si="3598"/>
        <v>0</v>
      </c>
      <c r="AA1483" s="18"/>
      <c r="AB1483" s="18"/>
      <c r="AC1483" s="18"/>
      <c r="AD1483" s="18">
        <f t="shared" si="3599"/>
        <v>177000</v>
      </c>
      <c r="AE1483" s="18">
        <f t="shared" si="3600"/>
        <v>0</v>
      </c>
      <c r="AF1483" s="18">
        <f t="shared" si="3601"/>
        <v>0</v>
      </c>
      <c r="AG1483" s="18"/>
      <c r="AH1483" s="18">
        <f t="shared" si="3571"/>
        <v>177000</v>
      </c>
      <c r="AI1483" s="18">
        <f t="shared" si="3572"/>
        <v>0</v>
      </c>
      <c r="AJ1483" s="18">
        <f t="shared" si="3573"/>
        <v>0</v>
      </c>
      <c r="AK1483" s="18">
        <f>-10000-167000</f>
        <v>-177000</v>
      </c>
      <c r="AL1483" s="18"/>
      <c r="AM1483" s="18"/>
      <c r="AN1483" s="18">
        <f t="shared" si="3627"/>
        <v>0</v>
      </c>
      <c r="AO1483" s="18">
        <f t="shared" si="3628"/>
        <v>0</v>
      </c>
      <c r="AP1483" s="18">
        <f t="shared" si="3629"/>
        <v>0</v>
      </c>
      <c r="AQ1483" s="18"/>
      <c r="AR1483" s="18">
        <f t="shared" si="3630"/>
        <v>0</v>
      </c>
      <c r="AS1483" s="18"/>
      <c r="AT1483" s="18"/>
      <c r="AU1483" s="18"/>
      <c r="AV1483" s="18">
        <f t="shared" si="3605"/>
        <v>0</v>
      </c>
      <c r="AW1483" s="18">
        <f t="shared" si="3606"/>
        <v>0</v>
      </c>
      <c r="AX1483" s="18">
        <f t="shared" si="3607"/>
        <v>0</v>
      </c>
      <c r="AY1483" s="18"/>
      <c r="AZ1483" s="18"/>
      <c r="BA1483" s="18">
        <f t="shared" si="3603"/>
        <v>0</v>
      </c>
      <c r="BB1483" s="18">
        <f t="shared" si="3604"/>
        <v>0</v>
      </c>
      <c r="BC1483" s="18"/>
      <c r="BD1483" s="18"/>
      <c r="BE1483" s="18"/>
      <c r="BF1483" s="18">
        <f t="shared" si="3549"/>
        <v>0</v>
      </c>
      <c r="BG1483" s="18">
        <f t="shared" si="3550"/>
        <v>0</v>
      </c>
      <c r="BH1483" s="18">
        <f t="shared" si="3551"/>
        <v>0</v>
      </c>
      <c r="BI1483" s="18"/>
      <c r="BJ1483" s="25">
        <v>0</v>
      </c>
      <c r="BK1483" s="36" t="s">
        <v>1464</v>
      </c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</row>
    <row r="1484" spans="1:92" ht="46.8" x14ac:dyDescent="0.3">
      <c r="A1484" s="19" t="s">
        <v>1195</v>
      </c>
      <c r="B1484" s="50"/>
      <c r="C1484" s="51"/>
      <c r="D1484" s="51"/>
      <c r="E1484" s="14" t="s">
        <v>1196</v>
      </c>
      <c r="F1484" s="18">
        <f>F1485+F1489+F1493+F1501</f>
        <v>258478.2</v>
      </c>
      <c r="G1484" s="18">
        <f t="shared" ref="G1484:H1484" si="3662">G1485+G1489+G1493+G1501</f>
        <v>188894.6</v>
      </c>
      <c r="H1484" s="18">
        <f t="shared" si="3662"/>
        <v>183088.9</v>
      </c>
      <c r="I1484" s="18">
        <f t="shared" ref="I1484:K1484" si="3663">I1485+I1489+I1493+I1501</f>
        <v>0</v>
      </c>
      <c r="J1484" s="18">
        <f t="shared" si="3663"/>
        <v>0</v>
      </c>
      <c r="K1484" s="18">
        <f t="shared" si="3663"/>
        <v>0</v>
      </c>
      <c r="L1484" s="18">
        <f t="shared" si="3646"/>
        <v>258478.2</v>
      </c>
      <c r="M1484" s="18">
        <f t="shared" si="3647"/>
        <v>188894.6</v>
      </c>
      <c r="N1484" s="18">
        <f t="shared" si="3648"/>
        <v>183088.9</v>
      </c>
      <c r="O1484" s="18">
        <f t="shared" ref="O1484:Q1484" si="3664">O1485+O1489+O1493+O1501</f>
        <v>0</v>
      </c>
      <c r="P1484" s="18">
        <f t="shared" si="3664"/>
        <v>0</v>
      </c>
      <c r="Q1484" s="18">
        <f t="shared" si="3664"/>
        <v>0</v>
      </c>
      <c r="R1484" s="18">
        <f t="shared" si="3593"/>
        <v>258478.2</v>
      </c>
      <c r="S1484" s="18">
        <f t="shared" si="3594"/>
        <v>188894.6</v>
      </c>
      <c r="T1484" s="18">
        <f t="shared" si="3595"/>
        <v>183088.9</v>
      </c>
      <c r="U1484" s="18">
        <f t="shared" ref="U1484:W1484" si="3665">U1485+U1489+U1493+U1501</f>
        <v>0</v>
      </c>
      <c r="V1484" s="18">
        <f t="shared" si="3665"/>
        <v>0</v>
      </c>
      <c r="W1484" s="18">
        <f t="shared" si="3665"/>
        <v>0</v>
      </c>
      <c r="X1484" s="18">
        <f t="shared" si="3596"/>
        <v>258478.2</v>
      </c>
      <c r="Y1484" s="18">
        <f t="shared" si="3597"/>
        <v>188894.6</v>
      </c>
      <c r="Z1484" s="18">
        <f t="shared" si="3598"/>
        <v>183088.9</v>
      </c>
      <c r="AA1484" s="18">
        <f>AA1485+AA1489+AA1493+AA1501+AA1497</f>
        <v>343840.3</v>
      </c>
      <c r="AB1484" s="18">
        <f t="shared" ref="AB1484:AC1484" si="3666">AB1485+AB1489+AB1493+AB1501+AB1497</f>
        <v>256159.7</v>
      </c>
      <c r="AC1484" s="18">
        <f t="shared" si="3666"/>
        <v>0</v>
      </c>
      <c r="AD1484" s="18">
        <f t="shared" si="3599"/>
        <v>602318.5</v>
      </c>
      <c r="AE1484" s="18">
        <f t="shared" si="3600"/>
        <v>445054.30000000005</v>
      </c>
      <c r="AF1484" s="18">
        <f t="shared" si="3601"/>
        <v>183088.9</v>
      </c>
      <c r="AG1484" s="18">
        <f t="shared" ref="AG1484" si="3667">AG1485+AG1489+AG1493+AG1501+AG1497</f>
        <v>0</v>
      </c>
      <c r="AH1484" s="18">
        <f t="shared" si="3571"/>
        <v>602318.5</v>
      </c>
      <c r="AI1484" s="18">
        <f t="shared" si="3572"/>
        <v>445054.30000000005</v>
      </c>
      <c r="AJ1484" s="18">
        <f t="shared" si="3573"/>
        <v>183088.9</v>
      </c>
      <c r="AK1484" s="18">
        <f t="shared" ref="AK1484:AM1484" si="3668">AK1485+AK1489+AK1493+AK1501+AK1497</f>
        <v>156159.70000000001</v>
      </c>
      <c r="AL1484" s="18">
        <f t="shared" si="3668"/>
        <v>-156159.70000000001</v>
      </c>
      <c r="AM1484" s="18">
        <f t="shared" si="3668"/>
        <v>0</v>
      </c>
      <c r="AN1484" s="18">
        <f t="shared" si="3627"/>
        <v>758478.2</v>
      </c>
      <c r="AO1484" s="18">
        <f t="shared" si="3628"/>
        <v>288894.60000000003</v>
      </c>
      <c r="AP1484" s="18">
        <f t="shared" si="3629"/>
        <v>183088.9</v>
      </c>
      <c r="AQ1484" s="18">
        <f t="shared" ref="AQ1484:BI1484" si="3669">AQ1485+AQ1489+AQ1493+AQ1501+AQ1497</f>
        <v>0</v>
      </c>
      <c r="AR1484" s="18">
        <f t="shared" si="3630"/>
        <v>758478.2</v>
      </c>
      <c r="AS1484" s="18">
        <f t="shared" ref="AS1484:AU1484" si="3670">AS1485+AS1489+AS1493+AS1501+AS1497</f>
        <v>0</v>
      </c>
      <c r="AT1484" s="18">
        <f t="shared" si="3670"/>
        <v>0</v>
      </c>
      <c r="AU1484" s="18">
        <f t="shared" si="3670"/>
        <v>0</v>
      </c>
      <c r="AV1484" s="18">
        <f t="shared" si="3605"/>
        <v>758478.2</v>
      </c>
      <c r="AW1484" s="18">
        <f t="shared" si="3606"/>
        <v>288894.60000000003</v>
      </c>
      <c r="AX1484" s="18">
        <f t="shared" si="3607"/>
        <v>183088.9</v>
      </c>
      <c r="AY1484" s="18">
        <f t="shared" ref="AY1484:AZ1484" si="3671">AY1485+AY1489+AY1493+AY1501+AY1497</f>
        <v>0</v>
      </c>
      <c r="AZ1484" s="18">
        <f t="shared" si="3671"/>
        <v>0</v>
      </c>
      <c r="BA1484" s="18">
        <f t="shared" si="3603"/>
        <v>758478.2</v>
      </c>
      <c r="BB1484" s="18">
        <f t="shared" si="3604"/>
        <v>288894.60000000003</v>
      </c>
      <c r="BC1484" s="18">
        <f t="shared" ref="BC1484:BE1484" si="3672">BC1485+BC1489+BC1493+BC1501+BC1497</f>
        <v>17766.394</v>
      </c>
      <c r="BD1484" s="18">
        <f t="shared" si="3672"/>
        <v>0</v>
      </c>
      <c r="BE1484" s="18">
        <f t="shared" si="3672"/>
        <v>0</v>
      </c>
      <c r="BF1484" s="18">
        <f t="shared" si="3549"/>
        <v>776244.59399999992</v>
      </c>
      <c r="BG1484" s="18">
        <f t="shared" si="3550"/>
        <v>288894.60000000003</v>
      </c>
      <c r="BH1484" s="18">
        <f t="shared" si="3551"/>
        <v>183088.9</v>
      </c>
      <c r="BI1484" s="18">
        <f t="shared" si="3669"/>
        <v>0</v>
      </c>
      <c r="BJ1484" s="25"/>
      <c r="BK1484" s="36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</row>
    <row r="1485" spans="1:92" ht="31.2" x14ac:dyDescent="0.3">
      <c r="A1485" s="19" t="s">
        <v>1197</v>
      </c>
      <c r="B1485" s="50"/>
      <c r="C1485" s="51"/>
      <c r="D1485" s="51"/>
      <c r="E1485" s="14" t="s">
        <v>1198</v>
      </c>
      <c r="F1485" s="18">
        <f>F1486</f>
        <v>0</v>
      </c>
      <c r="G1485" s="18">
        <f t="shared" ref="G1485:BI1487" si="3673">G1486</f>
        <v>12920.5</v>
      </c>
      <c r="H1485" s="18">
        <f t="shared" si="3673"/>
        <v>13519.6</v>
      </c>
      <c r="I1485" s="18">
        <f t="shared" si="3673"/>
        <v>0</v>
      </c>
      <c r="J1485" s="18">
        <f t="shared" si="3673"/>
        <v>0</v>
      </c>
      <c r="K1485" s="18">
        <f t="shared" si="3673"/>
        <v>0</v>
      </c>
      <c r="L1485" s="18">
        <f t="shared" si="3646"/>
        <v>0</v>
      </c>
      <c r="M1485" s="18">
        <f t="shared" si="3647"/>
        <v>12920.5</v>
      </c>
      <c r="N1485" s="18">
        <f t="shared" si="3648"/>
        <v>13519.6</v>
      </c>
      <c r="O1485" s="18">
        <f t="shared" si="3673"/>
        <v>0</v>
      </c>
      <c r="P1485" s="18">
        <f t="shared" si="3673"/>
        <v>0</v>
      </c>
      <c r="Q1485" s="18">
        <f t="shared" si="3673"/>
        <v>0</v>
      </c>
      <c r="R1485" s="18">
        <f t="shared" si="3593"/>
        <v>0</v>
      </c>
      <c r="S1485" s="18">
        <f t="shared" si="3594"/>
        <v>12920.5</v>
      </c>
      <c r="T1485" s="18">
        <f t="shared" si="3595"/>
        <v>13519.6</v>
      </c>
      <c r="U1485" s="18">
        <f t="shared" si="3673"/>
        <v>0</v>
      </c>
      <c r="V1485" s="18">
        <f t="shared" si="3673"/>
        <v>0</v>
      </c>
      <c r="W1485" s="18">
        <f t="shared" si="3673"/>
        <v>0</v>
      </c>
      <c r="X1485" s="18">
        <f t="shared" si="3596"/>
        <v>0</v>
      </c>
      <c r="Y1485" s="18">
        <f t="shared" si="3597"/>
        <v>12920.5</v>
      </c>
      <c r="Z1485" s="18">
        <f t="shared" si="3598"/>
        <v>13519.6</v>
      </c>
      <c r="AA1485" s="18">
        <f t="shared" si="3673"/>
        <v>0</v>
      </c>
      <c r="AB1485" s="18">
        <f t="shared" si="3673"/>
        <v>0</v>
      </c>
      <c r="AC1485" s="18">
        <f t="shared" si="3673"/>
        <v>0</v>
      </c>
      <c r="AD1485" s="18">
        <f t="shared" si="3599"/>
        <v>0</v>
      </c>
      <c r="AE1485" s="18">
        <f t="shared" si="3600"/>
        <v>12920.5</v>
      </c>
      <c r="AF1485" s="18">
        <f t="shared" si="3601"/>
        <v>13519.6</v>
      </c>
      <c r="AG1485" s="18">
        <f t="shared" si="3673"/>
        <v>0</v>
      </c>
      <c r="AH1485" s="18">
        <f t="shared" si="3571"/>
        <v>0</v>
      </c>
      <c r="AI1485" s="18">
        <f t="shared" si="3572"/>
        <v>12920.5</v>
      </c>
      <c r="AJ1485" s="18">
        <f t="shared" si="3573"/>
        <v>13519.6</v>
      </c>
      <c r="AK1485" s="18">
        <f t="shared" si="3673"/>
        <v>0</v>
      </c>
      <c r="AL1485" s="18">
        <f t="shared" si="3673"/>
        <v>0</v>
      </c>
      <c r="AM1485" s="18">
        <f t="shared" si="3673"/>
        <v>0</v>
      </c>
      <c r="AN1485" s="18">
        <f t="shared" si="3627"/>
        <v>0</v>
      </c>
      <c r="AO1485" s="18">
        <f t="shared" si="3628"/>
        <v>12920.5</v>
      </c>
      <c r="AP1485" s="18">
        <f t="shared" si="3629"/>
        <v>13519.6</v>
      </c>
      <c r="AQ1485" s="18">
        <f t="shared" si="3673"/>
        <v>0</v>
      </c>
      <c r="AR1485" s="18">
        <f t="shared" si="3630"/>
        <v>0</v>
      </c>
      <c r="AS1485" s="18">
        <f t="shared" si="3673"/>
        <v>0</v>
      </c>
      <c r="AT1485" s="18">
        <f t="shared" si="3673"/>
        <v>0</v>
      </c>
      <c r="AU1485" s="18">
        <f t="shared" si="3673"/>
        <v>0</v>
      </c>
      <c r="AV1485" s="18">
        <f t="shared" si="3605"/>
        <v>0</v>
      </c>
      <c r="AW1485" s="18">
        <f t="shared" si="3606"/>
        <v>12920.5</v>
      </c>
      <c r="AX1485" s="18">
        <f t="shared" si="3607"/>
        <v>13519.6</v>
      </c>
      <c r="AY1485" s="18">
        <f t="shared" si="3673"/>
        <v>0</v>
      </c>
      <c r="AZ1485" s="18">
        <f t="shared" si="3673"/>
        <v>0</v>
      </c>
      <c r="BA1485" s="18">
        <f t="shared" si="3603"/>
        <v>0</v>
      </c>
      <c r="BB1485" s="18">
        <f t="shared" si="3604"/>
        <v>12920.5</v>
      </c>
      <c r="BC1485" s="18">
        <f t="shared" si="3673"/>
        <v>0</v>
      </c>
      <c r="BD1485" s="18">
        <f t="shared" si="3673"/>
        <v>0</v>
      </c>
      <c r="BE1485" s="18">
        <f t="shared" si="3673"/>
        <v>0</v>
      </c>
      <c r="BF1485" s="18">
        <f t="shared" si="3549"/>
        <v>0</v>
      </c>
      <c r="BG1485" s="18">
        <f t="shared" si="3550"/>
        <v>12920.5</v>
      </c>
      <c r="BH1485" s="18">
        <f t="shared" si="3551"/>
        <v>13519.6</v>
      </c>
      <c r="BI1485" s="18">
        <f t="shared" si="3673"/>
        <v>0</v>
      </c>
      <c r="BJ1485" s="25"/>
      <c r="BK1485" s="36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</row>
    <row r="1486" spans="1:92" ht="31.2" x14ac:dyDescent="0.3">
      <c r="A1486" s="19" t="s">
        <v>1197</v>
      </c>
      <c r="B1486" s="50">
        <v>200</v>
      </c>
      <c r="C1486" s="51"/>
      <c r="D1486" s="51"/>
      <c r="E1486" s="14" t="s">
        <v>455</v>
      </c>
      <c r="F1486" s="18">
        <f>F1487</f>
        <v>0</v>
      </c>
      <c r="G1486" s="18">
        <f t="shared" si="3673"/>
        <v>12920.5</v>
      </c>
      <c r="H1486" s="18">
        <f t="shared" si="3673"/>
        <v>13519.6</v>
      </c>
      <c r="I1486" s="18">
        <f t="shared" si="3673"/>
        <v>0</v>
      </c>
      <c r="J1486" s="18">
        <f t="shared" si="3673"/>
        <v>0</v>
      </c>
      <c r="K1486" s="18">
        <f t="shared" si="3673"/>
        <v>0</v>
      </c>
      <c r="L1486" s="18">
        <f t="shared" si="3646"/>
        <v>0</v>
      </c>
      <c r="M1486" s="18">
        <f t="shared" si="3647"/>
        <v>12920.5</v>
      </c>
      <c r="N1486" s="18">
        <f t="shared" si="3648"/>
        <v>13519.6</v>
      </c>
      <c r="O1486" s="18">
        <f t="shared" si="3673"/>
        <v>0</v>
      </c>
      <c r="P1486" s="18">
        <f t="shared" si="3673"/>
        <v>0</v>
      </c>
      <c r="Q1486" s="18">
        <f t="shared" si="3673"/>
        <v>0</v>
      </c>
      <c r="R1486" s="18">
        <f t="shared" si="3593"/>
        <v>0</v>
      </c>
      <c r="S1486" s="18">
        <f t="shared" si="3594"/>
        <v>12920.5</v>
      </c>
      <c r="T1486" s="18">
        <f t="shared" si="3595"/>
        <v>13519.6</v>
      </c>
      <c r="U1486" s="18">
        <f t="shared" si="3673"/>
        <v>0</v>
      </c>
      <c r="V1486" s="18">
        <f t="shared" si="3673"/>
        <v>0</v>
      </c>
      <c r="W1486" s="18">
        <f t="shared" si="3673"/>
        <v>0</v>
      </c>
      <c r="X1486" s="18">
        <f t="shared" si="3596"/>
        <v>0</v>
      </c>
      <c r="Y1486" s="18">
        <f t="shared" si="3597"/>
        <v>12920.5</v>
      </c>
      <c r="Z1486" s="18">
        <f t="shared" si="3598"/>
        <v>13519.6</v>
      </c>
      <c r="AA1486" s="18">
        <f t="shared" si="3673"/>
        <v>0</v>
      </c>
      <c r="AB1486" s="18">
        <f t="shared" si="3673"/>
        <v>0</v>
      </c>
      <c r="AC1486" s="18">
        <f t="shared" si="3673"/>
        <v>0</v>
      </c>
      <c r="AD1486" s="18">
        <f t="shared" si="3599"/>
        <v>0</v>
      </c>
      <c r="AE1486" s="18">
        <f t="shared" si="3600"/>
        <v>12920.5</v>
      </c>
      <c r="AF1486" s="18">
        <f t="shared" si="3601"/>
        <v>13519.6</v>
      </c>
      <c r="AG1486" s="18">
        <f t="shared" si="3673"/>
        <v>0</v>
      </c>
      <c r="AH1486" s="18">
        <f t="shared" si="3571"/>
        <v>0</v>
      </c>
      <c r="AI1486" s="18">
        <f t="shared" si="3572"/>
        <v>12920.5</v>
      </c>
      <c r="AJ1486" s="18">
        <f t="shared" si="3573"/>
        <v>13519.6</v>
      </c>
      <c r="AK1486" s="18">
        <f t="shared" si="3673"/>
        <v>0</v>
      </c>
      <c r="AL1486" s="18">
        <f t="shared" si="3673"/>
        <v>0</v>
      </c>
      <c r="AM1486" s="18">
        <f t="shared" si="3673"/>
        <v>0</v>
      </c>
      <c r="AN1486" s="18">
        <f t="shared" si="3627"/>
        <v>0</v>
      </c>
      <c r="AO1486" s="18">
        <f t="shared" si="3628"/>
        <v>12920.5</v>
      </c>
      <c r="AP1486" s="18">
        <f t="shared" si="3629"/>
        <v>13519.6</v>
      </c>
      <c r="AQ1486" s="18">
        <f t="shared" si="3673"/>
        <v>0</v>
      </c>
      <c r="AR1486" s="18">
        <f t="shared" si="3630"/>
        <v>0</v>
      </c>
      <c r="AS1486" s="18">
        <f t="shared" si="3673"/>
        <v>0</v>
      </c>
      <c r="AT1486" s="18">
        <f t="shared" si="3673"/>
        <v>0</v>
      </c>
      <c r="AU1486" s="18">
        <f t="shared" si="3673"/>
        <v>0</v>
      </c>
      <c r="AV1486" s="18">
        <f t="shared" si="3605"/>
        <v>0</v>
      </c>
      <c r="AW1486" s="18">
        <f t="shared" si="3606"/>
        <v>12920.5</v>
      </c>
      <c r="AX1486" s="18">
        <f t="shared" si="3607"/>
        <v>13519.6</v>
      </c>
      <c r="AY1486" s="18">
        <f t="shared" si="3673"/>
        <v>0</v>
      </c>
      <c r="AZ1486" s="18">
        <f t="shared" si="3673"/>
        <v>0</v>
      </c>
      <c r="BA1486" s="18">
        <f t="shared" si="3603"/>
        <v>0</v>
      </c>
      <c r="BB1486" s="18">
        <f t="shared" si="3604"/>
        <v>12920.5</v>
      </c>
      <c r="BC1486" s="18">
        <f t="shared" si="3673"/>
        <v>0</v>
      </c>
      <c r="BD1486" s="18">
        <f t="shared" si="3673"/>
        <v>0</v>
      </c>
      <c r="BE1486" s="18">
        <f t="shared" si="3673"/>
        <v>0</v>
      </c>
      <c r="BF1486" s="18">
        <f t="shared" si="3549"/>
        <v>0</v>
      </c>
      <c r="BG1486" s="18">
        <f t="shared" si="3550"/>
        <v>12920.5</v>
      </c>
      <c r="BH1486" s="18">
        <f t="shared" si="3551"/>
        <v>13519.6</v>
      </c>
      <c r="BI1486" s="18">
        <f t="shared" si="3673"/>
        <v>0</v>
      </c>
      <c r="BJ1486" s="25"/>
      <c r="BK1486" s="36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</row>
    <row r="1487" spans="1:92" ht="46.8" x14ac:dyDescent="0.3">
      <c r="A1487" s="19" t="s">
        <v>1197</v>
      </c>
      <c r="B1487" s="50">
        <v>240</v>
      </c>
      <c r="C1487" s="51"/>
      <c r="D1487" s="51"/>
      <c r="E1487" s="14" t="s">
        <v>463</v>
      </c>
      <c r="F1487" s="18">
        <f>F1488</f>
        <v>0</v>
      </c>
      <c r="G1487" s="18">
        <f t="shared" si="3673"/>
        <v>12920.5</v>
      </c>
      <c r="H1487" s="18">
        <f t="shared" si="3673"/>
        <v>13519.6</v>
      </c>
      <c r="I1487" s="18">
        <f t="shared" si="3673"/>
        <v>0</v>
      </c>
      <c r="J1487" s="18">
        <f t="shared" si="3673"/>
        <v>0</v>
      </c>
      <c r="K1487" s="18">
        <f t="shared" si="3673"/>
        <v>0</v>
      </c>
      <c r="L1487" s="18">
        <f t="shared" si="3646"/>
        <v>0</v>
      </c>
      <c r="M1487" s="18">
        <f t="shared" si="3647"/>
        <v>12920.5</v>
      </c>
      <c r="N1487" s="18">
        <f t="shared" si="3648"/>
        <v>13519.6</v>
      </c>
      <c r="O1487" s="18">
        <f t="shared" si="3673"/>
        <v>0</v>
      </c>
      <c r="P1487" s="18">
        <f t="shared" si="3673"/>
        <v>0</v>
      </c>
      <c r="Q1487" s="18">
        <f t="shared" si="3673"/>
        <v>0</v>
      </c>
      <c r="R1487" s="18">
        <f t="shared" si="3593"/>
        <v>0</v>
      </c>
      <c r="S1487" s="18">
        <f t="shared" si="3594"/>
        <v>12920.5</v>
      </c>
      <c r="T1487" s="18">
        <f t="shared" si="3595"/>
        <v>13519.6</v>
      </c>
      <c r="U1487" s="18">
        <f t="shared" si="3673"/>
        <v>0</v>
      </c>
      <c r="V1487" s="18">
        <f t="shared" si="3673"/>
        <v>0</v>
      </c>
      <c r="W1487" s="18">
        <f t="shared" si="3673"/>
        <v>0</v>
      </c>
      <c r="X1487" s="18">
        <f t="shared" si="3596"/>
        <v>0</v>
      </c>
      <c r="Y1487" s="18">
        <f t="shared" si="3597"/>
        <v>12920.5</v>
      </c>
      <c r="Z1487" s="18">
        <f t="shared" si="3598"/>
        <v>13519.6</v>
      </c>
      <c r="AA1487" s="18">
        <f t="shared" si="3673"/>
        <v>0</v>
      </c>
      <c r="AB1487" s="18">
        <f t="shared" si="3673"/>
        <v>0</v>
      </c>
      <c r="AC1487" s="18">
        <f t="shared" si="3673"/>
        <v>0</v>
      </c>
      <c r="AD1487" s="18">
        <f t="shared" si="3599"/>
        <v>0</v>
      </c>
      <c r="AE1487" s="18">
        <f t="shared" si="3600"/>
        <v>12920.5</v>
      </c>
      <c r="AF1487" s="18">
        <f t="shared" si="3601"/>
        <v>13519.6</v>
      </c>
      <c r="AG1487" s="18">
        <f t="shared" si="3673"/>
        <v>0</v>
      </c>
      <c r="AH1487" s="18">
        <f t="shared" si="3571"/>
        <v>0</v>
      </c>
      <c r="AI1487" s="18">
        <f t="shared" si="3572"/>
        <v>12920.5</v>
      </c>
      <c r="AJ1487" s="18">
        <f t="shared" si="3573"/>
        <v>13519.6</v>
      </c>
      <c r="AK1487" s="18">
        <f t="shared" si="3673"/>
        <v>0</v>
      </c>
      <c r="AL1487" s="18">
        <f t="shared" si="3673"/>
        <v>0</v>
      </c>
      <c r="AM1487" s="18">
        <f t="shared" si="3673"/>
        <v>0</v>
      </c>
      <c r="AN1487" s="18">
        <f t="shared" si="3627"/>
        <v>0</v>
      </c>
      <c r="AO1487" s="18">
        <f t="shared" si="3628"/>
        <v>12920.5</v>
      </c>
      <c r="AP1487" s="18">
        <f t="shared" si="3629"/>
        <v>13519.6</v>
      </c>
      <c r="AQ1487" s="18">
        <f t="shared" si="3673"/>
        <v>0</v>
      </c>
      <c r="AR1487" s="18">
        <f t="shared" si="3630"/>
        <v>0</v>
      </c>
      <c r="AS1487" s="18">
        <f t="shared" si="3673"/>
        <v>0</v>
      </c>
      <c r="AT1487" s="18">
        <f t="shared" si="3673"/>
        <v>0</v>
      </c>
      <c r="AU1487" s="18">
        <f t="shared" si="3673"/>
        <v>0</v>
      </c>
      <c r="AV1487" s="18">
        <f t="shared" si="3605"/>
        <v>0</v>
      </c>
      <c r="AW1487" s="18">
        <f t="shared" si="3606"/>
        <v>12920.5</v>
      </c>
      <c r="AX1487" s="18">
        <f t="shared" si="3607"/>
        <v>13519.6</v>
      </c>
      <c r="AY1487" s="18">
        <f t="shared" si="3673"/>
        <v>0</v>
      </c>
      <c r="AZ1487" s="18">
        <f t="shared" si="3673"/>
        <v>0</v>
      </c>
      <c r="BA1487" s="18">
        <f t="shared" si="3603"/>
        <v>0</v>
      </c>
      <c r="BB1487" s="18">
        <f t="shared" si="3604"/>
        <v>12920.5</v>
      </c>
      <c r="BC1487" s="18">
        <f t="shared" si="3673"/>
        <v>0</v>
      </c>
      <c r="BD1487" s="18">
        <f t="shared" si="3673"/>
        <v>0</v>
      </c>
      <c r="BE1487" s="18">
        <f t="shared" si="3673"/>
        <v>0</v>
      </c>
      <c r="BF1487" s="18">
        <f t="shared" si="3549"/>
        <v>0</v>
      </c>
      <c r="BG1487" s="18">
        <f t="shared" si="3550"/>
        <v>12920.5</v>
      </c>
      <c r="BH1487" s="18">
        <f t="shared" si="3551"/>
        <v>13519.6</v>
      </c>
      <c r="BI1487" s="18">
        <f t="shared" si="3673"/>
        <v>0</v>
      </c>
      <c r="BJ1487" s="25"/>
      <c r="BK1487" s="36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</row>
    <row r="1488" spans="1:92" x14ac:dyDescent="0.3">
      <c r="A1488" s="19" t="s">
        <v>1197</v>
      </c>
      <c r="B1488" s="50">
        <v>240</v>
      </c>
      <c r="C1488" s="51" t="s">
        <v>184</v>
      </c>
      <c r="D1488" s="51" t="s">
        <v>19</v>
      </c>
      <c r="E1488" s="14" t="s">
        <v>433</v>
      </c>
      <c r="F1488" s="18">
        <v>0</v>
      </c>
      <c r="G1488" s="18">
        <v>12920.5</v>
      </c>
      <c r="H1488" s="18">
        <v>13519.6</v>
      </c>
      <c r="I1488" s="18"/>
      <c r="J1488" s="18"/>
      <c r="K1488" s="18"/>
      <c r="L1488" s="18">
        <f t="shared" si="3646"/>
        <v>0</v>
      </c>
      <c r="M1488" s="18">
        <f t="shared" si="3647"/>
        <v>12920.5</v>
      </c>
      <c r="N1488" s="18">
        <f t="shared" si="3648"/>
        <v>13519.6</v>
      </c>
      <c r="O1488" s="18"/>
      <c r="P1488" s="18"/>
      <c r="Q1488" s="18"/>
      <c r="R1488" s="18">
        <f t="shared" si="3593"/>
        <v>0</v>
      </c>
      <c r="S1488" s="18">
        <f t="shared" si="3594"/>
        <v>12920.5</v>
      </c>
      <c r="T1488" s="18">
        <f t="shared" si="3595"/>
        <v>13519.6</v>
      </c>
      <c r="U1488" s="18"/>
      <c r="V1488" s="18"/>
      <c r="W1488" s="18"/>
      <c r="X1488" s="18">
        <f t="shared" si="3596"/>
        <v>0</v>
      </c>
      <c r="Y1488" s="18">
        <f t="shared" si="3597"/>
        <v>12920.5</v>
      </c>
      <c r="Z1488" s="18">
        <f t="shared" si="3598"/>
        <v>13519.6</v>
      </c>
      <c r="AA1488" s="18"/>
      <c r="AB1488" s="18"/>
      <c r="AC1488" s="18"/>
      <c r="AD1488" s="18">
        <f t="shared" si="3599"/>
        <v>0</v>
      </c>
      <c r="AE1488" s="18">
        <f t="shared" si="3600"/>
        <v>12920.5</v>
      </c>
      <c r="AF1488" s="18">
        <f t="shared" si="3601"/>
        <v>13519.6</v>
      </c>
      <c r="AG1488" s="18"/>
      <c r="AH1488" s="18">
        <f t="shared" si="3571"/>
        <v>0</v>
      </c>
      <c r="AI1488" s="18">
        <f t="shared" si="3572"/>
        <v>12920.5</v>
      </c>
      <c r="AJ1488" s="18">
        <f t="shared" si="3573"/>
        <v>13519.6</v>
      </c>
      <c r="AK1488" s="18"/>
      <c r="AL1488" s="18"/>
      <c r="AM1488" s="18"/>
      <c r="AN1488" s="18">
        <f t="shared" si="3627"/>
        <v>0</v>
      </c>
      <c r="AO1488" s="18">
        <f t="shared" si="3628"/>
        <v>12920.5</v>
      </c>
      <c r="AP1488" s="18">
        <f t="shared" si="3629"/>
        <v>13519.6</v>
      </c>
      <c r="AQ1488" s="18"/>
      <c r="AR1488" s="18">
        <f t="shared" si="3630"/>
        <v>0</v>
      </c>
      <c r="AS1488" s="18"/>
      <c r="AT1488" s="18"/>
      <c r="AU1488" s="18"/>
      <c r="AV1488" s="18">
        <f t="shared" si="3605"/>
        <v>0</v>
      </c>
      <c r="AW1488" s="18">
        <f t="shared" si="3606"/>
        <v>12920.5</v>
      </c>
      <c r="AX1488" s="18">
        <f t="shared" si="3607"/>
        <v>13519.6</v>
      </c>
      <c r="AY1488" s="18"/>
      <c r="AZ1488" s="18"/>
      <c r="BA1488" s="18">
        <f t="shared" si="3603"/>
        <v>0</v>
      </c>
      <c r="BB1488" s="18">
        <f t="shared" si="3604"/>
        <v>12920.5</v>
      </c>
      <c r="BC1488" s="18"/>
      <c r="BD1488" s="18"/>
      <c r="BE1488" s="18"/>
      <c r="BF1488" s="18">
        <f t="shared" si="3549"/>
        <v>0</v>
      </c>
      <c r="BG1488" s="18">
        <f t="shared" si="3550"/>
        <v>12920.5</v>
      </c>
      <c r="BH1488" s="18">
        <f t="shared" si="3551"/>
        <v>13519.6</v>
      </c>
      <c r="BI1488" s="18"/>
      <c r="BJ1488" s="25"/>
      <c r="BK1488" s="36"/>
    </row>
    <row r="1489" spans="1:92" ht="31.2" x14ac:dyDescent="0.3">
      <c r="A1489" s="19" t="s">
        <v>1199</v>
      </c>
      <c r="B1489" s="50"/>
      <c r="C1489" s="51"/>
      <c r="D1489" s="51"/>
      <c r="E1489" s="14" t="s">
        <v>1200</v>
      </c>
      <c r="F1489" s="18">
        <f>F1490</f>
        <v>1239.3</v>
      </c>
      <c r="G1489" s="18">
        <f t="shared" ref="G1489:BI1491" si="3674">G1490</f>
        <v>1239.3</v>
      </c>
      <c r="H1489" s="18">
        <f t="shared" si="3674"/>
        <v>1239.3</v>
      </c>
      <c r="I1489" s="18">
        <f t="shared" si="3674"/>
        <v>0</v>
      </c>
      <c r="J1489" s="18">
        <f t="shared" si="3674"/>
        <v>0</v>
      </c>
      <c r="K1489" s="18">
        <f t="shared" si="3674"/>
        <v>0</v>
      </c>
      <c r="L1489" s="18">
        <f t="shared" si="3646"/>
        <v>1239.3</v>
      </c>
      <c r="M1489" s="18">
        <f t="shared" si="3647"/>
        <v>1239.3</v>
      </c>
      <c r="N1489" s="18">
        <f t="shared" si="3648"/>
        <v>1239.3</v>
      </c>
      <c r="O1489" s="18">
        <f t="shared" si="3674"/>
        <v>0</v>
      </c>
      <c r="P1489" s="18">
        <f t="shared" si="3674"/>
        <v>0</v>
      </c>
      <c r="Q1489" s="18">
        <f t="shared" si="3674"/>
        <v>0</v>
      </c>
      <c r="R1489" s="18">
        <f t="shared" si="3593"/>
        <v>1239.3</v>
      </c>
      <c r="S1489" s="18">
        <f t="shared" si="3594"/>
        <v>1239.3</v>
      </c>
      <c r="T1489" s="18">
        <f t="shared" si="3595"/>
        <v>1239.3</v>
      </c>
      <c r="U1489" s="18">
        <f t="shared" si="3674"/>
        <v>0</v>
      </c>
      <c r="V1489" s="18">
        <f t="shared" si="3674"/>
        <v>0</v>
      </c>
      <c r="W1489" s="18">
        <f t="shared" si="3674"/>
        <v>0</v>
      </c>
      <c r="X1489" s="18">
        <f t="shared" si="3596"/>
        <v>1239.3</v>
      </c>
      <c r="Y1489" s="18">
        <f t="shared" si="3597"/>
        <v>1239.3</v>
      </c>
      <c r="Z1489" s="18">
        <f t="shared" si="3598"/>
        <v>1239.3</v>
      </c>
      <c r="AA1489" s="18">
        <f t="shared" si="3674"/>
        <v>0</v>
      </c>
      <c r="AB1489" s="18">
        <f t="shared" si="3674"/>
        <v>0</v>
      </c>
      <c r="AC1489" s="18">
        <f t="shared" si="3674"/>
        <v>0</v>
      </c>
      <c r="AD1489" s="18">
        <f t="shared" si="3599"/>
        <v>1239.3</v>
      </c>
      <c r="AE1489" s="18">
        <f t="shared" si="3600"/>
        <v>1239.3</v>
      </c>
      <c r="AF1489" s="18">
        <f t="shared" si="3601"/>
        <v>1239.3</v>
      </c>
      <c r="AG1489" s="18">
        <f t="shared" si="3674"/>
        <v>0</v>
      </c>
      <c r="AH1489" s="18">
        <f t="shared" si="3571"/>
        <v>1239.3</v>
      </c>
      <c r="AI1489" s="18">
        <f t="shared" si="3572"/>
        <v>1239.3</v>
      </c>
      <c r="AJ1489" s="18">
        <f t="shared" si="3573"/>
        <v>1239.3</v>
      </c>
      <c r="AK1489" s="18">
        <f t="shared" si="3674"/>
        <v>0</v>
      </c>
      <c r="AL1489" s="18">
        <f t="shared" si="3674"/>
        <v>0</v>
      </c>
      <c r="AM1489" s="18">
        <f t="shared" si="3674"/>
        <v>0</v>
      </c>
      <c r="AN1489" s="18">
        <f t="shared" si="3627"/>
        <v>1239.3</v>
      </c>
      <c r="AO1489" s="18">
        <f t="shared" si="3628"/>
        <v>1239.3</v>
      </c>
      <c r="AP1489" s="18">
        <f t="shared" si="3629"/>
        <v>1239.3</v>
      </c>
      <c r="AQ1489" s="18">
        <f t="shared" si="3674"/>
        <v>0</v>
      </c>
      <c r="AR1489" s="18">
        <f t="shared" si="3630"/>
        <v>1239.3</v>
      </c>
      <c r="AS1489" s="18">
        <f t="shared" si="3674"/>
        <v>0</v>
      </c>
      <c r="AT1489" s="18">
        <f t="shared" si="3674"/>
        <v>0</v>
      </c>
      <c r="AU1489" s="18">
        <f t="shared" si="3674"/>
        <v>0</v>
      </c>
      <c r="AV1489" s="18">
        <f t="shared" si="3605"/>
        <v>1239.3</v>
      </c>
      <c r="AW1489" s="18">
        <f t="shared" si="3606"/>
        <v>1239.3</v>
      </c>
      <c r="AX1489" s="18">
        <f t="shared" si="3607"/>
        <v>1239.3</v>
      </c>
      <c r="AY1489" s="18">
        <f t="shared" si="3674"/>
        <v>0</v>
      </c>
      <c r="AZ1489" s="18">
        <f t="shared" si="3674"/>
        <v>0</v>
      </c>
      <c r="BA1489" s="18">
        <f t="shared" si="3603"/>
        <v>1239.3</v>
      </c>
      <c r="BB1489" s="18">
        <f t="shared" si="3604"/>
        <v>1239.3</v>
      </c>
      <c r="BC1489" s="18">
        <f t="shared" si="3674"/>
        <v>0</v>
      </c>
      <c r="BD1489" s="18">
        <f t="shared" si="3674"/>
        <v>0</v>
      </c>
      <c r="BE1489" s="18">
        <f t="shared" si="3674"/>
        <v>0</v>
      </c>
      <c r="BF1489" s="18">
        <f t="shared" si="3549"/>
        <v>1239.3</v>
      </c>
      <c r="BG1489" s="18">
        <f t="shared" si="3550"/>
        <v>1239.3</v>
      </c>
      <c r="BH1489" s="18">
        <f t="shared" si="3551"/>
        <v>1239.3</v>
      </c>
      <c r="BI1489" s="18">
        <f t="shared" si="3674"/>
        <v>0</v>
      </c>
      <c r="BJ1489" s="25"/>
      <c r="BK1489" s="36"/>
    </row>
    <row r="1490" spans="1:92" ht="31.2" x14ac:dyDescent="0.3">
      <c r="A1490" s="19" t="s">
        <v>1199</v>
      </c>
      <c r="B1490" s="50">
        <v>200</v>
      </c>
      <c r="C1490" s="51"/>
      <c r="D1490" s="51"/>
      <c r="E1490" s="14" t="s">
        <v>455</v>
      </c>
      <c r="F1490" s="18">
        <f>F1491</f>
        <v>1239.3</v>
      </c>
      <c r="G1490" s="18">
        <f t="shared" si="3674"/>
        <v>1239.3</v>
      </c>
      <c r="H1490" s="18">
        <f t="shared" si="3674"/>
        <v>1239.3</v>
      </c>
      <c r="I1490" s="18">
        <f t="shared" si="3674"/>
        <v>0</v>
      </c>
      <c r="J1490" s="18">
        <f t="shared" si="3674"/>
        <v>0</v>
      </c>
      <c r="K1490" s="18">
        <f t="shared" si="3674"/>
        <v>0</v>
      </c>
      <c r="L1490" s="18">
        <f t="shared" si="3646"/>
        <v>1239.3</v>
      </c>
      <c r="M1490" s="18">
        <f t="shared" si="3647"/>
        <v>1239.3</v>
      </c>
      <c r="N1490" s="18">
        <f t="shared" si="3648"/>
        <v>1239.3</v>
      </c>
      <c r="O1490" s="18">
        <f t="shared" si="3674"/>
        <v>0</v>
      </c>
      <c r="P1490" s="18">
        <f t="shared" si="3674"/>
        <v>0</v>
      </c>
      <c r="Q1490" s="18">
        <f t="shared" si="3674"/>
        <v>0</v>
      </c>
      <c r="R1490" s="18">
        <f t="shared" si="3593"/>
        <v>1239.3</v>
      </c>
      <c r="S1490" s="18">
        <f t="shared" si="3594"/>
        <v>1239.3</v>
      </c>
      <c r="T1490" s="18">
        <f t="shared" si="3595"/>
        <v>1239.3</v>
      </c>
      <c r="U1490" s="18">
        <f t="shared" si="3674"/>
        <v>0</v>
      </c>
      <c r="V1490" s="18">
        <f t="shared" si="3674"/>
        <v>0</v>
      </c>
      <c r="W1490" s="18">
        <f t="shared" si="3674"/>
        <v>0</v>
      </c>
      <c r="X1490" s="18">
        <f t="shared" si="3596"/>
        <v>1239.3</v>
      </c>
      <c r="Y1490" s="18">
        <f t="shared" si="3597"/>
        <v>1239.3</v>
      </c>
      <c r="Z1490" s="18">
        <f t="shared" si="3598"/>
        <v>1239.3</v>
      </c>
      <c r="AA1490" s="18">
        <f t="shared" si="3674"/>
        <v>0</v>
      </c>
      <c r="AB1490" s="18">
        <f t="shared" si="3674"/>
        <v>0</v>
      </c>
      <c r="AC1490" s="18">
        <f t="shared" si="3674"/>
        <v>0</v>
      </c>
      <c r="AD1490" s="18">
        <f t="shared" si="3599"/>
        <v>1239.3</v>
      </c>
      <c r="AE1490" s="18">
        <f t="shared" si="3600"/>
        <v>1239.3</v>
      </c>
      <c r="AF1490" s="18">
        <f t="shared" si="3601"/>
        <v>1239.3</v>
      </c>
      <c r="AG1490" s="18">
        <f t="shared" si="3674"/>
        <v>0</v>
      </c>
      <c r="AH1490" s="18">
        <f t="shared" si="3571"/>
        <v>1239.3</v>
      </c>
      <c r="AI1490" s="18">
        <f t="shared" si="3572"/>
        <v>1239.3</v>
      </c>
      <c r="AJ1490" s="18">
        <f t="shared" si="3573"/>
        <v>1239.3</v>
      </c>
      <c r="AK1490" s="18">
        <f t="shared" si="3674"/>
        <v>0</v>
      </c>
      <c r="AL1490" s="18">
        <f t="shared" si="3674"/>
        <v>0</v>
      </c>
      <c r="AM1490" s="18">
        <f t="shared" si="3674"/>
        <v>0</v>
      </c>
      <c r="AN1490" s="18">
        <f t="shared" si="3627"/>
        <v>1239.3</v>
      </c>
      <c r="AO1490" s="18">
        <f t="shared" si="3628"/>
        <v>1239.3</v>
      </c>
      <c r="AP1490" s="18">
        <f t="shared" si="3629"/>
        <v>1239.3</v>
      </c>
      <c r="AQ1490" s="18">
        <f t="shared" si="3674"/>
        <v>0</v>
      </c>
      <c r="AR1490" s="18">
        <f t="shared" si="3630"/>
        <v>1239.3</v>
      </c>
      <c r="AS1490" s="18">
        <f t="shared" si="3674"/>
        <v>0</v>
      </c>
      <c r="AT1490" s="18">
        <f t="shared" si="3674"/>
        <v>0</v>
      </c>
      <c r="AU1490" s="18">
        <f t="shared" si="3674"/>
        <v>0</v>
      </c>
      <c r="AV1490" s="18">
        <f t="shared" si="3605"/>
        <v>1239.3</v>
      </c>
      <c r="AW1490" s="18">
        <f t="shared" si="3606"/>
        <v>1239.3</v>
      </c>
      <c r="AX1490" s="18">
        <f t="shared" si="3607"/>
        <v>1239.3</v>
      </c>
      <c r="AY1490" s="18">
        <f t="shared" si="3674"/>
        <v>0</v>
      </c>
      <c r="AZ1490" s="18">
        <f t="shared" si="3674"/>
        <v>0</v>
      </c>
      <c r="BA1490" s="18">
        <f t="shared" si="3603"/>
        <v>1239.3</v>
      </c>
      <c r="BB1490" s="18">
        <f t="shared" si="3604"/>
        <v>1239.3</v>
      </c>
      <c r="BC1490" s="18">
        <f t="shared" si="3674"/>
        <v>0</v>
      </c>
      <c r="BD1490" s="18">
        <f t="shared" si="3674"/>
        <v>0</v>
      </c>
      <c r="BE1490" s="18">
        <f t="shared" si="3674"/>
        <v>0</v>
      </c>
      <c r="BF1490" s="18">
        <f t="shared" si="3549"/>
        <v>1239.3</v>
      </c>
      <c r="BG1490" s="18">
        <f t="shared" si="3550"/>
        <v>1239.3</v>
      </c>
      <c r="BH1490" s="18">
        <f t="shared" si="3551"/>
        <v>1239.3</v>
      </c>
      <c r="BI1490" s="18">
        <f t="shared" si="3674"/>
        <v>0</v>
      </c>
      <c r="BJ1490" s="25"/>
      <c r="BK1490" s="36"/>
    </row>
    <row r="1491" spans="1:92" ht="46.8" x14ac:dyDescent="0.3">
      <c r="A1491" s="19" t="s">
        <v>1199</v>
      </c>
      <c r="B1491" s="50">
        <v>240</v>
      </c>
      <c r="C1491" s="51"/>
      <c r="D1491" s="51"/>
      <c r="E1491" s="14" t="s">
        <v>463</v>
      </c>
      <c r="F1491" s="18">
        <f>F1492</f>
        <v>1239.3</v>
      </c>
      <c r="G1491" s="18">
        <f t="shared" si="3674"/>
        <v>1239.3</v>
      </c>
      <c r="H1491" s="18">
        <f t="shared" si="3674"/>
        <v>1239.3</v>
      </c>
      <c r="I1491" s="18">
        <f t="shared" si="3674"/>
        <v>0</v>
      </c>
      <c r="J1491" s="18">
        <f t="shared" si="3674"/>
        <v>0</v>
      </c>
      <c r="K1491" s="18">
        <f t="shared" si="3674"/>
        <v>0</v>
      </c>
      <c r="L1491" s="18">
        <f t="shared" si="3646"/>
        <v>1239.3</v>
      </c>
      <c r="M1491" s="18">
        <f t="shared" si="3647"/>
        <v>1239.3</v>
      </c>
      <c r="N1491" s="18">
        <f t="shared" si="3648"/>
        <v>1239.3</v>
      </c>
      <c r="O1491" s="18">
        <f t="shared" si="3674"/>
        <v>0</v>
      </c>
      <c r="P1491" s="18">
        <f t="shared" si="3674"/>
        <v>0</v>
      </c>
      <c r="Q1491" s="18">
        <f t="shared" si="3674"/>
        <v>0</v>
      </c>
      <c r="R1491" s="18">
        <f t="shared" si="3593"/>
        <v>1239.3</v>
      </c>
      <c r="S1491" s="18">
        <f t="shared" si="3594"/>
        <v>1239.3</v>
      </c>
      <c r="T1491" s="18">
        <f t="shared" si="3595"/>
        <v>1239.3</v>
      </c>
      <c r="U1491" s="18">
        <f t="shared" si="3674"/>
        <v>0</v>
      </c>
      <c r="V1491" s="18">
        <f t="shared" si="3674"/>
        <v>0</v>
      </c>
      <c r="W1491" s="18">
        <f t="shared" si="3674"/>
        <v>0</v>
      </c>
      <c r="X1491" s="18">
        <f t="shared" si="3596"/>
        <v>1239.3</v>
      </c>
      <c r="Y1491" s="18">
        <f t="shared" si="3597"/>
        <v>1239.3</v>
      </c>
      <c r="Z1491" s="18">
        <f t="shared" si="3598"/>
        <v>1239.3</v>
      </c>
      <c r="AA1491" s="18">
        <f t="shared" si="3674"/>
        <v>0</v>
      </c>
      <c r="AB1491" s="18">
        <f t="shared" si="3674"/>
        <v>0</v>
      </c>
      <c r="AC1491" s="18">
        <f t="shared" si="3674"/>
        <v>0</v>
      </c>
      <c r="AD1491" s="18">
        <f t="shared" si="3599"/>
        <v>1239.3</v>
      </c>
      <c r="AE1491" s="18">
        <f t="shared" si="3600"/>
        <v>1239.3</v>
      </c>
      <c r="AF1491" s="18">
        <f t="shared" si="3601"/>
        <v>1239.3</v>
      </c>
      <c r="AG1491" s="18">
        <f t="shared" si="3674"/>
        <v>0</v>
      </c>
      <c r="AH1491" s="18">
        <f t="shared" si="3571"/>
        <v>1239.3</v>
      </c>
      <c r="AI1491" s="18">
        <f t="shared" si="3572"/>
        <v>1239.3</v>
      </c>
      <c r="AJ1491" s="18">
        <f t="shared" si="3573"/>
        <v>1239.3</v>
      </c>
      <c r="AK1491" s="18">
        <f t="shared" si="3674"/>
        <v>0</v>
      </c>
      <c r="AL1491" s="18">
        <f t="shared" si="3674"/>
        <v>0</v>
      </c>
      <c r="AM1491" s="18">
        <f t="shared" si="3674"/>
        <v>0</v>
      </c>
      <c r="AN1491" s="18">
        <f t="shared" si="3627"/>
        <v>1239.3</v>
      </c>
      <c r="AO1491" s="18">
        <f t="shared" si="3628"/>
        <v>1239.3</v>
      </c>
      <c r="AP1491" s="18">
        <f t="shared" si="3629"/>
        <v>1239.3</v>
      </c>
      <c r="AQ1491" s="18">
        <f t="shared" si="3674"/>
        <v>0</v>
      </c>
      <c r="AR1491" s="18">
        <f t="shared" si="3630"/>
        <v>1239.3</v>
      </c>
      <c r="AS1491" s="18">
        <f t="shared" si="3674"/>
        <v>0</v>
      </c>
      <c r="AT1491" s="18">
        <f t="shared" si="3674"/>
        <v>0</v>
      </c>
      <c r="AU1491" s="18">
        <f t="shared" si="3674"/>
        <v>0</v>
      </c>
      <c r="AV1491" s="18">
        <f t="shared" si="3605"/>
        <v>1239.3</v>
      </c>
      <c r="AW1491" s="18">
        <f t="shared" si="3606"/>
        <v>1239.3</v>
      </c>
      <c r="AX1491" s="18">
        <f t="shared" si="3607"/>
        <v>1239.3</v>
      </c>
      <c r="AY1491" s="18">
        <f t="shared" si="3674"/>
        <v>0</v>
      </c>
      <c r="AZ1491" s="18">
        <f t="shared" si="3674"/>
        <v>0</v>
      </c>
      <c r="BA1491" s="18">
        <f t="shared" si="3603"/>
        <v>1239.3</v>
      </c>
      <c r="BB1491" s="18">
        <f t="shared" si="3604"/>
        <v>1239.3</v>
      </c>
      <c r="BC1491" s="18">
        <f t="shared" si="3674"/>
        <v>0</v>
      </c>
      <c r="BD1491" s="18">
        <f t="shared" si="3674"/>
        <v>0</v>
      </c>
      <c r="BE1491" s="18">
        <f t="shared" si="3674"/>
        <v>0</v>
      </c>
      <c r="BF1491" s="18">
        <f t="shared" si="3549"/>
        <v>1239.3</v>
      </c>
      <c r="BG1491" s="18">
        <f t="shared" si="3550"/>
        <v>1239.3</v>
      </c>
      <c r="BH1491" s="18">
        <f t="shared" si="3551"/>
        <v>1239.3</v>
      </c>
      <c r="BI1491" s="18">
        <f t="shared" si="3674"/>
        <v>0</v>
      </c>
      <c r="BJ1491" s="25"/>
      <c r="BK1491" s="36"/>
    </row>
    <row r="1492" spans="1:92" x14ac:dyDescent="0.3">
      <c r="A1492" s="19" t="s">
        <v>1199</v>
      </c>
      <c r="B1492" s="50">
        <v>240</v>
      </c>
      <c r="C1492" s="51" t="s">
        <v>184</v>
      </c>
      <c r="D1492" s="51" t="s">
        <v>19</v>
      </c>
      <c r="E1492" s="14" t="s">
        <v>433</v>
      </c>
      <c r="F1492" s="18">
        <v>1239.3</v>
      </c>
      <c r="G1492" s="18">
        <v>1239.3</v>
      </c>
      <c r="H1492" s="18">
        <v>1239.3</v>
      </c>
      <c r="I1492" s="18"/>
      <c r="J1492" s="18"/>
      <c r="K1492" s="18"/>
      <c r="L1492" s="18">
        <f t="shared" si="3646"/>
        <v>1239.3</v>
      </c>
      <c r="M1492" s="18">
        <f t="shared" si="3647"/>
        <v>1239.3</v>
      </c>
      <c r="N1492" s="18">
        <f t="shared" si="3648"/>
        <v>1239.3</v>
      </c>
      <c r="O1492" s="18"/>
      <c r="P1492" s="18"/>
      <c r="Q1492" s="18"/>
      <c r="R1492" s="18">
        <f t="shared" si="3593"/>
        <v>1239.3</v>
      </c>
      <c r="S1492" s="18">
        <f t="shared" si="3594"/>
        <v>1239.3</v>
      </c>
      <c r="T1492" s="18">
        <f t="shared" si="3595"/>
        <v>1239.3</v>
      </c>
      <c r="U1492" s="18"/>
      <c r="V1492" s="18"/>
      <c r="W1492" s="18"/>
      <c r="X1492" s="18">
        <f t="shared" si="3596"/>
        <v>1239.3</v>
      </c>
      <c r="Y1492" s="18">
        <f t="shared" si="3597"/>
        <v>1239.3</v>
      </c>
      <c r="Z1492" s="18">
        <f t="shared" si="3598"/>
        <v>1239.3</v>
      </c>
      <c r="AA1492" s="18"/>
      <c r="AB1492" s="18"/>
      <c r="AC1492" s="18"/>
      <c r="AD1492" s="18">
        <f t="shared" si="3599"/>
        <v>1239.3</v>
      </c>
      <c r="AE1492" s="18">
        <f t="shared" si="3600"/>
        <v>1239.3</v>
      </c>
      <c r="AF1492" s="18">
        <f t="shared" si="3601"/>
        <v>1239.3</v>
      </c>
      <c r="AG1492" s="18"/>
      <c r="AH1492" s="18">
        <f t="shared" si="3571"/>
        <v>1239.3</v>
      </c>
      <c r="AI1492" s="18">
        <f t="shared" si="3572"/>
        <v>1239.3</v>
      </c>
      <c r="AJ1492" s="18">
        <f t="shared" si="3573"/>
        <v>1239.3</v>
      </c>
      <c r="AK1492" s="18"/>
      <c r="AL1492" s="18"/>
      <c r="AM1492" s="18"/>
      <c r="AN1492" s="18">
        <f t="shared" si="3627"/>
        <v>1239.3</v>
      </c>
      <c r="AO1492" s="18">
        <f t="shared" si="3628"/>
        <v>1239.3</v>
      </c>
      <c r="AP1492" s="18">
        <f t="shared" si="3629"/>
        <v>1239.3</v>
      </c>
      <c r="AQ1492" s="18"/>
      <c r="AR1492" s="18">
        <f t="shared" si="3630"/>
        <v>1239.3</v>
      </c>
      <c r="AS1492" s="18"/>
      <c r="AT1492" s="18"/>
      <c r="AU1492" s="18"/>
      <c r="AV1492" s="18">
        <f t="shared" si="3605"/>
        <v>1239.3</v>
      </c>
      <c r="AW1492" s="18">
        <f t="shared" si="3606"/>
        <v>1239.3</v>
      </c>
      <c r="AX1492" s="18">
        <f t="shared" si="3607"/>
        <v>1239.3</v>
      </c>
      <c r="AY1492" s="18"/>
      <c r="AZ1492" s="18"/>
      <c r="BA1492" s="18">
        <f t="shared" si="3603"/>
        <v>1239.3</v>
      </c>
      <c r="BB1492" s="18">
        <f t="shared" si="3604"/>
        <v>1239.3</v>
      </c>
      <c r="BC1492" s="18"/>
      <c r="BD1492" s="18"/>
      <c r="BE1492" s="18"/>
      <c r="BF1492" s="18">
        <f t="shared" si="3549"/>
        <v>1239.3</v>
      </c>
      <c r="BG1492" s="18">
        <f t="shared" si="3550"/>
        <v>1239.3</v>
      </c>
      <c r="BH1492" s="18">
        <f t="shared" si="3551"/>
        <v>1239.3</v>
      </c>
      <c r="BI1492" s="18"/>
      <c r="BJ1492" s="25"/>
      <c r="BK1492" s="36"/>
    </row>
    <row r="1493" spans="1:92" ht="46.8" x14ac:dyDescent="0.3">
      <c r="A1493" s="19" t="s">
        <v>1201</v>
      </c>
      <c r="B1493" s="50"/>
      <c r="C1493" s="51"/>
      <c r="D1493" s="51"/>
      <c r="E1493" s="14" t="s">
        <v>1202</v>
      </c>
      <c r="F1493" s="18">
        <f>F1494</f>
        <v>192803.7</v>
      </c>
      <c r="G1493" s="18">
        <f t="shared" ref="G1493:BI1495" si="3675">G1494</f>
        <v>174734.80000000002</v>
      </c>
      <c r="H1493" s="18">
        <f t="shared" si="3675"/>
        <v>168330</v>
      </c>
      <c r="I1493" s="18">
        <f t="shared" si="3675"/>
        <v>0</v>
      </c>
      <c r="J1493" s="18">
        <f t="shared" si="3675"/>
        <v>0</v>
      </c>
      <c r="K1493" s="18">
        <f t="shared" si="3675"/>
        <v>0</v>
      </c>
      <c r="L1493" s="18">
        <f t="shared" si="3646"/>
        <v>192803.7</v>
      </c>
      <c r="M1493" s="18">
        <f t="shared" si="3647"/>
        <v>174734.80000000002</v>
      </c>
      <c r="N1493" s="18">
        <f t="shared" si="3648"/>
        <v>168330</v>
      </c>
      <c r="O1493" s="18">
        <f t="shared" si="3675"/>
        <v>0</v>
      </c>
      <c r="P1493" s="18">
        <f t="shared" si="3675"/>
        <v>0</v>
      </c>
      <c r="Q1493" s="18">
        <f t="shared" si="3675"/>
        <v>0</v>
      </c>
      <c r="R1493" s="18">
        <f t="shared" si="3593"/>
        <v>192803.7</v>
      </c>
      <c r="S1493" s="18">
        <f t="shared" si="3594"/>
        <v>174734.80000000002</v>
      </c>
      <c r="T1493" s="18">
        <f t="shared" si="3595"/>
        <v>168330</v>
      </c>
      <c r="U1493" s="18">
        <f t="shared" si="3675"/>
        <v>0</v>
      </c>
      <c r="V1493" s="18">
        <f t="shared" si="3675"/>
        <v>0</v>
      </c>
      <c r="W1493" s="18">
        <f t="shared" si="3675"/>
        <v>0</v>
      </c>
      <c r="X1493" s="18">
        <f t="shared" si="3596"/>
        <v>192803.7</v>
      </c>
      <c r="Y1493" s="18">
        <f t="shared" si="3597"/>
        <v>174734.80000000002</v>
      </c>
      <c r="Z1493" s="18">
        <f t="shared" si="3598"/>
        <v>168330</v>
      </c>
      <c r="AA1493" s="18">
        <f t="shared" si="3675"/>
        <v>0</v>
      </c>
      <c r="AB1493" s="18">
        <f t="shared" si="3675"/>
        <v>0</v>
      </c>
      <c r="AC1493" s="18">
        <f t="shared" si="3675"/>
        <v>0</v>
      </c>
      <c r="AD1493" s="18">
        <f t="shared" si="3599"/>
        <v>192803.7</v>
      </c>
      <c r="AE1493" s="18">
        <f t="shared" si="3600"/>
        <v>174734.80000000002</v>
      </c>
      <c r="AF1493" s="18">
        <f t="shared" si="3601"/>
        <v>168330</v>
      </c>
      <c r="AG1493" s="18">
        <f t="shared" si="3675"/>
        <v>0</v>
      </c>
      <c r="AH1493" s="18">
        <f t="shared" si="3571"/>
        <v>192803.7</v>
      </c>
      <c r="AI1493" s="18">
        <f t="shared" si="3572"/>
        <v>174734.80000000002</v>
      </c>
      <c r="AJ1493" s="18">
        <f t="shared" si="3573"/>
        <v>168330</v>
      </c>
      <c r="AK1493" s="18">
        <f t="shared" si="3675"/>
        <v>0</v>
      </c>
      <c r="AL1493" s="18">
        <f t="shared" si="3675"/>
        <v>0</v>
      </c>
      <c r="AM1493" s="18">
        <f t="shared" si="3675"/>
        <v>0</v>
      </c>
      <c r="AN1493" s="18">
        <f t="shared" si="3627"/>
        <v>192803.7</v>
      </c>
      <c r="AO1493" s="18">
        <f t="shared" si="3628"/>
        <v>174734.80000000002</v>
      </c>
      <c r="AP1493" s="18">
        <f t="shared" si="3629"/>
        <v>168330</v>
      </c>
      <c r="AQ1493" s="18">
        <f t="shared" si="3675"/>
        <v>0</v>
      </c>
      <c r="AR1493" s="18">
        <f t="shared" si="3630"/>
        <v>192803.7</v>
      </c>
      <c r="AS1493" s="18">
        <f t="shared" si="3675"/>
        <v>0</v>
      </c>
      <c r="AT1493" s="18">
        <f t="shared" si="3675"/>
        <v>0</v>
      </c>
      <c r="AU1493" s="18">
        <f t="shared" si="3675"/>
        <v>0</v>
      </c>
      <c r="AV1493" s="18">
        <f t="shared" si="3605"/>
        <v>192803.7</v>
      </c>
      <c r="AW1493" s="18">
        <f t="shared" si="3606"/>
        <v>174734.80000000002</v>
      </c>
      <c r="AX1493" s="18">
        <f t="shared" si="3607"/>
        <v>168330</v>
      </c>
      <c r="AY1493" s="18">
        <f t="shared" si="3675"/>
        <v>0</v>
      </c>
      <c r="AZ1493" s="18">
        <f t="shared" si="3675"/>
        <v>0</v>
      </c>
      <c r="BA1493" s="18">
        <f t="shared" si="3603"/>
        <v>192803.7</v>
      </c>
      <c r="BB1493" s="18">
        <f t="shared" si="3604"/>
        <v>174734.80000000002</v>
      </c>
      <c r="BC1493" s="18">
        <f t="shared" si="3675"/>
        <v>17766.394</v>
      </c>
      <c r="BD1493" s="18">
        <f t="shared" si="3675"/>
        <v>0</v>
      </c>
      <c r="BE1493" s="18">
        <f t="shared" si="3675"/>
        <v>0</v>
      </c>
      <c r="BF1493" s="18">
        <f t="shared" si="3549"/>
        <v>210570.09400000001</v>
      </c>
      <c r="BG1493" s="18">
        <f t="shared" si="3550"/>
        <v>174734.80000000002</v>
      </c>
      <c r="BH1493" s="18">
        <f t="shared" si="3551"/>
        <v>168330</v>
      </c>
      <c r="BI1493" s="18">
        <f t="shared" si="3675"/>
        <v>0</v>
      </c>
      <c r="BJ1493" s="25"/>
      <c r="BK1493" s="36"/>
    </row>
    <row r="1494" spans="1:92" x14ac:dyDescent="0.3">
      <c r="A1494" s="19" t="s">
        <v>1201</v>
      </c>
      <c r="B1494" s="50">
        <v>800</v>
      </c>
      <c r="C1494" s="51"/>
      <c r="D1494" s="51"/>
      <c r="E1494" s="14" t="s">
        <v>460</v>
      </c>
      <c r="F1494" s="18">
        <f>F1495</f>
        <v>192803.7</v>
      </c>
      <c r="G1494" s="18">
        <f t="shared" si="3675"/>
        <v>174734.80000000002</v>
      </c>
      <c r="H1494" s="18">
        <f t="shared" si="3675"/>
        <v>168330</v>
      </c>
      <c r="I1494" s="18">
        <f t="shared" si="3675"/>
        <v>0</v>
      </c>
      <c r="J1494" s="18">
        <f t="shared" si="3675"/>
        <v>0</v>
      </c>
      <c r="K1494" s="18">
        <f t="shared" si="3675"/>
        <v>0</v>
      </c>
      <c r="L1494" s="18">
        <f t="shared" si="3646"/>
        <v>192803.7</v>
      </c>
      <c r="M1494" s="18">
        <f t="shared" si="3647"/>
        <v>174734.80000000002</v>
      </c>
      <c r="N1494" s="18">
        <f t="shared" si="3648"/>
        <v>168330</v>
      </c>
      <c r="O1494" s="18">
        <f t="shared" si="3675"/>
        <v>0</v>
      </c>
      <c r="P1494" s="18">
        <f t="shared" si="3675"/>
        <v>0</v>
      </c>
      <c r="Q1494" s="18">
        <f t="shared" si="3675"/>
        <v>0</v>
      </c>
      <c r="R1494" s="18">
        <f t="shared" si="3593"/>
        <v>192803.7</v>
      </c>
      <c r="S1494" s="18">
        <f t="shared" si="3594"/>
        <v>174734.80000000002</v>
      </c>
      <c r="T1494" s="18">
        <f t="shared" si="3595"/>
        <v>168330</v>
      </c>
      <c r="U1494" s="18">
        <f t="shared" si="3675"/>
        <v>0</v>
      </c>
      <c r="V1494" s="18">
        <f t="shared" si="3675"/>
        <v>0</v>
      </c>
      <c r="W1494" s="18">
        <f t="shared" si="3675"/>
        <v>0</v>
      </c>
      <c r="X1494" s="18">
        <f t="shared" si="3596"/>
        <v>192803.7</v>
      </c>
      <c r="Y1494" s="18">
        <f t="shared" si="3597"/>
        <v>174734.80000000002</v>
      </c>
      <c r="Z1494" s="18">
        <f t="shared" si="3598"/>
        <v>168330</v>
      </c>
      <c r="AA1494" s="18">
        <f t="shared" si="3675"/>
        <v>0</v>
      </c>
      <c r="AB1494" s="18">
        <f t="shared" si="3675"/>
        <v>0</v>
      </c>
      <c r="AC1494" s="18">
        <f t="shared" si="3675"/>
        <v>0</v>
      </c>
      <c r="AD1494" s="18">
        <f t="shared" si="3599"/>
        <v>192803.7</v>
      </c>
      <c r="AE1494" s="18">
        <f t="shared" si="3600"/>
        <v>174734.80000000002</v>
      </c>
      <c r="AF1494" s="18">
        <f t="shared" si="3601"/>
        <v>168330</v>
      </c>
      <c r="AG1494" s="18">
        <f t="shared" si="3675"/>
        <v>0</v>
      </c>
      <c r="AH1494" s="18">
        <f t="shared" si="3571"/>
        <v>192803.7</v>
      </c>
      <c r="AI1494" s="18">
        <f t="shared" si="3572"/>
        <v>174734.80000000002</v>
      </c>
      <c r="AJ1494" s="18">
        <f t="shared" si="3573"/>
        <v>168330</v>
      </c>
      <c r="AK1494" s="18">
        <f t="shared" si="3675"/>
        <v>0</v>
      </c>
      <c r="AL1494" s="18">
        <f t="shared" si="3675"/>
        <v>0</v>
      </c>
      <c r="AM1494" s="18">
        <f t="shared" si="3675"/>
        <v>0</v>
      </c>
      <c r="AN1494" s="18">
        <f t="shared" si="3627"/>
        <v>192803.7</v>
      </c>
      <c r="AO1494" s="18">
        <f t="shared" si="3628"/>
        <v>174734.80000000002</v>
      </c>
      <c r="AP1494" s="18">
        <f t="shared" si="3629"/>
        <v>168330</v>
      </c>
      <c r="AQ1494" s="18">
        <f t="shared" si="3675"/>
        <v>0</v>
      </c>
      <c r="AR1494" s="18">
        <f t="shared" si="3630"/>
        <v>192803.7</v>
      </c>
      <c r="AS1494" s="18">
        <f t="shared" si="3675"/>
        <v>0</v>
      </c>
      <c r="AT1494" s="18">
        <f t="shared" si="3675"/>
        <v>0</v>
      </c>
      <c r="AU1494" s="18">
        <f t="shared" si="3675"/>
        <v>0</v>
      </c>
      <c r="AV1494" s="18">
        <f t="shared" si="3605"/>
        <v>192803.7</v>
      </c>
      <c r="AW1494" s="18">
        <f t="shared" si="3606"/>
        <v>174734.80000000002</v>
      </c>
      <c r="AX1494" s="18">
        <f t="shared" si="3607"/>
        <v>168330</v>
      </c>
      <c r="AY1494" s="18">
        <f t="shared" si="3675"/>
        <v>0</v>
      </c>
      <c r="AZ1494" s="18">
        <f t="shared" si="3675"/>
        <v>0</v>
      </c>
      <c r="BA1494" s="18">
        <f t="shared" si="3603"/>
        <v>192803.7</v>
      </c>
      <c r="BB1494" s="18">
        <f t="shared" si="3604"/>
        <v>174734.80000000002</v>
      </c>
      <c r="BC1494" s="18">
        <f t="shared" si="3675"/>
        <v>17766.394</v>
      </c>
      <c r="BD1494" s="18">
        <f t="shared" si="3675"/>
        <v>0</v>
      </c>
      <c r="BE1494" s="18">
        <f t="shared" si="3675"/>
        <v>0</v>
      </c>
      <c r="BF1494" s="18">
        <f t="shared" ref="BF1494:BF1557" si="3676">BA1494+BC1494</f>
        <v>210570.09400000001</v>
      </c>
      <c r="BG1494" s="18">
        <f t="shared" ref="BG1494:BG1557" si="3677">BB1494+BD1494</f>
        <v>174734.80000000002</v>
      </c>
      <c r="BH1494" s="18">
        <f t="shared" ref="BH1494:BH1557" si="3678">AX1494+BE1494</f>
        <v>168330</v>
      </c>
      <c r="BI1494" s="18">
        <f t="shared" si="3675"/>
        <v>0</v>
      </c>
      <c r="BJ1494" s="25"/>
      <c r="BK1494" s="36"/>
    </row>
    <row r="1495" spans="1:92" ht="78" x14ac:dyDescent="0.3">
      <c r="A1495" s="19" t="s">
        <v>1201</v>
      </c>
      <c r="B1495" s="50">
        <v>810</v>
      </c>
      <c r="C1495" s="51"/>
      <c r="D1495" s="51"/>
      <c r="E1495" s="14" t="s">
        <v>475</v>
      </c>
      <c r="F1495" s="18">
        <f>F1496</f>
        <v>192803.7</v>
      </c>
      <c r="G1495" s="18">
        <f t="shared" si="3675"/>
        <v>174734.80000000002</v>
      </c>
      <c r="H1495" s="18">
        <f t="shared" si="3675"/>
        <v>168330</v>
      </c>
      <c r="I1495" s="18">
        <f t="shared" si="3675"/>
        <v>0</v>
      </c>
      <c r="J1495" s="18">
        <f t="shared" si="3675"/>
        <v>0</v>
      </c>
      <c r="K1495" s="18">
        <f t="shared" si="3675"/>
        <v>0</v>
      </c>
      <c r="L1495" s="18">
        <f t="shared" si="3646"/>
        <v>192803.7</v>
      </c>
      <c r="M1495" s="18">
        <f t="shared" si="3647"/>
        <v>174734.80000000002</v>
      </c>
      <c r="N1495" s="18">
        <f t="shared" si="3648"/>
        <v>168330</v>
      </c>
      <c r="O1495" s="18">
        <f t="shared" si="3675"/>
        <v>0</v>
      </c>
      <c r="P1495" s="18">
        <f t="shared" si="3675"/>
        <v>0</v>
      </c>
      <c r="Q1495" s="18">
        <f t="shared" si="3675"/>
        <v>0</v>
      </c>
      <c r="R1495" s="18">
        <f t="shared" si="3593"/>
        <v>192803.7</v>
      </c>
      <c r="S1495" s="18">
        <f t="shared" si="3594"/>
        <v>174734.80000000002</v>
      </c>
      <c r="T1495" s="18">
        <f t="shared" si="3595"/>
        <v>168330</v>
      </c>
      <c r="U1495" s="18">
        <f t="shared" si="3675"/>
        <v>0</v>
      </c>
      <c r="V1495" s="18">
        <f t="shared" si="3675"/>
        <v>0</v>
      </c>
      <c r="W1495" s="18">
        <f t="shared" si="3675"/>
        <v>0</v>
      </c>
      <c r="X1495" s="18">
        <f t="shared" si="3596"/>
        <v>192803.7</v>
      </c>
      <c r="Y1495" s="18">
        <f t="shared" si="3597"/>
        <v>174734.80000000002</v>
      </c>
      <c r="Z1495" s="18">
        <f t="shared" si="3598"/>
        <v>168330</v>
      </c>
      <c r="AA1495" s="18">
        <f t="shared" si="3675"/>
        <v>0</v>
      </c>
      <c r="AB1495" s="18">
        <f t="shared" si="3675"/>
        <v>0</v>
      </c>
      <c r="AC1495" s="18">
        <f t="shared" si="3675"/>
        <v>0</v>
      </c>
      <c r="AD1495" s="18">
        <f t="shared" si="3599"/>
        <v>192803.7</v>
      </c>
      <c r="AE1495" s="18">
        <f t="shared" si="3600"/>
        <v>174734.80000000002</v>
      </c>
      <c r="AF1495" s="18">
        <f t="shared" si="3601"/>
        <v>168330</v>
      </c>
      <c r="AG1495" s="18">
        <f t="shared" si="3675"/>
        <v>0</v>
      </c>
      <c r="AH1495" s="18">
        <f t="shared" si="3571"/>
        <v>192803.7</v>
      </c>
      <c r="AI1495" s="18">
        <f t="shared" si="3572"/>
        <v>174734.80000000002</v>
      </c>
      <c r="AJ1495" s="18">
        <f t="shared" si="3573"/>
        <v>168330</v>
      </c>
      <c r="AK1495" s="18">
        <f t="shared" si="3675"/>
        <v>0</v>
      </c>
      <c r="AL1495" s="18">
        <f t="shared" si="3675"/>
        <v>0</v>
      </c>
      <c r="AM1495" s="18">
        <f t="shared" si="3675"/>
        <v>0</v>
      </c>
      <c r="AN1495" s="18">
        <f t="shared" si="3627"/>
        <v>192803.7</v>
      </c>
      <c r="AO1495" s="18">
        <f t="shared" si="3628"/>
        <v>174734.80000000002</v>
      </c>
      <c r="AP1495" s="18">
        <f t="shared" si="3629"/>
        <v>168330</v>
      </c>
      <c r="AQ1495" s="18">
        <f t="shared" si="3675"/>
        <v>0</v>
      </c>
      <c r="AR1495" s="18">
        <f t="shared" si="3630"/>
        <v>192803.7</v>
      </c>
      <c r="AS1495" s="18">
        <f t="shared" si="3675"/>
        <v>0</v>
      </c>
      <c r="AT1495" s="18">
        <f t="shared" si="3675"/>
        <v>0</v>
      </c>
      <c r="AU1495" s="18">
        <f t="shared" si="3675"/>
        <v>0</v>
      </c>
      <c r="AV1495" s="18">
        <f t="shared" si="3605"/>
        <v>192803.7</v>
      </c>
      <c r="AW1495" s="18">
        <f t="shared" si="3606"/>
        <v>174734.80000000002</v>
      </c>
      <c r="AX1495" s="18">
        <f t="shared" si="3607"/>
        <v>168330</v>
      </c>
      <c r="AY1495" s="18">
        <f t="shared" si="3675"/>
        <v>0</v>
      </c>
      <c r="AZ1495" s="18">
        <f t="shared" si="3675"/>
        <v>0</v>
      </c>
      <c r="BA1495" s="18">
        <f t="shared" si="3603"/>
        <v>192803.7</v>
      </c>
      <c r="BB1495" s="18">
        <f t="shared" si="3604"/>
        <v>174734.80000000002</v>
      </c>
      <c r="BC1495" s="18">
        <f t="shared" si="3675"/>
        <v>17766.394</v>
      </c>
      <c r="BD1495" s="18">
        <f t="shared" si="3675"/>
        <v>0</v>
      </c>
      <c r="BE1495" s="18">
        <f t="shared" si="3675"/>
        <v>0</v>
      </c>
      <c r="BF1495" s="18">
        <f t="shared" si="3676"/>
        <v>210570.09400000001</v>
      </c>
      <c r="BG1495" s="18">
        <f t="shared" si="3677"/>
        <v>174734.80000000002</v>
      </c>
      <c r="BH1495" s="18">
        <f t="shared" si="3678"/>
        <v>168330</v>
      </c>
      <c r="BI1495" s="18">
        <f t="shared" si="3675"/>
        <v>0</v>
      </c>
      <c r="BJ1495" s="25"/>
      <c r="BK1495" s="36"/>
    </row>
    <row r="1496" spans="1:92" x14ac:dyDescent="0.3">
      <c r="A1496" s="19" t="s">
        <v>1201</v>
      </c>
      <c r="B1496" s="50">
        <v>810</v>
      </c>
      <c r="C1496" s="51" t="s">
        <v>184</v>
      </c>
      <c r="D1496" s="51" t="s">
        <v>19</v>
      </c>
      <c r="E1496" s="14" t="s">
        <v>433</v>
      </c>
      <c r="F1496" s="18">
        <v>192803.7</v>
      </c>
      <c r="G1496" s="18">
        <v>174734.80000000002</v>
      </c>
      <c r="H1496" s="18">
        <v>168330</v>
      </c>
      <c r="I1496" s="18"/>
      <c r="J1496" s="18"/>
      <c r="K1496" s="18"/>
      <c r="L1496" s="18">
        <f t="shared" si="3646"/>
        <v>192803.7</v>
      </c>
      <c r="M1496" s="18">
        <f t="shared" si="3647"/>
        <v>174734.80000000002</v>
      </c>
      <c r="N1496" s="18">
        <f t="shared" si="3648"/>
        <v>168330</v>
      </c>
      <c r="O1496" s="18"/>
      <c r="P1496" s="18"/>
      <c r="Q1496" s="18"/>
      <c r="R1496" s="18">
        <f t="shared" si="3593"/>
        <v>192803.7</v>
      </c>
      <c r="S1496" s="18">
        <f t="shared" si="3594"/>
        <v>174734.80000000002</v>
      </c>
      <c r="T1496" s="18">
        <f t="shared" si="3595"/>
        <v>168330</v>
      </c>
      <c r="U1496" s="18"/>
      <c r="V1496" s="18"/>
      <c r="W1496" s="18"/>
      <c r="X1496" s="18">
        <f t="shared" si="3596"/>
        <v>192803.7</v>
      </c>
      <c r="Y1496" s="18">
        <f t="shared" si="3597"/>
        <v>174734.80000000002</v>
      </c>
      <c r="Z1496" s="18">
        <f t="shared" si="3598"/>
        <v>168330</v>
      </c>
      <c r="AA1496" s="18"/>
      <c r="AB1496" s="18"/>
      <c r="AC1496" s="18"/>
      <c r="AD1496" s="18">
        <f t="shared" si="3599"/>
        <v>192803.7</v>
      </c>
      <c r="AE1496" s="18">
        <f t="shared" si="3600"/>
        <v>174734.80000000002</v>
      </c>
      <c r="AF1496" s="18">
        <f t="shared" si="3601"/>
        <v>168330</v>
      </c>
      <c r="AG1496" s="18"/>
      <c r="AH1496" s="18">
        <f t="shared" si="3571"/>
        <v>192803.7</v>
      </c>
      <c r="AI1496" s="18">
        <f t="shared" si="3572"/>
        <v>174734.80000000002</v>
      </c>
      <c r="AJ1496" s="18">
        <f t="shared" si="3573"/>
        <v>168330</v>
      </c>
      <c r="AK1496" s="18"/>
      <c r="AL1496" s="18"/>
      <c r="AM1496" s="18"/>
      <c r="AN1496" s="18">
        <f t="shared" si="3627"/>
        <v>192803.7</v>
      </c>
      <c r="AO1496" s="18">
        <f t="shared" si="3628"/>
        <v>174734.80000000002</v>
      </c>
      <c r="AP1496" s="18">
        <f t="shared" si="3629"/>
        <v>168330</v>
      </c>
      <c r="AQ1496" s="18"/>
      <c r="AR1496" s="18">
        <f t="shared" si="3630"/>
        <v>192803.7</v>
      </c>
      <c r="AS1496" s="18"/>
      <c r="AT1496" s="18"/>
      <c r="AU1496" s="18"/>
      <c r="AV1496" s="18">
        <f t="shared" si="3605"/>
        <v>192803.7</v>
      </c>
      <c r="AW1496" s="18">
        <f t="shared" si="3606"/>
        <v>174734.80000000002</v>
      </c>
      <c r="AX1496" s="18">
        <f t="shared" si="3607"/>
        <v>168330</v>
      </c>
      <c r="AY1496" s="18"/>
      <c r="AZ1496" s="18"/>
      <c r="BA1496" s="18">
        <f t="shared" si="3603"/>
        <v>192803.7</v>
      </c>
      <c r="BB1496" s="18">
        <f t="shared" si="3604"/>
        <v>174734.80000000002</v>
      </c>
      <c r="BC1496" s="18">
        <v>17766.394</v>
      </c>
      <c r="BD1496" s="18"/>
      <c r="BE1496" s="18"/>
      <c r="BF1496" s="18">
        <f t="shared" si="3676"/>
        <v>210570.09400000001</v>
      </c>
      <c r="BG1496" s="18">
        <f t="shared" si="3677"/>
        <v>174734.80000000002</v>
      </c>
      <c r="BH1496" s="18">
        <f t="shared" si="3678"/>
        <v>168330</v>
      </c>
      <c r="BI1496" s="18"/>
      <c r="BJ1496" s="25"/>
      <c r="BK1496" s="36"/>
    </row>
    <row r="1497" spans="1:92" ht="46.8" x14ac:dyDescent="0.3">
      <c r="A1497" s="19" t="s">
        <v>1514</v>
      </c>
      <c r="B1497" s="50"/>
      <c r="C1497" s="51"/>
      <c r="D1497" s="51"/>
      <c r="E1497" s="14" t="s">
        <v>1547</v>
      </c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>
        <f>X1498</f>
        <v>0</v>
      </c>
      <c r="Y1497" s="18">
        <f t="shared" ref="Y1497:BI1499" si="3679">Y1498</f>
        <v>0</v>
      </c>
      <c r="Z1497" s="18">
        <f t="shared" si="3679"/>
        <v>0</v>
      </c>
      <c r="AA1497" s="18">
        <f t="shared" si="3679"/>
        <v>343840.3</v>
      </c>
      <c r="AB1497" s="18">
        <f t="shared" si="3679"/>
        <v>256159.7</v>
      </c>
      <c r="AC1497" s="18">
        <f t="shared" si="3679"/>
        <v>0</v>
      </c>
      <c r="AD1497" s="18">
        <f t="shared" ref="AD1497:AD1500" si="3680">X1497+AA1497</f>
        <v>343840.3</v>
      </c>
      <c r="AE1497" s="18">
        <f t="shared" ref="AE1497:AE1500" si="3681">Y1497+AB1497</f>
        <v>256159.7</v>
      </c>
      <c r="AF1497" s="18">
        <f t="shared" ref="AF1497:AF1500" si="3682">Z1497+AC1497</f>
        <v>0</v>
      </c>
      <c r="AG1497" s="18">
        <f t="shared" si="3679"/>
        <v>0</v>
      </c>
      <c r="AH1497" s="18">
        <f t="shared" si="3571"/>
        <v>343840.3</v>
      </c>
      <c r="AI1497" s="18">
        <f t="shared" si="3572"/>
        <v>256159.7</v>
      </c>
      <c r="AJ1497" s="18">
        <f t="shared" si="3573"/>
        <v>0</v>
      </c>
      <c r="AK1497" s="18">
        <f t="shared" si="3679"/>
        <v>156159.70000000001</v>
      </c>
      <c r="AL1497" s="18">
        <f t="shared" si="3679"/>
        <v>-156159.70000000001</v>
      </c>
      <c r="AM1497" s="18">
        <f t="shared" si="3679"/>
        <v>0</v>
      </c>
      <c r="AN1497" s="18">
        <f t="shared" si="3627"/>
        <v>500000</v>
      </c>
      <c r="AO1497" s="18">
        <f t="shared" si="3628"/>
        <v>100000</v>
      </c>
      <c r="AP1497" s="18">
        <f t="shared" si="3629"/>
        <v>0</v>
      </c>
      <c r="AQ1497" s="18">
        <f t="shared" si="3679"/>
        <v>0</v>
      </c>
      <c r="AR1497" s="18">
        <f t="shared" si="3630"/>
        <v>500000</v>
      </c>
      <c r="AS1497" s="18">
        <f t="shared" si="3679"/>
        <v>0</v>
      </c>
      <c r="AT1497" s="18">
        <f t="shared" si="3679"/>
        <v>0</v>
      </c>
      <c r="AU1497" s="18">
        <f t="shared" si="3679"/>
        <v>0</v>
      </c>
      <c r="AV1497" s="18">
        <f t="shared" si="3605"/>
        <v>500000</v>
      </c>
      <c r="AW1497" s="18">
        <f t="shared" si="3606"/>
        <v>100000</v>
      </c>
      <c r="AX1497" s="18">
        <f t="shared" si="3607"/>
        <v>0</v>
      </c>
      <c r="AY1497" s="18">
        <f t="shared" si="3679"/>
        <v>0</v>
      </c>
      <c r="AZ1497" s="18">
        <f t="shared" si="3679"/>
        <v>0</v>
      </c>
      <c r="BA1497" s="18">
        <f t="shared" si="3603"/>
        <v>500000</v>
      </c>
      <c r="BB1497" s="18">
        <f t="shared" si="3604"/>
        <v>100000</v>
      </c>
      <c r="BC1497" s="18">
        <f t="shared" si="3679"/>
        <v>0</v>
      </c>
      <c r="BD1497" s="18">
        <f t="shared" si="3679"/>
        <v>0</v>
      </c>
      <c r="BE1497" s="18">
        <f t="shared" si="3679"/>
        <v>0</v>
      </c>
      <c r="BF1497" s="18">
        <f t="shared" si="3676"/>
        <v>500000</v>
      </c>
      <c r="BG1497" s="18">
        <f t="shared" si="3677"/>
        <v>100000</v>
      </c>
      <c r="BH1497" s="18">
        <f t="shared" si="3678"/>
        <v>0</v>
      </c>
      <c r="BI1497" s="18">
        <f t="shared" si="3679"/>
        <v>0</v>
      </c>
      <c r="BJ1497" s="25"/>
      <c r="BK1497" s="36"/>
    </row>
    <row r="1498" spans="1:92" x14ac:dyDescent="0.3">
      <c r="A1498" s="19" t="s">
        <v>1514</v>
      </c>
      <c r="B1498" s="50">
        <v>800</v>
      </c>
      <c r="C1498" s="51"/>
      <c r="D1498" s="51"/>
      <c r="E1498" s="14" t="s">
        <v>460</v>
      </c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>
        <f>X1499</f>
        <v>0</v>
      </c>
      <c r="Y1498" s="18">
        <f t="shared" si="3679"/>
        <v>0</v>
      </c>
      <c r="Z1498" s="18">
        <f t="shared" si="3679"/>
        <v>0</v>
      </c>
      <c r="AA1498" s="18">
        <f t="shared" si="3679"/>
        <v>343840.3</v>
      </c>
      <c r="AB1498" s="18">
        <f t="shared" si="3679"/>
        <v>256159.7</v>
      </c>
      <c r="AC1498" s="18">
        <f t="shared" si="3679"/>
        <v>0</v>
      </c>
      <c r="AD1498" s="18">
        <f t="shared" si="3680"/>
        <v>343840.3</v>
      </c>
      <c r="AE1498" s="18">
        <f t="shared" si="3681"/>
        <v>256159.7</v>
      </c>
      <c r="AF1498" s="18">
        <f t="shared" si="3682"/>
        <v>0</v>
      </c>
      <c r="AG1498" s="18">
        <f t="shared" si="3679"/>
        <v>0</v>
      </c>
      <c r="AH1498" s="18">
        <f t="shared" si="3571"/>
        <v>343840.3</v>
      </c>
      <c r="AI1498" s="18">
        <f t="shared" si="3572"/>
        <v>256159.7</v>
      </c>
      <c r="AJ1498" s="18">
        <f t="shared" si="3573"/>
        <v>0</v>
      </c>
      <c r="AK1498" s="18">
        <f t="shared" si="3679"/>
        <v>156159.70000000001</v>
      </c>
      <c r="AL1498" s="18">
        <f t="shared" si="3679"/>
        <v>-156159.70000000001</v>
      </c>
      <c r="AM1498" s="18">
        <f t="shared" si="3679"/>
        <v>0</v>
      </c>
      <c r="AN1498" s="18">
        <f t="shared" si="3627"/>
        <v>500000</v>
      </c>
      <c r="AO1498" s="18">
        <f t="shared" si="3628"/>
        <v>100000</v>
      </c>
      <c r="AP1498" s="18">
        <f t="shared" si="3629"/>
        <v>0</v>
      </c>
      <c r="AQ1498" s="18">
        <f t="shared" si="3679"/>
        <v>0</v>
      </c>
      <c r="AR1498" s="18">
        <f t="shared" si="3630"/>
        <v>500000</v>
      </c>
      <c r="AS1498" s="18">
        <f t="shared" si="3679"/>
        <v>0</v>
      </c>
      <c r="AT1498" s="18">
        <f t="shared" si="3679"/>
        <v>0</v>
      </c>
      <c r="AU1498" s="18">
        <f t="shared" si="3679"/>
        <v>0</v>
      </c>
      <c r="AV1498" s="18">
        <f t="shared" si="3605"/>
        <v>500000</v>
      </c>
      <c r="AW1498" s="18">
        <f t="shared" si="3606"/>
        <v>100000</v>
      </c>
      <c r="AX1498" s="18">
        <f t="shared" si="3607"/>
        <v>0</v>
      </c>
      <c r="AY1498" s="18">
        <f t="shared" si="3679"/>
        <v>0</v>
      </c>
      <c r="AZ1498" s="18">
        <f t="shared" si="3679"/>
        <v>0</v>
      </c>
      <c r="BA1498" s="18">
        <f t="shared" si="3603"/>
        <v>500000</v>
      </c>
      <c r="BB1498" s="18">
        <f t="shared" si="3604"/>
        <v>100000</v>
      </c>
      <c r="BC1498" s="18">
        <f t="shared" si="3679"/>
        <v>0</v>
      </c>
      <c r="BD1498" s="18">
        <f t="shared" si="3679"/>
        <v>0</v>
      </c>
      <c r="BE1498" s="18">
        <f t="shared" si="3679"/>
        <v>0</v>
      </c>
      <c r="BF1498" s="18">
        <f t="shared" si="3676"/>
        <v>500000</v>
      </c>
      <c r="BG1498" s="18">
        <f t="shared" si="3677"/>
        <v>100000</v>
      </c>
      <c r="BH1498" s="18">
        <f t="shared" si="3678"/>
        <v>0</v>
      </c>
      <c r="BI1498" s="18">
        <f t="shared" si="3679"/>
        <v>0</v>
      </c>
      <c r="BJ1498" s="25"/>
      <c r="BK1498" s="36"/>
    </row>
    <row r="1499" spans="1:92" ht="78" x14ac:dyDescent="0.3">
      <c r="A1499" s="19" t="s">
        <v>1514</v>
      </c>
      <c r="B1499" s="50">
        <v>810</v>
      </c>
      <c r="C1499" s="51"/>
      <c r="D1499" s="51"/>
      <c r="E1499" s="14" t="s">
        <v>475</v>
      </c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>
        <f>X1500</f>
        <v>0</v>
      </c>
      <c r="Y1499" s="18">
        <f t="shared" si="3679"/>
        <v>0</v>
      </c>
      <c r="Z1499" s="18">
        <f t="shared" si="3679"/>
        <v>0</v>
      </c>
      <c r="AA1499" s="18">
        <f t="shared" si="3679"/>
        <v>343840.3</v>
      </c>
      <c r="AB1499" s="18">
        <f t="shared" si="3679"/>
        <v>256159.7</v>
      </c>
      <c r="AC1499" s="18">
        <f t="shared" si="3679"/>
        <v>0</v>
      </c>
      <c r="AD1499" s="18">
        <f t="shared" si="3680"/>
        <v>343840.3</v>
      </c>
      <c r="AE1499" s="18">
        <f t="shared" si="3681"/>
        <v>256159.7</v>
      </c>
      <c r="AF1499" s="18">
        <f t="shared" si="3682"/>
        <v>0</v>
      </c>
      <c r="AG1499" s="18">
        <f t="shared" si="3679"/>
        <v>0</v>
      </c>
      <c r="AH1499" s="18">
        <f t="shared" si="3571"/>
        <v>343840.3</v>
      </c>
      <c r="AI1499" s="18">
        <f t="shared" si="3572"/>
        <v>256159.7</v>
      </c>
      <c r="AJ1499" s="18">
        <f t="shared" si="3573"/>
        <v>0</v>
      </c>
      <c r="AK1499" s="18">
        <f t="shared" si="3679"/>
        <v>156159.70000000001</v>
      </c>
      <c r="AL1499" s="18">
        <f t="shared" si="3679"/>
        <v>-156159.70000000001</v>
      </c>
      <c r="AM1499" s="18">
        <f t="shared" si="3679"/>
        <v>0</v>
      </c>
      <c r="AN1499" s="18">
        <f t="shared" si="3627"/>
        <v>500000</v>
      </c>
      <c r="AO1499" s="18">
        <f t="shared" si="3628"/>
        <v>100000</v>
      </c>
      <c r="AP1499" s="18">
        <f t="shared" si="3629"/>
        <v>0</v>
      </c>
      <c r="AQ1499" s="18">
        <f t="shared" si="3679"/>
        <v>0</v>
      </c>
      <c r="AR1499" s="18">
        <f t="shared" si="3630"/>
        <v>500000</v>
      </c>
      <c r="AS1499" s="18">
        <f t="shared" si="3679"/>
        <v>0</v>
      </c>
      <c r="AT1499" s="18">
        <f t="shared" si="3679"/>
        <v>0</v>
      </c>
      <c r="AU1499" s="18">
        <f t="shared" si="3679"/>
        <v>0</v>
      </c>
      <c r="AV1499" s="18">
        <f t="shared" si="3605"/>
        <v>500000</v>
      </c>
      <c r="AW1499" s="18">
        <f t="shared" si="3606"/>
        <v>100000</v>
      </c>
      <c r="AX1499" s="18">
        <f t="shared" si="3607"/>
        <v>0</v>
      </c>
      <c r="AY1499" s="18">
        <f t="shared" si="3679"/>
        <v>0</v>
      </c>
      <c r="AZ1499" s="18">
        <f t="shared" si="3679"/>
        <v>0</v>
      </c>
      <c r="BA1499" s="18">
        <f t="shared" si="3603"/>
        <v>500000</v>
      </c>
      <c r="BB1499" s="18">
        <f t="shared" si="3604"/>
        <v>100000</v>
      </c>
      <c r="BC1499" s="18">
        <f t="shared" si="3679"/>
        <v>0</v>
      </c>
      <c r="BD1499" s="18">
        <f t="shared" si="3679"/>
        <v>0</v>
      </c>
      <c r="BE1499" s="18">
        <f t="shared" si="3679"/>
        <v>0</v>
      </c>
      <c r="BF1499" s="18">
        <f t="shared" si="3676"/>
        <v>500000</v>
      </c>
      <c r="BG1499" s="18">
        <f t="shared" si="3677"/>
        <v>100000</v>
      </c>
      <c r="BH1499" s="18">
        <f t="shared" si="3678"/>
        <v>0</v>
      </c>
      <c r="BI1499" s="18">
        <f t="shared" si="3679"/>
        <v>0</v>
      </c>
      <c r="BJ1499" s="25"/>
      <c r="BK1499" s="36"/>
    </row>
    <row r="1500" spans="1:92" x14ac:dyDescent="0.3">
      <c r="A1500" s="19" t="s">
        <v>1514</v>
      </c>
      <c r="B1500" s="50">
        <v>810</v>
      </c>
      <c r="C1500" s="51" t="s">
        <v>184</v>
      </c>
      <c r="D1500" s="51" t="s">
        <v>19</v>
      </c>
      <c r="E1500" s="14" t="s">
        <v>433</v>
      </c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>
        <v>0</v>
      </c>
      <c r="Y1500" s="18">
        <v>0</v>
      </c>
      <c r="Z1500" s="18">
        <v>0</v>
      </c>
      <c r="AA1500" s="18">
        <v>343840.3</v>
      </c>
      <c r="AB1500" s="18">
        <v>256159.7</v>
      </c>
      <c r="AC1500" s="18"/>
      <c r="AD1500" s="18">
        <f t="shared" si="3680"/>
        <v>343840.3</v>
      </c>
      <c r="AE1500" s="18">
        <f t="shared" si="3681"/>
        <v>256159.7</v>
      </c>
      <c r="AF1500" s="18">
        <f t="shared" si="3682"/>
        <v>0</v>
      </c>
      <c r="AG1500" s="18"/>
      <c r="AH1500" s="18">
        <f t="shared" ref="AH1500:AH1563" si="3683">AD1500+AG1500</f>
        <v>343840.3</v>
      </c>
      <c r="AI1500" s="18">
        <f t="shared" ref="AI1500:AI1563" si="3684">AE1500</f>
        <v>256159.7</v>
      </c>
      <c r="AJ1500" s="18">
        <f t="shared" ref="AJ1500:AJ1563" si="3685">AF1500</f>
        <v>0</v>
      </c>
      <c r="AK1500" s="18">
        <v>156159.70000000001</v>
      </c>
      <c r="AL1500" s="18">
        <v>-156159.70000000001</v>
      </c>
      <c r="AM1500" s="18"/>
      <c r="AN1500" s="18">
        <f t="shared" si="3627"/>
        <v>500000</v>
      </c>
      <c r="AO1500" s="18">
        <f t="shared" si="3628"/>
        <v>100000</v>
      </c>
      <c r="AP1500" s="18">
        <f t="shared" si="3629"/>
        <v>0</v>
      </c>
      <c r="AQ1500" s="18"/>
      <c r="AR1500" s="18">
        <f t="shared" si="3630"/>
        <v>500000</v>
      </c>
      <c r="AS1500" s="18"/>
      <c r="AT1500" s="18"/>
      <c r="AU1500" s="18"/>
      <c r="AV1500" s="18">
        <f t="shared" si="3605"/>
        <v>500000</v>
      </c>
      <c r="AW1500" s="18">
        <f t="shared" si="3606"/>
        <v>100000</v>
      </c>
      <c r="AX1500" s="18">
        <f t="shared" si="3607"/>
        <v>0</v>
      </c>
      <c r="AY1500" s="18"/>
      <c r="AZ1500" s="18"/>
      <c r="BA1500" s="18">
        <f t="shared" si="3603"/>
        <v>500000</v>
      </c>
      <c r="BB1500" s="18">
        <f t="shared" si="3604"/>
        <v>100000</v>
      </c>
      <c r="BC1500" s="18"/>
      <c r="BD1500" s="18"/>
      <c r="BE1500" s="18"/>
      <c r="BF1500" s="18">
        <f t="shared" si="3676"/>
        <v>500000</v>
      </c>
      <c r="BG1500" s="18">
        <f t="shared" si="3677"/>
        <v>100000</v>
      </c>
      <c r="BH1500" s="18">
        <f t="shared" si="3678"/>
        <v>0</v>
      </c>
      <c r="BI1500" s="18"/>
      <c r="BJ1500" s="25"/>
      <c r="BK1500" s="36"/>
    </row>
    <row r="1501" spans="1:92" x14ac:dyDescent="0.3">
      <c r="A1501" s="19" t="s">
        <v>707</v>
      </c>
      <c r="B1501" s="50"/>
      <c r="C1501" s="51"/>
      <c r="D1501" s="51"/>
      <c r="E1501" s="14" t="s">
        <v>1203</v>
      </c>
      <c r="F1501" s="18">
        <f>F1502</f>
        <v>64435.199999999997</v>
      </c>
      <c r="G1501" s="18">
        <f t="shared" ref="G1501:BI1503" si="3686">G1502</f>
        <v>0</v>
      </c>
      <c r="H1501" s="18">
        <f t="shared" si="3686"/>
        <v>0</v>
      </c>
      <c r="I1501" s="18">
        <f t="shared" si="3686"/>
        <v>0</v>
      </c>
      <c r="J1501" s="18">
        <f t="shared" si="3686"/>
        <v>0</v>
      </c>
      <c r="K1501" s="18">
        <f t="shared" si="3686"/>
        <v>0</v>
      </c>
      <c r="L1501" s="18">
        <f t="shared" si="3646"/>
        <v>64435.199999999997</v>
      </c>
      <c r="M1501" s="18">
        <f t="shared" si="3647"/>
        <v>0</v>
      </c>
      <c r="N1501" s="18">
        <f t="shared" si="3648"/>
        <v>0</v>
      </c>
      <c r="O1501" s="18">
        <f t="shared" si="3686"/>
        <v>0</v>
      </c>
      <c r="P1501" s="18">
        <f t="shared" si="3686"/>
        <v>0</v>
      </c>
      <c r="Q1501" s="18">
        <f t="shared" si="3686"/>
        <v>0</v>
      </c>
      <c r="R1501" s="18">
        <f t="shared" si="3593"/>
        <v>64435.199999999997</v>
      </c>
      <c r="S1501" s="18">
        <f t="shared" si="3594"/>
        <v>0</v>
      </c>
      <c r="T1501" s="18">
        <f t="shared" si="3595"/>
        <v>0</v>
      </c>
      <c r="U1501" s="18">
        <f t="shared" si="3686"/>
        <v>0</v>
      </c>
      <c r="V1501" s="18">
        <f t="shared" si="3686"/>
        <v>0</v>
      </c>
      <c r="W1501" s="18">
        <f t="shared" si="3686"/>
        <v>0</v>
      </c>
      <c r="X1501" s="18">
        <f t="shared" si="3596"/>
        <v>64435.199999999997</v>
      </c>
      <c r="Y1501" s="18">
        <f t="shared" si="3597"/>
        <v>0</v>
      </c>
      <c r="Z1501" s="18">
        <f t="shared" si="3598"/>
        <v>0</v>
      </c>
      <c r="AA1501" s="18">
        <f t="shared" si="3686"/>
        <v>0</v>
      </c>
      <c r="AB1501" s="18">
        <f t="shared" si="3686"/>
        <v>0</v>
      </c>
      <c r="AC1501" s="18">
        <f t="shared" si="3686"/>
        <v>0</v>
      </c>
      <c r="AD1501" s="18">
        <f t="shared" si="3599"/>
        <v>64435.199999999997</v>
      </c>
      <c r="AE1501" s="18">
        <f t="shared" si="3600"/>
        <v>0</v>
      </c>
      <c r="AF1501" s="18">
        <f t="shared" si="3601"/>
        <v>0</v>
      </c>
      <c r="AG1501" s="18">
        <f t="shared" si="3686"/>
        <v>0</v>
      </c>
      <c r="AH1501" s="18">
        <f t="shared" si="3683"/>
        <v>64435.199999999997</v>
      </c>
      <c r="AI1501" s="18">
        <f t="shared" si="3684"/>
        <v>0</v>
      </c>
      <c r="AJ1501" s="18">
        <f t="shared" si="3685"/>
        <v>0</v>
      </c>
      <c r="AK1501" s="18">
        <f t="shared" si="3686"/>
        <v>0</v>
      </c>
      <c r="AL1501" s="18">
        <f t="shared" si="3686"/>
        <v>0</v>
      </c>
      <c r="AM1501" s="18">
        <f t="shared" si="3686"/>
        <v>0</v>
      </c>
      <c r="AN1501" s="18">
        <f t="shared" si="3627"/>
        <v>64435.199999999997</v>
      </c>
      <c r="AO1501" s="18">
        <f t="shared" si="3628"/>
        <v>0</v>
      </c>
      <c r="AP1501" s="18">
        <f t="shared" si="3629"/>
        <v>0</v>
      </c>
      <c r="AQ1501" s="18">
        <f t="shared" si="3686"/>
        <v>0</v>
      </c>
      <c r="AR1501" s="18">
        <f t="shared" si="3630"/>
        <v>64435.199999999997</v>
      </c>
      <c r="AS1501" s="18">
        <f t="shared" si="3686"/>
        <v>0</v>
      </c>
      <c r="AT1501" s="18">
        <f t="shared" si="3686"/>
        <v>0</v>
      </c>
      <c r="AU1501" s="18">
        <f t="shared" si="3686"/>
        <v>0</v>
      </c>
      <c r="AV1501" s="18">
        <f t="shared" si="3605"/>
        <v>64435.199999999997</v>
      </c>
      <c r="AW1501" s="18">
        <f t="shared" si="3606"/>
        <v>0</v>
      </c>
      <c r="AX1501" s="18">
        <f t="shared" si="3607"/>
        <v>0</v>
      </c>
      <c r="AY1501" s="18">
        <f t="shared" si="3686"/>
        <v>0</v>
      </c>
      <c r="AZ1501" s="18">
        <f t="shared" si="3686"/>
        <v>0</v>
      </c>
      <c r="BA1501" s="18">
        <f t="shared" si="3603"/>
        <v>64435.199999999997</v>
      </c>
      <c r="BB1501" s="18">
        <f t="shared" si="3604"/>
        <v>0</v>
      </c>
      <c r="BC1501" s="18">
        <f t="shared" si="3686"/>
        <v>0</v>
      </c>
      <c r="BD1501" s="18">
        <f t="shared" si="3686"/>
        <v>0</v>
      </c>
      <c r="BE1501" s="18">
        <f t="shared" si="3686"/>
        <v>0</v>
      </c>
      <c r="BF1501" s="18">
        <f t="shared" si="3676"/>
        <v>64435.199999999997</v>
      </c>
      <c r="BG1501" s="18">
        <f t="shared" si="3677"/>
        <v>0</v>
      </c>
      <c r="BH1501" s="18">
        <f t="shared" si="3678"/>
        <v>0</v>
      </c>
      <c r="BI1501" s="18">
        <f t="shared" si="3686"/>
        <v>0</v>
      </c>
      <c r="BJ1501" s="25"/>
      <c r="BK1501" s="36"/>
    </row>
    <row r="1502" spans="1:92" x14ac:dyDescent="0.3">
      <c r="A1502" s="19" t="s">
        <v>707</v>
      </c>
      <c r="B1502" s="50">
        <v>800</v>
      </c>
      <c r="C1502" s="51"/>
      <c r="D1502" s="51"/>
      <c r="E1502" s="14" t="s">
        <v>460</v>
      </c>
      <c r="F1502" s="18">
        <f>F1503</f>
        <v>64435.199999999997</v>
      </c>
      <c r="G1502" s="18">
        <f t="shared" si="3686"/>
        <v>0</v>
      </c>
      <c r="H1502" s="18">
        <f t="shared" si="3686"/>
        <v>0</v>
      </c>
      <c r="I1502" s="18">
        <f t="shared" si="3686"/>
        <v>0</v>
      </c>
      <c r="J1502" s="18">
        <f t="shared" si="3686"/>
        <v>0</v>
      </c>
      <c r="K1502" s="18">
        <f t="shared" si="3686"/>
        <v>0</v>
      </c>
      <c r="L1502" s="18">
        <f t="shared" si="3646"/>
        <v>64435.199999999997</v>
      </c>
      <c r="M1502" s="18">
        <f t="shared" si="3647"/>
        <v>0</v>
      </c>
      <c r="N1502" s="18">
        <f t="shared" si="3648"/>
        <v>0</v>
      </c>
      <c r="O1502" s="18">
        <f t="shared" si="3686"/>
        <v>0</v>
      </c>
      <c r="P1502" s="18">
        <f t="shared" si="3686"/>
        <v>0</v>
      </c>
      <c r="Q1502" s="18">
        <f t="shared" si="3686"/>
        <v>0</v>
      </c>
      <c r="R1502" s="18">
        <f t="shared" si="3593"/>
        <v>64435.199999999997</v>
      </c>
      <c r="S1502" s="18">
        <f t="shared" si="3594"/>
        <v>0</v>
      </c>
      <c r="T1502" s="18">
        <f t="shared" si="3595"/>
        <v>0</v>
      </c>
      <c r="U1502" s="18">
        <f t="shared" si="3686"/>
        <v>0</v>
      </c>
      <c r="V1502" s="18">
        <f t="shared" si="3686"/>
        <v>0</v>
      </c>
      <c r="W1502" s="18">
        <f t="shared" si="3686"/>
        <v>0</v>
      </c>
      <c r="X1502" s="18">
        <f t="shared" si="3596"/>
        <v>64435.199999999997</v>
      </c>
      <c r="Y1502" s="18">
        <f t="shared" si="3597"/>
        <v>0</v>
      </c>
      <c r="Z1502" s="18">
        <f t="shared" si="3598"/>
        <v>0</v>
      </c>
      <c r="AA1502" s="18">
        <f t="shared" si="3686"/>
        <v>0</v>
      </c>
      <c r="AB1502" s="18">
        <f t="shared" si="3686"/>
        <v>0</v>
      </c>
      <c r="AC1502" s="18">
        <f t="shared" si="3686"/>
        <v>0</v>
      </c>
      <c r="AD1502" s="18">
        <f t="shared" si="3599"/>
        <v>64435.199999999997</v>
      </c>
      <c r="AE1502" s="18">
        <f t="shared" si="3600"/>
        <v>0</v>
      </c>
      <c r="AF1502" s="18">
        <f t="shared" si="3601"/>
        <v>0</v>
      </c>
      <c r="AG1502" s="18">
        <f t="shared" si="3686"/>
        <v>0</v>
      </c>
      <c r="AH1502" s="18">
        <f t="shared" si="3683"/>
        <v>64435.199999999997</v>
      </c>
      <c r="AI1502" s="18">
        <f t="shared" si="3684"/>
        <v>0</v>
      </c>
      <c r="AJ1502" s="18">
        <f t="shared" si="3685"/>
        <v>0</v>
      </c>
      <c r="AK1502" s="18">
        <f t="shared" si="3686"/>
        <v>0</v>
      </c>
      <c r="AL1502" s="18">
        <f t="shared" si="3686"/>
        <v>0</v>
      </c>
      <c r="AM1502" s="18">
        <f t="shared" si="3686"/>
        <v>0</v>
      </c>
      <c r="AN1502" s="18">
        <f t="shared" si="3627"/>
        <v>64435.199999999997</v>
      </c>
      <c r="AO1502" s="18">
        <f t="shared" si="3628"/>
        <v>0</v>
      </c>
      <c r="AP1502" s="18">
        <f t="shared" si="3629"/>
        <v>0</v>
      </c>
      <c r="AQ1502" s="18">
        <f t="shared" si="3686"/>
        <v>0</v>
      </c>
      <c r="AR1502" s="18">
        <f t="shared" si="3630"/>
        <v>64435.199999999997</v>
      </c>
      <c r="AS1502" s="18">
        <f t="shared" si="3686"/>
        <v>0</v>
      </c>
      <c r="AT1502" s="18">
        <f t="shared" si="3686"/>
        <v>0</v>
      </c>
      <c r="AU1502" s="18">
        <f t="shared" si="3686"/>
        <v>0</v>
      </c>
      <c r="AV1502" s="18">
        <f t="shared" si="3605"/>
        <v>64435.199999999997</v>
      </c>
      <c r="AW1502" s="18">
        <f t="shared" si="3606"/>
        <v>0</v>
      </c>
      <c r="AX1502" s="18">
        <f t="shared" si="3607"/>
        <v>0</v>
      </c>
      <c r="AY1502" s="18">
        <f t="shared" si="3686"/>
        <v>0</v>
      </c>
      <c r="AZ1502" s="18">
        <f t="shared" si="3686"/>
        <v>0</v>
      </c>
      <c r="BA1502" s="18">
        <f t="shared" ref="BA1502:BA1565" si="3687">AV1502+AY1502</f>
        <v>64435.199999999997</v>
      </c>
      <c r="BB1502" s="18">
        <f t="shared" ref="BB1502:BB1565" si="3688">AW1502+AZ1502</f>
        <v>0</v>
      </c>
      <c r="BC1502" s="18">
        <f t="shared" si="3686"/>
        <v>0</v>
      </c>
      <c r="BD1502" s="18">
        <f t="shared" si="3686"/>
        <v>0</v>
      </c>
      <c r="BE1502" s="18">
        <f t="shared" si="3686"/>
        <v>0</v>
      </c>
      <c r="BF1502" s="18">
        <f t="shared" si="3676"/>
        <v>64435.199999999997</v>
      </c>
      <c r="BG1502" s="18">
        <f t="shared" si="3677"/>
        <v>0</v>
      </c>
      <c r="BH1502" s="18">
        <f t="shared" si="3678"/>
        <v>0</v>
      </c>
      <c r="BI1502" s="18">
        <f t="shared" si="3686"/>
        <v>0</v>
      </c>
      <c r="BJ1502" s="25"/>
      <c r="BK1502" s="36"/>
    </row>
    <row r="1503" spans="1:92" ht="78" x14ac:dyDescent="0.3">
      <c r="A1503" s="19" t="s">
        <v>707</v>
      </c>
      <c r="B1503" s="50">
        <v>810</v>
      </c>
      <c r="C1503" s="51"/>
      <c r="D1503" s="51"/>
      <c r="E1503" s="14" t="s">
        <v>475</v>
      </c>
      <c r="F1503" s="18">
        <f>F1504</f>
        <v>64435.199999999997</v>
      </c>
      <c r="G1503" s="18">
        <f t="shared" si="3686"/>
        <v>0</v>
      </c>
      <c r="H1503" s="18">
        <f t="shared" si="3686"/>
        <v>0</v>
      </c>
      <c r="I1503" s="18">
        <f t="shared" si="3686"/>
        <v>0</v>
      </c>
      <c r="J1503" s="18">
        <f t="shared" si="3686"/>
        <v>0</v>
      </c>
      <c r="K1503" s="18">
        <f t="shared" si="3686"/>
        <v>0</v>
      </c>
      <c r="L1503" s="18">
        <f t="shared" si="3646"/>
        <v>64435.199999999997</v>
      </c>
      <c r="M1503" s="18">
        <f t="shared" si="3647"/>
        <v>0</v>
      </c>
      <c r="N1503" s="18">
        <f t="shared" si="3648"/>
        <v>0</v>
      </c>
      <c r="O1503" s="18">
        <f t="shared" si="3686"/>
        <v>0</v>
      </c>
      <c r="P1503" s="18">
        <f t="shared" si="3686"/>
        <v>0</v>
      </c>
      <c r="Q1503" s="18">
        <f t="shared" si="3686"/>
        <v>0</v>
      </c>
      <c r="R1503" s="18">
        <f t="shared" si="3593"/>
        <v>64435.199999999997</v>
      </c>
      <c r="S1503" s="18">
        <f t="shared" si="3594"/>
        <v>0</v>
      </c>
      <c r="T1503" s="18">
        <f t="shared" si="3595"/>
        <v>0</v>
      </c>
      <c r="U1503" s="18">
        <f t="shared" si="3686"/>
        <v>0</v>
      </c>
      <c r="V1503" s="18">
        <f t="shared" si="3686"/>
        <v>0</v>
      </c>
      <c r="W1503" s="18">
        <f t="shared" si="3686"/>
        <v>0</v>
      </c>
      <c r="X1503" s="18">
        <f t="shared" si="3596"/>
        <v>64435.199999999997</v>
      </c>
      <c r="Y1503" s="18">
        <f t="shared" si="3597"/>
        <v>0</v>
      </c>
      <c r="Z1503" s="18">
        <f t="shared" si="3598"/>
        <v>0</v>
      </c>
      <c r="AA1503" s="18">
        <f t="shared" si="3686"/>
        <v>0</v>
      </c>
      <c r="AB1503" s="18">
        <f t="shared" si="3686"/>
        <v>0</v>
      </c>
      <c r="AC1503" s="18">
        <f t="shared" si="3686"/>
        <v>0</v>
      </c>
      <c r="AD1503" s="18">
        <f t="shared" si="3599"/>
        <v>64435.199999999997</v>
      </c>
      <c r="AE1503" s="18">
        <f t="shared" si="3600"/>
        <v>0</v>
      </c>
      <c r="AF1503" s="18">
        <f t="shared" si="3601"/>
        <v>0</v>
      </c>
      <c r="AG1503" s="18">
        <f t="shared" si="3686"/>
        <v>0</v>
      </c>
      <c r="AH1503" s="18">
        <f t="shared" si="3683"/>
        <v>64435.199999999997</v>
      </c>
      <c r="AI1503" s="18">
        <f t="shared" si="3684"/>
        <v>0</v>
      </c>
      <c r="AJ1503" s="18">
        <f t="shared" si="3685"/>
        <v>0</v>
      </c>
      <c r="AK1503" s="18">
        <f t="shared" si="3686"/>
        <v>0</v>
      </c>
      <c r="AL1503" s="18">
        <f t="shared" si="3686"/>
        <v>0</v>
      </c>
      <c r="AM1503" s="18">
        <f t="shared" si="3686"/>
        <v>0</v>
      </c>
      <c r="AN1503" s="18">
        <f t="shared" si="3627"/>
        <v>64435.199999999997</v>
      </c>
      <c r="AO1503" s="18">
        <f t="shared" si="3628"/>
        <v>0</v>
      </c>
      <c r="AP1503" s="18">
        <f t="shared" si="3629"/>
        <v>0</v>
      </c>
      <c r="AQ1503" s="18">
        <f t="shared" si="3686"/>
        <v>0</v>
      </c>
      <c r="AR1503" s="18">
        <f t="shared" si="3630"/>
        <v>64435.199999999997</v>
      </c>
      <c r="AS1503" s="18">
        <f t="shared" si="3686"/>
        <v>0</v>
      </c>
      <c r="AT1503" s="18">
        <f t="shared" si="3686"/>
        <v>0</v>
      </c>
      <c r="AU1503" s="18">
        <f t="shared" si="3686"/>
        <v>0</v>
      </c>
      <c r="AV1503" s="18">
        <f t="shared" ref="AV1503:AV1566" si="3689">AR1503+AS1503</f>
        <v>64435.199999999997</v>
      </c>
      <c r="AW1503" s="18">
        <f t="shared" ref="AW1503:AW1566" si="3690">AO1503+AT1503</f>
        <v>0</v>
      </c>
      <c r="AX1503" s="18">
        <f t="shared" ref="AX1503:AX1566" si="3691">AP1503+AU1503</f>
        <v>0</v>
      </c>
      <c r="AY1503" s="18">
        <f t="shared" si="3686"/>
        <v>0</v>
      </c>
      <c r="AZ1503" s="18">
        <f t="shared" si="3686"/>
        <v>0</v>
      </c>
      <c r="BA1503" s="18">
        <f t="shared" si="3687"/>
        <v>64435.199999999997</v>
      </c>
      <c r="BB1503" s="18">
        <f t="shared" si="3688"/>
        <v>0</v>
      </c>
      <c r="BC1503" s="18">
        <f t="shared" si="3686"/>
        <v>0</v>
      </c>
      <c r="BD1503" s="18">
        <f t="shared" si="3686"/>
        <v>0</v>
      </c>
      <c r="BE1503" s="18">
        <f t="shared" si="3686"/>
        <v>0</v>
      </c>
      <c r="BF1503" s="18">
        <f t="shared" si="3676"/>
        <v>64435.199999999997</v>
      </c>
      <c r="BG1503" s="18">
        <f t="shared" si="3677"/>
        <v>0</v>
      </c>
      <c r="BH1503" s="18">
        <f t="shared" si="3678"/>
        <v>0</v>
      </c>
      <c r="BI1503" s="18">
        <f t="shared" si="3686"/>
        <v>0</v>
      </c>
      <c r="BJ1503" s="25"/>
      <c r="BK1503" s="36"/>
    </row>
    <row r="1504" spans="1:92" x14ac:dyDescent="0.3">
      <c r="A1504" s="19" t="s">
        <v>707</v>
      </c>
      <c r="B1504" s="50">
        <v>810</v>
      </c>
      <c r="C1504" s="51" t="s">
        <v>184</v>
      </c>
      <c r="D1504" s="51" t="s">
        <v>19</v>
      </c>
      <c r="E1504" s="14" t="s">
        <v>433</v>
      </c>
      <c r="F1504" s="18">
        <v>64435.199999999997</v>
      </c>
      <c r="G1504" s="18">
        <v>0</v>
      </c>
      <c r="H1504" s="18">
        <v>0</v>
      </c>
      <c r="I1504" s="18"/>
      <c r="J1504" s="18"/>
      <c r="K1504" s="18"/>
      <c r="L1504" s="18">
        <f t="shared" si="3646"/>
        <v>64435.199999999997</v>
      </c>
      <c r="M1504" s="18">
        <f t="shared" si="3647"/>
        <v>0</v>
      </c>
      <c r="N1504" s="18">
        <f t="shared" si="3648"/>
        <v>0</v>
      </c>
      <c r="O1504" s="18"/>
      <c r="P1504" s="18"/>
      <c r="Q1504" s="18"/>
      <c r="R1504" s="18">
        <f t="shared" si="3593"/>
        <v>64435.199999999997</v>
      </c>
      <c r="S1504" s="18">
        <f t="shared" si="3594"/>
        <v>0</v>
      </c>
      <c r="T1504" s="18">
        <f t="shared" si="3595"/>
        <v>0</v>
      </c>
      <c r="U1504" s="18"/>
      <c r="V1504" s="18"/>
      <c r="W1504" s="18"/>
      <c r="X1504" s="18">
        <f t="shared" si="3596"/>
        <v>64435.199999999997</v>
      </c>
      <c r="Y1504" s="18">
        <f t="shared" si="3597"/>
        <v>0</v>
      </c>
      <c r="Z1504" s="18">
        <f t="shared" si="3598"/>
        <v>0</v>
      </c>
      <c r="AA1504" s="18"/>
      <c r="AB1504" s="18"/>
      <c r="AC1504" s="18"/>
      <c r="AD1504" s="18">
        <f t="shared" si="3599"/>
        <v>64435.199999999997</v>
      </c>
      <c r="AE1504" s="18">
        <f t="shared" si="3600"/>
        <v>0</v>
      </c>
      <c r="AF1504" s="18">
        <f t="shared" si="3601"/>
        <v>0</v>
      </c>
      <c r="AG1504" s="18"/>
      <c r="AH1504" s="18">
        <f t="shared" si="3683"/>
        <v>64435.199999999997</v>
      </c>
      <c r="AI1504" s="18">
        <f t="shared" si="3684"/>
        <v>0</v>
      </c>
      <c r="AJ1504" s="18">
        <f t="shared" si="3685"/>
        <v>0</v>
      </c>
      <c r="AK1504" s="18"/>
      <c r="AL1504" s="18"/>
      <c r="AM1504" s="18"/>
      <c r="AN1504" s="18">
        <f t="shared" si="3627"/>
        <v>64435.199999999997</v>
      </c>
      <c r="AO1504" s="18">
        <f t="shared" si="3628"/>
        <v>0</v>
      </c>
      <c r="AP1504" s="18">
        <f t="shared" si="3629"/>
        <v>0</v>
      </c>
      <c r="AQ1504" s="18"/>
      <c r="AR1504" s="18">
        <f t="shared" si="3630"/>
        <v>64435.199999999997</v>
      </c>
      <c r="AS1504" s="18"/>
      <c r="AT1504" s="18"/>
      <c r="AU1504" s="18"/>
      <c r="AV1504" s="18">
        <f t="shared" si="3689"/>
        <v>64435.199999999997</v>
      </c>
      <c r="AW1504" s="18">
        <f t="shared" si="3690"/>
        <v>0</v>
      </c>
      <c r="AX1504" s="18">
        <f t="shared" si="3691"/>
        <v>0</v>
      </c>
      <c r="AY1504" s="18"/>
      <c r="AZ1504" s="18"/>
      <c r="BA1504" s="18">
        <f t="shared" si="3687"/>
        <v>64435.199999999997</v>
      </c>
      <c r="BB1504" s="18">
        <f t="shared" si="3688"/>
        <v>0</v>
      </c>
      <c r="BC1504" s="18"/>
      <c r="BD1504" s="18"/>
      <c r="BE1504" s="18"/>
      <c r="BF1504" s="18">
        <f t="shared" si="3676"/>
        <v>64435.199999999997</v>
      </c>
      <c r="BG1504" s="18">
        <f t="shared" si="3677"/>
        <v>0</v>
      </c>
      <c r="BH1504" s="18">
        <f t="shared" si="3678"/>
        <v>0</v>
      </c>
      <c r="BI1504" s="18"/>
      <c r="BJ1504" s="25"/>
      <c r="BK1504" s="36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</row>
    <row r="1505" spans="1:92" ht="31.2" x14ac:dyDescent="0.3">
      <c r="A1505" s="19" t="s">
        <v>1204</v>
      </c>
      <c r="B1505" s="50"/>
      <c r="C1505" s="51"/>
      <c r="D1505" s="51"/>
      <c r="E1505" s="14" t="s">
        <v>1206</v>
      </c>
      <c r="F1505" s="18">
        <f>F1506+F1510</f>
        <v>986841.60000000009</v>
      </c>
      <c r="G1505" s="18">
        <f t="shared" ref="G1505:BI1505" si="3692">G1506+G1510</f>
        <v>0</v>
      </c>
      <c r="H1505" s="18">
        <f t="shared" si="3692"/>
        <v>0</v>
      </c>
      <c r="I1505" s="18">
        <f t="shared" ref="I1505:K1505" si="3693">I1506+I1510</f>
        <v>-948.03300000000002</v>
      </c>
      <c r="J1505" s="18">
        <f t="shared" si="3693"/>
        <v>0</v>
      </c>
      <c r="K1505" s="18">
        <f t="shared" si="3693"/>
        <v>0</v>
      </c>
      <c r="L1505" s="18">
        <f t="shared" si="3646"/>
        <v>985893.56700000004</v>
      </c>
      <c r="M1505" s="18">
        <f t="shared" si="3647"/>
        <v>0</v>
      </c>
      <c r="N1505" s="18">
        <f t="shared" si="3648"/>
        <v>0</v>
      </c>
      <c r="O1505" s="18">
        <f t="shared" ref="O1505:Q1505" si="3694">O1506+O1510</f>
        <v>0</v>
      </c>
      <c r="P1505" s="18">
        <f t="shared" si="3694"/>
        <v>0</v>
      </c>
      <c r="Q1505" s="18">
        <f t="shared" si="3694"/>
        <v>0</v>
      </c>
      <c r="R1505" s="18">
        <f t="shared" si="3593"/>
        <v>985893.56700000004</v>
      </c>
      <c r="S1505" s="18">
        <f t="shared" si="3594"/>
        <v>0</v>
      </c>
      <c r="T1505" s="18">
        <f t="shared" si="3595"/>
        <v>0</v>
      </c>
      <c r="U1505" s="18">
        <f t="shared" ref="U1505:W1505" si="3695">U1506+U1510</f>
        <v>0</v>
      </c>
      <c r="V1505" s="18">
        <f t="shared" si="3695"/>
        <v>0</v>
      </c>
      <c r="W1505" s="18">
        <f t="shared" si="3695"/>
        <v>0</v>
      </c>
      <c r="X1505" s="18">
        <f t="shared" si="3596"/>
        <v>985893.56700000004</v>
      </c>
      <c r="Y1505" s="18">
        <f t="shared" si="3597"/>
        <v>0</v>
      </c>
      <c r="Z1505" s="18">
        <f t="shared" si="3598"/>
        <v>0</v>
      </c>
      <c r="AA1505" s="18">
        <f t="shared" ref="AA1505:AB1505" si="3696">AA1506+AA1510</f>
        <v>0</v>
      </c>
      <c r="AB1505" s="18">
        <f t="shared" si="3696"/>
        <v>0</v>
      </c>
      <c r="AC1505" s="18">
        <f t="shared" ref="AC1505" si="3697">AC1506+AC1510</f>
        <v>0</v>
      </c>
      <c r="AD1505" s="18">
        <f t="shared" si="3599"/>
        <v>985893.56700000004</v>
      </c>
      <c r="AE1505" s="18">
        <f t="shared" si="3600"/>
        <v>0</v>
      </c>
      <c r="AF1505" s="18">
        <f t="shared" si="3601"/>
        <v>0</v>
      </c>
      <c r="AG1505" s="18">
        <f t="shared" ref="AG1505" si="3698">AG1506+AG1510</f>
        <v>0</v>
      </c>
      <c r="AH1505" s="18">
        <f t="shared" si="3683"/>
        <v>985893.56700000004</v>
      </c>
      <c r="AI1505" s="18">
        <f t="shared" si="3684"/>
        <v>0</v>
      </c>
      <c r="AJ1505" s="18">
        <f t="shared" si="3685"/>
        <v>0</v>
      </c>
      <c r="AK1505" s="18">
        <f t="shared" ref="AK1505:AM1505" si="3699">AK1506+AK1510</f>
        <v>99073.1</v>
      </c>
      <c r="AL1505" s="18">
        <f t="shared" si="3699"/>
        <v>0</v>
      </c>
      <c r="AM1505" s="18">
        <f t="shared" si="3699"/>
        <v>0</v>
      </c>
      <c r="AN1505" s="18">
        <f t="shared" si="3627"/>
        <v>1084966.6670000001</v>
      </c>
      <c r="AO1505" s="18">
        <f t="shared" si="3628"/>
        <v>0</v>
      </c>
      <c r="AP1505" s="18">
        <f t="shared" si="3629"/>
        <v>0</v>
      </c>
      <c r="AQ1505" s="18">
        <f t="shared" ref="AQ1505" si="3700">AQ1506+AQ1510</f>
        <v>0</v>
      </c>
      <c r="AR1505" s="18">
        <f t="shared" si="3630"/>
        <v>1084966.6670000001</v>
      </c>
      <c r="AS1505" s="18">
        <f t="shared" ref="AS1505:AU1505" si="3701">AS1506+AS1510</f>
        <v>0</v>
      </c>
      <c r="AT1505" s="18">
        <f t="shared" si="3701"/>
        <v>0</v>
      </c>
      <c r="AU1505" s="18">
        <f t="shared" si="3701"/>
        <v>0</v>
      </c>
      <c r="AV1505" s="18">
        <f t="shared" si="3689"/>
        <v>1084966.6670000001</v>
      </c>
      <c r="AW1505" s="18">
        <f t="shared" si="3690"/>
        <v>0</v>
      </c>
      <c r="AX1505" s="18">
        <f t="shared" si="3691"/>
        <v>0</v>
      </c>
      <c r="AY1505" s="18">
        <f t="shared" ref="AY1505:AZ1505" si="3702">AY1506+AY1510</f>
        <v>0</v>
      </c>
      <c r="AZ1505" s="18">
        <f t="shared" si="3702"/>
        <v>0</v>
      </c>
      <c r="BA1505" s="18">
        <f t="shared" si="3687"/>
        <v>1084966.6670000001</v>
      </c>
      <c r="BB1505" s="18">
        <f t="shared" si="3688"/>
        <v>0</v>
      </c>
      <c r="BC1505" s="18">
        <f t="shared" ref="BC1505:BE1505" si="3703">BC1506+BC1510</f>
        <v>-244104.391</v>
      </c>
      <c r="BD1505" s="18">
        <f t="shared" si="3703"/>
        <v>244104.391</v>
      </c>
      <c r="BE1505" s="18">
        <f t="shared" si="3703"/>
        <v>0</v>
      </c>
      <c r="BF1505" s="18">
        <f t="shared" si="3676"/>
        <v>840862.27600000007</v>
      </c>
      <c r="BG1505" s="18">
        <f t="shared" si="3677"/>
        <v>244104.391</v>
      </c>
      <c r="BH1505" s="18">
        <f t="shared" si="3678"/>
        <v>0</v>
      </c>
      <c r="BI1505" s="18">
        <f t="shared" si="3692"/>
        <v>0</v>
      </c>
      <c r="BJ1505" s="25"/>
      <c r="BK1505" s="36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</row>
    <row r="1506" spans="1:92" x14ac:dyDescent="0.3">
      <c r="A1506" s="19" t="s">
        <v>1205</v>
      </c>
      <c r="B1506" s="50"/>
      <c r="C1506" s="51"/>
      <c r="D1506" s="51"/>
      <c r="E1506" s="14" t="s">
        <v>1207</v>
      </c>
      <c r="F1506" s="18">
        <f>F1507</f>
        <v>148502.79999999999</v>
      </c>
      <c r="G1506" s="18">
        <f t="shared" ref="G1506:BI1508" si="3704">G1507</f>
        <v>0</v>
      </c>
      <c r="H1506" s="18">
        <f t="shared" si="3704"/>
        <v>0</v>
      </c>
      <c r="I1506" s="18">
        <f t="shared" si="3704"/>
        <v>-948.03300000000002</v>
      </c>
      <c r="J1506" s="18">
        <f t="shared" si="3704"/>
        <v>0</v>
      </c>
      <c r="K1506" s="18">
        <f t="shared" si="3704"/>
        <v>0</v>
      </c>
      <c r="L1506" s="18">
        <f t="shared" si="3646"/>
        <v>147554.76699999999</v>
      </c>
      <c r="M1506" s="18">
        <f t="shared" si="3647"/>
        <v>0</v>
      </c>
      <c r="N1506" s="18">
        <f t="shared" si="3648"/>
        <v>0</v>
      </c>
      <c r="O1506" s="18">
        <f t="shared" si="3704"/>
        <v>0</v>
      </c>
      <c r="P1506" s="18">
        <f t="shared" si="3704"/>
        <v>0</v>
      </c>
      <c r="Q1506" s="18">
        <f t="shared" si="3704"/>
        <v>0</v>
      </c>
      <c r="R1506" s="18">
        <f t="shared" ref="R1506:R1569" si="3705">L1506+O1506</f>
        <v>147554.76699999999</v>
      </c>
      <c r="S1506" s="18">
        <f t="shared" ref="S1506:S1569" si="3706">M1506+P1506</f>
        <v>0</v>
      </c>
      <c r="T1506" s="18">
        <f t="shared" ref="T1506:T1569" si="3707">N1506+Q1506</f>
        <v>0</v>
      </c>
      <c r="U1506" s="18">
        <f t="shared" si="3704"/>
        <v>0</v>
      </c>
      <c r="V1506" s="18">
        <f t="shared" si="3704"/>
        <v>0</v>
      </c>
      <c r="W1506" s="18">
        <f t="shared" si="3704"/>
        <v>0</v>
      </c>
      <c r="X1506" s="18">
        <f t="shared" ref="X1506:X1569" si="3708">R1506+U1506</f>
        <v>147554.76699999999</v>
      </c>
      <c r="Y1506" s="18">
        <f t="shared" ref="Y1506:Y1569" si="3709">S1506+V1506</f>
        <v>0</v>
      </c>
      <c r="Z1506" s="18">
        <f t="shared" ref="Z1506:Z1569" si="3710">T1506+W1506</f>
        <v>0</v>
      </c>
      <c r="AA1506" s="18">
        <f t="shared" si="3704"/>
        <v>0</v>
      </c>
      <c r="AB1506" s="18">
        <f t="shared" si="3704"/>
        <v>0</v>
      </c>
      <c r="AC1506" s="18">
        <f t="shared" si="3704"/>
        <v>0</v>
      </c>
      <c r="AD1506" s="18">
        <f t="shared" ref="AD1506:AD1569" si="3711">X1506+AA1506</f>
        <v>147554.76699999999</v>
      </c>
      <c r="AE1506" s="18">
        <f t="shared" ref="AE1506:AE1569" si="3712">Y1506+AB1506</f>
        <v>0</v>
      </c>
      <c r="AF1506" s="18">
        <f t="shared" ref="AF1506:AF1569" si="3713">Z1506+AC1506</f>
        <v>0</v>
      </c>
      <c r="AG1506" s="18">
        <f t="shared" si="3704"/>
        <v>0</v>
      </c>
      <c r="AH1506" s="18">
        <f t="shared" si="3683"/>
        <v>147554.76699999999</v>
      </c>
      <c r="AI1506" s="18">
        <f t="shared" si="3684"/>
        <v>0</v>
      </c>
      <c r="AJ1506" s="18">
        <f t="shared" si="3685"/>
        <v>0</v>
      </c>
      <c r="AK1506" s="18">
        <f t="shared" si="3704"/>
        <v>99073.1</v>
      </c>
      <c r="AL1506" s="18">
        <f t="shared" si="3704"/>
        <v>0</v>
      </c>
      <c r="AM1506" s="18">
        <f t="shared" si="3704"/>
        <v>0</v>
      </c>
      <c r="AN1506" s="18">
        <f t="shared" si="3627"/>
        <v>246627.867</v>
      </c>
      <c r="AO1506" s="18">
        <f t="shared" si="3628"/>
        <v>0</v>
      </c>
      <c r="AP1506" s="18">
        <f t="shared" si="3629"/>
        <v>0</v>
      </c>
      <c r="AQ1506" s="18">
        <f t="shared" si="3704"/>
        <v>0</v>
      </c>
      <c r="AR1506" s="18">
        <f t="shared" si="3630"/>
        <v>246627.867</v>
      </c>
      <c r="AS1506" s="18">
        <f t="shared" si="3704"/>
        <v>0</v>
      </c>
      <c r="AT1506" s="18">
        <f t="shared" si="3704"/>
        <v>0</v>
      </c>
      <c r="AU1506" s="18">
        <f t="shared" si="3704"/>
        <v>0</v>
      </c>
      <c r="AV1506" s="18">
        <f t="shared" si="3689"/>
        <v>246627.867</v>
      </c>
      <c r="AW1506" s="18">
        <f t="shared" si="3690"/>
        <v>0</v>
      </c>
      <c r="AX1506" s="18">
        <f t="shared" si="3691"/>
        <v>0</v>
      </c>
      <c r="AY1506" s="18">
        <f t="shared" si="3704"/>
        <v>0</v>
      </c>
      <c r="AZ1506" s="18">
        <f t="shared" si="3704"/>
        <v>0</v>
      </c>
      <c r="BA1506" s="18">
        <f t="shared" si="3687"/>
        <v>246627.867</v>
      </c>
      <c r="BB1506" s="18">
        <f t="shared" si="3688"/>
        <v>0</v>
      </c>
      <c r="BC1506" s="18">
        <f t="shared" si="3704"/>
        <v>-244104.391</v>
      </c>
      <c r="BD1506" s="18">
        <f t="shared" si="3704"/>
        <v>244104.391</v>
      </c>
      <c r="BE1506" s="18">
        <f t="shared" si="3704"/>
        <v>0</v>
      </c>
      <c r="BF1506" s="18">
        <f t="shared" si="3676"/>
        <v>2523.4759999999951</v>
      </c>
      <c r="BG1506" s="18">
        <f t="shared" si="3677"/>
        <v>244104.391</v>
      </c>
      <c r="BH1506" s="18">
        <f t="shared" si="3678"/>
        <v>0</v>
      </c>
      <c r="BI1506" s="18">
        <f t="shared" si="3704"/>
        <v>0</v>
      </c>
      <c r="BJ1506" s="25"/>
      <c r="BK1506" s="36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</row>
    <row r="1507" spans="1:92" ht="31.2" x14ac:dyDescent="0.3">
      <c r="A1507" s="19" t="s">
        <v>1205</v>
      </c>
      <c r="B1507" s="50">
        <v>200</v>
      </c>
      <c r="C1507" s="51"/>
      <c r="D1507" s="51"/>
      <c r="E1507" s="14" t="s">
        <v>455</v>
      </c>
      <c r="F1507" s="18">
        <f>F1508</f>
        <v>148502.79999999999</v>
      </c>
      <c r="G1507" s="18">
        <f t="shared" si="3704"/>
        <v>0</v>
      </c>
      <c r="H1507" s="18">
        <f t="shared" si="3704"/>
        <v>0</v>
      </c>
      <c r="I1507" s="18">
        <f t="shared" si="3704"/>
        <v>-948.03300000000002</v>
      </c>
      <c r="J1507" s="18">
        <f t="shared" si="3704"/>
        <v>0</v>
      </c>
      <c r="K1507" s="18">
        <f t="shared" si="3704"/>
        <v>0</v>
      </c>
      <c r="L1507" s="18">
        <f t="shared" si="3646"/>
        <v>147554.76699999999</v>
      </c>
      <c r="M1507" s="18">
        <f t="shared" si="3647"/>
        <v>0</v>
      </c>
      <c r="N1507" s="18">
        <f t="shared" si="3648"/>
        <v>0</v>
      </c>
      <c r="O1507" s="18">
        <f t="shared" si="3704"/>
        <v>0</v>
      </c>
      <c r="P1507" s="18">
        <f t="shared" si="3704"/>
        <v>0</v>
      </c>
      <c r="Q1507" s="18">
        <f t="shared" si="3704"/>
        <v>0</v>
      </c>
      <c r="R1507" s="18">
        <f t="shared" si="3705"/>
        <v>147554.76699999999</v>
      </c>
      <c r="S1507" s="18">
        <f t="shared" si="3706"/>
        <v>0</v>
      </c>
      <c r="T1507" s="18">
        <f t="shared" si="3707"/>
        <v>0</v>
      </c>
      <c r="U1507" s="18">
        <f t="shared" si="3704"/>
        <v>0</v>
      </c>
      <c r="V1507" s="18">
        <f t="shared" si="3704"/>
        <v>0</v>
      </c>
      <c r="W1507" s="18">
        <f t="shared" si="3704"/>
        <v>0</v>
      </c>
      <c r="X1507" s="18">
        <f t="shared" si="3708"/>
        <v>147554.76699999999</v>
      </c>
      <c r="Y1507" s="18">
        <f t="shared" si="3709"/>
        <v>0</v>
      </c>
      <c r="Z1507" s="18">
        <f t="shared" si="3710"/>
        <v>0</v>
      </c>
      <c r="AA1507" s="18">
        <f t="shared" si="3704"/>
        <v>0</v>
      </c>
      <c r="AB1507" s="18">
        <f t="shared" si="3704"/>
        <v>0</v>
      </c>
      <c r="AC1507" s="18">
        <f t="shared" si="3704"/>
        <v>0</v>
      </c>
      <c r="AD1507" s="18">
        <f t="shared" si="3711"/>
        <v>147554.76699999999</v>
      </c>
      <c r="AE1507" s="18">
        <f t="shared" si="3712"/>
        <v>0</v>
      </c>
      <c r="AF1507" s="18">
        <f t="shared" si="3713"/>
        <v>0</v>
      </c>
      <c r="AG1507" s="18">
        <f t="shared" si="3704"/>
        <v>0</v>
      </c>
      <c r="AH1507" s="18">
        <f t="shared" si="3683"/>
        <v>147554.76699999999</v>
      </c>
      <c r="AI1507" s="18">
        <f t="shared" si="3684"/>
        <v>0</v>
      </c>
      <c r="AJ1507" s="18">
        <f t="shared" si="3685"/>
        <v>0</v>
      </c>
      <c r="AK1507" s="18">
        <f t="shared" si="3704"/>
        <v>99073.1</v>
      </c>
      <c r="AL1507" s="18">
        <f t="shared" si="3704"/>
        <v>0</v>
      </c>
      <c r="AM1507" s="18">
        <f t="shared" si="3704"/>
        <v>0</v>
      </c>
      <c r="AN1507" s="18">
        <f t="shared" si="3627"/>
        <v>246627.867</v>
      </c>
      <c r="AO1507" s="18">
        <f t="shared" si="3628"/>
        <v>0</v>
      </c>
      <c r="AP1507" s="18">
        <f t="shared" si="3629"/>
        <v>0</v>
      </c>
      <c r="AQ1507" s="18">
        <f t="shared" si="3704"/>
        <v>0</v>
      </c>
      <c r="AR1507" s="18">
        <f t="shared" si="3630"/>
        <v>246627.867</v>
      </c>
      <c r="AS1507" s="18">
        <f t="shared" si="3704"/>
        <v>0</v>
      </c>
      <c r="AT1507" s="18">
        <f t="shared" si="3704"/>
        <v>0</v>
      </c>
      <c r="AU1507" s="18">
        <f t="shared" si="3704"/>
        <v>0</v>
      </c>
      <c r="AV1507" s="18">
        <f t="shared" si="3689"/>
        <v>246627.867</v>
      </c>
      <c r="AW1507" s="18">
        <f t="shared" si="3690"/>
        <v>0</v>
      </c>
      <c r="AX1507" s="18">
        <f t="shared" si="3691"/>
        <v>0</v>
      </c>
      <c r="AY1507" s="18">
        <f t="shared" si="3704"/>
        <v>0</v>
      </c>
      <c r="AZ1507" s="18">
        <f t="shared" si="3704"/>
        <v>0</v>
      </c>
      <c r="BA1507" s="18">
        <f t="shared" si="3687"/>
        <v>246627.867</v>
      </c>
      <c r="BB1507" s="18">
        <f t="shared" si="3688"/>
        <v>0</v>
      </c>
      <c r="BC1507" s="18">
        <f t="shared" si="3704"/>
        <v>-244104.391</v>
      </c>
      <c r="BD1507" s="18">
        <f t="shared" si="3704"/>
        <v>244104.391</v>
      </c>
      <c r="BE1507" s="18">
        <f t="shared" si="3704"/>
        <v>0</v>
      </c>
      <c r="BF1507" s="18">
        <f t="shared" si="3676"/>
        <v>2523.4759999999951</v>
      </c>
      <c r="BG1507" s="18">
        <f t="shared" si="3677"/>
        <v>244104.391</v>
      </c>
      <c r="BH1507" s="18">
        <f t="shared" si="3678"/>
        <v>0</v>
      </c>
      <c r="BI1507" s="18">
        <f t="shared" si="3704"/>
        <v>0</v>
      </c>
      <c r="BJ1507" s="25"/>
      <c r="BK1507" s="36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</row>
    <row r="1508" spans="1:92" ht="46.8" x14ac:dyDescent="0.3">
      <c r="A1508" s="19" t="s">
        <v>1205</v>
      </c>
      <c r="B1508" s="50">
        <v>240</v>
      </c>
      <c r="C1508" s="51"/>
      <c r="D1508" s="51"/>
      <c r="E1508" s="14" t="s">
        <v>463</v>
      </c>
      <c r="F1508" s="18">
        <f>F1509</f>
        <v>148502.79999999999</v>
      </c>
      <c r="G1508" s="18">
        <f t="shared" si="3704"/>
        <v>0</v>
      </c>
      <c r="H1508" s="18">
        <f t="shared" si="3704"/>
        <v>0</v>
      </c>
      <c r="I1508" s="18">
        <f t="shared" si="3704"/>
        <v>-948.03300000000002</v>
      </c>
      <c r="J1508" s="18">
        <f t="shared" si="3704"/>
        <v>0</v>
      </c>
      <c r="K1508" s="18">
        <f t="shared" si="3704"/>
        <v>0</v>
      </c>
      <c r="L1508" s="18">
        <f t="shared" si="3646"/>
        <v>147554.76699999999</v>
      </c>
      <c r="M1508" s="18">
        <f t="shared" si="3647"/>
        <v>0</v>
      </c>
      <c r="N1508" s="18">
        <f t="shared" si="3648"/>
        <v>0</v>
      </c>
      <c r="O1508" s="18">
        <f t="shared" si="3704"/>
        <v>0</v>
      </c>
      <c r="P1508" s="18">
        <f t="shared" si="3704"/>
        <v>0</v>
      </c>
      <c r="Q1508" s="18">
        <f t="shared" si="3704"/>
        <v>0</v>
      </c>
      <c r="R1508" s="18">
        <f t="shared" si="3705"/>
        <v>147554.76699999999</v>
      </c>
      <c r="S1508" s="18">
        <f t="shared" si="3706"/>
        <v>0</v>
      </c>
      <c r="T1508" s="18">
        <f t="shared" si="3707"/>
        <v>0</v>
      </c>
      <c r="U1508" s="18">
        <f t="shared" si="3704"/>
        <v>0</v>
      </c>
      <c r="V1508" s="18">
        <f t="shared" si="3704"/>
        <v>0</v>
      </c>
      <c r="W1508" s="18">
        <f t="shared" si="3704"/>
        <v>0</v>
      </c>
      <c r="X1508" s="18">
        <f t="shared" si="3708"/>
        <v>147554.76699999999</v>
      </c>
      <c r="Y1508" s="18">
        <f t="shared" si="3709"/>
        <v>0</v>
      </c>
      <c r="Z1508" s="18">
        <f t="shared" si="3710"/>
        <v>0</v>
      </c>
      <c r="AA1508" s="18">
        <f t="shared" si="3704"/>
        <v>0</v>
      </c>
      <c r="AB1508" s="18">
        <f t="shared" si="3704"/>
        <v>0</v>
      </c>
      <c r="AC1508" s="18">
        <f t="shared" si="3704"/>
        <v>0</v>
      </c>
      <c r="AD1508" s="18">
        <f t="shared" si="3711"/>
        <v>147554.76699999999</v>
      </c>
      <c r="AE1508" s="18">
        <f t="shared" si="3712"/>
        <v>0</v>
      </c>
      <c r="AF1508" s="18">
        <f t="shared" si="3713"/>
        <v>0</v>
      </c>
      <c r="AG1508" s="18">
        <f t="shared" si="3704"/>
        <v>0</v>
      </c>
      <c r="AH1508" s="18">
        <f t="shared" si="3683"/>
        <v>147554.76699999999</v>
      </c>
      <c r="AI1508" s="18">
        <f t="shared" si="3684"/>
        <v>0</v>
      </c>
      <c r="AJ1508" s="18">
        <f t="shared" si="3685"/>
        <v>0</v>
      </c>
      <c r="AK1508" s="18">
        <f t="shared" si="3704"/>
        <v>99073.1</v>
      </c>
      <c r="AL1508" s="18">
        <f t="shared" si="3704"/>
        <v>0</v>
      </c>
      <c r="AM1508" s="18">
        <f t="shared" si="3704"/>
        <v>0</v>
      </c>
      <c r="AN1508" s="18">
        <f t="shared" si="3627"/>
        <v>246627.867</v>
      </c>
      <c r="AO1508" s="18">
        <f t="shared" si="3628"/>
        <v>0</v>
      </c>
      <c r="AP1508" s="18">
        <f t="shared" si="3629"/>
        <v>0</v>
      </c>
      <c r="AQ1508" s="18">
        <f t="shared" si="3704"/>
        <v>0</v>
      </c>
      <c r="AR1508" s="18">
        <f t="shared" si="3630"/>
        <v>246627.867</v>
      </c>
      <c r="AS1508" s="18">
        <f t="shared" si="3704"/>
        <v>0</v>
      </c>
      <c r="AT1508" s="18">
        <f t="shared" si="3704"/>
        <v>0</v>
      </c>
      <c r="AU1508" s="18">
        <f t="shared" si="3704"/>
        <v>0</v>
      </c>
      <c r="AV1508" s="18">
        <f t="shared" si="3689"/>
        <v>246627.867</v>
      </c>
      <c r="AW1508" s="18">
        <f t="shared" si="3690"/>
        <v>0</v>
      </c>
      <c r="AX1508" s="18">
        <f t="shared" si="3691"/>
        <v>0</v>
      </c>
      <c r="AY1508" s="18">
        <f t="shared" si="3704"/>
        <v>0</v>
      </c>
      <c r="AZ1508" s="18">
        <f t="shared" si="3704"/>
        <v>0</v>
      </c>
      <c r="BA1508" s="18">
        <f t="shared" si="3687"/>
        <v>246627.867</v>
      </c>
      <c r="BB1508" s="18">
        <f t="shared" si="3688"/>
        <v>0</v>
      </c>
      <c r="BC1508" s="18">
        <f t="shared" si="3704"/>
        <v>-244104.391</v>
      </c>
      <c r="BD1508" s="18">
        <f t="shared" si="3704"/>
        <v>244104.391</v>
      </c>
      <c r="BE1508" s="18">
        <f t="shared" si="3704"/>
        <v>0</v>
      </c>
      <c r="BF1508" s="18">
        <f t="shared" si="3676"/>
        <v>2523.4759999999951</v>
      </c>
      <c r="BG1508" s="18">
        <f t="shared" si="3677"/>
        <v>244104.391</v>
      </c>
      <c r="BH1508" s="18">
        <f t="shared" si="3678"/>
        <v>0</v>
      </c>
      <c r="BI1508" s="18">
        <f t="shared" si="3704"/>
        <v>0</v>
      </c>
      <c r="BJ1508" s="25"/>
      <c r="BK1508" s="36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</row>
    <row r="1509" spans="1:92" x14ac:dyDescent="0.3">
      <c r="A1509" s="19" t="s">
        <v>1205</v>
      </c>
      <c r="B1509" s="50">
        <v>240</v>
      </c>
      <c r="C1509" s="51" t="s">
        <v>184</v>
      </c>
      <c r="D1509" s="51" t="s">
        <v>19</v>
      </c>
      <c r="E1509" s="14" t="s">
        <v>433</v>
      </c>
      <c r="F1509" s="18">
        <v>148502.79999999999</v>
      </c>
      <c r="G1509" s="18">
        <v>0</v>
      </c>
      <c r="H1509" s="18">
        <v>0</v>
      </c>
      <c r="I1509" s="18">
        <v>-948.03300000000002</v>
      </c>
      <c r="J1509" s="18"/>
      <c r="K1509" s="18"/>
      <c r="L1509" s="18">
        <f t="shared" si="3646"/>
        <v>147554.76699999999</v>
      </c>
      <c r="M1509" s="18">
        <f t="shared" si="3647"/>
        <v>0</v>
      </c>
      <c r="N1509" s="18">
        <f t="shared" si="3648"/>
        <v>0</v>
      </c>
      <c r="O1509" s="18"/>
      <c r="P1509" s="18"/>
      <c r="Q1509" s="18"/>
      <c r="R1509" s="18">
        <f t="shared" si="3705"/>
        <v>147554.76699999999</v>
      </c>
      <c r="S1509" s="18">
        <f t="shared" si="3706"/>
        <v>0</v>
      </c>
      <c r="T1509" s="18">
        <f t="shared" si="3707"/>
        <v>0</v>
      </c>
      <c r="U1509" s="18"/>
      <c r="V1509" s="18"/>
      <c r="W1509" s="18"/>
      <c r="X1509" s="18">
        <f t="shared" si="3708"/>
        <v>147554.76699999999</v>
      </c>
      <c r="Y1509" s="18">
        <f t="shared" si="3709"/>
        <v>0</v>
      </c>
      <c r="Z1509" s="18">
        <f t="shared" si="3710"/>
        <v>0</v>
      </c>
      <c r="AA1509" s="18"/>
      <c r="AB1509" s="18"/>
      <c r="AC1509" s="18"/>
      <c r="AD1509" s="18">
        <f t="shared" si="3711"/>
        <v>147554.76699999999</v>
      </c>
      <c r="AE1509" s="18">
        <f t="shared" si="3712"/>
        <v>0</v>
      </c>
      <c r="AF1509" s="18">
        <f t="shared" si="3713"/>
        <v>0</v>
      </c>
      <c r="AG1509" s="18"/>
      <c r="AH1509" s="18">
        <f t="shared" si="3683"/>
        <v>147554.76699999999</v>
      </c>
      <c r="AI1509" s="18">
        <f t="shared" si="3684"/>
        <v>0</v>
      </c>
      <c r="AJ1509" s="18">
        <f t="shared" si="3685"/>
        <v>0</v>
      </c>
      <c r="AK1509" s="18">
        <v>99073.1</v>
      </c>
      <c r="AL1509" s="18"/>
      <c r="AM1509" s="18"/>
      <c r="AN1509" s="18">
        <f t="shared" si="3627"/>
        <v>246627.867</v>
      </c>
      <c r="AO1509" s="18">
        <f t="shared" si="3628"/>
        <v>0</v>
      </c>
      <c r="AP1509" s="18">
        <f t="shared" si="3629"/>
        <v>0</v>
      </c>
      <c r="AQ1509" s="18"/>
      <c r="AR1509" s="18">
        <f t="shared" si="3630"/>
        <v>246627.867</v>
      </c>
      <c r="AS1509" s="18"/>
      <c r="AT1509" s="18"/>
      <c r="AU1509" s="18"/>
      <c r="AV1509" s="18">
        <f t="shared" si="3689"/>
        <v>246627.867</v>
      </c>
      <c r="AW1509" s="18">
        <f t="shared" si="3690"/>
        <v>0</v>
      </c>
      <c r="AX1509" s="18">
        <f t="shared" si="3691"/>
        <v>0</v>
      </c>
      <c r="AY1509" s="18"/>
      <c r="AZ1509" s="18"/>
      <c r="BA1509" s="18">
        <f t="shared" si="3687"/>
        <v>246627.867</v>
      </c>
      <c r="BB1509" s="18">
        <f t="shared" si="3688"/>
        <v>0</v>
      </c>
      <c r="BC1509" s="18">
        <v>-244104.391</v>
      </c>
      <c r="BD1509" s="18">
        <v>244104.391</v>
      </c>
      <c r="BE1509" s="18"/>
      <c r="BF1509" s="18">
        <f t="shared" si="3676"/>
        <v>2523.4759999999951</v>
      </c>
      <c r="BG1509" s="18">
        <f t="shared" si="3677"/>
        <v>244104.391</v>
      </c>
      <c r="BH1509" s="18">
        <f t="shared" si="3678"/>
        <v>0</v>
      </c>
      <c r="BI1509" s="18"/>
      <c r="BJ1509" s="25"/>
      <c r="BK1509" s="36">
        <v>143</v>
      </c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</row>
    <row r="1510" spans="1:92" x14ac:dyDescent="0.3">
      <c r="A1510" s="19" t="s">
        <v>1208</v>
      </c>
      <c r="B1510" s="50"/>
      <c r="C1510" s="51"/>
      <c r="D1510" s="51"/>
      <c r="E1510" s="14" t="s">
        <v>1203</v>
      </c>
      <c r="F1510" s="18">
        <f>F1511</f>
        <v>838338.8</v>
      </c>
      <c r="G1510" s="18">
        <f t="shared" ref="G1510:BI1512" si="3714">G1511</f>
        <v>0</v>
      </c>
      <c r="H1510" s="18">
        <f t="shared" si="3714"/>
        <v>0</v>
      </c>
      <c r="I1510" s="18">
        <f t="shared" si="3714"/>
        <v>0</v>
      </c>
      <c r="J1510" s="18">
        <f t="shared" si="3714"/>
        <v>0</v>
      </c>
      <c r="K1510" s="18">
        <f t="shared" si="3714"/>
        <v>0</v>
      </c>
      <c r="L1510" s="18">
        <f t="shared" si="3646"/>
        <v>838338.8</v>
      </c>
      <c r="M1510" s="18">
        <f t="shared" si="3647"/>
        <v>0</v>
      </c>
      <c r="N1510" s="18">
        <f t="shared" si="3648"/>
        <v>0</v>
      </c>
      <c r="O1510" s="18">
        <f t="shared" si="3714"/>
        <v>0</v>
      </c>
      <c r="P1510" s="18">
        <f t="shared" si="3714"/>
        <v>0</v>
      </c>
      <c r="Q1510" s="18">
        <f t="shared" si="3714"/>
        <v>0</v>
      </c>
      <c r="R1510" s="18">
        <f t="shared" si="3705"/>
        <v>838338.8</v>
      </c>
      <c r="S1510" s="18">
        <f t="shared" si="3706"/>
        <v>0</v>
      </c>
      <c r="T1510" s="18">
        <f t="shared" si="3707"/>
        <v>0</v>
      </c>
      <c r="U1510" s="18">
        <f t="shared" si="3714"/>
        <v>0</v>
      </c>
      <c r="V1510" s="18">
        <f t="shared" si="3714"/>
        <v>0</v>
      </c>
      <c r="W1510" s="18">
        <f t="shared" si="3714"/>
        <v>0</v>
      </c>
      <c r="X1510" s="18">
        <f t="shared" si="3708"/>
        <v>838338.8</v>
      </c>
      <c r="Y1510" s="18">
        <f t="shared" si="3709"/>
        <v>0</v>
      </c>
      <c r="Z1510" s="18">
        <f t="shared" si="3710"/>
        <v>0</v>
      </c>
      <c r="AA1510" s="18">
        <f t="shared" si="3714"/>
        <v>0</v>
      </c>
      <c r="AB1510" s="18">
        <f t="shared" si="3714"/>
        <v>0</v>
      </c>
      <c r="AC1510" s="18">
        <f t="shared" si="3714"/>
        <v>0</v>
      </c>
      <c r="AD1510" s="18">
        <f t="shared" si="3711"/>
        <v>838338.8</v>
      </c>
      <c r="AE1510" s="18">
        <f t="shared" si="3712"/>
        <v>0</v>
      </c>
      <c r="AF1510" s="18">
        <f t="shared" si="3713"/>
        <v>0</v>
      </c>
      <c r="AG1510" s="18">
        <f t="shared" si="3714"/>
        <v>0</v>
      </c>
      <c r="AH1510" s="18">
        <f t="shared" si="3683"/>
        <v>838338.8</v>
      </c>
      <c r="AI1510" s="18">
        <f t="shared" si="3684"/>
        <v>0</v>
      </c>
      <c r="AJ1510" s="18">
        <f t="shared" si="3685"/>
        <v>0</v>
      </c>
      <c r="AK1510" s="18">
        <f t="shared" si="3714"/>
        <v>0</v>
      </c>
      <c r="AL1510" s="18">
        <f t="shared" si="3714"/>
        <v>0</v>
      </c>
      <c r="AM1510" s="18">
        <f t="shared" si="3714"/>
        <v>0</v>
      </c>
      <c r="AN1510" s="18">
        <f t="shared" si="3627"/>
        <v>838338.8</v>
      </c>
      <c r="AO1510" s="18">
        <f t="shared" si="3628"/>
        <v>0</v>
      </c>
      <c r="AP1510" s="18">
        <f t="shared" si="3629"/>
        <v>0</v>
      </c>
      <c r="AQ1510" s="18">
        <f t="shared" si="3714"/>
        <v>0</v>
      </c>
      <c r="AR1510" s="18">
        <f t="shared" si="3630"/>
        <v>838338.8</v>
      </c>
      <c r="AS1510" s="18">
        <f t="shared" si="3714"/>
        <v>0</v>
      </c>
      <c r="AT1510" s="18">
        <f t="shared" si="3714"/>
        <v>0</v>
      </c>
      <c r="AU1510" s="18">
        <f t="shared" si="3714"/>
        <v>0</v>
      </c>
      <c r="AV1510" s="18">
        <f t="shared" si="3689"/>
        <v>838338.8</v>
      </c>
      <c r="AW1510" s="18">
        <f t="shared" si="3690"/>
        <v>0</v>
      </c>
      <c r="AX1510" s="18">
        <f t="shared" si="3691"/>
        <v>0</v>
      </c>
      <c r="AY1510" s="18">
        <f t="shared" si="3714"/>
        <v>0</v>
      </c>
      <c r="AZ1510" s="18">
        <f t="shared" si="3714"/>
        <v>0</v>
      </c>
      <c r="BA1510" s="18">
        <f t="shared" si="3687"/>
        <v>838338.8</v>
      </c>
      <c r="BB1510" s="18">
        <f t="shared" si="3688"/>
        <v>0</v>
      </c>
      <c r="BC1510" s="18">
        <f t="shared" si="3714"/>
        <v>0</v>
      </c>
      <c r="BD1510" s="18">
        <f t="shared" si="3714"/>
        <v>0</v>
      </c>
      <c r="BE1510" s="18">
        <f t="shared" si="3714"/>
        <v>0</v>
      </c>
      <c r="BF1510" s="18">
        <f t="shared" si="3676"/>
        <v>838338.8</v>
      </c>
      <c r="BG1510" s="18">
        <f t="shared" si="3677"/>
        <v>0</v>
      </c>
      <c r="BH1510" s="18">
        <f t="shared" si="3678"/>
        <v>0</v>
      </c>
      <c r="BI1510" s="18">
        <f t="shared" si="3714"/>
        <v>0</v>
      </c>
      <c r="BJ1510" s="25"/>
      <c r="BK1510" s="36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</row>
    <row r="1511" spans="1:92" ht="31.2" x14ac:dyDescent="0.3">
      <c r="A1511" s="19" t="s">
        <v>1208</v>
      </c>
      <c r="B1511" s="50">
        <v>200</v>
      </c>
      <c r="C1511" s="51"/>
      <c r="D1511" s="51"/>
      <c r="E1511" s="14" t="s">
        <v>455</v>
      </c>
      <c r="F1511" s="18">
        <f>F1512</f>
        <v>838338.8</v>
      </c>
      <c r="G1511" s="18">
        <f t="shared" si="3714"/>
        <v>0</v>
      </c>
      <c r="H1511" s="18">
        <f t="shared" si="3714"/>
        <v>0</v>
      </c>
      <c r="I1511" s="18">
        <f t="shared" si="3714"/>
        <v>0</v>
      </c>
      <c r="J1511" s="18">
        <f t="shared" si="3714"/>
        <v>0</v>
      </c>
      <c r="K1511" s="18">
        <f t="shared" si="3714"/>
        <v>0</v>
      </c>
      <c r="L1511" s="18">
        <f t="shared" si="3646"/>
        <v>838338.8</v>
      </c>
      <c r="M1511" s="18">
        <f t="shared" si="3647"/>
        <v>0</v>
      </c>
      <c r="N1511" s="18">
        <f t="shared" si="3648"/>
        <v>0</v>
      </c>
      <c r="O1511" s="18">
        <f t="shared" si="3714"/>
        <v>0</v>
      </c>
      <c r="P1511" s="18">
        <f t="shared" si="3714"/>
        <v>0</v>
      </c>
      <c r="Q1511" s="18">
        <f t="shared" si="3714"/>
        <v>0</v>
      </c>
      <c r="R1511" s="18">
        <f t="shared" si="3705"/>
        <v>838338.8</v>
      </c>
      <c r="S1511" s="18">
        <f t="shared" si="3706"/>
        <v>0</v>
      </c>
      <c r="T1511" s="18">
        <f t="shared" si="3707"/>
        <v>0</v>
      </c>
      <c r="U1511" s="18">
        <f t="shared" si="3714"/>
        <v>0</v>
      </c>
      <c r="V1511" s="18">
        <f t="shared" si="3714"/>
        <v>0</v>
      </c>
      <c r="W1511" s="18">
        <f t="shared" si="3714"/>
        <v>0</v>
      </c>
      <c r="X1511" s="18">
        <f t="shared" si="3708"/>
        <v>838338.8</v>
      </c>
      <c r="Y1511" s="18">
        <f t="shared" si="3709"/>
        <v>0</v>
      </c>
      <c r="Z1511" s="18">
        <f t="shared" si="3710"/>
        <v>0</v>
      </c>
      <c r="AA1511" s="18">
        <f t="shared" si="3714"/>
        <v>0</v>
      </c>
      <c r="AB1511" s="18">
        <f t="shared" si="3714"/>
        <v>0</v>
      </c>
      <c r="AC1511" s="18">
        <f t="shared" si="3714"/>
        <v>0</v>
      </c>
      <c r="AD1511" s="18">
        <f t="shared" si="3711"/>
        <v>838338.8</v>
      </c>
      <c r="AE1511" s="18">
        <f t="shared" si="3712"/>
        <v>0</v>
      </c>
      <c r="AF1511" s="18">
        <f t="shared" si="3713"/>
        <v>0</v>
      </c>
      <c r="AG1511" s="18">
        <f t="shared" si="3714"/>
        <v>0</v>
      </c>
      <c r="AH1511" s="18">
        <f t="shared" si="3683"/>
        <v>838338.8</v>
      </c>
      <c r="AI1511" s="18">
        <f t="shared" si="3684"/>
        <v>0</v>
      </c>
      <c r="AJ1511" s="18">
        <f t="shared" si="3685"/>
        <v>0</v>
      </c>
      <c r="AK1511" s="18">
        <f t="shared" si="3714"/>
        <v>0</v>
      </c>
      <c r="AL1511" s="18">
        <f t="shared" si="3714"/>
        <v>0</v>
      </c>
      <c r="AM1511" s="18">
        <f t="shared" si="3714"/>
        <v>0</v>
      </c>
      <c r="AN1511" s="18">
        <f t="shared" si="3627"/>
        <v>838338.8</v>
      </c>
      <c r="AO1511" s="18">
        <f t="shared" si="3628"/>
        <v>0</v>
      </c>
      <c r="AP1511" s="18">
        <f t="shared" si="3629"/>
        <v>0</v>
      </c>
      <c r="AQ1511" s="18">
        <f t="shared" si="3714"/>
        <v>0</v>
      </c>
      <c r="AR1511" s="18">
        <f t="shared" si="3630"/>
        <v>838338.8</v>
      </c>
      <c r="AS1511" s="18">
        <f t="shared" si="3714"/>
        <v>0</v>
      </c>
      <c r="AT1511" s="18">
        <f t="shared" si="3714"/>
        <v>0</v>
      </c>
      <c r="AU1511" s="18">
        <f t="shared" si="3714"/>
        <v>0</v>
      </c>
      <c r="AV1511" s="18">
        <f t="shared" si="3689"/>
        <v>838338.8</v>
      </c>
      <c r="AW1511" s="18">
        <f t="shared" si="3690"/>
        <v>0</v>
      </c>
      <c r="AX1511" s="18">
        <f t="shared" si="3691"/>
        <v>0</v>
      </c>
      <c r="AY1511" s="18">
        <f t="shared" si="3714"/>
        <v>0</v>
      </c>
      <c r="AZ1511" s="18">
        <f t="shared" si="3714"/>
        <v>0</v>
      </c>
      <c r="BA1511" s="18">
        <f t="shared" si="3687"/>
        <v>838338.8</v>
      </c>
      <c r="BB1511" s="18">
        <f t="shared" si="3688"/>
        <v>0</v>
      </c>
      <c r="BC1511" s="18">
        <f t="shared" si="3714"/>
        <v>0</v>
      </c>
      <c r="BD1511" s="18">
        <f t="shared" si="3714"/>
        <v>0</v>
      </c>
      <c r="BE1511" s="18">
        <f t="shared" si="3714"/>
        <v>0</v>
      </c>
      <c r="BF1511" s="18">
        <f t="shared" si="3676"/>
        <v>838338.8</v>
      </c>
      <c r="BG1511" s="18">
        <f t="shared" si="3677"/>
        <v>0</v>
      </c>
      <c r="BH1511" s="18">
        <f t="shared" si="3678"/>
        <v>0</v>
      </c>
      <c r="BI1511" s="18">
        <f t="shared" si="3714"/>
        <v>0</v>
      </c>
      <c r="BJ1511" s="25"/>
      <c r="BK1511" s="36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</row>
    <row r="1512" spans="1:92" ht="46.8" x14ac:dyDescent="0.3">
      <c r="A1512" s="19" t="s">
        <v>1208</v>
      </c>
      <c r="B1512" s="50">
        <v>240</v>
      </c>
      <c r="C1512" s="51"/>
      <c r="D1512" s="51"/>
      <c r="E1512" s="14" t="s">
        <v>463</v>
      </c>
      <c r="F1512" s="18">
        <f>F1513</f>
        <v>838338.8</v>
      </c>
      <c r="G1512" s="18">
        <f t="shared" si="3714"/>
        <v>0</v>
      </c>
      <c r="H1512" s="18">
        <f t="shared" si="3714"/>
        <v>0</v>
      </c>
      <c r="I1512" s="18">
        <f t="shared" si="3714"/>
        <v>0</v>
      </c>
      <c r="J1512" s="18">
        <f t="shared" si="3714"/>
        <v>0</v>
      </c>
      <c r="K1512" s="18">
        <f t="shared" si="3714"/>
        <v>0</v>
      </c>
      <c r="L1512" s="18">
        <f t="shared" si="3646"/>
        <v>838338.8</v>
      </c>
      <c r="M1512" s="18">
        <f t="shared" si="3647"/>
        <v>0</v>
      </c>
      <c r="N1512" s="18">
        <f t="shared" si="3648"/>
        <v>0</v>
      </c>
      <c r="O1512" s="18">
        <f t="shared" si="3714"/>
        <v>0</v>
      </c>
      <c r="P1512" s="18">
        <f t="shared" si="3714"/>
        <v>0</v>
      </c>
      <c r="Q1512" s="18">
        <f t="shared" si="3714"/>
        <v>0</v>
      </c>
      <c r="R1512" s="18">
        <f t="shared" si="3705"/>
        <v>838338.8</v>
      </c>
      <c r="S1512" s="18">
        <f t="shared" si="3706"/>
        <v>0</v>
      </c>
      <c r="T1512" s="18">
        <f t="shared" si="3707"/>
        <v>0</v>
      </c>
      <c r="U1512" s="18">
        <f t="shared" si="3714"/>
        <v>0</v>
      </c>
      <c r="V1512" s="18">
        <f t="shared" si="3714"/>
        <v>0</v>
      </c>
      <c r="W1512" s="18">
        <f t="shared" si="3714"/>
        <v>0</v>
      </c>
      <c r="X1512" s="18">
        <f t="shared" si="3708"/>
        <v>838338.8</v>
      </c>
      <c r="Y1512" s="18">
        <f t="shared" si="3709"/>
        <v>0</v>
      </c>
      <c r="Z1512" s="18">
        <f t="shared" si="3710"/>
        <v>0</v>
      </c>
      <c r="AA1512" s="18">
        <f t="shared" si="3714"/>
        <v>0</v>
      </c>
      <c r="AB1512" s="18">
        <f t="shared" si="3714"/>
        <v>0</v>
      </c>
      <c r="AC1512" s="18">
        <f t="shared" si="3714"/>
        <v>0</v>
      </c>
      <c r="AD1512" s="18">
        <f t="shared" si="3711"/>
        <v>838338.8</v>
      </c>
      <c r="AE1512" s="18">
        <f t="shared" si="3712"/>
        <v>0</v>
      </c>
      <c r="AF1512" s="18">
        <f t="shared" si="3713"/>
        <v>0</v>
      </c>
      <c r="AG1512" s="18">
        <f t="shared" si="3714"/>
        <v>0</v>
      </c>
      <c r="AH1512" s="18">
        <f t="shared" si="3683"/>
        <v>838338.8</v>
      </c>
      <c r="AI1512" s="18">
        <f t="shared" si="3684"/>
        <v>0</v>
      </c>
      <c r="AJ1512" s="18">
        <f t="shared" si="3685"/>
        <v>0</v>
      </c>
      <c r="AK1512" s="18">
        <f t="shared" si="3714"/>
        <v>0</v>
      </c>
      <c r="AL1512" s="18">
        <f t="shared" si="3714"/>
        <v>0</v>
      </c>
      <c r="AM1512" s="18">
        <f t="shared" si="3714"/>
        <v>0</v>
      </c>
      <c r="AN1512" s="18">
        <f t="shared" si="3627"/>
        <v>838338.8</v>
      </c>
      <c r="AO1512" s="18">
        <f t="shared" si="3628"/>
        <v>0</v>
      </c>
      <c r="AP1512" s="18">
        <f t="shared" si="3629"/>
        <v>0</v>
      </c>
      <c r="AQ1512" s="18">
        <f t="shared" si="3714"/>
        <v>0</v>
      </c>
      <c r="AR1512" s="18">
        <f t="shared" si="3630"/>
        <v>838338.8</v>
      </c>
      <c r="AS1512" s="18">
        <f t="shared" si="3714"/>
        <v>0</v>
      </c>
      <c r="AT1512" s="18">
        <f t="shared" si="3714"/>
        <v>0</v>
      </c>
      <c r="AU1512" s="18">
        <f t="shared" si="3714"/>
        <v>0</v>
      </c>
      <c r="AV1512" s="18">
        <f t="shared" si="3689"/>
        <v>838338.8</v>
      </c>
      <c r="AW1512" s="18">
        <f t="shared" si="3690"/>
        <v>0</v>
      </c>
      <c r="AX1512" s="18">
        <f t="shared" si="3691"/>
        <v>0</v>
      </c>
      <c r="AY1512" s="18">
        <f t="shared" si="3714"/>
        <v>0</v>
      </c>
      <c r="AZ1512" s="18">
        <f t="shared" si="3714"/>
        <v>0</v>
      </c>
      <c r="BA1512" s="18">
        <f t="shared" si="3687"/>
        <v>838338.8</v>
      </c>
      <c r="BB1512" s="18">
        <f t="shared" si="3688"/>
        <v>0</v>
      </c>
      <c r="BC1512" s="18">
        <f t="shared" si="3714"/>
        <v>0</v>
      </c>
      <c r="BD1512" s="18">
        <f t="shared" si="3714"/>
        <v>0</v>
      </c>
      <c r="BE1512" s="18">
        <f t="shared" si="3714"/>
        <v>0</v>
      </c>
      <c r="BF1512" s="18">
        <f t="shared" si="3676"/>
        <v>838338.8</v>
      </c>
      <c r="BG1512" s="18">
        <f t="shared" si="3677"/>
        <v>0</v>
      </c>
      <c r="BH1512" s="18">
        <f t="shared" si="3678"/>
        <v>0</v>
      </c>
      <c r="BI1512" s="18">
        <f t="shared" si="3714"/>
        <v>0</v>
      </c>
      <c r="BJ1512" s="25"/>
      <c r="BK1512" s="36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</row>
    <row r="1513" spans="1:92" x14ac:dyDescent="0.3">
      <c r="A1513" s="19" t="s">
        <v>1208</v>
      </c>
      <c r="B1513" s="50">
        <v>240</v>
      </c>
      <c r="C1513" s="51" t="s">
        <v>184</v>
      </c>
      <c r="D1513" s="51" t="s">
        <v>19</v>
      </c>
      <c r="E1513" s="14" t="s">
        <v>433</v>
      </c>
      <c r="F1513" s="18">
        <v>838338.8</v>
      </c>
      <c r="G1513" s="18">
        <v>0</v>
      </c>
      <c r="H1513" s="18">
        <v>0</v>
      </c>
      <c r="I1513" s="18"/>
      <c r="J1513" s="18"/>
      <c r="K1513" s="18"/>
      <c r="L1513" s="18">
        <f t="shared" si="3646"/>
        <v>838338.8</v>
      </c>
      <c r="M1513" s="18">
        <f t="shared" si="3647"/>
        <v>0</v>
      </c>
      <c r="N1513" s="18">
        <f t="shared" si="3648"/>
        <v>0</v>
      </c>
      <c r="O1513" s="18"/>
      <c r="P1513" s="18"/>
      <c r="Q1513" s="18"/>
      <c r="R1513" s="18">
        <f t="shared" si="3705"/>
        <v>838338.8</v>
      </c>
      <c r="S1513" s="18">
        <f t="shared" si="3706"/>
        <v>0</v>
      </c>
      <c r="T1513" s="18">
        <f t="shared" si="3707"/>
        <v>0</v>
      </c>
      <c r="U1513" s="18"/>
      <c r="V1513" s="18"/>
      <c r="W1513" s="18"/>
      <c r="X1513" s="18">
        <f t="shared" si="3708"/>
        <v>838338.8</v>
      </c>
      <c r="Y1513" s="18">
        <f t="shared" si="3709"/>
        <v>0</v>
      </c>
      <c r="Z1513" s="18">
        <f t="shared" si="3710"/>
        <v>0</v>
      </c>
      <c r="AA1513" s="18"/>
      <c r="AB1513" s="18"/>
      <c r="AC1513" s="18"/>
      <c r="AD1513" s="18">
        <f t="shared" si="3711"/>
        <v>838338.8</v>
      </c>
      <c r="AE1513" s="18">
        <f t="shared" si="3712"/>
        <v>0</v>
      </c>
      <c r="AF1513" s="18">
        <f t="shared" si="3713"/>
        <v>0</v>
      </c>
      <c r="AG1513" s="18"/>
      <c r="AH1513" s="18">
        <f t="shared" si="3683"/>
        <v>838338.8</v>
      </c>
      <c r="AI1513" s="18">
        <f t="shared" si="3684"/>
        <v>0</v>
      </c>
      <c r="AJ1513" s="18">
        <f t="shared" si="3685"/>
        <v>0</v>
      </c>
      <c r="AK1513" s="18"/>
      <c r="AL1513" s="18"/>
      <c r="AM1513" s="18"/>
      <c r="AN1513" s="18">
        <f t="shared" si="3627"/>
        <v>838338.8</v>
      </c>
      <c r="AO1513" s="18">
        <f t="shared" si="3628"/>
        <v>0</v>
      </c>
      <c r="AP1513" s="18">
        <f t="shared" si="3629"/>
        <v>0</v>
      </c>
      <c r="AQ1513" s="18"/>
      <c r="AR1513" s="18">
        <f t="shared" si="3630"/>
        <v>838338.8</v>
      </c>
      <c r="AS1513" s="18"/>
      <c r="AT1513" s="18"/>
      <c r="AU1513" s="18"/>
      <c r="AV1513" s="18">
        <f t="shared" si="3689"/>
        <v>838338.8</v>
      </c>
      <c r="AW1513" s="18">
        <f t="shared" si="3690"/>
        <v>0</v>
      </c>
      <c r="AX1513" s="18">
        <f t="shared" si="3691"/>
        <v>0</v>
      </c>
      <c r="AY1513" s="18"/>
      <c r="AZ1513" s="18"/>
      <c r="BA1513" s="18">
        <f t="shared" si="3687"/>
        <v>838338.8</v>
      </c>
      <c r="BB1513" s="18">
        <f t="shared" si="3688"/>
        <v>0</v>
      </c>
      <c r="BC1513" s="18"/>
      <c r="BD1513" s="18"/>
      <c r="BE1513" s="18"/>
      <c r="BF1513" s="18">
        <f t="shared" si="3676"/>
        <v>838338.8</v>
      </c>
      <c r="BG1513" s="18">
        <f t="shared" si="3677"/>
        <v>0</v>
      </c>
      <c r="BH1513" s="18">
        <f t="shared" si="3678"/>
        <v>0</v>
      </c>
      <c r="BI1513" s="18"/>
      <c r="BJ1513" s="25"/>
      <c r="BK1513" s="36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</row>
    <row r="1514" spans="1:92" ht="109.2" x14ac:dyDescent="0.3">
      <c r="A1514" s="19" t="s">
        <v>667</v>
      </c>
      <c r="B1514" s="50"/>
      <c r="C1514" s="51"/>
      <c r="D1514" s="51"/>
      <c r="E1514" s="14" t="s">
        <v>1108</v>
      </c>
      <c r="F1514" s="18">
        <f>F1515</f>
        <v>604918.9</v>
      </c>
      <c r="G1514" s="18">
        <f t="shared" ref="G1514:BI1514" si="3715">G1515</f>
        <v>731753</v>
      </c>
      <c r="H1514" s="18">
        <f t="shared" si="3715"/>
        <v>581831</v>
      </c>
      <c r="I1514" s="18">
        <f t="shared" si="3715"/>
        <v>0</v>
      </c>
      <c r="J1514" s="18">
        <f t="shared" si="3715"/>
        <v>0</v>
      </c>
      <c r="K1514" s="18">
        <f t="shared" si="3715"/>
        <v>0</v>
      </c>
      <c r="L1514" s="18">
        <f t="shared" si="3646"/>
        <v>604918.9</v>
      </c>
      <c r="M1514" s="18">
        <f t="shared" si="3647"/>
        <v>731753</v>
      </c>
      <c r="N1514" s="18">
        <f t="shared" si="3648"/>
        <v>581831</v>
      </c>
      <c r="O1514" s="18">
        <f t="shared" si="3715"/>
        <v>0</v>
      </c>
      <c r="P1514" s="18">
        <f t="shared" si="3715"/>
        <v>0</v>
      </c>
      <c r="Q1514" s="18">
        <f t="shared" si="3715"/>
        <v>0</v>
      </c>
      <c r="R1514" s="18">
        <f t="shared" si="3705"/>
        <v>604918.9</v>
      </c>
      <c r="S1514" s="18">
        <f t="shared" si="3706"/>
        <v>731753</v>
      </c>
      <c r="T1514" s="18">
        <f t="shared" si="3707"/>
        <v>581831</v>
      </c>
      <c r="U1514" s="18">
        <f t="shared" si="3715"/>
        <v>0</v>
      </c>
      <c r="V1514" s="18">
        <f t="shared" si="3715"/>
        <v>0</v>
      </c>
      <c r="W1514" s="18">
        <f t="shared" si="3715"/>
        <v>0</v>
      </c>
      <c r="X1514" s="18">
        <f t="shared" si="3708"/>
        <v>604918.9</v>
      </c>
      <c r="Y1514" s="18">
        <f t="shared" si="3709"/>
        <v>731753</v>
      </c>
      <c r="Z1514" s="18">
        <f t="shared" si="3710"/>
        <v>581831</v>
      </c>
      <c r="AA1514" s="18">
        <f t="shared" si="3715"/>
        <v>0</v>
      </c>
      <c r="AB1514" s="18">
        <f t="shared" si="3715"/>
        <v>0</v>
      </c>
      <c r="AC1514" s="18">
        <f t="shared" si="3715"/>
        <v>0</v>
      </c>
      <c r="AD1514" s="18">
        <f t="shared" si="3711"/>
        <v>604918.9</v>
      </c>
      <c r="AE1514" s="18">
        <f t="shared" si="3712"/>
        <v>731753</v>
      </c>
      <c r="AF1514" s="18">
        <f t="shared" si="3713"/>
        <v>581831</v>
      </c>
      <c r="AG1514" s="18">
        <f t="shared" si="3715"/>
        <v>0</v>
      </c>
      <c r="AH1514" s="18">
        <f t="shared" si="3683"/>
        <v>604918.9</v>
      </c>
      <c r="AI1514" s="18">
        <f t="shared" si="3684"/>
        <v>731753</v>
      </c>
      <c r="AJ1514" s="18">
        <f t="shared" si="3685"/>
        <v>581831</v>
      </c>
      <c r="AK1514" s="18">
        <f t="shared" si="3715"/>
        <v>0</v>
      </c>
      <c r="AL1514" s="18">
        <f t="shared" si="3715"/>
        <v>0</v>
      </c>
      <c r="AM1514" s="18">
        <f t="shared" si="3715"/>
        <v>0</v>
      </c>
      <c r="AN1514" s="18">
        <f t="shared" si="3627"/>
        <v>604918.9</v>
      </c>
      <c r="AO1514" s="18">
        <f t="shared" si="3628"/>
        <v>731753</v>
      </c>
      <c r="AP1514" s="18">
        <f t="shared" si="3629"/>
        <v>581831</v>
      </c>
      <c r="AQ1514" s="18">
        <f t="shared" si="3715"/>
        <v>0</v>
      </c>
      <c r="AR1514" s="18">
        <f t="shared" si="3630"/>
        <v>604918.9</v>
      </c>
      <c r="AS1514" s="18">
        <f t="shared" si="3715"/>
        <v>0</v>
      </c>
      <c r="AT1514" s="18">
        <f t="shared" si="3715"/>
        <v>0</v>
      </c>
      <c r="AU1514" s="18">
        <f t="shared" si="3715"/>
        <v>0</v>
      </c>
      <c r="AV1514" s="18">
        <f t="shared" si="3689"/>
        <v>604918.9</v>
      </c>
      <c r="AW1514" s="18">
        <f t="shared" si="3690"/>
        <v>731753</v>
      </c>
      <c r="AX1514" s="18">
        <f t="shared" si="3691"/>
        <v>581831</v>
      </c>
      <c r="AY1514" s="18">
        <f t="shared" si="3715"/>
        <v>0</v>
      </c>
      <c r="AZ1514" s="18">
        <f t="shared" si="3715"/>
        <v>0</v>
      </c>
      <c r="BA1514" s="18">
        <f t="shared" si="3687"/>
        <v>604918.9</v>
      </c>
      <c r="BB1514" s="18">
        <f t="shared" si="3688"/>
        <v>731753</v>
      </c>
      <c r="BC1514" s="18">
        <f t="shared" si="3715"/>
        <v>0</v>
      </c>
      <c r="BD1514" s="18">
        <f t="shared" si="3715"/>
        <v>0</v>
      </c>
      <c r="BE1514" s="18">
        <f t="shared" si="3715"/>
        <v>0</v>
      </c>
      <c r="BF1514" s="18">
        <f t="shared" si="3676"/>
        <v>604918.9</v>
      </c>
      <c r="BG1514" s="18">
        <f t="shared" si="3677"/>
        <v>731753</v>
      </c>
      <c r="BH1514" s="18">
        <f t="shared" si="3678"/>
        <v>581831</v>
      </c>
      <c r="BI1514" s="18">
        <f t="shared" si="3715"/>
        <v>0</v>
      </c>
      <c r="BJ1514" s="25"/>
      <c r="BK1514" s="36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</row>
    <row r="1515" spans="1:92" ht="140.4" x14ac:dyDescent="0.3">
      <c r="A1515" s="19" t="s">
        <v>1011</v>
      </c>
      <c r="B1515" s="50"/>
      <c r="C1515" s="51"/>
      <c r="D1515" s="51"/>
      <c r="E1515" s="14" t="s">
        <v>1411</v>
      </c>
      <c r="F1515" s="18">
        <f t="shared" ref="F1515:BI1517" si="3716">F1516</f>
        <v>604918.9</v>
      </c>
      <c r="G1515" s="18">
        <f t="shared" si="3716"/>
        <v>731753</v>
      </c>
      <c r="H1515" s="18">
        <f t="shared" si="3716"/>
        <v>581831</v>
      </c>
      <c r="I1515" s="18">
        <f t="shared" si="3716"/>
        <v>0</v>
      </c>
      <c r="J1515" s="18">
        <f t="shared" si="3716"/>
        <v>0</v>
      </c>
      <c r="K1515" s="18">
        <f t="shared" si="3716"/>
        <v>0</v>
      </c>
      <c r="L1515" s="18">
        <f t="shared" si="3646"/>
        <v>604918.9</v>
      </c>
      <c r="M1515" s="18">
        <f t="shared" si="3647"/>
        <v>731753</v>
      </c>
      <c r="N1515" s="18">
        <f t="shared" si="3648"/>
        <v>581831</v>
      </c>
      <c r="O1515" s="18">
        <f t="shared" si="3716"/>
        <v>0</v>
      </c>
      <c r="P1515" s="18">
        <f t="shared" si="3716"/>
        <v>0</v>
      </c>
      <c r="Q1515" s="18">
        <f t="shared" si="3716"/>
        <v>0</v>
      </c>
      <c r="R1515" s="18">
        <f t="shared" si="3705"/>
        <v>604918.9</v>
      </c>
      <c r="S1515" s="18">
        <f t="shared" si="3706"/>
        <v>731753</v>
      </c>
      <c r="T1515" s="18">
        <f t="shared" si="3707"/>
        <v>581831</v>
      </c>
      <c r="U1515" s="18">
        <f t="shared" si="3716"/>
        <v>0</v>
      </c>
      <c r="V1515" s="18">
        <f t="shared" si="3716"/>
        <v>0</v>
      </c>
      <c r="W1515" s="18">
        <f t="shared" si="3716"/>
        <v>0</v>
      </c>
      <c r="X1515" s="18">
        <f t="shared" si="3708"/>
        <v>604918.9</v>
      </c>
      <c r="Y1515" s="18">
        <f t="shared" si="3709"/>
        <v>731753</v>
      </c>
      <c r="Z1515" s="18">
        <f t="shared" si="3710"/>
        <v>581831</v>
      </c>
      <c r="AA1515" s="18">
        <f t="shared" si="3716"/>
        <v>0</v>
      </c>
      <c r="AB1515" s="18">
        <f t="shared" si="3716"/>
        <v>0</v>
      </c>
      <c r="AC1515" s="18">
        <f t="shared" si="3716"/>
        <v>0</v>
      </c>
      <c r="AD1515" s="18">
        <f t="shared" si="3711"/>
        <v>604918.9</v>
      </c>
      <c r="AE1515" s="18">
        <f t="shared" si="3712"/>
        <v>731753</v>
      </c>
      <c r="AF1515" s="18">
        <f t="shared" si="3713"/>
        <v>581831</v>
      </c>
      <c r="AG1515" s="18">
        <f t="shared" si="3716"/>
        <v>0</v>
      </c>
      <c r="AH1515" s="18">
        <f t="shared" si="3683"/>
        <v>604918.9</v>
      </c>
      <c r="AI1515" s="18">
        <f t="shared" si="3684"/>
        <v>731753</v>
      </c>
      <c r="AJ1515" s="18">
        <f t="shared" si="3685"/>
        <v>581831</v>
      </c>
      <c r="AK1515" s="18">
        <f t="shared" si="3716"/>
        <v>0</v>
      </c>
      <c r="AL1515" s="18">
        <f t="shared" si="3716"/>
        <v>0</v>
      </c>
      <c r="AM1515" s="18">
        <f t="shared" si="3716"/>
        <v>0</v>
      </c>
      <c r="AN1515" s="18">
        <f t="shared" si="3627"/>
        <v>604918.9</v>
      </c>
      <c r="AO1515" s="18">
        <f t="shared" si="3628"/>
        <v>731753</v>
      </c>
      <c r="AP1515" s="18">
        <f t="shared" si="3629"/>
        <v>581831</v>
      </c>
      <c r="AQ1515" s="18">
        <f t="shared" si="3716"/>
        <v>0</v>
      </c>
      <c r="AR1515" s="18">
        <f t="shared" si="3630"/>
        <v>604918.9</v>
      </c>
      <c r="AS1515" s="18">
        <f t="shared" si="3716"/>
        <v>0</v>
      </c>
      <c r="AT1515" s="18">
        <f t="shared" si="3716"/>
        <v>0</v>
      </c>
      <c r="AU1515" s="18">
        <f t="shared" si="3716"/>
        <v>0</v>
      </c>
      <c r="AV1515" s="18">
        <f t="shared" si="3689"/>
        <v>604918.9</v>
      </c>
      <c r="AW1515" s="18">
        <f t="shared" si="3690"/>
        <v>731753</v>
      </c>
      <c r="AX1515" s="18">
        <f t="shared" si="3691"/>
        <v>581831</v>
      </c>
      <c r="AY1515" s="18">
        <f t="shared" si="3716"/>
        <v>0</v>
      </c>
      <c r="AZ1515" s="18">
        <f t="shared" si="3716"/>
        <v>0</v>
      </c>
      <c r="BA1515" s="18">
        <f t="shared" si="3687"/>
        <v>604918.9</v>
      </c>
      <c r="BB1515" s="18">
        <f t="shared" si="3688"/>
        <v>731753</v>
      </c>
      <c r="BC1515" s="18">
        <f t="shared" si="3716"/>
        <v>0</v>
      </c>
      <c r="BD1515" s="18">
        <f t="shared" si="3716"/>
        <v>0</v>
      </c>
      <c r="BE1515" s="18">
        <f t="shared" si="3716"/>
        <v>0</v>
      </c>
      <c r="BF1515" s="18">
        <f t="shared" si="3676"/>
        <v>604918.9</v>
      </c>
      <c r="BG1515" s="18">
        <f t="shared" si="3677"/>
        <v>731753</v>
      </c>
      <c r="BH1515" s="18">
        <f t="shared" si="3678"/>
        <v>581831</v>
      </c>
      <c r="BI1515" s="18">
        <f t="shared" si="3716"/>
        <v>0</v>
      </c>
      <c r="BJ1515" s="25"/>
      <c r="BK1515" s="36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</row>
    <row r="1516" spans="1:92" ht="31.2" x14ac:dyDescent="0.3">
      <c r="A1516" s="19" t="s">
        <v>1011</v>
      </c>
      <c r="B1516" s="50">
        <v>200</v>
      </c>
      <c r="C1516" s="51"/>
      <c r="D1516" s="51"/>
      <c r="E1516" s="14" t="s">
        <v>455</v>
      </c>
      <c r="F1516" s="18">
        <f t="shared" si="3716"/>
        <v>604918.9</v>
      </c>
      <c r="G1516" s="18">
        <f t="shared" si="3716"/>
        <v>731753</v>
      </c>
      <c r="H1516" s="18">
        <f t="shared" si="3716"/>
        <v>581831</v>
      </c>
      <c r="I1516" s="18">
        <f t="shared" si="3716"/>
        <v>0</v>
      </c>
      <c r="J1516" s="18">
        <f t="shared" si="3716"/>
        <v>0</v>
      </c>
      <c r="K1516" s="18">
        <f t="shared" si="3716"/>
        <v>0</v>
      </c>
      <c r="L1516" s="18">
        <f t="shared" si="3646"/>
        <v>604918.9</v>
      </c>
      <c r="M1516" s="18">
        <f t="shared" si="3647"/>
        <v>731753</v>
      </c>
      <c r="N1516" s="18">
        <f t="shared" si="3648"/>
        <v>581831</v>
      </c>
      <c r="O1516" s="18">
        <f t="shared" si="3716"/>
        <v>0</v>
      </c>
      <c r="P1516" s="18">
        <f t="shared" si="3716"/>
        <v>0</v>
      </c>
      <c r="Q1516" s="18">
        <f t="shared" si="3716"/>
        <v>0</v>
      </c>
      <c r="R1516" s="18">
        <f t="shared" si="3705"/>
        <v>604918.9</v>
      </c>
      <c r="S1516" s="18">
        <f t="shared" si="3706"/>
        <v>731753</v>
      </c>
      <c r="T1516" s="18">
        <f t="shared" si="3707"/>
        <v>581831</v>
      </c>
      <c r="U1516" s="18">
        <f t="shared" si="3716"/>
        <v>0</v>
      </c>
      <c r="V1516" s="18">
        <f t="shared" si="3716"/>
        <v>0</v>
      </c>
      <c r="W1516" s="18">
        <f t="shared" si="3716"/>
        <v>0</v>
      </c>
      <c r="X1516" s="18">
        <f t="shared" si="3708"/>
        <v>604918.9</v>
      </c>
      <c r="Y1516" s="18">
        <f t="shared" si="3709"/>
        <v>731753</v>
      </c>
      <c r="Z1516" s="18">
        <f t="shared" si="3710"/>
        <v>581831</v>
      </c>
      <c r="AA1516" s="18">
        <f t="shared" si="3716"/>
        <v>0</v>
      </c>
      <c r="AB1516" s="18">
        <f t="shared" si="3716"/>
        <v>0</v>
      </c>
      <c r="AC1516" s="18">
        <f t="shared" si="3716"/>
        <v>0</v>
      </c>
      <c r="AD1516" s="18">
        <f t="shared" si="3711"/>
        <v>604918.9</v>
      </c>
      <c r="AE1516" s="18">
        <f t="shared" si="3712"/>
        <v>731753</v>
      </c>
      <c r="AF1516" s="18">
        <f t="shared" si="3713"/>
        <v>581831</v>
      </c>
      <c r="AG1516" s="18">
        <f t="shared" si="3716"/>
        <v>0</v>
      </c>
      <c r="AH1516" s="18">
        <f t="shared" si="3683"/>
        <v>604918.9</v>
      </c>
      <c r="AI1516" s="18">
        <f t="shared" si="3684"/>
        <v>731753</v>
      </c>
      <c r="AJ1516" s="18">
        <f t="shared" si="3685"/>
        <v>581831</v>
      </c>
      <c r="AK1516" s="18">
        <f t="shared" si="3716"/>
        <v>0</v>
      </c>
      <c r="AL1516" s="18">
        <f t="shared" si="3716"/>
        <v>0</v>
      </c>
      <c r="AM1516" s="18">
        <f t="shared" si="3716"/>
        <v>0</v>
      </c>
      <c r="AN1516" s="18">
        <f t="shared" si="3627"/>
        <v>604918.9</v>
      </c>
      <c r="AO1516" s="18">
        <f t="shared" si="3628"/>
        <v>731753</v>
      </c>
      <c r="AP1516" s="18">
        <f t="shared" si="3629"/>
        <v>581831</v>
      </c>
      <c r="AQ1516" s="18">
        <f t="shared" si="3716"/>
        <v>0</v>
      </c>
      <c r="AR1516" s="18">
        <f t="shared" si="3630"/>
        <v>604918.9</v>
      </c>
      <c r="AS1516" s="18">
        <f t="shared" si="3716"/>
        <v>0</v>
      </c>
      <c r="AT1516" s="18">
        <f t="shared" si="3716"/>
        <v>0</v>
      </c>
      <c r="AU1516" s="18">
        <f t="shared" si="3716"/>
        <v>0</v>
      </c>
      <c r="AV1516" s="18">
        <f t="shared" si="3689"/>
        <v>604918.9</v>
      </c>
      <c r="AW1516" s="18">
        <f t="shared" si="3690"/>
        <v>731753</v>
      </c>
      <c r="AX1516" s="18">
        <f t="shared" si="3691"/>
        <v>581831</v>
      </c>
      <c r="AY1516" s="18">
        <f t="shared" si="3716"/>
        <v>0</v>
      </c>
      <c r="AZ1516" s="18">
        <f t="shared" si="3716"/>
        <v>0</v>
      </c>
      <c r="BA1516" s="18">
        <f t="shared" si="3687"/>
        <v>604918.9</v>
      </c>
      <c r="BB1516" s="18">
        <f t="shared" si="3688"/>
        <v>731753</v>
      </c>
      <c r="BC1516" s="18">
        <f t="shared" si="3716"/>
        <v>0</v>
      </c>
      <c r="BD1516" s="18">
        <f t="shared" si="3716"/>
        <v>0</v>
      </c>
      <c r="BE1516" s="18">
        <f t="shared" si="3716"/>
        <v>0</v>
      </c>
      <c r="BF1516" s="18">
        <f t="shared" si="3676"/>
        <v>604918.9</v>
      </c>
      <c r="BG1516" s="18">
        <f t="shared" si="3677"/>
        <v>731753</v>
      </c>
      <c r="BH1516" s="18">
        <f t="shared" si="3678"/>
        <v>581831</v>
      </c>
      <c r="BI1516" s="18">
        <f t="shared" si="3716"/>
        <v>0</v>
      </c>
      <c r="BJ1516" s="25"/>
      <c r="BK1516" s="36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</row>
    <row r="1517" spans="1:92" ht="46.8" x14ac:dyDescent="0.3">
      <c r="A1517" s="19" t="s">
        <v>1011</v>
      </c>
      <c r="B1517" s="50">
        <v>240</v>
      </c>
      <c r="C1517" s="51"/>
      <c r="D1517" s="51"/>
      <c r="E1517" s="14" t="s">
        <v>463</v>
      </c>
      <c r="F1517" s="18">
        <f t="shared" si="3716"/>
        <v>604918.9</v>
      </c>
      <c r="G1517" s="18">
        <f t="shared" si="3716"/>
        <v>731753</v>
      </c>
      <c r="H1517" s="18">
        <f t="shared" si="3716"/>
        <v>581831</v>
      </c>
      <c r="I1517" s="18">
        <f t="shared" si="3716"/>
        <v>0</v>
      </c>
      <c r="J1517" s="18">
        <f t="shared" si="3716"/>
        <v>0</v>
      </c>
      <c r="K1517" s="18">
        <f t="shared" si="3716"/>
        <v>0</v>
      </c>
      <c r="L1517" s="18">
        <f t="shared" si="3646"/>
        <v>604918.9</v>
      </c>
      <c r="M1517" s="18">
        <f t="shared" si="3647"/>
        <v>731753</v>
      </c>
      <c r="N1517" s="18">
        <f t="shared" si="3648"/>
        <v>581831</v>
      </c>
      <c r="O1517" s="18">
        <f t="shared" si="3716"/>
        <v>0</v>
      </c>
      <c r="P1517" s="18">
        <f t="shared" si="3716"/>
        <v>0</v>
      </c>
      <c r="Q1517" s="18">
        <f t="shared" si="3716"/>
        <v>0</v>
      </c>
      <c r="R1517" s="18">
        <f t="shared" si="3705"/>
        <v>604918.9</v>
      </c>
      <c r="S1517" s="18">
        <f t="shared" si="3706"/>
        <v>731753</v>
      </c>
      <c r="T1517" s="18">
        <f t="shared" si="3707"/>
        <v>581831</v>
      </c>
      <c r="U1517" s="18">
        <f t="shared" si="3716"/>
        <v>0</v>
      </c>
      <c r="V1517" s="18">
        <f t="shared" si="3716"/>
        <v>0</v>
      </c>
      <c r="W1517" s="18">
        <f t="shared" si="3716"/>
        <v>0</v>
      </c>
      <c r="X1517" s="18">
        <f t="shared" si="3708"/>
        <v>604918.9</v>
      </c>
      <c r="Y1517" s="18">
        <f t="shared" si="3709"/>
        <v>731753</v>
      </c>
      <c r="Z1517" s="18">
        <f t="shared" si="3710"/>
        <v>581831</v>
      </c>
      <c r="AA1517" s="18">
        <f t="shared" si="3716"/>
        <v>0</v>
      </c>
      <c r="AB1517" s="18">
        <f t="shared" si="3716"/>
        <v>0</v>
      </c>
      <c r="AC1517" s="18">
        <f t="shared" si="3716"/>
        <v>0</v>
      </c>
      <c r="AD1517" s="18">
        <f t="shared" si="3711"/>
        <v>604918.9</v>
      </c>
      <c r="AE1517" s="18">
        <f t="shared" si="3712"/>
        <v>731753</v>
      </c>
      <c r="AF1517" s="18">
        <f t="shared" si="3713"/>
        <v>581831</v>
      </c>
      <c r="AG1517" s="18">
        <f t="shared" si="3716"/>
        <v>0</v>
      </c>
      <c r="AH1517" s="18">
        <f t="shared" si="3683"/>
        <v>604918.9</v>
      </c>
      <c r="AI1517" s="18">
        <f t="shared" si="3684"/>
        <v>731753</v>
      </c>
      <c r="AJ1517" s="18">
        <f t="shared" si="3685"/>
        <v>581831</v>
      </c>
      <c r="AK1517" s="18">
        <f t="shared" si="3716"/>
        <v>0</v>
      </c>
      <c r="AL1517" s="18">
        <f t="shared" si="3716"/>
        <v>0</v>
      </c>
      <c r="AM1517" s="18">
        <f t="shared" si="3716"/>
        <v>0</v>
      </c>
      <c r="AN1517" s="18">
        <f t="shared" si="3627"/>
        <v>604918.9</v>
      </c>
      <c r="AO1517" s="18">
        <f t="shared" si="3628"/>
        <v>731753</v>
      </c>
      <c r="AP1517" s="18">
        <f t="shared" si="3629"/>
        <v>581831</v>
      </c>
      <c r="AQ1517" s="18">
        <f t="shared" si="3716"/>
        <v>0</v>
      </c>
      <c r="AR1517" s="18">
        <f t="shared" si="3630"/>
        <v>604918.9</v>
      </c>
      <c r="AS1517" s="18">
        <f t="shared" si="3716"/>
        <v>0</v>
      </c>
      <c r="AT1517" s="18">
        <f t="shared" si="3716"/>
        <v>0</v>
      </c>
      <c r="AU1517" s="18">
        <f t="shared" si="3716"/>
        <v>0</v>
      </c>
      <c r="AV1517" s="18">
        <f t="shared" si="3689"/>
        <v>604918.9</v>
      </c>
      <c r="AW1517" s="18">
        <f t="shared" si="3690"/>
        <v>731753</v>
      </c>
      <c r="AX1517" s="18">
        <f t="shared" si="3691"/>
        <v>581831</v>
      </c>
      <c r="AY1517" s="18">
        <f t="shared" si="3716"/>
        <v>0</v>
      </c>
      <c r="AZ1517" s="18">
        <f t="shared" si="3716"/>
        <v>0</v>
      </c>
      <c r="BA1517" s="18">
        <f t="shared" si="3687"/>
        <v>604918.9</v>
      </c>
      <c r="BB1517" s="18">
        <f t="shared" si="3688"/>
        <v>731753</v>
      </c>
      <c r="BC1517" s="18">
        <f t="shared" si="3716"/>
        <v>0</v>
      </c>
      <c r="BD1517" s="18">
        <f t="shared" si="3716"/>
        <v>0</v>
      </c>
      <c r="BE1517" s="18">
        <f t="shared" si="3716"/>
        <v>0</v>
      </c>
      <c r="BF1517" s="18">
        <f t="shared" si="3676"/>
        <v>604918.9</v>
      </c>
      <c r="BG1517" s="18">
        <f t="shared" si="3677"/>
        <v>731753</v>
      </c>
      <c r="BH1517" s="18">
        <f t="shared" si="3678"/>
        <v>581831</v>
      </c>
      <c r="BI1517" s="18">
        <f t="shared" si="3716"/>
        <v>0</v>
      </c>
      <c r="BJ1517" s="25"/>
      <c r="BK1517" s="36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</row>
    <row r="1518" spans="1:92" x14ac:dyDescent="0.3">
      <c r="A1518" s="19" t="s">
        <v>1011</v>
      </c>
      <c r="B1518" s="50">
        <v>240</v>
      </c>
      <c r="C1518" s="51" t="s">
        <v>137</v>
      </c>
      <c r="D1518" s="51" t="s">
        <v>28</v>
      </c>
      <c r="E1518" s="14" t="s">
        <v>429</v>
      </c>
      <c r="F1518" s="18">
        <v>604918.9</v>
      </c>
      <c r="G1518" s="18">
        <v>731753</v>
      </c>
      <c r="H1518" s="18">
        <v>581831</v>
      </c>
      <c r="I1518" s="18"/>
      <c r="J1518" s="18"/>
      <c r="K1518" s="18"/>
      <c r="L1518" s="18">
        <f t="shared" si="3646"/>
        <v>604918.9</v>
      </c>
      <c r="M1518" s="18">
        <f t="shared" si="3647"/>
        <v>731753</v>
      </c>
      <c r="N1518" s="18">
        <f t="shared" si="3648"/>
        <v>581831</v>
      </c>
      <c r="O1518" s="18"/>
      <c r="P1518" s="18"/>
      <c r="Q1518" s="18"/>
      <c r="R1518" s="18">
        <f t="shared" si="3705"/>
        <v>604918.9</v>
      </c>
      <c r="S1518" s="18">
        <f t="shared" si="3706"/>
        <v>731753</v>
      </c>
      <c r="T1518" s="18">
        <f t="shared" si="3707"/>
        <v>581831</v>
      </c>
      <c r="U1518" s="18"/>
      <c r="V1518" s="18"/>
      <c r="W1518" s="18"/>
      <c r="X1518" s="18">
        <f t="shared" si="3708"/>
        <v>604918.9</v>
      </c>
      <c r="Y1518" s="18">
        <f t="shared" si="3709"/>
        <v>731753</v>
      </c>
      <c r="Z1518" s="18">
        <f t="shared" si="3710"/>
        <v>581831</v>
      </c>
      <c r="AA1518" s="18"/>
      <c r="AB1518" s="18"/>
      <c r="AC1518" s="18"/>
      <c r="AD1518" s="18">
        <f t="shared" si="3711"/>
        <v>604918.9</v>
      </c>
      <c r="AE1518" s="18">
        <f t="shared" si="3712"/>
        <v>731753</v>
      </c>
      <c r="AF1518" s="18">
        <f t="shared" si="3713"/>
        <v>581831</v>
      </c>
      <c r="AG1518" s="18"/>
      <c r="AH1518" s="18">
        <f t="shared" si="3683"/>
        <v>604918.9</v>
      </c>
      <c r="AI1518" s="18">
        <f t="shared" si="3684"/>
        <v>731753</v>
      </c>
      <c r="AJ1518" s="18">
        <f t="shared" si="3685"/>
        <v>581831</v>
      </c>
      <c r="AK1518" s="18"/>
      <c r="AL1518" s="18"/>
      <c r="AM1518" s="18"/>
      <c r="AN1518" s="18">
        <f t="shared" si="3627"/>
        <v>604918.9</v>
      </c>
      <c r="AO1518" s="18">
        <f t="shared" si="3628"/>
        <v>731753</v>
      </c>
      <c r="AP1518" s="18">
        <f t="shared" si="3629"/>
        <v>581831</v>
      </c>
      <c r="AQ1518" s="18"/>
      <c r="AR1518" s="18">
        <f t="shared" si="3630"/>
        <v>604918.9</v>
      </c>
      <c r="AS1518" s="18"/>
      <c r="AT1518" s="18"/>
      <c r="AU1518" s="18"/>
      <c r="AV1518" s="18">
        <f t="shared" si="3689"/>
        <v>604918.9</v>
      </c>
      <c r="AW1518" s="18">
        <f t="shared" si="3690"/>
        <v>731753</v>
      </c>
      <c r="AX1518" s="18">
        <f t="shared" si="3691"/>
        <v>581831</v>
      </c>
      <c r="AY1518" s="18"/>
      <c r="AZ1518" s="18"/>
      <c r="BA1518" s="18">
        <f t="shared" si="3687"/>
        <v>604918.9</v>
      </c>
      <c r="BB1518" s="18">
        <f t="shared" si="3688"/>
        <v>731753</v>
      </c>
      <c r="BC1518" s="18"/>
      <c r="BD1518" s="18"/>
      <c r="BE1518" s="18"/>
      <c r="BF1518" s="18">
        <f t="shared" si="3676"/>
        <v>604918.9</v>
      </c>
      <c r="BG1518" s="18">
        <f t="shared" si="3677"/>
        <v>731753</v>
      </c>
      <c r="BH1518" s="18">
        <f t="shared" si="3678"/>
        <v>581831</v>
      </c>
      <c r="BI1518" s="18"/>
      <c r="BJ1518" s="25"/>
      <c r="BK1518" s="36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</row>
    <row r="1519" spans="1:92" ht="31.2" x14ac:dyDescent="0.3">
      <c r="A1519" s="19" t="s">
        <v>1209</v>
      </c>
      <c r="B1519" s="50"/>
      <c r="C1519" s="51"/>
      <c r="D1519" s="51"/>
      <c r="E1519" s="14" t="s">
        <v>1412</v>
      </c>
      <c r="F1519" s="18">
        <f>F1520</f>
        <v>571670.4</v>
      </c>
      <c r="G1519" s="18">
        <f t="shared" ref="G1519:BI1520" si="3717">G1520</f>
        <v>186062.19999999998</v>
      </c>
      <c r="H1519" s="18">
        <f t="shared" si="3717"/>
        <v>186062.2</v>
      </c>
      <c r="I1519" s="18">
        <f t="shared" si="3717"/>
        <v>-538.9</v>
      </c>
      <c r="J1519" s="18">
        <f t="shared" si="3717"/>
        <v>-538.9</v>
      </c>
      <c r="K1519" s="18">
        <f t="shared" si="3717"/>
        <v>-538.9</v>
      </c>
      <c r="L1519" s="18">
        <f t="shared" si="3646"/>
        <v>571131.5</v>
      </c>
      <c r="M1519" s="18">
        <f t="shared" si="3647"/>
        <v>185523.3</v>
      </c>
      <c r="N1519" s="18">
        <f t="shared" si="3648"/>
        <v>185523.30000000002</v>
      </c>
      <c r="O1519" s="18">
        <f t="shared" si="3717"/>
        <v>2747.7039999999997</v>
      </c>
      <c r="P1519" s="18">
        <f t="shared" si="3717"/>
        <v>0</v>
      </c>
      <c r="Q1519" s="18">
        <f t="shared" si="3717"/>
        <v>0</v>
      </c>
      <c r="R1519" s="18">
        <f t="shared" si="3705"/>
        <v>573879.20400000003</v>
      </c>
      <c r="S1519" s="18">
        <f t="shared" si="3706"/>
        <v>185523.3</v>
      </c>
      <c r="T1519" s="18">
        <f t="shared" si="3707"/>
        <v>185523.30000000002</v>
      </c>
      <c r="U1519" s="18">
        <f t="shared" si="3717"/>
        <v>0</v>
      </c>
      <c r="V1519" s="18">
        <f t="shared" si="3717"/>
        <v>0</v>
      </c>
      <c r="W1519" s="18">
        <f t="shared" si="3717"/>
        <v>0</v>
      </c>
      <c r="X1519" s="18">
        <f t="shared" si="3708"/>
        <v>573879.20400000003</v>
      </c>
      <c r="Y1519" s="18">
        <f t="shared" si="3709"/>
        <v>185523.3</v>
      </c>
      <c r="Z1519" s="18">
        <f t="shared" si="3710"/>
        <v>185523.30000000002</v>
      </c>
      <c r="AA1519" s="18">
        <f t="shared" si="3717"/>
        <v>0</v>
      </c>
      <c r="AB1519" s="18">
        <f t="shared" si="3717"/>
        <v>0</v>
      </c>
      <c r="AC1519" s="18">
        <f t="shared" si="3717"/>
        <v>0</v>
      </c>
      <c r="AD1519" s="18">
        <f t="shared" si="3711"/>
        <v>573879.20400000003</v>
      </c>
      <c r="AE1519" s="18">
        <f t="shared" si="3712"/>
        <v>185523.3</v>
      </c>
      <c r="AF1519" s="18">
        <f t="shared" si="3713"/>
        <v>185523.30000000002</v>
      </c>
      <c r="AG1519" s="18">
        <f t="shared" si="3717"/>
        <v>0</v>
      </c>
      <c r="AH1519" s="18">
        <f t="shared" si="3683"/>
        <v>573879.20400000003</v>
      </c>
      <c r="AI1519" s="18">
        <f t="shared" si="3684"/>
        <v>185523.3</v>
      </c>
      <c r="AJ1519" s="18">
        <f t="shared" si="3685"/>
        <v>185523.30000000002</v>
      </c>
      <c r="AK1519" s="18">
        <f t="shared" si="3717"/>
        <v>0</v>
      </c>
      <c r="AL1519" s="18">
        <f t="shared" si="3717"/>
        <v>0</v>
      </c>
      <c r="AM1519" s="18">
        <f t="shared" si="3717"/>
        <v>0</v>
      </c>
      <c r="AN1519" s="18">
        <f t="shared" si="3627"/>
        <v>573879.20400000003</v>
      </c>
      <c r="AO1519" s="18">
        <f t="shared" si="3628"/>
        <v>185523.3</v>
      </c>
      <c r="AP1519" s="18">
        <f t="shared" si="3629"/>
        <v>185523.30000000002</v>
      </c>
      <c r="AQ1519" s="18">
        <f t="shared" si="3717"/>
        <v>0</v>
      </c>
      <c r="AR1519" s="18">
        <f t="shared" si="3630"/>
        <v>573879.20400000003</v>
      </c>
      <c r="AS1519" s="18">
        <f t="shared" si="3717"/>
        <v>0</v>
      </c>
      <c r="AT1519" s="18">
        <f t="shared" si="3717"/>
        <v>0</v>
      </c>
      <c r="AU1519" s="18">
        <f t="shared" si="3717"/>
        <v>0</v>
      </c>
      <c r="AV1519" s="18">
        <f t="shared" si="3689"/>
        <v>573879.20400000003</v>
      </c>
      <c r="AW1519" s="18">
        <f t="shared" si="3690"/>
        <v>185523.3</v>
      </c>
      <c r="AX1519" s="18">
        <f t="shared" si="3691"/>
        <v>185523.30000000002</v>
      </c>
      <c r="AY1519" s="18">
        <f t="shared" si="3717"/>
        <v>0</v>
      </c>
      <c r="AZ1519" s="18">
        <f t="shared" si="3717"/>
        <v>0</v>
      </c>
      <c r="BA1519" s="18">
        <f t="shared" si="3687"/>
        <v>573879.20400000003</v>
      </c>
      <c r="BB1519" s="18">
        <f t="shared" si="3688"/>
        <v>185523.3</v>
      </c>
      <c r="BC1519" s="18">
        <f t="shared" si="3717"/>
        <v>6189.2999999999993</v>
      </c>
      <c r="BD1519" s="18">
        <f t="shared" si="3717"/>
        <v>0</v>
      </c>
      <c r="BE1519" s="18">
        <f t="shared" si="3717"/>
        <v>0</v>
      </c>
      <c r="BF1519" s="18">
        <f t="shared" si="3676"/>
        <v>580068.50400000007</v>
      </c>
      <c r="BG1519" s="18">
        <f t="shared" si="3677"/>
        <v>185523.3</v>
      </c>
      <c r="BH1519" s="18">
        <f t="shared" si="3678"/>
        <v>185523.30000000002</v>
      </c>
      <c r="BI1519" s="18">
        <f t="shared" si="3717"/>
        <v>0</v>
      </c>
      <c r="BJ1519" s="25"/>
      <c r="BK1519" s="36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</row>
    <row r="1520" spans="1:92" ht="31.2" x14ac:dyDescent="0.3">
      <c r="A1520" s="19" t="s">
        <v>1210</v>
      </c>
      <c r="B1520" s="50"/>
      <c r="C1520" s="51"/>
      <c r="D1520" s="51"/>
      <c r="E1520" s="14" t="s">
        <v>1413</v>
      </c>
      <c r="F1520" s="18">
        <f>F1521</f>
        <v>571670.4</v>
      </c>
      <c r="G1520" s="18">
        <f t="shared" si="3717"/>
        <v>186062.19999999998</v>
      </c>
      <c r="H1520" s="18">
        <f t="shared" si="3717"/>
        <v>186062.2</v>
      </c>
      <c r="I1520" s="18">
        <f t="shared" si="3717"/>
        <v>-538.9</v>
      </c>
      <c r="J1520" s="18">
        <f t="shared" si="3717"/>
        <v>-538.9</v>
      </c>
      <c r="K1520" s="18">
        <f t="shared" si="3717"/>
        <v>-538.9</v>
      </c>
      <c r="L1520" s="18">
        <f t="shared" si="3646"/>
        <v>571131.5</v>
      </c>
      <c r="M1520" s="18">
        <f t="shared" si="3647"/>
        <v>185523.3</v>
      </c>
      <c r="N1520" s="18">
        <f t="shared" si="3648"/>
        <v>185523.30000000002</v>
      </c>
      <c r="O1520" s="18">
        <f t="shared" si="3717"/>
        <v>2747.7039999999997</v>
      </c>
      <c r="P1520" s="18">
        <f t="shared" si="3717"/>
        <v>0</v>
      </c>
      <c r="Q1520" s="18">
        <f t="shared" si="3717"/>
        <v>0</v>
      </c>
      <c r="R1520" s="18">
        <f t="shared" si="3705"/>
        <v>573879.20400000003</v>
      </c>
      <c r="S1520" s="18">
        <f t="shared" si="3706"/>
        <v>185523.3</v>
      </c>
      <c r="T1520" s="18">
        <f t="shared" si="3707"/>
        <v>185523.30000000002</v>
      </c>
      <c r="U1520" s="18">
        <f t="shared" si="3717"/>
        <v>0</v>
      </c>
      <c r="V1520" s="18">
        <f t="shared" si="3717"/>
        <v>0</v>
      </c>
      <c r="W1520" s="18">
        <f t="shared" si="3717"/>
        <v>0</v>
      </c>
      <c r="X1520" s="18">
        <f t="shared" si="3708"/>
        <v>573879.20400000003</v>
      </c>
      <c r="Y1520" s="18">
        <f t="shared" si="3709"/>
        <v>185523.3</v>
      </c>
      <c r="Z1520" s="18">
        <f t="shared" si="3710"/>
        <v>185523.30000000002</v>
      </c>
      <c r="AA1520" s="18">
        <f t="shared" si="3717"/>
        <v>0</v>
      </c>
      <c r="AB1520" s="18">
        <f t="shared" si="3717"/>
        <v>0</v>
      </c>
      <c r="AC1520" s="18">
        <f t="shared" si="3717"/>
        <v>0</v>
      </c>
      <c r="AD1520" s="18">
        <f t="shared" si="3711"/>
        <v>573879.20400000003</v>
      </c>
      <c r="AE1520" s="18">
        <f t="shared" si="3712"/>
        <v>185523.3</v>
      </c>
      <c r="AF1520" s="18">
        <f t="shared" si="3713"/>
        <v>185523.30000000002</v>
      </c>
      <c r="AG1520" s="18">
        <f t="shared" si="3717"/>
        <v>0</v>
      </c>
      <c r="AH1520" s="18">
        <f t="shared" si="3683"/>
        <v>573879.20400000003</v>
      </c>
      <c r="AI1520" s="18">
        <f t="shared" si="3684"/>
        <v>185523.3</v>
      </c>
      <c r="AJ1520" s="18">
        <f t="shared" si="3685"/>
        <v>185523.30000000002</v>
      </c>
      <c r="AK1520" s="18">
        <f t="shared" si="3717"/>
        <v>0</v>
      </c>
      <c r="AL1520" s="18">
        <f t="shared" si="3717"/>
        <v>0</v>
      </c>
      <c r="AM1520" s="18">
        <f t="shared" si="3717"/>
        <v>0</v>
      </c>
      <c r="AN1520" s="18">
        <f t="shared" si="3627"/>
        <v>573879.20400000003</v>
      </c>
      <c r="AO1520" s="18">
        <f t="shared" si="3628"/>
        <v>185523.3</v>
      </c>
      <c r="AP1520" s="18">
        <f t="shared" si="3629"/>
        <v>185523.30000000002</v>
      </c>
      <c r="AQ1520" s="18">
        <f t="shared" si="3717"/>
        <v>0</v>
      </c>
      <c r="AR1520" s="18">
        <f t="shared" si="3630"/>
        <v>573879.20400000003</v>
      </c>
      <c r="AS1520" s="18">
        <f t="shared" si="3717"/>
        <v>0</v>
      </c>
      <c r="AT1520" s="18">
        <f t="shared" si="3717"/>
        <v>0</v>
      </c>
      <c r="AU1520" s="18">
        <f t="shared" si="3717"/>
        <v>0</v>
      </c>
      <c r="AV1520" s="18">
        <f t="shared" si="3689"/>
        <v>573879.20400000003</v>
      </c>
      <c r="AW1520" s="18">
        <f t="shared" si="3690"/>
        <v>185523.3</v>
      </c>
      <c r="AX1520" s="18">
        <f t="shared" si="3691"/>
        <v>185523.30000000002</v>
      </c>
      <c r="AY1520" s="18">
        <f t="shared" si="3717"/>
        <v>0</v>
      </c>
      <c r="AZ1520" s="18">
        <f t="shared" si="3717"/>
        <v>0</v>
      </c>
      <c r="BA1520" s="18">
        <f t="shared" si="3687"/>
        <v>573879.20400000003</v>
      </c>
      <c r="BB1520" s="18">
        <f t="shared" si="3688"/>
        <v>185523.3</v>
      </c>
      <c r="BC1520" s="18">
        <f t="shared" si="3717"/>
        <v>6189.2999999999993</v>
      </c>
      <c r="BD1520" s="18">
        <f t="shared" si="3717"/>
        <v>0</v>
      </c>
      <c r="BE1520" s="18">
        <f t="shared" si="3717"/>
        <v>0</v>
      </c>
      <c r="BF1520" s="18">
        <f t="shared" si="3676"/>
        <v>580068.50400000007</v>
      </c>
      <c r="BG1520" s="18">
        <f t="shared" si="3677"/>
        <v>185523.3</v>
      </c>
      <c r="BH1520" s="18">
        <f t="shared" si="3678"/>
        <v>185523.30000000002</v>
      </c>
      <c r="BI1520" s="18">
        <f t="shared" si="3717"/>
        <v>0</v>
      </c>
      <c r="BJ1520" s="25"/>
      <c r="BK1520" s="36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</row>
    <row r="1521" spans="1:92" ht="46.8" x14ac:dyDescent="0.3">
      <c r="A1521" s="19" t="s">
        <v>1211</v>
      </c>
      <c r="B1521" s="50"/>
      <c r="C1521" s="51"/>
      <c r="D1521" s="51"/>
      <c r="E1521" s="14" t="s">
        <v>501</v>
      </c>
      <c r="F1521" s="18">
        <f>F1522+F1526+F1530</f>
        <v>571670.4</v>
      </c>
      <c r="G1521" s="18">
        <f t="shared" ref="G1521:BI1521" si="3718">G1522+G1526+G1530</f>
        <v>186062.19999999998</v>
      </c>
      <c r="H1521" s="18">
        <f t="shared" si="3718"/>
        <v>186062.2</v>
      </c>
      <c r="I1521" s="18">
        <f t="shared" ref="I1521:K1521" si="3719">I1522+I1526+I1530</f>
        <v>-538.9</v>
      </c>
      <c r="J1521" s="18">
        <f t="shared" si="3719"/>
        <v>-538.9</v>
      </c>
      <c r="K1521" s="18">
        <f t="shared" si="3719"/>
        <v>-538.9</v>
      </c>
      <c r="L1521" s="18">
        <f t="shared" si="3646"/>
        <v>571131.5</v>
      </c>
      <c r="M1521" s="18">
        <f t="shared" si="3647"/>
        <v>185523.3</v>
      </c>
      <c r="N1521" s="18">
        <f t="shared" si="3648"/>
        <v>185523.30000000002</v>
      </c>
      <c r="O1521" s="18">
        <f t="shared" ref="O1521:Q1521" si="3720">O1522+O1526+O1530</f>
        <v>2747.7039999999997</v>
      </c>
      <c r="P1521" s="18">
        <f t="shared" si="3720"/>
        <v>0</v>
      </c>
      <c r="Q1521" s="18">
        <f t="shared" si="3720"/>
        <v>0</v>
      </c>
      <c r="R1521" s="18">
        <f t="shared" si="3705"/>
        <v>573879.20400000003</v>
      </c>
      <c r="S1521" s="18">
        <f t="shared" si="3706"/>
        <v>185523.3</v>
      </c>
      <c r="T1521" s="18">
        <f t="shared" si="3707"/>
        <v>185523.30000000002</v>
      </c>
      <c r="U1521" s="18">
        <f t="shared" ref="U1521:W1521" si="3721">U1522+U1526+U1530</f>
        <v>0</v>
      </c>
      <c r="V1521" s="18">
        <f t="shared" si="3721"/>
        <v>0</v>
      </c>
      <c r="W1521" s="18">
        <f t="shared" si="3721"/>
        <v>0</v>
      </c>
      <c r="X1521" s="18">
        <f t="shared" si="3708"/>
        <v>573879.20400000003</v>
      </c>
      <c r="Y1521" s="18">
        <f t="shared" si="3709"/>
        <v>185523.3</v>
      </c>
      <c r="Z1521" s="18">
        <f t="shared" si="3710"/>
        <v>185523.30000000002</v>
      </c>
      <c r="AA1521" s="18">
        <f t="shared" ref="AA1521:AB1521" si="3722">AA1522+AA1526+AA1530</f>
        <v>0</v>
      </c>
      <c r="AB1521" s="18">
        <f t="shared" si="3722"/>
        <v>0</v>
      </c>
      <c r="AC1521" s="18">
        <f t="shared" ref="AC1521" si="3723">AC1522+AC1526+AC1530</f>
        <v>0</v>
      </c>
      <c r="AD1521" s="18">
        <f t="shared" si="3711"/>
        <v>573879.20400000003</v>
      </c>
      <c r="AE1521" s="18">
        <f t="shared" si="3712"/>
        <v>185523.3</v>
      </c>
      <c r="AF1521" s="18">
        <f t="shared" si="3713"/>
        <v>185523.30000000002</v>
      </c>
      <c r="AG1521" s="18">
        <f t="shared" ref="AG1521" si="3724">AG1522+AG1526+AG1530</f>
        <v>0</v>
      </c>
      <c r="AH1521" s="18">
        <f t="shared" si="3683"/>
        <v>573879.20400000003</v>
      </c>
      <c r="AI1521" s="18">
        <f t="shared" si="3684"/>
        <v>185523.3</v>
      </c>
      <c r="AJ1521" s="18">
        <f t="shared" si="3685"/>
        <v>185523.30000000002</v>
      </c>
      <c r="AK1521" s="18">
        <f t="shared" ref="AK1521:AM1521" si="3725">AK1522+AK1526+AK1530</f>
        <v>0</v>
      </c>
      <c r="AL1521" s="18">
        <f t="shared" si="3725"/>
        <v>0</v>
      </c>
      <c r="AM1521" s="18">
        <f t="shared" si="3725"/>
        <v>0</v>
      </c>
      <c r="AN1521" s="18">
        <f t="shared" si="3627"/>
        <v>573879.20400000003</v>
      </c>
      <c r="AO1521" s="18">
        <f t="shared" si="3628"/>
        <v>185523.3</v>
      </c>
      <c r="AP1521" s="18">
        <f t="shared" si="3629"/>
        <v>185523.30000000002</v>
      </c>
      <c r="AQ1521" s="18">
        <f t="shared" ref="AQ1521" si="3726">AQ1522+AQ1526+AQ1530</f>
        <v>0</v>
      </c>
      <c r="AR1521" s="18">
        <f t="shared" si="3630"/>
        <v>573879.20400000003</v>
      </c>
      <c r="AS1521" s="18">
        <f t="shared" ref="AS1521:AU1521" si="3727">AS1522+AS1526+AS1530</f>
        <v>0</v>
      </c>
      <c r="AT1521" s="18">
        <f t="shared" si="3727"/>
        <v>0</v>
      </c>
      <c r="AU1521" s="18">
        <f t="shared" si="3727"/>
        <v>0</v>
      </c>
      <c r="AV1521" s="18">
        <f t="shared" si="3689"/>
        <v>573879.20400000003</v>
      </c>
      <c r="AW1521" s="18">
        <f t="shared" si="3690"/>
        <v>185523.3</v>
      </c>
      <c r="AX1521" s="18">
        <f t="shared" si="3691"/>
        <v>185523.30000000002</v>
      </c>
      <c r="AY1521" s="18">
        <f t="shared" ref="AY1521:AZ1521" si="3728">AY1522+AY1526+AY1530</f>
        <v>0</v>
      </c>
      <c r="AZ1521" s="18">
        <f t="shared" si="3728"/>
        <v>0</v>
      </c>
      <c r="BA1521" s="18">
        <f t="shared" si="3687"/>
        <v>573879.20400000003</v>
      </c>
      <c r="BB1521" s="18">
        <f t="shared" si="3688"/>
        <v>185523.3</v>
      </c>
      <c r="BC1521" s="18">
        <f t="shared" ref="BC1521:BE1521" si="3729">BC1522+BC1526+BC1530</f>
        <v>6189.2999999999993</v>
      </c>
      <c r="BD1521" s="18">
        <f t="shared" si="3729"/>
        <v>0</v>
      </c>
      <c r="BE1521" s="18">
        <f t="shared" si="3729"/>
        <v>0</v>
      </c>
      <c r="BF1521" s="18">
        <f t="shared" si="3676"/>
        <v>580068.50400000007</v>
      </c>
      <c r="BG1521" s="18">
        <f t="shared" si="3677"/>
        <v>185523.3</v>
      </c>
      <c r="BH1521" s="18">
        <f t="shared" si="3678"/>
        <v>185523.30000000002</v>
      </c>
      <c r="BI1521" s="18">
        <f t="shared" si="3718"/>
        <v>0</v>
      </c>
      <c r="BJ1521" s="25"/>
      <c r="BK1521" s="36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</row>
    <row r="1522" spans="1:92" ht="93.6" x14ac:dyDescent="0.3">
      <c r="A1522" s="19" t="s">
        <v>1211</v>
      </c>
      <c r="B1522" s="19" t="s">
        <v>1164</v>
      </c>
      <c r="C1522" s="51"/>
      <c r="D1522" s="51"/>
      <c r="E1522" s="14" t="s">
        <v>454</v>
      </c>
      <c r="F1522" s="18">
        <f>F1523</f>
        <v>151813.20000000001</v>
      </c>
      <c r="G1522" s="18">
        <f t="shared" ref="G1522:BI1522" si="3730">G1523</f>
        <v>150307.29999999999</v>
      </c>
      <c r="H1522" s="18">
        <f t="shared" si="3730"/>
        <v>150307.30000000002</v>
      </c>
      <c r="I1522" s="18">
        <f t="shared" si="3730"/>
        <v>0</v>
      </c>
      <c r="J1522" s="18">
        <f t="shared" si="3730"/>
        <v>0</v>
      </c>
      <c r="K1522" s="18">
        <f t="shared" si="3730"/>
        <v>0</v>
      </c>
      <c r="L1522" s="18">
        <f t="shared" si="3646"/>
        <v>151813.20000000001</v>
      </c>
      <c r="M1522" s="18">
        <f t="shared" si="3647"/>
        <v>150307.29999999999</v>
      </c>
      <c r="N1522" s="18">
        <f t="shared" si="3648"/>
        <v>150307.30000000002</v>
      </c>
      <c r="O1522" s="18">
        <f t="shared" si="3730"/>
        <v>2542.1999999999998</v>
      </c>
      <c r="P1522" s="18">
        <f t="shared" si="3730"/>
        <v>0</v>
      </c>
      <c r="Q1522" s="18">
        <f t="shared" si="3730"/>
        <v>0</v>
      </c>
      <c r="R1522" s="18">
        <f t="shared" si="3705"/>
        <v>154355.40000000002</v>
      </c>
      <c r="S1522" s="18">
        <f t="shared" si="3706"/>
        <v>150307.29999999999</v>
      </c>
      <c r="T1522" s="18">
        <f t="shared" si="3707"/>
        <v>150307.30000000002</v>
      </c>
      <c r="U1522" s="18">
        <f t="shared" si="3730"/>
        <v>0</v>
      </c>
      <c r="V1522" s="18">
        <f t="shared" si="3730"/>
        <v>0</v>
      </c>
      <c r="W1522" s="18">
        <f t="shared" si="3730"/>
        <v>0</v>
      </c>
      <c r="X1522" s="18">
        <f t="shared" si="3708"/>
        <v>154355.40000000002</v>
      </c>
      <c r="Y1522" s="18">
        <f t="shared" si="3709"/>
        <v>150307.29999999999</v>
      </c>
      <c r="Z1522" s="18">
        <f t="shared" si="3710"/>
        <v>150307.30000000002</v>
      </c>
      <c r="AA1522" s="18">
        <f t="shared" si="3730"/>
        <v>0</v>
      </c>
      <c r="AB1522" s="18">
        <f t="shared" si="3730"/>
        <v>0</v>
      </c>
      <c r="AC1522" s="18">
        <f t="shared" si="3730"/>
        <v>0</v>
      </c>
      <c r="AD1522" s="18">
        <f t="shared" si="3711"/>
        <v>154355.40000000002</v>
      </c>
      <c r="AE1522" s="18">
        <f t="shared" si="3712"/>
        <v>150307.29999999999</v>
      </c>
      <c r="AF1522" s="18">
        <f t="shared" si="3713"/>
        <v>150307.30000000002</v>
      </c>
      <c r="AG1522" s="18">
        <f t="shared" si="3730"/>
        <v>0</v>
      </c>
      <c r="AH1522" s="18">
        <f t="shared" si="3683"/>
        <v>154355.40000000002</v>
      </c>
      <c r="AI1522" s="18">
        <f t="shared" si="3684"/>
        <v>150307.29999999999</v>
      </c>
      <c r="AJ1522" s="18">
        <f t="shared" si="3685"/>
        <v>150307.30000000002</v>
      </c>
      <c r="AK1522" s="18">
        <f t="shared" si="3730"/>
        <v>0</v>
      </c>
      <c r="AL1522" s="18">
        <f t="shared" si="3730"/>
        <v>0</v>
      </c>
      <c r="AM1522" s="18">
        <f t="shared" si="3730"/>
        <v>0</v>
      </c>
      <c r="AN1522" s="18">
        <f t="shared" si="3627"/>
        <v>154355.40000000002</v>
      </c>
      <c r="AO1522" s="18">
        <f t="shared" si="3628"/>
        <v>150307.29999999999</v>
      </c>
      <c r="AP1522" s="18">
        <f t="shared" si="3629"/>
        <v>150307.30000000002</v>
      </c>
      <c r="AQ1522" s="18">
        <f t="shared" si="3730"/>
        <v>0</v>
      </c>
      <c r="AR1522" s="18">
        <f t="shared" si="3630"/>
        <v>154355.40000000002</v>
      </c>
      <c r="AS1522" s="18">
        <f t="shared" si="3730"/>
        <v>0</v>
      </c>
      <c r="AT1522" s="18">
        <f t="shared" si="3730"/>
        <v>0</v>
      </c>
      <c r="AU1522" s="18">
        <f t="shared" si="3730"/>
        <v>0</v>
      </c>
      <c r="AV1522" s="18">
        <f t="shared" si="3689"/>
        <v>154355.40000000002</v>
      </c>
      <c r="AW1522" s="18">
        <f t="shared" si="3690"/>
        <v>150307.29999999999</v>
      </c>
      <c r="AX1522" s="18">
        <f t="shared" si="3691"/>
        <v>150307.30000000002</v>
      </c>
      <c r="AY1522" s="18">
        <f t="shared" si="3730"/>
        <v>0</v>
      </c>
      <c r="AZ1522" s="18">
        <f t="shared" si="3730"/>
        <v>0</v>
      </c>
      <c r="BA1522" s="18">
        <f t="shared" si="3687"/>
        <v>154355.40000000002</v>
      </c>
      <c r="BB1522" s="18">
        <f t="shared" si="3688"/>
        <v>150307.29999999999</v>
      </c>
      <c r="BC1522" s="18">
        <f t="shared" si="3730"/>
        <v>6189.2999999999993</v>
      </c>
      <c r="BD1522" s="18">
        <f t="shared" si="3730"/>
        <v>0</v>
      </c>
      <c r="BE1522" s="18">
        <f t="shared" si="3730"/>
        <v>0</v>
      </c>
      <c r="BF1522" s="18">
        <f t="shared" si="3676"/>
        <v>160544.70000000001</v>
      </c>
      <c r="BG1522" s="18">
        <f t="shared" si="3677"/>
        <v>150307.29999999999</v>
      </c>
      <c r="BH1522" s="18">
        <f t="shared" si="3678"/>
        <v>150307.30000000002</v>
      </c>
      <c r="BI1522" s="18">
        <f t="shared" si="3730"/>
        <v>0</v>
      </c>
      <c r="BJ1522" s="25"/>
      <c r="BK1522" s="36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</row>
    <row r="1523" spans="1:92" ht="31.2" x14ac:dyDescent="0.3">
      <c r="A1523" s="19" t="s">
        <v>1211</v>
      </c>
      <c r="B1523" s="19" t="s">
        <v>1165</v>
      </c>
      <c r="C1523" s="51"/>
      <c r="D1523" s="51"/>
      <c r="E1523" s="14" t="s">
        <v>461</v>
      </c>
      <c r="F1523" s="18">
        <f>F1524+F1525</f>
        <v>151813.20000000001</v>
      </c>
      <c r="G1523" s="18">
        <f t="shared" ref="G1523:BI1523" si="3731">G1524+G1525</f>
        <v>150307.29999999999</v>
      </c>
      <c r="H1523" s="18">
        <f t="shared" si="3731"/>
        <v>150307.30000000002</v>
      </c>
      <c r="I1523" s="18">
        <f t="shared" ref="I1523:K1523" si="3732">I1524+I1525</f>
        <v>0</v>
      </c>
      <c r="J1523" s="18">
        <f t="shared" si="3732"/>
        <v>0</v>
      </c>
      <c r="K1523" s="18">
        <f t="shared" si="3732"/>
        <v>0</v>
      </c>
      <c r="L1523" s="18">
        <f t="shared" si="3646"/>
        <v>151813.20000000001</v>
      </c>
      <c r="M1523" s="18">
        <f t="shared" si="3647"/>
        <v>150307.29999999999</v>
      </c>
      <c r="N1523" s="18">
        <f t="shared" si="3648"/>
        <v>150307.30000000002</v>
      </c>
      <c r="O1523" s="18">
        <f t="shared" ref="O1523:Q1523" si="3733">O1524+O1525</f>
        <v>2542.1999999999998</v>
      </c>
      <c r="P1523" s="18">
        <f t="shared" si="3733"/>
        <v>0</v>
      </c>
      <c r="Q1523" s="18">
        <f t="shared" si="3733"/>
        <v>0</v>
      </c>
      <c r="R1523" s="18">
        <f t="shared" si="3705"/>
        <v>154355.40000000002</v>
      </c>
      <c r="S1523" s="18">
        <f t="shared" si="3706"/>
        <v>150307.29999999999</v>
      </c>
      <c r="T1523" s="18">
        <f t="shared" si="3707"/>
        <v>150307.30000000002</v>
      </c>
      <c r="U1523" s="18">
        <f t="shared" ref="U1523:W1523" si="3734">U1524+U1525</f>
        <v>0</v>
      </c>
      <c r="V1523" s="18">
        <f t="shared" si="3734"/>
        <v>0</v>
      </c>
      <c r="W1523" s="18">
        <f t="shared" si="3734"/>
        <v>0</v>
      </c>
      <c r="X1523" s="18">
        <f t="shared" si="3708"/>
        <v>154355.40000000002</v>
      </c>
      <c r="Y1523" s="18">
        <f t="shared" si="3709"/>
        <v>150307.29999999999</v>
      </c>
      <c r="Z1523" s="18">
        <f t="shared" si="3710"/>
        <v>150307.30000000002</v>
      </c>
      <c r="AA1523" s="18">
        <f t="shared" ref="AA1523:AB1523" si="3735">AA1524+AA1525</f>
        <v>0</v>
      </c>
      <c r="AB1523" s="18">
        <f t="shared" si="3735"/>
        <v>0</v>
      </c>
      <c r="AC1523" s="18">
        <f t="shared" ref="AC1523" si="3736">AC1524+AC1525</f>
        <v>0</v>
      </c>
      <c r="AD1523" s="18">
        <f t="shared" si="3711"/>
        <v>154355.40000000002</v>
      </c>
      <c r="AE1523" s="18">
        <f t="shared" si="3712"/>
        <v>150307.29999999999</v>
      </c>
      <c r="AF1523" s="18">
        <f t="shared" si="3713"/>
        <v>150307.30000000002</v>
      </c>
      <c r="AG1523" s="18">
        <f t="shared" ref="AG1523" si="3737">AG1524+AG1525</f>
        <v>0</v>
      </c>
      <c r="AH1523" s="18">
        <f t="shared" si="3683"/>
        <v>154355.40000000002</v>
      </c>
      <c r="AI1523" s="18">
        <f t="shared" si="3684"/>
        <v>150307.29999999999</v>
      </c>
      <c r="AJ1523" s="18">
        <f t="shared" si="3685"/>
        <v>150307.30000000002</v>
      </c>
      <c r="AK1523" s="18">
        <f t="shared" ref="AK1523:AM1523" si="3738">AK1524+AK1525</f>
        <v>0</v>
      </c>
      <c r="AL1523" s="18">
        <f t="shared" si="3738"/>
        <v>0</v>
      </c>
      <c r="AM1523" s="18">
        <f t="shared" si="3738"/>
        <v>0</v>
      </c>
      <c r="AN1523" s="18">
        <f t="shared" si="3627"/>
        <v>154355.40000000002</v>
      </c>
      <c r="AO1523" s="18">
        <f t="shared" si="3628"/>
        <v>150307.29999999999</v>
      </c>
      <c r="AP1523" s="18">
        <f t="shared" si="3629"/>
        <v>150307.30000000002</v>
      </c>
      <c r="AQ1523" s="18">
        <f t="shared" ref="AQ1523" si="3739">AQ1524+AQ1525</f>
        <v>0</v>
      </c>
      <c r="AR1523" s="18">
        <f t="shared" si="3630"/>
        <v>154355.40000000002</v>
      </c>
      <c r="AS1523" s="18">
        <f t="shared" ref="AS1523:AU1523" si="3740">AS1524+AS1525</f>
        <v>0</v>
      </c>
      <c r="AT1523" s="18">
        <f t="shared" si="3740"/>
        <v>0</v>
      </c>
      <c r="AU1523" s="18">
        <f t="shared" si="3740"/>
        <v>0</v>
      </c>
      <c r="AV1523" s="18">
        <f t="shared" si="3689"/>
        <v>154355.40000000002</v>
      </c>
      <c r="AW1523" s="18">
        <f t="shared" si="3690"/>
        <v>150307.29999999999</v>
      </c>
      <c r="AX1523" s="18">
        <f t="shared" si="3691"/>
        <v>150307.30000000002</v>
      </c>
      <c r="AY1523" s="18">
        <f t="shared" ref="AY1523:AZ1523" si="3741">AY1524+AY1525</f>
        <v>0</v>
      </c>
      <c r="AZ1523" s="18">
        <f t="shared" si="3741"/>
        <v>0</v>
      </c>
      <c r="BA1523" s="18">
        <f t="shared" si="3687"/>
        <v>154355.40000000002</v>
      </c>
      <c r="BB1523" s="18">
        <f t="shared" si="3688"/>
        <v>150307.29999999999</v>
      </c>
      <c r="BC1523" s="18">
        <f t="shared" ref="BC1523:BE1523" si="3742">BC1524+BC1525</f>
        <v>6189.2999999999993</v>
      </c>
      <c r="BD1523" s="18">
        <f t="shared" si="3742"/>
        <v>0</v>
      </c>
      <c r="BE1523" s="18">
        <f t="shared" si="3742"/>
        <v>0</v>
      </c>
      <c r="BF1523" s="18">
        <f t="shared" si="3676"/>
        <v>160544.70000000001</v>
      </c>
      <c r="BG1523" s="18">
        <f t="shared" si="3677"/>
        <v>150307.29999999999</v>
      </c>
      <c r="BH1523" s="18">
        <f t="shared" si="3678"/>
        <v>150307.30000000002</v>
      </c>
      <c r="BI1523" s="18">
        <f t="shared" si="3731"/>
        <v>0</v>
      </c>
      <c r="BJ1523" s="25"/>
      <c r="BK1523" s="36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</row>
    <row r="1524" spans="1:92" x14ac:dyDescent="0.3">
      <c r="A1524" s="19" t="s">
        <v>1211</v>
      </c>
      <c r="B1524" s="19" t="s">
        <v>1165</v>
      </c>
      <c r="C1524" s="51" t="s">
        <v>137</v>
      </c>
      <c r="D1524" s="51" t="s">
        <v>28</v>
      </c>
      <c r="E1524" s="14" t="s">
        <v>429</v>
      </c>
      <c r="F1524" s="18">
        <v>38553.300000000003</v>
      </c>
      <c r="G1524" s="18">
        <v>38172.699999999997</v>
      </c>
      <c r="H1524" s="18">
        <v>38172.700000000004</v>
      </c>
      <c r="I1524" s="18"/>
      <c r="J1524" s="18"/>
      <c r="K1524" s="18"/>
      <c r="L1524" s="18">
        <f t="shared" si="3646"/>
        <v>38553.300000000003</v>
      </c>
      <c r="M1524" s="18">
        <f t="shared" si="3647"/>
        <v>38172.699999999997</v>
      </c>
      <c r="N1524" s="18">
        <f t="shared" si="3648"/>
        <v>38172.700000000004</v>
      </c>
      <c r="O1524" s="18"/>
      <c r="P1524" s="18"/>
      <c r="Q1524" s="18"/>
      <c r="R1524" s="18">
        <f t="shared" si="3705"/>
        <v>38553.300000000003</v>
      </c>
      <c r="S1524" s="18">
        <f t="shared" si="3706"/>
        <v>38172.699999999997</v>
      </c>
      <c r="T1524" s="18">
        <f t="shared" si="3707"/>
        <v>38172.700000000004</v>
      </c>
      <c r="U1524" s="18"/>
      <c r="V1524" s="18"/>
      <c r="W1524" s="18"/>
      <c r="X1524" s="18">
        <f t="shared" si="3708"/>
        <v>38553.300000000003</v>
      </c>
      <c r="Y1524" s="18">
        <f t="shared" si="3709"/>
        <v>38172.699999999997</v>
      </c>
      <c r="Z1524" s="18">
        <f t="shared" si="3710"/>
        <v>38172.700000000004</v>
      </c>
      <c r="AA1524" s="18"/>
      <c r="AB1524" s="18"/>
      <c r="AC1524" s="18"/>
      <c r="AD1524" s="18">
        <f t="shared" si="3711"/>
        <v>38553.300000000003</v>
      </c>
      <c r="AE1524" s="18">
        <f t="shared" si="3712"/>
        <v>38172.699999999997</v>
      </c>
      <c r="AF1524" s="18">
        <f t="shared" si="3713"/>
        <v>38172.700000000004</v>
      </c>
      <c r="AG1524" s="18"/>
      <c r="AH1524" s="18">
        <f t="shared" si="3683"/>
        <v>38553.300000000003</v>
      </c>
      <c r="AI1524" s="18">
        <f t="shared" si="3684"/>
        <v>38172.699999999997</v>
      </c>
      <c r="AJ1524" s="18">
        <f t="shared" si="3685"/>
        <v>38172.700000000004</v>
      </c>
      <c r="AK1524" s="18"/>
      <c r="AL1524" s="18"/>
      <c r="AM1524" s="18"/>
      <c r="AN1524" s="18">
        <f t="shared" si="3627"/>
        <v>38553.300000000003</v>
      </c>
      <c r="AO1524" s="18">
        <f t="shared" si="3628"/>
        <v>38172.699999999997</v>
      </c>
      <c r="AP1524" s="18">
        <f t="shared" si="3629"/>
        <v>38172.700000000004</v>
      </c>
      <c r="AQ1524" s="18"/>
      <c r="AR1524" s="18">
        <f t="shared" si="3630"/>
        <v>38553.300000000003</v>
      </c>
      <c r="AS1524" s="18"/>
      <c r="AT1524" s="18"/>
      <c r="AU1524" s="18"/>
      <c r="AV1524" s="18">
        <f t="shared" si="3689"/>
        <v>38553.300000000003</v>
      </c>
      <c r="AW1524" s="18">
        <f t="shared" si="3690"/>
        <v>38172.699999999997</v>
      </c>
      <c r="AX1524" s="18">
        <f t="shared" si="3691"/>
        <v>38172.700000000004</v>
      </c>
      <c r="AY1524" s="18"/>
      <c r="AZ1524" s="18"/>
      <c r="BA1524" s="18">
        <f t="shared" si="3687"/>
        <v>38553.300000000003</v>
      </c>
      <c r="BB1524" s="18">
        <f t="shared" si="3688"/>
        <v>38172.699999999997</v>
      </c>
      <c r="BC1524" s="18">
        <v>1522.6</v>
      </c>
      <c r="BD1524" s="18"/>
      <c r="BE1524" s="18"/>
      <c r="BF1524" s="18">
        <f t="shared" si="3676"/>
        <v>40075.9</v>
      </c>
      <c r="BG1524" s="18">
        <f t="shared" si="3677"/>
        <v>38172.699999999997</v>
      </c>
      <c r="BH1524" s="18">
        <f t="shared" si="3678"/>
        <v>38172.700000000004</v>
      </c>
      <c r="BI1524" s="18"/>
      <c r="BJ1524" s="25"/>
      <c r="BK1524" s="36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</row>
    <row r="1525" spans="1:92" ht="31.2" x14ac:dyDescent="0.3">
      <c r="A1525" s="19" t="s">
        <v>1211</v>
      </c>
      <c r="B1525" s="19" t="s">
        <v>1165</v>
      </c>
      <c r="C1525" s="51" t="s">
        <v>184</v>
      </c>
      <c r="D1525" s="51" t="s">
        <v>184</v>
      </c>
      <c r="E1525" s="14" t="s">
        <v>434</v>
      </c>
      <c r="F1525" s="18">
        <v>113259.9</v>
      </c>
      <c r="G1525" s="18">
        <v>112134.6</v>
      </c>
      <c r="H1525" s="18">
        <v>112134.6</v>
      </c>
      <c r="I1525" s="18"/>
      <c r="J1525" s="18"/>
      <c r="K1525" s="18"/>
      <c r="L1525" s="18">
        <f t="shared" si="3646"/>
        <v>113259.9</v>
      </c>
      <c r="M1525" s="18">
        <f t="shared" si="3647"/>
        <v>112134.6</v>
      </c>
      <c r="N1525" s="18">
        <f t="shared" si="3648"/>
        <v>112134.6</v>
      </c>
      <c r="O1525" s="18">
        <v>2542.1999999999998</v>
      </c>
      <c r="P1525" s="18"/>
      <c r="Q1525" s="18"/>
      <c r="R1525" s="18">
        <f t="shared" si="3705"/>
        <v>115802.09999999999</v>
      </c>
      <c r="S1525" s="18">
        <f t="shared" si="3706"/>
        <v>112134.6</v>
      </c>
      <c r="T1525" s="18">
        <f t="shared" si="3707"/>
        <v>112134.6</v>
      </c>
      <c r="U1525" s="18"/>
      <c r="V1525" s="18"/>
      <c r="W1525" s="18"/>
      <c r="X1525" s="18">
        <f t="shared" si="3708"/>
        <v>115802.09999999999</v>
      </c>
      <c r="Y1525" s="18">
        <f t="shared" si="3709"/>
        <v>112134.6</v>
      </c>
      <c r="Z1525" s="18">
        <f t="shared" si="3710"/>
        <v>112134.6</v>
      </c>
      <c r="AA1525" s="18"/>
      <c r="AB1525" s="18"/>
      <c r="AC1525" s="18"/>
      <c r="AD1525" s="18">
        <f t="shared" si="3711"/>
        <v>115802.09999999999</v>
      </c>
      <c r="AE1525" s="18">
        <f t="shared" si="3712"/>
        <v>112134.6</v>
      </c>
      <c r="AF1525" s="18">
        <f t="shared" si="3713"/>
        <v>112134.6</v>
      </c>
      <c r="AG1525" s="18"/>
      <c r="AH1525" s="18">
        <f t="shared" si="3683"/>
        <v>115802.09999999999</v>
      </c>
      <c r="AI1525" s="18">
        <f t="shared" si="3684"/>
        <v>112134.6</v>
      </c>
      <c r="AJ1525" s="18">
        <f t="shared" si="3685"/>
        <v>112134.6</v>
      </c>
      <c r="AK1525" s="18"/>
      <c r="AL1525" s="18"/>
      <c r="AM1525" s="18"/>
      <c r="AN1525" s="18">
        <f t="shared" si="3627"/>
        <v>115802.09999999999</v>
      </c>
      <c r="AO1525" s="18">
        <f t="shared" si="3628"/>
        <v>112134.6</v>
      </c>
      <c r="AP1525" s="18">
        <f t="shared" si="3629"/>
        <v>112134.6</v>
      </c>
      <c r="AQ1525" s="18"/>
      <c r="AR1525" s="18">
        <f t="shared" si="3630"/>
        <v>115802.09999999999</v>
      </c>
      <c r="AS1525" s="18"/>
      <c r="AT1525" s="18"/>
      <c r="AU1525" s="18"/>
      <c r="AV1525" s="18">
        <f t="shared" si="3689"/>
        <v>115802.09999999999</v>
      </c>
      <c r="AW1525" s="18">
        <f t="shared" si="3690"/>
        <v>112134.6</v>
      </c>
      <c r="AX1525" s="18">
        <f t="shared" si="3691"/>
        <v>112134.6</v>
      </c>
      <c r="AY1525" s="18"/>
      <c r="AZ1525" s="18"/>
      <c r="BA1525" s="18">
        <f t="shared" si="3687"/>
        <v>115802.09999999999</v>
      </c>
      <c r="BB1525" s="18">
        <f t="shared" si="3688"/>
        <v>112134.6</v>
      </c>
      <c r="BC1525" s="18">
        <f>313.6+368.9+432.3+324.5+332.5+346.6+346.6+194.1+2007.6</f>
        <v>4666.7</v>
      </c>
      <c r="BD1525" s="18"/>
      <c r="BE1525" s="18"/>
      <c r="BF1525" s="18">
        <f t="shared" si="3676"/>
        <v>120468.79999999999</v>
      </c>
      <c r="BG1525" s="18">
        <f t="shared" si="3677"/>
        <v>112134.6</v>
      </c>
      <c r="BH1525" s="18">
        <f t="shared" si="3678"/>
        <v>112134.6</v>
      </c>
      <c r="BI1525" s="18"/>
      <c r="BJ1525" s="25"/>
      <c r="BK1525" s="36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</row>
    <row r="1526" spans="1:92" ht="31.2" x14ac:dyDescent="0.3">
      <c r="A1526" s="19" t="s">
        <v>1211</v>
      </c>
      <c r="B1526" s="19" t="s">
        <v>1166</v>
      </c>
      <c r="C1526" s="51"/>
      <c r="D1526" s="51"/>
      <c r="E1526" s="14" t="s">
        <v>455</v>
      </c>
      <c r="F1526" s="18">
        <f>F1527</f>
        <v>35480.000000000007</v>
      </c>
      <c r="G1526" s="18">
        <f t="shared" ref="G1526:BI1526" si="3743">G1527</f>
        <v>35484.100000000006</v>
      </c>
      <c r="H1526" s="18">
        <f t="shared" si="3743"/>
        <v>35484.100000000006</v>
      </c>
      <c r="I1526" s="18">
        <f t="shared" si="3743"/>
        <v>-538.9</v>
      </c>
      <c r="J1526" s="18">
        <f t="shared" si="3743"/>
        <v>-538.9</v>
      </c>
      <c r="K1526" s="18">
        <f t="shared" si="3743"/>
        <v>-538.9</v>
      </c>
      <c r="L1526" s="18">
        <f t="shared" si="3646"/>
        <v>34941.100000000006</v>
      </c>
      <c r="M1526" s="18">
        <f t="shared" si="3647"/>
        <v>34945.200000000004</v>
      </c>
      <c r="N1526" s="18">
        <f t="shared" si="3648"/>
        <v>34945.200000000004</v>
      </c>
      <c r="O1526" s="18">
        <f t="shared" si="3743"/>
        <v>205.50399999999999</v>
      </c>
      <c r="P1526" s="18">
        <f t="shared" si="3743"/>
        <v>0</v>
      </c>
      <c r="Q1526" s="18">
        <f t="shared" si="3743"/>
        <v>0</v>
      </c>
      <c r="R1526" s="18">
        <f t="shared" si="3705"/>
        <v>35146.604000000007</v>
      </c>
      <c r="S1526" s="18">
        <f t="shared" si="3706"/>
        <v>34945.200000000004</v>
      </c>
      <c r="T1526" s="18">
        <f t="shared" si="3707"/>
        <v>34945.200000000004</v>
      </c>
      <c r="U1526" s="18">
        <f t="shared" si="3743"/>
        <v>0</v>
      </c>
      <c r="V1526" s="18">
        <f t="shared" si="3743"/>
        <v>0</v>
      </c>
      <c r="W1526" s="18">
        <f t="shared" si="3743"/>
        <v>0</v>
      </c>
      <c r="X1526" s="18">
        <f t="shared" si="3708"/>
        <v>35146.604000000007</v>
      </c>
      <c r="Y1526" s="18">
        <f t="shared" si="3709"/>
        <v>34945.200000000004</v>
      </c>
      <c r="Z1526" s="18">
        <f t="shared" si="3710"/>
        <v>34945.200000000004</v>
      </c>
      <c r="AA1526" s="18">
        <f t="shared" si="3743"/>
        <v>0</v>
      </c>
      <c r="AB1526" s="18">
        <f t="shared" si="3743"/>
        <v>0</v>
      </c>
      <c r="AC1526" s="18">
        <f t="shared" si="3743"/>
        <v>0</v>
      </c>
      <c r="AD1526" s="18">
        <f t="shared" si="3711"/>
        <v>35146.604000000007</v>
      </c>
      <c r="AE1526" s="18">
        <f t="shared" si="3712"/>
        <v>34945.200000000004</v>
      </c>
      <c r="AF1526" s="18">
        <f t="shared" si="3713"/>
        <v>34945.200000000004</v>
      </c>
      <c r="AG1526" s="18">
        <f t="shared" si="3743"/>
        <v>0</v>
      </c>
      <c r="AH1526" s="18">
        <f t="shared" si="3683"/>
        <v>35146.604000000007</v>
      </c>
      <c r="AI1526" s="18">
        <f t="shared" si="3684"/>
        <v>34945.200000000004</v>
      </c>
      <c r="AJ1526" s="18">
        <f t="shared" si="3685"/>
        <v>34945.200000000004</v>
      </c>
      <c r="AK1526" s="18">
        <f t="shared" si="3743"/>
        <v>0</v>
      </c>
      <c r="AL1526" s="18">
        <f t="shared" si="3743"/>
        <v>0</v>
      </c>
      <c r="AM1526" s="18">
        <f t="shared" si="3743"/>
        <v>0</v>
      </c>
      <c r="AN1526" s="18">
        <f t="shared" si="3627"/>
        <v>35146.604000000007</v>
      </c>
      <c r="AO1526" s="18">
        <f t="shared" si="3628"/>
        <v>34945.200000000004</v>
      </c>
      <c r="AP1526" s="18">
        <f t="shared" si="3629"/>
        <v>34945.200000000004</v>
      </c>
      <c r="AQ1526" s="18">
        <f t="shared" si="3743"/>
        <v>0</v>
      </c>
      <c r="AR1526" s="18">
        <f t="shared" si="3630"/>
        <v>35146.604000000007</v>
      </c>
      <c r="AS1526" s="18">
        <f t="shared" si="3743"/>
        <v>0</v>
      </c>
      <c r="AT1526" s="18">
        <f t="shared" si="3743"/>
        <v>0</v>
      </c>
      <c r="AU1526" s="18">
        <f t="shared" si="3743"/>
        <v>0</v>
      </c>
      <c r="AV1526" s="18">
        <f t="shared" si="3689"/>
        <v>35146.604000000007</v>
      </c>
      <c r="AW1526" s="18">
        <f t="shared" si="3690"/>
        <v>34945.200000000004</v>
      </c>
      <c r="AX1526" s="18">
        <f t="shared" si="3691"/>
        <v>34945.200000000004</v>
      </c>
      <c r="AY1526" s="18">
        <f t="shared" si="3743"/>
        <v>0</v>
      </c>
      <c r="AZ1526" s="18">
        <f t="shared" si="3743"/>
        <v>0</v>
      </c>
      <c r="BA1526" s="18">
        <f t="shared" si="3687"/>
        <v>35146.604000000007</v>
      </c>
      <c r="BB1526" s="18">
        <f t="shared" si="3688"/>
        <v>34945.200000000004</v>
      </c>
      <c r="BC1526" s="18">
        <f t="shared" si="3743"/>
        <v>0</v>
      </c>
      <c r="BD1526" s="18">
        <f t="shared" si="3743"/>
        <v>0</v>
      </c>
      <c r="BE1526" s="18">
        <f t="shared" si="3743"/>
        <v>0</v>
      </c>
      <c r="BF1526" s="18">
        <f t="shared" si="3676"/>
        <v>35146.604000000007</v>
      </c>
      <c r="BG1526" s="18">
        <f t="shared" si="3677"/>
        <v>34945.200000000004</v>
      </c>
      <c r="BH1526" s="18">
        <f t="shared" si="3678"/>
        <v>34945.200000000004</v>
      </c>
      <c r="BI1526" s="18">
        <f t="shared" si="3743"/>
        <v>0</v>
      </c>
      <c r="BJ1526" s="25"/>
      <c r="BK1526" s="36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</row>
    <row r="1527" spans="1:92" ht="46.8" x14ac:dyDescent="0.3">
      <c r="A1527" s="19" t="s">
        <v>1211</v>
      </c>
      <c r="B1527" s="19" t="s">
        <v>1167</v>
      </c>
      <c r="C1527" s="51"/>
      <c r="D1527" s="51"/>
      <c r="E1527" s="14" t="s">
        <v>463</v>
      </c>
      <c r="F1527" s="18">
        <f>F1528+F1529</f>
        <v>35480.000000000007</v>
      </c>
      <c r="G1527" s="18">
        <f t="shared" ref="G1527:BI1527" si="3744">G1528+G1529</f>
        <v>35484.100000000006</v>
      </c>
      <c r="H1527" s="18">
        <f t="shared" si="3744"/>
        <v>35484.100000000006</v>
      </c>
      <c r="I1527" s="18">
        <f t="shared" ref="I1527:K1527" si="3745">I1528+I1529</f>
        <v>-538.9</v>
      </c>
      <c r="J1527" s="18">
        <f t="shared" si="3745"/>
        <v>-538.9</v>
      </c>
      <c r="K1527" s="18">
        <f t="shared" si="3745"/>
        <v>-538.9</v>
      </c>
      <c r="L1527" s="18">
        <f t="shared" si="3646"/>
        <v>34941.100000000006</v>
      </c>
      <c r="M1527" s="18">
        <f t="shared" si="3647"/>
        <v>34945.200000000004</v>
      </c>
      <c r="N1527" s="18">
        <f t="shared" si="3648"/>
        <v>34945.200000000004</v>
      </c>
      <c r="O1527" s="18">
        <f t="shared" ref="O1527:Q1527" si="3746">O1528+O1529</f>
        <v>205.50399999999999</v>
      </c>
      <c r="P1527" s="18">
        <f t="shared" si="3746"/>
        <v>0</v>
      </c>
      <c r="Q1527" s="18">
        <f t="shared" si="3746"/>
        <v>0</v>
      </c>
      <c r="R1527" s="18">
        <f t="shared" si="3705"/>
        <v>35146.604000000007</v>
      </c>
      <c r="S1527" s="18">
        <f t="shared" si="3706"/>
        <v>34945.200000000004</v>
      </c>
      <c r="T1527" s="18">
        <f t="shared" si="3707"/>
        <v>34945.200000000004</v>
      </c>
      <c r="U1527" s="18">
        <f t="shared" ref="U1527:W1527" si="3747">U1528+U1529</f>
        <v>0</v>
      </c>
      <c r="V1527" s="18">
        <f t="shared" si="3747"/>
        <v>0</v>
      </c>
      <c r="W1527" s="18">
        <f t="shared" si="3747"/>
        <v>0</v>
      </c>
      <c r="X1527" s="18">
        <f t="shared" si="3708"/>
        <v>35146.604000000007</v>
      </c>
      <c r="Y1527" s="18">
        <f t="shared" si="3709"/>
        <v>34945.200000000004</v>
      </c>
      <c r="Z1527" s="18">
        <f t="shared" si="3710"/>
        <v>34945.200000000004</v>
      </c>
      <c r="AA1527" s="18">
        <f t="shared" ref="AA1527:AB1527" si="3748">AA1528+AA1529</f>
        <v>0</v>
      </c>
      <c r="AB1527" s="18">
        <f t="shared" si="3748"/>
        <v>0</v>
      </c>
      <c r="AC1527" s="18">
        <f t="shared" ref="AC1527" si="3749">AC1528+AC1529</f>
        <v>0</v>
      </c>
      <c r="AD1527" s="18">
        <f t="shared" si="3711"/>
        <v>35146.604000000007</v>
      </c>
      <c r="AE1527" s="18">
        <f t="shared" si="3712"/>
        <v>34945.200000000004</v>
      </c>
      <c r="AF1527" s="18">
        <f t="shared" si="3713"/>
        <v>34945.200000000004</v>
      </c>
      <c r="AG1527" s="18">
        <f t="shared" ref="AG1527" si="3750">AG1528+AG1529</f>
        <v>0</v>
      </c>
      <c r="AH1527" s="18">
        <f t="shared" si="3683"/>
        <v>35146.604000000007</v>
      </c>
      <c r="AI1527" s="18">
        <f t="shared" si="3684"/>
        <v>34945.200000000004</v>
      </c>
      <c r="AJ1527" s="18">
        <f t="shared" si="3685"/>
        <v>34945.200000000004</v>
      </c>
      <c r="AK1527" s="18">
        <f t="shared" ref="AK1527:AM1527" si="3751">AK1528+AK1529</f>
        <v>0</v>
      </c>
      <c r="AL1527" s="18">
        <f t="shared" si="3751"/>
        <v>0</v>
      </c>
      <c r="AM1527" s="18">
        <f t="shared" si="3751"/>
        <v>0</v>
      </c>
      <c r="AN1527" s="18">
        <f t="shared" si="3627"/>
        <v>35146.604000000007</v>
      </c>
      <c r="AO1527" s="18">
        <f t="shared" si="3628"/>
        <v>34945.200000000004</v>
      </c>
      <c r="AP1527" s="18">
        <f t="shared" si="3629"/>
        <v>34945.200000000004</v>
      </c>
      <c r="AQ1527" s="18">
        <f t="shared" ref="AQ1527" si="3752">AQ1528+AQ1529</f>
        <v>0</v>
      </c>
      <c r="AR1527" s="18">
        <f t="shared" si="3630"/>
        <v>35146.604000000007</v>
      </c>
      <c r="AS1527" s="18">
        <f t="shared" ref="AS1527:AU1527" si="3753">AS1528+AS1529</f>
        <v>0</v>
      </c>
      <c r="AT1527" s="18">
        <f t="shared" si="3753"/>
        <v>0</v>
      </c>
      <c r="AU1527" s="18">
        <f t="shared" si="3753"/>
        <v>0</v>
      </c>
      <c r="AV1527" s="18">
        <f t="shared" si="3689"/>
        <v>35146.604000000007</v>
      </c>
      <c r="AW1527" s="18">
        <f t="shared" si="3690"/>
        <v>34945.200000000004</v>
      </c>
      <c r="AX1527" s="18">
        <f t="shared" si="3691"/>
        <v>34945.200000000004</v>
      </c>
      <c r="AY1527" s="18">
        <f t="shared" ref="AY1527:AZ1527" si="3754">AY1528+AY1529</f>
        <v>0</v>
      </c>
      <c r="AZ1527" s="18">
        <f t="shared" si="3754"/>
        <v>0</v>
      </c>
      <c r="BA1527" s="18">
        <f t="shared" si="3687"/>
        <v>35146.604000000007</v>
      </c>
      <c r="BB1527" s="18">
        <f t="shared" si="3688"/>
        <v>34945.200000000004</v>
      </c>
      <c r="BC1527" s="18">
        <f t="shared" ref="BC1527:BE1527" si="3755">BC1528+BC1529</f>
        <v>0</v>
      </c>
      <c r="BD1527" s="18">
        <f t="shared" si="3755"/>
        <v>0</v>
      </c>
      <c r="BE1527" s="18">
        <f t="shared" si="3755"/>
        <v>0</v>
      </c>
      <c r="BF1527" s="18">
        <f t="shared" si="3676"/>
        <v>35146.604000000007</v>
      </c>
      <c r="BG1527" s="18">
        <f t="shared" si="3677"/>
        <v>34945.200000000004</v>
      </c>
      <c r="BH1527" s="18">
        <f t="shared" si="3678"/>
        <v>34945.200000000004</v>
      </c>
      <c r="BI1527" s="18">
        <f t="shared" si="3744"/>
        <v>0</v>
      </c>
      <c r="BJ1527" s="25"/>
      <c r="BK1527" s="36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</row>
    <row r="1528" spans="1:92" x14ac:dyDescent="0.3">
      <c r="A1528" s="19" t="s">
        <v>1211</v>
      </c>
      <c r="B1528" s="19" t="s">
        <v>1167</v>
      </c>
      <c r="C1528" s="51" t="s">
        <v>137</v>
      </c>
      <c r="D1528" s="51" t="s">
        <v>28</v>
      </c>
      <c r="E1528" s="14" t="s">
        <v>429</v>
      </c>
      <c r="F1528" s="18">
        <v>7156.4</v>
      </c>
      <c r="G1528" s="18">
        <v>7156.4</v>
      </c>
      <c r="H1528" s="18">
        <v>7156.4</v>
      </c>
      <c r="I1528" s="18"/>
      <c r="J1528" s="18"/>
      <c r="K1528" s="18"/>
      <c r="L1528" s="18">
        <f t="shared" si="3646"/>
        <v>7156.4</v>
      </c>
      <c r="M1528" s="18">
        <f t="shared" si="3647"/>
        <v>7156.4</v>
      </c>
      <c r="N1528" s="18">
        <f t="shared" si="3648"/>
        <v>7156.4</v>
      </c>
      <c r="O1528" s="18">
        <v>199.488</v>
      </c>
      <c r="P1528" s="18"/>
      <c r="Q1528" s="18"/>
      <c r="R1528" s="18">
        <f t="shared" si="3705"/>
        <v>7355.8879999999999</v>
      </c>
      <c r="S1528" s="18">
        <f t="shared" si="3706"/>
        <v>7156.4</v>
      </c>
      <c r="T1528" s="18">
        <f t="shared" si="3707"/>
        <v>7156.4</v>
      </c>
      <c r="U1528" s="18"/>
      <c r="V1528" s="18"/>
      <c r="W1528" s="18"/>
      <c r="X1528" s="18">
        <f t="shared" si="3708"/>
        <v>7355.8879999999999</v>
      </c>
      <c r="Y1528" s="18">
        <f t="shared" si="3709"/>
        <v>7156.4</v>
      </c>
      <c r="Z1528" s="18">
        <f t="shared" si="3710"/>
        <v>7156.4</v>
      </c>
      <c r="AA1528" s="18"/>
      <c r="AB1528" s="18"/>
      <c r="AC1528" s="18"/>
      <c r="AD1528" s="18">
        <f t="shared" si="3711"/>
        <v>7355.8879999999999</v>
      </c>
      <c r="AE1528" s="18">
        <f t="shared" si="3712"/>
        <v>7156.4</v>
      </c>
      <c r="AF1528" s="18">
        <f t="shared" si="3713"/>
        <v>7156.4</v>
      </c>
      <c r="AG1528" s="18"/>
      <c r="AH1528" s="18">
        <f t="shared" si="3683"/>
        <v>7355.8879999999999</v>
      </c>
      <c r="AI1528" s="18">
        <f t="shared" si="3684"/>
        <v>7156.4</v>
      </c>
      <c r="AJ1528" s="18">
        <f t="shared" si="3685"/>
        <v>7156.4</v>
      </c>
      <c r="AK1528" s="18"/>
      <c r="AL1528" s="18"/>
      <c r="AM1528" s="18"/>
      <c r="AN1528" s="18">
        <f t="shared" ref="AN1528:AN1591" si="3756">AH1528+AK1528</f>
        <v>7355.8879999999999</v>
      </c>
      <c r="AO1528" s="18">
        <f t="shared" ref="AO1528:AO1591" si="3757">AI1528+AL1528</f>
        <v>7156.4</v>
      </c>
      <c r="AP1528" s="18">
        <f t="shared" ref="AP1528:AP1591" si="3758">AJ1528+AM1528</f>
        <v>7156.4</v>
      </c>
      <c r="AQ1528" s="18"/>
      <c r="AR1528" s="18">
        <f t="shared" ref="AR1528:AR1591" si="3759">AN1528+AQ1528</f>
        <v>7355.8879999999999</v>
      </c>
      <c r="AS1528" s="18"/>
      <c r="AT1528" s="18"/>
      <c r="AU1528" s="18"/>
      <c r="AV1528" s="18">
        <f t="shared" si="3689"/>
        <v>7355.8879999999999</v>
      </c>
      <c r="AW1528" s="18">
        <f t="shared" si="3690"/>
        <v>7156.4</v>
      </c>
      <c r="AX1528" s="18">
        <f t="shared" si="3691"/>
        <v>7156.4</v>
      </c>
      <c r="AY1528" s="18"/>
      <c r="AZ1528" s="18"/>
      <c r="BA1528" s="18">
        <f t="shared" si="3687"/>
        <v>7355.8879999999999</v>
      </c>
      <c r="BB1528" s="18">
        <f t="shared" si="3688"/>
        <v>7156.4</v>
      </c>
      <c r="BC1528" s="18"/>
      <c r="BD1528" s="18"/>
      <c r="BE1528" s="18"/>
      <c r="BF1528" s="18">
        <f t="shared" si="3676"/>
        <v>7355.8879999999999</v>
      </c>
      <c r="BG1528" s="18">
        <f t="shared" si="3677"/>
        <v>7156.4</v>
      </c>
      <c r="BH1528" s="18">
        <f t="shared" si="3678"/>
        <v>7156.4</v>
      </c>
      <c r="BI1528" s="18"/>
      <c r="BJ1528" s="25"/>
      <c r="BK1528" s="36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</row>
    <row r="1529" spans="1:92" ht="46.8" x14ac:dyDescent="0.3">
      <c r="A1529" s="19" t="s">
        <v>1211</v>
      </c>
      <c r="B1529" s="19" t="s">
        <v>1167</v>
      </c>
      <c r="C1529" s="51" t="s">
        <v>184</v>
      </c>
      <c r="D1529" s="51" t="s">
        <v>184</v>
      </c>
      <c r="E1529" s="14" t="s">
        <v>434</v>
      </c>
      <c r="F1529" s="18">
        <v>28323.600000000006</v>
      </c>
      <c r="G1529" s="18">
        <v>28327.700000000004</v>
      </c>
      <c r="H1529" s="18">
        <v>28327.700000000004</v>
      </c>
      <c r="I1529" s="18">
        <f>-38.9-100-100-200-100</f>
        <v>-538.9</v>
      </c>
      <c r="J1529" s="18">
        <f>-38.9-100-100-200-100</f>
        <v>-538.9</v>
      </c>
      <c r="K1529" s="18">
        <f>-38.9-100-100-200-100</f>
        <v>-538.9</v>
      </c>
      <c r="L1529" s="18">
        <f t="shared" si="3646"/>
        <v>27784.700000000004</v>
      </c>
      <c r="M1529" s="18">
        <f t="shared" si="3647"/>
        <v>27788.800000000003</v>
      </c>
      <c r="N1529" s="18">
        <f t="shared" si="3648"/>
        <v>27788.800000000003</v>
      </c>
      <c r="O1529" s="18">
        <v>6.016</v>
      </c>
      <c r="P1529" s="18"/>
      <c r="Q1529" s="18"/>
      <c r="R1529" s="18">
        <f t="shared" si="3705"/>
        <v>27790.716000000004</v>
      </c>
      <c r="S1529" s="18">
        <f t="shared" si="3706"/>
        <v>27788.800000000003</v>
      </c>
      <c r="T1529" s="18">
        <f t="shared" si="3707"/>
        <v>27788.800000000003</v>
      </c>
      <c r="U1529" s="18"/>
      <c r="V1529" s="18"/>
      <c r="W1529" s="18"/>
      <c r="X1529" s="18">
        <f t="shared" si="3708"/>
        <v>27790.716000000004</v>
      </c>
      <c r="Y1529" s="18">
        <f t="shared" si="3709"/>
        <v>27788.800000000003</v>
      </c>
      <c r="Z1529" s="18">
        <f t="shared" si="3710"/>
        <v>27788.800000000003</v>
      </c>
      <c r="AA1529" s="18"/>
      <c r="AB1529" s="18"/>
      <c r="AC1529" s="18"/>
      <c r="AD1529" s="18">
        <f t="shared" si="3711"/>
        <v>27790.716000000004</v>
      </c>
      <c r="AE1529" s="18">
        <f t="shared" si="3712"/>
        <v>27788.800000000003</v>
      </c>
      <c r="AF1529" s="18">
        <f t="shared" si="3713"/>
        <v>27788.800000000003</v>
      </c>
      <c r="AG1529" s="18"/>
      <c r="AH1529" s="18">
        <f t="shared" si="3683"/>
        <v>27790.716000000004</v>
      </c>
      <c r="AI1529" s="18">
        <f t="shared" si="3684"/>
        <v>27788.800000000003</v>
      </c>
      <c r="AJ1529" s="18">
        <f t="shared" si="3685"/>
        <v>27788.800000000003</v>
      </c>
      <c r="AK1529" s="18"/>
      <c r="AL1529" s="18"/>
      <c r="AM1529" s="18"/>
      <c r="AN1529" s="18">
        <f t="shared" si="3756"/>
        <v>27790.716000000004</v>
      </c>
      <c r="AO1529" s="18">
        <f t="shared" si="3757"/>
        <v>27788.800000000003</v>
      </c>
      <c r="AP1529" s="18">
        <f t="shared" si="3758"/>
        <v>27788.800000000003</v>
      </c>
      <c r="AQ1529" s="18"/>
      <c r="AR1529" s="18">
        <f t="shared" si="3759"/>
        <v>27790.716000000004</v>
      </c>
      <c r="AS1529" s="18"/>
      <c r="AT1529" s="18"/>
      <c r="AU1529" s="18"/>
      <c r="AV1529" s="18">
        <f t="shared" si="3689"/>
        <v>27790.716000000004</v>
      </c>
      <c r="AW1529" s="18">
        <f t="shared" si="3690"/>
        <v>27788.800000000003</v>
      </c>
      <c r="AX1529" s="18">
        <f t="shared" si="3691"/>
        <v>27788.800000000003</v>
      </c>
      <c r="AY1529" s="18"/>
      <c r="AZ1529" s="18"/>
      <c r="BA1529" s="18">
        <f t="shared" si="3687"/>
        <v>27790.716000000004</v>
      </c>
      <c r="BB1529" s="18">
        <f t="shared" si="3688"/>
        <v>27788.800000000003</v>
      </c>
      <c r="BC1529" s="18"/>
      <c r="BD1529" s="18"/>
      <c r="BE1529" s="18"/>
      <c r="BF1529" s="18">
        <f t="shared" si="3676"/>
        <v>27790.716000000004</v>
      </c>
      <c r="BG1529" s="18">
        <f t="shared" si="3677"/>
        <v>27788.800000000003</v>
      </c>
      <c r="BH1529" s="18">
        <f t="shared" si="3678"/>
        <v>27788.800000000003</v>
      </c>
      <c r="BI1529" s="18"/>
      <c r="BJ1529" s="25"/>
      <c r="BK1529" s="36" t="s">
        <v>1443</v>
      </c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</row>
    <row r="1530" spans="1:92" x14ac:dyDescent="0.3">
      <c r="A1530" s="19" t="s">
        <v>1211</v>
      </c>
      <c r="B1530" s="19" t="s">
        <v>1168</v>
      </c>
      <c r="C1530" s="51"/>
      <c r="D1530" s="51"/>
      <c r="E1530" s="14" t="s">
        <v>460</v>
      </c>
      <c r="F1530" s="18">
        <f>F1531</f>
        <v>384377.2</v>
      </c>
      <c r="G1530" s="18">
        <f t="shared" ref="G1530:BI1530" si="3760">G1531</f>
        <v>270.8</v>
      </c>
      <c r="H1530" s="18">
        <f t="shared" si="3760"/>
        <v>270.8</v>
      </c>
      <c r="I1530" s="18">
        <f t="shared" si="3760"/>
        <v>0</v>
      </c>
      <c r="J1530" s="18">
        <f t="shared" si="3760"/>
        <v>0</v>
      </c>
      <c r="K1530" s="18">
        <f t="shared" si="3760"/>
        <v>0</v>
      </c>
      <c r="L1530" s="18">
        <f t="shared" si="3646"/>
        <v>384377.2</v>
      </c>
      <c r="M1530" s="18">
        <f t="shared" si="3647"/>
        <v>270.8</v>
      </c>
      <c r="N1530" s="18">
        <f t="shared" si="3648"/>
        <v>270.8</v>
      </c>
      <c r="O1530" s="18">
        <f t="shared" si="3760"/>
        <v>0</v>
      </c>
      <c r="P1530" s="18">
        <f t="shared" si="3760"/>
        <v>0</v>
      </c>
      <c r="Q1530" s="18">
        <f t="shared" si="3760"/>
        <v>0</v>
      </c>
      <c r="R1530" s="18">
        <f t="shared" si="3705"/>
        <v>384377.2</v>
      </c>
      <c r="S1530" s="18">
        <f t="shared" si="3706"/>
        <v>270.8</v>
      </c>
      <c r="T1530" s="18">
        <f t="shared" si="3707"/>
        <v>270.8</v>
      </c>
      <c r="U1530" s="18">
        <f t="shared" si="3760"/>
        <v>0</v>
      </c>
      <c r="V1530" s="18">
        <f t="shared" si="3760"/>
        <v>0</v>
      </c>
      <c r="W1530" s="18">
        <f t="shared" si="3760"/>
        <v>0</v>
      </c>
      <c r="X1530" s="18">
        <f t="shared" si="3708"/>
        <v>384377.2</v>
      </c>
      <c r="Y1530" s="18">
        <f t="shared" si="3709"/>
        <v>270.8</v>
      </c>
      <c r="Z1530" s="18">
        <f t="shared" si="3710"/>
        <v>270.8</v>
      </c>
      <c r="AA1530" s="18">
        <f t="shared" si="3760"/>
        <v>0</v>
      </c>
      <c r="AB1530" s="18">
        <f t="shared" si="3760"/>
        <v>0</v>
      </c>
      <c r="AC1530" s="18">
        <f t="shared" si="3760"/>
        <v>0</v>
      </c>
      <c r="AD1530" s="18">
        <f t="shared" si="3711"/>
        <v>384377.2</v>
      </c>
      <c r="AE1530" s="18">
        <f t="shared" si="3712"/>
        <v>270.8</v>
      </c>
      <c r="AF1530" s="18">
        <f t="shared" si="3713"/>
        <v>270.8</v>
      </c>
      <c r="AG1530" s="18">
        <f t="shared" si="3760"/>
        <v>0</v>
      </c>
      <c r="AH1530" s="18">
        <f t="shared" si="3683"/>
        <v>384377.2</v>
      </c>
      <c r="AI1530" s="18">
        <f t="shared" si="3684"/>
        <v>270.8</v>
      </c>
      <c r="AJ1530" s="18">
        <f t="shared" si="3685"/>
        <v>270.8</v>
      </c>
      <c r="AK1530" s="18">
        <f t="shared" si="3760"/>
        <v>0</v>
      </c>
      <c r="AL1530" s="18">
        <f t="shared" si="3760"/>
        <v>0</v>
      </c>
      <c r="AM1530" s="18">
        <f t="shared" si="3760"/>
        <v>0</v>
      </c>
      <c r="AN1530" s="18">
        <f t="shared" si="3756"/>
        <v>384377.2</v>
      </c>
      <c r="AO1530" s="18">
        <f t="shared" si="3757"/>
        <v>270.8</v>
      </c>
      <c r="AP1530" s="18">
        <f t="shared" si="3758"/>
        <v>270.8</v>
      </c>
      <c r="AQ1530" s="18">
        <f t="shared" si="3760"/>
        <v>0</v>
      </c>
      <c r="AR1530" s="18">
        <f t="shared" si="3759"/>
        <v>384377.2</v>
      </c>
      <c r="AS1530" s="18">
        <f t="shared" si="3760"/>
        <v>0</v>
      </c>
      <c r="AT1530" s="18">
        <f t="shared" si="3760"/>
        <v>0</v>
      </c>
      <c r="AU1530" s="18">
        <f t="shared" si="3760"/>
        <v>0</v>
      </c>
      <c r="AV1530" s="18">
        <f t="shared" si="3689"/>
        <v>384377.2</v>
      </c>
      <c r="AW1530" s="18">
        <f t="shared" si="3690"/>
        <v>270.8</v>
      </c>
      <c r="AX1530" s="18">
        <f t="shared" si="3691"/>
        <v>270.8</v>
      </c>
      <c r="AY1530" s="18">
        <f t="shared" si="3760"/>
        <v>0</v>
      </c>
      <c r="AZ1530" s="18">
        <f t="shared" si="3760"/>
        <v>0</v>
      </c>
      <c r="BA1530" s="18">
        <f t="shared" si="3687"/>
        <v>384377.2</v>
      </c>
      <c r="BB1530" s="18">
        <f t="shared" si="3688"/>
        <v>270.8</v>
      </c>
      <c r="BC1530" s="18">
        <f t="shared" si="3760"/>
        <v>0</v>
      </c>
      <c r="BD1530" s="18">
        <f t="shared" si="3760"/>
        <v>0</v>
      </c>
      <c r="BE1530" s="18">
        <f t="shared" si="3760"/>
        <v>0</v>
      </c>
      <c r="BF1530" s="18">
        <f t="shared" si="3676"/>
        <v>384377.2</v>
      </c>
      <c r="BG1530" s="18">
        <f t="shared" si="3677"/>
        <v>270.8</v>
      </c>
      <c r="BH1530" s="18">
        <f t="shared" si="3678"/>
        <v>270.8</v>
      </c>
      <c r="BI1530" s="18">
        <f t="shared" si="3760"/>
        <v>0</v>
      </c>
      <c r="BJ1530" s="25"/>
      <c r="BK1530" s="36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</row>
    <row r="1531" spans="1:92" x14ac:dyDescent="0.3">
      <c r="A1531" s="19" t="s">
        <v>1211</v>
      </c>
      <c r="B1531" s="19" t="s">
        <v>1169</v>
      </c>
      <c r="C1531" s="51"/>
      <c r="D1531" s="51"/>
      <c r="E1531" s="14" t="s">
        <v>477</v>
      </c>
      <c r="F1531" s="18">
        <f>F1532+F1533</f>
        <v>384377.2</v>
      </c>
      <c r="G1531" s="18">
        <f t="shared" ref="G1531:BI1531" si="3761">G1532+G1533</f>
        <v>270.8</v>
      </c>
      <c r="H1531" s="18">
        <f t="shared" si="3761"/>
        <v>270.8</v>
      </c>
      <c r="I1531" s="18">
        <f t="shared" ref="I1531:K1531" si="3762">I1532+I1533</f>
        <v>0</v>
      </c>
      <c r="J1531" s="18">
        <f t="shared" si="3762"/>
        <v>0</v>
      </c>
      <c r="K1531" s="18">
        <f t="shared" si="3762"/>
        <v>0</v>
      </c>
      <c r="L1531" s="18">
        <f t="shared" si="3646"/>
        <v>384377.2</v>
      </c>
      <c r="M1531" s="18">
        <f t="shared" si="3647"/>
        <v>270.8</v>
      </c>
      <c r="N1531" s="18">
        <f t="shared" si="3648"/>
        <v>270.8</v>
      </c>
      <c r="O1531" s="18">
        <f t="shared" ref="O1531:Q1531" si="3763">O1532+O1533</f>
        <v>0</v>
      </c>
      <c r="P1531" s="18">
        <f t="shared" si="3763"/>
        <v>0</v>
      </c>
      <c r="Q1531" s="18">
        <f t="shared" si="3763"/>
        <v>0</v>
      </c>
      <c r="R1531" s="18">
        <f t="shared" si="3705"/>
        <v>384377.2</v>
      </c>
      <c r="S1531" s="18">
        <f t="shared" si="3706"/>
        <v>270.8</v>
      </c>
      <c r="T1531" s="18">
        <f t="shared" si="3707"/>
        <v>270.8</v>
      </c>
      <c r="U1531" s="18">
        <f t="shared" ref="U1531:W1531" si="3764">U1532+U1533</f>
        <v>0</v>
      </c>
      <c r="V1531" s="18">
        <f t="shared" si="3764"/>
        <v>0</v>
      </c>
      <c r="W1531" s="18">
        <f t="shared" si="3764"/>
        <v>0</v>
      </c>
      <c r="X1531" s="18">
        <f t="shared" si="3708"/>
        <v>384377.2</v>
      </c>
      <c r="Y1531" s="18">
        <f t="shared" si="3709"/>
        <v>270.8</v>
      </c>
      <c r="Z1531" s="18">
        <f t="shared" si="3710"/>
        <v>270.8</v>
      </c>
      <c r="AA1531" s="18">
        <f t="shared" ref="AA1531:AB1531" si="3765">AA1532+AA1533</f>
        <v>0</v>
      </c>
      <c r="AB1531" s="18">
        <f t="shared" si="3765"/>
        <v>0</v>
      </c>
      <c r="AC1531" s="18">
        <f t="shared" ref="AC1531" si="3766">AC1532+AC1533</f>
        <v>0</v>
      </c>
      <c r="AD1531" s="18">
        <f t="shared" si="3711"/>
        <v>384377.2</v>
      </c>
      <c r="AE1531" s="18">
        <f t="shared" si="3712"/>
        <v>270.8</v>
      </c>
      <c r="AF1531" s="18">
        <f t="shared" si="3713"/>
        <v>270.8</v>
      </c>
      <c r="AG1531" s="18">
        <f t="shared" ref="AG1531" si="3767">AG1532+AG1533</f>
        <v>0</v>
      </c>
      <c r="AH1531" s="18">
        <f t="shared" si="3683"/>
        <v>384377.2</v>
      </c>
      <c r="AI1531" s="18">
        <f t="shared" si="3684"/>
        <v>270.8</v>
      </c>
      <c r="AJ1531" s="18">
        <f t="shared" si="3685"/>
        <v>270.8</v>
      </c>
      <c r="AK1531" s="18">
        <f t="shared" ref="AK1531:AM1531" si="3768">AK1532+AK1533</f>
        <v>0</v>
      </c>
      <c r="AL1531" s="18">
        <f t="shared" si="3768"/>
        <v>0</v>
      </c>
      <c r="AM1531" s="18">
        <f t="shared" si="3768"/>
        <v>0</v>
      </c>
      <c r="AN1531" s="18">
        <f t="shared" si="3756"/>
        <v>384377.2</v>
      </c>
      <c r="AO1531" s="18">
        <f t="shared" si="3757"/>
        <v>270.8</v>
      </c>
      <c r="AP1531" s="18">
        <f t="shared" si="3758"/>
        <v>270.8</v>
      </c>
      <c r="AQ1531" s="18">
        <f t="shared" ref="AQ1531" si="3769">AQ1532+AQ1533</f>
        <v>0</v>
      </c>
      <c r="AR1531" s="18">
        <f t="shared" si="3759"/>
        <v>384377.2</v>
      </c>
      <c r="AS1531" s="18">
        <f t="shared" ref="AS1531:AU1531" si="3770">AS1532+AS1533</f>
        <v>0</v>
      </c>
      <c r="AT1531" s="18">
        <f t="shared" si="3770"/>
        <v>0</v>
      </c>
      <c r="AU1531" s="18">
        <f t="shared" si="3770"/>
        <v>0</v>
      </c>
      <c r="AV1531" s="18">
        <f t="shared" si="3689"/>
        <v>384377.2</v>
      </c>
      <c r="AW1531" s="18">
        <f t="shared" si="3690"/>
        <v>270.8</v>
      </c>
      <c r="AX1531" s="18">
        <f t="shared" si="3691"/>
        <v>270.8</v>
      </c>
      <c r="AY1531" s="18">
        <f t="shared" ref="AY1531:AZ1531" si="3771">AY1532+AY1533</f>
        <v>0</v>
      </c>
      <c r="AZ1531" s="18">
        <f t="shared" si="3771"/>
        <v>0</v>
      </c>
      <c r="BA1531" s="18">
        <f t="shared" si="3687"/>
        <v>384377.2</v>
      </c>
      <c r="BB1531" s="18">
        <f t="shared" si="3688"/>
        <v>270.8</v>
      </c>
      <c r="BC1531" s="18">
        <f t="shared" ref="BC1531:BE1531" si="3772">BC1532+BC1533</f>
        <v>0</v>
      </c>
      <c r="BD1531" s="18">
        <f t="shared" si="3772"/>
        <v>0</v>
      </c>
      <c r="BE1531" s="18">
        <f t="shared" si="3772"/>
        <v>0</v>
      </c>
      <c r="BF1531" s="18">
        <f t="shared" si="3676"/>
        <v>384377.2</v>
      </c>
      <c r="BG1531" s="18">
        <f t="shared" si="3677"/>
        <v>270.8</v>
      </c>
      <c r="BH1531" s="18">
        <f t="shared" si="3678"/>
        <v>270.8</v>
      </c>
      <c r="BI1531" s="18">
        <f t="shared" si="3761"/>
        <v>0</v>
      </c>
      <c r="BJ1531" s="25"/>
      <c r="BK1531" s="36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</row>
    <row r="1532" spans="1:92" x14ac:dyDescent="0.3">
      <c r="A1532" s="19" t="s">
        <v>1211</v>
      </c>
      <c r="B1532" s="19" t="s">
        <v>1169</v>
      </c>
      <c r="C1532" s="51" t="s">
        <v>137</v>
      </c>
      <c r="D1532" s="51" t="s">
        <v>28</v>
      </c>
      <c r="E1532" s="14" t="s">
        <v>429</v>
      </c>
      <c r="F1532" s="18">
        <v>129.9</v>
      </c>
      <c r="G1532" s="18">
        <v>129.9</v>
      </c>
      <c r="H1532" s="18">
        <v>129.9</v>
      </c>
      <c r="I1532" s="18"/>
      <c r="J1532" s="18"/>
      <c r="K1532" s="18"/>
      <c r="L1532" s="18">
        <f t="shared" si="3646"/>
        <v>129.9</v>
      </c>
      <c r="M1532" s="18">
        <f t="shared" si="3647"/>
        <v>129.9</v>
      </c>
      <c r="N1532" s="18">
        <f t="shared" si="3648"/>
        <v>129.9</v>
      </c>
      <c r="O1532" s="18"/>
      <c r="P1532" s="18"/>
      <c r="Q1532" s="18"/>
      <c r="R1532" s="18">
        <f t="shared" si="3705"/>
        <v>129.9</v>
      </c>
      <c r="S1532" s="18">
        <f t="shared" si="3706"/>
        <v>129.9</v>
      </c>
      <c r="T1532" s="18">
        <f t="shared" si="3707"/>
        <v>129.9</v>
      </c>
      <c r="U1532" s="18"/>
      <c r="V1532" s="18"/>
      <c r="W1532" s="18"/>
      <c r="X1532" s="18">
        <f t="shared" si="3708"/>
        <v>129.9</v>
      </c>
      <c r="Y1532" s="18">
        <f t="shared" si="3709"/>
        <v>129.9</v>
      </c>
      <c r="Z1532" s="18">
        <f t="shared" si="3710"/>
        <v>129.9</v>
      </c>
      <c r="AA1532" s="18"/>
      <c r="AB1532" s="18"/>
      <c r="AC1532" s="18"/>
      <c r="AD1532" s="18">
        <f t="shared" si="3711"/>
        <v>129.9</v>
      </c>
      <c r="AE1532" s="18">
        <f t="shared" si="3712"/>
        <v>129.9</v>
      </c>
      <c r="AF1532" s="18">
        <f t="shared" si="3713"/>
        <v>129.9</v>
      </c>
      <c r="AG1532" s="18"/>
      <c r="AH1532" s="18">
        <f t="shared" si="3683"/>
        <v>129.9</v>
      </c>
      <c r="AI1532" s="18">
        <f t="shared" si="3684"/>
        <v>129.9</v>
      </c>
      <c r="AJ1532" s="18">
        <f t="shared" si="3685"/>
        <v>129.9</v>
      </c>
      <c r="AK1532" s="18"/>
      <c r="AL1532" s="18"/>
      <c r="AM1532" s="18"/>
      <c r="AN1532" s="18">
        <f t="shared" si="3756"/>
        <v>129.9</v>
      </c>
      <c r="AO1532" s="18">
        <f t="shared" si="3757"/>
        <v>129.9</v>
      </c>
      <c r="AP1532" s="18">
        <f t="shared" si="3758"/>
        <v>129.9</v>
      </c>
      <c r="AQ1532" s="18"/>
      <c r="AR1532" s="18">
        <f t="shared" si="3759"/>
        <v>129.9</v>
      </c>
      <c r="AS1532" s="18"/>
      <c r="AT1532" s="18"/>
      <c r="AU1532" s="18"/>
      <c r="AV1532" s="18">
        <f t="shared" si="3689"/>
        <v>129.9</v>
      </c>
      <c r="AW1532" s="18">
        <f t="shared" si="3690"/>
        <v>129.9</v>
      </c>
      <c r="AX1532" s="18">
        <f t="shared" si="3691"/>
        <v>129.9</v>
      </c>
      <c r="AY1532" s="18"/>
      <c r="AZ1532" s="18"/>
      <c r="BA1532" s="18">
        <f t="shared" si="3687"/>
        <v>129.9</v>
      </c>
      <c r="BB1532" s="18">
        <f t="shared" si="3688"/>
        <v>129.9</v>
      </c>
      <c r="BC1532" s="18"/>
      <c r="BD1532" s="18"/>
      <c r="BE1532" s="18"/>
      <c r="BF1532" s="18">
        <f t="shared" si="3676"/>
        <v>129.9</v>
      </c>
      <c r="BG1532" s="18">
        <f t="shared" si="3677"/>
        <v>129.9</v>
      </c>
      <c r="BH1532" s="18">
        <f t="shared" si="3678"/>
        <v>129.9</v>
      </c>
      <c r="BI1532" s="18"/>
      <c r="BJ1532" s="25"/>
      <c r="BK1532" s="36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</row>
    <row r="1533" spans="1:92" ht="31.2" x14ac:dyDescent="0.3">
      <c r="A1533" s="19" t="s">
        <v>1211</v>
      </c>
      <c r="B1533" s="19" t="s">
        <v>1169</v>
      </c>
      <c r="C1533" s="51" t="s">
        <v>184</v>
      </c>
      <c r="D1533" s="51" t="s">
        <v>184</v>
      </c>
      <c r="E1533" s="14" t="s">
        <v>434</v>
      </c>
      <c r="F1533" s="18">
        <v>384247.3</v>
      </c>
      <c r="G1533" s="18">
        <v>140.9</v>
      </c>
      <c r="H1533" s="18">
        <v>140.9</v>
      </c>
      <c r="I1533" s="18"/>
      <c r="J1533" s="18"/>
      <c r="K1533" s="18"/>
      <c r="L1533" s="18">
        <f t="shared" si="3646"/>
        <v>384247.3</v>
      </c>
      <c r="M1533" s="18">
        <f t="shared" si="3647"/>
        <v>140.9</v>
      </c>
      <c r="N1533" s="18">
        <f t="shared" si="3648"/>
        <v>140.9</v>
      </c>
      <c r="O1533" s="18"/>
      <c r="P1533" s="18"/>
      <c r="Q1533" s="18"/>
      <c r="R1533" s="18">
        <f t="shared" si="3705"/>
        <v>384247.3</v>
      </c>
      <c r="S1533" s="18">
        <f t="shared" si="3706"/>
        <v>140.9</v>
      </c>
      <c r="T1533" s="18">
        <f t="shared" si="3707"/>
        <v>140.9</v>
      </c>
      <c r="U1533" s="18"/>
      <c r="V1533" s="18"/>
      <c r="W1533" s="18"/>
      <c r="X1533" s="18">
        <f t="shared" si="3708"/>
        <v>384247.3</v>
      </c>
      <c r="Y1533" s="18">
        <f t="shared" si="3709"/>
        <v>140.9</v>
      </c>
      <c r="Z1533" s="18">
        <f t="shared" si="3710"/>
        <v>140.9</v>
      </c>
      <c r="AA1533" s="18"/>
      <c r="AB1533" s="18"/>
      <c r="AC1533" s="18"/>
      <c r="AD1533" s="18">
        <f t="shared" si="3711"/>
        <v>384247.3</v>
      </c>
      <c r="AE1533" s="18">
        <f t="shared" si="3712"/>
        <v>140.9</v>
      </c>
      <c r="AF1533" s="18">
        <f t="shared" si="3713"/>
        <v>140.9</v>
      </c>
      <c r="AG1533" s="18"/>
      <c r="AH1533" s="18">
        <f t="shared" si="3683"/>
        <v>384247.3</v>
      </c>
      <c r="AI1533" s="18">
        <f t="shared" si="3684"/>
        <v>140.9</v>
      </c>
      <c r="AJ1533" s="18">
        <f t="shared" si="3685"/>
        <v>140.9</v>
      </c>
      <c r="AK1533" s="18"/>
      <c r="AL1533" s="18"/>
      <c r="AM1533" s="18"/>
      <c r="AN1533" s="18">
        <f t="shared" si="3756"/>
        <v>384247.3</v>
      </c>
      <c r="AO1533" s="18">
        <f t="shared" si="3757"/>
        <v>140.9</v>
      </c>
      <c r="AP1533" s="18">
        <f t="shared" si="3758"/>
        <v>140.9</v>
      </c>
      <c r="AQ1533" s="18"/>
      <c r="AR1533" s="18">
        <f t="shared" si="3759"/>
        <v>384247.3</v>
      </c>
      <c r="AS1533" s="18"/>
      <c r="AT1533" s="18"/>
      <c r="AU1533" s="18"/>
      <c r="AV1533" s="18">
        <f t="shared" si="3689"/>
        <v>384247.3</v>
      </c>
      <c r="AW1533" s="18">
        <f t="shared" si="3690"/>
        <v>140.9</v>
      </c>
      <c r="AX1533" s="18">
        <f t="shared" si="3691"/>
        <v>140.9</v>
      </c>
      <c r="AY1533" s="18"/>
      <c r="AZ1533" s="18"/>
      <c r="BA1533" s="18">
        <f t="shared" si="3687"/>
        <v>384247.3</v>
      </c>
      <c r="BB1533" s="18">
        <f t="shared" si="3688"/>
        <v>140.9</v>
      </c>
      <c r="BC1533" s="18"/>
      <c r="BD1533" s="18"/>
      <c r="BE1533" s="18"/>
      <c r="BF1533" s="18">
        <f t="shared" si="3676"/>
        <v>384247.3</v>
      </c>
      <c r="BG1533" s="18">
        <f t="shared" si="3677"/>
        <v>140.9</v>
      </c>
      <c r="BH1533" s="18">
        <f t="shared" si="3678"/>
        <v>140.9</v>
      </c>
      <c r="BI1533" s="18"/>
      <c r="BJ1533" s="25"/>
      <c r="BK1533" s="36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</row>
    <row r="1534" spans="1:92" ht="46.8" x14ac:dyDescent="0.3">
      <c r="A1534" s="19" t="s">
        <v>1212</v>
      </c>
      <c r="B1534" s="50"/>
      <c r="C1534" s="51"/>
      <c r="D1534" s="51"/>
      <c r="E1534" s="14" t="s">
        <v>1215</v>
      </c>
      <c r="F1534" s="18">
        <f>F1535+F1540+F1553</f>
        <v>313329.8</v>
      </c>
      <c r="G1534" s="18">
        <f t="shared" ref="G1534:BI1534" si="3773">G1535+G1540+G1553</f>
        <v>279811.3</v>
      </c>
      <c r="H1534" s="18">
        <f t="shared" si="3773"/>
        <v>279811.3</v>
      </c>
      <c r="I1534" s="18">
        <f t="shared" ref="I1534:K1534" si="3774">I1535+I1540+I1553</f>
        <v>0</v>
      </c>
      <c r="J1534" s="18">
        <f t="shared" si="3774"/>
        <v>0</v>
      </c>
      <c r="K1534" s="18">
        <f t="shared" si="3774"/>
        <v>0</v>
      </c>
      <c r="L1534" s="18">
        <f t="shared" si="3646"/>
        <v>313329.8</v>
      </c>
      <c r="M1534" s="18">
        <f t="shared" si="3647"/>
        <v>279811.3</v>
      </c>
      <c r="N1534" s="18">
        <f t="shared" si="3648"/>
        <v>279811.3</v>
      </c>
      <c r="O1534" s="18">
        <f t="shared" ref="O1534:Q1534" si="3775">O1535+O1540+O1553</f>
        <v>12643.767</v>
      </c>
      <c r="P1534" s="18">
        <f t="shared" si="3775"/>
        <v>0</v>
      </c>
      <c r="Q1534" s="18">
        <f t="shared" si="3775"/>
        <v>0</v>
      </c>
      <c r="R1534" s="18">
        <f t="shared" si="3705"/>
        <v>325973.56699999998</v>
      </c>
      <c r="S1534" s="18">
        <f t="shared" si="3706"/>
        <v>279811.3</v>
      </c>
      <c r="T1534" s="18">
        <f t="shared" si="3707"/>
        <v>279811.3</v>
      </c>
      <c r="U1534" s="18">
        <f t="shared" ref="U1534:W1534" si="3776">U1535+U1540+U1553</f>
        <v>0</v>
      </c>
      <c r="V1534" s="18">
        <f t="shared" si="3776"/>
        <v>0</v>
      </c>
      <c r="W1534" s="18">
        <f t="shared" si="3776"/>
        <v>0</v>
      </c>
      <c r="X1534" s="18">
        <f t="shared" si="3708"/>
        <v>325973.56699999998</v>
      </c>
      <c r="Y1534" s="18">
        <f t="shared" si="3709"/>
        <v>279811.3</v>
      </c>
      <c r="Z1534" s="18">
        <f t="shared" si="3710"/>
        <v>279811.3</v>
      </c>
      <c r="AA1534" s="18">
        <f t="shared" ref="AA1534:AB1534" si="3777">AA1535+AA1540+AA1553</f>
        <v>-283</v>
      </c>
      <c r="AB1534" s="18">
        <f t="shared" si="3777"/>
        <v>0</v>
      </c>
      <c r="AC1534" s="18">
        <f t="shared" ref="AC1534" si="3778">AC1535+AC1540+AC1553</f>
        <v>0</v>
      </c>
      <c r="AD1534" s="18">
        <f t="shared" si="3711"/>
        <v>325690.56699999998</v>
      </c>
      <c r="AE1534" s="18">
        <f t="shared" si="3712"/>
        <v>279811.3</v>
      </c>
      <c r="AF1534" s="18">
        <f t="shared" si="3713"/>
        <v>279811.3</v>
      </c>
      <c r="AG1534" s="18">
        <f t="shared" ref="AG1534" si="3779">AG1535+AG1540+AG1553</f>
        <v>0</v>
      </c>
      <c r="AH1534" s="18">
        <f t="shared" si="3683"/>
        <v>325690.56699999998</v>
      </c>
      <c r="AI1534" s="18">
        <f t="shared" si="3684"/>
        <v>279811.3</v>
      </c>
      <c r="AJ1534" s="18">
        <f t="shared" si="3685"/>
        <v>279811.3</v>
      </c>
      <c r="AK1534" s="18">
        <f t="shared" ref="AK1534:AM1534" si="3780">AK1535+AK1540+AK1553</f>
        <v>-61247.056000000004</v>
      </c>
      <c r="AL1534" s="18">
        <f t="shared" si="3780"/>
        <v>-68107.899999999994</v>
      </c>
      <c r="AM1534" s="18">
        <f t="shared" si="3780"/>
        <v>-68067.399999999994</v>
      </c>
      <c r="AN1534" s="18">
        <f t="shared" si="3756"/>
        <v>264443.511</v>
      </c>
      <c r="AO1534" s="18">
        <f t="shared" si="3757"/>
        <v>211703.4</v>
      </c>
      <c r="AP1534" s="18">
        <f t="shared" si="3758"/>
        <v>211743.9</v>
      </c>
      <c r="AQ1534" s="18">
        <f t="shared" ref="AQ1534" si="3781">AQ1535+AQ1540+AQ1553</f>
        <v>86.667000000000002</v>
      </c>
      <c r="AR1534" s="18">
        <f t="shared" si="3759"/>
        <v>264530.17800000001</v>
      </c>
      <c r="AS1534" s="18">
        <f t="shared" ref="AS1534:AU1534" si="3782">AS1535+AS1540+AS1553</f>
        <v>-159.62099999999998</v>
      </c>
      <c r="AT1534" s="18">
        <f t="shared" si="3782"/>
        <v>0</v>
      </c>
      <c r="AU1534" s="18">
        <f t="shared" si="3782"/>
        <v>0</v>
      </c>
      <c r="AV1534" s="18">
        <f t="shared" si="3689"/>
        <v>264370.55700000003</v>
      </c>
      <c r="AW1534" s="18">
        <f t="shared" si="3690"/>
        <v>211703.4</v>
      </c>
      <c r="AX1534" s="18">
        <f t="shared" si="3691"/>
        <v>211743.9</v>
      </c>
      <c r="AY1534" s="18">
        <f t="shared" ref="AY1534:AZ1534" si="3783">AY1535+AY1540+AY1553</f>
        <v>0</v>
      </c>
      <c r="AZ1534" s="18">
        <f t="shared" si="3783"/>
        <v>0</v>
      </c>
      <c r="BA1534" s="18">
        <f t="shared" si="3687"/>
        <v>264370.55700000003</v>
      </c>
      <c r="BB1534" s="18">
        <f t="shared" si="3688"/>
        <v>211703.4</v>
      </c>
      <c r="BC1534" s="18">
        <f t="shared" ref="BC1534:BE1534" si="3784">BC1535+BC1540+BC1553</f>
        <v>26206.203999999998</v>
      </c>
      <c r="BD1534" s="18">
        <f t="shared" si="3784"/>
        <v>3289.3</v>
      </c>
      <c r="BE1534" s="18">
        <f t="shared" si="3784"/>
        <v>3314.7</v>
      </c>
      <c r="BF1534" s="18">
        <f t="shared" si="3676"/>
        <v>290576.76100000006</v>
      </c>
      <c r="BG1534" s="18">
        <f t="shared" si="3677"/>
        <v>214992.69999999998</v>
      </c>
      <c r="BH1534" s="18">
        <f t="shared" si="3678"/>
        <v>215058.6</v>
      </c>
      <c r="BI1534" s="18">
        <f t="shared" si="3773"/>
        <v>0</v>
      </c>
      <c r="BJ1534" s="25"/>
      <c r="BK1534" s="36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</row>
    <row r="1535" spans="1:92" ht="78" x14ac:dyDescent="0.3">
      <c r="A1535" s="19" t="s">
        <v>1213</v>
      </c>
      <c r="B1535" s="50"/>
      <c r="C1535" s="51"/>
      <c r="D1535" s="51"/>
      <c r="E1535" s="14" t="s">
        <v>1216</v>
      </c>
      <c r="F1535" s="18">
        <f>F1536</f>
        <v>129857.4</v>
      </c>
      <c r="G1535" s="18">
        <f t="shared" ref="G1535:BI1538" si="3785">G1536</f>
        <v>129857.40000000001</v>
      </c>
      <c r="H1535" s="18">
        <f t="shared" si="3785"/>
        <v>129857.4</v>
      </c>
      <c r="I1535" s="18">
        <f t="shared" si="3785"/>
        <v>0</v>
      </c>
      <c r="J1535" s="18">
        <f t="shared" si="3785"/>
        <v>0</v>
      </c>
      <c r="K1535" s="18">
        <f t="shared" si="3785"/>
        <v>0</v>
      </c>
      <c r="L1535" s="18">
        <f t="shared" si="3646"/>
        <v>129857.4</v>
      </c>
      <c r="M1535" s="18">
        <f t="shared" si="3647"/>
        <v>129857.40000000001</v>
      </c>
      <c r="N1535" s="18">
        <f t="shared" si="3648"/>
        <v>129857.4</v>
      </c>
      <c r="O1535" s="18">
        <f t="shared" si="3785"/>
        <v>1743.3820000000001</v>
      </c>
      <c r="P1535" s="18">
        <f t="shared" si="3785"/>
        <v>0</v>
      </c>
      <c r="Q1535" s="18">
        <f t="shared" si="3785"/>
        <v>0</v>
      </c>
      <c r="R1535" s="18">
        <f t="shared" si="3705"/>
        <v>131600.78200000001</v>
      </c>
      <c r="S1535" s="18">
        <f t="shared" si="3706"/>
        <v>129857.40000000001</v>
      </c>
      <c r="T1535" s="18">
        <f t="shared" si="3707"/>
        <v>129857.4</v>
      </c>
      <c r="U1535" s="18">
        <f t="shared" si="3785"/>
        <v>0</v>
      </c>
      <c r="V1535" s="18">
        <f t="shared" si="3785"/>
        <v>0</v>
      </c>
      <c r="W1535" s="18">
        <f t="shared" si="3785"/>
        <v>0</v>
      </c>
      <c r="X1535" s="18">
        <f t="shared" si="3708"/>
        <v>131600.78200000001</v>
      </c>
      <c r="Y1535" s="18">
        <f t="shared" si="3709"/>
        <v>129857.40000000001</v>
      </c>
      <c r="Z1535" s="18">
        <f t="shared" si="3710"/>
        <v>129857.4</v>
      </c>
      <c r="AA1535" s="18">
        <f t="shared" si="3785"/>
        <v>-283</v>
      </c>
      <c r="AB1535" s="18">
        <f t="shared" si="3785"/>
        <v>0</v>
      </c>
      <c r="AC1535" s="18">
        <f t="shared" si="3785"/>
        <v>0</v>
      </c>
      <c r="AD1535" s="18">
        <f t="shared" si="3711"/>
        <v>131317.78200000001</v>
      </c>
      <c r="AE1535" s="18">
        <f t="shared" si="3712"/>
        <v>129857.40000000001</v>
      </c>
      <c r="AF1535" s="18">
        <f t="shared" si="3713"/>
        <v>129857.4</v>
      </c>
      <c r="AG1535" s="18">
        <f t="shared" si="3785"/>
        <v>0</v>
      </c>
      <c r="AH1535" s="18">
        <f t="shared" si="3683"/>
        <v>131317.78200000001</v>
      </c>
      <c r="AI1535" s="18">
        <f t="shared" si="3684"/>
        <v>129857.40000000001</v>
      </c>
      <c r="AJ1535" s="18">
        <f t="shared" si="3685"/>
        <v>129857.4</v>
      </c>
      <c r="AK1535" s="18">
        <f t="shared" si="3785"/>
        <v>-797.01600000000008</v>
      </c>
      <c r="AL1535" s="18">
        <f t="shared" si="3785"/>
        <v>0</v>
      </c>
      <c r="AM1535" s="18">
        <f t="shared" si="3785"/>
        <v>0</v>
      </c>
      <c r="AN1535" s="18">
        <f t="shared" si="3756"/>
        <v>130520.766</v>
      </c>
      <c r="AO1535" s="18">
        <f t="shared" si="3757"/>
        <v>129857.40000000001</v>
      </c>
      <c r="AP1535" s="18">
        <f t="shared" si="3758"/>
        <v>129857.4</v>
      </c>
      <c r="AQ1535" s="18">
        <f t="shared" si="3785"/>
        <v>86.667000000000002</v>
      </c>
      <c r="AR1535" s="18">
        <f t="shared" si="3759"/>
        <v>130607.433</v>
      </c>
      <c r="AS1535" s="18">
        <f t="shared" si="3785"/>
        <v>-159.62099999999998</v>
      </c>
      <c r="AT1535" s="18">
        <f t="shared" si="3785"/>
        <v>0</v>
      </c>
      <c r="AU1535" s="18">
        <f t="shared" si="3785"/>
        <v>0</v>
      </c>
      <c r="AV1535" s="18">
        <f t="shared" si="3689"/>
        <v>130447.81200000001</v>
      </c>
      <c r="AW1535" s="18">
        <f t="shared" si="3690"/>
        <v>129857.40000000001</v>
      </c>
      <c r="AX1535" s="18">
        <f t="shared" si="3691"/>
        <v>129857.4</v>
      </c>
      <c r="AY1535" s="18">
        <f t="shared" si="3785"/>
        <v>0</v>
      </c>
      <c r="AZ1535" s="18">
        <f t="shared" si="3785"/>
        <v>0</v>
      </c>
      <c r="BA1535" s="18">
        <f t="shared" si="3687"/>
        <v>130447.81200000001</v>
      </c>
      <c r="BB1535" s="18">
        <f t="shared" si="3688"/>
        <v>129857.40000000001</v>
      </c>
      <c r="BC1535" s="18">
        <f t="shared" si="3785"/>
        <v>-2428.7650000000003</v>
      </c>
      <c r="BD1535" s="18">
        <f t="shared" si="3785"/>
        <v>74.5</v>
      </c>
      <c r="BE1535" s="18">
        <f t="shared" si="3785"/>
        <v>74.5</v>
      </c>
      <c r="BF1535" s="18">
        <f t="shared" si="3676"/>
        <v>128019.04700000001</v>
      </c>
      <c r="BG1535" s="18">
        <f t="shared" si="3677"/>
        <v>129931.90000000001</v>
      </c>
      <c r="BH1535" s="18">
        <f t="shared" si="3678"/>
        <v>129931.9</v>
      </c>
      <c r="BI1535" s="18">
        <f t="shared" si="3785"/>
        <v>0</v>
      </c>
      <c r="BJ1535" s="25"/>
      <c r="BK1535" s="36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</row>
    <row r="1536" spans="1:92" ht="62.4" x14ac:dyDescent="0.3">
      <c r="A1536" s="19" t="s">
        <v>1214</v>
      </c>
      <c r="B1536" s="50"/>
      <c r="C1536" s="51"/>
      <c r="D1536" s="51"/>
      <c r="E1536" s="14" t="s">
        <v>1217</v>
      </c>
      <c r="F1536" s="18">
        <f>F1537</f>
        <v>129857.4</v>
      </c>
      <c r="G1536" s="18">
        <f t="shared" si="3785"/>
        <v>129857.40000000001</v>
      </c>
      <c r="H1536" s="18">
        <f t="shared" si="3785"/>
        <v>129857.4</v>
      </c>
      <c r="I1536" s="18">
        <f t="shared" si="3785"/>
        <v>0</v>
      </c>
      <c r="J1536" s="18">
        <f t="shared" si="3785"/>
        <v>0</v>
      </c>
      <c r="K1536" s="18">
        <f t="shared" si="3785"/>
        <v>0</v>
      </c>
      <c r="L1536" s="18">
        <f t="shared" si="3646"/>
        <v>129857.4</v>
      </c>
      <c r="M1536" s="18">
        <f t="shared" si="3647"/>
        <v>129857.40000000001</v>
      </c>
      <c r="N1536" s="18">
        <f t="shared" si="3648"/>
        <v>129857.4</v>
      </c>
      <c r="O1536" s="18">
        <f t="shared" si="3785"/>
        <v>1743.3820000000001</v>
      </c>
      <c r="P1536" s="18">
        <f t="shared" si="3785"/>
        <v>0</v>
      </c>
      <c r="Q1536" s="18">
        <f t="shared" si="3785"/>
        <v>0</v>
      </c>
      <c r="R1536" s="18">
        <f t="shared" si="3705"/>
        <v>131600.78200000001</v>
      </c>
      <c r="S1536" s="18">
        <f t="shared" si="3706"/>
        <v>129857.40000000001</v>
      </c>
      <c r="T1536" s="18">
        <f t="shared" si="3707"/>
        <v>129857.4</v>
      </c>
      <c r="U1536" s="18">
        <f t="shared" si="3785"/>
        <v>0</v>
      </c>
      <c r="V1536" s="18">
        <f t="shared" si="3785"/>
        <v>0</v>
      </c>
      <c r="W1536" s="18">
        <f t="shared" si="3785"/>
        <v>0</v>
      </c>
      <c r="X1536" s="18">
        <f t="shared" si="3708"/>
        <v>131600.78200000001</v>
      </c>
      <c r="Y1536" s="18">
        <f t="shared" si="3709"/>
        <v>129857.40000000001</v>
      </c>
      <c r="Z1536" s="18">
        <f t="shared" si="3710"/>
        <v>129857.4</v>
      </c>
      <c r="AA1536" s="18">
        <f t="shared" si="3785"/>
        <v>-283</v>
      </c>
      <c r="AB1536" s="18">
        <f t="shared" si="3785"/>
        <v>0</v>
      </c>
      <c r="AC1536" s="18">
        <f t="shared" si="3785"/>
        <v>0</v>
      </c>
      <c r="AD1536" s="18">
        <f t="shared" si="3711"/>
        <v>131317.78200000001</v>
      </c>
      <c r="AE1536" s="18">
        <f t="shared" si="3712"/>
        <v>129857.40000000001</v>
      </c>
      <c r="AF1536" s="18">
        <f t="shared" si="3713"/>
        <v>129857.4</v>
      </c>
      <c r="AG1536" s="18">
        <f t="shared" si="3785"/>
        <v>0</v>
      </c>
      <c r="AH1536" s="18">
        <f t="shared" si="3683"/>
        <v>131317.78200000001</v>
      </c>
      <c r="AI1536" s="18">
        <f t="shared" si="3684"/>
        <v>129857.40000000001</v>
      </c>
      <c r="AJ1536" s="18">
        <f t="shared" si="3685"/>
        <v>129857.4</v>
      </c>
      <c r="AK1536" s="18">
        <f t="shared" si="3785"/>
        <v>-797.01600000000008</v>
      </c>
      <c r="AL1536" s="18">
        <f t="shared" si="3785"/>
        <v>0</v>
      </c>
      <c r="AM1536" s="18">
        <f t="shared" si="3785"/>
        <v>0</v>
      </c>
      <c r="AN1536" s="18">
        <f t="shared" si="3756"/>
        <v>130520.766</v>
      </c>
      <c r="AO1536" s="18">
        <f t="shared" si="3757"/>
        <v>129857.40000000001</v>
      </c>
      <c r="AP1536" s="18">
        <f t="shared" si="3758"/>
        <v>129857.4</v>
      </c>
      <c r="AQ1536" s="18">
        <f t="shared" si="3785"/>
        <v>86.667000000000002</v>
      </c>
      <c r="AR1536" s="18">
        <f t="shared" si="3759"/>
        <v>130607.433</v>
      </c>
      <c r="AS1536" s="18">
        <f t="shared" si="3785"/>
        <v>-159.62099999999998</v>
      </c>
      <c r="AT1536" s="18">
        <f t="shared" si="3785"/>
        <v>0</v>
      </c>
      <c r="AU1536" s="18">
        <f t="shared" si="3785"/>
        <v>0</v>
      </c>
      <c r="AV1536" s="18">
        <f t="shared" si="3689"/>
        <v>130447.81200000001</v>
      </c>
      <c r="AW1536" s="18">
        <f t="shared" si="3690"/>
        <v>129857.40000000001</v>
      </c>
      <c r="AX1536" s="18">
        <f t="shared" si="3691"/>
        <v>129857.4</v>
      </c>
      <c r="AY1536" s="18">
        <f t="shared" si="3785"/>
        <v>0</v>
      </c>
      <c r="AZ1536" s="18">
        <f t="shared" si="3785"/>
        <v>0</v>
      </c>
      <c r="BA1536" s="18">
        <f t="shared" si="3687"/>
        <v>130447.81200000001</v>
      </c>
      <c r="BB1536" s="18">
        <f t="shared" si="3688"/>
        <v>129857.40000000001</v>
      </c>
      <c r="BC1536" s="18">
        <f t="shared" si="3785"/>
        <v>-2428.7650000000003</v>
      </c>
      <c r="BD1536" s="18">
        <f t="shared" si="3785"/>
        <v>74.5</v>
      </c>
      <c r="BE1536" s="18">
        <f t="shared" si="3785"/>
        <v>74.5</v>
      </c>
      <c r="BF1536" s="18">
        <f t="shared" si="3676"/>
        <v>128019.04700000001</v>
      </c>
      <c r="BG1536" s="18">
        <f t="shared" si="3677"/>
        <v>129931.90000000001</v>
      </c>
      <c r="BH1536" s="18">
        <f t="shared" si="3678"/>
        <v>129931.9</v>
      </c>
      <c r="BI1536" s="18">
        <f t="shared" si="3785"/>
        <v>0</v>
      </c>
      <c r="BJ1536" s="25"/>
      <c r="BK1536" s="36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</row>
    <row r="1537" spans="1:92" ht="31.2" x14ac:dyDescent="0.3">
      <c r="A1537" s="19" t="s">
        <v>1214</v>
      </c>
      <c r="B1537" s="19" t="s">
        <v>1166</v>
      </c>
      <c r="C1537" s="51"/>
      <c r="D1537" s="51"/>
      <c r="E1537" s="14" t="s">
        <v>455</v>
      </c>
      <c r="F1537" s="18">
        <f>F1538</f>
        <v>129857.4</v>
      </c>
      <c r="G1537" s="18">
        <f t="shared" si="3785"/>
        <v>129857.40000000001</v>
      </c>
      <c r="H1537" s="18">
        <f t="shared" si="3785"/>
        <v>129857.4</v>
      </c>
      <c r="I1537" s="18">
        <f t="shared" si="3785"/>
        <v>0</v>
      </c>
      <c r="J1537" s="18">
        <f t="shared" si="3785"/>
        <v>0</v>
      </c>
      <c r="K1537" s="18">
        <f t="shared" si="3785"/>
        <v>0</v>
      </c>
      <c r="L1537" s="18">
        <f t="shared" si="3646"/>
        <v>129857.4</v>
      </c>
      <c r="M1537" s="18">
        <f t="shared" si="3647"/>
        <v>129857.40000000001</v>
      </c>
      <c r="N1537" s="18">
        <f t="shared" si="3648"/>
        <v>129857.4</v>
      </c>
      <c r="O1537" s="18">
        <f t="shared" si="3785"/>
        <v>1743.3820000000001</v>
      </c>
      <c r="P1537" s="18">
        <f t="shared" si="3785"/>
        <v>0</v>
      </c>
      <c r="Q1537" s="18">
        <f t="shared" si="3785"/>
        <v>0</v>
      </c>
      <c r="R1537" s="18">
        <f t="shared" si="3705"/>
        <v>131600.78200000001</v>
      </c>
      <c r="S1537" s="18">
        <f t="shared" si="3706"/>
        <v>129857.40000000001</v>
      </c>
      <c r="T1537" s="18">
        <f t="shared" si="3707"/>
        <v>129857.4</v>
      </c>
      <c r="U1537" s="18">
        <f t="shared" si="3785"/>
        <v>0</v>
      </c>
      <c r="V1537" s="18">
        <f t="shared" si="3785"/>
        <v>0</v>
      </c>
      <c r="W1537" s="18">
        <f t="shared" si="3785"/>
        <v>0</v>
      </c>
      <c r="X1537" s="18">
        <f t="shared" si="3708"/>
        <v>131600.78200000001</v>
      </c>
      <c r="Y1537" s="18">
        <f t="shared" si="3709"/>
        <v>129857.40000000001</v>
      </c>
      <c r="Z1537" s="18">
        <f t="shared" si="3710"/>
        <v>129857.4</v>
      </c>
      <c r="AA1537" s="18">
        <f t="shared" si="3785"/>
        <v>-283</v>
      </c>
      <c r="AB1537" s="18">
        <f t="shared" si="3785"/>
        <v>0</v>
      </c>
      <c r="AC1537" s="18">
        <f t="shared" si="3785"/>
        <v>0</v>
      </c>
      <c r="AD1537" s="18">
        <f t="shared" si="3711"/>
        <v>131317.78200000001</v>
      </c>
      <c r="AE1537" s="18">
        <f t="shared" si="3712"/>
        <v>129857.40000000001</v>
      </c>
      <c r="AF1537" s="18">
        <f t="shared" si="3713"/>
        <v>129857.4</v>
      </c>
      <c r="AG1537" s="18">
        <f t="shared" si="3785"/>
        <v>0</v>
      </c>
      <c r="AH1537" s="18">
        <f t="shared" si="3683"/>
        <v>131317.78200000001</v>
      </c>
      <c r="AI1537" s="18">
        <f t="shared" si="3684"/>
        <v>129857.40000000001</v>
      </c>
      <c r="AJ1537" s="18">
        <f t="shared" si="3685"/>
        <v>129857.4</v>
      </c>
      <c r="AK1537" s="18">
        <f t="shared" si="3785"/>
        <v>-797.01600000000008</v>
      </c>
      <c r="AL1537" s="18">
        <f t="shared" si="3785"/>
        <v>0</v>
      </c>
      <c r="AM1537" s="18">
        <f t="shared" si="3785"/>
        <v>0</v>
      </c>
      <c r="AN1537" s="18">
        <f t="shared" si="3756"/>
        <v>130520.766</v>
      </c>
      <c r="AO1537" s="18">
        <f t="shared" si="3757"/>
        <v>129857.40000000001</v>
      </c>
      <c r="AP1537" s="18">
        <f t="shared" si="3758"/>
        <v>129857.4</v>
      </c>
      <c r="AQ1537" s="18">
        <f t="shared" si="3785"/>
        <v>86.667000000000002</v>
      </c>
      <c r="AR1537" s="18">
        <f t="shared" si="3759"/>
        <v>130607.433</v>
      </c>
      <c r="AS1537" s="18">
        <f t="shared" si="3785"/>
        <v>-159.62099999999998</v>
      </c>
      <c r="AT1537" s="18">
        <f t="shared" si="3785"/>
        <v>0</v>
      </c>
      <c r="AU1537" s="18">
        <f t="shared" si="3785"/>
        <v>0</v>
      </c>
      <c r="AV1537" s="18">
        <f t="shared" si="3689"/>
        <v>130447.81200000001</v>
      </c>
      <c r="AW1537" s="18">
        <f t="shared" si="3690"/>
        <v>129857.40000000001</v>
      </c>
      <c r="AX1537" s="18">
        <f t="shared" si="3691"/>
        <v>129857.4</v>
      </c>
      <c r="AY1537" s="18">
        <f t="shared" si="3785"/>
        <v>0</v>
      </c>
      <c r="AZ1537" s="18">
        <f t="shared" si="3785"/>
        <v>0</v>
      </c>
      <c r="BA1537" s="18">
        <f t="shared" si="3687"/>
        <v>130447.81200000001</v>
      </c>
      <c r="BB1537" s="18">
        <f t="shared" si="3688"/>
        <v>129857.40000000001</v>
      </c>
      <c r="BC1537" s="18">
        <f t="shared" si="3785"/>
        <v>-2428.7650000000003</v>
      </c>
      <c r="BD1537" s="18">
        <f t="shared" si="3785"/>
        <v>74.5</v>
      </c>
      <c r="BE1537" s="18">
        <f t="shared" si="3785"/>
        <v>74.5</v>
      </c>
      <c r="BF1537" s="18">
        <f t="shared" si="3676"/>
        <v>128019.04700000001</v>
      </c>
      <c r="BG1537" s="18">
        <f t="shared" si="3677"/>
        <v>129931.90000000001</v>
      </c>
      <c r="BH1537" s="18">
        <f t="shared" si="3678"/>
        <v>129931.9</v>
      </c>
      <c r="BI1537" s="18">
        <f t="shared" si="3785"/>
        <v>0</v>
      </c>
      <c r="BJ1537" s="25"/>
      <c r="BK1537" s="36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</row>
    <row r="1538" spans="1:92" ht="46.8" x14ac:dyDescent="0.3">
      <c r="A1538" s="19" t="s">
        <v>1214</v>
      </c>
      <c r="B1538" s="19" t="s">
        <v>1167</v>
      </c>
      <c r="C1538" s="51"/>
      <c r="D1538" s="51"/>
      <c r="E1538" s="14" t="s">
        <v>463</v>
      </c>
      <c r="F1538" s="18">
        <f>F1539</f>
        <v>129857.4</v>
      </c>
      <c r="G1538" s="18">
        <f t="shared" si="3785"/>
        <v>129857.40000000001</v>
      </c>
      <c r="H1538" s="18">
        <f t="shared" si="3785"/>
        <v>129857.4</v>
      </c>
      <c r="I1538" s="18">
        <f t="shared" si="3785"/>
        <v>0</v>
      </c>
      <c r="J1538" s="18">
        <f t="shared" si="3785"/>
        <v>0</v>
      </c>
      <c r="K1538" s="18">
        <f t="shared" si="3785"/>
        <v>0</v>
      </c>
      <c r="L1538" s="18">
        <f t="shared" si="3646"/>
        <v>129857.4</v>
      </c>
      <c r="M1538" s="18">
        <f t="shared" si="3647"/>
        <v>129857.40000000001</v>
      </c>
      <c r="N1538" s="18">
        <f t="shared" si="3648"/>
        <v>129857.4</v>
      </c>
      <c r="O1538" s="18">
        <f t="shared" si="3785"/>
        <v>1743.3820000000001</v>
      </c>
      <c r="P1538" s="18">
        <f t="shared" si="3785"/>
        <v>0</v>
      </c>
      <c r="Q1538" s="18">
        <f t="shared" si="3785"/>
        <v>0</v>
      </c>
      <c r="R1538" s="18">
        <f t="shared" si="3705"/>
        <v>131600.78200000001</v>
      </c>
      <c r="S1538" s="18">
        <f t="shared" si="3706"/>
        <v>129857.40000000001</v>
      </c>
      <c r="T1538" s="18">
        <f t="shared" si="3707"/>
        <v>129857.4</v>
      </c>
      <c r="U1538" s="18">
        <f t="shared" si="3785"/>
        <v>0</v>
      </c>
      <c r="V1538" s="18">
        <f t="shared" si="3785"/>
        <v>0</v>
      </c>
      <c r="W1538" s="18">
        <f t="shared" si="3785"/>
        <v>0</v>
      </c>
      <c r="X1538" s="18">
        <f t="shared" si="3708"/>
        <v>131600.78200000001</v>
      </c>
      <c r="Y1538" s="18">
        <f t="shared" si="3709"/>
        <v>129857.40000000001</v>
      </c>
      <c r="Z1538" s="18">
        <f t="shared" si="3710"/>
        <v>129857.4</v>
      </c>
      <c r="AA1538" s="18">
        <f t="shared" si="3785"/>
        <v>-283</v>
      </c>
      <c r="AB1538" s="18">
        <f t="shared" si="3785"/>
        <v>0</v>
      </c>
      <c r="AC1538" s="18">
        <f t="shared" si="3785"/>
        <v>0</v>
      </c>
      <c r="AD1538" s="18">
        <f t="shared" si="3711"/>
        <v>131317.78200000001</v>
      </c>
      <c r="AE1538" s="18">
        <f t="shared" si="3712"/>
        <v>129857.40000000001</v>
      </c>
      <c r="AF1538" s="18">
        <f t="shared" si="3713"/>
        <v>129857.4</v>
      </c>
      <c r="AG1538" s="18">
        <f t="shared" si="3785"/>
        <v>0</v>
      </c>
      <c r="AH1538" s="18">
        <f t="shared" si="3683"/>
        <v>131317.78200000001</v>
      </c>
      <c r="AI1538" s="18">
        <f t="shared" si="3684"/>
        <v>129857.40000000001</v>
      </c>
      <c r="AJ1538" s="18">
        <f t="shared" si="3685"/>
        <v>129857.4</v>
      </c>
      <c r="AK1538" s="18">
        <f t="shared" si="3785"/>
        <v>-797.01600000000008</v>
      </c>
      <c r="AL1538" s="18">
        <f t="shared" si="3785"/>
        <v>0</v>
      </c>
      <c r="AM1538" s="18">
        <f t="shared" si="3785"/>
        <v>0</v>
      </c>
      <c r="AN1538" s="18">
        <f t="shared" si="3756"/>
        <v>130520.766</v>
      </c>
      <c r="AO1538" s="18">
        <f t="shared" si="3757"/>
        <v>129857.40000000001</v>
      </c>
      <c r="AP1538" s="18">
        <f t="shared" si="3758"/>
        <v>129857.4</v>
      </c>
      <c r="AQ1538" s="18">
        <f t="shared" si="3785"/>
        <v>86.667000000000002</v>
      </c>
      <c r="AR1538" s="18">
        <f t="shared" si="3759"/>
        <v>130607.433</v>
      </c>
      <c r="AS1538" s="18">
        <f t="shared" si="3785"/>
        <v>-159.62099999999998</v>
      </c>
      <c r="AT1538" s="18">
        <f t="shared" si="3785"/>
        <v>0</v>
      </c>
      <c r="AU1538" s="18">
        <f t="shared" si="3785"/>
        <v>0</v>
      </c>
      <c r="AV1538" s="18">
        <f t="shared" si="3689"/>
        <v>130447.81200000001</v>
      </c>
      <c r="AW1538" s="18">
        <f t="shared" si="3690"/>
        <v>129857.40000000001</v>
      </c>
      <c r="AX1538" s="18">
        <f t="shared" si="3691"/>
        <v>129857.4</v>
      </c>
      <c r="AY1538" s="18">
        <f t="shared" si="3785"/>
        <v>0</v>
      </c>
      <c r="AZ1538" s="18">
        <f t="shared" si="3785"/>
        <v>0</v>
      </c>
      <c r="BA1538" s="18">
        <f t="shared" si="3687"/>
        <v>130447.81200000001</v>
      </c>
      <c r="BB1538" s="18">
        <f t="shared" si="3688"/>
        <v>129857.40000000001</v>
      </c>
      <c r="BC1538" s="18">
        <f t="shared" si="3785"/>
        <v>-2428.7650000000003</v>
      </c>
      <c r="BD1538" s="18">
        <f t="shared" si="3785"/>
        <v>74.5</v>
      </c>
      <c r="BE1538" s="18">
        <f t="shared" si="3785"/>
        <v>74.5</v>
      </c>
      <c r="BF1538" s="18">
        <f t="shared" si="3676"/>
        <v>128019.04700000001</v>
      </c>
      <c r="BG1538" s="18">
        <f t="shared" si="3677"/>
        <v>129931.90000000001</v>
      </c>
      <c r="BH1538" s="18">
        <f t="shared" si="3678"/>
        <v>129931.9</v>
      </c>
      <c r="BI1538" s="18">
        <f t="shared" si="3785"/>
        <v>0</v>
      </c>
      <c r="BJ1538" s="25"/>
      <c r="BK1538" s="36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</row>
    <row r="1539" spans="1:92" x14ac:dyDescent="0.3">
      <c r="A1539" s="19" t="s">
        <v>1214</v>
      </c>
      <c r="B1539" s="19" t="s">
        <v>1167</v>
      </c>
      <c r="C1539" s="51" t="s">
        <v>137</v>
      </c>
      <c r="D1539" s="51" t="s">
        <v>28</v>
      </c>
      <c r="E1539" s="14" t="s">
        <v>429</v>
      </c>
      <c r="F1539" s="18">
        <v>129857.4</v>
      </c>
      <c r="G1539" s="18">
        <v>129857.40000000001</v>
      </c>
      <c r="H1539" s="18">
        <v>129857.4</v>
      </c>
      <c r="I1539" s="18"/>
      <c r="J1539" s="18"/>
      <c r="K1539" s="18"/>
      <c r="L1539" s="18">
        <f t="shared" si="3646"/>
        <v>129857.4</v>
      </c>
      <c r="M1539" s="18">
        <f t="shared" si="3647"/>
        <v>129857.40000000001</v>
      </c>
      <c r="N1539" s="18">
        <f t="shared" si="3648"/>
        <v>129857.4</v>
      </c>
      <c r="O1539" s="18">
        <f>671.268+1072.114</f>
        <v>1743.3820000000001</v>
      </c>
      <c r="P1539" s="18"/>
      <c r="Q1539" s="18"/>
      <c r="R1539" s="18">
        <f t="shared" si="3705"/>
        <v>131600.78200000001</v>
      </c>
      <c r="S1539" s="18">
        <f t="shared" si="3706"/>
        <v>129857.40000000001</v>
      </c>
      <c r="T1539" s="18">
        <f t="shared" si="3707"/>
        <v>129857.4</v>
      </c>
      <c r="U1539" s="18"/>
      <c r="V1539" s="18"/>
      <c r="W1539" s="18"/>
      <c r="X1539" s="18">
        <f t="shared" si="3708"/>
        <v>131600.78200000001</v>
      </c>
      <c r="Y1539" s="18">
        <f t="shared" si="3709"/>
        <v>129857.40000000001</v>
      </c>
      <c r="Z1539" s="18">
        <f t="shared" si="3710"/>
        <v>129857.4</v>
      </c>
      <c r="AA1539" s="18">
        <v>-283</v>
      </c>
      <c r="AB1539" s="18"/>
      <c r="AC1539" s="18"/>
      <c r="AD1539" s="18">
        <f t="shared" si="3711"/>
        <v>131317.78200000001</v>
      </c>
      <c r="AE1539" s="18">
        <f t="shared" si="3712"/>
        <v>129857.40000000001</v>
      </c>
      <c r="AF1539" s="18">
        <f t="shared" si="3713"/>
        <v>129857.4</v>
      </c>
      <c r="AG1539" s="18"/>
      <c r="AH1539" s="18">
        <f t="shared" si="3683"/>
        <v>131317.78200000001</v>
      </c>
      <c r="AI1539" s="18">
        <f t="shared" si="3684"/>
        <v>129857.40000000001</v>
      </c>
      <c r="AJ1539" s="18">
        <f t="shared" si="3685"/>
        <v>129857.4</v>
      </c>
      <c r="AK1539" s="18">
        <f>-86.667-710.349</f>
        <v>-797.01600000000008</v>
      </c>
      <c r="AL1539" s="18"/>
      <c r="AM1539" s="18"/>
      <c r="AN1539" s="18">
        <f t="shared" si="3756"/>
        <v>130520.766</v>
      </c>
      <c r="AO1539" s="18">
        <f t="shared" si="3757"/>
        <v>129857.40000000001</v>
      </c>
      <c r="AP1539" s="18">
        <f t="shared" si="3758"/>
        <v>129857.4</v>
      </c>
      <c r="AQ1539" s="18">
        <v>86.667000000000002</v>
      </c>
      <c r="AR1539" s="18">
        <f t="shared" si="3759"/>
        <v>130607.433</v>
      </c>
      <c r="AS1539" s="18">
        <f>-62.051-69.06-28.51</f>
        <v>-159.62099999999998</v>
      </c>
      <c r="AT1539" s="18"/>
      <c r="AU1539" s="18"/>
      <c r="AV1539" s="18">
        <f t="shared" si="3689"/>
        <v>130447.81200000001</v>
      </c>
      <c r="AW1539" s="18">
        <f t="shared" si="3690"/>
        <v>129857.40000000001</v>
      </c>
      <c r="AX1539" s="18">
        <f t="shared" si="3691"/>
        <v>129857.4</v>
      </c>
      <c r="AY1539" s="18"/>
      <c r="AZ1539" s="18"/>
      <c r="BA1539" s="18">
        <f t="shared" si="3687"/>
        <v>130447.81200000001</v>
      </c>
      <c r="BB1539" s="18">
        <f t="shared" si="3688"/>
        <v>129857.40000000001</v>
      </c>
      <c r="BC1539" s="18">
        <f>-279.5-1039.779-1121.986+4.3+8.2</f>
        <v>-2428.7650000000003</v>
      </c>
      <c r="BD1539" s="18">
        <f>26+48.5</f>
        <v>74.5</v>
      </c>
      <c r="BE1539" s="18">
        <f>26+48.5</f>
        <v>74.5</v>
      </c>
      <c r="BF1539" s="18">
        <f t="shared" si="3676"/>
        <v>128019.04700000001</v>
      </c>
      <c r="BG1539" s="18">
        <f t="shared" si="3677"/>
        <v>129931.90000000001</v>
      </c>
      <c r="BH1539" s="18">
        <f t="shared" si="3678"/>
        <v>129931.9</v>
      </c>
      <c r="BI1539" s="18"/>
      <c r="BJ1539" s="25"/>
      <c r="BK1539" s="36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</row>
    <row r="1540" spans="1:92" ht="31.2" x14ac:dyDescent="0.3">
      <c r="A1540" s="19" t="s">
        <v>1218</v>
      </c>
      <c r="B1540" s="50"/>
      <c r="C1540" s="51"/>
      <c r="D1540" s="51"/>
      <c r="E1540" s="14" t="s">
        <v>1431</v>
      </c>
      <c r="F1540" s="18">
        <f>F1541+F1545+F1549</f>
        <v>160038.39999999999</v>
      </c>
      <c r="G1540" s="18">
        <f t="shared" ref="G1540:BI1540" si="3786">G1541+G1545+G1549</f>
        <v>125619.9</v>
      </c>
      <c r="H1540" s="18">
        <f t="shared" si="3786"/>
        <v>125619.9</v>
      </c>
      <c r="I1540" s="18">
        <f t="shared" ref="I1540:K1540" si="3787">I1541+I1545+I1549</f>
        <v>0</v>
      </c>
      <c r="J1540" s="18">
        <f t="shared" si="3787"/>
        <v>0</v>
      </c>
      <c r="K1540" s="18">
        <f t="shared" si="3787"/>
        <v>0</v>
      </c>
      <c r="L1540" s="18">
        <f t="shared" ref="L1540:L1603" si="3788">F1540+I1540</f>
        <v>160038.39999999999</v>
      </c>
      <c r="M1540" s="18">
        <f t="shared" ref="M1540:M1603" si="3789">G1540+J1540</f>
        <v>125619.9</v>
      </c>
      <c r="N1540" s="18">
        <f t="shared" ref="N1540:N1603" si="3790">H1540+K1540</f>
        <v>125619.9</v>
      </c>
      <c r="O1540" s="18">
        <f t="shared" ref="O1540:Q1540" si="3791">O1541+O1545+O1549</f>
        <v>9100.5910000000003</v>
      </c>
      <c r="P1540" s="18">
        <f t="shared" si="3791"/>
        <v>0</v>
      </c>
      <c r="Q1540" s="18">
        <f t="shared" si="3791"/>
        <v>0</v>
      </c>
      <c r="R1540" s="18">
        <f t="shared" si="3705"/>
        <v>169138.99099999998</v>
      </c>
      <c r="S1540" s="18">
        <f t="shared" si="3706"/>
        <v>125619.9</v>
      </c>
      <c r="T1540" s="18">
        <f t="shared" si="3707"/>
        <v>125619.9</v>
      </c>
      <c r="U1540" s="18">
        <f t="shared" ref="U1540:W1540" si="3792">U1541+U1545+U1549</f>
        <v>0</v>
      </c>
      <c r="V1540" s="18">
        <f t="shared" si="3792"/>
        <v>0</v>
      </c>
      <c r="W1540" s="18">
        <f t="shared" si="3792"/>
        <v>0</v>
      </c>
      <c r="X1540" s="18">
        <f t="shared" si="3708"/>
        <v>169138.99099999998</v>
      </c>
      <c r="Y1540" s="18">
        <f t="shared" si="3709"/>
        <v>125619.9</v>
      </c>
      <c r="Z1540" s="18">
        <f t="shared" si="3710"/>
        <v>125619.9</v>
      </c>
      <c r="AA1540" s="18">
        <f t="shared" ref="AA1540:AB1540" si="3793">AA1541+AA1545+AA1549</f>
        <v>0</v>
      </c>
      <c r="AB1540" s="18">
        <f t="shared" si="3793"/>
        <v>0</v>
      </c>
      <c r="AC1540" s="18">
        <f t="shared" ref="AC1540" si="3794">AC1541+AC1545+AC1549</f>
        <v>0</v>
      </c>
      <c r="AD1540" s="18">
        <f t="shared" si="3711"/>
        <v>169138.99099999998</v>
      </c>
      <c r="AE1540" s="18">
        <f t="shared" si="3712"/>
        <v>125619.9</v>
      </c>
      <c r="AF1540" s="18">
        <f t="shared" si="3713"/>
        <v>125619.9</v>
      </c>
      <c r="AG1540" s="18">
        <f t="shared" ref="AG1540" si="3795">AG1541+AG1545+AG1549</f>
        <v>0</v>
      </c>
      <c r="AH1540" s="18">
        <f t="shared" si="3683"/>
        <v>169138.99099999998</v>
      </c>
      <c r="AI1540" s="18">
        <f t="shared" si="3684"/>
        <v>125619.9</v>
      </c>
      <c r="AJ1540" s="18">
        <f t="shared" si="3685"/>
        <v>125619.9</v>
      </c>
      <c r="AK1540" s="18">
        <f t="shared" ref="AK1540:AM1540" si="3796">AK1541+AK1545+AK1549</f>
        <v>-70000</v>
      </c>
      <c r="AL1540" s="18">
        <f t="shared" si="3796"/>
        <v>-70000</v>
      </c>
      <c r="AM1540" s="18">
        <f t="shared" si="3796"/>
        <v>-70000</v>
      </c>
      <c r="AN1540" s="18">
        <f t="shared" si="3756"/>
        <v>99138.99099999998</v>
      </c>
      <c r="AO1540" s="18">
        <f t="shared" si="3757"/>
        <v>55619.899999999994</v>
      </c>
      <c r="AP1540" s="18">
        <f t="shared" si="3758"/>
        <v>55619.899999999994</v>
      </c>
      <c r="AQ1540" s="18">
        <f t="shared" ref="AQ1540" si="3797">AQ1541+AQ1545+AQ1549</f>
        <v>0</v>
      </c>
      <c r="AR1540" s="18">
        <f t="shared" si="3759"/>
        <v>99138.99099999998</v>
      </c>
      <c r="AS1540" s="18">
        <f t="shared" ref="AS1540:AU1540" si="3798">AS1541+AS1545+AS1549</f>
        <v>0</v>
      </c>
      <c r="AT1540" s="18">
        <f t="shared" si="3798"/>
        <v>0</v>
      </c>
      <c r="AU1540" s="18">
        <f t="shared" si="3798"/>
        <v>0</v>
      </c>
      <c r="AV1540" s="18">
        <f t="shared" si="3689"/>
        <v>99138.99099999998</v>
      </c>
      <c r="AW1540" s="18">
        <f t="shared" si="3690"/>
        <v>55619.899999999994</v>
      </c>
      <c r="AX1540" s="18">
        <f t="shared" si="3691"/>
        <v>55619.899999999994</v>
      </c>
      <c r="AY1540" s="18">
        <f t="shared" ref="AY1540:AZ1540" si="3799">AY1541+AY1545+AY1549</f>
        <v>0</v>
      </c>
      <c r="AZ1540" s="18">
        <f t="shared" si="3799"/>
        <v>0</v>
      </c>
      <c r="BA1540" s="18">
        <f t="shared" si="3687"/>
        <v>99138.99099999998</v>
      </c>
      <c r="BB1540" s="18">
        <f t="shared" si="3688"/>
        <v>55619.899999999994</v>
      </c>
      <c r="BC1540" s="18">
        <f t="shared" ref="BC1540:BE1540" si="3800">BC1541+BC1545+BC1549</f>
        <v>8921.2800000000007</v>
      </c>
      <c r="BD1540" s="18">
        <f t="shared" si="3800"/>
        <v>0</v>
      </c>
      <c r="BE1540" s="18">
        <f t="shared" si="3800"/>
        <v>0</v>
      </c>
      <c r="BF1540" s="18">
        <f t="shared" si="3676"/>
        <v>108060.27099999998</v>
      </c>
      <c r="BG1540" s="18">
        <f t="shared" si="3677"/>
        <v>55619.899999999994</v>
      </c>
      <c r="BH1540" s="18">
        <f t="shared" si="3678"/>
        <v>55619.899999999994</v>
      </c>
      <c r="BI1540" s="18">
        <f t="shared" si="3786"/>
        <v>0</v>
      </c>
      <c r="BJ1540" s="25"/>
      <c r="BK1540" s="36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</row>
    <row r="1541" spans="1:92" ht="46.8" x14ac:dyDescent="0.3">
      <c r="A1541" s="19" t="s">
        <v>1219</v>
      </c>
      <c r="B1541" s="50"/>
      <c r="C1541" s="51"/>
      <c r="D1541" s="51"/>
      <c r="E1541" s="14" t="s">
        <v>1220</v>
      </c>
      <c r="F1541" s="18">
        <f>F1542</f>
        <v>86541.4</v>
      </c>
      <c r="G1541" s="18">
        <f t="shared" ref="G1541:BI1543" si="3801">G1542</f>
        <v>52122.9</v>
      </c>
      <c r="H1541" s="18">
        <f t="shared" si="3801"/>
        <v>52122.9</v>
      </c>
      <c r="I1541" s="18">
        <f t="shared" si="3801"/>
        <v>0</v>
      </c>
      <c r="J1541" s="18">
        <f t="shared" si="3801"/>
        <v>0</v>
      </c>
      <c r="K1541" s="18">
        <f t="shared" si="3801"/>
        <v>0</v>
      </c>
      <c r="L1541" s="18">
        <f t="shared" si="3788"/>
        <v>86541.4</v>
      </c>
      <c r="M1541" s="18">
        <f t="shared" si="3789"/>
        <v>52122.9</v>
      </c>
      <c r="N1541" s="18">
        <f t="shared" si="3790"/>
        <v>52122.9</v>
      </c>
      <c r="O1541" s="18">
        <f t="shared" si="3801"/>
        <v>9100.5910000000003</v>
      </c>
      <c r="P1541" s="18">
        <f t="shared" si="3801"/>
        <v>0</v>
      </c>
      <c r="Q1541" s="18">
        <f t="shared" si="3801"/>
        <v>0</v>
      </c>
      <c r="R1541" s="18">
        <f t="shared" si="3705"/>
        <v>95641.990999999995</v>
      </c>
      <c r="S1541" s="18">
        <f t="shared" si="3706"/>
        <v>52122.9</v>
      </c>
      <c r="T1541" s="18">
        <f t="shared" si="3707"/>
        <v>52122.9</v>
      </c>
      <c r="U1541" s="18">
        <f t="shared" si="3801"/>
        <v>0</v>
      </c>
      <c r="V1541" s="18">
        <f t="shared" si="3801"/>
        <v>0</v>
      </c>
      <c r="W1541" s="18">
        <f t="shared" si="3801"/>
        <v>0</v>
      </c>
      <c r="X1541" s="18">
        <f t="shared" si="3708"/>
        <v>95641.990999999995</v>
      </c>
      <c r="Y1541" s="18">
        <f t="shared" si="3709"/>
        <v>52122.9</v>
      </c>
      <c r="Z1541" s="18">
        <f t="shared" si="3710"/>
        <v>52122.9</v>
      </c>
      <c r="AA1541" s="18">
        <f t="shared" si="3801"/>
        <v>0</v>
      </c>
      <c r="AB1541" s="18">
        <f t="shared" si="3801"/>
        <v>0</v>
      </c>
      <c r="AC1541" s="18">
        <f t="shared" si="3801"/>
        <v>0</v>
      </c>
      <c r="AD1541" s="18">
        <f t="shared" si="3711"/>
        <v>95641.990999999995</v>
      </c>
      <c r="AE1541" s="18">
        <f t="shared" si="3712"/>
        <v>52122.9</v>
      </c>
      <c r="AF1541" s="18">
        <f t="shared" si="3713"/>
        <v>52122.9</v>
      </c>
      <c r="AG1541" s="18">
        <f t="shared" si="3801"/>
        <v>0</v>
      </c>
      <c r="AH1541" s="18">
        <f t="shared" si="3683"/>
        <v>95641.990999999995</v>
      </c>
      <c r="AI1541" s="18">
        <f t="shared" si="3684"/>
        <v>52122.9</v>
      </c>
      <c r="AJ1541" s="18">
        <f t="shared" si="3685"/>
        <v>52122.9</v>
      </c>
      <c r="AK1541" s="18">
        <f t="shared" si="3801"/>
        <v>0</v>
      </c>
      <c r="AL1541" s="18">
        <f t="shared" si="3801"/>
        <v>0</v>
      </c>
      <c r="AM1541" s="18">
        <f t="shared" si="3801"/>
        <v>0</v>
      </c>
      <c r="AN1541" s="18">
        <f t="shared" si="3756"/>
        <v>95641.990999999995</v>
      </c>
      <c r="AO1541" s="18">
        <f t="shared" si="3757"/>
        <v>52122.9</v>
      </c>
      <c r="AP1541" s="18">
        <f t="shared" si="3758"/>
        <v>52122.9</v>
      </c>
      <c r="AQ1541" s="18">
        <f t="shared" si="3801"/>
        <v>0</v>
      </c>
      <c r="AR1541" s="18">
        <f t="shared" si="3759"/>
        <v>95641.990999999995</v>
      </c>
      <c r="AS1541" s="18">
        <f t="shared" si="3801"/>
        <v>0</v>
      </c>
      <c r="AT1541" s="18">
        <f t="shared" si="3801"/>
        <v>0</v>
      </c>
      <c r="AU1541" s="18">
        <f t="shared" si="3801"/>
        <v>0</v>
      </c>
      <c r="AV1541" s="18">
        <f t="shared" si="3689"/>
        <v>95641.990999999995</v>
      </c>
      <c r="AW1541" s="18">
        <f t="shared" si="3690"/>
        <v>52122.9</v>
      </c>
      <c r="AX1541" s="18">
        <f t="shared" si="3691"/>
        <v>52122.9</v>
      </c>
      <c r="AY1541" s="18">
        <f t="shared" si="3801"/>
        <v>0</v>
      </c>
      <c r="AZ1541" s="18">
        <f t="shared" si="3801"/>
        <v>0</v>
      </c>
      <c r="BA1541" s="18">
        <f t="shared" si="3687"/>
        <v>95641.990999999995</v>
      </c>
      <c r="BB1541" s="18">
        <f t="shared" si="3688"/>
        <v>52122.9</v>
      </c>
      <c r="BC1541" s="18">
        <f t="shared" si="3801"/>
        <v>8921.2800000000007</v>
      </c>
      <c r="BD1541" s="18">
        <f t="shared" si="3801"/>
        <v>0</v>
      </c>
      <c r="BE1541" s="18">
        <f t="shared" si="3801"/>
        <v>0</v>
      </c>
      <c r="BF1541" s="18">
        <f t="shared" si="3676"/>
        <v>104563.27099999999</v>
      </c>
      <c r="BG1541" s="18">
        <f t="shared" si="3677"/>
        <v>52122.9</v>
      </c>
      <c r="BH1541" s="18">
        <f t="shared" si="3678"/>
        <v>52122.9</v>
      </c>
      <c r="BI1541" s="18">
        <f t="shared" si="3801"/>
        <v>0</v>
      </c>
      <c r="BJ1541" s="25"/>
      <c r="BK1541" s="36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</row>
    <row r="1542" spans="1:92" ht="31.2" x14ac:dyDescent="0.3">
      <c r="A1542" s="19" t="s">
        <v>1219</v>
      </c>
      <c r="B1542" s="19" t="s">
        <v>1166</v>
      </c>
      <c r="C1542" s="51"/>
      <c r="D1542" s="51"/>
      <c r="E1542" s="14" t="s">
        <v>455</v>
      </c>
      <c r="F1542" s="18">
        <f>F1543</f>
        <v>86541.4</v>
      </c>
      <c r="G1542" s="18">
        <f t="shared" si="3801"/>
        <v>52122.9</v>
      </c>
      <c r="H1542" s="18">
        <f t="shared" si="3801"/>
        <v>52122.9</v>
      </c>
      <c r="I1542" s="18">
        <f t="shared" si="3801"/>
        <v>0</v>
      </c>
      <c r="J1542" s="18">
        <f t="shared" si="3801"/>
        <v>0</v>
      </c>
      <c r="K1542" s="18">
        <f t="shared" si="3801"/>
        <v>0</v>
      </c>
      <c r="L1542" s="18">
        <f t="shared" si="3788"/>
        <v>86541.4</v>
      </c>
      <c r="M1542" s="18">
        <f t="shared" si="3789"/>
        <v>52122.9</v>
      </c>
      <c r="N1542" s="18">
        <f t="shared" si="3790"/>
        <v>52122.9</v>
      </c>
      <c r="O1542" s="18">
        <f t="shared" si="3801"/>
        <v>9100.5910000000003</v>
      </c>
      <c r="P1542" s="18">
        <f t="shared" si="3801"/>
        <v>0</v>
      </c>
      <c r="Q1542" s="18">
        <f t="shared" si="3801"/>
        <v>0</v>
      </c>
      <c r="R1542" s="18">
        <f t="shared" si="3705"/>
        <v>95641.990999999995</v>
      </c>
      <c r="S1542" s="18">
        <f t="shared" si="3706"/>
        <v>52122.9</v>
      </c>
      <c r="T1542" s="18">
        <f t="shared" si="3707"/>
        <v>52122.9</v>
      </c>
      <c r="U1542" s="18">
        <f t="shared" si="3801"/>
        <v>0</v>
      </c>
      <c r="V1542" s="18">
        <f t="shared" si="3801"/>
        <v>0</v>
      </c>
      <c r="W1542" s="18">
        <f t="shared" si="3801"/>
        <v>0</v>
      </c>
      <c r="X1542" s="18">
        <f t="shared" si="3708"/>
        <v>95641.990999999995</v>
      </c>
      <c r="Y1542" s="18">
        <f t="shared" si="3709"/>
        <v>52122.9</v>
      </c>
      <c r="Z1542" s="18">
        <f t="shared" si="3710"/>
        <v>52122.9</v>
      </c>
      <c r="AA1542" s="18">
        <f t="shared" si="3801"/>
        <v>0</v>
      </c>
      <c r="AB1542" s="18">
        <f t="shared" si="3801"/>
        <v>0</v>
      </c>
      <c r="AC1542" s="18">
        <f t="shared" si="3801"/>
        <v>0</v>
      </c>
      <c r="AD1542" s="18">
        <f t="shared" si="3711"/>
        <v>95641.990999999995</v>
      </c>
      <c r="AE1542" s="18">
        <f t="shared" si="3712"/>
        <v>52122.9</v>
      </c>
      <c r="AF1542" s="18">
        <f t="shared" si="3713"/>
        <v>52122.9</v>
      </c>
      <c r="AG1542" s="18">
        <f t="shared" si="3801"/>
        <v>0</v>
      </c>
      <c r="AH1542" s="18">
        <f t="shared" si="3683"/>
        <v>95641.990999999995</v>
      </c>
      <c r="AI1542" s="18">
        <f t="shared" si="3684"/>
        <v>52122.9</v>
      </c>
      <c r="AJ1542" s="18">
        <f t="shared" si="3685"/>
        <v>52122.9</v>
      </c>
      <c r="AK1542" s="18">
        <f t="shared" si="3801"/>
        <v>0</v>
      </c>
      <c r="AL1542" s="18">
        <f t="shared" si="3801"/>
        <v>0</v>
      </c>
      <c r="AM1542" s="18">
        <f t="shared" si="3801"/>
        <v>0</v>
      </c>
      <c r="AN1542" s="18">
        <f t="shared" si="3756"/>
        <v>95641.990999999995</v>
      </c>
      <c r="AO1542" s="18">
        <f t="shared" si="3757"/>
        <v>52122.9</v>
      </c>
      <c r="AP1542" s="18">
        <f t="shared" si="3758"/>
        <v>52122.9</v>
      </c>
      <c r="AQ1542" s="18">
        <f t="shared" si="3801"/>
        <v>0</v>
      </c>
      <c r="AR1542" s="18">
        <f t="shared" si="3759"/>
        <v>95641.990999999995</v>
      </c>
      <c r="AS1542" s="18">
        <f t="shared" si="3801"/>
        <v>0</v>
      </c>
      <c r="AT1542" s="18">
        <f t="shared" si="3801"/>
        <v>0</v>
      </c>
      <c r="AU1542" s="18">
        <f t="shared" si="3801"/>
        <v>0</v>
      </c>
      <c r="AV1542" s="18">
        <f t="shared" si="3689"/>
        <v>95641.990999999995</v>
      </c>
      <c r="AW1542" s="18">
        <f t="shared" si="3690"/>
        <v>52122.9</v>
      </c>
      <c r="AX1542" s="18">
        <f t="shared" si="3691"/>
        <v>52122.9</v>
      </c>
      <c r="AY1542" s="18">
        <f t="shared" si="3801"/>
        <v>0</v>
      </c>
      <c r="AZ1542" s="18">
        <f t="shared" si="3801"/>
        <v>0</v>
      </c>
      <c r="BA1542" s="18">
        <f t="shared" si="3687"/>
        <v>95641.990999999995</v>
      </c>
      <c r="BB1542" s="18">
        <f t="shared" si="3688"/>
        <v>52122.9</v>
      </c>
      <c r="BC1542" s="18">
        <f t="shared" si="3801"/>
        <v>8921.2800000000007</v>
      </c>
      <c r="BD1542" s="18">
        <f t="shared" si="3801"/>
        <v>0</v>
      </c>
      <c r="BE1542" s="18">
        <f t="shared" si="3801"/>
        <v>0</v>
      </c>
      <c r="BF1542" s="18">
        <f t="shared" si="3676"/>
        <v>104563.27099999999</v>
      </c>
      <c r="BG1542" s="18">
        <f t="shared" si="3677"/>
        <v>52122.9</v>
      </c>
      <c r="BH1542" s="18">
        <f t="shared" si="3678"/>
        <v>52122.9</v>
      </c>
      <c r="BI1542" s="18">
        <f t="shared" si="3801"/>
        <v>0</v>
      </c>
      <c r="BJ1542" s="25"/>
      <c r="BK1542" s="36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</row>
    <row r="1543" spans="1:92" ht="46.8" x14ac:dyDescent="0.3">
      <c r="A1543" s="19" t="s">
        <v>1219</v>
      </c>
      <c r="B1543" s="19" t="s">
        <v>1167</v>
      </c>
      <c r="C1543" s="51"/>
      <c r="D1543" s="51"/>
      <c r="E1543" s="14" t="s">
        <v>463</v>
      </c>
      <c r="F1543" s="18">
        <f>F1544</f>
        <v>86541.4</v>
      </c>
      <c r="G1543" s="18">
        <f t="shared" si="3801"/>
        <v>52122.9</v>
      </c>
      <c r="H1543" s="18">
        <f t="shared" si="3801"/>
        <v>52122.9</v>
      </c>
      <c r="I1543" s="18">
        <f t="shared" si="3801"/>
        <v>0</v>
      </c>
      <c r="J1543" s="18">
        <f t="shared" si="3801"/>
        <v>0</v>
      </c>
      <c r="K1543" s="18">
        <f t="shared" si="3801"/>
        <v>0</v>
      </c>
      <c r="L1543" s="18">
        <f t="shared" si="3788"/>
        <v>86541.4</v>
      </c>
      <c r="M1543" s="18">
        <f t="shared" si="3789"/>
        <v>52122.9</v>
      </c>
      <c r="N1543" s="18">
        <f t="shared" si="3790"/>
        <v>52122.9</v>
      </c>
      <c r="O1543" s="18">
        <f t="shared" si="3801"/>
        <v>9100.5910000000003</v>
      </c>
      <c r="P1543" s="18">
        <f t="shared" si="3801"/>
        <v>0</v>
      </c>
      <c r="Q1543" s="18">
        <f t="shared" si="3801"/>
        <v>0</v>
      </c>
      <c r="R1543" s="18">
        <f t="shared" si="3705"/>
        <v>95641.990999999995</v>
      </c>
      <c r="S1543" s="18">
        <f t="shared" si="3706"/>
        <v>52122.9</v>
      </c>
      <c r="T1543" s="18">
        <f t="shared" si="3707"/>
        <v>52122.9</v>
      </c>
      <c r="U1543" s="18">
        <f t="shared" si="3801"/>
        <v>0</v>
      </c>
      <c r="V1543" s="18">
        <f t="shared" si="3801"/>
        <v>0</v>
      </c>
      <c r="W1543" s="18">
        <f t="shared" si="3801"/>
        <v>0</v>
      </c>
      <c r="X1543" s="18">
        <f t="shared" si="3708"/>
        <v>95641.990999999995</v>
      </c>
      <c r="Y1543" s="18">
        <f t="shared" si="3709"/>
        <v>52122.9</v>
      </c>
      <c r="Z1543" s="18">
        <f t="shared" si="3710"/>
        <v>52122.9</v>
      </c>
      <c r="AA1543" s="18">
        <f t="shared" si="3801"/>
        <v>0</v>
      </c>
      <c r="AB1543" s="18">
        <f t="shared" si="3801"/>
        <v>0</v>
      </c>
      <c r="AC1543" s="18">
        <f t="shared" si="3801"/>
        <v>0</v>
      </c>
      <c r="AD1543" s="18">
        <f t="shared" si="3711"/>
        <v>95641.990999999995</v>
      </c>
      <c r="AE1543" s="18">
        <f t="shared" si="3712"/>
        <v>52122.9</v>
      </c>
      <c r="AF1543" s="18">
        <f t="shared" si="3713"/>
        <v>52122.9</v>
      </c>
      <c r="AG1543" s="18">
        <f t="shared" si="3801"/>
        <v>0</v>
      </c>
      <c r="AH1543" s="18">
        <f t="shared" si="3683"/>
        <v>95641.990999999995</v>
      </c>
      <c r="AI1543" s="18">
        <f t="shared" si="3684"/>
        <v>52122.9</v>
      </c>
      <c r="AJ1543" s="18">
        <f t="shared" si="3685"/>
        <v>52122.9</v>
      </c>
      <c r="AK1543" s="18">
        <f t="shared" si="3801"/>
        <v>0</v>
      </c>
      <c r="AL1543" s="18">
        <f t="shared" si="3801"/>
        <v>0</v>
      </c>
      <c r="AM1543" s="18">
        <f t="shared" si="3801"/>
        <v>0</v>
      </c>
      <c r="AN1543" s="18">
        <f t="shared" si="3756"/>
        <v>95641.990999999995</v>
      </c>
      <c r="AO1543" s="18">
        <f t="shared" si="3757"/>
        <v>52122.9</v>
      </c>
      <c r="AP1543" s="18">
        <f t="shared" si="3758"/>
        <v>52122.9</v>
      </c>
      <c r="AQ1543" s="18">
        <f t="shared" si="3801"/>
        <v>0</v>
      </c>
      <c r="AR1543" s="18">
        <f t="shared" si="3759"/>
        <v>95641.990999999995</v>
      </c>
      <c r="AS1543" s="18">
        <f t="shared" si="3801"/>
        <v>0</v>
      </c>
      <c r="AT1543" s="18">
        <f t="shared" si="3801"/>
        <v>0</v>
      </c>
      <c r="AU1543" s="18">
        <f t="shared" si="3801"/>
        <v>0</v>
      </c>
      <c r="AV1543" s="18">
        <f t="shared" si="3689"/>
        <v>95641.990999999995</v>
      </c>
      <c r="AW1543" s="18">
        <f t="shared" si="3690"/>
        <v>52122.9</v>
      </c>
      <c r="AX1543" s="18">
        <f t="shared" si="3691"/>
        <v>52122.9</v>
      </c>
      <c r="AY1543" s="18">
        <f t="shared" si="3801"/>
        <v>0</v>
      </c>
      <c r="AZ1543" s="18">
        <f t="shared" si="3801"/>
        <v>0</v>
      </c>
      <c r="BA1543" s="18">
        <f t="shared" si="3687"/>
        <v>95641.990999999995</v>
      </c>
      <c r="BB1543" s="18">
        <f t="shared" si="3688"/>
        <v>52122.9</v>
      </c>
      <c r="BC1543" s="18">
        <f t="shared" si="3801"/>
        <v>8921.2800000000007</v>
      </c>
      <c r="BD1543" s="18">
        <f t="shared" si="3801"/>
        <v>0</v>
      </c>
      <c r="BE1543" s="18">
        <f t="shared" si="3801"/>
        <v>0</v>
      </c>
      <c r="BF1543" s="18">
        <f t="shared" si="3676"/>
        <v>104563.27099999999</v>
      </c>
      <c r="BG1543" s="18">
        <f t="shared" si="3677"/>
        <v>52122.9</v>
      </c>
      <c r="BH1543" s="18">
        <f t="shared" si="3678"/>
        <v>52122.9</v>
      </c>
      <c r="BI1543" s="18">
        <f t="shared" si="3801"/>
        <v>0</v>
      </c>
      <c r="BJ1543" s="25"/>
      <c r="BK1543" s="36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</row>
    <row r="1544" spans="1:92" x14ac:dyDescent="0.3">
      <c r="A1544" s="19" t="s">
        <v>1219</v>
      </c>
      <c r="B1544" s="19" t="s">
        <v>1167</v>
      </c>
      <c r="C1544" s="51" t="s">
        <v>137</v>
      </c>
      <c r="D1544" s="51" t="s">
        <v>28</v>
      </c>
      <c r="E1544" s="14" t="s">
        <v>429</v>
      </c>
      <c r="F1544" s="18">
        <v>86541.4</v>
      </c>
      <c r="G1544" s="18">
        <v>52122.9</v>
      </c>
      <c r="H1544" s="18">
        <v>52122.9</v>
      </c>
      <c r="I1544" s="18"/>
      <c r="J1544" s="18"/>
      <c r="K1544" s="18"/>
      <c r="L1544" s="18">
        <f t="shared" si="3788"/>
        <v>86541.4</v>
      </c>
      <c r="M1544" s="18">
        <f t="shared" si="3789"/>
        <v>52122.9</v>
      </c>
      <c r="N1544" s="18">
        <f t="shared" si="3790"/>
        <v>52122.9</v>
      </c>
      <c r="O1544" s="18">
        <v>9100.5910000000003</v>
      </c>
      <c r="P1544" s="18"/>
      <c r="Q1544" s="18"/>
      <c r="R1544" s="18">
        <f t="shared" si="3705"/>
        <v>95641.990999999995</v>
      </c>
      <c r="S1544" s="18">
        <f t="shared" si="3706"/>
        <v>52122.9</v>
      </c>
      <c r="T1544" s="18">
        <f t="shared" si="3707"/>
        <v>52122.9</v>
      </c>
      <c r="U1544" s="18"/>
      <c r="V1544" s="18"/>
      <c r="W1544" s="18"/>
      <c r="X1544" s="18">
        <f t="shared" si="3708"/>
        <v>95641.990999999995</v>
      </c>
      <c r="Y1544" s="18">
        <f t="shared" si="3709"/>
        <v>52122.9</v>
      </c>
      <c r="Z1544" s="18">
        <f t="shared" si="3710"/>
        <v>52122.9</v>
      </c>
      <c r="AA1544" s="18"/>
      <c r="AB1544" s="18"/>
      <c r="AC1544" s="18"/>
      <c r="AD1544" s="18">
        <f t="shared" si="3711"/>
        <v>95641.990999999995</v>
      </c>
      <c r="AE1544" s="18">
        <f t="shared" si="3712"/>
        <v>52122.9</v>
      </c>
      <c r="AF1544" s="18">
        <f t="shared" si="3713"/>
        <v>52122.9</v>
      </c>
      <c r="AG1544" s="18"/>
      <c r="AH1544" s="18">
        <f t="shared" si="3683"/>
        <v>95641.990999999995</v>
      </c>
      <c r="AI1544" s="18">
        <f t="shared" si="3684"/>
        <v>52122.9</v>
      </c>
      <c r="AJ1544" s="18">
        <f t="shared" si="3685"/>
        <v>52122.9</v>
      </c>
      <c r="AK1544" s="18"/>
      <c r="AL1544" s="18"/>
      <c r="AM1544" s="18"/>
      <c r="AN1544" s="18">
        <f t="shared" si="3756"/>
        <v>95641.990999999995</v>
      </c>
      <c r="AO1544" s="18">
        <f t="shared" si="3757"/>
        <v>52122.9</v>
      </c>
      <c r="AP1544" s="18">
        <f t="shared" si="3758"/>
        <v>52122.9</v>
      </c>
      <c r="AQ1544" s="18"/>
      <c r="AR1544" s="18">
        <f t="shared" si="3759"/>
        <v>95641.990999999995</v>
      </c>
      <c r="AS1544" s="18"/>
      <c r="AT1544" s="18"/>
      <c r="AU1544" s="18"/>
      <c r="AV1544" s="18">
        <f t="shared" si="3689"/>
        <v>95641.990999999995</v>
      </c>
      <c r="AW1544" s="18">
        <f t="shared" si="3690"/>
        <v>52122.9</v>
      </c>
      <c r="AX1544" s="18">
        <f t="shared" si="3691"/>
        <v>52122.9</v>
      </c>
      <c r="AY1544" s="18"/>
      <c r="AZ1544" s="18"/>
      <c r="BA1544" s="18">
        <f t="shared" si="3687"/>
        <v>95641.990999999995</v>
      </c>
      <c r="BB1544" s="18">
        <f t="shared" si="3688"/>
        <v>52122.9</v>
      </c>
      <c r="BC1544" s="18">
        <v>8921.2800000000007</v>
      </c>
      <c r="BD1544" s="18"/>
      <c r="BE1544" s="18"/>
      <c r="BF1544" s="18">
        <f t="shared" si="3676"/>
        <v>104563.27099999999</v>
      </c>
      <c r="BG1544" s="18">
        <f t="shared" si="3677"/>
        <v>52122.9</v>
      </c>
      <c r="BH1544" s="18">
        <f t="shared" si="3678"/>
        <v>52122.9</v>
      </c>
      <c r="BI1544" s="18"/>
      <c r="BJ1544" s="25"/>
      <c r="BK1544" s="36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</row>
    <row r="1545" spans="1:92" ht="31.2" x14ac:dyDescent="0.3">
      <c r="A1545" s="19" t="s">
        <v>1221</v>
      </c>
      <c r="B1545" s="50"/>
      <c r="C1545" s="51"/>
      <c r="D1545" s="51"/>
      <c r="E1545" s="14" t="s">
        <v>1222</v>
      </c>
      <c r="F1545" s="18">
        <f>F1546</f>
        <v>3497</v>
      </c>
      <c r="G1545" s="18">
        <f t="shared" ref="G1545:BI1547" si="3802">G1546</f>
        <v>3497</v>
      </c>
      <c r="H1545" s="18">
        <f t="shared" si="3802"/>
        <v>3497</v>
      </c>
      <c r="I1545" s="18">
        <f t="shared" si="3802"/>
        <v>0</v>
      </c>
      <c r="J1545" s="18">
        <f t="shared" si="3802"/>
        <v>0</v>
      </c>
      <c r="K1545" s="18">
        <f t="shared" si="3802"/>
        <v>0</v>
      </c>
      <c r="L1545" s="18">
        <f t="shared" si="3788"/>
        <v>3497</v>
      </c>
      <c r="M1545" s="18">
        <f t="shared" si="3789"/>
        <v>3497</v>
      </c>
      <c r="N1545" s="18">
        <f t="shared" si="3790"/>
        <v>3497</v>
      </c>
      <c r="O1545" s="18">
        <f t="shared" si="3802"/>
        <v>0</v>
      </c>
      <c r="P1545" s="18">
        <f t="shared" si="3802"/>
        <v>0</v>
      </c>
      <c r="Q1545" s="18">
        <f t="shared" si="3802"/>
        <v>0</v>
      </c>
      <c r="R1545" s="18">
        <f t="shared" si="3705"/>
        <v>3497</v>
      </c>
      <c r="S1545" s="18">
        <f t="shared" si="3706"/>
        <v>3497</v>
      </c>
      <c r="T1545" s="18">
        <f t="shared" si="3707"/>
        <v>3497</v>
      </c>
      <c r="U1545" s="18">
        <f t="shared" si="3802"/>
        <v>0</v>
      </c>
      <c r="V1545" s="18">
        <f t="shared" si="3802"/>
        <v>0</v>
      </c>
      <c r="W1545" s="18">
        <f t="shared" si="3802"/>
        <v>0</v>
      </c>
      <c r="X1545" s="18">
        <f t="shared" si="3708"/>
        <v>3497</v>
      </c>
      <c r="Y1545" s="18">
        <f t="shared" si="3709"/>
        <v>3497</v>
      </c>
      <c r="Z1545" s="18">
        <f t="shared" si="3710"/>
        <v>3497</v>
      </c>
      <c r="AA1545" s="18">
        <f t="shared" si="3802"/>
        <v>0</v>
      </c>
      <c r="AB1545" s="18">
        <f t="shared" si="3802"/>
        <v>0</v>
      </c>
      <c r="AC1545" s="18">
        <f t="shared" si="3802"/>
        <v>0</v>
      </c>
      <c r="AD1545" s="18">
        <f t="shared" si="3711"/>
        <v>3497</v>
      </c>
      <c r="AE1545" s="18">
        <f t="shared" si="3712"/>
        <v>3497</v>
      </c>
      <c r="AF1545" s="18">
        <f t="shared" si="3713"/>
        <v>3497</v>
      </c>
      <c r="AG1545" s="18">
        <f t="shared" si="3802"/>
        <v>0</v>
      </c>
      <c r="AH1545" s="18">
        <f t="shared" si="3683"/>
        <v>3497</v>
      </c>
      <c r="AI1545" s="18">
        <f t="shared" si="3684"/>
        <v>3497</v>
      </c>
      <c r="AJ1545" s="18">
        <f t="shared" si="3685"/>
        <v>3497</v>
      </c>
      <c r="AK1545" s="18">
        <f t="shared" si="3802"/>
        <v>0</v>
      </c>
      <c r="AL1545" s="18">
        <f t="shared" si="3802"/>
        <v>0</v>
      </c>
      <c r="AM1545" s="18">
        <f t="shared" si="3802"/>
        <v>0</v>
      </c>
      <c r="AN1545" s="18">
        <f t="shared" si="3756"/>
        <v>3497</v>
      </c>
      <c r="AO1545" s="18">
        <f t="shared" si="3757"/>
        <v>3497</v>
      </c>
      <c r="AP1545" s="18">
        <f t="shared" si="3758"/>
        <v>3497</v>
      </c>
      <c r="AQ1545" s="18">
        <f t="shared" si="3802"/>
        <v>0</v>
      </c>
      <c r="AR1545" s="18">
        <f t="shared" si="3759"/>
        <v>3497</v>
      </c>
      <c r="AS1545" s="18">
        <f t="shared" si="3802"/>
        <v>0</v>
      </c>
      <c r="AT1545" s="18">
        <f t="shared" si="3802"/>
        <v>0</v>
      </c>
      <c r="AU1545" s="18">
        <f t="shared" si="3802"/>
        <v>0</v>
      </c>
      <c r="AV1545" s="18">
        <f t="shared" si="3689"/>
        <v>3497</v>
      </c>
      <c r="AW1545" s="18">
        <f t="shared" si="3690"/>
        <v>3497</v>
      </c>
      <c r="AX1545" s="18">
        <f t="shared" si="3691"/>
        <v>3497</v>
      </c>
      <c r="AY1545" s="18">
        <f t="shared" si="3802"/>
        <v>0</v>
      </c>
      <c r="AZ1545" s="18">
        <f t="shared" si="3802"/>
        <v>0</v>
      </c>
      <c r="BA1545" s="18">
        <f t="shared" si="3687"/>
        <v>3497</v>
      </c>
      <c r="BB1545" s="18">
        <f t="shared" si="3688"/>
        <v>3497</v>
      </c>
      <c r="BC1545" s="18">
        <f t="shared" si="3802"/>
        <v>0</v>
      </c>
      <c r="BD1545" s="18">
        <f t="shared" si="3802"/>
        <v>0</v>
      </c>
      <c r="BE1545" s="18">
        <f t="shared" si="3802"/>
        <v>0</v>
      </c>
      <c r="BF1545" s="18">
        <f t="shared" si="3676"/>
        <v>3497</v>
      </c>
      <c r="BG1545" s="18">
        <f t="shared" si="3677"/>
        <v>3497</v>
      </c>
      <c r="BH1545" s="18">
        <f t="shared" si="3678"/>
        <v>3497</v>
      </c>
      <c r="BI1545" s="18">
        <f t="shared" si="3802"/>
        <v>0</v>
      </c>
      <c r="BJ1545" s="25"/>
      <c r="BK1545" s="36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</row>
    <row r="1546" spans="1:92" ht="31.2" x14ac:dyDescent="0.3">
      <c r="A1546" s="19" t="s">
        <v>1221</v>
      </c>
      <c r="B1546" s="19" t="s">
        <v>1166</v>
      </c>
      <c r="C1546" s="51"/>
      <c r="D1546" s="51"/>
      <c r="E1546" s="14" t="s">
        <v>455</v>
      </c>
      <c r="F1546" s="18">
        <f>F1547</f>
        <v>3497</v>
      </c>
      <c r="G1546" s="18">
        <f t="shared" si="3802"/>
        <v>3497</v>
      </c>
      <c r="H1546" s="18">
        <f t="shared" si="3802"/>
        <v>3497</v>
      </c>
      <c r="I1546" s="18">
        <f t="shared" si="3802"/>
        <v>0</v>
      </c>
      <c r="J1546" s="18">
        <f t="shared" si="3802"/>
        <v>0</v>
      </c>
      <c r="K1546" s="18">
        <f t="shared" si="3802"/>
        <v>0</v>
      </c>
      <c r="L1546" s="18">
        <f t="shared" si="3788"/>
        <v>3497</v>
      </c>
      <c r="M1546" s="18">
        <f t="shared" si="3789"/>
        <v>3497</v>
      </c>
      <c r="N1546" s="18">
        <f t="shared" si="3790"/>
        <v>3497</v>
      </c>
      <c r="O1546" s="18">
        <f t="shared" si="3802"/>
        <v>0</v>
      </c>
      <c r="P1546" s="18">
        <f t="shared" si="3802"/>
        <v>0</v>
      </c>
      <c r="Q1546" s="18">
        <f t="shared" si="3802"/>
        <v>0</v>
      </c>
      <c r="R1546" s="18">
        <f t="shared" si="3705"/>
        <v>3497</v>
      </c>
      <c r="S1546" s="18">
        <f t="shared" si="3706"/>
        <v>3497</v>
      </c>
      <c r="T1546" s="18">
        <f t="shared" si="3707"/>
        <v>3497</v>
      </c>
      <c r="U1546" s="18">
        <f t="shared" si="3802"/>
        <v>0</v>
      </c>
      <c r="V1546" s="18">
        <f t="shared" si="3802"/>
        <v>0</v>
      </c>
      <c r="W1546" s="18">
        <f t="shared" si="3802"/>
        <v>0</v>
      </c>
      <c r="X1546" s="18">
        <f t="shared" si="3708"/>
        <v>3497</v>
      </c>
      <c r="Y1546" s="18">
        <f t="shared" si="3709"/>
        <v>3497</v>
      </c>
      <c r="Z1546" s="18">
        <f t="shared" si="3710"/>
        <v>3497</v>
      </c>
      <c r="AA1546" s="18">
        <f t="shared" si="3802"/>
        <v>0</v>
      </c>
      <c r="AB1546" s="18">
        <f t="shared" si="3802"/>
        <v>0</v>
      </c>
      <c r="AC1546" s="18">
        <f t="shared" si="3802"/>
        <v>0</v>
      </c>
      <c r="AD1546" s="18">
        <f t="shared" si="3711"/>
        <v>3497</v>
      </c>
      <c r="AE1546" s="18">
        <f t="shared" si="3712"/>
        <v>3497</v>
      </c>
      <c r="AF1546" s="18">
        <f t="shared" si="3713"/>
        <v>3497</v>
      </c>
      <c r="AG1546" s="18">
        <f t="shared" si="3802"/>
        <v>0</v>
      </c>
      <c r="AH1546" s="18">
        <f t="shared" si="3683"/>
        <v>3497</v>
      </c>
      <c r="AI1546" s="18">
        <f t="shared" si="3684"/>
        <v>3497</v>
      </c>
      <c r="AJ1546" s="18">
        <f t="shared" si="3685"/>
        <v>3497</v>
      </c>
      <c r="AK1546" s="18">
        <f t="shared" si="3802"/>
        <v>0</v>
      </c>
      <c r="AL1546" s="18">
        <f t="shared" si="3802"/>
        <v>0</v>
      </c>
      <c r="AM1546" s="18">
        <f t="shared" si="3802"/>
        <v>0</v>
      </c>
      <c r="AN1546" s="18">
        <f t="shared" si="3756"/>
        <v>3497</v>
      </c>
      <c r="AO1546" s="18">
        <f t="shared" si="3757"/>
        <v>3497</v>
      </c>
      <c r="AP1546" s="18">
        <f t="shared" si="3758"/>
        <v>3497</v>
      </c>
      <c r="AQ1546" s="18">
        <f t="shared" si="3802"/>
        <v>0</v>
      </c>
      <c r="AR1546" s="18">
        <f t="shared" si="3759"/>
        <v>3497</v>
      </c>
      <c r="AS1546" s="18">
        <f t="shared" si="3802"/>
        <v>0</v>
      </c>
      <c r="AT1546" s="18">
        <f t="shared" si="3802"/>
        <v>0</v>
      </c>
      <c r="AU1546" s="18">
        <f t="shared" si="3802"/>
        <v>0</v>
      </c>
      <c r="AV1546" s="18">
        <f t="shared" si="3689"/>
        <v>3497</v>
      </c>
      <c r="AW1546" s="18">
        <f t="shared" si="3690"/>
        <v>3497</v>
      </c>
      <c r="AX1546" s="18">
        <f t="shared" si="3691"/>
        <v>3497</v>
      </c>
      <c r="AY1546" s="18">
        <f t="shared" si="3802"/>
        <v>0</v>
      </c>
      <c r="AZ1546" s="18">
        <f t="shared" si="3802"/>
        <v>0</v>
      </c>
      <c r="BA1546" s="18">
        <f t="shared" si="3687"/>
        <v>3497</v>
      </c>
      <c r="BB1546" s="18">
        <f t="shared" si="3688"/>
        <v>3497</v>
      </c>
      <c r="BC1546" s="18">
        <f t="shared" si="3802"/>
        <v>0</v>
      </c>
      <c r="BD1546" s="18">
        <f t="shared" si="3802"/>
        <v>0</v>
      </c>
      <c r="BE1546" s="18">
        <f t="shared" si="3802"/>
        <v>0</v>
      </c>
      <c r="BF1546" s="18">
        <f t="shared" si="3676"/>
        <v>3497</v>
      </c>
      <c r="BG1546" s="18">
        <f t="shared" si="3677"/>
        <v>3497</v>
      </c>
      <c r="BH1546" s="18">
        <f t="shared" si="3678"/>
        <v>3497</v>
      </c>
      <c r="BI1546" s="18">
        <f t="shared" si="3802"/>
        <v>0</v>
      </c>
      <c r="BJ1546" s="25"/>
      <c r="BK1546" s="36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</row>
    <row r="1547" spans="1:92" ht="46.8" x14ac:dyDescent="0.3">
      <c r="A1547" s="19" t="s">
        <v>1221</v>
      </c>
      <c r="B1547" s="19" t="s">
        <v>1167</v>
      </c>
      <c r="C1547" s="51"/>
      <c r="D1547" s="51"/>
      <c r="E1547" s="14" t="s">
        <v>463</v>
      </c>
      <c r="F1547" s="18">
        <f>F1548</f>
        <v>3497</v>
      </c>
      <c r="G1547" s="18">
        <f t="shared" si="3802"/>
        <v>3497</v>
      </c>
      <c r="H1547" s="18">
        <f t="shared" si="3802"/>
        <v>3497</v>
      </c>
      <c r="I1547" s="18">
        <f t="shared" si="3802"/>
        <v>0</v>
      </c>
      <c r="J1547" s="18">
        <f t="shared" si="3802"/>
        <v>0</v>
      </c>
      <c r="K1547" s="18">
        <f t="shared" si="3802"/>
        <v>0</v>
      </c>
      <c r="L1547" s="18">
        <f t="shared" si="3788"/>
        <v>3497</v>
      </c>
      <c r="M1547" s="18">
        <f t="shared" si="3789"/>
        <v>3497</v>
      </c>
      <c r="N1547" s="18">
        <f t="shared" si="3790"/>
        <v>3497</v>
      </c>
      <c r="O1547" s="18">
        <f t="shared" si="3802"/>
        <v>0</v>
      </c>
      <c r="P1547" s="18">
        <f t="shared" si="3802"/>
        <v>0</v>
      </c>
      <c r="Q1547" s="18">
        <f t="shared" si="3802"/>
        <v>0</v>
      </c>
      <c r="R1547" s="18">
        <f t="shared" si="3705"/>
        <v>3497</v>
      </c>
      <c r="S1547" s="18">
        <f t="shared" si="3706"/>
        <v>3497</v>
      </c>
      <c r="T1547" s="18">
        <f t="shared" si="3707"/>
        <v>3497</v>
      </c>
      <c r="U1547" s="18">
        <f t="shared" si="3802"/>
        <v>0</v>
      </c>
      <c r="V1547" s="18">
        <f t="shared" si="3802"/>
        <v>0</v>
      </c>
      <c r="W1547" s="18">
        <f t="shared" si="3802"/>
        <v>0</v>
      </c>
      <c r="X1547" s="18">
        <f t="shared" si="3708"/>
        <v>3497</v>
      </c>
      <c r="Y1547" s="18">
        <f t="shared" si="3709"/>
        <v>3497</v>
      </c>
      <c r="Z1547" s="18">
        <f t="shared" si="3710"/>
        <v>3497</v>
      </c>
      <c r="AA1547" s="18">
        <f t="shared" si="3802"/>
        <v>0</v>
      </c>
      <c r="AB1547" s="18">
        <f t="shared" si="3802"/>
        <v>0</v>
      </c>
      <c r="AC1547" s="18">
        <f t="shared" si="3802"/>
        <v>0</v>
      </c>
      <c r="AD1547" s="18">
        <f t="shared" si="3711"/>
        <v>3497</v>
      </c>
      <c r="AE1547" s="18">
        <f t="shared" si="3712"/>
        <v>3497</v>
      </c>
      <c r="AF1547" s="18">
        <f t="shared" si="3713"/>
        <v>3497</v>
      </c>
      <c r="AG1547" s="18">
        <f t="shared" si="3802"/>
        <v>0</v>
      </c>
      <c r="AH1547" s="18">
        <f t="shared" si="3683"/>
        <v>3497</v>
      </c>
      <c r="AI1547" s="18">
        <f t="shared" si="3684"/>
        <v>3497</v>
      </c>
      <c r="AJ1547" s="18">
        <f t="shared" si="3685"/>
        <v>3497</v>
      </c>
      <c r="AK1547" s="18">
        <f t="shared" si="3802"/>
        <v>0</v>
      </c>
      <c r="AL1547" s="18">
        <f t="shared" si="3802"/>
        <v>0</v>
      </c>
      <c r="AM1547" s="18">
        <f t="shared" si="3802"/>
        <v>0</v>
      </c>
      <c r="AN1547" s="18">
        <f t="shared" si="3756"/>
        <v>3497</v>
      </c>
      <c r="AO1547" s="18">
        <f t="shared" si="3757"/>
        <v>3497</v>
      </c>
      <c r="AP1547" s="18">
        <f t="shared" si="3758"/>
        <v>3497</v>
      </c>
      <c r="AQ1547" s="18">
        <f t="shared" si="3802"/>
        <v>0</v>
      </c>
      <c r="AR1547" s="18">
        <f t="shared" si="3759"/>
        <v>3497</v>
      </c>
      <c r="AS1547" s="18">
        <f t="shared" si="3802"/>
        <v>0</v>
      </c>
      <c r="AT1547" s="18">
        <f t="shared" si="3802"/>
        <v>0</v>
      </c>
      <c r="AU1547" s="18">
        <f t="shared" si="3802"/>
        <v>0</v>
      </c>
      <c r="AV1547" s="18">
        <f t="shared" si="3689"/>
        <v>3497</v>
      </c>
      <c r="AW1547" s="18">
        <f t="shared" si="3690"/>
        <v>3497</v>
      </c>
      <c r="AX1547" s="18">
        <f t="shared" si="3691"/>
        <v>3497</v>
      </c>
      <c r="AY1547" s="18">
        <f t="shared" si="3802"/>
        <v>0</v>
      </c>
      <c r="AZ1547" s="18">
        <f t="shared" si="3802"/>
        <v>0</v>
      </c>
      <c r="BA1547" s="18">
        <f t="shared" si="3687"/>
        <v>3497</v>
      </c>
      <c r="BB1547" s="18">
        <f t="shared" si="3688"/>
        <v>3497</v>
      </c>
      <c r="BC1547" s="18">
        <f t="shared" si="3802"/>
        <v>0</v>
      </c>
      <c r="BD1547" s="18">
        <f t="shared" si="3802"/>
        <v>0</v>
      </c>
      <c r="BE1547" s="18">
        <f t="shared" si="3802"/>
        <v>0</v>
      </c>
      <c r="BF1547" s="18">
        <f t="shared" si="3676"/>
        <v>3497</v>
      </c>
      <c r="BG1547" s="18">
        <f t="shared" si="3677"/>
        <v>3497</v>
      </c>
      <c r="BH1547" s="18">
        <f t="shared" si="3678"/>
        <v>3497</v>
      </c>
      <c r="BI1547" s="18">
        <f t="shared" si="3802"/>
        <v>0</v>
      </c>
      <c r="BJ1547" s="25"/>
      <c r="BK1547" s="36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</row>
    <row r="1548" spans="1:92" x14ac:dyDescent="0.3">
      <c r="A1548" s="19" t="s">
        <v>1221</v>
      </c>
      <c r="B1548" s="19" t="s">
        <v>1167</v>
      </c>
      <c r="C1548" s="51" t="s">
        <v>137</v>
      </c>
      <c r="D1548" s="51" t="s">
        <v>28</v>
      </c>
      <c r="E1548" s="14" t="s">
        <v>429</v>
      </c>
      <c r="F1548" s="18">
        <v>3497</v>
      </c>
      <c r="G1548" s="18">
        <v>3497</v>
      </c>
      <c r="H1548" s="18">
        <v>3497</v>
      </c>
      <c r="I1548" s="18"/>
      <c r="J1548" s="18"/>
      <c r="K1548" s="18"/>
      <c r="L1548" s="18">
        <f t="shared" si="3788"/>
        <v>3497</v>
      </c>
      <c r="M1548" s="18">
        <f t="shared" si="3789"/>
        <v>3497</v>
      </c>
      <c r="N1548" s="18">
        <f t="shared" si="3790"/>
        <v>3497</v>
      </c>
      <c r="O1548" s="18"/>
      <c r="P1548" s="18"/>
      <c r="Q1548" s="18"/>
      <c r="R1548" s="18">
        <f t="shared" si="3705"/>
        <v>3497</v>
      </c>
      <c r="S1548" s="18">
        <f t="shared" si="3706"/>
        <v>3497</v>
      </c>
      <c r="T1548" s="18">
        <f t="shared" si="3707"/>
        <v>3497</v>
      </c>
      <c r="U1548" s="18"/>
      <c r="V1548" s="18"/>
      <c r="W1548" s="18"/>
      <c r="X1548" s="18">
        <f t="shared" si="3708"/>
        <v>3497</v>
      </c>
      <c r="Y1548" s="18">
        <f t="shared" si="3709"/>
        <v>3497</v>
      </c>
      <c r="Z1548" s="18">
        <f t="shared" si="3710"/>
        <v>3497</v>
      </c>
      <c r="AA1548" s="18"/>
      <c r="AB1548" s="18"/>
      <c r="AC1548" s="18"/>
      <c r="AD1548" s="18">
        <f t="shared" si="3711"/>
        <v>3497</v>
      </c>
      <c r="AE1548" s="18">
        <f t="shared" si="3712"/>
        <v>3497</v>
      </c>
      <c r="AF1548" s="18">
        <f t="shared" si="3713"/>
        <v>3497</v>
      </c>
      <c r="AG1548" s="18"/>
      <c r="AH1548" s="18">
        <f t="shared" si="3683"/>
        <v>3497</v>
      </c>
      <c r="AI1548" s="18">
        <f t="shared" si="3684"/>
        <v>3497</v>
      </c>
      <c r="AJ1548" s="18">
        <f t="shared" si="3685"/>
        <v>3497</v>
      </c>
      <c r="AK1548" s="18"/>
      <c r="AL1548" s="18"/>
      <c r="AM1548" s="18"/>
      <c r="AN1548" s="18">
        <f t="shared" si="3756"/>
        <v>3497</v>
      </c>
      <c r="AO1548" s="18">
        <f t="shared" si="3757"/>
        <v>3497</v>
      </c>
      <c r="AP1548" s="18">
        <f t="shared" si="3758"/>
        <v>3497</v>
      </c>
      <c r="AQ1548" s="18"/>
      <c r="AR1548" s="18">
        <f t="shared" si="3759"/>
        <v>3497</v>
      </c>
      <c r="AS1548" s="18"/>
      <c r="AT1548" s="18"/>
      <c r="AU1548" s="18"/>
      <c r="AV1548" s="18">
        <f t="shared" si="3689"/>
        <v>3497</v>
      </c>
      <c r="AW1548" s="18">
        <f t="shared" si="3690"/>
        <v>3497</v>
      </c>
      <c r="AX1548" s="18">
        <f t="shared" si="3691"/>
        <v>3497</v>
      </c>
      <c r="AY1548" s="18"/>
      <c r="AZ1548" s="18"/>
      <c r="BA1548" s="18">
        <f t="shared" si="3687"/>
        <v>3497</v>
      </c>
      <c r="BB1548" s="18">
        <f t="shared" si="3688"/>
        <v>3497</v>
      </c>
      <c r="BC1548" s="18"/>
      <c r="BD1548" s="18"/>
      <c r="BE1548" s="18"/>
      <c r="BF1548" s="18">
        <f t="shared" si="3676"/>
        <v>3497</v>
      </c>
      <c r="BG1548" s="18">
        <f t="shared" si="3677"/>
        <v>3497</v>
      </c>
      <c r="BH1548" s="18">
        <f t="shared" si="3678"/>
        <v>3497</v>
      </c>
      <c r="BI1548" s="18"/>
      <c r="BJ1548" s="25"/>
      <c r="BK1548" s="36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</row>
    <row r="1549" spans="1:92" ht="31.2" hidden="1" x14ac:dyDescent="0.3">
      <c r="A1549" s="19" t="s">
        <v>1223</v>
      </c>
      <c r="B1549" s="43"/>
      <c r="C1549" s="47"/>
      <c r="D1549" s="47"/>
      <c r="E1549" s="14" t="s">
        <v>1224</v>
      </c>
      <c r="F1549" s="18">
        <f>F1550</f>
        <v>70000</v>
      </c>
      <c r="G1549" s="18">
        <f t="shared" ref="G1549:BI1551" si="3803">G1550</f>
        <v>70000</v>
      </c>
      <c r="H1549" s="18">
        <f t="shared" si="3803"/>
        <v>70000</v>
      </c>
      <c r="I1549" s="18">
        <f t="shared" si="3803"/>
        <v>0</v>
      </c>
      <c r="J1549" s="18">
        <f t="shared" si="3803"/>
        <v>0</v>
      </c>
      <c r="K1549" s="18">
        <f t="shared" si="3803"/>
        <v>0</v>
      </c>
      <c r="L1549" s="18">
        <f t="shared" si="3788"/>
        <v>70000</v>
      </c>
      <c r="M1549" s="18">
        <f t="shared" si="3789"/>
        <v>70000</v>
      </c>
      <c r="N1549" s="18">
        <f t="shared" si="3790"/>
        <v>70000</v>
      </c>
      <c r="O1549" s="18">
        <f t="shared" si="3803"/>
        <v>0</v>
      </c>
      <c r="P1549" s="18">
        <f t="shared" si="3803"/>
        <v>0</v>
      </c>
      <c r="Q1549" s="18">
        <f t="shared" si="3803"/>
        <v>0</v>
      </c>
      <c r="R1549" s="18">
        <f t="shared" si="3705"/>
        <v>70000</v>
      </c>
      <c r="S1549" s="18">
        <f t="shared" si="3706"/>
        <v>70000</v>
      </c>
      <c r="T1549" s="18">
        <f t="shared" si="3707"/>
        <v>70000</v>
      </c>
      <c r="U1549" s="18">
        <f t="shared" si="3803"/>
        <v>0</v>
      </c>
      <c r="V1549" s="18">
        <f t="shared" si="3803"/>
        <v>0</v>
      </c>
      <c r="W1549" s="18">
        <f t="shared" si="3803"/>
        <v>0</v>
      </c>
      <c r="X1549" s="18">
        <f t="shared" si="3708"/>
        <v>70000</v>
      </c>
      <c r="Y1549" s="18">
        <f t="shared" si="3709"/>
        <v>70000</v>
      </c>
      <c r="Z1549" s="18">
        <f t="shared" si="3710"/>
        <v>70000</v>
      </c>
      <c r="AA1549" s="18">
        <f t="shared" si="3803"/>
        <v>0</v>
      </c>
      <c r="AB1549" s="18">
        <f t="shared" si="3803"/>
        <v>0</v>
      </c>
      <c r="AC1549" s="18">
        <f t="shared" si="3803"/>
        <v>0</v>
      </c>
      <c r="AD1549" s="18">
        <f t="shared" si="3711"/>
        <v>70000</v>
      </c>
      <c r="AE1549" s="18">
        <f t="shared" si="3712"/>
        <v>70000</v>
      </c>
      <c r="AF1549" s="18">
        <f t="shared" si="3713"/>
        <v>70000</v>
      </c>
      <c r="AG1549" s="18">
        <f t="shared" si="3803"/>
        <v>0</v>
      </c>
      <c r="AH1549" s="18">
        <f t="shared" si="3683"/>
        <v>70000</v>
      </c>
      <c r="AI1549" s="18">
        <f t="shared" si="3684"/>
        <v>70000</v>
      </c>
      <c r="AJ1549" s="18">
        <f t="shared" si="3685"/>
        <v>70000</v>
      </c>
      <c r="AK1549" s="18">
        <f t="shared" si="3803"/>
        <v>-70000</v>
      </c>
      <c r="AL1549" s="18">
        <f t="shared" si="3803"/>
        <v>-70000</v>
      </c>
      <c r="AM1549" s="18">
        <f t="shared" si="3803"/>
        <v>-70000</v>
      </c>
      <c r="AN1549" s="18">
        <f t="shared" si="3756"/>
        <v>0</v>
      </c>
      <c r="AO1549" s="18">
        <f t="shared" si="3757"/>
        <v>0</v>
      </c>
      <c r="AP1549" s="18">
        <f t="shared" si="3758"/>
        <v>0</v>
      </c>
      <c r="AQ1549" s="18">
        <f t="shared" si="3803"/>
        <v>0</v>
      </c>
      <c r="AR1549" s="18">
        <f t="shared" si="3759"/>
        <v>0</v>
      </c>
      <c r="AS1549" s="18">
        <f t="shared" si="3803"/>
        <v>0</v>
      </c>
      <c r="AT1549" s="18">
        <f t="shared" si="3803"/>
        <v>0</v>
      </c>
      <c r="AU1549" s="18">
        <f t="shared" si="3803"/>
        <v>0</v>
      </c>
      <c r="AV1549" s="18">
        <f t="shared" si="3689"/>
        <v>0</v>
      </c>
      <c r="AW1549" s="18">
        <f t="shared" si="3690"/>
        <v>0</v>
      </c>
      <c r="AX1549" s="18">
        <f t="shared" si="3691"/>
        <v>0</v>
      </c>
      <c r="AY1549" s="18">
        <f t="shared" si="3803"/>
        <v>0</v>
      </c>
      <c r="AZ1549" s="18">
        <f t="shared" si="3803"/>
        <v>0</v>
      </c>
      <c r="BA1549" s="18">
        <f t="shared" si="3687"/>
        <v>0</v>
      </c>
      <c r="BB1549" s="18">
        <f t="shared" si="3688"/>
        <v>0</v>
      </c>
      <c r="BC1549" s="18">
        <f t="shared" si="3803"/>
        <v>0</v>
      </c>
      <c r="BD1549" s="18">
        <f t="shared" si="3803"/>
        <v>0</v>
      </c>
      <c r="BE1549" s="18">
        <f t="shared" si="3803"/>
        <v>0</v>
      </c>
      <c r="BF1549" s="18">
        <f t="shared" si="3676"/>
        <v>0</v>
      </c>
      <c r="BG1549" s="18">
        <f t="shared" si="3677"/>
        <v>0</v>
      </c>
      <c r="BH1549" s="18">
        <f t="shared" si="3678"/>
        <v>0</v>
      </c>
      <c r="BI1549" s="18">
        <f t="shared" si="3803"/>
        <v>0</v>
      </c>
      <c r="BJ1549" s="25">
        <v>0</v>
      </c>
      <c r="BK1549" s="36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</row>
    <row r="1550" spans="1:92" ht="31.2" hidden="1" x14ac:dyDescent="0.3">
      <c r="A1550" s="19" t="s">
        <v>1223</v>
      </c>
      <c r="B1550" s="19" t="s">
        <v>1166</v>
      </c>
      <c r="C1550" s="47"/>
      <c r="D1550" s="47"/>
      <c r="E1550" s="14" t="s">
        <v>455</v>
      </c>
      <c r="F1550" s="18">
        <f>F1551</f>
        <v>70000</v>
      </c>
      <c r="G1550" s="18">
        <f t="shared" si="3803"/>
        <v>70000</v>
      </c>
      <c r="H1550" s="18">
        <f t="shared" si="3803"/>
        <v>70000</v>
      </c>
      <c r="I1550" s="18">
        <f t="shared" si="3803"/>
        <v>0</v>
      </c>
      <c r="J1550" s="18">
        <f t="shared" si="3803"/>
        <v>0</v>
      </c>
      <c r="K1550" s="18">
        <f t="shared" si="3803"/>
        <v>0</v>
      </c>
      <c r="L1550" s="18">
        <f t="shared" si="3788"/>
        <v>70000</v>
      </c>
      <c r="M1550" s="18">
        <f t="shared" si="3789"/>
        <v>70000</v>
      </c>
      <c r="N1550" s="18">
        <f t="shared" si="3790"/>
        <v>70000</v>
      </c>
      <c r="O1550" s="18">
        <f t="shared" si="3803"/>
        <v>0</v>
      </c>
      <c r="P1550" s="18">
        <f t="shared" si="3803"/>
        <v>0</v>
      </c>
      <c r="Q1550" s="18">
        <f t="shared" si="3803"/>
        <v>0</v>
      </c>
      <c r="R1550" s="18">
        <f t="shared" si="3705"/>
        <v>70000</v>
      </c>
      <c r="S1550" s="18">
        <f t="shared" si="3706"/>
        <v>70000</v>
      </c>
      <c r="T1550" s="18">
        <f t="shared" si="3707"/>
        <v>70000</v>
      </c>
      <c r="U1550" s="18">
        <f t="shared" si="3803"/>
        <v>0</v>
      </c>
      <c r="V1550" s="18">
        <f t="shared" si="3803"/>
        <v>0</v>
      </c>
      <c r="W1550" s="18">
        <f t="shared" si="3803"/>
        <v>0</v>
      </c>
      <c r="X1550" s="18">
        <f t="shared" si="3708"/>
        <v>70000</v>
      </c>
      <c r="Y1550" s="18">
        <f t="shared" si="3709"/>
        <v>70000</v>
      </c>
      <c r="Z1550" s="18">
        <f t="shared" si="3710"/>
        <v>70000</v>
      </c>
      <c r="AA1550" s="18">
        <f t="shared" si="3803"/>
        <v>0</v>
      </c>
      <c r="AB1550" s="18">
        <f t="shared" si="3803"/>
        <v>0</v>
      </c>
      <c r="AC1550" s="18">
        <f t="shared" si="3803"/>
        <v>0</v>
      </c>
      <c r="AD1550" s="18">
        <f t="shared" si="3711"/>
        <v>70000</v>
      </c>
      <c r="AE1550" s="18">
        <f t="shared" si="3712"/>
        <v>70000</v>
      </c>
      <c r="AF1550" s="18">
        <f t="shared" si="3713"/>
        <v>70000</v>
      </c>
      <c r="AG1550" s="18">
        <f t="shared" si="3803"/>
        <v>0</v>
      </c>
      <c r="AH1550" s="18">
        <f t="shared" si="3683"/>
        <v>70000</v>
      </c>
      <c r="AI1550" s="18">
        <f t="shared" si="3684"/>
        <v>70000</v>
      </c>
      <c r="AJ1550" s="18">
        <f t="shared" si="3685"/>
        <v>70000</v>
      </c>
      <c r="AK1550" s="18">
        <f t="shared" si="3803"/>
        <v>-70000</v>
      </c>
      <c r="AL1550" s="18">
        <f t="shared" si="3803"/>
        <v>-70000</v>
      </c>
      <c r="AM1550" s="18">
        <f t="shared" si="3803"/>
        <v>-70000</v>
      </c>
      <c r="AN1550" s="18">
        <f t="shared" si="3756"/>
        <v>0</v>
      </c>
      <c r="AO1550" s="18">
        <f t="shared" si="3757"/>
        <v>0</v>
      </c>
      <c r="AP1550" s="18">
        <f t="shared" si="3758"/>
        <v>0</v>
      </c>
      <c r="AQ1550" s="18">
        <f t="shared" si="3803"/>
        <v>0</v>
      </c>
      <c r="AR1550" s="18">
        <f t="shared" si="3759"/>
        <v>0</v>
      </c>
      <c r="AS1550" s="18">
        <f t="shared" si="3803"/>
        <v>0</v>
      </c>
      <c r="AT1550" s="18">
        <f t="shared" si="3803"/>
        <v>0</v>
      </c>
      <c r="AU1550" s="18">
        <f t="shared" si="3803"/>
        <v>0</v>
      </c>
      <c r="AV1550" s="18">
        <f t="shared" si="3689"/>
        <v>0</v>
      </c>
      <c r="AW1550" s="18">
        <f t="shared" si="3690"/>
        <v>0</v>
      </c>
      <c r="AX1550" s="18">
        <f t="shared" si="3691"/>
        <v>0</v>
      </c>
      <c r="AY1550" s="18">
        <f t="shared" si="3803"/>
        <v>0</v>
      </c>
      <c r="AZ1550" s="18">
        <f t="shared" si="3803"/>
        <v>0</v>
      </c>
      <c r="BA1550" s="18">
        <f t="shared" si="3687"/>
        <v>0</v>
      </c>
      <c r="BB1550" s="18">
        <f t="shared" si="3688"/>
        <v>0</v>
      </c>
      <c r="BC1550" s="18">
        <f t="shared" si="3803"/>
        <v>0</v>
      </c>
      <c r="BD1550" s="18">
        <f t="shared" si="3803"/>
        <v>0</v>
      </c>
      <c r="BE1550" s="18">
        <f t="shared" si="3803"/>
        <v>0</v>
      </c>
      <c r="BF1550" s="18">
        <f t="shared" si="3676"/>
        <v>0</v>
      </c>
      <c r="BG1550" s="18">
        <f t="shared" si="3677"/>
        <v>0</v>
      </c>
      <c r="BH1550" s="18">
        <f t="shared" si="3678"/>
        <v>0</v>
      </c>
      <c r="BI1550" s="18">
        <f t="shared" si="3803"/>
        <v>0</v>
      </c>
      <c r="BJ1550" s="25">
        <v>0</v>
      </c>
      <c r="BK1550" s="36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</row>
    <row r="1551" spans="1:92" ht="46.8" hidden="1" x14ac:dyDescent="0.3">
      <c r="A1551" s="19" t="s">
        <v>1223</v>
      </c>
      <c r="B1551" s="19" t="s">
        <v>1167</v>
      </c>
      <c r="C1551" s="47"/>
      <c r="D1551" s="47"/>
      <c r="E1551" s="14" t="s">
        <v>463</v>
      </c>
      <c r="F1551" s="18">
        <f>F1552</f>
        <v>70000</v>
      </c>
      <c r="G1551" s="18">
        <f t="shared" si="3803"/>
        <v>70000</v>
      </c>
      <c r="H1551" s="18">
        <f t="shared" si="3803"/>
        <v>70000</v>
      </c>
      <c r="I1551" s="18">
        <f t="shared" si="3803"/>
        <v>0</v>
      </c>
      <c r="J1551" s="18">
        <f t="shared" si="3803"/>
        <v>0</v>
      </c>
      <c r="K1551" s="18">
        <f t="shared" si="3803"/>
        <v>0</v>
      </c>
      <c r="L1551" s="18">
        <f t="shared" si="3788"/>
        <v>70000</v>
      </c>
      <c r="M1551" s="18">
        <f t="shared" si="3789"/>
        <v>70000</v>
      </c>
      <c r="N1551" s="18">
        <f t="shared" si="3790"/>
        <v>70000</v>
      </c>
      <c r="O1551" s="18">
        <f t="shared" si="3803"/>
        <v>0</v>
      </c>
      <c r="P1551" s="18">
        <f t="shared" si="3803"/>
        <v>0</v>
      </c>
      <c r="Q1551" s="18">
        <f t="shared" si="3803"/>
        <v>0</v>
      </c>
      <c r="R1551" s="18">
        <f t="shared" si="3705"/>
        <v>70000</v>
      </c>
      <c r="S1551" s="18">
        <f t="shared" si="3706"/>
        <v>70000</v>
      </c>
      <c r="T1551" s="18">
        <f t="shared" si="3707"/>
        <v>70000</v>
      </c>
      <c r="U1551" s="18">
        <f t="shared" si="3803"/>
        <v>0</v>
      </c>
      <c r="V1551" s="18">
        <f t="shared" si="3803"/>
        <v>0</v>
      </c>
      <c r="W1551" s="18">
        <f t="shared" si="3803"/>
        <v>0</v>
      </c>
      <c r="X1551" s="18">
        <f t="shared" si="3708"/>
        <v>70000</v>
      </c>
      <c r="Y1551" s="18">
        <f t="shared" si="3709"/>
        <v>70000</v>
      </c>
      <c r="Z1551" s="18">
        <f t="shared" si="3710"/>
        <v>70000</v>
      </c>
      <c r="AA1551" s="18">
        <f t="shared" si="3803"/>
        <v>0</v>
      </c>
      <c r="AB1551" s="18">
        <f t="shared" si="3803"/>
        <v>0</v>
      </c>
      <c r="AC1551" s="18">
        <f t="shared" si="3803"/>
        <v>0</v>
      </c>
      <c r="AD1551" s="18">
        <f t="shared" si="3711"/>
        <v>70000</v>
      </c>
      <c r="AE1551" s="18">
        <f t="shared" si="3712"/>
        <v>70000</v>
      </c>
      <c r="AF1551" s="18">
        <f t="shared" si="3713"/>
        <v>70000</v>
      </c>
      <c r="AG1551" s="18">
        <f t="shared" si="3803"/>
        <v>0</v>
      </c>
      <c r="AH1551" s="18">
        <f t="shared" si="3683"/>
        <v>70000</v>
      </c>
      <c r="AI1551" s="18">
        <f t="shared" si="3684"/>
        <v>70000</v>
      </c>
      <c r="AJ1551" s="18">
        <f t="shared" si="3685"/>
        <v>70000</v>
      </c>
      <c r="AK1551" s="18">
        <f t="shared" si="3803"/>
        <v>-70000</v>
      </c>
      <c r="AL1551" s="18">
        <f t="shared" si="3803"/>
        <v>-70000</v>
      </c>
      <c r="AM1551" s="18">
        <f t="shared" si="3803"/>
        <v>-70000</v>
      </c>
      <c r="AN1551" s="18">
        <f t="shared" si="3756"/>
        <v>0</v>
      </c>
      <c r="AO1551" s="18">
        <f t="shared" si="3757"/>
        <v>0</v>
      </c>
      <c r="AP1551" s="18">
        <f t="shared" si="3758"/>
        <v>0</v>
      </c>
      <c r="AQ1551" s="18">
        <f t="shared" si="3803"/>
        <v>0</v>
      </c>
      <c r="AR1551" s="18">
        <f t="shared" si="3759"/>
        <v>0</v>
      </c>
      <c r="AS1551" s="18">
        <f t="shared" si="3803"/>
        <v>0</v>
      </c>
      <c r="AT1551" s="18">
        <f t="shared" si="3803"/>
        <v>0</v>
      </c>
      <c r="AU1551" s="18">
        <f t="shared" si="3803"/>
        <v>0</v>
      </c>
      <c r="AV1551" s="18">
        <f t="shared" si="3689"/>
        <v>0</v>
      </c>
      <c r="AW1551" s="18">
        <f t="shared" si="3690"/>
        <v>0</v>
      </c>
      <c r="AX1551" s="18">
        <f t="shared" si="3691"/>
        <v>0</v>
      </c>
      <c r="AY1551" s="18">
        <f t="shared" si="3803"/>
        <v>0</v>
      </c>
      <c r="AZ1551" s="18">
        <f t="shared" si="3803"/>
        <v>0</v>
      </c>
      <c r="BA1551" s="18">
        <f t="shared" si="3687"/>
        <v>0</v>
      </c>
      <c r="BB1551" s="18">
        <f t="shared" si="3688"/>
        <v>0</v>
      </c>
      <c r="BC1551" s="18">
        <f t="shared" si="3803"/>
        <v>0</v>
      </c>
      <c r="BD1551" s="18">
        <f t="shared" si="3803"/>
        <v>0</v>
      </c>
      <c r="BE1551" s="18">
        <f t="shared" si="3803"/>
        <v>0</v>
      </c>
      <c r="BF1551" s="18">
        <f t="shared" si="3676"/>
        <v>0</v>
      </c>
      <c r="BG1551" s="18">
        <f t="shared" si="3677"/>
        <v>0</v>
      </c>
      <c r="BH1551" s="18">
        <f t="shared" si="3678"/>
        <v>0</v>
      </c>
      <c r="BI1551" s="18">
        <f t="shared" si="3803"/>
        <v>0</v>
      </c>
      <c r="BJ1551" s="25">
        <v>0</v>
      </c>
      <c r="BK1551" s="36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</row>
    <row r="1552" spans="1:92" hidden="1" x14ac:dyDescent="0.3">
      <c r="A1552" s="19" t="s">
        <v>1223</v>
      </c>
      <c r="B1552" s="19" t="s">
        <v>1167</v>
      </c>
      <c r="C1552" s="47" t="s">
        <v>137</v>
      </c>
      <c r="D1552" s="47" t="s">
        <v>28</v>
      </c>
      <c r="E1552" s="14" t="s">
        <v>429</v>
      </c>
      <c r="F1552" s="18">
        <v>70000</v>
      </c>
      <c r="G1552" s="18">
        <v>70000</v>
      </c>
      <c r="H1552" s="18">
        <v>70000</v>
      </c>
      <c r="I1552" s="18"/>
      <c r="J1552" s="18"/>
      <c r="K1552" s="18"/>
      <c r="L1552" s="18">
        <f t="shared" si="3788"/>
        <v>70000</v>
      </c>
      <c r="M1552" s="18">
        <f t="shared" si="3789"/>
        <v>70000</v>
      </c>
      <c r="N1552" s="18">
        <f t="shared" si="3790"/>
        <v>70000</v>
      </c>
      <c r="O1552" s="18"/>
      <c r="P1552" s="18"/>
      <c r="Q1552" s="18"/>
      <c r="R1552" s="18">
        <f t="shared" si="3705"/>
        <v>70000</v>
      </c>
      <c r="S1552" s="18">
        <f t="shared" si="3706"/>
        <v>70000</v>
      </c>
      <c r="T1552" s="18">
        <f t="shared" si="3707"/>
        <v>70000</v>
      </c>
      <c r="U1552" s="18"/>
      <c r="V1552" s="18"/>
      <c r="W1552" s="18"/>
      <c r="X1552" s="18">
        <f t="shared" si="3708"/>
        <v>70000</v>
      </c>
      <c r="Y1552" s="18">
        <f t="shared" si="3709"/>
        <v>70000</v>
      </c>
      <c r="Z1552" s="18">
        <f t="shared" si="3710"/>
        <v>70000</v>
      </c>
      <c r="AA1552" s="18"/>
      <c r="AB1552" s="18"/>
      <c r="AC1552" s="18"/>
      <c r="AD1552" s="18">
        <f t="shared" si="3711"/>
        <v>70000</v>
      </c>
      <c r="AE1552" s="18">
        <f t="shared" si="3712"/>
        <v>70000</v>
      </c>
      <c r="AF1552" s="18">
        <f t="shared" si="3713"/>
        <v>70000</v>
      </c>
      <c r="AG1552" s="18"/>
      <c r="AH1552" s="18">
        <f t="shared" si="3683"/>
        <v>70000</v>
      </c>
      <c r="AI1552" s="18">
        <f t="shared" si="3684"/>
        <v>70000</v>
      </c>
      <c r="AJ1552" s="18">
        <f t="shared" si="3685"/>
        <v>70000</v>
      </c>
      <c r="AK1552" s="18">
        <f>-52500-17500</f>
        <v>-70000</v>
      </c>
      <c r="AL1552" s="18">
        <f>-52500-17500</f>
        <v>-70000</v>
      </c>
      <c r="AM1552" s="18">
        <f>-52500-17500</f>
        <v>-70000</v>
      </c>
      <c r="AN1552" s="18">
        <f t="shared" si="3756"/>
        <v>0</v>
      </c>
      <c r="AO1552" s="18">
        <f t="shared" si="3757"/>
        <v>0</v>
      </c>
      <c r="AP1552" s="18">
        <f t="shared" si="3758"/>
        <v>0</v>
      </c>
      <c r="AQ1552" s="18"/>
      <c r="AR1552" s="18">
        <f t="shared" si="3759"/>
        <v>0</v>
      </c>
      <c r="AS1552" s="18"/>
      <c r="AT1552" s="18"/>
      <c r="AU1552" s="18"/>
      <c r="AV1552" s="18">
        <f t="shared" si="3689"/>
        <v>0</v>
      </c>
      <c r="AW1552" s="18">
        <f t="shared" si="3690"/>
        <v>0</v>
      </c>
      <c r="AX1552" s="18">
        <f t="shared" si="3691"/>
        <v>0</v>
      </c>
      <c r="AY1552" s="18"/>
      <c r="AZ1552" s="18"/>
      <c r="BA1552" s="18">
        <f t="shared" si="3687"/>
        <v>0</v>
      </c>
      <c r="BB1552" s="18">
        <f t="shared" si="3688"/>
        <v>0</v>
      </c>
      <c r="BC1552" s="18"/>
      <c r="BD1552" s="18"/>
      <c r="BE1552" s="18"/>
      <c r="BF1552" s="18">
        <f t="shared" si="3676"/>
        <v>0</v>
      </c>
      <c r="BG1552" s="18">
        <f t="shared" si="3677"/>
        <v>0</v>
      </c>
      <c r="BH1552" s="18">
        <f t="shared" si="3678"/>
        <v>0</v>
      </c>
      <c r="BI1552" s="18"/>
      <c r="BJ1552" s="25">
        <v>0</v>
      </c>
      <c r="BK1552" s="36"/>
    </row>
    <row r="1553" spans="1:92" ht="78" x14ac:dyDescent="0.3">
      <c r="A1553" s="19" t="s">
        <v>1225</v>
      </c>
      <c r="B1553" s="50"/>
      <c r="C1553" s="51"/>
      <c r="D1553" s="51"/>
      <c r="E1553" s="14" t="s">
        <v>1227</v>
      </c>
      <c r="F1553" s="18">
        <f>F1554</f>
        <v>23434</v>
      </c>
      <c r="G1553" s="18">
        <f t="shared" ref="G1553:BI1553" si="3804">G1554</f>
        <v>24334</v>
      </c>
      <c r="H1553" s="18">
        <f t="shared" si="3804"/>
        <v>24334</v>
      </c>
      <c r="I1553" s="18">
        <f t="shared" si="3804"/>
        <v>0</v>
      </c>
      <c r="J1553" s="18">
        <f t="shared" si="3804"/>
        <v>0</v>
      </c>
      <c r="K1553" s="18">
        <f t="shared" si="3804"/>
        <v>0</v>
      </c>
      <c r="L1553" s="18">
        <f t="shared" si="3788"/>
        <v>23434</v>
      </c>
      <c r="M1553" s="18">
        <f t="shared" si="3789"/>
        <v>24334</v>
      </c>
      <c r="N1553" s="18">
        <f t="shared" si="3790"/>
        <v>24334</v>
      </c>
      <c r="O1553" s="18">
        <f t="shared" si="3804"/>
        <v>1799.7940000000001</v>
      </c>
      <c r="P1553" s="18">
        <f t="shared" si="3804"/>
        <v>0</v>
      </c>
      <c r="Q1553" s="18">
        <f t="shared" si="3804"/>
        <v>0</v>
      </c>
      <c r="R1553" s="18">
        <f t="shared" si="3705"/>
        <v>25233.794000000002</v>
      </c>
      <c r="S1553" s="18">
        <f t="shared" si="3706"/>
        <v>24334</v>
      </c>
      <c r="T1553" s="18">
        <f t="shared" si="3707"/>
        <v>24334</v>
      </c>
      <c r="U1553" s="18">
        <f t="shared" si="3804"/>
        <v>0</v>
      </c>
      <c r="V1553" s="18">
        <f t="shared" si="3804"/>
        <v>0</v>
      </c>
      <c r="W1553" s="18">
        <f t="shared" si="3804"/>
        <v>0</v>
      </c>
      <c r="X1553" s="18">
        <f t="shared" si="3708"/>
        <v>25233.794000000002</v>
      </c>
      <c r="Y1553" s="18">
        <f t="shared" si="3709"/>
        <v>24334</v>
      </c>
      <c r="Z1553" s="18">
        <f t="shared" si="3710"/>
        <v>24334</v>
      </c>
      <c r="AA1553" s="18">
        <f t="shared" si="3804"/>
        <v>0</v>
      </c>
      <c r="AB1553" s="18">
        <f t="shared" si="3804"/>
        <v>0</v>
      </c>
      <c r="AC1553" s="18">
        <f t="shared" si="3804"/>
        <v>0</v>
      </c>
      <c r="AD1553" s="18">
        <f t="shared" si="3711"/>
        <v>25233.794000000002</v>
      </c>
      <c r="AE1553" s="18">
        <f t="shared" si="3712"/>
        <v>24334</v>
      </c>
      <c r="AF1553" s="18">
        <f t="shared" si="3713"/>
        <v>24334</v>
      </c>
      <c r="AG1553" s="18">
        <f t="shared" si="3804"/>
        <v>0</v>
      </c>
      <c r="AH1553" s="18">
        <f t="shared" si="3683"/>
        <v>25233.794000000002</v>
      </c>
      <c r="AI1553" s="18">
        <f t="shared" si="3684"/>
        <v>24334</v>
      </c>
      <c r="AJ1553" s="18">
        <f t="shared" si="3685"/>
        <v>24334</v>
      </c>
      <c r="AK1553" s="18">
        <f t="shared" si="3804"/>
        <v>9549.9599999999991</v>
      </c>
      <c r="AL1553" s="18">
        <f t="shared" si="3804"/>
        <v>1892.1</v>
      </c>
      <c r="AM1553" s="18">
        <f t="shared" si="3804"/>
        <v>1932.6</v>
      </c>
      <c r="AN1553" s="18">
        <f t="shared" si="3756"/>
        <v>34783.754000000001</v>
      </c>
      <c r="AO1553" s="18">
        <f t="shared" si="3757"/>
        <v>26226.1</v>
      </c>
      <c r="AP1553" s="18">
        <f t="shared" si="3758"/>
        <v>26266.6</v>
      </c>
      <c r="AQ1553" s="18">
        <f t="shared" si="3804"/>
        <v>0</v>
      </c>
      <c r="AR1553" s="18">
        <f t="shared" si="3759"/>
        <v>34783.754000000001</v>
      </c>
      <c r="AS1553" s="18">
        <f t="shared" si="3804"/>
        <v>0</v>
      </c>
      <c r="AT1553" s="18">
        <f t="shared" si="3804"/>
        <v>0</v>
      </c>
      <c r="AU1553" s="18">
        <f t="shared" si="3804"/>
        <v>0</v>
      </c>
      <c r="AV1553" s="18">
        <f t="shared" si="3689"/>
        <v>34783.754000000001</v>
      </c>
      <c r="AW1553" s="18">
        <f t="shared" si="3690"/>
        <v>26226.1</v>
      </c>
      <c r="AX1553" s="18">
        <f t="shared" si="3691"/>
        <v>26266.6</v>
      </c>
      <c r="AY1553" s="18">
        <f t="shared" si="3804"/>
        <v>0</v>
      </c>
      <c r="AZ1553" s="18">
        <f t="shared" si="3804"/>
        <v>0</v>
      </c>
      <c r="BA1553" s="18">
        <f t="shared" si="3687"/>
        <v>34783.754000000001</v>
      </c>
      <c r="BB1553" s="18">
        <f t="shared" si="3688"/>
        <v>26226.1</v>
      </c>
      <c r="BC1553" s="18">
        <f t="shared" si="3804"/>
        <v>19713.688999999998</v>
      </c>
      <c r="BD1553" s="18">
        <f t="shared" si="3804"/>
        <v>3214.8</v>
      </c>
      <c r="BE1553" s="18">
        <f t="shared" si="3804"/>
        <v>3240.2</v>
      </c>
      <c r="BF1553" s="18">
        <f t="shared" si="3676"/>
        <v>54497.442999999999</v>
      </c>
      <c r="BG1553" s="18">
        <f t="shared" si="3677"/>
        <v>29440.899999999998</v>
      </c>
      <c r="BH1553" s="18">
        <f t="shared" si="3678"/>
        <v>29506.799999999999</v>
      </c>
      <c r="BI1553" s="18">
        <f t="shared" si="3804"/>
        <v>0</v>
      </c>
      <c r="BJ1553" s="25"/>
      <c r="BK1553" s="36"/>
    </row>
    <row r="1554" spans="1:92" ht="46.8" x14ac:dyDescent="0.3">
      <c r="A1554" s="19" t="s">
        <v>1226</v>
      </c>
      <c r="B1554" s="50"/>
      <c r="C1554" s="51"/>
      <c r="D1554" s="51"/>
      <c r="E1554" s="14" t="s">
        <v>1228</v>
      </c>
      <c r="F1554" s="18">
        <f>F1555+F1558</f>
        <v>23434</v>
      </c>
      <c r="G1554" s="18">
        <f t="shared" ref="G1554:BI1554" si="3805">G1555+G1558</f>
        <v>24334</v>
      </c>
      <c r="H1554" s="18">
        <f t="shared" si="3805"/>
        <v>24334</v>
      </c>
      <c r="I1554" s="18">
        <f t="shared" ref="I1554:K1554" si="3806">I1555+I1558</f>
        <v>0</v>
      </c>
      <c r="J1554" s="18">
        <f t="shared" si="3806"/>
        <v>0</v>
      </c>
      <c r="K1554" s="18">
        <f t="shared" si="3806"/>
        <v>0</v>
      </c>
      <c r="L1554" s="18">
        <f t="shared" si="3788"/>
        <v>23434</v>
      </c>
      <c r="M1554" s="18">
        <f t="shared" si="3789"/>
        <v>24334</v>
      </c>
      <c r="N1554" s="18">
        <f t="shared" si="3790"/>
        <v>24334</v>
      </c>
      <c r="O1554" s="18">
        <f t="shared" ref="O1554:Q1554" si="3807">O1555+O1558</f>
        <v>1799.7940000000001</v>
      </c>
      <c r="P1554" s="18">
        <f t="shared" si="3807"/>
        <v>0</v>
      </c>
      <c r="Q1554" s="18">
        <f t="shared" si="3807"/>
        <v>0</v>
      </c>
      <c r="R1554" s="18">
        <f t="shared" si="3705"/>
        <v>25233.794000000002</v>
      </c>
      <c r="S1554" s="18">
        <f t="shared" si="3706"/>
        <v>24334</v>
      </c>
      <c r="T1554" s="18">
        <f t="shared" si="3707"/>
        <v>24334</v>
      </c>
      <c r="U1554" s="18">
        <f t="shared" ref="U1554:W1554" si="3808">U1555+U1558</f>
        <v>0</v>
      </c>
      <c r="V1554" s="18">
        <f t="shared" si="3808"/>
        <v>0</v>
      </c>
      <c r="W1554" s="18">
        <f t="shared" si="3808"/>
        <v>0</v>
      </c>
      <c r="X1554" s="18">
        <f t="shared" si="3708"/>
        <v>25233.794000000002</v>
      </c>
      <c r="Y1554" s="18">
        <f t="shared" si="3709"/>
        <v>24334</v>
      </c>
      <c r="Z1554" s="18">
        <f t="shared" si="3710"/>
        <v>24334</v>
      </c>
      <c r="AA1554" s="18">
        <f t="shared" ref="AA1554:AB1554" si="3809">AA1555+AA1558</f>
        <v>0</v>
      </c>
      <c r="AB1554" s="18">
        <f t="shared" si="3809"/>
        <v>0</v>
      </c>
      <c r="AC1554" s="18">
        <f t="shared" ref="AC1554" si="3810">AC1555+AC1558</f>
        <v>0</v>
      </c>
      <c r="AD1554" s="18">
        <f t="shared" si="3711"/>
        <v>25233.794000000002</v>
      </c>
      <c r="AE1554" s="18">
        <f t="shared" si="3712"/>
        <v>24334</v>
      </c>
      <c r="AF1554" s="18">
        <f t="shared" si="3713"/>
        <v>24334</v>
      </c>
      <c r="AG1554" s="18">
        <f t="shared" ref="AG1554" si="3811">AG1555+AG1558</f>
        <v>0</v>
      </c>
      <c r="AH1554" s="18">
        <f t="shared" si="3683"/>
        <v>25233.794000000002</v>
      </c>
      <c r="AI1554" s="18">
        <f t="shared" si="3684"/>
        <v>24334</v>
      </c>
      <c r="AJ1554" s="18">
        <f t="shared" si="3685"/>
        <v>24334</v>
      </c>
      <c r="AK1554" s="18">
        <f t="shared" ref="AK1554:AM1554" si="3812">AK1555+AK1558</f>
        <v>9549.9599999999991</v>
      </c>
      <c r="AL1554" s="18">
        <f t="shared" si="3812"/>
        <v>1892.1</v>
      </c>
      <c r="AM1554" s="18">
        <f t="shared" si="3812"/>
        <v>1932.6</v>
      </c>
      <c r="AN1554" s="18">
        <f t="shared" si="3756"/>
        <v>34783.754000000001</v>
      </c>
      <c r="AO1554" s="18">
        <f t="shared" si="3757"/>
        <v>26226.1</v>
      </c>
      <c r="AP1554" s="18">
        <f t="shared" si="3758"/>
        <v>26266.6</v>
      </c>
      <c r="AQ1554" s="18">
        <f t="shared" ref="AQ1554" si="3813">AQ1555+AQ1558</f>
        <v>0</v>
      </c>
      <c r="AR1554" s="18">
        <f t="shared" si="3759"/>
        <v>34783.754000000001</v>
      </c>
      <c r="AS1554" s="18">
        <f t="shared" ref="AS1554:AU1554" si="3814">AS1555+AS1558</f>
        <v>0</v>
      </c>
      <c r="AT1554" s="18">
        <f t="shared" si="3814"/>
        <v>0</v>
      </c>
      <c r="AU1554" s="18">
        <f t="shared" si="3814"/>
        <v>0</v>
      </c>
      <c r="AV1554" s="18">
        <f t="shared" si="3689"/>
        <v>34783.754000000001</v>
      </c>
      <c r="AW1554" s="18">
        <f t="shared" si="3690"/>
        <v>26226.1</v>
      </c>
      <c r="AX1554" s="18">
        <f t="shared" si="3691"/>
        <v>26266.6</v>
      </c>
      <c r="AY1554" s="18">
        <f t="shared" ref="AY1554:AZ1554" si="3815">AY1555+AY1558</f>
        <v>0</v>
      </c>
      <c r="AZ1554" s="18">
        <f t="shared" si="3815"/>
        <v>0</v>
      </c>
      <c r="BA1554" s="18">
        <f t="shared" si="3687"/>
        <v>34783.754000000001</v>
      </c>
      <c r="BB1554" s="18">
        <f t="shared" si="3688"/>
        <v>26226.1</v>
      </c>
      <c r="BC1554" s="18">
        <f t="shared" ref="BC1554:BE1554" si="3816">BC1555+BC1558</f>
        <v>19713.688999999998</v>
      </c>
      <c r="BD1554" s="18">
        <f t="shared" si="3816"/>
        <v>3214.8</v>
      </c>
      <c r="BE1554" s="18">
        <f t="shared" si="3816"/>
        <v>3240.2</v>
      </c>
      <c r="BF1554" s="18">
        <f t="shared" si="3676"/>
        <v>54497.442999999999</v>
      </c>
      <c r="BG1554" s="18">
        <f t="shared" si="3677"/>
        <v>29440.899999999998</v>
      </c>
      <c r="BH1554" s="18">
        <f t="shared" si="3678"/>
        <v>29506.799999999999</v>
      </c>
      <c r="BI1554" s="18">
        <f t="shared" si="3805"/>
        <v>0</v>
      </c>
      <c r="BJ1554" s="25"/>
      <c r="BK1554" s="36"/>
    </row>
    <row r="1555" spans="1:92" ht="31.2" x14ac:dyDescent="0.3">
      <c r="A1555" s="19" t="s">
        <v>1226</v>
      </c>
      <c r="B1555" s="19" t="s">
        <v>1166</v>
      </c>
      <c r="C1555" s="51"/>
      <c r="D1555" s="51"/>
      <c r="E1555" s="14" t="s">
        <v>455</v>
      </c>
      <c r="F1555" s="18">
        <f>F1556</f>
        <v>23406</v>
      </c>
      <c r="G1555" s="18">
        <f t="shared" ref="G1555:BI1556" si="3817">G1556</f>
        <v>24306</v>
      </c>
      <c r="H1555" s="18">
        <f t="shared" si="3817"/>
        <v>24306</v>
      </c>
      <c r="I1555" s="18">
        <f t="shared" si="3817"/>
        <v>0</v>
      </c>
      <c r="J1555" s="18">
        <f t="shared" si="3817"/>
        <v>0</v>
      </c>
      <c r="K1555" s="18">
        <f t="shared" si="3817"/>
        <v>0</v>
      </c>
      <c r="L1555" s="18">
        <f t="shared" si="3788"/>
        <v>23406</v>
      </c>
      <c r="M1555" s="18">
        <f t="shared" si="3789"/>
        <v>24306</v>
      </c>
      <c r="N1555" s="18">
        <f t="shared" si="3790"/>
        <v>24306</v>
      </c>
      <c r="O1555" s="18">
        <f t="shared" si="3817"/>
        <v>1799.7940000000001</v>
      </c>
      <c r="P1555" s="18">
        <f t="shared" si="3817"/>
        <v>0</v>
      </c>
      <c r="Q1555" s="18">
        <f t="shared" si="3817"/>
        <v>0</v>
      </c>
      <c r="R1555" s="18">
        <f t="shared" si="3705"/>
        <v>25205.794000000002</v>
      </c>
      <c r="S1555" s="18">
        <f t="shared" si="3706"/>
        <v>24306</v>
      </c>
      <c r="T1555" s="18">
        <f t="shared" si="3707"/>
        <v>24306</v>
      </c>
      <c r="U1555" s="18">
        <f t="shared" si="3817"/>
        <v>0</v>
      </c>
      <c r="V1555" s="18">
        <f t="shared" si="3817"/>
        <v>0</v>
      </c>
      <c r="W1555" s="18">
        <f t="shared" si="3817"/>
        <v>0</v>
      </c>
      <c r="X1555" s="18">
        <f t="shared" si="3708"/>
        <v>25205.794000000002</v>
      </c>
      <c r="Y1555" s="18">
        <f t="shared" si="3709"/>
        <v>24306</v>
      </c>
      <c r="Z1555" s="18">
        <f t="shared" si="3710"/>
        <v>24306</v>
      </c>
      <c r="AA1555" s="18">
        <f t="shared" si="3817"/>
        <v>0</v>
      </c>
      <c r="AB1555" s="18">
        <f t="shared" si="3817"/>
        <v>0</v>
      </c>
      <c r="AC1555" s="18">
        <f t="shared" si="3817"/>
        <v>0</v>
      </c>
      <c r="AD1555" s="18">
        <f t="shared" si="3711"/>
        <v>25205.794000000002</v>
      </c>
      <c r="AE1555" s="18">
        <f t="shared" si="3712"/>
        <v>24306</v>
      </c>
      <c r="AF1555" s="18">
        <f t="shared" si="3713"/>
        <v>24306</v>
      </c>
      <c r="AG1555" s="18">
        <f t="shared" si="3817"/>
        <v>0</v>
      </c>
      <c r="AH1555" s="18">
        <f t="shared" si="3683"/>
        <v>25205.794000000002</v>
      </c>
      <c r="AI1555" s="18">
        <f t="shared" si="3684"/>
        <v>24306</v>
      </c>
      <c r="AJ1555" s="18">
        <f t="shared" si="3685"/>
        <v>24306</v>
      </c>
      <c r="AK1555" s="18">
        <f t="shared" si="3817"/>
        <v>9549.9599999999991</v>
      </c>
      <c r="AL1555" s="18">
        <f t="shared" si="3817"/>
        <v>1892.1</v>
      </c>
      <c r="AM1555" s="18">
        <f t="shared" si="3817"/>
        <v>1932.6</v>
      </c>
      <c r="AN1555" s="18">
        <f t="shared" si="3756"/>
        <v>34755.754000000001</v>
      </c>
      <c r="AO1555" s="18">
        <f t="shared" si="3757"/>
        <v>26198.1</v>
      </c>
      <c r="AP1555" s="18">
        <f t="shared" si="3758"/>
        <v>26238.6</v>
      </c>
      <c r="AQ1555" s="18">
        <f t="shared" si="3817"/>
        <v>0</v>
      </c>
      <c r="AR1555" s="18">
        <f t="shared" si="3759"/>
        <v>34755.754000000001</v>
      </c>
      <c r="AS1555" s="18">
        <f t="shared" si="3817"/>
        <v>0</v>
      </c>
      <c r="AT1555" s="18">
        <f t="shared" si="3817"/>
        <v>0</v>
      </c>
      <c r="AU1555" s="18">
        <f t="shared" si="3817"/>
        <v>0</v>
      </c>
      <c r="AV1555" s="18">
        <f t="shared" si="3689"/>
        <v>34755.754000000001</v>
      </c>
      <c r="AW1555" s="18">
        <f t="shared" si="3690"/>
        <v>26198.1</v>
      </c>
      <c r="AX1555" s="18">
        <f t="shared" si="3691"/>
        <v>26238.6</v>
      </c>
      <c r="AY1555" s="18">
        <f t="shared" si="3817"/>
        <v>0</v>
      </c>
      <c r="AZ1555" s="18">
        <f t="shared" si="3817"/>
        <v>0</v>
      </c>
      <c r="BA1555" s="18">
        <f t="shared" si="3687"/>
        <v>34755.754000000001</v>
      </c>
      <c r="BB1555" s="18">
        <f t="shared" si="3688"/>
        <v>26198.1</v>
      </c>
      <c r="BC1555" s="18">
        <f t="shared" si="3817"/>
        <v>19713.688999999998</v>
      </c>
      <c r="BD1555" s="18">
        <f t="shared" si="3817"/>
        <v>3214.8</v>
      </c>
      <c r="BE1555" s="18">
        <f t="shared" si="3817"/>
        <v>3240.2</v>
      </c>
      <c r="BF1555" s="18">
        <f t="shared" si="3676"/>
        <v>54469.442999999999</v>
      </c>
      <c r="BG1555" s="18">
        <f t="shared" si="3677"/>
        <v>29412.899999999998</v>
      </c>
      <c r="BH1555" s="18">
        <f t="shared" si="3678"/>
        <v>29478.799999999999</v>
      </c>
      <c r="BI1555" s="18">
        <f t="shared" si="3817"/>
        <v>0</v>
      </c>
      <c r="BJ1555" s="25"/>
      <c r="BK1555" s="36"/>
    </row>
    <row r="1556" spans="1:92" ht="46.8" x14ac:dyDescent="0.3">
      <c r="A1556" s="19" t="s">
        <v>1226</v>
      </c>
      <c r="B1556" s="19" t="s">
        <v>1167</v>
      </c>
      <c r="C1556" s="51"/>
      <c r="D1556" s="51"/>
      <c r="E1556" s="14" t="s">
        <v>463</v>
      </c>
      <c r="F1556" s="18">
        <f>F1557</f>
        <v>23406</v>
      </c>
      <c r="G1556" s="18">
        <f t="shared" si="3817"/>
        <v>24306</v>
      </c>
      <c r="H1556" s="18">
        <f t="shared" si="3817"/>
        <v>24306</v>
      </c>
      <c r="I1556" s="18">
        <f t="shared" si="3817"/>
        <v>0</v>
      </c>
      <c r="J1556" s="18">
        <f t="shared" si="3817"/>
        <v>0</v>
      </c>
      <c r="K1556" s="18">
        <f t="shared" si="3817"/>
        <v>0</v>
      </c>
      <c r="L1556" s="18">
        <f t="shared" si="3788"/>
        <v>23406</v>
      </c>
      <c r="M1556" s="18">
        <f t="shared" si="3789"/>
        <v>24306</v>
      </c>
      <c r="N1556" s="18">
        <f t="shared" si="3790"/>
        <v>24306</v>
      </c>
      <c r="O1556" s="18">
        <f t="shared" si="3817"/>
        <v>1799.7940000000001</v>
      </c>
      <c r="P1556" s="18">
        <f t="shared" si="3817"/>
        <v>0</v>
      </c>
      <c r="Q1556" s="18">
        <f t="shared" si="3817"/>
        <v>0</v>
      </c>
      <c r="R1556" s="18">
        <f t="shared" si="3705"/>
        <v>25205.794000000002</v>
      </c>
      <c r="S1556" s="18">
        <f t="shared" si="3706"/>
        <v>24306</v>
      </c>
      <c r="T1556" s="18">
        <f t="shared" si="3707"/>
        <v>24306</v>
      </c>
      <c r="U1556" s="18">
        <f t="shared" si="3817"/>
        <v>0</v>
      </c>
      <c r="V1556" s="18">
        <f t="shared" si="3817"/>
        <v>0</v>
      </c>
      <c r="W1556" s="18">
        <f t="shared" si="3817"/>
        <v>0</v>
      </c>
      <c r="X1556" s="18">
        <f t="shared" si="3708"/>
        <v>25205.794000000002</v>
      </c>
      <c r="Y1556" s="18">
        <f t="shared" si="3709"/>
        <v>24306</v>
      </c>
      <c r="Z1556" s="18">
        <f t="shared" si="3710"/>
        <v>24306</v>
      </c>
      <c r="AA1556" s="18">
        <f t="shared" si="3817"/>
        <v>0</v>
      </c>
      <c r="AB1556" s="18">
        <f t="shared" si="3817"/>
        <v>0</v>
      </c>
      <c r="AC1556" s="18">
        <f t="shared" si="3817"/>
        <v>0</v>
      </c>
      <c r="AD1556" s="18">
        <f t="shared" si="3711"/>
        <v>25205.794000000002</v>
      </c>
      <c r="AE1556" s="18">
        <f t="shared" si="3712"/>
        <v>24306</v>
      </c>
      <c r="AF1556" s="18">
        <f t="shared" si="3713"/>
        <v>24306</v>
      </c>
      <c r="AG1556" s="18">
        <f t="shared" si="3817"/>
        <v>0</v>
      </c>
      <c r="AH1556" s="18">
        <f t="shared" si="3683"/>
        <v>25205.794000000002</v>
      </c>
      <c r="AI1556" s="18">
        <f t="shared" si="3684"/>
        <v>24306</v>
      </c>
      <c r="AJ1556" s="18">
        <f t="shared" si="3685"/>
        <v>24306</v>
      </c>
      <c r="AK1556" s="18">
        <f t="shared" si="3817"/>
        <v>9549.9599999999991</v>
      </c>
      <c r="AL1556" s="18">
        <f t="shared" si="3817"/>
        <v>1892.1</v>
      </c>
      <c r="AM1556" s="18">
        <f t="shared" si="3817"/>
        <v>1932.6</v>
      </c>
      <c r="AN1556" s="18">
        <f t="shared" si="3756"/>
        <v>34755.754000000001</v>
      </c>
      <c r="AO1556" s="18">
        <f t="shared" si="3757"/>
        <v>26198.1</v>
      </c>
      <c r="AP1556" s="18">
        <f t="shared" si="3758"/>
        <v>26238.6</v>
      </c>
      <c r="AQ1556" s="18">
        <f t="shared" si="3817"/>
        <v>0</v>
      </c>
      <c r="AR1556" s="18">
        <f t="shared" si="3759"/>
        <v>34755.754000000001</v>
      </c>
      <c r="AS1556" s="18">
        <f t="shared" si="3817"/>
        <v>0</v>
      </c>
      <c r="AT1556" s="18">
        <f t="shared" si="3817"/>
        <v>0</v>
      </c>
      <c r="AU1556" s="18">
        <f t="shared" si="3817"/>
        <v>0</v>
      </c>
      <c r="AV1556" s="18">
        <f t="shared" si="3689"/>
        <v>34755.754000000001</v>
      </c>
      <c r="AW1556" s="18">
        <f t="shared" si="3690"/>
        <v>26198.1</v>
      </c>
      <c r="AX1556" s="18">
        <f t="shared" si="3691"/>
        <v>26238.6</v>
      </c>
      <c r="AY1556" s="18">
        <f t="shared" si="3817"/>
        <v>0</v>
      </c>
      <c r="AZ1556" s="18">
        <f t="shared" si="3817"/>
        <v>0</v>
      </c>
      <c r="BA1556" s="18">
        <f t="shared" si="3687"/>
        <v>34755.754000000001</v>
      </c>
      <c r="BB1556" s="18">
        <f t="shared" si="3688"/>
        <v>26198.1</v>
      </c>
      <c r="BC1556" s="18">
        <f t="shared" si="3817"/>
        <v>19713.688999999998</v>
      </c>
      <c r="BD1556" s="18">
        <f t="shared" si="3817"/>
        <v>3214.8</v>
      </c>
      <c r="BE1556" s="18">
        <f t="shared" si="3817"/>
        <v>3240.2</v>
      </c>
      <c r="BF1556" s="18">
        <f t="shared" si="3676"/>
        <v>54469.442999999999</v>
      </c>
      <c r="BG1556" s="18">
        <f t="shared" si="3677"/>
        <v>29412.899999999998</v>
      </c>
      <c r="BH1556" s="18">
        <f t="shared" si="3678"/>
        <v>29478.799999999999</v>
      </c>
      <c r="BI1556" s="18">
        <f t="shared" si="3817"/>
        <v>0</v>
      </c>
      <c r="BJ1556" s="25"/>
      <c r="BK1556" s="36"/>
    </row>
    <row r="1557" spans="1:92" x14ac:dyDescent="0.3">
      <c r="A1557" s="19" t="s">
        <v>1226</v>
      </c>
      <c r="B1557" s="19" t="s">
        <v>1167</v>
      </c>
      <c r="C1557" s="51" t="s">
        <v>137</v>
      </c>
      <c r="D1557" s="51" t="s">
        <v>28</v>
      </c>
      <c r="E1557" s="14" t="s">
        <v>429</v>
      </c>
      <c r="F1557" s="18">
        <v>23406</v>
      </c>
      <c r="G1557" s="18">
        <v>24306</v>
      </c>
      <c r="H1557" s="18">
        <v>24306</v>
      </c>
      <c r="I1557" s="18"/>
      <c r="J1557" s="18"/>
      <c r="K1557" s="18"/>
      <c r="L1557" s="18">
        <f t="shared" si="3788"/>
        <v>23406</v>
      </c>
      <c r="M1557" s="18">
        <f t="shared" si="3789"/>
        <v>24306</v>
      </c>
      <c r="N1557" s="18">
        <f t="shared" si="3790"/>
        <v>24306</v>
      </c>
      <c r="O1557" s="18">
        <v>1799.7940000000001</v>
      </c>
      <c r="P1557" s="18"/>
      <c r="Q1557" s="18"/>
      <c r="R1557" s="18">
        <f t="shared" si="3705"/>
        <v>25205.794000000002</v>
      </c>
      <c r="S1557" s="18">
        <f t="shared" si="3706"/>
        <v>24306</v>
      </c>
      <c r="T1557" s="18">
        <f t="shared" si="3707"/>
        <v>24306</v>
      </c>
      <c r="U1557" s="18"/>
      <c r="V1557" s="18"/>
      <c r="W1557" s="18"/>
      <c r="X1557" s="18">
        <f t="shared" si="3708"/>
        <v>25205.794000000002</v>
      </c>
      <c r="Y1557" s="18">
        <f t="shared" si="3709"/>
        <v>24306</v>
      </c>
      <c r="Z1557" s="18">
        <f t="shared" si="3710"/>
        <v>24306</v>
      </c>
      <c r="AA1557" s="18"/>
      <c r="AB1557" s="18"/>
      <c r="AC1557" s="18"/>
      <c r="AD1557" s="18">
        <f t="shared" si="3711"/>
        <v>25205.794000000002</v>
      </c>
      <c r="AE1557" s="18">
        <f t="shared" si="3712"/>
        <v>24306</v>
      </c>
      <c r="AF1557" s="18">
        <f t="shared" si="3713"/>
        <v>24306</v>
      </c>
      <c r="AG1557" s="18"/>
      <c r="AH1557" s="18">
        <f t="shared" si="3683"/>
        <v>25205.794000000002</v>
      </c>
      <c r="AI1557" s="18">
        <f t="shared" si="3684"/>
        <v>24306</v>
      </c>
      <c r="AJ1557" s="18">
        <f t="shared" si="3685"/>
        <v>24306</v>
      </c>
      <c r="AK1557" s="18">
        <f>-73.34+9623.3</f>
        <v>9549.9599999999991</v>
      </c>
      <c r="AL1557" s="18">
        <v>1892.1</v>
      </c>
      <c r="AM1557" s="18">
        <v>1932.6</v>
      </c>
      <c r="AN1557" s="18">
        <f t="shared" si="3756"/>
        <v>34755.754000000001</v>
      </c>
      <c r="AO1557" s="18">
        <f t="shared" si="3757"/>
        <v>26198.1</v>
      </c>
      <c r="AP1557" s="18">
        <f t="shared" si="3758"/>
        <v>26238.6</v>
      </c>
      <c r="AQ1557" s="18"/>
      <c r="AR1557" s="18">
        <f t="shared" si="3759"/>
        <v>34755.754000000001</v>
      </c>
      <c r="AS1557" s="18"/>
      <c r="AT1557" s="18"/>
      <c r="AU1557" s="18"/>
      <c r="AV1557" s="18">
        <f t="shared" si="3689"/>
        <v>34755.754000000001</v>
      </c>
      <c r="AW1557" s="18">
        <f t="shared" si="3690"/>
        <v>26198.1</v>
      </c>
      <c r="AX1557" s="18">
        <f t="shared" si="3691"/>
        <v>26238.6</v>
      </c>
      <c r="AY1557" s="18"/>
      <c r="AZ1557" s="18"/>
      <c r="BA1557" s="18">
        <f t="shared" si="3687"/>
        <v>34755.754000000001</v>
      </c>
      <c r="BB1557" s="18">
        <f t="shared" si="3688"/>
        <v>26198.1</v>
      </c>
      <c r="BC1557" s="18">
        <f>-67.411+91.7+159.8+19529.6</f>
        <v>19713.688999999998</v>
      </c>
      <c r="BD1557" s="18">
        <f>558+972.1+1684.7</f>
        <v>3214.8</v>
      </c>
      <c r="BE1557" s="18">
        <f>566.2+986.7+1687.3</f>
        <v>3240.2</v>
      </c>
      <c r="BF1557" s="18">
        <f t="shared" si="3676"/>
        <v>54469.442999999999</v>
      </c>
      <c r="BG1557" s="18">
        <f t="shared" si="3677"/>
        <v>29412.899999999998</v>
      </c>
      <c r="BH1557" s="18">
        <f t="shared" si="3678"/>
        <v>29478.799999999999</v>
      </c>
      <c r="BI1557" s="18"/>
      <c r="BJ1557" s="25"/>
      <c r="BK1557" s="36"/>
    </row>
    <row r="1558" spans="1:92" x14ac:dyDescent="0.3">
      <c r="A1558" s="19" t="s">
        <v>1226</v>
      </c>
      <c r="B1558" s="19" t="s">
        <v>1168</v>
      </c>
      <c r="C1558" s="51"/>
      <c r="D1558" s="51"/>
      <c r="E1558" s="14" t="s">
        <v>460</v>
      </c>
      <c r="F1558" s="18">
        <f>F1559</f>
        <v>28</v>
      </c>
      <c r="G1558" s="18">
        <f t="shared" ref="G1558:BI1559" si="3818">G1559</f>
        <v>28</v>
      </c>
      <c r="H1558" s="18">
        <f t="shared" si="3818"/>
        <v>28</v>
      </c>
      <c r="I1558" s="18">
        <f t="shared" si="3818"/>
        <v>0</v>
      </c>
      <c r="J1558" s="18">
        <f t="shared" si="3818"/>
        <v>0</v>
      </c>
      <c r="K1558" s="18">
        <f t="shared" si="3818"/>
        <v>0</v>
      </c>
      <c r="L1558" s="18">
        <f t="shared" si="3788"/>
        <v>28</v>
      </c>
      <c r="M1558" s="18">
        <f t="shared" si="3789"/>
        <v>28</v>
      </c>
      <c r="N1558" s="18">
        <f t="shared" si="3790"/>
        <v>28</v>
      </c>
      <c r="O1558" s="18">
        <f t="shared" si="3818"/>
        <v>0</v>
      </c>
      <c r="P1558" s="18">
        <f t="shared" si="3818"/>
        <v>0</v>
      </c>
      <c r="Q1558" s="18">
        <f t="shared" si="3818"/>
        <v>0</v>
      </c>
      <c r="R1558" s="18">
        <f t="shared" si="3705"/>
        <v>28</v>
      </c>
      <c r="S1558" s="18">
        <f t="shared" si="3706"/>
        <v>28</v>
      </c>
      <c r="T1558" s="18">
        <f t="shared" si="3707"/>
        <v>28</v>
      </c>
      <c r="U1558" s="18">
        <f t="shared" si="3818"/>
        <v>0</v>
      </c>
      <c r="V1558" s="18">
        <f t="shared" si="3818"/>
        <v>0</v>
      </c>
      <c r="W1558" s="18">
        <f t="shared" si="3818"/>
        <v>0</v>
      </c>
      <c r="X1558" s="18">
        <f t="shared" si="3708"/>
        <v>28</v>
      </c>
      <c r="Y1558" s="18">
        <f t="shared" si="3709"/>
        <v>28</v>
      </c>
      <c r="Z1558" s="18">
        <f t="shared" si="3710"/>
        <v>28</v>
      </c>
      <c r="AA1558" s="18">
        <f t="shared" si="3818"/>
        <v>0</v>
      </c>
      <c r="AB1558" s="18">
        <f t="shared" si="3818"/>
        <v>0</v>
      </c>
      <c r="AC1558" s="18">
        <f t="shared" si="3818"/>
        <v>0</v>
      </c>
      <c r="AD1558" s="18">
        <f t="shared" si="3711"/>
        <v>28</v>
      </c>
      <c r="AE1558" s="18">
        <f t="shared" si="3712"/>
        <v>28</v>
      </c>
      <c r="AF1558" s="18">
        <f t="shared" si="3713"/>
        <v>28</v>
      </c>
      <c r="AG1558" s="18">
        <f t="shared" si="3818"/>
        <v>0</v>
      </c>
      <c r="AH1558" s="18">
        <f t="shared" si="3683"/>
        <v>28</v>
      </c>
      <c r="AI1558" s="18">
        <f t="shared" si="3684"/>
        <v>28</v>
      </c>
      <c r="AJ1558" s="18">
        <f t="shared" si="3685"/>
        <v>28</v>
      </c>
      <c r="AK1558" s="18">
        <f t="shared" si="3818"/>
        <v>0</v>
      </c>
      <c r="AL1558" s="18">
        <f t="shared" si="3818"/>
        <v>0</v>
      </c>
      <c r="AM1558" s="18">
        <f t="shared" si="3818"/>
        <v>0</v>
      </c>
      <c r="AN1558" s="18">
        <f t="shared" si="3756"/>
        <v>28</v>
      </c>
      <c r="AO1558" s="18">
        <f t="shared" si="3757"/>
        <v>28</v>
      </c>
      <c r="AP1558" s="18">
        <f t="shared" si="3758"/>
        <v>28</v>
      </c>
      <c r="AQ1558" s="18">
        <f t="shared" si="3818"/>
        <v>0</v>
      </c>
      <c r="AR1558" s="18">
        <f t="shared" si="3759"/>
        <v>28</v>
      </c>
      <c r="AS1558" s="18">
        <f t="shared" si="3818"/>
        <v>0</v>
      </c>
      <c r="AT1558" s="18">
        <f t="shared" si="3818"/>
        <v>0</v>
      </c>
      <c r="AU1558" s="18">
        <f t="shared" si="3818"/>
        <v>0</v>
      </c>
      <c r="AV1558" s="18">
        <f t="shared" si="3689"/>
        <v>28</v>
      </c>
      <c r="AW1558" s="18">
        <f t="shared" si="3690"/>
        <v>28</v>
      </c>
      <c r="AX1558" s="18">
        <f t="shared" si="3691"/>
        <v>28</v>
      </c>
      <c r="AY1558" s="18">
        <f t="shared" si="3818"/>
        <v>0</v>
      </c>
      <c r="AZ1558" s="18">
        <f t="shared" si="3818"/>
        <v>0</v>
      </c>
      <c r="BA1558" s="18">
        <f t="shared" si="3687"/>
        <v>28</v>
      </c>
      <c r="BB1558" s="18">
        <f t="shared" si="3688"/>
        <v>28</v>
      </c>
      <c r="BC1558" s="18">
        <f t="shared" si="3818"/>
        <v>0</v>
      </c>
      <c r="BD1558" s="18">
        <f t="shared" si="3818"/>
        <v>0</v>
      </c>
      <c r="BE1558" s="18">
        <f t="shared" si="3818"/>
        <v>0</v>
      </c>
      <c r="BF1558" s="18">
        <f t="shared" ref="BF1558:BF1621" si="3819">BA1558+BC1558</f>
        <v>28</v>
      </c>
      <c r="BG1558" s="18">
        <f t="shared" ref="BG1558:BG1621" si="3820">BB1558+BD1558</f>
        <v>28</v>
      </c>
      <c r="BH1558" s="18">
        <f t="shared" ref="BH1558:BH1621" si="3821">AX1558+BE1558</f>
        <v>28</v>
      </c>
      <c r="BI1558" s="18">
        <f t="shared" si="3818"/>
        <v>0</v>
      </c>
      <c r="BJ1558" s="25"/>
      <c r="BK1558" s="36"/>
    </row>
    <row r="1559" spans="1:92" x14ac:dyDescent="0.3">
      <c r="A1559" s="19" t="s">
        <v>1226</v>
      </c>
      <c r="B1559" s="19" t="s">
        <v>1169</v>
      </c>
      <c r="C1559" s="51"/>
      <c r="D1559" s="51"/>
      <c r="E1559" s="14" t="s">
        <v>477</v>
      </c>
      <c r="F1559" s="18">
        <f>F1560</f>
        <v>28</v>
      </c>
      <c r="G1559" s="18">
        <f t="shared" si="3818"/>
        <v>28</v>
      </c>
      <c r="H1559" s="18">
        <f t="shared" si="3818"/>
        <v>28</v>
      </c>
      <c r="I1559" s="18">
        <f t="shared" si="3818"/>
        <v>0</v>
      </c>
      <c r="J1559" s="18">
        <f t="shared" si="3818"/>
        <v>0</v>
      </c>
      <c r="K1559" s="18">
        <f t="shared" si="3818"/>
        <v>0</v>
      </c>
      <c r="L1559" s="18">
        <f t="shared" si="3788"/>
        <v>28</v>
      </c>
      <c r="M1559" s="18">
        <f t="shared" si="3789"/>
        <v>28</v>
      </c>
      <c r="N1559" s="18">
        <f t="shared" si="3790"/>
        <v>28</v>
      </c>
      <c r="O1559" s="18">
        <f t="shared" si="3818"/>
        <v>0</v>
      </c>
      <c r="P1559" s="18">
        <f t="shared" si="3818"/>
        <v>0</v>
      </c>
      <c r="Q1559" s="18">
        <f t="shared" si="3818"/>
        <v>0</v>
      </c>
      <c r="R1559" s="18">
        <f t="shared" si="3705"/>
        <v>28</v>
      </c>
      <c r="S1559" s="18">
        <f t="shared" si="3706"/>
        <v>28</v>
      </c>
      <c r="T1559" s="18">
        <f t="shared" si="3707"/>
        <v>28</v>
      </c>
      <c r="U1559" s="18">
        <f t="shared" si="3818"/>
        <v>0</v>
      </c>
      <c r="V1559" s="18">
        <f t="shared" si="3818"/>
        <v>0</v>
      </c>
      <c r="W1559" s="18">
        <f t="shared" si="3818"/>
        <v>0</v>
      </c>
      <c r="X1559" s="18">
        <f t="shared" si="3708"/>
        <v>28</v>
      </c>
      <c r="Y1559" s="18">
        <f t="shared" si="3709"/>
        <v>28</v>
      </c>
      <c r="Z1559" s="18">
        <f t="shared" si="3710"/>
        <v>28</v>
      </c>
      <c r="AA1559" s="18">
        <f t="shared" si="3818"/>
        <v>0</v>
      </c>
      <c r="AB1559" s="18">
        <f t="shared" si="3818"/>
        <v>0</v>
      </c>
      <c r="AC1559" s="18">
        <f t="shared" si="3818"/>
        <v>0</v>
      </c>
      <c r="AD1559" s="18">
        <f t="shared" si="3711"/>
        <v>28</v>
      </c>
      <c r="AE1559" s="18">
        <f t="shared" si="3712"/>
        <v>28</v>
      </c>
      <c r="AF1559" s="18">
        <f t="shared" si="3713"/>
        <v>28</v>
      </c>
      <c r="AG1559" s="18">
        <f t="shared" si="3818"/>
        <v>0</v>
      </c>
      <c r="AH1559" s="18">
        <f t="shared" si="3683"/>
        <v>28</v>
      </c>
      <c r="AI1559" s="18">
        <f t="shared" si="3684"/>
        <v>28</v>
      </c>
      <c r="AJ1559" s="18">
        <f t="shared" si="3685"/>
        <v>28</v>
      </c>
      <c r="AK1559" s="18">
        <f t="shared" si="3818"/>
        <v>0</v>
      </c>
      <c r="AL1559" s="18">
        <f t="shared" si="3818"/>
        <v>0</v>
      </c>
      <c r="AM1559" s="18">
        <f t="shared" si="3818"/>
        <v>0</v>
      </c>
      <c r="AN1559" s="18">
        <f t="shared" si="3756"/>
        <v>28</v>
      </c>
      <c r="AO1559" s="18">
        <f t="shared" si="3757"/>
        <v>28</v>
      </c>
      <c r="AP1559" s="18">
        <f t="shared" si="3758"/>
        <v>28</v>
      </c>
      <c r="AQ1559" s="18">
        <f t="shared" si="3818"/>
        <v>0</v>
      </c>
      <c r="AR1559" s="18">
        <f t="shared" si="3759"/>
        <v>28</v>
      </c>
      <c r="AS1559" s="18">
        <f t="shared" si="3818"/>
        <v>0</v>
      </c>
      <c r="AT1559" s="18">
        <f t="shared" si="3818"/>
        <v>0</v>
      </c>
      <c r="AU1559" s="18">
        <f t="shared" si="3818"/>
        <v>0</v>
      </c>
      <c r="AV1559" s="18">
        <f t="shared" si="3689"/>
        <v>28</v>
      </c>
      <c r="AW1559" s="18">
        <f t="shared" si="3690"/>
        <v>28</v>
      </c>
      <c r="AX1559" s="18">
        <f t="shared" si="3691"/>
        <v>28</v>
      </c>
      <c r="AY1559" s="18">
        <f t="shared" si="3818"/>
        <v>0</v>
      </c>
      <c r="AZ1559" s="18">
        <f t="shared" si="3818"/>
        <v>0</v>
      </c>
      <c r="BA1559" s="18">
        <f t="shared" si="3687"/>
        <v>28</v>
      </c>
      <c r="BB1559" s="18">
        <f t="shared" si="3688"/>
        <v>28</v>
      </c>
      <c r="BC1559" s="18">
        <f t="shared" si="3818"/>
        <v>0</v>
      </c>
      <c r="BD1559" s="18">
        <f t="shared" si="3818"/>
        <v>0</v>
      </c>
      <c r="BE1559" s="18">
        <f t="shared" si="3818"/>
        <v>0</v>
      </c>
      <c r="BF1559" s="18">
        <f t="shared" si="3819"/>
        <v>28</v>
      </c>
      <c r="BG1559" s="18">
        <f t="shared" si="3820"/>
        <v>28</v>
      </c>
      <c r="BH1559" s="18">
        <f t="shared" si="3821"/>
        <v>28</v>
      </c>
      <c r="BI1559" s="18">
        <f t="shared" si="3818"/>
        <v>0</v>
      </c>
      <c r="BJ1559" s="25"/>
      <c r="BK1559" s="36"/>
    </row>
    <row r="1560" spans="1:92" x14ac:dyDescent="0.3">
      <c r="A1560" s="19" t="s">
        <v>1226</v>
      </c>
      <c r="B1560" s="19" t="s">
        <v>1169</v>
      </c>
      <c r="C1560" s="51" t="s">
        <v>137</v>
      </c>
      <c r="D1560" s="51" t="s">
        <v>28</v>
      </c>
      <c r="E1560" s="14" t="s">
        <v>429</v>
      </c>
      <c r="F1560" s="18">
        <v>28</v>
      </c>
      <c r="G1560" s="18">
        <v>28</v>
      </c>
      <c r="H1560" s="18">
        <v>28</v>
      </c>
      <c r="I1560" s="18"/>
      <c r="J1560" s="18"/>
      <c r="K1560" s="18"/>
      <c r="L1560" s="18">
        <f t="shared" si="3788"/>
        <v>28</v>
      </c>
      <c r="M1560" s="18">
        <f t="shared" si="3789"/>
        <v>28</v>
      </c>
      <c r="N1560" s="18">
        <f t="shared" si="3790"/>
        <v>28</v>
      </c>
      <c r="O1560" s="18"/>
      <c r="P1560" s="18"/>
      <c r="Q1560" s="18"/>
      <c r="R1560" s="18">
        <f t="shared" si="3705"/>
        <v>28</v>
      </c>
      <c r="S1560" s="18">
        <f t="shared" si="3706"/>
        <v>28</v>
      </c>
      <c r="T1560" s="18">
        <f t="shared" si="3707"/>
        <v>28</v>
      </c>
      <c r="U1560" s="18"/>
      <c r="V1560" s="18"/>
      <c r="W1560" s="18"/>
      <c r="X1560" s="18">
        <f t="shared" si="3708"/>
        <v>28</v>
      </c>
      <c r="Y1560" s="18">
        <f t="shared" si="3709"/>
        <v>28</v>
      </c>
      <c r="Z1560" s="18">
        <f t="shared" si="3710"/>
        <v>28</v>
      </c>
      <c r="AA1560" s="18"/>
      <c r="AB1560" s="18"/>
      <c r="AC1560" s="18"/>
      <c r="AD1560" s="18">
        <f t="shared" si="3711"/>
        <v>28</v>
      </c>
      <c r="AE1560" s="18">
        <f t="shared" si="3712"/>
        <v>28</v>
      </c>
      <c r="AF1560" s="18">
        <f t="shared" si="3713"/>
        <v>28</v>
      </c>
      <c r="AG1560" s="18"/>
      <c r="AH1560" s="18">
        <f t="shared" si="3683"/>
        <v>28</v>
      </c>
      <c r="AI1560" s="18">
        <f t="shared" si="3684"/>
        <v>28</v>
      </c>
      <c r="AJ1560" s="18">
        <f t="shared" si="3685"/>
        <v>28</v>
      </c>
      <c r="AK1560" s="18"/>
      <c r="AL1560" s="18"/>
      <c r="AM1560" s="18"/>
      <c r="AN1560" s="18">
        <f t="shared" si="3756"/>
        <v>28</v>
      </c>
      <c r="AO1560" s="18">
        <f t="shared" si="3757"/>
        <v>28</v>
      </c>
      <c r="AP1560" s="18">
        <f t="shared" si="3758"/>
        <v>28</v>
      </c>
      <c r="AQ1560" s="18"/>
      <c r="AR1560" s="18">
        <f t="shared" si="3759"/>
        <v>28</v>
      </c>
      <c r="AS1560" s="18"/>
      <c r="AT1560" s="18"/>
      <c r="AU1560" s="18"/>
      <c r="AV1560" s="18">
        <f t="shared" si="3689"/>
        <v>28</v>
      </c>
      <c r="AW1560" s="18">
        <f t="shared" si="3690"/>
        <v>28</v>
      </c>
      <c r="AX1560" s="18">
        <f t="shared" si="3691"/>
        <v>28</v>
      </c>
      <c r="AY1560" s="18"/>
      <c r="AZ1560" s="18"/>
      <c r="BA1560" s="18">
        <f t="shared" si="3687"/>
        <v>28</v>
      </c>
      <c r="BB1560" s="18">
        <f t="shared" si="3688"/>
        <v>28</v>
      </c>
      <c r="BC1560" s="18"/>
      <c r="BD1560" s="18"/>
      <c r="BE1560" s="18"/>
      <c r="BF1560" s="18">
        <f t="shared" si="3819"/>
        <v>28</v>
      </c>
      <c r="BG1560" s="18">
        <f t="shared" si="3820"/>
        <v>28</v>
      </c>
      <c r="BH1560" s="18">
        <f t="shared" si="3821"/>
        <v>28</v>
      </c>
      <c r="BI1560" s="18"/>
      <c r="BJ1560" s="25"/>
      <c r="BK1560" s="36"/>
    </row>
    <row r="1561" spans="1:92" s="9" customFormat="1" ht="31.2" x14ac:dyDescent="0.3">
      <c r="A1561" s="8" t="s">
        <v>236</v>
      </c>
      <c r="B1561" s="13"/>
      <c r="C1561" s="8"/>
      <c r="D1561" s="8"/>
      <c r="E1561" s="49" t="s">
        <v>799</v>
      </c>
      <c r="F1561" s="12">
        <f>F1562+F1666+F1691</f>
        <v>2785695.8000000003</v>
      </c>
      <c r="G1561" s="12">
        <f t="shared" ref="G1561:BI1561" si="3822">G1562+G1666+G1691</f>
        <v>1488130.0999999999</v>
      </c>
      <c r="H1561" s="12">
        <f t="shared" si="3822"/>
        <v>468092.4</v>
      </c>
      <c r="I1561" s="12">
        <f t="shared" ref="I1561:K1561" si="3823">I1562+I1666+I1691</f>
        <v>-404852.7</v>
      </c>
      <c r="J1561" s="12">
        <f t="shared" si="3823"/>
        <v>740933.10000000009</v>
      </c>
      <c r="K1561" s="12">
        <f t="shared" si="3823"/>
        <v>0</v>
      </c>
      <c r="L1561" s="12">
        <f t="shared" si="3788"/>
        <v>2380843.1</v>
      </c>
      <c r="M1561" s="12">
        <f t="shared" si="3789"/>
        <v>2229063.2000000002</v>
      </c>
      <c r="N1561" s="12">
        <f t="shared" si="3790"/>
        <v>468092.4</v>
      </c>
      <c r="O1561" s="12">
        <f t="shared" ref="O1561:Q1561" si="3824">O1562+O1666+O1691</f>
        <v>86977.638999999996</v>
      </c>
      <c r="P1561" s="12">
        <f t="shared" si="3824"/>
        <v>7241.1</v>
      </c>
      <c r="Q1561" s="12">
        <f t="shared" si="3824"/>
        <v>0</v>
      </c>
      <c r="R1561" s="12">
        <f t="shared" si="3705"/>
        <v>2467820.7390000001</v>
      </c>
      <c r="S1561" s="12">
        <f t="shared" si="3706"/>
        <v>2236304.3000000003</v>
      </c>
      <c r="T1561" s="12">
        <f t="shared" si="3707"/>
        <v>468092.4</v>
      </c>
      <c r="U1561" s="12">
        <f t="shared" ref="U1561:W1561" si="3825">U1562+U1666+U1691</f>
        <v>4.9000000000000002E-2</v>
      </c>
      <c r="V1561" s="12">
        <f t="shared" si="3825"/>
        <v>0</v>
      </c>
      <c r="W1561" s="12">
        <f t="shared" si="3825"/>
        <v>0</v>
      </c>
      <c r="X1561" s="12">
        <f t="shared" si="3708"/>
        <v>2467820.7880000002</v>
      </c>
      <c r="Y1561" s="12">
        <f t="shared" si="3709"/>
        <v>2236304.3000000003</v>
      </c>
      <c r="Z1561" s="12">
        <f t="shared" si="3710"/>
        <v>468092.4</v>
      </c>
      <c r="AA1561" s="12">
        <f t="shared" ref="AA1561:AB1561" si="3826">AA1562+AA1666+AA1691</f>
        <v>-30599.629000000001</v>
      </c>
      <c r="AB1561" s="12">
        <f t="shared" si="3826"/>
        <v>-100000</v>
      </c>
      <c r="AC1561" s="12">
        <f t="shared" ref="AC1561" si="3827">AC1562+AC1666+AC1691</f>
        <v>133236.26500000001</v>
      </c>
      <c r="AD1561" s="18">
        <f t="shared" si="3711"/>
        <v>2437221.159</v>
      </c>
      <c r="AE1561" s="18">
        <f t="shared" si="3712"/>
        <v>2136304.3000000003</v>
      </c>
      <c r="AF1561" s="18">
        <f t="shared" si="3713"/>
        <v>601328.66500000004</v>
      </c>
      <c r="AG1561" s="12">
        <f t="shared" ref="AG1561" si="3828">AG1562+AG1666+AG1691</f>
        <v>-2353.6</v>
      </c>
      <c r="AH1561" s="12">
        <f t="shared" si="3683"/>
        <v>2434867.5589999999</v>
      </c>
      <c r="AI1561" s="12">
        <f t="shared" si="3684"/>
        <v>2136304.3000000003</v>
      </c>
      <c r="AJ1561" s="12">
        <f t="shared" si="3685"/>
        <v>601328.66500000004</v>
      </c>
      <c r="AK1561" s="12">
        <f t="shared" ref="AK1561:AM1561" si="3829">AK1562+AK1666+AK1691</f>
        <v>26995.170000000006</v>
      </c>
      <c r="AL1561" s="12">
        <f t="shared" si="3829"/>
        <v>134479.48200000002</v>
      </c>
      <c r="AM1561" s="12">
        <f t="shared" si="3829"/>
        <v>-225236.26500000001</v>
      </c>
      <c r="AN1561" s="12">
        <f t="shared" si="3756"/>
        <v>2461862.7289999998</v>
      </c>
      <c r="AO1561" s="12">
        <f t="shared" si="3757"/>
        <v>2270783.7820000001</v>
      </c>
      <c r="AP1561" s="12">
        <f t="shared" si="3758"/>
        <v>376092.4</v>
      </c>
      <c r="AQ1561" s="12">
        <f t="shared" ref="AQ1561" si="3830">AQ1562+AQ1666+AQ1691</f>
        <v>-641.15700000000004</v>
      </c>
      <c r="AR1561" s="12">
        <f t="shared" si="3759"/>
        <v>2461221.5719999997</v>
      </c>
      <c r="AS1561" s="12">
        <f t="shared" ref="AS1561:AU1561" si="3831">AS1562+AS1666+AS1691</f>
        <v>-5980.357</v>
      </c>
      <c r="AT1561" s="12">
        <f t="shared" si="3831"/>
        <v>0</v>
      </c>
      <c r="AU1561" s="12">
        <f t="shared" si="3831"/>
        <v>0</v>
      </c>
      <c r="AV1561" s="12">
        <f t="shared" si="3689"/>
        <v>2455241.2149999999</v>
      </c>
      <c r="AW1561" s="12">
        <f t="shared" si="3690"/>
        <v>2270783.7820000001</v>
      </c>
      <c r="AX1561" s="12">
        <f t="shared" si="3691"/>
        <v>376092.4</v>
      </c>
      <c r="AY1561" s="12">
        <f t="shared" ref="AY1561:AZ1561" si="3832">AY1562+AY1666+AY1691</f>
        <v>0</v>
      </c>
      <c r="AZ1561" s="12">
        <f t="shared" si="3832"/>
        <v>0</v>
      </c>
      <c r="BA1561" s="18">
        <f t="shared" si="3687"/>
        <v>2455241.2149999999</v>
      </c>
      <c r="BB1561" s="18">
        <f t="shared" si="3688"/>
        <v>2270783.7820000001</v>
      </c>
      <c r="BC1561" s="12">
        <f t="shared" ref="BC1561:BE1561" si="3833">BC1562+BC1666+BC1691</f>
        <v>79448.914000000004</v>
      </c>
      <c r="BD1561" s="12">
        <f t="shared" si="3833"/>
        <v>128738.97899999999</v>
      </c>
      <c r="BE1561" s="12">
        <f t="shared" si="3833"/>
        <v>100000</v>
      </c>
      <c r="BF1561" s="12">
        <f t="shared" si="3819"/>
        <v>2534690.1289999997</v>
      </c>
      <c r="BG1561" s="12">
        <f t="shared" si="3820"/>
        <v>2399522.7609999999</v>
      </c>
      <c r="BH1561" s="12">
        <f t="shared" si="3821"/>
        <v>476092.4</v>
      </c>
      <c r="BI1561" s="12">
        <f t="shared" si="3822"/>
        <v>0</v>
      </c>
      <c r="BJ1561" s="24"/>
      <c r="BK1561" s="34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</row>
    <row r="1562" spans="1:92" s="11" customFormat="1" ht="46.8" x14ac:dyDescent="0.3">
      <c r="A1562" s="10" t="s">
        <v>237</v>
      </c>
      <c r="B1562" s="16"/>
      <c r="C1562" s="10"/>
      <c r="D1562" s="10"/>
      <c r="E1562" s="15" t="s">
        <v>1109</v>
      </c>
      <c r="F1562" s="17">
        <f>F1563+F1575+F1580+F1585+F1594+F1643+F1648+F1653</f>
        <v>2493889.6</v>
      </c>
      <c r="G1562" s="17">
        <f t="shared" ref="G1562:BI1562" si="3834">G1563+G1575+G1580+G1585+G1594+G1643+G1648+G1653</f>
        <v>841902.49999999988</v>
      </c>
      <c r="H1562" s="17">
        <f t="shared" si="3834"/>
        <v>332523.80000000005</v>
      </c>
      <c r="I1562" s="17">
        <f t="shared" ref="I1562:K1562" si="3835">I1563+I1575+I1580+I1585+I1594+I1643+I1648+I1653</f>
        <v>-413043</v>
      </c>
      <c r="J1562" s="17">
        <f t="shared" si="3835"/>
        <v>740933.10000000009</v>
      </c>
      <c r="K1562" s="17">
        <f t="shared" si="3835"/>
        <v>0</v>
      </c>
      <c r="L1562" s="17">
        <f t="shared" si="3788"/>
        <v>2080846.6</v>
      </c>
      <c r="M1562" s="17">
        <f t="shared" si="3789"/>
        <v>1582835.6</v>
      </c>
      <c r="N1562" s="17">
        <f t="shared" si="3790"/>
        <v>332523.80000000005</v>
      </c>
      <c r="O1562" s="17">
        <f t="shared" ref="O1562:Q1562" si="3836">O1563+O1575+O1580+O1585+O1594+O1643+O1648+O1653</f>
        <v>83330.928</v>
      </c>
      <c r="P1562" s="17">
        <f t="shared" si="3836"/>
        <v>7241.1</v>
      </c>
      <c r="Q1562" s="17">
        <f t="shared" si="3836"/>
        <v>0</v>
      </c>
      <c r="R1562" s="17">
        <f t="shared" si="3705"/>
        <v>2164177.5279999999</v>
      </c>
      <c r="S1562" s="17">
        <f t="shared" si="3706"/>
        <v>1590076.7000000002</v>
      </c>
      <c r="T1562" s="17">
        <f t="shared" si="3707"/>
        <v>332523.80000000005</v>
      </c>
      <c r="U1562" s="17">
        <f t="shared" ref="U1562:W1562" si="3837">U1563+U1575+U1580+U1585+U1594+U1643+U1648+U1653</f>
        <v>4.9000000000000002E-2</v>
      </c>
      <c r="V1562" s="17">
        <f t="shared" si="3837"/>
        <v>0</v>
      </c>
      <c r="W1562" s="17">
        <f t="shared" si="3837"/>
        <v>0</v>
      </c>
      <c r="X1562" s="17">
        <f t="shared" si="3708"/>
        <v>2164177.577</v>
      </c>
      <c r="Y1562" s="17">
        <f t="shared" si="3709"/>
        <v>1590076.7000000002</v>
      </c>
      <c r="Z1562" s="17">
        <f t="shared" si="3710"/>
        <v>332523.80000000005</v>
      </c>
      <c r="AA1562" s="17">
        <f t="shared" ref="AA1562:AB1562" si="3838">AA1563+AA1575+AA1580+AA1585+AA1594+AA1643+AA1648+AA1653</f>
        <v>2636.636</v>
      </c>
      <c r="AB1562" s="17">
        <f t="shared" si="3838"/>
        <v>0</v>
      </c>
      <c r="AC1562" s="17">
        <f t="shared" ref="AC1562" si="3839">AC1563+AC1575+AC1580+AC1585+AC1594+AC1643+AC1648+AC1653</f>
        <v>0</v>
      </c>
      <c r="AD1562" s="18">
        <f t="shared" si="3711"/>
        <v>2166814.213</v>
      </c>
      <c r="AE1562" s="18">
        <f t="shared" si="3712"/>
        <v>1590076.7000000002</v>
      </c>
      <c r="AF1562" s="18">
        <f t="shared" si="3713"/>
        <v>332523.80000000005</v>
      </c>
      <c r="AG1562" s="17">
        <f t="shared" ref="AG1562" si="3840">AG1563+AG1575+AG1580+AG1585+AG1594+AG1643+AG1648+AG1653</f>
        <v>-2353.6</v>
      </c>
      <c r="AH1562" s="17">
        <f t="shared" si="3683"/>
        <v>2164460.6129999999</v>
      </c>
      <c r="AI1562" s="17">
        <f t="shared" si="3684"/>
        <v>1590076.7000000002</v>
      </c>
      <c r="AJ1562" s="17">
        <f t="shared" si="3685"/>
        <v>332523.80000000005</v>
      </c>
      <c r="AK1562" s="17">
        <f t="shared" ref="AK1562:AM1562" si="3841">AK1563+AK1575+AK1580+AK1585+AK1594+AK1643+AK1648+AK1653</f>
        <v>-5995.1079999999929</v>
      </c>
      <c r="AL1562" s="17">
        <f t="shared" si="3841"/>
        <v>34479.482000000004</v>
      </c>
      <c r="AM1562" s="17">
        <f t="shared" si="3841"/>
        <v>-92000</v>
      </c>
      <c r="AN1562" s="17">
        <f t="shared" si="3756"/>
        <v>2158465.5049999999</v>
      </c>
      <c r="AO1562" s="17">
        <f t="shared" si="3757"/>
        <v>1624556.1820000003</v>
      </c>
      <c r="AP1562" s="17">
        <f t="shared" si="3758"/>
        <v>240523.80000000005</v>
      </c>
      <c r="AQ1562" s="17">
        <f t="shared" ref="AQ1562" si="3842">AQ1563+AQ1575+AQ1580+AQ1585+AQ1594+AQ1643+AQ1648+AQ1653</f>
        <v>-641.15700000000004</v>
      </c>
      <c r="AR1562" s="17">
        <f t="shared" si="3759"/>
        <v>2157824.3479999998</v>
      </c>
      <c r="AS1562" s="17">
        <f t="shared" ref="AS1562:AU1562" si="3843">AS1563+AS1575+AS1580+AS1585+AS1594+AS1643+AS1648+AS1653</f>
        <v>-3430.8919999999998</v>
      </c>
      <c r="AT1562" s="17">
        <f t="shared" si="3843"/>
        <v>0</v>
      </c>
      <c r="AU1562" s="17">
        <f t="shared" si="3843"/>
        <v>0</v>
      </c>
      <c r="AV1562" s="17">
        <f t="shared" si="3689"/>
        <v>2154393.4559999998</v>
      </c>
      <c r="AW1562" s="17">
        <f t="shared" si="3690"/>
        <v>1624556.1820000003</v>
      </c>
      <c r="AX1562" s="17">
        <f t="shared" si="3691"/>
        <v>240523.80000000005</v>
      </c>
      <c r="AY1562" s="17">
        <f t="shared" ref="AY1562:AZ1562" si="3844">AY1563+AY1575+AY1580+AY1585+AY1594+AY1643+AY1648+AY1653</f>
        <v>0</v>
      </c>
      <c r="AZ1562" s="17">
        <f t="shared" si="3844"/>
        <v>0</v>
      </c>
      <c r="BA1562" s="18">
        <f t="shared" si="3687"/>
        <v>2154393.4559999998</v>
      </c>
      <c r="BB1562" s="18">
        <f t="shared" si="3688"/>
        <v>1624556.1820000003</v>
      </c>
      <c r="BC1562" s="17">
        <f t="shared" ref="BC1562:BE1562" si="3845">BC1563+BC1575+BC1580+BC1585+BC1594+BC1643+BC1648+BC1653</f>
        <v>80736.684999999998</v>
      </c>
      <c r="BD1562" s="17">
        <f t="shared" si="3845"/>
        <v>128738.97899999999</v>
      </c>
      <c r="BE1562" s="17">
        <f t="shared" si="3845"/>
        <v>100000</v>
      </c>
      <c r="BF1562" s="17">
        <f t="shared" si="3819"/>
        <v>2235130.1409999998</v>
      </c>
      <c r="BG1562" s="17">
        <f t="shared" si="3820"/>
        <v>1753295.1610000003</v>
      </c>
      <c r="BH1562" s="17">
        <f t="shared" si="3821"/>
        <v>340523.80000000005</v>
      </c>
      <c r="BI1562" s="17">
        <f t="shared" si="3834"/>
        <v>0</v>
      </c>
      <c r="BJ1562" s="40"/>
      <c r="BK1562" s="35"/>
      <c r="BL1562" s="31"/>
      <c r="BM1562" s="31"/>
      <c r="BN1562" s="31"/>
      <c r="BO1562" s="31"/>
      <c r="BP1562" s="31"/>
      <c r="BQ1562" s="31"/>
      <c r="BR1562" s="31"/>
      <c r="BS1562" s="31"/>
      <c r="BT1562" s="31"/>
      <c r="BU1562" s="31"/>
      <c r="BV1562" s="31"/>
      <c r="BW1562" s="31"/>
      <c r="BX1562" s="31"/>
      <c r="BY1562" s="31"/>
      <c r="BZ1562" s="31"/>
      <c r="CA1562" s="31"/>
      <c r="CB1562" s="31"/>
      <c r="CC1562" s="31"/>
      <c r="CD1562" s="31"/>
      <c r="CE1562" s="31"/>
      <c r="CF1562" s="31"/>
      <c r="CG1562" s="31"/>
      <c r="CH1562" s="31"/>
      <c r="CI1562" s="31"/>
      <c r="CJ1562" s="31"/>
      <c r="CK1562" s="31"/>
      <c r="CL1562" s="31"/>
      <c r="CM1562" s="31"/>
      <c r="CN1562" s="31"/>
    </row>
    <row r="1563" spans="1:92" ht="46.8" x14ac:dyDescent="0.3">
      <c r="A1563" s="51" t="s">
        <v>235</v>
      </c>
      <c r="B1563" s="50"/>
      <c r="C1563" s="51"/>
      <c r="D1563" s="51"/>
      <c r="E1563" s="14" t="s">
        <v>800</v>
      </c>
      <c r="F1563" s="18">
        <f>F1564+F1571</f>
        <v>277664</v>
      </c>
      <c r="G1563" s="18">
        <f>G1564+G1571</f>
        <v>432204.79999999993</v>
      </c>
      <c r="H1563" s="18">
        <f>H1564+H1571</f>
        <v>180509.10000000003</v>
      </c>
      <c r="I1563" s="18">
        <f t="shared" ref="I1563:K1563" si="3846">I1564+I1571</f>
        <v>0</v>
      </c>
      <c r="J1563" s="18">
        <f t="shared" si="3846"/>
        <v>0</v>
      </c>
      <c r="K1563" s="18">
        <f t="shared" si="3846"/>
        <v>0</v>
      </c>
      <c r="L1563" s="18">
        <f t="shared" si="3788"/>
        <v>277664</v>
      </c>
      <c r="M1563" s="18">
        <f t="shared" si="3789"/>
        <v>432204.79999999993</v>
      </c>
      <c r="N1563" s="18">
        <f t="shared" si="3790"/>
        <v>180509.10000000003</v>
      </c>
      <c r="O1563" s="18">
        <f t="shared" ref="O1563:Q1563" si="3847">O1564+O1571</f>
        <v>102286.486</v>
      </c>
      <c r="P1563" s="18">
        <f t="shared" si="3847"/>
        <v>7241.1</v>
      </c>
      <c r="Q1563" s="18">
        <f t="shared" si="3847"/>
        <v>0</v>
      </c>
      <c r="R1563" s="18">
        <f t="shared" si="3705"/>
        <v>379950.48600000003</v>
      </c>
      <c r="S1563" s="18">
        <f t="shared" si="3706"/>
        <v>439445.89999999991</v>
      </c>
      <c r="T1563" s="18">
        <f t="shared" si="3707"/>
        <v>180509.10000000003</v>
      </c>
      <c r="U1563" s="18">
        <f>U1564+U1571</f>
        <v>0</v>
      </c>
      <c r="V1563" s="18">
        <f>V1564+V1571</f>
        <v>0</v>
      </c>
      <c r="W1563" s="18">
        <f>W1564+W1571</f>
        <v>0</v>
      </c>
      <c r="X1563" s="18">
        <f t="shared" si="3708"/>
        <v>379950.48600000003</v>
      </c>
      <c r="Y1563" s="18">
        <f t="shared" si="3709"/>
        <v>439445.89999999991</v>
      </c>
      <c r="Z1563" s="18">
        <f t="shared" si="3710"/>
        <v>180509.10000000003</v>
      </c>
      <c r="AA1563" s="18">
        <f>AA1564+AA1571</f>
        <v>0</v>
      </c>
      <c r="AB1563" s="18">
        <f>AB1564+AB1571</f>
        <v>0</v>
      </c>
      <c r="AC1563" s="18">
        <f>AC1564+AC1571</f>
        <v>0</v>
      </c>
      <c r="AD1563" s="18">
        <f t="shared" si="3711"/>
        <v>379950.48600000003</v>
      </c>
      <c r="AE1563" s="18">
        <f t="shared" si="3712"/>
        <v>439445.89999999991</v>
      </c>
      <c r="AF1563" s="18">
        <f t="shared" si="3713"/>
        <v>180509.10000000003</v>
      </c>
      <c r="AG1563" s="18">
        <f>AG1564+AG1571</f>
        <v>0</v>
      </c>
      <c r="AH1563" s="18">
        <f t="shared" si="3683"/>
        <v>379950.48600000003</v>
      </c>
      <c r="AI1563" s="18">
        <f t="shared" si="3684"/>
        <v>439445.89999999991</v>
      </c>
      <c r="AJ1563" s="18">
        <f t="shared" si="3685"/>
        <v>180509.10000000003</v>
      </c>
      <c r="AK1563" s="18">
        <f t="shared" ref="AK1563:AM1563" si="3848">AK1564+AK1571</f>
        <v>29923.091</v>
      </c>
      <c r="AL1563" s="18">
        <f t="shared" si="3848"/>
        <v>61933.781999999999</v>
      </c>
      <c r="AM1563" s="18">
        <f t="shared" si="3848"/>
        <v>0</v>
      </c>
      <c r="AN1563" s="18">
        <f t="shared" si="3756"/>
        <v>409873.57700000005</v>
      </c>
      <c r="AO1563" s="18">
        <f t="shared" si="3757"/>
        <v>501379.68199999991</v>
      </c>
      <c r="AP1563" s="18">
        <f t="shared" si="3758"/>
        <v>180509.10000000003</v>
      </c>
      <c r="AQ1563" s="18">
        <f>AQ1564+AQ1571</f>
        <v>0</v>
      </c>
      <c r="AR1563" s="18">
        <f t="shared" si="3759"/>
        <v>409873.57700000005</v>
      </c>
      <c r="AS1563" s="18">
        <f t="shared" ref="AS1563:AU1563" si="3849">AS1564+AS1571</f>
        <v>-1194.6849999999999</v>
      </c>
      <c r="AT1563" s="18">
        <f t="shared" si="3849"/>
        <v>0</v>
      </c>
      <c r="AU1563" s="18">
        <f t="shared" si="3849"/>
        <v>0</v>
      </c>
      <c r="AV1563" s="18">
        <f t="shared" si="3689"/>
        <v>408678.89200000005</v>
      </c>
      <c r="AW1563" s="18">
        <f t="shared" si="3690"/>
        <v>501379.68199999991</v>
      </c>
      <c r="AX1563" s="18">
        <f t="shared" si="3691"/>
        <v>180509.10000000003</v>
      </c>
      <c r="AY1563" s="18">
        <f t="shared" ref="AY1563:AZ1563" si="3850">AY1564+AY1571</f>
        <v>0</v>
      </c>
      <c r="AZ1563" s="18">
        <f t="shared" si="3850"/>
        <v>0</v>
      </c>
      <c r="BA1563" s="18">
        <f t="shared" si="3687"/>
        <v>408678.89200000005</v>
      </c>
      <c r="BB1563" s="18">
        <f t="shared" si="3688"/>
        <v>501379.68199999991</v>
      </c>
      <c r="BC1563" s="18">
        <f t="shared" ref="BC1563:BE1563" si="3851">BC1564+BC1571</f>
        <v>30886.684999999998</v>
      </c>
      <c r="BD1563" s="18">
        <f t="shared" si="3851"/>
        <v>0</v>
      </c>
      <c r="BE1563" s="18">
        <f t="shared" si="3851"/>
        <v>0</v>
      </c>
      <c r="BF1563" s="18">
        <f t="shared" si="3819"/>
        <v>439565.57700000005</v>
      </c>
      <c r="BG1563" s="18">
        <f t="shared" si="3820"/>
        <v>501379.68199999991</v>
      </c>
      <c r="BH1563" s="18">
        <f t="shared" si="3821"/>
        <v>180509.10000000003</v>
      </c>
      <c r="BI1563" s="18">
        <f>BI1564+BI1571</f>
        <v>0</v>
      </c>
      <c r="BJ1563" s="25"/>
      <c r="BK1563" s="36"/>
    </row>
    <row r="1564" spans="1:92" ht="31.2" x14ac:dyDescent="0.3">
      <c r="A1564" s="19" t="s">
        <v>939</v>
      </c>
      <c r="B1564" s="19"/>
      <c r="C1564" s="19"/>
      <c r="D1564" s="19"/>
      <c r="E1564" s="14" t="s">
        <v>940</v>
      </c>
      <c r="F1564" s="18">
        <f>F1565+F1568</f>
        <v>256896.1</v>
      </c>
      <c r="G1564" s="18">
        <f>G1565+G1568</f>
        <v>432204.79999999993</v>
      </c>
      <c r="H1564" s="18">
        <f>H1565+H1568</f>
        <v>180509.10000000003</v>
      </c>
      <c r="I1564" s="18">
        <f t="shared" ref="I1564:K1564" si="3852">I1565+I1568</f>
        <v>0</v>
      </c>
      <c r="J1564" s="18">
        <f t="shared" si="3852"/>
        <v>0</v>
      </c>
      <c r="K1564" s="18">
        <f t="shared" si="3852"/>
        <v>0</v>
      </c>
      <c r="L1564" s="18">
        <f t="shared" si="3788"/>
        <v>256896.1</v>
      </c>
      <c r="M1564" s="18">
        <f t="shared" si="3789"/>
        <v>432204.79999999993</v>
      </c>
      <c r="N1564" s="18">
        <f t="shared" si="3790"/>
        <v>180509.10000000003</v>
      </c>
      <c r="O1564" s="18">
        <f t="shared" ref="O1564:Q1564" si="3853">O1565+O1568</f>
        <v>57432.4</v>
      </c>
      <c r="P1564" s="18">
        <f t="shared" si="3853"/>
        <v>7241.1</v>
      </c>
      <c r="Q1564" s="18">
        <f t="shared" si="3853"/>
        <v>0</v>
      </c>
      <c r="R1564" s="18">
        <f t="shared" si="3705"/>
        <v>314328.5</v>
      </c>
      <c r="S1564" s="18">
        <f t="shared" si="3706"/>
        <v>439445.89999999991</v>
      </c>
      <c r="T1564" s="18">
        <f t="shared" si="3707"/>
        <v>180509.10000000003</v>
      </c>
      <c r="U1564" s="18">
        <f>U1565+U1568</f>
        <v>0</v>
      </c>
      <c r="V1564" s="18">
        <f>V1565+V1568</f>
        <v>0</v>
      </c>
      <c r="W1564" s="18">
        <f>W1565+W1568</f>
        <v>0</v>
      </c>
      <c r="X1564" s="18">
        <f t="shared" si="3708"/>
        <v>314328.5</v>
      </c>
      <c r="Y1564" s="18">
        <f t="shared" si="3709"/>
        <v>439445.89999999991</v>
      </c>
      <c r="Z1564" s="18">
        <f t="shared" si="3710"/>
        <v>180509.10000000003</v>
      </c>
      <c r="AA1564" s="18">
        <f>AA1565+AA1568</f>
        <v>0</v>
      </c>
      <c r="AB1564" s="18">
        <f>AB1565+AB1568</f>
        <v>0</v>
      </c>
      <c r="AC1564" s="18">
        <f>AC1565+AC1568</f>
        <v>0</v>
      </c>
      <c r="AD1564" s="18">
        <f t="shared" si="3711"/>
        <v>314328.5</v>
      </c>
      <c r="AE1564" s="18">
        <f t="shared" si="3712"/>
        <v>439445.89999999991</v>
      </c>
      <c r="AF1564" s="18">
        <f t="shared" si="3713"/>
        <v>180509.10000000003</v>
      </c>
      <c r="AG1564" s="18">
        <f>AG1565+AG1568</f>
        <v>0</v>
      </c>
      <c r="AH1564" s="18">
        <f t="shared" ref="AH1564:AH1627" si="3854">AD1564+AG1564</f>
        <v>314328.5</v>
      </c>
      <c r="AI1564" s="18">
        <f t="shared" ref="AI1564:AI1627" si="3855">AE1564</f>
        <v>439445.89999999991</v>
      </c>
      <c r="AJ1564" s="18">
        <f t="shared" ref="AJ1564:AJ1627" si="3856">AF1564</f>
        <v>180509.10000000003</v>
      </c>
      <c r="AK1564" s="18">
        <f t="shared" ref="AK1564:AM1564" si="3857">AK1565+AK1568</f>
        <v>29923.091</v>
      </c>
      <c r="AL1564" s="18">
        <f t="shared" si="3857"/>
        <v>61933.781999999999</v>
      </c>
      <c r="AM1564" s="18">
        <f t="shared" si="3857"/>
        <v>0</v>
      </c>
      <c r="AN1564" s="18">
        <f t="shared" si="3756"/>
        <v>344251.59100000001</v>
      </c>
      <c r="AO1564" s="18">
        <f t="shared" si="3757"/>
        <v>501379.68199999991</v>
      </c>
      <c r="AP1564" s="18">
        <f t="shared" si="3758"/>
        <v>180509.10000000003</v>
      </c>
      <c r="AQ1564" s="18">
        <f>AQ1565+AQ1568</f>
        <v>0</v>
      </c>
      <c r="AR1564" s="18">
        <f t="shared" si="3759"/>
        <v>344251.59100000001</v>
      </c>
      <c r="AS1564" s="18">
        <f t="shared" ref="AS1564:AU1564" si="3858">AS1565+AS1568</f>
        <v>-1194.6849999999999</v>
      </c>
      <c r="AT1564" s="18">
        <f t="shared" si="3858"/>
        <v>0</v>
      </c>
      <c r="AU1564" s="18">
        <f t="shared" si="3858"/>
        <v>0</v>
      </c>
      <c r="AV1564" s="18">
        <f t="shared" si="3689"/>
        <v>343056.90600000002</v>
      </c>
      <c r="AW1564" s="18">
        <f t="shared" si="3690"/>
        <v>501379.68199999991</v>
      </c>
      <c r="AX1564" s="18">
        <f t="shared" si="3691"/>
        <v>180509.10000000003</v>
      </c>
      <c r="AY1564" s="18">
        <f t="shared" ref="AY1564:AZ1564" si="3859">AY1565+AY1568</f>
        <v>0</v>
      </c>
      <c r="AZ1564" s="18">
        <f t="shared" si="3859"/>
        <v>0</v>
      </c>
      <c r="BA1564" s="18">
        <f t="shared" si="3687"/>
        <v>343056.90600000002</v>
      </c>
      <c r="BB1564" s="18">
        <f t="shared" si="3688"/>
        <v>501379.68199999991</v>
      </c>
      <c r="BC1564" s="18">
        <f t="shared" ref="BC1564:BE1564" si="3860">BC1565+BC1568</f>
        <v>30886.684999999998</v>
      </c>
      <c r="BD1564" s="18">
        <f t="shared" si="3860"/>
        <v>0</v>
      </c>
      <c r="BE1564" s="18">
        <f t="shared" si="3860"/>
        <v>0</v>
      </c>
      <c r="BF1564" s="18">
        <f t="shared" si="3819"/>
        <v>373943.59100000001</v>
      </c>
      <c r="BG1564" s="18">
        <f t="shared" si="3820"/>
        <v>501379.68199999991</v>
      </c>
      <c r="BH1564" s="18">
        <f t="shared" si="3821"/>
        <v>180509.10000000003</v>
      </c>
      <c r="BI1564" s="18">
        <f>BI1565+BI1568</f>
        <v>0</v>
      </c>
      <c r="BJ1564" s="25"/>
      <c r="BK1564" s="36"/>
    </row>
    <row r="1565" spans="1:92" ht="31.2" x14ac:dyDescent="0.3">
      <c r="A1565" s="19" t="s">
        <v>939</v>
      </c>
      <c r="B1565" s="50">
        <v>200</v>
      </c>
      <c r="C1565" s="51"/>
      <c r="D1565" s="51"/>
      <c r="E1565" s="14" t="s">
        <v>455</v>
      </c>
      <c r="F1565" s="18">
        <f t="shared" ref="F1565:BI1566" si="3861">F1566</f>
        <v>256895</v>
      </c>
      <c r="G1565" s="18">
        <f t="shared" si="3861"/>
        <v>432203.69999999995</v>
      </c>
      <c r="H1565" s="18">
        <f t="shared" si="3861"/>
        <v>180508.00000000003</v>
      </c>
      <c r="I1565" s="18">
        <f t="shared" si="3861"/>
        <v>0</v>
      </c>
      <c r="J1565" s="18">
        <f t="shared" si="3861"/>
        <v>0</v>
      </c>
      <c r="K1565" s="18">
        <f t="shared" si="3861"/>
        <v>0</v>
      </c>
      <c r="L1565" s="18">
        <f t="shared" si="3788"/>
        <v>256895</v>
      </c>
      <c r="M1565" s="18">
        <f t="shared" si="3789"/>
        <v>432203.69999999995</v>
      </c>
      <c r="N1565" s="18">
        <f t="shared" si="3790"/>
        <v>180508.00000000003</v>
      </c>
      <c r="O1565" s="18">
        <f t="shared" si="3861"/>
        <v>57432.4</v>
      </c>
      <c r="P1565" s="18">
        <f t="shared" si="3861"/>
        <v>7241.1</v>
      </c>
      <c r="Q1565" s="18">
        <f t="shared" si="3861"/>
        <v>0</v>
      </c>
      <c r="R1565" s="18">
        <f t="shared" si="3705"/>
        <v>314327.40000000002</v>
      </c>
      <c r="S1565" s="18">
        <f t="shared" si="3706"/>
        <v>439444.79999999993</v>
      </c>
      <c r="T1565" s="18">
        <f t="shared" si="3707"/>
        <v>180508.00000000003</v>
      </c>
      <c r="U1565" s="18">
        <f t="shared" si="3861"/>
        <v>0</v>
      </c>
      <c r="V1565" s="18">
        <f t="shared" si="3861"/>
        <v>0</v>
      </c>
      <c r="W1565" s="18">
        <f t="shared" si="3861"/>
        <v>0</v>
      </c>
      <c r="X1565" s="18">
        <f t="shared" si="3708"/>
        <v>314327.40000000002</v>
      </c>
      <c r="Y1565" s="18">
        <f t="shared" si="3709"/>
        <v>439444.79999999993</v>
      </c>
      <c r="Z1565" s="18">
        <f t="shared" si="3710"/>
        <v>180508.00000000003</v>
      </c>
      <c r="AA1565" s="18">
        <f t="shared" si="3861"/>
        <v>0</v>
      </c>
      <c r="AB1565" s="18">
        <f t="shared" si="3861"/>
        <v>0</v>
      </c>
      <c r="AC1565" s="18">
        <f t="shared" si="3861"/>
        <v>0</v>
      </c>
      <c r="AD1565" s="18">
        <f t="shared" si="3711"/>
        <v>314327.40000000002</v>
      </c>
      <c r="AE1565" s="18">
        <f t="shared" si="3712"/>
        <v>439444.79999999993</v>
      </c>
      <c r="AF1565" s="18">
        <f t="shared" si="3713"/>
        <v>180508.00000000003</v>
      </c>
      <c r="AG1565" s="18">
        <f t="shared" si="3861"/>
        <v>0</v>
      </c>
      <c r="AH1565" s="18">
        <f t="shared" si="3854"/>
        <v>314327.40000000002</v>
      </c>
      <c r="AI1565" s="18">
        <f t="shared" si="3855"/>
        <v>439444.79999999993</v>
      </c>
      <c r="AJ1565" s="18">
        <f t="shared" si="3856"/>
        <v>180508.00000000003</v>
      </c>
      <c r="AK1565" s="18">
        <f t="shared" si="3861"/>
        <v>29923.091</v>
      </c>
      <c r="AL1565" s="18">
        <f t="shared" si="3861"/>
        <v>61933.781999999999</v>
      </c>
      <c r="AM1565" s="18">
        <f t="shared" si="3861"/>
        <v>0</v>
      </c>
      <c r="AN1565" s="18">
        <f t="shared" si="3756"/>
        <v>344250.49100000004</v>
      </c>
      <c r="AO1565" s="18">
        <f t="shared" si="3757"/>
        <v>501378.58199999994</v>
      </c>
      <c r="AP1565" s="18">
        <f t="shared" si="3758"/>
        <v>180508.00000000003</v>
      </c>
      <c r="AQ1565" s="18">
        <f t="shared" si="3861"/>
        <v>0</v>
      </c>
      <c r="AR1565" s="18">
        <f t="shared" si="3759"/>
        <v>344250.49100000004</v>
      </c>
      <c r="AS1565" s="18">
        <f t="shared" si="3861"/>
        <v>-1194.6849999999999</v>
      </c>
      <c r="AT1565" s="18">
        <f t="shared" si="3861"/>
        <v>0</v>
      </c>
      <c r="AU1565" s="18">
        <f t="shared" si="3861"/>
        <v>0</v>
      </c>
      <c r="AV1565" s="18">
        <f t="shared" si="3689"/>
        <v>343055.80600000004</v>
      </c>
      <c r="AW1565" s="18">
        <f t="shared" si="3690"/>
        <v>501378.58199999994</v>
      </c>
      <c r="AX1565" s="18">
        <f t="shared" si="3691"/>
        <v>180508.00000000003</v>
      </c>
      <c r="AY1565" s="18">
        <f t="shared" si="3861"/>
        <v>0</v>
      </c>
      <c r="AZ1565" s="18">
        <f t="shared" si="3861"/>
        <v>0</v>
      </c>
      <c r="BA1565" s="18">
        <f t="shared" si="3687"/>
        <v>343055.80600000004</v>
      </c>
      <c r="BB1565" s="18">
        <f t="shared" si="3688"/>
        <v>501378.58199999994</v>
      </c>
      <c r="BC1565" s="18">
        <f t="shared" si="3861"/>
        <v>30886.684999999998</v>
      </c>
      <c r="BD1565" s="18">
        <f t="shared" si="3861"/>
        <v>0</v>
      </c>
      <c r="BE1565" s="18">
        <f t="shared" si="3861"/>
        <v>0</v>
      </c>
      <c r="BF1565" s="18">
        <f t="shared" si="3819"/>
        <v>373942.49100000004</v>
      </c>
      <c r="BG1565" s="18">
        <f t="shared" si="3820"/>
        <v>501378.58199999994</v>
      </c>
      <c r="BH1565" s="18">
        <f t="shared" si="3821"/>
        <v>180508.00000000003</v>
      </c>
      <c r="BI1565" s="18">
        <f t="shared" si="3861"/>
        <v>0</v>
      </c>
      <c r="BJ1565" s="25"/>
      <c r="BK1565" s="36"/>
    </row>
    <row r="1566" spans="1:92" ht="46.8" x14ac:dyDescent="0.3">
      <c r="A1566" s="19" t="s">
        <v>939</v>
      </c>
      <c r="B1566" s="50">
        <v>240</v>
      </c>
      <c r="C1566" s="51"/>
      <c r="D1566" s="51"/>
      <c r="E1566" s="14" t="s">
        <v>463</v>
      </c>
      <c r="F1566" s="18">
        <f t="shared" si="3861"/>
        <v>256895</v>
      </c>
      <c r="G1566" s="18">
        <f t="shared" si="3861"/>
        <v>432203.69999999995</v>
      </c>
      <c r="H1566" s="18">
        <f t="shared" si="3861"/>
        <v>180508.00000000003</v>
      </c>
      <c r="I1566" s="18">
        <f t="shared" si="3861"/>
        <v>0</v>
      </c>
      <c r="J1566" s="18">
        <f t="shared" si="3861"/>
        <v>0</v>
      </c>
      <c r="K1566" s="18">
        <f t="shared" si="3861"/>
        <v>0</v>
      </c>
      <c r="L1566" s="18">
        <f t="shared" si="3788"/>
        <v>256895</v>
      </c>
      <c r="M1566" s="18">
        <f t="shared" si="3789"/>
        <v>432203.69999999995</v>
      </c>
      <c r="N1566" s="18">
        <f t="shared" si="3790"/>
        <v>180508.00000000003</v>
      </c>
      <c r="O1566" s="18">
        <f t="shared" si="3861"/>
        <v>57432.4</v>
      </c>
      <c r="P1566" s="18">
        <f t="shared" si="3861"/>
        <v>7241.1</v>
      </c>
      <c r="Q1566" s="18">
        <f t="shared" si="3861"/>
        <v>0</v>
      </c>
      <c r="R1566" s="18">
        <f t="shared" si="3705"/>
        <v>314327.40000000002</v>
      </c>
      <c r="S1566" s="18">
        <f t="shared" si="3706"/>
        <v>439444.79999999993</v>
      </c>
      <c r="T1566" s="18">
        <f t="shared" si="3707"/>
        <v>180508.00000000003</v>
      </c>
      <c r="U1566" s="18">
        <f t="shared" si="3861"/>
        <v>0</v>
      </c>
      <c r="V1566" s="18">
        <f t="shared" si="3861"/>
        <v>0</v>
      </c>
      <c r="W1566" s="18">
        <f t="shared" si="3861"/>
        <v>0</v>
      </c>
      <c r="X1566" s="18">
        <f t="shared" si="3708"/>
        <v>314327.40000000002</v>
      </c>
      <c r="Y1566" s="18">
        <f t="shared" si="3709"/>
        <v>439444.79999999993</v>
      </c>
      <c r="Z1566" s="18">
        <f t="shared" si="3710"/>
        <v>180508.00000000003</v>
      </c>
      <c r="AA1566" s="18">
        <f t="shared" si="3861"/>
        <v>0</v>
      </c>
      <c r="AB1566" s="18">
        <f t="shared" si="3861"/>
        <v>0</v>
      </c>
      <c r="AC1566" s="18">
        <f t="shared" si="3861"/>
        <v>0</v>
      </c>
      <c r="AD1566" s="18">
        <f t="shared" si="3711"/>
        <v>314327.40000000002</v>
      </c>
      <c r="AE1566" s="18">
        <f t="shared" si="3712"/>
        <v>439444.79999999993</v>
      </c>
      <c r="AF1566" s="18">
        <f t="shared" si="3713"/>
        <v>180508.00000000003</v>
      </c>
      <c r="AG1566" s="18">
        <f t="shared" si="3861"/>
        <v>0</v>
      </c>
      <c r="AH1566" s="18">
        <f t="shared" si="3854"/>
        <v>314327.40000000002</v>
      </c>
      <c r="AI1566" s="18">
        <f t="shared" si="3855"/>
        <v>439444.79999999993</v>
      </c>
      <c r="AJ1566" s="18">
        <f t="shared" si="3856"/>
        <v>180508.00000000003</v>
      </c>
      <c r="AK1566" s="18">
        <f t="shared" si="3861"/>
        <v>29923.091</v>
      </c>
      <c r="AL1566" s="18">
        <f t="shared" si="3861"/>
        <v>61933.781999999999</v>
      </c>
      <c r="AM1566" s="18">
        <f t="shared" si="3861"/>
        <v>0</v>
      </c>
      <c r="AN1566" s="18">
        <f t="shared" si="3756"/>
        <v>344250.49100000004</v>
      </c>
      <c r="AO1566" s="18">
        <f t="shared" si="3757"/>
        <v>501378.58199999994</v>
      </c>
      <c r="AP1566" s="18">
        <f t="shared" si="3758"/>
        <v>180508.00000000003</v>
      </c>
      <c r="AQ1566" s="18">
        <f t="shared" si="3861"/>
        <v>0</v>
      </c>
      <c r="AR1566" s="18">
        <f t="shared" si="3759"/>
        <v>344250.49100000004</v>
      </c>
      <c r="AS1566" s="18">
        <f t="shared" si="3861"/>
        <v>-1194.6849999999999</v>
      </c>
      <c r="AT1566" s="18">
        <f t="shared" si="3861"/>
        <v>0</v>
      </c>
      <c r="AU1566" s="18">
        <f t="shared" si="3861"/>
        <v>0</v>
      </c>
      <c r="AV1566" s="18">
        <f t="shared" si="3689"/>
        <v>343055.80600000004</v>
      </c>
      <c r="AW1566" s="18">
        <f t="shared" si="3690"/>
        <v>501378.58199999994</v>
      </c>
      <c r="AX1566" s="18">
        <f t="shared" si="3691"/>
        <v>180508.00000000003</v>
      </c>
      <c r="AY1566" s="18">
        <f t="shared" si="3861"/>
        <v>0</v>
      </c>
      <c r="AZ1566" s="18">
        <f t="shared" si="3861"/>
        <v>0</v>
      </c>
      <c r="BA1566" s="18">
        <f t="shared" ref="BA1566:BA1629" si="3862">AV1566+AY1566</f>
        <v>343055.80600000004</v>
      </c>
      <c r="BB1566" s="18">
        <f t="shared" ref="BB1566:BB1629" si="3863">AW1566+AZ1566</f>
        <v>501378.58199999994</v>
      </c>
      <c r="BC1566" s="18">
        <f t="shared" si="3861"/>
        <v>30886.684999999998</v>
      </c>
      <c r="BD1566" s="18">
        <f t="shared" si="3861"/>
        <v>0</v>
      </c>
      <c r="BE1566" s="18">
        <f t="shared" si="3861"/>
        <v>0</v>
      </c>
      <c r="BF1566" s="18">
        <f t="shared" si="3819"/>
        <v>373942.49100000004</v>
      </c>
      <c r="BG1566" s="18">
        <f t="shared" si="3820"/>
        <v>501378.58199999994</v>
      </c>
      <c r="BH1566" s="18">
        <f t="shared" si="3821"/>
        <v>180508.00000000003</v>
      </c>
      <c r="BI1566" s="18">
        <f t="shared" si="3861"/>
        <v>0</v>
      </c>
      <c r="BJ1566" s="25"/>
      <c r="BK1566" s="36"/>
    </row>
    <row r="1567" spans="1:92" x14ac:dyDescent="0.3">
      <c r="A1567" s="19" t="s">
        <v>939</v>
      </c>
      <c r="B1567" s="50">
        <v>240</v>
      </c>
      <c r="C1567" s="51" t="s">
        <v>184</v>
      </c>
      <c r="D1567" s="51" t="s">
        <v>19</v>
      </c>
      <c r="E1567" s="14" t="s">
        <v>433</v>
      </c>
      <c r="F1567" s="18">
        <v>256895</v>
      </c>
      <c r="G1567" s="18">
        <v>432203.69999999995</v>
      </c>
      <c r="H1567" s="18">
        <v>180508.00000000003</v>
      </c>
      <c r="I1567" s="18"/>
      <c r="J1567" s="18"/>
      <c r="K1567" s="18"/>
      <c r="L1567" s="18">
        <f t="shared" si="3788"/>
        <v>256895</v>
      </c>
      <c r="M1567" s="18">
        <f t="shared" si="3789"/>
        <v>432203.69999999995</v>
      </c>
      <c r="N1567" s="18">
        <f t="shared" si="3790"/>
        <v>180508.00000000003</v>
      </c>
      <c r="O1567" s="18">
        <v>57432.4</v>
      </c>
      <c r="P1567" s="18">
        <v>7241.1</v>
      </c>
      <c r="Q1567" s="18"/>
      <c r="R1567" s="18">
        <f t="shared" si="3705"/>
        <v>314327.40000000002</v>
      </c>
      <c r="S1567" s="18">
        <f t="shared" si="3706"/>
        <v>439444.79999999993</v>
      </c>
      <c r="T1567" s="18">
        <f t="shared" si="3707"/>
        <v>180508.00000000003</v>
      </c>
      <c r="U1567" s="18"/>
      <c r="V1567" s="18"/>
      <c r="W1567" s="18"/>
      <c r="X1567" s="18">
        <f t="shared" si="3708"/>
        <v>314327.40000000002</v>
      </c>
      <c r="Y1567" s="18">
        <f t="shared" si="3709"/>
        <v>439444.79999999993</v>
      </c>
      <c r="Z1567" s="18">
        <f t="shared" si="3710"/>
        <v>180508.00000000003</v>
      </c>
      <c r="AA1567" s="18"/>
      <c r="AB1567" s="18"/>
      <c r="AC1567" s="18"/>
      <c r="AD1567" s="18">
        <f t="shared" si="3711"/>
        <v>314327.40000000002</v>
      </c>
      <c r="AE1567" s="18">
        <f t="shared" si="3712"/>
        <v>439444.79999999993</v>
      </c>
      <c r="AF1567" s="18">
        <f t="shared" si="3713"/>
        <v>180508.00000000003</v>
      </c>
      <c r="AG1567" s="18"/>
      <c r="AH1567" s="18">
        <f t="shared" si="3854"/>
        <v>314327.40000000002</v>
      </c>
      <c r="AI1567" s="18">
        <f t="shared" si="3855"/>
        <v>439444.79999999993</v>
      </c>
      <c r="AJ1567" s="18">
        <f t="shared" si="3856"/>
        <v>180508.00000000003</v>
      </c>
      <c r="AK1567" s="18">
        <f>-143.127+30066.218</f>
        <v>29923.091</v>
      </c>
      <c r="AL1567" s="18">
        <v>61933.781999999999</v>
      </c>
      <c r="AM1567" s="18"/>
      <c r="AN1567" s="18">
        <f t="shared" si="3756"/>
        <v>344250.49100000004</v>
      </c>
      <c r="AO1567" s="18">
        <f t="shared" si="3757"/>
        <v>501378.58199999994</v>
      </c>
      <c r="AP1567" s="18">
        <f t="shared" si="3758"/>
        <v>180508.00000000003</v>
      </c>
      <c r="AQ1567" s="18"/>
      <c r="AR1567" s="18">
        <f t="shared" si="3759"/>
        <v>344250.49100000004</v>
      </c>
      <c r="AS1567" s="18">
        <f>-750.266-444.419</f>
        <v>-1194.6849999999999</v>
      </c>
      <c r="AT1567" s="18"/>
      <c r="AU1567" s="18"/>
      <c r="AV1567" s="18">
        <f t="shared" ref="AV1567:AV1630" si="3864">AR1567+AS1567</f>
        <v>343055.80600000004</v>
      </c>
      <c r="AW1567" s="18">
        <f t="shared" ref="AW1567:AW1630" si="3865">AO1567+AT1567</f>
        <v>501378.58199999994</v>
      </c>
      <c r="AX1567" s="18">
        <f t="shared" ref="AX1567:AX1630" si="3866">AP1567+AU1567</f>
        <v>180508.00000000003</v>
      </c>
      <c r="AY1567" s="18"/>
      <c r="AZ1567" s="18"/>
      <c r="BA1567" s="18">
        <f t="shared" si="3862"/>
        <v>343055.80600000004</v>
      </c>
      <c r="BB1567" s="18">
        <f t="shared" si="3863"/>
        <v>501378.58199999994</v>
      </c>
      <c r="BC1567" s="18">
        <f>-585.249-9186.332+1000+5000+650+1150+6110+1927.5+24820.766</f>
        <v>30886.684999999998</v>
      </c>
      <c r="BD1567" s="18"/>
      <c r="BE1567" s="18"/>
      <c r="BF1567" s="18">
        <f t="shared" si="3819"/>
        <v>373942.49100000004</v>
      </c>
      <c r="BG1567" s="18">
        <f t="shared" si="3820"/>
        <v>501378.58199999994</v>
      </c>
      <c r="BH1567" s="18">
        <f t="shared" si="3821"/>
        <v>180508.00000000003</v>
      </c>
      <c r="BI1567" s="18"/>
      <c r="BJ1567" s="25"/>
      <c r="BK1567" s="36"/>
    </row>
    <row r="1568" spans="1:92" x14ac:dyDescent="0.3">
      <c r="A1568" s="19" t="s">
        <v>939</v>
      </c>
      <c r="B1568" s="19" t="s">
        <v>1168</v>
      </c>
      <c r="C1568" s="51"/>
      <c r="D1568" s="51"/>
      <c r="E1568" s="14" t="s">
        <v>460</v>
      </c>
      <c r="F1568" s="18">
        <f>F1569</f>
        <v>1.1000000000000001</v>
      </c>
      <c r="G1568" s="18">
        <f t="shared" ref="G1568:BI1569" si="3867">G1569</f>
        <v>1.1000000000000001</v>
      </c>
      <c r="H1568" s="18">
        <f t="shared" si="3867"/>
        <v>1.1000000000000001</v>
      </c>
      <c r="I1568" s="18">
        <f t="shared" si="3867"/>
        <v>0</v>
      </c>
      <c r="J1568" s="18">
        <f t="shared" si="3867"/>
        <v>0</v>
      </c>
      <c r="K1568" s="18">
        <f t="shared" si="3867"/>
        <v>0</v>
      </c>
      <c r="L1568" s="18">
        <f t="shared" si="3788"/>
        <v>1.1000000000000001</v>
      </c>
      <c r="M1568" s="18">
        <f t="shared" si="3789"/>
        <v>1.1000000000000001</v>
      </c>
      <c r="N1568" s="18">
        <f t="shared" si="3790"/>
        <v>1.1000000000000001</v>
      </c>
      <c r="O1568" s="18">
        <f t="shared" si="3867"/>
        <v>0</v>
      </c>
      <c r="P1568" s="18">
        <f t="shared" si="3867"/>
        <v>0</v>
      </c>
      <c r="Q1568" s="18">
        <f t="shared" si="3867"/>
        <v>0</v>
      </c>
      <c r="R1568" s="18">
        <f t="shared" si="3705"/>
        <v>1.1000000000000001</v>
      </c>
      <c r="S1568" s="18">
        <f t="shared" si="3706"/>
        <v>1.1000000000000001</v>
      </c>
      <c r="T1568" s="18">
        <f t="shared" si="3707"/>
        <v>1.1000000000000001</v>
      </c>
      <c r="U1568" s="18">
        <f t="shared" si="3867"/>
        <v>0</v>
      </c>
      <c r="V1568" s="18">
        <f t="shared" si="3867"/>
        <v>0</v>
      </c>
      <c r="W1568" s="18">
        <f t="shared" si="3867"/>
        <v>0</v>
      </c>
      <c r="X1568" s="18">
        <f t="shared" si="3708"/>
        <v>1.1000000000000001</v>
      </c>
      <c r="Y1568" s="18">
        <f t="shared" si="3709"/>
        <v>1.1000000000000001</v>
      </c>
      <c r="Z1568" s="18">
        <f t="shared" si="3710"/>
        <v>1.1000000000000001</v>
      </c>
      <c r="AA1568" s="18">
        <f t="shared" si="3867"/>
        <v>0</v>
      </c>
      <c r="AB1568" s="18">
        <f t="shared" si="3867"/>
        <v>0</v>
      </c>
      <c r="AC1568" s="18">
        <f t="shared" si="3867"/>
        <v>0</v>
      </c>
      <c r="AD1568" s="18">
        <f t="shared" si="3711"/>
        <v>1.1000000000000001</v>
      </c>
      <c r="AE1568" s="18">
        <f t="shared" si="3712"/>
        <v>1.1000000000000001</v>
      </c>
      <c r="AF1568" s="18">
        <f t="shared" si="3713"/>
        <v>1.1000000000000001</v>
      </c>
      <c r="AG1568" s="18">
        <f t="shared" si="3867"/>
        <v>0</v>
      </c>
      <c r="AH1568" s="18">
        <f t="shared" si="3854"/>
        <v>1.1000000000000001</v>
      </c>
      <c r="AI1568" s="18">
        <f t="shared" si="3855"/>
        <v>1.1000000000000001</v>
      </c>
      <c r="AJ1568" s="18">
        <f t="shared" si="3856"/>
        <v>1.1000000000000001</v>
      </c>
      <c r="AK1568" s="18">
        <f t="shared" si="3867"/>
        <v>0</v>
      </c>
      <c r="AL1568" s="18">
        <f t="shared" si="3867"/>
        <v>0</v>
      </c>
      <c r="AM1568" s="18">
        <f t="shared" si="3867"/>
        <v>0</v>
      </c>
      <c r="AN1568" s="18">
        <f t="shared" si="3756"/>
        <v>1.1000000000000001</v>
      </c>
      <c r="AO1568" s="18">
        <f t="shared" si="3757"/>
        <v>1.1000000000000001</v>
      </c>
      <c r="AP1568" s="18">
        <f t="shared" si="3758"/>
        <v>1.1000000000000001</v>
      </c>
      <c r="AQ1568" s="18">
        <f t="shared" si="3867"/>
        <v>0</v>
      </c>
      <c r="AR1568" s="18">
        <f t="shared" si="3759"/>
        <v>1.1000000000000001</v>
      </c>
      <c r="AS1568" s="18">
        <f t="shared" si="3867"/>
        <v>0</v>
      </c>
      <c r="AT1568" s="18">
        <f t="shared" si="3867"/>
        <v>0</v>
      </c>
      <c r="AU1568" s="18">
        <f t="shared" si="3867"/>
        <v>0</v>
      </c>
      <c r="AV1568" s="18">
        <f t="shared" si="3864"/>
        <v>1.1000000000000001</v>
      </c>
      <c r="AW1568" s="18">
        <f t="shared" si="3865"/>
        <v>1.1000000000000001</v>
      </c>
      <c r="AX1568" s="18">
        <f t="shared" si="3866"/>
        <v>1.1000000000000001</v>
      </c>
      <c r="AY1568" s="18">
        <f t="shared" si="3867"/>
        <v>0</v>
      </c>
      <c r="AZ1568" s="18">
        <f t="shared" si="3867"/>
        <v>0</v>
      </c>
      <c r="BA1568" s="18">
        <f t="shared" si="3862"/>
        <v>1.1000000000000001</v>
      </c>
      <c r="BB1568" s="18">
        <f t="shared" si="3863"/>
        <v>1.1000000000000001</v>
      </c>
      <c r="BC1568" s="18">
        <f t="shared" si="3867"/>
        <v>0</v>
      </c>
      <c r="BD1568" s="18">
        <f t="shared" si="3867"/>
        <v>0</v>
      </c>
      <c r="BE1568" s="18">
        <f t="shared" si="3867"/>
        <v>0</v>
      </c>
      <c r="BF1568" s="18">
        <f t="shared" si="3819"/>
        <v>1.1000000000000001</v>
      </c>
      <c r="BG1568" s="18">
        <f t="shared" si="3820"/>
        <v>1.1000000000000001</v>
      </c>
      <c r="BH1568" s="18">
        <f t="shared" si="3821"/>
        <v>1.1000000000000001</v>
      </c>
      <c r="BI1568" s="18">
        <f t="shared" si="3867"/>
        <v>0</v>
      </c>
      <c r="BJ1568" s="25"/>
      <c r="BK1568" s="36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</row>
    <row r="1569" spans="1:92" x14ac:dyDescent="0.3">
      <c r="A1569" s="19" t="s">
        <v>939</v>
      </c>
      <c r="B1569" s="19" t="s">
        <v>1169</v>
      </c>
      <c r="C1569" s="51"/>
      <c r="D1569" s="51"/>
      <c r="E1569" s="14" t="s">
        <v>477</v>
      </c>
      <c r="F1569" s="18">
        <f>F1570</f>
        <v>1.1000000000000001</v>
      </c>
      <c r="G1569" s="18">
        <f t="shared" si="3867"/>
        <v>1.1000000000000001</v>
      </c>
      <c r="H1569" s="18">
        <f t="shared" si="3867"/>
        <v>1.1000000000000001</v>
      </c>
      <c r="I1569" s="18">
        <f t="shared" si="3867"/>
        <v>0</v>
      </c>
      <c r="J1569" s="18">
        <f t="shared" si="3867"/>
        <v>0</v>
      </c>
      <c r="K1569" s="18">
        <f t="shared" si="3867"/>
        <v>0</v>
      </c>
      <c r="L1569" s="18">
        <f t="shared" si="3788"/>
        <v>1.1000000000000001</v>
      </c>
      <c r="M1569" s="18">
        <f t="shared" si="3789"/>
        <v>1.1000000000000001</v>
      </c>
      <c r="N1569" s="18">
        <f t="shared" si="3790"/>
        <v>1.1000000000000001</v>
      </c>
      <c r="O1569" s="18">
        <f t="shared" si="3867"/>
        <v>0</v>
      </c>
      <c r="P1569" s="18">
        <f t="shared" si="3867"/>
        <v>0</v>
      </c>
      <c r="Q1569" s="18">
        <f t="shared" si="3867"/>
        <v>0</v>
      </c>
      <c r="R1569" s="18">
        <f t="shared" si="3705"/>
        <v>1.1000000000000001</v>
      </c>
      <c r="S1569" s="18">
        <f t="shared" si="3706"/>
        <v>1.1000000000000001</v>
      </c>
      <c r="T1569" s="18">
        <f t="shared" si="3707"/>
        <v>1.1000000000000001</v>
      </c>
      <c r="U1569" s="18">
        <f t="shared" si="3867"/>
        <v>0</v>
      </c>
      <c r="V1569" s="18">
        <f t="shared" si="3867"/>
        <v>0</v>
      </c>
      <c r="W1569" s="18">
        <f t="shared" si="3867"/>
        <v>0</v>
      </c>
      <c r="X1569" s="18">
        <f t="shared" si="3708"/>
        <v>1.1000000000000001</v>
      </c>
      <c r="Y1569" s="18">
        <f t="shared" si="3709"/>
        <v>1.1000000000000001</v>
      </c>
      <c r="Z1569" s="18">
        <f t="shared" si="3710"/>
        <v>1.1000000000000001</v>
      </c>
      <c r="AA1569" s="18">
        <f t="shared" si="3867"/>
        <v>0</v>
      </c>
      <c r="AB1569" s="18">
        <f t="shared" si="3867"/>
        <v>0</v>
      </c>
      <c r="AC1569" s="18">
        <f t="shared" si="3867"/>
        <v>0</v>
      </c>
      <c r="AD1569" s="18">
        <f t="shared" si="3711"/>
        <v>1.1000000000000001</v>
      </c>
      <c r="AE1569" s="18">
        <f t="shared" si="3712"/>
        <v>1.1000000000000001</v>
      </c>
      <c r="AF1569" s="18">
        <f t="shared" si="3713"/>
        <v>1.1000000000000001</v>
      </c>
      <c r="AG1569" s="18">
        <f t="shared" si="3867"/>
        <v>0</v>
      </c>
      <c r="AH1569" s="18">
        <f t="shared" si="3854"/>
        <v>1.1000000000000001</v>
      </c>
      <c r="AI1569" s="18">
        <f t="shared" si="3855"/>
        <v>1.1000000000000001</v>
      </c>
      <c r="AJ1569" s="18">
        <f t="shared" si="3856"/>
        <v>1.1000000000000001</v>
      </c>
      <c r="AK1569" s="18">
        <f t="shared" si="3867"/>
        <v>0</v>
      </c>
      <c r="AL1569" s="18">
        <f t="shared" si="3867"/>
        <v>0</v>
      </c>
      <c r="AM1569" s="18">
        <f t="shared" si="3867"/>
        <v>0</v>
      </c>
      <c r="AN1569" s="18">
        <f t="shared" si="3756"/>
        <v>1.1000000000000001</v>
      </c>
      <c r="AO1569" s="18">
        <f t="shared" si="3757"/>
        <v>1.1000000000000001</v>
      </c>
      <c r="AP1569" s="18">
        <f t="shared" si="3758"/>
        <v>1.1000000000000001</v>
      </c>
      <c r="AQ1569" s="18">
        <f t="shared" si="3867"/>
        <v>0</v>
      </c>
      <c r="AR1569" s="18">
        <f t="shared" si="3759"/>
        <v>1.1000000000000001</v>
      </c>
      <c r="AS1569" s="18">
        <f t="shared" si="3867"/>
        <v>0</v>
      </c>
      <c r="AT1569" s="18">
        <f t="shared" si="3867"/>
        <v>0</v>
      </c>
      <c r="AU1569" s="18">
        <f t="shared" si="3867"/>
        <v>0</v>
      </c>
      <c r="AV1569" s="18">
        <f t="shared" si="3864"/>
        <v>1.1000000000000001</v>
      </c>
      <c r="AW1569" s="18">
        <f t="shared" si="3865"/>
        <v>1.1000000000000001</v>
      </c>
      <c r="AX1569" s="18">
        <f t="shared" si="3866"/>
        <v>1.1000000000000001</v>
      </c>
      <c r="AY1569" s="18">
        <f t="shared" si="3867"/>
        <v>0</v>
      </c>
      <c r="AZ1569" s="18">
        <f t="shared" si="3867"/>
        <v>0</v>
      </c>
      <c r="BA1569" s="18">
        <f t="shared" si="3862"/>
        <v>1.1000000000000001</v>
      </c>
      <c r="BB1569" s="18">
        <f t="shared" si="3863"/>
        <v>1.1000000000000001</v>
      </c>
      <c r="BC1569" s="18">
        <f t="shared" si="3867"/>
        <v>0</v>
      </c>
      <c r="BD1569" s="18">
        <f t="shared" si="3867"/>
        <v>0</v>
      </c>
      <c r="BE1569" s="18">
        <f t="shared" si="3867"/>
        <v>0</v>
      </c>
      <c r="BF1569" s="18">
        <f t="shared" si="3819"/>
        <v>1.1000000000000001</v>
      </c>
      <c r="BG1569" s="18">
        <f t="shared" si="3820"/>
        <v>1.1000000000000001</v>
      </c>
      <c r="BH1569" s="18">
        <f t="shared" si="3821"/>
        <v>1.1000000000000001</v>
      </c>
      <c r="BI1569" s="18">
        <f t="shared" si="3867"/>
        <v>0</v>
      </c>
      <c r="BJ1569" s="25"/>
      <c r="BK1569" s="36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</row>
    <row r="1570" spans="1:92" x14ac:dyDescent="0.3">
      <c r="A1570" s="19" t="s">
        <v>939</v>
      </c>
      <c r="B1570" s="19" t="s">
        <v>1169</v>
      </c>
      <c r="C1570" s="51" t="s">
        <v>184</v>
      </c>
      <c r="D1570" s="51" t="s">
        <v>19</v>
      </c>
      <c r="E1570" s="14" t="s">
        <v>433</v>
      </c>
      <c r="F1570" s="18">
        <v>1.1000000000000001</v>
      </c>
      <c r="G1570" s="18">
        <v>1.1000000000000001</v>
      </c>
      <c r="H1570" s="18">
        <v>1.1000000000000001</v>
      </c>
      <c r="I1570" s="18"/>
      <c r="J1570" s="18"/>
      <c r="K1570" s="18"/>
      <c r="L1570" s="18">
        <f t="shared" si="3788"/>
        <v>1.1000000000000001</v>
      </c>
      <c r="M1570" s="18">
        <f t="shared" si="3789"/>
        <v>1.1000000000000001</v>
      </c>
      <c r="N1570" s="18">
        <f t="shared" si="3790"/>
        <v>1.1000000000000001</v>
      </c>
      <c r="O1570" s="18"/>
      <c r="P1570" s="18"/>
      <c r="Q1570" s="18"/>
      <c r="R1570" s="18">
        <f t="shared" ref="R1570:R1633" si="3868">L1570+O1570</f>
        <v>1.1000000000000001</v>
      </c>
      <c r="S1570" s="18">
        <f t="shared" ref="S1570:S1633" si="3869">M1570+P1570</f>
        <v>1.1000000000000001</v>
      </c>
      <c r="T1570" s="18">
        <f t="shared" ref="T1570:T1633" si="3870">N1570+Q1570</f>
        <v>1.1000000000000001</v>
      </c>
      <c r="U1570" s="18"/>
      <c r="V1570" s="18"/>
      <c r="W1570" s="18"/>
      <c r="X1570" s="18">
        <f t="shared" ref="X1570:X1633" si="3871">R1570+U1570</f>
        <v>1.1000000000000001</v>
      </c>
      <c r="Y1570" s="18">
        <f t="shared" ref="Y1570:Y1633" si="3872">S1570+V1570</f>
        <v>1.1000000000000001</v>
      </c>
      <c r="Z1570" s="18">
        <f t="shared" ref="Z1570:Z1633" si="3873">T1570+W1570</f>
        <v>1.1000000000000001</v>
      </c>
      <c r="AA1570" s="18"/>
      <c r="AB1570" s="18"/>
      <c r="AC1570" s="18"/>
      <c r="AD1570" s="18">
        <f t="shared" ref="AD1570:AD1633" si="3874">X1570+AA1570</f>
        <v>1.1000000000000001</v>
      </c>
      <c r="AE1570" s="18">
        <f t="shared" ref="AE1570:AE1633" si="3875">Y1570+AB1570</f>
        <v>1.1000000000000001</v>
      </c>
      <c r="AF1570" s="18">
        <f t="shared" ref="AF1570:AF1633" si="3876">Z1570+AC1570</f>
        <v>1.1000000000000001</v>
      </c>
      <c r="AG1570" s="18"/>
      <c r="AH1570" s="18">
        <f t="shared" si="3854"/>
        <v>1.1000000000000001</v>
      </c>
      <c r="AI1570" s="18">
        <f t="shared" si="3855"/>
        <v>1.1000000000000001</v>
      </c>
      <c r="AJ1570" s="18">
        <f t="shared" si="3856"/>
        <v>1.1000000000000001</v>
      </c>
      <c r="AK1570" s="18"/>
      <c r="AL1570" s="18"/>
      <c r="AM1570" s="18"/>
      <c r="AN1570" s="18">
        <f t="shared" si="3756"/>
        <v>1.1000000000000001</v>
      </c>
      <c r="AO1570" s="18">
        <f t="shared" si="3757"/>
        <v>1.1000000000000001</v>
      </c>
      <c r="AP1570" s="18">
        <f t="shared" si="3758"/>
        <v>1.1000000000000001</v>
      </c>
      <c r="AQ1570" s="18"/>
      <c r="AR1570" s="18">
        <f t="shared" si="3759"/>
        <v>1.1000000000000001</v>
      </c>
      <c r="AS1570" s="18"/>
      <c r="AT1570" s="18"/>
      <c r="AU1570" s="18"/>
      <c r="AV1570" s="18">
        <f t="shared" si="3864"/>
        <v>1.1000000000000001</v>
      </c>
      <c r="AW1570" s="18">
        <f t="shared" si="3865"/>
        <v>1.1000000000000001</v>
      </c>
      <c r="AX1570" s="18">
        <f t="shared" si="3866"/>
        <v>1.1000000000000001</v>
      </c>
      <c r="AY1570" s="18"/>
      <c r="AZ1570" s="18"/>
      <c r="BA1570" s="18">
        <f t="shared" si="3862"/>
        <v>1.1000000000000001</v>
      </c>
      <c r="BB1570" s="18">
        <f t="shared" si="3863"/>
        <v>1.1000000000000001</v>
      </c>
      <c r="BC1570" s="18"/>
      <c r="BD1570" s="18"/>
      <c r="BE1570" s="18"/>
      <c r="BF1570" s="18">
        <f t="shared" si="3819"/>
        <v>1.1000000000000001</v>
      </c>
      <c r="BG1570" s="18">
        <f t="shared" si="3820"/>
        <v>1.1000000000000001</v>
      </c>
      <c r="BH1570" s="18">
        <f t="shared" si="3821"/>
        <v>1.1000000000000001</v>
      </c>
      <c r="BI1570" s="18"/>
      <c r="BJ1570" s="25"/>
      <c r="BK1570" s="36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</row>
    <row r="1571" spans="1:92" x14ac:dyDescent="0.3">
      <c r="A1571" s="19" t="s">
        <v>1037</v>
      </c>
      <c r="B1571" s="19"/>
      <c r="C1571" s="51"/>
      <c r="D1571" s="51"/>
      <c r="E1571" s="14" t="s">
        <v>1203</v>
      </c>
      <c r="F1571" s="18">
        <f t="shared" ref="F1571:BI1573" si="3877">F1572</f>
        <v>20767.900000000001</v>
      </c>
      <c r="G1571" s="18">
        <f t="shared" si="3877"/>
        <v>0</v>
      </c>
      <c r="H1571" s="18">
        <f t="shared" si="3877"/>
        <v>0</v>
      </c>
      <c r="I1571" s="18">
        <f t="shared" si="3877"/>
        <v>0</v>
      </c>
      <c r="J1571" s="18">
        <f t="shared" si="3877"/>
        <v>0</v>
      </c>
      <c r="K1571" s="18">
        <f t="shared" si="3877"/>
        <v>0</v>
      </c>
      <c r="L1571" s="18">
        <f t="shared" si="3788"/>
        <v>20767.900000000001</v>
      </c>
      <c r="M1571" s="18">
        <f t="shared" si="3789"/>
        <v>0</v>
      </c>
      <c r="N1571" s="18">
        <f t="shared" si="3790"/>
        <v>0</v>
      </c>
      <c r="O1571" s="18">
        <f t="shared" si="3877"/>
        <v>44854.085999999996</v>
      </c>
      <c r="P1571" s="18">
        <f t="shared" si="3877"/>
        <v>0</v>
      </c>
      <c r="Q1571" s="18">
        <f t="shared" si="3877"/>
        <v>0</v>
      </c>
      <c r="R1571" s="18">
        <f t="shared" si="3868"/>
        <v>65621.986000000004</v>
      </c>
      <c r="S1571" s="18">
        <f t="shared" si="3869"/>
        <v>0</v>
      </c>
      <c r="T1571" s="18">
        <f t="shared" si="3870"/>
        <v>0</v>
      </c>
      <c r="U1571" s="18">
        <f t="shared" si="3877"/>
        <v>0</v>
      </c>
      <c r="V1571" s="18">
        <f t="shared" si="3877"/>
        <v>0</v>
      </c>
      <c r="W1571" s="18">
        <f t="shared" si="3877"/>
        <v>0</v>
      </c>
      <c r="X1571" s="18">
        <f t="shared" si="3871"/>
        <v>65621.986000000004</v>
      </c>
      <c r="Y1571" s="18">
        <f t="shared" si="3872"/>
        <v>0</v>
      </c>
      <c r="Z1571" s="18">
        <f t="shared" si="3873"/>
        <v>0</v>
      </c>
      <c r="AA1571" s="18">
        <f t="shared" si="3877"/>
        <v>0</v>
      </c>
      <c r="AB1571" s="18">
        <f t="shared" si="3877"/>
        <v>0</v>
      </c>
      <c r="AC1571" s="18">
        <f t="shared" si="3877"/>
        <v>0</v>
      </c>
      <c r="AD1571" s="18">
        <f t="shared" si="3874"/>
        <v>65621.986000000004</v>
      </c>
      <c r="AE1571" s="18">
        <f t="shared" si="3875"/>
        <v>0</v>
      </c>
      <c r="AF1571" s="18">
        <f t="shared" si="3876"/>
        <v>0</v>
      </c>
      <c r="AG1571" s="18">
        <f t="shared" si="3877"/>
        <v>0</v>
      </c>
      <c r="AH1571" s="18">
        <f t="shared" si="3854"/>
        <v>65621.986000000004</v>
      </c>
      <c r="AI1571" s="18">
        <f t="shared" si="3855"/>
        <v>0</v>
      </c>
      <c r="AJ1571" s="18">
        <f t="shared" si="3856"/>
        <v>0</v>
      </c>
      <c r="AK1571" s="18">
        <f t="shared" si="3877"/>
        <v>0</v>
      </c>
      <c r="AL1571" s="18">
        <f t="shared" si="3877"/>
        <v>0</v>
      </c>
      <c r="AM1571" s="18">
        <f t="shared" si="3877"/>
        <v>0</v>
      </c>
      <c r="AN1571" s="18">
        <f t="shared" si="3756"/>
        <v>65621.986000000004</v>
      </c>
      <c r="AO1571" s="18">
        <f t="shared" si="3757"/>
        <v>0</v>
      </c>
      <c r="AP1571" s="18">
        <f t="shared" si="3758"/>
        <v>0</v>
      </c>
      <c r="AQ1571" s="18">
        <f t="shared" si="3877"/>
        <v>0</v>
      </c>
      <c r="AR1571" s="18">
        <f t="shared" si="3759"/>
        <v>65621.986000000004</v>
      </c>
      <c r="AS1571" s="18">
        <f t="shared" si="3877"/>
        <v>0</v>
      </c>
      <c r="AT1571" s="18">
        <f t="shared" si="3877"/>
        <v>0</v>
      </c>
      <c r="AU1571" s="18">
        <f t="shared" si="3877"/>
        <v>0</v>
      </c>
      <c r="AV1571" s="18">
        <f t="shared" si="3864"/>
        <v>65621.986000000004</v>
      </c>
      <c r="AW1571" s="18">
        <f t="shared" si="3865"/>
        <v>0</v>
      </c>
      <c r="AX1571" s="18">
        <f t="shared" si="3866"/>
        <v>0</v>
      </c>
      <c r="AY1571" s="18">
        <f t="shared" si="3877"/>
        <v>0</v>
      </c>
      <c r="AZ1571" s="18">
        <f t="shared" si="3877"/>
        <v>0</v>
      </c>
      <c r="BA1571" s="18">
        <f t="shared" si="3862"/>
        <v>65621.986000000004</v>
      </c>
      <c r="BB1571" s="18">
        <f t="shared" si="3863"/>
        <v>0</v>
      </c>
      <c r="BC1571" s="18">
        <f t="shared" si="3877"/>
        <v>0</v>
      </c>
      <c r="BD1571" s="18">
        <f t="shared" si="3877"/>
        <v>0</v>
      </c>
      <c r="BE1571" s="18">
        <f t="shared" si="3877"/>
        <v>0</v>
      </c>
      <c r="BF1571" s="18">
        <f t="shared" si="3819"/>
        <v>65621.986000000004</v>
      </c>
      <c r="BG1571" s="18">
        <f t="shared" si="3820"/>
        <v>0</v>
      </c>
      <c r="BH1571" s="18">
        <f t="shared" si="3821"/>
        <v>0</v>
      </c>
      <c r="BI1571" s="18">
        <f t="shared" si="3877"/>
        <v>0</v>
      </c>
      <c r="BJ1571" s="25"/>
      <c r="BK1571" s="36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</row>
    <row r="1572" spans="1:92" ht="31.2" x14ac:dyDescent="0.3">
      <c r="A1572" s="19" t="s">
        <v>1037</v>
      </c>
      <c r="B1572" s="50">
        <v>200</v>
      </c>
      <c r="C1572" s="51"/>
      <c r="D1572" s="51"/>
      <c r="E1572" s="14" t="s">
        <v>455</v>
      </c>
      <c r="F1572" s="18">
        <f t="shared" si="3877"/>
        <v>20767.900000000001</v>
      </c>
      <c r="G1572" s="18">
        <f t="shared" si="3877"/>
        <v>0</v>
      </c>
      <c r="H1572" s="18">
        <f t="shared" si="3877"/>
        <v>0</v>
      </c>
      <c r="I1572" s="18">
        <f t="shared" si="3877"/>
        <v>0</v>
      </c>
      <c r="J1572" s="18">
        <f t="shared" si="3877"/>
        <v>0</v>
      </c>
      <c r="K1572" s="18">
        <f t="shared" si="3877"/>
        <v>0</v>
      </c>
      <c r="L1572" s="18">
        <f t="shared" si="3788"/>
        <v>20767.900000000001</v>
      </c>
      <c r="M1572" s="18">
        <f t="shared" si="3789"/>
        <v>0</v>
      </c>
      <c r="N1572" s="18">
        <f t="shared" si="3790"/>
        <v>0</v>
      </c>
      <c r="O1572" s="18">
        <f t="shared" si="3877"/>
        <v>44854.085999999996</v>
      </c>
      <c r="P1572" s="18">
        <f t="shared" si="3877"/>
        <v>0</v>
      </c>
      <c r="Q1572" s="18">
        <f t="shared" si="3877"/>
        <v>0</v>
      </c>
      <c r="R1572" s="18">
        <f t="shared" si="3868"/>
        <v>65621.986000000004</v>
      </c>
      <c r="S1572" s="18">
        <f t="shared" si="3869"/>
        <v>0</v>
      </c>
      <c r="T1572" s="18">
        <f t="shared" si="3870"/>
        <v>0</v>
      </c>
      <c r="U1572" s="18">
        <f t="shared" si="3877"/>
        <v>0</v>
      </c>
      <c r="V1572" s="18">
        <f t="shared" si="3877"/>
        <v>0</v>
      </c>
      <c r="W1572" s="18">
        <f t="shared" si="3877"/>
        <v>0</v>
      </c>
      <c r="X1572" s="18">
        <f t="shared" si="3871"/>
        <v>65621.986000000004</v>
      </c>
      <c r="Y1572" s="18">
        <f t="shared" si="3872"/>
        <v>0</v>
      </c>
      <c r="Z1572" s="18">
        <f t="shared" si="3873"/>
        <v>0</v>
      </c>
      <c r="AA1572" s="18">
        <f t="shared" si="3877"/>
        <v>0</v>
      </c>
      <c r="AB1572" s="18">
        <f t="shared" si="3877"/>
        <v>0</v>
      </c>
      <c r="AC1572" s="18">
        <f t="shared" si="3877"/>
        <v>0</v>
      </c>
      <c r="AD1572" s="18">
        <f t="shared" si="3874"/>
        <v>65621.986000000004</v>
      </c>
      <c r="AE1572" s="18">
        <f t="shared" si="3875"/>
        <v>0</v>
      </c>
      <c r="AF1572" s="18">
        <f t="shared" si="3876"/>
        <v>0</v>
      </c>
      <c r="AG1572" s="18">
        <f t="shared" si="3877"/>
        <v>0</v>
      </c>
      <c r="AH1572" s="18">
        <f t="shared" si="3854"/>
        <v>65621.986000000004</v>
      </c>
      <c r="AI1572" s="18">
        <f t="shared" si="3855"/>
        <v>0</v>
      </c>
      <c r="AJ1572" s="18">
        <f t="shared" si="3856"/>
        <v>0</v>
      </c>
      <c r="AK1572" s="18">
        <f t="shared" si="3877"/>
        <v>0</v>
      </c>
      <c r="AL1572" s="18">
        <f t="shared" si="3877"/>
        <v>0</v>
      </c>
      <c r="AM1572" s="18">
        <f t="shared" si="3877"/>
        <v>0</v>
      </c>
      <c r="AN1572" s="18">
        <f t="shared" si="3756"/>
        <v>65621.986000000004</v>
      </c>
      <c r="AO1572" s="18">
        <f t="shared" si="3757"/>
        <v>0</v>
      </c>
      <c r="AP1572" s="18">
        <f t="shared" si="3758"/>
        <v>0</v>
      </c>
      <c r="AQ1572" s="18">
        <f t="shared" si="3877"/>
        <v>0</v>
      </c>
      <c r="AR1572" s="18">
        <f t="shared" si="3759"/>
        <v>65621.986000000004</v>
      </c>
      <c r="AS1572" s="18">
        <f t="shared" si="3877"/>
        <v>0</v>
      </c>
      <c r="AT1572" s="18">
        <f t="shared" si="3877"/>
        <v>0</v>
      </c>
      <c r="AU1572" s="18">
        <f t="shared" si="3877"/>
        <v>0</v>
      </c>
      <c r="AV1572" s="18">
        <f t="shared" si="3864"/>
        <v>65621.986000000004</v>
      </c>
      <c r="AW1572" s="18">
        <f t="shared" si="3865"/>
        <v>0</v>
      </c>
      <c r="AX1572" s="18">
        <f t="shared" si="3866"/>
        <v>0</v>
      </c>
      <c r="AY1572" s="18">
        <f t="shared" si="3877"/>
        <v>0</v>
      </c>
      <c r="AZ1572" s="18">
        <f t="shared" si="3877"/>
        <v>0</v>
      </c>
      <c r="BA1572" s="18">
        <f t="shared" si="3862"/>
        <v>65621.986000000004</v>
      </c>
      <c r="BB1572" s="18">
        <f t="shared" si="3863"/>
        <v>0</v>
      </c>
      <c r="BC1572" s="18">
        <f t="shared" si="3877"/>
        <v>0</v>
      </c>
      <c r="BD1572" s="18">
        <f t="shared" si="3877"/>
        <v>0</v>
      </c>
      <c r="BE1572" s="18">
        <f t="shared" si="3877"/>
        <v>0</v>
      </c>
      <c r="BF1572" s="18">
        <f t="shared" si="3819"/>
        <v>65621.986000000004</v>
      </c>
      <c r="BG1572" s="18">
        <f t="shared" si="3820"/>
        <v>0</v>
      </c>
      <c r="BH1572" s="18">
        <f t="shared" si="3821"/>
        <v>0</v>
      </c>
      <c r="BI1572" s="18">
        <f t="shared" si="3877"/>
        <v>0</v>
      </c>
      <c r="BJ1572" s="25"/>
      <c r="BK1572" s="36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</row>
    <row r="1573" spans="1:92" ht="46.8" x14ac:dyDescent="0.3">
      <c r="A1573" s="19" t="s">
        <v>1037</v>
      </c>
      <c r="B1573" s="50">
        <v>240</v>
      </c>
      <c r="C1573" s="51"/>
      <c r="D1573" s="51"/>
      <c r="E1573" s="14" t="s">
        <v>463</v>
      </c>
      <c r="F1573" s="18">
        <f t="shared" si="3877"/>
        <v>20767.900000000001</v>
      </c>
      <c r="G1573" s="18">
        <f t="shared" si="3877"/>
        <v>0</v>
      </c>
      <c r="H1573" s="18">
        <f t="shared" si="3877"/>
        <v>0</v>
      </c>
      <c r="I1573" s="18">
        <f t="shared" si="3877"/>
        <v>0</v>
      </c>
      <c r="J1573" s="18">
        <f t="shared" si="3877"/>
        <v>0</v>
      </c>
      <c r="K1573" s="18">
        <f t="shared" si="3877"/>
        <v>0</v>
      </c>
      <c r="L1573" s="18">
        <f t="shared" si="3788"/>
        <v>20767.900000000001</v>
      </c>
      <c r="M1573" s="18">
        <f t="shared" si="3789"/>
        <v>0</v>
      </c>
      <c r="N1573" s="18">
        <f t="shared" si="3790"/>
        <v>0</v>
      </c>
      <c r="O1573" s="18">
        <f t="shared" si="3877"/>
        <v>44854.085999999996</v>
      </c>
      <c r="P1573" s="18">
        <f t="shared" si="3877"/>
        <v>0</v>
      </c>
      <c r="Q1573" s="18">
        <f t="shared" si="3877"/>
        <v>0</v>
      </c>
      <c r="R1573" s="18">
        <f t="shared" si="3868"/>
        <v>65621.986000000004</v>
      </c>
      <c r="S1573" s="18">
        <f t="shared" si="3869"/>
        <v>0</v>
      </c>
      <c r="T1573" s="18">
        <f t="shared" si="3870"/>
        <v>0</v>
      </c>
      <c r="U1573" s="18">
        <f t="shared" si="3877"/>
        <v>0</v>
      </c>
      <c r="V1573" s="18">
        <f t="shared" si="3877"/>
        <v>0</v>
      </c>
      <c r="W1573" s="18">
        <f t="shared" si="3877"/>
        <v>0</v>
      </c>
      <c r="X1573" s="18">
        <f t="shared" si="3871"/>
        <v>65621.986000000004</v>
      </c>
      <c r="Y1573" s="18">
        <f t="shared" si="3872"/>
        <v>0</v>
      </c>
      <c r="Z1573" s="18">
        <f t="shared" si="3873"/>
        <v>0</v>
      </c>
      <c r="AA1573" s="18">
        <f t="shared" si="3877"/>
        <v>0</v>
      </c>
      <c r="AB1573" s="18">
        <f t="shared" si="3877"/>
        <v>0</v>
      </c>
      <c r="AC1573" s="18">
        <f t="shared" si="3877"/>
        <v>0</v>
      </c>
      <c r="AD1573" s="18">
        <f t="shared" si="3874"/>
        <v>65621.986000000004</v>
      </c>
      <c r="AE1573" s="18">
        <f t="shared" si="3875"/>
        <v>0</v>
      </c>
      <c r="AF1573" s="18">
        <f t="shared" si="3876"/>
        <v>0</v>
      </c>
      <c r="AG1573" s="18">
        <f t="shared" si="3877"/>
        <v>0</v>
      </c>
      <c r="AH1573" s="18">
        <f t="shared" si="3854"/>
        <v>65621.986000000004</v>
      </c>
      <c r="AI1573" s="18">
        <f t="shared" si="3855"/>
        <v>0</v>
      </c>
      <c r="AJ1573" s="18">
        <f t="shared" si="3856"/>
        <v>0</v>
      </c>
      <c r="AK1573" s="18">
        <f t="shared" si="3877"/>
        <v>0</v>
      </c>
      <c r="AL1573" s="18">
        <f t="shared" si="3877"/>
        <v>0</v>
      </c>
      <c r="AM1573" s="18">
        <f t="shared" si="3877"/>
        <v>0</v>
      </c>
      <c r="AN1573" s="18">
        <f t="shared" si="3756"/>
        <v>65621.986000000004</v>
      </c>
      <c r="AO1573" s="18">
        <f t="shared" si="3757"/>
        <v>0</v>
      </c>
      <c r="AP1573" s="18">
        <f t="shared" si="3758"/>
        <v>0</v>
      </c>
      <c r="AQ1573" s="18">
        <f t="shared" si="3877"/>
        <v>0</v>
      </c>
      <c r="AR1573" s="18">
        <f t="shared" si="3759"/>
        <v>65621.986000000004</v>
      </c>
      <c r="AS1573" s="18">
        <f t="shared" si="3877"/>
        <v>0</v>
      </c>
      <c r="AT1573" s="18">
        <f t="shared" si="3877"/>
        <v>0</v>
      </c>
      <c r="AU1573" s="18">
        <f t="shared" si="3877"/>
        <v>0</v>
      </c>
      <c r="AV1573" s="18">
        <f t="shared" si="3864"/>
        <v>65621.986000000004</v>
      </c>
      <c r="AW1573" s="18">
        <f t="shared" si="3865"/>
        <v>0</v>
      </c>
      <c r="AX1573" s="18">
        <f t="shared" si="3866"/>
        <v>0</v>
      </c>
      <c r="AY1573" s="18">
        <f t="shared" si="3877"/>
        <v>0</v>
      </c>
      <c r="AZ1573" s="18">
        <f t="shared" si="3877"/>
        <v>0</v>
      </c>
      <c r="BA1573" s="18">
        <f t="shared" si="3862"/>
        <v>65621.986000000004</v>
      </c>
      <c r="BB1573" s="18">
        <f t="shared" si="3863"/>
        <v>0</v>
      </c>
      <c r="BC1573" s="18">
        <f t="shared" si="3877"/>
        <v>0</v>
      </c>
      <c r="BD1573" s="18">
        <f t="shared" si="3877"/>
        <v>0</v>
      </c>
      <c r="BE1573" s="18">
        <f t="shared" si="3877"/>
        <v>0</v>
      </c>
      <c r="BF1573" s="18">
        <f t="shared" si="3819"/>
        <v>65621.986000000004</v>
      </c>
      <c r="BG1573" s="18">
        <f t="shared" si="3820"/>
        <v>0</v>
      </c>
      <c r="BH1573" s="18">
        <f t="shared" si="3821"/>
        <v>0</v>
      </c>
      <c r="BI1573" s="18">
        <f t="shared" si="3877"/>
        <v>0</v>
      </c>
      <c r="BJ1573" s="25"/>
      <c r="BK1573" s="36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</row>
    <row r="1574" spans="1:92" x14ac:dyDescent="0.3">
      <c r="A1574" s="19" t="s">
        <v>1037</v>
      </c>
      <c r="B1574" s="50">
        <v>240</v>
      </c>
      <c r="C1574" s="51" t="s">
        <v>184</v>
      </c>
      <c r="D1574" s="51" t="s">
        <v>19</v>
      </c>
      <c r="E1574" s="14" t="s">
        <v>433</v>
      </c>
      <c r="F1574" s="18">
        <v>20767.900000000001</v>
      </c>
      <c r="G1574" s="18">
        <v>0</v>
      </c>
      <c r="H1574" s="18">
        <v>0</v>
      </c>
      <c r="I1574" s="18"/>
      <c r="J1574" s="18"/>
      <c r="K1574" s="18"/>
      <c r="L1574" s="18">
        <f t="shared" si="3788"/>
        <v>20767.900000000001</v>
      </c>
      <c r="M1574" s="18">
        <f t="shared" si="3789"/>
        <v>0</v>
      </c>
      <c r="N1574" s="18">
        <f t="shared" si="3790"/>
        <v>0</v>
      </c>
      <c r="O1574" s="18">
        <f>14243.176+30610.91</f>
        <v>44854.085999999996</v>
      </c>
      <c r="P1574" s="18"/>
      <c r="Q1574" s="18"/>
      <c r="R1574" s="18">
        <f t="shared" si="3868"/>
        <v>65621.986000000004</v>
      </c>
      <c r="S1574" s="18">
        <f t="shared" si="3869"/>
        <v>0</v>
      </c>
      <c r="T1574" s="18">
        <f t="shared" si="3870"/>
        <v>0</v>
      </c>
      <c r="U1574" s="18"/>
      <c r="V1574" s="18"/>
      <c r="W1574" s="18"/>
      <c r="X1574" s="18">
        <f t="shared" si="3871"/>
        <v>65621.986000000004</v>
      </c>
      <c r="Y1574" s="18">
        <f t="shared" si="3872"/>
        <v>0</v>
      </c>
      <c r="Z1574" s="18">
        <f t="shared" si="3873"/>
        <v>0</v>
      </c>
      <c r="AA1574" s="18"/>
      <c r="AB1574" s="18"/>
      <c r="AC1574" s="18"/>
      <c r="AD1574" s="18">
        <f t="shared" si="3874"/>
        <v>65621.986000000004</v>
      </c>
      <c r="AE1574" s="18">
        <f t="shared" si="3875"/>
        <v>0</v>
      </c>
      <c r="AF1574" s="18">
        <f t="shared" si="3876"/>
        <v>0</v>
      </c>
      <c r="AG1574" s="18"/>
      <c r="AH1574" s="18">
        <f t="shared" si="3854"/>
        <v>65621.986000000004</v>
      </c>
      <c r="AI1574" s="18">
        <f t="shared" si="3855"/>
        <v>0</v>
      </c>
      <c r="AJ1574" s="18">
        <f t="shared" si="3856"/>
        <v>0</v>
      </c>
      <c r="AK1574" s="18"/>
      <c r="AL1574" s="18"/>
      <c r="AM1574" s="18"/>
      <c r="AN1574" s="18">
        <f t="shared" si="3756"/>
        <v>65621.986000000004</v>
      </c>
      <c r="AO1574" s="18">
        <f t="shared" si="3757"/>
        <v>0</v>
      </c>
      <c r="AP1574" s="18">
        <f t="shared" si="3758"/>
        <v>0</v>
      </c>
      <c r="AQ1574" s="18"/>
      <c r="AR1574" s="18">
        <f t="shared" si="3759"/>
        <v>65621.986000000004</v>
      </c>
      <c r="AS1574" s="18"/>
      <c r="AT1574" s="18"/>
      <c r="AU1574" s="18"/>
      <c r="AV1574" s="18">
        <f t="shared" si="3864"/>
        <v>65621.986000000004</v>
      </c>
      <c r="AW1574" s="18">
        <f t="shared" si="3865"/>
        <v>0</v>
      </c>
      <c r="AX1574" s="18">
        <f t="shared" si="3866"/>
        <v>0</v>
      </c>
      <c r="AY1574" s="18"/>
      <c r="AZ1574" s="18"/>
      <c r="BA1574" s="18">
        <f t="shared" si="3862"/>
        <v>65621.986000000004</v>
      </c>
      <c r="BB1574" s="18">
        <f t="shared" si="3863"/>
        <v>0</v>
      </c>
      <c r="BC1574" s="18"/>
      <c r="BD1574" s="18"/>
      <c r="BE1574" s="18"/>
      <c r="BF1574" s="18">
        <f t="shared" si="3819"/>
        <v>65621.986000000004</v>
      </c>
      <c r="BG1574" s="18">
        <f t="shared" si="3820"/>
        <v>0</v>
      </c>
      <c r="BH1574" s="18">
        <f t="shared" si="3821"/>
        <v>0</v>
      </c>
      <c r="BI1574" s="18"/>
      <c r="BJ1574" s="25"/>
      <c r="BK1574" s="36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</row>
    <row r="1575" spans="1:92" ht="46.8" x14ac:dyDescent="0.3">
      <c r="A1575" s="51" t="s">
        <v>238</v>
      </c>
      <c r="B1575" s="50"/>
      <c r="C1575" s="51"/>
      <c r="D1575" s="51"/>
      <c r="E1575" s="14" t="s">
        <v>801</v>
      </c>
      <c r="F1575" s="18">
        <f t="shared" ref="F1575:BI1576" si="3878">F1576</f>
        <v>15688.300000000003</v>
      </c>
      <c r="G1575" s="18">
        <f t="shared" si="3878"/>
        <v>15688.300000000003</v>
      </c>
      <c r="H1575" s="18">
        <f t="shared" si="3878"/>
        <v>15688.300000000003</v>
      </c>
      <c r="I1575" s="18">
        <f t="shared" si="3878"/>
        <v>0</v>
      </c>
      <c r="J1575" s="18">
        <f t="shared" si="3878"/>
        <v>0</v>
      </c>
      <c r="K1575" s="18">
        <f t="shared" si="3878"/>
        <v>0</v>
      </c>
      <c r="L1575" s="18">
        <f t="shared" si="3788"/>
        <v>15688.300000000003</v>
      </c>
      <c r="M1575" s="18">
        <f t="shared" si="3789"/>
        <v>15688.300000000003</v>
      </c>
      <c r="N1575" s="18">
        <f t="shared" si="3790"/>
        <v>15688.300000000003</v>
      </c>
      <c r="O1575" s="18">
        <f t="shared" si="3878"/>
        <v>0</v>
      </c>
      <c r="P1575" s="18">
        <f t="shared" si="3878"/>
        <v>0</v>
      </c>
      <c r="Q1575" s="18">
        <f t="shared" si="3878"/>
        <v>0</v>
      </c>
      <c r="R1575" s="18">
        <f t="shared" si="3868"/>
        <v>15688.300000000003</v>
      </c>
      <c r="S1575" s="18">
        <f t="shared" si="3869"/>
        <v>15688.300000000003</v>
      </c>
      <c r="T1575" s="18">
        <f t="shared" si="3870"/>
        <v>15688.300000000003</v>
      </c>
      <c r="U1575" s="18">
        <f t="shared" si="3878"/>
        <v>0</v>
      </c>
      <c r="V1575" s="18">
        <f t="shared" si="3878"/>
        <v>0</v>
      </c>
      <c r="W1575" s="18">
        <f t="shared" si="3878"/>
        <v>0</v>
      </c>
      <c r="X1575" s="18">
        <f t="shared" si="3871"/>
        <v>15688.300000000003</v>
      </c>
      <c r="Y1575" s="18">
        <f t="shared" si="3872"/>
        <v>15688.300000000003</v>
      </c>
      <c r="Z1575" s="18">
        <f t="shared" si="3873"/>
        <v>15688.300000000003</v>
      </c>
      <c r="AA1575" s="18">
        <f t="shared" si="3878"/>
        <v>0</v>
      </c>
      <c r="AB1575" s="18">
        <f t="shared" si="3878"/>
        <v>0</v>
      </c>
      <c r="AC1575" s="18">
        <f t="shared" si="3878"/>
        <v>0</v>
      </c>
      <c r="AD1575" s="18">
        <f t="shared" si="3874"/>
        <v>15688.300000000003</v>
      </c>
      <c r="AE1575" s="18">
        <f t="shared" si="3875"/>
        <v>15688.300000000003</v>
      </c>
      <c r="AF1575" s="18">
        <f t="shared" si="3876"/>
        <v>15688.300000000003</v>
      </c>
      <c r="AG1575" s="18">
        <f t="shared" si="3878"/>
        <v>0</v>
      </c>
      <c r="AH1575" s="18">
        <f t="shared" si="3854"/>
        <v>15688.300000000003</v>
      </c>
      <c r="AI1575" s="18">
        <f t="shared" si="3855"/>
        <v>15688.300000000003</v>
      </c>
      <c r="AJ1575" s="18">
        <f t="shared" si="3856"/>
        <v>15688.300000000003</v>
      </c>
      <c r="AK1575" s="18">
        <f t="shared" si="3878"/>
        <v>-7.6559999999999997</v>
      </c>
      <c r="AL1575" s="18">
        <f t="shared" si="3878"/>
        <v>0</v>
      </c>
      <c r="AM1575" s="18">
        <f t="shared" si="3878"/>
        <v>0</v>
      </c>
      <c r="AN1575" s="18">
        <f t="shared" si="3756"/>
        <v>15680.644000000002</v>
      </c>
      <c r="AO1575" s="18">
        <f t="shared" si="3757"/>
        <v>15688.300000000003</v>
      </c>
      <c r="AP1575" s="18">
        <f t="shared" si="3758"/>
        <v>15688.300000000003</v>
      </c>
      <c r="AQ1575" s="18">
        <f t="shared" si="3878"/>
        <v>0</v>
      </c>
      <c r="AR1575" s="18">
        <f t="shared" si="3759"/>
        <v>15680.644000000002</v>
      </c>
      <c r="AS1575" s="18">
        <f t="shared" si="3878"/>
        <v>-266.90000000000003</v>
      </c>
      <c r="AT1575" s="18">
        <f t="shared" si="3878"/>
        <v>0</v>
      </c>
      <c r="AU1575" s="18">
        <f t="shared" si="3878"/>
        <v>0</v>
      </c>
      <c r="AV1575" s="18">
        <f t="shared" si="3864"/>
        <v>15413.744000000002</v>
      </c>
      <c r="AW1575" s="18">
        <f t="shared" si="3865"/>
        <v>15688.300000000003</v>
      </c>
      <c r="AX1575" s="18">
        <f t="shared" si="3866"/>
        <v>15688.300000000003</v>
      </c>
      <c r="AY1575" s="18">
        <f t="shared" si="3878"/>
        <v>0</v>
      </c>
      <c r="AZ1575" s="18">
        <f t="shared" si="3878"/>
        <v>0</v>
      </c>
      <c r="BA1575" s="18">
        <f t="shared" si="3862"/>
        <v>15413.744000000002</v>
      </c>
      <c r="BB1575" s="18">
        <f t="shared" si="3863"/>
        <v>15688.300000000003</v>
      </c>
      <c r="BC1575" s="18">
        <f t="shared" si="3878"/>
        <v>0</v>
      </c>
      <c r="BD1575" s="18">
        <f t="shared" si="3878"/>
        <v>0</v>
      </c>
      <c r="BE1575" s="18">
        <f t="shared" si="3878"/>
        <v>0</v>
      </c>
      <c r="BF1575" s="18">
        <f t="shared" si="3819"/>
        <v>15413.744000000002</v>
      </c>
      <c r="BG1575" s="18">
        <f t="shared" si="3820"/>
        <v>15688.300000000003</v>
      </c>
      <c r="BH1575" s="18">
        <f t="shared" si="3821"/>
        <v>15688.300000000003</v>
      </c>
      <c r="BI1575" s="18">
        <f t="shared" si="3878"/>
        <v>0</v>
      </c>
      <c r="BJ1575" s="25"/>
      <c r="BK1575" s="36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</row>
    <row r="1576" spans="1:92" ht="31.2" x14ac:dyDescent="0.3">
      <c r="A1576" s="19" t="s">
        <v>941</v>
      </c>
      <c r="B1576" s="19"/>
      <c r="C1576" s="19"/>
      <c r="D1576" s="19"/>
      <c r="E1576" s="14" t="s">
        <v>942</v>
      </c>
      <c r="F1576" s="18">
        <f t="shared" si="3878"/>
        <v>15688.300000000003</v>
      </c>
      <c r="G1576" s="18">
        <f t="shared" si="3878"/>
        <v>15688.300000000003</v>
      </c>
      <c r="H1576" s="18">
        <f t="shared" si="3878"/>
        <v>15688.300000000003</v>
      </c>
      <c r="I1576" s="18">
        <f t="shared" si="3878"/>
        <v>0</v>
      </c>
      <c r="J1576" s="18">
        <f t="shared" si="3878"/>
        <v>0</v>
      </c>
      <c r="K1576" s="18">
        <f t="shared" si="3878"/>
        <v>0</v>
      </c>
      <c r="L1576" s="18">
        <f t="shared" si="3788"/>
        <v>15688.300000000003</v>
      </c>
      <c r="M1576" s="18">
        <f t="shared" si="3789"/>
        <v>15688.300000000003</v>
      </c>
      <c r="N1576" s="18">
        <f t="shared" si="3790"/>
        <v>15688.300000000003</v>
      </c>
      <c r="O1576" s="18">
        <f t="shared" si="3878"/>
        <v>0</v>
      </c>
      <c r="P1576" s="18">
        <f t="shared" si="3878"/>
        <v>0</v>
      </c>
      <c r="Q1576" s="18">
        <f t="shared" si="3878"/>
        <v>0</v>
      </c>
      <c r="R1576" s="18">
        <f t="shared" si="3868"/>
        <v>15688.300000000003</v>
      </c>
      <c r="S1576" s="18">
        <f t="shared" si="3869"/>
        <v>15688.300000000003</v>
      </c>
      <c r="T1576" s="18">
        <f t="shared" si="3870"/>
        <v>15688.300000000003</v>
      </c>
      <c r="U1576" s="18">
        <f t="shared" si="3878"/>
        <v>0</v>
      </c>
      <c r="V1576" s="18">
        <f t="shared" si="3878"/>
        <v>0</v>
      </c>
      <c r="W1576" s="18">
        <f t="shared" si="3878"/>
        <v>0</v>
      </c>
      <c r="X1576" s="18">
        <f t="shared" si="3871"/>
        <v>15688.300000000003</v>
      </c>
      <c r="Y1576" s="18">
        <f t="shared" si="3872"/>
        <v>15688.300000000003</v>
      </c>
      <c r="Z1576" s="18">
        <f t="shared" si="3873"/>
        <v>15688.300000000003</v>
      </c>
      <c r="AA1576" s="18">
        <f t="shared" si="3878"/>
        <v>0</v>
      </c>
      <c r="AB1576" s="18">
        <f t="shared" si="3878"/>
        <v>0</v>
      </c>
      <c r="AC1576" s="18">
        <f t="shared" si="3878"/>
        <v>0</v>
      </c>
      <c r="AD1576" s="18">
        <f t="shared" si="3874"/>
        <v>15688.300000000003</v>
      </c>
      <c r="AE1576" s="18">
        <f t="shared" si="3875"/>
        <v>15688.300000000003</v>
      </c>
      <c r="AF1576" s="18">
        <f t="shared" si="3876"/>
        <v>15688.300000000003</v>
      </c>
      <c r="AG1576" s="18">
        <f t="shared" si="3878"/>
        <v>0</v>
      </c>
      <c r="AH1576" s="18">
        <f t="shared" si="3854"/>
        <v>15688.300000000003</v>
      </c>
      <c r="AI1576" s="18">
        <f t="shared" si="3855"/>
        <v>15688.300000000003</v>
      </c>
      <c r="AJ1576" s="18">
        <f t="shared" si="3856"/>
        <v>15688.300000000003</v>
      </c>
      <c r="AK1576" s="18">
        <f t="shared" si="3878"/>
        <v>-7.6559999999999997</v>
      </c>
      <c r="AL1576" s="18">
        <f t="shared" si="3878"/>
        <v>0</v>
      </c>
      <c r="AM1576" s="18">
        <f t="shared" si="3878"/>
        <v>0</v>
      </c>
      <c r="AN1576" s="18">
        <f t="shared" si="3756"/>
        <v>15680.644000000002</v>
      </c>
      <c r="AO1576" s="18">
        <f t="shared" si="3757"/>
        <v>15688.300000000003</v>
      </c>
      <c r="AP1576" s="18">
        <f t="shared" si="3758"/>
        <v>15688.300000000003</v>
      </c>
      <c r="AQ1576" s="18">
        <f t="shared" si="3878"/>
        <v>0</v>
      </c>
      <c r="AR1576" s="18">
        <f t="shared" si="3759"/>
        <v>15680.644000000002</v>
      </c>
      <c r="AS1576" s="18">
        <f t="shared" si="3878"/>
        <v>-266.90000000000003</v>
      </c>
      <c r="AT1576" s="18">
        <f t="shared" si="3878"/>
        <v>0</v>
      </c>
      <c r="AU1576" s="18">
        <f t="shared" si="3878"/>
        <v>0</v>
      </c>
      <c r="AV1576" s="18">
        <f t="shared" si="3864"/>
        <v>15413.744000000002</v>
      </c>
      <c r="AW1576" s="18">
        <f t="shared" si="3865"/>
        <v>15688.300000000003</v>
      </c>
      <c r="AX1576" s="18">
        <f t="shared" si="3866"/>
        <v>15688.300000000003</v>
      </c>
      <c r="AY1576" s="18">
        <f t="shared" si="3878"/>
        <v>0</v>
      </c>
      <c r="AZ1576" s="18">
        <f t="shared" si="3878"/>
        <v>0</v>
      </c>
      <c r="BA1576" s="18">
        <f t="shared" si="3862"/>
        <v>15413.744000000002</v>
      </c>
      <c r="BB1576" s="18">
        <f t="shared" si="3863"/>
        <v>15688.300000000003</v>
      </c>
      <c r="BC1576" s="18">
        <f t="shared" si="3878"/>
        <v>0</v>
      </c>
      <c r="BD1576" s="18">
        <f t="shared" si="3878"/>
        <v>0</v>
      </c>
      <c r="BE1576" s="18">
        <f t="shared" si="3878"/>
        <v>0</v>
      </c>
      <c r="BF1576" s="18">
        <f t="shared" si="3819"/>
        <v>15413.744000000002</v>
      </c>
      <c r="BG1576" s="18">
        <f t="shared" si="3820"/>
        <v>15688.300000000003</v>
      </c>
      <c r="BH1576" s="18">
        <f t="shared" si="3821"/>
        <v>15688.300000000003</v>
      </c>
      <c r="BI1576" s="18">
        <f t="shared" si="3878"/>
        <v>0</v>
      </c>
      <c r="BJ1576" s="25"/>
      <c r="BK1576" s="36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</row>
    <row r="1577" spans="1:92" ht="31.2" x14ac:dyDescent="0.3">
      <c r="A1577" s="19" t="s">
        <v>941</v>
      </c>
      <c r="B1577" s="50">
        <v>200</v>
      </c>
      <c r="C1577" s="51"/>
      <c r="D1577" s="51"/>
      <c r="E1577" s="14" t="s">
        <v>455</v>
      </c>
      <c r="F1577" s="18">
        <f t="shared" ref="F1577:BI1578" si="3879">F1578</f>
        <v>15688.300000000003</v>
      </c>
      <c r="G1577" s="18">
        <f t="shared" si="3879"/>
        <v>15688.300000000003</v>
      </c>
      <c r="H1577" s="18">
        <f t="shared" si="3879"/>
        <v>15688.300000000003</v>
      </c>
      <c r="I1577" s="18">
        <f t="shared" si="3879"/>
        <v>0</v>
      </c>
      <c r="J1577" s="18">
        <f t="shared" si="3879"/>
        <v>0</v>
      </c>
      <c r="K1577" s="18">
        <f t="shared" si="3879"/>
        <v>0</v>
      </c>
      <c r="L1577" s="18">
        <f t="shared" si="3788"/>
        <v>15688.300000000003</v>
      </c>
      <c r="M1577" s="18">
        <f t="shared" si="3789"/>
        <v>15688.300000000003</v>
      </c>
      <c r="N1577" s="18">
        <f t="shared" si="3790"/>
        <v>15688.300000000003</v>
      </c>
      <c r="O1577" s="18">
        <f t="shared" si="3879"/>
        <v>0</v>
      </c>
      <c r="P1577" s="18">
        <f t="shared" si="3879"/>
        <v>0</v>
      </c>
      <c r="Q1577" s="18">
        <f t="shared" si="3879"/>
        <v>0</v>
      </c>
      <c r="R1577" s="18">
        <f t="shared" si="3868"/>
        <v>15688.300000000003</v>
      </c>
      <c r="S1577" s="18">
        <f t="shared" si="3869"/>
        <v>15688.300000000003</v>
      </c>
      <c r="T1577" s="18">
        <f t="shared" si="3870"/>
        <v>15688.300000000003</v>
      </c>
      <c r="U1577" s="18">
        <f t="shared" si="3879"/>
        <v>0</v>
      </c>
      <c r="V1577" s="18">
        <f t="shared" si="3879"/>
        <v>0</v>
      </c>
      <c r="W1577" s="18">
        <f t="shared" si="3879"/>
        <v>0</v>
      </c>
      <c r="X1577" s="18">
        <f t="shared" si="3871"/>
        <v>15688.300000000003</v>
      </c>
      <c r="Y1577" s="18">
        <f t="shared" si="3872"/>
        <v>15688.300000000003</v>
      </c>
      <c r="Z1577" s="18">
        <f t="shared" si="3873"/>
        <v>15688.300000000003</v>
      </c>
      <c r="AA1577" s="18">
        <f t="shared" si="3879"/>
        <v>0</v>
      </c>
      <c r="AB1577" s="18">
        <f t="shared" si="3879"/>
        <v>0</v>
      </c>
      <c r="AC1577" s="18">
        <f t="shared" si="3879"/>
        <v>0</v>
      </c>
      <c r="AD1577" s="18">
        <f t="shared" si="3874"/>
        <v>15688.300000000003</v>
      </c>
      <c r="AE1577" s="18">
        <f t="shared" si="3875"/>
        <v>15688.300000000003</v>
      </c>
      <c r="AF1577" s="18">
        <f t="shared" si="3876"/>
        <v>15688.300000000003</v>
      </c>
      <c r="AG1577" s="18">
        <f t="shared" si="3879"/>
        <v>0</v>
      </c>
      <c r="AH1577" s="18">
        <f t="shared" si="3854"/>
        <v>15688.300000000003</v>
      </c>
      <c r="AI1577" s="18">
        <f t="shared" si="3855"/>
        <v>15688.300000000003</v>
      </c>
      <c r="AJ1577" s="18">
        <f t="shared" si="3856"/>
        <v>15688.300000000003</v>
      </c>
      <c r="AK1577" s="18">
        <f t="shared" si="3879"/>
        <v>-7.6559999999999997</v>
      </c>
      <c r="AL1577" s="18">
        <f t="shared" si="3879"/>
        <v>0</v>
      </c>
      <c r="AM1577" s="18">
        <f t="shared" si="3879"/>
        <v>0</v>
      </c>
      <c r="AN1577" s="18">
        <f t="shared" si="3756"/>
        <v>15680.644000000002</v>
      </c>
      <c r="AO1577" s="18">
        <f t="shared" si="3757"/>
        <v>15688.300000000003</v>
      </c>
      <c r="AP1577" s="18">
        <f t="shared" si="3758"/>
        <v>15688.300000000003</v>
      </c>
      <c r="AQ1577" s="18">
        <f t="shared" si="3879"/>
        <v>0</v>
      </c>
      <c r="AR1577" s="18">
        <f t="shared" si="3759"/>
        <v>15680.644000000002</v>
      </c>
      <c r="AS1577" s="18">
        <f t="shared" si="3879"/>
        <v>-266.90000000000003</v>
      </c>
      <c r="AT1577" s="18">
        <f t="shared" si="3879"/>
        <v>0</v>
      </c>
      <c r="AU1577" s="18">
        <f t="shared" si="3879"/>
        <v>0</v>
      </c>
      <c r="AV1577" s="18">
        <f t="shared" si="3864"/>
        <v>15413.744000000002</v>
      </c>
      <c r="AW1577" s="18">
        <f t="shared" si="3865"/>
        <v>15688.300000000003</v>
      </c>
      <c r="AX1577" s="18">
        <f t="shared" si="3866"/>
        <v>15688.300000000003</v>
      </c>
      <c r="AY1577" s="18">
        <f t="shared" si="3879"/>
        <v>0</v>
      </c>
      <c r="AZ1577" s="18">
        <f t="shared" si="3879"/>
        <v>0</v>
      </c>
      <c r="BA1577" s="18">
        <f t="shared" si="3862"/>
        <v>15413.744000000002</v>
      </c>
      <c r="BB1577" s="18">
        <f t="shared" si="3863"/>
        <v>15688.300000000003</v>
      </c>
      <c r="BC1577" s="18">
        <f t="shared" si="3879"/>
        <v>0</v>
      </c>
      <c r="BD1577" s="18">
        <f t="shared" si="3879"/>
        <v>0</v>
      </c>
      <c r="BE1577" s="18">
        <f t="shared" si="3879"/>
        <v>0</v>
      </c>
      <c r="BF1577" s="18">
        <f t="shared" si="3819"/>
        <v>15413.744000000002</v>
      </c>
      <c r="BG1577" s="18">
        <f t="shared" si="3820"/>
        <v>15688.300000000003</v>
      </c>
      <c r="BH1577" s="18">
        <f t="shared" si="3821"/>
        <v>15688.300000000003</v>
      </c>
      <c r="BI1577" s="18">
        <f t="shared" si="3879"/>
        <v>0</v>
      </c>
      <c r="BJ1577" s="25"/>
      <c r="BK1577" s="36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</row>
    <row r="1578" spans="1:92" ht="46.8" x14ac:dyDescent="0.3">
      <c r="A1578" s="19" t="s">
        <v>941</v>
      </c>
      <c r="B1578" s="50">
        <v>240</v>
      </c>
      <c r="C1578" s="51"/>
      <c r="D1578" s="51"/>
      <c r="E1578" s="14" t="s">
        <v>463</v>
      </c>
      <c r="F1578" s="18">
        <f t="shared" si="3879"/>
        <v>15688.300000000003</v>
      </c>
      <c r="G1578" s="18">
        <f t="shared" si="3879"/>
        <v>15688.300000000003</v>
      </c>
      <c r="H1578" s="18">
        <f t="shared" si="3879"/>
        <v>15688.300000000003</v>
      </c>
      <c r="I1578" s="18">
        <f t="shared" si="3879"/>
        <v>0</v>
      </c>
      <c r="J1578" s="18">
        <f t="shared" si="3879"/>
        <v>0</v>
      </c>
      <c r="K1578" s="18">
        <f t="shared" si="3879"/>
        <v>0</v>
      </c>
      <c r="L1578" s="18">
        <f t="shared" si="3788"/>
        <v>15688.300000000003</v>
      </c>
      <c r="M1578" s="18">
        <f t="shared" si="3789"/>
        <v>15688.300000000003</v>
      </c>
      <c r="N1578" s="18">
        <f t="shared" si="3790"/>
        <v>15688.300000000003</v>
      </c>
      <c r="O1578" s="18">
        <f t="shared" si="3879"/>
        <v>0</v>
      </c>
      <c r="P1578" s="18">
        <f t="shared" si="3879"/>
        <v>0</v>
      </c>
      <c r="Q1578" s="18">
        <f t="shared" si="3879"/>
        <v>0</v>
      </c>
      <c r="R1578" s="18">
        <f t="shared" si="3868"/>
        <v>15688.300000000003</v>
      </c>
      <c r="S1578" s="18">
        <f t="shared" si="3869"/>
        <v>15688.300000000003</v>
      </c>
      <c r="T1578" s="18">
        <f t="shared" si="3870"/>
        <v>15688.300000000003</v>
      </c>
      <c r="U1578" s="18">
        <f t="shared" si="3879"/>
        <v>0</v>
      </c>
      <c r="V1578" s="18">
        <f t="shared" si="3879"/>
        <v>0</v>
      </c>
      <c r="W1578" s="18">
        <f t="shared" si="3879"/>
        <v>0</v>
      </c>
      <c r="X1578" s="18">
        <f t="shared" si="3871"/>
        <v>15688.300000000003</v>
      </c>
      <c r="Y1578" s="18">
        <f t="shared" si="3872"/>
        <v>15688.300000000003</v>
      </c>
      <c r="Z1578" s="18">
        <f t="shared" si="3873"/>
        <v>15688.300000000003</v>
      </c>
      <c r="AA1578" s="18">
        <f t="shared" si="3879"/>
        <v>0</v>
      </c>
      <c r="AB1578" s="18">
        <f t="shared" si="3879"/>
        <v>0</v>
      </c>
      <c r="AC1578" s="18">
        <f t="shared" si="3879"/>
        <v>0</v>
      </c>
      <c r="AD1578" s="18">
        <f t="shared" si="3874"/>
        <v>15688.300000000003</v>
      </c>
      <c r="AE1578" s="18">
        <f t="shared" si="3875"/>
        <v>15688.300000000003</v>
      </c>
      <c r="AF1578" s="18">
        <f t="shared" si="3876"/>
        <v>15688.300000000003</v>
      </c>
      <c r="AG1578" s="18">
        <f t="shared" si="3879"/>
        <v>0</v>
      </c>
      <c r="AH1578" s="18">
        <f t="shared" si="3854"/>
        <v>15688.300000000003</v>
      </c>
      <c r="AI1578" s="18">
        <f t="shared" si="3855"/>
        <v>15688.300000000003</v>
      </c>
      <c r="AJ1578" s="18">
        <f t="shared" si="3856"/>
        <v>15688.300000000003</v>
      </c>
      <c r="AK1578" s="18">
        <f t="shared" si="3879"/>
        <v>-7.6559999999999997</v>
      </c>
      <c r="AL1578" s="18">
        <f t="shared" si="3879"/>
        <v>0</v>
      </c>
      <c r="AM1578" s="18">
        <f t="shared" si="3879"/>
        <v>0</v>
      </c>
      <c r="AN1578" s="18">
        <f t="shared" si="3756"/>
        <v>15680.644000000002</v>
      </c>
      <c r="AO1578" s="18">
        <f t="shared" si="3757"/>
        <v>15688.300000000003</v>
      </c>
      <c r="AP1578" s="18">
        <f t="shared" si="3758"/>
        <v>15688.300000000003</v>
      </c>
      <c r="AQ1578" s="18">
        <f t="shared" si="3879"/>
        <v>0</v>
      </c>
      <c r="AR1578" s="18">
        <f t="shared" si="3759"/>
        <v>15680.644000000002</v>
      </c>
      <c r="AS1578" s="18">
        <f t="shared" si="3879"/>
        <v>-266.90000000000003</v>
      </c>
      <c r="AT1578" s="18">
        <f t="shared" si="3879"/>
        <v>0</v>
      </c>
      <c r="AU1578" s="18">
        <f t="shared" si="3879"/>
        <v>0</v>
      </c>
      <c r="AV1578" s="18">
        <f t="shared" si="3864"/>
        <v>15413.744000000002</v>
      </c>
      <c r="AW1578" s="18">
        <f t="shared" si="3865"/>
        <v>15688.300000000003</v>
      </c>
      <c r="AX1578" s="18">
        <f t="shared" si="3866"/>
        <v>15688.300000000003</v>
      </c>
      <c r="AY1578" s="18">
        <f t="shared" si="3879"/>
        <v>0</v>
      </c>
      <c r="AZ1578" s="18">
        <f t="shared" si="3879"/>
        <v>0</v>
      </c>
      <c r="BA1578" s="18">
        <f t="shared" si="3862"/>
        <v>15413.744000000002</v>
      </c>
      <c r="BB1578" s="18">
        <f t="shared" si="3863"/>
        <v>15688.300000000003</v>
      </c>
      <c r="BC1578" s="18">
        <f t="shared" si="3879"/>
        <v>0</v>
      </c>
      <c r="BD1578" s="18">
        <f t="shared" si="3879"/>
        <v>0</v>
      </c>
      <c r="BE1578" s="18">
        <f t="shared" si="3879"/>
        <v>0</v>
      </c>
      <c r="BF1578" s="18">
        <f t="shared" si="3819"/>
        <v>15413.744000000002</v>
      </c>
      <c r="BG1578" s="18">
        <f t="shared" si="3820"/>
        <v>15688.300000000003</v>
      </c>
      <c r="BH1578" s="18">
        <f t="shared" si="3821"/>
        <v>15688.300000000003</v>
      </c>
      <c r="BI1578" s="18">
        <f t="shared" si="3879"/>
        <v>0</v>
      </c>
      <c r="BJ1578" s="25"/>
      <c r="BK1578" s="36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</row>
    <row r="1579" spans="1:92" x14ac:dyDescent="0.3">
      <c r="A1579" s="19" t="s">
        <v>941</v>
      </c>
      <c r="B1579" s="50">
        <v>240</v>
      </c>
      <c r="C1579" s="51" t="s">
        <v>184</v>
      </c>
      <c r="D1579" s="51" t="s">
        <v>19</v>
      </c>
      <c r="E1579" s="14" t="s">
        <v>433</v>
      </c>
      <c r="F1579" s="18">
        <v>15688.300000000003</v>
      </c>
      <c r="G1579" s="18">
        <v>15688.300000000003</v>
      </c>
      <c r="H1579" s="18">
        <v>15688.300000000003</v>
      </c>
      <c r="I1579" s="18"/>
      <c r="J1579" s="18"/>
      <c r="K1579" s="18"/>
      <c r="L1579" s="18">
        <f t="shared" si="3788"/>
        <v>15688.300000000003</v>
      </c>
      <c r="M1579" s="18">
        <f t="shared" si="3789"/>
        <v>15688.300000000003</v>
      </c>
      <c r="N1579" s="18">
        <f t="shared" si="3790"/>
        <v>15688.300000000003</v>
      </c>
      <c r="O1579" s="18"/>
      <c r="P1579" s="18"/>
      <c r="Q1579" s="18"/>
      <c r="R1579" s="18">
        <f t="shared" si="3868"/>
        <v>15688.300000000003</v>
      </c>
      <c r="S1579" s="18">
        <f t="shared" si="3869"/>
        <v>15688.300000000003</v>
      </c>
      <c r="T1579" s="18">
        <f t="shared" si="3870"/>
        <v>15688.300000000003</v>
      </c>
      <c r="U1579" s="18"/>
      <c r="V1579" s="18"/>
      <c r="W1579" s="18"/>
      <c r="X1579" s="18">
        <f t="shared" si="3871"/>
        <v>15688.300000000003</v>
      </c>
      <c r="Y1579" s="18">
        <f t="shared" si="3872"/>
        <v>15688.300000000003</v>
      </c>
      <c r="Z1579" s="18">
        <f t="shared" si="3873"/>
        <v>15688.300000000003</v>
      </c>
      <c r="AA1579" s="18"/>
      <c r="AB1579" s="18"/>
      <c r="AC1579" s="18"/>
      <c r="AD1579" s="18">
        <f t="shared" si="3874"/>
        <v>15688.300000000003</v>
      </c>
      <c r="AE1579" s="18">
        <f t="shared" si="3875"/>
        <v>15688.300000000003</v>
      </c>
      <c r="AF1579" s="18">
        <f t="shared" si="3876"/>
        <v>15688.300000000003</v>
      </c>
      <c r="AG1579" s="18"/>
      <c r="AH1579" s="18">
        <f t="shared" si="3854"/>
        <v>15688.300000000003</v>
      </c>
      <c r="AI1579" s="18">
        <f t="shared" si="3855"/>
        <v>15688.300000000003</v>
      </c>
      <c r="AJ1579" s="18">
        <f t="shared" si="3856"/>
        <v>15688.300000000003</v>
      </c>
      <c r="AK1579" s="18">
        <v>-7.6559999999999997</v>
      </c>
      <c r="AL1579" s="18"/>
      <c r="AM1579" s="18"/>
      <c r="AN1579" s="18">
        <f t="shared" si="3756"/>
        <v>15680.644000000002</v>
      </c>
      <c r="AO1579" s="18">
        <f t="shared" si="3757"/>
        <v>15688.300000000003</v>
      </c>
      <c r="AP1579" s="18">
        <f t="shared" si="3758"/>
        <v>15688.300000000003</v>
      </c>
      <c r="AQ1579" s="18"/>
      <c r="AR1579" s="18">
        <f t="shared" si="3759"/>
        <v>15680.644000000002</v>
      </c>
      <c r="AS1579" s="18">
        <f>-17.353-232.864-16.683</f>
        <v>-266.90000000000003</v>
      </c>
      <c r="AT1579" s="18"/>
      <c r="AU1579" s="18"/>
      <c r="AV1579" s="18">
        <f t="shared" si="3864"/>
        <v>15413.744000000002</v>
      </c>
      <c r="AW1579" s="18">
        <f t="shared" si="3865"/>
        <v>15688.300000000003</v>
      </c>
      <c r="AX1579" s="18">
        <f t="shared" si="3866"/>
        <v>15688.300000000003</v>
      </c>
      <c r="AY1579" s="18"/>
      <c r="AZ1579" s="18"/>
      <c r="BA1579" s="18">
        <f t="shared" si="3862"/>
        <v>15413.744000000002</v>
      </c>
      <c r="BB1579" s="18">
        <f t="shared" si="3863"/>
        <v>15688.300000000003</v>
      </c>
      <c r="BC1579" s="18"/>
      <c r="BD1579" s="18"/>
      <c r="BE1579" s="18"/>
      <c r="BF1579" s="18">
        <f t="shared" si="3819"/>
        <v>15413.744000000002</v>
      </c>
      <c r="BG1579" s="18">
        <f t="shared" si="3820"/>
        <v>15688.300000000003</v>
      </c>
      <c r="BH1579" s="18">
        <f t="shared" si="3821"/>
        <v>15688.300000000003</v>
      </c>
      <c r="BI1579" s="18"/>
      <c r="BJ1579" s="25"/>
      <c r="BK1579" s="36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</row>
    <row r="1580" spans="1:92" ht="31.2" x14ac:dyDescent="0.3">
      <c r="A1580" s="51" t="s">
        <v>239</v>
      </c>
      <c r="B1580" s="50"/>
      <c r="C1580" s="51"/>
      <c r="D1580" s="51"/>
      <c r="E1580" s="14" t="s">
        <v>802</v>
      </c>
      <c r="F1580" s="18">
        <f t="shared" ref="F1580:BI1581" si="3880">F1581</f>
        <v>19532</v>
      </c>
      <c r="G1580" s="18">
        <f t="shared" si="3880"/>
        <v>19532</v>
      </c>
      <c r="H1580" s="18">
        <f t="shared" si="3880"/>
        <v>19532</v>
      </c>
      <c r="I1580" s="18">
        <f t="shared" si="3880"/>
        <v>0</v>
      </c>
      <c r="J1580" s="18">
        <f t="shared" si="3880"/>
        <v>0</v>
      </c>
      <c r="K1580" s="18">
        <f t="shared" si="3880"/>
        <v>0</v>
      </c>
      <c r="L1580" s="18">
        <f t="shared" si="3788"/>
        <v>19532</v>
      </c>
      <c r="M1580" s="18">
        <f t="shared" si="3789"/>
        <v>19532</v>
      </c>
      <c r="N1580" s="18">
        <f t="shared" si="3790"/>
        <v>19532</v>
      </c>
      <c r="O1580" s="18">
        <f t="shared" si="3880"/>
        <v>0</v>
      </c>
      <c r="P1580" s="18">
        <f t="shared" si="3880"/>
        <v>0</v>
      </c>
      <c r="Q1580" s="18">
        <f t="shared" si="3880"/>
        <v>0</v>
      </c>
      <c r="R1580" s="18">
        <f t="shared" si="3868"/>
        <v>19532</v>
      </c>
      <c r="S1580" s="18">
        <f t="shared" si="3869"/>
        <v>19532</v>
      </c>
      <c r="T1580" s="18">
        <f t="shared" si="3870"/>
        <v>19532</v>
      </c>
      <c r="U1580" s="18">
        <f t="shared" si="3880"/>
        <v>0</v>
      </c>
      <c r="V1580" s="18">
        <f t="shared" si="3880"/>
        <v>0</v>
      </c>
      <c r="W1580" s="18">
        <f t="shared" si="3880"/>
        <v>0</v>
      </c>
      <c r="X1580" s="18">
        <f t="shared" si="3871"/>
        <v>19532</v>
      </c>
      <c r="Y1580" s="18">
        <f t="shared" si="3872"/>
        <v>19532</v>
      </c>
      <c r="Z1580" s="18">
        <f t="shared" si="3873"/>
        <v>19532</v>
      </c>
      <c r="AA1580" s="18">
        <f t="shared" si="3880"/>
        <v>0</v>
      </c>
      <c r="AB1580" s="18">
        <f t="shared" si="3880"/>
        <v>0</v>
      </c>
      <c r="AC1580" s="18">
        <f t="shared" si="3880"/>
        <v>0</v>
      </c>
      <c r="AD1580" s="18">
        <f t="shared" si="3874"/>
        <v>19532</v>
      </c>
      <c r="AE1580" s="18">
        <f t="shared" si="3875"/>
        <v>19532</v>
      </c>
      <c r="AF1580" s="18">
        <f t="shared" si="3876"/>
        <v>19532</v>
      </c>
      <c r="AG1580" s="18">
        <f t="shared" si="3880"/>
        <v>0</v>
      </c>
      <c r="AH1580" s="18">
        <f t="shared" si="3854"/>
        <v>19532</v>
      </c>
      <c r="AI1580" s="18">
        <f t="shared" si="3855"/>
        <v>19532</v>
      </c>
      <c r="AJ1580" s="18">
        <f t="shared" si="3856"/>
        <v>19532</v>
      </c>
      <c r="AK1580" s="18">
        <f t="shared" si="3880"/>
        <v>-842.41</v>
      </c>
      <c r="AL1580" s="18">
        <f t="shared" si="3880"/>
        <v>0</v>
      </c>
      <c r="AM1580" s="18">
        <f t="shared" si="3880"/>
        <v>0</v>
      </c>
      <c r="AN1580" s="18">
        <f t="shared" si="3756"/>
        <v>18689.59</v>
      </c>
      <c r="AO1580" s="18">
        <f t="shared" si="3757"/>
        <v>19532</v>
      </c>
      <c r="AP1580" s="18">
        <f t="shared" si="3758"/>
        <v>19532</v>
      </c>
      <c r="AQ1580" s="18">
        <f t="shared" si="3880"/>
        <v>436.40999999999997</v>
      </c>
      <c r="AR1580" s="18">
        <f t="shared" si="3759"/>
        <v>19126</v>
      </c>
      <c r="AS1580" s="18">
        <f t="shared" si="3880"/>
        <v>-842.41</v>
      </c>
      <c r="AT1580" s="18">
        <f t="shared" si="3880"/>
        <v>0</v>
      </c>
      <c r="AU1580" s="18">
        <f t="shared" si="3880"/>
        <v>0</v>
      </c>
      <c r="AV1580" s="18">
        <f t="shared" si="3864"/>
        <v>18283.59</v>
      </c>
      <c r="AW1580" s="18">
        <f t="shared" si="3865"/>
        <v>19532</v>
      </c>
      <c r="AX1580" s="18">
        <f t="shared" si="3866"/>
        <v>19532</v>
      </c>
      <c r="AY1580" s="18">
        <f t="shared" si="3880"/>
        <v>0</v>
      </c>
      <c r="AZ1580" s="18">
        <f t="shared" si="3880"/>
        <v>0</v>
      </c>
      <c r="BA1580" s="18">
        <f t="shared" si="3862"/>
        <v>18283.59</v>
      </c>
      <c r="BB1580" s="18">
        <f t="shared" si="3863"/>
        <v>19532</v>
      </c>
      <c r="BC1580" s="18">
        <f t="shared" si="3880"/>
        <v>0</v>
      </c>
      <c r="BD1580" s="18">
        <f t="shared" si="3880"/>
        <v>0</v>
      </c>
      <c r="BE1580" s="18">
        <f t="shared" si="3880"/>
        <v>0</v>
      </c>
      <c r="BF1580" s="18">
        <f t="shared" si="3819"/>
        <v>18283.59</v>
      </c>
      <c r="BG1580" s="18">
        <f t="shared" si="3820"/>
        <v>19532</v>
      </c>
      <c r="BH1580" s="18">
        <f t="shared" si="3821"/>
        <v>19532</v>
      </c>
      <c r="BI1580" s="18">
        <f t="shared" si="3880"/>
        <v>0</v>
      </c>
      <c r="BJ1580" s="25"/>
      <c r="BK1580" s="36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</row>
    <row r="1581" spans="1:92" x14ac:dyDescent="0.3">
      <c r="A1581" s="19" t="s">
        <v>943</v>
      </c>
      <c r="B1581" s="19"/>
      <c r="C1581" s="19"/>
      <c r="D1581" s="19"/>
      <c r="E1581" s="14" t="s">
        <v>944</v>
      </c>
      <c r="F1581" s="18">
        <f t="shared" si="3880"/>
        <v>19532</v>
      </c>
      <c r="G1581" s="18">
        <f t="shared" si="3880"/>
        <v>19532</v>
      </c>
      <c r="H1581" s="18">
        <f t="shared" si="3880"/>
        <v>19532</v>
      </c>
      <c r="I1581" s="18">
        <f t="shared" si="3880"/>
        <v>0</v>
      </c>
      <c r="J1581" s="18">
        <f t="shared" si="3880"/>
        <v>0</v>
      </c>
      <c r="K1581" s="18">
        <f t="shared" si="3880"/>
        <v>0</v>
      </c>
      <c r="L1581" s="18">
        <f t="shared" si="3788"/>
        <v>19532</v>
      </c>
      <c r="M1581" s="18">
        <f t="shared" si="3789"/>
        <v>19532</v>
      </c>
      <c r="N1581" s="18">
        <f t="shared" si="3790"/>
        <v>19532</v>
      </c>
      <c r="O1581" s="18">
        <f t="shared" si="3880"/>
        <v>0</v>
      </c>
      <c r="P1581" s="18">
        <f t="shared" si="3880"/>
        <v>0</v>
      </c>
      <c r="Q1581" s="18">
        <f t="shared" si="3880"/>
        <v>0</v>
      </c>
      <c r="R1581" s="18">
        <f t="shared" si="3868"/>
        <v>19532</v>
      </c>
      <c r="S1581" s="18">
        <f t="shared" si="3869"/>
        <v>19532</v>
      </c>
      <c r="T1581" s="18">
        <f t="shared" si="3870"/>
        <v>19532</v>
      </c>
      <c r="U1581" s="18">
        <f t="shared" si="3880"/>
        <v>0</v>
      </c>
      <c r="V1581" s="18">
        <f t="shared" si="3880"/>
        <v>0</v>
      </c>
      <c r="W1581" s="18">
        <f t="shared" si="3880"/>
        <v>0</v>
      </c>
      <c r="X1581" s="18">
        <f t="shared" si="3871"/>
        <v>19532</v>
      </c>
      <c r="Y1581" s="18">
        <f t="shared" si="3872"/>
        <v>19532</v>
      </c>
      <c r="Z1581" s="18">
        <f t="shared" si="3873"/>
        <v>19532</v>
      </c>
      <c r="AA1581" s="18">
        <f t="shared" si="3880"/>
        <v>0</v>
      </c>
      <c r="AB1581" s="18">
        <f t="shared" si="3880"/>
        <v>0</v>
      </c>
      <c r="AC1581" s="18">
        <f t="shared" si="3880"/>
        <v>0</v>
      </c>
      <c r="AD1581" s="18">
        <f t="shared" si="3874"/>
        <v>19532</v>
      </c>
      <c r="AE1581" s="18">
        <f t="shared" si="3875"/>
        <v>19532</v>
      </c>
      <c r="AF1581" s="18">
        <f t="shared" si="3876"/>
        <v>19532</v>
      </c>
      <c r="AG1581" s="18">
        <f t="shared" si="3880"/>
        <v>0</v>
      </c>
      <c r="AH1581" s="18">
        <f t="shared" si="3854"/>
        <v>19532</v>
      </c>
      <c r="AI1581" s="18">
        <f t="shared" si="3855"/>
        <v>19532</v>
      </c>
      <c r="AJ1581" s="18">
        <f t="shared" si="3856"/>
        <v>19532</v>
      </c>
      <c r="AK1581" s="18">
        <f t="shared" si="3880"/>
        <v>-842.41</v>
      </c>
      <c r="AL1581" s="18">
        <f t="shared" si="3880"/>
        <v>0</v>
      </c>
      <c r="AM1581" s="18">
        <f t="shared" si="3880"/>
        <v>0</v>
      </c>
      <c r="AN1581" s="18">
        <f t="shared" si="3756"/>
        <v>18689.59</v>
      </c>
      <c r="AO1581" s="18">
        <f t="shared" si="3757"/>
        <v>19532</v>
      </c>
      <c r="AP1581" s="18">
        <f t="shared" si="3758"/>
        <v>19532</v>
      </c>
      <c r="AQ1581" s="18">
        <f t="shared" si="3880"/>
        <v>436.40999999999997</v>
      </c>
      <c r="AR1581" s="18">
        <f t="shared" si="3759"/>
        <v>19126</v>
      </c>
      <c r="AS1581" s="18">
        <f t="shared" si="3880"/>
        <v>-842.41</v>
      </c>
      <c r="AT1581" s="18">
        <f t="shared" si="3880"/>
        <v>0</v>
      </c>
      <c r="AU1581" s="18">
        <f t="shared" si="3880"/>
        <v>0</v>
      </c>
      <c r="AV1581" s="18">
        <f t="shared" si="3864"/>
        <v>18283.59</v>
      </c>
      <c r="AW1581" s="18">
        <f t="shared" si="3865"/>
        <v>19532</v>
      </c>
      <c r="AX1581" s="18">
        <f t="shared" si="3866"/>
        <v>19532</v>
      </c>
      <c r="AY1581" s="18">
        <f t="shared" si="3880"/>
        <v>0</v>
      </c>
      <c r="AZ1581" s="18">
        <f t="shared" si="3880"/>
        <v>0</v>
      </c>
      <c r="BA1581" s="18">
        <f t="shared" si="3862"/>
        <v>18283.59</v>
      </c>
      <c r="BB1581" s="18">
        <f t="shared" si="3863"/>
        <v>19532</v>
      </c>
      <c r="BC1581" s="18">
        <f t="shared" si="3880"/>
        <v>0</v>
      </c>
      <c r="BD1581" s="18">
        <f t="shared" si="3880"/>
        <v>0</v>
      </c>
      <c r="BE1581" s="18">
        <f t="shared" si="3880"/>
        <v>0</v>
      </c>
      <c r="BF1581" s="18">
        <f t="shared" si="3819"/>
        <v>18283.59</v>
      </c>
      <c r="BG1581" s="18">
        <f t="shared" si="3820"/>
        <v>19532</v>
      </c>
      <c r="BH1581" s="18">
        <f t="shared" si="3821"/>
        <v>19532</v>
      </c>
      <c r="BI1581" s="18">
        <f t="shared" si="3880"/>
        <v>0</v>
      </c>
      <c r="BJ1581" s="25"/>
      <c r="BK1581" s="36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</row>
    <row r="1582" spans="1:92" ht="31.2" x14ac:dyDescent="0.3">
      <c r="A1582" s="19" t="s">
        <v>943</v>
      </c>
      <c r="B1582" s="50">
        <v>200</v>
      </c>
      <c r="C1582" s="51"/>
      <c r="D1582" s="51"/>
      <c r="E1582" s="14" t="s">
        <v>455</v>
      </c>
      <c r="F1582" s="18">
        <f t="shared" ref="F1582:BI1583" si="3881">F1583</f>
        <v>19532</v>
      </c>
      <c r="G1582" s="18">
        <f t="shared" si="3881"/>
        <v>19532</v>
      </c>
      <c r="H1582" s="18">
        <f t="shared" si="3881"/>
        <v>19532</v>
      </c>
      <c r="I1582" s="18">
        <f t="shared" si="3881"/>
        <v>0</v>
      </c>
      <c r="J1582" s="18">
        <f t="shared" si="3881"/>
        <v>0</v>
      </c>
      <c r="K1582" s="18">
        <f t="shared" si="3881"/>
        <v>0</v>
      </c>
      <c r="L1582" s="18">
        <f t="shared" si="3788"/>
        <v>19532</v>
      </c>
      <c r="M1582" s="18">
        <f t="shared" si="3789"/>
        <v>19532</v>
      </c>
      <c r="N1582" s="18">
        <f t="shared" si="3790"/>
        <v>19532</v>
      </c>
      <c r="O1582" s="18">
        <f t="shared" si="3881"/>
        <v>0</v>
      </c>
      <c r="P1582" s="18">
        <f t="shared" si="3881"/>
        <v>0</v>
      </c>
      <c r="Q1582" s="18">
        <f t="shared" si="3881"/>
        <v>0</v>
      </c>
      <c r="R1582" s="18">
        <f t="shared" si="3868"/>
        <v>19532</v>
      </c>
      <c r="S1582" s="18">
        <f t="shared" si="3869"/>
        <v>19532</v>
      </c>
      <c r="T1582" s="18">
        <f t="shared" si="3870"/>
        <v>19532</v>
      </c>
      <c r="U1582" s="18">
        <f t="shared" si="3881"/>
        <v>0</v>
      </c>
      <c r="V1582" s="18">
        <f t="shared" si="3881"/>
        <v>0</v>
      </c>
      <c r="W1582" s="18">
        <f t="shared" si="3881"/>
        <v>0</v>
      </c>
      <c r="X1582" s="18">
        <f t="shared" si="3871"/>
        <v>19532</v>
      </c>
      <c r="Y1582" s="18">
        <f t="shared" si="3872"/>
        <v>19532</v>
      </c>
      <c r="Z1582" s="18">
        <f t="shared" si="3873"/>
        <v>19532</v>
      </c>
      <c r="AA1582" s="18">
        <f t="shared" si="3881"/>
        <v>0</v>
      </c>
      <c r="AB1582" s="18">
        <f t="shared" si="3881"/>
        <v>0</v>
      </c>
      <c r="AC1582" s="18">
        <f t="shared" si="3881"/>
        <v>0</v>
      </c>
      <c r="AD1582" s="18">
        <f t="shared" si="3874"/>
        <v>19532</v>
      </c>
      <c r="AE1582" s="18">
        <f t="shared" si="3875"/>
        <v>19532</v>
      </c>
      <c r="AF1582" s="18">
        <f t="shared" si="3876"/>
        <v>19532</v>
      </c>
      <c r="AG1582" s="18">
        <f t="shared" si="3881"/>
        <v>0</v>
      </c>
      <c r="AH1582" s="18">
        <f t="shared" si="3854"/>
        <v>19532</v>
      </c>
      <c r="AI1582" s="18">
        <f t="shared" si="3855"/>
        <v>19532</v>
      </c>
      <c r="AJ1582" s="18">
        <f t="shared" si="3856"/>
        <v>19532</v>
      </c>
      <c r="AK1582" s="18">
        <f t="shared" si="3881"/>
        <v>-842.41</v>
      </c>
      <c r="AL1582" s="18">
        <f t="shared" si="3881"/>
        <v>0</v>
      </c>
      <c r="AM1582" s="18">
        <f t="shared" si="3881"/>
        <v>0</v>
      </c>
      <c r="AN1582" s="18">
        <f t="shared" si="3756"/>
        <v>18689.59</v>
      </c>
      <c r="AO1582" s="18">
        <f t="shared" si="3757"/>
        <v>19532</v>
      </c>
      <c r="AP1582" s="18">
        <f t="shared" si="3758"/>
        <v>19532</v>
      </c>
      <c r="AQ1582" s="18">
        <f t="shared" si="3881"/>
        <v>436.40999999999997</v>
      </c>
      <c r="AR1582" s="18">
        <f t="shared" si="3759"/>
        <v>19126</v>
      </c>
      <c r="AS1582" s="18">
        <f t="shared" si="3881"/>
        <v>-842.41</v>
      </c>
      <c r="AT1582" s="18">
        <f t="shared" si="3881"/>
        <v>0</v>
      </c>
      <c r="AU1582" s="18">
        <f t="shared" si="3881"/>
        <v>0</v>
      </c>
      <c r="AV1582" s="18">
        <f t="shared" si="3864"/>
        <v>18283.59</v>
      </c>
      <c r="AW1582" s="18">
        <f t="shared" si="3865"/>
        <v>19532</v>
      </c>
      <c r="AX1582" s="18">
        <f t="shared" si="3866"/>
        <v>19532</v>
      </c>
      <c r="AY1582" s="18">
        <f t="shared" si="3881"/>
        <v>0</v>
      </c>
      <c r="AZ1582" s="18">
        <f t="shared" si="3881"/>
        <v>0</v>
      </c>
      <c r="BA1582" s="18">
        <f t="shared" si="3862"/>
        <v>18283.59</v>
      </c>
      <c r="BB1582" s="18">
        <f t="shared" si="3863"/>
        <v>19532</v>
      </c>
      <c r="BC1582" s="18">
        <f t="shared" si="3881"/>
        <v>0</v>
      </c>
      <c r="BD1582" s="18">
        <f t="shared" si="3881"/>
        <v>0</v>
      </c>
      <c r="BE1582" s="18">
        <f t="shared" si="3881"/>
        <v>0</v>
      </c>
      <c r="BF1582" s="18">
        <f t="shared" si="3819"/>
        <v>18283.59</v>
      </c>
      <c r="BG1582" s="18">
        <f t="shared" si="3820"/>
        <v>19532</v>
      </c>
      <c r="BH1582" s="18">
        <f t="shared" si="3821"/>
        <v>19532</v>
      </c>
      <c r="BI1582" s="18">
        <f t="shared" si="3881"/>
        <v>0</v>
      </c>
      <c r="BJ1582" s="25"/>
      <c r="BK1582" s="36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</row>
    <row r="1583" spans="1:92" ht="46.8" x14ac:dyDescent="0.3">
      <c r="A1583" s="19" t="s">
        <v>943</v>
      </c>
      <c r="B1583" s="50">
        <v>240</v>
      </c>
      <c r="C1583" s="51"/>
      <c r="D1583" s="51"/>
      <c r="E1583" s="14" t="s">
        <v>463</v>
      </c>
      <c r="F1583" s="18">
        <f t="shared" si="3881"/>
        <v>19532</v>
      </c>
      <c r="G1583" s="18">
        <f t="shared" si="3881"/>
        <v>19532</v>
      </c>
      <c r="H1583" s="18">
        <f t="shared" si="3881"/>
        <v>19532</v>
      </c>
      <c r="I1583" s="18">
        <f t="shared" si="3881"/>
        <v>0</v>
      </c>
      <c r="J1583" s="18">
        <f t="shared" si="3881"/>
        <v>0</v>
      </c>
      <c r="K1583" s="18">
        <f t="shared" si="3881"/>
        <v>0</v>
      </c>
      <c r="L1583" s="18">
        <f t="shared" si="3788"/>
        <v>19532</v>
      </c>
      <c r="M1583" s="18">
        <f t="shared" si="3789"/>
        <v>19532</v>
      </c>
      <c r="N1583" s="18">
        <f t="shared" si="3790"/>
        <v>19532</v>
      </c>
      <c r="O1583" s="18">
        <f t="shared" si="3881"/>
        <v>0</v>
      </c>
      <c r="P1583" s="18">
        <f t="shared" si="3881"/>
        <v>0</v>
      </c>
      <c r="Q1583" s="18">
        <f t="shared" si="3881"/>
        <v>0</v>
      </c>
      <c r="R1583" s="18">
        <f t="shared" si="3868"/>
        <v>19532</v>
      </c>
      <c r="S1583" s="18">
        <f t="shared" si="3869"/>
        <v>19532</v>
      </c>
      <c r="T1583" s="18">
        <f t="shared" si="3870"/>
        <v>19532</v>
      </c>
      <c r="U1583" s="18">
        <f t="shared" si="3881"/>
        <v>0</v>
      </c>
      <c r="V1583" s="18">
        <f t="shared" si="3881"/>
        <v>0</v>
      </c>
      <c r="W1583" s="18">
        <f t="shared" si="3881"/>
        <v>0</v>
      </c>
      <c r="X1583" s="18">
        <f t="shared" si="3871"/>
        <v>19532</v>
      </c>
      <c r="Y1583" s="18">
        <f t="shared" si="3872"/>
        <v>19532</v>
      </c>
      <c r="Z1583" s="18">
        <f t="shared" si="3873"/>
        <v>19532</v>
      </c>
      <c r="AA1583" s="18">
        <f t="shared" si="3881"/>
        <v>0</v>
      </c>
      <c r="AB1583" s="18">
        <f t="shared" si="3881"/>
        <v>0</v>
      </c>
      <c r="AC1583" s="18">
        <f t="shared" si="3881"/>
        <v>0</v>
      </c>
      <c r="AD1583" s="18">
        <f t="shared" si="3874"/>
        <v>19532</v>
      </c>
      <c r="AE1583" s="18">
        <f t="shared" si="3875"/>
        <v>19532</v>
      </c>
      <c r="AF1583" s="18">
        <f t="shared" si="3876"/>
        <v>19532</v>
      </c>
      <c r="AG1583" s="18">
        <f t="shared" si="3881"/>
        <v>0</v>
      </c>
      <c r="AH1583" s="18">
        <f t="shared" si="3854"/>
        <v>19532</v>
      </c>
      <c r="AI1583" s="18">
        <f t="shared" si="3855"/>
        <v>19532</v>
      </c>
      <c r="AJ1583" s="18">
        <f t="shared" si="3856"/>
        <v>19532</v>
      </c>
      <c r="AK1583" s="18">
        <f t="shared" si="3881"/>
        <v>-842.41</v>
      </c>
      <c r="AL1583" s="18">
        <f t="shared" si="3881"/>
        <v>0</v>
      </c>
      <c r="AM1583" s="18">
        <f t="shared" si="3881"/>
        <v>0</v>
      </c>
      <c r="AN1583" s="18">
        <f t="shared" si="3756"/>
        <v>18689.59</v>
      </c>
      <c r="AO1583" s="18">
        <f t="shared" si="3757"/>
        <v>19532</v>
      </c>
      <c r="AP1583" s="18">
        <f t="shared" si="3758"/>
        <v>19532</v>
      </c>
      <c r="AQ1583" s="18">
        <f t="shared" si="3881"/>
        <v>436.40999999999997</v>
      </c>
      <c r="AR1583" s="18">
        <f t="shared" si="3759"/>
        <v>19126</v>
      </c>
      <c r="AS1583" s="18">
        <f t="shared" si="3881"/>
        <v>-842.41</v>
      </c>
      <c r="AT1583" s="18">
        <f t="shared" si="3881"/>
        <v>0</v>
      </c>
      <c r="AU1583" s="18">
        <f t="shared" si="3881"/>
        <v>0</v>
      </c>
      <c r="AV1583" s="18">
        <f t="shared" si="3864"/>
        <v>18283.59</v>
      </c>
      <c r="AW1583" s="18">
        <f t="shared" si="3865"/>
        <v>19532</v>
      </c>
      <c r="AX1583" s="18">
        <f t="shared" si="3866"/>
        <v>19532</v>
      </c>
      <c r="AY1583" s="18">
        <f t="shared" si="3881"/>
        <v>0</v>
      </c>
      <c r="AZ1583" s="18">
        <f t="shared" si="3881"/>
        <v>0</v>
      </c>
      <c r="BA1583" s="18">
        <f t="shared" si="3862"/>
        <v>18283.59</v>
      </c>
      <c r="BB1583" s="18">
        <f t="shared" si="3863"/>
        <v>19532</v>
      </c>
      <c r="BC1583" s="18">
        <f t="shared" si="3881"/>
        <v>0</v>
      </c>
      <c r="BD1583" s="18">
        <f t="shared" si="3881"/>
        <v>0</v>
      </c>
      <c r="BE1583" s="18">
        <f t="shared" si="3881"/>
        <v>0</v>
      </c>
      <c r="BF1583" s="18">
        <f t="shared" si="3819"/>
        <v>18283.59</v>
      </c>
      <c r="BG1583" s="18">
        <f t="shared" si="3820"/>
        <v>19532</v>
      </c>
      <c r="BH1583" s="18">
        <f t="shared" si="3821"/>
        <v>19532</v>
      </c>
      <c r="BI1583" s="18">
        <f t="shared" si="3881"/>
        <v>0</v>
      </c>
      <c r="BJ1583" s="25"/>
      <c r="BK1583" s="36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</row>
    <row r="1584" spans="1:92" x14ac:dyDescent="0.3">
      <c r="A1584" s="19" t="s">
        <v>943</v>
      </c>
      <c r="B1584" s="50">
        <v>240</v>
      </c>
      <c r="C1584" s="51" t="s">
        <v>184</v>
      </c>
      <c r="D1584" s="51" t="s">
        <v>19</v>
      </c>
      <c r="E1584" s="14" t="s">
        <v>433</v>
      </c>
      <c r="F1584" s="18">
        <v>19532</v>
      </c>
      <c r="G1584" s="18">
        <v>19532</v>
      </c>
      <c r="H1584" s="18">
        <v>19532</v>
      </c>
      <c r="I1584" s="18"/>
      <c r="J1584" s="18"/>
      <c r="K1584" s="18"/>
      <c r="L1584" s="18">
        <f t="shared" si="3788"/>
        <v>19532</v>
      </c>
      <c r="M1584" s="18">
        <f t="shared" si="3789"/>
        <v>19532</v>
      </c>
      <c r="N1584" s="18">
        <f t="shared" si="3790"/>
        <v>19532</v>
      </c>
      <c r="O1584" s="18"/>
      <c r="P1584" s="18"/>
      <c r="Q1584" s="18"/>
      <c r="R1584" s="18">
        <f t="shared" si="3868"/>
        <v>19532</v>
      </c>
      <c r="S1584" s="18">
        <f t="shared" si="3869"/>
        <v>19532</v>
      </c>
      <c r="T1584" s="18">
        <f t="shared" si="3870"/>
        <v>19532</v>
      </c>
      <c r="U1584" s="18"/>
      <c r="V1584" s="18"/>
      <c r="W1584" s="18"/>
      <c r="X1584" s="18">
        <f t="shared" si="3871"/>
        <v>19532</v>
      </c>
      <c r="Y1584" s="18">
        <f t="shared" si="3872"/>
        <v>19532</v>
      </c>
      <c r="Z1584" s="18">
        <f t="shared" si="3873"/>
        <v>19532</v>
      </c>
      <c r="AA1584" s="18"/>
      <c r="AB1584" s="18"/>
      <c r="AC1584" s="18"/>
      <c r="AD1584" s="18">
        <f t="shared" si="3874"/>
        <v>19532</v>
      </c>
      <c r="AE1584" s="18">
        <f t="shared" si="3875"/>
        <v>19532</v>
      </c>
      <c r="AF1584" s="18">
        <f t="shared" si="3876"/>
        <v>19532</v>
      </c>
      <c r="AG1584" s="18"/>
      <c r="AH1584" s="18">
        <f t="shared" si="3854"/>
        <v>19532</v>
      </c>
      <c r="AI1584" s="18">
        <f t="shared" si="3855"/>
        <v>19532</v>
      </c>
      <c r="AJ1584" s="18">
        <f t="shared" si="3856"/>
        <v>19532</v>
      </c>
      <c r="AK1584" s="18">
        <v>-842.41</v>
      </c>
      <c r="AL1584" s="18"/>
      <c r="AM1584" s="18"/>
      <c r="AN1584" s="18">
        <f t="shared" si="3756"/>
        <v>18689.59</v>
      </c>
      <c r="AO1584" s="18">
        <f t="shared" si="3757"/>
        <v>19532</v>
      </c>
      <c r="AP1584" s="18">
        <f t="shared" si="3758"/>
        <v>19532</v>
      </c>
      <c r="AQ1584" s="18">
        <f>-406+842.41</f>
        <v>436.40999999999997</v>
      </c>
      <c r="AR1584" s="18">
        <f t="shared" si="3759"/>
        <v>19126</v>
      </c>
      <c r="AS1584" s="18">
        <v>-842.41</v>
      </c>
      <c r="AT1584" s="18"/>
      <c r="AU1584" s="18"/>
      <c r="AV1584" s="18">
        <f t="shared" si="3864"/>
        <v>18283.59</v>
      </c>
      <c r="AW1584" s="18">
        <f t="shared" si="3865"/>
        <v>19532</v>
      </c>
      <c r="AX1584" s="18">
        <f t="shared" si="3866"/>
        <v>19532</v>
      </c>
      <c r="AY1584" s="18"/>
      <c r="AZ1584" s="18"/>
      <c r="BA1584" s="18">
        <f t="shared" si="3862"/>
        <v>18283.59</v>
      </c>
      <c r="BB1584" s="18">
        <f t="shared" si="3863"/>
        <v>19532</v>
      </c>
      <c r="BC1584" s="18"/>
      <c r="BD1584" s="18"/>
      <c r="BE1584" s="18"/>
      <c r="BF1584" s="18">
        <f t="shared" si="3819"/>
        <v>18283.59</v>
      </c>
      <c r="BG1584" s="18">
        <f t="shared" si="3820"/>
        <v>19532</v>
      </c>
      <c r="BH1584" s="18">
        <f t="shared" si="3821"/>
        <v>19532</v>
      </c>
      <c r="BI1584" s="18"/>
      <c r="BJ1584" s="25"/>
      <c r="BK1584" s="36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</row>
    <row r="1585" spans="1:92" ht="62.4" x14ac:dyDescent="0.3">
      <c r="A1585" s="51" t="s">
        <v>240</v>
      </c>
      <c r="B1585" s="50"/>
      <c r="C1585" s="51"/>
      <c r="D1585" s="51"/>
      <c r="E1585" s="14" t="s">
        <v>803</v>
      </c>
      <c r="F1585" s="18">
        <f>F1586+F1590</f>
        <v>1942619.7</v>
      </c>
      <c r="G1585" s="18">
        <f t="shared" ref="G1585:BI1585" si="3882">G1586+G1590</f>
        <v>272413.40000000002</v>
      </c>
      <c r="H1585" s="18">
        <f t="shared" si="3882"/>
        <v>0</v>
      </c>
      <c r="I1585" s="18">
        <f t="shared" ref="I1585:K1585" si="3883">I1586+I1590</f>
        <v>-580465.6</v>
      </c>
      <c r="J1585" s="18">
        <f t="shared" si="3883"/>
        <v>696558.5</v>
      </c>
      <c r="K1585" s="18">
        <f t="shared" si="3883"/>
        <v>0</v>
      </c>
      <c r="L1585" s="18">
        <f t="shared" si="3788"/>
        <v>1362154.1</v>
      </c>
      <c r="M1585" s="18">
        <f t="shared" si="3789"/>
        <v>968971.9</v>
      </c>
      <c r="N1585" s="18">
        <f t="shared" si="3790"/>
        <v>0</v>
      </c>
      <c r="O1585" s="18">
        <f t="shared" ref="O1585:Q1585" si="3884">O1586+O1590</f>
        <v>-19196.252000000008</v>
      </c>
      <c r="P1585" s="18">
        <f t="shared" si="3884"/>
        <v>0</v>
      </c>
      <c r="Q1585" s="18">
        <f t="shared" si="3884"/>
        <v>0</v>
      </c>
      <c r="R1585" s="18">
        <f t="shared" si="3868"/>
        <v>1342957.848</v>
      </c>
      <c r="S1585" s="18">
        <f t="shared" si="3869"/>
        <v>968971.9</v>
      </c>
      <c r="T1585" s="18">
        <f t="shared" si="3870"/>
        <v>0</v>
      </c>
      <c r="U1585" s="18">
        <f t="shared" ref="U1585:W1585" si="3885">U1586+U1590</f>
        <v>4.9000000000000002E-2</v>
      </c>
      <c r="V1585" s="18">
        <f t="shared" si="3885"/>
        <v>0</v>
      </c>
      <c r="W1585" s="18">
        <f t="shared" si="3885"/>
        <v>0</v>
      </c>
      <c r="X1585" s="18">
        <f t="shared" si="3871"/>
        <v>1342957.8970000001</v>
      </c>
      <c r="Y1585" s="18">
        <f t="shared" si="3872"/>
        <v>968971.9</v>
      </c>
      <c r="Z1585" s="18">
        <f t="shared" si="3873"/>
        <v>0</v>
      </c>
      <c r="AA1585" s="18">
        <f t="shared" ref="AA1585:AB1585" si="3886">AA1586+AA1590</f>
        <v>0</v>
      </c>
      <c r="AB1585" s="18">
        <f t="shared" si="3886"/>
        <v>0</v>
      </c>
      <c r="AC1585" s="18">
        <f t="shared" ref="AC1585" si="3887">AC1586+AC1590</f>
        <v>0</v>
      </c>
      <c r="AD1585" s="18">
        <f t="shared" si="3874"/>
        <v>1342957.8970000001</v>
      </c>
      <c r="AE1585" s="18">
        <f t="shared" si="3875"/>
        <v>968971.9</v>
      </c>
      <c r="AF1585" s="18">
        <f t="shared" si="3876"/>
        <v>0</v>
      </c>
      <c r="AG1585" s="18">
        <f t="shared" ref="AG1585" si="3888">AG1586+AG1590</f>
        <v>0</v>
      </c>
      <c r="AH1585" s="18">
        <f t="shared" si="3854"/>
        <v>1342957.8970000001</v>
      </c>
      <c r="AI1585" s="18">
        <f t="shared" si="3855"/>
        <v>968971.9</v>
      </c>
      <c r="AJ1585" s="18">
        <f t="shared" si="3856"/>
        <v>0</v>
      </c>
      <c r="AK1585" s="18">
        <f t="shared" ref="AK1585:AM1585" si="3889">AK1586+AK1590</f>
        <v>0</v>
      </c>
      <c r="AL1585" s="18">
        <f t="shared" si="3889"/>
        <v>0</v>
      </c>
      <c r="AM1585" s="18">
        <f t="shared" si="3889"/>
        <v>0</v>
      </c>
      <c r="AN1585" s="18">
        <f t="shared" si="3756"/>
        <v>1342957.8970000001</v>
      </c>
      <c r="AO1585" s="18">
        <f t="shared" si="3757"/>
        <v>968971.9</v>
      </c>
      <c r="AP1585" s="18">
        <f t="shared" si="3758"/>
        <v>0</v>
      </c>
      <c r="AQ1585" s="18">
        <f t="shared" ref="AQ1585" si="3890">AQ1586+AQ1590</f>
        <v>0</v>
      </c>
      <c r="AR1585" s="18">
        <f t="shared" si="3759"/>
        <v>1342957.8970000001</v>
      </c>
      <c r="AS1585" s="18">
        <f t="shared" ref="AS1585:AU1585" si="3891">AS1586+AS1590</f>
        <v>-944.89800000000002</v>
      </c>
      <c r="AT1585" s="18">
        <f t="shared" si="3891"/>
        <v>0</v>
      </c>
      <c r="AU1585" s="18">
        <f t="shared" si="3891"/>
        <v>0</v>
      </c>
      <c r="AV1585" s="18">
        <f t="shared" si="3864"/>
        <v>1342012.9990000001</v>
      </c>
      <c r="AW1585" s="18">
        <f t="shared" si="3865"/>
        <v>968971.9</v>
      </c>
      <c r="AX1585" s="18">
        <f t="shared" si="3866"/>
        <v>0</v>
      </c>
      <c r="AY1585" s="18">
        <f t="shared" ref="AY1585:AZ1585" si="3892">AY1586+AY1590</f>
        <v>0</v>
      </c>
      <c r="AZ1585" s="18">
        <f t="shared" si="3892"/>
        <v>0</v>
      </c>
      <c r="BA1585" s="18">
        <f t="shared" si="3862"/>
        <v>1342012.9990000001</v>
      </c>
      <c r="BB1585" s="18">
        <f t="shared" si="3863"/>
        <v>968971.9</v>
      </c>
      <c r="BC1585" s="18">
        <f t="shared" ref="BC1585:BE1585" si="3893">BC1586+BC1590</f>
        <v>50000</v>
      </c>
      <c r="BD1585" s="18">
        <f t="shared" si="3893"/>
        <v>137500</v>
      </c>
      <c r="BE1585" s="18">
        <f t="shared" si="3893"/>
        <v>100000</v>
      </c>
      <c r="BF1585" s="18">
        <f t="shared" si="3819"/>
        <v>1392012.9990000001</v>
      </c>
      <c r="BG1585" s="18">
        <f t="shared" si="3820"/>
        <v>1106471.8999999999</v>
      </c>
      <c r="BH1585" s="18">
        <f t="shared" si="3821"/>
        <v>100000</v>
      </c>
      <c r="BI1585" s="18">
        <f t="shared" si="3882"/>
        <v>0</v>
      </c>
      <c r="BJ1585" s="25"/>
      <c r="BK1585" s="36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</row>
    <row r="1586" spans="1:92" ht="31.2" x14ac:dyDescent="0.3">
      <c r="A1586" s="19" t="s">
        <v>888</v>
      </c>
      <c r="B1586" s="19"/>
      <c r="C1586" s="19"/>
      <c r="D1586" s="19"/>
      <c r="E1586" s="14" t="s">
        <v>892</v>
      </c>
      <c r="F1586" s="18">
        <f t="shared" ref="F1586:BI1586" si="3894">F1587</f>
        <v>91860.799999999988</v>
      </c>
      <c r="G1586" s="18">
        <f t="shared" si="3894"/>
        <v>0</v>
      </c>
      <c r="H1586" s="18">
        <f t="shared" si="3894"/>
        <v>0</v>
      </c>
      <c r="I1586" s="18">
        <f t="shared" si="3894"/>
        <v>0</v>
      </c>
      <c r="J1586" s="18">
        <f t="shared" si="3894"/>
        <v>0</v>
      </c>
      <c r="K1586" s="18">
        <f t="shared" si="3894"/>
        <v>0</v>
      </c>
      <c r="L1586" s="18">
        <f t="shared" si="3788"/>
        <v>91860.799999999988</v>
      </c>
      <c r="M1586" s="18">
        <f t="shared" si="3789"/>
        <v>0</v>
      </c>
      <c r="N1586" s="18">
        <f t="shared" si="3790"/>
        <v>0</v>
      </c>
      <c r="O1586" s="18">
        <f t="shared" si="3894"/>
        <v>-61926.8</v>
      </c>
      <c r="P1586" s="18">
        <f t="shared" si="3894"/>
        <v>0</v>
      </c>
      <c r="Q1586" s="18">
        <f t="shared" si="3894"/>
        <v>0</v>
      </c>
      <c r="R1586" s="18">
        <f t="shared" si="3868"/>
        <v>29933.999999999985</v>
      </c>
      <c r="S1586" s="18">
        <f t="shared" si="3869"/>
        <v>0</v>
      </c>
      <c r="T1586" s="18">
        <f t="shared" si="3870"/>
        <v>0</v>
      </c>
      <c r="U1586" s="18">
        <f t="shared" si="3894"/>
        <v>0</v>
      </c>
      <c r="V1586" s="18">
        <f t="shared" si="3894"/>
        <v>0</v>
      </c>
      <c r="W1586" s="18">
        <f t="shared" si="3894"/>
        <v>0</v>
      </c>
      <c r="X1586" s="18">
        <f t="shared" si="3871"/>
        <v>29933.999999999985</v>
      </c>
      <c r="Y1586" s="18">
        <f t="shared" si="3872"/>
        <v>0</v>
      </c>
      <c r="Z1586" s="18">
        <f t="shared" si="3873"/>
        <v>0</v>
      </c>
      <c r="AA1586" s="18">
        <f t="shared" si="3894"/>
        <v>0</v>
      </c>
      <c r="AB1586" s="18">
        <f t="shared" si="3894"/>
        <v>0</v>
      </c>
      <c r="AC1586" s="18">
        <f t="shared" si="3894"/>
        <v>0</v>
      </c>
      <c r="AD1586" s="18">
        <f t="shared" si="3874"/>
        <v>29933.999999999985</v>
      </c>
      <c r="AE1586" s="18">
        <f t="shared" si="3875"/>
        <v>0</v>
      </c>
      <c r="AF1586" s="18">
        <f t="shared" si="3876"/>
        <v>0</v>
      </c>
      <c r="AG1586" s="18">
        <f t="shared" si="3894"/>
        <v>0</v>
      </c>
      <c r="AH1586" s="18">
        <f t="shared" si="3854"/>
        <v>29933.999999999985</v>
      </c>
      <c r="AI1586" s="18">
        <f t="shared" si="3855"/>
        <v>0</v>
      </c>
      <c r="AJ1586" s="18">
        <f t="shared" si="3856"/>
        <v>0</v>
      </c>
      <c r="AK1586" s="18">
        <f t="shared" si="3894"/>
        <v>0</v>
      </c>
      <c r="AL1586" s="18">
        <f t="shared" si="3894"/>
        <v>0</v>
      </c>
      <c r="AM1586" s="18">
        <f t="shared" si="3894"/>
        <v>0</v>
      </c>
      <c r="AN1586" s="18">
        <f t="shared" si="3756"/>
        <v>29933.999999999985</v>
      </c>
      <c r="AO1586" s="18">
        <f t="shared" si="3757"/>
        <v>0</v>
      </c>
      <c r="AP1586" s="18">
        <f t="shared" si="3758"/>
        <v>0</v>
      </c>
      <c r="AQ1586" s="18">
        <f t="shared" si="3894"/>
        <v>0</v>
      </c>
      <c r="AR1586" s="18">
        <f t="shared" si="3759"/>
        <v>29933.999999999985</v>
      </c>
      <c r="AS1586" s="18">
        <f t="shared" si="3894"/>
        <v>-944.89800000000002</v>
      </c>
      <c r="AT1586" s="18">
        <f t="shared" si="3894"/>
        <v>0</v>
      </c>
      <c r="AU1586" s="18">
        <f t="shared" si="3894"/>
        <v>0</v>
      </c>
      <c r="AV1586" s="18">
        <f t="shared" si="3864"/>
        <v>28989.101999999984</v>
      </c>
      <c r="AW1586" s="18">
        <f t="shared" si="3865"/>
        <v>0</v>
      </c>
      <c r="AX1586" s="18">
        <f t="shared" si="3866"/>
        <v>0</v>
      </c>
      <c r="AY1586" s="18">
        <f t="shared" si="3894"/>
        <v>0</v>
      </c>
      <c r="AZ1586" s="18">
        <f t="shared" si="3894"/>
        <v>0</v>
      </c>
      <c r="BA1586" s="18">
        <f t="shared" si="3862"/>
        <v>28989.101999999984</v>
      </c>
      <c r="BB1586" s="18">
        <f t="shared" si="3863"/>
        <v>0</v>
      </c>
      <c r="BC1586" s="18">
        <f t="shared" si="3894"/>
        <v>0</v>
      </c>
      <c r="BD1586" s="18">
        <f t="shared" si="3894"/>
        <v>0</v>
      </c>
      <c r="BE1586" s="18">
        <f t="shared" si="3894"/>
        <v>0</v>
      </c>
      <c r="BF1586" s="18">
        <f t="shared" si="3819"/>
        <v>28989.101999999984</v>
      </c>
      <c r="BG1586" s="18">
        <f t="shared" si="3820"/>
        <v>0</v>
      </c>
      <c r="BH1586" s="18">
        <f t="shared" si="3821"/>
        <v>0</v>
      </c>
      <c r="BI1586" s="18">
        <f t="shared" si="3894"/>
        <v>0</v>
      </c>
      <c r="BJ1586" s="25"/>
      <c r="BK1586" s="36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</row>
    <row r="1587" spans="1:92" ht="31.2" x14ac:dyDescent="0.3">
      <c r="A1587" s="19" t="s">
        <v>888</v>
      </c>
      <c r="B1587" s="50">
        <v>200</v>
      </c>
      <c r="C1587" s="51"/>
      <c r="D1587" s="51"/>
      <c r="E1587" s="14" t="s">
        <v>455</v>
      </c>
      <c r="F1587" s="18">
        <f t="shared" ref="F1587:BI1588" si="3895">F1588</f>
        <v>91860.799999999988</v>
      </c>
      <c r="G1587" s="18">
        <f t="shared" si="3895"/>
        <v>0</v>
      </c>
      <c r="H1587" s="18">
        <f t="shared" si="3895"/>
        <v>0</v>
      </c>
      <c r="I1587" s="18">
        <f t="shared" si="3895"/>
        <v>0</v>
      </c>
      <c r="J1587" s="18">
        <f t="shared" si="3895"/>
        <v>0</v>
      </c>
      <c r="K1587" s="18">
        <f t="shared" si="3895"/>
        <v>0</v>
      </c>
      <c r="L1587" s="18">
        <f t="shared" si="3788"/>
        <v>91860.799999999988</v>
      </c>
      <c r="M1587" s="18">
        <f t="shared" si="3789"/>
        <v>0</v>
      </c>
      <c r="N1587" s="18">
        <f t="shared" si="3790"/>
        <v>0</v>
      </c>
      <c r="O1587" s="18">
        <f t="shared" si="3895"/>
        <v>-61926.8</v>
      </c>
      <c r="P1587" s="18">
        <f t="shared" si="3895"/>
        <v>0</v>
      </c>
      <c r="Q1587" s="18">
        <f t="shared" si="3895"/>
        <v>0</v>
      </c>
      <c r="R1587" s="18">
        <f t="shared" si="3868"/>
        <v>29933.999999999985</v>
      </c>
      <c r="S1587" s="18">
        <f t="shared" si="3869"/>
        <v>0</v>
      </c>
      <c r="T1587" s="18">
        <f t="shared" si="3870"/>
        <v>0</v>
      </c>
      <c r="U1587" s="18">
        <f t="shared" si="3895"/>
        <v>0</v>
      </c>
      <c r="V1587" s="18">
        <f t="shared" si="3895"/>
        <v>0</v>
      </c>
      <c r="W1587" s="18">
        <f t="shared" si="3895"/>
        <v>0</v>
      </c>
      <c r="X1587" s="18">
        <f t="shared" si="3871"/>
        <v>29933.999999999985</v>
      </c>
      <c r="Y1587" s="18">
        <f t="shared" si="3872"/>
        <v>0</v>
      </c>
      <c r="Z1587" s="18">
        <f t="shared" si="3873"/>
        <v>0</v>
      </c>
      <c r="AA1587" s="18">
        <f t="shared" si="3895"/>
        <v>0</v>
      </c>
      <c r="AB1587" s="18">
        <f t="shared" si="3895"/>
        <v>0</v>
      </c>
      <c r="AC1587" s="18">
        <f t="shared" si="3895"/>
        <v>0</v>
      </c>
      <c r="AD1587" s="18">
        <f t="shared" si="3874"/>
        <v>29933.999999999985</v>
      </c>
      <c r="AE1587" s="18">
        <f t="shared" si="3875"/>
        <v>0</v>
      </c>
      <c r="AF1587" s="18">
        <f t="shared" si="3876"/>
        <v>0</v>
      </c>
      <c r="AG1587" s="18">
        <f t="shared" si="3895"/>
        <v>0</v>
      </c>
      <c r="AH1587" s="18">
        <f t="shared" si="3854"/>
        <v>29933.999999999985</v>
      </c>
      <c r="AI1587" s="18">
        <f t="shared" si="3855"/>
        <v>0</v>
      </c>
      <c r="AJ1587" s="18">
        <f t="shared" si="3856"/>
        <v>0</v>
      </c>
      <c r="AK1587" s="18">
        <f t="shared" si="3895"/>
        <v>0</v>
      </c>
      <c r="AL1587" s="18">
        <f t="shared" si="3895"/>
        <v>0</v>
      </c>
      <c r="AM1587" s="18">
        <f t="shared" si="3895"/>
        <v>0</v>
      </c>
      <c r="AN1587" s="18">
        <f t="shared" si="3756"/>
        <v>29933.999999999985</v>
      </c>
      <c r="AO1587" s="18">
        <f t="shared" si="3757"/>
        <v>0</v>
      </c>
      <c r="AP1587" s="18">
        <f t="shared" si="3758"/>
        <v>0</v>
      </c>
      <c r="AQ1587" s="18">
        <f t="shared" si="3895"/>
        <v>0</v>
      </c>
      <c r="AR1587" s="18">
        <f t="shared" si="3759"/>
        <v>29933.999999999985</v>
      </c>
      <c r="AS1587" s="18">
        <f t="shared" si="3895"/>
        <v>-944.89800000000002</v>
      </c>
      <c r="AT1587" s="18">
        <f t="shared" si="3895"/>
        <v>0</v>
      </c>
      <c r="AU1587" s="18">
        <f t="shared" si="3895"/>
        <v>0</v>
      </c>
      <c r="AV1587" s="18">
        <f t="shared" si="3864"/>
        <v>28989.101999999984</v>
      </c>
      <c r="AW1587" s="18">
        <f t="shared" si="3865"/>
        <v>0</v>
      </c>
      <c r="AX1587" s="18">
        <f t="shared" si="3866"/>
        <v>0</v>
      </c>
      <c r="AY1587" s="18">
        <f t="shared" si="3895"/>
        <v>0</v>
      </c>
      <c r="AZ1587" s="18">
        <f t="shared" si="3895"/>
        <v>0</v>
      </c>
      <c r="BA1587" s="18">
        <f t="shared" si="3862"/>
        <v>28989.101999999984</v>
      </c>
      <c r="BB1587" s="18">
        <f t="shared" si="3863"/>
        <v>0</v>
      </c>
      <c r="BC1587" s="18">
        <f t="shared" si="3895"/>
        <v>0</v>
      </c>
      <c r="BD1587" s="18">
        <f t="shared" si="3895"/>
        <v>0</v>
      </c>
      <c r="BE1587" s="18">
        <f t="shared" si="3895"/>
        <v>0</v>
      </c>
      <c r="BF1587" s="18">
        <f t="shared" si="3819"/>
        <v>28989.101999999984</v>
      </c>
      <c r="BG1587" s="18">
        <f t="shared" si="3820"/>
        <v>0</v>
      </c>
      <c r="BH1587" s="18">
        <f t="shared" si="3821"/>
        <v>0</v>
      </c>
      <c r="BI1587" s="18">
        <f t="shared" si="3895"/>
        <v>0</v>
      </c>
      <c r="BJ1587" s="25"/>
      <c r="BK1587" s="36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</row>
    <row r="1588" spans="1:92" ht="46.8" x14ac:dyDescent="0.3">
      <c r="A1588" s="19" t="s">
        <v>888</v>
      </c>
      <c r="B1588" s="50">
        <v>240</v>
      </c>
      <c r="C1588" s="51"/>
      <c r="D1588" s="51"/>
      <c r="E1588" s="14" t="s">
        <v>463</v>
      </c>
      <c r="F1588" s="18">
        <f t="shared" si="3895"/>
        <v>91860.799999999988</v>
      </c>
      <c r="G1588" s="18">
        <f t="shared" si="3895"/>
        <v>0</v>
      </c>
      <c r="H1588" s="18">
        <f t="shared" si="3895"/>
        <v>0</v>
      </c>
      <c r="I1588" s="18">
        <f t="shared" si="3895"/>
        <v>0</v>
      </c>
      <c r="J1588" s="18">
        <f t="shared" si="3895"/>
        <v>0</v>
      </c>
      <c r="K1588" s="18">
        <f t="shared" si="3895"/>
        <v>0</v>
      </c>
      <c r="L1588" s="18">
        <f t="shared" si="3788"/>
        <v>91860.799999999988</v>
      </c>
      <c r="M1588" s="18">
        <f t="shared" si="3789"/>
        <v>0</v>
      </c>
      <c r="N1588" s="18">
        <f t="shared" si="3790"/>
        <v>0</v>
      </c>
      <c r="O1588" s="18">
        <f t="shared" si="3895"/>
        <v>-61926.8</v>
      </c>
      <c r="P1588" s="18">
        <f t="shared" si="3895"/>
        <v>0</v>
      </c>
      <c r="Q1588" s="18">
        <f t="shared" si="3895"/>
        <v>0</v>
      </c>
      <c r="R1588" s="18">
        <f t="shared" si="3868"/>
        <v>29933.999999999985</v>
      </c>
      <c r="S1588" s="18">
        <f t="shared" si="3869"/>
        <v>0</v>
      </c>
      <c r="T1588" s="18">
        <f t="shared" si="3870"/>
        <v>0</v>
      </c>
      <c r="U1588" s="18">
        <f t="shared" si="3895"/>
        <v>0</v>
      </c>
      <c r="V1588" s="18">
        <f t="shared" si="3895"/>
        <v>0</v>
      </c>
      <c r="W1588" s="18">
        <f t="shared" si="3895"/>
        <v>0</v>
      </c>
      <c r="X1588" s="18">
        <f t="shared" si="3871"/>
        <v>29933.999999999985</v>
      </c>
      <c r="Y1588" s="18">
        <f t="shared" si="3872"/>
        <v>0</v>
      </c>
      <c r="Z1588" s="18">
        <f t="shared" si="3873"/>
        <v>0</v>
      </c>
      <c r="AA1588" s="18">
        <f t="shared" si="3895"/>
        <v>0</v>
      </c>
      <c r="AB1588" s="18">
        <f t="shared" si="3895"/>
        <v>0</v>
      </c>
      <c r="AC1588" s="18">
        <f t="shared" si="3895"/>
        <v>0</v>
      </c>
      <c r="AD1588" s="18">
        <f t="shared" si="3874"/>
        <v>29933.999999999985</v>
      </c>
      <c r="AE1588" s="18">
        <f t="shared" si="3875"/>
        <v>0</v>
      </c>
      <c r="AF1588" s="18">
        <f t="shared" si="3876"/>
        <v>0</v>
      </c>
      <c r="AG1588" s="18">
        <f t="shared" si="3895"/>
        <v>0</v>
      </c>
      <c r="AH1588" s="18">
        <f t="shared" si="3854"/>
        <v>29933.999999999985</v>
      </c>
      <c r="AI1588" s="18">
        <f t="shared" si="3855"/>
        <v>0</v>
      </c>
      <c r="AJ1588" s="18">
        <f t="shared" si="3856"/>
        <v>0</v>
      </c>
      <c r="AK1588" s="18">
        <f t="shared" si="3895"/>
        <v>0</v>
      </c>
      <c r="AL1588" s="18">
        <f t="shared" si="3895"/>
        <v>0</v>
      </c>
      <c r="AM1588" s="18">
        <f t="shared" si="3895"/>
        <v>0</v>
      </c>
      <c r="AN1588" s="18">
        <f t="shared" si="3756"/>
        <v>29933.999999999985</v>
      </c>
      <c r="AO1588" s="18">
        <f t="shared" si="3757"/>
        <v>0</v>
      </c>
      <c r="AP1588" s="18">
        <f t="shared" si="3758"/>
        <v>0</v>
      </c>
      <c r="AQ1588" s="18">
        <f t="shared" si="3895"/>
        <v>0</v>
      </c>
      <c r="AR1588" s="18">
        <f t="shared" si="3759"/>
        <v>29933.999999999985</v>
      </c>
      <c r="AS1588" s="18">
        <f t="shared" si="3895"/>
        <v>-944.89800000000002</v>
      </c>
      <c r="AT1588" s="18">
        <f t="shared" si="3895"/>
        <v>0</v>
      </c>
      <c r="AU1588" s="18">
        <f t="shared" si="3895"/>
        <v>0</v>
      </c>
      <c r="AV1588" s="18">
        <f t="shared" si="3864"/>
        <v>28989.101999999984</v>
      </c>
      <c r="AW1588" s="18">
        <f t="shared" si="3865"/>
        <v>0</v>
      </c>
      <c r="AX1588" s="18">
        <f t="shared" si="3866"/>
        <v>0</v>
      </c>
      <c r="AY1588" s="18">
        <f t="shared" si="3895"/>
        <v>0</v>
      </c>
      <c r="AZ1588" s="18">
        <f t="shared" si="3895"/>
        <v>0</v>
      </c>
      <c r="BA1588" s="18">
        <f t="shared" si="3862"/>
        <v>28989.101999999984</v>
      </c>
      <c r="BB1588" s="18">
        <f t="shared" si="3863"/>
        <v>0</v>
      </c>
      <c r="BC1588" s="18">
        <f t="shared" si="3895"/>
        <v>0</v>
      </c>
      <c r="BD1588" s="18">
        <f t="shared" si="3895"/>
        <v>0</v>
      </c>
      <c r="BE1588" s="18">
        <f t="shared" si="3895"/>
        <v>0</v>
      </c>
      <c r="BF1588" s="18">
        <f t="shared" si="3819"/>
        <v>28989.101999999984</v>
      </c>
      <c r="BG1588" s="18">
        <f t="shared" si="3820"/>
        <v>0</v>
      </c>
      <c r="BH1588" s="18">
        <f t="shared" si="3821"/>
        <v>0</v>
      </c>
      <c r="BI1588" s="18">
        <f t="shared" si="3895"/>
        <v>0</v>
      </c>
      <c r="BJ1588" s="25"/>
      <c r="BK1588" s="36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</row>
    <row r="1589" spans="1:92" x14ac:dyDescent="0.3">
      <c r="A1589" s="19" t="s">
        <v>888</v>
      </c>
      <c r="B1589" s="50">
        <v>240</v>
      </c>
      <c r="C1589" s="51" t="s">
        <v>184</v>
      </c>
      <c r="D1589" s="51" t="s">
        <v>19</v>
      </c>
      <c r="E1589" s="14" t="s">
        <v>433</v>
      </c>
      <c r="F1589" s="18">
        <v>91860.799999999988</v>
      </c>
      <c r="G1589" s="18">
        <v>0</v>
      </c>
      <c r="H1589" s="18">
        <v>0</v>
      </c>
      <c r="I1589" s="18"/>
      <c r="J1589" s="18"/>
      <c r="K1589" s="18"/>
      <c r="L1589" s="18">
        <f t="shared" si="3788"/>
        <v>91860.799999999988</v>
      </c>
      <c r="M1589" s="18">
        <f t="shared" si="3789"/>
        <v>0</v>
      </c>
      <c r="N1589" s="18">
        <f t="shared" si="3790"/>
        <v>0</v>
      </c>
      <c r="O1589" s="18">
        <f>-44926.8-17000</f>
        <v>-61926.8</v>
      </c>
      <c r="P1589" s="18"/>
      <c r="Q1589" s="18"/>
      <c r="R1589" s="18">
        <f t="shared" si="3868"/>
        <v>29933.999999999985</v>
      </c>
      <c r="S1589" s="18">
        <f t="shared" si="3869"/>
        <v>0</v>
      </c>
      <c r="T1589" s="18">
        <f t="shared" si="3870"/>
        <v>0</v>
      </c>
      <c r="U1589" s="18"/>
      <c r="V1589" s="18"/>
      <c r="W1589" s="18"/>
      <c r="X1589" s="18">
        <f t="shared" si="3871"/>
        <v>29933.999999999985</v>
      </c>
      <c r="Y1589" s="18">
        <f t="shared" si="3872"/>
        <v>0</v>
      </c>
      <c r="Z1589" s="18">
        <f t="shared" si="3873"/>
        <v>0</v>
      </c>
      <c r="AA1589" s="18"/>
      <c r="AB1589" s="18"/>
      <c r="AC1589" s="18"/>
      <c r="AD1589" s="18">
        <f t="shared" si="3874"/>
        <v>29933.999999999985</v>
      </c>
      <c r="AE1589" s="18">
        <f t="shared" si="3875"/>
        <v>0</v>
      </c>
      <c r="AF1589" s="18">
        <f t="shared" si="3876"/>
        <v>0</v>
      </c>
      <c r="AG1589" s="18"/>
      <c r="AH1589" s="18">
        <f t="shared" si="3854"/>
        <v>29933.999999999985</v>
      </c>
      <c r="AI1589" s="18">
        <f t="shared" si="3855"/>
        <v>0</v>
      </c>
      <c r="AJ1589" s="18">
        <f t="shared" si="3856"/>
        <v>0</v>
      </c>
      <c r="AK1589" s="18"/>
      <c r="AL1589" s="18"/>
      <c r="AM1589" s="18"/>
      <c r="AN1589" s="18">
        <f t="shared" si="3756"/>
        <v>29933.999999999985</v>
      </c>
      <c r="AO1589" s="18">
        <f t="shared" si="3757"/>
        <v>0</v>
      </c>
      <c r="AP1589" s="18">
        <f t="shared" si="3758"/>
        <v>0</v>
      </c>
      <c r="AQ1589" s="18"/>
      <c r="AR1589" s="18">
        <f t="shared" si="3759"/>
        <v>29933.999999999985</v>
      </c>
      <c r="AS1589" s="18">
        <v>-944.89800000000002</v>
      </c>
      <c r="AT1589" s="18"/>
      <c r="AU1589" s="18"/>
      <c r="AV1589" s="18">
        <f t="shared" si="3864"/>
        <v>28989.101999999984</v>
      </c>
      <c r="AW1589" s="18">
        <f t="shared" si="3865"/>
        <v>0</v>
      </c>
      <c r="AX1589" s="18">
        <f t="shared" si="3866"/>
        <v>0</v>
      </c>
      <c r="AY1589" s="18"/>
      <c r="AZ1589" s="18"/>
      <c r="BA1589" s="18">
        <f t="shared" si="3862"/>
        <v>28989.101999999984</v>
      </c>
      <c r="BB1589" s="18">
        <f t="shared" si="3863"/>
        <v>0</v>
      </c>
      <c r="BC1589" s="18"/>
      <c r="BD1589" s="18"/>
      <c r="BE1589" s="18"/>
      <c r="BF1589" s="18">
        <f t="shared" si="3819"/>
        <v>28989.101999999984</v>
      </c>
      <c r="BG1589" s="18">
        <f t="shared" si="3820"/>
        <v>0</v>
      </c>
      <c r="BH1589" s="18">
        <f t="shared" si="3821"/>
        <v>0</v>
      </c>
      <c r="BI1589" s="18"/>
      <c r="BJ1589" s="25"/>
      <c r="BK1589" s="36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</row>
    <row r="1590" spans="1:92" x14ac:dyDescent="0.3">
      <c r="A1590" s="19" t="s">
        <v>887</v>
      </c>
      <c r="B1590" s="50"/>
      <c r="C1590" s="51"/>
      <c r="D1590" s="51"/>
      <c r="E1590" s="14" t="s">
        <v>1203</v>
      </c>
      <c r="F1590" s="18">
        <f>F1591</f>
        <v>1850758.9</v>
      </c>
      <c r="G1590" s="18">
        <f t="shared" ref="G1590:BI1592" si="3896">G1591</f>
        <v>272413.40000000002</v>
      </c>
      <c r="H1590" s="18">
        <f t="shared" si="3896"/>
        <v>0</v>
      </c>
      <c r="I1590" s="18">
        <f t="shared" si="3896"/>
        <v>-580465.6</v>
      </c>
      <c r="J1590" s="18">
        <f t="shared" si="3896"/>
        <v>696558.5</v>
      </c>
      <c r="K1590" s="18">
        <f t="shared" si="3896"/>
        <v>0</v>
      </c>
      <c r="L1590" s="18">
        <f t="shared" si="3788"/>
        <v>1270293.2999999998</v>
      </c>
      <c r="M1590" s="18">
        <f t="shared" si="3789"/>
        <v>968971.9</v>
      </c>
      <c r="N1590" s="18">
        <f t="shared" si="3790"/>
        <v>0</v>
      </c>
      <c r="O1590" s="18">
        <f t="shared" si="3896"/>
        <v>42730.547999999995</v>
      </c>
      <c r="P1590" s="18">
        <f t="shared" si="3896"/>
        <v>0</v>
      </c>
      <c r="Q1590" s="18">
        <f t="shared" si="3896"/>
        <v>0</v>
      </c>
      <c r="R1590" s="18">
        <f t="shared" si="3868"/>
        <v>1313023.8479999998</v>
      </c>
      <c r="S1590" s="18">
        <f t="shared" si="3869"/>
        <v>968971.9</v>
      </c>
      <c r="T1590" s="18">
        <f t="shared" si="3870"/>
        <v>0</v>
      </c>
      <c r="U1590" s="18">
        <f t="shared" si="3896"/>
        <v>4.9000000000000002E-2</v>
      </c>
      <c r="V1590" s="18">
        <f t="shared" si="3896"/>
        <v>0</v>
      </c>
      <c r="W1590" s="18">
        <f t="shared" si="3896"/>
        <v>0</v>
      </c>
      <c r="X1590" s="18">
        <f t="shared" si="3871"/>
        <v>1313023.8969999999</v>
      </c>
      <c r="Y1590" s="18">
        <f t="shared" si="3872"/>
        <v>968971.9</v>
      </c>
      <c r="Z1590" s="18">
        <f t="shared" si="3873"/>
        <v>0</v>
      </c>
      <c r="AA1590" s="18">
        <f t="shared" si="3896"/>
        <v>0</v>
      </c>
      <c r="AB1590" s="18">
        <f t="shared" si="3896"/>
        <v>0</v>
      </c>
      <c r="AC1590" s="18">
        <f t="shared" si="3896"/>
        <v>0</v>
      </c>
      <c r="AD1590" s="18">
        <f t="shared" si="3874"/>
        <v>1313023.8969999999</v>
      </c>
      <c r="AE1590" s="18">
        <f t="shared" si="3875"/>
        <v>968971.9</v>
      </c>
      <c r="AF1590" s="18">
        <f t="shared" si="3876"/>
        <v>0</v>
      </c>
      <c r="AG1590" s="18">
        <f t="shared" si="3896"/>
        <v>0</v>
      </c>
      <c r="AH1590" s="18">
        <f t="shared" si="3854"/>
        <v>1313023.8969999999</v>
      </c>
      <c r="AI1590" s="18">
        <f t="shared" si="3855"/>
        <v>968971.9</v>
      </c>
      <c r="AJ1590" s="18">
        <f t="shared" si="3856"/>
        <v>0</v>
      </c>
      <c r="AK1590" s="18">
        <f t="shared" si="3896"/>
        <v>0</v>
      </c>
      <c r="AL1590" s="18">
        <f t="shared" si="3896"/>
        <v>0</v>
      </c>
      <c r="AM1590" s="18">
        <f t="shared" si="3896"/>
        <v>0</v>
      </c>
      <c r="AN1590" s="18">
        <f t="shared" si="3756"/>
        <v>1313023.8969999999</v>
      </c>
      <c r="AO1590" s="18">
        <f t="shared" si="3757"/>
        <v>968971.9</v>
      </c>
      <c r="AP1590" s="18">
        <f t="shared" si="3758"/>
        <v>0</v>
      </c>
      <c r="AQ1590" s="18">
        <f t="shared" si="3896"/>
        <v>0</v>
      </c>
      <c r="AR1590" s="18">
        <f t="shared" si="3759"/>
        <v>1313023.8969999999</v>
      </c>
      <c r="AS1590" s="18">
        <f t="shared" si="3896"/>
        <v>0</v>
      </c>
      <c r="AT1590" s="18">
        <f t="shared" si="3896"/>
        <v>0</v>
      </c>
      <c r="AU1590" s="18">
        <f t="shared" si="3896"/>
        <v>0</v>
      </c>
      <c r="AV1590" s="18">
        <f t="shared" si="3864"/>
        <v>1313023.8969999999</v>
      </c>
      <c r="AW1590" s="18">
        <f t="shared" si="3865"/>
        <v>968971.9</v>
      </c>
      <c r="AX1590" s="18">
        <f t="shared" si="3866"/>
        <v>0</v>
      </c>
      <c r="AY1590" s="18">
        <f t="shared" si="3896"/>
        <v>0</v>
      </c>
      <c r="AZ1590" s="18">
        <f t="shared" si="3896"/>
        <v>0</v>
      </c>
      <c r="BA1590" s="18">
        <f t="shared" si="3862"/>
        <v>1313023.8969999999</v>
      </c>
      <c r="BB1590" s="18">
        <f t="shared" si="3863"/>
        <v>968971.9</v>
      </c>
      <c r="BC1590" s="18">
        <f t="shared" si="3896"/>
        <v>50000</v>
      </c>
      <c r="BD1590" s="18">
        <f t="shared" si="3896"/>
        <v>137500</v>
      </c>
      <c r="BE1590" s="18">
        <f t="shared" si="3896"/>
        <v>100000</v>
      </c>
      <c r="BF1590" s="18">
        <f t="shared" si="3819"/>
        <v>1363023.8969999999</v>
      </c>
      <c r="BG1590" s="18">
        <f t="shared" si="3820"/>
        <v>1106471.8999999999</v>
      </c>
      <c r="BH1590" s="18">
        <f t="shared" si="3821"/>
        <v>100000</v>
      </c>
      <c r="BI1590" s="18">
        <f t="shared" si="3896"/>
        <v>0</v>
      </c>
      <c r="BJ1590" s="25"/>
      <c r="BK1590" s="36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</row>
    <row r="1591" spans="1:92" ht="31.2" x14ac:dyDescent="0.3">
      <c r="A1591" s="19" t="s">
        <v>887</v>
      </c>
      <c r="B1591" s="50">
        <v>200</v>
      </c>
      <c r="C1591" s="51"/>
      <c r="D1591" s="51"/>
      <c r="E1591" s="14" t="s">
        <v>455</v>
      </c>
      <c r="F1591" s="18">
        <f>F1592</f>
        <v>1850758.9</v>
      </c>
      <c r="G1591" s="18">
        <f t="shared" si="3896"/>
        <v>272413.40000000002</v>
      </c>
      <c r="H1591" s="18">
        <f t="shared" si="3896"/>
        <v>0</v>
      </c>
      <c r="I1591" s="18">
        <f t="shared" si="3896"/>
        <v>-580465.6</v>
      </c>
      <c r="J1591" s="18">
        <f t="shared" si="3896"/>
        <v>696558.5</v>
      </c>
      <c r="K1591" s="18">
        <f t="shared" si="3896"/>
        <v>0</v>
      </c>
      <c r="L1591" s="18">
        <f t="shared" si="3788"/>
        <v>1270293.2999999998</v>
      </c>
      <c r="M1591" s="18">
        <f t="shared" si="3789"/>
        <v>968971.9</v>
      </c>
      <c r="N1591" s="18">
        <f t="shared" si="3790"/>
        <v>0</v>
      </c>
      <c r="O1591" s="18">
        <f t="shared" si="3896"/>
        <v>42730.547999999995</v>
      </c>
      <c r="P1591" s="18">
        <f t="shared" si="3896"/>
        <v>0</v>
      </c>
      <c r="Q1591" s="18">
        <f t="shared" si="3896"/>
        <v>0</v>
      </c>
      <c r="R1591" s="18">
        <f t="shared" si="3868"/>
        <v>1313023.8479999998</v>
      </c>
      <c r="S1591" s="18">
        <f t="shared" si="3869"/>
        <v>968971.9</v>
      </c>
      <c r="T1591" s="18">
        <f t="shared" si="3870"/>
        <v>0</v>
      </c>
      <c r="U1591" s="18">
        <f t="shared" si="3896"/>
        <v>4.9000000000000002E-2</v>
      </c>
      <c r="V1591" s="18">
        <f t="shared" si="3896"/>
        <v>0</v>
      </c>
      <c r="W1591" s="18">
        <f t="shared" si="3896"/>
        <v>0</v>
      </c>
      <c r="X1591" s="18">
        <f t="shared" si="3871"/>
        <v>1313023.8969999999</v>
      </c>
      <c r="Y1591" s="18">
        <f t="shared" si="3872"/>
        <v>968971.9</v>
      </c>
      <c r="Z1591" s="18">
        <f t="shared" si="3873"/>
        <v>0</v>
      </c>
      <c r="AA1591" s="18">
        <f t="shared" si="3896"/>
        <v>0</v>
      </c>
      <c r="AB1591" s="18">
        <f t="shared" si="3896"/>
        <v>0</v>
      </c>
      <c r="AC1591" s="18">
        <f t="shared" si="3896"/>
        <v>0</v>
      </c>
      <c r="AD1591" s="18">
        <f t="shared" si="3874"/>
        <v>1313023.8969999999</v>
      </c>
      <c r="AE1591" s="18">
        <f t="shared" si="3875"/>
        <v>968971.9</v>
      </c>
      <c r="AF1591" s="18">
        <f t="shared" si="3876"/>
        <v>0</v>
      </c>
      <c r="AG1591" s="18">
        <f t="shared" si="3896"/>
        <v>0</v>
      </c>
      <c r="AH1591" s="18">
        <f t="shared" si="3854"/>
        <v>1313023.8969999999</v>
      </c>
      <c r="AI1591" s="18">
        <f t="shared" si="3855"/>
        <v>968971.9</v>
      </c>
      <c r="AJ1591" s="18">
        <f t="shared" si="3856"/>
        <v>0</v>
      </c>
      <c r="AK1591" s="18">
        <f t="shared" si="3896"/>
        <v>0</v>
      </c>
      <c r="AL1591" s="18">
        <f t="shared" si="3896"/>
        <v>0</v>
      </c>
      <c r="AM1591" s="18">
        <f t="shared" si="3896"/>
        <v>0</v>
      </c>
      <c r="AN1591" s="18">
        <f t="shared" si="3756"/>
        <v>1313023.8969999999</v>
      </c>
      <c r="AO1591" s="18">
        <f t="shared" si="3757"/>
        <v>968971.9</v>
      </c>
      <c r="AP1591" s="18">
        <f t="shared" si="3758"/>
        <v>0</v>
      </c>
      <c r="AQ1591" s="18">
        <f t="shared" si="3896"/>
        <v>0</v>
      </c>
      <c r="AR1591" s="18">
        <f t="shared" si="3759"/>
        <v>1313023.8969999999</v>
      </c>
      <c r="AS1591" s="18">
        <f t="shared" si="3896"/>
        <v>0</v>
      </c>
      <c r="AT1591" s="18">
        <f t="shared" si="3896"/>
        <v>0</v>
      </c>
      <c r="AU1591" s="18">
        <f t="shared" si="3896"/>
        <v>0</v>
      </c>
      <c r="AV1591" s="18">
        <f t="shared" si="3864"/>
        <v>1313023.8969999999</v>
      </c>
      <c r="AW1591" s="18">
        <f t="shared" si="3865"/>
        <v>968971.9</v>
      </c>
      <c r="AX1591" s="18">
        <f t="shared" si="3866"/>
        <v>0</v>
      </c>
      <c r="AY1591" s="18">
        <f t="shared" si="3896"/>
        <v>0</v>
      </c>
      <c r="AZ1591" s="18">
        <f t="shared" si="3896"/>
        <v>0</v>
      </c>
      <c r="BA1591" s="18">
        <f t="shared" si="3862"/>
        <v>1313023.8969999999</v>
      </c>
      <c r="BB1591" s="18">
        <f t="shared" si="3863"/>
        <v>968971.9</v>
      </c>
      <c r="BC1591" s="18">
        <f t="shared" si="3896"/>
        <v>50000</v>
      </c>
      <c r="BD1591" s="18">
        <f t="shared" si="3896"/>
        <v>137500</v>
      </c>
      <c r="BE1591" s="18">
        <f t="shared" si="3896"/>
        <v>100000</v>
      </c>
      <c r="BF1591" s="18">
        <f t="shared" si="3819"/>
        <v>1363023.8969999999</v>
      </c>
      <c r="BG1591" s="18">
        <f t="shared" si="3820"/>
        <v>1106471.8999999999</v>
      </c>
      <c r="BH1591" s="18">
        <f t="shared" si="3821"/>
        <v>100000</v>
      </c>
      <c r="BI1591" s="18">
        <f t="shared" si="3896"/>
        <v>0</v>
      </c>
      <c r="BJ1591" s="25"/>
      <c r="BK1591" s="36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</row>
    <row r="1592" spans="1:92" ht="46.8" x14ac:dyDescent="0.3">
      <c r="A1592" s="19" t="s">
        <v>887</v>
      </c>
      <c r="B1592" s="50">
        <v>240</v>
      </c>
      <c r="C1592" s="51"/>
      <c r="D1592" s="51"/>
      <c r="E1592" s="14" t="s">
        <v>463</v>
      </c>
      <c r="F1592" s="18">
        <f>F1593</f>
        <v>1850758.9</v>
      </c>
      <c r="G1592" s="18">
        <f t="shared" si="3896"/>
        <v>272413.40000000002</v>
      </c>
      <c r="H1592" s="18">
        <f t="shared" si="3896"/>
        <v>0</v>
      </c>
      <c r="I1592" s="18">
        <f t="shared" si="3896"/>
        <v>-580465.6</v>
      </c>
      <c r="J1592" s="18">
        <f t="shared" si="3896"/>
        <v>696558.5</v>
      </c>
      <c r="K1592" s="18">
        <f t="shared" si="3896"/>
        <v>0</v>
      </c>
      <c r="L1592" s="18">
        <f t="shared" si="3788"/>
        <v>1270293.2999999998</v>
      </c>
      <c r="M1592" s="18">
        <f t="shared" si="3789"/>
        <v>968971.9</v>
      </c>
      <c r="N1592" s="18">
        <f t="shared" si="3790"/>
        <v>0</v>
      </c>
      <c r="O1592" s="18">
        <f t="shared" si="3896"/>
        <v>42730.547999999995</v>
      </c>
      <c r="P1592" s="18">
        <f t="shared" si="3896"/>
        <v>0</v>
      </c>
      <c r="Q1592" s="18">
        <f t="shared" si="3896"/>
        <v>0</v>
      </c>
      <c r="R1592" s="18">
        <f t="shared" si="3868"/>
        <v>1313023.8479999998</v>
      </c>
      <c r="S1592" s="18">
        <f t="shared" si="3869"/>
        <v>968971.9</v>
      </c>
      <c r="T1592" s="18">
        <f t="shared" si="3870"/>
        <v>0</v>
      </c>
      <c r="U1592" s="18">
        <f t="shared" si="3896"/>
        <v>4.9000000000000002E-2</v>
      </c>
      <c r="V1592" s="18">
        <f t="shared" si="3896"/>
        <v>0</v>
      </c>
      <c r="W1592" s="18">
        <f t="shared" si="3896"/>
        <v>0</v>
      </c>
      <c r="X1592" s="18">
        <f t="shared" si="3871"/>
        <v>1313023.8969999999</v>
      </c>
      <c r="Y1592" s="18">
        <f t="shared" si="3872"/>
        <v>968971.9</v>
      </c>
      <c r="Z1592" s="18">
        <f t="shared" si="3873"/>
        <v>0</v>
      </c>
      <c r="AA1592" s="18">
        <f t="shared" si="3896"/>
        <v>0</v>
      </c>
      <c r="AB1592" s="18">
        <f t="shared" si="3896"/>
        <v>0</v>
      </c>
      <c r="AC1592" s="18">
        <f t="shared" si="3896"/>
        <v>0</v>
      </c>
      <c r="AD1592" s="18">
        <f t="shared" si="3874"/>
        <v>1313023.8969999999</v>
      </c>
      <c r="AE1592" s="18">
        <f t="shared" si="3875"/>
        <v>968971.9</v>
      </c>
      <c r="AF1592" s="18">
        <f t="shared" si="3876"/>
        <v>0</v>
      </c>
      <c r="AG1592" s="18">
        <f t="shared" si="3896"/>
        <v>0</v>
      </c>
      <c r="AH1592" s="18">
        <f t="shared" si="3854"/>
        <v>1313023.8969999999</v>
      </c>
      <c r="AI1592" s="18">
        <f t="shared" si="3855"/>
        <v>968971.9</v>
      </c>
      <c r="AJ1592" s="18">
        <f t="shared" si="3856"/>
        <v>0</v>
      </c>
      <c r="AK1592" s="18">
        <f t="shared" si="3896"/>
        <v>0</v>
      </c>
      <c r="AL1592" s="18">
        <f t="shared" si="3896"/>
        <v>0</v>
      </c>
      <c r="AM1592" s="18">
        <f t="shared" si="3896"/>
        <v>0</v>
      </c>
      <c r="AN1592" s="18">
        <f t="shared" ref="AN1592:AN1655" si="3897">AH1592+AK1592</f>
        <v>1313023.8969999999</v>
      </c>
      <c r="AO1592" s="18">
        <f t="shared" ref="AO1592:AO1655" si="3898">AI1592+AL1592</f>
        <v>968971.9</v>
      </c>
      <c r="AP1592" s="18">
        <f t="shared" ref="AP1592:AP1655" si="3899">AJ1592+AM1592</f>
        <v>0</v>
      </c>
      <c r="AQ1592" s="18">
        <f t="shared" si="3896"/>
        <v>0</v>
      </c>
      <c r="AR1592" s="18">
        <f t="shared" ref="AR1592:AR1655" si="3900">AN1592+AQ1592</f>
        <v>1313023.8969999999</v>
      </c>
      <c r="AS1592" s="18">
        <f t="shared" si="3896"/>
        <v>0</v>
      </c>
      <c r="AT1592" s="18">
        <f t="shared" si="3896"/>
        <v>0</v>
      </c>
      <c r="AU1592" s="18">
        <f t="shared" si="3896"/>
        <v>0</v>
      </c>
      <c r="AV1592" s="18">
        <f t="shared" si="3864"/>
        <v>1313023.8969999999</v>
      </c>
      <c r="AW1592" s="18">
        <f t="shared" si="3865"/>
        <v>968971.9</v>
      </c>
      <c r="AX1592" s="18">
        <f t="shared" si="3866"/>
        <v>0</v>
      </c>
      <c r="AY1592" s="18">
        <f t="shared" si="3896"/>
        <v>0</v>
      </c>
      <c r="AZ1592" s="18">
        <f t="shared" si="3896"/>
        <v>0</v>
      </c>
      <c r="BA1592" s="18">
        <f t="shared" si="3862"/>
        <v>1313023.8969999999</v>
      </c>
      <c r="BB1592" s="18">
        <f t="shared" si="3863"/>
        <v>968971.9</v>
      </c>
      <c r="BC1592" s="18">
        <f t="shared" si="3896"/>
        <v>50000</v>
      </c>
      <c r="BD1592" s="18">
        <f t="shared" si="3896"/>
        <v>137500</v>
      </c>
      <c r="BE1592" s="18">
        <f t="shared" si="3896"/>
        <v>100000</v>
      </c>
      <c r="BF1592" s="18">
        <f t="shared" si="3819"/>
        <v>1363023.8969999999</v>
      </c>
      <c r="BG1592" s="18">
        <f t="shared" si="3820"/>
        <v>1106471.8999999999</v>
      </c>
      <c r="BH1592" s="18">
        <f t="shared" si="3821"/>
        <v>100000</v>
      </c>
      <c r="BI1592" s="18">
        <f t="shared" si="3896"/>
        <v>0</v>
      </c>
      <c r="BJ1592" s="25"/>
      <c r="BK1592" s="36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</row>
    <row r="1593" spans="1:92" ht="31.2" x14ac:dyDescent="0.3">
      <c r="A1593" s="19" t="s">
        <v>887</v>
      </c>
      <c r="B1593" s="50">
        <v>240</v>
      </c>
      <c r="C1593" s="51" t="s">
        <v>184</v>
      </c>
      <c r="D1593" s="51" t="s">
        <v>19</v>
      </c>
      <c r="E1593" s="14" t="s">
        <v>433</v>
      </c>
      <c r="F1593" s="18">
        <v>1850758.9</v>
      </c>
      <c r="G1593" s="18">
        <v>272413.40000000002</v>
      </c>
      <c r="H1593" s="18">
        <v>0</v>
      </c>
      <c r="I1593" s="18">
        <f>-413465.6-167000</f>
        <v>-580465.6</v>
      </c>
      <c r="J1593" s="18">
        <f>413465.6+283092.9</f>
        <v>696558.5</v>
      </c>
      <c r="K1593" s="18">
        <v>0</v>
      </c>
      <c r="L1593" s="18">
        <f t="shared" si="3788"/>
        <v>1270293.2999999998</v>
      </c>
      <c r="M1593" s="18">
        <f t="shared" si="3789"/>
        <v>968971.9</v>
      </c>
      <c r="N1593" s="18">
        <f t="shared" si="3790"/>
        <v>0</v>
      </c>
      <c r="O1593" s="18">
        <f>95819.007-22477.549-30610.91</f>
        <v>42730.547999999995</v>
      </c>
      <c r="P1593" s="18"/>
      <c r="Q1593" s="18"/>
      <c r="R1593" s="18">
        <f t="shared" si="3868"/>
        <v>1313023.8479999998</v>
      </c>
      <c r="S1593" s="18">
        <f t="shared" si="3869"/>
        <v>968971.9</v>
      </c>
      <c r="T1593" s="18">
        <f t="shared" si="3870"/>
        <v>0</v>
      </c>
      <c r="U1593" s="18">
        <v>4.9000000000000002E-2</v>
      </c>
      <c r="V1593" s="18"/>
      <c r="W1593" s="18"/>
      <c r="X1593" s="18">
        <f t="shared" si="3871"/>
        <v>1313023.8969999999</v>
      </c>
      <c r="Y1593" s="18">
        <f t="shared" si="3872"/>
        <v>968971.9</v>
      </c>
      <c r="Z1593" s="18">
        <f t="shared" si="3873"/>
        <v>0</v>
      </c>
      <c r="AA1593" s="18"/>
      <c r="AB1593" s="18"/>
      <c r="AC1593" s="18"/>
      <c r="AD1593" s="18">
        <f t="shared" si="3874"/>
        <v>1313023.8969999999</v>
      </c>
      <c r="AE1593" s="18">
        <f t="shared" si="3875"/>
        <v>968971.9</v>
      </c>
      <c r="AF1593" s="18">
        <f t="shared" si="3876"/>
        <v>0</v>
      </c>
      <c r="AG1593" s="18"/>
      <c r="AH1593" s="18">
        <f t="shared" si="3854"/>
        <v>1313023.8969999999</v>
      </c>
      <c r="AI1593" s="18">
        <f t="shared" si="3855"/>
        <v>968971.9</v>
      </c>
      <c r="AJ1593" s="18">
        <f t="shared" si="3856"/>
        <v>0</v>
      </c>
      <c r="AK1593" s="18"/>
      <c r="AL1593" s="18"/>
      <c r="AM1593" s="18"/>
      <c r="AN1593" s="18">
        <f t="shared" si="3897"/>
        <v>1313023.8969999999</v>
      </c>
      <c r="AO1593" s="18">
        <f t="shared" si="3898"/>
        <v>968971.9</v>
      </c>
      <c r="AP1593" s="18">
        <f t="shared" si="3899"/>
        <v>0</v>
      </c>
      <c r="AQ1593" s="18"/>
      <c r="AR1593" s="18">
        <f t="shared" si="3900"/>
        <v>1313023.8969999999</v>
      </c>
      <c r="AS1593" s="18"/>
      <c r="AT1593" s="18"/>
      <c r="AU1593" s="18"/>
      <c r="AV1593" s="18">
        <f t="shared" si="3864"/>
        <v>1313023.8969999999</v>
      </c>
      <c r="AW1593" s="18">
        <f t="shared" si="3865"/>
        <v>968971.9</v>
      </c>
      <c r="AX1593" s="18">
        <f t="shared" si="3866"/>
        <v>0</v>
      </c>
      <c r="AY1593" s="18"/>
      <c r="AZ1593" s="18"/>
      <c r="BA1593" s="18">
        <f t="shared" si="3862"/>
        <v>1313023.8969999999</v>
      </c>
      <c r="BB1593" s="18">
        <f t="shared" si="3863"/>
        <v>968971.9</v>
      </c>
      <c r="BC1593" s="18">
        <v>50000</v>
      </c>
      <c r="BD1593" s="18">
        <v>137500</v>
      </c>
      <c r="BE1593" s="18">
        <v>100000</v>
      </c>
      <c r="BF1593" s="18">
        <f t="shared" si="3819"/>
        <v>1363023.8969999999</v>
      </c>
      <c r="BG1593" s="18">
        <f t="shared" si="3820"/>
        <v>1106471.8999999999</v>
      </c>
      <c r="BH1593" s="18">
        <f t="shared" si="3821"/>
        <v>100000</v>
      </c>
      <c r="BI1593" s="18"/>
      <c r="BJ1593" s="25"/>
      <c r="BK1593" s="36" t="s">
        <v>1465</v>
      </c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</row>
    <row r="1594" spans="1:92" ht="46.8" x14ac:dyDescent="0.3">
      <c r="A1594" s="51" t="s">
        <v>244</v>
      </c>
      <c r="B1594" s="50"/>
      <c r="C1594" s="51"/>
      <c r="D1594" s="51"/>
      <c r="E1594" s="14" t="s">
        <v>804</v>
      </c>
      <c r="F1594" s="18">
        <f>F1595+F1623+F1627+F1631+F1603+F1615+F1619+F1607+F1599+F1611+F1639+F1635</f>
        <v>200926.40000000002</v>
      </c>
      <c r="G1594" s="18">
        <f t="shared" ref="G1594:BI1594" si="3901">G1595+G1623+G1627+G1631+G1603+G1615+G1619+G1607+G1599+G1611+G1639+G1635</f>
        <v>77269.600000000006</v>
      </c>
      <c r="H1594" s="18">
        <f t="shared" si="3901"/>
        <v>92000</v>
      </c>
      <c r="I1594" s="18">
        <f t="shared" si="3901"/>
        <v>6539.5</v>
      </c>
      <c r="J1594" s="18">
        <f t="shared" si="3901"/>
        <v>6587.3000000000011</v>
      </c>
      <c r="K1594" s="18">
        <f t="shared" si="3901"/>
        <v>0</v>
      </c>
      <c r="L1594" s="18">
        <f t="shared" si="3788"/>
        <v>207465.90000000002</v>
      </c>
      <c r="M1594" s="18">
        <f t="shared" si="3789"/>
        <v>83856.900000000009</v>
      </c>
      <c r="N1594" s="18">
        <f t="shared" si="3790"/>
        <v>92000</v>
      </c>
      <c r="O1594" s="18">
        <f t="shared" ref="O1594:Q1594" si="3902">O1595+O1623+O1627+O1631+O1603+O1615+O1619+O1607+O1599+O1611+O1639+O1635</f>
        <v>240.69399999999999</v>
      </c>
      <c r="P1594" s="18">
        <f t="shared" si="3902"/>
        <v>0</v>
      </c>
      <c r="Q1594" s="18">
        <f t="shared" si="3902"/>
        <v>0</v>
      </c>
      <c r="R1594" s="18">
        <f t="shared" si="3868"/>
        <v>207706.59400000001</v>
      </c>
      <c r="S1594" s="18">
        <f t="shared" si="3869"/>
        <v>83856.900000000009</v>
      </c>
      <c r="T1594" s="18">
        <f t="shared" si="3870"/>
        <v>92000</v>
      </c>
      <c r="U1594" s="18">
        <f t="shared" ref="U1594:W1594" si="3903">U1595+U1623+U1627+U1631+U1603+U1615+U1619+U1607+U1599+U1611+U1639+U1635</f>
        <v>0</v>
      </c>
      <c r="V1594" s="18">
        <f t="shared" si="3903"/>
        <v>0</v>
      </c>
      <c r="W1594" s="18">
        <f t="shared" si="3903"/>
        <v>0</v>
      </c>
      <c r="X1594" s="18">
        <f t="shared" si="3871"/>
        <v>207706.59400000001</v>
      </c>
      <c r="Y1594" s="18">
        <f t="shared" si="3872"/>
        <v>83856.900000000009</v>
      </c>
      <c r="Z1594" s="18">
        <f t="shared" si="3873"/>
        <v>92000</v>
      </c>
      <c r="AA1594" s="18">
        <f t="shared" ref="AA1594:AB1594" si="3904">AA1595+AA1623+AA1627+AA1631+AA1603+AA1615+AA1619+AA1607+AA1599+AA1611+AA1639+AA1635</f>
        <v>2353.636</v>
      </c>
      <c r="AB1594" s="18">
        <f t="shared" si="3904"/>
        <v>0</v>
      </c>
      <c r="AC1594" s="18">
        <f t="shared" ref="AC1594" si="3905">AC1595+AC1623+AC1627+AC1631+AC1603+AC1615+AC1619+AC1607+AC1599+AC1611+AC1639+AC1635</f>
        <v>0</v>
      </c>
      <c r="AD1594" s="18">
        <f t="shared" si="3874"/>
        <v>210060.23</v>
      </c>
      <c r="AE1594" s="18">
        <f t="shared" si="3875"/>
        <v>83856.900000000009</v>
      </c>
      <c r="AF1594" s="18">
        <f t="shared" si="3876"/>
        <v>92000</v>
      </c>
      <c r="AG1594" s="18">
        <f t="shared" ref="AG1594" si="3906">AG1595+AG1623+AG1627+AG1631+AG1603+AG1615+AG1619+AG1607+AG1599+AG1611+AG1639+AG1635</f>
        <v>-2353.6</v>
      </c>
      <c r="AH1594" s="18">
        <f t="shared" si="3854"/>
        <v>207706.63</v>
      </c>
      <c r="AI1594" s="18">
        <f t="shared" si="3855"/>
        <v>83856.900000000009</v>
      </c>
      <c r="AJ1594" s="18">
        <f t="shared" si="3856"/>
        <v>92000</v>
      </c>
      <c r="AK1594" s="18">
        <f t="shared" ref="AK1594:AM1594" si="3907">AK1595+AK1623+AK1627+AK1631+AK1603+AK1615+AK1619+AK1607+AK1599+AK1611+AK1639+AK1635</f>
        <v>0</v>
      </c>
      <c r="AL1594" s="18">
        <f t="shared" si="3907"/>
        <v>0</v>
      </c>
      <c r="AM1594" s="18">
        <f t="shared" si="3907"/>
        <v>-92000</v>
      </c>
      <c r="AN1594" s="18">
        <f t="shared" si="3897"/>
        <v>207706.63</v>
      </c>
      <c r="AO1594" s="18">
        <f t="shared" si="3898"/>
        <v>83856.900000000009</v>
      </c>
      <c r="AP1594" s="18">
        <f t="shared" si="3899"/>
        <v>0</v>
      </c>
      <c r="AQ1594" s="18">
        <f t="shared" ref="AQ1594" si="3908">AQ1595+AQ1623+AQ1627+AQ1631+AQ1603+AQ1615+AQ1619+AQ1607+AQ1599+AQ1611+AQ1639+AQ1635</f>
        <v>0</v>
      </c>
      <c r="AR1594" s="18">
        <f t="shared" si="3900"/>
        <v>207706.63</v>
      </c>
      <c r="AS1594" s="18">
        <f t="shared" ref="AS1594:AU1594" si="3909">AS1595+AS1623+AS1627+AS1631+AS1603+AS1615+AS1619+AS1607+AS1599+AS1611+AS1639+AS1635</f>
        <v>0</v>
      </c>
      <c r="AT1594" s="18">
        <f t="shared" si="3909"/>
        <v>0</v>
      </c>
      <c r="AU1594" s="18">
        <f t="shared" si="3909"/>
        <v>0</v>
      </c>
      <c r="AV1594" s="18">
        <f t="shared" si="3864"/>
        <v>207706.63</v>
      </c>
      <c r="AW1594" s="18">
        <f t="shared" si="3865"/>
        <v>83856.900000000009</v>
      </c>
      <c r="AX1594" s="18">
        <f t="shared" si="3866"/>
        <v>0</v>
      </c>
      <c r="AY1594" s="18">
        <f t="shared" ref="AY1594:AZ1594" si="3910">AY1595+AY1623+AY1627+AY1631+AY1603+AY1615+AY1619+AY1607+AY1599+AY1611+AY1639+AY1635</f>
        <v>0</v>
      </c>
      <c r="AZ1594" s="18">
        <f t="shared" si="3910"/>
        <v>0</v>
      </c>
      <c r="BA1594" s="18">
        <f t="shared" si="3862"/>
        <v>207706.63</v>
      </c>
      <c r="BB1594" s="18">
        <f t="shared" si="3863"/>
        <v>83856.900000000009</v>
      </c>
      <c r="BC1594" s="18">
        <f t="shared" ref="BC1594:BE1594" si="3911">BC1595+BC1623+BC1627+BC1631+BC1603+BC1615+BC1619+BC1607+BC1599+BC1611+BC1639+BC1635</f>
        <v>0</v>
      </c>
      <c r="BD1594" s="18">
        <f t="shared" si="3911"/>
        <v>-8761.0210000000006</v>
      </c>
      <c r="BE1594" s="18">
        <f t="shared" si="3911"/>
        <v>0</v>
      </c>
      <c r="BF1594" s="18">
        <f t="shared" si="3819"/>
        <v>207706.63</v>
      </c>
      <c r="BG1594" s="18">
        <f t="shared" si="3820"/>
        <v>75095.879000000015</v>
      </c>
      <c r="BH1594" s="18">
        <f t="shared" si="3821"/>
        <v>0</v>
      </c>
      <c r="BI1594" s="18">
        <f t="shared" si="3901"/>
        <v>0</v>
      </c>
      <c r="BJ1594" s="25"/>
      <c r="BK1594" s="36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</row>
    <row r="1595" spans="1:92" x14ac:dyDescent="0.3">
      <c r="A1595" s="51" t="s">
        <v>241</v>
      </c>
      <c r="B1595" s="50"/>
      <c r="C1595" s="51"/>
      <c r="D1595" s="51"/>
      <c r="E1595" s="14" t="s">
        <v>573</v>
      </c>
      <c r="F1595" s="18">
        <f t="shared" ref="F1595:BI1597" si="3912">F1596</f>
        <v>36605.5</v>
      </c>
      <c r="G1595" s="18">
        <f t="shared" si="3912"/>
        <v>0</v>
      </c>
      <c r="H1595" s="18">
        <f t="shared" si="3912"/>
        <v>0</v>
      </c>
      <c r="I1595" s="18">
        <f t="shared" si="3912"/>
        <v>-765.5</v>
      </c>
      <c r="J1595" s="18">
        <f t="shared" si="3912"/>
        <v>0</v>
      </c>
      <c r="K1595" s="18">
        <f t="shared" si="3912"/>
        <v>0</v>
      </c>
      <c r="L1595" s="18">
        <f t="shared" si="3788"/>
        <v>35840</v>
      </c>
      <c r="M1595" s="18">
        <f t="shared" si="3789"/>
        <v>0</v>
      </c>
      <c r="N1595" s="18">
        <f t="shared" si="3790"/>
        <v>0</v>
      </c>
      <c r="O1595" s="18">
        <f t="shared" si="3912"/>
        <v>0</v>
      </c>
      <c r="P1595" s="18">
        <f t="shared" si="3912"/>
        <v>0</v>
      </c>
      <c r="Q1595" s="18">
        <f t="shared" si="3912"/>
        <v>0</v>
      </c>
      <c r="R1595" s="18">
        <f t="shared" si="3868"/>
        <v>35840</v>
      </c>
      <c r="S1595" s="18">
        <f t="shared" si="3869"/>
        <v>0</v>
      </c>
      <c r="T1595" s="18">
        <f t="shared" si="3870"/>
        <v>0</v>
      </c>
      <c r="U1595" s="18">
        <f t="shared" si="3912"/>
        <v>0</v>
      </c>
      <c r="V1595" s="18">
        <f t="shared" si="3912"/>
        <v>0</v>
      </c>
      <c r="W1595" s="18">
        <f t="shared" si="3912"/>
        <v>0</v>
      </c>
      <c r="X1595" s="18">
        <f t="shared" si="3871"/>
        <v>35840</v>
      </c>
      <c r="Y1595" s="18">
        <f t="shared" si="3872"/>
        <v>0</v>
      </c>
      <c r="Z1595" s="18">
        <f t="shared" si="3873"/>
        <v>0</v>
      </c>
      <c r="AA1595" s="18">
        <f t="shared" si="3912"/>
        <v>0</v>
      </c>
      <c r="AB1595" s="18">
        <f t="shared" si="3912"/>
        <v>0</v>
      </c>
      <c r="AC1595" s="18">
        <f t="shared" si="3912"/>
        <v>0</v>
      </c>
      <c r="AD1595" s="18">
        <f t="shared" si="3874"/>
        <v>35840</v>
      </c>
      <c r="AE1595" s="18">
        <f t="shared" si="3875"/>
        <v>0</v>
      </c>
      <c r="AF1595" s="18">
        <f t="shared" si="3876"/>
        <v>0</v>
      </c>
      <c r="AG1595" s="18">
        <f t="shared" si="3912"/>
        <v>0</v>
      </c>
      <c r="AH1595" s="18">
        <f t="shared" si="3854"/>
        <v>35840</v>
      </c>
      <c r="AI1595" s="18">
        <f t="shared" si="3855"/>
        <v>0</v>
      </c>
      <c r="AJ1595" s="18">
        <f t="shared" si="3856"/>
        <v>0</v>
      </c>
      <c r="AK1595" s="18">
        <f t="shared" si="3912"/>
        <v>0</v>
      </c>
      <c r="AL1595" s="18">
        <f t="shared" si="3912"/>
        <v>0</v>
      </c>
      <c r="AM1595" s="18">
        <f t="shared" si="3912"/>
        <v>0</v>
      </c>
      <c r="AN1595" s="18">
        <f t="shared" si="3897"/>
        <v>35840</v>
      </c>
      <c r="AO1595" s="18">
        <f t="shared" si="3898"/>
        <v>0</v>
      </c>
      <c r="AP1595" s="18">
        <f t="shared" si="3899"/>
        <v>0</v>
      </c>
      <c r="AQ1595" s="18">
        <f t="shared" si="3912"/>
        <v>0</v>
      </c>
      <c r="AR1595" s="18">
        <f t="shared" si="3900"/>
        <v>35840</v>
      </c>
      <c r="AS1595" s="18">
        <f t="shared" si="3912"/>
        <v>0</v>
      </c>
      <c r="AT1595" s="18">
        <f t="shared" si="3912"/>
        <v>0</v>
      </c>
      <c r="AU1595" s="18">
        <f t="shared" si="3912"/>
        <v>0</v>
      </c>
      <c r="AV1595" s="18">
        <f t="shared" si="3864"/>
        <v>35840</v>
      </c>
      <c r="AW1595" s="18">
        <f t="shared" si="3865"/>
        <v>0</v>
      </c>
      <c r="AX1595" s="18">
        <f t="shared" si="3866"/>
        <v>0</v>
      </c>
      <c r="AY1595" s="18">
        <f t="shared" si="3912"/>
        <v>0</v>
      </c>
      <c r="AZ1595" s="18">
        <f t="shared" si="3912"/>
        <v>0</v>
      </c>
      <c r="BA1595" s="18">
        <f t="shared" si="3862"/>
        <v>35840</v>
      </c>
      <c r="BB1595" s="18">
        <f t="shared" si="3863"/>
        <v>0</v>
      </c>
      <c r="BC1595" s="18">
        <f t="shared" si="3912"/>
        <v>0</v>
      </c>
      <c r="BD1595" s="18">
        <f t="shared" si="3912"/>
        <v>0</v>
      </c>
      <c r="BE1595" s="18">
        <f t="shared" si="3912"/>
        <v>0</v>
      </c>
      <c r="BF1595" s="18">
        <f t="shared" si="3819"/>
        <v>35840</v>
      </c>
      <c r="BG1595" s="18">
        <f t="shared" si="3820"/>
        <v>0</v>
      </c>
      <c r="BH1595" s="18">
        <f t="shared" si="3821"/>
        <v>0</v>
      </c>
      <c r="BI1595" s="18">
        <f t="shared" si="3912"/>
        <v>0</v>
      </c>
      <c r="BJ1595" s="25"/>
      <c r="BK1595" s="36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</row>
    <row r="1596" spans="1:92" ht="46.8" x14ac:dyDescent="0.3">
      <c r="A1596" s="51" t="s">
        <v>241</v>
      </c>
      <c r="B1596" s="50">
        <v>400</v>
      </c>
      <c r="C1596" s="51"/>
      <c r="D1596" s="51"/>
      <c r="E1596" s="14" t="s">
        <v>457</v>
      </c>
      <c r="F1596" s="18">
        <f t="shared" si="3912"/>
        <v>36605.5</v>
      </c>
      <c r="G1596" s="18">
        <f t="shared" si="3912"/>
        <v>0</v>
      </c>
      <c r="H1596" s="18">
        <f t="shared" si="3912"/>
        <v>0</v>
      </c>
      <c r="I1596" s="18">
        <f t="shared" si="3912"/>
        <v>-765.5</v>
      </c>
      <c r="J1596" s="18">
        <f t="shared" si="3912"/>
        <v>0</v>
      </c>
      <c r="K1596" s="18">
        <f t="shared" si="3912"/>
        <v>0</v>
      </c>
      <c r="L1596" s="18">
        <f t="shared" si="3788"/>
        <v>35840</v>
      </c>
      <c r="M1596" s="18">
        <f t="shared" si="3789"/>
        <v>0</v>
      </c>
      <c r="N1596" s="18">
        <f t="shared" si="3790"/>
        <v>0</v>
      </c>
      <c r="O1596" s="18">
        <f t="shared" si="3912"/>
        <v>0</v>
      </c>
      <c r="P1596" s="18">
        <f t="shared" si="3912"/>
        <v>0</v>
      </c>
      <c r="Q1596" s="18">
        <f t="shared" si="3912"/>
        <v>0</v>
      </c>
      <c r="R1596" s="18">
        <f t="shared" si="3868"/>
        <v>35840</v>
      </c>
      <c r="S1596" s="18">
        <f t="shared" si="3869"/>
        <v>0</v>
      </c>
      <c r="T1596" s="18">
        <f t="shared" si="3870"/>
        <v>0</v>
      </c>
      <c r="U1596" s="18">
        <f t="shared" si="3912"/>
        <v>0</v>
      </c>
      <c r="V1596" s="18">
        <f t="shared" si="3912"/>
        <v>0</v>
      </c>
      <c r="W1596" s="18">
        <f t="shared" si="3912"/>
        <v>0</v>
      </c>
      <c r="X1596" s="18">
        <f t="shared" si="3871"/>
        <v>35840</v>
      </c>
      <c r="Y1596" s="18">
        <f t="shared" si="3872"/>
        <v>0</v>
      </c>
      <c r="Z1596" s="18">
        <f t="shared" si="3873"/>
        <v>0</v>
      </c>
      <c r="AA1596" s="18">
        <f t="shared" si="3912"/>
        <v>0</v>
      </c>
      <c r="AB1596" s="18">
        <f t="shared" si="3912"/>
        <v>0</v>
      </c>
      <c r="AC1596" s="18">
        <f t="shared" si="3912"/>
        <v>0</v>
      </c>
      <c r="AD1596" s="18">
        <f t="shared" si="3874"/>
        <v>35840</v>
      </c>
      <c r="AE1596" s="18">
        <f t="shared" si="3875"/>
        <v>0</v>
      </c>
      <c r="AF1596" s="18">
        <f t="shared" si="3876"/>
        <v>0</v>
      </c>
      <c r="AG1596" s="18">
        <f t="shared" si="3912"/>
        <v>0</v>
      </c>
      <c r="AH1596" s="18">
        <f t="shared" si="3854"/>
        <v>35840</v>
      </c>
      <c r="AI1596" s="18">
        <f t="shared" si="3855"/>
        <v>0</v>
      </c>
      <c r="AJ1596" s="18">
        <f t="shared" si="3856"/>
        <v>0</v>
      </c>
      <c r="AK1596" s="18">
        <f t="shared" si="3912"/>
        <v>0</v>
      </c>
      <c r="AL1596" s="18">
        <f t="shared" si="3912"/>
        <v>0</v>
      </c>
      <c r="AM1596" s="18">
        <f t="shared" si="3912"/>
        <v>0</v>
      </c>
      <c r="AN1596" s="18">
        <f t="shared" si="3897"/>
        <v>35840</v>
      </c>
      <c r="AO1596" s="18">
        <f t="shared" si="3898"/>
        <v>0</v>
      </c>
      <c r="AP1596" s="18">
        <f t="shared" si="3899"/>
        <v>0</v>
      </c>
      <c r="AQ1596" s="18">
        <f t="shared" si="3912"/>
        <v>0</v>
      </c>
      <c r="AR1596" s="18">
        <f t="shared" si="3900"/>
        <v>35840</v>
      </c>
      <c r="AS1596" s="18">
        <f t="shared" si="3912"/>
        <v>0</v>
      </c>
      <c r="AT1596" s="18">
        <f t="shared" si="3912"/>
        <v>0</v>
      </c>
      <c r="AU1596" s="18">
        <f t="shared" si="3912"/>
        <v>0</v>
      </c>
      <c r="AV1596" s="18">
        <f t="shared" si="3864"/>
        <v>35840</v>
      </c>
      <c r="AW1596" s="18">
        <f t="shared" si="3865"/>
        <v>0</v>
      </c>
      <c r="AX1596" s="18">
        <f t="shared" si="3866"/>
        <v>0</v>
      </c>
      <c r="AY1596" s="18">
        <f t="shared" si="3912"/>
        <v>0</v>
      </c>
      <c r="AZ1596" s="18">
        <f t="shared" si="3912"/>
        <v>0</v>
      </c>
      <c r="BA1596" s="18">
        <f t="shared" si="3862"/>
        <v>35840</v>
      </c>
      <c r="BB1596" s="18">
        <f t="shared" si="3863"/>
        <v>0</v>
      </c>
      <c r="BC1596" s="18">
        <f t="shared" si="3912"/>
        <v>0</v>
      </c>
      <c r="BD1596" s="18">
        <f t="shared" si="3912"/>
        <v>0</v>
      </c>
      <c r="BE1596" s="18">
        <f t="shared" si="3912"/>
        <v>0</v>
      </c>
      <c r="BF1596" s="18">
        <f t="shared" si="3819"/>
        <v>35840</v>
      </c>
      <c r="BG1596" s="18">
        <f t="shared" si="3820"/>
        <v>0</v>
      </c>
      <c r="BH1596" s="18">
        <f t="shared" si="3821"/>
        <v>0</v>
      </c>
      <c r="BI1596" s="18">
        <f t="shared" si="3912"/>
        <v>0</v>
      </c>
      <c r="BJ1596" s="25"/>
      <c r="BK1596" s="36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</row>
    <row r="1597" spans="1:92" x14ac:dyDescent="0.3">
      <c r="A1597" s="51" t="s">
        <v>241</v>
      </c>
      <c r="B1597" s="50">
        <v>410</v>
      </c>
      <c r="C1597" s="51"/>
      <c r="D1597" s="51"/>
      <c r="E1597" s="14" t="s">
        <v>470</v>
      </c>
      <c r="F1597" s="18">
        <f t="shared" si="3912"/>
        <v>36605.5</v>
      </c>
      <c r="G1597" s="18">
        <f t="shared" si="3912"/>
        <v>0</v>
      </c>
      <c r="H1597" s="18">
        <f t="shared" si="3912"/>
        <v>0</v>
      </c>
      <c r="I1597" s="18">
        <f t="shared" si="3912"/>
        <v>-765.5</v>
      </c>
      <c r="J1597" s="18">
        <f t="shared" si="3912"/>
        <v>0</v>
      </c>
      <c r="K1597" s="18">
        <f t="shared" si="3912"/>
        <v>0</v>
      </c>
      <c r="L1597" s="18">
        <f t="shared" si="3788"/>
        <v>35840</v>
      </c>
      <c r="M1597" s="18">
        <f t="shared" si="3789"/>
        <v>0</v>
      </c>
      <c r="N1597" s="18">
        <f t="shared" si="3790"/>
        <v>0</v>
      </c>
      <c r="O1597" s="18">
        <f t="shared" si="3912"/>
        <v>0</v>
      </c>
      <c r="P1597" s="18">
        <f t="shared" si="3912"/>
        <v>0</v>
      </c>
      <c r="Q1597" s="18">
        <f t="shared" si="3912"/>
        <v>0</v>
      </c>
      <c r="R1597" s="18">
        <f t="shared" si="3868"/>
        <v>35840</v>
      </c>
      <c r="S1597" s="18">
        <f t="shared" si="3869"/>
        <v>0</v>
      </c>
      <c r="T1597" s="18">
        <f t="shared" si="3870"/>
        <v>0</v>
      </c>
      <c r="U1597" s="18">
        <f t="shared" si="3912"/>
        <v>0</v>
      </c>
      <c r="V1597" s="18">
        <f t="shared" si="3912"/>
        <v>0</v>
      </c>
      <c r="W1597" s="18">
        <f t="shared" si="3912"/>
        <v>0</v>
      </c>
      <c r="X1597" s="18">
        <f t="shared" si="3871"/>
        <v>35840</v>
      </c>
      <c r="Y1597" s="18">
        <f t="shared" si="3872"/>
        <v>0</v>
      </c>
      <c r="Z1597" s="18">
        <f t="shared" si="3873"/>
        <v>0</v>
      </c>
      <c r="AA1597" s="18">
        <f t="shared" si="3912"/>
        <v>0</v>
      </c>
      <c r="AB1597" s="18">
        <f t="shared" si="3912"/>
        <v>0</v>
      </c>
      <c r="AC1597" s="18">
        <f t="shared" si="3912"/>
        <v>0</v>
      </c>
      <c r="AD1597" s="18">
        <f t="shared" si="3874"/>
        <v>35840</v>
      </c>
      <c r="AE1597" s="18">
        <f t="shared" si="3875"/>
        <v>0</v>
      </c>
      <c r="AF1597" s="18">
        <f t="shared" si="3876"/>
        <v>0</v>
      </c>
      <c r="AG1597" s="18">
        <f t="shared" si="3912"/>
        <v>0</v>
      </c>
      <c r="AH1597" s="18">
        <f t="shared" si="3854"/>
        <v>35840</v>
      </c>
      <c r="AI1597" s="18">
        <f t="shared" si="3855"/>
        <v>0</v>
      </c>
      <c r="AJ1597" s="18">
        <f t="shared" si="3856"/>
        <v>0</v>
      </c>
      <c r="AK1597" s="18">
        <f t="shared" si="3912"/>
        <v>0</v>
      </c>
      <c r="AL1597" s="18">
        <f t="shared" si="3912"/>
        <v>0</v>
      </c>
      <c r="AM1597" s="18">
        <f t="shared" si="3912"/>
        <v>0</v>
      </c>
      <c r="AN1597" s="18">
        <f t="shared" si="3897"/>
        <v>35840</v>
      </c>
      <c r="AO1597" s="18">
        <f t="shared" si="3898"/>
        <v>0</v>
      </c>
      <c r="AP1597" s="18">
        <f t="shared" si="3899"/>
        <v>0</v>
      </c>
      <c r="AQ1597" s="18">
        <f t="shared" si="3912"/>
        <v>0</v>
      </c>
      <c r="AR1597" s="18">
        <f t="shared" si="3900"/>
        <v>35840</v>
      </c>
      <c r="AS1597" s="18">
        <f t="shared" si="3912"/>
        <v>0</v>
      </c>
      <c r="AT1597" s="18">
        <f t="shared" si="3912"/>
        <v>0</v>
      </c>
      <c r="AU1597" s="18">
        <f t="shared" si="3912"/>
        <v>0</v>
      </c>
      <c r="AV1597" s="18">
        <f t="shared" si="3864"/>
        <v>35840</v>
      </c>
      <c r="AW1597" s="18">
        <f t="shared" si="3865"/>
        <v>0</v>
      </c>
      <c r="AX1597" s="18">
        <f t="shared" si="3866"/>
        <v>0</v>
      </c>
      <c r="AY1597" s="18">
        <f t="shared" si="3912"/>
        <v>0</v>
      </c>
      <c r="AZ1597" s="18">
        <f t="shared" si="3912"/>
        <v>0</v>
      </c>
      <c r="BA1597" s="18">
        <f t="shared" si="3862"/>
        <v>35840</v>
      </c>
      <c r="BB1597" s="18">
        <f t="shared" si="3863"/>
        <v>0</v>
      </c>
      <c r="BC1597" s="18">
        <f t="shared" si="3912"/>
        <v>0</v>
      </c>
      <c r="BD1597" s="18">
        <f t="shared" si="3912"/>
        <v>0</v>
      </c>
      <c r="BE1597" s="18">
        <f t="shared" si="3912"/>
        <v>0</v>
      </c>
      <c r="BF1597" s="18">
        <f t="shared" si="3819"/>
        <v>35840</v>
      </c>
      <c r="BG1597" s="18">
        <f t="shared" si="3820"/>
        <v>0</v>
      </c>
      <c r="BH1597" s="18">
        <f t="shared" si="3821"/>
        <v>0</v>
      </c>
      <c r="BI1597" s="18">
        <f t="shared" si="3912"/>
        <v>0</v>
      </c>
      <c r="BJ1597" s="25"/>
      <c r="BK1597" s="36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</row>
    <row r="1598" spans="1:92" x14ac:dyDescent="0.3">
      <c r="A1598" s="51" t="s">
        <v>241</v>
      </c>
      <c r="B1598" s="50">
        <v>410</v>
      </c>
      <c r="C1598" s="51" t="s">
        <v>184</v>
      </c>
      <c r="D1598" s="51" t="s">
        <v>19</v>
      </c>
      <c r="E1598" s="14" t="s">
        <v>433</v>
      </c>
      <c r="F1598" s="18">
        <v>36605.5</v>
      </c>
      <c r="G1598" s="18">
        <v>0</v>
      </c>
      <c r="H1598" s="18">
        <v>0</v>
      </c>
      <c r="I1598" s="18">
        <v>-765.5</v>
      </c>
      <c r="J1598" s="18"/>
      <c r="K1598" s="18"/>
      <c r="L1598" s="18">
        <f t="shared" si="3788"/>
        <v>35840</v>
      </c>
      <c r="M1598" s="18">
        <f t="shared" si="3789"/>
        <v>0</v>
      </c>
      <c r="N1598" s="18">
        <f t="shared" si="3790"/>
        <v>0</v>
      </c>
      <c r="O1598" s="18"/>
      <c r="P1598" s="18"/>
      <c r="Q1598" s="18"/>
      <c r="R1598" s="18">
        <f t="shared" si="3868"/>
        <v>35840</v>
      </c>
      <c r="S1598" s="18">
        <f t="shared" si="3869"/>
        <v>0</v>
      </c>
      <c r="T1598" s="18">
        <f t="shared" si="3870"/>
        <v>0</v>
      </c>
      <c r="U1598" s="18"/>
      <c r="V1598" s="18"/>
      <c r="W1598" s="18"/>
      <c r="X1598" s="18">
        <f t="shared" si="3871"/>
        <v>35840</v>
      </c>
      <c r="Y1598" s="18">
        <f t="shared" si="3872"/>
        <v>0</v>
      </c>
      <c r="Z1598" s="18">
        <f t="shared" si="3873"/>
        <v>0</v>
      </c>
      <c r="AA1598" s="18"/>
      <c r="AB1598" s="18"/>
      <c r="AC1598" s="18"/>
      <c r="AD1598" s="18">
        <f t="shared" si="3874"/>
        <v>35840</v>
      </c>
      <c r="AE1598" s="18">
        <f t="shared" si="3875"/>
        <v>0</v>
      </c>
      <c r="AF1598" s="18">
        <f t="shared" si="3876"/>
        <v>0</v>
      </c>
      <c r="AG1598" s="18"/>
      <c r="AH1598" s="18">
        <f t="shared" si="3854"/>
        <v>35840</v>
      </c>
      <c r="AI1598" s="18">
        <f t="shared" si="3855"/>
        <v>0</v>
      </c>
      <c r="AJ1598" s="18">
        <f t="shared" si="3856"/>
        <v>0</v>
      </c>
      <c r="AK1598" s="18"/>
      <c r="AL1598" s="18"/>
      <c r="AM1598" s="18"/>
      <c r="AN1598" s="18">
        <f t="shared" si="3897"/>
        <v>35840</v>
      </c>
      <c r="AO1598" s="18">
        <f t="shared" si="3898"/>
        <v>0</v>
      </c>
      <c r="AP1598" s="18">
        <f t="shared" si="3899"/>
        <v>0</v>
      </c>
      <c r="AQ1598" s="18"/>
      <c r="AR1598" s="18">
        <f t="shared" si="3900"/>
        <v>35840</v>
      </c>
      <c r="AS1598" s="18"/>
      <c r="AT1598" s="18"/>
      <c r="AU1598" s="18"/>
      <c r="AV1598" s="18">
        <f t="shared" si="3864"/>
        <v>35840</v>
      </c>
      <c r="AW1598" s="18">
        <f t="shared" si="3865"/>
        <v>0</v>
      </c>
      <c r="AX1598" s="18">
        <f t="shared" si="3866"/>
        <v>0</v>
      </c>
      <c r="AY1598" s="18"/>
      <c r="AZ1598" s="18"/>
      <c r="BA1598" s="18">
        <f t="shared" si="3862"/>
        <v>35840</v>
      </c>
      <c r="BB1598" s="18">
        <f t="shared" si="3863"/>
        <v>0</v>
      </c>
      <c r="BC1598" s="18"/>
      <c r="BD1598" s="18"/>
      <c r="BE1598" s="18"/>
      <c r="BF1598" s="18">
        <f t="shared" si="3819"/>
        <v>35840</v>
      </c>
      <c r="BG1598" s="18">
        <f t="shared" si="3820"/>
        <v>0</v>
      </c>
      <c r="BH1598" s="18">
        <f t="shared" si="3821"/>
        <v>0</v>
      </c>
      <c r="BI1598" s="18"/>
      <c r="BJ1598" s="25"/>
      <c r="BK1598" s="36">
        <v>138</v>
      </c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</row>
    <row r="1599" spans="1:92" x14ac:dyDescent="0.3">
      <c r="A1599" s="51" t="s">
        <v>902</v>
      </c>
      <c r="B1599" s="50"/>
      <c r="C1599" s="51"/>
      <c r="D1599" s="51"/>
      <c r="E1599" s="14" t="s">
        <v>908</v>
      </c>
      <c r="F1599" s="18">
        <f t="shared" ref="F1599:BI1601" si="3913">F1600</f>
        <v>50217.2</v>
      </c>
      <c r="G1599" s="18">
        <f t="shared" si="3913"/>
        <v>33915.699999999997</v>
      </c>
      <c r="H1599" s="18">
        <f t="shared" si="3913"/>
        <v>0</v>
      </c>
      <c r="I1599" s="18">
        <f t="shared" si="3913"/>
        <v>0</v>
      </c>
      <c r="J1599" s="18">
        <f t="shared" si="3913"/>
        <v>-1565.6</v>
      </c>
      <c r="K1599" s="18">
        <f t="shared" si="3913"/>
        <v>0</v>
      </c>
      <c r="L1599" s="18">
        <f t="shared" si="3788"/>
        <v>50217.2</v>
      </c>
      <c r="M1599" s="18">
        <f t="shared" si="3789"/>
        <v>32350.1</v>
      </c>
      <c r="N1599" s="18">
        <f t="shared" si="3790"/>
        <v>0</v>
      </c>
      <c r="O1599" s="18">
        <f t="shared" si="3913"/>
        <v>0</v>
      </c>
      <c r="P1599" s="18">
        <f t="shared" si="3913"/>
        <v>0</v>
      </c>
      <c r="Q1599" s="18">
        <f t="shared" si="3913"/>
        <v>0</v>
      </c>
      <c r="R1599" s="18">
        <f t="shared" si="3868"/>
        <v>50217.2</v>
      </c>
      <c r="S1599" s="18">
        <f t="shared" si="3869"/>
        <v>32350.1</v>
      </c>
      <c r="T1599" s="18">
        <f t="shared" si="3870"/>
        <v>0</v>
      </c>
      <c r="U1599" s="18">
        <f t="shared" si="3913"/>
        <v>0</v>
      </c>
      <c r="V1599" s="18">
        <f t="shared" si="3913"/>
        <v>0</v>
      </c>
      <c r="W1599" s="18">
        <f t="shared" si="3913"/>
        <v>0</v>
      </c>
      <c r="X1599" s="18">
        <f t="shared" si="3871"/>
        <v>50217.2</v>
      </c>
      <c r="Y1599" s="18">
        <f t="shared" si="3872"/>
        <v>32350.1</v>
      </c>
      <c r="Z1599" s="18">
        <f t="shared" si="3873"/>
        <v>0</v>
      </c>
      <c r="AA1599" s="18">
        <f t="shared" si="3913"/>
        <v>0</v>
      </c>
      <c r="AB1599" s="18">
        <f t="shared" si="3913"/>
        <v>0</v>
      </c>
      <c r="AC1599" s="18">
        <f t="shared" si="3913"/>
        <v>0</v>
      </c>
      <c r="AD1599" s="18">
        <f t="shared" si="3874"/>
        <v>50217.2</v>
      </c>
      <c r="AE1599" s="18">
        <f t="shared" si="3875"/>
        <v>32350.1</v>
      </c>
      <c r="AF1599" s="18">
        <f t="shared" si="3876"/>
        <v>0</v>
      </c>
      <c r="AG1599" s="18">
        <f t="shared" si="3913"/>
        <v>0</v>
      </c>
      <c r="AH1599" s="18">
        <f t="shared" si="3854"/>
        <v>50217.2</v>
      </c>
      <c r="AI1599" s="18">
        <f t="shared" si="3855"/>
        <v>32350.1</v>
      </c>
      <c r="AJ1599" s="18">
        <f t="shared" si="3856"/>
        <v>0</v>
      </c>
      <c r="AK1599" s="18">
        <f t="shared" si="3913"/>
        <v>0</v>
      </c>
      <c r="AL1599" s="18">
        <f t="shared" si="3913"/>
        <v>0</v>
      </c>
      <c r="AM1599" s="18">
        <f t="shared" si="3913"/>
        <v>0</v>
      </c>
      <c r="AN1599" s="18">
        <f t="shared" si="3897"/>
        <v>50217.2</v>
      </c>
      <c r="AO1599" s="18">
        <f t="shared" si="3898"/>
        <v>32350.1</v>
      </c>
      <c r="AP1599" s="18">
        <f t="shared" si="3899"/>
        <v>0</v>
      </c>
      <c r="AQ1599" s="18">
        <f t="shared" si="3913"/>
        <v>0</v>
      </c>
      <c r="AR1599" s="18">
        <f t="shared" si="3900"/>
        <v>50217.2</v>
      </c>
      <c r="AS1599" s="18">
        <f t="shared" si="3913"/>
        <v>0</v>
      </c>
      <c r="AT1599" s="18">
        <f t="shared" si="3913"/>
        <v>0</v>
      </c>
      <c r="AU1599" s="18">
        <f t="shared" si="3913"/>
        <v>0</v>
      </c>
      <c r="AV1599" s="18">
        <f t="shared" si="3864"/>
        <v>50217.2</v>
      </c>
      <c r="AW1599" s="18">
        <f t="shared" si="3865"/>
        <v>32350.1</v>
      </c>
      <c r="AX1599" s="18">
        <f t="shared" si="3866"/>
        <v>0</v>
      </c>
      <c r="AY1599" s="18">
        <f t="shared" si="3913"/>
        <v>0</v>
      </c>
      <c r="AZ1599" s="18">
        <f t="shared" si="3913"/>
        <v>0</v>
      </c>
      <c r="BA1599" s="18">
        <f t="shared" si="3862"/>
        <v>50217.2</v>
      </c>
      <c r="BB1599" s="18">
        <f t="shared" si="3863"/>
        <v>32350.1</v>
      </c>
      <c r="BC1599" s="18">
        <f t="shared" si="3913"/>
        <v>0</v>
      </c>
      <c r="BD1599" s="18">
        <f t="shared" si="3913"/>
        <v>0</v>
      </c>
      <c r="BE1599" s="18">
        <f t="shared" si="3913"/>
        <v>0</v>
      </c>
      <c r="BF1599" s="18">
        <f t="shared" si="3819"/>
        <v>50217.2</v>
      </c>
      <c r="BG1599" s="18">
        <f t="shared" si="3820"/>
        <v>32350.1</v>
      </c>
      <c r="BH1599" s="18">
        <f t="shared" si="3821"/>
        <v>0</v>
      </c>
      <c r="BI1599" s="18">
        <f t="shared" si="3913"/>
        <v>0</v>
      </c>
      <c r="BJ1599" s="25"/>
      <c r="BK1599" s="36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</row>
    <row r="1600" spans="1:92" ht="46.8" x14ac:dyDescent="0.3">
      <c r="A1600" s="51" t="s">
        <v>902</v>
      </c>
      <c r="B1600" s="50">
        <v>400</v>
      </c>
      <c r="C1600" s="51"/>
      <c r="D1600" s="51"/>
      <c r="E1600" s="14" t="s">
        <v>457</v>
      </c>
      <c r="F1600" s="18">
        <f t="shared" si="3913"/>
        <v>50217.2</v>
      </c>
      <c r="G1600" s="18">
        <f t="shared" si="3913"/>
        <v>33915.699999999997</v>
      </c>
      <c r="H1600" s="18">
        <f t="shared" si="3913"/>
        <v>0</v>
      </c>
      <c r="I1600" s="18">
        <f t="shared" si="3913"/>
        <v>0</v>
      </c>
      <c r="J1600" s="18">
        <f t="shared" si="3913"/>
        <v>-1565.6</v>
      </c>
      <c r="K1600" s="18">
        <f t="shared" si="3913"/>
        <v>0</v>
      </c>
      <c r="L1600" s="18">
        <f t="shared" si="3788"/>
        <v>50217.2</v>
      </c>
      <c r="M1600" s="18">
        <f t="shared" si="3789"/>
        <v>32350.1</v>
      </c>
      <c r="N1600" s="18">
        <f t="shared" si="3790"/>
        <v>0</v>
      </c>
      <c r="O1600" s="18">
        <f t="shared" si="3913"/>
        <v>0</v>
      </c>
      <c r="P1600" s="18">
        <f t="shared" si="3913"/>
        <v>0</v>
      </c>
      <c r="Q1600" s="18">
        <f t="shared" si="3913"/>
        <v>0</v>
      </c>
      <c r="R1600" s="18">
        <f t="shared" si="3868"/>
        <v>50217.2</v>
      </c>
      <c r="S1600" s="18">
        <f t="shared" si="3869"/>
        <v>32350.1</v>
      </c>
      <c r="T1600" s="18">
        <f t="shared" si="3870"/>
        <v>0</v>
      </c>
      <c r="U1600" s="18">
        <f t="shared" si="3913"/>
        <v>0</v>
      </c>
      <c r="V1600" s="18">
        <f t="shared" si="3913"/>
        <v>0</v>
      </c>
      <c r="W1600" s="18">
        <f t="shared" si="3913"/>
        <v>0</v>
      </c>
      <c r="X1600" s="18">
        <f t="shared" si="3871"/>
        <v>50217.2</v>
      </c>
      <c r="Y1600" s="18">
        <f t="shared" si="3872"/>
        <v>32350.1</v>
      </c>
      <c r="Z1600" s="18">
        <f t="shared" si="3873"/>
        <v>0</v>
      </c>
      <c r="AA1600" s="18">
        <f t="shared" si="3913"/>
        <v>0</v>
      </c>
      <c r="AB1600" s="18">
        <f t="shared" si="3913"/>
        <v>0</v>
      </c>
      <c r="AC1600" s="18">
        <f t="shared" si="3913"/>
        <v>0</v>
      </c>
      <c r="AD1600" s="18">
        <f t="shared" si="3874"/>
        <v>50217.2</v>
      </c>
      <c r="AE1600" s="18">
        <f t="shared" si="3875"/>
        <v>32350.1</v>
      </c>
      <c r="AF1600" s="18">
        <f t="shared" si="3876"/>
        <v>0</v>
      </c>
      <c r="AG1600" s="18">
        <f t="shared" si="3913"/>
        <v>0</v>
      </c>
      <c r="AH1600" s="18">
        <f t="shared" si="3854"/>
        <v>50217.2</v>
      </c>
      <c r="AI1600" s="18">
        <f t="shared" si="3855"/>
        <v>32350.1</v>
      </c>
      <c r="AJ1600" s="18">
        <f t="shared" si="3856"/>
        <v>0</v>
      </c>
      <c r="AK1600" s="18">
        <f t="shared" si="3913"/>
        <v>0</v>
      </c>
      <c r="AL1600" s="18">
        <f t="shared" si="3913"/>
        <v>0</v>
      </c>
      <c r="AM1600" s="18">
        <f t="shared" si="3913"/>
        <v>0</v>
      </c>
      <c r="AN1600" s="18">
        <f t="shared" si="3897"/>
        <v>50217.2</v>
      </c>
      <c r="AO1600" s="18">
        <f t="shared" si="3898"/>
        <v>32350.1</v>
      </c>
      <c r="AP1600" s="18">
        <f t="shared" si="3899"/>
        <v>0</v>
      </c>
      <c r="AQ1600" s="18">
        <f t="shared" si="3913"/>
        <v>0</v>
      </c>
      <c r="AR1600" s="18">
        <f t="shared" si="3900"/>
        <v>50217.2</v>
      </c>
      <c r="AS1600" s="18">
        <f t="shared" si="3913"/>
        <v>0</v>
      </c>
      <c r="AT1600" s="18">
        <f t="shared" si="3913"/>
        <v>0</v>
      </c>
      <c r="AU1600" s="18">
        <f t="shared" si="3913"/>
        <v>0</v>
      </c>
      <c r="AV1600" s="18">
        <f t="shared" si="3864"/>
        <v>50217.2</v>
      </c>
      <c r="AW1600" s="18">
        <f t="shared" si="3865"/>
        <v>32350.1</v>
      </c>
      <c r="AX1600" s="18">
        <f t="shared" si="3866"/>
        <v>0</v>
      </c>
      <c r="AY1600" s="18">
        <f t="shared" si="3913"/>
        <v>0</v>
      </c>
      <c r="AZ1600" s="18">
        <f t="shared" si="3913"/>
        <v>0</v>
      </c>
      <c r="BA1600" s="18">
        <f t="shared" si="3862"/>
        <v>50217.2</v>
      </c>
      <c r="BB1600" s="18">
        <f t="shared" si="3863"/>
        <v>32350.1</v>
      </c>
      <c r="BC1600" s="18">
        <f t="shared" si="3913"/>
        <v>0</v>
      </c>
      <c r="BD1600" s="18">
        <f t="shared" si="3913"/>
        <v>0</v>
      </c>
      <c r="BE1600" s="18">
        <f t="shared" si="3913"/>
        <v>0</v>
      </c>
      <c r="BF1600" s="18">
        <f t="shared" si="3819"/>
        <v>50217.2</v>
      </c>
      <c r="BG1600" s="18">
        <f t="shared" si="3820"/>
        <v>32350.1</v>
      </c>
      <c r="BH1600" s="18">
        <f t="shared" si="3821"/>
        <v>0</v>
      </c>
      <c r="BI1600" s="18">
        <f t="shared" si="3913"/>
        <v>0</v>
      </c>
      <c r="BJ1600" s="25"/>
      <c r="BK1600" s="36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</row>
    <row r="1601" spans="1:92" x14ac:dyDescent="0.3">
      <c r="A1601" s="51" t="s">
        <v>902</v>
      </c>
      <c r="B1601" s="50">
        <v>410</v>
      </c>
      <c r="C1601" s="51"/>
      <c r="D1601" s="51"/>
      <c r="E1601" s="14" t="s">
        <v>470</v>
      </c>
      <c r="F1601" s="18">
        <f t="shared" si="3913"/>
        <v>50217.2</v>
      </c>
      <c r="G1601" s="18">
        <f t="shared" si="3913"/>
        <v>33915.699999999997</v>
      </c>
      <c r="H1601" s="18">
        <f t="shared" si="3913"/>
        <v>0</v>
      </c>
      <c r="I1601" s="18">
        <f t="shared" si="3913"/>
        <v>0</v>
      </c>
      <c r="J1601" s="18">
        <f t="shared" si="3913"/>
        <v>-1565.6</v>
      </c>
      <c r="K1601" s="18">
        <f t="shared" si="3913"/>
        <v>0</v>
      </c>
      <c r="L1601" s="18">
        <f t="shared" si="3788"/>
        <v>50217.2</v>
      </c>
      <c r="M1601" s="18">
        <f t="shared" si="3789"/>
        <v>32350.1</v>
      </c>
      <c r="N1601" s="18">
        <f t="shared" si="3790"/>
        <v>0</v>
      </c>
      <c r="O1601" s="18">
        <f t="shared" si="3913"/>
        <v>0</v>
      </c>
      <c r="P1601" s="18">
        <f t="shared" si="3913"/>
        <v>0</v>
      </c>
      <c r="Q1601" s="18">
        <f t="shared" si="3913"/>
        <v>0</v>
      </c>
      <c r="R1601" s="18">
        <f t="shared" si="3868"/>
        <v>50217.2</v>
      </c>
      <c r="S1601" s="18">
        <f t="shared" si="3869"/>
        <v>32350.1</v>
      </c>
      <c r="T1601" s="18">
        <f t="shared" si="3870"/>
        <v>0</v>
      </c>
      <c r="U1601" s="18">
        <f t="shared" si="3913"/>
        <v>0</v>
      </c>
      <c r="V1601" s="18">
        <f t="shared" si="3913"/>
        <v>0</v>
      </c>
      <c r="W1601" s="18">
        <f t="shared" si="3913"/>
        <v>0</v>
      </c>
      <c r="X1601" s="18">
        <f t="shared" si="3871"/>
        <v>50217.2</v>
      </c>
      <c r="Y1601" s="18">
        <f t="shared" si="3872"/>
        <v>32350.1</v>
      </c>
      <c r="Z1601" s="18">
        <f t="shared" si="3873"/>
        <v>0</v>
      </c>
      <c r="AA1601" s="18">
        <f t="shared" si="3913"/>
        <v>0</v>
      </c>
      <c r="AB1601" s="18">
        <f t="shared" si="3913"/>
        <v>0</v>
      </c>
      <c r="AC1601" s="18">
        <f t="shared" si="3913"/>
        <v>0</v>
      </c>
      <c r="AD1601" s="18">
        <f t="shared" si="3874"/>
        <v>50217.2</v>
      </c>
      <c r="AE1601" s="18">
        <f t="shared" si="3875"/>
        <v>32350.1</v>
      </c>
      <c r="AF1601" s="18">
        <f t="shared" si="3876"/>
        <v>0</v>
      </c>
      <c r="AG1601" s="18">
        <f t="shared" si="3913"/>
        <v>0</v>
      </c>
      <c r="AH1601" s="18">
        <f t="shared" si="3854"/>
        <v>50217.2</v>
      </c>
      <c r="AI1601" s="18">
        <f t="shared" si="3855"/>
        <v>32350.1</v>
      </c>
      <c r="AJ1601" s="18">
        <f t="shared" si="3856"/>
        <v>0</v>
      </c>
      <c r="AK1601" s="18">
        <f t="shared" si="3913"/>
        <v>0</v>
      </c>
      <c r="AL1601" s="18">
        <f t="shared" si="3913"/>
        <v>0</v>
      </c>
      <c r="AM1601" s="18">
        <f t="shared" si="3913"/>
        <v>0</v>
      </c>
      <c r="AN1601" s="18">
        <f t="shared" si="3897"/>
        <v>50217.2</v>
      </c>
      <c r="AO1601" s="18">
        <f t="shared" si="3898"/>
        <v>32350.1</v>
      </c>
      <c r="AP1601" s="18">
        <f t="shared" si="3899"/>
        <v>0</v>
      </c>
      <c r="AQ1601" s="18">
        <f t="shared" si="3913"/>
        <v>0</v>
      </c>
      <c r="AR1601" s="18">
        <f t="shared" si="3900"/>
        <v>50217.2</v>
      </c>
      <c r="AS1601" s="18">
        <f t="shared" si="3913"/>
        <v>0</v>
      </c>
      <c r="AT1601" s="18">
        <f t="shared" si="3913"/>
        <v>0</v>
      </c>
      <c r="AU1601" s="18">
        <f t="shared" si="3913"/>
        <v>0</v>
      </c>
      <c r="AV1601" s="18">
        <f t="shared" si="3864"/>
        <v>50217.2</v>
      </c>
      <c r="AW1601" s="18">
        <f t="shared" si="3865"/>
        <v>32350.1</v>
      </c>
      <c r="AX1601" s="18">
        <f t="shared" si="3866"/>
        <v>0</v>
      </c>
      <c r="AY1601" s="18">
        <f t="shared" si="3913"/>
        <v>0</v>
      </c>
      <c r="AZ1601" s="18">
        <f t="shared" si="3913"/>
        <v>0</v>
      </c>
      <c r="BA1601" s="18">
        <f t="shared" si="3862"/>
        <v>50217.2</v>
      </c>
      <c r="BB1601" s="18">
        <f t="shared" si="3863"/>
        <v>32350.1</v>
      </c>
      <c r="BC1601" s="18">
        <f t="shared" si="3913"/>
        <v>0</v>
      </c>
      <c r="BD1601" s="18">
        <f t="shared" si="3913"/>
        <v>0</v>
      </c>
      <c r="BE1601" s="18">
        <f t="shared" si="3913"/>
        <v>0</v>
      </c>
      <c r="BF1601" s="18">
        <f t="shared" si="3819"/>
        <v>50217.2</v>
      </c>
      <c r="BG1601" s="18">
        <f t="shared" si="3820"/>
        <v>32350.1</v>
      </c>
      <c r="BH1601" s="18">
        <f t="shared" si="3821"/>
        <v>0</v>
      </c>
      <c r="BI1601" s="18">
        <f t="shared" si="3913"/>
        <v>0</v>
      </c>
      <c r="BJ1601" s="25"/>
      <c r="BK1601" s="36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</row>
    <row r="1602" spans="1:92" x14ac:dyDescent="0.3">
      <c r="A1602" s="51" t="s">
        <v>902</v>
      </c>
      <c r="B1602" s="50">
        <v>410</v>
      </c>
      <c r="C1602" s="51" t="s">
        <v>184</v>
      </c>
      <c r="D1602" s="51" t="s">
        <v>19</v>
      </c>
      <c r="E1602" s="14" t="s">
        <v>433</v>
      </c>
      <c r="F1602" s="18">
        <v>50217.2</v>
      </c>
      <c r="G1602" s="18">
        <v>33915.699999999997</v>
      </c>
      <c r="H1602" s="18">
        <v>0</v>
      </c>
      <c r="I1602" s="18"/>
      <c r="J1602" s="18">
        <v>-1565.6</v>
      </c>
      <c r="K1602" s="18"/>
      <c r="L1602" s="18">
        <f t="shared" si="3788"/>
        <v>50217.2</v>
      </c>
      <c r="M1602" s="18">
        <f t="shared" si="3789"/>
        <v>32350.1</v>
      </c>
      <c r="N1602" s="18">
        <f t="shared" si="3790"/>
        <v>0</v>
      </c>
      <c r="O1602" s="18"/>
      <c r="P1602" s="18"/>
      <c r="Q1602" s="18"/>
      <c r="R1602" s="18">
        <f t="shared" si="3868"/>
        <v>50217.2</v>
      </c>
      <c r="S1602" s="18">
        <f t="shared" si="3869"/>
        <v>32350.1</v>
      </c>
      <c r="T1602" s="18">
        <f t="shared" si="3870"/>
        <v>0</v>
      </c>
      <c r="U1602" s="18"/>
      <c r="V1602" s="18"/>
      <c r="W1602" s="18"/>
      <c r="X1602" s="18">
        <f t="shared" si="3871"/>
        <v>50217.2</v>
      </c>
      <c r="Y1602" s="18">
        <f t="shared" si="3872"/>
        <v>32350.1</v>
      </c>
      <c r="Z1602" s="18">
        <f t="shared" si="3873"/>
        <v>0</v>
      </c>
      <c r="AA1602" s="18"/>
      <c r="AB1602" s="18"/>
      <c r="AC1602" s="18"/>
      <c r="AD1602" s="18">
        <f t="shared" si="3874"/>
        <v>50217.2</v>
      </c>
      <c r="AE1602" s="18">
        <f t="shared" si="3875"/>
        <v>32350.1</v>
      </c>
      <c r="AF1602" s="18">
        <f t="shared" si="3876"/>
        <v>0</v>
      </c>
      <c r="AG1602" s="18"/>
      <c r="AH1602" s="18">
        <f t="shared" si="3854"/>
        <v>50217.2</v>
      </c>
      <c r="AI1602" s="18">
        <f t="shared" si="3855"/>
        <v>32350.1</v>
      </c>
      <c r="AJ1602" s="18">
        <f t="shared" si="3856"/>
        <v>0</v>
      </c>
      <c r="AK1602" s="18"/>
      <c r="AL1602" s="18"/>
      <c r="AM1602" s="18"/>
      <c r="AN1602" s="18">
        <f t="shared" si="3897"/>
        <v>50217.2</v>
      </c>
      <c r="AO1602" s="18">
        <f t="shared" si="3898"/>
        <v>32350.1</v>
      </c>
      <c r="AP1602" s="18">
        <f t="shared" si="3899"/>
        <v>0</v>
      </c>
      <c r="AQ1602" s="18"/>
      <c r="AR1602" s="18">
        <f t="shared" si="3900"/>
        <v>50217.2</v>
      </c>
      <c r="AS1602" s="18"/>
      <c r="AT1602" s="18"/>
      <c r="AU1602" s="18"/>
      <c r="AV1602" s="18">
        <f t="shared" si="3864"/>
        <v>50217.2</v>
      </c>
      <c r="AW1602" s="18">
        <f t="shared" si="3865"/>
        <v>32350.1</v>
      </c>
      <c r="AX1602" s="18">
        <f t="shared" si="3866"/>
        <v>0</v>
      </c>
      <c r="AY1602" s="18"/>
      <c r="AZ1602" s="18"/>
      <c r="BA1602" s="18">
        <f t="shared" si="3862"/>
        <v>50217.2</v>
      </c>
      <c r="BB1602" s="18">
        <f t="shared" si="3863"/>
        <v>32350.1</v>
      </c>
      <c r="BC1602" s="18"/>
      <c r="BD1602" s="18"/>
      <c r="BE1602" s="18"/>
      <c r="BF1602" s="18">
        <f t="shared" si="3819"/>
        <v>50217.2</v>
      </c>
      <c r="BG1602" s="18">
        <f t="shared" si="3820"/>
        <v>32350.1</v>
      </c>
      <c r="BH1602" s="18">
        <f t="shared" si="3821"/>
        <v>0</v>
      </c>
      <c r="BI1602" s="18"/>
      <c r="BJ1602" s="25"/>
      <c r="BK1602" s="36">
        <v>140</v>
      </c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</row>
    <row r="1603" spans="1:92" hidden="1" x14ac:dyDescent="0.3">
      <c r="A1603" s="19" t="s">
        <v>873</v>
      </c>
      <c r="B1603" s="43"/>
      <c r="C1603" s="47"/>
      <c r="D1603" s="47"/>
      <c r="E1603" s="14" t="s">
        <v>874</v>
      </c>
      <c r="F1603" s="18">
        <f t="shared" ref="F1603:BI1605" si="3914">F1604</f>
        <v>0</v>
      </c>
      <c r="G1603" s="18">
        <f t="shared" si="3914"/>
        <v>0</v>
      </c>
      <c r="H1603" s="18">
        <f t="shared" si="3914"/>
        <v>92000</v>
      </c>
      <c r="I1603" s="18">
        <f t="shared" si="3914"/>
        <v>0</v>
      </c>
      <c r="J1603" s="18">
        <f t="shared" si="3914"/>
        <v>0</v>
      </c>
      <c r="K1603" s="18">
        <f t="shared" si="3914"/>
        <v>0</v>
      </c>
      <c r="L1603" s="18">
        <f t="shared" si="3788"/>
        <v>0</v>
      </c>
      <c r="M1603" s="18">
        <f t="shared" si="3789"/>
        <v>0</v>
      </c>
      <c r="N1603" s="18">
        <f t="shared" si="3790"/>
        <v>92000</v>
      </c>
      <c r="O1603" s="18">
        <f t="shared" si="3914"/>
        <v>0</v>
      </c>
      <c r="P1603" s="18">
        <f t="shared" si="3914"/>
        <v>0</v>
      </c>
      <c r="Q1603" s="18">
        <f t="shared" si="3914"/>
        <v>0</v>
      </c>
      <c r="R1603" s="18">
        <f t="shared" si="3868"/>
        <v>0</v>
      </c>
      <c r="S1603" s="18">
        <f t="shared" si="3869"/>
        <v>0</v>
      </c>
      <c r="T1603" s="18">
        <f t="shared" si="3870"/>
        <v>92000</v>
      </c>
      <c r="U1603" s="18">
        <f t="shared" si="3914"/>
        <v>0</v>
      </c>
      <c r="V1603" s="18">
        <f t="shared" si="3914"/>
        <v>0</v>
      </c>
      <c r="W1603" s="18">
        <f t="shared" si="3914"/>
        <v>0</v>
      </c>
      <c r="X1603" s="18">
        <f t="shared" si="3871"/>
        <v>0</v>
      </c>
      <c r="Y1603" s="18">
        <f t="shared" si="3872"/>
        <v>0</v>
      </c>
      <c r="Z1603" s="18">
        <f t="shared" si="3873"/>
        <v>92000</v>
      </c>
      <c r="AA1603" s="18">
        <f t="shared" si="3914"/>
        <v>0</v>
      </c>
      <c r="AB1603" s="18">
        <f t="shared" si="3914"/>
        <v>0</v>
      </c>
      <c r="AC1603" s="18">
        <f t="shared" si="3914"/>
        <v>0</v>
      </c>
      <c r="AD1603" s="18">
        <f t="shared" si="3874"/>
        <v>0</v>
      </c>
      <c r="AE1603" s="18">
        <f t="shared" si="3875"/>
        <v>0</v>
      </c>
      <c r="AF1603" s="18">
        <f t="shared" si="3876"/>
        <v>92000</v>
      </c>
      <c r="AG1603" s="18">
        <f t="shared" si="3914"/>
        <v>0</v>
      </c>
      <c r="AH1603" s="18">
        <f t="shared" si="3854"/>
        <v>0</v>
      </c>
      <c r="AI1603" s="18">
        <f t="shared" si="3855"/>
        <v>0</v>
      </c>
      <c r="AJ1603" s="18">
        <f t="shared" si="3856"/>
        <v>92000</v>
      </c>
      <c r="AK1603" s="18">
        <f t="shared" si="3914"/>
        <v>0</v>
      </c>
      <c r="AL1603" s="18">
        <f t="shared" si="3914"/>
        <v>0</v>
      </c>
      <c r="AM1603" s="18">
        <f t="shared" si="3914"/>
        <v>-92000</v>
      </c>
      <c r="AN1603" s="18">
        <f t="shared" si="3897"/>
        <v>0</v>
      </c>
      <c r="AO1603" s="18">
        <f t="shared" si="3898"/>
        <v>0</v>
      </c>
      <c r="AP1603" s="18">
        <f t="shared" si="3899"/>
        <v>0</v>
      </c>
      <c r="AQ1603" s="18">
        <f t="shared" si="3914"/>
        <v>0</v>
      </c>
      <c r="AR1603" s="18">
        <f t="shared" si="3900"/>
        <v>0</v>
      </c>
      <c r="AS1603" s="18">
        <f t="shared" si="3914"/>
        <v>0</v>
      </c>
      <c r="AT1603" s="18">
        <f t="shared" si="3914"/>
        <v>0</v>
      </c>
      <c r="AU1603" s="18">
        <f t="shared" si="3914"/>
        <v>0</v>
      </c>
      <c r="AV1603" s="18">
        <f t="shared" si="3864"/>
        <v>0</v>
      </c>
      <c r="AW1603" s="18">
        <f t="shared" si="3865"/>
        <v>0</v>
      </c>
      <c r="AX1603" s="18">
        <f t="shared" si="3866"/>
        <v>0</v>
      </c>
      <c r="AY1603" s="18">
        <f t="shared" si="3914"/>
        <v>0</v>
      </c>
      <c r="AZ1603" s="18">
        <f t="shared" si="3914"/>
        <v>0</v>
      </c>
      <c r="BA1603" s="18">
        <f t="shared" si="3862"/>
        <v>0</v>
      </c>
      <c r="BB1603" s="18">
        <f t="shared" si="3863"/>
        <v>0</v>
      </c>
      <c r="BC1603" s="18">
        <f t="shared" si="3914"/>
        <v>0</v>
      </c>
      <c r="BD1603" s="18">
        <f t="shared" si="3914"/>
        <v>0</v>
      </c>
      <c r="BE1603" s="18">
        <f t="shared" si="3914"/>
        <v>0</v>
      </c>
      <c r="BF1603" s="18">
        <f t="shared" si="3819"/>
        <v>0</v>
      </c>
      <c r="BG1603" s="18">
        <f t="shared" si="3820"/>
        <v>0</v>
      </c>
      <c r="BH1603" s="18">
        <f t="shared" si="3821"/>
        <v>0</v>
      </c>
      <c r="BI1603" s="18">
        <f t="shared" si="3914"/>
        <v>0</v>
      </c>
      <c r="BJ1603" s="25">
        <v>0</v>
      </c>
      <c r="BK1603" s="36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</row>
    <row r="1604" spans="1:92" ht="46.8" hidden="1" x14ac:dyDescent="0.3">
      <c r="A1604" s="19" t="s">
        <v>873</v>
      </c>
      <c r="B1604" s="43">
        <v>400</v>
      </c>
      <c r="C1604" s="47"/>
      <c r="D1604" s="47"/>
      <c r="E1604" s="14" t="s">
        <v>457</v>
      </c>
      <c r="F1604" s="18">
        <f t="shared" si="3914"/>
        <v>0</v>
      </c>
      <c r="G1604" s="18">
        <f t="shared" si="3914"/>
        <v>0</v>
      </c>
      <c r="H1604" s="18">
        <f t="shared" si="3914"/>
        <v>92000</v>
      </c>
      <c r="I1604" s="18">
        <f t="shared" si="3914"/>
        <v>0</v>
      </c>
      <c r="J1604" s="18">
        <f t="shared" si="3914"/>
        <v>0</v>
      </c>
      <c r="K1604" s="18">
        <f t="shared" si="3914"/>
        <v>0</v>
      </c>
      <c r="L1604" s="18">
        <f t="shared" ref="L1604:L1671" si="3915">F1604+I1604</f>
        <v>0</v>
      </c>
      <c r="M1604" s="18">
        <f t="shared" ref="M1604:M1671" si="3916">G1604+J1604</f>
        <v>0</v>
      </c>
      <c r="N1604" s="18">
        <f t="shared" ref="N1604:N1671" si="3917">H1604+K1604</f>
        <v>92000</v>
      </c>
      <c r="O1604" s="18">
        <f t="shared" si="3914"/>
        <v>0</v>
      </c>
      <c r="P1604" s="18">
        <f t="shared" si="3914"/>
        <v>0</v>
      </c>
      <c r="Q1604" s="18">
        <f t="shared" si="3914"/>
        <v>0</v>
      </c>
      <c r="R1604" s="18">
        <f t="shared" si="3868"/>
        <v>0</v>
      </c>
      <c r="S1604" s="18">
        <f t="shared" si="3869"/>
        <v>0</v>
      </c>
      <c r="T1604" s="18">
        <f t="shared" si="3870"/>
        <v>92000</v>
      </c>
      <c r="U1604" s="18">
        <f t="shared" si="3914"/>
        <v>0</v>
      </c>
      <c r="V1604" s="18">
        <f t="shared" si="3914"/>
        <v>0</v>
      </c>
      <c r="W1604" s="18">
        <f t="shared" si="3914"/>
        <v>0</v>
      </c>
      <c r="X1604" s="18">
        <f t="shared" si="3871"/>
        <v>0</v>
      </c>
      <c r="Y1604" s="18">
        <f t="shared" si="3872"/>
        <v>0</v>
      </c>
      <c r="Z1604" s="18">
        <f t="shared" si="3873"/>
        <v>92000</v>
      </c>
      <c r="AA1604" s="18">
        <f t="shared" si="3914"/>
        <v>0</v>
      </c>
      <c r="AB1604" s="18">
        <f t="shared" si="3914"/>
        <v>0</v>
      </c>
      <c r="AC1604" s="18">
        <f t="shared" si="3914"/>
        <v>0</v>
      </c>
      <c r="AD1604" s="18">
        <f t="shared" si="3874"/>
        <v>0</v>
      </c>
      <c r="AE1604" s="18">
        <f t="shared" si="3875"/>
        <v>0</v>
      </c>
      <c r="AF1604" s="18">
        <f t="shared" si="3876"/>
        <v>92000</v>
      </c>
      <c r="AG1604" s="18">
        <f t="shared" si="3914"/>
        <v>0</v>
      </c>
      <c r="AH1604" s="18">
        <f t="shared" si="3854"/>
        <v>0</v>
      </c>
      <c r="AI1604" s="18">
        <f t="shared" si="3855"/>
        <v>0</v>
      </c>
      <c r="AJ1604" s="18">
        <f t="shared" si="3856"/>
        <v>92000</v>
      </c>
      <c r="AK1604" s="18">
        <f t="shared" si="3914"/>
        <v>0</v>
      </c>
      <c r="AL1604" s="18">
        <f t="shared" si="3914"/>
        <v>0</v>
      </c>
      <c r="AM1604" s="18">
        <f t="shared" si="3914"/>
        <v>-92000</v>
      </c>
      <c r="AN1604" s="18">
        <f t="shared" si="3897"/>
        <v>0</v>
      </c>
      <c r="AO1604" s="18">
        <f t="shared" si="3898"/>
        <v>0</v>
      </c>
      <c r="AP1604" s="18">
        <f t="shared" si="3899"/>
        <v>0</v>
      </c>
      <c r="AQ1604" s="18">
        <f t="shared" si="3914"/>
        <v>0</v>
      </c>
      <c r="AR1604" s="18">
        <f t="shared" si="3900"/>
        <v>0</v>
      </c>
      <c r="AS1604" s="18">
        <f t="shared" si="3914"/>
        <v>0</v>
      </c>
      <c r="AT1604" s="18">
        <f t="shared" si="3914"/>
        <v>0</v>
      </c>
      <c r="AU1604" s="18">
        <f t="shared" si="3914"/>
        <v>0</v>
      </c>
      <c r="AV1604" s="18">
        <f t="shared" si="3864"/>
        <v>0</v>
      </c>
      <c r="AW1604" s="18">
        <f t="shared" si="3865"/>
        <v>0</v>
      </c>
      <c r="AX1604" s="18">
        <f t="shared" si="3866"/>
        <v>0</v>
      </c>
      <c r="AY1604" s="18">
        <f t="shared" si="3914"/>
        <v>0</v>
      </c>
      <c r="AZ1604" s="18">
        <f t="shared" si="3914"/>
        <v>0</v>
      </c>
      <c r="BA1604" s="18">
        <f t="shared" si="3862"/>
        <v>0</v>
      </c>
      <c r="BB1604" s="18">
        <f t="shared" si="3863"/>
        <v>0</v>
      </c>
      <c r="BC1604" s="18">
        <f t="shared" si="3914"/>
        <v>0</v>
      </c>
      <c r="BD1604" s="18">
        <f t="shared" si="3914"/>
        <v>0</v>
      </c>
      <c r="BE1604" s="18">
        <f t="shared" si="3914"/>
        <v>0</v>
      </c>
      <c r="BF1604" s="18">
        <f t="shared" si="3819"/>
        <v>0</v>
      </c>
      <c r="BG1604" s="18">
        <f t="shared" si="3820"/>
        <v>0</v>
      </c>
      <c r="BH1604" s="18">
        <f t="shared" si="3821"/>
        <v>0</v>
      </c>
      <c r="BI1604" s="18">
        <f t="shared" si="3914"/>
        <v>0</v>
      </c>
      <c r="BJ1604" s="25">
        <v>0</v>
      </c>
      <c r="BK1604" s="36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</row>
    <row r="1605" spans="1:92" hidden="1" x14ac:dyDescent="0.3">
      <c r="A1605" s="19" t="s">
        <v>873</v>
      </c>
      <c r="B1605" s="43">
        <v>410</v>
      </c>
      <c r="C1605" s="47"/>
      <c r="D1605" s="47"/>
      <c r="E1605" s="14" t="s">
        <v>470</v>
      </c>
      <c r="F1605" s="18">
        <f t="shared" si="3914"/>
        <v>0</v>
      </c>
      <c r="G1605" s="18">
        <f t="shared" si="3914"/>
        <v>0</v>
      </c>
      <c r="H1605" s="18">
        <f t="shared" si="3914"/>
        <v>92000</v>
      </c>
      <c r="I1605" s="18">
        <f t="shared" si="3914"/>
        <v>0</v>
      </c>
      <c r="J1605" s="18">
        <f t="shared" si="3914"/>
        <v>0</v>
      </c>
      <c r="K1605" s="18">
        <f t="shared" si="3914"/>
        <v>0</v>
      </c>
      <c r="L1605" s="18">
        <f t="shared" si="3915"/>
        <v>0</v>
      </c>
      <c r="M1605" s="18">
        <f t="shared" si="3916"/>
        <v>0</v>
      </c>
      <c r="N1605" s="18">
        <f t="shared" si="3917"/>
        <v>92000</v>
      </c>
      <c r="O1605" s="18">
        <f t="shared" si="3914"/>
        <v>0</v>
      </c>
      <c r="P1605" s="18">
        <f t="shared" si="3914"/>
        <v>0</v>
      </c>
      <c r="Q1605" s="18">
        <f t="shared" si="3914"/>
        <v>0</v>
      </c>
      <c r="R1605" s="18">
        <f t="shared" si="3868"/>
        <v>0</v>
      </c>
      <c r="S1605" s="18">
        <f t="shared" si="3869"/>
        <v>0</v>
      </c>
      <c r="T1605" s="18">
        <f t="shared" si="3870"/>
        <v>92000</v>
      </c>
      <c r="U1605" s="18">
        <f t="shared" si="3914"/>
        <v>0</v>
      </c>
      <c r="V1605" s="18">
        <f t="shared" si="3914"/>
        <v>0</v>
      </c>
      <c r="W1605" s="18">
        <f t="shared" si="3914"/>
        <v>0</v>
      </c>
      <c r="X1605" s="18">
        <f t="shared" si="3871"/>
        <v>0</v>
      </c>
      <c r="Y1605" s="18">
        <f t="shared" si="3872"/>
        <v>0</v>
      </c>
      <c r="Z1605" s="18">
        <f t="shared" si="3873"/>
        <v>92000</v>
      </c>
      <c r="AA1605" s="18">
        <f t="shared" si="3914"/>
        <v>0</v>
      </c>
      <c r="AB1605" s="18">
        <f t="shared" si="3914"/>
        <v>0</v>
      </c>
      <c r="AC1605" s="18">
        <f t="shared" si="3914"/>
        <v>0</v>
      </c>
      <c r="AD1605" s="18">
        <f t="shared" si="3874"/>
        <v>0</v>
      </c>
      <c r="AE1605" s="18">
        <f t="shared" si="3875"/>
        <v>0</v>
      </c>
      <c r="AF1605" s="18">
        <f t="shared" si="3876"/>
        <v>92000</v>
      </c>
      <c r="AG1605" s="18">
        <f t="shared" si="3914"/>
        <v>0</v>
      </c>
      <c r="AH1605" s="18">
        <f t="shared" si="3854"/>
        <v>0</v>
      </c>
      <c r="AI1605" s="18">
        <f t="shared" si="3855"/>
        <v>0</v>
      </c>
      <c r="AJ1605" s="18">
        <f t="shared" si="3856"/>
        <v>92000</v>
      </c>
      <c r="AK1605" s="18">
        <f t="shared" si="3914"/>
        <v>0</v>
      </c>
      <c r="AL1605" s="18">
        <f t="shared" si="3914"/>
        <v>0</v>
      </c>
      <c r="AM1605" s="18">
        <f t="shared" si="3914"/>
        <v>-92000</v>
      </c>
      <c r="AN1605" s="18">
        <f t="shared" si="3897"/>
        <v>0</v>
      </c>
      <c r="AO1605" s="18">
        <f t="shared" si="3898"/>
        <v>0</v>
      </c>
      <c r="AP1605" s="18">
        <f t="shared" si="3899"/>
        <v>0</v>
      </c>
      <c r="AQ1605" s="18">
        <f t="shared" si="3914"/>
        <v>0</v>
      </c>
      <c r="AR1605" s="18">
        <f t="shared" si="3900"/>
        <v>0</v>
      </c>
      <c r="AS1605" s="18">
        <f t="shared" si="3914"/>
        <v>0</v>
      </c>
      <c r="AT1605" s="18">
        <f t="shared" si="3914"/>
        <v>0</v>
      </c>
      <c r="AU1605" s="18">
        <f t="shared" si="3914"/>
        <v>0</v>
      </c>
      <c r="AV1605" s="18">
        <f t="shared" si="3864"/>
        <v>0</v>
      </c>
      <c r="AW1605" s="18">
        <f t="shared" si="3865"/>
        <v>0</v>
      </c>
      <c r="AX1605" s="18">
        <f t="shared" si="3866"/>
        <v>0</v>
      </c>
      <c r="AY1605" s="18">
        <f t="shared" si="3914"/>
        <v>0</v>
      </c>
      <c r="AZ1605" s="18">
        <f t="shared" si="3914"/>
        <v>0</v>
      </c>
      <c r="BA1605" s="18">
        <f t="shared" si="3862"/>
        <v>0</v>
      </c>
      <c r="BB1605" s="18">
        <f t="shared" si="3863"/>
        <v>0</v>
      </c>
      <c r="BC1605" s="18">
        <f t="shared" si="3914"/>
        <v>0</v>
      </c>
      <c r="BD1605" s="18">
        <f t="shared" si="3914"/>
        <v>0</v>
      </c>
      <c r="BE1605" s="18">
        <f t="shared" si="3914"/>
        <v>0</v>
      </c>
      <c r="BF1605" s="18">
        <f t="shared" si="3819"/>
        <v>0</v>
      </c>
      <c r="BG1605" s="18">
        <f t="shared" si="3820"/>
        <v>0</v>
      </c>
      <c r="BH1605" s="18">
        <f t="shared" si="3821"/>
        <v>0</v>
      </c>
      <c r="BI1605" s="18">
        <f t="shared" si="3914"/>
        <v>0</v>
      </c>
      <c r="BJ1605" s="25">
        <v>0</v>
      </c>
      <c r="BK1605" s="36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</row>
    <row r="1606" spans="1:92" hidden="1" x14ac:dyDescent="0.3">
      <c r="A1606" s="19" t="s">
        <v>873</v>
      </c>
      <c r="B1606" s="43">
        <v>410</v>
      </c>
      <c r="C1606" s="47" t="s">
        <v>184</v>
      </c>
      <c r="D1606" s="47" t="s">
        <v>19</v>
      </c>
      <c r="E1606" s="14" t="s">
        <v>433</v>
      </c>
      <c r="F1606" s="18">
        <v>0</v>
      </c>
      <c r="G1606" s="18">
        <v>0</v>
      </c>
      <c r="H1606" s="18">
        <v>92000</v>
      </c>
      <c r="I1606" s="18"/>
      <c r="J1606" s="18"/>
      <c r="K1606" s="18"/>
      <c r="L1606" s="18">
        <f t="shared" si="3915"/>
        <v>0</v>
      </c>
      <c r="M1606" s="18">
        <f t="shared" si="3916"/>
        <v>0</v>
      </c>
      <c r="N1606" s="18">
        <f t="shared" si="3917"/>
        <v>92000</v>
      </c>
      <c r="O1606" s="18"/>
      <c r="P1606" s="18"/>
      <c r="Q1606" s="18"/>
      <c r="R1606" s="18">
        <f t="shared" si="3868"/>
        <v>0</v>
      </c>
      <c r="S1606" s="18">
        <f t="shared" si="3869"/>
        <v>0</v>
      </c>
      <c r="T1606" s="18">
        <f t="shared" si="3870"/>
        <v>92000</v>
      </c>
      <c r="U1606" s="18"/>
      <c r="V1606" s="18"/>
      <c r="W1606" s="18"/>
      <c r="X1606" s="18">
        <f t="shared" si="3871"/>
        <v>0</v>
      </c>
      <c r="Y1606" s="18">
        <f t="shared" si="3872"/>
        <v>0</v>
      </c>
      <c r="Z1606" s="18">
        <f t="shared" si="3873"/>
        <v>92000</v>
      </c>
      <c r="AA1606" s="18"/>
      <c r="AB1606" s="18"/>
      <c r="AC1606" s="18"/>
      <c r="AD1606" s="18">
        <f t="shared" si="3874"/>
        <v>0</v>
      </c>
      <c r="AE1606" s="18">
        <f t="shared" si="3875"/>
        <v>0</v>
      </c>
      <c r="AF1606" s="18">
        <f t="shared" si="3876"/>
        <v>92000</v>
      </c>
      <c r="AG1606" s="18"/>
      <c r="AH1606" s="18">
        <f t="shared" si="3854"/>
        <v>0</v>
      </c>
      <c r="AI1606" s="18">
        <f t="shared" si="3855"/>
        <v>0</v>
      </c>
      <c r="AJ1606" s="18">
        <f t="shared" si="3856"/>
        <v>92000</v>
      </c>
      <c r="AK1606" s="18"/>
      <c r="AL1606" s="18"/>
      <c r="AM1606" s="18">
        <v>-92000</v>
      </c>
      <c r="AN1606" s="18">
        <f t="shared" si="3897"/>
        <v>0</v>
      </c>
      <c r="AO1606" s="18">
        <f t="shared" si="3898"/>
        <v>0</v>
      </c>
      <c r="AP1606" s="18">
        <f t="shared" si="3899"/>
        <v>0</v>
      </c>
      <c r="AQ1606" s="18"/>
      <c r="AR1606" s="18">
        <f t="shared" si="3900"/>
        <v>0</v>
      </c>
      <c r="AS1606" s="18"/>
      <c r="AT1606" s="18"/>
      <c r="AU1606" s="18"/>
      <c r="AV1606" s="18">
        <f t="shared" si="3864"/>
        <v>0</v>
      </c>
      <c r="AW1606" s="18">
        <f t="shared" si="3865"/>
        <v>0</v>
      </c>
      <c r="AX1606" s="18">
        <f t="shared" si="3866"/>
        <v>0</v>
      </c>
      <c r="AY1606" s="18"/>
      <c r="AZ1606" s="18"/>
      <c r="BA1606" s="18">
        <f t="shared" si="3862"/>
        <v>0</v>
      </c>
      <c r="BB1606" s="18">
        <f t="shared" si="3863"/>
        <v>0</v>
      </c>
      <c r="BC1606" s="18"/>
      <c r="BD1606" s="18"/>
      <c r="BE1606" s="18"/>
      <c r="BF1606" s="18">
        <f t="shared" si="3819"/>
        <v>0</v>
      </c>
      <c r="BG1606" s="18">
        <f t="shared" si="3820"/>
        <v>0</v>
      </c>
      <c r="BH1606" s="18">
        <f t="shared" si="3821"/>
        <v>0</v>
      </c>
      <c r="BI1606" s="18"/>
      <c r="BJ1606" s="25">
        <v>0</v>
      </c>
      <c r="BK1606" s="36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</row>
    <row r="1607" spans="1:92" ht="31.2" x14ac:dyDescent="0.3">
      <c r="A1607" s="19" t="s">
        <v>901</v>
      </c>
      <c r="B1607" s="50"/>
      <c r="C1607" s="51"/>
      <c r="D1607" s="51"/>
      <c r="E1607" s="14" t="s">
        <v>909</v>
      </c>
      <c r="F1607" s="18">
        <f t="shared" ref="F1607:BI1609" si="3918">F1608</f>
        <v>54241.5</v>
      </c>
      <c r="G1607" s="18">
        <f t="shared" si="3918"/>
        <v>0</v>
      </c>
      <c r="H1607" s="18">
        <f t="shared" si="3918"/>
        <v>0</v>
      </c>
      <c r="I1607" s="18">
        <f t="shared" si="3918"/>
        <v>-630.1</v>
      </c>
      <c r="J1607" s="18">
        <f t="shared" si="3918"/>
        <v>0</v>
      </c>
      <c r="K1607" s="18">
        <f t="shared" si="3918"/>
        <v>0</v>
      </c>
      <c r="L1607" s="18">
        <f t="shared" si="3915"/>
        <v>53611.4</v>
      </c>
      <c r="M1607" s="18">
        <f t="shared" si="3916"/>
        <v>0</v>
      </c>
      <c r="N1607" s="18">
        <f t="shared" si="3917"/>
        <v>0</v>
      </c>
      <c r="O1607" s="18">
        <f t="shared" si="3918"/>
        <v>0</v>
      </c>
      <c r="P1607" s="18">
        <f t="shared" si="3918"/>
        <v>0</v>
      </c>
      <c r="Q1607" s="18">
        <f t="shared" si="3918"/>
        <v>0</v>
      </c>
      <c r="R1607" s="18">
        <f t="shared" si="3868"/>
        <v>53611.4</v>
      </c>
      <c r="S1607" s="18">
        <f t="shared" si="3869"/>
        <v>0</v>
      </c>
      <c r="T1607" s="18">
        <f t="shared" si="3870"/>
        <v>0</v>
      </c>
      <c r="U1607" s="18">
        <f t="shared" si="3918"/>
        <v>0</v>
      </c>
      <c r="V1607" s="18">
        <f t="shared" si="3918"/>
        <v>0</v>
      </c>
      <c r="W1607" s="18">
        <f t="shared" si="3918"/>
        <v>0</v>
      </c>
      <c r="X1607" s="18">
        <f t="shared" si="3871"/>
        <v>53611.4</v>
      </c>
      <c r="Y1607" s="18">
        <f t="shared" si="3872"/>
        <v>0</v>
      </c>
      <c r="Z1607" s="18">
        <f t="shared" si="3873"/>
        <v>0</v>
      </c>
      <c r="AA1607" s="18">
        <f t="shared" si="3918"/>
        <v>0</v>
      </c>
      <c r="AB1607" s="18">
        <f t="shared" si="3918"/>
        <v>0</v>
      </c>
      <c r="AC1607" s="18">
        <f t="shared" si="3918"/>
        <v>0</v>
      </c>
      <c r="AD1607" s="18">
        <f t="shared" si="3874"/>
        <v>53611.4</v>
      </c>
      <c r="AE1607" s="18">
        <f t="shared" si="3875"/>
        <v>0</v>
      </c>
      <c r="AF1607" s="18">
        <f t="shared" si="3876"/>
        <v>0</v>
      </c>
      <c r="AG1607" s="18">
        <f t="shared" si="3918"/>
        <v>0</v>
      </c>
      <c r="AH1607" s="18">
        <f t="shared" si="3854"/>
        <v>53611.4</v>
      </c>
      <c r="AI1607" s="18">
        <f t="shared" si="3855"/>
        <v>0</v>
      </c>
      <c r="AJ1607" s="18">
        <f t="shared" si="3856"/>
        <v>0</v>
      </c>
      <c r="AK1607" s="18">
        <f t="shared" si="3918"/>
        <v>0</v>
      </c>
      <c r="AL1607" s="18">
        <f t="shared" si="3918"/>
        <v>0</v>
      </c>
      <c r="AM1607" s="18">
        <f t="shared" si="3918"/>
        <v>0</v>
      </c>
      <c r="AN1607" s="18">
        <f t="shared" si="3897"/>
        <v>53611.4</v>
      </c>
      <c r="AO1607" s="18">
        <f t="shared" si="3898"/>
        <v>0</v>
      </c>
      <c r="AP1607" s="18">
        <f t="shared" si="3899"/>
        <v>0</v>
      </c>
      <c r="AQ1607" s="18">
        <f t="shared" si="3918"/>
        <v>0</v>
      </c>
      <c r="AR1607" s="18">
        <f t="shared" si="3900"/>
        <v>53611.4</v>
      </c>
      <c r="AS1607" s="18">
        <f t="shared" si="3918"/>
        <v>0</v>
      </c>
      <c r="AT1607" s="18">
        <f t="shared" si="3918"/>
        <v>0</v>
      </c>
      <c r="AU1607" s="18">
        <f t="shared" si="3918"/>
        <v>0</v>
      </c>
      <c r="AV1607" s="18">
        <f t="shared" si="3864"/>
        <v>53611.4</v>
      </c>
      <c r="AW1607" s="18">
        <f t="shared" si="3865"/>
        <v>0</v>
      </c>
      <c r="AX1607" s="18">
        <f t="shared" si="3866"/>
        <v>0</v>
      </c>
      <c r="AY1607" s="18">
        <f t="shared" si="3918"/>
        <v>0</v>
      </c>
      <c r="AZ1607" s="18">
        <f t="shared" si="3918"/>
        <v>0</v>
      </c>
      <c r="BA1607" s="18">
        <f t="shared" si="3862"/>
        <v>53611.4</v>
      </c>
      <c r="BB1607" s="18">
        <f t="shared" si="3863"/>
        <v>0</v>
      </c>
      <c r="BC1607" s="18">
        <f t="shared" si="3918"/>
        <v>0</v>
      </c>
      <c r="BD1607" s="18">
        <f t="shared" si="3918"/>
        <v>0</v>
      </c>
      <c r="BE1607" s="18">
        <f t="shared" si="3918"/>
        <v>0</v>
      </c>
      <c r="BF1607" s="18">
        <f t="shared" si="3819"/>
        <v>53611.4</v>
      </c>
      <c r="BG1607" s="18">
        <f t="shared" si="3820"/>
        <v>0</v>
      </c>
      <c r="BH1607" s="18">
        <f t="shared" si="3821"/>
        <v>0</v>
      </c>
      <c r="BI1607" s="18">
        <f t="shared" si="3918"/>
        <v>0</v>
      </c>
      <c r="BJ1607" s="25"/>
      <c r="BK1607" s="36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</row>
    <row r="1608" spans="1:92" ht="46.8" x14ac:dyDescent="0.3">
      <c r="A1608" s="19" t="s">
        <v>901</v>
      </c>
      <c r="B1608" s="50">
        <v>400</v>
      </c>
      <c r="C1608" s="51"/>
      <c r="D1608" s="51"/>
      <c r="E1608" s="14" t="s">
        <v>457</v>
      </c>
      <c r="F1608" s="18">
        <f t="shared" si="3918"/>
        <v>54241.5</v>
      </c>
      <c r="G1608" s="18">
        <f t="shared" si="3918"/>
        <v>0</v>
      </c>
      <c r="H1608" s="18">
        <f t="shared" si="3918"/>
        <v>0</v>
      </c>
      <c r="I1608" s="18">
        <f t="shared" si="3918"/>
        <v>-630.1</v>
      </c>
      <c r="J1608" s="18">
        <f t="shared" si="3918"/>
        <v>0</v>
      </c>
      <c r="K1608" s="18">
        <f t="shared" si="3918"/>
        <v>0</v>
      </c>
      <c r="L1608" s="18">
        <f t="shared" si="3915"/>
        <v>53611.4</v>
      </c>
      <c r="M1608" s="18">
        <f t="shared" si="3916"/>
        <v>0</v>
      </c>
      <c r="N1608" s="18">
        <f t="shared" si="3917"/>
        <v>0</v>
      </c>
      <c r="O1608" s="18">
        <f t="shared" si="3918"/>
        <v>0</v>
      </c>
      <c r="P1608" s="18">
        <f t="shared" si="3918"/>
        <v>0</v>
      </c>
      <c r="Q1608" s="18">
        <f t="shared" si="3918"/>
        <v>0</v>
      </c>
      <c r="R1608" s="18">
        <f t="shared" si="3868"/>
        <v>53611.4</v>
      </c>
      <c r="S1608" s="18">
        <f t="shared" si="3869"/>
        <v>0</v>
      </c>
      <c r="T1608" s="18">
        <f t="shared" si="3870"/>
        <v>0</v>
      </c>
      <c r="U1608" s="18">
        <f t="shared" si="3918"/>
        <v>0</v>
      </c>
      <c r="V1608" s="18">
        <f t="shared" si="3918"/>
        <v>0</v>
      </c>
      <c r="W1608" s="18">
        <f t="shared" si="3918"/>
        <v>0</v>
      </c>
      <c r="X1608" s="18">
        <f t="shared" si="3871"/>
        <v>53611.4</v>
      </c>
      <c r="Y1608" s="18">
        <f t="shared" si="3872"/>
        <v>0</v>
      </c>
      <c r="Z1608" s="18">
        <f t="shared" si="3873"/>
        <v>0</v>
      </c>
      <c r="AA1608" s="18">
        <f t="shared" si="3918"/>
        <v>0</v>
      </c>
      <c r="AB1608" s="18">
        <f t="shared" si="3918"/>
        <v>0</v>
      </c>
      <c r="AC1608" s="18">
        <f t="shared" si="3918"/>
        <v>0</v>
      </c>
      <c r="AD1608" s="18">
        <f t="shared" si="3874"/>
        <v>53611.4</v>
      </c>
      <c r="AE1608" s="18">
        <f t="shared" si="3875"/>
        <v>0</v>
      </c>
      <c r="AF1608" s="18">
        <f t="shared" si="3876"/>
        <v>0</v>
      </c>
      <c r="AG1608" s="18">
        <f t="shared" si="3918"/>
        <v>0</v>
      </c>
      <c r="AH1608" s="18">
        <f t="shared" si="3854"/>
        <v>53611.4</v>
      </c>
      <c r="AI1608" s="18">
        <f t="shared" si="3855"/>
        <v>0</v>
      </c>
      <c r="AJ1608" s="18">
        <f t="shared" si="3856"/>
        <v>0</v>
      </c>
      <c r="AK1608" s="18">
        <f t="shared" si="3918"/>
        <v>0</v>
      </c>
      <c r="AL1608" s="18">
        <f t="shared" si="3918"/>
        <v>0</v>
      </c>
      <c r="AM1608" s="18">
        <f t="shared" si="3918"/>
        <v>0</v>
      </c>
      <c r="AN1608" s="18">
        <f t="shared" si="3897"/>
        <v>53611.4</v>
      </c>
      <c r="AO1608" s="18">
        <f t="shared" si="3898"/>
        <v>0</v>
      </c>
      <c r="AP1608" s="18">
        <f t="shared" si="3899"/>
        <v>0</v>
      </c>
      <c r="AQ1608" s="18">
        <f t="shared" si="3918"/>
        <v>0</v>
      </c>
      <c r="AR1608" s="18">
        <f t="shared" si="3900"/>
        <v>53611.4</v>
      </c>
      <c r="AS1608" s="18">
        <f t="shared" si="3918"/>
        <v>0</v>
      </c>
      <c r="AT1608" s="18">
        <f t="shared" si="3918"/>
        <v>0</v>
      </c>
      <c r="AU1608" s="18">
        <f t="shared" si="3918"/>
        <v>0</v>
      </c>
      <c r="AV1608" s="18">
        <f t="shared" si="3864"/>
        <v>53611.4</v>
      </c>
      <c r="AW1608" s="18">
        <f t="shared" si="3865"/>
        <v>0</v>
      </c>
      <c r="AX1608" s="18">
        <f t="shared" si="3866"/>
        <v>0</v>
      </c>
      <c r="AY1608" s="18">
        <f t="shared" si="3918"/>
        <v>0</v>
      </c>
      <c r="AZ1608" s="18">
        <f t="shared" si="3918"/>
        <v>0</v>
      </c>
      <c r="BA1608" s="18">
        <f t="shared" si="3862"/>
        <v>53611.4</v>
      </c>
      <c r="BB1608" s="18">
        <f t="shared" si="3863"/>
        <v>0</v>
      </c>
      <c r="BC1608" s="18">
        <f t="shared" si="3918"/>
        <v>0</v>
      </c>
      <c r="BD1608" s="18">
        <f t="shared" si="3918"/>
        <v>0</v>
      </c>
      <c r="BE1608" s="18">
        <f t="shared" si="3918"/>
        <v>0</v>
      </c>
      <c r="BF1608" s="18">
        <f t="shared" si="3819"/>
        <v>53611.4</v>
      </c>
      <c r="BG1608" s="18">
        <f t="shared" si="3820"/>
        <v>0</v>
      </c>
      <c r="BH1608" s="18">
        <f t="shared" si="3821"/>
        <v>0</v>
      </c>
      <c r="BI1608" s="18">
        <f t="shared" si="3918"/>
        <v>0</v>
      </c>
      <c r="BJ1608" s="25"/>
      <c r="BK1608" s="36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</row>
    <row r="1609" spans="1:92" x14ac:dyDescent="0.3">
      <c r="A1609" s="19" t="s">
        <v>901</v>
      </c>
      <c r="B1609" s="50">
        <v>410</v>
      </c>
      <c r="C1609" s="51"/>
      <c r="D1609" s="51"/>
      <c r="E1609" s="14" t="s">
        <v>470</v>
      </c>
      <c r="F1609" s="18">
        <f t="shared" si="3918"/>
        <v>54241.5</v>
      </c>
      <c r="G1609" s="18">
        <f t="shared" si="3918"/>
        <v>0</v>
      </c>
      <c r="H1609" s="18">
        <f t="shared" si="3918"/>
        <v>0</v>
      </c>
      <c r="I1609" s="18">
        <f t="shared" si="3918"/>
        <v>-630.1</v>
      </c>
      <c r="J1609" s="18">
        <f t="shared" si="3918"/>
        <v>0</v>
      </c>
      <c r="K1609" s="18">
        <f t="shared" si="3918"/>
        <v>0</v>
      </c>
      <c r="L1609" s="18">
        <f t="shared" si="3915"/>
        <v>53611.4</v>
      </c>
      <c r="M1609" s="18">
        <f t="shared" si="3916"/>
        <v>0</v>
      </c>
      <c r="N1609" s="18">
        <f t="shared" si="3917"/>
        <v>0</v>
      </c>
      <c r="O1609" s="18">
        <f t="shared" si="3918"/>
        <v>0</v>
      </c>
      <c r="P1609" s="18">
        <f t="shared" si="3918"/>
        <v>0</v>
      </c>
      <c r="Q1609" s="18">
        <f t="shared" si="3918"/>
        <v>0</v>
      </c>
      <c r="R1609" s="18">
        <f t="shared" si="3868"/>
        <v>53611.4</v>
      </c>
      <c r="S1609" s="18">
        <f t="shared" si="3869"/>
        <v>0</v>
      </c>
      <c r="T1609" s="18">
        <f t="shared" si="3870"/>
        <v>0</v>
      </c>
      <c r="U1609" s="18">
        <f t="shared" si="3918"/>
        <v>0</v>
      </c>
      <c r="V1609" s="18">
        <f t="shared" si="3918"/>
        <v>0</v>
      </c>
      <c r="W1609" s="18">
        <f t="shared" si="3918"/>
        <v>0</v>
      </c>
      <c r="X1609" s="18">
        <f t="shared" si="3871"/>
        <v>53611.4</v>
      </c>
      <c r="Y1609" s="18">
        <f t="shared" si="3872"/>
        <v>0</v>
      </c>
      <c r="Z1609" s="18">
        <f t="shared" si="3873"/>
        <v>0</v>
      </c>
      <c r="AA1609" s="18">
        <f t="shared" si="3918"/>
        <v>0</v>
      </c>
      <c r="AB1609" s="18">
        <f t="shared" si="3918"/>
        <v>0</v>
      </c>
      <c r="AC1609" s="18">
        <f t="shared" si="3918"/>
        <v>0</v>
      </c>
      <c r="AD1609" s="18">
        <f t="shared" si="3874"/>
        <v>53611.4</v>
      </c>
      <c r="AE1609" s="18">
        <f t="shared" si="3875"/>
        <v>0</v>
      </c>
      <c r="AF1609" s="18">
        <f t="shared" si="3876"/>
        <v>0</v>
      </c>
      <c r="AG1609" s="18">
        <f t="shared" si="3918"/>
        <v>0</v>
      </c>
      <c r="AH1609" s="18">
        <f t="shared" si="3854"/>
        <v>53611.4</v>
      </c>
      <c r="AI1609" s="18">
        <f t="shared" si="3855"/>
        <v>0</v>
      </c>
      <c r="AJ1609" s="18">
        <f t="shared" si="3856"/>
        <v>0</v>
      </c>
      <c r="AK1609" s="18">
        <f t="shared" si="3918"/>
        <v>0</v>
      </c>
      <c r="AL1609" s="18">
        <f t="shared" si="3918"/>
        <v>0</v>
      </c>
      <c r="AM1609" s="18">
        <f t="shared" si="3918"/>
        <v>0</v>
      </c>
      <c r="AN1609" s="18">
        <f t="shared" si="3897"/>
        <v>53611.4</v>
      </c>
      <c r="AO1609" s="18">
        <f t="shared" si="3898"/>
        <v>0</v>
      </c>
      <c r="AP1609" s="18">
        <f t="shared" si="3899"/>
        <v>0</v>
      </c>
      <c r="AQ1609" s="18">
        <f t="shared" si="3918"/>
        <v>0</v>
      </c>
      <c r="AR1609" s="18">
        <f t="shared" si="3900"/>
        <v>53611.4</v>
      </c>
      <c r="AS1609" s="18">
        <f t="shared" si="3918"/>
        <v>0</v>
      </c>
      <c r="AT1609" s="18">
        <f t="shared" si="3918"/>
        <v>0</v>
      </c>
      <c r="AU1609" s="18">
        <f t="shared" si="3918"/>
        <v>0</v>
      </c>
      <c r="AV1609" s="18">
        <f t="shared" si="3864"/>
        <v>53611.4</v>
      </c>
      <c r="AW1609" s="18">
        <f t="shared" si="3865"/>
        <v>0</v>
      </c>
      <c r="AX1609" s="18">
        <f t="shared" si="3866"/>
        <v>0</v>
      </c>
      <c r="AY1609" s="18">
        <f t="shared" si="3918"/>
        <v>0</v>
      </c>
      <c r="AZ1609" s="18">
        <f t="shared" si="3918"/>
        <v>0</v>
      </c>
      <c r="BA1609" s="18">
        <f t="shared" si="3862"/>
        <v>53611.4</v>
      </c>
      <c r="BB1609" s="18">
        <f t="shared" si="3863"/>
        <v>0</v>
      </c>
      <c r="BC1609" s="18">
        <f t="shared" si="3918"/>
        <v>0</v>
      </c>
      <c r="BD1609" s="18">
        <f t="shared" si="3918"/>
        <v>0</v>
      </c>
      <c r="BE1609" s="18">
        <f t="shared" si="3918"/>
        <v>0</v>
      </c>
      <c r="BF1609" s="18">
        <f t="shared" si="3819"/>
        <v>53611.4</v>
      </c>
      <c r="BG1609" s="18">
        <f t="shared" si="3820"/>
        <v>0</v>
      </c>
      <c r="BH1609" s="18">
        <f t="shared" si="3821"/>
        <v>0</v>
      </c>
      <c r="BI1609" s="18">
        <f t="shared" si="3918"/>
        <v>0</v>
      </c>
      <c r="BJ1609" s="25"/>
      <c r="BK1609" s="36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</row>
    <row r="1610" spans="1:92" x14ac:dyDescent="0.3">
      <c r="A1610" s="19" t="s">
        <v>901</v>
      </c>
      <c r="B1610" s="50">
        <v>410</v>
      </c>
      <c r="C1610" s="51" t="s">
        <v>184</v>
      </c>
      <c r="D1610" s="51" t="s">
        <v>19</v>
      </c>
      <c r="E1610" s="14" t="s">
        <v>433</v>
      </c>
      <c r="F1610" s="18">
        <v>54241.5</v>
      </c>
      <c r="G1610" s="18">
        <v>0</v>
      </c>
      <c r="H1610" s="18">
        <v>0</v>
      </c>
      <c r="I1610" s="18">
        <v>-630.1</v>
      </c>
      <c r="J1610" s="18"/>
      <c r="K1610" s="18"/>
      <c r="L1610" s="18">
        <f t="shared" si="3915"/>
        <v>53611.4</v>
      </c>
      <c r="M1610" s="18">
        <f t="shared" si="3916"/>
        <v>0</v>
      </c>
      <c r="N1610" s="18">
        <f t="shared" si="3917"/>
        <v>0</v>
      </c>
      <c r="O1610" s="18"/>
      <c r="P1610" s="18"/>
      <c r="Q1610" s="18"/>
      <c r="R1610" s="18">
        <f t="shared" si="3868"/>
        <v>53611.4</v>
      </c>
      <c r="S1610" s="18">
        <f t="shared" si="3869"/>
        <v>0</v>
      </c>
      <c r="T1610" s="18">
        <f t="shared" si="3870"/>
        <v>0</v>
      </c>
      <c r="U1610" s="18"/>
      <c r="V1610" s="18"/>
      <c r="W1610" s="18"/>
      <c r="X1610" s="18">
        <f t="shared" si="3871"/>
        <v>53611.4</v>
      </c>
      <c r="Y1610" s="18">
        <f t="shared" si="3872"/>
        <v>0</v>
      </c>
      <c r="Z1610" s="18">
        <f t="shared" si="3873"/>
        <v>0</v>
      </c>
      <c r="AA1610" s="18"/>
      <c r="AB1610" s="18"/>
      <c r="AC1610" s="18"/>
      <c r="AD1610" s="18">
        <f t="shared" si="3874"/>
        <v>53611.4</v>
      </c>
      <c r="AE1610" s="18">
        <f t="shared" si="3875"/>
        <v>0</v>
      </c>
      <c r="AF1610" s="18">
        <f t="shared" si="3876"/>
        <v>0</v>
      </c>
      <c r="AG1610" s="18"/>
      <c r="AH1610" s="18">
        <f t="shared" si="3854"/>
        <v>53611.4</v>
      </c>
      <c r="AI1610" s="18">
        <f t="shared" si="3855"/>
        <v>0</v>
      </c>
      <c r="AJ1610" s="18">
        <f t="shared" si="3856"/>
        <v>0</v>
      </c>
      <c r="AK1610" s="18"/>
      <c r="AL1610" s="18"/>
      <c r="AM1610" s="18"/>
      <c r="AN1610" s="18">
        <f t="shared" si="3897"/>
        <v>53611.4</v>
      </c>
      <c r="AO1610" s="18">
        <f t="shared" si="3898"/>
        <v>0</v>
      </c>
      <c r="AP1610" s="18">
        <f t="shared" si="3899"/>
        <v>0</v>
      </c>
      <c r="AQ1610" s="18"/>
      <c r="AR1610" s="18">
        <f t="shared" si="3900"/>
        <v>53611.4</v>
      </c>
      <c r="AS1610" s="18"/>
      <c r="AT1610" s="18"/>
      <c r="AU1610" s="18"/>
      <c r="AV1610" s="18">
        <f t="shared" si="3864"/>
        <v>53611.4</v>
      </c>
      <c r="AW1610" s="18">
        <f t="shared" si="3865"/>
        <v>0</v>
      </c>
      <c r="AX1610" s="18">
        <f t="shared" si="3866"/>
        <v>0</v>
      </c>
      <c r="AY1610" s="18"/>
      <c r="AZ1610" s="18"/>
      <c r="BA1610" s="18">
        <f t="shared" si="3862"/>
        <v>53611.4</v>
      </c>
      <c r="BB1610" s="18">
        <f t="shared" si="3863"/>
        <v>0</v>
      </c>
      <c r="BC1610" s="18"/>
      <c r="BD1610" s="18"/>
      <c r="BE1610" s="18"/>
      <c r="BF1610" s="18">
        <f t="shared" si="3819"/>
        <v>53611.4</v>
      </c>
      <c r="BG1610" s="18">
        <f t="shared" si="3820"/>
        <v>0</v>
      </c>
      <c r="BH1610" s="18">
        <f t="shared" si="3821"/>
        <v>0</v>
      </c>
      <c r="BI1610" s="18"/>
      <c r="BJ1610" s="25"/>
      <c r="BK1610" s="36">
        <v>141</v>
      </c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</row>
    <row r="1611" spans="1:92" ht="31.2" hidden="1" x14ac:dyDescent="0.3">
      <c r="A1611" s="19" t="s">
        <v>945</v>
      </c>
      <c r="B1611" s="19"/>
      <c r="C1611" s="19"/>
      <c r="D1611" s="19"/>
      <c r="E1611" s="14" t="s">
        <v>946</v>
      </c>
      <c r="F1611" s="23">
        <f t="shared" ref="F1611:BI1613" si="3919">F1612</f>
        <v>0</v>
      </c>
      <c r="G1611" s="23">
        <f t="shared" si="3919"/>
        <v>0</v>
      </c>
      <c r="H1611" s="23">
        <f t="shared" si="3919"/>
        <v>0</v>
      </c>
      <c r="I1611" s="23">
        <f t="shared" si="3919"/>
        <v>0</v>
      </c>
      <c r="J1611" s="23">
        <f t="shared" si="3919"/>
        <v>0</v>
      </c>
      <c r="K1611" s="23">
        <f t="shared" si="3919"/>
        <v>0</v>
      </c>
      <c r="L1611" s="23">
        <f t="shared" si="3915"/>
        <v>0</v>
      </c>
      <c r="M1611" s="23">
        <f t="shared" si="3916"/>
        <v>0</v>
      </c>
      <c r="N1611" s="23">
        <f t="shared" si="3917"/>
        <v>0</v>
      </c>
      <c r="O1611" s="23">
        <f t="shared" si="3919"/>
        <v>0</v>
      </c>
      <c r="P1611" s="23">
        <f t="shared" si="3919"/>
        <v>0</v>
      </c>
      <c r="Q1611" s="23">
        <f t="shared" si="3919"/>
        <v>0</v>
      </c>
      <c r="R1611" s="23">
        <f t="shared" si="3868"/>
        <v>0</v>
      </c>
      <c r="S1611" s="23">
        <f t="shared" si="3869"/>
        <v>0</v>
      </c>
      <c r="T1611" s="23">
        <f t="shared" si="3870"/>
        <v>0</v>
      </c>
      <c r="U1611" s="23">
        <f t="shared" si="3919"/>
        <v>0</v>
      </c>
      <c r="V1611" s="23">
        <f t="shared" si="3919"/>
        <v>0</v>
      </c>
      <c r="W1611" s="23">
        <f t="shared" si="3919"/>
        <v>0</v>
      </c>
      <c r="X1611" s="23">
        <f t="shared" si="3871"/>
        <v>0</v>
      </c>
      <c r="Y1611" s="23">
        <f t="shared" si="3872"/>
        <v>0</v>
      </c>
      <c r="Z1611" s="23">
        <f t="shared" si="3873"/>
        <v>0</v>
      </c>
      <c r="AA1611" s="23">
        <f t="shared" si="3919"/>
        <v>0</v>
      </c>
      <c r="AB1611" s="23">
        <f t="shared" si="3919"/>
        <v>0</v>
      </c>
      <c r="AC1611" s="23">
        <f t="shared" si="3919"/>
        <v>0</v>
      </c>
      <c r="AD1611" s="18">
        <f t="shared" si="3874"/>
        <v>0</v>
      </c>
      <c r="AE1611" s="18">
        <f t="shared" si="3875"/>
        <v>0</v>
      </c>
      <c r="AF1611" s="18">
        <f t="shared" si="3876"/>
        <v>0</v>
      </c>
      <c r="AG1611" s="23">
        <f t="shared" si="3919"/>
        <v>0</v>
      </c>
      <c r="AH1611" s="23">
        <f t="shared" si="3854"/>
        <v>0</v>
      </c>
      <c r="AI1611" s="23">
        <f t="shared" si="3855"/>
        <v>0</v>
      </c>
      <c r="AJ1611" s="23">
        <f t="shared" si="3856"/>
        <v>0</v>
      </c>
      <c r="AK1611" s="23">
        <f t="shared" si="3919"/>
        <v>0</v>
      </c>
      <c r="AL1611" s="23">
        <f t="shared" si="3919"/>
        <v>0</v>
      </c>
      <c r="AM1611" s="23">
        <f t="shared" si="3919"/>
        <v>0</v>
      </c>
      <c r="AN1611" s="23">
        <f t="shared" si="3897"/>
        <v>0</v>
      </c>
      <c r="AO1611" s="23">
        <f t="shared" si="3898"/>
        <v>0</v>
      </c>
      <c r="AP1611" s="23">
        <f t="shared" si="3899"/>
        <v>0</v>
      </c>
      <c r="AQ1611" s="23">
        <f t="shared" si="3919"/>
        <v>0</v>
      </c>
      <c r="AR1611" s="23">
        <f t="shared" si="3900"/>
        <v>0</v>
      </c>
      <c r="AS1611" s="23">
        <f t="shared" si="3919"/>
        <v>0</v>
      </c>
      <c r="AT1611" s="23">
        <f t="shared" si="3919"/>
        <v>0</v>
      </c>
      <c r="AU1611" s="23">
        <f t="shared" si="3919"/>
        <v>0</v>
      </c>
      <c r="AV1611" s="23">
        <f t="shared" si="3864"/>
        <v>0</v>
      </c>
      <c r="AW1611" s="23">
        <f t="shared" si="3865"/>
        <v>0</v>
      </c>
      <c r="AX1611" s="23">
        <f t="shared" si="3866"/>
        <v>0</v>
      </c>
      <c r="AY1611" s="23">
        <f t="shared" si="3919"/>
        <v>0</v>
      </c>
      <c r="AZ1611" s="23">
        <f t="shared" si="3919"/>
        <v>0</v>
      </c>
      <c r="BA1611" s="18">
        <f t="shared" si="3862"/>
        <v>0</v>
      </c>
      <c r="BB1611" s="18">
        <f t="shared" si="3863"/>
        <v>0</v>
      </c>
      <c r="BC1611" s="23">
        <f t="shared" si="3919"/>
        <v>0</v>
      </c>
      <c r="BD1611" s="23">
        <f t="shared" si="3919"/>
        <v>0</v>
      </c>
      <c r="BE1611" s="23">
        <f t="shared" si="3919"/>
        <v>0</v>
      </c>
      <c r="BF1611" s="23">
        <f t="shared" si="3819"/>
        <v>0</v>
      </c>
      <c r="BG1611" s="23">
        <f t="shared" si="3820"/>
        <v>0</v>
      </c>
      <c r="BH1611" s="23">
        <f t="shared" si="3821"/>
        <v>0</v>
      </c>
      <c r="BI1611" s="23">
        <f t="shared" si="3919"/>
        <v>0</v>
      </c>
      <c r="BJ1611" s="25">
        <v>0</v>
      </c>
      <c r="BK1611" s="36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</row>
    <row r="1612" spans="1:92" ht="46.8" hidden="1" x14ac:dyDescent="0.3">
      <c r="A1612" s="19" t="s">
        <v>945</v>
      </c>
      <c r="B1612" s="43">
        <v>400</v>
      </c>
      <c r="C1612" s="47"/>
      <c r="D1612" s="47"/>
      <c r="E1612" s="14" t="s">
        <v>457</v>
      </c>
      <c r="F1612" s="23">
        <f t="shared" si="3919"/>
        <v>0</v>
      </c>
      <c r="G1612" s="23">
        <f t="shared" si="3919"/>
        <v>0</v>
      </c>
      <c r="H1612" s="23">
        <f t="shared" si="3919"/>
        <v>0</v>
      </c>
      <c r="I1612" s="23">
        <f t="shared" si="3919"/>
        <v>0</v>
      </c>
      <c r="J1612" s="23">
        <f t="shared" si="3919"/>
        <v>0</v>
      </c>
      <c r="K1612" s="23">
        <f t="shared" si="3919"/>
        <v>0</v>
      </c>
      <c r="L1612" s="23">
        <f t="shared" si="3915"/>
        <v>0</v>
      </c>
      <c r="M1612" s="23">
        <f t="shared" si="3916"/>
        <v>0</v>
      </c>
      <c r="N1612" s="23">
        <f t="shared" si="3917"/>
        <v>0</v>
      </c>
      <c r="O1612" s="23">
        <f t="shared" si="3919"/>
        <v>0</v>
      </c>
      <c r="P1612" s="23">
        <f t="shared" si="3919"/>
        <v>0</v>
      </c>
      <c r="Q1612" s="23">
        <f t="shared" si="3919"/>
        <v>0</v>
      </c>
      <c r="R1612" s="23">
        <f t="shared" si="3868"/>
        <v>0</v>
      </c>
      <c r="S1612" s="23">
        <f t="shared" si="3869"/>
        <v>0</v>
      </c>
      <c r="T1612" s="23">
        <f t="shared" si="3870"/>
        <v>0</v>
      </c>
      <c r="U1612" s="23">
        <f t="shared" si="3919"/>
        <v>0</v>
      </c>
      <c r="V1612" s="23">
        <f t="shared" si="3919"/>
        <v>0</v>
      </c>
      <c r="W1612" s="23">
        <f t="shared" si="3919"/>
        <v>0</v>
      </c>
      <c r="X1612" s="23">
        <f t="shared" si="3871"/>
        <v>0</v>
      </c>
      <c r="Y1612" s="23">
        <f t="shared" si="3872"/>
        <v>0</v>
      </c>
      <c r="Z1612" s="23">
        <f t="shared" si="3873"/>
        <v>0</v>
      </c>
      <c r="AA1612" s="23">
        <f t="shared" si="3919"/>
        <v>0</v>
      </c>
      <c r="AB1612" s="23">
        <f t="shared" si="3919"/>
        <v>0</v>
      </c>
      <c r="AC1612" s="23">
        <f t="shared" si="3919"/>
        <v>0</v>
      </c>
      <c r="AD1612" s="18">
        <f t="shared" si="3874"/>
        <v>0</v>
      </c>
      <c r="AE1612" s="18">
        <f t="shared" si="3875"/>
        <v>0</v>
      </c>
      <c r="AF1612" s="18">
        <f t="shared" si="3876"/>
        <v>0</v>
      </c>
      <c r="AG1612" s="23">
        <f t="shared" si="3919"/>
        <v>0</v>
      </c>
      <c r="AH1612" s="23">
        <f t="shared" si="3854"/>
        <v>0</v>
      </c>
      <c r="AI1612" s="23">
        <f t="shared" si="3855"/>
        <v>0</v>
      </c>
      <c r="AJ1612" s="23">
        <f t="shared" si="3856"/>
        <v>0</v>
      </c>
      <c r="AK1612" s="23">
        <f t="shared" si="3919"/>
        <v>0</v>
      </c>
      <c r="AL1612" s="23">
        <f t="shared" si="3919"/>
        <v>0</v>
      </c>
      <c r="AM1612" s="23">
        <f t="shared" si="3919"/>
        <v>0</v>
      </c>
      <c r="AN1612" s="23">
        <f t="shared" si="3897"/>
        <v>0</v>
      </c>
      <c r="AO1612" s="23">
        <f t="shared" si="3898"/>
        <v>0</v>
      </c>
      <c r="AP1612" s="23">
        <f t="shared" si="3899"/>
        <v>0</v>
      </c>
      <c r="AQ1612" s="23">
        <f t="shared" si="3919"/>
        <v>0</v>
      </c>
      <c r="AR1612" s="23">
        <f t="shared" si="3900"/>
        <v>0</v>
      </c>
      <c r="AS1612" s="23">
        <f t="shared" si="3919"/>
        <v>0</v>
      </c>
      <c r="AT1612" s="23">
        <f t="shared" si="3919"/>
        <v>0</v>
      </c>
      <c r="AU1612" s="23">
        <f t="shared" si="3919"/>
        <v>0</v>
      </c>
      <c r="AV1612" s="23">
        <f t="shared" si="3864"/>
        <v>0</v>
      </c>
      <c r="AW1612" s="23">
        <f t="shared" si="3865"/>
        <v>0</v>
      </c>
      <c r="AX1612" s="23">
        <f t="shared" si="3866"/>
        <v>0</v>
      </c>
      <c r="AY1612" s="23">
        <f t="shared" si="3919"/>
        <v>0</v>
      </c>
      <c r="AZ1612" s="23">
        <f t="shared" si="3919"/>
        <v>0</v>
      </c>
      <c r="BA1612" s="18">
        <f t="shared" si="3862"/>
        <v>0</v>
      </c>
      <c r="BB1612" s="18">
        <f t="shared" si="3863"/>
        <v>0</v>
      </c>
      <c r="BC1612" s="23">
        <f t="shared" si="3919"/>
        <v>0</v>
      </c>
      <c r="BD1612" s="23">
        <f t="shared" si="3919"/>
        <v>0</v>
      </c>
      <c r="BE1612" s="23">
        <f t="shared" si="3919"/>
        <v>0</v>
      </c>
      <c r="BF1612" s="23">
        <f t="shared" si="3819"/>
        <v>0</v>
      </c>
      <c r="BG1612" s="23">
        <f t="shared" si="3820"/>
        <v>0</v>
      </c>
      <c r="BH1612" s="23">
        <f t="shared" si="3821"/>
        <v>0</v>
      </c>
      <c r="BI1612" s="23">
        <f t="shared" si="3919"/>
        <v>0</v>
      </c>
      <c r="BJ1612" s="25">
        <v>0</v>
      </c>
      <c r="BK1612" s="36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</row>
    <row r="1613" spans="1:92" hidden="1" x14ac:dyDescent="0.3">
      <c r="A1613" s="19" t="s">
        <v>945</v>
      </c>
      <c r="B1613" s="43">
        <v>410</v>
      </c>
      <c r="C1613" s="47"/>
      <c r="D1613" s="47"/>
      <c r="E1613" s="14" t="s">
        <v>470</v>
      </c>
      <c r="F1613" s="23">
        <f t="shared" si="3919"/>
        <v>0</v>
      </c>
      <c r="G1613" s="23">
        <f t="shared" si="3919"/>
        <v>0</v>
      </c>
      <c r="H1613" s="23">
        <f t="shared" si="3919"/>
        <v>0</v>
      </c>
      <c r="I1613" s="23">
        <f t="shared" si="3919"/>
        <v>0</v>
      </c>
      <c r="J1613" s="23">
        <f t="shared" si="3919"/>
        <v>0</v>
      </c>
      <c r="K1613" s="23">
        <f t="shared" si="3919"/>
        <v>0</v>
      </c>
      <c r="L1613" s="23">
        <f t="shared" si="3915"/>
        <v>0</v>
      </c>
      <c r="M1613" s="23">
        <f t="shared" si="3916"/>
        <v>0</v>
      </c>
      <c r="N1613" s="23">
        <f t="shared" si="3917"/>
        <v>0</v>
      </c>
      <c r="O1613" s="23">
        <f t="shared" si="3919"/>
        <v>0</v>
      </c>
      <c r="P1613" s="23">
        <f t="shared" si="3919"/>
        <v>0</v>
      </c>
      <c r="Q1613" s="23">
        <f t="shared" si="3919"/>
        <v>0</v>
      </c>
      <c r="R1613" s="23">
        <f t="shared" si="3868"/>
        <v>0</v>
      </c>
      <c r="S1613" s="23">
        <f t="shared" si="3869"/>
        <v>0</v>
      </c>
      <c r="T1613" s="23">
        <f t="shared" si="3870"/>
        <v>0</v>
      </c>
      <c r="U1613" s="23">
        <f t="shared" si="3919"/>
        <v>0</v>
      </c>
      <c r="V1613" s="23">
        <f t="shared" si="3919"/>
        <v>0</v>
      </c>
      <c r="W1613" s="23">
        <f t="shared" si="3919"/>
        <v>0</v>
      </c>
      <c r="X1613" s="23">
        <f t="shared" si="3871"/>
        <v>0</v>
      </c>
      <c r="Y1613" s="23">
        <f t="shared" si="3872"/>
        <v>0</v>
      </c>
      <c r="Z1613" s="23">
        <f t="shared" si="3873"/>
        <v>0</v>
      </c>
      <c r="AA1613" s="23">
        <f t="shared" si="3919"/>
        <v>0</v>
      </c>
      <c r="AB1613" s="23">
        <f t="shared" si="3919"/>
        <v>0</v>
      </c>
      <c r="AC1613" s="23">
        <f t="shared" si="3919"/>
        <v>0</v>
      </c>
      <c r="AD1613" s="18">
        <f t="shared" si="3874"/>
        <v>0</v>
      </c>
      <c r="AE1613" s="18">
        <f t="shared" si="3875"/>
        <v>0</v>
      </c>
      <c r="AF1613" s="18">
        <f t="shared" si="3876"/>
        <v>0</v>
      </c>
      <c r="AG1613" s="23">
        <f t="shared" si="3919"/>
        <v>0</v>
      </c>
      <c r="AH1613" s="23">
        <f t="shared" si="3854"/>
        <v>0</v>
      </c>
      <c r="AI1613" s="23">
        <f t="shared" si="3855"/>
        <v>0</v>
      </c>
      <c r="AJ1613" s="23">
        <f t="shared" si="3856"/>
        <v>0</v>
      </c>
      <c r="AK1613" s="23">
        <f t="shared" si="3919"/>
        <v>0</v>
      </c>
      <c r="AL1613" s="23">
        <f t="shared" si="3919"/>
        <v>0</v>
      </c>
      <c r="AM1613" s="23">
        <f t="shared" si="3919"/>
        <v>0</v>
      </c>
      <c r="AN1613" s="23">
        <f t="shared" si="3897"/>
        <v>0</v>
      </c>
      <c r="AO1613" s="23">
        <f t="shared" si="3898"/>
        <v>0</v>
      </c>
      <c r="AP1613" s="23">
        <f t="shared" si="3899"/>
        <v>0</v>
      </c>
      <c r="AQ1613" s="23">
        <f t="shared" si="3919"/>
        <v>0</v>
      </c>
      <c r="AR1613" s="23">
        <f t="shared" si="3900"/>
        <v>0</v>
      </c>
      <c r="AS1613" s="23">
        <f t="shared" si="3919"/>
        <v>0</v>
      </c>
      <c r="AT1613" s="23">
        <f t="shared" si="3919"/>
        <v>0</v>
      </c>
      <c r="AU1613" s="23">
        <f t="shared" si="3919"/>
        <v>0</v>
      </c>
      <c r="AV1613" s="23">
        <f t="shared" si="3864"/>
        <v>0</v>
      </c>
      <c r="AW1613" s="23">
        <f t="shared" si="3865"/>
        <v>0</v>
      </c>
      <c r="AX1613" s="23">
        <f t="shared" si="3866"/>
        <v>0</v>
      </c>
      <c r="AY1613" s="23">
        <f t="shared" si="3919"/>
        <v>0</v>
      </c>
      <c r="AZ1613" s="23">
        <f t="shared" si="3919"/>
        <v>0</v>
      </c>
      <c r="BA1613" s="18">
        <f t="shared" si="3862"/>
        <v>0</v>
      </c>
      <c r="BB1613" s="18">
        <f t="shared" si="3863"/>
        <v>0</v>
      </c>
      <c r="BC1613" s="23">
        <f t="shared" si="3919"/>
        <v>0</v>
      </c>
      <c r="BD1613" s="23">
        <f t="shared" si="3919"/>
        <v>0</v>
      </c>
      <c r="BE1613" s="23">
        <f t="shared" si="3919"/>
        <v>0</v>
      </c>
      <c r="BF1613" s="23">
        <f t="shared" si="3819"/>
        <v>0</v>
      </c>
      <c r="BG1613" s="23">
        <f t="shared" si="3820"/>
        <v>0</v>
      </c>
      <c r="BH1613" s="23">
        <f t="shared" si="3821"/>
        <v>0</v>
      </c>
      <c r="BI1613" s="23">
        <f t="shared" si="3919"/>
        <v>0</v>
      </c>
      <c r="BJ1613" s="25">
        <v>0</v>
      </c>
      <c r="BK1613" s="36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</row>
    <row r="1614" spans="1:92" hidden="1" x14ac:dyDescent="0.3">
      <c r="A1614" s="19" t="s">
        <v>945</v>
      </c>
      <c r="B1614" s="43">
        <v>410</v>
      </c>
      <c r="C1614" s="47" t="s">
        <v>184</v>
      </c>
      <c r="D1614" s="47" t="s">
        <v>19</v>
      </c>
      <c r="E1614" s="14" t="s">
        <v>433</v>
      </c>
      <c r="F1614" s="18">
        <v>0</v>
      </c>
      <c r="G1614" s="18">
        <v>0</v>
      </c>
      <c r="H1614" s="18">
        <v>0</v>
      </c>
      <c r="I1614" s="18"/>
      <c r="J1614" s="18"/>
      <c r="K1614" s="18"/>
      <c r="L1614" s="18">
        <f t="shared" si="3915"/>
        <v>0</v>
      </c>
      <c r="M1614" s="18">
        <f t="shared" si="3916"/>
        <v>0</v>
      </c>
      <c r="N1614" s="18">
        <f t="shared" si="3917"/>
        <v>0</v>
      </c>
      <c r="O1614" s="18"/>
      <c r="P1614" s="18"/>
      <c r="Q1614" s="18"/>
      <c r="R1614" s="18">
        <f t="shared" si="3868"/>
        <v>0</v>
      </c>
      <c r="S1614" s="18">
        <f t="shared" si="3869"/>
        <v>0</v>
      </c>
      <c r="T1614" s="18">
        <f t="shared" si="3870"/>
        <v>0</v>
      </c>
      <c r="U1614" s="18"/>
      <c r="V1614" s="18"/>
      <c r="W1614" s="18"/>
      <c r="X1614" s="18">
        <f t="shared" si="3871"/>
        <v>0</v>
      </c>
      <c r="Y1614" s="18">
        <f t="shared" si="3872"/>
        <v>0</v>
      </c>
      <c r="Z1614" s="18">
        <f t="shared" si="3873"/>
        <v>0</v>
      </c>
      <c r="AA1614" s="18"/>
      <c r="AB1614" s="18"/>
      <c r="AC1614" s="18"/>
      <c r="AD1614" s="18">
        <f t="shared" si="3874"/>
        <v>0</v>
      </c>
      <c r="AE1614" s="18">
        <f t="shared" si="3875"/>
        <v>0</v>
      </c>
      <c r="AF1614" s="18">
        <f t="shared" si="3876"/>
        <v>0</v>
      </c>
      <c r="AG1614" s="18"/>
      <c r="AH1614" s="18">
        <f t="shared" si="3854"/>
        <v>0</v>
      </c>
      <c r="AI1614" s="18">
        <f t="shared" si="3855"/>
        <v>0</v>
      </c>
      <c r="AJ1614" s="18">
        <f t="shared" si="3856"/>
        <v>0</v>
      </c>
      <c r="AK1614" s="18"/>
      <c r="AL1614" s="18"/>
      <c r="AM1614" s="18"/>
      <c r="AN1614" s="18">
        <f t="shared" si="3897"/>
        <v>0</v>
      </c>
      <c r="AO1614" s="18">
        <f t="shared" si="3898"/>
        <v>0</v>
      </c>
      <c r="AP1614" s="18">
        <f t="shared" si="3899"/>
        <v>0</v>
      </c>
      <c r="AQ1614" s="18"/>
      <c r="AR1614" s="18">
        <f t="shared" si="3900"/>
        <v>0</v>
      </c>
      <c r="AS1614" s="18"/>
      <c r="AT1614" s="18"/>
      <c r="AU1614" s="18"/>
      <c r="AV1614" s="18">
        <f t="shared" si="3864"/>
        <v>0</v>
      </c>
      <c r="AW1614" s="18">
        <f t="shared" si="3865"/>
        <v>0</v>
      </c>
      <c r="AX1614" s="18">
        <f t="shared" si="3866"/>
        <v>0</v>
      </c>
      <c r="AY1614" s="18"/>
      <c r="AZ1614" s="18"/>
      <c r="BA1614" s="18">
        <f t="shared" si="3862"/>
        <v>0</v>
      </c>
      <c r="BB1614" s="18">
        <f t="shared" si="3863"/>
        <v>0</v>
      </c>
      <c r="BC1614" s="18"/>
      <c r="BD1614" s="18"/>
      <c r="BE1614" s="18"/>
      <c r="BF1614" s="18">
        <f t="shared" si="3819"/>
        <v>0</v>
      </c>
      <c r="BG1614" s="18">
        <f t="shared" si="3820"/>
        <v>0</v>
      </c>
      <c r="BH1614" s="18">
        <f t="shared" si="3821"/>
        <v>0</v>
      </c>
      <c r="BI1614" s="18"/>
      <c r="BJ1614" s="25">
        <v>0</v>
      </c>
      <c r="BK1614" s="36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</row>
    <row r="1615" spans="1:92" x14ac:dyDescent="0.3">
      <c r="A1615" s="19" t="s">
        <v>875</v>
      </c>
      <c r="B1615" s="50"/>
      <c r="C1615" s="51"/>
      <c r="D1615" s="51"/>
      <c r="E1615" s="14" t="s">
        <v>877</v>
      </c>
      <c r="F1615" s="18">
        <f t="shared" ref="F1615:BI1617" si="3920">F1616</f>
        <v>56188.4</v>
      </c>
      <c r="G1615" s="18">
        <f t="shared" si="3920"/>
        <v>25289.4</v>
      </c>
      <c r="H1615" s="18">
        <f t="shared" si="3920"/>
        <v>0</v>
      </c>
      <c r="I1615" s="18">
        <f t="shared" si="3920"/>
        <v>0</v>
      </c>
      <c r="J1615" s="18">
        <f t="shared" si="3920"/>
        <v>-203.3</v>
      </c>
      <c r="K1615" s="18">
        <f t="shared" si="3920"/>
        <v>0</v>
      </c>
      <c r="L1615" s="18">
        <f t="shared" si="3915"/>
        <v>56188.4</v>
      </c>
      <c r="M1615" s="18">
        <f t="shared" si="3916"/>
        <v>25086.100000000002</v>
      </c>
      <c r="N1615" s="18">
        <f t="shared" si="3917"/>
        <v>0</v>
      </c>
      <c r="O1615" s="18">
        <f t="shared" si="3920"/>
        <v>0</v>
      </c>
      <c r="P1615" s="18">
        <f t="shared" si="3920"/>
        <v>0</v>
      </c>
      <c r="Q1615" s="18">
        <f t="shared" si="3920"/>
        <v>0</v>
      </c>
      <c r="R1615" s="18">
        <f t="shared" si="3868"/>
        <v>56188.4</v>
      </c>
      <c r="S1615" s="18">
        <f t="shared" si="3869"/>
        <v>25086.100000000002</v>
      </c>
      <c r="T1615" s="18">
        <f t="shared" si="3870"/>
        <v>0</v>
      </c>
      <c r="U1615" s="18">
        <f t="shared" si="3920"/>
        <v>0</v>
      </c>
      <c r="V1615" s="18">
        <f t="shared" si="3920"/>
        <v>0</v>
      </c>
      <c r="W1615" s="18">
        <f t="shared" si="3920"/>
        <v>0</v>
      </c>
      <c r="X1615" s="18">
        <f t="shared" si="3871"/>
        <v>56188.4</v>
      </c>
      <c r="Y1615" s="18">
        <f t="shared" si="3872"/>
        <v>25086.100000000002</v>
      </c>
      <c r="Z1615" s="18">
        <f t="shared" si="3873"/>
        <v>0</v>
      </c>
      <c r="AA1615" s="18">
        <f t="shared" si="3920"/>
        <v>0</v>
      </c>
      <c r="AB1615" s="18">
        <f t="shared" si="3920"/>
        <v>0</v>
      </c>
      <c r="AC1615" s="18">
        <f t="shared" si="3920"/>
        <v>0</v>
      </c>
      <c r="AD1615" s="18">
        <f t="shared" si="3874"/>
        <v>56188.4</v>
      </c>
      <c r="AE1615" s="18">
        <f t="shared" si="3875"/>
        <v>25086.100000000002</v>
      </c>
      <c r="AF1615" s="18">
        <f t="shared" si="3876"/>
        <v>0</v>
      </c>
      <c r="AG1615" s="18">
        <f t="shared" si="3920"/>
        <v>0</v>
      </c>
      <c r="AH1615" s="18">
        <f t="shared" si="3854"/>
        <v>56188.4</v>
      </c>
      <c r="AI1615" s="18">
        <f t="shared" si="3855"/>
        <v>25086.100000000002</v>
      </c>
      <c r="AJ1615" s="18">
        <f t="shared" si="3856"/>
        <v>0</v>
      </c>
      <c r="AK1615" s="18">
        <f t="shared" si="3920"/>
        <v>0</v>
      </c>
      <c r="AL1615" s="18">
        <f t="shared" si="3920"/>
        <v>0</v>
      </c>
      <c r="AM1615" s="18">
        <f t="shared" si="3920"/>
        <v>0</v>
      </c>
      <c r="AN1615" s="18">
        <f t="shared" si="3897"/>
        <v>56188.4</v>
      </c>
      <c r="AO1615" s="18">
        <f t="shared" si="3898"/>
        <v>25086.100000000002</v>
      </c>
      <c r="AP1615" s="18">
        <f t="shared" si="3899"/>
        <v>0</v>
      </c>
      <c r="AQ1615" s="18">
        <f t="shared" si="3920"/>
        <v>0</v>
      </c>
      <c r="AR1615" s="18">
        <f t="shared" si="3900"/>
        <v>56188.4</v>
      </c>
      <c r="AS1615" s="18">
        <f t="shared" si="3920"/>
        <v>0</v>
      </c>
      <c r="AT1615" s="18">
        <f t="shared" si="3920"/>
        <v>0</v>
      </c>
      <c r="AU1615" s="18">
        <f t="shared" si="3920"/>
        <v>0</v>
      </c>
      <c r="AV1615" s="18">
        <f t="shared" si="3864"/>
        <v>56188.4</v>
      </c>
      <c r="AW1615" s="18">
        <f t="shared" si="3865"/>
        <v>25086.100000000002</v>
      </c>
      <c r="AX1615" s="18">
        <f t="shared" si="3866"/>
        <v>0</v>
      </c>
      <c r="AY1615" s="18">
        <f t="shared" si="3920"/>
        <v>0</v>
      </c>
      <c r="AZ1615" s="18">
        <f t="shared" si="3920"/>
        <v>0</v>
      </c>
      <c r="BA1615" s="18">
        <f t="shared" si="3862"/>
        <v>56188.4</v>
      </c>
      <c r="BB1615" s="18">
        <f t="shared" si="3863"/>
        <v>25086.100000000002</v>
      </c>
      <c r="BC1615" s="18">
        <f t="shared" si="3920"/>
        <v>0</v>
      </c>
      <c r="BD1615" s="18">
        <f t="shared" si="3920"/>
        <v>0</v>
      </c>
      <c r="BE1615" s="18">
        <f t="shared" si="3920"/>
        <v>0</v>
      </c>
      <c r="BF1615" s="18">
        <f t="shared" si="3819"/>
        <v>56188.4</v>
      </c>
      <c r="BG1615" s="18">
        <f t="shared" si="3820"/>
        <v>25086.100000000002</v>
      </c>
      <c r="BH1615" s="18">
        <f t="shared" si="3821"/>
        <v>0</v>
      </c>
      <c r="BI1615" s="18">
        <f t="shared" si="3920"/>
        <v>0</v>
      </c>
      <c r="BJ1615" s="25"/>
      <c r="BK1615" s="36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</row>
    <row r="1616" spans="1:92" ht="46.8" x14ac:dyDescent="0.3">
      <c r="A1616" s="19" t="s">
        <v>875</v>
      </c>
      <c r="B1616" s="50">
        <v>400</v>
      </c>
      <c r="C1616" s="51"/>
      <c r="D1616" s="51"/>
      <c r="E1616" s="14" t="s">
        <v>457</v>
      </c>
      <c r="F1616" s="18">
        <f t="shared" si="3920"/>
        <v>56188.4</v>
      </c>
      <c r="G1616" s="18">
        <f t="shared" si="3920"/>
        <v>25289.4</v>
      </c>
      <c r="H1616" s="18">
        <f t="shared" si="3920"/>
        <v>0</v>
      </c>
      <c r="I1616" s="18">
        <f t="shared" si="3920"/>
        <v>0</v>
      </c>
      <c r="J1616" s="18">
        <f t="shared" si="3920"/>
        <v>-203.3</v>
      </c>
      <c r="K1616" s="18">
        <f t="shared" si="3920"/>
        <v>0</v>
      </c>
      <c r="L1616" s="18">
        <f t="shared" si="3915"/>
        <v>56188.4</v>
      </c>
      <c r="M1616" s="18">
        <f t="shared" si="3916"/>
        <v>25086.100000000002</v>
      </c>
      <c r="N1616" s="18">
        <f t="shared" si="3917"/>
        <v>0</v>
      </c>
      <c r="O1616" s="18">
        <f t="shared" si="3920"/>
        <v>0</v>
      </c>
      <c r="P1616" s="18">
        <f t="shared" si="3920"/>
        <v>0</v>
      </c>
      <c r="Q1616" s="18">
        <f t="shared" si="3920"/>
        <v>0</v>
      </c>
      <c r="R1616" s="18">
        <f t="shared" si="3868"/>
        <v>56188.4</v>
      </c>
      <c r="S1616" s="18">
        <f t="shared" si="3869"/>
        <v>25086.100000000002</v>
      </c>
      <c r="T1616" s="18">
        <f t="shared" si="3870"/>
        <v>0</v>
      </c>
      <c r="U1616" s="18">
        <f t="shared" si="3920"/>
        <v>0</v>
      </c>
      <c r="V1616" s="18">
        <f t="shared" si="3920"/>
        <v>0</v>
      </c>
      <c r="W1616" s="18">
        <f t="shared" si="3920"/>
        <v>0</v>
      </c>
      <c r="X1616" s="18">
        <f t="shared" si="3871"/>
        <v>56188.4</v>
      </c>
      <c r="Y1616" s="18">
        <f t="shared" si="3872"/>
        <v>25086.100000000002</v>
      </c>
      <c r="Z1616" s="18">
        <f t="shared" si="3873"/>
        <v>0</v>
      </c>
      <c r="AA1616" s="18">
        <f t="shared" si="3920"/>
        <v>0</v>
      </c>
      <c r="AB1616" s="18">
        <f t="shared" si="3920"/>
        <v>0</v>
      </c>
      <c r="AC1616" s="18">
        <f t="shared" si="3920"/>
        <v>0</v>
      </c>
      <c r="AD1616" s="18">
        <f t="shared" si="3874"/>
        <v>56188.4</v>
      </c>
      <c r="AE1616" s="18">
        <f t="shared" si="3875"/>
        <v>25086.100000000002</v>
      </c>
      <c r="AF1616" s="18">
        <f t="shared" si="3876"/>
        <v>0</v>
      </c>
      <c r="AG1616" s="18">
        <f t="shared" si="3920"/>
        <v>0</v>
      </c>
      <c r="AH1616" s="18">
        <f t="shared" si="3854"/>
        <v>56188.4</v>
      </c>
      <c r="AI1616" s="18">
        <f t="shared" si="3855"/>
        <v>25086.100000000002</v>
      </c>
      <c r="AJ1616" s="18">
        <f t="shared" si="3856"/>
        <v>0</v>
      </c>
      <c r="AK1616" s="18">
        <f t="shared" si="3920"/>
        <v>0</v>
      </c>
      <c r="AL1616" s="18">
        <f t="shared" si="3920"/>
        <v>0</v>
      </c>
      <c r="AM1616" s="18">
        <f t="shared" si="3920"/>
        <v>0</v>
      </c>
      <c r="AN1616" s="18">
        <f t="shared" si="3897"/>
        <v>56188.4</v>
      </c>
      <c r="AO1616" s="18">
        <f t="shared" si="3898"/>
        <v>25086.100000000002</v>
      </c>
      <c r="AP1616" s="18">
        <f t="shared" si="3899"/>
        <v>0</v>
      </c>
      <c r="AQ1616" s="18">
        <f t="shared" si="3920"/>
        <v>0</v>
      </c>
      <c r="AR1616" s="18">
        <f t="shared" si="3900"/>
        <v>56188.4</v>
      </c>
      <c r="AS1616" s="18">
        <f t="shared" si="3920"/>
        <v>0</v>
      </c>
      <c r="AT1616" s="18">
        <f t="shared" si="3920"/>
        <v>0</v>
      </c>
      <c r="AU1616" s="18">
        <f t="shared" si="3920"/>
        <v>0</v>
      </c>
      <c r="AV1616" s="18">
        <f t="shared" si="3864"/>
        <v>56188.4</v>
      </c>
      <c r="AW1616" s="18">
        <f t="shared" si="3865"/>
        <v>25086.100000000002</v>
      </c>
      <c r="AX1616" s="18">
        <f t="shared" si="3866"/>
        <v>0</v>
      </c>
      <c r="AY1616" s="18">
        <f t="shared" si="3920"/>
        <v>0</v>
      </c>
      <c r="AZ1616" s="18">
        <f t="shared" si="3920"/>
        <v>0</v>
      </c>
      <c r="BA1616" s="18">
        <f t="shared" si="3862"/>
        <v>56188.4</v>
      </c>
      <c r="BB1616" s="18">
        <f t="shared" si="3863"/>
        <v>25086.100000000002</v>
      </c>
      <c r="BC1616" s="18">
        <f t="shared" si="3920"/>
        <v>0</v>
      </c>
      <c r="BD1616" s="18">
        <f t="shared" si="3920"/>
        <v>0</v>
      </c>
      <c r="BE1616" s="18">
        <f t="shared" si="3920"/>
        <v>0</v>
      </c>
      <c r="BF1616" s="18">
        <f t="shared" si="3819"/>
        <v>56188.4</v>
      </c>
      <c r="BG1616" s="18">
        <f t="shared" si="3820"/>
        <v>25086.100000000002</v>
      </c>
      <c r="BH1616" s="18">
        <f t="shared" si="3821"/>
        <v>0</v>
      </c>
      <c r="BI1616" s="18">
        <f t="shared" si="3920"/>
        <v>0</v>
      </c>
      <c r="BJ1616" s="25"/>
      <c r="BK1616" s="36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</row>
    <row r="1617" spans="1:92" x14ac:dyDescent="0.3">
      <c r="A1617" s="19" t="s">
        <v>875</v>
      </c>
      <c r="B1617" s="50">
        <v>410</v>
      </c>
      <c r="C1617" s="51"/>
      <c r="D1617" s="51"/>
      <c r="E1617" s="14" t="s">
        <v>470</v>
      </c>
      <c r="F1617" s="18">
        <f t="shared" si="3920"/>
        <v>56188.4</v>
      </c>
      <c r="G1617" s="18">
        <f t="shared" si="3920"/>
        <v>25289.4</v>
      </c>
      <c r="H1617" s="18">
        <f t="shared" si="3920"/>
        <v>0</v>
      </c>
      <c r="I1617" s="18">
        <f t="shared" si="3920"/>
        <v>0</v>
      </c>
      <c r="J1617" s="18">
        <f t="shared" si="3920"/>
        <v>-203.3</v>
      </c>
      <c r="K1617" s="18">
        <f t="shared" si="3920"/>
        <v>0</v>
      </c>
      <c r="L1617" s="18">
        <f t="shared" si="3915"/>
        <v>56188.4</v>
      </c>
      <c r="M1617" s="18">
        <f t="shared" si="3916"/>
        <v>25086.100000000002</v>
      </c>
      <c r="N1617" s="18">
        <f t="shared" si="3917"/>
        <v>0</v>
      </c>
      <c r="O1617" s="18">
        <f t="shared" si="3920"/>
        <v>0</v>
      </c>
      <c r="P1617" s="18">
        <f t="shared" si="3920"/>
        <v>0</v>
      </c>
      <c r="Q1617" s="18">
        <f t="shared" si="3920"/>
        <v>0</v>
      </c>
      <c r="R1617" s="18">
        <f t="shared" si="3868"/>
        <v>56188.4</v>
      </c>
      <c r="S1617" s="18">
        <f t="shared" si="3869"/>
        <v>25086.100000000002</v>
      </c>
      <c r="T1617" s="18">
        <f t="shared" si="3870"/>
        <v>0</v>
      </c>
      <c r="U1617" s="18">
        <f t="shared" si="3920"/>
        <v>0</v>
      </c>
      <c r="V1617" s="18">
        <f t="shared" si="3920"/>
        <v>0</v>
      </c>
      <c r="W1617" s="18">
        <f t="shared" si="3920"/>
        <v>0</v>
      </c>
      <c r="X1617" s="18">
        <f t="shared" si="3871"/>
        <v>56188.4</v>
      </c>
      <c r="Y1617" s="18">
        <f t="shared" si="3872"/>
        <v>25086.100000000002</v>
      </c>
      <c r="Z1617" s="18">
        <f t="shared" si="3873"/>
        <v>0</v>
      </c>
      <c r="AA1617" s="18">
        <f t="shared" si="3920"/>
        <v>0</v>
      </c>
      <c r="AB1617" s="18">
        <f t="shared" si="3920"/>
        <v>0</v>
      </c>
      <c r="AC1617" s="18">
        <f t="shared" si="3920"/>
        <v>0</v>
      </c>
      <c r="AD1617" s="18">
        <f t="shared" si="3874"/>
        <v>56188.4</v>
      </c>
      <c r="AE1617" s="18">
        <f t="shared" si="3875"/>
        <v>25086.100000000002</v>
      </c>
      <c r="AF1617" s="18">
        <f t="shared" si="3876"/>
        <v>0</v>
      </c>
      <c r="AG1617" s="18">
        <f t="shared" si="3920"/>
        <v>0</v>
      </c>
      <c r="AH1617" s="18">
        <f t="shared" si="3854"/>
        <v>56188.4</v>
      </c>
      <c r="AI1617" s="18">
        <f t="shared" si="3855"/>
        <v>25086.100000000002</v>
      </c>
      <c r="AJ1617" s="18">
        <f t="shared" si="3856"/>
        <v>0</v>
      </c>
      <c r="AK1617" s="18">
        <f t="shared" si="3920"/>
        <v>0</v>
      </c>
      <c r="AL1617" s="18">
        <f t="shared" si="3920"/>
        <v>0</v>
      </c>
      <c r="AM1617" s="18">
        <f t="shared" si="3920"/>
        <v>0</v>
      </c>
      <c r="AN1617" s="18">
        <f t="shared" si="3897"/>
        <v>56188.4</v>
      </c>
      <c r="AO1617" s="18">
        <f t="shared" si="3898"/>
        <v>25086.100000000002</v>
      </c>
      <c r="AP1617" s="18">
        <f t="shared" si="3899"/>
        <v>0</v>
      </c>
      <c r="AQ1617" s="18">
        <f t="shared" si="3920"/>
        <v>0</v>
      </c>
      <c r="AR1617" s="18">
        <f t="shared" si="3900"/>
        <v>56188.4</v>
      </c>
      <c r="AS1617" s="18">
        <f t="shared" si="3920"/>
        <v>0</v>
      </c>
      <c r="AT1617" s="18">
        <f t="shared" si="3920"/>
        <v>0</v>
      </c>
      <c r="AU1617" s="18">
        <f t="shared" si="3920"/>
        <v>0</v>
      </c>
      <c r="AV1617" s="18">
        <f t="shared" si="3864"/>
        <v>56188.4</v>
      </c>
      <c r="AW1617" s="18">
        <f t="shared" si="3865"/>
        <v>25086.100000000002</v>
      </c>
      <c r="AX1617" s="18">
        <f t="shared" si="3866"/>
        <v>0</v>
      </c>
      <c r="AY1617" s="18">
        <f t="shared" si="3920"/>
        <v>0</v>
      </c>
      <c r="AZ1617" s="18">
        <f t="shared" si="3920"/>
        <v>0</v>
      </c>
      <c r="BA1617" s="18">
        <f t="shared" si="3862"/>
        <v>56188.4</v>
      </c>
      <c r="BB1617" s="18">
        <f t="shared" si="3863"/>
        <v>25086.100000000002</v>
      </c>
      <c r="BC1617" s="18">
        <f t="shared" si="3920"/>
        <v>0</v>
      </c>
      <c r="BD1617" s="18">
        <f t="shared" si="3920"/>
        <v>0</v>
      </c>
      <c r="BE1617" s="18">
        <f t="shared" si="3920"/>
        <v>0</v>
      </c>
      <c r="BF1617" s="18">
        <f t="shared" si="3819"/>
        <v>56188.4</v>
      </c>
      <c r="BG1617" s="18">
        <f t="shared" si="3820"/>
        <v>25086.100000000002</v>
      </c>
      <c r="BH1617" s="18">
        <f t="shared" si="3821"/>
        <v>0</v>
      </c>
      <c r="BI1617" s="18">
        <f t="shared" si="3920"/>
        <v>0</v>
      </c>
      <c r="BJ1617" s="25"/>
      <c r="BK1617" s="36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</row>
    <row r="1618" spans="1:92" x14ac:dyDescent="0.3">
      <c r="A1618" s="19" t="s">
        <v>875</v>
      </c>
      <c r="B1618" s="50">
        <v>410</v>
      </c>
      <c r="C1618" s="51" t="s">
        <v>184</v>
      </c>
      <c r="D1618" s="51" t="s">
        <v>19</v>
      </c>
      <c r="E1618" s="14" t="s">
        <v>433</v>
      </c>
      <c r="F1618" s="18">
        <v>56188.4</v>
      </c>
      <c r="G1618" s="18">
        <v>25289.4</v>
      </c>
      <c r="H1618" s="18">
        <v>0</v>
      </c>
      <c r="I1618" s="18"/>
      <c r="J1618" s="18">
        <v>-203.3</v>
      </c>
      <c r="K1618" s="18"/>
      <c r="L1618" s="18">
        <f t="shared" si="3915"/>
        <v>56188.4</v>
      </c>
      <c r="M1618" s="18">
        <f t="shared" si="3916"/>
        <v>25086.100000000002</v>
      </c>
      <c r="N1618" s="18">
        <f t="shared" si="3917"/>
        <v>0</v>
      </c>
      <c r="O1618" s="18"/>
      <c r="P1618" s="18"/>
      <c r="Q1618" s="18"/>
      <c r="R1618" s="18">
        <f t="shared" si="3868"/>
        <v>56188.4</v>
      </c>
      <c r="S1618" s="18">
        <f t="shared" si="3869"/>
        <v>25086.100000000002</v>
      </c>
      <c r="T1618" s="18">
        <f t="shared" si="3870"/>
        <v>0</v>
      </c>
      <c r="U1618" s="18"/>
      <c r="V1618" s="18"/>
      <c r="W1618" s="18"/>
      <c r="X1618" s="18">
        <f t="shared" si="3871"/>
        <v>56188.4</v>
      </c>
      <c r="Y1618" s="18">
        <f t="shared" si="3872"/>
        <v>25086.100000000002</v>
      </c>
      <c r="Z1618" s="18">
        <f t="shared" si="3873"/>
        <v>0</v>
      </c>
      <c r="AA1618" s="18"/>
      <c r="AB1618" s="18"/>
      <c r="AC1618" s="18"/>
      <c r="AD1618" s="18">
        <f t="shared" si="3874"/>
        <v>56188.4</v>
      </c>
      <c r="AE1618" s="18">
        <f t="shared" si="3875"/>
        <v>25086.100000000002</v>
      </c>
      <c r="AF1618" s="18">
        <f t="shared" si="3876"/>
        <v>0</v>
      </c>
      <c r="AG1618" s="18"/>
      <c r="AH1618" s="18">
        <f t="shared" si="3854"/>
        <v>56188.4</v>
      </c>
      <c r="AI1618" s="18">
        <f t="shared" si="3855"/>
        <v>25086.100000000002</v>
      </c>
      <c r="AJ1618" s="18">
        <f t="shared" si="3856"/>
        <v>0</v>
      </c>
      <c r="AK1618" s="18"/>
      <c r="AL1618" s="18"/>
      <c r="AM1618" s="18"/>
      <c r="AN1618" s="18">
        <f t="shared" si="3897"/>
        <v>56188.4</v>
      </c>
      <c r="AO1618" s="18">
        <f t="shared" si="3898"/>
        <v>25086.100000000002</v>
      </c>
      <c r="AP1618" s="18">
        <f t="shared" si="3899"/>
        <v>0</v>
      </c>
      <c r="AQ1618" s="18"/>
      <c r="AR1618" s="18">
        <f t="shared" si="3900"/>
        <v>56188.4</v>
      </c>
      <c r="AS1618" s="18"/>
      <c r="AT1618" s="18"/>
      <c r="AU1618" s="18"/>
      <c r="AV1618" s="18">
        <f t="shared" si="3864"/>
        <v>56188.4</v>
      </c>
      <c r="AW1618" s="18">
        <f t="shared" si="3865"/>
        <v>25086.100000000002</v>
      </c>
      <c r="AX1618" s="18">
        <f t="shared" si="3866"/>
        <v>0</v>
      </c>
      <c r="AY1618" s="18"/>
      <c r="AZ1618" s="18"/>
      <c r="BA1618" s="18">
        <f t="shared" si="3862"/>
        <v>56188.4</v>
      </c>
      <c r="BB1618" s="18">
        <f t="shared" si="3863"/>
        <v>25086.100000000002</v>
      </c>
      <c r="BC1618" s="18"/>
      <c r="BD1618" s="18"/>
      <c r="BE1618" s="18"/>
      <c r="BF1618" s="18">
        <f t="shared" si="3819"/>
        <v>56188.4</v>
      </c>
      <c r="BG1618" s="18">
        <f t="shared" si="3820"/>
        <v>25086.100000000002</v>
      </c>
      <c r="BH1618" s="18">
        <f t="shared" si="3821"/>
        <v>0</v>
      </c>
      <c r="BI1618" s="18"/>
      <c r="BJ1618" s="25"/>
      <c r="BK1618" s="36">
        <v>142</v>
      </c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</row>
    <row r="1619" spans="1:92" hidden="1" x14ac:dyDescent="0.3">
      <c r="A1619" s="19" t="s">
        <v>876</v>
      </c>
      <c r="B1619" s="43"/>
      <c r="C1619" s="47"/>
      <c r="D1619" s="47"/>
      <c r="E1619" s="14" t="s">
        <v>878</v>
      </c>
      <c r="F1619" s="18">
        <f t="shared" ref="F1619:BI1621" si="3921">F1620</f>
        <v>0</v>
      </c>
      <c r="G1619" s="18">
        <f t="shared" si="3921"/>
        <v>0</v>
      </c>
      <c r="H1619" s="18">
        <f t="shared" si="3921"/>
        <v>0</v>
      </c>
      <c r="I1619" s="18">
        <f t="shared" si="3921"/>
        <v>0</v>
      </c>
      <c r="J1619" s="18">
        <f t="shared" si="3921"/>
        <v>0</v>
      </c>
      <c r="K1619" s="18">
        <f t="shared" si="3921"/>
        <v>0</v>
      </c>
      <c r="L1619" s="18">
        <f t="shared" si="3915"/>
        <v>0</v>
      </c>
      <c r="M1619" s="18">
        <f t="shared" si="3916"/>
        <v>0</v>
      </c>
      <c r="N1619" s="18">
        <f t="shared" si="3917"/>
        <v>0</v>
      </c>
      <c r="O1619" s="18">
        <f t="shared" si="3921"/>
        <v>0</v>
      </c>
      <c r="P1619" s="18">
        <f t="shared" si="3921"/>
        <v>0</v>
      </c>
      <c r="Q1619" s="18">
        <f t="shared" si="3921"/>
        <v>0</v>
      </c>
      <c r="R1619" s="18">
        <f t="shared" si="3868"/>
        <v>0</v>
      </c>
      <c r="S1619" s="18">
        <f t="shared" si="3869"/>
        <v>0</v>
      </c>
      <c r="T1619" s="18">
        <f t="shared" si="3870"/>
        <v>0</v>
      </c>
      <c r="U1619" s="18">
        <f t="shared" si="3921"/>
        <v>0</v>
      </c>
      <c r="V1619" s="18">
        <f t="shared" si="3921"/>
        <v>0</v>
      </c>
      <c r="W1619" s="18">
        <f t="shared" si="3921"/>
        <v>0</v>
      </c>
      <c r="X1619" s="18">
        <f t="shared" si="3871"/>
        <v>0</v>
      </c>
      <c r="Y1619" s="18">
        <f t="shared" si="3872"/>
        <v>0</v>
      </c>
      <c r="Z1619" s="18">
        <f t="shared" si="3873"/>
        <v>0</v>
      </c>
      <c r="AA1619" s="18">
        <f t="shared" si="3921"/>
        <v>0</v>
      </c>
      <c r="AB1619" s="18">
        <f t="shared" si="3921"/>
        <v>0</v>
      </c>
      <c r="AC1619" s="18">
        <f t="shared" si="3921"/>
        <v>0</v>
      </c>
      <c r="AD1619" s="18">
        <f t="shared" si="3874"/>
        <v>0</v>
      </c>
      <c r="AE1619" s="18">
        <f t="shared" si="3875"/>
        <v>0</v>
      </c>
      <c r="AF1619" s="18">
        <f t="shared" si="3876"/>
        <v>0</v>
      </c>
      <c r="AG1619" s="18">
        <f t="shared" si="3921"/>
        <v>0</v>
      </c>
      <c r="AH1619" s="18">
        <f t="shared" si="3854"/>
        <v>0</v>
      </c>
      <c r="AI1619" s="18">
        <f t="shared" si="3855"/>
        <v>0</v>
      </c>
      <c r="AJ1619" s="18">
        <f t="shared" si="3856"/>
        <v>0</v>
      </c>
      <c r="AK1619" s="18">
        <f t="shared" si="3921"/>
        <v>0</v>
      </c>
      <c r="AL1619" s="18">
        <f t="shared" si="3921"/>
        <v>0</v>
      </c>
      <c r="AM1619" s="18">
        <f t="shared" si="3921"/>
        <v>0</v>
      </c>
      <c r="AN1619" s="18">
        <f t="shared" si="3897"/>
        <v>0</v>
      </c>
      <c r="AO1619" s="18">
        <f t="shared" si="3898"/>
        <v>0</v>
      </c>
      <c r="AP1619" s="18">
        <f t="shared" si="3899"/>
        <v>0</v>
      </c>
      <c r="AQ1619" s="18">
        <f t="shared" si="3921"/>
        <v>0</v>
      </c>
      <c r="AR1619" s="18">
        <f t="shared" si="3900"/>
        <v>0</v>
      </c>
      <c r="AS1619" s="18">
        <f t="shared" si="3921"/>
        <v>0</v>
      </c>
      <c r="AT1619" s="18">
        <f t="shared" si="3921"/>
        <v>0</v>
      </c>
      <c r="AU1619" s="18">
        <f t="shared" si="3921"/>
        <v>0</v>
      </c>
      <c r="AV1619" s="18">
        <f t="shared" si="3864"/>
        <v>0</v>
      </c>
      <c r="AW1619" s="18">
        <f t="shared" si="3865"/>
        <v>0</v>
      </c>
      <c r="AX1619" s="18">
        <f t="shared" si="3866"/>
        <v>0</v>
      </c>
      <c r="AY1619" s="18">
        <f t="shared" si="3921"/>
        <v>0</v>
      </c>
      <c r="AZ1619" s="18">
        <f t="shared" si="3921"/>
        <v>0</v>
      </c>
      <c r="BA1619" s="18">
        <f t="shared" si="3862"/>
        <v>0</v>
      </c>
      <c r="BB1619" s="18">
        <f t="shared" si="3863"/>
        <v>0</v>
      </c>
      <c r="BC1619" s="18">
        <f t="shared" si="3921"/>
        <v>0</v>
      </c>
      <c r="BD1619" s="18">
        <f t="shared" si="3921"/>
        <v>0</v>
      </c>
      <c r="BE1619" s="18">
        <f t="shared" si="3921"/>
        <v>0</v>
      </c>
      <c r="BF1619" s="18">
        <f t="shared" si="3819"/>
        <v>0</v>
      </c>
      <c r="BG1619" s="18">
        <f t="shared" si="3820"/>
        <v>0</v>
      </c>
      <c r="BH1619" s="18">
        <f t="shared" si="3821"/>
        <v>0</v>
      </c>
      <c r="BI1619" s="18">
        <f t="shared" si="3921"/>
        <v>0</v>
      </c>
      <c r="BJ1619" s="25">
        <v>0</v>
      </c>
      <c r="BK1619" s="36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</row>
    <row r="1620" spans="1:92" ht="46.8" hidden="1" x14ac:dyDescent="0.3">
      <c r="A1620" s="19" t="s">
        <v>876</v>
      </c>
      <c r="B1620" s="43">
        <v>400</v>
      </c>
      <c r="C1620" s="47"/>
      <c r="D1620" s="47"/>
      <c r="E1620" s="14" t="s">
        <v>457</v>
      </c>
      <c r="F1620" s="18">
        <f t="shared" si="3921"/>
        <v>0</v>
      </c>
      <c r="G1620" s="18">
        <f t="shared" si="3921"/>
        <v>0</v>
      </c>
      <c r="H1620" s="18">
        <f t="shared" si="3921"/>
        <v>0</v>
      </c>
      <c r="I1620" s="18">
        <f t="shared" si="3921"/>
        <v>0</v>
      </c>
      <c r="J1620" s="18">
        <f t="shared" si="3921"/>
        <v>0</v>
      </c>
      <c r="K1620" s="18">
        <f t="shared" si="3921"/>
        <v>0</v>
      </c>
      <c r="L1620" s="18">
        <f t="shared" si="3915"/>
        <v>0</v>
      </c>
      <c r="M1620" s="18">
        <f t="shared" si="3916"/>
        <v>0</v>
      </c>
      <c r="N1620" s="18">
        <f t="shared" si="3917"/>
        <v>0</v>
      </c>
      <c r="O1620" s="18">
        <f t="shared" si="3921"/>
        <v>0</v>
      </c>
      <c r="P1620" s="18">
        <f t="shared" si="3921"/>
        <v>0</v>
      </c>
      <c r="Q1620" s="18">
        <f t="shared" si="3921"/>
        <v>0</v>
      </c>
      <c r="R1620" s="18">
        <f t="shared" si="3868"/>
        <v>0</v>
      </c>
      <c r="S1620" s="18">
        <f t="shared" si="3869"/>
        <v>0</v>
      </c>
      <c r="T1620" s="18">
        <f t="shared" si="3870"/>
        <v>0</v>
      </c>
      <c r="U1620" s="18">
        <f t="shared" si="3921"/>
        <v>0</v>
      </c>
      <c r="V1620" s="18">
        <f t="shared" si="3921"/>
        <v>0</v>
      </c>
      <c r="W1620" s="18">
        <f t="shared" si="3921"/>
        <v>0</v>
      </c>
      <c r="X1620" s="18">
        <f t="shared" si="3871"/>
        <v>0</v>
      </c>
      <c r="Y1620" s="18">
        <f t="shared" si="3872"/>
        <v>0</v>
      </c>
      <c r="Z1620" s="18">
        <f t="shared" si="3873"/>
        <v>0</v>
      </c>
      <c r="AA1620" s="18">
        <f t="shared" si="3921"/>
        <v>0</v>
      </c>
      <c r="AB1620" s="18">
        <f t="shared" si="3921"/>
        <v>0</v>
      </c>
      <c r="AC1620" s="18">
        <f t="shared" si="3921"/>
        <v>0</v>
      </c>
      <c r="AD1620" s="18">
        <f t="shared" si="3874"/>
        <v>0</v>
      </c>
      <c r="AE1620" s="18">
        <f t="shared" si="3875"/>
        <v>0</v>
      </c>
      <c r="AF1620" s="18">
        <f t="shared" si="3876"/>
        <v>0</v>
      </c>
      <c r="AG1620" s="18">
        <f t="shared" si="3921"/>
        <v>0</v>
      </c>
      <c r="AH1620" s="18">
        <f t="shared" si="3854"/>
        <v>0</v>
      </c>
      <c r="AI1620" s="18">
        <f t="shared" si="3855"/>
        <v>0</v>
      </c>
      <c r="AJ1620" s="18">
        <f t="shared" si="3856"/>
        <v>0</v>
      </c>
      <c r="AK1620" s="18">
        <f t="shared" si="3921"/>
        <v>0</v>
      </c>
      <c r="AL1620" s="18">
        <f t="shared" si="3921"/>
        <v>0</v>
      </c>
      <c r="AM1620" s="18">
        <f t="shared" si="3921"/>
        <v>0</v>
      </c>
      <c r="AN1620" s="18">
        <f t="shared" si="3897"/>
        <v>0</v>
      </c>
      <c r="AO1620" s="18">
        <f t="shared" si="3898"/>
        <v>0</v>
      </c>
      <c r="AP1620" s="18">
        <f t="shared" si="3899"/>
        <v>0</v>
      </c>
      <c r="AQ1620" s="18">
        <f t="shared" si="3921"/>
        <v>0</v>
      </c>
      <c r="AR1620" s="18">
        <f t="shared" si="3900"/>
        <v>0</v>
      </c>
      <c r="AS1620" s="18">
        <f t="shared" si="3921"/>
        <v>0</v>
      </c>
      <c r="AT1620" s="18">
        <f t="shared" si="3921"/>
        <v>0</v>
      </c>
      <c r="AU1620" s="18">
        <f t="shared" si="3921"/>
        <v>0</v>
      </c>
      <c r="AV1620" s="18">
        <f t="shared" si="3864"/>
        <v>0</v>
      </c>
      <c r="AW1620" s="18">
        <f t="shared" si="3865"/>
        <v>0</v>
      </c>
      <c r="AX1620" s="18">
        <f t="shared" si="3866"/>
        <v>0</v>
      </c>
      <c r="AY1620" s="18">
        <f t="shared" si="3921"/>
        <v>0</v>
      </c>
      <c r="AZ1620" s="18">
        <f t="shared" si="3921"/>
        <v>0</v>
      </c>
      <c r="BA1620" s="18">
        <f t="shared" si="3862"/>
        <v>0</v>
      </c>
      <c r="BB1620" s="18">
        <f t="shared" si="3863"/>
        <v>0</v>
      </c>
      <c r="BC1620" s="18">
        <f t="shared" si="3921"/>
        <v>0</v>
      </c>
      <c r="BD1620" s="18">
        <f t="shared" si="3921"/>
        <v>0</v>
      </c>
      <c r="BE1620" s="18">
        <f t="shared" si="3921"/>
        <v>0</v>
      </c>
      <c r="BF1620" s="18">
        <f t="shared" si="3819"/>
        <v>0</v>
      </c>
      <c r="BG1620" s="18">
        <f t="shared" si="3820"/>
        <v>0</v>
      </c>
      <c r="BH1620" s="18">
        <f t="shared" si="3821"/>
        <v>0</v>
      </c>
      <c r="BI1620" s="18">
        <f t="shared" si="3921"/>
        <v>0</v>
      </c>
      <c r="BJ1620" s="25">
        <v>0</v>
      </c>
      <c r="BK1620" s="36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</row>
    <row r="1621" spans="1:92" hidden="1" x14ac:dyDescent="0.3">
      <c r="A1621" s="19" t="s">
        <v>876</v>
      </c>
      <c r="B1621" s="43">
        <v>410</v>
      </c>
      <c r="C1621" s="47"/>
      <c r="D1621" s="47"/>
      <c r="E1621" s="14" t="s">
        <v>470</v>
      </c>
      <c r="F1621" s="18">
        <f t="shared" si="3921"/>
        <v>0</v>
      </c>
      <c r="G1621" s="18">
        <f t="shared" si="3921"/>
        <v>0</v>
      </c>
      <c r="H1621" s="18">
        <f t="shared" si="3921"/>
        <v>0</v>
      </c>
      <c r="I1621" s="18">
        <f t="shared" si="3921"/>
        <v>0</v>
      </c>
      <c r="J1621" s="18">
        <f t="shared" si="3921"/>
        <v>0</v>
      </c>
      <c r="K1621" s="18">
        <f t="shared" si="3921"/>
        <v>0</v>
      </c>
      <c r="L1621" s="18">
        <f t="shared" si="3915"/>
        <v>0</v>
      </c>
      <c r="M1621" s="18">
        <f t="shared" si="3916"/>
        <v>0</v>
      </c>
      <c r="N1621" s="18">
        <f t="shared" si="3917"/>
        <v>0</v>
      </c>
      <c r="O1621" s="18">
        <f t="shared" si="3921"/>
        <v>0</v>
      </c>
      <c r="P1621" s="18">
        <f t="shared" si="3921"/>
        <v>0</v>
      </c>
      <c r="Q1621" s="18">
        <f t="shared" si="3921"/>
        <v>0</v>
      </c>
      <c r="R1621" s="18">
        <f t="shared" si="3868"/>
        <v>0</v>
      </c>
      <c r="S1621" s="18">
        <f t="shared" si="3869"/>
        <v>0</v>
      </c>
      <c r="T1621" s="18">
        <f t="shared" si="3870"/>
        <v>0</v>
      </c>
      <c r="U1621" s="18">
        <f t="shared" si="3921"/>
        <v>0</v>
      </c>
      <c r="V1621" s="18">
        <f t="shared" si="3921"/>
        <v>0</v>
      </c>
      <c r="W1621" s="18">
        <f t="shared" si="3921"/>
        <v>0</v>
      </c>
      <c r="X1621" s="18">
        <f t="shared" si="3871"/>
        <v>0</v>
      </c>
      <c r="Y1621" s="18">
        <f t="shared" si="3872"/>
        <v>0</v>
      </c>
      <c r="Z1621" s="18">
        <f t="shared" si="3873"/>
        <v>0</v>
      </c>
      <c r="AA1621" s="18">
        <f t="shared" si="3921"/>
        <v>0</v>
      </c>
      <c r="AB1621" s="18">
        <f t="shared" si="3921"/>
        <v>0</v>
      </c>
      <c r="AC1621" s="18">
        <f t="shared" si="3921"/>
        <v>0</v>
      </c>
      <c r="AD1621" s="18">
        <f t="shared" si="3874"/>
        <v>0</v>
      </c>
      <c r="AE1621" s="18">
        <f t="shared" si="3875"/>
        <v>0</v>
      </c>
      <c r="AF1621" s="18">
        <f t="shared" si="3876"/>
        <v>0</v>
      </c>
      <c r="AG1621" s="18">
        <f t="shared" si="3921"/>
        <v>0</v>
      </c>
      <c r="AH1621" s="18">
        <f t="shared" si="3854"/>
        <v>0</v>
      </c>
      <c r="AI1621" s="18">
        <f t="shared" si="3855"/>
        <v>0</v>
      </c>
      <c r="AJ1621" s="18">
        <f t="shared" si="3856"/>
        <v>0</v>
      </c>
      <c r="AK1621" s="18">
        <f t="shared" si="3921"/>
        <v>0</v>
      </c>
      <c r="AL1621" s="18">
        <f t="shared" si="3921"/>
        <v>0</v>
      </c>
      <c r="AM1621" s="18">
        <f t="shared" si="3921"/>
        <v>0</v>
      </c>
      <c r="AN1621" s="18">
        <f t="shared" si="3897"/>
        <v>0</v>
      </c>
      <c r="AO1621" s="18">
        <f t="shared" si="3898"/>
        <v>0</v>
      </c>
      <c r="AP1621" s="18">
        <f t="shared" si="3899"/>
        <v>0</v>
      </c>
      <c r="AQ1621" s="18">
        <f t="shared" si="3921"/>
        <v>0</v>
      </c>
      <c r="AR1621" s="18">
        <f t="shared" si="3900"/>
        <v>0</v>
      </c>
      <c r="AS1621" s="18">
        <f t="shared" si="3921"/>
        <v>0</v>
      </c>
      <c r="AT1621" s="18">
        <f t="shared" si="3921"/>
        <v>0</v>
      </c>
      <c r="AU1621" s="18">
        <f t="shared" si="3921"/>
        <v>0</v>
      </c>
      <c r="AV1621" s="18">
        <f t="shared" si="3864"/>
        <v>0</v>
      </c>
      <c r="AW1621" s="18">
        <f t="shared" si="3865"/>
        <v>0</v>
      </c>
      <c r="AX1621" s="18">
        <f t="shared" si="3866"/>
        <v>0</v>
      </c>
      <c r="AY1621" s="18">
        <f t="shared" si="3921"/>
        <v>0</v>
      </c>
      <c r="AZ1621" s="18">
        <f t="shared" si="3921"/>
        <v>0</v>
      </c>
      <c r="BA1621" s="18">
        <f t="shared" si="3862"/>
        <v>0</v>
      </c>
      <c r="BB1621" s="18">
        <f t="shared" si="3863"/>
        <v>0</v>
      </c>
      <c r="BC1621" s="18">
        <f t="shared" si="3921"/>
        <v>0</v>
      </c>
      <c r="BD1621" s="18">
        <f t="shared" si="3921"/>
        <v>0</v>
      </c>
      <c r="BE1621" s="18">
        <f t="shared" si="3921"/>
        <v>0</v>
      </c>
      <c r="BF1621" s="18">
        <f t="shared" si="3819"/>
        <v>0</v>
      </c>
      <c r="BG1621" s="18">
        <f t="shared" si="3820"/>
        <v>0</v>
      </c>
      <c r="BH1621" s="18">
        <f t="shared" si="3821"/>
        <v>0</v>
      </c>
      <c r="BI1621" s="18">
        <f t="shared" si="3921"/>
        <v>0</v>
      </c>
      <c r="BJ1621" s="25">
        <v>0</v>
      </c>
      <c r="BK1621" s="36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</row>
    <row r="1622" spans="1:92" hidden="1" x14ac:dyDescent="0.3">
      <c r="A1622" s="19" t="s">
        <v>876</v>
      </c>
      <c r="B1622" s="43">
        <v>410</v>
      </c>
      <c r="C1622" s="47" t="s">
        <v>184</v>
      </c>
      <c r="D1622" s="47" t="s">
        <v>19</v>
      </c>
      <c r="E1622" s="14" t="s">
        <v>433</v>
      </c>
      <c r="F1622" s="18">
        <v>0</v>
      </c>
      <c r="G1622" s="18">
        <v>0</v>
      </c>
      <c r="H1622" s="18">
        <v>0</v>
      </c>
      <c r="I1622" s="18"/>
      <c r="J1622" s="18"/>
      <c r="K1622" s="18"/>
      <c r="L1622" s="18">
        <f t="shared" si="3915"/>
        <v>0</v>
      </c>
      <c r="M1622" s="18">
        <f t="shared" si="3916"/>
        <v>0</v>
      </c>
      <c r="N1622" s="18">
        <f t="shared" si="3917"/>
        <v>0</v>
      </c>
      <c r="O1622" s="18"/>
      <c r="P1622" s="18"/>
      <c r="Q1622" s="18"/>
      <c r="R1622" s="18">
        <f t="shared" si="3868"/>
        <v>0</v>
      </c>
      <c r="S1622" s="18">
        <f t="shared" si="3869"/>
        <v>0</v>
      </c>
      <c r="T1622" s="18">
        <f t="shared" si="3870"/>
        <v>0</v>
      </c>
      <c r="U1622" s="18"/>
      <c r="V1622" s="18"/>
      <c r="W1622" s="18"/>
      <c r="X1622" s="18">
        <f t="shared" si="3871"/>
        <v>0</v>
      </c>
      <c r="Y1622" s="18">
        <f t="shared" si="3872"/>
        <v>0</v>
      </c>
      <c r="Z1622" s="18">
        <f t="shared" si="3873"/>
        <v>0</v>
      </c>
      <c r="AA1622" s="18"/>
      <c r="AB1622" s="18"/>
      <c r="AC1622" s="18"/>
      <c r="AD1622" s="18">
        <f t="shared" si="3874"/>
        <v>0</v>
      </c>
      <c r="AE1622" s="18">
        <f t="shared" si="3875"/>
        <v>0</v>
      </c>
      <c r="AF1622" s="18">
        <f t="shared" si="3876"/>
        <v>0</v>
      </c>
      <c r="AG1622" s="18"/>
      <c r="AH1622" s="18">
        <f t="shared" si="3854"/>
        <v>0</v>
      </c>
      <c r="AI1622" s="18">
        <f t="shared" si="3855"/>
        <v>0</v>
      </c>
      <c r="AJ1622" s="18">
        <f t="shared" si="3856"/>
        <v>0</v>
      </c>
      <c r="AK1622" s="18"/>
      <c r="AL1622" s="18"/>
      <c r="AM1622" s="18"/>
      <c r="AN1622" s="18">
        <f t="shared" si="3897"/>
        <v>0</v>
      </c>
      <c r="AO1622" s="18">
        <f t="shared" si="3898"/>
        <v>0</v>
      </c>
      <c r="AP1622" s="18">
        <f t="shared" si="3899"/>
        <v>0</v>
      </c>
      <c r="AQ1622" s="18"/>
      <c r="AR1622" s="18">
        <f t="shared" si="3900"/>
        <v>0</v>
      </c>
      <c r="AS1622" s="18"/>
      <c r="AT1622" s="18"/>
      <c r="AU1622" s="18"/>
      <c r="AV1622" s="18">
        <f t="shared" si="3864"/>
        <v>0</v>
      </c>
      <c r="AW1622" s="18">
        <f t="shared" si="3865"/>
        <v>0</v>
      </c>
      <c r="AX1622" s="18">
        <f t="shared" si="3866"/>
        <v>0</v>
      </c>
      <c r="AY1622" s="18"/>
      <c r="AZ1622" s="18"/>
      <c r="BA1622" s="18">
        <f t="shared" si="3862"/>
        <v>0</v>
      </c>
      <c r="BB1622" s="18">
        <f t="shared" si="3863"/>
        <v>0</v>
      </c>
      <c r="BC1622" s="18"/>
      <c r="BD1622" s="18"/>
      <c r="BE1622" s="18"/>
      <c r="BF1622" s="18">
        <f t="shared" ref="BF1622:BF1685" si="3922">BA1622+BC1622</f>
        <v>0</v>
      </c>
      <c r="BG1622" s="18">
        <f t="shared" ref="BG1622:BG1685" si="3923">BB1622+BD1622</f>
        <v>0</v>
      </c>
      <c r="BH1622" s="18">
        <f t="shared" ref="BH1622:BH1685" si="3924">AX1622+BE1622</f>
        <v>0</v>
      </c>
      <c r="BI1622" s="18"/>
      <c r="BJ1622" s="25">
        <v>0</v>
      </c>
      <c r="BK1622" s="36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</row>
    <row r="1623" spans="1:92" x14ac:dyDescent="0.3">
      <c r="A1623" s="51" t="s">
        <v>242</v>
      </c>
      <c r="B1623" s="50"/>
      <c r="C1623" s="51"/>
      <c r="D1623" s="51"/>
      <c r="E1623" s="14" t="s">
        <v>574</v>
      </c>
      <c r="F1623" s="18">
        <f t="shared" ref="F1623:BI1625" si="3925">F1624</f>
        <v>3673.8</v>
      </c>
      <c r="G1623" s="18">
        <f t="shared" si="3925"/>
        <v>18064.5</v>
      </c>
      <c r="H1623" s="18">
        <f t="shared" si="3925"/>
        <v>0</v>
      </c>
      <c r="I1623" s="18">
        <f t="shared" si="3925"/>
        <v>-78.5</v>
      </c>
      <c r="J1623" s="18">
        <f t="shared" si="3925"/>
        <v>0</v>
      </c>
      <c r="K1623" s="18">
        <f t="shared" si="3925"/>
        <v>0</v>
      </c>
      <c r="L1623" s="18">
        <f t="shared" si="3915"/>
        <v>3595.3</v>
      </c>
      <c r="M1623" s="18">
        <f t="shared" si="3916"/>
        <v>18064.5</v>
      </c>
      <c r="N1623" s="18">
        <f t="shared" si="3917"/>
        <v>0</v>
      </c>
      <c r="O1623" s="18">
        <f t="shared" si="3925"/>
        <v>240.69399999999999</v>
      </c>
      <c r="P1623" s="18">
        <f t="shared" si="3925"/>
        <v>0</v>
      </c>
      <c r="Q1623" s="18">
        <f t="shared" si="3925"/>
        <v>0</v>
      </c>
      <c r="R1623" s="18">
        <f t="shared" si="3868"/>
        <v>3835.9940000000001</v>
      </c>
      <c r="S1623" s="18">
        <f t="shared" si="3869"/>
        <v>18064.5</v>
      </c>
      <c r="T1623" s="18">
        <f t="shared" si="3870"/>
        <v>0</v>
      </c>
      <c r="U1623" s="18">
        <f t="shared" si="3925"/>
        <v>0</v>
      </c>
      <c r="V1623" s="18">
        <f t="shared" si="3925"/>
        <v>0</v>
      </c>
      <c r="W1623" s="18">
        <f t="shared" si="3925"/>
        <v>0</v>
      </c>
      <c r="X1623" s="18">
        <f t="shared" si="3871"/>
        <v>3835.9940000000001</v>
      </c>
      <c r="Y1623" s="18">
        <f t="shared" si="3872"/>
        <v>18064.5</v>
      </c>
      <c r="Z1623" s="18">
        <f t="shared" si="3873"/>
        <v>0</v>
      </c>
      <c r="AA1623" s="18">
        <f t="shared" si="3925"/>
        <v>0</v>
      </c>
      <c r="AB1623" s="18">
        <f t="shared" si="3925"/>
        <v>0</v>
      </c>
      <c r="AC1623" s="18">
        <f t="shared" si="3925"/>
        <v>0</v>
      </c>
      <c r="AD1623" s="18">
        <f t="shared" si="3874"/>
        <v>3835.9940000000001</v>
      </c>
      <c r="AE1623" s="18">
        <f t="shared" si="3875"/>
        <v>18064.5</v>
      </c>
      <c r="AF1623" s="18">
        <f t="shared" si="3876"/>
        <v>0</v>
      </c>
      <c r="AG1623" s="18">
        <f t="shared" si="3925"/>
        <v>0</v>
      </c>
      <c r="AH1623" s="18">
        <f t="shared" si="3854"/>
        <v>3835.9940000000001</v>
      </c>
      <c r="AI1623" s="18">
        <f t="shared" si="3855"/>
        <v>18064.5</v>
      </c>
      <c r="AJ1623" s="18">
        <f t="shared" si="3856"/>
        <v>0</v>
      </c>
      <c r="AK1623" s="18">
        <f t="shared" si="3925"/>
        <v>0</v>
      </c>
      <c r="AL1623" s="18">
        <f t="shared" si="3925"/>
        <v>0</v>
      </c>
      <c r="AM1623" s="18">
        <f t="shared" si="3925"/>
        <v>0</v>
      </c>
      <c r="AN1623" s="18">
        <f t="shared" si="3897"/>
        <v>3835.9940000000001</v>
      </c>
      <c r="AO1623" s="18">
        <f t="shared" si="3898"/>
        <v>18064.5</v>
      </c>
      <c r="AP1623" s="18">
        <f t="shared" si="3899"/>
        <v>0</v>
      </c>
      <c r="AQ1623" s="18">
        <f t="shared" si="3925"/>
        <v>0</v>
      </c>
      <c r="AR1623" s="18">
        <f t="shared" si="3900"/>
        <v>3835.9940000000001</v>
      </c>
      <c r="AS1623" s="18">
        <f t="shared" si="3925"/>
        <v>0</v>
      </c>
      <c r="AT1623" s="18">
        <f t="shared" si="3925"/>
        <v>0</v>
      </c>
      <c r="AU1623" s="18">
        <f t="shared" si="3925"/>
        <v>0</v>
      </c>
      <c r="AV1623" s="18">
        <f t="shared" si="3864"/>
        <v>3835.9940000000001</v>
      </c>
      <c r="AW1623" s="18">
        <f t="shared" si="3865"/>
        <v>18064.5</v>
      </c>
      <c r="AX1623" s="18">
        <f t="shared" si="3866"/>
        <v>0</v>
      </c>
      <c r="AY1623" s="18">
        <f t="shared" si="3925"/>
        <v>0</v>
      </c>
      <c r="AZ1623" s="18">
        <f t="shared" si="3925"/>
        <v>0</v>
      </c>
      <c r="BA1623" s="18">
        <f t="shared" si="3862"/>
        <v>3835.9940000000001</v>
      </c>
      <c r="BB1623" s="18">
        <f t="shared" si="3863"/>
        <v>18064.5</v>
      </c>
      <c r="BC1623" s="18">
        <f t="shared" si="3925"/>
        <v>0</v>
      </c>
      <c r="BD1623" s="18">
        <f t="shared" si="3925"/>
        <v>-8761.0210000000006</v>
      </c>
      <c r="BE1623" s="18">
        <f t="shared" si="3925"/>
        <v>0</v>
      </c>
      <c r="BF1623" s="18">
        <f t="shared" si="3922"/>
        <v>3835.9940000000001</v>
      </c>
      <c r="BG1623" s="18">
        <f t="shared" si="3923"/>
        <v>9303.4789999999994</v>
      </c>
      <c r="BH1623" s="18">
        <f t="shared" si="3924"/>
        <v>0</v>
      </c>
      <c r="BI1623" s="18">
        <f t="shared" si="3925"/>
        <v>0</v>
      </c>
      <c r="BJ1623" s="25"/>
      <c r="BK1623" s="36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</row>
    <row r="1624" spans="1:92" ht="46.8" x14ac:dyDescent="0.3">
      <c r="A1624" s="51" t="s">
        <v>242</v>
      </c>
      <c r="B1624" s="50">
        <v>400</v>
      </c>
      <c r="C1624" s="51"/>
      <c r="D1624" s="51"/>
      <c r="E1624" s="14" t="s">
        <v>457</v>
      </c>
      <c r="F1624" s="18">
        <f t="shared" si="3925"/>
        <v>3673.8</v>
      </c>
      <c r="G1624" s="18">
        <f t="shared" si="3925"/>
        <v>18064.5</v>
      </c>
      <c r="H1624" s="18">
        <f t="shared" si="3925"/>
        <v>0</v>
      </c>
      <c r="I1624" s="18">
        <f t="shared" si="3925"/>
        <v>-78.5</v>
      </c>
      <c r="J1624" s="18">
        <f t="shared" si="3925"/>
        <v>0</v>
      </c>
      <c r="K1624" s="18">
        <f t="shared" si="3925"/>
        <v>0</v>
      </c>
      <c r="L1624" s="18">
        <f t="shared" si="3915"/>
        <v>3595.3</v>
      </c>
      <c r="M1624" s="18">
        <f t="shared" si="3916"/>
        <v>18064.5</v>
      </c>
      <c r="N1624" s="18">
        <f t="shared" si="3917"/>
        <v>0</v>
      </c>
      <c r="O1624" s="18">
        <f t="shared" si="3925"/>
        <v>240.69399999999999</v>
      </c>
      <c r="P1624" s="18">
        <f t="shared" si="3925"/>
        <v>0</v>
      </c>
      <c r="Q1624" s="18">
        <f t="shared" si="3925"/>
        <v>0</v>
      </c>
      <c r="R1624" s="18">
        <f t="shared" si="3868"/>
        <v>3835.9940000000001</v>
      </c>
      <c r="S1624" s="18">
        <f t="shared" si="3869"/>
        <v>18064.5</v>
      </c>
      <c r="T1624" s="18">
        <f t="shared" si="3870"/>
        <v>0</v>
      </c>
      <c r="U1624" s="18">
        <f t="shared" si="3925"/>
        <v>0</v>
      </c>
      <c r="V1624" s="18">
        <f t="shared" si="3925"/>
        <v>0</v>
      </c>
      <c r="W1624" s="18">
        <f t="shared" si="3925"/>
        <v>0</v>
      </c>
      <c r="X1624" s="18">
        <f t="shared" si="3871"/>
        <v>3835.9940000000001</v>
      </c>
      <c r="Y1624" s="18">
        <f t="shared" si="3872"/>
        <v>18064.5</v>
      </c>
      <c r="Z1624" s="18">
        <f t="shared" si="3873"/>
        <v>0</v>
      </c>
      <c r="AA1624" s="18">
        <f t="shared" si="3925"/>
        <v>0</v>
      </c>
      <c r="AB1624" s="18">
        <f t="shared" si="3925"/>
        <v>0</v>
      </c>
      <c r="AC1624" s="18">
        <f t="shared" si="3925"/>
        <v>0</v>
      </c>
      <c r="AD1624" s="18">
        <f t="shared" si="3874"/>
        <v>3835.9940000000001</v>
      </c>
      <c r="AE1624" s="18">
        <f t="shared" si="3875"/>
        <v>18064.5</v>
      </c>
      <c r="AF1624" s="18">
        <f t="shared" si="3876"/>
        <v>0</v>
      </c>
      <c r="AG1624" s="18">
        <f t="shared" si="3925"/>
        <v>0</v>
      </c>
      <c r="AH1624" s="18">
        <f t="shared" si="3854"/>
        <v>3835.9940000000001</v>
      </c>
      <c r="AI1624" s="18">
        <f t="shared" si="3855"/>
        <v>18064.5</v>
      </c>
      <c r="AJ1624" s="18">
        <f t="shared" si="3856"/>
        <v>0</v>
      </c>
      <c r="AK1624" s="18">
        <f t="shared" si="3925"/>
        <v>0</v>
      </c>
      <c r="AL1624" s="18">
        <f t="shared" si="3925"/>
        <v>0</v>
      </c>
      <c r="AM1624" s="18">
        <f t="shared" si="3925"/>
        <v>0</v>
      </c>
      <c r="AN1624" s="18">
        <f t="shared" si="3897"/>
        <v>3835.9940000000001</v>
      </c>
      <c r="AO1624" s="18">
        <f t="shared" si="3898"/>
        <v>18064.5</v>
      </c>
      <c r="AP1624" s="18">
        <f t="shared" si="3899"/>
        <v>0</v>
      </c>
      <c r="AQ1624" s="18">
        <f t="shared" si="3925"/>
        <v>0</v>
      </c>
      <c r="AR1624" s="18">
        <f t="shared" si="3900"/>
        <v>3835.9940000000001</v>
      </c>
      <c r="AS1624" s="18">
        <f t="shared" si="3925"/>
        <v>0</v>
      </c>
      <c r="AT1624" s="18">
        <f t="shared" si="3925"/>
        <v>0</v>
      </c>
      <c r="AU1624" s="18">
        <f t="shared" si="3925"/>
        <v>0</v>
      </c>
      <c r="AV1624" s="18">
        <f t="shared" si="3864"/>
        <v>3835.9940000000001</v>
      </c>
      <c r="AW1624" s="18">
        <f t="shared" si="3865"/>
        <v>18064.5</v>
      </c>
      <c r="AX1624" s="18">
        <f t="shared" si="3866"/>
        <v>0</v>
      </c>
      <c r="AY1624" s="18">
        <f t="shared" si="3925"/>
        <v>0</v>
      </c>
      <c r="AZ1624" s="18">
        <f t="shared" si="3925"/>
        <v>0</v>
      </c>
      <c r="BA1624" s="18">
        <f t="shared" si="3862"/>
        <v>3835.9940000000001</v>
      </c>
      <c r="BB1624" s="18">
        <f t="shared" si="3863"/>
        <v>18064.5</v>
      </c>
      <c r="BC1624" s="18">
        <f t="shared" si="3925"/>
        <v>0</v>
      </c>
      <c r="BD1624" s="18">
        <f t="shared" si="3925"/>
        <v>-8761.0210000000006</v>
      </c>
      <c r="BE1624" s="18">
        <f t="shared" si="3925"/>
        <v>0</v>
      </c>
      <c r="BF1624" s="18">
        <f t="shared" si="3922"/>
        <v>3835.9940000000001</v>
      </c>
      <c r="BG1624" s="18">
        <f t="shared" si="3923"/>
        <v>9303.4789999999994</v>
      </c>
      <c r="BH1624" s="18">
        <f t="shared" si="3924"/>
        <v>0</v>
      </c>
      <c r="BI1624" s="18">
        <f t="shared" si="3925"/>
        <v>0</v>
      </c>
      <c r="BJ1624" s="25"/>
      <c r="BK1624" s="36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</row>
    <row r="1625" spans="1:92" x14ac:dyDescent="0.3">
      <c r="A1625" s="51" t="s">
        <v>242</v>
      </c>
      <c r="B1625" s="50">
        <v>410</v>
      </c>
      <c r="C1625" s="51"/>
      <c r="D1625" s="51"/>
      <c r="E1625" s="14" t="s">
        <v>470</v>
      </c>
      <c r="F1625" s="18">
        <f t="shared" si="3925"/>
        <v>3673.8</v>
      </c>
      <c r="G1625" s="18">
        <f t="shared" si="3925"/>
        <v>18064.5</v>
      </c>
      <c r="H1625" s="18">
        <f t="shared" si="3925"/>
        <v>0</v>
      </c>
      <c r="I1625" s="18">
        <f t="shared" si="3925"/>
        <v>-78.5</v>
      </c>
      <c r="J1625" s="18">
        <f t="shared" si="3925"/>
        <v>0</v>
      </c>
      <c r="K1625" s="18">
        <f t="shared" si="3925"/>
        <v>0</v>
      </c>
      <c r="L1625" s="18">
        <f t="shared" si="3915"/>
        <v>3595.3</v>
      </c>
      <c r="M1625" s="18">
        <f t="shared" si="3916"/>
        <v>18064.5</v>
      </c>
      <c r="N1625" s="18">
        <f t="shared" si="3917"/>
        <v>0</v>
      </c>
      <c r="O1625" s="18">
        <f t="shared" si="3925"/>
        <v>240.69399999999999</v>
      </c>
      <c r="P1625" s="18">
        <f t="shared" si="3925"/>
        <v>0</v>
      </c>
      <c r="Q1625" s="18">
        <f t="shared" si="3925"/>
        <v>0</v>
      </c>
      <c r="R1625" s="18">
        <f t="shared" si="3868"/>
        <v>3835.9940000000001</v>
      </c>
      <c r="S1625" s="18">
        <f t="shared" si="3869"/>
        <v>18064.5</v>
      </c>
      <c r="T1625" s="18">
        <f t="shared" si="3870"/>
        <v>0</v>
      </c>
      <c r="U1625" s="18">
        <f t="shared" si="3925"/>
        <v>0</v>
      </c>
      <c r="V1625" s="18">
        <f t="shared" si="3925"/>
        <v>0</v>
      </c>
      <c r="W1625" s="18">
        <f t="shared" si="3925"/>
        <v>0</v>
      </c>
      <c r="X1625" s="18">
        <f t="shared" si="3871"/>
        <v>3835.9940000000001</v>
      </c>
      <c r="Y1625" s="18">
        <f t="shared" si="3872"/>
        <v>18064.5</v>
      </c>
      <c r="Z1625" s="18">
        <f t="shared" si="3873"/>
        <v>0</v>
      </c>
      <c r="AA1625" s="18">
        <f t="shared" si="3925"/>
        <v>0</v>
      </c>
      <c r="AB1625" s="18">
        <f t="shared" si="3925"/>
        <v>0</v>
      </c>
      <c r="AC1625" s="18">
        <f t="shared" si="3925"/>
        <v>0</v>
      </c>
      <c r="AD1625" s="18">
        <f t="shared" si="3874"/>
        <v>3835.9940000000001</v>
      </c>
      <c r="AE1625" s="18">
        <f t="shared" si="3875"/>
        <v>18064.5</v>
      </c>
      <c r="AF1625" s="18">
        <f t="shared" si="3876"/>
        <v>0</v>
      </c>
      <c r="AG1625" s="18">
        <f t="shared" si="3925"/>
        <v>0</v>
      </c>
      <c r="AH1625" s="18">
        <f t="shared" si="3854"/>
        <v>3835.9940000000001</v>
      </c>
      <c r="AI1625" s="18">
        <f t="shared" si="3855"/>
        <v>18064.5</v>
      </c>
      <c r="AJ1625" s="18">
        <f t="shared" si="3856"/>
        <v>0</v>
      </c>
      <c r="AK1625" s="18">
        <f t="shared" si="3925"/>
        <v>0</v>
      </c>
      <c r="AL1625" s="18">
        <f t="shared" si="3925"/>
        <v>0</v>
      </c>
      <c r="AM1625" s="18">
        <f t="shared" si="3925"/>
        <v>0</v>
      </c>
      <c r="AN1625" s="18">
        <f t="shared" si="3897"/>
        <v>3835.9940000000001</v>
      </c>
      <c r="AO1625" s="18">
        <f t="shared" si="3898"/>
        <v>18064.5</v>
      </c>
      <c r="AP1625" s="18">
        <f t="shared" si="3899"/>
        <v>0</v>
      </c>
      <c r="AQ1625" s="18">
        <f t="shared" si="3925"/>
        <v>0</v>
      </c>
      <c r="AR1625" s="18">
        <f t="shared" si="3900"/>
        <v>3835.9940000000001</v>
      </c>
      <c r="AS1625" s="18">
        <f t="shared" si="3925"/>
        <v>0</v>
      </c>
      <c r="AT1625" s="18">
        <f t="shared" si="3925"/>
        <v>0</v>
      </c>
      <c r="AU1625" s="18">
        <f t="shared" si="3925"/>
        <v>0</v>
      </c>
      <c r="AV1625" s="18">
        <f t="shared" si="3864"/>
        <v>3835.9940000000001</v>
      </c>
      <c r="AW1625" s="18">
        <f t="shared" si="3865"/>
        <v>18064.5</v>
      </c>
      <c r="AX1625" s="18">
        <f t="shared" si="3866"/>
        <v>0</v>
      </c>
      <c r="AY1625" s="18">
        <f t="shared" si="3925"/>
        <v>0</v>
      </c>
      <c r="AZ1625" s="18">
        <f t="shared" si="3925"/>
        <v>0</v>
      </c>
      <c r="BA1625" s="18">
        <f t="shared" si="3862"/>
        <v>3835.9940000000001</v>
      </c>
      <c r="BB1625" s="18">
        <f t="shared" si="3863"/>
        <v>18064.5</v>
      </c>
      <c r="BC1625" s="18">
        <f t="shared" si="3925"/>
        <v>0</v>
      </c>
      <c r="BD1625" s="18">
        <f t="shared" si="3925"/>
        <v>-8761.0210000000006</v>
      </c>
      <c r="BE1625" s="18">
        <f t="shared" si="3925"/>
        <v>0</v>
      </c>
      <c r="BF1625" s="18">
        <f t="shared" si="3922"/>
        <v>3835.9940000000001</v>
      </c>
      <c r="BG1625" s="18">
        <f t="shared" si="3923"/>
        <v>9303.4789999999994</v>
      </c>
      <c r="BH1625" s="18">
        <f t="shared" si="3924"/>
        <v>0</v>
      </c>
      <c r="BI1625" s="18">
        <f t="shared" si="3925"/>
        <v>0</v>
      </c>
      <c r="BJ1625" s="25"/>
      <c r="BK1625" s="36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</row>
    <row r="1626" spans="1:92" x14ac:dyDescent="0.3">
      <c r="A1626" s="51" t="s">
        <v>242</v>
      </c>
      <c r="B1626" s="50">
        <v>410</v>
      </c>
      <c r="C1626" s="51" t="s">
        <v>184</v>
      </c>
      <c r="D1626" s="51" t="s">
        <v>19</v>
      </c>
      <c r="E1626" s="14" t="s">
        <v>433</v>
      </c>
      <c r="F1626" s="18">
        <v>3673.8</v>
      </c>
      <c r="G1626" s="18">
        <v>18064.5</v>
      </c>
      <c r="H1626" s="18">
        <v>0</v>
      </c>
      <c r="I1626" s="18">
        <v>-78.5</v>
      </c>
      <c r="J1626" s="18"/>
      <c r="K1626" s="18"/>
      <c r="L1626" s="18">
        <f t="shared" si="3915"/>
        <v>3595.3</v>
      </c>
      <c r="M1626" s="18">
        <f t="shared" si="3916"/>
        <v>18064.5</v>
      </c>
      <c r="N1626" s="18">
        <f t="shared" si="3917"/>
        <v>0</v>
      </c>
      <c r="O1626" s="18">
        <v>240.69399999999999</v>
      </c>
      <c r="P1626" s="18"/>
      <c r="Q1626" s="18"/>
      <c r="R1626" s="18">
        <f t="shared" si="3868"/>
        <v>3835.9940000000001</v>
      </c>
      <c r="S1626" s="18">
        <f t="shared" si="3869"/>
        <v>18064.5</v>
      </c>
      <c r="T1626" s="18">
        <f t="shared" si="3870"/>
        <v>0</v>
      </c>
      <c r="U1626" s="18"/>
      <c r="V1626" s="18"/>
      <c r="W1626" s="18"/>
      <c r="X1626" s="18">
        <f t="shared" si="3871"/>
        <v>3835.9940000000001</v>
      </c>
      <c r="Y1626" s="18">
        <f t="shared" si="3872"/>
        <v>18064.5</v>
      </c>
      <c r="Z1626" s="18">
        <f t="shared" si="3873"/>
        <v>0</v>
      </c>
      <c r="AA1626" s="18"/>
      <c r="AB1626" s="18"/>
      <c r="AC1626" s="18"/>
      <c r="AD1626" s="18">
        <f t="shared" si="3874"/>
        <v>3835.9940000000001</v>
      </c>
      <c r="AE1626" s="18">
        <f t="shared" si="3875"/>
        <v>18064.5</v>
      </c>
      <c r="AF1626" s="18">
        <f t="shared" si="3876"/>
        <v>0</v>
      </c>
      <c r="AG1626" s="18"/>
      <c r="AH1626" s="18">
        <f t="shared" si="3854"/>
        <v>3835.9940000000001</v>
      </c>
      <c r="AI1626" s="18">
        <f t="shared" si="3855"/>
        <v>18064.5</v>
      </c>
      <c r="AJ1626" s="18">
        <f t="shared" si="3856"/>
        <v>0</v>
      </c>
      <c r="AK1626" s="18"/>
      <c r="AL1626" s="18"/>
      <c r="AM1626" s="18"/>
      <c r="AN1626" s="18">
        <f t="shared" si="3897"/>
        <v>3835.9940000000001</v>
      </c>
      <c r="AO1626" s="18">
        <f t="shared" si="3898"/>
        <v>18064.5</v>
      </c>
      <c r="AP1626" s="18">
        <f t="shared" si="3899"/>
        <v>0</v>
      </c>
      <c r="AQ1626" s="18"/>
      <c r="AR1626" s="18">
        <f t="shared" si="3900"/>
        <v>3835.9940000000001</v>
      </c>
      <c r="AS1626" s="18"/>
      <c r="AT1626" s="18"/>
      <c r="AU1626" s="18"/>
      <c r="AV1626" s="18">
        <f t="shared" si="3864"/>
        <v>3835.9940000000001</v>
      </c>
      <c r="AW1626" s="18">
        <f t="shared" si="3865"/>
        <v>18064.5</v>
      </c>
      <c r="AX1626" s="18">
        <f t="shared" si="3866"/>
        <v>0</v>
      </c>
      <c r="AY1626" s="18"/>
      <c r="AZ1626" s="18"/>
      <c r="BA1626" s="18">
        <f t="shared" si="3862"/>
        <v>3835.9940000000001</v>
      </c>
      <c r="BB1626" s="18">
        <f t="shared" si="3863"/>
        <v>18064.5</v>
      </c>
      <c r="BC1626" s="18"/>
      <c r="BD1626" s="18">
        <v>-8761.0210000000006</v>
      </c>
      <c r="BE1626" s="18"/>
      <c r="BF1626" s="18">
        <f t="shared" si="3922"/>
        <v>3835.9940000000001</v>
      </c>
      <c r="BG1626" s="18">
        <f t="shared" si="3923"/>
        <v>9303.4789999999994</v>
      </c>
      <c r="BH1626" s="18">
        <f t="shared" si="3924"/>
        <v>0</v>
      </c>
      <c r="BI1626" s="18"/>
      <c r="BJ1626" s="25"/>
      <c r="BK1626" s="36">
        <v>139</v>
      </c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</row>
    <row r="1627" spans="1:92" hidden="1" x14ac:dyDescent="0.3">
      <c r="A1627" s="47" t="s">
        <v>243</v>
      </c>
      <c r="B1627" s="43"/>
      <c r="C1627" s="47"/>
      <c r="D1627" s="47"/>
      <c r="E1627" s="14" t="s">
        <v>575</v>
      </c>
      <c r="F1627" s="18">
        <f t="shared" ref="F1627:BI1629" si="3926">F1628</f>
        <v>0</v>
      </c>
      <c r="G1627" s="18">
        <f t="shared" si="3926"/>
        <v>0</v>
      </c>
      <c r="H1627" s="18">
        <f t="shared" si="3926"/>
        <v>0</v>
      </c>
      <c r="I1627" s="18">
        <f t="shared" si="3926"/>
        <v>0</v>
      </c>
      <c r="J1627" s="18">
        <f t="shared" si="3926"/>
        <v>0</v>
      </c>
      <c r="K1627" s="18">
        <f t="shared" si="3926"/>
        <v>0</v>
      </c>
      <c r="L1627" s="18">
        <f t="shared" si="3915"/>
        <v>0</v>
      </c>
      <c r="M1627" s="18">
        <f t="shared" si="3916"/>
        <v>0</v>
      </c>
      <c r="N1627" s="18">
        <f t="shared" si="3917"/>
        <v>0</v>
      </c>
      <c r="O1627" s="18">
        <f t="shared" si="3926"/>
        <v>0</v>
      </c>
      <c r="P1627" s="18">
        <f t="shared" si="3926"/>
        <v>0</v>
      </c>
      <c r="Q1627" s="18">
        <f t="shared" si="3926"/>
        <v>0</v>
      </c>
      <c r="R1627" s="18">
        <f t="shared" si="3868"/>
        <v>0</v>
      </c>
      <c r="S1627" s="18">
        <f t="shared" si="3869"/>
        <v>0</v>
      </c>
      <c r="T1627" s="18">
        <f t="shared" si="3870"/>
        <v>0</v>
      </c>
      <c r="U1627" s="18">
        <f t="shared" si="3926"/>
        <v>0</v>
      </c>
      <c r="V1627" s="18">
        <f t="shared" si="3926"/>
        <v>0</v>
      </c>
      <c r="W1627" s="18">
        <f t="shared" si="3926"/>
        <v>0</v>
      </c>
      <c r="X1627" s="18">
        <f t="shared" si="3871"/>
        <v>0</v>
      </c>
      <c r="Y1627" s="18">
        <f t="shared" si="3872"/>
        <v>0</v>
      </c>
      <c r="Z1627" s="18">
        <f t="shared" si="3873"/>
        <v>0</v>
      </c>
      <c r="AA1627" s="18">
        <f t="shared" si="3926"/>
        <v>0</v>
      </c>
      <c r="AB1627" s="18">
        <f t="shared" si="3926"/>
        <v>0</v>
      </c>
      <c r="AC1627" s="18">
        <f t="shared" si="3926"/>
        <v>0</v>
      </c>
      <c r="AD1627" s="18">
        <f t="shared" si="3874"/>
        <v>0</v>
      </c>
      <c r="AE1627" s="18">
        <f t="shared" si="3875"/>
        <v>0</v>
      </c>
      <c r="AF1627" s="18">
        <f t="shared" si="3876"/>
        <v>0</v>
      </c>
      <c r="AG1627" s="18">
        <f t="shared" si="3926"/>
        <v>0</v>
      </c>
      <c r="AH1627" s="18">
        <f t="shared" si="3854"/>
        <v>0</v>
      </c>
      <c r="AI1627" s="18">
        <f t="shared" si="3855"/>
        <v>0</v>
      </c>
      <c r="AJ1627" s="18">
        <f t="shared" si="3856"/>
        <v>0</v>
      </c>
      <c r="AK1627" s="18">
        <f t="shared" si="3926"/>
        <v>0</v>
      </c>
      <c r="AL1627" s="18">
        <f t="shared" si="3926"/>
        <v>0</v>
      </c>
      <c r="AM1627" s="18">
        <f t="shared" si="3926"/>
        <v>0</v>
      </c>
      <c r="AN1627" s="18">
        <f t="shared" si="3897"/>
        <v>0</v>
      </c>
      <c r="AO1627" s="18">
        <f t="shared" si="3898"/>
        <v>0</v>
      </c>
      <c r="AP1627" s="18">
        <f t="shared" si="3899"/>
        <v>0</v>
      </c>
      <c r="AQ1627" s="18">
        <f t="shared" si="3926"/>
        <v>0</v>
      </c>
      <c r="AR1627" s="18">
        <f t="shared" si="3900"/>
        <v>0</v>
      </c>
      <c r="AS1627" s="18">
        <f t="shared" si="3926"/>
        <v>0</v>
      </c>
      <c r="AT1627" s="18">
        <f t="shared" si="3926"/>
        <v>0</v>
      </c>
      <c r="AU1627" s="18">
        <f t="shared" si="3926"/>
        <v>0</v>
      </c>
      <c r="AV1627" s="18">
        <f t="shared" si="3864"/>
        <v>0</v>
      </c>
      <c r="AW1627" s="18">
        <f t="shared" si="3865"/>
        <v>0</v>
      </c>
      <c r="AX1627" s="18">
        <f t="shared" si="3866"/>
        <v>0</v>
      </c>
      <c r="AY1627" s="18">
        <f t="shared" si="3926"/>
        <v>0</v>
      </c>
      <c r="AZ1627" s="18">
        <f t="shared" si="3926"/>
        <v>0</v>
      </c>
      <c r="BA1627" s="18">
        <f t="shared" si="3862"/>
        <v>0</v>
      </c>
      <c r="BB1627" s="18">
        <f t="shared" si="3863"/>
        <v>0</v>
      </c>
      <c r="BC1627" s="18">
        <f t="shared" si="3926"/>
        <v>0</v>
      </c>
      <c r="BD1627" s="18">
        <f t="shared" si="3926"/>
        <v>0</v>
      </c>
      <c r="BE1627" s="18">
        <f t="shared" si="3926"/>
        <v>0</v>
      </c>
      <c r="BF1627" s="18">
        <f t="shared" si="3922"/>
        <v>0</v>
      </c>
      <c r="BG1627" s="18">
        <f t="shared" si="3923"/>
        <v>0</v>
      </c>
      <c r="BH1627" s="18">
        <f t="shared" si="3924"/>
        <v>0</v>
      </c>
      <c r="BI1627" s="18">
        <f t="shared" si="3926"/>
        <v>0</v>
      </c>
      <c r="BJ1627" s="25">
        <v>0</v>
      </c>
      <c r="BK1627" s="36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</row>
    <row r="1628" spans="1:92" ht="46.8" hidden="1" x14ac:dyDescent="0.3">
      <c r="A1628" s="47" t="s">
        <v>243</v>
      </c>
      <c r="B1628" s="43">
        <v>400</v>
      </c>
      <c r="C1628" s="47"/>
      <c r="D1628" s="47"/>
      <c r="E1628" s="14" t="s">
        <v>457</v>
      </c>
      <c r="F1628" s="18">
        <f t="shared" si="3926"/>
        <v>0</v>
      </c>
      <c r="G1628" s="18">
        <f t="shared" si="3926"/>
        <v>0</v>
      </c>
      <c r="H1628" s="18">
        <f t="shared" si="3926"/>
        <v>0</v>
      </c>
      <c r="I1628" s="18">
        <f t="shared" si="3926"/>
        <v>0</v>
      </c>
      <c r="J1628" s="18">
        <f t="shared" si="3926"/>
        <v>0</v>
      </c>
      <c r="K1628" s="18">
        <f t="shared" si="3926"/>
        <v>0</v>
      </c>
      <c r="L1628" s="18">
        <f t="shared" si="3915"/>
        <v>0</v>
      </c>
      <c r="M1628" s="18">
        <f t="shared" si="3916"/>
        <v>0</v>
      </c>
      <c r="N1628" s="18">
        <f t="shared" si="3917"/>
        <v>0</v>
      </c>
      <c r="O1628" s="18">
        <f t="shared" si="3926"/>
        <v>0</v>
      </c>
      <c r="P1628" s="18">
        <f t="shared" si="3926"/>
        <v>0</v>
      </c>
      <c r="Q1628" s="18">
        <f t="shared" si="3926"/>
        <v>0</v>
      </c>
      <c r="R1628" s="18">
        <f t="shared" si="3868"/>
        <v>0</v>
      </c>
      <c r="S1628" s="18">
        <f t="shared" si="3869"/>
        <v>0</v>
      </c>
      <c r="T1628" s="18">
        <f t="shared" si="3870"/>
        <v>0</v>
      </c>
      <c r="U1628" s="18">
        <f t="shared" si="3926"/>
        <v>0</v>
      </c>
      <c r="V1628" s="18">
        <f t="shared" si="3926"/>
        <v>0</v>
      </c>
      <c r="W1628" s="18">
        <f t="shared" si="3926"/>
        <v>0</v>
      </c>
      <c r="X1628" s="18">
        <f t="shared" si="3871"/>
        <v>0</v>
      </c>
      <c r="Y1628" s="18">
        <f t="shared" si="3872"/>
        <v>0</v>
      </c>
      <c r="Z1628" s="18">
        <f t="shared" si="3873"/>
        <v>0</v>
      </c>
      <c r="AA1628" s="18">
        <f t="shared" si="3926"/>
        <v>0</v>
      </c>
      <c r="AB1628" s="18">
        <f t="shared" si="3926"/>
        <v>0</v>
      </c>
      <c r="AC1628" s="18">
        <f t="shared" si="3926"/>
        <v>0</v>
      </c>
      <c r="AD1628" s="18">
        <f t="shared" si="3874"/>
        <v>0</v>
      </c>
      <c r="AE1628" s="18">
        <f t="shared" si="3875"/>
        <v>0</v>
      </c>
      <c r="AF1628" s="18">
        <f t="shared" si="3876"/>
        <v>0</v>
      </c>
      <c r="AG1628" s="18">
        <f t="shared" si="3926"/>
        <v>0</v>
      </c>
      <c r="AH1628" s="18">
        <f t="shared" ref="AH1628:AH1695" si="3927">AD1628+AG1628</f>
        <v>0</v>
      </c>
      <c r="AI1628" s="18">
        <f t="shared" ref="AI1628:AI1695" si="3928">AE1628</f>
        <v>0</v>
      </c>
      <c r="AJ1628" s="18">
        <f t="shared" ref="AJ1628:AJ1695" si="3929">AF1628</f>
        <v>0</v>
      </c>
      <c r="AK1628" s="18">
        <f t="shared" si="3926"/>
        <v>0</v>
      </c>
      <c r="AL1628" s="18">
        <f t="shared" si="3926"/>
        <v>0</v>
      </c>
      <c r="AM1628" s="18">
        <f t="shared" si="3926"/>
        <v>0</v>
      </c>
      <c r="AN1628" s="18">
        <f t="shared" si="3897"/>
        <v>0</v>
      </c>
      <c r="AO1628" s="18">
        <f t="shared" si="3898"/>
        <v>0</v>
      </c>
      <c r="AP1628" s="18">
        <f t="shared" si="3899"/>
        <v>0</v>
      </c>
      <c r="AQ1628" s="18">
        <f t="shared" si="3926"/>
        <v>0</v>
      </c>
      <c r="AR1628" s="18">
        <f t="shared" si="3900"/>
        <v>0</v>
      </c>
      <c r="AS1628" s="18">
        <f t="shared" si="3926"/>
        <v>0</v>
      </c>
      <c r="AT1628" s="18">
        <f t="shared" si="3926"/>
        <v>0</v>
      </c>
      <c r="AU1628" s="18">
        <f t="shared" si="3926"/>
        <v>0</v>
      </c>
      <c r="AV1628" s="18">
        <f t="shared" si="3864"/>
        <v>0</v>
      </c>
      <c r="AW1628" s="18">
        <f t="shared" si="3865"/>
        <v>0</v>
      </c>
      <c r="AX1628" s="18">
        <f t="shared" si="3866"/>
        <v>0</v>
      </c>
      <c r="AY1628" s="18">
        <f t="shared" si="3926"/>
        <v>0</v>
      </c>
      <c r="AZ1628" s="18">
        <f t="shared" si="3926"/>
        <v>0</v>
      </c>
      <c r="BA1628" s="18">
        <f t="shared" si="3862"/>
        <v>0</v>
      </c>
      <c r="BB1628" s="18">
        <f t="shared" si="3863"/>
        <v>0</v>
      </c>
      <c r="BC1628" s="18">
        <f t="shared" si="3926"/>
        <v>0</v>
      </c>
      <c r="BD1628" s="18">
        <f t="shared" si="3926"/>
        <v>0</v>
      </c>
      <c r="BE1628" s="18">
        <f t="shared" si="3926"/>
        <v>0</v>
      </c>
      <c r="BF1628" s="18">
        <f t="shared" si="3922"/>
        <v>0</v>
      </c>
      <c r="BG1628" s="18">
        <f t="shared" si="3923"/>
        <v>0</v>
      </c>
      <c r="BH1628" s="18">
        <f t="shared" si="3924"/>
        <v>0</v>
      </c>
      <c r="BI1628" s="18">
        <f t="shared" si="3926"/>
        <v>0</v>
      </c>
      <c r="BJ1628" s="25">
        <v>0</v>
      </c>
      <c r="BK1628" s="36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</row>
    <row r="1629" spans="1:92" hidden="1" x14ac:dyDescent="0.3">
      <c r="A1629" s="47" t="s">
        <v>243</v>
      </c>
      <c r="B1629" s="43">
        <v>410</v>
      </c>
      <c r="C1629" s="47"/>
      <c r="D1629" s="47"/>
      <c r="E1629" s="14" t="s">
        <v>470</v>
      </c>
      <c r="F1629" s="18">
        <f t="shared" si="3926"/>
        <v>0</v>
      </c>
      <c r="G1629" s="18">
        <f t="shared" si="3926"/>
        <v>0</v>
      </c>
      <c r="H1629" s="18">
        <f t="shared" si="3926"/>
        <v>0</v>
      </c>
      <c r="I1629" s="18">
        <f t="shared" si="3926"/>
        <v>0</v>
      </c>
      <c r="J1629" s="18">
        <f t="shared" si="3926"/>
        <v>0</v>
      </c>
      <c r="K1629" s="18">
        <f t="shared" si="3926"/>
        <v>0</v>
      </c>
      <c r="L1629" s="18">
        <f t="shared" si="3915"/>
        <v>0</v>
      </c>
      <c r="M1629" s="18">
        <f t="shared" si="3916"/>
        <v>0</v>
      </c>
      <c r="N1629" s="18">
        <f t="shared" si="3917"/>
        <v>0</v>
      </c>
      <c r="O1629" s="18">
        <f t="shared" si="3926"/>
        <v>0</v>
      </c>
      <c r="P1629" s="18">
        <f t="shared" si="3926"/>
        <v>0</v>
      </c>
      <c r="Q1629" s="18">
        <f t="shared" si="3926"/>
        <v>0</v>
      </c>
      <c r="R1629" s="18">
        <f t="shared" si="3868"/>
        <v>0</v>
      </c>
      <c r="S1629" s="18">
        <f t="shared" si="3869"/>
        <v>0</v>
      </c>
      <c r="T1629" s="18">
        <f t="shared" si="3870"/>
        <v>0</v>
      </c>
      <c r="U1629" s="18">
        <f t="shared" si="3926"/>
        <v>0</v>
      </c>
      <c r="V1629" s="18">
        <f t="shared" si="3926"/>
        <v>0</v>
      </c>
      <c r="W1629" s="18">
        <f t="shared" si="3926"/>
        <v>0</v>
      </c>
      <c r="X1629" s="18">
        <f t="shared" si="3871"/>
        <v>0</v>
      </c>
      <c r="Y1629" s="18">
        <f t="shared" si="3872"/>
        <v>0</v>
      </c>
      <c r="Z1629" s="18">
        <f t="shared" si="3873"/>
        <v>0</v>
      </c>
      <c r="AA1629" s="18">
        <f t="shared" si="3926"/>
        <v>0</v>
      </c>
      <c r="AB1629" s="18">
        <f t="shared" si="3926"/>
        <v>0</v>
      </c>
      <c r="AC1629" s="18">
        <f t="shared" si="3926"/>
        <v>0</v>
      </c>
      <c r="AD1629" s="18">
        <f t="shared" si="3874"/>
        <v>0</v>
      </c>
      <c r="AE1629" s="18">
        <f t="shared" si="3875"/>
        <v>0</v>
      </c>
      <c r="AF1629" s="18">
        <f t="shared" si="3876"/>
        <v>0</v>
      </c>
      <c r="AG1629" s="18">
        <f t="shared" si="3926"/>
        <v>0</v>
      </c>
      <c r="AH1629" s="18">
        <f t="shared" si="3927"/>
        <v>0</v>
      </c>
      <c r="AI1629" s="18">
        <f t="shared" si="3928"/>
        <v>0</v>
      </c>
      <c r="AJ1629" s="18">
        <f t="shared" si="3929"/>
        <v>0</v>
      </c>
      <c r="AK1629" s="18">
        <f t="shared" si="3926"/>
        <v>0</v>
      </c>
      <c r="AL1629" s="18">
        <f t="shared" si="3926"/>
        <v>0</v>
      </c>
      <c r="AM1629" s="18">
        <f t="shared" si="3926"/>
        <v>0</v>
      </c>
      <c r="AN1629" s="18">
        <f t="shared" si="3897"/>
        <v>0</v>
      </c>
      <c r="AO1629" s="18">
        <f t="shared" si="3898"/>
        <v>0</v>
      </c>
      <c r="AP1629" s="18">
        <f t="shared" si="3899"/>
        <v>0</v>
      </c>
      <c r="AQ1629" s="18">
        <f t="shared" si="3926"/>
        <v>0</v>
      </c>
      <c r="AR1629" s="18">
        <f t="shared" si="3900"/>
        <v>0</v>
      </c>
      <c r="AS1629" s="18">
        <f t="shared" si="3926"/>
        <v>0</v>
      </c>
      <c r="AT1629" s="18">
        <f t="shared" si="3926"/>
        <v>0</v>
      </c>
      <c r="AU1629" s="18">
        <f t="shared" si="3926"/>
        <v>0</v>
      </c>
      <c r="AV1629" s="18">
        <f t="shared" si="3864"/>
        <v>0</v>
      </c>
      <c r="AW1629" s="18">
        <f t="shared" si="3865"/>
        <v>0</v>
      </c>
      <c r="AX1629" s="18">
        <f t="shared" si="3866"/>
        <v>0</v>
      </c>
      <c r="AY1629" s="18">
        <f t="shared" si="3926"/>
        <v>0</v>
      </c>
      <c r="AZ1629" s="18">
        <f t="shared" si="3926"/>
        <v>0</v>
      </c>
      <c r="BA1629" s="18">
        <f t="shared" si="3862"/>
        <v>0</v>
      </c>
      <c r="BB1629" s="18">
        <f t="shared" si="3863"/>
        <v>0</v>
      </c>
      <c r="BC1629" s="18">
        <f t="shared" si="3926"/>
        <v>0</v>
      </c>
      <c r="BD1629" s="18">
        <f t="shared" si="3926"/>
        <v>0</v>
      </c>
      <c r="BE1629" s="18">
        <f t="shared" si="3926"/>
        <v>0</v>
      </c>
      <c r="BF1629" s="18">
        <f t="shared" si="3922"/>
        <v>0</v>
      </c>
      <c r="BG1629" s="18">
        <f t="shared" si="3923"/>
        <v>0</v>
      </c>
      <c r="BH1629" s="18">
        <f t="shared" si="3924"/>
        <v>0</v>
      </c>
      <c r="BI1629" s="18">
        <f t="shared" si="3926"/>
        <v>0</v>
      </c>
      <c r="BJ1629" s="25">
        <v>0</v>
      </c>
      <c r="BK1629" s="36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</row>
    <row r="1630" spans="1:92" hidden="1" x14ac:dyDescent="0.3">
      <c r="A1630" s="47" t="s">
        <v>243</v>
      </c>
      <c r="B1630" s="43">
        <v>410</v>
      </c>
      <c r="C1630" s="47" t="s">
        <v>184</v>
      </c>
      <c r="D1630" s="47" t="s">
        <v>19</v>
      </c>
      <c r="E1630" s="14" t="s">
        <v>433</v>
      </c>
      <c r="F1630" s="18">
        <v>0</v>
      </c>
      <c r="G1630" s="18">
        <v>0</v>
      </c>
      <c r="H1630" s="18">
        <v>0</v>
      </c>
      <c r="I1630" s="18"/>
      <c r="J1630" s="18"/>
      <c r="K1630" s="18"/>
      <c r="L1630" s="18">
        <f t="shared" si="3915"/>
        <v>0</v>
      </c>
      <c r="M1630" s="18">
        <f t="shared" si="3916"/>
        <v>0</v>
      </c>
      <c r="N1630" s="18">
        <f t="shared" si="3917"/>
        <v>0</v>
      </c>
      <c r="O1630" s="18"/>
      <c r="P1630" s="18"/>
      <c r="Q1630" s="18"/>
      <c r="R1630" s="18">
        <f t="shared" si="3868"/>
        <v>0</v>
      </c>
      <c r="S1630" s="18">
        <f t="shared" si="3869"/>
        <v>0</v>
      </c>
      <c r="T1630" s="18">
        <f t="shared" si="3870"/>
        <v>0</v>
      </c>
      <c r="U1630" s="18"/>
      <c r="V1630" s="18"/>
      <c r="W1630" s="18"/>
      <c r="X1630" s="18">
        <f t="shared" si="3871"/>
        <v>0</v>
      </c>
      <c r="Y1630" s="18">
        <f t="shared" si="3872"/>
        <v>0</v>
      </c>
      <c r="Z1630" s="18">
        <f t="shared" si="3873"/>
        <v>0</v>
      </c>
      <c r="AA1630" s="18"/>
      <c r="AB1630" s="18"/>
      <c r="AC1630" s="18"/>
      <c r="AD1630" s="18">
        <f t="shared" si="3874"/>
        <v>0</v>
      </c>
      <c r="AE1630" s="18">
        <f t="shared" si="3875"/>
        <v>0</v>
      </c>
      <c r="AF1630" s="18">
        <f t="shared" si="3876"/>
        <v>0</v>
      </c>
      <c r="AG1630" s="18"/>
      <c r="AH1630" s="18">
        <f t="shared" si="3927"/>
        <v>0</v>
      </c>
      <c r="AI1630" s="18">
        <f t="shared" si="3928"/>
        <v>0</v>
      </c>
      <c r="AJ1630" s="18">
        <f t="shared" si="3929"/>
        <v>0</v>
      </c>
      <c r="AK1630" s="18"/>
      <c r="AL1630" s="18"/>
      <c r="AM1630" s="18"/>
      <c r="AN1630" s="18">
        <f t="shared" si="3897"/>
        <v>0</v>
      </c>
      <c r="AO1630" s="18">
        <f t="shared" si="3898"/>
        <v>0</v>
      </c>
      <c r="AP1630" s="18">
        <f t="shared" si="3899"/>
        <v>0</v>
      </c>
      <c r="AQ1630" s="18"/>
      <c r="AR1630" s="18">
        <f t="shared" si="3900"/>
        <v>0</v>
      </c>
      <c r="AS1630" s="18"/>
      <c r="AT1630" s="18"/>
      <c r="AU1630" s="18"/>
      <c r="AV1630" s="18">
        <f t="shared" si="3864"/>
        <v>0</v>
      </c>
      <c r="AW1630" s="18">
        <f t="shared" si="3865"/>
        <v>0</v>
      </c>
      <c r="AX1630" s="18">
        <f t="shared" si="3866"/>
        <v>0</v>
      </c>
      <c r="AY1630" s="18"/>
      <c r="AZ1630" s="18"/>
      <c r="BA1630" s="18">
        <f t="shared" ref="BA1630:BA1693" si="3930">AV1630+AY1630</f>
        <v>0</v>
      </c>
      <c r="BB1630" s="18">
        <f t="shared" ref="BB1630:BB1693" si="3931">AW1630+AZ1630</f>
        <v>0</v>
      </c>
      <c r="BC1630" s="18"/>
      <c r="BD1630" s="18"/>
      <c r="BE1630" s="18"/>
      <c r="BF1630" s="18">
        <f t="shared" si="3922"/>
        <v>0</v>
      </c>
      <c r="BG1630" s="18">
        <f t="shared" si="3923"/>
        <v>0</v>
      </c>
      <c r="BH1630" s="18">
        <f t="shared" si="3924"/>
        <v>0</v>
      </c>
      <c r="BI1630" s="18"/>
      <c r="BJ1630" s="25">
        <v>0</v>
      </c>
      <c r="BK1630" s="36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</row>
    <row r="1631" spans="1:92" hidden="1" x14ac:dyDescent="0.3">
      <c r="A1631" s="19" t="s">
        <v>709</v>
      </c>
      <c r="B1631" s="43"/>
      <c r="C1631" s="47"/>
      <c r="D1631" s="47"/>
      <c r="E1631" s="14" t="s">
        <v>708</v>
      </c>
      <c r="F1631" s="18">
        <f t="shared" ref="F1631:BI1633" si="3932">F1632</f>
        <v>0</v>
      </c>
      <c r="G1631" s="18">
        <f t="shared" si="3932"/>
        <v>0</v>
      </c>
      <c r="H1631" s="18">
        <f t="shared" si="3932"/>
        <v>0</v>
      </c>
      <c r="I1631" s="18">
        <f t="shared" si="3932"/>
        <v>0</v>
      </c>
      <c r="J1631" s="18">
        <f t="shared" si="3932"/>
        <v>0</v>
      </c>
      <c r="K1631" s="18">
        <f t="shared" si="3932"/>
        <v>0</v>
      </c>
      <c r="L1631" s="18">
        <f t="shared" si="3915"/>
        <v>0</v>
      </c>
      <c r="M1631" s="18">
        <f t="shared" si="3916"/>
        <v>0</v>
      </c>
      <c r="N1631" s="18">
        <f t="shared" si="3917"/>
        <v>0</v>
      </c>
      <c r="O1631" s="18">
        <f t="shared" si="3932"/>
        <v>0</v>
      </c>
      <c r="P1631" s="18">
        <f t="shared" si="3932"/>
        <v>0</v>
      </c>
      <c r="Q1631" s="18">
        <f t="shared" si="3932"/>
        <v>0</v>
      </c>
      <c r="R1631" s="18">
        <f t="shared" si="3868"/>
        <v>0</v>
      </c>
      <c r="S1631" s="18">
        <f t="shared" si="3869"/>
        <v>0</v>
      </c>
      <c r="T1631" s="18">
        <f t="shared" si="3870"/>
        <v>0</v>
      </c>
      <c r="U1631" s="18">
        <f t="shared" si="3932"/>
        <v>0</v>
      </c>
      <c r="V1631" s="18">
        <f t="shared" si="3932"/>
        <v>0</v>
      </c>
      <c r="W1631" s="18">
        <f t="shared" si="3932"/>
        <v>0</v>
      </c>
      <c r="X1631" s="18">
        <f t="shared" si="3871"/>
        <v>0</v>
      </c>
      <c r="Y1631" s="18">
        <f t="shared" si="3872"/>
        <v>0</v>
      </c>
      <c r="Z1631" s="18">
        <f t="shared" si="3873"/>
        <v>0</v>
      </c>
      <c r="AA1631" s="18">
        <f t="shared" si="3932"/>
        <v>0</v>
      </c>
      <c r="AB1631" s="18">
        <f t="shared" si="3932"/>
        <v>0</v>
      </c>
      <c r="AC1631" s="18">
        <f t="shared" si="3932"/>
        <v>0</v>
      </c>
      <c r="AD1631" s="18">
        <f t="shared" si="3874"/>
        <v>0</v>
      </c>
      <c r="AE1631" s="18">
        <f t="shared" si="3875"/>
        <v>0</v>
      </c>
      <c r="AF1631" s="18">
        <f t="shared" si="3876"/>
        <v>0</v>
      </c>
      <c r="AG1631" s="18">
        <f t="shared" si="3932"/>
        <v>0</v>
      </c>
      <c r="AH1631" s="18">
        <f t="shared" si="3927"/>
        <v>0</v>
      </c>
      <c r="AI1631" s="18">
        <f t="shared" si="3928"/>
        <v>0</v>
      </c>
      <c r="AJ1631" s="18">
        <f t="shared" si="3929"/>
        <v>0</v>
      </c>
      <c r="AK1631" s="18">
        <f t="shared" si="3932"/>
        <v>0</v>
      </c>
      <c r="AL1631" s="18">
        <f t="shared" si="3932"/>
        <v>0</v>
      </c>
      <c r="AM1631" s="18">
        <f t="shared" si="3932"/>
        <v>0</v>
      </c>
      <c r="AN1631" s="18">
        <f t="shared" si="3897"/>
        <v>0</v>
      </c>
      <c r="AO1631" s="18">
        <f t="shared" si="3898"/>
        <v>0</v>
      </c>
      <c r="AP1631" s="18">
        <f t="shared" si="3899"/>
        <v>0</v>
      </c>
      <c r="AQ1631" s="18">
        <f t="shared" si="3932"/>
        <v>0</v>
      </c>
      <c r="AR1631" s="18">
        <f t="shared" si="3900"/>
        <v>0</v>
      </c>
      <c r="AS1631" s="18">
        <f t="shared" si="3932"/>
        <v>0</v>
      </c>
      <c r="AT1631" s="18">
        <f t="shared" si="3932"/>
        <v>0</v>
      </c>
      <c r="AU1631" s="18">
        <f t="shared" si="3932"/>
        <v>0</v>
      </c>
      <c r="AV1631" s="18">
        <f t="shared" ref="AV1631:AV1694" si="3933">AR1631+AS1631</f>
        <v>0</v>
      </c>
      <c r="AW1631" s="18">
        <f t="shared" ref="AW1631:AW1694" si="3934">AO1631+AT1631</f>
        <v>0</v>
      </c>
      <c r="AX1631" s="18">
        <f t="shared" ref="AX1631:AX1694" si="3935">AP1631+AU1631</f>
        <v>0</v>
      </c>
      <c r="AY1631" s="18">
        <f t="shared" si="3932"/>
        <v>0</v>
      </c>
      <c r="AZ1631" s="18">
        <f t="shared" si="3932"/>
        <v>0</v>
      </c>
      <c r="BA1631" s="18">
        <f t="shared" si="3930"/>
        <v>0</v>
      </c>
      <c r="BB1631" s="18">
        <f t="shared" si="3931"/>
        <v>0</v>
      </c>
      <c r="BC1631" s="18">
        <f t="shared" si="3932"/>
        <v>0</v>
      </c>
      <c r="BD1631" s="18">
        <f t="shared" si="3932"/>
        <v>0</v>
      </c>
      <c r="BE1631" s="18">
        <f t="shared" si="3932"/>
        <v>0</v>
      </c>
      <c r="BF1631" s="18">
        <f t="shared" si="3922"/>
        <v>0</v>
      </c>
      <c r="BG1631" s="18">
        <f t="shared" si="3923"/>
        <v>0</v>
      </c>
      <c r="BH1631" s="18">
        <f t="shared" si="3924"/>
        <v>0</v>
      </c>
      <c r="BI1631" s="18">
        <f t="shared" si="3932"/>
        <v>0</v>
      </c>
      <c r="BJ1631" s="25">
        <v>0</v>
      </c>
      <c r="BK1631" s="36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</row>
    <row r="1632" spans="1:92" ht="46.8" hidden="1" x14ac:dyDescent="0.3">
      <c r="A1632" s="19" t="s">
        <v>709</v>
      </c>
      <c r="B1632" s="43">
        <v>400</v>
      </c>
      <c r="C1632" s="47"/>
      <c r="D1632" s="47"/>
      <c r="E1632" s="14" t="s">
        <v>457</v>
      </c>
      <c r="F1632" s="18">
        <f t="shared" si="3932"/>
        <v>0</v>
      </c>
      <c r="G1632" s="18">
        <f t="shared" si="3932"/>
        <v>0</v>
      </c>
      <c r="H1632" s="18">
        <f t="shared" si="3932"/>
        <v>0</v>
      </c>
      <c r="I1632" s="18">
        <f t="shared" si="3932"/>
        <v>0</v>
      </c>
      <c r="J1632" s="18">
        <f t="shared" si="3932"/>
        <v>0</v>
      </c>
      <c r="K1632" s="18">
        <f t="shared" si="3932"/>
        <v>0</v>
      </c>
      <c r="L1632" s="18">
        <f t="shared" si="3915"/>
        <v>0</v>
      </c>
      <c r="M1632" s="18">
        <f t="shared" si="3916"/>
        <v>0</v>
      </c>
      <c r="N1632" s="18">
        <f t="shared" si="3917"/>
        <v>0</v>
      </c>
      <c r="O1632" s="18">
        <f t="shared" si="3932"/>
        <v>0</v>
      </c>
      <c r="P1632" s="18">
        <f t="shared" si="3932"/>
        <v>0</v>
      </c>
      <c r="Q1632" s="18">
        <f t="shared" si="3932"/>
        <v>0</v>
      </c>
      <c r="R1632" s="18">
        <f t="shared" si="3868"/>
        <v>0</v>
      </c>
      <c r="S1632" s="18">
        <f t="shared" si="3869"/>
        <v>0</v>
      </c>
      <c r="T1632" s="18">
        <f t="shared" si="3870"/>
        <v>0</v>
      </c>
      <c r="U1632" s="18">
        <f t="shared" si="3932"/>
        <v>0</v>
      </c>
      <c r="V1632" s="18">
        <f t="shared" si="3932"/>
        <v>0</v>
      </c>
      <c r="W1632" s="18">
        <f t="shared" si="3932"/>
        <v>0</v>
      </c>
      <c r="X1632" s="18">
        <f t="shared" si="3871"/>
        <v>0</v>
      </c>
      <c r="Y1632" s="18">
        <f t="shared" si="3872"/>
        <v>0</v>
      </c>
      <c r="Z1632" s="18">
        <f t="shared" si="3873"/>
        <v>0</v>
      </c>
      <c r="AA1632" s="18">
        <f t="shared" si="3932"/>
        <v>0</v>
      </c>
      <c r="AB1632" s="18">
        <f t="shared" si="3932"/>
        <v>0</v>
      </c>
      <c r="AC1632" s="18">
        <f t="shared" si="3932"/>
        <v>0</v>
      </c>
      <c r="AD1632" s="18">
        <f t="shared" si="3874"/>
        <v>0</v>
      </c>
      <c r="AE1632" s="18">
        <f t="shared" si="3875"/>
        <v>0</v>
      </c>
      <c r="AF1632" s="18">
        <f t="shared" si="3876"/>
        <v>0</v>
      </c>
      <c r="AG1632" s="18">
        <f t="shared" si="3932"/>
        <v>0</v>
      </c>
      <c r="AH1632" s="18">
        <f t="shared" si="3927"/>
        <v>0</v>
      </c>
      <c r="AI1632" s="18">
        <f t="shared" si="3928"/>
        <v>0</v>
      </c>
      <c r="AJ1632" s="18">
        <f t="shared" si="3929"/>
        <v>0</v>
      </c>
      <c r="AK1632" s="18">
        <f t="shared" si="3932"/>
        <v>0</v>
      </c>
      <c r="AL1632" s="18">
        <f t="shared" si="3932"/>
        <v>0</v>
      </c>
      <c r="AM1632" s="18">
        <f t="shared" si="3932"/>
        <v>0</v>
      </c>
      <c r="AN1632" s="18">
        <f t="shared" si="3897"/>
        <v>0</v>
      </c>
      <c r="AO1632" s="18">
        <f t="shared" si="3898"/>
        <v>0</v>
      </c>
      <c r="AP1632" s="18">
        <f t="shared" si="3899"/>
        <v>0</v>
      </c>
      <c r="AQ1632" s="18">
        <f t="shared" si="3932"/>
        <v>0</v>
      </c>
      <c r="AR1632" s="18">
        <f t="shared" si="3900"/>
        <v>0</v>
      </c>
      <c r="AS1632" s="18">
        <f t="shared" si="3932"/>
        <v>0</v>
      </c>
      <c r="AT1632" s="18">
        <f t="shared" si="3932"/>
        <v>0</v>
      </c>
      <c r="AU1632" s="18">
        <f t="shared" si="3932"/>
        <v>0</v>
      </c>
      <c r="AV1632" s="18">
        <f t="shared" si="3933"/>
        <v>0</v>
      </c>
      <c r="AW1632" s="18">
        <f t="shared" si="3934"/>
        <v>0</v>
      </c>
      <c r="AX1632" s="18">
        <f t="shared" si="3935"/>
        <v>0</v>
      </c>
      <c r="AY1632" s="18">
        <f t="shared" si="3932"/>
        <v>0</v>
      </c>
      <c r="AZ1632" s="18">
        <f t="shared" si="3932"/>
        <v>0</v>
      </c>
      <c r="BA1632" s="18">
        <f t="shared" si="3930"/>
        <v>0</v>
      </c>
      <c r="BB1632" s="18">
        <f t="shared" si="3931"/>
        <v>0</v>
      </c>
      <c r="BC1632" s="18">
        <f t="shared" si="3932"/>
        <v>0</v>
      </c>
      <c r="BD1632" s="18">
        <f t="shared" si="3932"/>
        <v>0</v>
      </c>
      <c r="BE1632" s="18">
        <f t="shared" si="3932"/>
        <v>0</v>
      </c>
      <c r="BF1632" s="18">
        <f t="shared" si="3922"/>
        <v>0</v>
      </c>
      <c r="BG1632" s="18">
        <f t="shared" si="3923"/>
        <v>0</v>
      </c>
      <c r="BH1632" s="18">
        <f t="shared" si="3924"/>
        <v>0</v>
      </c>
      <c r="BI1632" s="18">
        <f t="shared" si="3932"/>
        <v>0</v>
      </c>
      <c r="BJ1632" s="25">
        <v>0</v>
      </c>
      <c r="BK1632" s="36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</row>
    <row r="1633" spans="1:92" hidden="1" x14ac:dyDescent="0.3">
      <c r="A1633" s="19" t="s">
        <v>709</v>
      </c>
      <c r="B1633" s="43">
        <v>410</v>
      </c>
      <c r="C1633" s="47"/>
      <c r="D1633" s="47"/>
      <c r="E1633" s="14" t="s">
        <v>470</v>
      </c>
      <c r="F1633" s="18">
        <f t="shared" si="3932"/>
        <v>0</v>
      </c>
      <c r="G1633" s="18">
        <f t="shared" si="3932"/>
        <v>0</v>
      </c>
      <c r="H1633" s="18">
        <f t="shared" si="3932"/>
        <v>0</v>
      </c>
      <c r="I1633" s="18">
        <f t="shared" si="3932"/>
        <v>0</v>
      </c>
      <c r="J1633" s="18">
        <f t="shared" si="3932"/>
        <v>0</v>
      </c>
      <c r="K1633" s="18">
        <f t="shared" si="3932"/>
        <v>0</v>
      </c>
      <c r="L1633" s="18">
        <f t="shared" si="3915"/>
        <v>0</v>
      </c>
      <c r="M1633" s="18">
        <f t="shared" si="3916"/>
        <v>0</v>
      </c>
      <c r="N1633" s="18">
        <f t="shared" si="3917"/>
        <v>0</v>
      </c>
      <c r="O1633" s="18">
        <f t="shared" si="3932"/>
        <v>0</v>
      </c>
      <c r="P1633" s="18">
        <f t="shared" si="3932"/>
        <v>0</v>
      </c>
      <c r="Q1633" s="18">
        <f t="shared" si="3932"/>
        <v>0</v>
      </c>
      <c r="R1633" s="18">
        <f t="shared" si="3868"/>
        <v>0</v>
      </c>
      <c r="S1633" s="18">
        <f t="shared" si="3869"/>
        <v>0</v>
      </c>
      <c r="T1633" s="18">
        <f t="shared" si="3870"/>
        <v>0</v>
      </c>
      <c r="U1633" s="18">
        <f t="shared" si="3932"/>
        <v>0</v>
      </c>
      <c r="V1633" s="18">
        <f t="shared" si="3932"/>
        <v>0</v>
      </c>
      <c r="W1633" s="18">
        <f t="shared" si="3932"/>
        <v>0</v>
      </c>
      <c r="X1633" s="18">
        <f t="shared" si="3871"/>
        <v>0</v>
      </c>
      <c r="Y1633" s="18">
        <f t="shared" si="3872"/>
        <v>0</v>
      </c>
      <c r="Z1633" s="18">
        <f t="shared" si="3873"/>
        <v>0</v>
      </c>
      <c r="AA1633" s="18">
        <f t="shared" si="3932"/>
        <v>0</v>
      </c>
      <c r="AB1633" s="18">
        <f t="shared" si="3932"/>
        <v>0</v>
      </c>
      <c r="AC1633" s="18">
        <f t="shared" si="3932"/>
        <v>0</v>
      </c>
      <c r="AD1633" s="18">
        <f t="shared" si="3874"/>
        <v>0</v>
      </c>
      <c r="AE1633" s="18">
        <f t="shared" si="3875"/>
        <v>0</v>
      </c>
      <c r="AF1633" s="18">
        <f t="shared" si="3876"/>
        <v>0</v>
      </c>
      <c r="AG1633" s="18">
        <f t="shared" si="3932"/>
        <v>0</v>
      </c>
      <c r="AH1633" s="18">
        <f t="shared" si="3927"/>
        <v>0</v>
      </c>
      <c r="AI1633" s="18">
        <f t="shared" si="3928"/>
        <v>0</v>
      </c>
      <c r="AJ1633" s="18">
        <f t="shared" si="3929"/>
        <v>0</v>
      </c>
      <c r="AK1633" s="18">
        <f t="shared" si="3932"/>
        <v>0</v>
      </c>
      <c r="AL1633" s="18">
        <f t="shared" si="3932"/>
        <v>0</v>
      </c>
      <c r="AM1633" s="18">
        <f t="shared" si="3932"/>
        <v>0</v>
      </c>
      <c r="AN1633" s="18">
        <f t="shared" si="3897"/>
        <v>0</v>
      </c>
      <c r="AO1633" s="18">
        <f t="shared" si="3898"/>
        <v>0</v>
      </c>
      <c r="AP1633" s="18">
        <f t="shared" si="3899"/>
        <v>0</v>
      </c>
      <c r="AQ1633" s="18">
        <f t="shared" si="3932"/>
        <v>0</v>
      </c>
      <c r="AR1633" s="18">
        <f t="shared" si="3900"/>
        <v>0</v>
      </c>
      <c r="AS1633" s="18">
        <f t="shared" si="3932"/>
        <v>0</v>
      </c>
      <c r="AT1633" s="18">
        <f t="shared" si="3932"/>
        <v>0</v>
      </c>
      <c r="AU1633" s="18">
        <f t="shared" si="3932"/>
        <v>0</v>
      </c>
      <c r="AV1633" s="18">
        <f t="shared" si="3933"/>
        <v>0</v>
      </c>
      <c r="AW1633" s="18">
        <f t="shared" si="3934"/>
        <v>0</v>
      </c>
      <c r="AX1633" s="18">
        <f t="shared" si="3935"/>
        <v>0</v>
      </c>
      <c r="AY1633" s="18">
        <f t="shared" si="3932"/>
        <v>0</v>
      </c>
      <c r="AZ1633" s="18">
        <f t="shared" si="3932"/>
        <v>0</v>
      </c>
      <c r="BA1633" s="18">
        <f t="shared" si="3930"/>
        <v>0</v>
      </c>
      <c r="BB1633" s="18">
        <f t="shared" si="3931"/>
        <v>0</v>
      </c>
      <c r="BC1633" s="18">
        <f t="shared" si="3932"/>
        <v>0</v>
      </c>
      <c r="BD1633" s="18">
        <f t="shared" si="3932"/>
        <v>0</v>
      </c>
      <c r="BE1633" s="18">
        <f t="shared" si="3932"/>
        <v>0</v>
      </c>
      <c r="BF1633" s="18">
        <f t="shared" si="3922"/>
        <v>0</v>
      </c>
      <c r="BG1633" s="18">
        <f t="shared" si="3923"/>
        <v>0</v>
      </c>
      <c r="BH1633" s="18">
        <f t="shared" si="3924"/>
        <v>0</v>
      </c>
      <c r="BI1633" s="18">
        <f t="shared" si="3932"/>
        <v>0</v>
      </c>
      <c r="BJ1633" s="25">
        <v>0</v>
      </c>
      <c r="BK1633" s="36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</row>
    <row r="1634" spans="1:92" hidden="1" x14ac:dyDescent="0.3">
      <c r="A1634" s="19" t="s">
        <v>709</v>
      </c>
      <c r="B1634" s="43">
        <v>410</v>
      </c>
      <c r="C1634" s="47" t="s">
        <v>184</v>
      </c>
      <c r="D1634" s="47" t="s">
        <v>19</v>
      </c>
      <c r="E1634" s="14" t="s">
        <v>433</v>
      </c>
      <c r="F1634" s="18">
        <v>0</v>
      </c>
      <c r="G1634" s="18">
        <v>0</v>
      </c>
      <c r="H1634" s="18">
        <v>0</v>
      </c>
      <c r="I1634" s="18"/>
      <c r="J1634" s="18"/>
      <c r="K1634" s="18"/>
      <c r="L1634" s="18">
        <f t="shared" si="3915"/>
        <v>0</v>
      </c>
      <c r="M1634" s="18">
        <f t="shared" si="3916"/>
        <v>0</v>
      </c>
      <c r="N1634" s="18">
        <f t="shared" si="3917"/>
        <v>0</v>
      </c>
      <c r="O1634" s="18"/>
      <c r="P1634" s="18"/>
      <c r="Q1634" s="18"/>
      <c r="R1634" s="18">
        <f t="shared" ref="R1634:R1701" si="3936">L1634+O1634</f>
        <v>0</v>
      </c>
      <c r="S1634" s="18">
        <f t="shared" ref="S1634:S1701" si="3937">M1634+P1634</f>
        <v>0</v>
      </c>
      <c r="T1634" s="18">
        <f t="shared" ref="T1634:T1701" si="3938">N1634+Q1634</f>
        <v>0</v>
      </c>
      <c r="U1634" s="18"/>
      <c r="V1634" s="18"/>
      <c r="W1634" s="18"/>
      <c r="X1634" s="18">
        <f t="shared" ref="X1634:X1701" si="3939">R1634+U1634</f>
        <v>0</v>
      </c>
      <c r="Y1634" s="18">
        <f t="shared" ref="Y1634:Y1701" si="3940">S1634+V1634</f>
        <v>0</v>
      </c>
      <c r="Z1634" s="18">
        <f t="shared" ref="Z1634:Z1701" si="3941">T1634+W1634</f>
        <v>0</v>
      </c>
      <c r="AA1634" s="18"/>
      <c r="AB1634" s="18"/>
      <c r="AC1634" s="18"/>
      <c r="AD1634" s="18">
        <f t="shared" ref="AD1634:AD1701" si="3942">X1634+AA1634</f>
        <v>0</v>
      </c>
      <c r="AE1634" s="18">
        <f t="shared" ref="AE1634:AE1701" si="3943">Y1634+AB1634</f>
        <v>0</v>
      </c>
      <c r="AF1634" s="18">
        <f t="shared" ref="AF1634:AF1701" si="3944">Z1634+AC1634</f>
        <v>0</v>
      </c>
      <c r="AG1634" s="18"/>
      <c r="AH1634" s="18">
        <f t="shared" si="3927"/>
        <v>0</v>
      </c>
      <c r="AI1634" s="18">
        <f t="shared" si="3928"/>
        <v>0</v>
      </c>
      <c r="AJ1634" s="18">
        <f t="shared" si="3929"/>
        <v>0</v>
      </c>
      <c r="AK1634" s="18"/>
      <c r="AL1634" s="18"/>
      <c r="AM1634" s="18"/>
      <c r="AN1634" s="18">
        <f t="shared" si="3897"/>
        <v>0</v>
      </c>
      <c r="AO1634" s="18">
        <f t="shared" si="3898"/>
        <v>0</v>
      </c>
      <c r="AP1634" s="18">
        <f t="shared" si="3899"/>
        <v>0</v>
      </c>
      <c r="AQ1634" s="18"/>
      <c r="AR1634" s="18">
        <f t="shared" si="3900"/>
        <v>0</v>
      </c>
      <c r="AS1634" s="18"/>
      <c r="AT1634" s="18"/>
      <c r="AU1634" s="18"/>
      <c r="AV1634" s="18">
        <f t="shared" si="3933"/>
        <v>0</v>
      </c>
      <c r="AW1634" s="18">
        <f t="shared" si="3934"/>
        <v>0</v>
      </c>
      <c r="AX1634" s="18">
        <f t="shared" si="3935"/>
        <v>0</v>
      </c>
      <c r="AY1634" s="18"/>
      <c r="AZ1634" s="18"/>
      <c r="BA1634" s="18">
        <f t="shared" si="3930"/>
        <v>0</v>
      </c>
      <c r="BB1634" s="18">
        <f t="shared" si="3931"/>
        <v>0</v>
      </c>
      <c r="BC1634" s="18"/>
      <c r="BD1634" s="18"/>
      <c r="BE1634" s="18"/>
      <c r="BF1634" s="18">
        <f t="shared" si="3922"/>
        <v>0</v>
      </c>
      <c r="BG1634" s="18">
        <f t="shared" si="3923"/>
        <v>0</v>
      </c>
      <c r="BH1634" s="18">
        <f t="shared" si="3924"/>
        <v>0</v>
      </c>
      <c r="BI1634" s="18"/>
      <c r="BJ1634" s="25">
        <v>0</v>
      </c>
      <c r="BK1634" s="36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</row>
    <row r="1635" spans="1:92" ht="31.2" x14ac:dyDescent="0.3">
      <c r="A1635" s="19" t="s">
        <v>1455</v>
      </c>
      <c r="B1635" s="50"/>
      <c r="C1635" s="51"/>
      <c r="D1635" s="51"/>
      <c r="E1635" s="14" t="s">
        <v>1456</v>
      </c>
      <c r="F1635" s="18">
        <f>F1636</f>
        <v>0</v>
      </c>
      <c r="G1635" s="18">
        <f t="shared" ref="G1635:BI1637" si="3945">G1636</f>
        <v>0</v>
      </c>
      <c r="H1635" s="18">
        <f t="shared" si="3945"/>
        <v>0</v>
      </c>
      <c r="I1635" s="18">
        <f t="shared" si="3945"/>
        <v>0</v>
      </c>
      <c r="J1635" s="18">
        <f t="shared" si="3945"/>
        <v>8356.2000000000007</v>
      </c>
      <c r="K1635" s="18">
        <f t="shared" si="3945"/>
        <v>0</v>
      </c>
      <c r="L1635" s="18">
        <f t="shared" si="3915"/>
        <v>0</v>
      </c>
      <c r="M1635" s="18">
        <f t="shared" si="3916"/>
        <v>8356.2000000000007</v>
      </c>
      <c r="N1635" s="18">
        <f t="shared" si="3917"/>
        <v>0</v>
      </c>
      <c r="O1635" s="18">
        <f t="shared" si="3945"/>
        <v>0</v>
      </c>
      <c r="P1635" s="18">
        <f t="shared" si="3945"/>
        <v>0</v>
      </c>
      <c r="Q1635" s="18">
        <f t="shared" si="3945"/>
        <v>0</v>
      </c>
      <c r="R1635" s="18">
        <f t="shared" si="3936"/>
        <v>0</v>
      </c>
      <c r="S1635" s="18">
        <f t="shared" si="3937"/>
        <v>8356.2000000000007</v>
      </c>
      <c r="T1635" s="18">
        <f t="shared" si="3938"/>
        <v>0</v>
      </c>
      <c r="U1635" s="18">
        <f t="shared" si="3945"/>
        <v>0</v>
      </c>
      <c r="V1635" s="18">
        <f t="shared" si="3945"/>
        <v>0</v>
      </c>
      <c r="W1635" s="18">
        <f t="shared" si="3945"/>
        <v>0</v>
      </c>
      <c r="X1635" s="18">
        <f t="shared" si="3939"/>
        <v>0</v>
      </c>
      <c r="Y1635" s="18">
        <f t="shared" si="3940"/>
        <v>8356.2000000000007</v>
      </c>
      <c r="Z1635" s="18">
        <f t="shared" si="3941"/>
        <v>0</v>
      </c>
      <c r="AA1635" s="18">
        <f t="shared" si="3945"/>
        <v>2353.636</v>
      </c>
      <c r="AB1635" s="18">
        <f t="shared" si="3945"/>
        <v>0</v>
      </c>
      <c r="AC1635" s="18">
        <f t="shared" si="3945"/>
        <v>0</v>
      </c>
      <c r="AD1635" s="18">
        <f t="shared" si="3942"/>
        <v>2353.636</v>
      </c>
      <c r="AE1635" s="18">
        <f t="shared" si="3943"/>
        <v>8356.2000000000007</v>
      </c>
      <c r="AF1635" s="18">
        <f t="shared" si="3944"/>
        <v>0</v>
      </c>
      <c r="AG1635" s="18">
        <f t="shared" si="3945"/>
        <v>0</v>
      </c>
      <c r="AH1635" s="18">
        <f t="shared" si="3927"/>
        <v>2353.636</v>
      </c>
      <c r="AI1635" s="18">
        <f t="shared" si="3928"/>
        <v>8356.2000000000007</v>
      </c>
      <c r="AJ1635" s="18">
        <f t="shared" si="3929"/>
        <v>0</v>
      </c>
      <c r="AK1635" s="18">
        <f t="shared" si="3945"/>
        <v>0</v>
      </c>
      <c r="AL1635" s="18">
        <f t="shared" si="3945"/>
        <v>0</v>
      </c>
      <c r="AM1635" s="18">
        <f t="shared" si="3945"/>
        <v>0</v>
      </c>
      <c r="AN1635" s="18">
        <f t="shared" si="3897"/>
        <v>2353.636</v>
      </c>
      <c r="AO1635" s="18">
        <f t="shared" si="3898"/>
        <v>8356.2000000000007</v>
      </c>
      <c r="AP1635" s="18">
        <f t="shared" si="3899"/>
        <v>0</v>
      </c>
      <c r="AQ1635" s="18">
        <f t="shared" si="3945"/>
        <v>0</v>
      </c>
      <c r="AR1635" s="18">
        <f t="shared" si="3900"/>
        <v>2353.636</v>
      </c>
      <c r="AS1635" s="18">
        <f t="shared" si="3945"/>
        <v>0</v>
      </c>
      <c r="AT1635" s="18">
        <f t="shared" si="3945"/>
        <v>0</v>
      </c>
      <c r="AU1635" s="18">
        <f t="shared" si="3945"/>
        <v>0</v>
      </c>
      <c r="AV1635" s="18">
        <f t="shared" si="3933"/>
        <v>2353.636</v>
      </c>
      <c r="AW1635" s="18">
        <f t="shared" si="3934"/>
        <v>8356.2000000000007</v>
      </c>
      <c r="AX1635" s="18">
        <f t="shared" si="3935"/>
        <v>0</v>
      </c>
      <c r="AY1635" s="18">
        <f t="shared" si="3945"/>
        <v>0</v>
      </c>
      <c r="AZ1635" s="18">
        <f t="shared" si="3945"/>
        <v>0</v>
      </c>
      <c r="BA1635" s="18">
        <f t="shared" si="3930"/>
        <v>2353.636</v>
      </c>
      <c r="BB1635" s="18">
        <f t="shared" si="3931"/>
        <v>8356.2000000000007</v>
      </c>
      <c r="BC1635" s="18">
        <f t="shared" si="3945"/>
        <v>0</v>
      </c>
      <c r="BD1635" s="18">
        <f t="shared" si="3945"/>
        <v>0</v>
      </c>
      <c r="BE1635" s="18">
        <f t="shared" si="3945"/>
        <v>0</v>
      </c>
      <c r="BF1635" s="18">
        <f t="shared" si="3922"/>
        <v>2353.636</v>
      </c>
      <c r="BG1635" s="18">
        <f t="shared" si="3923"/>
        <v>8356.2000000000007</v>
      </c>
      <c r="BH1635" s="18">
        <f t="shared" si="3924"/>
        <v>0</v>
      </c>
      <c r="BI1635" s="18">
        <f t="shared" si="3945"/>
        <v>0</v>
      </c>
      <c r="BJ1635" s="25"/>
      <c r="BK1635" s="36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</row>
    <row r="1636" spans="1:92" ht="46.8" x14ac:dyDescent="0.3">
      <c r="A1636" s="19" t="s">
        <v>1455</v>
      </c>
      <c r="B1636" s="50">
        <v>400</v>
      </c>
      <c r="C1636" s="51"/>
      <c r="D1636" s="51"/>
      <c r="E1636" s="14" t="s">
        <v>457</v>
      </c>
      <c r="F1636" s="18">
        <f>F1637</f>
        <v>0</v>
      </c>
      <c r="G1636" s="18">
        <f t="shared" si="3945"/>
        <v>0</v>
      </c>
      <c r="H1636" s="18">
        <f t="shared" si="3945"/>
        <v>0</v>
      </c>
      <c r="I1636" s="18">
        <f t="shared" si="3945"/>
        <v>0</v>
      </c>
      <c r="J1636" s="18">
        <f t="shared" si="3945"/>
        <v>8356.2000000000007</v>
      </c>
      <c r="K1636" s="18">
        <f t="shared" si="3945"/>
        <v>0</v>
      </c>
      <c r="L1636" s="18">
        <f t="shared" si="3915"/>
        <v>0</v>
      </c>
      <c r="M1636" s="18">
        <f t="shared" si="3916"/>
        <v>8356.2000000000007</v>
      </c>
      <c r="N1636" s="18">
        <f t="shared" si="3917"/>
        <v>0</v>
      </c>
      <c r="O1636" s="18">
        <f t="shared" si="3945"/>
        <v>0</v>
      </c>
      <c r="P1636" s="18">
        <f t="shared" si="3945"/>
        <v>0</v>
      </c>
      <c r="Q1636" s="18">
        <f t="shared" si="3945"/>
        <v>0</v>
      </c>
      <c r="R1636" s="18">
        <f t="shared" si="3936"/>
        <v>0</v>
      </c>
      <c r="S1636" s="18">
        <f t="shared" si="3937"/>
        <v>8356.2000000000007</v>
      </c>
      <c r="T1636" s="18">
        <f t="shared" si="3938"/>
        <v>0</v>
      </c>
      <c r="U1636" s="18">
        <f t="shared" si="3945"/>
        <v>0</v>
      </c>
      <c r="V1636" s="18">
        <f t="shared" si="3945"/>
        <v>0</v>
      </c>
      <c r="W1636" s="18">
        <f t="shared" si="3945"/>
        <v>0</v>
      </c>
      <c r="X1636" s="18">
        <f t="shared" si="3939"/>
        <v>0</v>
      </c>
      <c r="Y1636" s="18">
        <f t="shared" si="3940"/>
        <v>8356.2000000000007</v>
      </c>
      <c r="Z1636" s="18">
        <f t="shared" si="3941"/>
        <v>0</v>
      </c>
      <c r="AA1636" s="18">
        <f t="shared" si="3945"/>
        <v>2353.636</v>
      </c>
      <c r="AB1636" s="18">
        <f t="shared" si="3945"/>
        <v>0</v>
      </c>
      <c r="AC1636" s="18">
        <f t="shared" si="3945"/>
        <v>0</v>
      </c>
      <c r="AD1636" s="18">
        <f t="shared" si="3942"/>
        <v>2353.636</v>
      </c>
      <c r="AE1636" s="18">
        <f t="shared" si="3943"/>
        <v>8356.2000000000007</v>
      </c>
      <c r="AF1636" s="18">
        <f t="shared" si="3944"/>
        <v>0</v>
      </c>
      <c r="AG1636" s="18">
        <f t="shared" si="3945"/>
        <v>0</v>
      </c>
      <c r="AH1636" s="18">
        <f t="shared" si="3927"/>
        <v>2353.636</v>
      </c>
      <c r="AI1636" s="18">
        <f t="shared" si="3928"/>
        <v>8356.2000000000007</v>
      </c>
      <c r="AJ1636" s="18">
        <f t="shared" si="3929"/>
        <v>0</v>
      </c>
      <c r="AK1636" s="18">
        <f t="shared" si="3945"/>
        <v>0</v>
      </c>
      <c r="AL1636" s="18">
        <f t="shared" si="3945"/>
        <v>0</v>
      </c>
      <c r="AM1636" s="18">
        <f t="shared" si="3945"/>
        <v>0</v>
      </c>
      <c r="AN1636" s="18">
        <f t="shared" si="3897"/>
        <v>2353.636</v>
      </c>
      <c r="AO1636" s="18">
        <f t="shared" si="3898"/>
        <v>8356.2000000000007</v>
      </c>
      <c r="AP1636" s="18">
        <f t="shared" si="3899"/>
        <v>0</v>
      </c>
      <c r="AQ1636" s="18">
        <f t="shared" si="3945"/>
        <v>0</v>
      </c>
      <c r="AR1636" s="18">
        <f t="shared" si="3900"/>
        <v>2353.636</v>
      </c>
      <c r="AS1636" s="18">
        <f t="shared" si="3945"/>
        <v>0</v>
      </c>
      <c r="AT1636" s="18">
        <f t="shared" si="3945"/>
        <v>0</v>
      </c>
      <c r="AU1636" s="18">
        <f t="shared" si="3945"/>
        <v>0</v>
      </c>
      <c r="AV1636" s="18">
        <f t="shared" si="3933"/>
        <v>2353.636</v>
      </c>
      <c r="AW1636" s="18">
        <f t="shared" si="3934"/>
        <v>8356.2000000000007</v>
      </c>
      <c r="AX1636" s="18">
        <f t="shared" si="3935"/>
        <v>0</v>
      </c>
      <c r="AY1636" s="18">
        <f t="shared" si="3945"/>
        <v>0</v>
      </c>
      <c r="AZ1636" s="18">
        <f t="shared" si="3945"/>
        <v>0</v>
      </c>
      <c r="BA1636" s="18">
        <f t="shared" si="3930"/>
        <v>2353.636</v>
      </c>
      <c r="BB1636" s="18">
        <f t="shared" si="3931"/>
        <v>8356.2000000000007</v>
      </c>
      <c r="BC1636" s="18">
        <f t="shared" si="3945"/>
        <v>0</v>
      </c>
      <c r="BD1636" s="18">
        <f t="shared" si="3945"/>
        <v>0</v>
      </c>
      <c r="BE1636" s="18">
        <f t="shared" si="3945"/>
        <v>0</v>
      </c>
      <c r="BF1636" s="18">
        <f t="shared" si="3922"/>
        <v>2353.636</v>
      </c>
      <c r="BG1636" s="18">
        <f t="shared" si="3923"/>
        <v>8356.2000000000007</v>
      </c>
      <c r="BH1636" s="18">
        <f t="shared" si="3924"/>
        <v>0</v>
      </c>
      <c r="BI1636" s="18">
        <f t="shared" si="3945"/>
        <v>0</v>
      </c>
      <c r="BJ1636" s="25"/>
      <c r="BK1636" s="36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</row>
    <row r="1637" spans="1:92" x14ac:dyDescent="0.3">
      <c r="A1637" s="19" t="s">
        <v>1455</v>
      </c>
      <c r="B1637" s="50">
        <v>410</v>
      </c>
      <c r="C1637" s="51"/>
      <c r="D1637" s="51"/>
      <c r="E1637" s="14" t="s">
        <v>470</v>
      </c>
      <c r="F1637" s="18">
        <f>F1638</f>
        <v>0</v>
      </c>
      <c r="G1637" s="18">
        <f t="shared" si="3945"/>
        <v>0</v>
      </c>
      <c r="H1637" s="18">
        <f t="shared" si="3945"/>
        <v>0</v>
      </c>
      <c r="I1637" s="18">
        <f t="shared" si="3945"/>
        <v>0</v>
      </c>
      <c r="J1637" s="18">
        <f t="shared" si="3945"/>
        <v>8356.2000000000007</v>
      </c>
      <c r="K1637" s="18">
        <f t="shared" si="3945"/>
        <v>0</v>
      </c>
      <c r="L1637" s="18">
        <f t="shared" si="3915"/>
        <v>0</v>
      </c>
      <c r="M1637" s="18">
        <f t="shared" si="3916"/>
        <v>8356.2000000000007</v>
      </c>
      <c r="N1637" s="18">
        <f t="shared" si="3917"/>
        <v>0</v>
      </c>
      <c r="O1637" s="18">
        <f t="shared" si="3945"/>
        <v>0</v>
      </c>
      <c r="P1637" s="18">
        <f t="shared" si="3945"/>
        <v>0</v>
      </c>
      <c r="Q1637" s="18">
        <f t="shared" si="3945"/>
        <v>0</v>
      </c>
      <c r="R1637" s="18">
        <f t="shared" si="3936"/>
        <v>0</v>
      </c>
      <c r="S1637" s="18">
        <f t="shared" si="3937"/>
        <v>8356.2000000000007</v>
      </c>
      <c r="T1637" s="18">
        <f t="shared" si="3938"/>
        <v>0</v>
      </c>
      <c r="U1637" s="18">
        <f t="shared" si="3945"/>
        <v>0</v>
      </c>
      <c r="V1637" s="18">
        <f t="shared" si="3945"/>
        <v>0</v>
      </c>
      <c r="W1637" s="18">
        <f t="shared" si="3945"/>
        <v>0</v>
      </c>
      <c r="X1637" s="18">
        <f t="shared" si="3939"/>
        <v>0</v>
      </c>
      <c r="Y1637" s="18">
        <f t="shared" si="3940"/>
        <v>8356.2000000000007</v>
      </c>
      <c r="Z1637" s="18">
        <f t="shared" si="3941"/>
        <v>0</v>
      </c>
      <c r="AA1637" s="18">
        <f t="shared" si="3945"/>
        <v>2353.636</v>
      </c>
      <c r="AB1637" s="18">
        <f t="shared" si="3945"/>
        <v>0</v>
      </c>
      <c r="AC1637" s="18">
        <f t="shared" si="3945"/>
        <v>0</v>
      </c>
      <c r="AD1637" s="18">
        <f t="shared" si="3942"/>
        <v>2353.636</v>
      </c>
      <c r="AE1637" s="18">
        <f t="shared" si="3943"/>
        <v>8356.2000000000007</v>
      </c>
      <c r="AF1637" s="18">
        <f t="shared" si="3944"/>
        <v>0</v>
      </c>
      <c r="AG1637" s="18">
        <f t="shared" si="3945"/>
        <v>0</v>
      </c>
      <c r="AH1637" s="18">
        <f t="shared" si="3927"/>
        <v>2353.636</v>
      </c>
      <c r="AI1637" s="18">
        <f t="shared" si="3928"/>
        <v>8356.2000000000007</v>
      </c>
      <c r="AJ1637" s="18">
        <f t="shared" si="3929"/>
        <v>0</v>
      </c>
      <c r="AK1637" s="18">
        <f t="shared" si="3945"/>
        <v>0</v>
      </c>
      <c r="AL1637" s="18">
        <f t="shared" si="3945"/>
        <v>0</v>
      </c>
      <c r="AM1637" s="18">
        <f t="shared" si="3945"/>
        <v>0</v>
      </c>
      <c r="AN1637" s="18">
        <f t="shared" si="3897"/>
        <v>2353.636</v>
      </c>
      <c r="AO1637" s="18">
        <f t="shared" si="3898"/>
        <v>8356.2000000000007</v>
      </c>
      <c r="AP1637" s="18">
        <f t="shared" si="3899"/>
        <v>0</v>
      </c>
      <c r="AQ1637" s="18">
        <f t="shared" si="3945"/>
        <v>0</v>
      </c>
      <c r="AR1637" s="18">
        <f t="shared" si="3900"/>
        <v>2353.636</v>
      </c>
      <c r="AS1637" s="18">
        <f t="shared" si="3945"/>
        <v>0</v>
      </c>
      <c r="AT1637" s="18">
        <f t="shared" si="3945"/>
        <v>0</v>
      </c>
      <c r="AU1637" s="18">
        <f t="shared" si="3945"/>
        <v>0</v>
      </c>
      <c r="AV1637" s="18">
        <f t="shared" si="3933"/>
        <v>2353.636</v>
      </c>
      <c r="AW1637" s="18">
        <f t="shared" si="3934"/>
        <v>8356.2000000000007</v>
      </c>
      <c r="AX1637" s="18">
        <f t="shared" si="3935"/>
        <v>0</v>
      </c>
      <c r="AY1637" s="18">
        <f t="shared" si="3945"/>
        <v>0</v>
      </c>
      <c r="AZ1637" s="18">
        <f t="shared" si="3945"/>
        <v>0</v>
      </c>
      <c r="BA1637" s="18">
        <f t="shared" si="3930"/>
        <v>2353.636</v>
      </c>
      <c r="BB1637" s="18">
        <f t="shared" si="3931"/>
        <v>8356.2000000000007</v>
      </c>
      <c r="BC1637" s="18">
        <f t="shared" si="3945"/>
        <v>0</v>
      </c>
      <c r="BD1637" s="18">
        <f t="shared" si="3945"/>
        <v>0</v>
      </c>
      <c r="BE1637" s="18">
        <f t="shared" si="3945"/>
        <v>0</v>
      </c>
      <c r="BF1637" s="18">
        <f t="shared" si="3922"/>
        <v>2353.636</v>
      </c>
      <c r="BG1637" s="18">
        <f t="shared" si="3923"/>
        <v>8356.2000000000007</v>
      </c>
      <c r="BH1637" s="18">
        <f t="shared" si="3924"/>
        <v>0</v>
      </c>
      <c r="BI1637" s="18">
        <f t="shared" si="3945"/>
        <v>0</v>
      </c>
      <c r="BJ1637" s="25"/>
      <c r="BK1637" s="36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</row>
    <row r="1638" spans="1:92" x14ac:dyDescent="0.3">
      <c r="A1638" s="19" t="s">
        <v>1455</v>
      </c>
      <c r="B1638" s="50">
        <v>410</v>
      </c>
      <c r="C1638" s="51" t="s">
        <v>184</v>
      </c>
      <c r="D1638" s="51" t="s">
        <v>19</v>
      </c>
      <c r="E1638" s="14" t="s">
        <v>433</v>
      </c>
      <c r="F1638" s="18"/>
      <c r="G1638" s="18"/>
      <c r="H1638" s="18"/>
      <c r="I1638" s="18"/>
      <c r="J1638" s="23">
        <v>8356.2000000000007</v>
      </c>
      <c r="K1638" s="23"/>
      <c r="L1638" s="23">
        <f t="shared" si="3915"/>
        <v>0</v>
      </c>
      <c r="M1638" s="23">
        <f t="shared" si="3916"/>
        <v>8356.2000000000007</v>
      </c>
      <c r="N1638" s="23">
        <f t="shared" si="3917"/>
        <v>0</v>
      </c>
      <c r="O1638" s="23"/>
      <c r="P1638" s="23"/>
      <c r="Q1638" s="23"/>
      <c r="R1638" s="23">
        <f t="shared" si="3936"/>
        <v>0</v>
      </c>
      <c r="S1638" s="23">
        <f t="shared" si="3937"/>
        <v>8356.2000000000007</v>
      </c>
      <c r="T1638" s="23">
        <f t="shared" si="3938"/>
        <v>0</v>
      </c>
      <c r="U1638" s="23"/>
      <c r="V1638" s="23"/>
      <c r="W1638" s="23"/>
      <c r="X1638" s="23">
        <f t="shared" si="3939"/>
        <v>0</v>
      </c>
      <c r="Y1638" s="23">
        <f t="shared" si="3940"/>
        <v>8356.2000000000007</v>
      </c>
      <c r="Z1638" s="23">
        <f t="shared" si="3941"/>
        <v>0</v>
      </c>
      <c r="AA1638" s="23">
        <v>2353.636</v>
      </c>
      <c r="AB1638" s="23"/>
      <c r="AC1638" s="23"/>
      <c r="AD1638" s="18">
        <f t="shared" si="3942"/>
        <v>2353.636</v>
      </c>
      <c r="AE1638" s="18">
        <f t="shared" si="3943"/>
        <v>8356.2000000000007</v>
      </c>
      <c r="AF1638" s="18">
        <f t="shared" si="3944"/>
        <v>0</v>
      </c>
      <c r="AG1638" s="23"/>
      <c r="AH1638" s="23">
        <f t="shared" si="3927"/>
        <v>2353.636</v>
      </c>
      <c r="AI1638" s="23">
        <f t="shared" si="3928"/>
        <v>8356.2000000000007</v>
      </c>
      <c r="AJ1638" s="23">
        <f t="shared" si="3929"/>
        <v>0</v>
      </c>
      <c r="AK1638" s="23"/>
      <c r="AL1638" s="23"/>
      <c r="AM1638" s="23"/>
      <c r="AN1638" s="23">
        <f t="shared" si="3897"/>
        <v>2353.636</v>
      </c>
      <c r="AO1638" s="23">
        <f t="shared" si="3898"/>
        <v>8356.2000000000007</v>
      </c>
      <c r="AP1638" s="23">
        <f t="shared" si="3899"/>
        <v>0</v>
      </c>
      <c r="AQ1638" s="23"/>
      <c r="AR1638" s="23">
        <f t="shared" si="3900"/>
        <v>2353.636</v>
      </c>
      <c r="AS1638" s="23"/>
      <c r="AT1638" s="23"/>
      <c r="AU1638" s="23"/>
      <c r="AV1638" s="23">
        <f t="shared" si="3933"/>
        <v>2353.636</v>
      </c>
      <c r="AW1638" s="23">
        <f t="shared" si="3934"/>
        <v>8356.2000000000007</v>
      </c>
      <c r="AX1638" s="23">
        <f t="shared" si="3935"/>
        <v>0</v>
      </c>
      <c r="AY1638" s="23"/>
      <c r="AZ1638" s="23"/>
      <c r="BA1638" s="18">
        <f t="shared" si="3930"/>
        <v>2353.636</v>
      </c>
      <c r="BB1638" s="18">
        <f t="shared" si="3931"/>
        <v>8356.2000000000007</v>
      </c>
      <c r="BC1638" s="23"/>
      <c r="BD1638" s="23"/>
      <c r="BE1638" s="23"/>
      <c r="BF1638" s="23">
        <f t="shared" si="3922"/>
        <v>2353.636</v>
      </c>
      <c r="BG1638" s="23">
        <f t="shared" si="3923"/>
        <v>8356.2000000000007</v>
      </c>
      <c r="BH1638" s="23">
        <f t="shared" si="3924"/>
        <v>0</v>
      </c>
      <c r="BI1638" s="23"/>
      <c r="BJ1638" s="41"/>
      <c r="BK1638" s="38">
        <v>110</v>
      </c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</row>
    <row r="1639" spans="1:92" x14ac:dyDescent="0.3">
      <c r="A1639" s="19" t="s">
        <v>1454</v>
      </c>
      <c r="B1639" s="50"/>
      <c r="C1639" s="51"/>
      <c r="D1639" s="51"/>
      <c r="E1639" s="42" t="s">
        <v>1203</v>
      </c>
      <c r="F1639" s="18">
        <f>F1640</f>
        <v>0</v>
      </c>
      <c r="G1639" s="18">
        <f t="shared" ref="G1639:BI1641" si="3946">G1640</f>
        <v>0</v>
      </c>
      <c r="H1639" s="18">
        <f t="shared" si="3946"/>
        <v>0</v>
      </c>
      <c r="I1639" s="18">
        <f t="shared" si="3946"/>
        <v>8013.6</v>
      </c>
      <c r="J1639" s="18">
        <f t="shared" si="3946"/>
        <v>0</v>
      </c>
      <c r="K1639" s="18">
        <f t="shared" si="3946"/>
        <v>0</v>
      </c>
      <c r="L1639" s="18">
        <f t="shared" si="3915"/>
        <v>8013.6</v>
      </c>
      <c r="M1639" s="18">
        <f t="shared" si="3916"/>
        <v>0</v>
      </c>
      <c r="N1639" s="18">
        <f t="shared" si="3917"/>
        <v>0</v>
      </c>
      <c r="O1639" s="18">
        <f t="shared" si="3946"/>
        <v>0</v>
      </c>
      <c r="P1639" s="18">
        <f t="shared" si="3946"/>
        <v>0</v>
      </c>
      <c r="Q1639" s="18">
        <f t="shared" si="3946"/>
        <v>0</v>
      </c>
      <c r="R1639" s="18">
        <f t="shared" si="3936"/>
        <v>8013.6</v>
      </c>
      <c r="S1639" s="18">
        <f t="shared" si="3937"/>
        <v>0</v>
      </c>
      <c r="T1639" s="18">
        <f t="shared" si="3938"/>
        <v>0</v>
      </c>
      <c r="U1639" s="18">
        <f t="shared" si="3946"/>
        <v>0</v>
      </c>
      <c r="V1639" s="18">
        <f t="shared" si="3946"/>
        <v>0</v>
      </c>
      <c r="W1639" s="18">
        <f t="shared" si="3946"/>
        <v>0</v>
      </c>
      <c r="X1639" s="18">
        <f t="shared" si="3939"/>
        <v>8013.6</v>
      </c>
      <c r="Y1639" s="18">
        <f t="shared" si="3940"/>
        <v>0</v>
      </c>
      <c r="Z1639" s="18">
        <f t="shared" si="3941"/>
        <v>0</v>
      </c>
      <c r="AA1639" s="18">
        <f t="shared" si="3946"/>
        <v>0</v>
      </c>
      <c r="AB1639" s="18">
        <f t="shared" si="3946"/>
        <v>0</v>
      </c>
      <c r="AC1639" s="18">
        <f t="shared" si="3946"/>
        <v>0</v>
      </c>
      <c r="AD1639" s="18">
        <f t="shared" si="3942"/>
        <v>8013.6</v>
      </c>
      <c r="AE1639" s="18">
        <f t="shared" si="3943"/>
        <v>0</v>
      </c>
      <c r="AF1639" s="18">
        <f t="shared" si="3944"/>
        <v>0</v>
      </c>
      <c r="AG1639" s="18">
        <f t="shared" si="3946"/>
        <v>-2353.6</v>
      </c>
      <c r="AH1639" s="18">
        <f t="shared" si="3927"/>
        <v>5660</v>
      </c>
      <c r="AI1639" s="18">
        <f t="shared" si="3928"/>
        <v>0</v>
      </c>
      <c r="AJ1639" s="18">
        <f t="shared" si="3929"/>
        <v>0</v>
      </c>
      <c r="AK1639" s="18">
        <f t="shared" si="3946"/>
        <v>0</v>
      </c>
      <c r="AL1639" s="18">
        <f t="shared" si="3946"/>
        <v>0</v>
      </c>
      <c r="AM1639" s="18">
        <f t="shared" si="3946"/>
        <v>0</v>
      </c>
      <c r="AN1639" s="18">
        <f t="shared" si="3897"/>
        <v>5660</v>
      </c>
      <c r="AO1639" s="18">
        <f t="shared" si="3898"/>
        <v>0</v>
      </c>
      <c r="AP1639" s="18">
        <f t="shared" si="3899"/>
        <v>0</v>
      </c>
      <c r="AQ1639" s="18">
        <f t="shared" si="3946"/>
        <v>0</v>
      </c>
      <c r="AR1639" s="18">
        <f t="shared" si="3900"/>
        <v>5660</v>
      </c>
      <c r="AS1639" s="18">
        <f t="shared" si="3946"/>
        <v>0</v>
      </c>
      <c r="AT1639" s="18">
        <f t="shared" si="3946"/>
        <v>0</v>
      </c>
      <c r="AU1639" s="18">
        <f t="shared" si="3946"/>
        <v>0</v>
      </c>
      <c r="AV1639" s="18">
        <f t="shared" si="3933"/>
        <v>5660</v>
      </c>
      <c r="AW1639" s="18">
        <f t="shared" si="3934"/>
        <v>0</v>
      </c>
      <c r="AX1639" s="18">
        <f t="shared" si="3935"/>
        <v>0</v>
      </c>
      <c r="AY1639" s="18">
        <f t="shared" si="3946"/>
        <v>0</v>
      </c>
      <c r="AZ1639" s="18">
        <f t="shared" si="3946"/>
        <v>0</v>
      </c>
      <c r="BA1639" s="18">
        <f t="shared" si="3930"/>
        <v>5660</v>
      </c>
      <c r="BB1639" s="18">
        <f t="shared" si="3931"/>
        <v>0</v>
      </c>
      <c r="BC1639" s="18">
        <f t="shared" si="3946"/>
        <v>0</v>
      </c>
      <c r="BD1639" s="18">
        <f t="shared" si="3946"/>
        <v>0</v>
      </c>
      <c r="BE1639" s="18">
        <f t="shared" si="3946"/>
        <v>0</v>
      </c>
      <c r="BF1639" s="18">
        <f t="shared" si="3922"/>
        <v>5660</v>
      </c>
      <c r="BG1639" s="18">
        <f t="shared" si="3923"/>
        <v>0</v>
      </c>
      <c r="BH1639" s="18">
        <f t="shared" si="3924"/>
        <v>0</v>
      </c>
      <c r="BI1639" s="18">
        <f t="shared" si="3946"/>
        <v>0</v>
      </c>
      <c r="BJ1639" s="25"/>
      <c r="BK1639" s="36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</row>
    <row r="1640" spans="1:92" ht="46.8" x14ac:dyDescent="0.3">
      <c r="A1640" s="19" t="s">
        <v>1454</v>
      </c>
      <c r="B1640" s="50">
        <v>400</v>
      </c>
      <c r="C1640" s="51"/>
      <c r="D1640" s="51"/>
      <c r="E1640" s="14" t="s">
        <v>457</v>
      </c>
      <c r="F1640" s="18">
        <f>F1641</f>
        <v>0</v>
      </c>
      <c r="G1640" s="18">
        <f t="shared" si="3946"/>
        <v>0</v>
      </c>
      <c r="H1640" s="18">
        <f t="shared" si="3946"/>
        <v>0</v>
      </c>
      <c r="I1640" s="18">
        <f t="shared" si="3946"/>
        <v>8013.6</v>
      </c>
      <c r="J1640" s="18">
        <f t="shared" si="3946"/>
        <v>0</v>
      </c>
      <c r="K1640" s="18">
        <f t="shared" si="3946"/>
        <v>0</v>
      </c>
      <c r="L1640" s="18">
        <f t="shared" si="3915"/>
        <v>8013.6</v>
      </c>
      <c r="M1640" s="18">
        <f t="shared" si="3916"/>
        <v>0</v>
      </c>
      <c r="N1640" s="18">
        <f t="shared" si="3917"/>
        <v>0</v>
      </c>
      <c r="O1640" s="18">
        <f t="shared" si="3946"/>
        <v>0</v>
      </c>
      <c r="P1640" s="18">
        <f t="shared" si="3946"/>
        <v>0</v>
      </c>
      <c r="Q1640" s="18">
        <f t="shared" si="3946"/>
        <v>0</v>
      </c>
      <c r="R1640" s="18">
        <f t="shared" si="3936"/>
        <v>8013.6</v>
      </c>
      <c r="S1640" s="18">
        <f t="shared" si="3937"/>
        <v>0</v>
      </c>
      <c r="T1640" s="18">
        <f t="shared" si="3938"/>
        <v>0</v>
      </c>
      <c r="U1640" s="18">
        <f t="shared" si="3946"/>
        <v>0</v>
      </c>
      <c r="V1640" s="18">
        <f t="shared" si="3946"/>
        <v>0</v>
      </c>
      <c r="W1640" s="18">
        <f t="shared" si="3946"/>
        <v>0</v>
      </c>
      <c r="X1640" s="18">
        <f t="shared" si="3939"/>
        <v>8013.6</v>
      </c>
      <c r="Y1640" s="18">
        <f t="shared" si="3940"/>
        <v>0</v>
      </c>
      <c r="Z1640" s="18">
        <f t="shared" si="3941"/>
        <v>0</v>
      </c>
      <c r="AA1640" s="18">
        <f t="shared" si="3946"/>
        <v>0</v>
      </c>
      <c r="AB1640" s="18">
        <f t="shared" si="3946"/>
        <v>0</v>
      </c>
      <c r="AC1640" s="18">
        <f t="shared" si="3946"/>
        <v>0</v>
      </c>
      <c r="AD1640" s="18">
        <f t="shared" si="3942"/>
        <v>8013.6</v>
      </c>
      <c r="AE1640" s="18">
        <f t="shared" si="3943"/>
        <v>0</v>
      </c>
      <c r="AF1640" s="18">
        <f t="shared" si="3944"/>
        <v>0</v>
      </c>
      <c r="AG1640" s="18">
        <f t="shared" si="3946"/>
        <v>-2353.6</v>
      </c>
      <c r="AH1640" s="18">
        <f t="shared" si="3927"/>
        <v>5660</v>
      </c>
      <c r="AI1640" s="18">
        <f t="shared" si="3928"/>
        <v>0</v>
      </c>
      <c r="AJ1640" s="18">
        <f t="shared" si="3929"/>
        <v>0</v>
      </c>
      <c r="AK1640" s="18">
        <f t="shared" si="3946"/>
        <v>0</v>
      </c>
      <c r="AL1640" s="18">
        <f t="shared" si="3946"/>
        <v>0</v>
      </c>
      <c r="AM1640" s="18">
        <f t="shared" si="3946"/>
        <v>0</v>
      </c>
      <c r="AN1640" s="18">
        <f t="shared" si="3897"/>
        <v>5660</v>
      </c>
      <c r="AO1640" s="18">
        <f t="shared" si="3898"/>
        <v>0</v>
      </c>
      <c r="AP1640" s="18">
        <f t="shared" si="3899"/>
        <v>0</v>
      </c>
      <c r="AQ1640" s="18">
        <f t="shared" si="3946"/>
        <v>0</v>
      </c>
      <c r="AR1640" s="18">
        <f t="shared" si="3900"/>
        <v>5660</v>
      </c>
      <c r="AS1640" s="18">
        <f t="shared" si="3946"/>
        <v>0</v>
      </c>
      <c r="AT1640" s="18">
        <f t="shared" si="3946"/>
        <v>0</v>
      </c>
      <c r="AU1640" s="18">
        <f t="shared" si="3946"/>
        <v>0</v>
      </c>
      <c r="AV1640" s="18">
        <f t="shared" si="3933"/>
        <v>5660</v>
      </c>
      <c r="AW1640" s="18">
        <f t="shared" si="3934"/>
        <v>0</v>
      </c>
      <c r="AX1640" s="18">
        <f t="shared" si="3935"/>
        <v>0</v>
      </c>
      <c r="AY1640" s="18">
        <f t="shared" si="3946"/>
        <v>0</v>
      </c>
      <c r="AZ1640" s="18">
        <f t="shared" si="3946"/>
        <v>0</v>
      </c>
      <c r="BA1640" s="18">
        <f t="shared" si="3930"/>
        <v>5660</v>
      </c>
      <c r="BB1640" s="18">
        <f t="shared" si="3931"/>
        <v>0</v>
      </c>
      <c r="BC1640" s="18">
        <f t="shared" si="3946"/>
        <v>0</v>
      </c>
      <c r="BD1640" s="18">
        <f t="shared" si="3946"/>
        <v>0</v>
      </c>
      <c r="BE1640" s="18">
        <f t="shared" si="3946"/>
        <v>0</v>
      </c>
      <c r="BF1640" s="18">
        <f t="shared" si="3922"/>
        <v>5660</v>
      </c>
      <c r="BG1640" s="18">
        <f t="shared" si="3923"/>
        <v>0</v>
      </c>
      <c r="BH1640" s="18">
        <f t="shared" si="3924"/>
        <v>0</v>
      </c>
      <c r="BI1640" s="18">
        <f t="shared" si="3946"/>
        <v>0</v>
      </c>
      <c r="BJ1640" s="25"/>
      <c r="BK1640" s="36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</row>
    <row r="1641" spans="1:92" x14ac:dyDescent="0.3">
      <c r="A1641" s="19" t="s">
        <v>1454</v>
      </c>
      <c r="B1641" s="50">
        <v>410</v>
      </c>
      <c r="C1641" s="51"/>
      <c r="D1641" s="51"/>
      <c r="E1641" s="14" t="s">
        <v>470</v>
      </c>
      <c r="F1641" s="18">
        <f>F1642</f>
        <v>0</v>
      </c>
      <c r="G1641" s="18">
        <f t="shared" si="3946"/>
        <v>0</v>
      </c>
      <c r="H1641" s="18">
        <f t="shared" si="3946"/>
        <v>0</v>
      </c>
      <c r="I1641" s="18">
        <f t="shared" si="3946"/>
        <v>8013.6</v>
      </c>
      <c r="J1641" s="18">
        <f t="shared" si="3946"/>
        <v>0</v>
      </c>
      <c r="K1641" s="18">
        <f t="shared" si="3946"/>
        <v>0</v>
      </c>
      <c r="L1641" s="18">
        <f t="shared" si="3915"/>
        <v>8013.6</v>
      </c>
      <c r="M1641" s="18">
        <f t="shared" si="3916"/>
        <v>0</v>
      </c>
      <c r="N1641" s="18">
        <f t="shared" si="3917"/>
        <v>0</v>
      </c>
      <c r="O1641" s="18">
        <f t="shared" si="3946"/>
        <v>0</v>
      </c>
      <c r="P1641" s="18">
        <f t="shared" si="3946"/>
        <v>0</v>
      </c>
      <c r="Q1641" s="18">
        <f t="shared" si="3946"/>
        <v>0</v>
      </c>
      <c r="R1641" s="18">
        <f t="shared" si="3936"/>
        <v>8013.6</v>
      </c>
      <c r="S1641" s="18">
        <f t="shared" si="3937"/>
        <v>0</v>
      </c>
      <c r="T1641" s="18">
        <f t="shared" si="3938"/>
        <v>0</v>
      </c>
      <c r="U1641" s="18">
        <f t="shared" si="3946"/>
        <v>0</v>
      </c>
      <c r="V1641" s="18">
        <f t="shared" si="3946"/>
        <v>0</v>
      </c>
      <c r="W1641" s="18">
        <f t="shared" si="3946"/>
        <v>0</v>
      </c>
      <c r="X1641" s="18">
        <f t="shared" si="3939"/>
        <v>8013.6</v>
      </c>
      <c r="Y1641" s="18">
        <f t="shared" si="3940"/>
        <v>0</v>
      </c>
      <c r="Z1641" s="18">
        <f t="shared" si="3941"/>
        <v>0</v>
      </c>
      <c r="AA1641" s="18">
        <f t="shared" si="3946"/>
        <v>0</v>
      </c>
      <c r="AB1641" s="18">
        <f t="shared" si="3946"/>
        <v>0</v>
      </c>
      <c r="AC1641" s="18">
        <f t="shared" si="3946"/>
        <v>0</v>
      </c>
      <c r="AD1641" s="18">
        <f t="shared" si="3942"/>
        <v>8013.6</v>
      </c>
      <c r="AE1641" s="18">
        <f t="shared" si="3943"/>
        <v>0</v>
      </c>
      <c r="AF1641" s="18">
        <f t="shared" si="3944"/>
        <v>0</v>
      </c>
      <c r="AG1641" s="18">
        <f t="shared" si="3946"/>
        <v>-2353.6</v>
      </c>
      <c r="AH1641" s="18">
        <f t="shared" si="3927"/>
        <v>5660</v>
      </c>
      <c r="AI1641" s="18">
        <f t="shared" si="3928"/>
        <v>0</v>
      </c>
      <c r="AJ1641" s="18">
        <f t="shared" si="3929"/>
        <v>0</v>
      </c>
      <c r="AK1641" s="18">
        <f t="shared" si="3946"/>
        <v>0</v>
      </c>
      <c r="AL1641" s="18">
        <f t="shared" si="3946"/>
        <v>0</v>
      </c>
      <c r="AM1641" s="18">
        <f t="shared" si="3946"/>
        <v>0</v>
      </c>
      <c r="AN1641" s="18">
        <f t="shared" si="3897"/>
        <v>5660</v>
      </c>
      <c r="AO1641" s="18">
        <f t="shared" si="3898"/>
        <v>0</v>
      </c>
      <c r="AP1641" s="18">
        <f t="shared" si="3899"/>
        <v>0</v>
      </c>
      <c r="AQ1641" s="18">
        <f t="shared" si="3946"/>
        <v>0</v>
      </c>
      <c r="AR1641" s="18">
        <f t="shared" si="3900"/>
        <v>5660</v>
      </c>
      <c r="AS1641" s="18">
        <f t="shared" si="3946"/>
        <v>0</v>
      </c>
      <c r="AT1641" s="18">
        <f t="shared" si="3946"/>
        <v>0</v>
      </c>
      <c r="AU1641" s="18">
        <f t="shared" si="3946"/>
        <v>0</v>
      </c>
      <c r="AV1641" s="18">
        <f t="shared" si="3933"/>
        <v>5660</v>
      </c>
      <c r="AW1641" s="18">
        <f t="shared" si="3934"/>
        <v>0</v>
      </c>
      <c r="AX1641" s="18">
        <f t="shared" si="3935"/>
        <v>0</v>
      </c>
      <c r="AY1641" s="18">
        <f t="shared" si="3946"/>
        <v>0</v>
      </c>
      <c r="AZ1641" s="18">
        <f t="shared" si="3946"/>
        <v>0</v>
      </c>
      <c r="BA1641" s="18">
        <f t="shared" si="3930"/>
        <v>5660</v>
      </c>
      <c r="BB1641" s="18">
        <f t="shared" si="3931"/>
        <v>0</v>
      </c>
      <c r="BC1641" s="18">
        <f t="shared" si="3946"/>
        <v>0</v>
      </c>
      <c r="BD1641" s="18">
        <f t="shared" si="3946"/>
        <v>0</v>
      </c>
      <c r="BE1641" s="18">
        <f t="shared" si="3946"/>
        <v>0</v>
      </c>
      <c r="BF1641" s="18">
        <f t="shared" si="3922"/>
        <v>5660</v>
      </c>
      <c r="BG1641" s="18">
        <f t="shared" si="3923"/>
        <v>0</v>
      </c>
      <c r="BH1641" s="18">
        <f t="shared" si="3924"/>
        <v>0</v>
      </c>
      <c r="BI1641" s="18">
        <f t="shared" si="3946"/>
        <v>0</v>
      </c>
      <c r="BJ1641" s="25"/>
      <c r="BK1641" s="36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</row>
    <row r="1642" spans="1:92" x14ac:dyDescent="0.3">
      <c r="A1642" s="19" t="s">
        <v>1454</v>
      </c>
      <c r="B1642" s="50">
        <v>410</v>
      </c>
      <c r="C1642" s="51" t="s">
        <v>184</v>
      </c>
      <c r="D1642" s="51" t="s">
        <v>19</v>
      </c>
      <c r="E1642" s="14" t="s">
        <v>433</v>
      </c>
      <c r="F1642" s="18"/>
      <c r="G1642" s="18"/>
      <c r="H1642" s="18"/>
      <c r="I1642" s="18">
        <v>8013.6</v>
      </c>
      <c r="J1642" s="18"/>
      <c r="K1642" s="18"/>
      <c r="L1642" s="18">
        <f t="shared" si="3915"/>
        <v>8013.6</v>
      </c>
      <c r="M1642" s="18">
        <f t="shared" si="3916"/>
        <v>0</v>
      </c>
      <c r="N1642" s="18">
        <f t="shared" si="3917"/>
        <v>0</v>
      </c>
      <c r="O1642" s="18"/>
      <c r="P1642" s="18"/>
      <c r="Q1642" s="18"/>
      <c r="R1642" s="18">
        <f t="shared" si="3936"/>
        <v>8013.6</v>
      </c>
      <c r="S1642" s="18">
        <f t="shared" si="3937"/>
        <v>0</v>
      </c>
      <c r="T1642" s="18">
        <f t="shared" si="3938"/>
        <v>0</v>
      </c>
      <c r="U1642" s="18"/>
      <c r="V1642" s="18"/>
      <c r="W1642" s="18"/>
      <c r="X1642" s="18">
        <f t="shared" si="3939"/>
        <v>8013.6</v>
      </c>
      <c r="Y1642" s="18">
        <f t="shared" si="3940"/>
        <v>0</v>
      </c>
      <c r="Z1642" s="18">
        <f t="shared" si="3941"/>
        <v>0</v>
      </c>
      <c r="AA1642" s="18"/>
      <c r="AB1642" s="18"/>
      <c r="AC1642" s="18"/>
      <c r="AD1642" s="18">
        <f t="shared" si="3942"/>
        <v>8013.6</v>
      </c>
      <c r="AE1642" s="18">
        <f t="shared" si="3943"/>
        <v>0</v>
      </c>
      <c r="AF1642" s="18">
        <f t="shared" si="3944"/>
        <v>0</v>
      </c>
      <c r="AG1642" s="18">
        <v>-2353.6</v>
      </c>
      <c r="AH1642" s="18">
        <f t="shared" si="3927"/>
        <v>5660</v>
      </c>
      <c r="AI1642" s="18">
        <f t="shared" si="3928"/>
        <v>0</v>
      </c>
      <c r="AJ1642" s="18">
        <f t="shared" si="3929"/>
        <v>0</v>
      </c>
      <c r="AK1642" s="18"/>
      <c r="AL1642" s="18"/>
      <c r="AM1642" s="18"/>
      <c r="AN1642" s="18">
        <f t="shared" si="3897"/>
        <v>5660</v>
      </c>
      <c r="AO1642" s="18">
        <f t="shared" si="3898"/>
        <v>0</v>
      </c>
      <c r="AP1642" s="18">
        <f t="shared" si="3899"/>
        <v>0</v>
      </c>
      <c r="AQ1642" s="18"/>
      <c r="AR1642" s="18">
        <f t="shared" si="3900"/>
        <v>5660</v>
      </c>
      <c r="AS1642" s="18"/>
      <c r="AT1642" s="18"/>
      <c r="AU1642" s="18"/>
      <c r="AV1642" s="18">
        <f t="shared" si="3933"/>
        <v>5660</v>
      </c>
      <c r="AW1642" s="18">
        <f t="shared" si="3934"/>
        <v>0</v>
      </c>
      <c r="AX1642" s="18">
        <f t="shared" si="3935"/>
        <v>0</v>
      </c>
      <c r="AY1642" s="18"/>
      <c r="AZ1642" s="18"/>
      <c r="BA1642" s="18">
        <f t="shared" si="3930"/>
        <v>5660</v>
      </c>
      <c r="BB1642" s="18">
        <f t="shared" si="3931"/>
        <v>0</v>
      </c>
      <c r="BC1642" s="18"/>
      <c r="BD1642" s="18"/>
      <c r="BE1642" s="18"/>
      <c r="BF1642" s="18">
        <f t="shared" si="3922"/>
        <v>5660</v>
      </c>
      <c r="BG1642" s="18">
        <f t="shared" si="3923"/>
        <v>0</v>
      </c>
      <c r="BH1642" s="18">
        <f t="shared" si="3924"/>
        <v>0</v>
      </c>
      <c r="BI1642" s="18"/>
      <c r="BJ1642" s="25"/>
      <c r="BK1642" s="36">
        <v>108</v>
      </c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</row>
    <row r="1643" spans="1:92" ht="62.4" x14ac:dyDescent="0.3">
      <c r="A1643" s="51" t="s">
        <v>245</v>
      </c>
      <c r="B1643" s="50"/>
      <c r="C1643" s="51"/>
      <c r="D1643" s="51"/>
      <c r="E1643" s="14" t="s">
        <v>805</v>
      </c>
      <c r="F1643" s="18">
        <f t="shared" ref="F1643:BI1644" si="3947">F1644</f>
        <v>23099.7</v>
      </c>
      <c r="G1643" s="18">
        <f t="shared" si="3947"/>
        <v>23099.7</v>
      </c>
      <c r="H1643" s="18">
        <f t="shared" si="3947"/>
        <v>23099.7</v>
      </c>
      <c r="I1643" s="18">
        <f t="shared" si="3947"/>
        <v>0</v>
      </c>
      <c r="J1643" s="18">
        <f t="shared" si="3947"/>
        <v>0</v>
      </c>
      <c r="K1643" s="18">
        <f t="shared" si="3947"/>
        <v>0</v>
      </c>
      <c r="L1643" s="18">
        <f t="shared" si="3915"/>
        <v>23099.7</v>
      </c>
      <c r="M1643" s="18">
        <f t="shared" si="3916"/>
        <v>23099.7</v>
      </c>
      <c r="N1643" s="18">
        <f t="shared" si="3917"/>
        <v>23099.7</v>
      </c>
      <c r="O1643" s="18">
        <f t="shared" si="3947"/>
        <v>0</v>
      </c>
      <c r="P1643" s="18">
        <f t="shared" si="3947"/>
        <v>0</v>
      </c>
      <c r="Q1643" s="18">
        <f t="shared" si="3947"/>
        <v>0</v>
      </c>
      <c r="R1643" s="18">
        <f t="shared" si="3936"/>
        <v>23099.7</v>
      </c>
      <c r="S1643" s="18">
        <f t="shared" si="3937"/>
        <v>23099.7</v>
      </c>
      <c r="T1643" s="18">
        <f t="shared" si="3938"/>
        <v>23099.7</v>
      </c>
      <c r="U1643" s="18">
        <f t="shared" si="3947"/>
        <v>0</v>
      </c>
      <c r="V1643" s="18">
        <f t="shared" si="3947"/>
        <v>0</v>
      </c>
      <c r="W1643" s="18">
        <f t="shared" si="3947"/>
        <v>0</v>
      </c>
      <c r="X1643" s="18">
        <f t="shared" si="3939"/>
        <v>23099.7</v>
      </c>
      <c r="Y1643" s="18">
        <f t="shared" si="3940"/>
        <v>23099.7</v>
      </c>
      <c r="Z1643" s="18">
        <f t="shared" si="3941"/>
        <v>23099.7</v>
      </c>
      <c r="AA1643" s="18">
        <f t="shared" si="3947"/>
        <v>0</v>
      </c>
      <c r="AB1643" s="18">
        <f t="shared" si="3947"/>
        <v>0</v>
      </c>
      <c r="AC1643" s="18">
        <f t="shared" si="3947"/>
        <v>0</v>
      </c>
      <c r="AD1643" s="18">
        <f t="shared" si="3942"/>
        <v>23099.7</v>
      </c>
      <c r="AE1643" s="18">
        <f t="shared" si="3943"/>
        <v>23099.7</v>
      </c>
      <c r="AF1643" s="18">
        <f t="shared" si="3944"/>
        <v>23099.7</v>
      </c>
      <c r="AG1643" s="18">
        <f t="shared" si="3947"/>
        <v>0</v>
      </c>
      <c r="AH1643" s="18">
        <f t="shared" si="3927"/>
        <v>23099.7</v>
      </c>
      <c r="AI1643" s="18">
        <f t="shared" si="3928"/>
        <v>23099.7</v>
      </c>
      <c r="AJ1643" s="18">
        <f t="shared" si="3929"/>
        <v>23099.7</v>
      </c>
      <c r="AK1643" s="18">
        <f t="shared" si="3947"/>
        <v>0</v>
      </c>
      <c r="AL1643" s="18">
        <f t="shared" si="3947"/>
        <v>0</v>
      </c>
      <c r="AM1643" s="18">
        <f t="shared" si="3947"/>
        <v>0</v>
      </c>
      <c r="AN1643" s="18">
        <f t="shared" si="3897"/>
        <v>23099.7</v>
      </c>
      <c r="AO1643" s="18">
        <f t="shared" si="3898"/>
        <v>23099.7</v>
      </c>
      <c r="AP1643" s="18">
        <f t="shared" si="3899"/>
        <v>23099.7</v>
      </c>
      <c r="AQ1643" s="18">
        <f t="shared" si="3947"/>
        <v>0</v>
      </c>
      <c r="AR1643" s="18">
        <f t="shared" si="3900"/>
        <v>23099.7</v>
      </c>
      <c r="AS1643" s="18">
        <f t="shared" si="3947"/>
        <v>0</v>
      </c>
      <c r="AT1643" s="18">
        <f t="shared" si="3947"/>
        <v>0</v>
      </c>
      <c r="AU1643" s="18">
        <f t="shared" si="3947"/>
        <v>0</v>
      </c>
      <c r="AV1643" s="18">
        <f t="shared" si="3933"/>
        <v>23099.7</v>
      </c>
      <c r="AW1643" s="18">
        <f t="shared" si="3934"/>
        <v>23099.7</v>
      </c>
      <c r="AX1643" s="18">
        <f t="shared" si="3935"/>
        <v>23099.7</v>
      </c>
      <c r="AY1643" s="18">
        <f t="shared" si="3947"/>
        <v>0</v>
      </c>
      <c r="AZ1643" s="18">
        <f t="shared" si="3947"/>
        <v>0</v>
      </c>
      <c r="BA1643" s="18">
        <f t="shared" si="3930"/>
        <v>23099.7</v>
      </c>
      <c r="BB1643" s="18">
        <f t="shared" si="3931"/>
        <v>23099.7</v>
      </c>
      <c r="BC1643" s="18">
        <f t="shared" si="3947"/>
        <v>-150</v>
      </c>
      <c r="BD1643" s="18">
        <f t="shared" si="3947"/>
        <v>0</v>
      </c>
      <c r="BE1643" s="18">
        <f t="shared" si="3947"/>
        <v>0</v>
      </c>
      <c r="BF1643" s="18">
        <f t="shared" si="3922"/>
        <v>22949.7</v>
      </c>
      <c r="BG1643" s="18">
        <f t="shared" si="3923"/>
        <v>23099.7</v>
      </c>
      <c r="BH1643" s="18">
        <f t="shared" si="3924"/>
        <v>23099.7</v>
      </c>
      <c r="BI1643" s="18">
        <f t="shared" si="3947"/>
        <v>0</v>
      </c>
      <c r="BJ1643" s="25"/>
      <c r="BK1643" s="36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</row>
    <row r="1644" spans="1:92" ht="46.8" x14ac:dyDescent="0.3">
      <c r="A1644" s="19" t="s">
        <v>947</v>
      </c>
      <c r="B1644" s="19"/>
      <c r="C1644" s="19"/>
      <c r="D1644" s="19"/>
      <c r="E1644" s="14" t="s">
        <v>948</v>
      </c>
      <c r="F1644" s="18">
        <f t="shared" si="3947"/>
        <v>23099.7</v>
      </c>
      <c r="G1644" s="18">
        <f t="shared" si="3947"/>
        <v>23099.7</v>
      </c>
      <c r="H1644" s="18">
        <f t="shared" si="3947"/>
        <v>23099.7</v>
      </c>
      <c r="I1644" s="18">
        <f t="shared" si="3947"/>
        <v>0</v>
      </c>
      <c r="J1644" s="18">
        <f t="shared" si="3947"/>
        <v>0</v>
      </c>
      <c r="K1644" s="18">
        <f t="shared" si="3947"/>
        <v>0</v>
      </c>
      <c r="L1644" s="18">
        <f t="shared" si="3915"/>
        <v>23099.7</v>
      </c>
      <c r="M1644" s="18">
        <f t="shared" si="3916"/>
        <v>23099.7</v>
      </c>
      <c r="N1644" s="18">
        <f t="shared" si="3917"/>
        <v>23099.7</v>
      </c>
      <c r="O1644" s="18">
        <f t="shared" si="3947"/>
        <v>0</v>
      </c>
      <c r="P1644" s="18">
        <f t="shared" si="3947"/>
        <v>0</v>
      </c>
      <c r="Q1644" s="18">
        <f t="shared" si="3947"/>
        <v>0</v>
      </c>
      <c r="R1644" s="18">
        <f t="shared" si="3936"/>
        <v>23099.7</v>
      </c>
      <c r="S1644" s="18">
        <f t="shared" si="3937"/>
        <v>23099.7</v>
      </c>
      <c r="T1644" s="18">
        <f t="shared" si="3938"/>
        <v>23099.7</v>
      </c>
      <c r="U1644" s="18">
        <f t="shared" si="3947"/>
        <v>0</v>
      </c>
      <c r="V1644" s="18">
        <f t="shared" si="3947"/>
        <v>0</v>
      </c>
      <c r="W1644" s="18">
        <f t="shared" si="3947"/>
        <v>0</v>
      </c>
      <c r="X1644" s="18">
        <f t="shared" si="3939"/>
        <v>23099.7</v>
      </c>
      <c r="Y1644" s="18">
        <f t="shared" si="3940"/>
        <v>23099.7</v>
      </c>
      <c r="Z1644" s="18">
        <f t="shared" si="3941"/>
        <v>23099.7</v>
      </c>
      <c r="AA1644" s="18">
        <f t="shared" si="3947"/>
        <v>0</v>
      </c>
      <c r="AB1644" s="18">
        <f t="shared" si="3947"/>
        <v>0</v>
      </c>
      <c r="AC1644" s="18">
        <f t="shared" si="3947"/>
        <v>0</v>
      </c>
      <c r="AD1644" s="18">
        <f t="shared" si="3942"/>
        <v>23099.7</v>
      </c>
      <c r="AE1644" s="18">
        <f t="shared" si="3943"/>
        <v>23099.7</v>
      </c>
      <c r="AF1644" s="18">
        <f t="shared" si="3944"/>
        <v>23099.7</v>
      </c>
      <c r="AG1644" s="18">
        <f t="shared" si="3947"/>
        <v>0</v>
      </c>
      <c r="AH1644" s="18">
        <f t="shared" si="3927"/>
        <v>23099.7</v>
      </c>
      <c r="AI1644" s="18">
        <f t="shared" si="3928"/>
        <v>23099.7</v>
      </c>
      <c r="AJ1644" s="18">
        <f t="shared" si="3929"/>
        <v>23099.7</v>
      </c>
      <c r="AK1644" s="18">
        <f t="shared" si="3947"/>
        <v>0</v>
      </c>
      <c r="AL1644" s="18">
        <f t="shared" si="3947"/>
        <v>0</v>
      </c>
      <c r="AM1644" s="18">
        <f t="shared" si="3947"/>
        <v>0</v>
      </c>
      <c r="AN1644" s="18">
        <f t="shared" si="3897"/>
        <v>23099.7</v>
      </c>
      <c r="AO1644" s="18">
        <f t="shared" si="3898"/>
        <v>23099.7</v>
      </c>
      <c r="AP1644" s="18">
        <f t="shared" si="3899"/>
        <v>23099.7</v>
      </c>
      <c r="AQ1644" s="18">
        <f t="shared" si="3947"/>
        <v>0</v>
      </c>
      <c r="AR1644" s="18">
        <f t="shared" si="3900"/>
        <v>23099.7</v>
      </c>
      <c r="AS1644" s="18">
        <f t="shared" si="3947"/>
        <v>0</v>
      </c>
      <c r="AT1644" s="18">
        <f t="shared" si="3947"/>
        <v>0</v>
      </c>
      <c r="AU1644" s="18">
        <f t="shared" si="3947"/>
        <v>0</v>
      </c>
      <c r="AV1644" s="18">
        <f t="shared" si="3933"/>
        <v>23099.7</v>
      </c>
      <c r="AW1644" s="18">
        <f t="shared" si="3934"/>
        <v>23099.7</v>
      </c>
      <c r="AX1644" s="18">
        <f t="shared" si="3935"/>
        <v>23099.7</v>
      </c>
      <c r="AY1644" s="18">
        <f t="shared" si="3947"/>
        <v>0</v>
      </c>
      <c r="AZ1644" s="18">
        <f t="shared" si="3947"/>
        <v>0</v>
      </c>
      <c r="BA1644" s="18">
        <f t="shared" si="3930"/>
        <v>23099.7</v>
      </c>
      <c r="BB1644" s="18">
        <f t="shared" si="3931"/>
        <v>23099.7</v>
      </c>
      <c r="BC1644" s="18">
        <f t="shared" si="3947"/>
        <v>-150</v>
      </c>
      <c r="BD1644" s="18">
        <f t="shared" si="3947"/>
        <v>0</v>
      </c>
      <c r="BE1644" s="18">
        <f t="shared" si="3947"/>
        <v>0</v>
      </c>
      <c r="BF1644" s="18">
        <f t="shared" si="3922"/>
        <v>22949.7</v>
      </c>
      <c r="BG1644" s="18">
        <f t="shared" si="3923"/>
        <v>23099.7</v>
      </c>
      <c r="BH1644" s="18">
        <f t="shared" si="3924"/>
        <v>23099.7</v>
      </c>
      <c r="BI1644" s="18">
        <f t="shared" si="3947"/>
        <v>0</v>
      </c>
      <c r="BJ1644" s="25"/>
      <c r="BK1644" s="36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</row>
    <row r="1645" spans="1:92" ht="31.2" x14ac:dyDescent="0.3">
      <c r="A1645" s="19" t="s">
        <v>947</v>
      </c>
      <c r="B1645" s="50">
        <v>200</v>
      </c>
      <c r="C1645" s="51"/>
      <c r="D1645" s="51"/>
      <c r="E1645" s="14" t="s">
        <v>455</v>
      </c>
      <c r="F1645" s="18">
        <f t="shared" ref="F1645:BI1646" si="3948">F1646</f>
        <v>23099.7</v>
      </c>
      <c r="G1645" s="18">
        <f t="shared" si="3948"/>
        <v>23099.7</v>
      </c>
      <c r="H1645" s="18">
        <f t="shared" si="3948"/>
        <v>23099.7</v>
      </c>
      <c r="I1645" s="18">
        <f t="shared" si="3948"/>
        <v>0</v>
      </c>
      <c r="J1645" s="18">
        <f t="shared" si="3948"/>
        <v>0</v>
      </c>
      <c r="K1645" s="18">
        <f t="shared" si="3948"/>
        <v>0</v>
      </c>
      <c r="L1645" s="18">
        <f t="shared" si="3915"/>
        <v>23099.7</v>
      </c>
      <c r="M1645" s="18">
        <f t="shared" si="3916"/>
        <v>23099.7</v>
      </c>
      <c r="N1645" s="18">
        <f t="shared" si="3917"/>
        <v>23099.7</v>
      </c>
      <c r="O1645" s="18">
        <f t="shared" si="3948"/>
        <v>0</v>
      </c>
      <c r="P1645" s="18">
        <f t="shared" si="3948"/>
        <v>0</v>
      </c>
      <c r="Q1645" s="18">
        <f t="shared" si="3948"/>
        <v>0</v>
      </c>
      <c r="R1645" s="18">
        <f t="shared" si="3936"/>
        <v>23099.7</v>
      </c>
      <c r="S1645" s="18">
        <f t="shared" si="3937"/>
        <v>23099.7</v>
      </c>
      <c r="T1645" s="18">
        <f t="shared" si="3938"/>
        <v>23099.7</v>
      </c>
      <c r="U1645" s="18">
        <f t="shared" si="3948"/>
        <v>0</v>
      </c>
      <c r="V1645" s="18">
        <f t="shared" si="3948"/>
        <v>0</v>
      </c>
      <c r="W1645" s="18">
        <f t="shared" si="3948"/>
        <v>0</v>
      </c>
      <c r="X1645" s="18">
        <f t="shared" si="3939"/>
        <v>23099.7</v>
      </c>
      <c r="Y1645" s="18">
        <f t="shared" si="3940"/>
        <v>23099.7</v>
      </c>
      <c r="Z1645" s="18">
        <f t="shared" si="3941"/>
        <v>23099.7</v>
      </c>
      <c r="AA1645" s="18">
        <f t="shared" si="3948"/>
        <v>0</v>
      </c>
      <c r="AB1645" s="18">
        <f t="shared" si="3948"/>
        <v>0</v>
      </c>
      <c r="AC1645" s="18">
        <f t="shared" si="3948"/>
        <v>0</v>
      </c>
      <c r="AD1645" s="18">
        <f t="shared" si="3942"/>
        <v>23099.7</v>
      </c>
      <c r="AE1645" s="18">
        <f t="shared" si="3943"/>
        <v>23099.7</v>
      </c>
      <c r="AF1645" s="18">
        <f t="shared" si="3944"/>
        <v>23099.7</v>
      </c>
      <c r="AG1645" s="18">
        <f t="shared" si="3948"/>
        <v>0</v>
      </c>
      <c r="AH1645" s="18">
        <f t="shared" si="3927"/>
        <v>23099.7</v>
      </c>
      <c r="AI1645" s="18">
        <f t="shared" si="3928"/>
        <v>23099.7</v>
      </c>
      <c r="AJ1645" s="18">
        <f t="shared" si="3929"/>
        <v>23099.7</v>
      </c>
      <c r="AK1645" s="18">
        <f t="shared" si="3948"/>
        <v>0</v>
      </c>
      <c r="AL1645" s="18">
        <f t="shared" si="3948"/>
        <v>0</v>
      </c>
      <c r="AM1645" s="18">
        <f t="shared" si="3948"/>
        <v>0</v>
      </c>
      <c r="AN1645" s="18">
        <f t="shared" si="3897"/>
        <v>23099.7</v>
      </c>
      <c r="AO1645" s="18">
        <f t="shared" si="3898"/>
        <v>23099.7</v>
      </c>
      <c r="AP1645" s="18">
        <f t="shared" si="3899"/>
        <v>23099.7</v>
      </c>
      <c r="AQ1645" s="18">
        <f t="shared" si="3948"/>
        <v>0</v>
      </c>
      <c r="AR1645" s="18">
        <f t="shared" si="3900"/>
        <v>23099.7</v>
      </c>
      <c r="AS1645" s="18">
        <f t="shared" si="3948"/>
        <v>0</v>
      </c>
      <c r="AT1645" s="18">
        <f t="shared" si="3948"/>
        <v>0</v>
      </c>
      <c r="AU1645" s="18">
        <f t="shared" si="3948"/>
        <v>0</v>
      </c>
      <c r="AV1645" s="18">
        <f t="shared" si="3933"/>
        <v>23099.7</v>
      </c>
      <c r="AW1645" s="18">
        <f t="shared" si="3934"/>
        <v>23099.7</v>
      </c>
      <c r="AX1645" s="18">
        <f t="shared" si="3935"/>
        <v>23099.7</v>
      </c>
      <c r="AY1645" s="18">
        <f t="shared" si="3948"/>
        <v>0</v>
      </c>
      <c r="AZ1645" s="18">
        <f t="shared" si="3948"/>
        <v>0</v>
      </c>
      <c r="BA1645" s="18">
        <f t="shared" si="3930"/>
        <v>23099.7</v>
      </c>
      <c r="BB1645" s="18">
        <f t="shared" si="3931"/>
        <v>23099.7</v>
      </c>
      <c r="BC1645" s="18">
        <f t="shared" si="3948"/>
        <v>-150</v>
      </c>
      <c r="BD1645" s="18">
        <f t="shared" si="3948"/>
        <v>0</v>
      </c>
      <c r="BE1645" s="18">
        <f t="shared" si="3948"/>
        <v>0</v>
      </c>
      <c r="BF1645" s="18">
        <f t="shared" si="3922"/>
        <v>22949.7</v>
      </c>
      <c r="BG1645" s="18">
        <f t="shared" si="3923"/>
        <v>23099.7</v>
      </c>
      <c r="BH1645" s="18">
        <f t="shared" si="3924"/>
        <v>23099.7</v>
      </c>
      <c r="BI1645" s="18">
        <f t="shared" si="3948"/>
        <v>0</v>
      </c>
      <c r="BJ1645" s="25"/>
      <c r="BK1645" s="36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</row>
    <row r="1646" spans="1:92" ht="46.8" x14ac:dyDescent="0.3">
      <c r="A1646" s="19" t="s">
        <v>947</v>
      </c>
      <c r="B1646" s="50">
        <v>240</v>
      </c>
      <c r="C1646" s="51"/>
      <c r="D1646" s="51"/>
      <c r="E1646" s="14" t="s">
        <v>463</v>
      </c>
      <c r="F1646" s="18">
        <f t="shared" si="3948"/>
        <v>23099.7</v>
      </c>
      <c r="G1646" s="18">
        <f t="shared" si="3948"/>
        <v>23099.7</v>
      </c>
      <c r="H1646" s="18">
        <f t="shared" si="3948"/>
        <v>23099.7</v>
      </c>
      <c r="I1646" s="18">
        <f t="shared" si="3948"/>
        <v>0</v>
      </c>
      <c r="J1646" s="18">
        <f t="shared" si="3948"/>
        <v>0</v>
      </c>
      <c r="K1646" s="18">
        <f t="shared" si="3948"/>
        <v>0</v>
      </c>
      <c r="L1646" s="18">
        <f t="shared" si="3915"/>
        <v>23099.7</v>
      </c>
      <c r="M1646" s="18">
        <f t="shared" si="3916"/>
        <v>23099.7</v>
      </c>
      <c r="N1646" s="18">
        <f t="shared" si="3917"/>
        <v>23099.7</v>
      </c>
      <c r="O1646" s="18">
        <f t="shared" si="3948"/>
        <v>0</v>
      </c>
      <c r="P1646" s="18">
        <f t="shared" si="3948"/>
        <v>0</v>
      </c>
      <c r="Q1646" s="18">
        <f t="shared" si="3948"/>
        <v>0</v>
      </c>
      <c r="R1646" s="18">
        <f t="shared" si="3936"/>
        <v>23099.7</v>
      </c>
      <c r="S1646" s="18">
        <f t="shared" si="3937"/>
        <v>23099.7</v>
      </c>
      <c r="T1646" s="18">
        <f t="shared" si="3938"/>
        <v>23099.7</v>
      </c>
      <c r="U1646" s="18">
        <f t="shared" si="3948"/>
        <v>0</v>
      </c>
      <c r="V1646" s="18">
        <f t="shared" si="3948"/>
        <v>0</v>
      </c>
      <c r="W1646" s="18">
        <f t="shared" si="3948"/>
        <v>0</v>
      </c>
      <c r="X1646" s="18">
        <f t="shared" si="3939"/>
        <v>23099.7</v>
      </c>
      <c r="Y1646" s="18">
        <f t="shared" si="3940"/>
        <v>23099.7</v>
      </c>
      <c r="Z1646" s="18">
        <f t="shared" si="3941"/>
        <v>23099.7</v>
      </c>
      <c r="AA1646" s="18">
        <f t="shared" si="3948"/>
        <v>0</v>
      </c>
      <c r="AB1646" s="18">
        <f t="shared" si="3948"/>
        <v>0</v>
      </c>
      <c r="AC1646" s="18">
        <f t="shared" si="3948"/>
        <v>0</v>
      </c>
      <c r="AD1646" s="18">
        <f t="shared" si="3942"/>
        <v>23099.7</v>
      </c>
      <c r="AE1646" s="18">
        <f t="shared" si="3943"/>
        <v>23099.7</v>
      </c>
      <c r="AF1646" s="18">
        <f t="shared" si="3944"/>
        <v>23099.7</v>
      </c>
      <c r="AG1646" s="18">
        <f t="shared" si="3948"/>
        <v>0</v>
      </c>
      <c r="AH1646" s="18">
        <f t="shared" si="3927"/>
        <v>23099.7</v>
      </c>
      <c r="AI1646" s="18">
        <f t="shared" si="3928"/>
        <v>23099.7</v>
      </c>
      <c r="AJ1646" s="18">
        <f t="shared" si="3929"/>
        <v>23099.7</v>
      </c>
      <c r="AK1646" s="18">
        <f t="shared" si="3948"/>
        <v>0</v>
      </c>
      <c r="AL1646" s="18">
        <f t="shared" si="3948"/>
        <v>0</v>
      </c>
      <c r="AM1646" s="18">
        <f t="shared" si="3948"/>
        <v>0</v>
      </c>
      <c r="AN1646" s="18">
        <f t="shared" si="3897"/>
        <v>23099.7</v>
      </c>
      <c r="AO1646" s="18">
        <f t="shared" si="3898"/>
        <v>23099.7</v>
      </c>
      <c r="AP1646" s="18">
        <f t="shared" si="3899"/>
        <v>23099.7</v>
      </c>
      <c r="AQ1646" s="18">
        <f t="shared" si="3948"/>
        <v>0</v>
      </c>
      <c r="AR1646" s="18">
        <f t="shared" si="3900"/>
        <v>23099.7</v>
      </c>
      <c r="AS1646" s="18">
        <f t="shared" si="3948"/>
        <v>0</v>
      </c>
      <c r="AT1646" s="18">
        <f t="shared" si="3948"/>
        <v>0</v>
      </c>
      <c r="AU1646" s="18">
        <f t="shared" si="3948"/>
        <v>0</v>
      </c>
      <c r="AV1646" s="18">
        <f t="shared" si="3933"/>
        <v>23099.7</v>
      </c>
      <c r="AW1646" s="18">
        <f t="shared" si="3934"/>
        <v>23099.7</v>
      </c>
      <c r="AX1646" s="18">
        <f t="shared" si="3935"/>
        <v>23099.7</v>
      </c>
      <c r="AY1646" s="18">
        <f t="shared" si="3948"/>
        <v>0</v>
      </c>
      <c r="AZ1646" s="18">
        <f t="shared" si="3948"/>
        <v>0</v>
      </c>
      <c r="BA1646" s="18">
        <f t="shared" si="3930"/>
        <v>23099.7</v>
      </c>
      <c r="BB1646" s="18">
        <f t="shared" si="3931"/>
        <v>23099.7</v>
      </c>
      <c r="BC1646" s="18">
        <f t="shared" si="3948"/>
        <v>-150</v>
      </c>
      <c r="BD1646" s="18">
        <f t="shared" si="3948"/>
        <v>0</v>
      </c>
      <c r="BE1646" s="18">
        <f t="shared" si="3948"/>
        <v>0</v>
      </c>
      <c r="BF1646" s="18">
        <f t="shared" si="3922"/>
        <v>22949.7</v>
      </c>
      <c r="BG1646" s="18">
        <f t="shared" si="3923"/>
        <v>23099.7</v>
      </c>
      <c r="BH1646" s="18">
        <f t="shared" si="3924"/>
        <v>23099.7</v>
      </c>
      <c r="BI1646" s="18">
        <f t="shared" si="3948"/>
        <v>0</v>
      </c>
      <c r="BJ1646" s="25"/>
      <c r="BK1646" s="36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</row>
    <row r="1647" spans="1:92" x14ac:dyDescent="0.3">
      <c r="A1647" s="19" t="s">
        <v>947</v>
      </c>
      <c r="B1647" s="50">
        <v>240</v>
      </c>
      <c r="C1647" s="51" t="s">
        <v>137</v>
      </c>
      <c r="D1647" s="51" t="s">
        <v>28</v>
      </c>
      <c r="E1647" s="14" t="s">
        <v>429</v>
      </c>
      <c r="F1647" s="18">
        <v>23099.7</v>
      </c>
      <c r="G1647" s="18">
        <v>23099.7</v>
      </c>
      <c r="H1647" s="18">
        <v>23099.7</v>
      </c>
      <c r="I1647" s="18"/>
      <c r="J1647" s="18"/>
      <c r="K1647" s="18"/>
      <c r="L1647" s="18">
        <f t="shared" si="3915"/>
        <v>23099.7</v>
      </c>
      <c r="M1647" s="18">
        <f t="shared" si="3916"/>
        <v>23099.7</v>
      </c>
      <c r="N1647" s="18">
        <f t="shared" si="3917"/>
        <v>23099.7</v>
      </c>
      <c r="O1647" s="18"/>
      <c r="P1647" s="18"/>
      <c r="Q1647" s="18"/>
      <c r="R1647" s="18">
        <f t="shared" si="3936"/>
        <v>23099.7</v>
      </c>
      <c r="S1647" s="18">
        <f t="shared" si="3937"/>
        <v>23099.7</v>
      </c>
      <c r="T1647" s="18">
        <f t="shared" si="3938"/>
        <v>23099.7</v>
      </c>
      <c r="U1647" s="18"/>
      <c r="V1647" s="18"/>
      <c r="W1647" s="18"/>
      <c r="X1647" s="18">
        <f t="shared" si="3939"/>
        <v>23099.7</v>
      </c>
      <c r="Y1647" s="18">
        <f t="shared" si="3940"/>
        <v>23099.7</v>
      </c>
      <c r="Z1647" s="18">
        <f t="shared" si="3941"/>
        <v>23099.7</v>
      </c>
      <c r="AA1647" s="18"/>
      <c r="AB1647" s="18"/>
      <c r="AC1647" s="18"/>
      <c r="AD1647" s="18">
        <f t="shared" si="3942"/>
        <v>23099.7</v>
      </c>
      <c r="AE1647" s="18">
        <f t="shared" si="3943"/>
        <v>23099.7</v>
      </c>
      <c r="AF1647" s="18">
        <f t="shared" si="3944"/>
        <v>23099.7</v>
      </c>
      <c r="AG1647" s="18"/>
      <c r="AH1647" s="18">
        <f t="shared" si="3927"/>
        <v>23099.7</v>
      </c>
      <c r="AI1647" s="18">
        <f t="shared" si="3928"/>
        <v>23099.7</v>
      </c>
      <c r="AJ1647" s="18">
        <f t="shared" si="3929"/>
        <v>23099.7</v>
      </c>
      <c r="AK1647" s="18"/>
      <c r="AL1647" s="18"/>
      <c r="AM1647" s="18"/>
      <c r="AN1647" s="18">
        <f t="shared" si="3897"/>
        <v>23099.7</v>
      </c>
      <c r="AO1647" s="18">
        <f t="shared" si="3898"/>
        <v>23099.7</v>
      </c>
      <c r="AP1647" s="18">
        <f t="shared" si="3899"/>
        <v>23099.7</v>
      </c>
      <c r="AQ1647" s="18"/>
      <c r="AR1647" s="18">
        <f t="shared" si="3900"/>
        <v>23099.7</v>
      </c>
      <c r="AS1647" s="18"/>
      <c r="AT1647" s="18"/>
      <c r="AU1647" s="18"/>
      <c r="AV1647" s="18">
        <f t="shared" si="3933"/>
        <v>23099.7</v>
      </c>
      <c r="AW1647" s="18">
        <f t="shared" si="3934"/>
        <v>23099.7</v>
      </c>
      <c r="AX1647" s="18">
        <f t="shared" si="3935"/>
        <v>23099.7</v>
      </c>
      <c r="AY1647" s="18"/>
      <c r="AZ1647" s="18"/>
      <c r="BA1647" s="18">
        <f t="shared" si="3930"/>
        <v>23099.7</v>
      </c>
      <c r="BB1647" s="18">
        <f t="shared" si="3931"/>
        <v>23099.7</v>
      </c>
      <c r="BC1647" s="18">
        <v>-150</v>
      </c>
      <c r="BD1647" s="18"/>
      <c r="BE1647" s="18"/>
      <c r="BF1647" s="18">
        <f t="shared" si="3922"/>
        <v>22949.7</v>
      </c>
      <c r="BG1647" s="18">
        <f t="shared" si="3923"/>
        <v>23099.7</v>
      </c>
      <c r="BH1647" s="18">
        <f t="shared" si="3924"/>
        <v>23099.7</v>
      </c>
      <c r="BI1647" s="18"/>
      <c r="BJ1647" s="25"/>
      <c r="BK1647" s="36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</row>
    <row r="1648" spans="1:92" ht="46.8" x14ac:dyDescent="0.3">
      <c r="A1648" s="19" t="s">
        <v>1229</v>
      </c>
      <c r="B1648" s="50"/>
      <c r="C1648" s="51"/>
      <c r="D1648" s="51"/>
      <c r="E1648" s="14" t="s">
        <v>1231</v>
      </c>
      <c r="F1648" s="18">
        <f>F1649</f>
        <v>1694.7</v>
      </c>
      <c r="G1648" s="18">
        <f t="shared" ref="G1648:BI1651" si="3949">G1649</f>
        <v>1694.7</v>
      </c>
      <c r="H1648" s="18">
        <f t="shared" si="3949"/>
        <v>1694.7</v>
      </c>
      <c r="I1648" s="18">
        <f t="shared" si="3949"/>
        <v>0</v>
      </c>
      <c r="J1648" s="18">
        <f t="shared" si="3949"/>
        <v>0</v>
      </c>
      <c r="K1648" s="18">
        <f t="shared" si="3949"/>
        <v>0</v>
      </c>
      <c r="L1648" s="18">
        <f t="shared" si="3915"/>
        <v>1694.7</v>
      </c>
      <c r="M1648" s="18">
        <f t="shared" si="3916"/>
        <v>1694.7</v>
      </c>
      <c r="N1648" s="18">
        <f t="shared" si="3917"/>
        <v>1694.7</v>
      </c>
      <c r="O1648" s="18">
        <f t="shared" si="3949"/>
        <v>0</v>
      </c>
      <c r="P1648" s="18">
        <f t="shared" si="3949"/>
        <v>0</v>
      </c>
      <c r="Q1648" s="18">
        <f t="shared" si="3949"/>
        <v>0</v>
      </c>
      <c r="R1648" s="18">
        <f t="shared" si="3936"/>
        <v>1694.7</v>
      </c>
      <c r="S1648" s="18">
        <f t="shared" si="3937"/>
        <v>1694.7</v>
      </c>
      <c r="T1648" s="18">
        <f t="shared" si="3938"/>
        <v>1694.7</v>
      </c>
      <c r="U1648" s="18">
        <f t="shared" si="3949"/>
        <v>0</v>
      </c>
      <c r="V1648" s="18">
        <f t="shared" si="3949"/>
        <v>0</v>
      </c>
      <c r="W1648" s="18">
        <f t="shared" si="3949"/>
        <v>0</v>
      </c>
      <c r="X1648" s="18">
        <f t="shared" si="3939"/>
        <v>1694.7</v>
      </c>
      <c r="Y1648" s="18">
        <f t="shared" si="3940"/>
        <v>1694.7</v>
      </c>
      <c r="Z1648" s="18">
        <f t="shared" si="3941"/>
        <v>1694.7</v>
      </c>
      <c r="AA1648" s="18">
        <f t="shared" si="3949"/>
        <v>283</v>
      </c>
      <c r="AB1648" s="18">
        <f t="shared" si="3949"/>
        <v>0</v>
      </c>
      <c r="AC1648" s="18">
        <f t="shared" si="3949"/>
        <v>0</v>
      </c>
      <c r="AD1648" s="18">
        <f t="shared" si="3942"/>
        <v>1977.7</v>
      </c>
      <c r="AE1648" s="18">
        <f t="shared" si="3943"/>
        <v>1694.7</v>
      </c>
      <c r="AF1648" s="18">
        <f t="shared" si="3944"/>
        <v>1694.7</v>
      </c>
      <c r="AG1648" s="18">
        <f t="shared" si="3949"/>
        <v>0</v>
      </c>
      <c r="AH1648" s="18">
        <f t="shared" si="3927"/>
        <v>1977.7</v>
      </c>
      <c r="AI1648" s="18">
        <f t="shared" si="3928"/>
        <v>1694.7</v>
      </c>
      <c r="AJ1648" s="18">
        <f t="shared" si="3929"/>
        <v>1694.7</v>
      </c>
      <c r="AK1648" s="18">
        <f t="shared" si="3949"/>
        <v>0</v>
      </c>
      <c r="AL1648" s="18">
        <f t="shared" si="3949"/>
        <v>0</v>
      </c>
      <c r="AM1648" s="18">
        <f t="shared" si="3949"/>
        <v>0</v>
      </c>
      <c r="AN1648" s="18">
        <f t="shared" si="3897"/>
        <v>1977.7</v>
      </c>
      <c r="AO1648" s="18">
        <f t="shared" si="3898"/>
        <v>1694.7</v>
      </c>
      <c r="AP1648" s="18">
        <f t="shared" si="3899"/>
        <v>1694.7</v>
      </c>
      <c r="AQ1648" s="18">
        <f t="shared" si="3949"/>
        <v>0</v>
      </c>
      <c r="AR1648" s="18">
        <f t="shared" si="3900"/>
        <v>1977.7</v>
      </c>
      <c r="AS1648" s="18">
        <f t="shared" si="3949"/>
        <v>-181.999</v>
      </c>
      <c r="AT1648" s="18">
        <f t="shared" si="3949"/>
        <v>0</v>
      </c>
      <c r="AU1648" s="18">
        <f t="shared" si="3949"/>
        <v>0</v>
      </c>
      <c r="AV1648" s="18">
        <f t="shared" si="3933"/>
        <v>1795.701</v>
      </c>
      <c r="AW1648" s="18">
        <f t="shared" si="3934"/>
        <v>1694.7</v>
      </c>
      <c r="AX1648" s="18">
        <f t="shared" si="3935"/>
        <v>1694.7</v>
      </c>
      <c r="AY1648" s="18">
        <f t="shared" si="3949"/>
        <v>0</v>
      </c>
      <c r="AZ1648" s="18">
        <f t="shared" si="3949"/>
        <v>0</v>
      </c>
      <c r="BA1648" s="18">
        <f t="shared" si="3930"/>
        <v>1795.701</v>
      </c>
      <c r="BB1648" s="18">
        <f t="shared" si="3931"/>
        <v>1694.7</v>
      </c>
      <c r="BC1648" s="18">
        <f t="shared" si="3949"/>
        <v>0</v>
      </c>
      <c r="BD1648" s="18">
        <f t="shared" si="3949"/>
        <v>0</v>
      </c>
      <c r="BE1648" s="18">
        <f t="shared" si="3949"/>
        <v>0</v>
      </c>
      <c r="BF1648" s="18">
        <f t="shared" si="3922"/>
        <v>1795.701</v>
      </c>
      <c r="BG1648" s="18">
        <f t="shared" si="3923"/>
        <v>1694.7</v>
      </c>
      <c r="BH1648" s="18">
        <f t="shared" si="3924"/>
        <v>1694.7</v>
      </c>
      <c r="BI1648" s="18">
        <f t="shared" si="3949"/>
        <v>0</v>
      </c>
      <c r="BJ1648" s="25"/>
      <c r="BK1648" s="36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</row>
    <row r="1649" spans="1:92" ht="62.4" x14ac:dyDescent="0.3">
      <c r="A1649" s="19" t="s">
        <v>1230</v>
      </c>
      <c r="B1649" s="50"/>
      <c r="C1649" s="51"/>
      <c r="D1649" s="51"/>
      <c r="E1649" s="14" t="s">
        <v>1232</v>
      </c>
      <c r="F1649" s="18">
        <f>F1650</f>
        <v>1694.7</v>
      </c>
      <c r="G1649" s="18">
        <f t="shared" si="3949"/>
        <v>1694.7</v>
      </c>
      <c r="H1649" s="18">
        <f t="shared" si="3949"/>
        <v>1694.7</v>
      </c>
      <c r="I1649" s="18">
        <f t="shared" si="3949"/>
        <v>0</v>
      </c>
      <c r="J1649" s="18">
        <f t="shared" si="3949"/>
        <v>0</v>
      </c>
      <c r="K1649" s="18">
        <f t="shared" si="3949"/>
        <v>0</v>
      </c>
      <c r="L1649" s="18">
        <f t="shared" si="3915"/>
        <v>1694.7</v>
      </c>
      <c r="M1649" s="18">
        <f t="shared" si="3916"/>
        <v>1694.7</v>
      </c>
      <c r="N1649" s="18">
        <f t="shared" si="3917"/>
        <v>1694.7</v>
      </c>
      <c r="O1649" s="18">
        <f t="shared" si="3949"/>
        <v>0</v>
      </c>
      <c r="P1649" s="18">
        <f t="shared" si="3949"/>
        <v>0</v>
      </c>
      <c r="Q1649" s="18">
        <f t="shared" si="3949"/>
        <v>0</v>
      </c>
      <c r="R1649" s="18">
        <f t="shared" si="3936"/>
        <v>1694.7</v>
      </c>
      <c r="S1649" s="18">
        <f t="shared" si="3937"/>
        <v>1694.7</v>
      </c>
      <c r="T1649" s="18">
        <f t="shared" si="3938"/>
        <v>1694.7</v>
      </c>
      <c r="U1649" s="18">
        <f t="shared" si="3949"/>
        <v>0</v>
      </c>
      <c r="V1649" s="18">
        <f t="shared" si="3949"/>
        <v>0</v>
      </c>
      <c r="W1649" s="18">
        <f t="shared" si="3949"/>
        <v>0</v>
      </c>
      <c r="X1649" s="18">
        <f t="shared" si="3939"/>
        <v>1694.7</v>
      </c>
      <c r="Y1649" s="18">
        <f t="shared" si="3940"/>
        <v>1694.7</v>
      </c>
      <c r="Z1649" s="18">
        <f t="shared" si="3941"/>
        <v>1694.7</v>
      </c>
      <c r="AA1649" s="18">
        <f t="shared" si="3949"/>
        <v>283</v>
      </c>
      <c r="AB1649" s="18">
        <f t="shared" si="3949"/>
        <v>0</v>
      </c>
      <c r="AC1649" s="18">
        <f t="shared" si="3949"/>
        <v>0</v>
      </c>
      <c r="AD1649" s="18">
        <f t="shared" si="3942"/>
        <v>1977.7</v>
      </c>
      <c r="AE1649" s="18">
        <f t="shared" si="3943"/>
        <v>1694.7</v>
      </c>
      <c r="AF1649" s="18">
        <f t="shared" si="3944"/>
        <v>1694.7</v>
      </c>
      <c r="AG1649" s="18">
        <f t="shared" si="3949"/>
        <v>0</v>
      </c>
      <c r="AH1649" s="18">
        <f t="shared" si="3927"/>
        <v>1977.7</v>
      </c>
      <c r="AI1649" s="18">
        <f t="shared" si="3928"/>
        <v>1694.7</v>
      </c>
      <c r="AJ1649" s="18">
        <f t="shared" si="3929"/>
        <v>1694.7</v>
      </c>
      <c r="AK1649" s="18">
        <f t="shared" si="3949"/>
        <v>0</v>
      </c>
      <c r="AL1649" s="18">
        <f t="shared" si="3949"/>
        <v>0</v>
      </c>
      <c r="AM1649" s="18">
        <f t="shared" si="3949"/>
        <v>0</v>
      </c>
      <c r="AN1649" s="18">
        <f t="shared" si="3897"/>
        <v>1977.7</v>
      </c>
      <c r="AO1649" s="18">
        <f t="shared" si="3898"/>
        <v>1694.7</v>
      </c>
      <c r="AP1649" s="18">
        <f t="shared" si="3899"/>
        <v>1694.7</v>
      </c>
      <c r="AQ1649" s="18">
        <f t="shared" si="3949"/>
        <v>0</v>
      </c>
      <c r="AR1649" s="18">
        <f t="shared" si="3900"/>
        <v>1977.7</v>
      </c>
      <c r="AS1649" s="18">
        <f t="shared" si="3949"/>
        <v>-181.999</v>
      </c>
      <c r="AT1649" s="18">
        <f t="shared" si="3949"/>
        <v>0</v>
      </c>
      <c r="AU1649" s="18">
        <f t="shared" si="3949"/>
        <v>0</v>
      </c>
      <c r="AV1649" s="18">
        <f t="shared" si="3933"/>
        <v>1795.701</v>
      </c>
      <c r="AW1649" s="18">
        <f t="shared" si="3934"/>
        <v>1694.7</v>
      </c>
      <c r="AX1649" s="18">
        <f t="shared" si="3935"/>
        <v>1694.7</v>
      </c>
      <c r="AY1649" s="18">
        <f t="shared" si="3949"/>
        <v>0</v>
      </c>
      <c r="AZ1649" s="18">
        <f t="shared" si="3949"/>
        <v>0</v>
      </c>
      <c r="BA1649" s="18">
        <f t="shared" si="3930"/>
        <v>1795.701</v>
      </c>
      <c r="BB1649" s="18">
        <f t="shared" si="3931"/>
        <v>1694.7</v>
      </c>
      <c r="BC1649" s="18">
        <f t="shared" si="3949"/>
        <v>0</v>
      </c>
      <c r="BD1649" s="18">
        <f t="shared" si="3949"/>
        <v>0</v>
      </c>
      <c r="BE1649" s="18">
        <f t="shared" si="3949"/>
        <v>0</v>
      </c>
      <c r="BF1649" s="18">
        <f t="shared" si="3922"/>
        <v>1795.701</v>
      </c>
      <c r="BG1649" s="18">
        <f t="shared" si="3923"/>
        <v>1694.7</v>
      </c>
      <c r="BH1649" s="18">
        <f t="shared" si="3924"/>
        <v>1694.7</v>
      </c>
      <c r="BI1649" s="18">
        <f t="shared" si="3949"/>
        <v>0</v>
      </c>
      <c r="BJ1649" s="25"/>
      <c r="BK1649" s="36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</row>
    <row r="1650" spans="1:92" ht="31.2" x14ac:dyDescent="0.3">
      <c r="A1650" s="19" t="s">
        <v>1230</v>
      </c>
      <c r="B1650" s="50">
        <v>200</v>
      </c>
      <c r="C1650" s="51"/>
      <c r="D1650" s="51"/>
      <c r="E1650" s="14" t="s">
        <v>455</v>
      </c>
      <c r="F1650" s="18">
        <f>F1651</f>
        <v>1694.7</v>
      </c>
      <c r="G1650" s="18">
        <f t="shared" si="3949"/>
        <v>1694.7</v>
      </c>
      <c r="H1650" s="18">
        <f t="shared" si="3949"/>
        <v>1694.7</v>
      </c>
      <c r="I1650" s="18">
        <f t="shared" si="3949"/>
        <v>0</v>
      </c>
      <c r="J1650" s="18">
        <f t="shared" si="3949"/>
        <v>0</v>
      </c>
      <c r="K1650" s="18">
        <f t="shared" si="3949"/>
        <v>0</v>
      </c>
      <c r="L1650" s="18">
        <f t="shared" si="3915"/>
        <v>1694.7</v>
      </c>
      <c r="M1650" s="18">
        <f t="shared" si="3916"/>
        <v>1694.7</v>
      </c>
      <c r="N1650" s="18">
        <f t="shared" si="3917"/>
        <v>1694.7</v>
      </c>
      <c r="O1650" s="18">
        <f t="shared" si="3949"/>
        <v>0</v>
      </c>
      <c r="P1650" s="18">
        <f t="shared" si="3949"/>
        <v>0</v>
      </c>
      <c r="Q1650" s="18">
        <f t="shared" si="3949"/>
        <v>0</v>
      </c>
      <c r="R1650" s="18">
        <f t="shared" si="3936"/>
        <v>1694.7</v>
      </c>
      <c r="S1650" s="18">
        <f t="shared" si="3937"/>
        <v>1694.7</v>
      </c>
      <c r="T1650" s="18">
        <f t="shared" si="3938"/>
        <v>1694.7</v>
      </c>
      <c r="U1650" s="18">
        <f t="shared" si="3949"/>
        <v>0</v>
      </c>
      <c r="V1650" s="18">
        <f t="shared" si="3949"/>
        <v>0</v>
      </c>
      <c r="W1650" s="18">
        <f t="shared" si="3949"/>
        <v>0</v>
      </c>
      <c r="X1650" s="18">
        <f t="shared" si="3939"/>
        <v>1694.7</v>
      </c>
      <c r="Y1650" s="18">
        <f t="shared" si="3940"/>
        <v>1694.7</v>
      </c>
      <c r="Z1650" s="18">
        <f t="shared" si="3941"/>
        <v>1694.7</v>
      </c>
      <c r="AA1650" s="18">
        <f t="shared" si="3949"/>
        <v>283</v>
      </c>
      <c r="AB1650" s="18">
        <f t="shared" si="3949"/>
        <v>0</v>
      </c>
      <c r="AC1650" s="18">
        <f t="shared" si="3949"/>
        <v>0</v>
      </c>
      <c r="AD1650" s="18">
        <f t="shared" si="3942"/>
        <v>1977.7</v>
      </c>
      <c r="AE1650" s="18">
        <f t="shared" si="3943"/>
        <v>1694.7</v>
      </c>
      <c r="AF1650" s="18">
        <f t="shared" si="3944"/>
        <v>1694.7</v>
      </c>
      <c r="AG1650" s="18">
        <f t="shared" si="3949"/>
        <v>0</v>
      </c>
      <c r="AH1650" s="18">
        <f t="shared" si="3927"/>
        <v>1977.7</v>
      </c>
      <c r="AI1650" s="18">
        <f t="shared" si="3928"/>
        <v>1694.7</v>
      </c>
      <c r="AJ1650" s="18">
        <f t="shared" si="3929"/>
        <v>1694.7</v>
      </c>
      <c r="AK1650" s="18">
        <f t="shared" si="3949"/>
        <v>0</v>
      </c>
      <c r="AL1650" s="18">
        <f t="shared" si="3949"/>
        <v>0</v>
      </c>
      <c r="AM1650" s="18">
        <f t="shared" si="3949"/>
        <v>0</v>
      </c>
      <c r="AN1650" s="18">
        <f t="shared" si="3897"/>
        <v>1977.7</v>
      </c>
      <c r="AO1650" s="18">
        <f t="shared" si="3898"/>
        <v>1694.7</v>
      </c>
      <c r="AP1650" s="18">
        <f t="shared" si="3899"/>
        <v>1694.7</v>
      </c>
      <c r="AQ1650" s="18">
        <f t="shared" si="3949"/>
        <v>0</v>
      </c>
      <c r="AR1650" s="18">
        <f t="shared" si="3900"/>
        <v>1977.7</v>
      </c>
      <c r="AS1650" s="18">
        <f t="shared" si="3949"/>
        <v>-181.999</v>
      </c>
      <c r="AT1650" s="18">
        <f t="shared" si="3949"/>
        <v>0</v>
      </c>
      <c r="AU1650" s="18">
        <f t="shared" si="3949"/>
        <v>0</v>
      </c>
      <c r="AV1650" s="18">
        <f t="shared" si="3933"/>
        <v>1795.701</v>
      </c>
      <c r="AW1650" s="18">
        <f t="shared" si="3934"/>
        <v>1694.7</v>
      </c>
      <c r="AX1650" s="18">
        <f t="shared" si="3935"/>
        <v>1694.7</v>
      </c>
      <c r="AY1650" s="18">
        <f t="shared" si="3949"/>
        <v>0</v>
      </c>
      <c r="AZ1650" s="18">
        <f t="shared" si="3949"/>
        <v>0</v>
      </c>
      <c r="BA1650" s="18">
        <f t="shared" si="3930"/>
        <v>1795.701</v>
      </c>
      <c r="BB1650" s="18">
        <f t="shared" si="3931"/>
        <v>1694.7</v>
      </c>
      <c r="BC1650" s="18">
        <f t="shared" si="3949"/>
        <v>0</v>
      </c>
      <c r="BD1650" s="18">
        <f t="shared" si="3949"/>
        <v>0</v>
      </c>
      <c r="BE1650" s="18">
        <f t="shared" si="3949"/>
        <v>0</v>
      </c>
      <c r="BF1650" s="18">
        <f t="shared" si="3922"/>
        <v>1795.701</v>
      </c>
      <c r="BG1650" s="18">
        <f t="shared" si="3923"/>
        <v>1694.7</v>
      </c>
      <c r="BH1650" s="18">
        <f t="shared" si="3924"/>
        <v>1694.7</v>
      </c>
      <c r="BI1650" s="18">
        <f t="shared" si="3949"/>
        <v>0</v>
      </c>
      <c r="BJ1650" s="25"/>
      <c r="BK1650" s="36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</row>
    <row r="1651" spans="1:92" ht="46.8" x14ac:dyDescent="0.3">
      <c r="A1651" s="19" t="s">
        <v>1230</v>
      </c>
      <c r="B1651" s="50">
        <v>240</v>
      </c>
      <c r="C1651" s="51"/>
      <c r="D1651" s="51"/>
      <c r="E1651" s="14" t="s">
        <v>463</v>
      </c>
      <c r="F1651" s="18">
        <f>F1652</f>
        <v>1694.7</v>
      </c>
      <c r="G1651" s="18">
        <f t="shared" si="3949"/>
        <v>1694.7</v>
      </c>
      <c r="H1651" s="18">
        <f t="shared" si="3949"/>
        <v>1694.7</v>
      </c>
      <c r="I1651" s="18">
        <f t="shared" si="3949"/>
        <v>0</v>
      </c>
      <c r="J1651" s="18">
        <f t="shared" si="3949"/>
        <v>0</v>
      </c>
      <c r="K1651" s="18">
        <f t="shared" si="3949"/>
        <v>0</v>
      </c>
      <c r="L1651" s="18">
        <f t="shared" si="3915"/>
        <v>1694.7</v>
      </c>
      <c r="M1651" s="18">
        <f t="shared" si="3916"/>
        <v>1694.7</v>
      </c>
      <c r="N1651" s="18">
        <f t="shared" si="3917"/>
        <v>1694.7</v>
      </c>
      <c r="O1651" s="18">
        <f t="shared" si="3949"/>
        <v>0</v>
      </c>
      <c r="P1651" s="18">
        <f t="shared" si="3949"/>
        <v>0</v>
      </c>
      <c r="Q1651" s="18">
        <f t="shared" si="3949"/>
        <v>0</v>
      </c>
      <c r="R1651" s="18">
        <f t="shared" si="3936"/>
        <v>1694.7</v>
      </c>
      <c r="S1651" s="18">
        <f t="shared" si="3937"/>
        <v>1694.7</v>
      </c>
      <c r="T1651" s="18">
        <f t="shared" si="3938"/>
        <v>1694.7</v>
      </c>
      <c r="U1651" s="18">
        <f t="shared" si="3949"/>
        <v>0</v>
      </c>
      <c r="V1651" s="18">
        <f t="shared" si="3949"/>
        <v>0</v>
      </c>
      <c r="W1651" s="18">
        <f t="shared" si="3949"/>
        <v>0</v>
      </c>
      <c r="X1651" s="18">
        <f t="shared" si="3939"/>
        <v>1694.7</v>
      </c>
      <c r="Y1651" s="18">
        <f t="shared" si="3940"/>
        <v>1694.7</v>
      </c>
      <c r="Z1651" s="18">
        <f t="shared" si="3941"/>
        <v>1694.7</v>
      </c>
      <c r="AA1651" s="18">
        <f t="shared" si="3949"/>
        <v>283</v>
      </c>
      <c r="AB1651" s="18">
        <f t="shared" si="3949"/>
        <v>0</v>
      </c>
      <c r="AC1651" s="18">
        <f t="shared" si="3949"/>
        <v>0</v>
      </c>
      <c r="AD1651" s="18">
        <f t="shared" si="3942"/>
        <v>1977.7</v>
      </c>
      <c r="AE1651" s="18">
        <f t="shared" si="3943"/>
        <v>1694.7</v>
      </c>
      <c r="AF1651" s="18">
        <f t="shared" si="3944"/>
        <v>1694.7</v>
      </c>
      <c r="AG1651" s="18">
        <f t="shared" si="3949"/>
        <v>0</v>
      </c>
      <c r="AH1651" s="18">
        <f t="shared" si="3927"/>
        <v>1977.7</v>
      </c>
      <c r="AI1651" s="18">
        <f t="shared" si="3928"/>
        <v>1694.7</v>
      </c>
      <c r="AJ1651" s="18">
        <f t="shared" si="3929"/>
        <v>1694.7</v>
      </c>
      <c r="AK1651" s="18">
        <f t="shared" si="3949"/>
        <v>0</v>
      </c>
      <c r="AL1651" s="18">
        <f t="shared" si="3949"/>
        <v>0</v>
      </c>
      <c r="AM1651" s="18">
        <f t="shared" si="3949"/>
        <v>0</v>
      </c>
      <c r="AN1651" s="18">
        <f t="shared" si="3897"/>
        <v>1977.7</v>
      </c>
      <c r="AO1651" s="18">
        <f t="shared" si="3898"/>
        <v>1694.7</v>
      </c>
      <c r="AP1651" s="18">
        <f t="shared" si="3899"/>
        <v>1694.7</v>
      </c>
      <c r="AQ1651" s="18">
        <f t="shared" si="3949"/>
        <v>0</v>
      </c>
      <c r="AR1651" s="18">
        <f t="shared" si="3900"/>
        <v>1977.7</v>
      </c>
      <c r="AS1651" s="18">
        <f t="shared" si="3949"/>
        <v>-181.999</v>
      </c>
      <c r="AT1651" s="18">
        <f t="shared" si="3949"/>
        <v>0</v>
      </c>
      <c r="AU1651" s="18">
        <f t="shared" si="3949"/>
        <v>0</v>
      </c>
      <c r="AV1651" s="18">
        <f t="shared" si="3933"/>
        <v>1795.701</v>
      </c>
      <c r="AW1651" s="18">
        <f t="shared" si="3934"/>
        <v>1694.7</v>
      </c>
      <c r="AX1651" s="18">
        <f t="shared" si="3935"/>
        <v>1694.7</v>
      </c>
      <c r="AY1651" s="18">
        <f t="shared" si="3949"/>
        <v>0</v>
      </c>
      <c r="AZ1651" s="18">
        <f t="shared" si="3949"/>
        <v>0</v>
      </c>
      <c r="BA1651" s="18">
        <f t="shared" si="3930"/>
        <v>1795.701</v>
      </c>
      <c r="BB1651" s="18">
        <f t="shared" si="3931"/>
        <v>1694.7</v>
      </c>
      <c r="BC1651" s="18">
        <f t="shared" si="3949"/>
        <v>0</v>
      </c>
      <c r="BD1651" s="18">
        <f t="shared" si="3949"/>
        <v>0</v>
      </c>
      <c r="BE1651" s="18">
        <f t="shared" si="3949"/>
        <v>0</v>
      </c>
      <c r="BF1651" s="18">
        <f t="shared" si="3922"/>
        <v>1795.701</v>
      </c>
      <c r="BG1651" s="18">
        <f t="shared" si="3923"/>
        <v>1694.7</v>
      </c>
      <c r="BH1651" s="18">
        <f t="shared" si="3924"/>
        <v>1694.7</v>
      </c>
      <c r="BI1651" s="18">
        <f t="shared" si="3949"/>
        <v>0</v>
      </c>
      <c r="BJ1651" s="25"/>
      <c r="BK1651" s="36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</row>
    <row r="1652" spans="1:92" ht="31.2" x14ac:dyDescent="0.3">
      <c r="A1652" s="19" t="s">
        <v>1230</v>
      </c>
      <c r="B1652" s="50">
        <v>240</v>
      </c>
      <c r="C1652" s="51" t="s">
        <v>137</v>
      </c>
      <c r="D1652" s="51" t="s">
        <v>224</v>
      </c>
      <c r="E1652" s="14" t="s">
        <v>430</v>
      </c>
      <c r="F1652" s="18">
        <v>1694.7</v>
      </c>
      <c r="G1652" s="18">
        <v>1694.7</v>
      </c>
      <c r="H1652" s="18">
        <v>1694.7</v>
      </c>
      <c r="I1652" s="18"/>
      <c r="J1652" s="18"/>
      <c r="K1652" s="18"/>
      <c r="L1652" s="18">
        <f t="shared" si="3915"/>
        <v>1694.7</v>
      </c>
      <c r="M1652" s="18">
        <f t="shared" si="3916"/>
        <v>1694.7</v>
      </c>
      <c r="N1652" s="18">
        <f t="shared" si="3917"/>
        <v>1694.7</v>
      </c>
      <c r="O1652" s="18"/>
      <c r="P1652" s="18"/>
      <c r="Q1652" s="18"/>
      <c r="R1652" s="18">
        <f t="shared" si="3936"/>
        <v>1694.7</v>
      </c>
      <c r="S1652" s="18">
        <f t="shared" si="3937"/>
        <v>1694.7</v>
      </c>
      <c r="T1652" s="18">
        <f t="shared" si="3938"/>
        <v>1694.7</v>
      </c>
      <c r="U1652" s="18"/>
      <c r="V1652" s="18"/>
      <c r="W1652" s="18"/>
      <c r="X1652" s="18">
        <f t="shared" si="3939"/>
        <v>1694.7</v>
      </c>
      <c r="Y1652" s="18">
        <f t="shared" si="3940"/>
        <v>1694.7</v>
      </c>
      <c r="Z1652" s="18">
        <f t="shared" si="3941"/>
        <v>1694.7</v>
      </c>
      <c r="AA1652" s="18">
        <v>283</v>
      </c>
      <c r="AB1652" s="18"/>
      <c r="AC1652" s="18"/>
      <c r="AD1652" s="18">
        <f t="shared" si="3942"/>
        <v>1977.7</v>
      </c>
      <c r="AE1652" s="18">
        <f t="shared" si="3943"/>
        <v>1694.7</v>
      </c>
      <c r="AF1652" s="18">
        <f t="shared" si="3944"/>
        <v>1694.7</v>
      </c>
      <c r="AG1652" s="18"/>
      <c r="AH1652" s="18">
        <f t="shared" si="3927"/>
        <v>1977.7</v>
      </c>
      <c r="AI1652" s="18">
        <f t="shared" si="3928"/>
        <v>1694.7</v>
      </c>
      <c r="AJ1652" s="18">
        <f t="shared" si="3929"/>
        <v>1694.7</v>
      </c>
      <c r="AK1652" s="18"/>
      <c r="AL1652" s="18"/>
      <c r="AM1652" s="18"/>
      <c r="AN1652" s="18">
        <f t="shared" si="3897"/>
        <v>1977.7</v>
      </c>
      <c r="AO1652" s="18">
        <f t="shared" si="3898"/>
        <v>1694.7</v>
      </c>
      <c r="AP1652" s="18">
        <f t="shared" si="3899"/>
        <v>1694.7</v>
      </c>
      <c r="AQ1652" s="18"/>
      <c r="AR1652" s="18">
        <f t="shared" si="3900"/>
        <v>1977.7</v>
      </c>
      <c r="AS1652" s="18">
        <f>-181.999</f>
        <v>-181.999</v>
      </c>
      <c r="AT1652" s="18"/>
      <c r="AU1652" s="18"/>
      <c r="AV1652" s="18">
        <f t="shared" si="3933"/>
        <v>1795.701</v>
      </c>
      <c r="AW1652" s="18">
        <f t="shared" si="3934"/>
        <v>1694.7</v>
      </c>
      <c r="AX1652" s="18">
        <f t="shared" si="3935"/>
        <v>1694.7</v>
      </c>
      <c r="AY1652" s="18"/>
      <c r="AZ1652" s="18"/>
      <c r="BA1652" s="18">
        <f t="shared" si="3930"/>
        <v>1795.701</v>
      </c>
      <c r="BB1652" s="18">
        <f t="shared" si="3931"/>
        <v>1694.7</v>
      </c>
      <c r="BC1652" s="18"/>
      <c r="BD1652" s="18"/>
      <c r="BE1652" s="18"/>
      <c r="BF1652" s="18">
        <f t="shared" si="3922"/>
        <v>1795.701</v>
      </c>
      <c r="BG1652" s="18">
        <f t="shared" si="3923"/>
        <v>1694.7</v>
      </c>
      <c r="BH1652" s="18">
        <f t="shared" si="3924"/>
        <v>1694.7</v>
      </c>
      <c r="BI1652" s="18"/>
      <c r="BJ1652" s="25"/>
      <c r="BK1652" s="36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</row>
    <row r="1653" spans="1:92" ht="46.8" x14ac:dyDescent="0.3">
      <c r="A1653" s="19" t="s">
        <v>1233</v>
      </c>
      <c r="B1653" s="50"/>
      <c r="C1653" s="51"/>
      <c r="D1653" s="51"/>
      <c r="E1653" s="14" t="s">
        <v>1235</v>
      </c>
      <c r="F1653" s="18">
        <f>F1658+F1662</f>
        <v>12664.8</v>
      </c>
      <c r="G1653" s="18">
        <f t="shared" ref="G1653:K1653" si="3950">G1658+G1662</f>
        <v>0</v>
      </c>
      <c r="H1653" s="18">
        <f t="shared" si="3950"/>
        <v>0</v>
      </c>
      <c r="I1653" s="18">
        <f t="shared" si="3950"/>
        <v>160883.1</v>
      </c>
      <c r="J1653" s="18">
        <f t="shared" si="3950"/>
        <v>37787.300000000003</v>
      </c>
      <c r="K1653" s="18">
        <f t="shared" si="3950"/>
        <v>0</v>
      </c>
      <c r="L1653" s="18">
        <f t="shared" si="3915"/>
        <v>173547.9</v>
      </c>
      <c r="M1653" s="18">
        <f t="shared" si="3916"/>
        <v>37787.300000000003</v>
      </c>
      <c r="N1653" s="18">
        <f t="shared" si="3917"/>
        <v>0</v>
      </c>
      <c r="O1653" s="18">
        <f t="shared" ref="O1653:Q1653" si="3951">O1658+O1662</f>
        <v>0</v>
      </c>
      <c r="P1653" s="18">
        <f t="shared" si="3951"/>
        <v>0</v>
      </c>
      <c r="Q1653" s="18">
        <f t="shared" si="3951"/>
        <v>0</v>
      </c>
      <c r="R1653" s="18">
        <f t="shared" si="3936"/>
        <v>173547.9</v>
      </c>
      <c r="S1653" s="18">
        <f t="shared" si="3937"/>
        <v>37787.300000000003</v>
      </c>
      <c r="T1653" s="18">
        <f t="shared" si="3938"/>
        <v>0</v>
      </c>
      <c r="U1653" s="18">
        <f t="shared" ref="U1653:W1653" si="3952">U1658+U1662</f>
        <v>0</v>
      </c>
      <c r="V1653" s="18">
        <f t="shared" si="3952"/>
        <v>0</v>
      </c>
      <c r="W1653" s="18">
        <f t="shared" si="3952"/>
        <v>0</v>
      </c>
      <c r="X1653" s="18">
        <f t="shared" si="3939"/>
        <v>173547.9</v>
      </c>
      <c r="Y1653" s="18">
        <f t="shared" si="3940"/>
        <v>37787.300000000003</v>
      </c>
      <c r="Z1653" s="18">
        <f t="shared" si="3941"/>
        <v>0</v>
      </c>
      <c r="AA1653" s="18">
        <f t="shared" ref="AA1653:AB1653" si="3953">AA1658+AA1662</f>
        <v>0</v>
      </c>
      <c r="AB1653" s="18">
        <f t="shared" si="3953"/>
        <v>0</v>
      </c>
      <c r="AC1653" s="18">
        <f t="shared" ref="AC1653" si="3954">AC1658+AC1662</f>
        <v>0</v>
      </c>
      <c r="AD1653" s="18">
        <f t="shared" si="3942"/>
        <v>173547.9</v>
      </c>
      <c r="AE1653" s="18">
        <f t="shared" si="3943"/>
        <v>37787.300000000003</v>
      </c>
      <c r="AF1653" s="18">
        <f t="shared" si="3944"/>
        <v>0</v>
      </c>
      <c r="AG1653" s="18">
        <f t="shared" ref="AG1653" si="3955">AG1658+AG1662</f>
        <v>0</v>
      </c>
      <c r="AH1653" s="18">
        <f t="shared" si="3927"/>
        <v>173547.9</v>
      </c>
      <c r="AI1653" s="18">
        <f t="shared" si="3928"/>
        <v>37787.300000000003</v>
      </c>
      <c r="AJ1653" s="18">
        <f t="shared" si="3929"/>
        <v>0</v>
      </c>
      <c r="AK1653" s="18">
        <f>AK1658+AK1662+AK1654</f>
        <v>-35068.132999999994</v>
      </c>
      <c r="AL1653" s="18">
        <f t="shared" ref="AL1653:BI1653" si="3956">AL1658+AL1662+AL1654</f>
        <v>-27454.3</v>
      </c>
      <c r="AM1653" s="18">
        <f t="shared" si="3956"/>
        <v>0</v>
      </c>
      <c r="AN1653" s="18">
        <f t="shared" si="3897"/>
        <v>138479.76699999999</v>
      </c>
      <c r="AO1653" s="18">
        <f t="shared" si="3898"/>
        <v>10333.000000000004</v>
      </c>
      <c r="AP1653" s="18">
        <f t="shared" si="3899"/>
        <v>0</v>
      </c>
      <c r="AQ1653" s="18">
        <f t="shared" ref="AQ1653" si="3957">AQ1658+AQ1662+AQ1654</f>
        <v>-1077.567</v>
      </c>
      <c r="AR1653" s="18">
        <f t="shared" si="3900"/>
        <v>137402.19999999998</v>
      </c>
      <c r="AS1653" s="18">
        <f t="shared" ref="AS1653:AU1653" si="3958">AS1658+AS1662+AS1654</f>
        <v>0</v>
      </c>
      <c r="AT1653" s="18">
        <f t="shared" si="3958"/>
        <v>0</v>
      </c>
      <c r="AU1653" s="18">
        <f t="shared" si="3958"/>
        <v>0</v>
      </c>
      <c r="AV1653" s="18">
        <f t="shared" si="3933"/>
        <v>137402.19999999998</v>
      </c>
      <c r="AW1653" s="18">
        <f t="shared" si="3934"/>
        <v>10333.000000000004</v>
      </c>
      <c r="AX1653" s="18">
        <f t="shared" si="3935"/>
        <v>0</v>
      </c>
      <c r="AY1653" s="18">
        <f t="shared" ref="AY1653:AZ1653" si="3959">AY1658+AY1662+AY1654</f>
        <v>0</v>
      </c>
      <c r="AZ1653" s="18">
        <f t="shared" si="3959"/>
        <v>0</v>
      </c>
      <c r="BA1653" s="18">
        <f t="shared" si="3930"/>
        <v>137402.19999999998</v>
      </c>
      <c r="BB1653" s="18">
        <f t="shared" si="3931"/>
        <v>10333.000000000004</v>
      </c>
      <c r="BC1653" s="18">
        <f t="shared" ref="BC1653:BE1653" si="3960">BC1658+BC1662+BC1654</f>
        <v>0</v>
      </c>
      <c r="BD1653" s="18">
        <f t="shared" si="3960"/>
        <v>0</v>
      </c>
      <c r="BE1653" s="18">
        <f t="shared" si="3960"/>
        <v>0</v>
      </c>
      <c r="BF1653" s="18">
        <f t="shared" si="3922"/>
        <v>137402.19999999998</v>
      </c>
      <c r="BG1653" s="18">
        <f t="shared" si="3923"/>
        <v>10333.000000000004</v>
      </c>
      <c r="BH1653" s="18">
        <f t="shared" si="3924"/>
        <v>0</v>
      </c>
      <c r="BI1653" s="18">
        <f t="shared" si="3956"/>
        <v>0</v>
      </c>
      <c r="BJ1653" s="25"/>
      <c r="BK1653" s="36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</row>
    <row r="1654" spans="1:92" ht="46.8" hidden="1" x14ac:dyDescent="0.3">
      <c r="A1654" s="19" t="s">
        <v>1527</v>
      </c>
      <c r="B1654" s="43"/>
      <c r="C1654" s="47"/>
      <c r="D1654" s="47"/>
      <c r="E1654" s="14" t="s">
        <v>1582</v>
      </c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>
        <f>AK1655</f>
        <v>1077.567</v>
      </c>
      <c r="AL1654" s="18">
        <f t="shared" ref="AL1654:BI1656" si="3961">AL1655</f>
        <v>0</v>
      </c>
      <c r="AM1654" s="18">
        <f t="shared" si="3961"/>
        <v>0</v>
      </c>
      <c r="AN1654" s="18">
        <f t="shared" si="3897"/>
        <v>1077.567</v>
      </c>
      <c r="AO1654" s="18">
        <f t="shared" si="3898"/>
        <v>0</v>
      </c>
      <c r="AP1654" s="18">
        <f t="shared" si="3899"/>
        <v>0</v>
      </c>
      <c r="AQ1654" s="18">
        <f t="shared" si="3961"/>
        <v>-1077.567</v>
      </c>
      <c r="AR1654" s="18">
        <f t="shared" si="3900"/>
        <v>0</v>
      </c>
      <c r="AS1654" s="18">
        <f t="shared" si="3961"/>
        <v>0</v>
      </c>
      <c r="AT1654" s="18">
        <f t="shared" si="3961"/>
        <v>0</v>
      </c>
      <c r="AU1654" s="18">
        <f t="shared" si="3961"/>
        <v>0</v>
      </c>
      <c r="AV1654" s="18">
        <f t="shared" si="3933"/>
        <v>0</v>
      </c>
      <c r="AW1654" s="18">
        <f t="shared" si="3934"/>
        <v>0</v>
      </c>
      <c r="AX1654" s="18">
        <f t="shared" si="3935"/>
        <v>0</v>
      </c>
      <c r="AY1654" s="18">
        <f t="shared" si="3961"/>
        <v>0</v>
      </c>
      <c r="AZ1654" s="18">
        <f t="shared" si="3961"/>
        <v>0</v>
      </c>
      <c r="BA1654" s="18">
        <f t="shared" si="3930"/>
        <v>0</v>
      </c>
      <c r="BB1654" s="18">
        <f t="shared" si="3931"/>
        <v>0</v>
      </c>
      <c r="BC1654" s="18">
        <f t="shared" si="3961"/>
        <v>0</v>
      </c>
      <c r="BD1654" s="18">
        <f t="shared" si="3961"/>
        <v>0</v>
      </c>
      <c r="BE1654" s="18">
        <f t="shared" si="3961"/>
        <v>0</v>
      </c>
      <c r="BF1654" s="18">
        <f t="shared" si="3922"/>
        <v>0</v>
      </c>
      <c r="BG1654" s="18">
        <f t="shared" si="3923"/>
        <v>0</v>
      </c>
      <c r="BH1654" s="18">
        <f t="shared" si="3924"/>
        <v>0</v>
      </c>
      <c r="BI1654" s="18">
        <f t="shared" si="3961"/>
        <v>0</v>
      </c>
      <c r="BJ1654" s="25">
        <v>0</v>
      </c>
      <c r="BK1654" s="36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</row>
    <row r="1655" spans="1:92" ht="31.2" hidden="1" x14ac:dyDescent="0.3">
      <c r="A1655" s="19" t="s">
        <v>1527</v>
      </c>
      <c r="B1655" s="43">
        <v>200</v>
      </c>
      <c r="C1655" s="47"/>
      <c r="D1655" s="47"/>
      <c r="E1655" s="14" t="s">
        <v>455</v>
      </c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>
        <f>AK1656</f>
        <v>1077.567</v>
      </c>
      <c r="AL1655" s="18">
        <f t="shared" si="3961"/>
        <v>0</v>
      </c>
      <c r="AM1655" s="18">
        <f t="shared" si="3961"/>
        <v>0</v>
      </c>
      <c r="AN1655" s="18">
        <f t="shared" si="3897"/>
        <v>1077.567</v>
      </c>
      <c r="AO1655" s="18">
        <f t="shared" si="3898"/>
        <v>0</v>
      </c>
      <c r="AP1655" s="18">
        <f t="shared" si="3899"/>
        <v>0</v>
      </c>
      <c r="AQ1655" s="18">
        <f t="shared" si="3961"/>
        <v>-1077.567</v>
      </c>
      <c r="AR1655" s="18">
        <f t="shared" si="3900"/>
        <v>0</v>
      </c>
      <c r="AS1655" s="18">
        <f t="shared" si="3961"/>
        <v>0</v>
      </c>
      <c r="AT1655" s="18">
        <f t="shared" si="3961"/>
        <v>0</v>
      </c>
      <c r="AU1655" s="18">
        <f t="shared" si="3961"/>
        <v>0</v>
      </c>
      <c r="AV1655" s="18">
        <f t="shared" si="3933"/>
        <v>0</v>
      </c>
      <c r="AW1655" s="18">
        <f t="shared" si="3934"/>
        <v>0</v>
      </c>
      <c r="AX1655" s="18">
        <f t="shared" si="3935"/>
        <v>0</v>
      </c>
      <c r="AY1655" s="18">
        <f t="shared" si="3961"/>
        <v>0</v>
      </c>
      <c r="AZ1655" s="18">
        <f t="shared" si="3961"/>
        <v>0</v>
      </c>
      <c r="BA1655" s="18">
        <f t="shared" si="3930"/>
        <v>0</v>
      </c>
      <c r="BB1655" s="18">
        <f t="shared" si="3931"/>
        <v>0</v>
      </c>
      <c r="BC1655" s="18">
        <f t="shared" si="3961"/>
        <v>0</v>
      </c>
      <c r="BD1655" s="18">
        <f t="shared" si="3961"/>
        <v>0</v>
      </c>
      <c r="BE1655" s="18">
        <f t="shared" si="3961"/>
        <v>0</v>
      </c>
      <c r="BF1655" s="18">
        <f t="shared" si="3922"/>
        <v>0</v>
      </c>
      <c r="BG1655" s="18">
        <f t="shared" si="3923"/>
        <v>0</v>
      </c>
      <c r="BH1655" s="18">
        <f t="shared" si="3924"/>
        <v>0</v>
      </c>
      <c r="BI1655" s="18">
        <f t="shared" si="3961"/>
        <v>0</v>
      </c>
      <c r="BJ1655" s="25">
        <v>0</v>
      </c>
      <c r="BK1655" s="36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</row>
    <row r="1656" spans="1:92" ht="46.8" hidden="1" x14ac:dyDescent="0.3">
      <c r="A1656" s="19" t="s">
        <v>1527</v>
      </c>
      <c r="B1656" s="43">
        <v>240</v>
      </c>
      <c r="C1656" s="47"/>
      <c r="D1656" s="47"/>
      <c r="E1656" s="14" t="s">
        <v>463</v>
      </c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>
        <f>AK1657</f>
        <v>1077.567</v>
      </c>
      <c r="AL1656" s="18">
        <f t="shared" si="3961"/>
        <v>0</v>
      </c>
      <c r="AM1656" s="18">
        <f t="shared" si="3961"/>
        <v>0</v>
      </c>
      <c r="AN1656" s="18">
        <f t="shared" ref="AN1656:AN1719" si="3962">AH1656+AK1656</f>
        <v>1077.567</v>
      </c>
      <c r="AO1656" s="18">
        <f t="shared" ref="AO1656:AO1719" si="3963">AI1656+AL1656</f>
        <v>0</v>
      </c>
      <c r="AP1656" s="18">
        <f t="shared" ref="AP1656:AP1719" si="3964">AJ1656+AM1656</f>
        <v>0</v>
      </c>
      <c r="AQ1656" s="18">
        <f t="shared" si="3961"/>
        <v>-1077.567</v>
      </c>
      <c r="AR1656" s="18">
        <f t="shared" ref="AR1656:AR1719" si="3965">AN1656+AQ1656</f>
        <v>0</v>
      </c>
      <c r="AS1656" s="18">
        <f t="shared" si="3961"/>
        <v>0</v>
      </c>
      <c r="AT1656" s="18">
        <f t="shared" si="3961"/>
        <v>0</v>
      </c>
      <c r="AU1656" s="18">
        <f t="shared" si="3961"/>
        <v>0</v>
      </c>
      <c r="AV1656" s="18">
        <f t="shared" si="3933"/>
        <v>0</v>
      </c>
      <c r="AW1656" s="18">
        <f t="shared" si="3934"/>
        <v>0</v>
      </c>
      <c r="AX1656" s="18">
        <f t="shared" si="3935"/>
        <v>0</v>
      </c>
      <c r="AY1656" s="18">
        <f t="shared" si="3961"/>
        <v>0</v>
      </c>
      <c r="AZ1656" s="18">
        <f t="shared" si="3961"/>
        <v>0</v>
      </c>
      <c r="BA1656" s="18">
        <f t="shared" si="3930"/>
        <v>0</v>
      </c>
      <c r="BB1656" s="18">
        <f t="shared" si="3931"/>
        <v>0</v>
      </c>
      <c r="BC1656" s="18">
        <f t="shared" si="3961"/>
        <v>0</v>
      </c>
      <c r="BD1656" s="18">
        <f t="shared" si="3961"/>
        <v>0</v>
      </c>
      <c r="BE1656" s="18">
        <f t="shared" si="3961"/>
        <v>0</v>
      </c>
      <c r="BF1656" s="18">
        <f t="shared" si="3922"/>
        <v>0</v>
      </c>
      <c r="BG1656" s="18">
        <f t="shared" si="3923"/>
        <v>0</v>
      </c>
      <c r="BH1656" s="18">
        <f t="shared" si="3924"/>
        <v>0</v>
      </c>
      <c r="BI1656" s="18">
        <f t="shared" si="3961"/>
        <v>0</v>
      </c>
      <c r="BJ1656" s="25">
        <v>0</v>
      </c>
      <c r="BK1656" s="36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</row>
    <row r="1657" spans="1:92" hidden="1" x14ac:dyDescent="0.3">
      <c r="A1657" s="19" t="s">
        <v>1527</v>
      </c>
      <c r="B1657" s="43">
        <v>240</v>
      </c>
      <c r="C1657" s="47" t="s">
        <v>137</v>
      </c>
      <c r="D1657" s="47" t="s">
        <v>128</v>
      </c>
      <c r="E1657" s="14" t="s">
        <v>1237</v>
      </c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>
        <f>990.9+86.667</f>
        <v>1077.567</v>
      </c>
      <c r="AL1657" s="18"/>
      <c r="AM1657" s="18"/>
      <c r="AN1657" s="18">
        <f t="shared" si="3962"/>
        <v>1077.567</v>
      </c>
      <c r="AO1657" s="18">
        <f t="shared" si="3963"/>
        <v>0</v>
      </c>
      <c r="AP1657" s="18">
        <f t="shared" si="3964"/>
        <v>0</v>
      </c>
      <c r="AQ1657" s="18">
        <f>-990.9-86.667</f>
        <v>-1077.567</v>
      </c>
      <c r="AR1657" s="18">
        <f t="shared" si="3965"/>
        <v>0</v>
      </c>
      <c r="AS1657" s="18"/>
      <c r="AT1657" s="18"/>
      <c r="AU1657" s="18"/>
      <c r="AV1657" s="18">
        <f t="shared" si="3933"/>
        <v>0</v>
      </c>
      <c r="AW1657" s="18">
        <f t="shared" si="3934"/>
        <v>0</v>
      </c>
      <c r="AX1657" s="18">
        <f t="shared" si="3935"/>
        <v>0</v>
      </c>
      <c r="AY1657" s="18"/>
      <c r="AZ1657" s="18"/>
      <c r="BA1657" s="18">
        <f t="shared" si="3930"/>
        <v>0</v>
      </c>
      <c r="BB1657" s="18">
        <f t="shared" si="3931"/>
        <v>0</v>
      </c>
      <c r="BC1657" s="18"/>
      <c r="BD1657" s="18"/>
      <c r="BE1657" s="18"/>
      <c r="BF1657" s="18">
        <f t="shared" si="3922"/>
        <v>0</v>
      </c>
      <c r="BG1657" s="18">
        <f t="shared" si="3923"/>
        <v>0</v>
      </c>
      <c r="BH1657" s="18">
        <f t="shared" si="3924"/>
        <v>0</v>
      </c>
      <c r="BI1657" s="18"/>
      <c r="BJ1657" s="25">
        <v>0</v>
      </c>
      <c r="BK1657" s="36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</row>
    <row r="1658" spans="1:92" ht="46.8" x14ac:dyDescent="0.3">
      <c r="A1658" s="19" t="s">
        <v>1234</v>
      </c>
      <c r="B1658" s="50"/>
      <c r="C1658" s="51"/>
      <c r="D1658" s="51"/>
      <c r="E1658" s="14" t="s">
        <v>1236</v>
      </c>
      <c r="F1658" s="18">
        <f>F1659</f>
        <v>12664.8</v>
      </c>
      <c r="G1658" s="18">
        <f t="shared" ref="G1658:BI1660" si="3966">G1659</f>
        <v>0</v>
      </c>
      <c r="H1658" s="18">
        <f t="shared" si="3966"/>
        <v>0</v>
      </c>
      <c r="I1658" s="18">
        <f t="shared" si="3966"/>
        <v>0</v>
      </c>
      <c r="J1658" s="18">
        <f t="shared" si="3966"/>
        <v>0</v>
      </c>
      <c r="K1658" s="18">
        <f t="shared" si="3966"/>
        <v>0</v>
      </c>
      <c r="L1658" s="18">
        <f t="shared" si="3915"/>
        <v>12664.8</v>
      </c>
      <c r="M1658" s="18">
        <f t="shared" si="3916"/>
        <v>0</v>
      </c>
      <c r="N1658" s="18">
        <f t="shared" si="3917"/>
        <v>0</v>
      </c>
      <c r="O1658" s="18">
        <f t="shared" si="3966"/>
        <v>0</v>
      </c>
      <c r="P1658" s="18">
        <f t="shared" si="3966"/>
        <v>0</v>
      </c>
      <c r="Q1658" s="18">
        <f t="shared" si="3966"/>
        <v>0</v>
      </c>
      <c r="R1658" s="18">
        <f t="shared" si="3936"/>
        <v>12664.8</v>
      </c>
      <c r="S1658" s="18">
        <f t="shared" si="3937"/>
        <v>0</v>
      </c>
      <c r="T1658" s="18">
        <f t="shared" si="3938"/>
        <v>0</v>
      </c>
      <c r="U1658" s="18">
        <f t="shared" si="3966"/>
        <v>0</v>
      </c>
      <c r="V1658" s="18">
        <f t="shared" si="3966"/>
        <v>0</v>
      </c>
      <c r="W1658" s="18">
        <f t="shared" si="3966"/>
        <v>0</v>
      </c>
      <c r="X1658" s="18">
        <f t="shared" si="3939"/>
        <v>12664.8</v>
      </c>
      <c r="Y1658" s="18">
        <f t="shared" si="3940"/>
        <v>0</v>
      </c>
      <c r="Z1658" s="18">
        <f t="shared" si="3941"/>
        <v>0</v>
      </c>
      <c r="AA1658" s="18">
        <f t="shared" si="3966"/>
        <v>0</v>
      </c>
      <c r="AB1658" s="18">
        <f t="shared" si="3966"/>
        <v>0</v>
      </c>
      <c r="AC1658" s="18">
        <f t="shared" si="3966"/>
        <v>0</v>
      </c>
      <c r="AD1658" s="18">
        <f t="shared" si="3942"/>
        <v>12664.8</v>
      </c>
      <c r="AE1658" s="18">
        <f t="shared" si="3943"/>
        <v>0</v>
      </c>
      <c r="AF1658" s="18">
        <f t="shared" si="3944"/>
        <v>0</v>
      </c>
      <c r="AG1658" s="18">
        <f t="shared" si="3966"/>
        <v>0</v>
      </c>
      <c r="AH1658" s="18">
        <f t="shared" si="3927"/>
        <v>12664.8</v>
      </c>
      <c r="AI1658" s="18">
        <f t="shared" si="3928"/>
        <v>0</v>
      </c>
      <c r="AJ1658" s="18">
        <f t="shared" si="3929"/>
        <v>0</v>
      </c>
      <c r="AK1658" s="18">
        <f t="shared" si="3966"/>
        <v>0</v>
      </c>
      <c r="AL1658" s="18">
        <f t="shared" si="3966"/>
        <v>0</v>
      </c>
      <c r="AM1658" s="18">
        <f t="shared" si="3966"/>
        <v>0</v>
      </c>
      <c r="AN1658" s="18">
        <f t="shared" si="3962"/>
        <v>12664.8</v>
      </c>
      <c r="AO1658" s="18">
        <f t="shared" si="3963"/>
        <v>0</v>
      </c>
      <c r="AP1658" s="18">
        <f t="shared" si="3964"/>
        <v>0</v>
      </c>
      <c r="AQ1658" s="18">
        <f t="shared" si="3966"/>
        <v>0</v>
      </c>
      <c r="AR1658" s="18">
        <f t="shared" si="3965"/>
        <v>12664.8</v>
      </c>
      <c r="AS1658" s="18">
        <f t="shared" si="3966"/>
        <v>0</v>
      </c>
      <c r="AT1658" s="18">
        <f t="shared" si="3966"/>
        <v>0</v>
      </c>
      <c r="AU1658" s="18">
        <f t="shared" si="3966"/>
        <v>0</v>
      </c>
      <c r="AV1658" s="18">
        <f t="shared" si="3933"/>
        <v>12664.8</v>
      </c>
      <c r="AW1658" s="18">
        <f t="shared" si="3934"/>
        <v>0</v>
      </c>
      <c r="AX1658" s="18">
        <f t="shared" si="3935"/>
        <v>0</v>
      </c>
      <c r="AY1658" s="18">
        <f t="shared" si="3966"/>
        <v>0</v>
      </c>
      <c r="AZ1658" s="18">
        <f t="shared" si="3966"/>
        <v>0</v>
      </c>
      <c r="BA1658" s="18">
        <f t="shared" si="3930"/>
        <v>12664.8</v>
      </c>
      <c r="BB1658" s="18">
        <f t="shared" si="3931"/>
        <v>0</v>
      </c>
      <c r="BC1658" s="18">
        <f t="shared" si="3966"/>
        <v>0</v>
      </c>
      <c r="BD1658" s="18">
        <f t="shared" si="3966"/>
        <v>0</v>
      </c>
      <c r="BE1658" s="18">
        <f t="shared" si="3966"/>
        <v>0</v>
      </c>
      <c r="BF1658" s="18">
        <f t="shared" si="3922"/>
        <v>12664.8</v>
      </c>
      <c r="BG1658" s="18">
        <f t="shared" si="3923"/>
        <v>0</v>
      </c>
      <c r="BH1658" s="18">
        <f t="shared" si="3924"/>
        <v>0</v>
      </c>
      <c r="BI1658" s="18">
        <f t="shared" si="3966"/>
        <v>0</v>
      </c>
      <c r="BJ1658" s="25"/>
      <c r="BK1658" s="36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</row>
    <row r="1659" spans="1:92" ht="31.2" x14ac:dyDescent="0.3">
      <c r="A1659" s="19" t="s">
        <v>1234</v>
      </c>
      <c r="B1659" s="50">
        <v>200</v>
      </c>
      <c r="C1659" s="51"/>
      <c r="D1659" s="51"/>
      <c r="E1659" s="14" t="s">
        <v>455</v>
      </c>
      <c r="F1659" s="18">
        <f>F1660</f>
        <v>12664.8</v>
      </c>
      <c r="G1659" s="18">
        <f t="shared" si="3966"/>
        <v>0</v>
      </c>
      <c r="H1659" s="18">
        <f t="shared" si="3966"/>
        <v>0</v>
      </c>
      <c r="I1659" s="18">
        <f t="shared" si="3966"/>
        <v>0</v>
      </c>
      <c r="J1659" s="18">
        <f t="shared" si="3966"/>
        <v>0</v>
      </c>
      <c r="K1659" s="18">
        <f t="shared" si="3966"/>
        <v>0</v>
      </c>
      <c r="L1659" s="18">
        <f t="shared" si="3915"/>
        <v>12664.8</v>
      </c>
      <c r="M1659" s="18">
        <f t="shared" si="3916"/>
        <v>0</v>
      </c>
      <c r="N1659" s="18">
        <f t="shared" si="3917"/>
        <v>0</v>
      </c>
      <c r="O1659" s="18">
        <f t="shared" si="3966"/>
        <v>0</v>
      </c>
      <c r="P1659" s="18">
        <f t="shared" si="3966"/>
        <v>0</v>
      </c>
      <c r="Q1659" s="18">
        <f t="shared" si="3966"/>
        <v>0</v>
      </c>
      <c r="R1659" s="18">
        <f t="shared" si="3936"/>
        <v>12664.8</v>
      </c>
      <c r="S1659" s="18">
        <f t="shared" si="3937"/>
        <v>0</v>
      </c>
      <c r="T1659" s="18">
        <f t="shared" si="3938"/>
        <v>0</v>
      </c>
      <c r="U1659" s="18">
        <f t="shared" si="3966"/>
        <v>0</v>
      </c>
      <c r="V1659" s="18">
        <f t="shared" si="3966"/>
        <v>0</v>
      </c>
      <c r="W1659" s="18">
        <f t="shared" si="3966"/>
        <v>0</v>
      </c>
      <c r="X1659" s="18">
        <f t="shared" si="3939"/>
        <v>12664.8</v>
      </c>
      <c r="Y1659" s="18">
        <f t="shared" si="3940"/>
        <v>0</v>
      </c>
      <c r="Z1659" s="18">
        <f t="shared" si="3941"/>
        <v>0</v>
      </c>
      <c r="AA1659" s="18">
        <f t="shared" si="3966"/>
        <v>0</v>
      </c>
      <c r="AB1659" s="18">
        <f t="shared" si="3966"/>
        <v>0</v>
      </c>
      <c r="AC1659" s="18">
        <f t="shared" si="3966"/>
        <v>0</v>
      </c>
      <c r="AD1659" s="18">
        <f t="shared" si="3942"/>
        <v>12664.8</v>
      </c>
      <c r="AE1659" s="18">
        <f t="shared" si="3943"/>
        <v>0</v>
      </c>
      <c r="AF1659" s="18">
        <f t="shared" si="3944"/>
        <v>0</v>
      </c>
      <c r="AG1659" s="18">
        <f t="shared" si="3966"/>
        <v>0</v>
      </c>
      <c r="AH1659" s="18">
        <f t="shared" si="3927"/>
        <v>12664.8</v>
      </c>
      <c r="AI1659" s="18">
        <f t="shared" si="3928"/>
        <v>0</v>
      </c>
      <c r="AJ1659" s="18">
        <f t="shared" si="3929"/>
        <v>0</v>
      </c>
      <c r="AK1659" s="18">
        <f t="shared" si="3966"/>
        <v>0</v>
      </c>
      <c r="AL1659" s="18">
        <f t="shared" si="3966"/>
        <v>0</v>
      </c>
      <c r="AM1659" s="18">
        <f t="shared" si="3966"/>
        <v>0</v>
      </c>
      <c r="AN1659" s="18">
        <f t="shared" si="3962"/>
        <v>12664.8</v>
      </c>
      <c r="AO1659" s="18">
        <f t="shared" si="3963"/>
        <v>0</v>
      </c>
      <c r="AP1659" s="18">
        <f t="shared" si="3964"/>
        <v>0</v>
      </c>
      <c r="AQ1659" s="18">
        <f t="shared" si="3966"/>
        <v>0</v>
      </c>
      <c r="AR1659" s="18">
        <f t="shared" si="3965"/>
        <v>12664.8</v>
      </c>
      <c r="AS1659" s="18">
        <f t="shared" si="3966"/>
        <v>0</v>
      </c>
      <c r="AT1659" s="18">
        <f t="shared" si="3966"/>
        <v>0</v>
      </c>
      <c r="AU1659" s="18">
        <f t="shared" si="3966"/>
        <v>0</v>
      </c>
      <c r="AV1659" s="18">
        <f t="shared" si="3933"/>
        <v>12664.8</v>
      </c>
      <c r="AW1659" s="18">
        <f t="shared" si="3934"/>
        <v>0</v>
      </c>
      <c r="AX1659" s="18">
        <f t="shared" si="3935"/>
        <v>0</v>
      </c>
      <c r="AY1659" s="18">
        <f t="shared" si="3966"/>
        <v>0</v>
      </c>
      <c r="AZ1659" s="18">
        <f t="shared" si="3966"/>
        <v>0</v>
      </c>
      <c r="BA1659" s="18">
        <f t="shared" si="3930"/>
        <v>12664.8</v>
      </c>
      <c r="BB1659" s="18">
        <f t="shared" si="3931"/>
        <v>0</v>
      </c>
      <c r="BC1659" s="18">
        <f t="shared" si="3966"/>
        <v>0</v>
      </c>
      <c r="BD1659" s="18">
        <f t="shared" si="3966"/>
        <v>0</v>
      </c>
      <c r="BE1659" s="18">
        <f t="shared" si="3966"/>
        <v>0</v>
      </c>
      <c r="BF1659" s="18">
        <f t="shared" si="3922"/>
        <v>12664.8</v>
      </c>
      <c r="BG1659" s="18">
        <f t="shared" si="3923"/>
        <v>0</v>
      </c>
      <c r="BH1659" s="18">
        <f t="shared" si="3924"/>
        <v>0</v>
      </c>
      <c r="BI1659" s="18">
        <f t="shared" si="3966"/>
        <v>0</v>
      </c>
      <c r="BJ1659" s="25"/>
      <c r="BK1659" s="36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</row>
    <row r="1660" spans="1:92" ht="46.8" x14ac:dyDescent="0.3">
      <c r="A1660" s="19" t="s">
        <v>1234</v>
      </c>
      <c r="B1660" s="50">
        <v>240</v>
      </c>
      <c r="C1660" s="51"/>
      <c r="D1660" s="51"/>
      <c r="E1660" s="14" t="s">
        <v>463</v>
      </c>
      <c r="F1660" s="18">
        <f>F1661</f>
        <v>12664.8</v>
      </c>
      <c r="G1660" s="18">
        <f t="shared" si="3966"/>
        <v>0</v>
      </c>
      <c r="H1660" s="18">
        <f t="shared" si="3966"/>
        <v>0</v>
      </c>
      <c r="I1660" s="18">
        <f t="shared" si="3966"/>
        <v>0</v>
      </c>
      <c r="J1660" s="18">
        <f t="shared" si="3966"/>
        <v>0</v>
      </c>
      <c r="K1660" s="18">
        <f t="shared" si="3966"/>
        <v>0</v>
      </c>
      <c r="L1660" s="18">
        <f t="shared" si="3915"/>
        <v>12664.8</v>
      </c>
      <c r="M1660" s="18">
        <f t="shared" si="3916"/>
        <v>0</v>
      </c>
      <c r="N1660" s="18">
        <f t="shared" si="3917"/>
        <v>0</v>
      </c>
      <c r="O1660" s="18">
        <f t="shared" si="3966"/>
        <v>0</v>
      </c>
      <c r="P1660" s="18">
        <f t="shared" si="3966"/>
        <v>0</v>
      </c>
      <c r="Q1660" s="18">
        <f t="shared" si="3966"/>
        <v>0</v>
      </c>
      <c r="R1660" s="18">
        <f t="shared" si="3936"/>
        <v>12664.8</v>
      </c>
      <c r="S1660" s="18">
        <f t="shared" si="3937"/>
        <v>0</v>
      </c>
      <c r="T1660" s="18">
        <f t="shared" si="3938"/>
        <v>0</v>
      </c>
      <c r="U1660" s="18">
        <f t="shared" si="3966"/>
        <v>0</v>
      </c>
      <c r="V1660" s="18">
        <f t="shared" si="3966"/>
        <v>0</v>
      </c>
      <c r="W1660" s="18">
        <f t="shared" si="3966"/>
        <v>0</v>
      </c>
      <c r="X1660" s="18">
        <f t="shared" si="3939"/>
        <v>12664.8</v>
      </c>
      <c r="Y1660" s="18">
        <f t="shared" si="3940"/>
        <v>0</v>
      </c>
      <c r="Z1660" s="18">
        <f t="shared" si="3941"/>
        <v>0</v>
      </c>
      <c r="AA1660" s="18">
        <f t="shared" si="3966"/>
        <v>0</v>
      </c>
      <c r="AB1660" s="18">
        <f t="shared" si="3966"/>
        <v>0</v>
      </c>
      <c r="AC1660" s="18">
        <f t="shared" si="3966"/>
        <v>0</v>
      </c>
      <c r="AD1660" s="18">
        <f t="shared" si="3942"/>
        <v>12664.8</v>
      </c>
      <c r="AE1660" s="18">
        <f t="shared" si="3943"/>
        <v>0</v>
      </c>
      <c r="AF1660" s="18">
        <f t="shared" si="3944"/>
        <v>0</v>
      </c>
      <c r="AG1660" s="18">
        <f t="shared" si="3966"/>
        <v>0</v>
      </c>
      <c r="AH1660" s="18">
        <f t="shared" si="3927"/>
        <v>12664.8</v>
      </c>
      <c r="AI1660" s="18">
        <f t="shared" si="3928"/>
        <v>0</v>
      </c>
      <c r="AJ1660" s="18">
        <f t="shared" si="3929"/>
        <v>0</v>
      </c>
      <c r="AK1660" s="18">
        <f t="shared" si="3966"/>
        <v>0</v>
      </c>
      <c r="AL1660" s="18">
        <f t="shared" si="3966"/>
        <v>0</v>
      </c>
      <c r="AM1660" s="18">
        <f t="shared" si="3966"/>
        <v>0</v>
      </c>
      <c r="AN1660" s="18">
        <f t="shared" si="3962"/>
        <v>12664.8</v>
      </c>
      <c r="AO1660" s="18">
        <f t="shared" si="3963"/>
        <v>0</v>
      </c>
      <c r="AP1660" s="18">
        <f t="shared" si="3964"/>
        <v>0</v>
      </c>
      <c r="AQ1660" s="18">
        <f t="shared" si="3966"/>
        <v>0</v>
      </c>
      <c r="AR1660" s="18">
        <f t="shared" si="3965"/>
        <v>12664.8</v>
      </c>
      <c r="AS1660" s="18">
        <f t="shared" si="3966"/>
        <v>0</v>
      </c>
      <c r="AT1660" s="18">
        <f t="shared" si="3966"/>
        <v>0</v>
      </c>
      <c r="AU1660" s="18">
        <f t="shared" si="3966"/>
        <v>0</v>
      </c>
      <c r="AV1660" s="18">
        <f t="shared" si="3933"/>
        <v>12664.8</v>
      </c>
      <c r="AW1660" s="18">
        <f t="shared" si="3934"/>
        <v>0</v>
      </c>
      <c r="AX1660" s="18">
        <f t="shared" si="3935"/>
        <v>0</v>
      </c>
      <c r="AY1660" s="18">
        <f t="shared" si="3966"/>
        <v>0</v>
      </c>
      <c r="AZ1660" s="18">
        <f t="shared" si="3966"/>
        <v>0</v>
      </c>
      <c r="BA1660" s="18">
        <f t="shared" si="3930"/>
        <v>12664.8</v>
      </c>
      <c r="BB1660" s="18">
        <f t="shared" si="3931"/>
        <v>0</v>
      </c>
      <c r="BC1660" s="18">
        <f t="shared" si="3966"/>
        <v>0</v>
      </c>
      <c r="BD1660" s="18">
        <f t="shared" si="3966"/>
        <v>0</v>
      </c>
      <c r="BE1660" s="18">
        <f t="shared" si="3966"/>
        <v>0</v>
      </c>
      <c r="BF1660" s="18">
        <f t="shared" si="3922"/>
        <v>12664.8</v>
      </c>
      <c r="BG1660" s="18">
        <f t="shared" si="3923"/>
        <v>0</v>
      </c>
      <c r="BH1660" s="18">
        <f t="shared" si="3924"/>
        <v>0</v>
      </c>
      <c r="BI1660" s="18">
        <f t="shared" si="3966"/>
        <v>0</v>
      </c>
      <c r="BJ1660" s="25"/>
      <c r="BK1660" s="36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</row>
    <row r="1661" spans="1:92" x14ac:dyDescent="0.3">
      <c r="A1661" s="19" t="s">
        <v>1234</v>
      </c>
      <c r="B1661" s="50">
        <v>240</v>
      </c>
      <c r="C1661" s="51" t="s">
        <v>137</v>
      </c>
      <c r="D1661" s="51" t="s">
        <v>128</v>
      </c>
      <c r="E1661" s="14" t="s">
        <v>1237</v>
      </c>
      <c r="F1661" s="18">
        <v>12664.8</v>
      </c>
      <c r="G1661" s="18">
        <v>0</v>
      </c>
      <c r="H1661" s="18">
        <v>0</v>
      </c>
      <c r="I1661" s="18"/>
      <c r="J1661" s="18"/>
      <c r="K1661" s="18"/>
      <c r="L1661" s="18">
        <f t="shared" si="3915"/>
        <v>12664.8</v>
      </c>
      <c r="M1661" s="18">
        <f t="shared" si="3916"/>
        <v>0</v>
      </c>
      <c r="N1661" s="18">
        <f t="shared" si="3917"/>
        <v>0</v>
      </c>
      <c r="O1661" s="18"/>
      <c r="P1661" s="18"/>
      <c r="Q1661" s="18"/>
      <c r="R1661" s="18">
        <f t="shared" si="3936"/>
        <v>12664.8</v>
      </c>
      <c r="S1661" s="18">
        <f t="shared" si="3937"/>
        <v>0</v>
      </c>
      <c r="T1661" s="18">
        <f t="shared" si="3938"/>
        <v>0</v>
      </c>
      <c r="U1661" s="18"/>
      <c r="V1661" s="18"/>
      <c r="W1661" s="18"/>
      <c r="X1661" s="18">
        <f t="shared" si="3939"/>
        <v>12664.8</v>
      </c>
      <c r="Y1661" s="18">
        <f t="shared" si="3940"/>
        <v>0</v>
      </c>
      <c r="Z1661" s="18">
        <f t="shared" si="3941"/>
        <v>0</v>
      </c>
      <c r="AA1661" s="18"/>
      <c r="AB1661" s="18"/>
      <c r="AC1661" s="18"/>
      <c r="AD1661" s="18">
        <f t="shared" si="3942"/>
        <v>12664.8</v>
      </c>
      <c r="AE1661" s="18">
        <f t="shared" si="3943"/>
        <v>0</v>
      </c>
      <c r="AF1661" s="18">
        <f t="shared" si="3944"/>
        <v>0</v>
      </c>
      <c r="AG1661" s="18"/>
      <c r="AH1661" s="18">
        <f t="shared" si="3927"/>
        <v>12664.8</v>
      </c>
      <c r="AI1661" s="18">
        <f t="shared" si="3928"/>
        <v>0</v>
      </c>
      <c r="AJ1661" s="18">
        <f t="shared" si="3929"/>
        <v>0</v>
      </c>
      <c r="AK1661" s="18"/>
      <c r="AL1661" s="18"/>
      <c r="AM1661" s="18"/>
      <c r="AN1661" s="18">
        <f t="shared" si="3962"/>
        <v>12664.8</v>
      </c>
      <c r="AO1661" s="18">
        <f t="shared" si="3963"/>
        <v>0</v>
      </c>
      <c r="AP1661" s="18">
        <f t="shared" si="3964"/>
        <v>0</v>
      </c>
      <c r="AQ1661" s="18"/>
      <c r="AR1661" s="18">
        <f t="shared" si="3965"/>
        <v>12664.8</v>
      </c>
      <c r="AS1661" s="18"/>
      <c r="AT1661" s="18"/>
      <c r="AU1661" s="18"/>
      <c r="AV1661" s="18">
        <f t="shared" si="3933"/>
        <v>12664.8</v>
      </c>
      <c r="AW1661" s="18">
        <f t="shared" si="3934"/>
        <v>0</v>
      </c>
      <c r="AX1661" s="18">
        <f t="shared" si="3935"/>
        <v>0</v>
      </c>
      <c r="AY1661" s="18"/>
      <c r="AZ1661" s="18"/>
      <c r="BA1661" s="18">
        <f t="shared" si="3930"/>
        <v>12664.8</v>
      </c>
      <c r="BB1661" s="18">
        <f t="shared" si="3931"/>
        <v>0</v>
      </c>
      <c r="BC1661" s="18"/>
      <c r="BD1661" s="18"/>
      <c r="BE1661" s="18"/>
      <c r="BF1661" s="18">
        <f t="shared" si="3922"/>
        <v>12664.8</v>
      </c>
      <c r="BG1661" s="18">
        <f t="shared" si="3923"/>
        <v>0</v>
      </c>
      <c r="BH1661" s="18">
        <f t="shared" si="3924"/>
        <v>0</v>
      </c>
      <c r="BI1661" s="18"/>
      <c r="BJ1661" s="25"/>
      <c r="BK1661" s="36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</row>
    <row r="1662" spans="1:92" x14ac:dyDescent="0.3">
      <c r="A1662" s="19" t="s">
        <v>1437</v>
      </c>
      <c r="B1662" s="50"/>
      <c r="C1662" s="51"/>
      <c r="D1662" s="51"/>
      <c r="E1662" s="14" t="s">
        <v>1203</v>
      </c>
      <c r="F1662" s="18">
        <f>F1663</f>
        <v>0</v>
      </c>
      <c r="G1662" s="18">
        <f t="shared" ref="G1662:BI1664" si="3967">G1663</f>
        <v>0</v>
      </c>
      <c r="H1662" s="18">
        <f t="shared" si="3967"/>
        <v>0</v>
      </c>
      <c r="I1662" s="18">
        <f t="shared" si="3967"/>
        <v>160883.1</v>
      </c>
      <c r="J1662" s="18">
        <f t="shared" si="3967"/>
        <v>37787.300000000003</v>
      </c>
      <c r="K1662" s="18">
        <f t="shared" si="3967"/>
        <v>0</v>
      </c>
      <c r="L1662" s="18">
        <f t="shared" si="3915"/>
        <v>160883.1</v>
      </c>
      <c r="M1662" s="18">
        <f t="shared" si="3916"/>
        <v>37787.300000000003</v>
      </c>
      <c r="N1662" s="18">
        <f t="shared" si="3917"/>
        <v>0</v>
      </c>
      <c r="O1662" s="18">
        <f t="shared" si="3967"/>
        <v>0</v>
      </c>
      <c r="P1662" s="18">
        <f t="shared" si="3967"/>
        <v>0</v>
      </c>
      <c r="Q1662" s="18">
        <f t="shared" si="3967"/>
        <v>0</v>
      </c>
      <c r="R1662" s="18">
        <f t="shared" si="3936"/>
        <v>160883.1</v>
      </c>
      <c r="S1662" s="18">
        <f t="shared" si="3937"/>
        <v>37787.300000000003</v>
      </c>
      <c r="T1662" s="18">
        <f t="shared" si="3938"/>
        <v>0</v>
      </c>
      <c r="U1662" s="18">
        <f t="shared" si="3967"/>
        <v>0</v>
      </c>
      <c r="V1662" s="18">
        <f t="shared" si="3967"/>
        <v>0</v>
      </c>
      <c r="W1662" s="18">
        <f t="shared" si="3967"/>
        <v>0</v>
      </c>
      <c r="X1662" s="18">
        <f t="shared" si="3939"/>
        <v>160883.1</v>
      </c>
      <c r="Y1662" s="18">
        <f t="shared" si="3940"/>
        <v>37787.300000000003</v>
      </c>
      <c r="Z1662" s="18">
        <f t="shared" si="3941"/>
        <v>0</v>
      </c>
      <c r="AA1662" s="18">
        <f t="shared" si="3967"/>
        <v>0</v>
      </c>
      <c r="AB1662" s="18">
        <f t="shared" si="3967"/>
        <v>0</v>
      </c>
      <c r="AC1662" s="18">
        <f t="shared" si="3967"/>
        <v>0</v>
      </c>
      <c r="AD1662" s="18">
        <f t="shared" si="3942"/>
        <v>160883.1</v>
      </c>
      <c r="AE1662" s="18">
        <f t="shared" si="3943"/>
        <v>37787.300000000003</v>
      </c>
      <c r="AF1662" s="18">
        <f t="shared" si="3944"/>
        <v>0</v>
      </c>
      <c r="AG1662" s="18">
        <f t="shared" si="3967"/>
        <v>0</v>
      </c>
      <c r="AH1662" s="18">
        <f t="shared" si="3927"/>
        <v>160883.1</v>
      </c>
      <c r="AI1662" s="18">
        <f t="shared" si="3928"/>
        <v>37787.300000000003</v>
      </c>
      <c r="AJ1662" s="18">
        <f t="shared" si="3929"/>
        <v>0</v>
      </c>
      <c r="AK1662" s="18">
        <f t="shared" si="3967"/>
        <v>-36145.699999999997</v>
      </c>
      <c r="AL1662" s="18">
        <f t="shared" si="3967"/>
        <v>-27454.3</v>
      </c>
      <c r="AM1662" s="18">
        <f t="shared" si="3967"/>
        <v>0</v>
      </c>
      <c r="AN1662" s="18">
        <f t="shared" si="3962"/>
        <v>124737.40000000001</v>
      </c>
      <c r="AO1662" s="18">
        <f t="shared" si="3963"/>
        <v>10333.000000000004</v>
      </c>
      <c r="AP1662" s="18">
        <f t="shared" si="3964"/>
        <v>0</v>
      </c>
      <c r="AQ1662" s="18">
        <f t="shared" si="3967"/>
        <v>0</v>
      </c>
      <c r="AR1662" s="18">
        <f t="shared" si="3965"/>
        <v>124737.40000000001</v>
      </c>
      <c r="AS1662" s="18">
        <f t="shared" si="3967"/>
        <v>0</v>
      </c>
      <c r="AT1662" s="18">
        <f t="shared" si="3967"/>
        <v>0</v>
      </c>
      <c r="AU1662" s="18">
        <f t="shared" si="3967"/>
        <v>0</v>
      </c>
      <c r="AV1662" s="18">
        <f t="shared" si="3933"/>
        <v>124737.40000000001</v>
      </c>
      <c r="AW1662" s="18">
        <f t="shared" si="3934"/>
        <v>10333.000000000004</v>
      </c>
      <c r="AX1662" s="18">
        <f t="shared" si="3935"/>
        <v>0</v>
      </c>
      <c r="AY1662" s="18">
        <f t="shared" si="3967"/>
        <v>0</v>
      </c>
      <c r="AZ1662" s="18">
        <f t="shared" si="3967"/>
        <v>0</v>
      </c>
      <c r="BA1662" s="18">
        <f t="shared" si="3930"/>
        <v>124737.40000000001</v>
      </c>
      <c r="BB1662" s="18">
        <f t="shared" si="3931"/>
        <v>10333.000000000004</v>
      </c>
      <c r="BC1662" s="18">
        <f t="shared" si="3967"/>
        <v>0</v>
      </c>
      <c r="BD1662" s="18">
        <f t="shared" si="3967"/>
        <v>0</v>
      </c>
      <c r="BE1662" s="18">
        <f t="shared" si="3967"/>
        <v>0</v>
      </c>
      <c r="BF1662" s="18">
        <f t="shared" si="3922"/>
        <v>124737.40000000001</v>
      </c>
      <c r="BG1662" s="18">
        <f t="shared" si="3923"/>
        <v>10333.000000000004</v>
      </c>
      <c r="BH1662" s="18">
        <f t="shared" si="3924"/>
        <v>0</v>
      </c>
      <c r="BI1662" s="18">
        <f t="shared" si="3967"/>
        <v>0</v>
      </c>
      <c r="BJ1662" s="25"/>
      <c r="BK1662" s="36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</row>
    <row r="1663" spans="1:92" ht="31.2" x14ac:dyDescent="0.3">
      <c r="A1663" s="19" t="s">
        <v>1437</v>
      </c>
      <c r="B1663" s="50">
        <v>200</v>
      </c>
      <c r="C1663" s="51"/>
      <c r="D1663" s="51"/>
      <c r="E1663" s="14" t="s">
        <v>455</v>
      </c>
      <c r="F1663" s="18">
        <f>F1664</f>
        <v>0</v>
      </c>
      <c r="G1663" s="18">
        <f t="shared" si="3967"/>
        <v>0</v>
      </c>
      <c r="H1663" s="18">
        <f t="shared" si="3967"/>
        <v>0</v>
      </c>
      <c r="I1663" s="18">
        <f t="shared" si="3967"/>
        <v>160883.1</v>
      </c>
      <c r="J1663" s="18">
        <f t="shared" si="3967"/>
        <v>37787.300000000003</v>
      </c>
      <c r="K1663" s="18">
        <f t="shared" si="3967"/>
        <v>0</v>
      </c>
      <c r="L1663" s="18">
        <f t="shared" si="3915"/>
        <v>160883.1</v>
      </c>
      <c r="M1663" s="18">
        <f t="shared" si="3916"/>
        <v>37787.300000000003</v>
      </c>
      <c r="N1663" s="18">
        <f t="shared" si="3917"/>
        <v>0</v>
      </c>
      <c r="O1663" s="18">
        <f t="shared" si="3967"/>
        <v>0</v>
      </c>
      <c r="P1663" s="18">
        <f t="shared" si="3967"/>
        <v>0</v>
      </c>
      <c r="Q1663" s="18">
        <f t="shared" si="3967"/>
        <v>0</v>
      </c>
      <c r="R1663" s="18">
        <f t="shared" si="3936"/>
        <v>160883.1</v>
      </c>
      <c r="S1663" s="18">
        <f t="shared" si="3937"/>
        <v>37787.300000000003</v>
      </c>
      <c r="T1663" s="18">
        <f t="shared" si="3938"/>
        <v>0</v>
      </c>
      <c r="U1663" s="18">
        <f t="shared" si="3967"/>
        <v>0</v>
      </c>
      <c r="V1663" s="18">
        <f t="shared" si="3967"/>
        <v>0</v>
      </c>
      <c r="W1663" s="18">
        <f t="shared" si="3967"/>
        <v>0</v>
      </c>
      <c r="X1663" s="18">
        <f t="shared" si="3939"/>
        <v>160883.1</v>
      </c>
      <c r="Y1663" s="18">
        <f t="shared" si="3940"/>
        <v>37787.300000000003</v>
      </c>
      <c r="Z1663" s="18">
        <f t="shared" si="3941"/>
        <v>0</v>
      </c>
      <c r="AA1663" s="18">
        <f t="shared" si="3967"/>
        <v>0</v>
      </c>
      <c r="AB1663" s="18">
        <f t="shared" si="3967"/>
        <v>0</v>
      </c>
      <c r="AC1663" s="18">
        <f t="shared" si="3967"/>
        <v>0</v>
      </c>
      <c r="AD1663" s="18">
        <f t="shared" si="3942"/>
        <v>160883.1</v>
      </c>
      <c r="AE1663" s="18">
        <f t="shared" si="3943"/>
        <v>37787.300000000003</v>
      </c>
      <c r="AF1663" s="18">
        <f t="shared" si="3944"/>
        <v>0</v>
      </c>
      <c r="AG1663" s="18">
        <f t="shared" si="3967"/>
        <v>0</v>
      </c>
      <c r="AH1663" s="18">
        <f t="shared" si="3927"/>
        <v>160883.1</v>
      </c>
      <c r="AI1663" s="18">
        <f t="shared" si="3928"/>
        <v>37787.300000000003</v>
      </c>
      <c r="AJ1663" s="18">
        <f t="shared" si="3929"/>
        <v>0</v>
      </c>
      <c r="AK1663" s="18">
        <f t="shared" si="3967"/>
        <v>-36145.699999999997</v>
      </c>
      <c r="AL1663" s="18">
        <f t="shared" si="3967"/>
        <v>-27454.3</v>
      </c>
      <c r="AM1663" s="18">
        <f t="shared" si="3967"/>
        <v>0</v>
      </c>
      <c r="AN1663" s="18">
        <f t="shared" si="3962"/>
        <v>124737.40000000001</v>
      </c>
      <c r="AO1663" s="18">
        <f t="shared" si="3963"/>
        <v>10333.000000000004</v>
      </c>
      <c r="AP1663" s="18">
        <f t="shared" si="3964"/>
        <v>0</v>
      </c>
      <c r="AQ1663" s="18">
        <f t="shared" si="3967"/>
        <v>0</v>
      </c>
      <c r="AR1663" s="18">
        <f t="shared" si="3965"/>
        <v>124737.40000000001</v>
      </c>
      <c r="AS1663" s="18">
        <f t="shared" si="3967"/>
        <v>0</v>
      </c>
      <c r="AT1663" s="18">
        <f t="shared" si="3967"/>
        <v>0</v>
      </c>
      <c r="AU1663" s="18">
        <f t="shared" si="3967"/>
        <v>0</v>
      </c>
      <c r="AV1663" s="18">
        <f t="shared" si="3933"/>
        <v>124737.40000000001</v>
      </c>
      <c r="AW1663" s="18">
        <f t="shared" si="3934"/>
        <v>10333.000000000004</v>
      </c>
      <c r="AX1663" s="18">
        <f t="shared" si="3935"/>
        <v>0</v>
      </c>
      <c r="AY1663" s="18">
        <f t="shared" si="3967"/>
        <v>0</v>
      </c>
      <c r="AZ1663" s="18">
        <f t="shared" si="3967"/>
        <v>0</v>
      </c>
      <c r="BA1663" s="18">
        <f t="shared" si="3930"/>
        <v>124737.40000000001</v>
      </c>
      <c r="BB1663" s="18">
        <f t="shared" si="3931"/>
        <v>10333.000000000004</v>
      </c>
      <c r="BC1663" s="18">
        <f t="shared" si="3967"/>
        <v>0</v>
      </c>
      <c r="BD1663" s="18">
        <f t="shared" si="3967"/>
        <v>0</v>
      </c>
      <c r="BE1663" s="18">
        <f t="shared" si="3967"/>
        <v>0</v>
      </c>
      <c r="BF1663" s="18">
        <f t="shared" si="3922"/>
        <v>124737.40000000001</v>
      </c>
      <c r="BG1663" s="18">
        <f t="shared" si="3923"/>
        <v>10333.000000000004</v>
      </c>
      <c r="BH1663" s="18">
        <f t="shared" si="3924"/>
        <v>0</v>
      </c>
      <c r="BI1663" s="18">
        <f t="shared" si="3967"/>
        <v>0</v>
      </c>
      <c r="BJ1663" s="25"/>
      <c r="BK1663" s="36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</row>
    <row r="1664" spans="1:92" ht="46.8" x14ac:dyDescent="0.3">
      <c r="A1664" s="19" t="s">
        <v>1437</v>
      </c>
      <c r="B1664" s="50">
        <v>240</v>
      </c>
      <c r="C1664" s="51"/>
      <c r="D1664" s="51"/>
      <c r="E1664" s="14" t="s">
        <v>463</v>
      </c>
      <c r="F1664" s="18">
        <f>F1665</f>
        <v>0</v>
      </c>
      <c r="G1664" s="18">
        <f t="shared" si="3967"/>
        <v>0</v>
      </c>
      <c r="H1664" s="18">
        <f t="shared" si="3967"/>
        <v>0</v>
      </c>
      <c r="I1664" s="18">
        <f t="shared" si="3967"/>
        <v>160883.1</v>
      </c>
      <c r="J1664" s="18">
        <f t="shared" si="3967"/>
        <v>37787.300000000003</v>
      </c>
      <c r="K1664" s="18">
        <f t="shared" si="3967"/>
        <v>0</v>
      </c>
      <c r="L1664" s="18">
        <f t="shared" si="3915"/>
        <v>160883.1</v>
      </c>
      <c r="M1664" s="18">
        <f t="shared" si="3916"/>
        <v>37787.300000000003</v>
      </c>
      <c r="N1664" s="18">
        <f t="shared" si="3917"/>
        <v>0</v>
      </c>
      <c r="O1664" s="18">
        <f t="shared" si="3967"/>
        <v>0</v>
      </c>
      <c r="P1664" s="18">
        <f t="shared" si="3967"/>
        <v>0</v>
      </c>
      <c r="Q1664" s="18">
        <f t="shared" si="3967"/>
        <v>0</v>
      </c>
      <c r="R1664" s="18">
        <f t="shared" si="3936"/>
        <v>160883.1</v>
      </c>
      <c r="S1664" s="18">
        <f t="shared" si="3937"/>
        <v>37787.300000000003</v>
      </c>
      <c r="T1664" s="18">
        <f t="shared" si="3938"/>
        <v>0</v>
      </c>
      <c r="U1664" s="18">
        <f t="shared" si="3967"/>
        <v>0</v>
      </c>
      <c r="V1664" s="18">
        <f t="shared" si="3967"/>
        <v>0</v>
      </c>
      <c r="W1664" s="18">
        <f t="shared" si="3967"/>
        <v>0</v>
      </c>
      <c r="X1664" s="18">
        <f t="shared" si="3939"/>
        <v>160883.1</v>
      </c>
      <c r="Y1664" s="18">
        <f t="shared" si="3940"/>
        <v>37787.300000000003</v>
      </c>
      <c r="Z1664" s="18">
        <f t="shared" si="3941"/>
        <v>0</v>
      </c>
      <c r="AA1664" s="18">
        <f t="shared" si="3967"/>
        <v>0</v>
      </c>
      <c r="AB1664" s="18">
        <f t="shared" si="3967"/>
        <v>0</v>
      </c>
      <c r="AC1664" s="18">
        <f t="shared" si="3967"/>
        <v>0</v>
      </c>
      <c r="AD1664" s="18">
        <f t="shared" si="3942"/>
        <v>160883.1</v>
      </c>
      <c r="AE1664" s="18">
        <f t="shared" si="3943"/>
        <v>37787.300000000003</v>
      </c>
      <c r="AF1664" s="18">
        <f t="shared" si="3944"/>
        <v>0</v>
      </c>
      <c r="AG1664" s="18">
        <f t="shared" si="3967"/>
        <v>0</v>
      </c>
      <c r="AH1664" s="18">
        <f t="shared" si="3927"/>
        <v>160883.1</v>
      </c>
      <c r="AI1664" s="18">
        <f t="shared" si="3928"/>
        <v>37787.300000000003</v>
      </c>
      <c r="AJ1664" s="18">
        <f t="shared" si="3929"/>
        <v>0</v>
      </c>
      <c r="AK1664" s="18">
        <f t="shared" si="3967"/>
        <v>-36145.699999999997</v>
      </c>
      <c r="AL1664" s="18">
        <f t="shared" si="3967"/>
        <v>-27454.3</v>
      </c>
      <c r="AM1664" s="18">
        <f t="shared" si="3967"/>
        <v>0</v>
      </c>
      <c r="AN1664" s="18">
        <f t="shared" si="3962"/>
        <v>124737.40000000001</v>
      </c>
      <c r="AO1664" s="18">
        <f t="shared" si="3963"/>
        <v>10333.000000000004</v>
      </c>
      <c r="AP1664" s="18">
        <f t="shared" si="3964"/>
        <v>0</v>
      </c>
      <c r="AQ1664" s="18">
        <f t="shared" si="3967"/>
        <v>0</v>
      </c>
      <c r="AR1664" s="18">
        <f t="shared" si="3965"/>
        <v>124737.40000000001</v>
      </c>
      <c r="AS1664" s="18">
        <f t="shared" si="3967"/>
        <v>0</v>
      </c>
      <c r="AT1664" s="18">
        <f t="shared" si="3967"/>
        <v>0</v>
      </c>
      <c r="AU1664" s="18">
        <f t="shared" si="3967"/>
        <v>0</v>
      </c>
      <c r="AV1664" s="18">
        <f t="shared" si="3933"/>
        <v>124737.40000000001</v>
      </c>
      <c r="AW1664" s="18">
        <f t="shared" si="3934"/>
        <v>10333.000000000004</v>
      </c>
      <c r="AX1664" s="18">
        <f t="shared" si="3935"/>
        <v>0</v>
      </c>
      <c r="AY1664" s="18">
        <f t="shared" si="3967"/>
        <v>0</v>
      </c>
      <c r="AZ1664" s="18">
        <f t="shared" si="3967"/>
        <v>0</v>
      </c>
      <c r="BA1664" s="18">
        <f t="shared" si="3930"/>
        <v>124737.40000000001</v>
      </c>
      <c r="BB1664" s="18">
        <f t="shared" si="3931"/>
        <v>10333.000000000004</v>
      </c>
      <c r="BC1664" s="18">
        <f t="shared" si="3967"/>
        <v>0</v>
      </c>
      <c r="BD1664" s="18">
        <f t="shared" si="3967"/>
        <v>0</v>
      </c>
      <c r="BE1664" s="18">
        <f t="shared" si="3967"/>
        <v>0</v>
      </c>
      <c r="BF1664" s="18">
        <f t="shared" si="3922"/>
        <v>124737.40000000001</v>
      </c>
      <c r="BG1664" s="18">
        <f t="shared" si="3923"/>
        <v>10333.000000000004</v>
      </c>
      <c r="BH1664" s="18">
        <f t="shared" si="3924"/>
        <v>0</v>
      </c>
      <c r="BI1664" s="18">
        <f t="shared" si="3967"/>
        <v>0</v>
      </c>
      <c r="BJ1664" s="25"/>
      <c r="BK1664" s="36"/>
    </row>
    <row r="1665" spans="1:92" x14ac:dyDescent="0.3">
      <c r="A1665" s="19" t="s">
        <v>1437</v>
      </c>
      <c r="B1665" s="50">
        <v>240</v>
      </c>
      <c r="C1665" s="51" t="s">
        <v>137</v>
      </c>
      <c r="D1665" s="51" t="s">
        <v>128</v>
      </c>
      <c r="E1665" s="14" t="s">
        <v>1237</v>
      </c>
      <c r="F1665" s="18"/>
      <c r="G1665" s="18"/>
      <c r="H1665" s="18"/>
      <c r="I1665" s="18">
        <v>160883.1</v>
      </c>
      <c r="J1665" s="18">
        <v>37787.300000000003</v>
      </c>
      <c r="K1665" s="18">
        <v>0</v>
      </c>
      <c r="L1665" s="18">
        <f t="shared" si="3915"/>
        <v>160883.1</v>
      </c>
      <c r="M1665" s="18">
        <f t="shared" si="3916"/>
        <v>37787.300000000003</v>
      </c>
      <c r="N1665" s="18">
        <f t="shared" si="3917"/>
        <v>0</v>
      </c>
      <c r="O1665" s="18"/>
      <c r="P1665" s="18"/>
      <c r="Q1665" s="18"/>
      <c r="R1665" s="18">
        <f t="shared" si="3936"/>
        <v>160883.1</v>
      </c>
      <c r="S1665" s="18">
        <f t="shared" si="3937"/>
        <v>37787.300000000003</v>
      </c>
      <c r="T1665" s="18">
        <f t="shared" si="3938"/>
        <v>0</v>
      </c>
      <c r="U1665" s="18"/>
      <c r="V1665" s="18"/>
      <c r="W1665" s="18"/>
      <c r="X1665" s="18">
        <f t="shared" si="3939"/>
        <v>160883.1</v>
      </c>
      <c r="Y1665" s="18">
        <f t="shared" si="3940"/>
        <v>37787.300000000003</v>
      </c>
      <c r="Z1665" s="18">
        <f t="shared" si="3941"/>
        <v>0</v>
      </c>
      <c r="AA1665" s="18"/>
      <c r="AB1665" s="18"/>
      <c r="AC1665" s="18"/>
      <c r="AD1665" s="18">
        <f t="shared" si="3942"/>
        <v>160883.1</v>
      </c>
      <c r="AE1665" s="18">
        <f t="shared" si="3943"/>
        <v>37787.300000000003</v>
      </c>
      <c r="AF1665" s="18">
        <f t="shared" si="3944"/>
        <v>0</v>
      </c>
      <c r="AG1665" s="18"/>
      <c r="AH1665" s="18">
        <f t="shared" si="3927"/>
        <v>160883.1</v>
      </c>
      <c r="AI1665" s="18">
        <f t="shared" si="3928"/>
        <v>37787.300000000003</v>
      </c>
      <c r="AJ1665" s="18">
        <f t="shared" si="3929"/>
        <v>0</v>
      </c>
      <c r="AK1665" s="18">
        <v>-36145.699999999997</v>
      </c>
      <c r="AL1665" s="18">
        <v>-27454.3</v>
      </c>
      <c r="AM1665" s="18"/>
      <c r="AN1665" s="18">
        <f t="shared" si="3962"/>
        <v>124737.40000000001</v>
      </c>
      <c r="AO1665" s="18">
        <f t="shared" si="3963"/>
        <v>10333.000000000004</v>
      </c>
      <c r="AP1665" s="18">
        <f t="shared" si="3964"/>
        <v>0</v>
      </c>
      <c r="AQ1665" s="18"/>
      <c r="AR1665" s="18">
        <f t="shared" si="3965"/>
        <v>124737.40000000001</v>
      </c>
      <c r="AS1665" s="18"/>
      <c r="AT1665" s="18"/>
      <c r="AU1665" s="18"/>
      <c r="AV1665" s="18">
        <f t="shared" si="3933"/>
        <v>124737.40000000001</v>
      </c>
      <c r="AW1665" s="18">
        <f t="shared" si="3934"/>
        <v>10333.000000000004</v>
      </c>
      <c r="AX1665" s="18">
        <f t="shared" si="3935"/>
        <v>0</v>
      </c>
      <c r="AY1665" s="18"/>
      <c r="AZ1665" s="18"/>
      <c r="BA1665" s="18">
        <f t="shared" si="3930"/>
        <v>124737.40000000001</v>
      </c>
      <c r="BB1665" s="18">
        <f t="shared" si="3931"/>
        <v>10333.000000000004</v>
      </c>
      <c r="BC1665" s="18"/>
      <c r="BD1665" s="18"/>
      <c r="BE1665" s="18"/>
      <c r="BF1665" s="18">
        <f t="shared" si="3922"/>
        <v>124737.40000000001</v>
      </c>
      <c r="BG1665" s="18">
        <f t="shared" si="3923"/>
        <v>10333.000000000004</v>
      </c>
      <c r="BH1665" s="18">
        <f t="shared" si="3924"/>
        <v>0</v>
      </c>
      <c r="BI1665" s="18"/>
      <c r="BJ1665" s="25"/>
      <c r="BK1665" s="36">
        <v>34</v>
      </c>
    </row>
    <row r="1666" spans="1:92" s="11" customFormat="1" ht="46.8" x14ac:dyDescent="0.3">
      <c r="A1666" s="10" t="s">
        <v>249</v>
      </c>
      <c r="B1666" s="16"/>
      <c r="C1666" s="10"/>
      <c r="D1666" s="10"/>
      <c r="E1666" s="15" t="s">
        <v>1110</v>
      </c>
      <c r="F1666" s="17">
        <f t="shared" ref="F1666" si="3968">F1667+F1676+F1681+F1686</f>
        <v>182110.7</v>
      </c>
      <c r="G1666" s="17">
        <f t="shared" ref="G1666:BI1666" si="3969">G1667+G1676+G1681+G1686</f>
        <v>546227.6</v>
      </c>
      <c r="H1666" s="17">
        <f t="shared" si="3969"/>
        <v>35568.6</v>
      </c>
      <c r="I1666" s="17">
        <f t="shared" ref="I1666:K1666" si="3970">I1667+I1676+I1681+I1686</f>
        <v>8190.3</v>
      </c>
      <c r="J1666" s="17">
        <f t="shared" si="3970"/>
        <v>0</v>
      </c>
      <c r="K1666" s="17">
        <f t="shared" si="3970"/>
        <v>0</v>
      </c>
      <c r="L1666" s="17">
        <f t="shared" si="3915"/>
        <v>190301</v>
      </c>
      <c r="M1666" s="17">
        <f t="shared" si="3916"/>
        <v>546227.6</v>
      </c>
      <c r="N1666" s="17">
        <f t="shared" si="3917"/>
        <v>35568.6</v>
      </c>
      <c r="O1666" s="17">
        <f t="shared" ref="O1666:Q1666" si="3971">O1667+O1676+O1681+O1686</f>
        <v>3646.7109999999998</v>
      </c>
      <c r="P1666" s="17">
        <f t="shared" si="3971"/>
        <v>0</v>
      </c>
      <c r="Q1666" s="17">
        <f t="shared" si="3971"/>
        <v>0</v>
      </c>
      <c r="R1666" s="17">
        <f t="shared" si="3936"/>
        <v>193947.71100000001</v>
      </c>
      <c r="S1666" s="17">
        <f t="shared" si="3937"/>
        <v>546227.6</v>
      </c>
      <c r="T1666" s="17">
        <f t="shared" si="3938"/>
        <v>35568.6</v>
      </c>
      <c r="U1666" s="17">
        <f t="shared" ref="U1666:W1666" si="3972">U1667+U1676+U1681+U1686</f>
        <v>0</v>
      </c>
      <c r="V1666" s="17">
        <f t="shared" si="3972"/>
        <v>0</v>
      </c>
      <c r="W1666" s="17">
        <f t="shared" si="3972"/>
        <v>0</v>
      </c>
      <c r="X1666" s="17">
        <f t="shared" si="3939"/>
        <v>193947.71100000001</v>
      </c>
      <c r="Y1666" s="17">
        <f t="shared" si="3940"/>
        <v>546227.6</v>
      </c>
      <c r="Z1666" s="17">
        <f t="shared" si="3941"/>
        <v>35568.6</v>
      </c>
      <c r="AA1666" s="17">
        <f t="shared" ref="AA1666:AB1666" si="3973">AA1667+AA1676+AA1681+AA1686</f>
        <v>-33236.264999999999</v>
      </c>
      <c r="AB1666" s="17">
        <f t="shared" si="3973"/>
        <v>-100000</v>
      </c>
      <c r="AC1666" s="17">
        <f t="shared" ref="AC1666" si="3974">AC1667+AC1676+AC1681+AC1686</f>
        <v>133236.26500000001</v>
      </c>
      <c r="AD1666" s="18">
        <f t="shared" si="3942"/>
        <v>160711.446</v>
      </c>
      <c r="AE1666" s="18">
        <f t="shared" si="3943"/>
        <v>446227.6</v>
      </c>
      <c r="AF1666" s="18">
        <f t="shared" si="3944"/>
        <v>168804.86500000002</v>
      </c>
      <c r="AG1666" s="17">
        <f t="shared" ref="AG1666" si="3975">AG1667+AG1676+AG1681+AG1686</f>
        <v>0</v>
      </c>
      <c r="AH1666" s="17">
        <f t="shared" si="3927"/>
        <v>160711.446</v>
      </c>
      <c r="AI1666" s="17">
        <f t="shared" si="3928"/>
        <v>446227.6</v>
      </c>
      <c r="AJ1666" s="17">
        <f t="shared" si="3929"/>
        <v>168804.86500000002</v>
      </c>
      <c r="AK1666" s="17">
        <f t="shared" ref="AK1666:AM1666" si="3976">AK1667+AK1676+AK1681+AK1686</f>
        <v>33236.264999999999</v>
      </c>
      <c r="AL1666" s="17">
        <f t="shared" si="3976"/>
        <v>100000</v>
      </c>
      <c r="AM1666" s="17">
        <f t="shared" si="3976"/>
        <v>-133236.26500000001</v>
      </c>
      <c r="AN1666" s="17">
        <f t="shared" si="3962"/>
        <v>193947.71100000001</v>
      </c>
      <c r="AO1666" s="17">
        <f t="shared" si="3963"/>
        <v>546227.6</v>
      </c>
      <c r="AP1666" s="17">
        <f t="shared" si="3964"/>
        <v>35568.600000000006</v>
      </c>
      <c r="AQ1666" s="17">
        <f t="shared" ref="AQ1666" si="3977">AQ1667+AQ1676+AQ1681+AQ1686</f>
        <v>0</v>
      </c>
      <c r="AR1666" s="17">
        <f t="shared" si="3965"/>
        <v>193947.71100000001</v>
      </c>
      <c r="AS1666" s="17">
        <f t="shared" ref="AS1666:AU1666" si="3978">AS1667+AS1676+AS1681+AS1686</f>
        <v>0</v>
      </c>
      <c r="AT1666" s="17">
        <f t="shared" si="3978"/>
        <v>0</v>
      </c>
      <c r="AU1666" s="17">
        <f t="shared" si="3978"/>
        <v>0</v>
      </c>
      <c r="AV1666" s="17">
        <f t="shared" si="3933"/>
        <v>193947.71100000001</v>
      </c>
      <c r="AW1666" s="17">
        <f t="shared" si="3934"/>
        <v>546227.6</v>
      </c>
      <c r="AX1666" s="17">
        <f t="shared" si="3935"/>
        <v>35568.600000000006</v>
      </c>
      <c r="AY1666" s="17">
        <f t="shared" ref="AY1666:AZ1666" si="3979">AY1667+AY1676+AY1681+AY1686</f>
        <v>0</v>
      </c>
      <c r="AZ1666" s="17">
        <f t="shared" si="3979"/>
        <v>0</v>
      </c>
      <c r="BA1666" s="18">
        <f t="shared" si="3930"/>
        <v>193947.71100000001</v>
      </c>
      <c r="BB1666" s="18">
        <f t="shared" si="3931"/>
        <v>546227.6</v>
      </c>
      <c r="BC1666" s="17">
        <f t="shared" ref="BC1666:BE1666" si="3980">BC1667+BC1676+BC1681+BC1686</f>
        <v>-599.18799999999999</v>
      </c>
      <c r="BD1666" s="17">
        <f t="shared" si="3980"/>
        <v>0</v>
      </c>
      <c r="BE1666" s="17">
        <f t="shared" si="3980"/>
        <v>0</v>
      </c>
      <c r="BF1666" s="17">
        <f t="shared" si="3922"/>
        <v>193348.52300000002</v>
      </c>
      <c r="BG1666" s="17">
        <f t="shared" si="3923"/>
        <v>546227.6</v>
      </c>
      <c r="BH1666" s="17">
        <f t="shared" si="3924"/>
        <v>35568.600000000006</v>
      </c>
      <c r="BI1666" s="17">
        <f t="shared" si="3969"/>
        <v>0</v>
      </c>
      <c r="BJ1666" s="40"/>
      <c r="BK1666" s="35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1"/>
      <c r="CK1666" s="31"/>
      <c r="CL1666" s="31"/>
      <c r="CM1666" s="31"/>
      <c r="CN1666" s="31"/>
    </row>
    <row r="1667" spans="1:92" ht="31.2" x14ac:dyDescent="0.3">
      <c r="A1667" s="51" t="s">
        <v>246</v>
      </c>
      <c r="B1667" s="50"/>
      <c r="C1667" s="51"/>
      <c r="D1667" s="51"/>
      <c r="E1667" s="14" t="s">
        <v>1111</v>
      </c>
      <c r="F1667" s="18">
        <f t="shared" ref="F1667" si="3981">F1668+F1672</f>
        <v>34755.199999999997</v>
      </c>
      <c r="G1667" s="18">
        <f t="shared" ref="G1667:BI1667" si="3982">G1668+G1672</f>
        <v>54534.6</v>
      </c>
      <c r="H1667" s="18">
        <f t="shared" si="3982"/>
        <v>34713.1</v>
      </c>
      <c r="I1667" s="18">
        <f t="shared" ref="I1667:K1667" si="3983">I1668+I1672</f>
        <v>8190.3</v>
      </c>
      <c r="J1667" s="18">
        <f t="shared" si="3983"/>
        <v>0</v>
      </c>
      <c r="K1667" s="18">
        <f t="shared" si="3983"/>
        <v>0</v>
      </c>
      <c r="L1667" s="18">
        <f t="shared" si="3915"/>
        <v>42945.5</v>
      </c>
      <c r="M1667" s="18">
        <f t="shared" si="3916"/>
        <v>54534.6</v>
      </c>
      <c r="N1667" s="18">
        <f t="shared" si="3917"/>
        <v>34713.1</v>
      </c>
      <c r="O1667" s="18">
        <f t="shared" ref="O1667:Q1667" si="3984">O1668+O1672</f>
        <v>528.51300000000003</v>
      </c>
      <c r="P1667" s="18">
        <f t="shared" si="3984"/>
        <v>0</v>
      </c>
      <c r="Q1667" s="18">
        <f t="shared" si="3984"/>
        <v>0</v>
      </c>
      <c r="R1667" s="18">
        <f t="shared" si="3936"/>
        <v>43474.012999999999</v>
      </c>
      <c r="S1667" s="18">
        <f t="shared" si="3937"/>
        <v>54534.6</v>
      </c>
      <c r="T1667" s="18">
        <f t="shared" si="3938"/>
        <v>34713.1</v>
      </c>
      <c r="U1667" s="18">
        <f t="shared" ref="U1667:W1667" si="3985">U1668+U1672</f>
        <v>0</v>
      </c>
      <c r="V1667" s="18">
        <f t="shared" si="3985"/>
        <v>0</v>
      </c>
      <c r="W1667" s="18">
        <f t="shared" si="3985"/>
        <v>0</v>
      </c>
      <c r="X1667" s="18">
        <f t="shared" si="3939"/>
        <v>43474.012999999999</v>
      </c>
      <c r="Y1667" s="18">
        <f t="shared" si="3940"/>
        <v>54534.6</v>
      </c>
      <c r="Z1667" s="18">
        <f t="shared" si="3941"/>
        <v>34713.1</v>
      </c>
      <c r="AA1667" s="18">
        <f t="shared" ref="AA1667:AB1667" si="3986">AA1668+AA1672</f>
        <v>839.93600000000004</v>
      </c>
      <c r="AB1667" s="18">
        <f t="shared" si="3986"/>
        <v>0</v>
      </c>
      <c r="AC1667" s="18">
        <f t="shared" ref="AC1667" si="3987">AC1668+AC1672</f>
        <v>0</v>
      </c>
      <c r="AD1667" s="18">
        <f t="shared" si="3942"/>
        <v>44313.949000000001</v>
      </c>
      <c r="AE1667" s="18">
        <f t="shared" si="3943"/>
        <v>54534.6</v>
      </c>
      <c r="AF1667" s="18">
        <f t="shared" si="3944"/>
        <v>34713.1</v>
      </c>
      <c r="AG1667" s="18">
        <f t="shared" ref="AG1667" si="3988">AG1668+AG1672</f>
        <v>0</v>
      </c>
      <c r="AH1667" s="18">
        <f t="shared" si="3927"/>
        <v>44313.949000000001</v>
      </c>
      <c r="AI1667" s="18">
        <f t="shared" si="3928"/>
        <v>54534.6</v>
      </c>
      <c r="AJ1667" s="18">
        <f t="shared" si="3929"/>
        <v>34713.1</v>
      </c>
      <c r="AK1667" s="18">
        <f t="shared" ref="AK1667:AM1667" si="3989">AK1668+AK1672</f>
        <v>0</v>
      </c>
      <c r="AL1667" s="18">
        <f t="shared" si="3989"/>
        <v>0</v>
      </c>
      <c r="AM1667" s="18">
        <f t="shared" si="3989"/>
        <v>0</v>
      </c>
      <c r="AN1667" s="18">
        <f t="shared" si="3962"/>
        <v>44313.949000000001</v>
      </c>
      <c r="AO1667" s="18">
        <f t="shared" si="3963"/>
        <v>54534.6</v>
      </c>
      <c r="AP1667" s="18">
        <f t="shared" si="3964"/>
        <v>34713.1</v>
      </c>
      <c r="AQ1667" s="18">
        <f t="shared" ref="AQ1667" si="3990">AQ1668+AQ1672</f>
        <v>0</v>
      </c>
      <c r="AR1667" s="18">
        <f t="shared" si="3965"/>
        <v>44313.949000000001</v>
      </c>
      <c r="AS1667" s="18">
        <f t="shared" ref="AS1667:AU1667" si="3991">AS1668+AS1672</f>
        <v>0</v>
      </c>
      <c r="AT1667" s="18">
        <f t="shared" si="3991"/>
        <v>0</v>
      </c>
      <c r="AU1667" s="18">
        <f t="shared" si="3991"/>
        <v>0</v>
      </c>
      <c r="AV1667" s="18">
        <f t="shared" si="3933"/>
        <v>44313.949000000001</v>
      </c>
      <c r="AW1667" s="18">
        <f t="shared" si="3934"/>
        <v>54534.6</v>
      </c>
      <c r="AX1667" s="18">
        <f t="shared" si="3935"/>
        <v>34713.1</v>
      </c>
      <c r="AY1667" s="18">
        <f t="shared" ref="AY1667:AZ1667" si="3992">AY1668+AY1672</f>
        <v>0</v>
      </c>
      <c r="AZ1667" s="18">
        <f t="shared" si="3992"/>
        <v>0</v>
      </c>
      <c r="BA1667" s="18">
        <f t="shared" si="3930"/>
        <v>44313.949000000001</v>
      </c>
      <c r="BB1667" s="18">
        <f t="shared" si="3931"/>
        <v>54534.6</v>
      </c>
      <c r="BC1667" s="18">
        <f t="shared" ref="BC1667:BE1667" si="3993">BC1668+BC1672</f>
        <v>-599.18799999999999</v>
      </c>
      <c r="BD1667" s="18">
        <f t="shared" si="3993"/>
        <v>0</v>
      </c>
      <c r="BE1667" s="18">
        <f t="shared" si="3993"/>
        <v>0</v>
      </c>
      <c r="BF1667" s="18">
        <f t="shared" si="3922"/>
        <v>43714.760999999999</v>
      </c>
      <c r="BG1667" s="18">
        <f t="shared" si="3923"/>
        <v>54534.6</v>
      </c>
      <c r="BH1667" s="18">
        <f t="shared" si="3924"/>
        <v>34713.1</v>
      </c>
      <c r="BI1667" s="18">
        <f t="shared" si="3982"/>
        <v>0</v>
      </c>
      <c r="BJ1667" s="25"/>
      <c r="BK1667" s="36"/>
    </row>
    <row r="1668" spans="1:92" x14ac:dyDescent="0.3">
      <c r="A1668" s="51" t="s">
        <v>247</v>
      </c>
      <c r="B1668" s="50"/>
      <c r="C1668" s="51"/>
      <c r="D1668" s="51"/>
      <c r="E1668" s="14" t="s">
        <v>1112</v>
      </c>
      <c r="F1668" s="18">
        <f t="shared" ref="F1668:BI1670" si="3994">F1669</f>
        <v>34160.6</v>
      </c>
      <c r="G1668" s="18">
        <f t="shared" si="3994"/>
        <v>53940</v>
      </c>
      <c r="H1668" s="18">
        <f t="shared" si="3994"/>
        <v>34118.5</v>
      </c>
      <c r="I1668" s="18">
        <f t="shared" si="3994"/>
        <v>8190.3</v>
      </c>
      <c r="J1668" s="18">
        <f t="shared" si="3994"/>
        <v>0</v>
      </c>
      <c r="K1668" s="18">
        <f t="shared" si="3994"/>
        <v>0</v>
      </c>
      <c r="L1668" s="18">
        <f t="shared" si="3915"/>
        <v>42350.9</v>
      </c>
      <c r="M1668" s="18">
        <f t="shared" si="3916"/>
        <v>53940</v>
      </c>
      <c r="N1668" s="18">
        <f t="shared" si="3917"/>
        <v>34118.5</v>
      </c>
      <c r="O1668" s="18">
        <f t="shared" si="3994"/>
        <v>528.51300000000003</v>
      </c>
      <c r="P1668" s="18">
        <f t="shared" si="3994"/>
        <v>0</v>
      </c>
      <c r="Q1668" s="18">
        <f t="shared" si="3994"/>
        <v>0</v>
      </c>
      <c r="R1668" s="18">
        <f t="shared" si="3936"/>
        <v>42879.413</v>
      </c>
      <c r="S1668" s="18">
        <f t="shared" si="3937"/>
        <v>53940</v>
      </c>
      <c r="T1668" s="18">
        <f t="shared" si="3938"/>
        <v>34118.5</v>
      </c>
      <c r="U1668" s="18">
        <f t="shared" si="3994"/>
        <v>0</v>
      </c>
      <c r="V1668" s="18">
        <f t="shared" si="3994"/>
        <v>0</v>
      </c>
      <c r="W1668" s="18">
        <f t="shared" si="3994"/>
        <v>0</v>
      </c>
      <c r="X1668" s="18">
        <f t="shared" si="3939"/>
        <v>42879.413</v>
      </c>
      <c r="Y1668" s="18">
        <f t="shared" si="3940"/>
        <v>53940</v>
      </c>
      <c r="Z1668" s="18">
        <f t="shared" si="3941"/>
        <v>34118.5</v>
      </c>
      <c r="AA1668" s="18">
        <f t="shared" si="3994"/>
        <v>839.93600000000004</v>
      </c>
      <c r="AB1668" s="18">
        <f t="shared" si="3994"/>
        <v>0</v>
      </c>
      <c r="AC1668" s="18">
        <f t="shared" si="3994"/>
        <v>0</v>
      </c>
      <c r="AD1668" s="18">
        <f t="shared" si="3942"/>
        <v>43719.349000000002</v>
      </c>
      <c r="AE1668" s="18">
        <f t="shared" si="3943"/>
        <v>53940</v>
      </c>
      <c r="AF1668" s="18">
        <f t="shared" si="3944"/>
        <v>34118.5</v>
      </c>
      <c r="AG1668" s="18">
        <f t="shared" si="3994"/>
        <v>0</v>
      </c>
      <c r="AH1668" s="18">
        <f t="shared" si="3927"/>
        <v>43719.349000000002</v>
      </c>
      <c r="AI1668" s="18">
        <f t="shared" si="3928"/>
        <v>53940</v>
      </c>
      <c r="AJ1668" s="18">
        <f t="shared" si="3929"/>
        <v>34118.5</v>
      </c>
      <c r="AK1668" s="18">
        <f t="shared" si="3994"/>
        <v>0</v>
      </c>
      <c r="AL1668" s="18">
        <f t="shared" si="3994"/>
        <v>0</v>
      </c>
      <c r="AM1668" s="18">
        <f t="shared" si="3994"/>
        <v>0</v>
      </c>
      <c r="AN1668" s="18">
        <f t="shared" si="3962"/>
        <v>43719.349000000002</v>
      </c>
      <c r="AO1668" s="18">
        <f t="shared" si="3963"/>
        <v>53940</v>
      </c>
      <c r="AP1668" s="18">
        <f t="shared" si="3964"/>
        <v>34118.5</v>
      </c>
      <c r="AQ1668" s="18">
        <f t="shared" si="3994"/>
        <v>0</v>
      </c>
      <c r="AR1668" s="18">
        <f t="shared" si="3965"/>
        <v>43719.349000000002</v>
      </c>
      <c r="AS1668" s="18">
        <f t="shared" si="3994"/>
        <v>0</v>
      </c>
      <c r="AT1668" s="18">
        <f t="shared" si="3994"/>
        <v>0</v>
      </c>
      <c r="AU1668" s="18">
        <f t="shared" si="3994"/>
        <v>0</v>
      </c>
      <c r="AV1668" s="18">
        <f t="shared" si="3933"/>
        <v>43719.349000000002</v>
      </c>
      <c r="AW1668" s="18">
        <f t="shared" si="3934"/>
        <v>53940</v>
      </c>
      <c r="AX1668" s="18">
        <f t="shared" si="3935"/>
        <v>34118.5</v>
      </c>
      <c r="AY1668" s="18">
        <f t="shared" si="3994"/>
        <v>0</v>
      </c>
      <c r="AZ1668" s="18">
        <f t="shared" si="3994"/>
        <v>0</v>
      </c>
      <c r="BA1668" s="18">
        <f t="shared" si="3930"/>
        <v>43719.349000000002</v>
      </c>
      <c r="BB1668" s="18">
        <f t="shared" si="3931"/>
        <v>53940</v>
      </c>
      <c r="BC1668" s="18">
        <f t="shared" si="3994"/>
        <v>-599.18799999999999</v>
      </c>
      <c r="BD1668" s="18">
        <f t="shared" si="3994"/>
        <v>0</v>
      </c>
      <c r="BE1668" s="18">
        <f t="shared" si="3994"/>
        <v>0</v>
      </c>
      <c r="BF1668" s="18">
        <f t="shared" si="3922"/>
        <v>43120.161</v>
      </c>
      <c r="BG1668" s="18">
        <f t="shared" si="3923"/>
        <v>53940</v>
      </c>
      <c r="BH1668" s="18">
        <f t="shared" si="3924"/>
        <v>34118.5</v>
      </c>
      <c r="BI1668" s="18">
        <f t="shared" si="3994"/>
        <v>0</v>
      </c>
      <c r="BJ1668" s="25"/>
      <c r="BK1668" s="36"/>
    </row>
    <row r="1669" spans="1:92" ht="31.2" x14ac:dyDescent="0.3">
      <c r="A1669" s="51" t="s">
        <v>247</v>
      </c>
      <c r="B1669" s="50">
        <v>200</v>
      </c>
      <c r="C1669" s="51"/>
      <c r="D1669" s="51"/>
      <c r="E1669" s="14" t="s">
        <v>455</v>
      </c>
      <c r="F1669" s="18">
        <f t="shared" si="3994"/>
        <v>34160.6</v>
      </c>
      <c r="G1669" s="18">
        <f t="shared" si="3994"/>
        <v>53940</v>
      </c>
      <c r="H1669" s="18">
        <f t="shared" si="3994"/>
        <v>34118.5</v>
      </c>
      <c r="I1669" s="18">
        <f t="shared" si="3994"/>
        <v>8190.3</v>
      </c>
      <c r="J1669" s="18">
        <f t="shared" si="3994"/>
        <v>0</v>
      </c>
      <c r="K1669" s="18">
        <f t="shared" si="3994"/>
        <v>0</v>
      </c>
      <c r="L1669" s="18">
        <f t="shared" si="3915"/>
        <v>42350.9</v>
      </c>
      <c r="M1669" s="18">
        <f t="shared" si="3916"/>
        <v>53940</v>
      </c>
      <c r="N1669" s="18">
        <f t="shared" si="3917"/>
        <v>34118.5</v>
      </c>
      <c r="O1669" s="18">
        <f t="shared" si="3994"/>
        <v>528.51300000000003</v>
      </c>
      <c r="P1669" s="18">
        <f t="shared" si="3994"/>
        <v>0</v>
      </c>
      <c r="Q1669" s="18">
        <f t="shared" si="3994"/>
        <v>0</v>
      </c>
      <c r="R1669" s="18">
        <f t="shared" si="3936"/>
        <v>42879.413</v>
      </c>
      <c r="S1669" s="18">
        <f t="shared" si="3937"/>
        <v>53940</v>
      </c>
      <c r="T1669" s="18">
        <f t="shared" si="3938"/>
        <v>34118.5</v>
      </c>
      <c r="U1669" s="18">
        <f t="shared" si="3994"/>
        <v>0</v>
      </c>
      <c r="V1669" s="18">
        <f t="shared" si="3994"/>
        <v>0</v>
      </c>
      <c r="W1669" s="18">
        <f t="shared" si="3994"/>
        <v>0</v>
      </c>
      <c r="X1669" s="18">
        <f t="shared" si="3939"/>
        <v>42879.413</v>
      </c>
      <c r="Y1669" s="18">
        <f t="shared" si="3940"/>
        <v>53940</v>
      </c>
      <c r="Z1669" s="18">
        <f t="shared" si="3941"/>
        <v>34118.5</v>
      </c>
      <c r="AA1669" s="18">
        <f t="shared" si="3994"/>
        <v>839.93600000000004</v>
      </c>
      <c r="AB1669" s="18">
        <f t="shared" si="3994"/>
        <v>0</v>
      </c>
      <c r="AC1669" s="18">
        <f t="shared" si="3994"/>
        <v>0</v>
      </c>
      <c r="AD1669" s="18">
        <f t="shared" si="3942"/>
        <v>43719.349000000002</v>
      </c>
      <c r="AE1669" s="18">
        <f t="shared" si="3943"/>
        <v>53940</v>
      </c>
      <c r="AF1669" s="18">
        <f t="shared" si="3944"/>
        <v>34118.5</v>
      </c>
      <c r="AG1669" s="18">
        <f t="shared" si="3994"/>
        <v>0</v>
      </c>
      <c r="AH1669" s="18">
        <f t="shared" si="3927"/>
        <v>43719.349000000002</v>
      </c>
      <c r="AI1669" s="18">
        <f t="shared" si="3928"/>
        <v>53940</v>
      </c>
      <c r="AJ1669" s="18">
        <f t="shared" si="3929"/>
        <v>34118.5</v>
      </c>
      <c r="AK1669" s="18">
        <f t="shared" si="3994"/>
        <v>0</v>
      </c>
      <c r="AL1669" s="18">
        <f t="shared" si="3994"/>
        <v>0</v>
      </c>
      <c r="AM1669" s="18">
        <f t="shared" si="3994"/>
        <v>0</v>
      </c>
      <c r="AN1669" s="18">
        <f t="shared" si="3962"/>
        <v>43719.349000000002</v>
      </c>
      <c r="AO1669" s="18">
        <f t="shared" si="3963"/>
        <v>53940</v>
      </c>
      <c r="AP1669" s="18">
        <f t="shared" si="3964"/>
        <v>34118.5</v>
      </c>
      <c r="AQ1669" s="18">
        <f t="shared" si="3994"/>
        <v>0</v>
      </c>
      <c r="AR1669" s="18">
        <f t="shared" si="3965"/>
        <v>43719.349000000002</v>
      </c>
      <c r="AS1669" s="18">
        <f t="shared" si="3994"/>
        <v>0</v>
      </c>
      <c r="AT1669" s="18">
        <f t="shared" si="3994"/>
        <v>0</v>
      </c>
      <c r="AU1669" s="18">
        <f t="shared" si="3994"/>
        <v>0</v>
      </c>
      <c r="AV1669" s="18">
        <f t="shared" si="3933"/>
        <v>43719.349000000002</v>
      </c>
      <c r="AW1669" s="18">
        <f t="shared" si="3934"/>
        <v>53940</v>
      </c>
      <c r="AX1669" s="18">
        <f t="shared" si="3935"/>
        <v>34118.5</v>
      </c>
      <c r="AY1669" s="18">
        <f t="shared" si="3994"/>
        <v>0</v>
      </c>
      <c r="AZ1669" s="18">
        <f t="shared" si="3994"/>
        <v>0</v>
      </c>
      <c r="BA1669" s="18">
        <f t="shared" si="3930"/>
        <v>43719.349000000002</v>
      </c>
      <c r="BB1669" s="18">
        <f t="shared" si="3931"/>
        <v>53940</v>
      </c>
      <c r="BC1669" s="18">
        <f t="shared" si="3994"/>
        <v>-599.18799999999999</v>
      </c>
      <c r="BD1669" s="18">
        <f t="shared" si="3994"/>
        <v>0</v>
      </c>
      <c r="BE1669" s="18">
        <f t="shared" si="3994"/>
        <v>0</v>
      </c>
      <c r="BF1669" s="18">
        <f t="shared" si="3922"/>
        <v>43120.161</v>
      </c>
      <c r="BG1669" s="18">
        <f t="shared" si="3923"/>
        <v>53940</v>
      </c>
      <c r="BH1669" s="18">
        <f t="shared" si="3924"/>
        <v>34118.5</v>
      </c>
      <c r="BI1669" s="18">
        <f t="shared" si="3994"/>
        <v>0</v>
      </c>
      <c r="BJ1669" s="25"/>
      <c r="BK1669" s="36"/>
    </row>
    <row r="1670" spans="1:92" ht="46.8" x14ac:dyDescent="0.3">
      <c r="A1670" s="51" t="s">
        <v>247</v>
      </c>
      <c r="B1670" s="50">
        <v>240</v>
      </c>
      <c r="C1670" s="51"/>
      <c r="D1670" s="51"/>
      <c r="E1670" s="14" t="s">
        <v>463</v>
      </c>
      <c r="F1670" s="18">
        <f t="shared" si="3994"/>
        <v>34160.6</v>
      </c>
      <c r="G1670" s="18">
        <f t="shared" si="3994"/>
        <v>53940</v>
      </c>
      <c r="H1670" s="18">
        <f t="shared" si="3994"/>
        <v>34118.5</v>
      </c>
      <c r="I1670" s="18">
        <f t="shared" si="3994"/>
        <v>8190.3</v>
      </c>
      <c r="J1670" s="18">
        <f t="shared" si="3994"/>
        <v>0</v>
      </c>
      <c r="K1670" s="18">
        <f t="shared" si="3994"/>
        <v>0</v>
      </c>
      <c r="L1670" s="18">
        <f t="shared" si="3915"/>
        <v>42350.9</v>
      </c>
      <c r="M1670" s="18">
        <f t="shared" si="3916"/>
        <v>53940</v>
      </c>
      <c r="N1670" s="18">
        <f t="shared" si="3917"/>
        <v>34118.5</v>
      </c>
      <c r="O1670" s="18">
        <f t="shared" si="3994"/>
        <v>528.51300000000003</v>
      </c>
      <c r="P1670" s="18">
        <f t="shared" si="3994"/>
        <v>0</v>
      </c>
      <c r="Q1670" s="18">
        <f t="shared" si="3994"/>
        <v>0</v>
      </c>
      <c r="R1670" s="18">
        <f t="shared" si="3936"/>
        <v>42879.413</v>
      </c>
      <c r="S1670" s="18">
        <f t="shared" si="3937"/>
        <v>53940</v>
      </c>
      <c r="T1670" s="18">
        <f t="shared" si="3938"/>
        <v>34118.5</v>
      </c>
      <c r="U1670" s="18">
        <f t="shared" si="3994"/>
        <v>0</v>
      </c>
      <c r="V1670" s="18">
        <f t="shared" si="3994"/>
        <v>0</v>
      </c>
      <c r="W1670" s="18">
        <f t="shared" si="3994"/>
        <v>0</v>
      </c>
      <c r="X1670" s="18">
        <f t="shared" si="3939"/>
        <v>42879.413</v>
      </c>
      <c r="Y1670" s="18">
        <f t="shared" si="3940"/>
        <v>53940</v>
      </c>
      <c r="Z1670" s="18">
        <f t="shared" si="3941"/>
        <v>34118.5</v>
      </c>
      <c r="AA1670" s="18">
        <f t="shared" si="3994"/>
        <v>839.93600000000004</v>
      </c>
      <c r="AB1670" s="18">
        <f t="shared" si="3994"/>
        <v>0</v>
      </c>
      <c r="AC1670" s="18">
        <f t="shared" si="3994"/>
        <v>0</v>
      </c>
      <c r="AD1670" s="18">
        <f t="shared" si="3942"/>
        <v>43719.349000000002</v>
      </c>
      <c r="AE1670" s="18">
        <f t="shared" si="3943"/>
        <v>53940</v>
      </c>
      <c r="AF1670" s="18">
        <f t="shared" si="3944"/>
        <v>34118.5</v>
      </c>
      <c r="AG1670" s="18">
        <f t="shared" si="3994"/>
        <v>0</v>
      </c>
      <c r="AH1670" s="18">
        <f t="shared" si="3927"/>
        <v>43719.349000000002</v>
      </c>
      <c r="AI1670" s="18">
        <f t="shared" si="3928"/>
        <v>53940</v>
      </c>
      <c r="AJ1670" s="18">
        <f t="shared" si="3929"/>
        <v>34118.5</v>
      </c>
      <c r="AK1670" s="18">
        <f t="shared" si="3994"/>
        <v>0</v>
      </c>
      <c r="AL1670" s="18">
        <f t="shared" si="3994"/>
        <v>0</v>
      </c>
      <c r="AM1670" s="18">
        <f t="shared" si="3994"/>
        <v>0</v>
      </c>
      <c r="AN1670" s="18">
        <f t="shared" si="3962"/>
        <v>43719.349000000002</v>
      </c>
      <c r="AO1670" s="18">
        <f t="shared" si="3963"/>
        <v>53940</v>
      </c>
      <c r="AP1670" s="18">
        <f t="shared" si="3964"/>
        <v>34118.5</v>
      </c>
      <c r="AQ1670" s="18">
        <f t="shared" si="3994"/>
        <v>0</v>
      </c>
      <c r="AR1670" s="18">
        <f t="shared" si="3965"/>
        <v>43719.349000000002</v>
      </c>
      <c r="AS1670" s="18">
        <f t="shared" si="3994"/>
        <v>0</v>
      </c>
      <c r="AT1670" s="18">
        <f t="shared" si="3994"/>
        <v>0</v>
      </c>
      <c r="AU1670" s="18">
        <f t="shared" si="3994"/>
        <v>0</v>
      </c>
      <c r="AV1670" s="18">
        <f t="shared" si="3933"/>
        <v>43719.349000000002</v>
      </c>
      <c r="AW1670" s="18">
        <f t="shared" si="3934"/>
        <v>53940</v>
      </c>
      <c r="AX1670" s="18">
        <f t="shared" si="3935"/>
        <v>34118.5</v>
      </c>
      <c r="AY1670" s="18">
        <f t="shared" si="3994"/>
        <v>0</v>
      </c>
      <c r="AZ1670" s="18">
        <f t="shared" si="3994"/>
        <v>0</v>
      </c>
      <c r="BA1670" s="18">
        <f t="shared" si="3930"/>
        <v>43719.349000000002</v>
      </c>
      <c r="BB1670" s="18">
        <f t="shared" si="3931"/>
        <v>53940</v>
      </c>
      <c r="BC1670" s="18">
        <f t="shared" si="3994"/>
        <v>-599.18799999999999</v>
      </c>
      <c r="BD1670" s="18">
        <f t="shared" si="3994"/>
        <v>0</v>
      </c>
      <c r="BE1670" s="18">
        <f t="shared" si="3994"/>
        <v>0</v>
      </c>
      <c r="BF1670" s="18">
        <f t="shared" si="3922"/>
        <v>43120.161</v>
      </c>
      <c r="BG1670" s="18">
        <f t="shared" si="3923"/>
        <v>53940</v>
      </c>
      <c r="BH1670" s="18">
        <f t="shared" si="3924"/>
        <v>34118.5</v>
      </c>
      <c r="BI1670" s="18">
        <f t="shared" si="3994"/>
        <v>0</v>
      </c>
      <c r="BJ1670" s="25"/>
      <c r="BK1670" s="36"/>
    </row>
    <row r="1671" spans="1:92" x14ac:dyDescent="0.3">
      <c r="A1671" s="51" t="s">
        <v>247</v>
      </c>
      <c r="B1671" s="50">
        <v>240</v>
      </c>
      <c r="C1671" s="51" t="s">
        <v>184</v>
      </c>
      <c r="D1671" s="51" t="s">
        <v>19</v>
      </c>
      <c r="E1671" s="14" t="s">
        <v>433</v>
      </c>
      <c r="F1671" s="18">
        <v>34160.6</v>
      </c>
      <c r="G1671" s="18">
        <v>53940</v>
      </c>
      <c r="H1671" s="18">
        <v>34118.5</v>
      </c>
      <c r="I1671" s="18">
        <v>8190.3</v>
      </c>
      <c r="J1671" s="18"/>
      <c r="K1671" s="18"/>
      <c r="L1671" s="18">
        <f t="shared" si="3915"/>
        <v>42350.9</v>
      </c>
      <c r="M1671" s="18">
        <f t="shared" si="3916"/>
        <v>53940</v>
      </c>
      <c r="N1671" s="18">
        <f t="shared" si="3917"/>
        <v>34118.5</v>
      </c>
      <c r="O1671" s="18">
        <v>528.51300000000003</v>
      </c>
      <c r="P1671" s="18"/>
      <c r="Q1671" s="18"/>
      <c r="R1671" s="18">
        <f t="shared" si="3936"/>
        <v>42879.413</v>
      </c>
      <c r="S1671" s="18">
        <f t="shared" si="3937"/>
        <v>53940</v>
      </c>
      <c r="T1671" s="18">
        <f t="shared" si="3938"/>
        <v>34118.5</v>
      </c>
      <c r="U1671" s="18"/>
      <c r="V1671" s="18"/>
      <c r="W1671" s="18"/>
      <c r="X1671" s="18">
        <f t="shared" si="3939"/>
        <v>42879.413</v>
      </c>
      <c r="Y1671" s="18">
        <f t="shared" si="3940"/>
        <v>53940</v>
      </c>
      <c r="Z1671" s="18">
        <f t="shared" si="3941"/>
        <v>34118.5</v>
      </c>
      <c r="AA1671" s="18">
        <v>839.93600000000004</v>
      </c>
      <c r="AB1671" s="18"/>
      <c r="AC1671" s="18"/>
      <c r="AD1671" s="18">
        <f t="shared" si="3942"/>
        <v>43719.349000000002</v>
      </c>
      <c r="AE1671" s="18">
        <f t="shared" si="3943"/>
        <v>53940</v>
      </c>
      <c r="AF1671" s="18">
        <f t="shared" si="3944"/>
        <v>34118.5</v>
      </c>
      <c r="AG1671" s="18"/>
      <c r="AH1671" s="18">
        <f t="shared" si="3927"/>
        <v>43719.349000000002</v>
      </c>
      <c r="AI1671" s="18">
        <f t="shared" si="3928"/>
        <v>53940</v>
      </c>
      <c r="AJ1671" s="18">
        <f t="shared" si="3929"/>
        <v>34118.5</v>
      </c>
      <c r="AK1671" s="18"/>
      <c r="AL1671" s="18"/>
      <c r="AM1671" s="18"/>
      <c r="AN1671" s="18">
        <f t="shared" si="3962"/>
        <v>43719.349000000002</v>
      </c>
      <c r="AO1671" s="18">
        <f t="shared" si="3963"/>
        <v>53940</v>
      </c>
      <c r="AP1671" s="18">
        <f t="shared" si="3964"/>
        <v>34118.5</v>
      </c>
      <c r="AQ1671" s="18"/>
      <c r="AR1671" s="18">
        <f t="shared" si="3965"/>
        <v>43719.349000000002</v>
      </c>
      <c r="AS1671" s="18"/>
      <c r="AT1671" s="18"/>
      <c r="AU1671" s="18"/>
      <c r="AV1671" s="18">
        <f t="shared" si="3933"/>
        <v>43719.349000000002</v>
      </c>
      <c r="AW1671" s="18">
        <f t="shared" si="3934"/>
        <v>53940</v>
      </c>
      <c r="AX1671" s="18">
        <f t="shared" si="3935"/>
        <v>34118.5</v>
      </c>
      <c r="AY1671" s="18"/>
      <c r="AZ1671" s="18"/>
      <c r="BA1671" s="18">
        <f t="shared" si="3930"/>
        <v>43719.349000000002</v>
      </c>
      <c r="BB1671" s="18">
        <f t="shared" si="3931"/>
        <v>53940</v>
      </c>
      <c r="BC1671" s="18">
        <f>-599.188</f>
        <v>-599.18799999999999</v>
      </c>
      <c r="BD1671" s="18"/>
      <c r="BE1671" s="18"/>
      <c r="BF1671" s="18">
        <f t="shared" si="3922"/>
        <v>43120.161</v>
      </c>
      <c r="BG1671" s="18">
        <f t="shared" si="3923"/>
        <v>53940</v>
      </c>
      <c r="BH1671" s="18">
        <f t="shared" si="3924"/>
        <v>34118.5</v>
      </c>
      <c r="BI1671" s="18"/>
      <c r="BJ1671" s="25"/>
      <c r="BK1671" s="36">
        <v>150</v>
      </c>
    </row>
    <row r="1672" spans="1:92" ht="78" x14ac:dyDescent="0.3">
      <c r="A1672" s="51" t="s">
        <v>248</v>
      </c>
      <c r="B1672" s="50"/>
      <c r="C1672" s="51"/>
      <c r="D1672" s="51"/>
      <c r="E1672" s="14" t="s">
        <v>806</v>
      </c>
      <c r="F1672" s="18">
        <f t="shared" ref="F1672:BI1674" si="3995">F1673</f>
        <v>594.6</v>
      </c>
      <c r="G1672" s="18">
        <f t="shared" si="3995"/>
        <v>594.6</v>
      </c>
      <c r="H1672" s="18">
        <f t="shared" si="3995"/>
        <v>594.6</v>
      </c>
      <c r="I1672" s="18">
        <f t="shared" si="3995"/>
        <v>0</v>
      </c>
      <c r="J1672" s="18">
        <f t="shared" si="3995"/>
        <v>0</v>
      </c>
      <c r="K1672" s="18">
        <f t="shared" si="3995"/>
        <v>0</v>
      </c>
      <c r="L1672" s="18">
        <f t="shared" ref="L1672:L1735" si="3996">F1672+I1672</f>
        <v>594.6</v>
      </c>
      <c r="M1672" s="18">
        <f t="shared" ref="M1672:M1735" si="3997">G1672+J1672</f>
        <v>594.6</v>
      </c>
      <c r="N1672" s="18">
        <f t="shared" ref="N1672:N1735" si="3998">H1672+K1672</f>
        <v>594.6</v>
      </c>
      <c r="O1672" s="18">
        <f t="shared" si="3995"/>
        <v>0</v>
      </c>
      <c r="P1672" s="18">
        <f t="shared" si="3995"/>
        <v>0</v>
      </c>
      <c r="Q1672" s="18">
        <f t="shared" si="3995"/>
        <v>0</v>
      </c>
      <c r="R1672" s="18">
        <f t="shared" si="3936"/>
        <v>594.6</v>
      </c>
      <c r="S1672" s="18">
        <f t="shared" si="3937"/>
        <v>594.6</v>
      </c>
      <c r="T1672" s="18">
        <f t="shared" si="3938"/>
        <v>594.6</v>
      </c>
      <c r="U1672" s="18">
        <f t="shared" si="3995"/>
        <v>0</v>
      </c>
      <c r="V1672" s="18">
        <f t="shared" si="3995"/>
        <v>0</v>
      </c>
      <c r="W1672" s="18">
        <f t="shared" si="3995"/>
        <v>0</v>
      </c>
      <c r="X1672" s="18">
        <f t="shared" si="3939"/>
        <v>594.6</v>
      </c>
      <c r="Y1672" s="18">
        <f t="shared" si="3940"/>
        <v>594.6</v>
      </c>
      <c r="Z1672" s="18">
        <f t="shared" si="3941"/>
        <v>594.6</v>
      </c>
      <c r="AA1672" s="18">
        <f t="shared" si="3995"/>
        <v>0</v>
      </c>
      <c r="AB1672" s="18">
        <f t="shared" si="3995"/>
        <v>0</v>
      </c>
      <c r="AC1672" s="18">
        <f t="shared" si="3995"/>
        <v>0</v>
      </c>
      <c r="AD1672" s="18">
        <f t="shared" si="3942"/>
        <v>594.6</v>
      </c>
      <c r="AE1672" s="18">
        <f t="shared" si="3943"/>
        <v>594.6</v>
      </c>
      <c r="AF1672" s="18">
        <f t="shared" si="3944"/>
        <v>594.6</v>
      </c>
      <c r="AG1672" s="18">
        <f t="shared" si="3995"/>
        <v>0</v>
      </c>
      <c r="AH1672" s="18">
        <f t="shared" si="3927"/>
        <v>594.6</v>
      </c>
      <c r="AI1672" s="18">
        <f t="shared" si="3928"/>
        <v>594.6</v>
      </c>
      <c r="AJ1672" s="18">
        <f t="shared" si="3929"/>
        <v>594.6</v>
      </c>
      <c r="AK1672" s="18">
        <f t="shared" si="3995"/>
        <v>0</v>
      </c>
      <c r="AL1672" s="18">
        <f t="shared" si="3995"/>
        <v>0</v>
      </c>
      <c r="AM1672" s="18">
        <f t="shared" si="3995"/>
        <v>0</v>
      </c>
      <c r="AN1672" s="18">
        <f t="shared" si="3962"/>
        <v>594.6</v>
      </c>
      <c r="AO1672" s="18">
        <f t="shared" si="3963"/>
        <v>594.6</v>
      </c>
      <c r="AP1672" s="18">
        <f t="shared" si="3964"/>
        <v>594.6</v>
      </c>
      <c r="AQ1672" s="18">
        <f t="shared" si="3995"/>
        <v>0</v>
      </c>
      <c r="AR1672" s="18">
        <f t="shared" si="3965"/>
        <v>594.6</v>
      </c>
      <c r="AS1672" s="18">
        <f t="shared" si="3995"/>
        <v>0</v>
      </c>
      <c r="AT1672" s="18">
        <f t="shared" si="3995"/>
        <v>0</v>
      </c>
      <c r="AU1672" s="18">
        <f t="shared" si="3995"/>
        <v>0</v>
      </c>
      <c r="AV1672" s="18">
        <f t="shared" si="3933"/>
        <v>594.6</v>
      </c>
      <c r="AW1672" s="18">
        <f t="shared" si="3934"/>
        <v>594.6</v>
      </c>
      <c r="AX1672" s="18">
        <f t="shared" si="3935"/>
        <v>594.6</v>
      </c>
      <c r="AY1672" s="18">
        <f t="shared" si="3995"/>
        <v>0</v>
      </c>
      <c r="AZ1672" s="18">
        <f t="shared" si="3995"/>
        <v>0</v>
      </c>
      <c r="BA1672" s="18">
        <f t="shared" si="3930"/>
        <v>594.6</v>
      </c>
      <c r="BB1672" s="18">
        <f t="shared" si="3931"/>
        <v>594.6</v>
      </c>
      <c r="BC1672" s="18">
        <f t="shared" si="3995"/>
        <v>0</v>
      </c>
      <c r="BD1672" s="18">
        <f t="shared" si="3995"/>
        <v>0</v>
      </c>
      <c r="BE1672" s="18">
        <f t="shared" si="3995"/>
        <v>0</v>
      </c>
      <c r="BF1672" s="18">
        <f t="shared" si="3922"/>
        <v>594.6</v>
      </c>
      <c r="BG1672" s="18">
        <f t="shared" si="3923"/>
        <v>594.6</v>
      </c>
      <c r="BH1672" s="18">
        <f t="shared" si="3924"/>
        <v>594.6</v>
      </c>
      <c r="BI1672" s="18">
        <f t="shared" si="3995"/>
        <v>0</v>
      </c>
      <c r="BJ1672" s="25"/>
      <c r="BK1672" s="36"/>
    </row>
    <row r="1673" spans="1:92" ht="31.2" x14ac:dyDescent="0.3">
      <c r="A1673" s="51" t="s">
        <v>248</v>
      </c>
      <c r="B1673" s="50">
        <v>200</v>
      </c>
      <c r="C1673" s="51"/>
      <c r="D1673" s="51"/>
      <c r="E1673" s="14" t="s">
        <v>455</v>
      </c>
      <c r="F1673" s="18">
        <f t="shared" si="3995"/>
        <v>594.6</v>
      </c>
      <c r="G1673" s="18">
        <f t="shared" si="3995"/>
        <v>594.6</v>
      </c>
      <c r="H1673" s="18">
        <f t="shared" si="3995"/>
        <v>594.6</v>
      </c>
      <c r="I1673" s="18">
        <f t="shared" si="3995"/>
        <v>0</v>
      </c>
      <c r="J1673" s="18">
        <f t="shared" si="3995"/>
        <v>0</v>
      </c>
      <c r="K1673" s="18">
        <f t="shared" si="3995"/>
        <v>0</v>
      </c>
      <c r="L1673" s="18">
        <f t="shared" si="3996"/>
        <v>594.6</v>
      </c>
      <c r="M1673" s="18">
        <f t="shared" si="3997"/>
        <v>594.6</v>
      </c>
      <c r="N1673" s="18">
        <f t="shared" si="3998"/>
        <v>594.6</v>
      </c>
      <c r="O1673" s="18">
        <f t="shared" si="3995"/>
        <v>0</v>
      </c>
      <c r="P1673" s="18">
        <f t="shared" si="3995"/>
        <v>0</v>
      </c>
      <c r="Q1673" s="18">
        <f t="shared" si="3995"/>
        <v>0</v>
      </c>
      <c r="R1673" s="18">
        <f t="shared" si="3936"/>
        <v>594.6</v>
      </c>
      <c r="S1673" s="18">
        <f t="shared" si="3937"/>
        <v>594.6</v>
      </c>
      <c r="T1673" s="18">
        <f t="shared" si="3938"/>
        <v>594.6</v>
      </c>
      <c r="U1673" s="18">
        <f t="shared" si="3995"/>
        <v>0</v>
      </c>
      <c r="V1673" s="18">
        <f t="shared" si="3995"/>
        <v>0</v>
      </c>
      <c r="W1673" s="18">
        <f t="shared" si="3995"/>
        <v>0</v>
      </c>
      <c r="X1673" s="18">
        <f t="shared" si="3939"/>
        <v>594.6</v>
      </c>
      <c r="Y1673" s="18">
        <f t="shared" si="3940"/>
        <v>594.6</v>
      </c>
      <c r="Z1673" s="18">
        <f t="shared" si="3941"/>
        <v>594.6</v>
      </c>
      <c r="AA1673" s="18">
        <f t="shared" si="3995"/>
        <v>0</v>
      </c>
      <c r="AB1673" s="18">
        <f t="shared" si="3995"/>
        <v>0</v>
      </c>
      <c r="AC1673" s="18">
        <f t="shared" si="3995"/>
        <v>0</v>
      </c>
      <c r="AD1673" s="18">
        <f t="shared" si="3942"/>
        <v>594.6</v>
      </c>
      <c r="AE1673" s="18">
        <f t="shared" si="3943"/>
        <v>594.6</v>
      </c>
      <c r="AF1673" s="18">
        <f t="shared" si="3944"/>
        <v>594.6</v>
      </c>
      <c r="AG1673" s="18">
        <f t="shared" si="3995"/>
        <v>0</v>
      </c>
      <c r="AH1673" s="18">
        <f t="shared" si="3927"/>
        <v>594.6</v>
      </c>
      <c r="AI1673" s="18">
        <f t="shared" si="3928"/>
        <v>594.6</v>
      </c>
      <c r="AJ1673" s="18">
        <f t="shared" si="3929"/>
        <v>594.6</v>
      </c>
      <c r="AK1673" s="18">
        <f t="shared" si="3995"/>
        <v>0</v>
      </c>
      <c r="AL1673" s="18">
        <f t="shared" si="3995"/>
        <v>0</v>
      </c>
      <c r="AM1673" s="18">
        <f t="shared" si="3995"/>
        <v>0</v>
      </c>
      <c r="AN1673" s="18">
        <f t="shared" si="3962"/>
        <v>594.6</v>
      </c>
      <c r="AO1673" s="18">
        <f t="shared" si="3963"/>
        <v>594.6</v>
      </c>
      <c r="AP1673" s="18">
        <f t="shared" si="3964"/>
        <v>594.6</v>
      </c>
      <c r="AQ1673" s="18">
        <f t="shared" si="3995"/>
        <v>0</v>
      </c>
      <c r="AR1673" s="18">
        <f t="shared" si="3965"/>
        <v>594.6</v>
      </c>
      <c r="AS1673" s="18">
        <f t="shared" si="3995"/>
        <v>0</v>
      </c>
      <c r="AT1673" s="18">
        <f t="shared" si="3995"/>
        <v>0</v>
      </c>
      <c r="AU1673" s="18">
        <f t="shared" si="3995"/>
        <v>0</v>
      </c>
      <c r="AV1673" s="18">
        <f t="shared" si="3933"/>
        <v>594.6</v>
      </c>
      <c r="AW1673" s="18">
        <f t="shared" si="3934"/>
        <v>594.6</v>
      </c>
      <c r="AX1673" s="18">
        <f t="shared" si="3935"/>
        <v>594.6</v>
      </c>
      <c r="AY1673" s="18">
        <f t="shared" si="3995"/>
        <v>0</v>
      </c>
      <c r="AZ1673" s="18">
        <f t="shared" si="3995"/>
        <v>0</v>
      </c>
      <c r="BA1673" s="18">
        <f t="shared" si="3930"/>
        <v>594.6</v>
      </c>
      <c r="BB1673" s="18">
        <f t="shared" si="3931"/>
        <v>594.6</v>
      </c>
      <c r="BC1673" s="18">
        <f t="shared" si="3995"/>
        <v>0</v>
      </c>
      <c r="BD1673" s="18">
        <f t="shared" si="3995"/>
        <v>0</v>
      </c>
      <c r="BE1673" s="18">
        <f t="shared" si="3995"/>
        <v>0</v>
      </c>
      <c r="BF1673" s="18">
        <f t="shared" si="3922"/>
        <v>594.6</v>
      </c>
      <c r="BG1673" s="18">
        <f t="shared" si="3923"/>
        <v>594.6</v>
      </c>
      <c r="BH1673" s="18">
        <f t="shared" si="3924"/>
        <v>594.6</v>
      </c>
      <c r="BI1673" s="18">
        <f t="shared" si="3995"/>
        <v>0</v>
      </c>
      <c r="BJ1673" s="25"/>
      <c r="BK1673" s="36"/>
    </row>
    <row r="1674" spans="1:92" ht="46.8" x14ac:dyDescent="0.3">
      <c r="A1674" s="51" t="s">
        <v>248</v>
      </c>
      <c r="B1674" s="50">
        <v>240</v>
      </c>
      <c r="C1674" s="51"/>
      <c r="D1674" s="51"/>
      <c r="E1674" s="14" t="s">
        <v>463</v>
      </c>
      <c r="F1674" s="18">
        <f t="shared" si="3995"/>
        <v>594.6</v>
      </c>
      <c r="G1674" s="18">
        <f t="shared" si="3995"/>
        <v>594.6</v>
      </c>
      <c r="H1674" s="18">
        <f t="shared" si="3995"/>
        <v>594.6</v>
      </c>
      <c r="I1674" s="18">
        <f t="shared" si="3995"/>
        <v>0</v>
      </c>
      <c r="J1674" s="18">
        <f t="shared" si="3995"/>
        <v>0</v>
      </c>
      <c r="K1674" s="18">
        <f t="shared" si="3995"/>
        <v>0</v>
      </c>
      <c r="L1674" s="18">
        <f t="shared" si="3996"/>
        <v>594.6</v>
      </c>
      <c r="M1674" s="18">
        <f t="shared" si="3997"/>
        <v>594.6</v>
      </c>
      <c r="N1674" s="18">
        <f t="shared" si="3998"/>
        <v>594.6</v>
      </c>
      <c r="O1674" s="18">
        <f t="shared" si="3995"/>
        <v>0</v>
      </c>
      <c r="P1674" s="18">
        <f t="shared" si="3995"/>
        <v>0</v>
      </c>
      <c r="Q1674" s="18">
        <f t="shared" si="3995"/>
        <v>0</v>
      </c>
      <c r="R1674" s="18">
        <f t="shared" si="3936"/>
        <v>594.6</v>
      </c>
      <c r="S1674" s="18">
        <f t="shared" si="3937"/>
        <v>594.6</v>
      </c>
      <c r="T1674" s="18">
        <f t="shared" si="3938"/>
        <v>594.6</v>
      </c>
      <c r="U1674" s="18">
        <f t="shared" si="3995"/>
        <v>0</v>
      </c>
      <c r="V1674" s="18">
        <f t="shared" si="3995"/>
        <v>0</v>
      </c>
      <c r="W1674" s="18">
        <f t="shared" si="3995"/>
        <v>0</v>
      </c>
      <c r="X1674" s="18">
        <f t="shared" si="3939"/>
        <v>594.6</v>
      </c>
      <c r="Y1674" s="18">
        <f t="shared" si="3940"/>
        <v>594.6</v>
      </c>
      <c r="Z1674" s="18">
        <f t="shared" si="3941"/>
        <v>594.6</v>
      </c>
      <c r="AA1674" s="18">
        <f t="shared" si="3995"/>
        <v>0</v>
      </c>
      <c r="AB1674" s="18">
        <f t="shared" si="3995"/>
        <v>0</v>
      </c>
      <c r="AC1674" s="18">
        <f t="shared" si="3995"/>
        <v>0</v>
      </c>
      <c r="AD1674" s="18">
        <f t="shared" si="3942"/>
        <v>594.6</v>
      </c>
      <c r="AE1674" s="18">
        <f t="shared" si="3943"/>
        <v>594.6</v>
      </c>
      <c r="AF1674" s="18">
        <f t="shared" si="3944"/>
        <v>594.6</v>
      </c>
      <c r="AG1674" s="18">
        <f t="shared" si="3995"/>
        <v>0</v>
      </c>
      <c r="AH1674" s="18">
        <f t="shared" si="3927"/>
        <v>594.6</v>
      </c>
      <c r="AI1674" s="18">
        <f t="shared" si="3928"/>
        <v>594.6</v>
      </c>
      <c r="AJ1674" s="18">
        <f t="shared" si="3929"/>
        <v>594.6</v>
      </c>
      <c r="AK1674" s="18">
        <f t="shared" si="3995"/>
        <v>0</v>
      </c>
      <c r="AL1674" s="18">
        <f t="shared" si="3995"/>
        <v>0</v>
      </c>
      <c r="AM1674" s="18">
        <f t="shared" si="3995"/>
        <v>0</v>
      </c>
      <c r="AN1674" s="18">
        <f t="shared" si="3962"/>
        <v>594.6</v>
      </c>
      <c r="AO1674" s="18">
        <f t="shared" si="3963"/>
        <v>594.6</v>
      </c>
      <c r="AP1674" s="18">
        <f t="shared" si="3964"/>
        <v>594.6</v>
      </c>
      <c r="AQ1674" s="18">
        <f t="shared" si="3995"/>
        <v>0</v>
      </c>
      <c r="AR1674" s="18">
        <f t="shared" si="3965"/>
        <v>594.6</v>
      </c>
      <c r="AS1674" s="18">
        <f t="shared" si="3995"/>
        <v>0</v>
      </c>
      <c r="AT1674" s="18">
        <f t="shared" si="3995"/>
        <v>0</v>
      </c>
      <c r="AU1674" s="18">
        <f t="shared" si="3995"/>
        <v>0</v>
      </c>
      <c r="AV1674" s="18">
        <f t="shared" si="3933"/>
        <v>594.6</v>
      </c>
      <c r="AW1674" s="18">
        <f t="shared" si="3934"/>
        <v>594.6</v>
      </c>
      <c r="AX1674" s="18">
        <f t="shared" si="3935"/>
        <v>594.6</v>
      </c>
      <c r="AY1674" s="18">
        <f t="shared" si="3995"/>
        <v>0</v>
      </c>
      <c r="AZ1674" s="18">
        <f t="shared" si="3995"/>
        <v>0</v>
      </c>
      <c r="BA1674" s="18">
        <f t="shared" si="3930"/>
        <v>594.6</v>
      </c>
      <c r="BB1674" s="18">
        <f t="shared" si="3931"/>
        <v>594.6</v>
      </c>
      <c r="BC1674" s="18">
        <f t="shared" si="3995"/>
        <v>0</v>
      </c>
      <c r="BD1674" s="18">
        <f t="shared" si="3995"/>
        <v>0</v>
      </c>
      <c r="BE1674" s="18">
        <f t="shared" si="3995"/>
        <v>0</v>
      </c>
      <c r="BF1674" s="18">
        <f t="shared" si="3922"/>
        <v>594.6</v>
      </c>
      <c r="BG1674" s="18">
        <f t="shared" si="3923"/>
        <v>594.6</v>
      </c>
      <c r="BH1674" s="18">
        <f t="shared" si="3924"/>
        <v>594.6</v>
      </c>
      <c r="BI1674" s="18">
        <f t="shared" si="3995"/>
        <v>0</v>
      </c>
      <c r="BJ1674" s="25"/>
      <c r="BK1674" s="36"/>
    </row>
    <row r="1675" spans="1:92" x14ac:dyDescent="0.3">
      <c r="A1675" s="51" t="s">
        <v>248</v>
      </c>
      <c r="B1675" s="50">
        <v>240</v>
      </c>
      <c r="C1675" s="51" t="s">
        <v>184</v>
      </c>
      <c r="D1675" s="51" t="s">
        <v>19</v>
      </c>
      <c r="E1675" s="14" t="s">
        <v>433</v>
      </c>
      <c r="F1675" s="18">
        <v>594.6</v>
      </c>
      <c r="G1675" s="18">
        <v>594.6</v>
      </c>
      <c r="H1675" s="18">
        <v>594.6</v>
      </c>
      <c r="I1675" s="18"/>
      <c r="J1675" s="18"/>
      <c r="K1675" s="18"/>
      <c r="L1675" s="18">
        <f t="shared" si="3996"/>
        <v>594.6</v>
      </c>
      <c r="M1675" s="18">
        <f t="shared" si="3997"/>
        <v>594.6</v>
      </c>
      <c r="N1675" s="18">
        <f t="shared" si="3998"/>
        <v>594.6</v>
      </c>
      <c r="O1675" s="18"/>
      <c r="P1675" s="18"/>
      <c r="Q1675" s="18"/>
      <c r="R1675" s="18">
        <f t="shared" si="3936"/>
        <v>594.6</v>
      </c>
      <c r="S1675" s="18">
        <f t="shared" si="3937"/>
        <v>594.6</v>
      </c>
      <c r="T1675" s="18">
        <f t="shared" si="3938"/>
        <v>594.6</v>
      </c>
      <c r="U1675" s="18"/>
      <c r="V1675" s="18"/>
      <c r="W1675" s="18"/>
      <c r="X1675" s="18">
        <f t="shared" si="3939"/>
        <v>594.6</v>
      </c>
      <c r="Y1675" s="18">
        <f t="shared" si="3940"/>
        <v>594.6</v>
      </c>
      <c r="Z1675" s="18">
        <f t="shared" si="3941"/>
        <v>594.6</v>
      </c>
      <c r="AA1675" s="18"/>
      <c r="AB1675" s="18"/>
      <c r="AC1675" s="18"/>
      <c r="AD1675" s="18">
        <f t="shared" si="3942"/>
        <v>594.6</v>
      </c>
      <c r="AE1675" s="18">
        <f t="shared" si="3943"/>
        <v>594.6</v>
      </c>
      <c r="AF1675" s="18">
        <f t="shared" si="3944"/>
        <v>594.6</v>
      </c>
      <c r="AG1675" s="18"/>
      <c r="AH1675" s="18">
        <f t="shared" si="3927"/>
        <v>594.6</v>
      </c>
      <c r="AI1675" s="18">
        <f t="shared" si="3928"/>
        <v>594.6</v>
      </c>
      <c r="AJ1675" s="18">
        <f t="shared" si="3929"/>
        <v>594.6</v>
      </c>
      <c r="AK1675" s="18"/>
      <c r="AL1675" s="18"/>
      <c r="AM1675" s="18"/>
      <c r="AN1675" s="18">
        <f t="shared" si="3962"/>
        <v>594.6</v>
      </c>
      <c r="AO1675" s="18">
        <f t="shared" si="3963"/>
        <v>594.6</v>
      </c>
      <c r="AP1675" s="18">
        <f t="shared" si="3964"/>
        <v>594.6</v>
      </c>
      <c r="AQ1675" s="18"/>
      <c r="AR1675" s="18">
        <f t="shared" si="3965"/>
        <v>594.6</v>
      </c>
      <c r="AS1675" s="18"/>
      <c r="AT1675" s="18"/>
      <c r="AU1675" s="18"/>
      <c r="AV1675" s="18">
        <f t="shared" si="3933"/>
        <v>594.6</v>
      </c>
      <c r="AW1675" s="18">
        <f t="shared" si="3934"/>
        <v>594.6</v>
      </c>
      <c r="AX1675" s="18">
        <f t="shared" si="3935"/>
        <v>594.6</v>
      </c>
      <c r="AY1675" s="18"/>
      <c r="AZ1675" s="18"/>
      <c r="BA1675" s="18">
        <f t="shared" si="3930"/>
        <v>594.6</v>
      </c>
      <c r="BB1675" s="18">
        <f t="shared" si="3931"/>
        <v>594.6</v>
      </c>
      <c r="BC1675" s="18"/>
      <c r="BD1675" s="18"/>
      <c r="BE1675" s="18"/>
      <c r="BF1675" s="18">
        <f t="shared" si="3922"/>
        <v>594.6</v>
      </c>
      <c r="BG1675" s="18">
        <f t="shared" si="3923"/>
        <v>594.6</v>
      </c>
      <c r="BH1675" s="18">
        <f t="shared" si="3924"/>
        <v>594.6</v>
      </c>
      <c r="BI1675" s="18"/>
      <c r="BJ1675" s="25"/>
      <c r="BK1675" s="36"/>
    </row>
    <row r="1676" spans="1:92" ht="31.2" x14ac:dyDescent="0.3">
      <c r="A1676" s="51" t="s">
        <v>250</v>
      </c>
      <c r="B1676" s="50"/>
      <c r="C1676" s="51"/>
      <c r="D1676" s="51"/>
      <c r="E1676" s="14" t="s">
        <v>807</v>
      </c>
      <c r="F1676" s="18">
        <f t="shared" ref="F1676:BI1677" si="3999">F1677</f>
        <v>855.5</v>
      </c>
      <c r="G1676" s="18">
        <f t="shared" si="3999"/>
        <v>855.5</v>
      </c>
      <c r="H1676" s="18">
        <f t="shared" si="3999"/>
        <v>855.5</v>
      </c>
      <c r="I1676" s="18">
        <f t="shared" si="3999"/>
        <v>0</v>
      </c>
      <c r="J1676" s="18">
        <f t="shared" si="3999"/>
        <v>0</v>
      </c>
      <c r="K1676" s="18">
        <f t="shared" si="3999"/>
        <v>0</v>
      </c>
      <c r="L1676" s="18">
        <f t="shared" si="3996"/>
        <v>855.5</v>
      </c>
      <c r="M1676" s="18">
        <f t="shared" si="3997"/>
        <v>855.5</v>
      </c>
      <c r="N1676" s="18">
        <f t="shared" si="3998"/>
        <v>855.5</v>
      </c>
      <c r="O1676" s="18">
        <f t="shared" si="3999"/>
        <v>0</v>
      </c>
      <c r="P1676" s="18">
        <f t="shared" si="3999"/>
        <v>0</v>
      </c>
      <c r="Q1676" s="18">
        <f t="shared" si="3999"/>
        <v>0</v>
      </c>
      <c r="R1676" s="18">
        <f t="shared" si="3936"/>
        <v>855.5</v>
      </c>
      <c r="S1676" s="18">
        <f t="shared" si="3937"/>
        <v>855.5</v>
      </c>
      <c r="T1676" s="18">
        <f t="shared" si="3938"/>
        <v>855.5</v>
      </c>
      <c r="U1676" s="18">
        <f t="shared" si="3999"/>
        <v>0</v>
      </c>
      <c r="V1676" s="18">
        <f t="shared" si="3999"/>
        <v>0</v>
      </c>
      <c r="W1676" s="18">
        <f t="shared" si="3999"/>
        <v>0</v>
      </c>
      <c r="X1676" s="18">
        <f t="shared" si="3939"/>
        <v>855.5</v>
      </c>
      <c r="Y1676" s="18">
        <f t="shared" si="3940"/>
        <v>855.5</v>
      </c>
      <c r="Z1676" s="18">
        <f t="shared" si="3941"/>
        <v>855.5</v>
      </c>
      <c r="AA1676" s="18">
        <f t="shared" si="3999"/>
        <v>-839.93600000000004</v>
      </c>
      <c r="AB1676" s="18">
        <f t="shared" si="3999"/>
        <v>0</v>
      </c>
      <c r="AC1676" s="18">
        <f t="shared" si="3999"/>
        <v>0</v>
      </c>
      <c r="AD1676" s="18">
        <f t="shared" si="3942"/>
        <v>15.563999999999965</v>
      </c>
      <c r="AE1676" s="18">
        <f t="shared" si="3943"/>
        <v>855.5</v>
      </c>
      <c r="AF1676" s="18">
        <f t="shared" si="3944"/>
        <v>855.5</v>
      </c>
      <c r="AG1676" s="18">
        <f t="shared" si="3999"/>
        <v>0</v>
      </c>
      <c r="AH1676" s="18">
        <f t="shared" si="3927"/>
        <v>15.563999999999965</v>
      </c>
      <c r="AI1676" s="18">
        <f t="shared" si="3928"/>
        <v>855.5</v>
      </c>
      <c r="AJ1676" s="18">
        <f t="shared" si="3929"/>
        <v>855.5</v>
      </c>
      <c r="AK1676" s="18">
        <f t="shared" si="3999"/>
        <v>0</v>
      </c>
      <c r="AL1676" s="18">
        <f t="shared" si="3999"/>
        <v>0</v>
      </c>
      <c r="AM1676" s="18">
        <f t="shared" si="3999"/>
        <v>0</v>
      </c>
      <c r="AN1676" s="18">
        <f t="shared" si="3962"/>
        <v>15.563999999999965</v>
      </c>
      <c r="AO1676" s="18">
        <f t="shared" si="3963"/>
        <v>855.5</v>
      </c>
      <c r="AP1676" s="18">
        <f t="shared" si="3964"/>
        <v>855.5</v>
      </c>
      <c r="AQ1676" s="18">
        <f t="shared" si="3999"/>
        <v>0</v>
      </c>
      <c r="AR1676" s="18">
        <f t="shared" si="3965"/>
        <v>15.563999999999965</v>
      </c>
      <c r="AS1676" s="18">
        <f t="shared" si="3999"/>
        <v>0</v>
      </c>
      <c r="AT1676" s="18">
        <f t="shared" si="3999"/>
        <v>0</v>
      </c>
      <c r="AU1676" s="18">
        <f t="shared" si="3999"/>
        <v>0</v>
      </c>
      <c r="AV1676" s="18">
        <f t="shared" si="3933"/>
        <v>15.563999999999965</v>
      </c>
      <c r="AW1676" s="18">
        <f t="shared" si="3934"/>
        <v>855.5</v>
      </c>
      <c r="AX1676" s="18">
        <f t="shared" si="3935"/>
        <v>855.5</v>
      </c>
      <c r="AY1676" s="18">
        <f t="shared" si="3999"/>
        <v>0</v>
      </c>
      <c r="AZ1676" s="18">
        <f t="shared" si="3999"/>
        <v>0</v>
      </c>
      <c r="BA1676" s="18">
        <f t="shared" si="3930"/>
        <v>15.563999999999965</v>
      </c>
      <c r="BB1676" s="18">
        <f t="shared" si="3931"/>
        <v>855.5</v>
      </c>
      <c r="BC1676" s="18">
        <f t="shared" si="3999"/>
        <v>0</v>
      </c>
      <c r="BD1676" s="18">
        <f t="shared" si="3999"/>
        <v>0</v>
      </c>
      <c r="BE1676" s="18">
        <f t="shared" si="3999"/>
        <v>0</v>
      </c>
      <c r="BF1676" s="18">
        <f t="shared" si="3922"/>
        <v>15.563999999999965</v>
      </c>
      <c r="BG1676" s="18">
        <f t="shared" si="3923"/>
        <v>855.5</v>
      </c>
      <c r="BH1676" s="18">
        <f t="shared" si="3924"/>
        <v>855.5</v>
      </c>
      <c r="BI1676" s="18">
        <f t="shared" si="3999"/>
        <v>0</v>
      </c>
      <c r="BJ1676" s="25"/>
      <c r="BK1676" s="36"/>
    </row>
    <row r="1677" spans="1:92" ht="93.6" x14ac:dyDescent="0.3">
      <c r="A1677" s="51" t="s">
        <v>949</v>
      </c>
      <c r="B1677" s="50"/>
      <c r="C1677" s="51"/>
      <c r="D1677" s="51"/>
      <c r="E1677" s="14" t="s">
        <v>950</v>
      </c>
      <c r="F1677" s="18">
        <f t="shared" si="3999"/>
        <v>855.5</v>
      </c>
      <c r="G1677" s="18">
        <f t="shared" si="3999"/>
        <v>855.5</v>
      </c>
      <c r="H1677" s="18">
        <f t="shared" si="3999"/>
        <v>855.5</v>
      </c>
      <c r="I1677" s="18">
        <f t="shared" si="3999"/>
        <v>0</v>
      </c>
      <c r="J1677" s="18">
        <f t="shared" si="3999"/>
        <v>0</v>
      </c>
      <c r="K1677" s="18">
        <f t="shared" si="3999"/>
        <v>0</v>
      </c>
      <c r="L1677" s="18">
        <f t="shared" si="3996"/>
        <v>855.5</v>
      </c>
      <c r="M1677" s="18">
        <f t="shared" si="3997"/>
        <v>855.5</v>
      </c>
      <c r="N1677" s="18">
        <f t="shared" si="3998"/>
        <v>855.5</v>
      </c>
      <c r="O1677" s="18">
        <f t="shared" si="3999"/>
        <v>0</v>
      </c>
      <c r="P1677" s="18">
        <f t="shared" si="3999"/>
        <v>0</v>
      </c>
      <c r="Q1677" s="18">
        <f t="shared" si="3999"/>
        <v>0</v>
      </c>
      <c r="R1677" s="18">
        <f t="shared" si="3936"/>
        <v>855.5</v>
      </c>
      <c r="S1677" s="18">
        <f t="shared" si="3937"/>
        <v>855.5</v>
      </c>
      <c r="T1677" s="18">
        <f t="shared" si="3938"/>
        <v>855.5</v>
      </c>
      <c r="U1677" s="18">
        <f t="shared" si="3999"/>
        <v>0</v>
      </c>
      <c r="V1677" s="18">
        <f t="shared" si="3999"/>
        <v>0</v>
      </c>
      <c r="W1677" s="18">
        <f t="shared" si="3999"/>
        <v>0</v>
      </c>
      <c r="X1677" s="18">
        <f t="shared" si="3939"/>
        <v>855.5</v>
      </c>
      <c r="Y1677" s="18">
        <f t="shared" si="3940"/>
        <v>855.5</v>
      </c>
      <c r="Z1677" s="18">
        <f t="shared" si="3941"/>
        <v>855.5</v>
      </c>
      <c r="AA1677" s="18">
        <f t="shared" si="3999"/>
        <v>-839.93600000000004</v>
      </c>
      <c r="AB1677" s="18">
        <f t="shared" si="3999"/>
        <v>0</v>
      </c>
      <c r="AC1677" s="18">
        <f t="shared" si="3999"/>
        <v>0</v>
      </c>
      <c r="AD1677" s="18">
        <f t="shared" si="3942"/>
        <v>15.563999999999965</v>
      </c>
      <c r="AE1677" s="18">
        <f t="shared" si="3943"/>
        <v>855.5</v>
      </c>
      <c r="AF1677" s="18">
        <f t="shared" si="3944"/>
        <v>855.5</v>
      </c>
      <c r="AG1677" s="18">
        <f t="shared" si="3999"/>
        <v>0</v>
      </c>
      <c r="AH1677" s="18">
        <f t="shared" si="3927"/>
        <v>15.563999999999965</v>
      </c>
      <c r="AI1677" s="18">
        <f t="shared" si="3928"/>
        <v>855.5</v>
      </c>
      <c r="AJ1677" s="18">
        <f t="shared" si="3929"/>
        <v>855.5</v>
      </c>
      <c r="AK1677" s="18">
        <f t="shared" si="3999"/>
        <v>0</v>
      </c>
      <c r="AL1677" s="18">
        <f t="shared" si="3999"/>
        <v>0</v>
      </c>
      <c r="AM1677" s="18">
        <f t="shared" si="3999"/>
        <v>0</v>
      </c>
      <c r="AN1677" s="18">
        <f t="shared" si="3962"/>
        <v>15.563999999999965</v>
      </c>
      <c r="AO1677" s="18">
        <f t="shared" si="3963"/>
        <v>855.5</v>
      </c>
      <c r="AP1677" s="18">
        <f t="shared" si="3964"/>
        <v>855.5</v>
      </c>
      <c r="AQ1677" s="18">
        <f t="shared" si="3999"/>
        <v>0</v>
      </c>
      <c r="AR1677" s="18">
        <f t="shared" si="3965"/>
        <v>15.563999999999965</v>
      </c>
      <c r="AS1677" s="18">
        <f t="shared" si="3999"/>
        <v>0</v>
      </c>
      <c r="AT1677" s="18">
        <f t="shared" si="3999"/>
        <v>0</v>
      </c>
      <c r="AU1677" s="18">
        <f t="shared" si="3999"/>
        <v>0</v>
      </c>
      <c r="AV1677" s="18">
        <f t="shared" si="3933"/>
        <v>15.563999999999965</v>
      </c>
      <c r="AW1677" s="18">
        <f t="shared" si="3934"/>
        <v>855.5</v>
      </c>
      <c r="AX1677" s="18">
        <f t="shared" si="3935"/>
        <v>855.5</v>
      </c>
      <c r="AY1677" s="18">
        <f t="shared" si="3999"/>
        <v>0</v>
      </c>
      <c r="AZ1677" s="18">
        <f t="shared" si="3999"/>
        <v>0</v>
      </c>
      <c r="BA1677" s="18">
        <f t="shared" si="3930"/>
        <v>15.563999999999965</v>
      </c>
      <c r="BB1677" s="18">
        <f t="shared" si="3931"/>
        <v>855.5</v>
      </c>
      <c r="BC1677" s="18">
        <f t="shared" si="3999"/>
        <v>0</v>
      </c>
      <c r="BD1677" s="18">
        <f t="shared" si="3999"/>
        <v>0</v>
      </c>
      <c r="BE1677" s="18">
        <f t="shared" si="3999"/>
        <v>0</v>
      </c>
      <c r="BF1677" s="18">
        <f t="shared" si="3922"/>
        <v>15.563999999999965</v>
      </c>
      <c r="BG1677" s="18">
        <f t="shared" si="3923"/>
        <v>855.5</v>
      </c>
      <c r="BH1677" s="18">
        <f t="shared" si="3924"/>
        <v>855.5</v>
      </c>
      <c r="BI1677" s="18">
        <f t="shared" si="3999"/>
        <v>0</v>
      </c>
      <c r="BJ1677" s="25"/>
      <c r="BK1677" s="36"/>
    </row>
    <row r="1678" spans="1:92" ht="31.2" x14ac:dyDescent="0.3">
      <c r="A1678" s="51" t="s">
        <v>949</v>
      </c>
      <c r="B1678" s="50">
        <v>200</v>
      </c>
      <c r="C1678" s="51"/>
      <c r="D1678" s="51"/>
      <c r="E1678" s="14" t="s">
        <v>455</v>
      </c>
      <c r="F1678" s="18">
        <f t="shared" ref="F1678:BI1679" si="4000">F1679</f>
        <v>855.5</v>
      </c>
      <c r="G1678" s="18">
        <f t="shared" si="4000"/>
        <v>855.5</v>
      </c>
      <c r="H1678" s="18">
        <f t="shared" si="4000"/>
        <v>855.5</v>
      </c>
      <c r="I1678" s="18">
        <f t="shared" si="4000"/>
        <v>0</v>
      </c>
      <c r="J1678" s="18">
        <f t="shared" si="4000"/>
        <v>0</v>
      </c>
      <c r="K1678" s="18">
        <f t="shared" si="4000"/>
        <v>0</v>
      </c>
      <c r="L1678" s="18">
        <f t="shared" si="3996"/>
        <v>855.5</v>
      </c>
      <c r="M1678" s="18">
        <f t="shared" si="3997"/>
        <v>855.5</v>
      </c>
      <c r="N1678" s="18">
        <f t="shared" si="3998"/>
        <v>855.5</v>
      </c>
      <c r="O1678" s="18">
        <f t="shared" si="4000"/>
        <v>0</v>
      </c>
      <c r="P1678" s="18">
        <f t="shared" si="4000"/>
        <v>0</v>
      </c>
      <c r="Q1678" s="18">
        <f t="shared" si="4000"/>
        <v>0</v>
      </c>
      <c r="R1678" s="18">
        <f t="shared" si="3936"/>
        <v>855.5</v>
      </c>
      <c r="S1678" s="18">
        <f t="shared" si="3937"/>
        <v>855.5</v>
      </c>
      <c r="T1678" s="18">
        <f t="shared" si="3938"/>
        <v>855.5</v>
      </c>
      <c r="U1678" s="18">
        <f t="shared" si="4000"/>
        <v>0</v>
      </c>
      <c r="V1678" s="18">
        <f t="shared" si="4000"/>
        <v>0</v>
      </c>
      <c r="W1678" s="18">
        <f t="shared" si="4000"/>
        <v>0</v>
      </c>
      <c r="X1678" s="18">
        <f t="shared" si="3939"/>
        <v>855.5</v>
      </c>
      <c r="Y1678" s="18">
        <f t="shared" si="3940"/>
        <v>855.5</v>
      </c>
      <c r="Z1678" s="18">
        <f t="shared" si="3941"/>
        <v>855.5</v>
      </c>
      <c r="AA1678" s="18">
        <f t="shared" si="4000"/>
        <v>-839.93600000000004</v>
      </c>
      <c r="AB1678" s="18">
        <f t="shared" si="4000"/>
        <v>0</v>
      </c>
      <c r="AC1678" s="18">
        <f t="shared" si="4000"/>
        <v>0</v>
      </c>
      <c r="AD1678" s="18">
        <f t="shared" si="3942"/>
        <v>15.563999999999965</v>
      </c>
      <c r="AE1678" s="18">
        <f t="shared" si="3943"/>
        <v>855.5</v>
      </c>
      <c r="AF1678" s="18">
        <f t="shared" si="3944"/>
        <v>855.5</v>
      </c>
      <c r="AG1678" s="18">
        <f t="shared" si="4000"/>
        <v>0</v>
      </c>
      <c r="AH1678" s="18">
        <f t="shared" si="3927"/>
        <v>15.563999999999965</v>
      </c>
      <c r="AI1678" s="18">
        <f t="shared" si="3928"/>
        <v>855.5</v>
      </c>
      <c r="AJ1678" s="18">
        <f t="shared" si="3929"/>
        <v>855.5</v>
      </c>
      <c r="AK1678" s="18">
        <f t="shared" si="4000"/>
        <v>0</v>
      </c>
      <c r="AL1678" s="18">
        <f t="shared" si="4000"/>
        <v>0</v>
      </c>
      <c r="AM1678" s="18">
        <f t="shared" si="4000"/>
        <v>0</v>
      </c>
      <c r="AN1678" s="18">
        <f t="shared" si="3962"/>
        <v>15.563999999999965</v>
      </c>
      <c r="AO1678" s="18">
        <f t="shared" si="3963"/>
        <v>855.5</v>
      </c>
      <c r="AP1678" s="18">
        <f t="shared" si="3964"/>
        <v>855.5</v>
      </c>
      <c r="AQ1678" s="18">
        <f t="shared" si="4000"/>
        <v>0</v>
      </c>
      <c r="AR1678" s="18">
        <f t="shared" si="3965"/>
        <v>15.563999999999965</v>
      </c>
      <c r="AS1678" s="18">
        <f t="shared" si="4000"/>
        <v>0</v>
      </c>
      <c r="AT1678" s="18">
        <f t="shared" si="4000"/>
        <v>0</v>
      </c>
      <c r="AU1678" s="18">
        <f t="shared" si="4000"/>
        <v>0</v>
      </c>
      <c r="AV1678" s="18">
        <f t="shared" si="3933"/>
        <v>15.563999999999965</v>
      </c>
      <c r="AW1678" s="18">
        <f t="shared" si="3934"/>
        <v>855.5</v>
      </c>
      <c r="AX1678" s="18">
        <f t="shared" si="3935"/>
        <v>855.5</v>
      </c>
      <c r="AY1678" s="18">
        <f t="shared" si="4000"/>
        <v>0</v>
      </c>
      <c r="AZ1678" s="18">
        <f t="shared" si="4000"/>
        <v>0</v>
      </c>
      <c r="BA1678" s="18">
        <f t="shared" si="3930"/>
        <v>15.563999999999965</v>
      </c>
      <c r="BB1678" s="18">
        <f t="shared" si="3931"/>
        <v>855.5</v>
      </c>
      <c r="BC1678" s="18">
        <f t="shared" si="4000"/>
        <v>0</v>
      </c>
      <c r="BD1678" s="18">
        <f t="shared" si="4000"/>
        <v>0</v>
      </c>
      <c r="BE1678" s="18">
        <f t="shared" si="4000"/>
        <v>0</v>
      </c>
      <c r="BF1678" s="18">
        <f t="shared" si="3922"/>
        <v>15.563999999999965</v>
      </c>
      <c r="BG1678" s="18">
        <f t="shared" si="3923"/>
        <v>855.5</v>
      </c>
      <c r="BH1678" s="18">
        <f t="shared" si="3924"/>
        <v>855.5</v>
      </c>
      <c r="BI1678" s="18">
        <f t="shared" si="4000"/>
        <v>0</v>
      </c>
      <c r="BJ1678" s="25"/>
      <c r="BK1678" s="36"/>
    </row>
    <row r="1679" spans="1:92" ht="46.8" x14ac:dyDescent="0.3">
      <c r="A1679" s="51" t="s">
        <v>949</v>
      </c>
      <c r="B1679" s="50">
        <v>240</v>
      </c>
      <c r="C1679" s="51"/>
      <c r="D1679" s="51"/>
      <c r="E1679" s="14" t="s">
        <v>463</v>
      </c>
      <c r="F1679" s="18">
        <f t="shared" si="4000"/>
        <v>855.5</v>
      </c>
      <c r="G1679" s="18">
        <f t="shared" si="4000"/>
        <v>855.5</v>
      </c>
      <c r="H1679" s="18">
        <f t="shared" si="4000"/>
        <v>855.5</v>
      </c>
      <c r="I1679" s="18">
        <f t="shared" si="4000"/>
        <v>0</v>
      </c>
      <c r="J1679" s="18">
        <f t="shared" si="4000"/>
        <v>0</v>
      </c>
      <c r="K1679" s="18">
        <f t="shared" si="4000"/>
        <v>0</v>
      </c>
      <c r="L1679" s="18">
        <f t="shared" si="3996"/>
        <v>855.5</v>
      </c>
      <c r="M1679" s="18">
        <f t="shared" si="3997"/>
        <v>855.5</v>
      </c>
      <c r="N1679" s="18">
        <f t="shared" si="3998"/>
        <v>855.5</v>
      </c>
      <c r="O1679" s="18">
        <f t="shared" si="4000"/>
        <v>0</v>
      </c>
      <c r="P1679" s="18">
        <f t="shared" si="4000"/>
        <v>0</v>
      </c>
      <c r="Q1679" s="18">
        <f t="shared" si="4000"/>
        <v>0</v>
      </c>
      <c r="R1679" s="18">
        <f t="shared" si="3936"/>
        <v>855.5</v>
      </c>
      <c r="S1679" s="18">
        <f t="shared" si="3937"/>
        <v>855.5</v>
      </c>
      <c r="T1679" s="18">
        <f t="shared" si="3938"/>
        <v>855.5</v>
      </c>
      <c r="U1679" s="18">
        <f t="shared" si="4000"/>
        <v>0</v>
      </c>
      <c r="V1679" s="18">
        <f t="shared" si="4000"/>
        <v>0</v>
      </c>
      <c r="W1679" s="18">
        <f t="shared" si="4000"/>
        <v>0</v>
      </c>
      <c r="X1679" s="18">
        <f t="shared" si="3939"/>
        <v>855.5</v>
      </c>
      <c r="Y1679" s="18">
        <f t="shared" si="3940"/>
        <v>855.5</v>
      </c>
      <c r="Z1679" s="18">
        <f t="shared" si="3941"/>
        <v>855.5</v>
      </c>
      <c r="AA1679" s="18">
        <f t="shared" si="4000"/>
        <v>-839.93600000000004</v>
      </c>
      <c r="AB1679" s="18">
        <f t="shared" si="4000"/>
        <v>0</v>
      </c>
      <c r="AC1679" s="18">
        <f t="shared" si="4000"/>
        <v>0</v>
      </c>
      <c r="AD1679" s="18">
        <f t="shared" si="3942"/>
        <v>15.563999999999965</v>
      </c>
      <c r="AE1679" s="18">
        <f t="shared" si="3943"/>
        <v>855.5</v>
      </c>
      <c r="AF1679" s="18">
        <f t="shared" si="3944"/>
        <v>855.5</v>
      </c>
      <c r="AG1679" s="18">
        <f t="shared" si="4000"/>
        <v>0</v>
      </c>
      <c r="AH1679" s="18">
        <f t="shared" si="3927"/>
        <v>15.563999999999965</v>
      </c>
      <c r="AI1679" s="18">
        <f t="shared" si="3928"/>
        <v>855.5</v>
      </c>
      <c r="AJ1679" s="18">
        <f t="shared" si="3929"/>
        <v>855.5</v>
      </c>
      <c r="AK1679" s="18">
        <f t="shared" si="4000"/>
        <v>0</v>
      </c>
      <c r="AL1679" s="18">
        <f t="shared" si="4000"/>
        <v>0</v>
      </c>
      <c r="AM1679" s="18">
        <f t="shared" si="4000"/>
        <v>0</v>
      </c>
      <c r="AN1679" s="18">
        <f t="shared" si="3962"/>
        <v>15.563999999999965</v>
      </c>
      <c r="AO1679" s="18">
        <f t="shared" si="3963"/>
        <v>855.5</v>
      </c>
      <c r="AP1679" s="18">
        <f t="shared" si="3964"/>
        <v>855.5</v>
      </c>
      <c r="AQ1679" s="18">
        <f t="shared" si="4000"/>
        <v>0</v>
      </c>
      <c r="AR1679" s="18">
        <f t="shared" si="3965"/>
        <v>15.563999999999965</v>
      </c>
      <c r="AS1679" s="18">
        <f t="shared" si="4000"/>
        <v>0</v>
      </c>
      <c r="AT1679" s="18">
        <f t="shared" si="4000"/>
        <v>0</v>
      </c>
      <c r="AU1679" s="18">
        <f t="shared" si="4000"/>
        <v>0</v>
      </c>
      <c r="AV1679" s="18">
        <f t="shared" si="3933"/>
        <v>15.563999999999965</v>
      </c>
      <c r="AW1679" s="18">
        <f t="shared" si="3934"/>
        <v>855.5</v>
      </c>
      <c r="AX1679" s="18">
        <f t="shared" si="3935"/>
        <v>855.5</v>
      </c>
      <c r="AY1679" s="18">
        <f t="shared" si="4000"/>
        <v>0</v>
      </c>
      <c r="AZ1679" s="18">
        <f t="shared" si="4000"/>
        <v>0</v>
      </c>
      <c r="BA1679" s="18">
        <f t="shared" si="3930"/>
        <v>15.563999999999965</v>
      </c>
      <c r="BB1679" s="18">
        <f t="shared" si="3931"/>
        <v>855.5</v>
      </c>
      <c r="BC1679" s="18">
        <f t="shared" si="4000"/>
        <v>0</v>
      </c>
      <c r="BD1679" s="18">
        <f t="shared" si="4000"/>
        <v>0</v>
      </c>
      <c r="BE1679" s="18">
        <f t="shared" si="4000"/>
        <v>0</v>
      </c>
      <c r="BF1679" s="18">
        <f t="shared" si="3922"/>
        <v>15.563999999999965</v>
      </c>
      <c r="BG1679" s="18">
        <f t="shared" si="3923"/>
        <v>855.5</v>
      </c>
      <c r="BH1679" s="18">
        <f t="shared" si="3924"/>
        <v>855.5</v>
      </c>
      <c r="BI1679" s="18">
        <f t="shared" si="4000"/>
        <v>0</v>
      </c>
      <c r="BJ1679" s="25"/>
      <c r="BK1679" s="36"/>
    </row>
    <row r="1680" spans="1:92" x14ac:dyDescent="0.3">
      <c r="A1680" s="51" t="s">
        <v>949</v>
      </c>
      <c r="B1680" s="50">
        <v>240</v>
      </c>
      <c r="C1680" s="51" t="s">
        <v>184</v>
      </c>
      <c r="D1680" s="51" t="s">
        <v>19</v>
      </c>
      <c r="E1680" s="14" t="s">
        <v>433</v>
      </c>
      <c r="F1680" s="18">
        <v>855.5</v>
      </c>
      <c r="G1680" s="18">
        <v>855.5</v>
      </c>
      <c r="H1680" s="18">
        <v>855.5</v>
      </c>
      <c r="I1680" s="18"/>
      <c r="J1680" s="18"/>
      <c r="K1680" s="18"/>
      <c r="L1680" s="18">
        <f t="shared" si="3996"/>
        <v>855.5</v>
      </c>
      <c r="M1680" s="18">
        <f t="shared" si="3997"/>
        <v>855.5</v>
      </c>
      <c r="N1680" s="18">
        <f t="shared" si="3998"/>
        <v>855.5</v>
      </c>
      <c r="O1680" s="18"/>
      <c r="P1680" s="18"/>
      <c r="Q1680" s="18"/>
      <c r="R1680" s="18">
        <f t="shared" si="3936"/>
        <v>855.5</v>
      </c>
      <c r="S1680" s="18">
        <f t="shared" si="3937"/>
        <v>855.5</v>
      </c>
      <c r="T1680" s="18">
        <f t="shared" si="3938"/>
        <v>855.5</v>
      </c>
      <c r="U1680" s="18"/>
      <c r="V1680" s="18"/>
      <c r="W1680" s="18"/>
      <c r="X1680" s="18">
        <f t="shared" si="3939"/>
        <v>855.5</v>
      </c>
      <c r="Y1680" s="18">
        <f t="shared" si="3940"/>
        <v>855.5</v>
      </c>
      <c r="Z1680" s="18">
        <f t="shared" si="3941"/>
        <v>855.5</v>
      </c>
      <c r="AA1680" s="18">
        <v>-839.93600000000004</v>
      </c>
      <c r="AB1680" s="18"/>
      <c r="AC1680" s="18"/>
      <c r="AD1680" s="18">
        <f t="shared" si="3942"/>
        <v>15.563999999999965</v>
      </c>
      <c r="AE1680" s="18">
        <f t="shared" si="3943"/>
        <v>855.5</v>
      </c>
      <c r="AF1680" s="18">
        <f t="shared" si="3944"/>
        <v>855.5</v>
      </c>
      <c r="AG1680" s="18"/>
      <c r="AH1680" s="18">
        <f t="shared" si="3927"/>
        <v>15.563999999999965</v>
      </c>
      <c r="AI1680" s="18">
        <f t="shared" si="3928"/>
        <v>855.5</v>
      </c>
      <c r="AJ1680" s="18">
        <f t="shared" si="3929"/>
        <v>855.5</v>
      </c>
      <c r="AK1680" s="18"/>
      <c r="AL1680" s="18"/>
      <c r="AM1680" s="18"/>
      <c r="AN1680" s="18">
        <f t="shared" si="3962"/>
        <v>15.563999999999965</v>
      </c>
      <c r="AO1680" s="18">
        <f t="shared" si="3963"/>
        <v>855.5</v>
      </c>
      <c r="AP1680" s="18">
        <f t="shared" si="3964"/>
        <v>855.5</v>
      </c>
      <c r="AQ1680" s="18"/>
      <c r="AR1680" s="18">
        <f t="shared" si="3965"/>
        <v>15.563999999999965</v>
      </c>
      <c r="AS1680" s="18"/>
      <c r="AT1680" s="18"/>
      <c r="AU1680" s="18"/>
      <c r="AV1680" s="18">
        <f t="shared" si="3933"/>
        <v>15.563999999999965</v>
      </c>
      <c r="AW1680" s="18">
        <f t="shared" si="3934"/>
        <v>855.5</v>
      </c>
      <c r="AX1680" s="18">
        <f t="shared" si="3935"/>
        <v>855.5</v>
      </c>
      <c r="AY1680" s="18"/>
      <c r="AZ1680" s="18"/>
      <c r="BA1680" s="18">
        <f t="shared" si="3930"/>
        <v>15.563999999999965</v>
      </c>
      <c r="BB1680" s="18">
        <f t="shared" si="3931"/>
        <v>855.5</v>
      </c>
      <c r="BC1680" s="18"/>
      <c r="BD1680" s="18"/>
      <c r="BE1680" s="18"/>
      <c r="BF1680" s="18">
        <f t="shared" si="3922"/>
        <v>15.563999999999965</v>
      </c>
      <c r="BG1680" s="18">
        <f t="shared" si="3923"/>
        <v>855.5</v>
      </c>
      <c r="BH1680" s="18">
        <f t="shared" si="3924"/>
        <v>855.5</v>
      </c>
      <c r="BI1680" s="18"/>
      <c r="BJ1680" s="25"/>
      <c r="BK1680" s="36"/>
    </row>
    <row r="1681" spans="1:92" ht="46.8" x14ac:dyDescent="0.3">
      <c r="A1681" s="51" t="s">
        <v>251</v>
      </c>
      <c r="B1681" s="50"/>
      <c r="C1681" s="51"/>
      <c r="D1681" s="51"/>
      <c r="E1681" s="14" t="s">
        <v>1113</v>
      </c>
      <c r="F1681" s="18">
        <f t="shared" ref="F1681:BI1682" si="4001">F1682</f>
        <v>50000</v>
      </c>
      <c r="G1681" s="18">
        <f t="shared" si="4001"/>
        <v>125000</v>
      </c>
      <c r="H1681" s="18">
        <f t="shared" si="4001"/>
        <v>0</v>
      </c>
      <c r="I1681" s="18">
        <f t="shared" si="4001"/>
        <v>0</v>
      </c>
      <c r="J1681" s="18">
        <f t="shared" si="4001"/>
        <v>0</v>
      </c>
      <c r="K1681" s="18">
        <f t="shared" si="4001"/>
        <v>0</v>
      </c>
      <c r="L1681" s="18">
        <f t="shared" si="3996"/>
        <v>50000</v>
      </c>
      <c r="M1681" s="18">
        <f t="shared" si="3997"/>
        <v>125000</v>
      </c>
      <c r="N1681" s="18">
        <f t="shared" si="3998"/>
        <v>0</v>
      </c>
      <c r="O1681" s="18">
        <f t="shared" si="4001"/>
        <v>3118.1979999999999</v>
      </c>
      <c r="P1681" s="18">
        <f t="shared" si="4001"/>
        <v>0</v>
      </c>
      <c r="Q1681" s="18">
        <f t="shared" si="4001"/>
        <v>0</v>
      </c>
      <c r="R1681" s="18">
        <f t="shared" si="3936"/>
        <v>53118.197999999997</v>
      </c>
      <c r="S1681" s="18">
        <f t="shared" si="3937"/>
        <v>125000</v>
      </c>
      <c r="T1681" s="18">
        <f t="shared" si="3938"/>
        <v>0</v>
      </c>
      <c r="U1681" s="18">
        <f t="shared" si="4001"/>
        <v>0</v>
      </c>
      <c r="V1681" s="18">
        <f t="shared" si="4001"/>
        <v>0</v>
      </c>
      <c r="W1681" s="18">
        <f t="shared" si="4001"/>
        <v>0</v>
      </c>
      <c r="X1681" s="18">
        <f t="shared" si="3939"/>
        <v>53118.197999999997</v>
      </c>
      <c r="Y1681" s="18">
        <f t="shared" si="3940"/>
        <v>125000</v>
      </c>
      <c r="Z1681" s="18">
        <f t="shared" si="3941"/>
        <v>0</v>
      </c>
      <c r="AA1681" s="18">
        <f t="shared" si="4001"/>
        <v>-33236.264999999999</v>
      </c>
      <c r="AB1681" s="18">
        <f t="shared" si="4001"/>
        <v>-100000</v>
      </c>
      <c r="AC1681" s="18">
        <f t="shared" si="4001"/>
        <v>133236.26500000001</v>
      </c>
      <c r="AD1681" s="18">
        <f t="shared" si="3942"/>
        <v>19881.932999999997</v>
      </c>
      <c r="AE1681" s="18">
        <f t="shared" si="3943"/>
        <v>25000</v>
      </c>
      <c r="AF1681" s="18">
        <f t="shared" si="3944"/>
        <v>133236.26500000001</v>
      </c>
      <c r="AG1681" s="18">
        <f t="shared" si="4001"/>
        <v>0</v>
      </c>
      <c r="AH1681" s="18">
        <f t="shared" si="3927"/>
        <v>19881.932999999997</v>
      </c>
      <c r="AI1681" s="18">
        <f t="shared" si="3928"/>
        <v>25000</v>
      </c>
      <c r="AJ1681" s="18">
        <f t="shared" si="3929"/>
        <v>133236.26500000001</v>
      </c>
      <c r="AK1681" s="18">
        <f t="shared" si="4001"/>
        <v>33236.264999999999</v>
      </c>
      <c r="AL1681" s="18">
        <f t="shared" si="4001"/>
        <v>100000</v>
      </c>
      <c r="AM1681" s="18">
        <f t="shared" si="4001"/>
        <v>-133236.26500000001</v>
      </c>
      <c r="AN1681" s="18">
        <f t="shared" si="3962"/>
        <v>53118.197999999997</v>
      </c>
      <c r="AO1681" s="18">
        <f t="shared" si="3963"/>
        <v>125000</v>
      </c>
      <c r="AP1681" s="18">
        <f t="shared" si="3964"/>
        <v>0</v>
      </c>
      <c r="AQ1681" s="18">
        <f t="shared" si="4001"/>
        <v>0</v>
      </c>
      <c r="AR1681" s="18">
        <f t="shared" si="3965"/>
        <v>53118.197999999997</v>
      </c>
      <c r="AS1681" s="18">
        <f t="shared" si="4001"/>
        <v>0</v>
      </c>
      <c r="AT1681" s="18">
        <f t="shared" si="4001"/>
        <v>0</v>
      </c>
      <c r="AU1681" s="18">
        <f t="shared" si="4001"/>
        <v>0</v>
      </c>
      <c r="AV1681" s="18">
        <f t="shared" si="3933"/>
        <v>53118.197999999997</v>
      </c>
      <c r="AW1681" s="18">
        <f t="shared" si="3934"/>
        <v>125000</v>
      </c>
      <c r="AX1681" s="18">
        <f t="shared" si="3935"/>
        <v>0</v>
      </c>
      <c r="AY1681" s="18">
        <f t="shared" si="4001"/>
        <v>0</v>
      </c>
      <c r="AZ1681" s="18">
        <f t="shared" si="4001"/>
        <v>0</v>
      </c>
      <c r="BA1681" s="18">
        <f t="shared" si="3930"/>
        <v>53118.197999999997</v>
      </c>
      <c r="BB1681" s="18">
        <f t="shared" si="3931"/>
        <v>125000</v>
      </c>
      <c r="BC1681" s="18">
        <f t="shared" si="4001"/>
        <v>0</v>
      </c>
      <c r="BD1681" s="18">
        <f t="shared" si="4001"/>
        <v>0</v>
      </c>
      <c r="BE1681" s="18">
        <f t="shared" si="4001"/>
        <v>0</v>
      </c>
      <c r="BF1681" s="18">
        <f t="shared" si="3922"/>
        <v>53118.197999999997</v>
      </c>
      <c r="BG1681" s="18">
        <f t="shared" si="3923"/>
        <v>125000</v>
      </c>
      <c r="BH1681" s="18">
        <f t="shared" si="3924"/>
        <v>0</v>
      </c>
      <c r="BI1681" s="18">
        <f t="shared" si="4001"/>
        <v>0</v>
      </c>
      <c r="BJ1681" s="25"/>
      <c r="BK1681" s="36"/>
    </row>
    <row r="1682" spans="1:92" ht="31.2" x14ac:dyDescent="0.3">
      <c r="A1682" s="19" t="s">
        <v>951</v>
      </c>
      <c r="B1682" s="19"/>
      <c r="C1682" s="19"/>
      <c r="D1682" s="19"/>
      <c r="E1682" s="14" t="s">
        <v>1114</v>
      </c>
      <c r="F1682" s="18">
        <f t="shared" si="4001"/>
        <v>50000</v>
      </c>
      <c r="G1682" s="18">
        <f t="shared" si="4001"/>
        <v>125000</v>
      </c>
      <c r="H1682" s="18">
        <f t="shared" si="4001"/>
        <v>0</v>
      </c>
      <c r="I1682" s="18">
        <f t="shared" si="4001"/>
        <v>0</v>
      </c>
      <c r="J1682" s="18">
        <f t="shared" si="4001"/>
        <v>0</v>
      </c>
      <c r="K1682" s="18">
        <f t="shared" si="4001"/>
        <v>0</v>
      </c>
      <c r="L1682" s="18">
        <f t="shared" si="3996"/>
        <v>50000</v>
      </c>
      <c r="M1682" s="18">
        <f t="shared" si="3997"/>
        <v>125000</v>
      </c>
      <c r="N1682" s="18">
        <f t="shared" si="3998"/>
        <v>0</v>
      </c>
      <c r="O1682" s="18">
        <f t="shared" si="4001"/>
        <v>3118.1979999999999</v>
      </c>
      <c r="P1682" s="18">
        <f t="shared" si="4001"/>
        <v>0</v>
      </c>
      <c r="Q1682" s="18">
        <f t="shared" si="4001"/>
        <v>0</v>
      </c>
      <c r="R1682" s="18">
        <f t="shared" si="3936"/>
        <v>53118.197999999997</v>
      </c>
      <c r="S1682" s="18">
        <f t="shared" si="3937"/>
        <v>125000</v>
      </c>
      <c r="T1682" s="18">
        <f t="shared" si="3938"/>
        <v>0</v>
      </c>
      <c r="U1682" s="18">
        <f t="shared" si="4001"/>
        <v>0</v>
      </c>
      <c r="V1682" s="18">
        <f t="shared" si="4001"/>
        <v>0</v>
      </c>
      <c r="W1682" s="18">
        <f t="shared" si="4001"/>
        <v>0</v>
      </c>
      <c r="X1682" s="18">
        <f t="shared" si="3939"/>
        <v>53118.197999999997</v>
      </c>
      <c r="Y1682" s="18">
        <f t="shared" si="3940"/>
        <v>125000</v>
      </c>
      <c r="Z1682" s="18">
        <f t="shared" si="3941"/>
        <v>0</v>
      </c>
      <c r="AA1682" s="18">
        <f t="shared" si="4001"/>
        <v>-33236.264999999999</v>
      </c>
      <c r="AB1682" s="18">
        <f t="shared" si="4001"/>
        <v>-100000</v>
      </c>
      <c r="AC1682" s="18">
        <f t="shared" si="4001"/>
        <v>133236.26500000001</v>
      </c>
      <c r="AD1682" s="18">
        <f t="shared" si="3942"/>
        <v>19881.932999999997</v>
      </c>
      <c r="AE1682" s="18">
        <f t="shared" si="3943"/>
        <v>25000</v>
      </c>
      <c r="AF1682" s="18">
        <f t="shared" si="3944"/>
        <v>133236.26500000001</v>
      </c>
      <c r="AG1682" s="18">
        <f t="shared" si="4001"/>
        <v>0</v>
      </c>
      <c r="AH1682" s="18">
        <f t="shared" si="3927"/>
        <v>19881.932999999997</v>
      </c>
      <c r="AI1682" s="18">
        <f t="shared" si="3928"/>
        <v>25000</v>
      </c>
      <c r="AJ1682" s="18">
        <f t="shared" si="3929"/>
        <v>133236.26500000001</v>
      </c>
      <c r="AK1682" s="18">
        <f t="shared" si="4001"/>
        <v>33236.264999999999</v>
      </c>
      <c r="AL1682" s="18">
        <f t="shared" si="4001"/>
        <v>100000</v>
      </c>
      <c r="AM1682" s="18">
        <f t="shared" si="4001"/>
        <v>-133236.26500000001</v>
      </c>
      <c r="AN1682" s="18">
        <f t="shared" si="3962"/>
        <v>53118.197999999997</v>
      </c>
      <c r="AO1682" s="18">
        <f t="shared" si="3963"/>
        <v>125000</v>
      </c>
      <c r="AP1682" s="18">
        <f t="shared" si="3964"/>
        <v>0</v>
      </c>
      <c r="AQ1682" s="18">
        <f t="shared" si="4001"/>
        <v>0</v>
      </c>
      <c r="AR1682" s="18">
        <f t="shared" si="3965"/>
        <v>53118.197999999997</v>
      </c>
      <c r="AS1682" s="18">
        <f t="shared" si="4001"/>
        <v>0</v>
      </c>
      <c r="AT1682" s="18">
        <f t="shared" si="4001"/>
        <v>0</v>
      </c>
      <c r="AU1682" s="18">
        <f t="shared" si="4001"/>
        <v>0</v>
      </c>
      <c r="AV1682" s="18">
        <f t="shared" si="3933"/>
        <v>53118.197999999997</v>
      </c>
      <c r="AW1682" s="18">
        <f t="shared" si="3934"/>
        <v>125000</v>
      </c>
      <c r="AX1682" s="18">
        <f t="shared" si="3935"/>
        <v>0</v>
      </c>
      <c r="AY1682" s="18">
        <f t="shared" si="4001"/>
        <v>0</v>
      </c>
      <c r="AZ1682" s="18">
        <f t="shared" si="4001"/>
        <v>0</v>
      </c>
      <c r="BA1682" s="18">
        <f t="shared" si="3930"/>
        <v>53118.197999999997</v>
      </c>
      <c r="BB1682" s="18">
        <f t="shared" si="3931"/>
        <v>125000</v>
      </c>
      <c r="BC1682" s="18">
        <f t="shared" si="4001"/>
        <v>0</v>
      </c>
      <c r="BD1682" s="18">
        <f t="shared" si="4001"/>
        <v>0</v>
      </c>
      <c r="BE1682" s="18">
        <f t="shared" si="4001"/>
        <v>0</v>
      </c>
      <c r="BF1682" s="18">
        <f t="shared" si="3922"/>
        <v>53118.197999999997</v>
      </c>
      <c r="BG1682" s="18">
        <f t="shared" si="3923"/>
        <v>125000</v>
      </c>
      <c r="BH1682" s="18">
        <f t="shared" si="3924"/>
        <v>0</v>
      </c>
      <c r="BI1682" s="18">
        <f t="shared" si="4001"/>
        <v>0</v>
      </c>
      <c r="BJ1682" s="25"/>
      <c r="BK1682" s="36"/>
    </row>
    <row r="1683" spans="1:92" ht="31.2" x14ac:dyDescent="0.3">
      <c r="A1683" s="19" t="s">
        <v>951</v>
      </c>
      <c r="B1683" s="50">
        <v>200</v>
      </c>
      <c r="C1683" s="51"/>
      <c r="D1683" s="51"/>
      <c r="E1683" s="14" t="s">
        <v>455</v>
      </c>
      <c r="F1683" s="18">
        <f t="shared" ref="F1683:BI1684" si="4002">F1684</f>
        <v>50000</v>
      </c>
      <c r="G1683" s="18">
        <f t="shared" si="4002"/>
        <v>125000</v>
      </c>
      <c r="H1683" s="18">
        <f t="shared" si="4002"/>
        <v>0</v>
      </c>
      <c r="I1683" s="18">
        <f t="shared" si="4002"/>
        <v>0</v>
      </c>
      <c r="J1683" s="18">
        <f t="shared" si="4002"/>
        <v>0</v>
      </c>
      <c r="K1683" s="18">
        <f t="shared" si="4002"/>
        <v>0</v>
      </c>
      <c r="L1683" s="18">
        <f t="shared" si="3996"/>
        <v>50000</v>
      </c>
      <c r="M1683" s="18">
        <f t="shared" si="3997"/>
        <v>125000</v>
      </c>
      <c r="N1683" s="18">
        <f t="shared" si="3998"/>
        <v>0</v>
      </c>
      <c r="O1683" s="18">
        <f t="shared" si="4002"/>
        <v>3118.1979999999999</v>
      </c>
      <c r="P1683" s="18">
        <f t="shared" si="4002"/>
        <v>0</v>
      </c>
      <c r="Q1683" s="18">
        <f t="shared" si="4002"/>
        <v>0</v>
      </c>
      <c r="R1683" s="18">
        <f t="shared" si="3936"/>
        <v>53118.197999999997</v>
      </c>
      <c r="S1683" s="18">
        <f t="shared" si="3937"/>
        <v>125000</v>
      </c>
      <c r="T1683" s="18">
        <f t="shared" si="3938"/>
        <v>0</v>
      </c>
      <c r="U1683" s="18">
        <f t="shared" si="4002"/>
        <v>0</v>
      </c>
      <c r="V1683" s="18">
        <f t="shared" si="4002"/>
        <v>0</v>
      </c>
      <c r="W1683" s="18">
        <f t="shared" si="4002"/>
        <v>0</v>
      </c>
      <c r="X1683" s="18">
        <f t="shared" si="3939"/>
        <v>53118.197999999997</v>
      </c>
      <c r="Y1683" s="18">
        <f t="shared" si="3940"/>
        <v>125000</v>
      </c>
      <c r="Z1683" s="18">
        <f t="shared" si="3941"/>
        <v>0</v>
      </c>
      <c r="AA1683" s="18">
        <f t="shared" si="4002"/>
        <v>-33236.264999999999</v>
      </c>
      <c r="AB1683" s="18">
        <f t="shared" si="4002"/>
        <v>-100000</v>
      </c>
      <c r="AC1683" s="18">
        <f t="shared" si="4002"/>
        <v>133236.26500000001</v>
      </c>
      <c r="AD1683" s="18">
        <f t="shared" si="3942"/>
        <v>19881.932999999997</v>
      </c>
      <c r="AE1683" s="18">
        <f t="shared" si="3943"/>
        <v>25000</v>
      </c>
      <c r="AF1683" s="18">
        <f t="shared" si="3944"/>
        <v>133236.26500000001</v>
      </c>
      <c r="AG1683" s="18">
        <f t="shared" si="4002"/>
        <v>0</v>
      </c>
      <c r="AH1683" s="18">
        <f t="shared" si="3927"/>
        <v>19881.932999999997</v>
      </c>
      <c r="AI1683" s="18">
        <f t="shared" si="3928"/>
        <v>25000</v>
      </c>
      <c r="AJ1683" s="18">
        <f t="shared" si="3929"/>
        <v>133236.26500000001</v>
      </c>
      <c r="AK1683" s="18">
        <f t="shared" si="4002"/>
        <v>33236.264999999999</v>
      </c>
      <c r="AL1683" s="18">
        <f t="shared" si="4002"/>
        <v>100000</v>
      </c>
      <c r="AM1683" s="18">
        <f t="shared" si="4002"/>
        <v>-133236.26500000001</v>
      </c>
      <c r="AN1683" s="18">
        <f t="shared" si="3962"/>
        <v>53118.197999999997</v>
      </c>
      <c r="AO1683" s="18">
        <f t="shared" si="3963"/>
        <v>125000</v>
      </c>
      <c r="AP1683" s="18">
        <f t="shared" si="3964"/>
        <v>0</v>
      </c>
      <c r="AQ1683" s="18">
        <f t="shared" si="4002"/>
        <v>0</v>
      </c>
      <c r="AR1683" s="18">
        <f t="shared" si="3965"/>
        <v>53118.197999999997</v>
      </c>
      <c r="AS1683" s="18">
        <f t="shared" si="4002"/>
        <v>0</v>
      </c>
      <c r="AT1683" s="18">
        <f t="shared" si="4002"/>
        <v>0</v>
      </c>
      <c r="AU1683" s="18">
        <f t="shared" si="4002"/>
        <v>0</v>
      </c>
      <c r="AV1683" s="18">
        <f t="shared" si="3933"/>
        <v>53118.197999999997</v>
      </c>
      <c r="AW1683" s="18">
        <f t="shared" si="3934"/>
        <v>125000</v>
      </c>
      <c r="AX1683" s="18">
        <f t="shared" si="3935"/>
        <v>0</v>
      </c>
      <c r="AY1683" s="18">
        <f t="shared" si="4002"/>
        <v>0</v>
      </c>
      <c r="AZ1683" s="18">
        <f t="shared" si="4002"/>
        <v>0</v>
      </c>
      <c r="BA1683" s="18">
        <f t="shared" si="3930"/>
        <v>53118.197999999997</v>
      </c>
      <c r="BB1683" s="18">
        <f t="shared" si="3931"/>
        <v>125000</v>
      </c>
      <c r="BC1683" s="18">
        <f t="shared" si="4002"/>
        <v>0</v>
      </c>
      <c r="BD1683" s="18">
        <f t="shared" si="4002"/>
        <v>0</v>
      </c>
      <c r="BE1683" s="18">
        <f t="shared" si="4002"/>
        <v>0</v>
      </c>
      <c r="BF1683" s="18">
        <f t="shared" si="3922"/>
        <v>53118.197999999997</v>
      </c>
      <c r="BG1683" s="18">
        <f t="shared" si="3923"/>
        <v>125000</v>
      </c>
      <c r="BH1683" s="18">
        <f t="shared" si="3924"/>
        <v>0</v>
      </c>
      <c r="BI1683" s="18">
        <f t="shared" si="4002"/>
        <v>0</v>
      </c>
      <c r="BJ1683" s="25"/>
      <c r="BK1683" s="36"/>
    </row>
    <row r="1684" spans="1:92" ht="46.8" x14ac:dyDescent="0.3">
      <c r="A1684" s="19" t="s">
        <v>951</v>
      </c>
      <c r="B1684" s="50">
        <v>240</v>
      </c>
      <c r="C1684" s="51"/>
      <c r="D1684" s="51"/>
      <c r="E1684" s="14" t="s">
        <v>463</v>
      </c>
      <c r="F1684" s="18">
        <f t="shared" si="4002"/>
        <v>50000</v>
      </c>
      <c r="G1684" s="18">
        <f t="shared" si="4002"/>
        <v>125000</v>
      </c>
      <c r="H1684" s="18">
        <f t="shared" si="4002"/>
        <v>0</v>
      </c>
      <c r="I1684" s="18">
        <f t="shared" si="4002"/>
        <v>0</v>
      </c>
      <c r="J1684" s="18">
        <f t="shared" si="4002"/>
        <v>0</v>
      </c>
      <c r="K1684" s="18">
        <f t="shared" si="4002"/>
        <v>0</v>
      </c>
      <c r="L1684" s="18">
        <f t="shared" si="3996"/>
        <v>50000</v>
      </c>
      <c r="M1684" s="18">
        <f t="shared" si="3997"/>
        <v>125000</v>
      </c>
      <c r="N1684" s="18">
        <f t="shared" si="3998"/>
        <v>0</v>
      </c>
      <c r="O1684" s="18">
        <f t="shared" si="4002"/>
        <v>3118.1979999999999</v>
      </c>
      <c r="P1684" s="18">
        <f t="shared" si="4002"/>
        <v>0</v>
      </c>
      <c r="Q1684" s="18">
        <f t="shared" si="4002"/>
        <v>0</v>
      </c>
      <c r="R1684" s="18">
        <f t="shared" si="3936"/>
        <v>53118.197999999997</v>
      </c>
      <c r="S1684" s="18">
        <f t="shared" si="3937"/>
        <v>125000</v>
      </c>
      <c r="T1684" s="18">
        <f t="shared" si="3938"/>
        <v>0</v>
      </c>
      <c r="U1684" s="18">
        <f t="shared" si="4002"/>
        <v>0</v>
      </c>
      <c r="V1684" s="18">
        <f t="shared" si="4002"/>
        <v>0</v>
      </c>
      <c r="W1684" s="18">
        <f t="shared" si="4002"/>
        <v>0</v>
      </c>
      <c r="X1684" s="18">
        <f t="shared" si="3939"/>
        <v>53118.197999999997</v>
      </c>
      <c r="Y1684" s="18">
        <f t="shared" si="3940"/>
        <v>125000</v>
      </c>
      <c r="Z1684" s="18">
        <f t="shared" si="3941"/>
        <v>0</v>
      </c>
      <c r="AA1684" s="18">
        <f t="shared" si="4002"/>
        <v>-33236.264999999999</v>
      </c>
      <c r="AB1684" s="18">
        <f t="shared" si="4002"/>
        <v>-100000</v>
      </c>
      <c r="AC1684" s="18">
        <f t="shared" si="4002"/>
        <v>133236.26500000001</v>
      </c>
      <c r="AD1684" s="18">
        <f t="shared" si="3942"/>
        <v>19881.932999999997</v>
      </c>
      <c r="AE1684" s="18">
        <f t="shared" si="3943"/>
        <v>25000</v>
      </c>
      <c r="AF1684" s="18">
        <f t="shared" si="3944"/>
        <v>133236.26500000001</v>
      </c>
      <c r="AG1684" s="18">
        <f t="shared" si="4002"/>
        <v>0</v>
      </c>
      <c r="AH1684" s="18">
        <f t="shared" si="3927"/>
        <v>19881.932999999997</v>
      </c>
      <c r="AI1684" s="18">
        <f t="shared" si="3928"/>
        <v>25000</v>
      </c>
      <c r="AJ1684" s="18">
        <f t="shared" si="3929"/>
        <v>133236.26500000001</v>
      </c>
      <c r="AK1684" s="18">
        <f t="shared" si="4002"/>
        <v>33236.264999999999</v>
      </c>
      <c r="AL1684" s="18">
        <f t="shared" si="4002"/>
        <v>100000</v>
      </c>
      <c r="AM1684" s="18">
        <f t="shared" si="4002"/>
        <v>-133236.26500000001</v>
      </c>
      <c r="AN1684" s="18">
        <f t="shared" si="3962"/>
        <v>53118.197999999997</v>
      </c>
      <c r="AO1684" s="18">
        <f t="shared" si="3963"/>
        <v>125000</v>
      </c>
      <c r="AP1684" s="18">
        <f t="shared" si="3964"/>
        <v>0</v>
      </c>
      <c r="AQ1684" s="18">
        <f t="shared" si="4002"/>
        <v>0</v>
      </c>
      <c r="AR1684" s="18">
        <f t="shared" si="3965"/>
        <v>53118.197999999997</v>
      </c>
      <c r="AS1684" s="18">
        <f t="shared" si="4002"/>
        <v>0</v>
      </c>
      <c r="AT1684" s="18">
        <f t="shared" si="4002"/>
        <v>0</v>
      </c>
      <c r="AU1684" s="18">
        <f t="shared" si="4002"/>
        <v>0</v>
      </c>
      <c r="AV1684" s="18">
        <f t="shared" si="3933"/>
        <v>53118.197999999997</v>
      </c>
      <c r="AW1684" s="18">
        <f t="shared" si="3934"/>
        <v>125000</v>
      </c>
      <c r="AX1684" s="18">
        <f t="shared" si="3935"/>
        <v>0</v>
      </c>
      <c r="AY1684" s="18">
        <f t="shared" si="4002"/>
        <v>0</v>
      </c>
      <c r="AZ1684" s="18">
        <f t="shared" si="4002"/>
        <v>0</v>
      </c>
      <c r="BA1684" s="18">
        <f t="shared" si="3930"/>
        <v>53118.197999999997</v>
      </c>
      <c r="BB1684" s="18">
        <f t="shared" si="3931"/>
        <v>125000</v>
      </c>
      <c r="BC1684" s="18">
        <f t="shared" si="4002"/>
        <v>0</v>
      </c>
      <c r="BD1684" s="18">
        <f t="shared" si="4002"/>
        <v>0</v>
      </c>
      <c r="BE1684" s="18">
        <f t="shared" si="4002"/>
        <v>0</v>
      </c>
      <c r="BF1684" s="18">
        <f t="shared" si="3922"/>
        <v>53118.197999999997</v>
      </c>
      <c r="BG1684" s="18">
        <f t="shared" si="3923"/>
        <v>125000</v>
      </c>
      <c r="BH1684" s="18">
        <f t="shared" si="3924"/>
        <v>0</v>
      </c>
      <c r="BI1684" s="18">
        <f t="shared" si="4002"/>
        <v>0</v>
      </c>
      <c r="BJ1684" s="25"/>
      <c r="BK1684" s="36"/>
    </row>
    <row r="1685" spans="1:92" x14ac:dyDescent="0.3">
      <c r="A1685" s="19" t="s">
        <v>951</v>
      </c>
      <c r="B1685" s="50">
        <v>240</v>
      </c>
      <c r="C1685" s="51" t="s">
        <v>184</v>
      </c>
      <c r="D1685" s="51" t="s">
        <v>19</v>
      </c>
      <c r="E1685" s="14" t="s">
        <v>433</v>
      </c>
      <c r="F1685" s="18">
        <v>50000</v>
      </c>
      <c r="G1685" s="18">
        <v>125000</v>
      </c>
      <c r="H1685" s="18">
        <v>0</v>
      </c>
      <c r="I1685" s="18"/>
      <c r="J1685" s="18"/>
      <c r="K1685" s="18"/>
      <c r="L1685" s="18">
        <f t="shared" si="3996"/>
        <v>50000</v>
      </c>
      <c r="M1685" s="18">
        <f t="shared" si="3997"/>
        <v>125000</v>
      </c>
      <c r="N1685" s="18">
        <f t="shared" si="3998"/>
        <v>0</v>
      </c>
      <c r="O1685" s="18">
        <v>3118.1979999999999</v>
      </c>
      <c r="P1685" s="18"/>
      <c r="Q1685" s="18"/>
      <c r="R1685" s="18">
        <f t="shared" si="3936"/>
        <v>53118.197999999997</v>
      </c>
      <c r="S1685" s="18">
        <f t="shared" si="3937"/>
        <v>125000</v>
      </c>
      <c r="T1685" s="18">
        <f t="shared" si="3938"/>
        <v>0</v>
      </c>
      <c r="U1685" s="18"/>
      <c r="V1685" s="18"/>
      <c r="W1685" s="18"/>
      <c r="X1685" s="18">
        <f t="shared" si="3939"/>
        <v>53118.197999999997</v>
      </c>
      <c r="Y1685" s="18">
        <f t="shared" si="3940"/>
        <v>125000</v>
      </c>
      <c r="Z1685" s="18">
        <f t="shared" si="3941"/>
        <v>0</v>
      </c>
      <c r="AA1685" s="18">
        <v>-33236.264999999999</v>
      </c>
      <c r="AB1685" s="18">
        <v>-100000</v>
      </c>
      <c r="AC1685" s="18">
        <v>133236.26500000001</v>
      </c>
      <c r="AD1685" s="18">
        <f t="shared" si="3942"/>
        <v>19881.932999999997</v>
      </c>
      <c r="AE1685" s="18">
        <f t="shared" si="3943"/>
        <v>25000</v>
      </c>
      <c r="AF1685" s="18">
        <f t="shared" si="3944"/>
        <v>133236.26500000001</v>
      </c>
      <c r="AG1685" s="18"/>
      <c r="AH1685" s="18">
        <f t="shared" si="3927"/>
        <v>19881.932999999997</v>
      </c>
      <c r="AI1685" s="18">
        <f t="shared" si="3928"/>
        <v>25000</v>
      </c>
      <c r="AJ1685" s="18">
        <f t="shared" si="3929"/>
        <v>133236.26500000001</v>
      </c>
      <c r="AK1685" s="18">
        <v>33236.264999999999</v>
      </c>
      <c r="AL1685" s="18">
        <v>100000</v>
      </c>
      <c r="AM1685" s="18">
        <v>-133236.26500000001</v>
      </c>
      <c r="AN1685" s="18">
        <f t="shared" si="3962"/>
        <v>53118.197999999997</v>
      </c>
      <c r="AO1685" s="18">
        <f t="shared" si="3963"/>
        <v>125000</v>
      </c>
      <c r="AP1685" s="18">
        <f t="shared" si="3964"/>
        <v>0</v>
      </c>
      <c r="AQ1685" s="18"/>
      <c r="AR1685" s="18">
        <f t="shared" si="3965"/>
        <v>53118.197999999997</v>
      </c>
      <c r="AS1685" s="18"/>
      <c r="AT1685" s="18"/>
      <c r="AU1685" s="18"/>
      <c r="AV1685" s="18">
        <f t="shared" si="3933"/>
        <v>53118.197999999997</v>
      </c>
      <c r="AW1685" s="18">
        <f t="shared" si="3934"/>
        <v>125000</v>
      </c>
      <c r="AX1685" s="18">
        <f t="shared" si="3935"/>
        <v>0</v>
      </c>
      <c r="AY1685" s="18"/>
      <c r="AZ1685" s="18"/>
      <c r="BA1685" s="18">
        <f t="shared" si="3930"/>
        <v>53118.197999999997</v>
      </c>
      <c r="BB1685" s="18">
        <f t="shared" si="3931"/>
        <v>125000</v>
      </c>
      <c r="BC1685" s="18"/>
      <c r="BD1685" s="18"/>
      <c r="BE1685" s="18"/>
      <c r="BF1685" s="18">
        <f t="shared" si="3922"/>
        <v>53118.197999999997</v>
      </c>
      <c r="BG1685" s="18">
        <f t="shared" si="3923"/>
        <v>125000</v>
      </c>
      <c r="BH1685" s="18">
        <f t="shared" si="3924"/>
        <v>0</v>
      </c>
      <c r="BI1685" s="18"/>
      <c r="BJ1685" s="25"/>
      <c r="BK1685" s="36"/>
    </row>
    <row r="1686" spans="1:92" ht="46.8" x14ac:dyDescent="0.3">
      <c r="A1686" s="51" t="s">
        <v>252</v>
      </c>
      <c r="B1686" s="50"/>
      <c r="C1686" s="51"/>
      <c r="D1686" s="51"/>
      <c r="E1686" s="14" t="s">
        <v>1115</v>
      </c>
      <c r="F1686" s="18">
        <f>F1687</f>
        <v>96500</v>
      </c>
      <c r="G1686" s="18">
        <f t="shared" ref="G1686:BI1686" si="4003">G1687</f>
        <v>365837.5</v>
      </c>
      <c r="H1686" s="18">
        <f t="shared" si="4003"/>
        <v>0</v>
      </c>
      <c r="I1686" s="18">
        <f t="shared" si="4003"/>
        <v>0</v>
      </c>
      <c r="J1686" s="18">
        <f t="shared" si="4003"/>
        <v>0</v>
      </c>
      <c r="K1686" s="18">
        <f t="shared" si="4003"/>
        <v>0</v>
      </c>
      <c r="L1686" s="18">
        <f t="shared" si="3996"/>
        <v>96500</v>
      </c>
      <c r="M1686" s="18">
        <f t="shared" si="3997"/>
        <v>365837.5</v>
      </c>
      <c r="N1686" s="18">
        <f t="shared" si="3998"/>
        <v>0</v>
      </c>
      <c r="O1686" s="18">
        <f t="shared" si="4003"/>
        <v>0</v>
      </c>
      <c r="P1686" s="18">
        <f t="shared" si="4003"/>
        <v>0</v>
      </c>
      <c r="Q1686" s="18">
        <f t="shared" si="4003"/>
        <v>0</v>
      </c>
      <c r="R1686" s="18">
        <f t="shared" si="3936"/>
        <v>96500</v>
      </c>
      <c r="S1686" s="18">
        <f t="shared" si="3937"/>
        <v>365837.5</v>
      </c>
      <c r="T1686" s="18">
        <f t="shared" si="3938"/>
        <v>0</v>
      </c>
      <c r="U1686" s="18">
        <f t="shared" si="4003"/>
        <v>0</v>
      </c>
      <c r="V1686" s="18">
        <f t="shared" si="4003"/>
        <v>0</v>
      </c>
      <c r="W1686" s="18">
        <f t="shared" si="4003"/>
        <v>0</v>
      </c>
      <c r="X1686" s="18">
        <f t="shared" si="3939"/>
        <v>96500</v>
      </c>
      <c r="Y1686" s="18">
        <f t="shared" si="3940"/>
        <v>365837.5</v>
      </c>
      <c r="Z1686" s="18">
        <f t="shared" si="3941"/>
        <v>0</v>
      </c>
      <c r="AA1686" s="18">
        <f t="shared" si="4003"/>
        <v>0</v>
      </c>
      <c r="AB1686" s="18">
        <f t="shared" si="4003"/>
        <v>0</v>
      </c>
      <c r="AC1686" s="18">
        <f t="shared" si="4003"/>
        <v>0</v>
      </c>
      <c r="AD1686" s="18">
        <f t="shared" si="3942"/>
        <v>96500</v>
      </c>
      <c r="AE1686" s="18">
        <f t="shared" si="3943"/>
        <v>365837.5</v>
      </c>
      <c r="AF1686" s="18">
        <f t="shared" si="3944"/>
        <v>0</v>
      </c>
      <c r="AG1686" s="18">
        <f t="shared" si="4003"/>
        <v>0</v>
      </c>
      <c r="AH1686" s="18">
        <f t="shared" si="3927"/>
        <v>96500</v>
      </c>
      <c r="AI1686" s="18">
        <f t="shared" si="3928"/>
        <v>365837.5</v>
      </c>
      <c r="AJ1686" s="18">
        <f t="shared" si="3929"/>
        <v>0</v>
      </c>
      <c r="AK1686" s="18">
        <f t="shared" si="4003"/>
        <v>0</v>
      </c>
      <c r="AL1686" s="18">
        <f t="shared" si="4003"/>
        <v>0</v>
      </c>
      <c r="AM1686" s="18">
        <f t="shared" si="4003"/>
        <v>0</v>
      </c>
      <c r="AN1686" s="18">
        <f t="shared" si="3962"/>
        <v>96500</v>
      </c>
      <c r="AO1686" s="18">
        <f t="shared" si="3963"/>
        <v>365837.5</v>
      </c>
      <c r="AP1686" s="18">
        <f t="shared" si="3964"/>
        <v>0</v>
      </c>
      <c r="AQ1686" s="18">
        <f t="shared" si="4003"/>
        <v>0</v>
      </c>
      <c r="AR1686" s="18">
        <f t="shared" si="3965"/>
        <v>96500</v>
      </c>
      <c r="AS1686" s="18">
        <f t="shared" si="4003"/>
        <v>0</v>
      </c>
      <c r="AT1686" s="18">
        <f t="shared" si="4003"/>
        <v>0</v>
      </c>
      <c r="AU1686" s="18">
        <f t="shared" si="4003"/>
        <v>0</v>
      </c>
      <c r="AV1686" s="18">
        <f t="shared" si="3933"/>
        <v>96500</v>
      </c>
      <c r="AW1686" s="18">
        <f t="shared" si="3934"/>
        <v>365837.5</v>
      </c>
      <c r="AX1686" s="18">
        <f t="shared" si="3935"/>
        <v>0</v>
      </c>
      <c r="AY1686" s="18">
        <f t="shared" si="4003"/>
        <v>0</v>
      </c>
      <c r="AZ1686" s="18">
        <f t="shared" si="4003"/>
        <v>0</v>
      </c>
      <c r="BA1686" s="18">
        <f t="shared" si="3930"/>
        <v>96500</v>
      </c>
      <c r="BB1686" s="18">
        <f t="shared" si="3931"/>
        <v>365837.5</v>
      </c>
      <c r="BC1686" s="18">
        <f t="shared" si="4003"/>
        <v>0</v>
      </c>
      <c r="BD1686" s="18">
        <f t="shared" si="4003"/>
        <v>0</v>
      </c>
      <c r="BE1686" s="18">
        <f t="shared" si="4003"/>
        <v>0</v>
      </c>
      <c r="BF1686" s="18">
        <f t="shared" ref="BF1686:BF1749" si="4004">BA1686+BC1686</f>
        <v>96500</v>
      </c>
      <c r="BG1686" s="18">
        <f t="shared" ref="BG1686:BG1749" si="4005">BB1686+BD1686</f>
        <v>365837.5</v>
      </c>
      <c r="BH1686" s="18">
        <f t="shared" ref="BH1686:BH1749" si="4006">AX1686+BE1686</f>
        <v>0</v>
      </c>
      <c r="BI1686" s="18">
        <f t="shared" si="4003"/>
        <v>0</v>
      </c>
      <c r="BJ1686" s="25"/>
      <c r="BK1686" s="36"/>
    </row>
    <row r="1687" spans="1:92" ht="31.2" x14ac:dyDescent="0.3">
      <c r="A1687" s="51" t="s">
        <v>889</v>
      </c>
      <c r="B1687" s="50"/>
      <c r="C1687" s="51"/>
      <c r="D1687" s="51"/>
      <c r="E1687" s="14" t="s">
        <v>1116</v>
      </c>
      <c r="F1687" s="18">
        <f t="shared" ref="F1687:BI1689" si="4007">F1688</f>
        <v>96500</v>
      </c>
      <c r="G1687" s="18">
        <f t="shared" si="4007"/>
        <v>365837.5</v>
      </c>
      <c r="H1687" s="18">
        <f t="shared" si="4007"/>
        <v>0</v>
      </c>
      <c r="I1687" s="18">
        <f t="shared" si="4007"/>
        <v>0</v>
      </c>
      <c r="J1687" s="18">
        <f t="shared" si="4007"/>
        <v>0</v>
      </c>
      <c r="K1687" s="18">
        <f t="shared" si="4007"/>
        <v>0</v>
      </c>
      <c r="L1687" s="18">
        <f t="shared" si="3996"/>
        <v>96500</v>
      </c>
      <c r="M1687" s="18">
        <f t="shared" si="3997"/>
        <v>365837.5</v>
      </c>
      <c r="N1687" s="18">
        <f t="shared" si="3998"/>
        <v>0</v>
      </c>
      <c r="O1687" s="18">
        <f t="shared" si="4007"/>
        <v>0</v>
      </c>
      <c r="P1687" s="18">
        <f t="shared" si="4007"/>
        <v>0</v>
      </c>
      <c r="Q1687" s="18">
        <f t="shared" si="4007"/>
        <v>0</v>
      </c>
      <c r="R1687" s="18">
        <f t="shared" si="3936"/>
        <v>96500</v>
      </c>
      <c r="S1687" s="18">
        <f t="shared" si="3937"/>
        <v>365837.5</v>
      </c>
      <c r="T1687" s="18">
        <f t="shared" si="3938"/>
        <v>0</v>
      </c>
      <c r="U1687" s="18">
        <f t="shared" si="4007"/>
        <v>0</v>
      </c>
      <c r="V1687" s="18">
        <f t="shared" si="4007"/>
        <v>0</v>
      </c>
      <c r="W1687" s="18">
        <f t="shared" si="4007"/>
        <v>0</v>
      </c>
      <c r="X1687" s="18">
        <f t="shared" si="3939"/>
        <v>96500</v>
      </c>
      <c r="Y1687" s="18">
        <f t="shared" si="3940"/>
        <v>365837.5</v>
      </c>
      <c r="Z1687" s="18">
        <f t="shared" si="3941"/>
        <v>0</v>
      </c>
      <c r="AA1687" s="18">
        <f t="shared" si="4007"/>
        <v>0</v>
      </c>
      <c r="AB1687" s="18">
        <f t="shared" si="4007"/>
        <v>0</v>
      </c>
      <c r="AC1687" s="18">
        <f t="shared" si="4007"/>
        <v>0</v>
      </c>
      <c r="AD1687" s="18">
        <f t="shared" si="3942"/>
        <v>96500</v>
      </c>
      <c r="AE1687" s="18">
        <f t="shared" si="3943"/>
        <v>365837.5</v>
      </c>
      <c r="AF1687" s="18">
        <f t="shared" si="3944"/>
        <v>0</v>
      </c>
      <c r="AG1687" s="18">
        <f t="shared" si="4007"/>
        <v>0</v>
      </c>
      <c r="AH1687" s="18">
        <f t="shared" si="3927"/>
        <v>96500</v>
      </c>
      <c r="AI1687" s="18">
        <f t="shared" si="3928"/>
        <v>365837.5</v>
      </c>
      <c r="AJ1687" s="18">
        <f t="shared" si="3929"/>
        <v>0</v>
      </c>
      <c r="AK1687" s="18">
        <f t="shared" si="4007"/>
        <v>0</v>
      </c>
      <c r="AL1687" s="18">
        <f t="shared" si="4007"/>
        <v>0</v>
      </c>
      <c r="AM1687" s="18">
        <f t="shared" si="4007"/>
        <v>0</v>
      </c>
      <c r="AN1687" s="18">
        <f t="shared" si="3962"/>
        <v>96500</v>
      </c>
      <c r="AO1687" s="18">
        <f t="shared" si="3963"/>
        <v>365837.5</v>
      </c>
      <c r="AP1687" s="18">
        <f t="shared" si="3964"/>
        <v>0</v>
      </c>
      <c r="AQ1687" s="18">
        <f t="shared" si="4007"/>
        <v>0</v>
      </c>
      <c r="AR1687" s="18">
        <f t="shared" si="3965"/>
        <v>96500</v>
      </c>
      <c r="AS1687" s="18">
        <f t="shared" si="4007"/>
        <v>0</v>
      </c>
      <c r="AT1687" s="18">
        <f t="shared" si="4007"/>
        <v>0</v>
      </c>
      <c r="AU1687" s="18">
        <f t="shared" si="4007"/>
        <v>0</v>
      </c>
      <c r="AV1687" s="18">
        <f t="shared" si="3933"/>
        <v>96500</v>
      </c>
      <c r="AW1687" s="18">
        <f t="shared" si="3934"/>
        <v>365837.5</v>
      </c>
      <c r="AX1687" s="18">
        <f t="shared" si="3935"/>
        <v>0</v>
      </c>
      <c r="AY1687" s="18">
        <f t="shared" si="4007"/>
        <v>0</v>
      </c>
      <c r="AZ1687" s="18">
        <f t="shared" si="4007"/>
        <v>0</v>
      </c>
      <c r="BA1687" s="18">
        <f t="shared" si="3930"/>
        <v>96500</v>
      </c>
      <c r="BB1687" s="18">
        <f t="shared" si="3931"/>
        <v>365837.5</v>
      </c>
      <c r="BC1687" s="18">
        <f t="shared" si="4007"/>
        <v>0</v>
      </c>
      <c r="BD1687" s="18">
        <f t="shared" si="4007"/>
        <v>0</v>
      </c>
      <c r="BE1687" s="18">
        <f t="shared" si="4007"/>
        <v>0</v>
      </c>
      <c r="BF1687" s="18">
        <f t="shared" si="4004"/>
        <v>96500</v>
      </c>
      <c r="BG1687" s="18">
        <f t="shared" si="4005"/>
        <v>365837.5</v>
      </c>
      <c r="BH1687" s="18">
        <f t="shared" si="4006"/>
        <v>0</v>
      </c>
      <c r="BI1687" s="18">
        <f t="shared" si="4007"/>
        <v>0</v>
      </c>
      <c r="BJ1687" s="25"/>
      <c r="BK1687" s="36"/>
    </row>
    <row r="1688" spans="1:92" ht="46.8" x14ac:dyDescent="0.3">
      <c r="A1688" s="51" t="s">
        <v>889</v>
      </c>
      <c r="B1688" s="50">
        <v>400</v>
      </c>
      <c r="C1688" s="51"/>
      <c r="D1688" s="51"/>
      <c r="E1688" s="14" t="s">
        <v>457</v>
      </c>
      <c r="F1688" s="18">
        <f t="shared" si="4007"/>
        <v>96500</v>
      </c>
      <c r="G1688" s="18">
        <f t="shared" si="4007"/>
        <v>365837.5</v>
      </c>
      <c r="H1688" s="18">
        <f t="shared" si="4007"/>
        <v>0</v>
      </c>
      <c r="I1688" s="18">
        <f t="shared" si="4007"/>
        <v>0</v>
      </c>
      <c r="J1688" s="18">
        <f t="shared" si="4007"/>
        <v>0</v>
      </c>
      <c r="K1688" s="18">
        <f t="shared" si="4007"/>
        <v>0</v>
      </c>
      <c r="L1688" s="18">
        <f t="shared" si="3996"/>
        <v>96500</v>
      </c>
      <c r="M1688" s="18">
        <f t="shared" si="3997"/>
        <v>365837.5</v>
      </c>
      <c r="N1688" s="18">
        <f t="shared" si="3998"/>
        <v>0</v>
      </c>
      <c r="O1688" s="18">
        <f t="shared" si="4007"/>
        <v>0</v>
      </c>
      <c r="P1688" s="18">
        <f t="shared" si="4007"/>
        <v>0</v>
      </c>
      <c r="Q1688" s="18">
        <f t="shared" si="4007"/>
        <v>0</v>
      </c>
      <c r="R1688" s="18">
        <f t="shared" si="3936"/>
        <v>96500</v>
      </c>
      <c r="S1688" s="18">
        <f t="shared" si="3937"/>
        <v>365837.5</v>
      </c>
      <c r="T1688" s="18">
        <f t="shared" si="3938"/>
        <v>0</v>
      </c>
      <c r="U1688" s="18">
        <f t="shared" si="4007"/>
        <v>0</v>
      </c>
      <c r="V1688" s="18">
        <f t="shared" si="4007"/>
        <v>0</v>
      </c>
      <c r="W1688" s="18">
        <f t="shared" si="4007"/>
        <v>0</v>
      </c>
      <c r="X1688" s="18">
        <f t="shared" si="3939"/>
        <v>96500</v>
      </c>
      <c r="Y1688" s="18">
        <f t="shared" si="3940"/>
        <v>365837.5</v>
      </c>
      <c r="Z1688" s="18">
        <f t="shared" si="3941"/>
        <v>0</v>
      </c>
      <c r="AA1688" s="18">
        <f t="shared" si="4007"/>
        <v>0</v>
      </c>
      <c r="AB1688" s="18">
        <f t="shared" si="4007"/>
        <v>0</v>
      </c>
      <c r="AC1688" s="18">
        <f t="shared" si="4007"/>
        <v>0</v>
      </c>
      <c r="AD1688" s="18">
        <f t="shared" si="3942"/>
        <v>96500</v>
      </c>
      <c r="AE1688" s="18">
        <f t="shared" si="3943"/>
        <v>365837.5</v>
      </c>
      <c r="AF1688" s="18">
        <f t="shared" si="3944"/>
        <v>0</v>
      </c>
      <c r="AG1688" s="18">
        <f t="shared" si="4007"/>
        <v>0</v>
      </c>
      <c r="AH1688" s="18">
        <f t="shared" si="3927"/>
        <v>96500</v>
      </c>
      <c r="AI1688" s="18">
        <f t="shared" si="3928"/>
        <v>365837.5</v>
      </c>
      <c r="AJ1688" s="18">
        <f t="shared" si="3929"/>
        <v>0</v>
      </c>
      <c r="AK1688" s="18">
        <f t="shared" si="4007"/>
        <v>0</v>
      </c>
      <c r="AL1688" s="18">
        <f t="shared" si="4007"/>
        <v>0</v>
      </c>
      <c r="AM1688" s="18">
        <f t="shared" si="4007"/>
        <v>0</v>
      </c>
      <c r="AN1688" s="18">
        <f t="shared" si="3962"/>
        <v>96500</v>
      </c>
      <c r="AO1688" s="18">
        <f t="shared" si="3963"/>
        <v>365837.5</v>
      </c>
      <c r="AP1688" s="18">
        <f t="shared" si="3964"/>
        <v>0</v>
      </c>
      <c r="AQ1688" s="18">
        <f t="shared" si="4007"/>
        <v>0</v>
      </c>
      <c r="AR1688" s="18">
        <f t="shared" si="3965"/>
        <v>96500</v>
      </c>
      <c r="AS1688" s="18">
        <f t="shared" si="4007"/>
        <v>0</v>
      </c>
      <c r="AT1688" s="18">
        <f t="shared" si="4007"/>
        <v>0</v>
      </c>
      <c r="AU1688" s="18">
        <f t="shared" si="4007"/>
        <v>0</v>
      </c>
      <c r="AV1688" s="18">
        <f t="shared" si="3933"/>
        <v>96500</v>
      </c>
      <c r="AW1688" s="18">
        <f t="shared" si="3934"/>
        <v>365837.5</v>
      </c>
      <c r="AX1688" s="18">
        <f t="shared" si="3935"/>
        <v>0</v>
      </c>
      <c r="AY1688" s="18">
        <f t="shared" si="4007"/>
        <v>0</v>
      </c>
      <c r="AZ1688" s="18">
        <f t="shared" si="4007"/>
        <v>0</v>
      </c>
      <c r="BA1688" s="18">
        <f t="shared" si="3930"/>
        <v>96500</v>
      </c>
      <c r="BB1688" s="18">
        <f t="shared" si="3931"/>
        <v>365837.5</v>
      </c>
      <c r="BC1688" s="18">
        <f t="shared" si="4007"/>
        <v>0</v>
      </c>
      <c r="BD1688" s="18">
        <f t="shared" si="4007"/>
        <v>0</v>
      </c>
      <c r="BE1688" s="18">
        <f t="shared" si="4007"/>
        <v>0</v>
      </c>
      <c r="BF1688" s="18">
        <f t="shared" si="4004"/>
        <v>96500</v>
      </c>
      <c r="BG1688" s="18">
        <f t="shared" si="4005"/>
        <v>365837.5</v>
      </c>
      <c r="BH1688" s="18">
        <f t="shared" si="4006"/>
        <v>0</v>
      </c>
      <c r="BI1688" s="18">
        <f t="shared" si="4007"/>
        <v>0</v>
      </c>
      <c r="BJ1688" s="25"/>
      <c r="BK1688" s="36"/>
    </row>
    <row r="1689" spans="1:92" x14ac:dyDescent="0.3">
      <c r="A1689" s="51" t="s">
        <v>889</v>
      </c>
      <c r="B1689" s="50">
        <v>410</v>
      </c>
      <c r="C1689" s="51"/>
      <c r="D1689" s="51"/>
      <c r="E1689" s="14" t="s">
        <v>470</v>
      </c>
      <c r="F1689" s="18">
        <f t="shared" si="4007"/>
        <v>96500</v>
      </c>
      <c r="G1689" s="18">
        <f t="shared" si="4007"/>
        <v>365837.5</v>
      </c>
      <c r="H1689" s="18">
        <f t="shared" si="4007"/>
        <v>0</v>
      </c>
      <c r="I1689" s="18">
        <f t="shared" si="4007"/>
        <v>0</v>
      </c>
      <c r="J1689" s="18">
        <f t="shared" si="4007"/>
        <v>0</v>
      </c>
      <c r="K1689" s="18">
        <f t="shared" si="4007"/>
        <v>0</v>
      </c>
      <c r="L1689" s="18">
        <f t="shared" si="3996"/>
        <v>96500</v>
      </c>
      <c r="M1689" s="18">
        <f t="shared" si="3997"/>
        <v>365837.5</v>
      </c>
      <c r="N1689" s="18">
        <f t="shared" si="3998"/>
        <v>0</v>
      </c>
      <c r="O1689" s="18">
        <f t="shared" si="4007"/>
        <v>0</v>
      </c>
      <c r="P1689" s="18">
        <f t="shared" si="4007"/>
        <v>0</v>
      </c>
      <c r="Q1689" s="18">
        <f t="shared" si="4007"/>
        <v>0</v>
      </c>
      <c r="R1689" s="18">
        <f t="shared" si="3936"/>
        <v>96500</v>
      </c>
      <c r="S1689" s="18">
        <f t="shared" si="3937"/>
        <v>365837.5</v>
      </c>
      <c r="T1689" s="18">
        <f t="shared" si="3938"/>
        <v>0</v>
      </c>
      <c r="U1689" s="18">
        <f t="shared" si="4007"/>
        <v>0</v>
      </c>
      <c r="V1689" s="18">
        <f t="shared" si="4007"/>
        <v>0</v>
      </c>
      <c r="W1689" s="18">
        <f t="shared" si="4007"/>
        <v>0</v>
      </c>
      <c r="X1689" s="18">
        <f t="shared" si="3939"/>
        <v>96500</v>
      </c>
      <c r="Y1689" s="18">
        <f t="shared" si="3940"/>
        <v>365837.5</v>
      </c>
      <c r="Z1689" s="18">
        <f t="shared" si="3941"/>
        <v>0</v>
      </c>
      <c r="AA1689" s="18">
        <f t="shared" si="4007"/>
        <v>0</v>
      </c>
      <c r="AB1689" s="18">
        <f t="shared" si="4007"/>
        <v>0</v>
      </c>
      <c r="AC1689" s="18">
        <f t="shared" si="4007"/>
        <v>0</v>
      </c>
      <c r="AD1689" s="18">
        <f t="shared" si="3942"/>
        <v>96500</v>
      </c>
      <c r="AE1689" s="18">
        <f t="shared" si="3943"/>
        <v>365837.5</v>
      </c>
      <c r="AF1689" s="18">
        <f t="shared" si="3944"/>
        <v>0</v>
      </c>
      <c r="AG1689" s="18">
        <f t="shared" si="4007"/>
        <v>0</v>
      </c>
      <c r="AH1689" s="18">
        <f t="shared" si="3927"/>
        <v>96500</v>
      </c>
      <c r="AI1689" s="18">
        <f t="shared" si="3928"/>
        <v>365837.5</v>
      </c>
      <c r="AJ1689" s="18">
        <f t="shared" si="3929"/>
        <v>0</v>
      </c>
      <c r="AK1689" s="18">
        <f t="shared" si="4007"/>
        <v>0</v>
      </c>
      <c r="AL1689" s="18">
        <f t="shared" si="4007"/>
        <v>0</v>
      </c>
      <c r="AM1689" s="18">
        <f t="shared" si="4007"/>
        <v>0</v>
      </c>
      <c r="AN1689" s="18">
        <f t="shared" si="3962"/>
        <v>96500</v>
      </c>
      <c r="AO1689" s="18">
        <f t="shared" si="3963"/>
        <v>365837.5</v>
      </c>
      <c r="AP1689" s="18">
        <f t="shared" si="3964"/>
        <v>0</v>
      </c>
      <c r="AQ1689" s="18">
        <f t="shared" si="4007"/>
        <v>0</v>
      </c>
      <c r="AR1689" s="18">
        <f t="shared" si="3965"/>
        <v>96500</v>
      </c>
      <c r="AS1689" s="18">
        <f t="shared" si="4007"/>
        <v>0</v>
      </c>
      <c r="AT1689" s="18">
        <f t="shared" si="4007"/>
        <v>0</v>
      </c>
      <c r="AU1689" s="18">
        <f t="shared" si="4007"/>
        <v>0</v>
      </c>
      <c r="AV1689" s="18">
        <f t="shared" si="3933"/>
        <v>96500</v>
      </c>
      <c r="AW1689" s="18">
        <f t="shared" si="3934"/>
        <v>365837.5</v>
      </c>
      <c r="AX1689" s="18">
        <f t="shared" si="3935"/>
        <v>0</v>
      </c>
      <c r="AY1689" s="18">
        <f t="shared" si="4007"/>
        <v>0</v>
      </c>
      <c r="AZ1689" s="18">
        <f t="shared" si="4007"/>
        <v>0</v>
      </c>
      <c r="BA1689" s="18">
        <f t="shared" si="3930"/>
        <v>96500</v>
      </c>
      <c r="BB1689" s="18">
        <f t="shared" si="3931"/>
        <v>365837.5</v>
      </c>
      <c r="BC1689" s="18">
        <f t="shared" si="4007"/>
        <v>0</v>
      </c>
      <c r="BD1689" s="18">
        <f t="shared" si="4007"/>
        <v>0</v>
      </c>
      <c r="BE1689" s="18">
        <f t="shared" si="4007"/>
        <v>0</v>
      </c>
      <c r="BF1689" s="18">
        <f t="shared" si="4004"/>
        <v>96500</v>
      </c>
      <c r="BG1689" s="18">
        <f t="shared" si="4005"/>
        <v>365837.5</v>
      </c>
      <c r="BH1689" s="18">
        <f t="shared" si="4006"/>
        <v>0</v>
      </c>
      <c r="BI1689" s="18">
        <f t="shared" si="4007"/>
        <v>0</v>
      </c>
      <c r="BJ1689" s="25"/>
      <c r="BK1689" s="36"/>
    </row>
    <row r="1690" spans="1:92" x14ac:dyDescent="0.3">
      <c r="A1690" s="51" t="s">
        <v>889</v>
      </c>
      <c r="B1690" s="50">
        <v>410</v>
      </c>
      <c r="C1690" s="51" t="s">
        <v>184</v>
      </c>
      <c r="D1690" s="51" t="s">
        <v>19</v>
      </c>
      <c r="E1690" s="14" t="s">
        <v>433</v>
      </c>
      <c r="F1690" s="18">
        <v>96500</v>
      </c>
      <c r="G1690" s="18">
        <v>365837.5</v>
      </c>
      <c r="H1690" s="18">
        <v>0</v>
      </c>
      <c r="I1690" s="18"/>
      <c r="J1690" s="18"/>
      <c r="K1690" s="18"/>
      <c r="L1690" s="18">
        <f t="shared" si="3996"/>
        <v>96500</v>
      </c>
      <c r="M1690" s="18">
        <f t="shared" si="3997"/>
        <v>365837.5</v>
      </c>
      <c r="N1690" s="18">
        <f t="shared" si="3998"/>
        <v>0</v>
      </c>
      <c r="O1690" s="18"/>
      <c r="P1690" s="18"/>
      <c r="Q1690" s="18"/>
      <c r="R1690" s="18">
        <f t="shared" si="3936"/>
        <v>96500</v>
      </c>
      <c r="S1690" s="18">
        <f t="shared" si="3937"/>
        <v>365837.5</v>
      </c>
      <c r="T1690" s="18">
        <f t="shared" si="3938"/>
        <v>0</v>
      </c>
      <c r="U1690" s="18"/>
      <c r="V1690" s="18"/>
      <c r="W1690" s="18"/>
      <c r="X1690" s="18">
        <f t="shared" si="3939"/>
        <v>96500</v>
      </c>
      <c r="Y1690" s="18">
        <f t="shared" si="3940"/>
        <v>365837.5</v>
      </c>
      <c r="Z1690" s="18">
        <f t="shared" si="3941"/>
        <v>0</v>
      </c>
      <c r="AA1690" s="18"/>
      <c r="AB1690" s="18"/>
      <c r="AC1690" s="18"/>
      <c r="AD1690" s="18">
        <f t="shared" si="3942"/>
        <v>96500</v>
      </c>
      <c r="AE1690" s="18">
        <f t="shared" si="3943"/>
        <v>365837.5</v>
      </c>
      <c r="AF1690" s="18">
        <f t="shared" si="3944"/>
        <v>0</v>
      </c>
      <c r="AG1690" s="18"/>
      <c r="AH1690" s="18">
        <f t="shared" si="3927"/>
        <v>96500</v>
      </c>
      <c r="AI1690" s="18">
        <f t="shared" si="3928"/>
        <v>365837.5</v>
      </c>
      <c r="AJ1690" s="18">
        <f t="shared" si="3929"/>
        <v>0</v>
      </c>
      <c r="AK1690" s="18"/>
      <c r="AL1690" s="18"/>
      <c r="AM1690" s="18"/>
      <c r="AN1690" s="18">
        <f t="shared" si="3962"/>
        <v>96500</v>
      </c>
      <c r="AO1690" s="18">
        <f t="shared" si="3963"/>
        <v>365837.5</v>
      </c>
      <c r="AP1690" s="18">
        <f t="shared" si="3964"/>
        <v>0</v>
      </c>
      <c r="AQ1690" s="18"/>
      <c r="AR1690" s="18">
        <f t="shared" si="3965"/>
        <v>96500</v>
      </c>
      <c r="AS1690" s="18"/>
      <c r="AT1690" s="18"/>
      <c r="AU1690" s="18"/>
      <c r="AV1690" s="18">
        <f t="shared" si="3933"/>
        <v>96500</v>
      </c>
      <c r="AW1690" s="18">
        <f t="shared" si="3934"/>
        <v>365837.5</v>
      </c>
      <c r="AX1690" s="18">
        <f t="shared" si="3935"/>
        <v>0</v>
      </c>
      <c r="AY1690" s="18"/>
      <c r="AZ1690" s="18"/>
      <c r="BA1690" s="18">
        <f t="shared" si="3930"/>
        <v>96500</v>
      </c>
      <c r="BB1690" s="18">
        <f t="shared" si="3931"/>
        <v>365837.5</v>
      </c>
      <c r="BC1690" s="18"/>
      <c r="BD1690" s="18"/>
      <c r="BE1690" s="18"/>
      <c r="BF1690" s="18">
        <f t="shared" si="4004"/>
        <v>96500</v>
      </c>
      <c r="BG1690" s="18">
        <f t="shared" si="4005"/>
        <v>365837.5</v>
      </c>
      <c r="BH1690" s="18">
        <f t="shared" si="4006"/>
        <v>0</v>
      </c>
      <c r="BI1690" s="18"/>
      <c r="BJ1690" s="25"/>
      <c r="BK1690" s="36"/>
    </row>
    <row r="1691" spans="1:92" s="11" customFormat="1" ht="62.4" x14ac:dyDescent="0.3">
      <c r="A1691" s="27" t="s">
        <v>1238</v>
      </c>
      <c r="B1691" s="16"/>
      <c r="C1691" s="10"/>
      <c r="D1691" s="10"/>
      <c r="E1691" s="15" t="s">
        <v>1240</v>
      </c>
      <c r="F1691" s="17">
        <f>F1692+F1697</f>
        <v>109695.5</v>
      </c>
      <c r="G1691" s="17">
        <f t="shared" ref="G1691:BI1691" si="4008">G1692+G1697</f>
        <v>100000</v>
      </c>
      <c r="H1691" s="17">
        <f t="shared" si="4008"/>
        <v>100000</v>
      </c>
      <c r="I1691" s="17">
        <f t="shared" ref="I1691:K1691" si="4009">I1692+I1697</f>
        <v>0</v>
      </c>
      <c r="J1691" s="17">
        <f t="shared" si="4009"/>
        <v>0</v>
      </c>
      <c r="K1691" s="17">
        <f t="shared" si="4009"/>
        <v>0</v>
      </c>
      <c r="L1691" s="17">
        <f t="shared" si="3996"/>
        <v>109695.5</v>
      </c>
      <c r="M1691" s="17">
        <f t="shared" si="3997"/>
        <v>100000</v>
      </c>
      <c r="N1691" s="17">
        <f t="shared" si="3998"/>
        <v>100000</v>
      </c>
      <c r="O1691" s="17">
        <f t="shared" ref="O1691:Q1691" si="4010">O1692+O1697</f>
        <v>0</v>
      </c>
      <c r="P1691" s="17">
        <f t="shared" si="4010"/>
        <v>0</v>
      </c>
      <c r="Q1691" s="17">
        <f t="shared" si="4010"/>
        <v>0</v>
      </c>
      <c r="R1691" s="17">
        <f t="shared" si="3936"/>
        <v>109695.5</v>
      </c>
      <c r="S1691" s="17">
        <f t="shared" si="3937"/>
        <v>100000</v>
      </c>
      <c r="T1691" s="17">
        <f t="shared" si="3938"/>
        <v>100000</v>
      </c>
      <c r="U1691" s="17">
        <f t="shared" ref="U1691:W1691" si="4011">U1692+U1697</f>
        <v>0</v>
      </c>
      <c r="V1691" s="17">
        <f t="shared" si="4011"/>
        <v>0</v>
      </c>
      <c r="W1691" s="17">
        <f t="shared" si="4011"/>
        <v>0</v>
      </c>
      <c r="X1691" s="17">
        <f t="shared" si="3939"/>
        <v>109695.5</v>
      </c>
      <c r="Y1691" s="17">
        <f t="shared" si="3940"/>
        <v>100000</v>
      </c>
      <c r="Z1691" s="17">
        <f t="shared" si="3941"/>
        <v>100000</v>
      </c>
      <c r="AA1691" s="17">
        <f t="shared" ref="AA1691:AB1691" si="4012">AA1692+AA1697</f>
        <v>0</v>
      </c>
      <c r="AB1691" s="17">
        <f t="shared" si="4012"/>
        <v>0</v>
      </c>
      <c r="AC1691" s="17">
        <f t="shared" ref="AC1691" si="4013">AC1692+AC1697</f>
        <v>0</v>
      </c>
      <c r="AD1691" s="18">
        <f t="shared" si="3942"/>
        <v>109695.5</v>
      </c>
      <c r="AE1691" s="18">
        <f t="shared" si="3943"/>
        <v>100000</v>
      </c>
      <c r="AF1691" s="18">
        <f t="shared" si="3944"/>
        <v>100000</v>
      </c>
      <c r="AG1691" s="17">
        <f t="shared" ref="AG1691" si="4014">AG1692+AG1697</f>
        <v>0</v>
      </c>
      <c r="AH1691" s="17">
        <f t="shared" si="3927"/>
        <v>109695.5</v>
      </c>
      <c r="AI1691" s="17">
        <f t="shared" si="3928"/>
        <v>100000</v>
      </c>
      <c r="AJ1691" s="17">
        <f t="shared" si="3929"/>
        <v>100000</v>
      </c>
      <c r="AK1691" s="17">
        <f t="shared" ref="AK1691:AM1691" si="4015">AK1692+AK1697</f>
        <v>-245.98699999999999</v>
      </c>
      <c r="AL1691" s="17">
        <f t="shared" si="4015"/>
        <v>0</v>
      </c>
      <c r="AM1691" s="17">
        <f t="shared" si="4015"/>
        <v>0</v>
      </c>
      <c r="AN1691" s="17">
        <f t="shared" si="3962"/>
        <v>109449.51300000001</v>
      </c>
      <c r="AO1691" s="17">
        <f t="shared" si="3963"/>
        <v>100000</v>
      </c>
      <c r="AP1691" s="17">
        <f t="shared" si="3964"/>
        <v>100000</v>
      </c>
      <c r="AQ1691" s="17">
        <f t="shared" ref="AQ1691" si="4016">AQ1692+AQ1697</f>
        <v>0</v>
      </c>
      <c r="AR1691" s="17">
        <f t="shared" si="3965"/>
        <v>109449.51300000001</v>
      </c>
      <c r="AS1691" s="17">
        <f t="shared" ref="AS1691:AU1691" si="4017">AS1692+AS1697</f>
        <v>-2549.4650000000001</v>
      </c>
      <c r="AT1691" s="17">
        <f t="shared" si="4017"/>
        <v>0</v>
      </c>
      <c r="AU1691" s="17">
        <f t="shared" si="4017"/>
        <v>0</v>
      </c>
      <c r="AV1691" s="17">
        <f t="shared" si="3933"/>
        <v>106900.04800000001</v>
      </c>
      <c r="AW1691" s="17">
        <f t="shared" si="3934"/>
        <v>100000</v>
      </c>
      <c r="AX1691" s="17">
        <f t="shared" si="3935"/>
        <v>100000</v>
      </c>
      <c r="AY1691" s="17">
        <f t="shared" ref="AY1691:AZ1691" si="4018">AY1692+AY1697</f>
        <v>0</v>
      </c>
      <c r="AZ1691" s="17">
        <f t="shared" si="4018"/>
        <v>0</v>
      </c>
      <c r="BA1691" s="18">
        <f t="shared" si="3930"/>
        <v>106900.04800000001</v>
      </c>
      <c r="BB1691" s="18">
        <f t="shared" si="3931"/>
        <v>100000</v>
      </c>
      <c r="BC1691" s="17">
        <f t="shared" ref="BC1691:BE1691" si="4019">BC1692+BC1697</f>
        <v>-688.58299999999997</v>
      </c>
      <c r="BD1691" s="17">
        <f t="shared" si="4019"/>
        <v>0</v>
      </c>
      <c r="BE1691" s="17">
        <f t="shared" si="4019"/>
        <v>0</v>
      </c>
      <c r="BF1691" s="17">
        <f t="shared" si="4004"/>
        <v>106211.46500000001</v>
      </c>
      <c r="BG1691" s="17">
        <f t="shared" si="4005"/>
        <v>100000</v>
      </c>
      <c r="BH1691" s="17">
        <f t="shared" si="4006"/>
        <v>100000</v>
      </c>
      <c r="BI1691" s="17">
        <f t="shared" si="4008"/>
        <v>0</v>
      </c>
      <c r="BJ1691" s="25"/>
      <c r="BK1691" s="35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</row>
    <row r="1692" spans="1:92" ht="78" x14ac:dyDescent="0.3">
      <c r="A1692" s="19" t="s">
        <v>1239</v>
      </c>
      <c r="B1692" s="50"/>
      <c r="C1692" s="51"/>
      <c r="D1692" s="51"/>
      <c r="E1692" s="14" t="s">
        <v>1241</v>
      </c>
      <c r="F1692" s="18">
        <f>F1693</f>
        <v>81822</v>
      </c>
      <c r="G1692" s="18">
        <f t="shared" ref="G1692:BI1695" si="4020">G1693</f>
        <v>100000</v>
      </c>
      <c r="H1692" s="18">
        <f t="shared" si="4020"/>
        <v>100000</v>
      </c>
      <c r="I1692" s="18">
        <f t="shared" si="4020"/>
        <v>0</v>
      </c>
      <c r="J1692" s="18">
        <f t="shared" si="4020"/>
        <v>0</v>
      </c>
      <c r="K1692" s="18">
        <f t="shared" si="4020"/>
        <v>0</v>
      </c>
      <c r="L1692" s="18">
        <f t="shared" si="3996"/>
        <v>81822</v>
      </c>
      <c r="M1692" s="18">
        <f t="shared" si="3997"/>
        <v>100000</v>
      </c>
      <c r="N1692" s="18">
        <f t="shared" si="3998"/>
        <v>100000</v>
      </c>
      <c r="O1692" s="18">
        <f t="shared" si="4020"/>
        <v>0</v>
      </c>
      <c r="P1692" s="18">
        <f t="shared" si="4020"/>
        <v>0</v>
      </c>
      <c r="Q1692" s="18">
        <f t="shared" si="4020"/>
        <v>0</v>
      </c>
      <c r="R1692" s="18">
        <f t="shared" si="3936"/>
        <v>81822</v>
      </c>
      <c r="S1692" s="18">
        <f t="shared" si="3937"/>
        <v>100000</v>
      </c>
      <c r="T1692" s="18">
        <f t="shared" si="3938"/>
        <v>100000</v>
      </c>
      <c r="U1692" s="18">
        <f t="shared" si="4020"/>
        <v>0</v>
      </c>
      <c r="V1692" s="18">
        <f t="shared" si="4020"/>
        <v>0</v>
      </c>
      <c r="W1692" s="18">
        <f t="shared" si="4020"/>
        <v>0</v>
      </c>
      <c r="X1692" s="18">
        <f t="shared" si="3939"/>
        <v>81822</v>
      </c>
      <c r="Y1692" s="18">
        <f t="shared" si="3940"/>
        <v>100000</v>
      </c>
      <c r="Z1692" s="18">
        <f t="shared" si="3941"/>
        <v>100000</v>
      </c>
      <c r="AA1692" s="18">
        <f t="shared" si="4020"/>
        <v>0</v>
      </c>
      <c r="AB1692" s="18">
        <f t="shared" si="4020"/>
        <v>0</v>
      </c>
      <c r="AC1692" s="18">
        <f t="shared" si="4020"/>
        <v>0</v>
      </c>
      <c r="AD1692" s="18">
        <f t="shared" si="3942"/>
        <v>81822</v>
      </c>
      <c r="AE1692" s="18">
        <f t="shared" si="3943"/>
        <v>100000</v>
      </c>
      <c r="AF1692" s="18">
        <f t="shared" si="3944"/>
        <v>100000</v>
      </c>
      <c r="AG1692" s="18">
        <f t="shared" si="4020"/>
        <v>0</v>
      </c>
      <c r="AH1692" s="18">
        <f t="shared" si="3927"/>
        <v>81822</v>
      </c>
      <c r="AI1692" s="18">
        <f t="shared" si="3928"/>
        <v>100000</v>
      </c>
      <c r="AJ1692" s="18">
        <f t="shared" si="3929"/>
        <v>100000</v>
      </c>
      <c r="AK1692" s="18">
        <f t="shared" si="4020"/>
        <v>0</v>
      </c>
      <c r="AL1692" s="18">
        <f t="shared" si="4020"/>
        <v>0</v>
      </c>
      <c r="AM1692" s="18">
        <f t="shared" si="4020"/>
        <v>0</v>
      </c>
      <c r="AN1692" s="18">
        <f t="shared" si="3962"/>
        <v>81822</v>
      </c>
      <c r="AO1692" s="18">
        <f t="shared" si="3963"/>
        <v>100000</v>
      </c>
      <c r="AP1692" s="18">
        <f t="shared" si="3964"/>
        <v>100000</v>
      </c>
      <c r="AQ1692" s="18">
        <f t="shared" si="4020"/>
        <v>0</v>
      </c>
      <c r="AR1692" s="18">
        <f t="shared" si="3965"/>
        <v>81822</v>
      </c>
      <c r="AS1692" s="18">
        <f t="shared" si="4020"/>
        <v>-2549.4650000000001</v>
      </c>
      <c r="AT1692" s="18">
        <f t="shared" si="4020"/>
        <v>0</v>
      </c>
      <c r="AU1692" s="18">
        <f t="shared" si="4020"/>
        <v>0</v>
      </c>
      <c r="AV1692" s="18">
        <f t="shared" si="3933"/>
        <v>79272.535000000003</v>
      </c>
      <c r="AW1692" s="18">
        <f t="shared" si="3934"/>
        <v>100000</v>
      </c>
      <c r="AX1692" s="18">
        <f t="shared" si="3935"/>
        <v>100000</v>
      </c>
      <c r="AY1692" s="18">
        <f t="shared" si="4020"/>
        <v>0</v>
      </c>
      <c r="AZ1692" s="18">
        <f t="shared" si="4020"/>
        <v>0</v>
      </c>
      <c r="BA1692" s="18">
        <f t="shared" si="3930"/>
        <v>79272.535000000003</v>
      </c>
      <c r="BB1692" s="18">
        <f t="shared" si="3931"/>
        <v>100000</v>
      </c>
      <c r="BC1692" s="18">
        <f t="shared" si="4020"/>
        <v>-688.58299999999997</v>
      </c>
      <c r="BD1692" s="18">
        <f t="shared" si="4020"/>
        <v>0</v>
      </c>
      <c r="BE1692" s="18">
        <f t="shared" si="4020"/>
        <v>0</v>
      </c>
      <c r="BF1692" s="18">
        <f t="shared" si="4004"/>
        <v>78583.952000000005</v>
      </c>
      <c r="BG1692" s="18">
        <f t="shared" si="4005"/>
        <v>100000</v>
      </c>
      <c r="BH1692" s="18">
        <f t="shared" si="4006"/>
        <v>100000</v>
      </c>
      <c r="BI1692" s="18">
        <f t="shared" si="4020"/>
        <v>0</v>
      </c>
      <c r="BJ1692" s="25"/>
      <c r="BK1692" s="36"/>
    </row>
    <row r="1693" spans="1:92" ht="31.2" x14ac:dyDescent="0.3">
      <c r="A1693" s="19" t="s">
        <v>1242</v>
      </c>
      <c r="B1693" s="50"/>
      <c r="C1693" s="51"/>
      <c r="D1693" s="51"/>
      <c r="E1693" s="14" t="s">
        <v>1243</v>
      </c>
      <c r="F1693" s="18">
        <f>F1694</f>
        <v>81822</v>
      </c>
      <c r="G1693" s="18">
        <f t="shared" si="4020"/>
        <v>100000</v>
      </c>
      <c r="H1693" s="18">
        <f t="shared" si="4020"/>
        <v>100000</v>
      </c>
      <c r="I1693" s="18">
        <f t="shared" si="4020"/>
        <v>0</v>
      </c>
      <c r="J1693" s="18">
        <f t="shared" si="4020"/>
        <v>0</v>
      </c>
      <c r="K1693" s="18">
        <f t="shared" si="4020"/>
        <v>0</v>
      </c>
      <c r="L1693" s="18">
        <f t="shared" si="3996"/>
        <v>81822</v>
      </c>
      <c r="M1693" s="18">
        <f t="shared" si="3997"/>
        <v>100000</v>
      </c>
      <c r="N1693" s="18">
        <f t="shared" si="3998"/>
        <v>100000</v>
      </c>
      <c r="O1693" s="18">
        <f t="shared" si="4020"/>
        <v>0</v>
      </c>
      <c r="P1693" s="18">
        <f t="shared" si="4020"/>
        <v>0</v>
      </c>
      <c r="Q1693" s="18">
        <f t="shared" si="4020"/>
        <v>0</v>
      </c>
      <c r="R1693" s="18">
        <f t="shared" si="3936"/>
        <v>81822</v>
      </c>
      <c r="S1693" s="18">
        <f t="shared" si="3937"/>
        <v>100000</v>
      </c>
      <c r="T1693" s="18">
        <f t="shared" si="3938"/>
        <v>100000</v>
      </c>
      <c r="U1693" s="18">
        <f t="shared" si="4020"/>
        <v>0</v>
      </c>
      <c r="V1693" s="18">
        <f t="shared" si="4020"/>
        <v>0</v>
      </c>
      <c r="W1693" s="18">
        <f t="shared" si="4020"/>
        <v>0</v>
      </c>
      <c r="X1693" s="18">
        <f t="shared" si="3939"/>
        <v>81822</v>
      </c>
      <c r="Y1693" s="18">
        <f t="shared" si="3940"/>
        <v>100000</v>
      </c>
      <c r="Z1693" s="18">
        <f t="shared" si="3941"/>
        <v>100000</v>
      </c>
      <c r="AA1693" s="18">
        <f t="shared" si="4020"/>
        <v>0</v>
      </c>
      <c r="AB1693" s="18">
        <f t="shared" si="4020"/>
        <v>0</v>
      </c>
      <c r="AC1693" s="18">
        <f t="shared" si="4020"/>
        <v>0</v>
      </c>
      <c r="AD1693" s="18">
        <f t="shared" si="3942"/>
        <v>81822</v>
      </c>
      <c r="AE1693" s="18">
        <f t="shared" si="3943"/>
        <v>100000</v>
      </c>
      <c r="AF1693" s="18">
        <f t="shared" si="3944"/>
        <v>100000</v>
      </c>
      <c r="AG1693" s="18">
        <f t="shared" si="4020"/>
        <v>0</v>
      </c>
      <c r="AH1693" s="18">
        <f t="shared" si="3927"/>
        <v>81822</v>
      </c>
      <c r="AI1693" s="18">
        <f t="shared" si="3928"/>
        <v>100000</v>
      </c>
      <c r="AJ1693" s="18">
        <f t="shared" si="3929"/>
        <v>100000</v>
      </c>
      <c r="AK1693" s="18">
        <f t="shared" si="4020"/>
        <v>0</v>
      </c>
      <c r="AL1693" s="18">
        <f t="shared" si="4020"/>
        <v>0</v>
      </c>
      <c r="AM1693" s="18">
        <f t="shared" si="4020"/>
        <v>0</v>
      </c>
      <c r="AN1693" s="18">
        <f t="shared" si="3962"/>
        <v>81822</v>
      </c>
      <c r="AO1693" s="18">
        <f t="shared" si="3963"/>
        <v>100000</v>
      </c>
      <c r="AP1693" s="18">
        <f t="shared" si="3964"/>
        <v>100000</v>
      </c>
      <c r="AQ1693" s="18">
        <f t="shared" si="4020"/>
        <v>0</v>
      </c>
      <c r="AR1693" s="18">
        <f t="shared" si="3965"/>
        <v>81822</v>
      </c>
      <c r="AS1693" s="18">
        <f t="shared" si="4020"/>
        <v>-2549.4650000000001</v>
      </c>
      <c r="AT1693" s="18">
        <f t="shared" si="4020"/>
        <v>0</v>
      </c>
      <c r="AU1693" s="18">
        <f t="shared" si="4020"/>
        <v>0</v>
      </c>
      <c r="AV1693" s="18">
        <f t="shared" si="3933"/>
        <v>79272.535000000003</v>
      </c>
      <c r="AW1693" s="18">
        <f t="shared" si="3934"/>
        <v>100000</v>
      </c>
      <c r="AX1693" s="18">
        <f t="shared" si="3935"/>
        <v>100000</v>
      </c>
      <c r="AY1693" s="18">
        <f t="shared" si="4020"/>
        <v>0</v>
      </c>
      <c r="AZ1693" s="18">
        <f t="shared" si="4020"/>
        <v>0</v>
      </c>
      <c r="BA1693" s="18">
        <f t="shared" si="3930"/>
        <v>79272.535000000003</v>
      </c>
      <c r="BB1693" s="18">
        <f t="shared" si="3931"/>
        <v>100000</v>
      </c>
      <c r="BC1693" s="18">
        <f t="shared" si="4020"/>
        <v>-688.58299999999997</v>
      </c>
      <c r="BD1693" s="18">
        <f t="shared" si="4020"/>
        <v>0</v>
      </c>
      <c r="BE1693" s="18">
        <f t="shared" si="4020"/>
        <v>0</v>
      </c>
      <c r="BF1693" s="18">
        <f t="shared" si="4004"/>
        <v>78583.952000000005</v>
      </c>
      <c r="BG1693" s="18">
        <f t="shared" si="4005"/>
        <v>100000</v>
      </c>
      <c r="BH1693" s="18">
        <f t="shared" si="4006"/>
        <v>100000</v>
      </c>
      <c r="BI1693" s="18">
        <f t="shared" si="4020"/>
        <v>0</v>
      </c>
      <c r="BJ1693" s="25"/>
      <c r="BK1693" s="36"/>
    </row>
    <row r="1694" spans="1:92" ht="31.2" x14ac:dyDescent="0.3">
      <c r="A1694" s="19" t="s">
        <v>1242</v>
      </c>
      <c r="B1694" s="50">
        <v>200</v>
      </c>
      <c r="C1694" s="51"/>
      <c r="D1694" s="51"/>
      <c r="E1694" s="14" t="s">
        <v>455</v>
      </c>
      <c r="F1694" s="18">
        <f>F1695</f>
        <v>81822</v>
      </c>
      <c r="G1694" s="18">
        <f t="shared" si="4020"/>
        <v>100000</v>
      </c>
      <c r="H1694" s="18">
        <f t="shared" si="4020"/>
        <v>100000</v>
      </c>
      <c r="I1694" s="18">
        <f t="shared" si="4020"/>
        <v>0</v>
      </c>
      <c r="J1694" s="18">
        <f t="shared" si="4020"/>
        <v>0</v>
      </c>
      <c r="K1694" s="18">
        <f t="shared" si="4020"/>
        <v>0</v>
      </c>
      <c r="L1694" s="18">
        <f t="shared" si="3996"/>
        <v>81822</v>
      </c>
      <c r="M1694" s="18">
        <f t="shared" si="3997"/>
        <v>100000</v>
      </c>
      <c r="N1694" s="18">
        <f t="shared" si="3998"/>
        <v>100000</v>
      </c>
      <c r="O1694" s="18">
        <f t="shared" si="4020"/>
        <v>0</v>
      </c>
      <c r="P1694" s="18">
        <f t="shared" si="4020"/>
        <v>0</v>
      </c>
      <c r="Q1694" s="18">
        <f t="shared" si="4020"/>
        <v>0</v>
      </c>
      <c r="R1694" s="18">
        <f t="shared" si="3936"/>
        <v>81822</v>
      </c>
      <c r="S1694" s="18">
        <f t="shared" si="3937"/>
        <v>100000</v>
      </c>
      <c r="T1694" s="18">
        <f t="shared" si="3938"/>
        <v>100000</v>
      </c>
      <c r="U1694" s="18">
        <f t="shared" si="4020"/>
        <v>0</v>
      </c>
      <c r="V1694" s="18">
        <f t="shared" si="4020"/>
        <v>0</v>
      </c>
      <c r="W1694" s="18">
        <f t="shared" si="4020"/>
        <v>0</v>
      </c>
      <c r="X1694" s="18">
        <f t="shared" si="3939"/>
        <v>81822</v>
      </c>
      <c r="Y1694" s="18">
        <f t="shared" si="3940"/>
        <v>100000</v>
      </c>
      <c r="Z1694" s="18">
        <f t="shared" si="3941"/>
        <v>100000</v>
      </c>
      <c r="AA1694" s="18">
        <f t="shared" si="4020"/>
        <v>0</v>
      </c>
      <c r="AB1694" s="18">
        <f t="shared" si="4020"/>
        <v>0</v>
      </c>
      <c r="AC1694" s="18">
        <f t="shared" si="4020"/>
        <v>0</v>
      </c>
      <c r="AD1694" s="18">
        <f t="shared" si="3942"/>
        <v>81822</v>
      </c>
      <c r="AE1694" s="18">
        <f t="shared" si="3943"/>
        <v>100000</v>
      </c>
      <c r="AF1694" s="18">
        <f t="shared" si="3944"/>
        <v>100000</v>
      </c>
      <c r="AG1694" s="18">
        <f t="shared" si="4020"/>
        <v>0</v>
      </c>
      <c r="AH1694" s="18">
        <f t="shared" si="3927"/>
        <v>81822</v>
      </c>
      <c r="AI1694" s="18">
        <f t="shared" si="3928"/>
        <v>100000</v>
      </c>
      <c r="AJ1694" s="18">
        <f t="shared" si="3929"/>
        <v>100000</v>
      </c>
      <c r="AK1694" s="18">
        <f t="shared" si="4020"/>
        <v>0</v>
      </c>
      <c r="AL1694" s="18">
        <f t="shared" si="4020"/>
        <v>0</v>
      </c>
      <c r="AM1694" s="18">
        <f t="shared" si="4020"/>
        <v>0</v>
      </c>
      <c r="AN1694" s="18">
        <f t="shared" si="3962"/>
        <v>81822</v>
      </c>
      <c r="AO1694" s="18">
        <f t="shared" si="3963"/>
        <v>100000</v>
      </c>
      <c r="AP1694" s="18">
        <f t="shared" si="3964"/>
        <v>100000</v>
      </c>
      <c r="AQ1694" s="18">
        <f t="shared" si="4020"/>
        <v>0</v>
      </c>
      <c r="AR1694" s="18">
        <f t="shared" si="3965"/>
        <v>81822</v>
      </c>
      <c r="AS1694" s="18">
        <f t="shared" si="4020"/>
        <v>-2549.4650000000001</v>
      </c>
      <c r="AT1694" s="18">
        <f t="shared" si="4020"/>
        <v>0</v>
      </c>
      <c r="AU1694" s="18">
        <f t="shared" si="4020"/>
        <v>0</v>
      </c>
      <c r="AV1694" s="18">
        <f t="shared" si="3933"/>
        <v>79272.535000000003</v>
      </c>
      <c r="AW1694" s="18">
        <f t="shared" si="3934"/>
        <v>100000</v>
      </c>
      <c r="AX1694" s="18">
        <f t="shared" si="3935"/>
        <v>100000</v>
      </c>
      <c r="AY1694" s="18">
        <f t="shared" si="4020"/>
        <v>0</v>
      </c>
      <c r="AZ1694" s="18">
        <f t="shared" si="4020"/>
        <v>0</v>
      </c>
      <c r="BA1694" s="18">
        <f t="shared" ref="BA1694:BA1757" si="4021">AV1694+AY1694</f>
        <v>79272.535000000003</v>
      </c>
      <c r="BB1694" s="18">
        <f t="shared" ref="BB1694:BB1757" si="4022">AW1694+AZ1694</f>
        <v>100000</v>
      </c>
      <c r="BC1694" s="18">
        <f t="shared" si="4020"/>
        <v>-688.58299999999997</v>
      </c>
      <c r="BD1694" s="18">
        <f t="shared" si="4020"/>
        <v>0</v>
      </c>
      <c r="BE1694" s="18">
        <f t="shared" si="4020"/>
        <v>0</v>
      </c>
      <c r="BF1694" s="18">
        <f t="shared" si="4004"/>
        <v>78583.952000000005</v>
      </c>
      <c r="BG1694" s="18">
        <f t="shared" si="4005"/>
        <v>100000</v>
      </c>
      <c r="BH1694" s="18">
        <f t="shared" si="4006"/>
        <v>100000</v>
      </c>
      <c r="BI1694" s="18">
        <f t="shared" si="4020"/>
        <v>0</v>
      </c>
      <c r="BJ1694" s="25"/>
      <c r="BK1694" s="36"/>
    </row>
    <row r="1695" spans="1:92" ht="46.8" x14ac:dyDescent="0.3">
      <c r="A1695" s="19" t="s">
        <v>1242</v>
      </c>
      <c r="B1695" s="50">
        <v>240</v>
      </c>
      <c r="C1695" s="51"/>
      <c r="D1695" s="51"/>
      <c r="E1695" s="14" t="s">
        <v>463</v>
      </c>
      <c r="F1695" s="18">
        <f>F1696</f>
        <v>81822</v>
      </c>
      <c r="G1695" s="18">
        <f t="shared" si="4020"/>
        <v>100000</v>
      </c>
      <c r="H1695" s="18">
        <f t="shared" si="4020"/>
        <v>100000</v>
      </c>
      <c r="I1695" s="18">
        <f t="shared" si="4020"/>
        <v>0</v>
      </c>
      <c r="J1695" s="18">
        <f t="shared" si="4020"/>
        <v>0</v>
      </c>
      <c r="K1695" s="18">
        <f t="shared" si="4020"/>
        <v>0</v>
      </c>
      <c r="L1695" s="18">
        <f t="shared" si="3996"/>
        <v>81822</v>
      </c>
      <c r="M1695" s="18">
        <f t="shared" si="3997"/>
        <v>100000</v>
      </c>
      <c r="N1695" s="18">
        <f t="shared" si="3998"/>
        <v>100000</v>
      </c>
      <c r="O1695" s="18">
        <f t="shared" si="4020"/>
        <v>0</v>
      </c>
      <c r="P1695" s="18">
        <f t="shared" si="4020"/>
        <v>0</v>
      </c>
      <c r="Q1695" s="18">
        <f t="shared" si="4020"/>
        <v>0</v>
      </c>
      <c r="R1695" s="18">
        <f t="shared" si="3936"/>
        <v>81822</v>
      </c>
      <c r="S1695" s="18">
        <f t="shared" si="3937"/>
        <v>100000</v>
      </c>
      <c r="T1695" s="18">
        <f t="shared" si="3938"/>
        <v>100000</v>
      </c>
      <c r="U1695" s="18">
        <f t="shared" si="4020"/>
        <v>0</v>
      </c>
      <c r="V1695" s="18">
        <f t="shared" si="4020"/>
        <v>0</v>
      </c>
      <c r="W1695" s="18">
        <f t="shared" si="4020"/>
        <v>0</v>
      </c>
      <c r="X1695" s="18">
        <f t="shared" si="3939"/>
        <v>81822</v>
      </c>
      <c r="Y1695" s="18">
        <f t="shared" si="3940"/>
        <v>100000</v>
      </c>
      <c r="Z1695" s="18">
        <f t="shared" si="3941"/>
        <v>100000</v>
      </c>
      <c r="AA1695" s="18">
        <f t="shared" si="4020"/>
        <v>0</v>
      </c>
      <c r="AB1695" s="18">
        <f t="shared" si="4020"/>
        <v>0</v>
      </c>
      <c r="AC1695" s="18">
        <f t="shared" si="4020"/>
        <v>0</v>
      </c>
      <c r="AD1695" s="18">
        <f t="shared" si="3942"/>
        <v>81822</v>
      </c>
      <c r="AE1695" s="18">
        <f t="shared" si="3943"/>
        <v>100000</v>
      </c>
      <c r="AF1695" s="18">
        <f t="shared" si="3944"/>
        <v>100000</v>
      </c>
      <c r="AG1695" s="18">
        <f t="shared" si="4020"/>
        <v>0</v>
      </c>
      <c r="AH1695" s="18">
        <f t="shared" si="3927"/>
        <v>81822</v>
      </c>
      <c r="AI1695" s="18">
        <f t="shared" si="3928"/>
        <v>100000</v>
      </c>
      <c r="AJ1695" s="18">
        <f t="shared" si="3929"/>
        <v>100000</v>
      </c>
      <c r="AK1695" s="18">
        <f t="shared" si="4020"/>
        <v>0</v>
      </c>
      <c r="AL1695" s="18">
        <f t="shared" si="4020"/>
        <v>0</v>
      </c>
      <c r="AM1695" s="18">
        <f t="shared" si="4020"/>
        <v>0</v>
      </c>
      <c r="AN1695" s="18">
        <f t="shared" si="3962"/>
        <v>81822</v>
      </c>
      <c r="AO1695" s="18">
        <f t="shared" si="3963"/>
        <v>100000</v>
      </c>
      <c r="AP1695" s="18">
        <f t="shared" si="3964"/>
        <v>100000</v>
      </c>
      <c r="AQ1695" s="18">
        <f t="shared" si="4020"/>
        <v>0</v>
      </c>
      <c r="AR1695" s="18">
        <f t="shared" si="3965"/>
        <v>81822</v>
      </c>
      <c r="AS1695" s="18">
        <f t="shared" si="4020"/>
        <v>-2549.4650000000001</v>
      </c>
      <c r="AT1695" s="18">
        <f t="shared" si="4020"/>
        <v>0</v>
      </c>
      <c r="AU1695" s="18">
        <f t="shared" si="4020"/>
        <v>0</v>
      </c>
      <c r="AV1695" s="18">
        <f t="shared" ref="AV1695:AV1758" si="4023">AR1695+AS1695</f>
        <v>79272.535000000003</v>
      </c>
      <c r="AW1695" s="18">
        <f t="shared" ref="AW1695:AW1758" si="4024">AO1695+AT1695</f>
        <v>100000</v>
      </c>
      <c r="AX1695" s="18">
        <f t="shared" ref="AX1695:AX1758" si="4025">AP1695+AU1695</f>
        <v>100000</v>
      </c>
      <c r="AY1695" s="18">
        <f t="shared" si="4020"/>
        <v>0</v>
      </c>
      <c r="AZ1695" s="18">
        <f t="shared" si="4020"/>
        <v>0</v>
      </c>
      <c r="BA1695" s="18">
        <f t="shared" si="4021"/>
        <v>79272.535000000003</v>
      </c>
      <c r="BB1695" s="18">
        <f t="shared" si="4022"/>
        <v>100000</v>
      </c>
      <c r="BC1695" s="18">
        <f t="shared" si="4020"/>
        <v>-688.58299999999997</v>
      </c>
      <c r="BD1695" s="18">
        <f t="shared" si="4020"/>
        <v>0</v>
      </c>
      <c r="BE1695" s="18">
        <f t="shared" si="4020"/>
        <v>0</v>
      </c>
      <c r="BF1695" s="18">
        <f t="shared" si="4004"/>
        <v>78583.952000000005</v>
      </c>
      <c r="BG1695" s="18">
        <f t="shared" si="4005"/>
        <v>100000</v>
      </c>
      <c r="BH1695" s="18">
        <f t="shared" si="4006"/>
        <v>100000</v>
      </c>
      <c r="BI1695" s="18">
        <f t="shared" si="4020"/>
        <v>0</v>
      </c>
      <c r="BJ1695" s="25"/>
      <c r="BK1695" s="36"/>
    </row>
    <row r="1696" spans="1:92" x14ac:dyDescent="0.3">
      <c r="A1696" s="19" t="s">
        <v>1242</v>
      </c>
      <c r="B1696" s="50">
        <v>240</v>
      </c>
      <c r="C1696" s="51" t="s">
        <v>137</v>
      </c>
      <c r="D1696" s="51" t="s">
        <v>28</v>
      </c>
      <c r="E1696" s="14" t="s">
        <v>429</v>
      </c>
      <c r="F1696" s="18">
        <v>81822</v>
      </c>
      <c r="G1696" s="18">
        <v>100000</v>
      </c>
      <c r="H1696" s="18">
        <v>100000</v>
      </c>
      <c r="I1696" s="18"/>
      <c r="J1696" s="18"/>
      <c r="K1696" s="18"/>
      <c r="L1696" s="18">
        <f t="shared" si="3996"/>
        <v>81822</v>
      </c>
      <c r="M1696" s="18">
        <f t="shared" si="3997"/>
        <v>100000</v>
      </c>
      <c r="N1696" s="18">
        <f t="shared" si="3998"/>
        <v>100000</v>
      </c>
      <c r="O1696" s="18"/>
      <c r="P1696" s="18"/>
      <c r="Q1696" s="18"/>
      <c r="R1696" s="18">
        <f t="shared" si="3936"/>
        <v>81822</v>
      </c>
      <c r="S1696" s="18">
        <f t="shared" si="3937"/>
        <v>100000</v>
      </c>
      <c r="T1696" s="18">
        <f t="shared" si="3938"/>
        <v>100000</v>
      </c>
      <c r="U1696" s="18"/>
      <c r="V1696" s="18"/>
      <c r="W1696" s="18"/>
      <c r="X1696" s="18">
        <f t="shared" si="3939"/>
        <v>81822</v>
      </c>
      <c r="Y1696" s="18">
        <f t="shared" si="3940"/>
        <v>100000</v>
      </c>
      <c r="Z1696" s="18">
        <f t="shared" si="3941"/>
        <v>100000</v>
      </c>
      <c r="AA1696" s="18"/>
      <c r="AB1696" s="18"/>
      <c r="AC1696" s="18"/>
      <c r="AD1696" s="18">
        <f t="shared" si="3942"/>
        <v>81822</v>
      </c>
      <c r="AE1696" s="18">
        <f t="shared" si="3943"/>
        <v>100000</v>
      </c>
      <c r="AF1696" s="18">
        <f t="shared" si="3944"/>
        <v>100000</v>
      </c>
      <c r="AG1696" s="18"/>
      <c r="AH1696" s="18">
        <f t="shared" ref="AH1696:AH1759" si="4026">AD1696+AG1696</f>
        <v>81822</v>
      </c>
      <c r="AI1696" s="18">
        <f t="shared" ref="AI1696:AI1759" si="4027">AE1696</f>
        <v>100000</v>
      </c>
      <c r="AJ1696" s="18">
        <f t="shared" ref="AJ1696:AJ1759" si="4028">AF1696</f>
        <v>100000</v>
      </c>
      <c r="AK1696" s="18"/>
      <c r="AL1696" s="18"/>
      <c r="AM1696" s="18"/>
      <c r="AN1696" s="18">
        <f t="shared" si="3962"/>
        <v>81822</v>
      </c>
      <c r="AO1696" s="18">
        <f t="shared" si="3963"/>
        <v>100000</v>
      </c>
      <c r="AP1696" s="18">
        <f t="shared" si="3964"/>
        <v>100000</v>
      </c>
      <c r="AQ1696" s="18"/>
      <c r="AR1696" s="18">
        <f t="shared" si="3965"/>
        <v>81822</v>
      </c>
      <c r="AS1696" s="18">
        <f>-726.545-1822.92</f>
        <v>-2549.4650000000001</v>
      </c>
      <c r="AT1696" s="18"/>
      <c r="AU1696" s="18"/>
      <c r="AV1696" s="18">
        <f t="shared" si="4023"/>
        <v>79272.535000000003</v>
      </c>
      <c r="AW1696" s="18">
        <f t="shared" si="4024"/>
        <v>100000</v>
      </c>
      <c r="AX1696" s="18">
        <f t="shared" si="4025"/>
        <v>100000</v>
      </c>
      <c r="AY1696" s="18"/>
      <c r="AZ1696" s="18"/>
      <c r="BA1696" s="18">
        <f t="shared" si="4021"/>
        <v>79272.535000000003</v>
      </c>
      <c r="BB1696" s="18">
        <f t="shared" si="4022"/>
        <v>100000</v>
      </c>
      <c r="BC1696" s="18">
        <f>-365.89-322.693</f>
        <v>-688.58299999999997</v>
      </c>
      <c r="BD1696" s="18"/>
      <c r="BE1696" s="18"/>
      <c r="BF1696" s="18">
        <f t="shared" si="4004"/>
        <v>78583.952000000005</v>
      </c>
      <c r="BG1696" s="18">
        <f t="shared" si="4005"/>
        <v>100000</v>
      </c>
      <c r="BH1696" s="18">
        <f t="shared" si="4006"/>
        <v>100000</v>
      </c>
      <c r="BI1696" s="18"/>
      <c r="BJ1696" s="25"/>
      <c r="BK1696" s="36"/>
    </row>
    <row r="1697" spans="1:92" ht="78" x14ac:dyDescent="0.3">
      <c r="A1697" s="19" t="s">
        <v>1244</v>
      </c>
      <c r="B1697" s="50"/>
      <c r="C1697" s="51"/>
      <c r="D1697" s="51"/>
      <c r="E1697" s="14" t="s">
        <v>1246</v>
      </c>
      <c r="F1697" s="18">
        <f>F1698</f>
        <v>27873.5</v>
      </c>
      <c r="G1697" s="18">
        <f t="shared" ref="G1697:BI1700" si="4029">G1698</f>
        <v>0</v>
      </c>
      <c r="H1697" s="18">
        <f t="shared" si="4029"/>
        <v>0</v>
      </c>
      <c r="I1697" s="18">
        <f t="shared" si="4029"/>
        <v>0</v>
      </c>
      <c r="J1697" s="18">
        <f t="shared" si="4029"/>
        <v>0</v>
      </c>
      <c r="K1697" s="18">
        <f t="shared" si="4029"/>
        <v>0</v>
      </c>
      <c r="L1697" s="18">
        <f t="shared" si="3996"/>
        <v>27873.5</v>
      </c>
      <c r="M1697" s="18">
        <f t="shared" si="3997"/>
        <v>0</v>
      </c>
      <c r="N1697" s="18">
        <f t="shared" si="3998"/>
        <v>0</v>
      </c>
      <c r="O1697" s="18">
        <f t="shared" si="4029"/>
        <v>0</v>
      </c>
      <c r="P1697" s="18">
        <f t="shared" si="4029"/>
        <v>0</v>
      </c>
      <c r="Q1697" s="18">
        <f t="shared" si="4029"/>
        <v>0</v>
      </c>
      <c r="R1697" s="18">
        <f t="shared" si="3936"/>
        <v>27873.5</v>
      </c>
      <c r="S1697" s="18">
        <f t="shared" si="3937"/>
        <v>0</v>
      </c>
      <c r="T1697" s="18">
        <f t="shared" si="3938"/>
        <v>0</v>
      </c>
      <c r="U1697" s="18">
        <f t="shared" si="4029"/>
        <v>0</v>
      </c>
      <c r="V1697" s="18">
        <f t="shared" si="4029"/>
        <v>0</v>
      </c>
      <c r="W1697" s="18">
        <f t="shared" si="4029"/>
        <v>0</v>
      </c>
      <c r="X1697" s="18">
        <f t="shared" si="3939"/>
        <v>27873.5</v>
      </c>
      <c r="Y1697" s="18">
        <f t="shared" si="3940"/>
        <v>0</v>
      </c>
      <c r="Z1697" s="18">
        <f t="shared" si="3941"/>
        <v>0</v>
      </c>
      <c r="AA1697" s="18">
        <f t="shared" si="4029"/>
        <v>0</v>
      </c>
      <c r="AB1697" s="18">
        <f t="shared" si="4029"/>
        <v>0</v>
      </c>
      <c r="AC1697" s="18">
        <f t="shared" si="4029"/>
        <v>0</v>
      </c>
      <c r="AD1697" s="18">
        <f t="shared" si="3942"/>
        <v>27873.5</v>
      </c>
      <c r="AE1697" s="18">
        <f t="shared" si="3943"/>
        <v>0</v>
      </c>
      <c r="AF1697" s="18">
        <f t="shared" si="3944"/>
        <v>0</v>
      </c>
      <c r="AG1697" s="18">
        <f t="shared" si="4029"/>
        <v>0</v>
      </c>
      <c r="AH1697" s="18">
        <f t="shared" si="4026"/>
        <v>27873.5</v>
      </c>
      <c r="AI1697" s="18">
        <f t="shared" si="4027"/>
        <v>0</v>
      </c>
      <c r="AJ1697" s="18">
        <f t="shared" si="4028"/>
        <v>0</v>
      </c>
      <c r="AK1697" s="18">
        <f t="shared" si="4029"/>
        <v>-245.98699999999999</v>
      </c>
      <c r="AL1697" s="18">
        <f t="shared" si="4029"/>
        <v>0</v>
      </c>
      <c r="AM1697" s="18">
        <f t="shared" si="4029"/>
        <v>0</v>
      </c>
      <c r="AN1697" s="18">
        <f t="shared" si="3962"/>
        <v>27627.512999999999</v>
      </c>
      <c r="AO1697" s="18">
        <f t="shared" si="3963"/>
        <v>0</v>
      </c>
      <c r="AP1697" s="18">
        <f t="shared" si="3964"/>
        <v>0</v>
      </c>
      <c r="AQ1697" s="18">
        <f t="shared" si="4029"/>
        <v>0</v>
      </c>
      <c r="AR1697" s="18">
        <f t="shared" si="3965"/>
        <v>27627.512999999999</v>
      </c>
      <c r="AS1697" s="18">
        <f t="shared" si="4029"/>
        <v>0</v>
      </c>
      <c r="AT1697" s="18">
        <f t="shared" si="4029"/>
        <v>0</v>
      </c>
      <c r="AU1697" s="18">
        <f t="shared" si="4029"/>
        <v>0</v>
      </c>
      <c r="AV1697" s="18">
        <f t="shared" si="4023"/>
        <v>27627.512999999999</v>
      </c>
      <c r="AW1697" s="18">
        <f t="shared" si="4024"/>
        <v>0</v>
      </c>
      <c r="AX1697" s="18">
        <f t="shared" si="4025"/>
        <v>0</v>
      </c>
      <c r="AY1697" s="18">
        <f t="shared" si="4029"/>
        <v>0</v>
      </c>
      <c r="AZ1697" s="18">
        <f t="shared" si="4029"/>
        <v>0</v>
      </c>
      <c r="BA1697" s="18">
        <f t="shared" si="4021"/>
        <v>27627.512999999999</v>
      </c>
      <c r="BB1697" s="18">
        <f t="shared" si="4022"/>
        <v>0</v>
      </c>
      <c r="BC1697" s="18">
        <f t="shared" si="4029"/>
        <v>0</v>
      </c>
      <c r="BD1697" s="18">
        <f t="shared" si="4029"/>
        <v>0</v>
      </c>
      <c r="BE1697" s="18">
        <f t="shared" si="4029"/>
        <v>0</v>
      </c>
      <c r="BF1697" s="18">
        <f t="shared" si="4004"/>
        <v>27627.512999999999</v>
      </c>
      <c r="BG1697" s="18">
        <f t="shared" si="4005"/>
        <v>0</v>
      </c>
      <c r="BH1697" s="18">
        <f t="shared" si="4006"/>
        <v>0</v>
      </c>
      <c r="BI1697" s="18">
        <f t="shared" si="4029"/>
        <v>0</v>
      </c>
      <c r="BJ1697" s="25"/>
      <c r="BK1697" s="36"/>
    </row>
    <row r="1698" spans="1:92" ht="46.8" x14ac:dyDescent="0.3">
      <c r="A1698" s="19" t="s">
        <v>1245</v>
      </c>
      <c r="B1698" s="50"/>
      <c r="C1698" s="51"/>
      <c r="D1698" s="51"/>
      <c r="E1698" s="14" t="s">
        <v>1247</v>
      </c>
      <c r="F1698" s="18">
        <f>F1699</f>
        <v>27873.5</v>
      </c>
      <c r="G1698" s="18">
        <f t="shared" si="4029"/>
        <v>0</v>
      </c>
      <c r="H1698" s="18">
        <f t="shared" si="4029"/>
        <v>0</v>
      </c>
      <c r="I1698" s="18">
        <f t="shared" si="4029"/>
        <v>0</v>
      </c>
      <c r="J1698" s="18">
        <f t="shared" si="4029"/>
        <v>0</v>
      </c>
      <c r="K1698" s="18">
        <f t="shared" si="4029"/>
        <v>0</v>
      </c>
      <c r="L1698" s="18">
        <f t="shared" si="3996"/>
        <v>27873.5</v>
      </c>
      <c r="M1698" s="18">
        <f t="shared" si="3997"/>
        <v>0</v>
      </c>
      <c r="N1698" s="18">
        <f t="shared" si="3998"/>
        <v>0</v>
      </c>
      <c r="O1698" s="18">
        <f t="shared" si="4029"/>
        <v>0</v>
      </c>
      <c r="P1698" s="18">
        <f t="shared" si="4029"/>
        <v>0</v>
      </c>
      <c r="Q1698" s="18">
        <f t="shared" si="4029"/>
        <v>0</v>
      </c>
      <c r="R1698" s="18">
        <f t="shared" si="3936"/>
        <v>27873.5</v>
      </c>
      <c r="S1698" s="18">
        <f t="shared" si="3937"/>
        <v>0</v>
      </c>
      <c r="T1698" s="18">
        <f t="shared" si="3938"/>
        <v>0</v>
      </c>
      <c r="U1698" s="18">
        <f t="shared" si="4029"/>
        <v>0</v>
      </c>
      <c r="V1698" s="18">
        <f t="shared" si="4029"/>
        <v>0</v>
      </c>
      <c r="W1698" s="18">
        <f t="shared" si="4029"/>
        <v>0</v>
      </c>
      <c r="X1698" s="18">
        <f t="shared" si="3939"/>
        <v>27873.5</v>
      </c>
      <c r="Y1698" s="18">
        <f t="shared" si="3940"/>
        <v>0</v>
      </c>
      <c r="Z1698" s="18">
        <f t="shared" si="3941"/>
        <v>0</v>
      </c>
      <c r="AA1698" s="18">
        <f t="shared" si="4029"/>
        <v>0</v>
      </c>
      <c r="AB1698" s="18">
        <f t="shared" si="4029"/>
        <v>0</v>
      </c>
      <c r="AC1698" s="18">
        <f t="shared" si="4029"/>
        <v>0</v>
      </c>
      <c r="AD1698" s="18">
        <f t="shared" si="3942"/>
        <v>27873.5</v>
      </c>
      <c r="AE1698" s="18">
        <f t="shared" si="3943"/>
        <v>0</v>
      </c>
      <c r="AF1698" s="18">
        <f t="shared" si="3944"/>
        <v>0</v>
      </c>
      <c r="AG1698" s="18">
        <f t="shared" si="4029"/>
        <v>0</v>
      </c>
      <c r="AH1698" s="18">
        <f t="shared" si="4026"/>
        <v>27873.5</v>
      </c>
      <c r="AI1698" s="18">
        <f t="shared" si="4027"/>
        <v>0</v>
      </c>
      <c r="AJ1698" s="18">
        <f t="shared" si="4028"/>
        <v>0</v>
      </c>
      <c r="AK1698" s="18">
        <f t="shared" si="4029"/>
        <v>-245.98699999999999</v>
      </c>
      <c r="AL1698" s="18">
        <f t="shared" si="4029"/>
        <v>0</v>
      </c>
      <c r="AM1698" s="18">
        <f t="shared" si="4029"/>
        <v>0</v>
      </c>
      <c r="AN1698" s="18">
        <f t="shared" si="3962"/>
        <v>27627.512999999999</v>
      </c>
      <c r="AO1698" s="18">
        <f t="shared" si="3963"/>
        <v>0</v>
      </c>
      <c r="AP1698" s="18">
        <f t="shared" si="3964"/>
        <v>0</v>
      </c>
      <c r="AQ1698" s="18">
        <f t="shared" si="4029"/>
        <v>0</v>
      </c>
      <c r="AR1698" s="18">
        <f t="shared" si="3965"/>
        <v>27627.512999999999</v>
      </c>
      <c r="AS1698" s="18">
        <f t="shared" si="4029"/>
        <v>0</v>
      </c>
      <c r="AT1698" s="18">
        <f t="shared" si="4029"/>
        <v>0</v>
      </c>
      <c r="AU1698" s="18">
        <f t="shared" si="4029"/>
        <v>0</v>
      </c>
      <c r="AV1698" s="18">
        <f t="shared" si="4023"/>
        <v>27627.512999999999</v>
      </c>
      <c r="AW1698" s="18">
        <f t="shared" si="4024"/>
        <v>0</v>
      </c>
      <c r="AX1698" s="18">
        <f t="shared" si="4025"/>
        <v>0</v>
      </c>
      <c r="AY1698" s="18">
        <f t="shared" si="4029"/>
        <v>0</v>
      </c>
      <c r="AZ1698" s="18">
        <f t="shared" si="4029"/>
        <v>0</v>
      </c>
      <c r="BA1698" s="18">
        <f t="shared" si="4021"/>
        <v>27627.512999999999</v>
      </c>
      <c r="BB1698" s="18">
        <f t="shared" si="4022"/>
        <v>0</v>
      </c>
      <c r="BC1698" s="18">
        <f t="shared" si="4029"/>
        <v>0</v>
      </c>
      <c r="BD1698" s="18">
        <f t="shared" si="4029"/>
        <v>0</v>
      </c>
      <c r="BE1698" s="18">
        <f t="shared" si="4029"/>
        <v>0</v>
      </c>
      <c r="BF1698" s="18">
        <f t="shared" si="4004"/>
        <v>27627.512999999999</v>
      </c>
      <c r="BG1698" s="18">
        <f t="shared" si="4005"/>
        <v>0</v>
      </c>
      <c r="BH1698" s="18">
        <f t="shared" si="4006"/>
        <v>0</v>
      </c>
      <c r="BI1698" s="18">
        <f t="shared" si="4029"/>
        <v>0</v>
      </c>
      <c r="BJ1698" s="25"/>
      <c r="BK1698" s="36"/>
    </row>
    <row r="1699" spans="1:92" ht="46.8" x14ac:dyDescent="0.3">
      <c r="A1699" s="19" t="s">
        <v>1245</v>
      </c>
      <c r="B1699" s="50">
        <v>400</v>
      </c>
      <c r="C1699" s="51"/>
      <c r="D1699" s="51"/>
      <c r="E1699" s="14" t="s">
        <v>457</v>
      </c>
      <c r="F1699" s="18">
        <f>F1700</f>
        <v>27873.5</v>
      </c>
      <c r="G1699" s="18">
        <f t="shared" si="4029"/>
        <v>0</v>
      </c>
      <c r="H1699" s="18">
        <f t="shared" si="4029"/>
        <v>0</v>
      </c>
      <c r="I1699" s="18">
        <f t="shared" si="4029"/>
        <v>0</v>
      </c>
      <c r="J1699" s="18">
        <f t="shared" si="4029"/>
        <v>0</v>
      </c>
      <c r="K1699" s="18">
        <f t="shared" si="4029"/>
        <v>0</v>
      </c>
      <c r="L1699" s="18">
        <f t="shared" si="3996"/>
        <v>27873.5</v>
      </c>
      <c r="M1699" s="18">
        <f t="shared" si="3997"/>
        <v>0</v>
      </c>
      <c r="N1699" s="18">
        <f t="shared" si="3998"/>
        <v>0</v>
      </c>
      <c r="O1699" s="18">
        <f t="shared" si="4029"/>
        <v>0</v>
      </c>
      <c r="P1699" s="18">
        <f t="shared" si="4029"/>
        <v>0</v>
      </c>
      <c r="Q1699" s="18">
        <f t="shared" si="4029"/>
        <v>0</v>
      </c>
      <c r="R1699" s="18">
        <f t="shared" si="3936"/>
        <v>27873.5</v>
      </c>
      <c r="S1699" s="18">
        <f t="shared" si="3937"/>
        <v>0</v>
      </c>
      <c r="T1699" s="18">
        <f t="shared" si="3938"/>
        <v>0</v>
      </c>
      <c r="U1699" s="18">
        <f t="shared" si="4029"/>
        <v>0</v>
      </c>
      <c r="V1699" s="18">
        <f t="shared" si="4029"/>
        <v>0</v>
      </c>
      <c r="W1699" s="18">
        <f t="shared" si="4029"/>
        <v>0</v>
      </c>
      <c r="X1699" s="18">
        <f t="shared" si="3939"/>
        <v>27873.5</v>
      </c>
      <c r="Y1699" s="18">
        <f t="shared" si="3940"/>
        <v>0</v>
      </c>
      <c r="Z1699" s="18">
        <f t="shared" si="3941"/>
        <v>0</v>
      </c>
      <c r="AA1699" s="18">
        <f t="shared" si="4029"/>
        <v>0</v>
      </c>
      <c r="AB1699" s="18">
        <f t="shared" si="4029"/>
        <v>0</v>
      </c>
      <c r="AC1699" s="18">
        <f t="shared" si="4029"/>
        <v>0</v>
      </c>
      <c r="AD1699" s="18">
        <f t="shared" si="3942"/>
        <v>27873.5</v>
      </c>
      <c r="AE1699" s="18">
        <f t="shared" si="3943"/>
        <v>0</v>
      </c>
      <c r="AF1699" s="18">
        <f t="shared" si="3944"/>
        <v>0</v>
      </c>
      <c r="AG1699" s="18">
        <f t="shared" si="4029"/>
        <v>0</v>
      </c>
      <c r="AH1699" s="18">
        <f t="shared" si="4026"/>
        <v>27873.5</v>
      </c>
      <c r="AI1699" s="18">
        <f t="shared" si="4027"/>
        <v>0</v>
      </c>
      <c r="AJ1699" s="18">
        <f t="shared" si="4028"/>
        <v>0</v>
      </c>
      <c r="AK1699" s="18">
        <f t="shared" si="4029"/>
        <v>-245.98699999999999</v>
      </c>
      <c r="AL1699" s="18">
        <f t="shared" si="4029"/>
        <v>0</v>
      </c>
      <c r="AM1699" s="18">
        <f t="shared" si="4029"/>
        <v>0</v>
      </c>
      <c r="AN1699" s="18">
        <f t="shared" si="3962"/>
        <v>27627.512999999999</v>
      </c>
      <c r="AO1699" s="18">
        <f t="shared" si="3963"/>
        <v>0</v>
      </c>
      <c r="AP1699" s="18">
        <f t="shared" si="3964"/>
        <v>0</v>
      </c>
      <c r="AQ1699" s="18">
        <f t="shared" si="4029"/>
        <v>0</v>
      </c>
      <c r="AR1699" s="18">
        <f t="shared" si="3965"/>
        <v>27627.512999999999</v>
      </c>
      <c r="AS1699" s="18">
        <f t="shared" si="4029"/>
        <v>0</v>
      </c>
      <c r="AT1699" s="18">
        <f t="shared" si="4029"/>
        <v>0</v>
      </c>
      <c r="AU1699" s="18">
        <f t="shared" si="4029"/>
        <v>0</v>
      </c>
      <c r="AV1699" s="18">
        <f t="shared" si="4023"/>
        <v>27627.512999999999</v>
      </c>
      <c r="AW1699" s="18">
        <f t="shared" si="4024"/>
        <v>0</v>
      </c>
      <c r="AX1699" s="18">
        <f t="shared" si="4025"/>
        <v>0</v>
      </c>
      <c r="AY1699" s="18">
        <f t="shared" si="4029"/>
        <v>0</v>
      </c>
      <c r="AZ1699" s="18">
        <f t="shared" si="4029"/>
        <v>0</v>
      </c>
      <c r="BA1699" s="18">
        <f t="shared" si="4021"/>
        <v>27627.512999999999</v>
      </c>
      <c r="BB1699" s="18">
        <f t="shared" si="4022"/>
        <v>0</v>
      </c>
      <c r="BC1699" s="18">
        <f t="shared" si="4029"/>
        <v>0</v>
      </c>
      <c r="BD1699" s="18">
        <f t="shared" si="4029"/>
        <v>0</v>
      </c>
      <c r="BE1699" s="18">
        <f t="shared" si="4029"/>
        <v>0</v>
      </c>
      <c r="BF1699" s="18">
        <f t="shared" si="4004"/>
        <v>27627.512999999999</v>
      </c>
      <c r="BG1699" s="18">
        <f t="shared" si="4005"/>
        <v>0</v>
      </c>
      <c r="BH1699" s="18">
        <f t="shared" si="4006"/>
        <v>0</v>
      </c>
      <c r="BI1699" s="18">
        <f t="shared" si="4029"/>
        <v>0</v>
      </c>
      <c r="BJ1699" s="25"/>
      <c r="BK1699" s="36"/>
    </row>
    <row r="1700" spans="1:92" x14ac:dyDescent="0.3">
      <c r="A1700" s="19" t="s">
        <v>1245</v>
      </c>
      <c r="B1700" s="50">
        <v>410</v>
      </c>
      <c r="C1700" s="51"/>
      <c r="D1700" s="51"/>
      <c r="E1700" s="14" t="s">
        <v>470</v>
      </c>
      <c r="F1700" s="18">
        <f>F1701</f>
        <v>27873.5</v>
      </c>
      <c r="G1700" s="18">
        <f t="shared" si="4029"/>
        <v>0</v>
      </c>
      <c r="H1700" s="18">
        <f t="shared" si="4029"/>
        <v>0</v>
      </c>
      <c r="I1700" s="18">
        <f t="shared" si="4029"/>
        <v>0</v>
      </c>
      <c r="J1700" s="18">
        <f t="shared" si="4029"/>
        <v>0</v>
      </c>
      <c r="K1700" s="18">
        <f t="shared" si="4029"/>
        <v>0</v>
      </c>
      <c r="L1700" s="18">
        <f t="shared" si="3996"/>
        <v>27873.5</v>
      </c>
      <c r="M1700" s="18">
        <f t="shared" si="3997"/>
        <v>0</v>
      </c>
      <c r="N1700" s="18">
        <f t="shared" si="3998"/>
        <v>0</v>
      </c>
      <c r="O1700" s="18">
        <f t="shared" si="4029"/>
        <v>0</v>
      </c>
      <c r="P1700" s="18">
        <f t="shared" si="4029"/>
        <v>0</v>
      </c>
      <c r="Q1700" s="18">
        <f t="shared" si="4029"/>
        <v>0</v>
      </c>
      <c r="R1700" s="18">
        <f t="shared" si="3936"/>
        <v>27873.5</v>
      </c>
      <c r="S1700" s="18">
        <f t="shared" si="3937"/>
        <v>0</v>
      </c>
      <c r="T1700" s="18">
        <f t="shared" si="3938"/>
        <v>0</v>
      </c>
      <c r="U1700" s="18">
        <f t="shared" si="4029"/>
        <v>0</v>
      </c>
      <c r="V1700" s="18">
        <f t="shared" si="4029"/>
        <v>0</v>
      </c>
      <c r="W1700" s="18">
        <f t="shared" si="4029"/>
        <v>0</v>
      </c>
      <c r="X1700" s="18">
        <f t="shared" si="3939"/>
        <v>27873.5</v>
      </c>
      <c r="Y1700" s="18">
        <f t="shared" si="3940"/>
        <v>0</v>
      </c>
      <c r="Z1700" s="18">
        <f t="shared" si="3941"/>
        <v>0</v>
      </c>
      <c r="AA1700" s="18">
        <f t="shared" si="4029"/>
        <v>0</v>
      </c>
      <c r="AB1700" s="18">
        <f t="shared" si="4029"/>
        <v>0</v>
      </c>
      <c r="AC1700" s="18">
        <f t="shared" si="4029"/>
        <v>0</v>
      </c>
      <c r="AD1700" s="18">
        <f t="shared" si="3942"/>
        <v>27873.5</v>
      </c>
      <c r="AE1700" s="18">
        <f t="shared" si="3943"/>
        <v>0</v>
      </c>
      <c r="AF1700" s="18">
        <f t="shared" si="3944"/>
        <v>0</v>
      </c>
      <c r="AG1700" s="18">
        <f t="shared" si="4029"/>
        <v>0</v>
      </c>
      <c r="AH1700" s="18">
        <f t="shared" si="4026"/>
        <v>27873.5</v>
      </c>
      <c r="AI1700" s="18">
        <f t="shared" si="4027"/>
        <v>0</v>
      </c>
      <c r="AJ1700" s="18">
        <f t="shared" si="4028"/>
        <v>0</v>
      </c>
      <c r="AK1700" s="18">
        <f t="shared" si="4029"/>
        <v>-245.98699999999999</v>
      </c>
      <c r="AL1700" s="18">
        <f t="shared" si="4029"/>
        <v>0</v>
      </c>
      <c r="AM1700" s="18">
        <f t="shared" si="4029"/>
        <v>0</v>
      </c>
      <c r="AN1700" s="18">
        <f t="shared" si="3962"/>
        <v>27627.512999999999</v>
      </c>
      <c r="AO1700" s="18">
        <f t="shared" si="3963"/>
        <v>0</v>
      </c>
      <c r="AP1700" s="18">
        <f t="shared" si="3964"/>
        <v>0</v>
      </c>
      <c r="AQ1700" s="18">
        <f t="shared" si="4029"/>
        <v>0</v>
      </c>
      <c r="AR1700" s="18">
        <f t="shared" si="3965"/>
        <v>27627.512999999999</v>
      </c>
      <c r="AS1700" s="18">
        <f t="shared" si="4029"/>
        <v>0</v>
      </c>
      <c r="AT1700" s="18">
        <f t="shared" si="4029"/>
        <v>0</v>
      </c>
      <c r="AU1700" s="18">
        <f t="shared" si="4029"/>
        <v>0</v>
      </c>
      <c r="AV1700" s="18">
        <f t="shared" si="4023"/>
        <v>27627.512999999999</v>
      </c>
      <c r="AW1700" s="18">
        <f t="shared" si="4024"/>
        <v>0</v>
      </c>
      <c r="AX1700" s="18">
        <f t="shared" si="4025"/>
        <v>0</v>
      </c>
      <c r="AY1700" s="18">
        <f t="shared" si="4029"/>
        <v>0</v>
      </c>
      <c r="AZ1700" s="18">
        <f t="shared" si="4029"/>
        <v>0</v>
      </c>
      <c r="BA1700" s="18">
        <f t="shared" si="4021"/>
        <v>27627.512999999999</v>
      </c>
      <c r="BB1700" s="18">
        <f t="shared" si="4022"/>
        <v>0</v>
      </c>
      <c r="BC1700" s="18">
        <f t="shared" si="4029"/>
        <v>0</v>
      </c>
      <c r="BD1700" s="18">
        <f t="shared" si="4029"/>
        <v>0</v>
      </c>
      <c r="BE1700" s="18">
        <f t="shared" si="4029"/>
        <v>0</v>
      </c>
      <c r="BF1700" s="18">
        <f t="shared" si="4004"/>
        <v>27627.512999999999</v>
      </c>
      <c r="BG1700" s="18">
        <f t="shared" si="4005"/>
        <v>0</v>
      </c>
      <c r="BH1700" s="18">
        <f t="shared" si="4006"/>
        <v>0</v>
      </c>
      <c r="BI1700" s="18">
        <f t="shared" si="4029"/>
        <v>0</v>
      </c>
      <c r="BJ1700" s="25"/>
      <c r="BK1700" s="36"/>
    </row>
    <row r="1701" spans="1:92" x14ac:dyDescent="0.3">
      <c r="A1701" s="19" t="s">
        <v>1245</v>
      </c>
      <c r="B1701" s="50">
        <v>410</v>
      </c>
      <c r="C1701" s="51" t="s">
        <v>184</v>
      </c>
      <c r="D1701" s="51" t="s">
        <v>99</v>
      </c>
      <c r="E1701" s="14" t="s">
        <v>432</v>
      </c>
      <c r="F1701" s="18">
        <v>27873.5</v>
      </c>
      <c r="G1701" s="18">
        <v>0</v>
      </c>
      <c r="H1701" s="18">
        <v>0</v>
      </c>
      <c r="I1701" s="18"/>
      <c r="J1701" s="18"/>
      <c r="K1701" s="18"/>
      <c r="L1701" s="18">
        <f t="shared" si="3996"/>
        <v>27873.5</v>
      </c>
      <c r="M1701" s="18">
        <f t="shared" si="3997"/>
        <v>0</v>
      </c>
      <c r="N1701" s="18">
        <f t="shared" si="3998"/>
        <v>0</v>
      </c>
      <c r="O1701" s="18"/>
      <c r="P1701" s="18"/>
      <c r="Q1701" s="18"/>
      <c r="R1701" s="18">
        <f t="shared" si="3936"/>
        <v>27873.5</v>
      </c>
      <c r="S1701" s="18">
        <f t="shared" si="3937"/>
        <v>0</v>
      </c>
      <c r="T1701" s="18">
        <f t="shared" si="3938"/>
        <v>0</v>
      </c>
      <c r="U1701" s="18"/>
      <c r="V1701" s="18"/>
      <c r="W1701" s="18"/>
      <c r="X1701" s="18">
        <f t="shared" si="3939"/>
        <v>27873.5</v>
      </c>
      <c r="Y1701" s="18">
        <f t="shared" si="3940"/>
        <v>0</v>
      </c>
      <c r="Z1701" s="18">
        <f t="shared" si="3941"/>
        <v>0</v>
      </c>
      <c r="AA1701" s="18"/>
      <c r="AB1701" s="18"/>
      <c r="AC1701" s="18"/>
      <c r="AD1701" s="18">
        <f t="shared" si="3942"/>
        <v>27873.5</v>
      </c>
      <c r="AE1701" s="18">
        <f t="shared" si="3943"/>
        <v>0</v>
      </c>
      <c r="AF1701" s="18">
        <f t="shared" si="3944"/>
        <v>0</v>
      </c>
      <c r="AG1701" s="18"/>
      <c r="AH1701" s="18">
        <f t="shared" si="4026"/>
        <v>27873.5</v>
      </c>
      <c r="AI1701" s="18">
        <f t="shared" si="4027"/>
        <v>0</v>
      </c>
      <c r="AJ1701" s="18">
        <f t="shared" si="4028"/>
        <v>0</v>
      </c>
      <c r="AK1701" s="18">
        <v>-245.98699999999999</v>
      </c>
      <c r="AL1701" s="18"/>
      <c r="AM1701" s="18"/>
      <c r="AN1701" s="18">
        <f t="shared" si="3962"/>
        <v>27627.512999999999</v>
      </c>
      <c r="AO1701" s="18">
        <f t="shared" si="3963"/>
        <v>0</v>
      </c>
      <c r="AP1701" s="18">
        <f t="shared" si="3964"/>
        <v>0</v>
      </c>
      <c r="AQ1701" s="18"/>
      <c r="AR1701" s="18">
        <f t="shared" si="3965"/>
        <v>27627.512999999999</v>
      </c>
      <c r="AS1701" s="18"/>
      <c r="AT1701" s="18"/>
      <c r="AU1701" s="18"/>
      <c r="AV1701" s="18">
        <f t="shared" si="4023"/>
        <v>27627.512999999999</v>
      </c>
      <c r="AW1701" s="18">
        <f t="shared" si="4024"/>
        <v>0</v>
      </c>
      <c r="AX1701" s="18">
        <f t="shared" si="4025"/>
        <v>0</v>
      </c>
      <c r="AY1701" s="18"/>
      <c r="AZ1701" s="18"/>
      <c r="BA1701" s="18">
        <f t="shared" si="4021"/>
        <v>27627.512999999999</v>
      </c>
      <c r="BB1701" s="18">
        <f t="shared" si="4022"/>
        <v>0</v>
      </c>
      <c r="BC1701" s="18"/>
      <c r="BD1701" s="18"/>
      <c r="BE1701" s="18"/>
      <c r="BF1701" s="18">
        <f t="shared" si="4004"/>
        <v>27627.512999999999</v>
      </c>
      <c r="BG1701" s="18">
        <f t="shared" si="4005"/>
        <v>0</v>
      </c>
      <c r="BH1701" s="18">
        <f t="shared" si="4006"/>
        <v>0</v>
      </c>
      <c r="BI1701" s="18"/>
      <c r="BJ1701" s="25"/>
      <c r="BK1701" s="36"/>
    </row>
    <row r="1702" spans="1:92" s="9" customFormat="1" ht="62.4" x14ac:dyDescent="0.3">
      <c r="A1702" s="32" t="s">
        <v>1248</v>
      </c>
      <c r="B1702" s="13"/>
      <c r="C1702" s="8"/>
      <c r="D1702" s="8"/>
      <c r="E1702" s="49" t="s">
        <v>1252</v>
      </c>
      <c r="F1702" s="12">
        <f>F1703</f>
        <v>6049546.7999999998</v>
      </c>
      <c r="G1702" s="12">
        <f t="shared" ref="G1702:BI1702" si="4030">G1703</f>
        <v>5950753.3999999994</v>
      </c>
      <c r="H1702" s="12">
        <f t="shared" si="4030"/>
        <v>5863702.7000000002</v>
      </c>
      <c r="I1702" s="12">
        <f t="shared" si="4030"/>
        <v>134415.986</v>
      </c>
      <c r="J1702" s="12">
        <f t="shared" si="4030"/>
        <v>300948.2</v>
      </c>
      <c r="K1702" s="12">
        <f t="shared" si="4030"/>
        <v>664868.1</v>
      </c>
      <c r="L1702" s="12">
        <f t="shared" si="3996"/>
        <v>6183962.7859999994</v>
      </c>
      <c r="M1702" s="12">
        <f t="shared" si="3997"/>
        <v>6251701.5999999996</v>
      </c>
      <c r="N1702" s="12">
        <f t="shared" si="3998"/>
        <v>6528570.7999999998</v>
      </c>
      <c r="O1702" s="12">
        <f t="shared" si="4030"/>
        <v>47425.915999999997</v>
      </c>
      <c r="P1702" s="12">
        <f t="shared" si="4030"/>
        <v>13092.901</v>
      </c>
      <c r="Q1702" s="12">
        <f t="shared" si="4030"/>
        <v>13092.901</v>
      </c>
      <c r="R1702" s="12">
        <f t="shared" ref="R1702:R1773" si="4031">L1702+O1702</f>
        <v>6231388.7019999996</v>
      </c>
      <c r="S1702" s="12">
        <f t="shared" ref="S1702:S1773" si="4032">M1702+P1702</f>
        <v>6264794.5009999992</v>
      </c>
      <c r="T1702" s="12">
        <f t="shared" ref="T1702:T1773" si="4033">N1702+Q1702</f>
        <v>6541663.7009999994</v>
      </c>
      <c r="U1702" s="12">
        <f t="shared" si="4030"/>
        <v>-13092.901</v>
      </c>
      <c r="V1702" s="12">
        <f t="shared" si="4030"/>
        <v>-13092.901</v>
      </c>
      <c r="W1702" s="12">
        <f t="shared" si="4030"/>
        <v>-13092.901</v>
      </c>
      <c r="X1702" s="12">
        <f t="shared" ref="X1702:X1773" si="4034">R1702+U1702</f>
        <v>6218295.801</v>
      </c>
      <c r="Y1702" s="12">
        <f t="shared" ref="Y1702:Y1773" si="4035">S1702+V1702</f>
        <v>6251701.5999999996</v>
      </c>
      <c r="Z1702" s="12">
        <f t="shared" ref="Z1702:Z1773" si="4036">T1702+W1702</f>
        <v>6528570.7999999998</v>
      </c>
      <c r="AA1702" s="12">
        <f t="shared" si="4030"/>
        <v>-122595.175</v>
      </c>
      <c r="AB1702" s="12">
        <f t="shared" si="4030"/>
        <v>-44383.1</v>
      </c>
      <c r="AC1702" s="12">
        <f t="shared" si="4030"/>
        <v>0</v>
      </c>
      <c r="AD1702" s="18">
        <f t="shared" ref="AD1702:AD1773" si="4037">X1702+AA1702</f>
        <v>6095700.6260000002</v>
      </c>
      <c r="AE1702" s="18">
        <f t="shared" ref="AE1702:AE1773" si="4038">Y1702+AB1702</f>
        <v>6207318.5</v>
      </c>
      <c r="AF1702" s="18">
        <f t="shared" ref="AF1702:AF1773" si="4039">Z1702+AC1702</f>
        <v>6528570.7999999998</v>
      </c>
      <c r="AG1702" s="12">
        <f t="shared" si="4030"/>
        <v>0</v>
      </c>
      <c r="AH1702" s="12">
        <f t="shared" si="4026"/>
        <v>6095700.6260000002</v>
      </c>
      <c r="AI1702" s="12">
        <f t="shared" si="4027"/>
        <v>6207318.5</v>
      </c>
      <c r="AJ1702" s="12">
        <f t="shared" si="4028"/>
        <v>6528570.7999999998</v>
      </c>
      <c r="AK1702" s="12">
        <f t="shared" si="4030"/>
        <v>-101127.40000000001</v>
      </c>
      <c r="AL1702" s="12">
        <f t="shared" si="4030"/>
        <v>-44383.1</v>
      </c>
      <c r="AM1702" s="12">
        <f t="shared" si="4030"/>
        <v>0</v>
      </c>
      <c r="AN1702" s="12">
        <f t="shared" si="3962"/>
        <v>5994573.2259999998</v>
      </c>
      <c r="AO1702" s="12">
        <f t="shared" si="3963"/>
        <v>6162935.4000000004</v>
      </c>
      <c r="AP1702" s="12">
        <f t="shared" si="3964"/>
        <v>6528570.7999999998</v>
      </c>
      <c r="AQ1702" s="12">
        <f t="shared" si="4030"/>
        <v>0</v>
      </c>
      <c r="AR1702" s="12">
        <f t="shared" si="3965"/>
        <v>5994573.2259999998</v>
      </c>
      <c r="AS1702" s="12">
        <f t="shared" si="4030"/>
        <v>-270.01400000000285</v>
      </c>
      <c r="AT1702" s="12">
        <f t="shared" si="4030"/>
        <v>0</v>
      </c>
      <c r="AU1702" s="12">
        <f t="shared" si="4030"/>
        <v>0</v>
      </c>
      <c r="AV1702" s="12">
        <f t="shared" si="4023"/>
        <v>5994303.2119999994</v>
      </c>
      <c r="AW1702" s="12">
        <f t="shared" si="4024"/>
        <v>6162935.4000000004</v>
      </c>
      <c r="AX1702" s="12">
        <f t="shared" si="4025"/>
        <v>6528570.7999999998</v>
      </c>
      <c r="AY1702" s="12">
        <f t="shared" si="4030"/>
        <v>0</v>
      </c>
      <c r="AZ1702" s="12">
        <f t="shared" si="4030"/>
        <v>0</v>
      </c>
      <c r="BA1702" s="18">
        <f t="shared" si="4021"/>
        <v>5994303.2119999994</v>
      </c>
      <c r="BB1702" s="18">
        <f t="shared" si="4022"/>
        <v>6162935.4000000004</v>
      </c>
      <c r="BC1702" s="12">
        <f t="shared" si="4030"/>
        <v>223746.60500000001</v>
      </c>
      <c r="BD1702" s="12">
        <f t="shared" si="4030"/>
        <v>208805.08900000001</v>
      </c>
      <c r="BE1702" s="12">
        <f t="shared" si="4030"/>
        <v>396925.23499999999</v>
      </c>
      <c r="BF1702" s="12">
        <f t="shared" si="4004"/>
        <v>6218049.8169999998</v>
      </c>
      <c r="BG1702" s="12">
        <f t="shared" si="4005"/>
        <v>6371740.4890000001</v>
      </c>
      <c r="BH1702" s="12">
        <f t="shared" si="4006"/>
        <v>6925496.0350000001</v>
      </c>
      <c r="BI1702" s="12">
        <f t="shared" si="4030"/>
        <v>0</v>
      </c>
      <c r="BJ1702" s="24"/>
      <c r="BK1702" s="34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</row>
    <row r="1703" spans="1:92" s="11" customFormat="1" ht="31.2" x14ac:dyDescent="0.3">
      <c r="A1703" s="27" t="s">
        <v>1249</v>
      </c>
      <c r="B1703" s="16"/>
      <c r="C1703" s="10"/>
      <c r="D1703" s="10"/>
      <c r="E1703" s="15" t="s">
        <v>1253</v>
      </c>
      <c r="F1703" s="17">
        <f>F1704+F1713+F1718+F1737+F1742+F1751</f>
        <v>6049546.7999999998</v>
      </c>
      <c r="G1703" s="17">
        <f t="shared" ref="G1703:H1703" si="4040">G1704+G1713+G1718+G1737+G1742+G1751</f>
        <v>5950753.3999999994</v>
      </c>
      <c r="H1703" s="17">
        <f t="shared" si="4040"/>
        <v>5863702.7000000002</v>
      </c>
      <c r="I1703" s="17">
        <f t="shared" ref="I1703:K1703" si="4041">I1704+I1713+I1718+I1737+I1742+I1751</f>
        <v>134415.986</v>
      </c>
      <c r="J1703" s="17">
        <f t="shared" si="4041"/>
        <v>300948.2</v>
      </c>
      <c r="K1703" s="17">
        <f t="shared" si="4041"/>
        <v>664868.1</v>
      </c>
      <c r="L1703" s="17">
        <f t="shared" si="3996"/>
        <v>6183962.7859999994</v>
      </c>
      <c r="M1703" s="17">
        <f t="shared" si="3997"/>
        <v>6251701.5999999996</v>
      </c>
      <c r="N1703" s="17">
        <f t="shared" si="3998"/>
        <v>6528570.7999999998</v>
      </c>
      <c r="O1703" s="17">
        <f>O1704+O1713+O1718+O1737+O1742+O1751+O1768</f>
        <v>47425.915999999997</v>
      </c>
      <c r="P1703" s="17">
        <f t="shared" ref="P1703:BI1703" si="4042">P1704+P1713+P1718+P1737+P1742+P1751+P1768</f>
        <v>13092.901</v>
      </c>
      <c r="Q1703" s="17">
        <f t="shared" si="4042"/>
        <v>13092.901</v>
      </c>
      <c r="R1703" s="17">
        <f t="shared" si="4031"/>
        <v>6231388.7019999996</v>
      </c>
      <c r="S1703" s="17">
        <f t="shared" si="4032"/>
        <v>6264794.5009999992</v>
      </c>
      <c r="T1703" s="17">
        <f t="shared" si="4033"/>
        <v>6541663.7009999994</v>
      </c>
      <c r="U1703" s="17">
        <f t="shared" ref="U1703:W1703" si="4043">U1704+U1713+U1718+U1737+U1742+U1751+U1768</f>
        <v>-13092.901</v>
      </c>
      <c r="V1703" s="17">
        <f t="shared" si="4043"/>
        <v>-13092.901</v>
      </c>
      <c r="W1703" s="17">
        <f t="shared" si="4043"/>
        <v>-13092.901</v>
      </c>
      <c r="X1703" s="17">
        <f t="shared" si="4034"/>
        <v>6218295.801</v>
      </c>
      <c r="Y1703" s="17">
        <f t="shared" si="4035"/>
        <v>6251701.5999999996</v>
      </c>
      <c r="Z1703" s="17">
        <f t="shared" si="4036"/>
        <v>6528570.7999999998</v>
      </c>
      <c r="AA1703" s="17">
        <f t="shared" ref="AA1703:AB1703" si="4044">AA1704+AA1713+AA1718+AA1737+AA1742+AA1751+AA1768</f>
        <v>-122595.175</v>
      </c>
      <c r="AB1703" s="17">
        <f t="shared" si="4044"/>
        <v>-44383.1</v>
      </c>
      <c r="AC1703" s="17">
        <f t="shared" ref="AC1703" si="4045">AC1704+AC1713+AC1718+AC1737+AC1742+AC1751+AC1768</f>
        <v>0</v>
      </c>
      <c r="AD1703" s="18">
        <f t="shared" si="4037"/>
        <v>6095700.6260000002</v>
      </c>
      <c r="AE1703" s="18">
        <f t="shared" si="4038"/>
        <v>6207318.5</v>
      </c>
      <c r="AF1703" s="18">
        <f t="shared" si="4039"/>
        <v>6528570.7999999998</v>
      </c>
      <c r="AG1703" s="17">
        <f t="shared" ref="AG1703" si="4046">AG1704+AG1713+AG1718+AG1737+AG1742+AG1751+AG1768</f>
        <v>0</v>
      </c>
      <c r="AH1703" s="17">
        <f t="shared" si="4026"/>
        <v>6095700.6260000002</v>
      </c>
      <c r="AI1703" s="17">
        <f t="shared" si="4027"/>
        <v>6207318.5</v>
      </c>
      <c r="AJ1703" s="17">
        <f t="shared" si="4028"/>
        <v>6528570.7999999998</v>
      </c>
      <c r="AK1703" s="17">
        <f t="shared" ref="AK1703:AM1703" si="4047">AK1704+AK1713+AK1718+AK1737+AK1742+AK1751+AK1768</f>
        <v>-101127.40000000001</v>
      </c>
      <c r="AL1703" s="17">
        <f t="shared" si="4047"/>
        <v>-44383.1</v>
      </c>
      <c r="AM1703" s="17">
        <f t="shared" si="4047"/>
        <v>0</v>
      </c>
      <c r="AN1703" s="17">
        <f t="shared" si="3962"/>
        <v>5994573.2259999998</v>
      </c>
      <c r="AO1703" s="17">
        <f t="shared" si="3963"/>
        <v>6162935.4000000004</v>
      </c>
      <c r="AP1703" s="17">
        <f t="shared" si="3964"/>
        <v>6528570.7999999998</v>
      </c>
      <c r="AQ1703" s="17">
        <f t="shared" ref="AQ1703" si="4048">AQ1704+AQ1713+AQ1718+AQ1737+AQ1742+AQ1751+AQ1768</f>
        <v>0</v>
      </c>
      <c r="AR1703" s="17">
        <f t="shared" si="3965"/>
        <v>5994573.2259999998</v>
      </c>
      <c r="AS1703" s="17">
        <f t="shared" ref="AS1703:AU1703" si="4049">AS1704+AS1713+AS1718+AS1737+AS1742+AS1751+AS1768</f>
        <v>-270.01400000000285</v>
      </c>
      <c r="AT1703" s="17">
        <f t="shared" si="4049"/>
        <v>0</v>
      </c>
      <c r="AU1703" s="17">
        <f t="shared" si="4049"/>
        <v>0</v>
      </c>
      <c r="AV1703" s="17">
        <f t="shared" si="4023"/>
        <v>5994303.2119999994</v>
      </c>
      <c r="AW1703" s="17">
        <f t="shared" si="4024"/>
        <v>6162935.4000000004</v>
      </c>
      <c r="AX1703" s="17">
        <f t="shared" si="4025"/>
        <v>6528570.7999999998</v>
      </c>
      <c r="AY1703" s="17">
        <f t="shared" ref="AY1703:AZ1703" si="4050">AY1704+AY1713+AY1718+AY1737+AY1742+AY1751+AY1768</f>
        <v>0</v>
      </c>
      <c r="AZ1703" s="17">
        <f t="shared" si="4050"/>
        <v>0</v>
      </c>
      <c r="BA1703" s="18">
        <f t="shared" si="4021"/>
        <v>5994303.2119999994</v>
      </c>
      <c r="BB1703" s="18">
        <f t="shared" si="4022"/>
        <v>6162935.4000000004</v>
      </c>
      <c r="BC1703" s="17">
        <f t="shared" ref="BC1703:BE1703" si="4051">BC1704+BC1713+BC1718+BC1737+BC1742+BC1751+BC1768</f>
        <v>223746.60500000001</v>
      </c>
      <c r="BD1703" s="17">
        <f t="shared" si="4051"/>
        <v>208805.08900000001</v>
      </c>
      <c r="BE1703" s="17">
        <f t="shared" si="4051"/>
        <v>396925.23499999999</v>
      </c>
      <c r="BF1703" s="17">
        <f t="shared" si="4004"/>
        <v>6218049.8169999998</v>
      </c>
      <c r="BG1703" s="17">
        <f t="shared" si="4005"/>
        <v>6371740.4890000001</v>
      </c>
      <c r="BH1703" s="17">
        <f t="shared" si="4006"/>
        <v>6925496.0350000001</v>
      </c>
      <c r="BI1703" s="17">
        <f t="shared" si="4042"/>
        <v>0</v>
      </c>
      <c r="BJ1703" s="40"/>
      <c r="BK1703" s="35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1"/>
      <c r="CK1703" s="31"/>
      <c r="CL1703" s="31"/>
      <c r="CM1703" s="31"/>
      <c r="CN1703" s="31"/>
    </row>
    <row r="1704" spans="1:92" ht="31.2" x14ac:dyDescent="0.3">
      <c r="A1704" s="19" t="s">
        <v>1256</v>
      </c>
      <c r="B1704" s="50"/>
      <c r="C1704" s="51"/>
      <c r="D1704" s="51"/>
      <c r="E1704" s="14" t="s">
        <v>1258</v>
      </c>
      <c r="F1704" s="18">
        <f>F1705+F1709</f>
        <v>5372742</v>
      </c>
      <c r="G1704" s="18">
        <f t="shared" ref="G1704:BI1704" si="4052">G1705+G1709</f>
        <v>5697562.9000000004</v>
      </c>
      <c r="H1704" s="18">
        <f t="shared" si="4052"/>
        <v>5654895.3000000007</v>
      </c>
      <c r="I1704" s="18">
        <f t="shared" ref="I1704:K1704" si="4053">I1705+I1709</f>
        <v>218888.95300000001</v>
      </c>
      <c r="J1704" s="18">
        <f t="shared" si="4053"/>
        <v>256660.1</v>
      </c>
      <c r="K1704" s="18">
        <f t="shared" si="4053"/>
        <v>664963.1</v>
      </c>
      <c r="L1704" s="18">
        <f t="shared" si="3996"/>
        <v>5591630.9529999997</v>
      </c>
      <c r="M1704" s="18">
        <f t="shared" si="3997"/>
        <v>5954223</v>
      </c>
      <c r="N1704" s="18">
        <f t="shared" si="3998"/>
        <v>6319858.4000000004</v>
      </c>
      <c r="O1704" s="18">
        <f t="shared" ref="O1704:Q1704" si="4054">O1705+O1709</f>
        <v>0</v>
      </c>
      <c r="P1704" s="18">
        <f t="shared" si="4054"/>
        <v>0</v>
      </c>
      <c r="Q1704" s="18">
        <f t="shared" si="4054"/>
        <v>0</v>
      </c>
      <c r="R1704" s="18">
        <f t="shared" si="4031"/>
        <v>5591630.9529999997</v>
      </c>
      <c r="S1704" s="18">
        <f t="shared" si="4032"/>
        <v>5954223</v>
      </c>
      <c r="T1704" s="18">
        <f t="shared" si="4033"/>
        <v>6319858.4000000004</v>
      </c>
      <c r="U1704" s="18">
        <f t="shared" ref="U1704:W1704" si="4055">U1705+U1709</f>
        <v>0</v>
      </c>
      <c r="V1704" s="18">
        <f t="shared" si="4055"/>
        <v>0</v>
      </c>
      <c r="W1704" s="18">
        <f t="shared" si="4055"/>
        <v>0</v>
      </c>
      <c r="X1704" s="18">
        <f t="shared" si="4034"/>
        <v>5591630.9529999997</v>
      </c>
      <c r="Y1704" s="18">
        <f t="shared" si="4035"/>
        <v>5954223</v>
      </c>
      <c r="Z1704" s="18">
        <f t="shared" si="4036"/>
        <v>6319858.4000000004</v>
      </c>
      <c r="AA1704" s="18">
        <f t="shared" ref="AA1704:AB1704" si="4056">AA1705+AA1709</f>
        <v>0</v>
      </c>
      <c r="AB1704" s="18">
        <f t="shared" si="4056"/>
        <v>0</v>
      </c>
      <c r="AC1704" s="18">
        <f t="shared" ref="AC1704" si="4057">AC1705+AC1709</f>
        <v>0</v>
      </c>
      <c r="AD1704" s="18">
        <f t="shared" si="4037"/>
        <v>5591630.9529999997</v>
      </c>
      <c r="AE1704" s="18">
        <f t="shared" si="4038"/>
        <v>5954223</v>
      </c>
      <c r="AF1704" s="18">
        <f t="shared" si="4039"/>
        <v>6319858.4000000004</v>
      </c>
      <c r="AG1704" s="18">
        <f t="shared" ref="AG1704" si="4058">AG1705+AG1709</f>
        <v>0</v>
      </c>
      <c r="AH1704" s="18">
        <f t="shared" si="4026"/>
        <v>5591630.9529999997</v>
      </c>
      <c r="AI1704" s="18">
        <f t="shared" si="4027"/>
        <v>5954223</v>
      </c>
      <c r="AJ1704" s="18">
        <f t="shared" si="4028"/>
        <v>6319858.4000000004</v>
      </c>
      <c r="AK1704" s="18">
        <f t="shared" ref="AK1704:AM1704" si="4059">AK1705+AK1709</f>
        <v>0</v>
      </c>
      <c r="AL1704" s="18">
        <f t="shared" si="4059"/>
        <v>0</v>
      </c>
      <c r="AM1704" s="18">
        <f t="shared" si="4059"/>
        <v>0</v>
      </c>
      <c r="AN1704" s="18">
        <f t="shared" si="3962"/>
        <v>5591630.9529999997</v>
      </c>
      <c r="AO1704" s="18">
        <f t="shared" si="3963"/>
        <v>5954223</v>
      </c>
      <c r="AP1704" s="18">
        <f t="shared" si="3964"/>
        <v>6319858.4000000004</v>
      </c>
      <c r="AQ1704" s="18">
        <f t="shared" ref="AQ1704" si="4060">AQ1705+AQ1709</f>
        <v>0</v>
      </c>
      <c r="AR1704" s="18">
        <f t="shared" si="3965"/>
        <v>5591630.9529999997</v>
      </c>
      <c r="AS1704" s="18">
        <f t="shared" ref="AS1704:AU1704" si="4061">AS1705+AS1709</f>
        <v>47939.468000000001</v>
      </c>
      <c r="AT1704" s="18">
        <f t="shared" si="4061"/>
        <v>0</v>
      </c>
      <c r="AU1704" s="18">
        <f t="shared" si="4061"/>
        <v>0</v>
      </c>
      <c r="AV1704" s="18">
        <f t="shared" si="4023"/>
        <v>5639570.4210000001</v>
      </c>
      <c r="AW1704" s="18">
        <f t="shared" si="4024"/>
        <v>5954223</v>
      </c>
      <c r="AX1704" s="18">
        <f t="shared" si="4025"/>
        <v>6319858.4000000004</v>
      </c>
      <c r="AY1704" s="18">
        <f t="shared" ref="AY1704:AZ1704" si="4062">AY1705+AY1709</f>
        <v>0</v>
      </c>
      <c r="AZ1704" s="18">
        <f t="shared" si="4062"/>
        <v>0</v>
      </c>
      <c r="BA1704" s="18">
        <f t="shared" si="4021"/>
        <v>5639570.4210000001</v>
      </c>
      <c r="BB1704" s="18">
        <f t="shared" si="4022"/>
        <v>5954223</v>
      </c>
      <c r="BC1704" s="18">
        <f t="shared" ref="BC1704:BE1704" si="4063">BC1705+BC1709</f>
        <v>194023.78599999999</v>
      </c>
      <c r="BD1704" s="18">
        <f t="shared" si="4063"/>
        <v>0</v>
      </c>
      <c r="BE1704" s="18">
        <f t="shared" si="4063"/>
        <v>0</v>
      </c>
      <c r="BF1704" s="18">
        <f t="shared" si="4004"/>
        <v>5833594.2070000004</v>
      </c>
      <c r="BG1704" s="18">
        <f t="shared" si="4005"/>
        <v>5954223</v>
      </c>
      <c r="BH1704" s="18">
        <f t="shared" si="4006"/>
        <v>6319858.4000000004</v>
      </c>
      <c r="BI1704" s="18">
        <f t="shared" si="4052"/>
        <v>0</v>
      </c>
      <c r="BJ1704" s="25"/>
      <c r="BK1704" s="36"/>
    </row>
    <row r="1705" spans="1:92" ht="78" x14ac:dyDescent="0.3">
      <c r="A1705" s="19" t="s">
        <v>1257</v>
      </c>
      <c r="B1705" s="50"/>
      <c r="C1705" s="51"/>
      <c r="D1705" s="51"/>
      <c r="E1705" s="14" t="s">
        <v>1259</v>
      </c>
      <c r="F1705" s="18">
        <f>F1706</f>
        <v>4681972</v>
      </c>
      <c r="G1705" s="18">
        <f t="shared" ref="G1705:BI1707" si="4064">G1706</f>
        <v>5002361</v>
      </c>
      <c r="H1705" s="18">
        <f t="shared" si="4064"/>
        <v>4976343.9000000004</v>
      </c>
      <c r="I1705" s="18">
        <f t="shared" si="4064"/>
        <v>213039.31900000002</v>
      </c>
      <c r="J1705" s="18">
        <f t="shared" si="4064"/>
        <v>256660.1</v>
      </c>
      <c r="K1705" s="18">
        <f t="shared" si="4064"/>
        <v>664963.1</v>
      </c>
      <c r="L1705" s="18">
        <f t="shared" si="3996"/>
        <v>4895011.3190000001</v>
      </c>
      <c r="M1705" s="18">
        <f t="shared" si="3997"/>
        <v>5259021.0999999996</v>
      </c>
      <c r="N1705" s="18">
        <f t="shared" si="3998"/>
        <v>5641307</v>
      </c>
      <c r="O1705" s="18">
        <f t="shared" si="4064"/>
        <v>-51901.351000000002</v>
      </c>
      <c r="P1705" s="18">
        <f t="shared" si="4064"/>
        <v>-151700.32</v>
      </c>
      <c r="Q1705" s="18">
        <f t="shared" si="4064"/>
        <v>-168350.82</v>
      </c>
      <c r="R1705" s="18">
        <f t="shared" si="4031"/>
        <v>4843109.9680000003</v>
      </c>
      <c r="S1705" s="18">
        <f t="shared" si="4032"/>
        <v>5107320.7799999993</v>
      </c>
      <c r="T1705" s="18">
        <f t="shared" si="4033"/>
        <v>5472956.1799999997</v>
      </c>
      <c r="U1705" s="18">
        <f t="shared" si="4064"/>
        <v>0</v>
      </c>
      <c r="V1705" s="18">
        <f t="shared" si="4064"/>
        <v>0</v>
      </c>
      <c r="W1705" s="18">
        <f t="shared" si="4064"/>
        <v>0</v>
      </c>
      <c r="X1705" s="18">
        <f t="shared" si="4034"/>
        <v>4843109.9680000003</v>
      </c>
      <c r="Y1705" s="18">
        <f t="shared" si="4035"/>
        <v>5107320.7799999993</v>
      </c>
      <c r="Z1705" s="18">
        <f t="shared" si="4036"/>
        <v>5472956.1799999997</v>
      </c>
      <c r="AA1705" s="18">
        <f t="shared" si="4064"/>
        <v>0</v>
      </c>
      <c r="AB1705" s="18">
        <f t="shared" si="4064"/>
        <v>0</v>
      </c>
      <c r="AC1705" s="18">
        <f t="shared" si="4064"/>
        <v>0</v>
      </c>
      <c r="AD1705" s="18">
        <f t="shared" si="4037"/>
        <v>4843109.9680000003</v>
      </c>
      <c r="AE1705" s="18">
        <f t="shared" si="4038"/>
        <v>5107320.7799999993</v>
      </c>
      <c r="AF1705" s="18">
        <f t="shared" si="4039"/>
        <v>5472956.1799999997</v>
      </c>
      <c r="AG1705" s="18">
        <f t="shared" si="4064"/>
        <v>0</v>
      </c>
      <c r="AH1705" s="18">
        <f t="shared" si="4026"/>
        <v>4843109.9680000003</v>
      </c>
      <c r="AI1705" s="18">
        <f t="shared" si="4027"/>
        <v>5107320.7799999993</v>
      </c>
      <c r="AJ1705" s="18">
        <f t="shared" si="4028"/>
        <v>5472956.1799999997</v>
      </c>
      <c r="AK1705" s="18">
        <f t="shared" si="4064"/>
        <v>0</v>
      </c>
      <c r="AL1705" s="18">
        <f t="shared" si="4064"/>
        <v>0</v>
      </c>
      <c r="AM1705" s="18">
        <f t="shared" si="4064"/>
        <v>0</v>
      </c>
      <c r="AN1705" s="18">
        <f t="shared" si="3962"/>
        <v>4843109.9680000003</v>
      </c>
      <c r="AO1705" s="18">
        <f t="shared" si="3963"/>
        <v>5107320.7799999993</v>
      </c>
      <c r="AP1705" s="18">
        <f t="shared" si="3964"/>
        <v>5472956.1799999997</v>
      </c>
      <c r="AQ1705" s="18">
        <f t="shared" si="4064"/>
        <v>0</v>
      </c>
      <c r="AR1705" s="18">
        <f t="shared" si="3965"/>
        <v>4843109.9680000003</v>
      </c>
      <c r="AS1705" s="18">
        <f t="shared" si="4064"/>
        <v>47939.468000000001</v>
      </c>
      <c r="AT1705" s="18">
        <f t="shared" si="4064"/>
        <v>0</v>
      </c>
      <c r="AU1705" s="18">
        <f t="shared" si="4064"/>
        <v>0</v>
      </c>
      <c r="AV1705" s="18">
        <f t="shared" si="4023"/>
        <v>4891049.4360000007</v>
      </c>
      <c r="AW1705" s="18">
        <f t="shared" si="4024"/>
        <v>5107320.7799999993</v>
      </c>
      <c r="AX1705" s="18">
        <f t="shared" si="4025"/>
        <v>5472956.1799999997</v>
      </c>
      <c r="AY1705" s="18">
        <f t="shared" si="4064"/>
        <v>0</v>
      </c>
      <c r="AZ1705" s="18">
        <f t="shared" si="4064"/>
        <v>0</v>
      </c>
      <c r="BA1705" s="18">
        <f t="shared" si="4021"/>
        <v>4891049.4360000007</v>
      </c>
      <c r="BB1705" s="18">
        <f t="shared" si="4022"/>
        <v>5107320.7799999993</v>
      </c>
      <c r="BC1705" s="18">
        <f t="shared" si="4064"/>
        <v>194023.78599999999</v>
      </c>
      <c r="BD1705" s="18">
        <f t="shared" si="4064"/>
        <v>0</v>
      </c>
      <c r="BE1705" s="18">
        <f t="shared" si="4064"/>
        <v>0</v>
      </c>
      <c r="BF1705" s="18">
        <f t="shared" si="4004"/>
        <v>5085073.222000001</v>
      </c>
      <c r="BG1705" s="18">
        <f t="shared" si="4005"/>
        <v>5107320.7799999993</v>
      </c>
      <c r="BH1705" s="18">
        <f t="shared" si="4006"/>
        <v>5472956.1799999997</v>
      </c>
      <c r="BI1705" s="18">
        <f t="shared" si="4064"/>
        <v>0</v>
      </c>
      <c r="BJ1705" s="25"/>
      <c r="BK1705" s="36"/>
    </row>
    <row r="1706" spans="1:92" ht="31.2" x14ac:dyDescent="0.3">
      <c r="A1706" s="19" t="s">
        <v>1257</v>
      </c>
      <c r="B1706" s="50">
        <v>200</v>
      </c>
      <c r="C1706" s="51"/>
      <c r="D1706" s="51"/>
      <c r="E1706" s="14" t="s">
        <v>455</v>
      </c>
      <c r="F1706" s="18">
        <f>F1707</f>
        <v>4681972</v>
      </c>
      <c r="G1706" s="18">
        <f t="shared" si="4064"/>
        <v>5002361</v>
      </c>
      <c r="H1706" s="18">
        <f t="shared" si="4064"/>
        <v>4976343.9000000004</v>
      </c>
      <c r="I1706" s="18">
        <f t="shared" si="4064"/>
        <v>213039.31900000002</v>
      </c>
      <c r="J1706" s="18">
        <f t="shared" si="4064"/>
        <v>256660.1</v>
      </c>
      <c r="K1706" s="18">
        <f t="shared" si="4064"/>
        <v>664963.1</v>
      </c>
      <c r="L1706" s="18">
        <f t="shared" si="3996"/>
        <v>4895011.3190000001</v>
      </c>
      <c r="M1706" s="18">
        <f t="shared" si="3997"/>
        <v>5259021.0999999996</v>
      </c>
      <c r="N1706" s="18">
        <f t="shared" si="3998"/>
        <v>5641307</v>
      </c>
      <c r="O1706" s="18">
        <f t="shared" si="4064"/>
        <v>-51901.351000000002</v>
      </c>
      <c r="P1706" s="18">
        <f t="shared" si="4064"/>
        <v>-151700.32</v>
      </c>
      <c r="Q1706" s="18">
        <f t="shared" si="4064"/>
        <v>-168350.82</v>
      </c>
      <c r="R1706" s="18">
        <f t="shared" si="4031"/>
        <v>4843109.9680000003</v>
      </c>
      <c r="S1706" s="18">
        <f t="shared" si="4032"/>
        <v>5107320.7799999993</v>
      </c>
      <c r="T1706" s="18">
        <f t="shared" si="4033"/>
        <v>5472956.1799999997</v>
      </c>
      <c r="U1706" s="18">
        <f t="shared" si="4064"/>
        <v>0</v>
      </c>
      <c r="V1706" s="18">
        <f t="shared" si="4064"/>
        <v>0</v>
      </c>
      <c r="W1706" s="18">
        <f t="shared" si="4064"/>
        <v>0</v>
      </c>
      <c r="X1706" s="18">
        <f t="shared" si="4034"/>
        <v>4843109.9680000003</v>
      </c>
      <c r="Y1706" s="18">
        <f t="shared" si="4035"/>
        <v>5107320.7799999993</v>
      </c>
      <c r="Z1706" s="18">
        <f t="shared" si="4036"/>
        <v>5472956.1799999997</v>
      </c>
      <c r="AA1706" s="18">
        <f t="shared" si="4064"/>
        <v>0</v>
      </c>
      <c r="AB1706" s="18">
        <f t="shared" si="4064"/>
        <v>0</v>
      </c>
      <c r="AC1706" s="18">
        <f t="shared" si="4064"/>
        <v>0</v>
      </c>
      <c r="AD1706" s="18">
        <f t="shared" si="4037"/>
        <v>4843109.9680000003</v>
      </c>
      <c r="AE1706" s="18">
        <f t="shared" si="4038"/>
        <v>5107320.7799999993</v>
      </c>
      <c r="AF1706" s="18">
        <f t="shared" si="4039"/>
        <v>5472956.1799999997</v>
      </c>
      <c r="AG1706" s="18">
        <f t="shared" si="4064"/>
        <v>0</v>
      </c>
      <c r="AH1706" s="18">
        <f t="shared" si="4026"/>
        <v>4843109.9680000003</v>
      </c>
      <c r="AI1706" s="18">
        <f t="shared" si="4027"/>
        <v>5107320.7799999993</v>
      </c>
      <c r="AJ1706" s="18">
        <f t="shared" si="4028"/>
        <v>5472956.1799999997</v>
      </c>
      <c r="AK1706" s="18">
        <f t="shared" si="4064"/>
        <v>0</v>
      </c>
      <c r="AL1706" s="18">
        <f t="shared" si="4064"/>
        <v>0</v>
      </c>
      <c r="AM1706" s="18">
        <f t="shared" si="4064"/>
        <v>0</v>
      </c>
      <c r="AN1706" s="18">
        <f t="shared" si="3962"/>
        <v>4843109.9680000003</v>
      </c>
      <c r="AO1706" s="18">
        <f t="shared" si="3963"/>
        <v>5107320.7799999993</v>
      </c>
      <c r="AP1706" s="18">
        <f t="shared" si="3964"/>
        <v>5472956.1799999997</v>
      </c>
      <c r="AQ1706" s="18">
        <f t="shared" si="4064"/>
        <v>0</v>
      </c>
      <c r="AR1706" s="18">
        <f t="shared" si="3965"/>
        <v>4843109.9680000003</v>
      </c>
      <c r="AS1706" s="18">
        <f t="shared" si="4064"/>
        <v>47939.468000000001</v>
      </c>
      <c r="AT1706" s="18">
        <f t="shared" si="4064"/>
        <v>0</v>
      </c>
      <c r="AU1706" s="18">
        <f t="shared" si="4064"/>
        <v>0</v>
      </c>
      <c r="AV1706" s="18">
        <f t="shared" si="4023"/>
        <v>4891049.4360000007</v>
      </c>
      <c r="AW1706" s="18">
        <f t="shared" si="4024"/>
        <v>5107320.7799999993</v>
      </c>
      <c r="AX1706" s="18">
        <f t="shared" si="4025"/>
        <v>5472956.1799999997</v>
      </c>
      <c r="AY1706" s="18">
        <f t="shared" si="4064"/>
        <v>0</v>
      </c>
      <c r="AZ1706" s="18">
        <f t="shared" si="4064"/>
        <v>0</v>
      </c>
      <c r="BA1706" s="18">
        <f t="shared" si="4021"/>
        <v>4891049.4360000007</v>
      </c>
      <c r="BB1706" s="18">
        <f t="shared" si="4022"/>
        <v>5107320.7799999993</v>
      </c>
      <c r="BC1706" s="18">
        <f t="shared" si="4064"/>
        <v>194023.78599999999</v>
      </c>
      <c r="BD1706" s="18">
        <f t="shared" si="4064"/>
        <v>0</v>
      </c>
      <c r="BE1706" s="18">
        <f t="shared" si="4064"/>
        <v>0</v>
      </c>
      <c r="BF1706" s="18">
        <f t="shared" si="4004"/>
        <v>5085073.222000001</v>
      </c>
      <c r="BG1706" s="18">
        <f t="shared" si="4005"/>
        <v>5107320.7799999993</v>
      </c>
      <c r="BH1706" s="18">
        <f t="shared" si="4006"/>
        <v>5472956.1799999997</v>
      </c>
      <c r="BI1706" s="18">
        <f t="shared" si="4064"/>
        <v>0</v>
      </c>
      <c r="BJ1706" s="25"/>
      <c r="BK1706" s="36"/>
    </row>
    <row r="1707" spans="1:92" ht="46.8" x14ac:dyDescent="0.3">
      <c r="A1707" s="19" t="s">
        <v>1257</v>
      </c>
      <c r="B1707" s="50">
        <v>240</v>
      </c>
      <c r="C1707" s="51"/>
      <c r="D1707" s="51"/>
      <c r="E1707" s="14" t="s">
        <v>463</v>
      </c>
      <c r="F1707" s="18">
        <f>F1708</f>
        <v>4681972</v>
      </c>
      <c r="G1707" s="18">
        <f t="shared" si="4064"/>
        <v>5002361</v>
      </c>
      <c r="H1707" s="18">
        <f t="shared" si="4064"/>
        <v>4976343.9000000004</v>
      </c>
      <c r="I1707" s="18">
        <f t="shared" si="4064"/>
        <v>213039.31900000002</v>
      </c>
      <c r="J1707" s="18">
        <f t="shared" si="4064"/>
        <v>256660.1</v>
      </c>
      <c r="K1707" s="18">
        <f t="shared" si="4064"/>
        <v>664963.1</v>
      </c>
      <c r="L1707" s="18">
        <f t="shared" si="3996"/>
        <v>4895011.3190000001</v>
      </c>
      <c r="M1707" s="18">
        <f t="shared" si="3997"/>
        <v>5259021.0999999996</v>
      </c>
      <c r="N1707" s="18">
        <f t="shared" si="3998"/>
        <v>5641307</v>
      </c>
      <c r="O1707" s="18">
        <f t="shared" si="4064"/>
        <v>-51901.351000000002</v>
      </c>
      <c r="P1707" s="18">
        <f t="shared" si="4064"/>
        <v>-151700.32</v>
      </c>
      <c r="Q1707" s="18">
        <f t="shared" si="4064"/>
        <v>-168350.82</v>
      </c>
      <c r="R1707" s="18">
        <f t="shared" si="4031"/>
        <v>4843109.9680000003</v>
      </c>
      <c r="S1707" s="18">
        <f t="shared" si="4032"/>
        <v>5107320.7799999993</v>
      </c>
      <c r="T1707" s="18">
        <f t="shared" si="4033"/>
        <v>5472956.1799999997</v>
      </c>
      <c r="U1707" s="18">
        <f t="shared" si="4064"/>
        <v>0</v>
      </c>
      <c r="V1707" s="18">
        <f t="shared" si="4064"/>
        <v>0</v>
      </c>
      <c r="W1707" s="18">
        <f t="shared" si="4064"/>
        <v>0</v>
      </c>
      <c r="X1707" s="18">
        <f t="shared" si="4034"/>
        <v>4843109.9680000003</v>
      </c>
      <c r="Y1707" s="18">
        <f t="shared" si="4035"/>
        <v>5107320.7799999993</v>
      </c>
      <c r="Z1707" s="18">
        <f t="shared" si="4036"/>
        <v>5472956.1799999997</v>
      </c>
      <c r="AA1707" s="18">
        <f t="shared" si="4064"/>
        <v>0</v>
      </c>
      <c r="AB1707" s="18">
        <f t="shared" si="4064"/>
        <v>0</v>
      </c>
      <c r="AC1707" s="18">
        <f t="shared" si="4064"/>
        <v>0</v>
      </c>
      <c r="AD1707" s="18">
        <f t="shared" si="4037"/>
        <v>4843109.9680000003</v>
      </c>
      <c r="AE1707" s="18">
        <f t="shared" si="4038"/>
        <v>5107320.7799999993</v>
      </c>
      <c r="AF1707" s="18">
        <f t="shared" si="4039"/>
        <v>5472956.1799999997</v>
      </c>
      <c r="AG1707" s="18">
        <f t="shared" si="4064"/>
        <v>0</v>
      </c>
      <c r="AH1707" s="18">
        <f t="shared" si="4026"/>
        <v>4843109.9680000003</v>
      </c>
      <c r="AI1707" s="18">
        <f t="shared" si="4027"/>
        <v>5107320.7799999993</v>
      </c>
      <c r="AJ1707" s="18">
        <f t="shared" si="4028"/>
        <v>5472956.1799999997</v>
      </c>
      <c r="AK1707" s="18">
        <f t="shared" si="4064"/>
        <v>0</v>
      </c>
      <c r="AL1707" s="18">
        <f t="shared" si="4064"/>
        <v>0</v>
      </c>
      <c r="AM1707" s="18">
        <f t="shared" si="4064"/>
        <v>0</v>
      </c>
      <c r="AN1707" s="18">
        <f t="shared" si="3962"/>
        <v>4843109.9680000003</v>
      </c>
      <c r="AO1707" s="18">
        <f t="shared" si="3963"/>
        <v>5107320.7799999993</v>
      </c>
      <c r="AP1707" s="18">
        <f t="shared" si="3964"/>
        <v>5472956.1799999997</v>
      </c>
      <c r="AQ1707" s="18">
        <f t="shared" si="4064"/>
        <v>0</v>
      </c>
      <c r="AR1707" s="18">
        <f t="shared" si="3965"/>
        <v>4843109.9680000003</v>
      </c>
      <c r="AS1707" s="18">
        <f t="shared" si="4064"/>
        <v>47939.468000000001</v>
      </c>
      <c r="AT1707" s="18">
        <f t="shared" si="4064"/>
        <v>0</v>
      </c>
      <c r="AU1707" s="18">
        <f t="shared" si="4064"/>
        <v>0</v>
      </c>
      <c r="AV1707" s="18">
        <f t="shared" si="4023"/>
        <v>4891049.4360000007</v>
      </c>
      <c r="AW1707" s="18">
        <f t="shared" si="4024"/>
        <v>5107320.7799999993</v>
      </c>
      <c r="AX1707" s="18">
        <f t="shared" si="4025"/>
        <v>5472956.1799999997</v>
      </c>
      <c r="AY1707" s="18">
        <f t="shared" si="4064"/>
        <v>0</v>
      </c>
      <c r="AZ1707" s="18">
        <f t="shared" si="4064"/>
        <v>0</v>
      </c>
      <c r="BA1707" s="18">
        <f t="shared" si="4021"/>
        <v>4891049.4360000007</v>
      </c>
      <c r="BB1707" s="18">
        <f t="shared" si="4022"/>
        <v>5107320.7799999993</v>
      </c>
      <c r="BC1707" s="18">
        <f t="shared" si="4064"/>
        <v>194023.78599999999</v>
      </c>
      <c r="BD1707" s="18">
        <f t="shared" si="4064"/>
        <v>0</v>
      </c>
      <c r="BE1707" s="18">
        <f t="shared" si="4064"/>
        <v>0</v>
      </c>
      <c r="BF1707" s="18">
        <f t="shared" si="4004"/>
        <v>5085073.222000001</v>
      </c>
      <c r="BG1707" s="18">
        <f t="shared" si="4005"/>
        <v>5107320.7799999993</v>
      </c>
      <c r="BH1707" s="18">
        <f t="shared" si="4006"/>
        <v>5472956.1799999997</v>
      </c>
      <c r="BI1707" s="18">
        <f t="shared" si="4064"/>
        <v>0</v>
      </c>
      <c r="BJ1707" s="25"/>
      <c r="BK1707" s="36"/>
    </row>
    <row r="1708" spans="1:92" x14ac:dyDescent="0.3">
      <c r="A1708" s="19" t="s">
        <v>1257</v>
      </c>
      <c r="B1708" s="50">
        <v>240</v>
      </c>
      <c r="C1708" s="51" t="s">
        <v>137</v>
      </c>
      <c r="D1708" s="51" t="s">
        <v>23</v>
      </c>
      <c r="E1708" s="14" t="s">
        <v>428</v>
      </c>
      <c r="F1708" s="18">
        <v>4681972</v>
      </c>
      <c r="G1708" s="18">
        <v>5002361</v>
      </c>
      <c r="H1708" s="18">
        <v>4976343.9000000004</v>
      </c>
      <c r="I1708" s="18">
        <f>33048.819+179990.5</f>
        <v>213039.31900000002</v>
      </c>
      <c r="J1708" s="18">
        <v>256660.1</v>
      </c>
      <c r="K1708" s="18">
        <v>664963.1</v>
      </c>
      <c r="L1708" s="18">
        <f t="shared" si="3996"/>
        <v>4895011.3190000001</v>
      </c>
      <c r="M1708" s="18">
        <f t="shared" si="3997"/>
        <v>5259021.0999999996</v>
      </c>
      <c r="N1708" s="18">
        <f t="shared" si="3998"/>
        <v>5641307</v>
      </c>
      <c r="O1708" s="18">
        <v>-51901.351000000002</v>
      </c>
      <c r="P1708" s="18">
        <v>-151700.32</v>
      </c>
      <c r="Q1708" s="18">
        <v>-168350.82</v>
      </c>
      <c r="R1708" s="18">
        <f t="shared" si="4031"/>
        <v>4843109.9680000003</v>
      </c>
      <c r="S1708" s="18">
        <f t="shared" si="4032"/>
        <v>5107320.7799999993</v>
      </c>
      <c r="T1708" s="18">
        <f>N1708+Q1708</f>
        <v>5472956.1799999997</v>
      </c>
      <c r="U1708" s="18"/>
      <c r="V1708" s="18"/>
      <c r="W1708" s="18"/>
      <c r="X1708" s="18">
        <f t="shared" si="4034"/>
        <v>4843109.9680000003</v>
      </c>
      <c r="Y1708" s="18">
        <f t="shared" si="4035"/>
        <v>5107320.7799999993</v>
      </c>
      <c r="Z1708" s="18">
        <f>T1708+W1708</f>
        <v>5472956.1799999997</v>
      </c>
      <c r="AA1708" s="18"/>
      <c r="AB1708" s="18"/>
      <c r="AC1708" s="18"/>
      <c r="AD1708" s="18">
        <f t="shared" si="4037"/>
        <v>4843109.9680000003</v>
      </c>
      <c r="AE1708" s="18">
        <f t="shared" si="4038"/>
        <v>5107320.7799999993</v>
      </c>
      <c r="AF1708" s="18">
        <f t="shared" si="4039"/>
        <v>5472956.1799999997</v>
      </c>
      <c r="AG1708" s="18"/>
      <c r="AH1708" s="18">
        <f t="shared" si="4026"/>
        <v>4843109.9680000003</v>
      </c>
      <c r="AI1708" s="18">
        <f t="shared" si="4027"/>
        <v>5107320.7799999993</v>
      </c>
      <c r="AJ1708" s="18">
        <f t="shared" si="4028"/>
        <v>5472956.1799999997</v>
      </c>
      <c r="AK1708" s="18"/>
      <c r="AL1708" s="18"/>
      <c r="AM1708" s="18"/>
      <c r="AN1708" s="18">
        <f t="shared" si="3962"/>
        <v>4843109.9680000003</v>
      </c>
      <c r="AO1708" s="18">
        <f t="shared" si="3963"/>
        <v>5107320.7799999993</v>
      </c>
      <c r="AP1708" s="18">
        <f t="shared" si="3964"/>
        <v>5472956.1799999997</v>
      </c>
      <c r="AQ1708" s="18"/>
      <c r="AR1708" s="18">
        <f t="shared" si="3965"/>
        <v>4843109.9680000003</v>
      </c>
      <c r="AS1708" s="18">
        <v>47939.468000000001</v>
      </c>
      <c r="AT1708" s="18"/>
      <c r="AU1708" s="18"/>
      <c r="AV1708" s="18">
        <f t="shared" si="4023"/>
        <v>4891049.4360000007</v>
      </c>
      <c r="AW1708" s="18">
        <f t="shared" si="4024"/>
        <v>5107320.7799999993</v>
      </c>
      <c r="AX1708" s="18">
        <f t="shared" si="4025"/>
        <v>5472956.1799999997</v>
      </c>
      <c r="AY1708" s="18"/>
      <c r="AZ1708" s="18"/>
      <c r="BA1708" s="18">
        <f t="shared" si="4021"/>
        <v>4891049.4360000007</v>
      </c>
      <c r="BB1708" s="18">
        <f t="shared" si="4022"/>
        <v>5107320.7799999993</v>
      </c>
      <c r="BC1708" s="18">
        <v>194023.78599999999</v>
      </c>
      <c r="BD1708" s="18"/>
      <c r="BE1708" s="18"/>
      <c r="BF1708" s="18">
        <f t="shared" si="4004"/>
        <v>5085073.222000001</v>
      </c>
      <c r="BG1708" s="18">
        <f t="shared" si="4005"/>
        <v>5107320.7799999993</v>
      </c>
      <c r="BH1708" s="18">
        <f t="shared" si="4006"/>
        <v>5472956.1799999997</v>
      </c>
      <c r="BI1708" s="18"/>
      <c r="BJ1708" s="25"/>
      <c r="BK1708" s="36" t="s">
        <v>1467</v>
      </c>
    </row>
    <row r="1709" spans="1:92" ht="78" x14ac:dyDescent="0.3">
      <c r="A1709" s="19" t="s">
        <v>1260</v>
      </c>
      <c r="B1709" s="50"/>
      <c r="C1709" s="51"/>
      <c r="D1709" s="51"/>
      <c r="E1709" s="14" t="s">
        <v>1261</v>
      </c>
      <c r="F1709" s="18">
        <f>F1710</f>
        <v>690770</v>
      </c>
      <c r="G1709" s="18">
        <f t="shared" ref="G1709:BI1711" si="4065">G1710</f>
        <v>695201.9</v>
      </c>
      <c r="H1709" s="18">
        <f t="shared" si="4065"/>
        <v>678551.4</v>
      </c>
      <c r="I1709" s="18">
        <f t="shared" si="4065"/>
        <v>5849.634</v>
      </c>
      <c r="J1709" s="18">
        <f t="shared" si="4065"/>
        <v>0</v>
      </c>
      <c r="K1709" s="18">
        <f t="shared" si="4065"/>
        <v>0</v>
      </c>
      <c r="L1709" s="18">
        <f t="shared" si="3996"/>
        <v>696619.63399999996</v>
      </c>
      <c r="M1709" s="18">
        <f t="shared" si="3997"/>
        <v>695201.9</v>
      </c>
      <c r="N1709" s="18">
        <f t="shared" si="3998"/>
        <v>678551.4</v>
      </c>
      <c r="O1709" s="18">
        <f t="shared" si="4065"/>
        <v>51901.351000000002</v>
      </c>
      <c r="P1709" s="18">
        <f t="shared" si="4065"/>
        <v>151700.32</v>
      </c>
      <c r="Q1709" s="18">
        <f t="shared" si="4065"/>
        <v>168350.82</v>
      </c>
      <c r="R1709" s="18">
        <f t="shared" si="4031"/>
        <v>748520.98499999999</v>
      </c>
      <c r="S1709" s="18">
        <f t="shared" si="4032"/>
        <v>846902.22</v>
      </c>
      <c r="T1709" s="18">
        <f t="shared" si="4033"/>
        <v>846902.22</v>
      </c>
      <c r="U1709" s="18">
        <f t="shared" si="4065"/>
        <v>0</v>
      </c>
      <c r="V1709" s="18">
        <f t="shared" si="4065"/>
        <v>0</v>
      </c>
      <c r="W1709" s="18">
        <f t="shared" si="4065"/>
        <v>0</v>
      </c>
      <c r="X1709" s="18">
        <f t="shared" si="4034"/>
        <v>748520.98499999999</v>
      </c>
      <c r="Y1709" s="18">
        <f t="shared" si="4035"/>
        <v>846902.22</v>
      </c>
      <c r="Z1709" s="18">
        <f t="shared" si="4036"/>
        <v>846902.22</v>
      </c>
      <c r="AA1709" s="18">
        <f t="shared" si="4065"/>
        <v>0</v>
      </c>
      <c r="AB1709" s="18">
        <f t="shared" si="4065"/>
        <v>0</v>
      </c>
      <c r="AC1709" s="18">
        <f t="shared" si="4065"/>
        <v>0</v>
      </c>
      <c r="AD1709" s="18">
        <f t="shared" si="4037"/>
        <v>748520.98499999999</v>
      </c>
      <c r="AE1709" s="18">
        <f t="shared" si="4038"/>
        <v>846902.22</v>
      </c>
      <c r="AF1709" s="18">
        <f t="shared" si="4039"/>
        <v>846902.22</v>
      </c>
      <c r="AG1709" s="18">
        <f t="shared" si="4065"/>
        <v>0</v>
      </c>
      <c r="AH1709" s="18">
        <f t="shared" si="4026"/>
        <v>748520.98499999999</v>
      </c>
      <c r="AI1709" s="18">
        <f t="shared" si="4027"/>
        <v>846902.22</v>
      </c>
      <c r="AJ1709" s="18">
        <f t="shared" si="4028"/>
        <v>846902.22</v>
      </c>
      <c r="AK1709" s="18">
        <f t="shared" si="4065"/>
        <v>0</v>
      </c>
      <c r="AL1709" s="18">
        <f t="shared" si="4065"/>
        <v>0</v>
      </c>
      <c r="AM1709" s="18">
        <f t="shared" si="4065"/>
        <v>0</v>
      </c>
      <c r="AN1709" s="18">
        <f t="shared" si="3962"/>
        <v>748520.98499999999</v>
      </c>
      <c r="AO1709" s="18">
        <f t="shared" si="3963"/>
        <v>846902.22</v>
      </c>
      <c r="AP1709" s="18">
        <f t="shared" si="3964"/>
        <v>846902.22</v>
      </c>
      <c r="AQ1709" s="18">
        <f t="shared" si="4065"/>
        <v>0</v>
      </c>
      <c r="AR1709" s="18">
        <f t="shared" si="3965"/>
        <v>748520.98499999999</v>
      </c>
      <c r="AS1709" s="18">
        <f t="shared" si="4065"/>
        <v>0</v>
      </c>
      <c r="AT1709" s="18">
        <f t="shared" si="4065"/>
        <v>0</v>
      </c>
      <c r="AU1709" s="18">
        <f t="shared" si="4065"/>
        <v>0</v>
      </c>
      <c r="AV1709" s="18">
        <f t="shared" si="4023"/>
        <v>748520.98499999999</v>
      </c>
      <c r="AW1709" s="18">
        <f t="shared" si="4024"/>
        <v>846902.22</v>
      </c>
      <c r="AX1709" s="18">
        <f t="shared" si="4025"/>
        <v>846902.22</v>
      </c>
      <c r="AY1709" s="18">
        <f t="shared" si="4065"/>
        <v>0</v>
      </c>
      <c r="AZ1709" s="18">
        <f t="shared" si="4065"/>
        <v>0</v>
      </c>
      <c r="BA1709" s="18">
        <f t="shared" si="4021"/>
        <v>748520.98499999999</v>
      </c>
      <c r="BB1709" s="18">
        <f t="shared" si="4022"/>
        <v>846902.22</v>
      </c>
      <c r="BC1709" s="18">
        <f t="shared" si="4065"/>
        <v>0</v>
      </c>
      <c r="BD1709" s="18">
        <f t="shared" si="4065"/>
        <v>0</v>
      </c>
      <c r="BE1709" s="18">
        <f t="shared" si="4065"/>
        <v>0</v>
      </c>
      <c r="BF1709" s="18">
        <f t="shared" si="4004"/>
        <v>748520.98499999999</v>
      </c>
      <c r="BG1709" s="18">
        <f t="shared" si="4005"/>
        <v>846902.22</v>
      </c>
      <c r="BH1709" s="18">
        <f t="shared" si="4006"/>
        <v>846902.22</v>
      </c>
      <c r="BI1709" s="18">
        <f t="shared" si="4065"/>
        <v>0</v>
      </c>
      <c r="BJ1709" s="25"/>
      <c r="BK1709" s="36"/>
    </row>
    <row r="1710" spans="1:92" ht="31.2" x14ac:dyDescent="0.3">
      <c r="A1710" s="19" t="s">
        <v>1260</v>
      </c>
      <c r="B1710" s="50">
        <v>200</v>
      </c>
      <c r="C1710" s="51"/>
      <c r="D1710" s="51"/>
      <c r="E1710" s="14" t="s">
        <v>455</v>
      </c>
      <c r="F1710" s="18">
        <f>F1711</f>
        <v>690770</v>
      </c>
      <c r="G1710" s="18">
        <f t="shared" si="4065"/>
        <v>695201.9</v>
      </c>
      <c r="H1710" s="18">
        <f t="shared" si="4065"/>
        <v>678551.4</v>
      </c>
      <c r="I1710" s="18">
        <f t="shared" si="4065"/>
        <v>5849.634</v>
      </c>
      <c r="J1710" s="18">
        <f t="shared" si="4065"/>
        <v>0</v>
      </c>
      <c r="K1710" s="18">
        <f t="shared" si="4065"/>
        <v>0</v>
      </c>
      <c r="L1710" s="18">
        <f t="shared" si="3996"/>
        <v>696619.63399999996</v>
      </c>
      <c r="M1710" s="18">
        <f t="shared" si="3997"/>
        <v>695201.9</v>
      </c>
      <c r="N1710" s="18">
        <f t="shared" si="3998"/>
        <v>678551.4</v>
      </c>
      <c r="O1710" s="18">
        <f t="shared" si="4065"/>
        <v>51901.351000000002</v>
      </c>
      <c r="P1710" s="18">
        <f t="shared" si="4065"/>
        <v>151700.32</v>
      </c>
      <c r="Q1710" s="18">
        <f t="shared" si="4065"/>
        <v>168350.82</v>
      </c>
      <c r="R1710" s="18">
        <f t="shared" si="4031"/>
        <v>748520.98499999999</v>
      </c>
      <c r="S1710" s="18">
        <f t="shared" si="4032"/>
        <v>846902.22</v>
      </c>
      <c r="T1710" s="18">
        <f t="shared" si="4033"/>
        <v>846902.22</v>
      </c>
      <c r="U1710" s="18">
        <f t="shared" si="4065"/>
        <v>0</v>
      </c>
      <c r="V1710" s="18">
        <f t="shared" si="4065"/>
        <v>0</v>
      </c>
      <c r="W1710" s="18">
        <f t="shared" si="4065"/>
        <v>0</v>
      </c>
      <c r="X1710" s="18">
        <f t="shared" si="4034"/>
        <v>748520.98499999999</v>
      </c>
      <c r="Y1710" s="18">
        <f t="shared" si="4035"/>
        <v>846902.22</v>
      </c>
      <c r="Z1710" s="18">
        <f t="shared" si="4036"/>
        <v>846902.22</v>
      </c>
      <c r="AA1710" s="18">
        <f t="shared" si="4065"/>
        <v>0</v>
      </c>
      <c r="AB1710" s="18">
        <f t="shared" si="4065"/>
        <v>0</v>
      </c>
      <c r="AC1710" s="18">
        <f t="shared" si="4065"/>
        <v>0</v>
      </c>
      <c r="AD1710" s="18">
        <f t="shared" si="4037"/>
        <v>748520.98499999999</v>
      </c>
      <c r="AE1710" s="18">
        <f t="shared" si="4038"/>
        <v>846902.22</v>
      </c>
      <c r="AF1710" s="18">
        <f t="shared" si="4039"/>
        <v>846902.22</v>
      </c>
      <c r="AG1710" s="18">
        <f t="shared" si="4065"/>
        <v>0</v>
      </c>
      <c r="AH1710" s="18">
        <f t="shared" si="4026"/>
        <v>748520.98499999999</v>
      </c>
      <c r="AI1710" s="18">
        <f t="shared" si="4027"/>
        <v>846902.22</v>
      </c>
      <c r="AJ1710" s="18">
        <f t="shared" si="4028"/>
        <v>846902.22</v>
      </c>
      <c r="AK1710" s="18">
        <f t="shared" si="4065"/>
        <v>0</v>
      </c>
      <c r="AL1710" s="18">
        <f t="shared" si="4065"/>
        <v>0</v>
      </c>
      <c r="AM1710" s="18">
        <f t="shared" si="4065"/>
        <v>0</v>
      </c>
      <c r="AN1710" s="18">
        <f t="shared" si="3962"/>
        <v>748520.98499999999</v>
      </c>
      <c r="AO1710" s="18">
        <f t="shared" si="3963"/>
        <v>846902.22</v>
      </c>
      <c r="AP1710" s="18">
        <f t="shared" si="3964"/>
        <v>846902.22</v>
      </c>
      <c r="AQ1710" s="18">
        <f t="shared" si="4065"/>
        <v>0</v>
      </c>
      <c r="AR1710" s="18">
        <f t="shared" si="3965"/>
        <v>748520.98499999999</v>
      </c>
      <c r="AS1710" s="18">
        <f t="shared" si="4065"/>
        <v>0</v>
      </c>
      <c r="AT1710" s="18">
        <f t="shared" si="4065"/>
        <v>0</v>
      </c>
      <c r="AU1710" s="18">
        <f t="shared" si="4065"/>
        <v>0</v>
      </c>
      <c r="AV1710" s="18">
        <f t="shared" si="4023"/>
        <v>748520.98499999999</v>
      </c>
      <c r="AW1710" s="18">
        <f t="shared" si="4024"/>
        <v>846902.22</v>
      </c>
      <c r="AX1710" s="18">
        <f t="shared" si="4025"/>
        <v>846902.22</v>
      </c>
      <c r="AY1710" s="18">
        <f t="shared" si="4065"/>
        <v>0</v>
      </c>
      <c r="AZ1710" s="18">
        <f t="shared" si="4065"/>
        <v>0</v>
      </c>
      <c r="BA1710" s="18">
        <f t="shared" si="4021"/>
        <v>748520.98499999999</v>
      </c>
      <c r="BB1710" s="18">
        <f t="shared" si="4022"/>
        <v>846902.22</v>
      </c>
      <c r="BC1710" s="18">
        <f t="shared" si="4065"/>
        <v>0</v>
      </c>
      <c r="BD1710" s="18">
        <f t="shared" si="4065"/>
        <v>0</v>
      </c>
      <c r="BE1710" s="18">
        <f t="shared" si="4065"/>
        <v>0</v>
      </c>
      <c r="BF1710" s="18">
        <f t="shared" si="4004"/>
        <v>748520.98499999999</v>
      </c>
      <c r="BG1710" s="18">
        <f t="shared" si="4005"/>
        <v>846902.22</v>
      </c>
      <c r="BH1710" s="18">
        <f t="shared" si="4006"/>
        <v>846902.22</v>
      </c>
      <c r="BI1710" s="18">
        <f t="shared" si="4065"/>
        <v>0</v>
      </c>
      <c r="BJ1710" s="25"/>
      <c r="BK1710" s="36"/>
    </row>
    <row r="1711" spans="1:92" ht="46.8" x14ac:dyDescent="0.3">
      <c r="A1711" s="19" t="s">
        <v>1260</v>
      </c>
      <c r="B1711" s="50">
        <v>240</v>
      </c>
      <c r="C1711" s="51"/>
      <c r="D1711" s="51"/>
      <c r="E1711" s="14" t="s">
        <v>463</v>
      </c>
      <c r="F1711" s="18">
        <f>F1712</f>
        <v>690770</v>
      </c>
      <c r="G1711" s="18">
        <f t="shared" si="4065"/>
        <v>695201.9</v>
      </c>
      <c r="H1711" s="18">
        <f t="shared" si="4065"/>
        <v>678551.4</v>
      </c>
      <c r="I1711" s="18">
        <f t="shared" si="4065"/>
        <v>5849.634</v>
      </c>
      <c r="J1711" s="18">
        <f t="shared" si="4065"/>
        <v>0</v>
      </c>
      <c r="K1711" s="18">
        <f t="shared" si="4065"/>
        <v>0</v>
      </c>
      <c r="L1711" s="18">
        <f t="shared" si="3996"/>
        <v>696619.63399999996</v>
      </c>
      <c r="M1711" s="18">
        <f t="shared" si="3997"/>
        <v>695201.9</v>
      </c>
      <c r="N1711" s="18">
        <f t="shared" si="3998"/>
        <v>678551.4</v>
      </c>
      <c r="O1711" s="18">
        <f t="shared" si="4065"/>
        <v>51901.351000000002</v>
      </c>
      <c r="P1711" s="18">
        <f t="shared" si="4065"/>
        <v>151700.32</v>
      </c>
      <c r="Q1711" s="18">
        <f t="shared" si="4065"/>
        <v>168350.82</v>
      </c>
      <c r="R1711" s="18">
        <f t="shared" si="4031"/>
        <v>748520.98499999999</v>
      </c>
      <c r="S1711" s="18">
        <f t="shared" si="4032"/>
        <v>846902.22</v>
      </c>
      <c r="T1711" s="18">
        <f t="shared" si="4033"/>
        <v>846902.22</v>
      </c>
      <c r="U1711" s="18">
        <f t="shared" si="4065"/>
        <v>0</v>
      </c>
      <c r="V1711" s="18">
        <f t="shared" si="4065"/>
        <v>0</v>
      </c>
      <c r="W1711" s="18">
        <f t="shared" si="4065"/>
        <v>0</v>
      </c>
      <c r="X1711" s="18">
        <f t="shared" si="4034"/>
        <v>748520.98499999999</v>
      </c>
      <c r="Y1711" s="18">
        <f t="shared" si="4035"/>
        <v>846902.22</v>
      </c>
      <c r="Z1711" s="18">
        <f t="shared" si="4036"/>
        <v>846902.22</v>
      </c>
      <c r="AA1711" s="18">
        <f t="shared" si="4065"/>
        <v>0</v>
      </c>
      <c r="AB1711" s="18">
        <f t="shared" si="4065"/>
        <v>0</v>
      </c>
      <c r="AC1711" s="18">
        <f t="shared" si="4065"/>
        <v>0</v>
      </c>
      <c r="AD1711" s="18">
        <f t="shared" si="4037"/>
        <v>748520.98499999999</v>
      </c>
      <c r="AE1711" s="18">
        <f t="shared" si="4038"/>
        <v>846902.22</v>
      </c>
      <c r="AF1711" s="18">
        <f t="shared" si="4039"/>
        <v>846902.22</v>
      </c>
      <c r="AG1711" s="18">
        <f t="shared" si="4065"/>
        <v>0</v>
      </c>
      <c r="AH1711" s="18">
        <f t="shared" si="4026"/>
        <v>748520.98499999999</v>
      </c>
      <c r="AI1711" s="18">
        <f t="shared" si="4027"/>
        <v>846902.22</v>
      </c>
      <c r="AJ1711" s="18">
        <f t="shared" si="4028"/>
        <v>846902.22</v>
      </c>
      <c r="AK1711" s="18">
        <f t="shared" si="4065"/>
        <v>0</v>
      </c>
      <c r="AL1711" s="18">
        <f t="shared" si="4065"/>
        <v>0</v>
      </c>
      <c r="AM1711" s="18">
        <f t="shared" si="4065"/>
        <v>0</v>
      </c>
      <c r="AN1711" s="18">
        <f t="shared" si="3962"/>
        <v>748520.98499999999</v>
      </c>
      <c r="AO1711" s="18">
        <f t="shared" si="3963"/>
        <v>846902.22</v>
      </c>
      <c r="AP1711" s="18">
        <f t="shared" si="3964"/>
        <v>846902.22</v>
      </c>
      <c r="AQ1711" s="18">
        <f t="shared" si="4065"/>
        <v>0</v>
      </c>
      <c r="AR1711" s="18">
        <f t="shared" si="3965"/>
        <v>748520.98499999999</v>
      </c>
      <c r="AS1711" s="18">
        <f t="shared" si="4065"/>
        <v>0</v>
      </c>
      <c r="AT1711" s="18">
        <f t="shared" si="4065"/>
        <v>0</v>
      </c>
      <c r="AU1711" s="18">
        <f t="shared" si="4065"/>
        <v>0</v>
      </c>
      <c r="AV1711" s="18">
        <f t="shared" si="4023"/>
        <v>748520.98499999999</v>
      </c>
      <c r="AW1711" s="18">
        <f t="shared" si="4024"/>
        <v>846902.22</v>
      </c>
      <c r="AX1711" s="18">
        <f t="shared" si="4025"/>
        <v>846902.22</v>
      </c>
      <c r="AY1711" s="18">
        <f t="shared" si="4065"/>
        <v>0</v>
      </c>
      <c r="AZ1711" s="18">
        <f t="shared" si="4065"/>
        <v>0</v>
      </c>
      <c r="BA1711" s="18">
        <f t="shared" si="4021"/>
        <v>748520.98499999999</v>
      </c>
      <c r="BB1711" s="18">
        <f t="shared" si="4022"/>
        <v>846902.22</v>
      </c>
      <c r="BC1711" s="18">
        <f t="shared" si="4065"/>
        <v>0</v>
      </c>
      <c r="BD1711" s="18">
        <f t="shared" si="4065"/>
        <v>0</v>
      </c>
      <c r="BE1711" s="18">
        <f t="shared" si="4065"/>
        <v>0</v>
      </c>
      <c r="BF1711" s="18">
        <f t="shared" si="4004"/>
        <v>748520.98499999999</v>
      </c>
      <c r="BG1711" s="18">
        <f t="shared" si="4005"/>
        <v>846902.22</v>
      </c>
      <c r="BH1711" s="18">
        <f t="shared" si="4006"/>
        <v>846902.22</v>
      </c>
      <c r="BI1711" s="18">
        <f t="shared" si="4065"/>
        <v>0</v>
      </c>
      <c r="BJ1711" s="25"/>
      <c r="BK1711" s="36"/>
    </row>
    <row r="1712" spans="1:92" x14ac:dyDescent="0.3">
      <c r="A1712" s="19" t="s">
        <v>1260</v>
      </c>
      <c r="B1712" s="50">
        <v>240</v>
      </c>
      <c r="C1712" s="51" t="s">
        <v>137</v>
      </c>
      <c r="D1712" s="51" t="s">
        <v>23</v>
      </c>
      <c r="E1712" s="14" t="s">
        <v>428</v>
      </c>
      <c r="F1712" s="18">
        <v>690770</v>
      </c>
      <c r="G1712" s="18">
        <v>695201.9</v>
      </c>
      <c r="H1712" s="18">
        <v>678551.4</v>
      </c>
      <c r="I1712" s="18">
        <v>5849.634</v>
      </c>
      <c r="J1712" s="18"/>
      <c r="K1712" s="18"/>
      <c r="L1712" s="18">
        <f t="shared" si="3996"/>
        <v>696619.63399999996</v>
      </c>
      <c r="M1712" s="18">
        <f t="shared" si="3997"/>
        <v>695201.9</v>
      </c>
      <c r="N1712" s="18">
        <f t="shared" si="3998"/>
        <v>678551.4</v>
      </c>
      <c r="O1712" s="18">
        <v>51901.351000000002</v>
      </c>
      <c r="P1712" s="18">
        <v>151700.32</v>
      </c>
      <c r="Q1712" s="18">
        <v>168350.82</v>
      </c>
      <c r="R1712" s="18">
        <f t="shared" si="4031"/>
        <v>748520.98499999999</v>
      </c>
      <c r="S1712" s="18">
        <f t="shared" si="4032"/>
        <v>846902.22</v>
      </c>
      <c r="T1712" s="18">
        <f t="shared" si="4033"/>
        <v>846902.22</v>
      </c>
      <c r="U1712" s="18"/>
      <c r="V1712" s="18"/>
      <c r="W1712" s="18"/>
      <c r="X1712" s="18">
        <f t="shared" si="4034"/>
        <v>748520.98499999999</v>
      </c>
      <c r="Y1712" s="18">
        <f t="shared" si="4035"/>
        <v>846902.22</v>
      </c>
      <c r="Z1712" s="18">
        <f t="shared" si="4036"/>
        <v>846902.22</v>
      </c>
      <c r="AA1712" s="18"/>
      <c r="AB1712" s="18"/>
      <c r="AC1712" s="18"/>
      <c r="AD1712" s="18">
        <f t="shared" si="4037"/>
        <v>748520.98499999999</v>
      </c>
      <c r="AE1712" s="18">
        <f t="shared" si="4038"/>
        <v>846902.22</v>
      </c>
      <c r="AF1712" s="18">
        <f t="shared" si="4039"/>
        <v>846902.22</v>
      </c>
      <c r="AG1712" s="18"/>
      <c r="AH1712" s="18">
        <f t="shared" si="4026"/>
        <v>748520.98499999999</v>
      </c>
      <c r="AI1712" s="18">
        <f t="shared" si="4027"/>
        <v>846902.22</v>
      </c>
      <c r="AJ1712" s="18">
        <f t="shared" si="4028"/>
        <v>846902.22</v>
      </c>
      <c r="AK1712" s="18"/>
      <c r="AL1712" s="18"/>
      <c r="AM1712" s="18"/>
      <c r="AN1712" s="18">
        <f t="shared" si="3962"/>
        <v>748520.98499999999</v>
      </c>
      <c r="AO1712" s="18">
        <f t="shared" si="3963"/>
        <v>846902.22</v>
      </c>
      <c r="AP1712" s="18">
        <f t="shared" si="3964"/>
        <v>846902.22</v>
      </c>
      <c r="AQ1712" s="18"/>
      <c r="AR1712" s="18">
        <f t="shared" si="3965"/>
        <v>748520.98499999999</v>
      </c>
      <c r="AS1712" s="18"/>
      <c r="AT1712" s="18"/>
      <c r="AU1712" s="18"/>
      <c r="AV1712" s="18">
        <f t="shared" si="4023"/>
        <v>748520.98499999999</v>
      </c>
      <c r="AW1712" s="18">
        <f t="shared" si="4024"/>
        <v>846902.22</v>
      </c>
      <c r="AX1712" s="18">
        <f t="shared" si="4025"/>
        <v>846902.22</v>
      </c>
      <c r="AY1712" s="18"/>
      <c r="AZ1712" s="18"/>
      <c r="BA1712" s="18">
        <f t="shared" si="4021"/>
        <v>748520.98499999999</v>
      </c>
      <c r="BB1712" s="18">
        <f t="shared" si="4022"/>
        <v>846902.22</v>
      </c>
      <c r="BC1712" s="18"/>
      <c r="BD1712" s="18"/>
      <c r="BE1712" s="18"/>
      <c r="BF1712" s="18">
        <f t="shared" si="4004"/>
        <v>748520.98499999999</v>
      </c>
      <c r="BG1712" s="18">
        <f t="shared" si="4005"/>
        <v>846902.22</v>
      </c>
      <c r="BH1712" s="18">
        <f t="shared" si="4006"/>
        <v>846902.22</v>
      </c>
      <c r="BI1712" s="18"/>
      <c r="BJ1712" s="25"/>
      <c r="BK1712" s="36">
        <v>152</v>
      </c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</row>
    <row r="1713" spans="1:92" ht="31.2" hidden="1" x14ac:dyDescent="0.3">
      <c r="A1713" s="19" t="s">
        <v>1262</v>
      </c>
      <c r="B1713" s="43"/>
      <c r="C1713" s="47"/>
      <c r="D1713" s="47"/>
      <c r="E1713" s="14" t="s">
        <v>1264</v>
      </c>
      <c r="F1713" s="18">
        <f>F1714</f>
        <v>95</v>
      </c>
      <c r="G1713" s="18">
        <f t="shared" ref="G1713:BI1716" si="4066">G1714</f>
        <v>95</v>
      </c>
      <c r="H1713" s="18">
        <f t="shared" si="4066"/>
        <v>95</v>
      </c>
      <c r="I1713" s="18">
        <f t="shared" si="4066"/>
        <v>-95</v>
      </c>
      <c r="J1713" s="18">
        <f t="shared" si="4066"/>
        <v>-95</v>
      </c>
      <c r="K1713" s="18">
        <f t="shared" si="4066"/>
        <v>-95</v>
      </c>
      <c r="L1713" s="18">
        <f t="shared" si="3996"/>
        <v>0</v>
      </c>
      <c r="M1713" s="18">
        <f t="shared" si="3997"/>
        <v>0</v>
      </c>
      <c r="N1713" s="18">
        <f t="shared" si="3998"/>
        <v>0</v>
      </c>
      <c r="O1713" s="18">
        <f t="shared" si="4066"/>
        <v>0</v>
      </c>
      <c r="P1713" s="18">
        <f t="shared" si="4066"/>
        <v>0</v>
      </c>
      <c r="Q1713" s="18">
        <f t="shared" si="4066"/>
        <v>0</v>
      </c>
      <c r="R1713" s="18">
        <f t="shared" si="4031"/>
        <v>0</v>
      </c>
      <c r="S1713" s="18">
        <f t="shared" si="4032"/>
        <v>0</v>
      </c>
      <c r="T1713" s="18">
        <f t="shared" si="4033"/>
        <v>0</v>
      </c>
      <c r="U1713" s="18">
        <f t="shared" si="4066"/>
        <v>0</v>
      </c>
      <c r="V1713" s="18">
        <f t="shared" si="4066"/>
        <v>0</v>
      </c>
      <c r="W1713" s="18">
        <f t="shared" si="4066"/>
        <v>0</v>
      </c>
      <c r="X1713" s="18">
        <f t="shared" si="4034"/>
        <v>0</v>
      </c>
      <c r="Y1713" s="18">
        <f t="shared" si="4035"/>
        <v>0</v>
      </c>
      <c r="Z1713" s="18">
        <f t="shared" si="4036"/>
        <v>0</v>
      </c>
      <c r="AA1713" s="18">
        <f t="shared" si="4066"/>
        <v>0</v>
      </c>
      <c r="AB1713" s="18">
        <f t="shared" si="4066"/>
        <v>0</v>
      </c>
      <c r="AC1713" s="18">
        <f t="shared" si="4066"/>
        <v>0</v>
      </c>
      <c r="AD1713" s="18">
        <f t="shared" si="4037"/>
        <v>0</v>
      </c>
      <c r="AE1713" s="18">
        <f t="shared" si="4038"/>
        <v>0</v>
      </c>
      <c r="AF1713" s="18">
        <f t="shared" si="4039"/>
        <v>0</v>
      </c>
      <c r="AG1713" s="18">
        <f t="shared" si="4066"/>
        <v>0</v>
      </c>
      <c r="AH1713" s="18">
        <f t="shared" si="4026"/>
        <v>0</v>
      </c>
      <c r="AI1713" s="18">
        <f t="shared" si="4027"/>
        <v>0</v>
      </c>
      <c r="AJ1713" s="18">
        <f t="shared" si="4028"/>
        <v>0</v>
      </c>
      <c r="AK1713" s="18">
        <f t="shared" si="4066"/>
        <v>0</v>
      </c>
      <c r="AL1713" s="18">
        <f t="shared" si="4066"/>
        <v>0</v>
      </c>
      <c r="AM1713" s="18">
        <f t="shared" si="4066"/>
        <v>0</v>
      </c>
      <c r="AN1713" s="18">
        <f t="shared" si="3962"/>
        <v>0</v>
      </c>
      <c r="AO1713" s="18">
        <f t="shared" si="3963"/>
        <v>0</v>
      </c>
      <c r="AP1713" s="18">
        <f t="shared" si="3964"/>
        <v>0</v>
      </c>
      <c r="AQ1713" s="18">
        <f t="shared" si="4066"/>
        <v>0</v>
      </c>
      <c r="AR1713" s="18">
        <f t="shared" si="3965"/>
        <v>0</v>
      </c>
      <c r="AS1713" s="18">
        <f t="shared" si="4066"/>
        <v>0</v>
      </c>
      <c r="AT1713" s="18">
        <f t="shared" si="4066"/>
        <v>0</v>
      </c>
      <c r="AU1713" s="18">
        <f t="shared" si="4066"/>
        <v>0</v>
      </c>
      <c r="AV1713" s="18">
        <f t="shared" si="4023"/>
        <v>0</v>
      </c>
      <c r="AW1713" s="18">
        <f t="shared" si="4024"/>
        <v>0</v>
      </c>
      <c r="AX1713" s="18">
        <f t="shared" si="4025"/>
        <v>0</v>
      </c>
      <c r="AY1713" s="18">
        <f t="shared" si="4066"/>
        <v>0</v>
      </c>
      <c r="AZ1713" s="18">
        <f t="shared" si="4066"/>
        <v>0</v>
      </c>
      <c r="BA1713" s="18">
        <f t="shared" si="4021"/>
        <v>0</v>
      </c>
      <c r="BB1713" s="18">
        <f t="shared" si="4022"/>
        <v>0</v>
      </c>
      <c r="BC1713" s="18">
        <f t="shared" si="4066"/>
        <v>0</v>
      </c>
      <c r="BD1713" s="18">
        <f t="shared" si="4066"/>
        <v>0</v>
      </c>
      <c r="BE1713" s="18">
        <f t="shared" si="4066"/>
        <v>0</v>
      </c>
      <c r="BF1713" s="18">
        <f t="shared" si="4004"/>
        <v>0</v>
      </c>
      <c r="BG1713" s="18">
        <f t="shared" si="4005"/>
        <v>0</v>
      </c>
      <c r="BH1713" s="18">
        <f t="shared" si="4006"/>
        <v>0</v>
      </c>
      <c r="BI1713" s="18">
        <f t="shared" si="4066"/>
        <v>0</v>
      </c>
      <c r="BJ1713" s="25">
        <v>0</v>
      </c>
      <c r="BK1713" s="36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</row>
    <row r="1714" spans="1:92" ht="93.6" hidden="1" x14ac:dyDescent="0.3">
      <c r="A1714" s="19" t="s">
        <v>1263</v>
      </c>
      <c r="B1714" s="43"/>
      <c r="C1714" s="47"/>
      <c r="D1714" s="47"/>
      <c r="E1714" s="14" t="s">
        <v>1265</v>
      </c>
      <c r="F1714" s="18">
        <f>F1715</f>
        <v>95</v>
      </c>
      <c r="G1714" s="18">
        <f t="shared" si="4066"/>
        <v>95</v>
      </c>
      <c r="H1714" s="18">
        <f t="shared" si="4066"/>
        <v>95</v>
      </c>
      <c r="I1714" s="18">
        <f t="shared" si="4066"/>
        <v>-95</v>
      </c>
      <c r="J1714" s="18">
        <f t="shared" si="4066"/>
        <v>-95</v>
      </c>
      <c r="K1714" s="18">
        <f t="shared" si="4066"/>
        <v>-95</v>
      </c>
      <c r="L1714" s="18">
        <f t="shared" si="3996"/>
        <v>0</v>
      </c>
      <c r="M1714" s="18">
        <f t="shared" si="3997"/>
        <v>0</v>
      </c>
      <c r="N1714" s="18">
        <f t="shared" si="3998"/>
        <v>0</v>
      </c>
      <c r="O1714" s="18">
        <f t="shared" si="4066"/>
        <v>0</v>
      </c>
      <c r="P1714" s="18">
        <f t="shared" si="4066"/>
        <v>0</v>
      </c>
      <c r="Q1714" s="18">
        <f t="shared" si="4066"/>
        <v>0</v>
      </c>
      <c r="R1714" s="18">
        <f t="shared" si="4031"/>
        <v>0</v>
      </c>
      <c r="S1714" s="18">
        <f t="shared" si="4032"/>
        <v>0</v>
      </c>
      <c r="T1714" s="18">
        <f t="shared" si="4033"/>
        <v>0</v>
      </c>
      <c r="U1714" s="18">
        <f t="shared" si="4066"/>
        <v>0</v>
      </c>
      <c r="V1714" s="18">
        <f t="shared" si="4066"/>
        <v>0</v>
      </c>
      <c r="W1714" s="18">
        <f t="shared" si="4066"/>
        <v>0</v>
      </c>
      <c r="X1714" s="18">
        <f t="shared" si="4034"/>
        <v>0</v>
      </c>
      <c r="Y1714" s="18">
        <f t="shared" si="4035"/>
        <v>0</v>
      </c>
      <c r="Z1714" s="18">
        <f t="shared" si="4036"/>
        <v>0</v>
      </c>
      <c r="AA1714" s="18">
        <f t="shared" si="4066"/>
        <v>0</v>
      </c>
      <c r="AB1714" s="18">
        <f t="shared" si="4066"/>
        <v>0</v>
      </c>
      <c r="AC1714" s="18">
        <f t="shared" si="4066"/>
        <v>0</v>
      </c>
      <c r="AD1714" s="18">
        <f t="shared" si="4037"/>
        <v>0</v>
      </c>
      <c r="AE1714" s="18">
        <f t="shared" si="4038"/>
        <v>0</v>
      </c>
      <c r="AF1714" s="18">
        <f t="shared" si="4039"/>
        <v>0</v>
      </c>
      <c r="AG1714" s="18">
        <f t="shared" si="4066"/>
        <v>0</v>
      </c>
      <c r="AH1714" s="18">
        <f t="shared" si="4026"/>
        <v>0</v>
      </c>
      <c r="AI1714" s="18">
        <f t="shared" si="4027"/>
        <v>0</v>
      </c>
      <c r="AJ1714" s="18">
        <f t="shared" si="4028"/>
        <v>0</v>
      </c>
      <c r="AK1714" s="18">
        <f t="shared" si="4066"/>
        <v>0</v>
      </c>
      <c r="AL1714" s="18">
        <f t="shared" si="4066"/>
        <v>0</v>
      </c>
      <c r="AM1714" s="18">
        <f t="shared" si="4066"/>
        <v>0</v>
      </c>
      <c r="AN1714" s="18">
        <f t="shared" si="3962"/>
        <v>0</v>
      </c>
      <c r="AO1714" s="18">
        <f t="shared" si="3963"/>
        <v>0</v>
      </c>
      <c r="AP1714" s="18">
        <f t="shared" si="3964"/>
        <v>0</v>
      </c>
      <c r="AQ1714" s="18">
        <f t="shared" si="4066"/>
        <v>0</v>
      </c>
      <c r="AR1714" s="18">
        <f t="shared" si="3965"/>
        <v>0</v>
      </c>
      <c r="AS1714" s="18">
        <f t="shared" si="4066"/>
        <v>0</v>
      </c>
      <c r="AT1714" s="18">
        <f t="shared" si="4066"/>
        <v>0</v>
      </c>
      <c r="AU1714" s="18">
        <f t="shared" si="4066"/>
        <v>0</v>
      </c>
      <c r="AV1714" s="18">
        <f t="shared" si="4023"/>
        <v>0</v>
      </c>
      <c r="AW1714" s="18">
        <f t="shared" si="4024"/>
        <v>0</v>
      </c>
      <c r="AX1714" s="18">
        <f t="shared" si="4025"/>
        <v>0</v>
      </c>
      <c r="AY1714" s="18">
        <f t="shared" si="4066"/>
        <v>0</v>
      </c>
      <c r="AZ1714" s="18">
        <f t="shared" si="4066"/>
        <v>0</v>
      </c>
      <c r="BA1714" s="18">
        <f t="shared" si="4021"/>
        <v>0</v>
      </c>
      <c r="BB1714" s="18">
        <f t="shared" si="4022"/>
        <v>0</v>
      </c>
      <c r="BC1714" s="18">
        <f t="shared" si="4066"/>
        <v>0</v>
      </c>
      <c r="BD1714" s="18">
        <f t="shared" si="4066"/>
        <v>0</v>
      </c>
      <c r="BE1714" s="18">
        <f t="shared" si="4066"/>
        <v>0</v>
      </c>
      <c r="BF1714" s="18">
        <f t="shared" si="4004"/>
        <v>0</v>
      </c>
      <c r="BG1714" s="18">
        <f t="shared" si="4005"/>
        <v>0</v>
      </c>
      <c r="BH1714" s="18">
        <f t="shared" si="4006"/>
        <v>0</v>
      </c>
      <c r="BI1714" s="18">
        <f t="shared" si="4066"/>
        <v>0</v>
      </c>
      <c r="BJ1714" s="25">
        <v>0</v>
      </c>
      <c r="BK1714" s="36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</row>
    <row r="1715" spans="1:92" ht="31.2" hidden="1" x14ac:dyDescent="0.3">
      <c r="A1715" s="19" t="s">
        <v>1263</v>
      </c>
      <c r="B1715" s="43">
        <v>200</v>
      </c>
      <c r="C1715" s="47"/>
      <c r="D1715" s="47"/>
      <c r="E1715" s="14" t="s">
        <v>455</v>
      </c>
      <c r="F1715" s="18">
        <f>F1716</f>
        <v>95</v>
      </c>
      <c r="G1715" s="18">
        <f t="shared" si="4066"/>
        <v>95</v>
      </c>
      <c r="H1715" s="18">
        <f t="shared" si="4066"/>
        <v>95</v>
      </c>
      <c r="I1715" s="18">
        <f t="shared" si="4066"/>
        <v>-95</v>
      </c>
      <c r="J1715" s="18">
        <f t="shared" si="4066"/>
        <v>-95</v>
      </c>
      <c r="K1715" s="18">
        <f t="shared" si="4066"/>
        <v>-95</v>
      </c>
      <c r="L1715" s="18">
        <f t="shared" si="3996"/>
        <v>0</v>
      </c>
      <c r="M1715" s="18">
        <f t="shared" si="3997"/>
        <v>0</v>
      </c>
      <c r="N1715" s="18">
        <f t="shared" si="3998"/>
        <v>0</v>
      </c>
      <c r="O1715" s="18">
        <f t="shared" si="4066"/>
        <v>0</v>
      </c>
      <c r="P1715" s="18">
        <f t="shared" si="4066"/>
        <v>0</v>
      </c>
      <c r="Q1715" s="18">
        <f t="shared" si="4066"/>
        <v>0</v>
      </c>
      <c r="R1715" s="18">
        <f t="shared" si="4031"/>
        <v>0</v>
      </c>
      <c r="S1715" s="18">
        <f t="shared" si="4032"/>
        <v>0</v>
      </c>
      <c r="T1715" s="18">
        <f t="shared" si="4033"/>
        <v>0</v>
      </c>
      <c r="U1715" s="18">
        <f t="shared" si="4066"/>
        <v>0</v>
      </c>
      <c r="V1715" s="18">
        <f t="shared" si="4066"/>
        <v>0</v>
      </c>
      <c r="W1715" s="18">
        <f t="shared" si="4066"/>
        <v>0</v>
      </c>
      <c r="X1715" s="18">
        <f t="shared" si="4034"/>
        <v>0</v>
      </c>
      <c r="Y1715" s="18">
        <f t="shared" si="4035"/>
        <v>0</v>
      </c>
      <c r="Z1715" s="18">
        <f t="shared" si="4036"/>
        <v>0</v>
      </c>
      <c r="AA1715" s="18">
        <f t="shared" si="4066"/>
        <v>0</v>
      </c>
      <c r="AB1715" s="18">
        <f t="shared" si="4066"/>
        <v>0</v>
      </c>
      <c r="AC1715" s="18">
        <f t="shared" si="4066"/>
        <v>0</v>
      </c>
      <c r="AD1715" s="18">
        <f t="shared" si="4037"/>
        <v>0</v>
      </c>
      <c r="AE1715" s="18">
        <f t="shared" si="4038"/>
        <v>0</v>
      </c>
      <c r="AF1715" s="18">
        <f t="shared" si="4039"/>
        <v>0</v>
      </c>
      <c r="AG1715" s="18">
        <f t="shared" si="4066"/>
        <v>0</v>
      </c>
      <c r="AH1715" s="18">
        <f t="shared" si="4026"/>
        <v>0</v>
      </c>
      <c r="AI1715" s="18">
        <f t="shared" si="4027"/>
        <v>0</v>
      </c>
      <c r="AJ1715" s="18">
        <f t="shared" si="4028"/>
        <v>0</v>
      </c>
      <c r="AK1715" s="18">
        <f t="shared" si="4066"/>
        <v>0</v>
      </c>
      <c r="AL1715" s="18">
        <f t="shared" si="4066"/>
        <v>0</v>
      </c>
      <c r="AM1715" s="18">
        <f t="shared" si="4066"/>
        <v>0</v>
      </c>
      <c r="AN1715" s="18">
        <f t="shared" si="3962"/>
        <v>0</v>
      </c>
      <c r="AO1715" s="18">
        <f t="shared" si="3963"/>
        <v>0</v>
      </c>
      <c r="AP1715" s="18">
        <f t="shared" si="3964"/>
        <v>0</v>
      </c>
      <c r="AQ1715" s="18">
        <f t="shared" si="4066"/>
        <v>0</v>
      </c>
      <c r="AR1715" s="18">
        <f t="shared" si="3965"/>
        <v>0</v>
      </c>
      <c r="AS1715" s="18">
        <f t="shared" si="4066"/>
        <v>0</v>
      </c>
      <c r="AT1715" s="18">
        <f t="shared" si="4066"/>
        <v>0</v>
      </c>
      <c r="AU1715" s="18">
        <f t="shared" si="4066"/>
        <v>0</v>
      </c>
      <c r="AV1715" s="18">
        <f t="shared" si="4023"/>
        <v>0</v>
      </c>
      <c r="AW1715" s="18">
        <f t="shared" si="4024"/>
        <v>0</v>
      </c>
      <c r="AX1715" s="18">
        <f t="shared" si="4025"/>
        <v>0</v>
      </c>
      <c r="AY1715" s="18">
        <f t="shared" si="4066"/>
        <v>0</v>
      </c>
      <c r="AZ1715" s="18">
        <f t="shared" si="4066"/>
        <v>0</v>
      </c>
      <c r="BA1715" s="18">
        <f t="shared" si="4021"/>
        <v>0</v>
      </c>
      <c r="BB1715" s="18">
        <f t="shared" si="4022"/>
        <v>0</v>
      </c>
      <c r="BC1715" s="18">
        <f t="shared" si="4066"/>
        <v>0</v>
      </c>
      <c r="BD1715" s="18">
        <f t="shared" si="4066"/>
        <v>0</v>
      </c>
      <c r="BE1715" s="18">
        <f t="shared" si="4066"/>
        <v>0</v>
      </c>
      <c r="BF1715" s="18">
        <f t="shared" si="4004"/>
        <v>0</v>
      </c>
      <c r="BG1715" s="18">
        <f t="shared" si="4005"/>
        <v>0</v>
      </c>
      <c r="BH1715" s="18">
        <f t="shared" si="4006"/>
        <v>0</v>
      </c>
      <c r="BI1715" s="18">
        <f t="shared" si="4066"/>
        <v>0</v>
      </c>
      <c r="BJ1715" s="25">
        <v>0</v>
      </c>
      <c r="BK1715" s="36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</row>
    <row r="1716" spans="1:92" ht="46.8" hidden="1" x14ac:dyDescent="0.3">
      <c r="A1716" s="19" t="s">
        <v>1263</v>
      </c>
      <c r="B1716" s="43">
        <v>240</v>
      </c>
      <c r="C1716" s="47"/>
      <c r="D1716" s="47"/>
      <c r="E1716" s="14" t="s">
        <v>463</v>
      </c>
      <c r="F1716" s="18">
        <f>F1717</f>
        <v>95</v>
      </c>
      <c r="G1716" s="18">
        <f t="shared" si="4066"/>
        <v>95</v>
      </c>
      <c r="H1716" s="18">
        <f t="shared" si="4066"/>
        <v>95</v>
      </c>
      <c r="I1716" s="18">
        <f t="shared" si="4066"/>
        <v>-95</v>
      </c>
      <c r="J1716" s="18">
        <f t="shared" si="4066"/>
        <v>-95</v>
      </c>
      <c r="K1716" s="18">
        <f t="shared" si="4066"/>
        <v>-95</v>
      </c>
      <c r="L1716" s="18">
        <f t="shared" si="3996"/>
        <v>0</v>
      </c>
      <c r="M1716" s="18">
        <f t="shared" si="3997"/>
        <v>0</v>
      </c>
      <c r="N1716" s="18">
        <f t="shared" si="3998"/>
        <v>0</v>
      </c>
      <c r="O1716" s="18">
        <f t="shared" si="4066"/>
        <v>0</v>
      </c>
      <c r="P1716" s="18">
        <f t="shared" si="4066"/>
        <v>0</v>
      </c>
      <c r="Q1716" s="18">
        <f t="shared" si="4066"/>
        <v>0</v>
      </c>
      <c r="R1716" s="18">
        <f t="shared" si="4031"/>
        <v>0</v>
      </c>
      <c r="S1716" s="18">
        <f t="shared" si="4032"/>
        <v>0</v>
      </c>
      <c r="T1716" s="18">
        <f t="shared" si="4033"/>
        <v>0</v>
      </c>
      <c r="U1716" s="18">
        <f t="shared" si="4066"/>
        <v>0</v>
      </c>
      <c r="V1716" s="18">
        <f t="shared" si="4066"/>
        <v>0</v>
      </c>
      <c r="W1716" s="18">
        <f t="shared" si="4066"/>
        <v>0</v>
      </c>
      <c r="X1716" s="18">
        <f t="shared" si="4034"/>
        <v>0</v>
      </c>
      <c r="Y1716" s="18">
        <f t="shared" si="4035"/>
        <v>0</v>
      </c>
      <c r="Z1716" s="18">
        <f t="shared" si="4036"/>
        <v>0</v>
      </c>
      <c r="AA1716" s="18">
        <f t="shared" si="4066"/>
        <v>0</v>
      </c>
      <c r="AB1716" s="18">
        <f t="shared" si="4066"/>
        <v>0</v>
      </c>
      <c r="AC1716" s="18">
        <f t="shared" si="4066"/>
        <v>0</v>
      </c>
      <c r="AD1716" s="18">
        <f t="shared" si="4037"/>
        <v>0</v>
      </c>
      <c r="AE1716" s="18">
        <f t="shared" si="4038"/>
        <v>0</v>
      </c>
      <c r="AF1716" s="18">
        <f t="shared" si="4039"/>
        <v>0</v>
      </c>
      <c r="AG1716" s="18">
        <f t="shared" si="4066"/>
        <v>0</v>
      </c>
      <c r="AH1716" s="18">
        <f t="shared" si="4026"/>
        <v>0</v>
      </c>
      <c r="AI1716" s="18">
        <f t="shared" si="4027"/>
        <v>0</v>
      </c>
      <c r="AJ1716" s="18">
        <f t="shared" si="4028"/>
        <v>0</v>
      </c>
      <c r="AK1716" s="18">
        <f t="shared" si="4066"/>
        <v>0</v>
      </c>
      <c r="AL1716" s="18">
        <f t="shared" si="4066"/>
        <v>0</v>
      </c>
      <c r="AM1716" s="18">
        <f t="shared" si="4066"/>
        <v>0</v>
      </c>
      <c r="AN1716" s="18">
        <f t="shared" si="3962"/>
        <v>0</v>
      </c>
      <c r="AO1716" s="18">
        <f t="shared" si="3963"/>
        <v>0</v>
      </c>
      <c r="AP1716" s="18">
        <f t="shared" si="3964"/>
        <v>0</v>
      </c>
      <c r="AQ1716" s="18">
        <f t="shared" si="4066"/>
        <v>0</v>
      </c>
      <c r="AR1716" s="18">
        <f t="shared" si="3965"/>
        <v>0</v>
      </c>
      <c r="AS1716" s="18">
        <f t="shared" si="4066"/>
        <v>0</v>
      </c>
      <c r="AT1716" s="18">
        <f t="shared" si="4066"/>
        <v>0</v>
      </c>
      <c r="AU1716" s="18">
        <f t="shared" si="4066"/>
        <v>0</v>
      </c>
      <c r="AV1716" s="18">
        <f t="shared" si="4023"/>
        <v>0</v>
      </c>
      <c r="AW1716" s="18">
        <f t="shared" si="4024"/>
        <v>0</v>
      </c>
      <c r="AX1716" s="18">
        <f t="shared" si="4025"/>
        <v>0</v>
      </c>
      <c r="AY1716" s="18">
        <f t="shared" si="4066"/>
        <v>0</v>
      </c>
      <c r="AZ1716" s="18">
        <f t="shared" si="4066"/>
        <v>0</v>
      </c>
      <c r="BA1716" s="18">
        <f t="shared" si="4021"/>
        <v>0</v>
      </c>
      <c r="BB1716" s="18">
        <f t="shared" si="4022"/>
        <v>0</v>
      </c>
      <c r="BC1716" s="18">
        <f t="shared" si="4066"/>
        <v>0</v>
      </c>
      <c r="BD1716" s="18">
        <f t="shared" si="4066"/>
        <v>0</v>
      </c>
      <c r="BE1716" s="18">
        <f t="shared" si="4066"/>
        <v>0</v>
      </c>
      <c r="BF1716" s="18">
        <f t="shared" si="4004"/>
        <v>0</v>
      </c>
      <c r="BG1716" s="18">
        <f t="shared" si="4005"/>
        <v>0</v>
      </c>
      <c r="BH1716" s="18">
        <f t="shared" si="4006"/>
        <v>0</v>
      </c>
      <c r="BI1716" s="18">
        <f t="shared" si="4066"/>
        <v>0</v>
      </c>
      <c r="BJ1716" s="25">
        <v>0</v>
      </c>
      <c r="BK1716" s="36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</row>
    <row r="1717" spans="1:92" hidden="1" x14ac:dyDescent="0.3">
      <c r="A1717" s="19" t="s">
        <v>1263</v>
      </c>
      <c r="B1717" s="43">
        <v>240</v>
      </c>
      <c r="C1717" s="47" t="s">
        <v>137</v>
      </c>
      <c r="D1717" s="47" t="s">
        <v>23</v>
      </c>
      <c r="E1717" s="14" t="s">
        <v>428</v>
      </c>
      <c r="F1717" s="18">
        <v>95</v>
      </c>
      <c r="G1717" s="18">
        <v>95</v>
      </c>
      <c r="H1717" s="18">
        <v>95</v>
      </c>
      <c r="I1717" s="18">
        <v>-95</v>
      </c>
      <c r="J1717" s="18">
        <v>-95</v>
      </c>
      <c r="K1717" s="18">
        <v>-95</v>
      </c>
      <c r="L1717" s="18">
        <f t="shared" si="3996"/>
        <v>0</v>
      </c>
      <c r="M1717" s="18">
        <f t="shared" si="3997"/>
        <v>0</v>
      </c>
      <c r="N1717" s="18">
        <f t="shared" si="3998"/>
        <v>0</v>
      </c>
      <c r="O1717" s="18"/>
      <c r="P1717" s="18"/>
      <c r="Q1717" s="18"/>
      <c r="R1717" s="18">
        <f t="shared" si="4031"/>
        <v>0</v>
      </c>
      <c r="S1717" s="18">
        <f t="shared" si="4032"/>
        <v>0</v>
      </c>
      <c r="T1717" s="18">
        <f t="shared" si="4033"/>
        <v>0</v>
      </c>
      <c r="U1717" s="18"/>
      <c r="V1717" s="18"/>
      <c r="W1717" s="18"/>
      <c r="X1717" s="18">
        <f t="shared" si="4034"/>
        <v>0</v>
      </c>
      <c r="Y1717" s="18">
        <f t="shared" si="4035"/>
        <v>0</v>
      </c>
      <c r="Z1717" s="18">
        <f t="shared" si="4036"/>
        <v>0</v>
      </c>
      <c r="AA1717" s="18"/>
      <c r="AB1717" s="18"/>
      <c r="AC1717" s="18"/>
      <c r="AD1717" s="18">
        <f t="shared" si="4037"/>
        <v>0</v>
      </c>
      <c r="AE1717" s="18">
        <f t="shared" si="4038"/>
        <v>0</v>
      </c>
      <c r="AF1717" s="18">
        <f t="shared" si="4039"/>
        <v>0</v>
      </c>
      <c r="AG1717" s="18"/>
      <c r="AH1717" s="18">
        <f t="shared" si="4026"/>
        <v>0</v>
      </c>
      <c r="AI1717" s="18">
        <f t="shared" si="4027"/>
        <v>0</v>
      </c>
      <c r="AJ1717" s="18">
        <f t="shared" si="4028"/>
        <v>0</v>
      </c>
      <c r="AK1717" s="18"/>
      <c r="AL1717" s="18"/>
      <c r="AM1717" s="18"/>
      <c r="AN1717" s="18">
        <f t="shared" si="3962"/>
        <v>0</v>
      </c>
      <c r="AO1717" s="18">
        <f t="shared" si="3963"/>
        <v>0</v>
      </c>
      <c r="AP1717" s="18">
        <f t="shared" si="3964"/>
        <v>0</v>
      </c>
      <c r="AQ1717" s="18"/>
      <c r="AR1717" s="18">
        <f t="shared" si="3965"/>
        <v>0</v>
      </c>
      <c r="AS1717" s="18"/>
      <c r="AT1717" s="18"/>
      <c r="AU1717" s="18"/>
      <c r="AV1717" s="18">
        <f t="shared" si="4023"/>
        <v>0</v>
      </c>
      <c r="AW1717" s="18">
        <f t="shared" si="4024"/>
        <v>0</v>
      </c>
      <c r="AX1717" s="18">
        <f t="shared" si="4025"/>
        <v>0</v>
      </c>
      <c r="AY1717" s="18"/>
      <c r="AZ1717" s="18"/>
      <c r="BA1717" s="18">
        <f t="shared" si="4021"/>
        <v>0</v>
      </c>
      <c r="BB1717" s="18">
        <f t="shared" si="4022"/>
        <v>0</v>
      </c>
      <c r="BC1717" s="18"/>
      <c r="BD1717" s="18"/>
      <c r="BE1717" s="18"/>
      <c r="BF1717" s="18">
        <f t="shared" si="4004"/>
        <v>0</v>
      </c>
      <c r="BG1717" s="18">
        <f t="shared" si="4005"/>
        <v>0</v>
      </c>
      <c r="BH1717" s="18">
        <f t="shared" si="4006"/>
        <v>0</v>
      </c>
      <c r="BI1717" s="18"/>
      <c r="BJ1717" s="25">
        <v>0</v>
      </c>
      <c r="BK1717" s="36">
        <v>128</v>
      </c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</row>
    <row r="1718" spans="1:92" ht="46.8" x14ac:dyDescent="0.3">
      <c r="A1718" s="19" t="s">
        <v>1266</v>
      </c>
      <c r="B1718" s="50"/>
      <c r="C1718" s="51"/>
      <c r="D1718" s="51"/>
      <c r="E1718" s="14" t="s">
        <v>1268</v>
      </c>
      <c r="F1718" s="18">
        <f>F1719+F1729+F1733</f>
        <v>159990.69999999998</v>
      </c>
      <c r="G1718" s="18">
        <f t="shared" ref="G1718:BI1718" si="4067">G1719+G1729+G1733</f>
        <v>166231.09999999998</v>
      </c>
      <c r="H1718" s="18">
        <f t="shared" si="4067"/>
        <v>166231.09999999998</v>
      </c>
      <c r="I1718" s="18">
        <f t="shared" ref="I1718:K1718" si="4068">I1719+I1729+I1733</f>
        <v>60005.133000000002</v>
      </c>
      <c r="J1718" s="18">
        <f t="shared" si="4068"/>
        <v>0</v>
      </c>
      <c r="K1718" s="18">
        <f t="shared" si="4068"/>
        <v>0</v>
      </c>
      <c r="L1718" s="18">
        <f t="shared" si="3996"/>
        <v>219995.83299999998</v>
      </c>
      <c r="M1718" s="18">
        <f t="shared" si="3997"/>
        <v>166231.09999999998</v>
      </c>
      <c r="N1718" s="18">
        <f t="shared" si="3998"/>
        <v>166231.09999999998</v>
      </c>
      <c r="O1718" s="18">
        <f t="shared" ref="O1718:Q1718" si="4069">O1719+O1729+O1733</f>
        <v>0</v>
      </c>
      <c r="P1718" s="18">
        <f t="shared" si="4069"/>
        <v>0</v>
      </c>
      <c r="Q1718" s="18">
        <f t="shared" si="4069"/>
        <v>0</v>
      </c>
      <c r="R1718" s="18">
        <f t="shared" si="4031"/>
        <v>219995.83299999998</v>
      </c>
      <c r="S1718" s="18">
        <f t="shared" si="4032"/>
        <v>166231.09999999998</v>
      </c>
      <c r="T1718" s="18">
        <f t="shared" si="4033"/>
        <v>166231.09999999998</v>
      </c>
      <c r="U1718" s="18">
        <f t="shared" ref="U1718:W1718" si="4070">U1719+U1729+U1733</f>
        <v>0</v>
      </c>
      <c r="V1718" s="18">
        <f t="shared" si="4070"/>
        <v>0</v>
      </c>
      <c r="W1718" s="18">
        <f t="shared" si="4070"/>
        <v>0</v>
      </c>
      <c r="X1718" s="18">
        <f t="shared" si="4034"/>
        <v>219995.83299999998</v>
      </c>
      <c r="Y1718" s="18">
        <f t="shared" si="4035"/>
        <v>166231.09999999998</v>
      </c>
      <c r="Z1718" s="18">
        <f t="shared" si="4036"/>
        <v>166231.09999999998</v>
      </c>
      <c r="AA1718" s="18">
        <f t="shared" ref="AA1718:AB1718" si="4071">AA1719+AA1729+AA1733</f>
        <v>0</v>
      </c>
      <c r="AB1718" s="18">
        <f t="shared" si="4071"/>
        <v>0</v>
      </c>
      <c r="AC1718" s="18">
        <f t="shared" ref="AC1718" si="4072">AC1719+AC1729+AC1733</f>
        <v>0</v>
      </c>
      <c r="AD1718" s="18">
        <f t="shared" si="4037"/>
        <v>219995.83299999998</v>
      </c>
      <c r="AE1718" s="18">
        <f t="shared" si="4038"/>
        <v>166231.09999999998</v>
      </c>
      <c r="AF1718" s="18">
        <f t="shared" si="4039"/>
        <v>166231.09999999998</v>
      </c>
      <c r="AG1718" s="18">
        <f t="shared" ref="AG1718" si="4073">AG1719+AG1729+AG1733</f>
        <v>0</v>
      </c>
      <c r="AH1718" s="18">
        <f t="shared" si="4026"/>
        <v>219995.83299999998</v>
      </c>
      <c r="AI1718" s="18">
        <f t="shared" si="4027"/>
        <v>166231.09999999998</v>
      </c>
      <c r="AJ1718" s="18">
        <f t="shared" si="4028"/>
        <v>166231.09999999998</v>
      </c>
      <c r="AK1718" s="18">
        <f t="shared" ref="AK1718:AM1718" si="4074">AK1719+AK1729+AK1733</f>
        <v>0</v>
      </c>
      <c r="AL1718" s="18">
        <f t="shared" si="4074"/>
        <v>0</v>
      </c>
      <c r="AM1718" s="18">
        <f t="shared" si="4074"/>
        <v>0</v>
      </c>
      <c r="AN1718" s="18">
        <f t="shared" si="3962"/>
        <v>219995.83299999998</v>
      </c>
      <c r="AO1718" s="18">
        <f t="shared" si="3963"/>
        <v>166231.09999999998</v>
      </c>
      <c r="AP1718" s="18">
        <f t="shared" si="3964"/>
        <v>166231.09999999998</v>
      </c>
      <c r="AQ1718" s="18">
        <f t="shared" ref="AQ1718" si="4075">AQ1719+AQ1729+AQ1733</f>
        <v>0</v>
      </c>
      <c r="AR1718" s="18">
        <f t="shared" si="3965"/>
        <v>219995.83299999998</v>
      </c>
      <c r="AS1718" s="18">
        <f t="shared" ref="AS1718:AU1718" si="4076">AS1719+AS1729+AS1733</f>
        <v>-48209.482000000004</v>
      </c>
      <c r="AT1718" s="18">
        <f t="shared" si="4076"/>
        <v>0</v>
      </c>
      <c r="AU1718" s="18">
        <f t="shared" si="4076"/>
        <v>0</v>
      </c>
      <c r="AV1718" s="18">
        <f t="shared" si="4023"/>
        <v>171786.35099999997</v>
      </c>
      <c r="AW1718" s="18">
        <f t="shared" si="4024"/>
        <v>166231.09999999998</v>
      </c>
      <c r="AX1718" s="18">
        <f t="shared" si="4025"/>
        <v>166231.09999999998</v>
      </c>
      <c r="AY1718" s="18">
        <f t="shared" ref="AY1718:AZ1718" si="4077">AY1719+AY1729+AY1733</f>
        <v>0</v>
      </c>
      <c r="AZ1718" s="18">
        <f t="shared" si="4077"/>
        <v>0</v>
      </c>
      <c r="BA1718" s="18">
        <f t="shared" si="4021"/>
        <v>171786.35099999997</v>
      </c>
      <c r="BB1718" s="18">
        <f t="shared" si="4022"/>
        <v>166231.09999999998</v>
      </c>
      <c r="BC1718" s="18">
        <f t="shared" ref="BC1718:BE1718" si="4078">BC1719+BC1729+BC1733</f>
        <v>21047.355</v>
      </c>
      <c r="BD1718" s="18">
        <f t="shared" si="4078"/>
        <v>0</v>
      </c>
      <c r="BE1718" s="18">
        <f t="shared" si="4078"/>
        <v>0</v>
      </c>
      <c r="BF1718" s="18">
        <f t="shared" si="4004"/>
        <v>192833.70599999998</v>
      </c>
      <c r="BG1718" s="18">
        <f t="shared" si="4005"/>
        <v>166231.09999999998</v>
      </c>
      <c r="BH1718" s="18">
        <f t="shared" si="4006"/>
        <v>166231.09999999998</v>
      </c>
      <c r="BI1718" s="18">
        <f t="shared" si="4067"/>
        <v>0</v>
      </c>
      <c r="BJ1718" s="25"/>
      <c r="BK1718" s="36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</row>
    <row r="1719" spans="1:92" ht="46.8" x14ac:dyDescent="0.3">
      <c r="A1719" s="19" t="s">
        <v>1267</v>
      </c>
      <c r="B1719" s="50"/>
      <c r="C1719" s="51"/>
      <c r="D1719" s="51"/>
      <c r="E1719" s="14" t="s">
        <v>501</v>
      </c>
      <c r="F1719" s="18">
        <f>F1720+F1723+F1726</f>
        <v>109913.79999999999</v>
      </c>
      <c r="G1719" s="18">
        <f t="shared" ref="G1719:BI1719" si="4079">G1720+G1723+G1726</f>
        <v>127134.79999999999</v>
      </c>
      <c r="H1719" s="18">
        <f t="shared" si="4079"/>
        <v>127134.79999999999</v>
      </c>
      <c r="I1719" s="18">
        <f t="shared" ref="I1719:K1719" si="4080">I1720+I1723+I1726</f>
        <v>60005.133000000002</v>
      </c>
      <c r="J1719" s="18">
        <f t="shared" si="4080"/>
        <v>0</v>
      </c>
      <c r="K1719" s="18">
        <f t="shared" si="4080"/>
        <v>0</v>
      </c>
      <c r="L1719" s="18">
        <f t="shared" si="3996"/>
        <v>169918.93299999999</v>
      </c>
      <c r="M1719" s="18">
        <f t="shared" si="3997"/>
        <v>127134.79999999999</v>
      </c>
      <c r="N1719" s="18">
        <f t="shared" si="3998"/>
        <v>127134.79999999999</v>
      </c>
      <c r="O1719" s="18">
        <f t="shared" ref="O1719:Q1719" si="4081">O1720+O1723+O1726</f>
        <v>0</v>
      </c>
      <c r="P1719" s="18">
        <f t="shared" si="4081"/>
        <v>0</v>
      </c>
      <c r="Q1719" s="18">
        <f t="shared" si="4081"/>
        <v>0</v>
      </c>
      <c r="R1719" s="18">
        <f t="shared" si="4031"/>
        <v>169918.93299999999</v>
      </c>
      <c r="S1719" s="18">
        <f t="shared" si="4032"/>
        <v>127134.79999999999</v>
      </c>
      <c r="T1719" s="18">
        <f t="shared" si="4033"/>
        <v>127134.79999999999</v>
      </c>
      <c r="U1719" s="18">
        <f t="shared" ref="U1719:W1719" si="4082">U1720+U1723+U1726</f>
        <v>0</v>
      </c>
      <c r="V1719" s="18">
        <f t="shared" si="4082"/>
        <v>0</v>
      </c>
      <c r="W1719" s="18">
        <f t="shared" si="4082"/>
        <v>0</v>
      </c>
      <c r="X1719" s="18">
        <f t="shared" si="4034"/>
        <v>169918.93299999999</v>
      </c>
      <c r="Y1719" s="18">
        <f t="shared" si="4035"/>
        <v>127134.79999999999</v>
      </c>
      <c r="Z1719" s="18">
        <f t="shared" si="4036"/>
        <v>127134.79999999999</v>
      </c>
      <c r="AA1719" s="18">
        <f t="shared" ref="AA1719:AB1719" si="4083">AA1720+AA1723+AA1726</f>
        <v>0</v>
      </c>
      <c r="AB1719" s="18">
        <f t="shared" si="4083"/>
        <v>0</v>
      </c>
      <c r="AC1719" s="18">
        <f t="shared" ref="AC1719" si="4084">AC1720+AC1723+AC1726</f>
        <v>0</v>
      </c>
      <c r="AD1719" s="18">
        <f t="shared" si="4037"/>
        <v>169918.93299999999</v>
      </c>
      <c r="AE1719" s="18">
        <f t="shared" si="4038"/>
        <v>127134.79999999999</v>
      </c>
      <c r="AF1719" s="18">
        <f t="shared" si="4039"/>
        <v>127134.79999999999</v>
      </c>
      <c r="AG1719" s="18">
        <f t="shared" ref="AG1719" si="4085">AG1720+AG1723+AG1726</f>
        <v>0</v>
      </c>
      <c r="AH1719" s="18">
        <f t="shared" si="4026"/>
        <v>169918.93299999999</v>
      </c>
      <c r="AI1719" s="18">
        <f t="shared" si="4027"/>
        <v>127134.79999999999</v>
      </c>
      <c r="AJ1719" s="18">
        <f t="shared" si="4028"/>
        <v>127134.79999999999</v>
      </c>
      <c r="AK1719" s="18">
        <f t="shared" ref="AK1719:AM1719" si="4086">AK1720+AK1723+AK1726</f>
        <v>0</v>
      </c>
      <c r="AL1719" s="18">
        <f t="shared" si="4086"/>
        <v>0</v>
      </c>
      <c r="AM1719" s="18">
        <f t="shared" si="4086"/>
        <v>0</v>
      </c>
      <c r="AN1719" s="18">
        <f t="shared" si="3962"/>
        <v>169918.93299999999</v>
      </c>
      <c r="AO1719" s="18">
        <f t="shared" si="3963"/>
        <v>127134.79999999999</v>
      </c>
      <c r="AP1719" s="18">
        <f t="shared" si="3964"/>
        <v>127134.79999999999</v>
      </c>
      <c r="AQ1719" s="18">
        <f t="shared" ref="AQ1719" si="4087">AQ1720+AQ1723+AQ1726</f>
        <v>0</v>
      </c>
      <c r="AR1719" s="18">
        <f t="shared" si="3965"/>
        <v>169918.93299999999</v>
      </c>
      <c r="AS1719" s="18">
        <f t="shared" ref="AS1719:AU1719" si="4088">AS1720+AS1723+AS1726</f>
        <v>-47939.468000000001</v>
      </c>
      <c r="AT1719" s="18">
        <f t="shared" si="4088"/>
        <v>0</v>
      </c>
      <c r="AU1719" s="18">
        <f t="shared" si="4088"/>
        <v>0</v>
      </c>
      <c r="AV1719" s="18">
        <f t="shared" si="4023"/>
        <v>121979.465</v>
      </c>
      <c r="AW1719" s="18">
        <f t="shared" si="4024"/>
        <v>127134.79999999999</v>
      </c>
      <c r="AX1719" s="18">
        <f t="shared" si="4025"/>
        <v>127134.79999999999</v>
      </c>
      <c r="AY1719" s="18">
        <f t="shared" ref="AY1719:AZ1719" si="4089">AY1720+AY1723+AY1726</f>
        <v>0</v>
      </c>
      <c r="AZ1719" s="18">
        <f t="shared" si="4089"/>
        <v>0</v>
      </c>
      <c r="BA1719" s="18">
        <f t="shared" si="4021"/>
        <v>121979.465</v>
      </c>
      <c r="BB1719" s="18">
        <f t="shared" si="4022"/>
        <v>127134.79999999999</v>
      </c>
      <c r="BC1719" s="18">
        <f t="shared" ref="BC1719:BE1719" si="4090">BC1720+BC1723+BC1726</f>
        <v>4054.5</v>
      </c>
      <c r="BD1719" s="18">
        <f t="shared" si="4090"/>
        <v>0</v>
      </c>
      <c r="BE1719" s="18">
        <f t="shared" si="4090"/>
        <v>0</v>
      </c>
      <c r="BF1719" s="18">
        <f t="shared" si="4004"/>
        <v>126033.965</v>
      </c>
      <c r="BG1719" s="18">
        <f t="shared" si="4005"/>
        <v>127134.79999999999</v>
      </c>
      <c r="BH1719" s="18">
        <f t="shared" si="4006"/>
        <v>127134.79999999999</v>
      </c>
      <c r="BI1719" s="18">
        <f t="shared" si="4079"/>
        <v>0</v>
      </c>
      <c r="BJ1719" s="25"/>
      <c r="BK1719" s="36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</row>
    <row r="1720" spans="1:92" ht="93.6" x14ac:dyDescent="0.3">
      <c r="A1720" s="19" t="s">
        <v>1267</v>
      </c>
      <c r="B1720" s="19" t="s">
        <v>1164</v>
      </c>
      <c r="C1720" s="51"/>
      <c r="D1720" s="51"/>
      <c r="E1720" s="14" t="s">
        <v>454</v>
      </c>
      <c r="F1720" s="18">
        <f>F1721</f>
        <v>101132.2</v>
      </c>
      <c r="G1720" s="18">
        <f t="shared" ref="G1720:BI1721" si="4091">G1721</f>
        <v>115787.29999999999</v>
      </c>
      <c r="H1720" s="18">
        <f t="shared" si="4091"/>
        <v>115787.29999999999</v>
      </c>
      <c r="I1720" s="18">
        <f t="shared" si="4091"/>
        <v>54165.830999999998</v>
      </c>
      <c r="J1720" s="18">
        <f t="shared" si="4091"/>
        <v>0</v>
      </c>
      <c r="K1720" s="18">
        <f t="shared" si="4091"/>
        <v>0</v>
      </c>
      <c r="L1720" s="18">
        <f t="shared" si="3996"/>
        <v>155298.03099999999</v>
      </c>
      <c r="M1720" s="18">
        <f t="shared" si="3997"/>
        <v>115787.29999999999</v>
      </c>
      <c r="N1720" s="18">
        <f t="shared" si="3998"/>
        <v>115787.29999999999</v>
      </c>
      <c r="O1720" s="18">
        <f t="shared" si="4091"/>
        <v>0</v>
      </c>
      <c r="P1720" s="18">
        <f t="shared" si="4091"/>
        <v>0</v>
      </c>
      <c r="Q1720" s="18">
        <f t="shared" si="4091"/>
        <v>0</v>
      </c>
      <c r="R1720" s="18">
        <f t="shared" si="4031"/>
        <v>155298.03099999999</v>
      </c>
      <c r="S1720" s="18">
        <f t="shared" si="4032"/>
        <v>115787.29999999999</v>
      </c>
      <c r="T1720" s="18">
        <f t="shared" si="4033"/>
        <v>115787.29999999999</v>
      </c>
      <c r="U1720" s="18">
        <f t="shared" si="4091"/>
        <v>0</v>
      </c>
      <c r="V1720" s="18">
        <f t="shared" si="4091"/>
        <v>0</v>
      </c>
      <c r="W1720" s="18">
        <f t="shared" si="4091"/>
        <v>0</v>
      </c>
      <c r="X1720" s="18">
        <f t="shared" si="4034"/>
        <v>155298.03099999999</v>
      </c>
      <c r="Y1720" s="18">
        <f t="shared" si="4035"/>
        <v>115787.29999999999</v>
      </c>
      <c r="Z1720" s="18">
        <f t="shared" si="4036"/>
        <v>115787.29999999999</v>
      </c>
      <c r="AA1720" s="18">
        <f t="shared" si="4091"/>
        <v>0</v>
      </c>
      <c r="AB1720" s="18">
        <f t="shared" si="4091"/>
        <v>0</v>
      </c>
      <c r="AC1720" s="18">
        <f t="shared" si="4091"/>
        <v>0</v>
      </c>
      <c r="AD1720" s="18">
        <f t="shared" si="4037"/>
        <v>155298.03099999999</v>
      </c>
      <c r="AE1720" s="18">
        <f t="shared" si="4038"/>
        <v>115787.29999999999</v>
      </c>
      <c r="AF1720" s="18">
        <f t="shared" si="4039"/>
        <v>115787.29999999999</v>
      </c>
      <c r="AG1720" s="18">
        <f t="shared" si="4091"/>
        <v>0</v>
      </c>
      <c r="AH1720" s="18">
        <f t="shared" si="4026"/>
        <v>155298.03099999999</v>
      </c>
      <c r="AI1720" s="18">
        <f t="shared" si="4027"/>
        <v>115787.29999999999</v>
      </c>
      <c r="AJ1720" s="18">
        <f t="shared" si="4028"/>
        <v>115787.29999999999</v>
      </c>
      <c r="AK1720" s="18">
        <f t="shared" si="4091"/>
        <v>0</v>
      </c>
      <c r="AL1720" s="18">
        <f t="shared" si="4091"/>
        <v>0</v>
      </c>
      <c r="AM1720" s="18">
        <f t="shared" si="4091"/>
        <v>0</v>
      </c>
      <c r="AN1720" s="18">
        <f t="shared" ref="AN1720:AN1791" si="4092">AH1720+AK1720</f>
        <v>155298.03099999999</v>
      </c>
      <c r="AO1720" s="18">
        <f t="shared" ref="AO1720:AO1791" si="4093">AI1720+AL1720</f>
        <v>115787.29999999999</v>
      </c>
      <c r="AP1720" s="18">
        <f t="shared" ref="AP1720:AP1791" si="4094">AJ1720+AM1720</f>
        <v>115787.29999999999</v>
      </c>
      <c r="AQ1720" s="18">
        <f t="shared" si="4091"/>
        <v>0</v>
      </c>
      <c r="AR1720" s="18">
        <f t="shared" ref="AR1720:AR1791" si="4095">AN1720+AQ1720</f>
        <v>155298.03099999999</v>
      </c>
      <c r="AS1720" s="18">
        <f t="shared" si="4091"/>
        <v>-47939.468000000001</v>
      </c>
      <c r="AT1720" s="18">
        <f t="shared" si="4091"/>
        <v>0</v>
      </c>
      <c r="AU1720" s="18">
        <f t="shared" si="4091"/>
        <v>0</v>
      </c>
      <c r="AV1720" s="18">
        <f t="shared" si="4023"/>
        <v>107358.56299999999</v>
      </c>
      <c r="AW1720" s="18">
        <f t="shared" si="4024"/>
        <v>115787.29999999999</v>
      </c>
      <c r="AX1720" s="18">
        <f t="shared" si="4025"/>
        <v>115787.29999999999</v>
      </c>
      <c r="AY1720" s="18">
        <f t="shared" si="4091"/>
        <v>0</v>
      </c>
      <c r="AZ1720" s="18">
        <f t="shared" si="4091"/>
        <v>0</v>
      </c>
      <c r="BA1720" s="18">
        <f t="shared" si="4021"/>
        <v>107358.56299999999</v>
      </c>
      <c r="BB1720" s="18">
        <f t="shared" si="4022"/>
        <v>115787.29999999999</v>
      </c>
      <c r="BC1720" s="18">
        <f t="shared" si="4091"/>
        <v>4054.5</v>
      </c>
      <c r="BD1720" s="18">
        <f t="shared" si="4091"/>
        <v>0</v>
      </c>
      <c r="BE1720" s="18">
        <f t="shared" si="4091"/>
        <v>0</v>
      </c>
      <c r="BF1720" s="18">
        <f t="shared" si="4004"/>
        <v>111413.06299999999</v>
      </c>
      <c r="BG1720" s="18">
        <f t="shared" si="4005"/>
        <v>115787.29999999999</v>
      </c>
      <c r="BH1720" s="18">
        <f t="shared" si="4006"/>
        <v>115787.29999999999</v>
      </c>
      <c r="BI1720" s="18">
        <f t="shared" si="4091"/>
        <v>0</v>
      </c>
      <c r="BJ1720" s="25"/>
      <c r="BK1720" s="36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</row>
    <row r="1721" spans="1:92" ht="31.2" x14ac:dyDescent="0.3">
      <c r="A1721" s="19" t="s">
        <v>1267</v>
      </c>
      <c r="B1721" s="19" t="s">
        <v>1165</v>
      </c>
      <c r="C1721" s="51"/>
      <c r="D1721" s="51"/>
      <c r="E1721" s="14" t="s">
        <v>461</v>
      </c>
      <c r="F1721" s="18">
        <f>F1722</f>
        <v>101132.2</v>
      </c>
      <c r="G1721" s="18">
        <f t="shared" si="4091"/>
        <v>115787.29999999999</v>
      </c>
      <c r="H1721" s="18">
        <f t="shared" si="4091"/>
        <v>115787.29999999999</v>
      </c>
      <c r="I1721" s="18">
        <f t="shared" si="4091"/>
        <v>54165.830999999998</v>
      </c>
      <c r="J1721" s="18">
        <f t="shared" si="4091"/>
        <v>0</v>
      </c>
      <c r="K1721" s="18">
        <f t="shared" si="4091"/>
        <v>0</v>
      </c>
      <c r="L1721" s="18">
        <f t="shared" si="3996"/>
        <v>155298.03099999999</v>
      </c>
      <c r="M1721" s="18">
        <f t="shared" si="3997"/>
        <v>115787.29999999999</v>
      </c>
      <c r="N1721" s="18">
        <f t="shared" si="3998"/>
        <v>115787.29999999999</v>
      </c>
      <c r="O1721" s="18">
        <f t="shared" si="4091"/>
        <v>0</v>
      </c>
      <c r="P1721" s="18">
        <f t="shared" si="4091"/>
        <v>0</v>
      </c>
      <c r="Q1721" s="18">
        <f t="shared" si="4091"/>
        <v>0</v>
      </c>
      <c r="R1721" s="18">
        <f t="shared" si="4031"/>
        <v>155298.03099999999</v>
      </c>
      <c r="S1721" s="18">
        <f t="shared" si="4032"/>
        <v>115787.29999999999</v>
      </c>
      <c r="T1721" s="18">
        <f t="shared" si="4033"/>
        <v>115787.29999999999</v>
      </c>
      <c r="U1721" s="18">
        <f t="shared" si="4091"/>
        <v>0</v>
      </c>
      <c r="V1721" s="18">
        <f t="shared" si="4091"/>
        <v>0</v>
      </c>
      <c r="W1721" s="18">
        <f t="shared" si="4091"/>
        <v>0</v>
      </c>
      <c r="X1721" s="18">
        <f t="shared" si="4034"/>
        <v>155298.03099999999</v>
      </c>
      <c r="Y1721" s="18">
        <f t="shared" si="4035"/>
        <v>115787.29999999999</v>
      </c>
      <c r="Z1721" s="18">
        <f t="shared" si="4036"/>
        <v>115787.29999999999</v>
      </c>
      <c r="AA1721" s="18">
        <f t="shared" si="4091"/>
        <v>0</v>
      </c>
      <c r="AB1721" s="18">
        <f t="shared" si="4091"/>
        <v>0</v>
      </c>
      <c r="AC1721" s="18">
        <f t="shared" si="4091"/>
        <v>0</v>
      </c>
      <c r="AD1721" s="18">
        <f t="shared" si="4037"/>
        <v>155298.03099999999</v>
      </c>
      <c r="AE1721" s="18">
        <f t="shared" si="4038"/>
        <v>115787.29999999999</v>
      </c>
      <c r="AF1721" s="18">
        <f t="shared" si="4039"/>
        <v>115787.29999999999</v>
      </c>
      <c r="AG1721" s="18">
        <f t="shared" si="4091"/>
        <v>0</v>
      </c>
      <c r="AH1721" s="18">
        <f t="shared" si="4026"/>
        <v>155298.03099999999</v>
      </c>
      <c r="AI1721" s="18">
        <f t="shared" si="4027"/>
        <v>115787.29999999999</v>
      </c>
      <c r="AJ1721" s="18">
        <f t="shared" si="4028"/>
        <v>115787.29999999999</v>
      </c>
      <c r="AK1721" s="18">
        <f t="shared" si="4091"/>
        <v>0</v>
      </c>
      <c r="AL1721" s="18">
        <f t="shared" si="4091"/>
        <v>0</v>
      </c>
      <c r="AM1721" s="18">
        <f t="shared" si="4091"/>
        <v>0</v>
      </c>
      <c r="AN1721" s="18">
        <f t="shared" si="4092"/>
        <v>155298.03099999999</v>
      </c>
      <c r="AO1721" s="18">
        <f t="shared" si="4093"/>
        <v>115787.29999999999</v>
      </c>
      <c r="AP1721" s="18">
        <f t="shared" si="4094"/>
        <v>115787.29999999999</v>
      </c>
      <c r="AQ1721" s="18">
        <f t="shared" si="4091"/>
        <v>0</v>
      </c>
      <c r="AR1721" s="18">
        <f t="shared" si="4095"/>
        <v>155298.03099999999</v>
      </c>
      <c r="AS1721" s="18">
        <f t="shared" si="4091"/>
        <v>-47939.468000000001</v>
      </c>
      <c r="AT1721" s="18">
        <f t="shared" si="4091"/>
        <v>0</v>
      </c>
      <c r="AU1721" s="18">
        <f t="shared" si="4091"/>
        <v>0</v>
      </c>
      <c r="AV1721" s="18">
        <f t="shared" si="4023"/>
        <v>107358.56299999999</v>
      </c>
      <c r="AW1721" s="18">
        <f t="shared" si="4024"/>
        <v>115787.29999999999</v>
      </c>
      <c r="AX1721" s="18">
        <f t="shared" si="4025"/>
        <v>115787.29999999999</v>
      </c>
      <c r="AY1721" s="18">
        <f t="shared" si="4091"/>
        <v>0</v>
      </c>
      <c r="AZ1721" s="18">
        <f t="shared" si="4091"/>
        <v>0</v>
      </c>
      <c r="BA1721" s="18">
        <f t="shared" si="4021"/>
        <v>107358.56299999999</v>
      </c>
      <c r="BB1721" s="18">
        <f t="shared" si="4022"/>
        <v>115787.29999999999</v>
      </c>
      <c r="BC1721" s="18">
        <f t="shared" si="4091"/>
        <v>4054.5</v>
      </c>
      <c r="BD1721" s="18">
        <f t="shared" si="4091"/>
        <v>0</v>
      </c>
      <c r="BE1721" s="18">
        <f t="shared" si="4091"/>
        <v>0</v>
      </c>
      <c r="BF1721" s="18">
        <f t="shared" si="4004"/>
        <v>111413.06299999999</v>
      </c>
      <c r="BG1721" s="18">
        <f t="shared" si="4005"/>
        <v>115787.29999999999</v>
      </c>
      <c r="BH1721" s="18">
        <f t="shared" si="4006"/>
        <v>115787.29999999999</v>
      </c>
      <c r="BI1721" s="18">
        <f t="shared" si="4091"/>
        <v>0</v>
      </c>
      <c r="BJ1721" s="25"/>
      <c r="BK1721" s="36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</row>
    <row r="1722" spans="1:92" x14ac:dyDescent="0.3">
      <c r="A1722" s="19" t="s">
        <v>1267</v>
      </c>
      <c r="B1722" s="19" t="s">
        <v>1165</v>
      </c>
      <c r="C1722" s="51" t="s">
        <v>137</v>
      </c>
      <c r="D1722" s="51" t="s">
        <v>23</v>
      </c>
      <c r="E1722" s="14" t="s">
        <v>428</v>
      </c>
      <c r="F1722" s="18">
        <v>101132.2</v>
      </c>
      <c r="G1722" s="18">
        <v>115787.29999999999</v>
      </c>
      <c r="H1722" s="18">
        <v>115787.29999999999</v>
      </c>
      <c r="I1722" s="18">
        <v>54165.830999999998</v>
      </c>
      <c r="J1722" s="18"/>
      <c r="K1722" s="18"/>
      <c r="L1722" s="18">
        <f t="shared" si="3996"/>
        <v>155298.03099999999</v>
      </c>
      <c r="M1722" s="18">
        <f t="shared" si="3997"/>
        <v>115787.29999999999</v>
      </c>
      <c r="N1722" s="18">
        <f t="shared" si="3998"/>
        <v>115787.29999999999</v>
      </c>
      <c r="O1722" s="18"/>
      <c r="P1722" s="18"/>
      <c r="Q1722" s="18"/>
      <c r="R1722" s="18">
        <f t="shared" si="4031"/>
        <v>155298.03099999999</v>
      </c>
      <c r="S1722" s="18">
        <f t="shared" si="4032"/>
        <v>115787.29999999999</v>
      </c>
      <c r="T1722" s="18">
        <f t="shared" si="4033"/>
        <v>115787.29999999999</v>
      </c>
      <c r="U1722" s="18"/>
      <c r="V1722" s="18"/>
      <c r="W1722" s="18"/>
      <c r="X1722" s="18">
        <f t="shared" si="4034"/>
        <v>155298.03099999999</v>
      </c>
      <c r="Y1722" s="18">
        <f t="shared" si="4035"/>
        <v>115787.29999999999</v>
      </c>
      <c r="Z1722" s="18">
        <f t="shared" si="4036"/>
        <v>115787.29999999999</v>
      </c>
      <c r="AA1722" s="18"/>
      <c r="AB1722" s="18"/>
      <c r="AC1722" s="18"/>
      <c r="AD1722" s="18">
        <f t="shared" si="4037"/>
        <v>155298.03099999999</v>
      </c>
      <c r="AE1722" s="18">
        <f t="shared" si="4038"/>
        <v>115787.29999999999</v>
      </c>
      <c r="AF1722" s="18">
        <f t="shared" si="4039"/>
        <v>115787.29999999999</v>
      </c>
      <c r="AG1722" s="18"/>
      <c r="AH1722" s="18">
        <f t="shared" si="4026"/>
        <v>155298.03099999999</v>
      </c>
      <c r="AI1722" s="18">
        <f t="shared" si="4027"/>
        <v>115787.29999999999</v>
      </c>
      <c r="AJ1722" s="18">
        <f t="shared" si="4028"/>
        <v>115787.29999999999</v>
      </c>
      <c r="AK1722" s="18"/>
      <c r="AL1722" s="18"/>
      <c r="AM1722" s="18"/>
      <c r="AN1722" s="18">
        <f t="shared" si="4092"/>
        <v>155298.03099999999</v>
      </c>
      <c r="AO1722" s="18">
        <f t="shared" si="4093"/>
        <v>115787.29999999999</v>
      </c>
      <c r="AP1722" s="18">
        <f t="shared" si="4094"/>
        <v>115787.29999999999</v>
      </c>
      <c r="AQ1722" s="18"/>
      <c r="AR1722" s="18">
        <f t="shared" si="4095"/>
        <v>155298.03099999999</v>
      </c>
      <c r="AS1722" s="18">
        <v>-47939.468000000001</v>
      </c>
      <c r="AT1722" s="18"/>
      <c r="AU1722" s="18"/>
      <c r="AV1722" s="18">
        <f t="shared" si="4023"/>
        <v>107358.56299999999</v>
      </c>
      <c r="AW1722" s="18">
        <f t="shared" si="4024"/>
        <v>115787.29999999999</v>
      </c>
      <c r="AX1722" s="18">
        <f t="shared" si="4025"/>
        <v>115787.29999999999</v>
      </c>
      <c r="AY1722" s="18"/>
      <c r="AZ1722" s="18"/>
      <c r="BA1722" s="18">
        <f t="shared" si="4021"/>
        <v>107358.56299999999</v>
      </c>
      <c r="BB1722" s="18">
        <f t="shared" si="4022"/>
        <v>115787.29999999999</v>
      </c>
      <c r="BC1722" s="18">
        <v>4054.5</v>
      </c>
      <c r="BD1722" s="18"/>
      <c r="BE1722" s="18"/>
      <c r="BF1722" s="18">
        <f t="shared" si="4004"/>
        <v>111413.06299999999</v>
      </c>
      <c r="BG1722" s="18">
        <f t="shared" si="4005"/>
        <v>115787.29999999999</v>
      </c>
      <c r="BH1722" s="18">
        <f t="shared" si="4006"/>
        <v>115787.29999999999</v>
      </c>
      <c r="BI1722" s="18"/>
      <c r="BJ1722" s="25"/>
      <c r="BK1722" s="36">
        <v>153</v>
      </c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</row>
    <row r="1723" spans="1:92" ht="31.2" x14ac:dyDescent="0.3">
      <c r="A1723" s="19" t="s">
        <v>1267</v>
      </c>
      <c r="B1723" s="19" t="s">
        <v>1166</v>
      </c>
      <c r="C1723" s="51"/>
      <c r="D1723" s="51"/>
      <c r="E1723" s="14" t="s">
        <v>455</v>
      </c>
      <c r="F1723" s="18">
        <f>F1724</f>
        <v>8770.7000000000007</v>
      </c>
      <c r="G1723" s="18">
        <f t="shared" ref="G1723:BI1724" si="4096">G1724</f>
        <v>11336.6</v>
      </c>
      <c r="H1723" s="18">
        <f t="shared" si="4096"/>
        <v>11336.6</v>
      </c>
      <c r="I1723" s="18">
        <f t="shared" si="4096"/>
        <v>5839.3019999999997</v>
      </c>
      <c r="J1723" s="18">
        <f t="shared" si="4096"/>
        <v>0</v>
      </c>
      <c r="K1723" s="18">
        <f t="shared" si="4096"/>
        <v>0</v>
      </c>
      <c r="L1723" s="18">
        <f t="shared" si="3996"/>
        <v>14610.002</v>
      </c>
      <c r="M1723" s="18">
        <f t="shared" si="3997"/>
        <v>11336.6</v>
      </c>
      <c r="N1723" s="18">
        <f t="shared" si="3998"/>
        <v>11336.6</v>
      </c>
      <c r="O1723" s="18">
        <f t="shared" si="4096"/>
        <v>0</v>
      </c>
      <c r="P1723" s="18">
        <f t="shared" si="4096"/>
        <v>0</v>
      </c>
      <c r="Q1723" s="18">
        <f t="shared" si="4096"/>
        <v>0</v>
      </c>
      <c r="R1723" s="18">
        <f t="shared" si="4031"/>
        <v>14610.002</v>
      </c>
      <c r="S1723" s="18">
        <f t="shared" si="4032"/>
        <v>11336.6</v>
      </c>
      <c r="T1723" s="18">
        <f t="shared" si="4033"/>
        <v>11336.6</v>
      </c>
      <c r="U1723" s="18">
        <f t="shared" si="4096"/>
        <v>0</v>
      </c>
      <c r="V1723" s="18">
        <f t="shared" si="4096"/>
        <v>0</v>
      </c>
      <c r="W1723" s="18">
        <f t="shared" si="4096"/>
        <v>0</v>
      </c>
      <c r="X1723" s="18">
        <f t="shared" si="4034"/>
        <v>14610.002</v>
      </c>
      <c r="Y1723" s="18">
        <f t="shared" si="4035"/>
        <v>11336.6</v>
      </c>
      <c r="Z1723" s="18">
        <f t="shared" si="4036"/>
        <v>11336.6</v>
      </c>
      <c r="AA1723" s="18">
        <f t="shared" si="4096"/>
        <v>0</v>
      </c>
      <c r="AB1723" s="18">
        <f t="shared" si="4096"/>
        <v>0</v>
      </c>
      <c r="AC1723" s="18">
        <f t="shared" si="4096"/>
        <v>0</v>
      </c>
      <c r="AD1723" s="18">
        <f t="shared" si="4037"/>
        <v>14610.002</v>
      </c>
      <c r="AE1723" s="18">
        <f t="shared" si="4038"/>
        <v>11336.6</v>
      </c>
      <c r="AF1723" s="18">
        <f t="shared" si="4039"/>
        <v>11336.6</v>
      </c>
      <c r="AG1723" s="18">
        <f t="shared" si="4096"/>
        <v>0</v>
      </c>
      <c r="AH1723" s="18">
        <f t="shared" si="4026"/>
        <v>14610.002</v>
      </c>
      <c r="AI1723" s="18">
        <f t="shared" si="4027"/>
        <v>11336.6</v>
      </c>
      <c r="AJ1723" s="18">
        <f t="shared" si="4028"/>
        <v>11336.6</v>
      </c>
      <c r="AK1723" s="18">
        <f t="shared" si="4096"/>
        <v>0</v>
      </c>
      <c r="AL1723" s="18">
        <f t="shared" si="4096"/>
        <v>0</v>
      </c>
      <c r="AM1723" s="18">
        <f t="shared" si="4096"/>
        <v>0</v>
      </c>
      <c r="AN1723" s="18">
        <f t="shared" si="4092"/>
        <v>14610.002</v>
      </c>
      <c r="AO1723" s="18">
        <f t="shared" si="4093"/>
        <v>11336.6</v>
      </c>
      <c r="AP1723" s="18">
        <f t="shared" si="4094"/>
        <v>11336.6</v>
      </c>
      <c r="AQ1723" s="18">
        <f t="shared" si="4096"/>
        <v>0</v>
      </c>
      <c r="AR1723" s="18">
        <f t="shared" si="4095"/>
        <v>14610.002</v>
      </c>
      <c r="AS1723" s="18">
        <f t="shared" si="4096"/>
        <v>0</v>
      </c>
      <c r="AT1723" s="18">
        <f t="shared" si="4096"/>
        <v>0</v>
      </c>
      <c r="AU1723" s="18">
        <f t="shared" si="4096"/>
        <v>0</v>
      </c>
      <c r="AV1723" s="18">
        <f t="shared" si="4023"/>
        <v>14610.002</v>
      </c>
      <c r="AW1723" s="18">
        <f t="shared" si="4024"/>
        <v>11336.6</v>
      </c>
      <c r="AX1723" s="18">
        <f t="shared" si="4025"/>
        <v>11336.6</v>
      </c>
      <c r="AY1723" s="18">
        <f t="shared" si="4096"/>
        <v>0</v>
      </c>
      <c r="AZ1723" s="18">
        <f t="shared" si="4096"/>
        <v>0</v>
      </c>
      <c r="BA1723" s="18">
        <f t="shared" si="4021"/>
        <v>14610.002</v>
      </c>
      <c r="BB1723" s="18">
        <f t="shared" si="4022"/>
        <v>11336.6</v>
      </c>
      <c r="BC1723" s="18">
        <f t="shared" si="4096"/>
        <v>0</v>
      </c>
      <c r="BD1723" s="18">
        <f t="shared" si="4096"/>
        <v>0</v>
      </c>
      <c r="BE1723" s="18">
        <f t="shared" si="4096"/>
        <v>0</v>
      </c>
      <c r="BF1723" s="18">
        <f t="shared" si="4004"/>
        <v>14610.002</v>
      </c>
      <c r="BG1723" s="18">
        <f t="shared" si="4005"/>
        <v>11336.6</v>
      </c>
      <c r="BH1723" s="18">
        <f t="shared" si="4006"/>
        <v>11336.6</v>
      </c>
      <c r="BI1723" s="18">
        <f t="shared" si="4096"/>
        <v>0</v>
      </c>
      <c r="BJ1723" s="25"/>
      <c r="BK1723" s="36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</row>
    <row r="1724" spans="1:92" ht="46.8" x14ac:dyDescent="0.3">
      <c r="A1724" s="19" t="s">
        <v>1267</v>
      </c>
      <c r="B1724" s="19" t="s">
        <v>1167</v>
      </c>
      <c r="C1724" s="51"/>
      <c r="D1724" s="51"/>
      <c r="E1724" s="14" t="s">
        <v>463</v>
      </c>
      <c r="F1724" s="18">
        <f>F1725</f>
        <v>8770.7000000000007</v>
      </c>
      <c r="G1724" s="18">
        <f t="shared" si="4096"/>
        <v>11336.6</v>
      </c>
      <c r="H1724" s="18">
        <f t="shared" si="4096"/>
        <v>11336.6</v>
      </c>
      <c r="I1724" s="18">
        <f t="shared" si="4096"/>
        <v>5839.3019999999997</v>
      </c>
      <c r="J1724" s="18">
        <f t="shared" si="4096"/>
        <v>0</v>
      </c>
      <c r="K1724" s="18">
        <f t="shared" si="4096"/>
        <v>0</v>
      </c>
      <c r="L1724" s="18">
        <f t="shared" si="3996"/>
        <v>14610.002</v>
      </c>
      <c r="M1724" s="18">
        <f t="shared" si="3997"/>
        <v>11336.6</v>
      </c>
      <c r="N1724" s="18">
        <f t="shared" si="3998"/>
        <v>11336.6</v>
      </c>
      <c r="O1724" s="18">
        <f t="shared" si="4096"/>
        <v>0</v>
      </c>
      <c r="P1724" s="18">
        <f t="shared" si="4096"/>
        <v>0</v>
      </c>
      <c r="Q1724" s="18">
        <f t="shared" si="4096"/>
        <v>0</v>
      </c>
      <c r="R1724" s="18">
        <f t="shared" si="4031"/>
        <v>14610.002</v>
      </c>
      <c r="S1724" s="18">
        <f t="shared" si="4032"/>
        <v>11336.6</v>
      </c>
      <c r="T1724" s="18">
        <f t="shared" si="4033"/>
        <v>11336.6</v>
      </c>
      <c r="U1724" s="18">
        <f t="shared" si="4096"/>
        <v>0</v>
      </c>
      <c r="V1724" s="18">
        <f t="shared" si="4096"/>
        <v>0</v>
      </c>
      <c r="W1724" s="18">
        <f t="shared" si="4096"/>
        <v>0</v>
      </c>
      <c r="X1724" s="18">
        <f t="shared" si="4034"/>
        <v>14610.002</v>
      </c>
      <c r="Y1724" s="18">
        <f t="shared" si="4035"/>
        <v>11336.6</v>
      </c>
      <c r="Z1724" s="18">
        <f t="shared" si="4036"/>
        <v>11336.6</v>
      </c>
      <c r="AA1724" s="18">
        <f t="shared" si="4096"/>
        <v>0</v>
      </c>
      <c r="AB1724" s="18">
        <f t="shared" si="4096"/>
        <v>0</v>
      </c>
      <c r="AC1724" s="18">
        <f t="shared" si="4096"/>
        <v>0</v>
      </c>
      <c r="AD1724" s="18">
        <f t="shared" si="4037"/>
        <v>14610.002</v>
      </c>
      <c r="AE1724" s="18">
        <f t="shared" si="4038"/>
        <v>11336.6</v>
      </c>
      <c r="AF1724" s="18">
        <f t="shared" si="4039"/>
        <v>11336.6</v>
      </c>
      <c r="AG1724" s="18">
        <f t="shared" si="4096"/>
        <v>0</v>
      </c>
      <c r="AH1724" s="18">
        <f t="shared" si="4026"/>
        <v>14610.002</v>
      </c>
      <c r="AI1724" s="18">
        <f t="shared" si="4027"/>
        <v>11336.6</v>
      </c>
      <c r="AJ1724" s="18">
        <f t="shared" si="4028"/>
        <v>11336.6</v>
      </c>
      <c r="AK1724" s="18">
        <f t="shared" si="4096"/>
        <v>0</v>
      </c>
      <c r="AL1724" s="18">
        <f t="shared" si="4096"/>
        <v>0</v>
      </c>
      <c r="AM1724" s="18">
        <f t="shared" si="4096"/>
        <v>0</v>
      </c>
      <c r="AN1724" s="18">
        <f t="shared" si="4092"/>
        <v>14610.002</v>
      </c>
      <c r="AO1724" s="18">
        <f t="shared" si="4093"/>
        <v>11336.6</v>
      </c>
      <c r="AP1724" s="18">
        <f t="shared" si="4094"/>
        <v>11336.6</v>
      </c>
      <c r="AQ1724" s="18">
        <f t="shared" si="4096"/>
        <v>0</v>
      </c>
      <c r="AR1724" s="18">
        <f t="shared" si="4095"/>
        <v>14610.002</v>
      </c>
      <c r="AS1724" s="18">
        <f t="shared" si="4096"/>
        <v>0</v>
      </c>
      <c r="AT1724" s="18">
        <f t="shared" si="4096"/>
        <v>0</v>
      </c>
      <c r="AU1724" s="18">
        <f t="shared" si="4096"/>
        <v>0</v>
      </c>
      <c r="AV1724" s="18">
        <f t="shared" si="4023"/>
        <v>14610.002</v>
      </c>
      <c r="AW1724" s="18">
        <f t="shared" si="4024"/>
        <v>11336.6</v>
      </c>
      <c r="AX1724" s="18">
        <f t="shared" si="4025"/>
        <v>11336.6</v>
      </c>
      <c r="AY1724" s="18">
        <f t="shared" si="4096"/>
        <v>0</v>
      </c>
      <c r="AZ1724" s="18">
        <f t="shared" si="4096"/>
        <v>0</v>
      </c>
      <c r="BA1724" s="18">
        <f t="shared" si="4021"/>
        <v>14610.002</v>
      </c>
      <c r="BB1724" s="18">
        <f t="shared" si="4022"/>
        <v>11336.6</v>
      </c>
      <c r="BC1724" s="18">
        <f t="shared" si="4096"/>
        <v>0</v>
      </c>
      <c r="BD1724" s="18">
        <f t="shared" si="4096"/>
        <v>0</v>
      </c>
      <c r="BE1724" s="18">
        <f t="shared" si="4096"/>
        <v>0</v>
      </c>
      <c r="BF1724" s="18">
        <f t="shared" si="4004"/>
        <v>14610.002</v>
      </c>
      <c r="BG1724" s="18">
        <f t="shared" si="4005"/>
        <v>11336.6</v>
      </c>
      <c r="BH1724" s="18">
        <f t="shared" si="4006"/>
        <v>11336.6</v>
      </c>
      <c r="BI1724" s="18">
        <f t="shared" si="4096"/>
        <v>0</v>
      </c>
      <c r="BJ1724" s="25"/>
      <c r="BK1724" s="36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</row>
    <row r="1725" spans="1:92" x14ac:dyDescent="0.3">
      <c r="A1725" s="19" t="s">
        <v>1267</v>
      </c>
      <c r="B1725" s="19" t="s">
        <v>1167</v>
      </c>
      <c r="C1725" s="51" t="s">
        <v>137</v>
      </c>
      <c r="D1725" s="51" t="s">
        <v>23</v>
      </c>
      <c r="E1725" s="14" t="s">
        <v>428</v>
      </c>
      <c r="F1725" s="18">
        <v>8770.7000000000007</v>
      </c>
      <c r="G1725" s="18">
        <v>11336.6</v>
      </c>
      <c r="H1725" s="18">
        <v>11336.6</v>
      </c>
      <c r="I1725" s="18">
        <v>5839.3019999999997</v>
      </c>
      <c r="J1725" s="18"/>
      <c r="K1725" s="18"/>
      <c r="L1725" s="18">
        <f t="shared" si="3996"/>
        <v>14610.002</v>
      </c>
      <c r="M1725" s="18">
        <f t="shared" si="3997"/>
        <v>11336.6</v>
      </c>
      <c r="N1725" s="18">
        <f t="shared" si="3998"/>
        <v>11336.6</v>
      </c>
      <c r="O1725" s="18"/>
      <c r="P1725" s="18"/>
      <c r="Q1725" s="18"/>
      <c r="R1725" s="18">
        <f t="shared" si="4031"/>
        <v>14610.002</v>
      </c>
      <c r="S1725" s="18">
        <f t="shared" si="4032"/>
        <v>11336.6</v>
      </c>
      <c r="T1725" s="18">
        <f t="shared" si="4033"/>
        <v>11336.6</v>
      </c>
      <c r="U1725" s="18"/>
      <c r="V1725" s="18"/>
      <c r="W1725" s="18"/>
      <c r="X1725" s="18">
        <f t="shared" si="4034"/>
        <v>14610.002</v>
      </c>
      <c r="Y1725" s="18">
        <f t="shared" si="4035"/>
        <v>11336.6</v>
      </c>
      <c r="Z1725" s="18">
        <f t="shared" si="4036"/>
        <v>11336.6</v>
      </c>
      <c r="AA1725" s="18"/>
      <c r="AB1725" s="18"/>
      <c r="AC1725" s="18"/>
      <c r="AD1725" s="18">
        <f t="shared" si="4037"/>
        <v>14610.002</v>
      </c>
      <c r="AE1725" s="18">
        <f t="shared" si="4038"/>
        <v>11336.6</v>
      </c>
      <c r="AF1725" s="18">
        <f t="shared" si="4039"/>
        <v>11336.6</v>
      </c>
      <c r="AG1725" s="18"/>
      <c r="AH1725" s="18">
        <f t="shared" si="4026"/>
        <v>14610.002</v>
      </c>
      <c r="AI1725" s="18">
        <f t="shared" si="4027"/>
        <v>11336.6</v>
      </c>
      <c r="AJ1725" s="18">
        <f t="shared" si="4028"/>
        <v>11336.6</v>
      </c>
      <c r="AK1725" s="18"/>
      <c r="AL1725" s="18"/>
      <c r="AM1725" s="18"/>
      <c r="AN1725" s="18">
        <f t="shared" si="4092"/>
        <v>14610.002</v>
      </c>
      <c r="AO1725" s="18">
        <f t="shared" si="4093"/>
        <v>11336.6</v>
      </c>
      <c r="AP1725" s="18">
        <f t="shared" si="4094"/>
        <v>11336.6</v>
      </c>
      <c r="AQ1725" s="18"/>
      <c r="AR1725" s="18">
        <f t="shared" si="4095"/>
        <v>14610.002</v>
      </c>
      <c r="AS1725" s="18"/>
      <c r="AT1725" s="18"/>
      <c r="AU1725" s="18"/>
      <c r="AV1725" s="18">
        <f t="shared" si="4023"/>
        <v>14610.002</v>
      </c>
      <c r="AW1725" s="18">
        <f t="shared" si="4024"/>
        <v>11336.6</v>
      </c>
      <c r="AX1725" s="18">
        <f t="shared" si="4025"/>
        <v>11336.6</v>
      </c>
      <c r="AY1725" s="18"/>
      <c r="AZ1725" s="18"/>
      <c r="BA1725" s="18">
        <f t="shared" si="4021"/>
        <v>14610.002</v>
      </c>
      <c r="BB1725" s="18">
        <f t="shared" si="4022"/>
        <v>11336.6</v>
      </c>
      <c r="BC1725" s="18"/>
      <c r="BD1725" s="18"/>
      <c r="BE1725" s="18"/>
      <c r="BF1725" s="18">
        <f t="shared" si="4004"/>
        <v>14610.002</v>
      </c>
      <c r="BG1725" s="18">
        <f t="shared" si="4005"/>
        <v>11336.6</v>
      </c>
      <c r="BH1725" s="18">
        <f t="shared" si="4006"/>
        <v>11336.6</v>
      </c>
      <c r="BI1725" s="18"/>
      <c r="BJ1725" s="25"/>
      <c r="BK1725" s="36">
        <v>154</v>
      </c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</row>
    <row r="1726" spans="1:92" x14ac:dyDescent="0.3">
      <c r="A1726" s="19" t="s">
        <v>1267</v>
      </c>
      <c r="B1726" s="19" t="s">
        <v>1168</v>
      </c>
      <c r="C1726" s="51"/>
      <c r="D1726" s="51"/>
      <c r="E1726" s="14" t="s">
        <v>460</v>
      </c>
      <c r="F1726" s="18">
        <f>F1727</f>
        <v>10.9</v>
      </c>
      <c r="G1726" s="18">
        <f t="shared" ref="G1726:BI1727" si="4097">G1727</f>
        <v>10.9</v>
      </c>
      <c r="H1726" s="18">
        <f t="shared" si="4097"/>
        <v>10.9</v>
      </c>
      <c r="I1726" s="18">
        <f t="shared" si="4097"/>
        <v>0</v>
      </c>
      <c r="J1726" s="18">
        <f t="shared" si="4097"/>
        <v>0</v>
      </c>
      <c r="K1726" s="18">
        <f t="shared" si="4097"/>
        <v>0</v>
      </c>
      <c r="L1726" s="18">
        <f t="shared" si="3996"/>
        <v>10.9</v>
      </c>
      <c r="M1726" s="18">
        <f t="shared" si="3997"/>
        <v>10.9</v>
      </c>
      <c r="N1726" s="18">
        <f t="shared" si="3998"/>
        <v>10.9</v>
      </c>
      <c r="O1726" s="18">
        <f t="shared" si="4097"/>
        <v>0</v>
      </c>
      <c r="P1726" s="18">
        <f t="shared" si="4097"/>
        <v>0</v>
      </c>
      <c r="Q1726" s="18">
        <f t="shared" si="4097"/>
        <v>0</v>
      </c>
      <c r="R1726" s="18">
        <f t="shared" si="4031"/>
        <v>10.9</v>
      </c>
      <c r="S1726" s="18">
        <f t="shared" si="4032"/>
        <v>10.9</v>
      </c>
      <c r="T1726" s="18">
        <f t="shared" si="4033"/>
        <v>10.9</v>
      </c>
      <c r="U1726" s="18">
        <f t="shared" si="4097"/>
        <v>0</v>
      </c>
      <c r="V1726" s="18">
        <f t="shared" si="4097"/>
        <v>0</v>
      </c>
      <c r="W1726" s="18">
        <f t="shared" si="4097"/>
        <v>0</v>
      </c>
      <c r="X1726" s="18">
        <f t="shared" si="4034"/>
        <v>10.9</v>
      </c>
      <c r="Y1726" s="18">
        <f t="shared" si="4035"/>
        <v>10.9</v>
      </c>
      <c r="Z1726" s="18">
        <f t="shared" si="4036"/>
        <v>10.9</v>
      </c>
      <c r="AA1726" s="18">
        <f t="shared" si="4097"/>
        <v>0</v>
      </c>
      <c r="AB1726" s="18">
        <f t="shared" si="4097"/>
        <v>0</v>
      </c>
      <c r="AC1726" s="18">
        <f t="shared" si="4097"/>
        <v>0</v>
      </c>
      <c r="AD1726" s="18">
        <f t="shared" si="4037"/>
        <v>10.9</v>
      </c>
      <c r="AE1726" s="18">
        <f t="shared" si="4038"/>
        <v>10.9</v>
      </c>
      <c r="AF1726" s="18">
        <f t="shared" si="4039"/>
        <v>10.9</v>
      </c>
      <c r="AG1726" s="18">
        <f t="shared" si="4097"/>
        <v>0</v>
      </c>
      <c r="AH1726" s="18">
        <f t="shared" si="4026"/>
        <v>10.9</v>
      </c>
      <c r="AI1726" s="18">
        <f t="shared" si="4027"/>
        <v>10.9</v>
      </c>
      <c r="AJ1726" s="18">
        <f t="shared" si="4028"/>
        <v>10.9</v>
      </c>
      <c r="AK1726" s="18">
        <f t="shared" si="4097"/>
        <v>0</v>
      </c>
      <c r="AL1726" s="18">
        <f t="shared" si="4097"/>
        <v>0</v>
      </c>
      <c r="AM1726" s="18">
        <f t="shared" si="4097"/>
        <v>0</v>
      </c>
      <c r="AN1726" s="18">
        <f t="shared" si="4092"/>
        <v>10.9</v>
      </c>
      <c r="AO1726" s="18">
        <f t="shared" si="4093"/>
        <v>10.9</v>
      </c>
      <c r="AP1726" s="18">
        <f t="shared" si="4094"/>
        <v>10.9</v>
      </c>
      <c r="AQ1726" s="18">
        <f t="shared" si="4097"/>
        <v>0</v>
      </c>
      <c r="AR1726" s="18">
        <f t="shared" si="4095"/>
        <v>10.9</v>
      </c>
      <c r="AS1726" s="18">
        <f t="shared" si="4097"/>
        <v>0</v>
      </c>
      <c r="AT1726" s="18">
        <f t="shared" si="4097"/>
        <v>0</v>
      </c>
      <c r="AU1726" s="18">
        <f t="shared" si="4097"/>
        <v>0</v>
      </c>
      <c r="AV1726" s="18">
        <f t="shared" si="4023"/>
        <v>10.9</v>
      </c>
      <c r="AW1726" s="18">
        <f t="shared" si="4024"/>
        <v>10.9</v>
      </c>
      <c r="AX1726" s="18">
        <f t="shared" si="4025"/>
        <v>10.9</v>
      </c>
      <c r="AY1726" s="18">
        <f t="shared" si="4097"/>
        <v>0</v>
      </c>
      <c r="AZ1726" s="18">
        <f t="shared" si="4097"/>
        <v>0</v>
      </c>
      <c r="BA1726" s="18">
        <f t="shared" si="4021"/>
        <v>10.9</v>
      </c>
      <c r="BB1726" s="18">
        <f t="shared" si="4022"/>
        <v>10.9</v>
      </c>
      <c r="BC1726" s="18">
        <f t="shared" si="4097"/>
        <v>0</v>
      </c>
      <c r="BD1726" s="18">
        <f t="shared" si="4097"/>
        <v>0</v>
      </c>
      <c r="BE1726" s="18">
        <f t="shared" si="4097"/>
        <v>0</v>
      </c>
      <c r="BF1726" s="18">
        <f t="shared" si="4004"/>
        <v>10.9</v>
      </c>
      <c r="BG1726" s="18">
        <f t="shared" si="4005"/>
        <v>10.9</v>
      </c>
      <c r="BH1726" s="18">
        <f t="shared" si="4006"/>
        <v>10.9</v>
      </c>
      <c r="BI1726" s="18">
        <f t="shared" si="4097"/>
        <v>0</v>
      </c>
      <c r="BJ1726" s="25"/>
      <c r="BK1726" s="36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</row>
    <row r="1727" spans="1:92" x14ac:dyDescent="0.3">
      <c r="A1727" s="19" t="s">
        <v>1267</v>
      </c>
      <c r="B1727" s="19" t="s">
        <v>1169</v>
      </c>
      <c r="C1727" s="51"/>
      <c r="D1727" s="51"/>
      <c r="E1727" s="14" t="s">
        <v>477</v>
      </c>
      <c r="F1727" s="18">
        <f>F1728</f>
        <v>10.9</v>
      </c>
      <c r="G1727" s="18">
        <f t="shared" si="4097"/>
        <v>10.9</v>
      </c>
      <c r="H1727" s="18">
        <f t="shared" si="4097"/>
        <v>10.9</v>
      </c>
      <c r="I1727" s="18">
        <f t="shared" si="4097"/>
        <v>0</v>
      </c>
      <c r="J1727" s="18">
        <f t="shared" si="4097"/>
        <v>0</v>
      </c>
      <c r="K1727" s="18">
        <f t="shared" si="4097"/>
        <v>0</v>
      </c>
      <c r="L1727" s="18">
        <f t="shared" si="3996"/>
        <v>10.9</v>
      </c>
      <c r="M1727" s="18">
        <f t="shared" si="3997"/>
        <v>10.9</v>
      </c>
      <c r="N1727" s="18">
        <f t="shared" si="3998"/>
        <v>10.9</v>
      </c>
      <c r="O1727" s="18">
        <f t="shared" si="4097"/>
        <v>0</v>
      </c>
      <c r="P1727" s="18">
        <f t="shared" si="4097"/>
        <v>0</v>
      </c>
      <c r="Q1727" s="18">
        <f t="shared" si="4097"/>
        <v>0</v>
      </c>
      <c r="R1727" s="18">
        <f t="shared" si="4031"/>
        <v>10.9</v>
      </c>
      <c r="S1727" s="18">
        <f t="shared" si="4032"/>
        <v>10.9</v>
      </c>
      <c r="T1727" s="18">
        <f t="shared" si="4033"/>
        <v>10.9</v>
      </c>
      <c r="U1727" s="18">
        <f t="shared" si="4097"/>
        <v>0</v>
      </c>
      <c r="V1727" s="18">
        <f t="shared" si="4097"/>
        <v>0</v>
      </c>
      <c r="W1727" s="18">
        <f t="shared" si="4097"/>
        <v>0</v>
      </c>
      <c r="X1727" s="18">
        <f t="shared" si="4034"/>
        <v>10.9</v>
      </c>
      <c r="Y1727" s="18">
        <f t="shared" si="4035"/>
        <v>10.9</v>
      </c>
      <c r="Z1727" s="18">
        <f t="shared" si="4036"/>
        <v>10.9</v>
      </c>
      <c r="AA1727" s="18">
        <f t="shared" si="4097"/>
        <v>0</v>
      </c>
      <c r="AB1727" s="18">
        <f t="shared" si="4097"/>
        <v>0</v>
      </c>
      <c r="AC1727" s="18">
        <f t="shared" si="4097"/>
        <v>0</v>
      </c>
      <c r="AD1727" s="18">
        <f t="shared" si="4037"/>
        <v>10.9</v>
      </c>
      <c r="AE1727" s="18">
        <f t="shared" si="4038"/>
        <v>10.9</v>
      </c>
      <c r="AF1727" s="18">
        <f t="shared" si="4039"/>
        <v>10.9</v>
      </c>
      <c r="AG1727" s="18">
        <f t="shared" si="4097"/>
        <v>0</v>
      </c>
      <c r="AH1727" s="18">
        <f t="shared" si="4026"/>
        <v>10.9</v>
      </c>
      <c r="AI1727" s="18">
        <f t="shared" si="4027"/>
        <v>10.9</v>
      </c>
      <c r="AJ1727" s="18">
        <f t="shared" si="4028"/>
        <v>10.9</v>
      </c>
      <c r="AK1727" s="18">
        <f t="shared" si="4097"/>
        <v>0</v>
      </c>
      <c r="AL1727" s="18">
        <f t="shared" si="4097"/>
        <v>0</v>
      </c>
      <c r="AM1727" s="18">
        <f t="shared" si="4097"/>
        <v>0</v>
      </c>
      <c r="AN1727" s="18">
        <f t="shared" si="4092"/>
        <v>10.9</v>
      </c>
      <c r="AO1727" s="18">
        <f t="shared" si="4093"/>
        <v>10.9</v>
      </c>
      <c r="AP1727" s="18">
        <f t="shared" si="4094"/>
        <v>10.9</v>
      </c>
      <c r="AQ1727" s="18">
        <f t="shared" si="4097"/>
        <v>0</v>
      </c>
      <c r="AR1727" s="18">
        <f t="shared" si="4095"/>
        <v>10.9</v>
      </c>
      <c r="AS1727" s="18">
        <f t="shared" si="4097"/>
        <v>0</v>
      </c>
      <c r="AT1727" s="18">
        <f t="shared" si="4097"/>
        <v>0</v>
      </c>
      <c r="AU1727" s="18">
        <f t="shared" si="4097"/>
        <v>0</v>
      </c>
      <c r="AV1727" s="18">
        <f t="shared" si="4023"/>
        <v>10.9</v>
      </c>
      <c r="AW1727" s="18">
        <f t="shared" si="4024"/>
        <v>10.9</v>
      </c>
      <c r="AX1727" s="18">
        <f t="shared" si="4025"/>
        <v>10.9</v>
      </c>
      <c r="AY1727" s="18">
        <f t="shared" si="4097"/>
        <v>0</v>
      </c>
      <c r="AZ1727" s="18">
        <f t="shared" si="4097"/>
        <v>0</v>
      </c>
      <c r="BA1727" s="18">
        <f t="shared" si="4021"/>
        <v>10.9</v>
      </c>
      <c r="BB1727" s="18">
        <f t="shared" si="4022"/>
        <v>10.9</v>
      </c>
      <c r="BC1727" s="18">
        <f t="shared" si="4097"/>
        <v>0</v>
      </c>
      <c r="BD1727" s="18">
        <f t="shared" si="4097"/>
        <v>0</v>
      </c>
      <c r="BE1727" s="18">
        <f t="shared" si="4097"/>
        <v>0</v>
      </c>
      <c r="BF1727" s="18">
        <f t="shared" si="4004"/>
        <v>10.9</v>
      </c>
      <c r="BG1727" s="18">
        <f t="shared" si="4005"/>
        <v>10.9</v>
      </c>
      <c r="BH1727" s="18">
        <f t="shared" si="4006"/>
        <v>10.9</v>
      </c>
      <c r="BI1727" s="18">
        <f t="shared" si="4097"/>
        <v>0</v>
      </c>
      <c r="BJ1727" s="25"/>
      <c r="BK1727" s="36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</row>
    <row r="1728" spans="1:92" x14ac:dyDescent="0.3">
      <c r="A1728" s="19" t="s">
        <v>1267</v>
      </c>
      <c r="B1728" s="19" t="s">
        <v>1169</v>
      </c>
      <c r="C1728" s="51" t="s">
        <v>137</v>
      </c>
      <c r="D1728" s="51" t="s">
        <v>23</v>
      </c>
      <c r="E1728" s="14" t="s">
        <v>428</v>
      </c>
      <c r="F1728" s="18">
        <v>10.9</v>
      </c>
      <c r="G1728" s="18">
        <v>10.9</v>
      </c>
      <c r="H1728" s="18">
        <v>10.9</v>
      </c>
      <c r="I1728" s="18"/>
      <c r="J1728" s="18"/>
      <c r="K1728" s="18"/>
      <c r="L1728" s="18">
        <f t="shared" si="3996"/>
        <v>10.9</v>
      </c>
      <c r="M1728" s="18">
        <f t="shared" si="3997"/>
        <v>10.9</v>
      </c>
      <c r="N1728" s="18">
        <f t="shared" si="3998"/>
        <v>10.9</v>
      </c>
      <c r="O1728" s="18"/>
      <c r="P1728" s="18"/>
      <c r="Q1728" s="18"/>
      <c r="R1728" s="18">
        <f t="shared" si="4031"/>
        <v>10.9</v>
      </c>
      <c r="S1728" s="18">
        <f t="shared" si="4032"/>
        <v>10.9</v>
      </c>
      <c r="T1728" s="18">
        <f t="shared" si="4033"/>
        <v>10.9</v>
      </c>
      <c r="U1728" s="18"/>
      <c r="V1728" s="18"/>
      <c r="W1728" s="18"/>
      <c r="X1728" s="18">
        <f t="shared" si="4034"/>
        <v>10.9</v>
      </c>
      <c r="Y1728" s="18">
        <f t="shared" si="4035"/>
        <v>10.9</v>
      </c>
      <c r="Z1728" s="18">
        <f t="shared" si="4036"/>
        <v>10.9</v>
      </c>
      <c r="AA1728" s="18"/>
      <c r="AB1728" s="18"/>
      <c r="AC1728" s="18"/>
      <c r="AD1728" s="18">
        <f t="shared" si="4037"/>
        <v>10.9</v>
      </c>
      <c r="AE1728" s="18">
        <f t="shared" si="4038"/>
        <v>10.9</v>
      </c>
      <c r="AF1728" s="18">
        <f t="shared" si="4039"/>
        <v>10.9</v>
      </c>
      <c r="AG1728" s="18"/>
      <c r="AH1728" s="18">
        <f t="shared" si="4026"/>
        <v>10.9</v>
      </c>
      <c r="AI1728" s="18">
        <f t="shared" si="4027"/>
        <v>10.9</v>
      </c>
      <c r="AJ1728" s="18">
        <f t="shared" si="4028"/>
        <v>10.9</v>
      </c>
      <c r="AK1728" s="18"/>
      <c r="AL1728" s="18"/>
      <c r="AM1728" s="18"/>
      <c r="AN1728" s="18">
        <f t="shared" si="4092"/>
        <v>10.9</v>
      </c>
      <c r="AO1728" s="18">
        <f t="shared" si="4093"/>
        <v>10.9</v>
      </c>
      <c r="AP1728" s="18">
        <f t="shared" si="4094"/>
        <v>10.9</v>
      </c>
      <c r="AQ1728" s="18"/>
      <c r="AR1728" s="18">
        <f t="shared" si="4095"/>
        <v>10.9</v>
      </c>
      <c r="AS1728" s="18"/>
      <c r="AT1728" s="18"/>
      <c r="AU1728" s="18"/>
      <c r="AV1728" s="18">
        <f t="shared" si="4023"/>
        <v>10.9</v>
      </c>
      <c r="AW1728" s="18">
        <f t="shared" si="4024"/>
        <v>10.9</v>
      </c>
      <c r="AX1728" s="18">
        <f t="shared" si="4025"/>
        <v>10.9</v>
      </c>
      <c r="AY1728" s="18"/>
      <c r="AZ1728" s="18"/>
      <c r="BA1728" s="18">
        <f t="shared" si="4021"/>
        <v>10.9</v>
      </c>
      <c r="BB1728" s="18">
        <f t="shared" si="4022"/>
        <v>10.9</v>
      </c>
      <c r="BC1728" s="18"/>
      <c r="BD1728" s="18"/>
      <c r="BE1728" s="18"/>
      <c r="BF1728" s="18">
        <f t="shared" si="4004"/>
        <v>10.9</v>
      </c>
      <c r="BG1728" s="18">
        <f t="shared" si="4005"/>
        <v>10.9</v>
      </c>
      <c r="BH1728" s="18">
        <f t="shared" si="4006"/>
        <v>10.9</v>
      </c>
      <c r="BI1728" s="18"/>
      <c r="BJ1728" s="25"/>
      <c r="BK1728" s="36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</row>
    <row r="1729" spans="1:92" ht="78" x14ac:dyDescent="0.3">
      <c r="A1729" s="19" t="s">
        <v>1269</v>
      </c>
      <c r="B1729" s="19"/>
      <c r="C1729" s="51"/>
      <c r="D1729" s="51"/>
      <c r="E1729" s="14" t="s">
        <v>1270</v>
      </c>
      <c r="F1729" s="18">
        <f>F1730</f>
        <v>12519</v>
      </c>
      <c r="G1729" s="18">
        <f t="shared" ref="G1729:BI1731" si="4098">G1730</f>
        <v>0</v>
      </c>
      <c r="H1729" s="18">
        <f t="shared" si="4098"/>
        <v>0</v>
      </c>
      <c r="I1729" s="18">
        <f t="shared" si="4098"/>
        <v>0</v>
      </c>
      <c r="J1729" s="18">
        <f t="shared" si="4098"/>
        <v>0</v>
      </c>
      <c r="K1729" s="18">
        <f t="shared" si="4098"/>
        <v>0</v>
      </c>
      <c r="L1729" s="18">
        <f t="shared" si="3996"/>
        <v>12519</v>
      </c>
      <c r="M1729" s="18">
        <f t="shared" si="3997"/>
        <v>0</v>
      </c>
      <c r="N1729" s="18">
        <f t="shared" si="3998"/>
        <v>0</v>
      </c>
      <c r="O1729" s="18">
        <f t="shared" si="4098"/>
        <v>22541.303</v>
      </c>
      <c r="P1729" s="18">
        <f t="shared" si="4098"/>
        <v>0</v>
      </c>
      <c r="Q1729" s="18">
        <f t="shared" si="4098"/>
        <v>0</v>
      </c>
      <c r="R1729" s="18">
        <f t="shared" si="4031"/>
        <v>35060.303</v>
      </c>
      <c r="S1729" s="18">
        <f t="shared" si="4032"/>
        <v>0</v>
      </c>
      <c r="T1729" s="18">
        <f t="shared" si="4033"/>
        <v>0</v>
      </c>
      <c r="U1729" s="18">
        <f t="shared" si="4098"/>
        <v>0</v>
      </c>
      <c r="V1729" s="18">
        <f t="shared" si="4098"/>
        <v>0</v>
      </c>
      <c r="W1729" s="18">
        <f t="shared" si="4098"/>
        <v>0</v>
      </c>
      <c r="X1729" s="18">
        <f t="shared" si="4034"/>
        <v>35060.303</v>
      </c>
      <c r="Y1729" s="18">
        <f t="shared" si="4035"/>
        <v>0</v>
      </c>
      <c r="Z1729" s="18">
        <f t="shared" si="4036"/>
        <v>0</v>
      </c>
      <c r="AA1729" s="18">
        <f t="shared" si="4098"/>
        <v>0</v>
      </c>
      <c r="AB1729" s="18">
        <f t="shared" si="4098"/>
        <v>0</v>
      </c>
      <c r="AC1729" s="18">
        <f t="shared" si="4098"/>
        <v>0</v>
      </c>
      <c r="AD1729" s="18">
        <f t="shared" si="4037"/>
        <v>35060.303</v>
      </c>
      <c r="AE1729" s="18">
        <f t="shared" si="4038"/>
        <v>0</v>
      </c>
      <c r="AF1729" s="18">
        <f t="shared" si="4039"/>
        <v>0</v>
      </c>
      <c r="AG1729" s="18">
        <f t="shared" si="4098"/>
        <v>0</v>
      </c>
      <c r="AH1729" s="18">
        <f t="shared" si="4026"/>
        <v>35060.303</v>
      </c>
      <c r="AI1729" s="18">
        <f t="shared" si="4027"/>
        <v>0</v>
      </c>
      <c r="AJ1729" s="18">
        <f t="shared" si="4028"/>
        <v>0</v>
      </c>
      <c r="AK1729" s="18">
        <f t="shared" si="4098"/>
        <v>0</v>
      </c>
      <c r="AL1729" s="18">
        <f t="shared" si="4098"/>
        <v>0</v>
      </c>
      <c r="AM1729" s="18">
        <f t="shared" si="4098"/>
        <v>0</v>
      </c>
      <c r="AN1729" s="18">
        <f t="shared" si="4092"/>
        <v>35060.303</v>
      </c>
      <c r="AO1729" s="18">
        <f t="shared" si="4093"/>
        <v>0</v>
      </c>
      <c r="AP1729" s="18">
        <f t="shared" si="4094"/>
        <v>0</v>
      </c>
      <c r="AQ1729" s="18">
        <f t="shared" si="4098"/>
        <v>0</v>
      </c>
      <c r="AR1729" s="18">
        <f t="shared" si="4095"/>
        <v>35060.303</v>
      </c>
      <c r="AS1729" s="18">
        <f t="shared" si="4098"/>
        <v>7116.9859999999999</v>
      </c>
      <c r="AT1729" s="18">
        <f t="shared" si="4098"/>
        <v>0</v>
      </c>
      <c r="AU1729" s="18">
        <f t="shared" si="4098"/>
        <v>0</v>
      </c>
      <c r="AV1729" s="18">
        <f t="shared" si="4023"/>
        <v>42177.288999999997</v>
      </c>
      <c r="AW1729" s="18">
        <f t="shared" si="4024"/>
        <v>0</v>
      </c>
      <c r="AX1729" s="18">
        <f t="shared" si="4025"/>
        <v>0</v>
      </c>
      <c r="AY1729" s="18">
        <f t="shared" si="4098"/>
        <v>0</v>
      </c>
      <c r="AZ1729" s="18">
        <f t="shared" si="4098"/>
        <v>0</v>
      </c>
      <c r="BA1729" s="18">
        <f t="shared" si="4021"/>
        <v>42177.288999999997</v>
      </c>
      <c r="BB1729" s="18">
        <f t="shared" si="4022"/>
        <v>0</v>
      </c>
      <c r="BC1729" s="18">
        <f t="shared" si="4098"/>
        <v>16992.855</v>
      </c>
      <c r="BD1729" s="18">
        <f t="shared" si="4098"/>
        <v>0</v>
      </c>
      <c r="BE1729" s="18">
        <f t="shared" si="4098"/>
        <v>0</v>
      </c>
      <c r="BF1729" s="18">
        <f t="shared" si="4004"/>
        <v>59170.144</v>
      </c>
      <c r="BG1729" s="18">
        <f t="shared" si="4005"/>
        <v>0</v>
      </c>
      <c r="BH1729" s="18">
        <f t="shared" si="4006"/>
        <v>0</v>
      </c>
      <c r="BI1729" s="18">
        <f t="shared" si="4098"/>
        <v>0</v>
      </c>
      <c r="BJ1729" s="25"/>
      <c r="BK1729" s="36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</row>
    <row r="1730" spans="1:92" ht="31.2" x14ac:dyDescent="0.3">
      <c r="A1730" s="19" t="s">
        <v>1269</v>
      </c>
      <c r="B1730" s="19" t="s">
        <v>1166</v>
      </c>
      <c r="C1730" s="51"/>
      <c r="D1730" s="51"/>
      <c r="E1730" s="14" t="s">
        <v>455</v>
      </c>
      <c r="F1730" s="18">
        <f>F1731</f>
        <v>12519</v>
      </c>
      <c r="G1730" s="18">
        <f t="shared" si="4098"/>
        <v>0</v>
      </c>
      <c r="H1730" s="18">
        <f t="shared" si="4098"/>
        <v>0</v>
      </c>
      <c r="I1730" s="18">
        <f t="shared" si="4098"/>
        <v>0</v>
      </c>
      <c r="J1730" s="18">
        <f t="shared" si="4098"/>
        <v>0</v>
      </c>
      <c r="K1730" s="18">
        <f t="shared" si="4098"/>
        <v>0</v>
      </c>
      <c r="L1730" s="18">
        <f t="shared" si="3996"/>
        <v>12519</v>
      </c>
      <c r="M1730" s="18">
        <f t="shared" si="3997"/>
        <v>0</v>
      </c>
      <c r="N1730" s="18">
        <f t="shared" si="3998"/>
        <v>0</v>
      </c>
      <c r="O1730" s="18">
        <f t="shared" si="4098"/>
        <v>22541.303</v>
      </c>
      <c r="P1730" s="18">
        <f t="shared" si="4098"/>
        <v>0</v>
      </c>
      <c r="Q1730" s="18">
        <f t="shared" si="4098"/>
        <v>0</v>
      </c>
      <c r="R1730" s="18">
        <f t="shared" si="4031"/>
        <v>35060.303</v>
      </c>
      <c r="S1730" s="18">
        <f t="shared" si="4032"/>
        <v>0</v>
      </c>
      <c r="T1730" s="18">
        <f t="shared" si="4033"/>
        <v>0</v>
      </c>
      <c r="U1730" s="18">
        <f t="shared" si="4098"/>
        <v>0</v>
      </c>
      <c r="V1730" s="18">
        <f t="shared" si="4098"/>
        <v>0</v>
      </c>
      <c r="W1730" s="18">
        <f t="shared" si="4098"/>
        <v>0</v>
      </c>
      <c r="X1730" s="18">
        <f t="shared" si="4034"/>
        <v>35060.303</v>
      </c>
      <c r="Y1730" s="18">
        <f t="shared" si="4035"/>
        <v>0</v>
      </c>
      <c r="Z1730" s="18">
        <f t="shared" si="4036"/>
        <v>0</v>
      </c>
      <c r="AA1730" s="18">
        <f t="shared" si="4098"/>
        <v>0</v>
      </c>
      <c r="AB1730" s="18">
        <f t="shared" si="4098"/>
        <v>0</v>
      </c>
      <c r="AC1730" s="18">
        <f t="shared" si="4098"/>
        <v>0</v>
      </c>
      <c r="AD1730" s="18">
        <f t="shared" si="4037"/>
        <v>35060.303</v>
      </c>
      <c r="AE1730" s="18">
        <f t="shared" si="4038"/>
        <v>0</v>
      </c>
      <c r="AF1730" s="18">
        <f t="shared" si="4039"/>
        <v>0</v>
      </c>
      <c r="AG1730" s="18">
        <f t="shared" si="4098"/>
        <v>0</v>
      </c>
      <c r="AH1730" s="18">
        <f t="shared" si="4026"/>
        <v>35060.303</v>
      </c>
      <c r="AI1730" s="18">
        <f t="shared" si="4027"/>
        <v>0</v>
      </c>
      <c r="AJ1730" s="18">
        <f t="shared" si="4028"/>
        <v>0</v>
      </c>
      <c r="AK1730" s="18">
        <f t="shared" si="4098"/>
        <v>0</v>
      </c>
      <c r="AL1730" s="18">
        <f t="shared" si="4098"/>
        <v>0</v>
      </c>
      <c r="AM1730" s="18">
        <f t="shared" si="4098"/>
        <v>0</v>
      </c>
      <c r="AN1730" s="18">
        <f t="shared" si="4092"/>
        <v>35060.303</v>
      </c>
      <c r="AO1730" s="18">
        <f t="shared" si="4093"/>
        <v>0</v>
      </c>
      <c r="AP1730" s="18">
        <f t="shared" si="4094"/>
        <v>0</v>
      </c>
      <c r="AQ1730" s="18">
        <f t="shared" si="4098"/>
        <v>0</v>
      </c>
      <c r="AR1730" s="18">
        <f t="shared" si="4095"/>
        <v>35060.303</v>
      </c>
      <c r="AS1730" s="18">
        <f t="shared" si="4098"/>
        <v>7116.9859999999999</v>
      </c>
      <c r="AT1730" s="18">
        <f t="shared" si="4098"/>
        <v>0</v>
      </c>
      <c r="AU1730" s="18">
        <f t="shared" si="4098"/>
        <v>0</v>
      </c>
      <c r="AV1730" s="18">
        <f t="shared" si="4023"/>
        <v>42177.288999999997</v>
      </c>
      <c r="AW1730" s="18">
        <f t="shared" si="4024"/>
        <v>0</v>
      </c>
      <c r="AX1730" s="18">
        <f t="shared" si="4025"/>
        <v>0</v>
      </c>
      <c r="AY1730" s="18">
        <f t="shared" si="4098"/>
        <v>0</v>
      </c>
      <c r="AZ1730" s="18">
        <f t="shared" si="4098"/>
        <v>0</v>
      </c>
      <c r="BA1730" s="18">
        <f t="shared" si="4021"/>
        <v>42177.288999999997</v>
      </c>
      <c r="BB1730" s="18">
        <f t="shared" si="4022"/>
        <v>0</v>
      </c>
      <c r="BC1730" s="18">
        <f t="shared" si="4098"/>
        <v>16992.855</v>
      </c>
      <c r="BD1730" s="18">
        <f t="shared" si="4098"/>
        <v>0</v>
      </c>
      <c r="BE1730" s="18">
        <f t="shared" si="4098"/>
        <v>0</v>
      </c>
      <c r="BF1730" s="18">
        <f t="shared" si="4004"/>
        <v>59170.144</v>
      </c>
      <c r="BG1730" s="18">
        <f t="shared" si="4005"/>
        <v>0</v>
      </c>
      <c r="BH1730" s="18">
        <f t="shared" si="4006"/>
        <v>0</v>
      </c>
      <c r="BI1730" s="18">
        <f t="shared" si="4098"/>
        <v>0</v>
      </c>
      <c r="BJ1730" s="25"/>
      <c r="BK1730" s="36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</row>
    <row r="1731" spans="1:92" ht="46.8" x14ac:dyDescent="0.3">
      <c r="A1731" s="19" t="s">
        <v>1269</v>
      </c>
      <c r="B1731" s="19" t="s">
        <v>1167</v>
      </c>
      <c r="C1731" s="51"/>
      <c r="D1731" s="51"/>
      <c r="E1731" s="14" t="s">
        <v>463</v>
      </c>
      <c r="F1731" s="18">
        <f>F1732</f>
        <v>12519</v>
      </c>
      <c r="G1731" s="18">
        <f t="shared" si="4098"/>
        <v>0</v>
      </c>
      <c r="H1731" s="18">
        <f t="shared" si="4098"/>
        <v>0</v>
      </c>
      <c r="I1731" s="18">
        <f t="shared" si="4098"/>
        <v>0</v>
      </c>
      <c r="J1731" s="18">
        <f t="shared" si="4098"/>
        <v>0</v>
      </c>
      <c r="K1731" s="18">
        <f t="shared" si="4098"/>
        <v>0</v>
      </c>
      <c r="L1731" s="18">
        <f t="shared" si="3996"/>
        <v>12519</v>
      </c>
      <c r="M1731" s="18">
        <f t="shared" si="3997"/>
        <v>0</v>
      </c>
      <c r="N1731" s="18">
        <f t="shared" si="3998"/>
        <v>0</v>
      </c>
      <c r="O1731" s="18">
        <f t="shared" si="4098"/>
        <v>22541.303</v>
      </c>
      <c r="P1731" s="18">
        <f t="shared" si="4098"/>
        <v>0</v>
      </c>
      <c r="Q1731" s="18">
        <f t="shared" si="4098"/>
        <v>0</v>
      </c>
      <c r="R1731" s="18">
        <f t="shared" si="4031"/>
        <v>35060.303</v>
      </c>
      <c r="S1731" s="18">
        <f t="shared" si="4032"/>
        <v>0</v>
      </c>
      <c r="T1731" s="18">
        <f t="shared" si="4033"/>
        <v>0</v>
      </c>
      <c r="U1731" s="18">
        <f t="shared" si="4098"/>
        <v>0</v>
      </c>
      <c r="V1731" s="18">
        <f t="shared" si="4098"/>
        <v>0</v>
      </c>
      <c r="W1731" s="18">
        <f t="shared" si="4098"/>
        <v>0</v>
      </c>
      <c r="X1731" s="18">
        <f t="shared" si="4034"/>
        <v>35060.303</v>
      </c>
      <c r="Y1731" s="18">
        <f t="shared" si="4035"/>
        <v>0</v>
      </c>
      <c r="Z1731" s="18">
        <f t="shared" si="4036"/>
        <v>0</v>
      </c>
      <c r="AA1731" s="18">
        <f t="shared" si="4098"/>
        <v>0</v>
      </c>
      <c r="AB1731" s="18">
        <f t="shared" si="4098"/>
        <v>0</v>
      </c>
      <c r="AC1731" s="18">
        <f t="shared" si="4098"/>
        <v>0</v>
      </c>
      <c r="AD1731" s="18">
        <f t="shared" si="4037"/>
        <v>35060.303</v>
      </c>
      <c r="AE1731" s="18">
        <f t="shared" si="4038"/>
        <v>0</v>
      </c>
      <c r="AF1731" s="18">
        <f t="shared" si="4039"/>
        <v>0</v>
      </c>
      <c r="AG1731" s="18">
        <f t="shared" si="4098"/>
        <v>0</v>
      </c>
      <c r="AH1731" s="18">
        <f t="shared" si="4026"/>
        <v>35060.303</v>
      </c>
      <c r="AI1731" s="18">
        <f t="shared" si="4027"/>
        <v>0</v>
      </c>
      <c r="AJ1731" s="18">
        <f t="shared" si="4028"/>
        <v>0</v>
      </c>
      <c r="AK1731" s="18">
        <f t="shared" si="4098"/>
        <v>0</v>
      </c>
      <c r="AL1731" s="18">
        <f t="shared" si="4098"/>
        <v>0</v>
      </c>
      <c r="AM1731" s="18">
        <f t="shared" si="4098"/>
        <v>0</v>
      </c>
      <c r="AN1731" s="18">
        <f t="shared" si="4092"/>
        <v>35060.303</v>
      </c>
      <c r="AO1731" s="18">
        <f t="shared" si="4093"/>
        <v>0</v>
      </c>
      <c r="AP1731" s="18">
        <f t="shared" si="4094"/>
        <v>0</v>
      </c>
      <c r="AQ1731" s="18">
        <f t="shared" si="4098"/>
        <v>0</v>
      </c>
      <c r="AR1731" s="18">
        <f t="shared" si="4095"/>
        <v>35060.303</v>
      </c>
      <c r="AS1731" s="18">
        <f t="shared" si="4098"/>
        <v>7116.9859999999999</v>
      </c>
      <c r="AT1731" s="18">
        <f t="shared" si="4098"/>
        <v>0</v>
      </c>
      <c r="AU1731" s="18">
        <f t="shared" si="4098"/>
        <v>0</v>
      </c>
      <c r="AV1731" s="18">
        <f t="shared" si="4023"/>
        <v>42177.288999999997</v>
      </c>
      <c r="AW1731" s="18">
        <f t="shared" si="4024"/>
        <v>0</v>
      </c>
      <c r="AX1731" s="18">
        <f t="shared" si="4025"/>
        <v>0</v>
      </c>
      <c r="AY1731" s="18">
        <f t="shared" si="4098"/>
        <v>0</v>
      </c>
      <c r="AZ1731" s="18">
        <f t="shared" si="4098"/>
        <v>0</v>
      </c>
      <c r="BA1731" s="18">
        <f t="shared" si="4021"/>
        <v>42177.288999999997</v>
      </c>
      <c r="BB1731" s="18">
        <f t="shared" si="4022"/>
        <v>0</v>
      </c>
      <c r="BC1731" s="18">
        <f t="shared" si="4098"/>
        <v>16992.855</v>
      </c>
      <c r="BD1731" s="18">
        <f t="shared" si="4098"/>
        <v>0</v>
      </c>
      <c r="BE1731" s="18">
        <f t="shared" si="4098"/>
        <v>0</v>
      </c>
      <c r="BF1731" s="18">
        <f t="shared" si="4004"/>
        <v>59170.144</v>
      </c>
      <c r="BG1731" s="18">
        <f t="shared" si="4005"/>
        <v>0</v>
      </c>
      <c r="BH1731" s="18">
        <f t="shared" si="4006"/>
        <v>0</v>
      </c>
      <c r="BI1731" s="18">
        <f t="shared" si="4098"/>
        <v>0</v>
      </c>
      <c r="BJ1731" s="25"/>
      <c r="BK1731" s="36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</row>
    <row r="1732" spans="1:92" x14ac:dyDescent="0.3">
      <c r="A1732" s="19" t="s">
        <v>1269</v>
      </c>
      <c r="B1732" s="19" t="s">
        <v>1167</v>
      </c>
      <c r="C1732" s="51" t="s">
        <v>137</v>
      </c>
      <c r="D1732" s="51" t="s">
        <v>23</v>
      </c>
      <c r="E1732" s="14" t="s">
        <v>428</v>
      </c>
      <c r="F1732" s="18">
        <v>12519</v>
      </c>
      <c r="G1732" s="18">
        <v>0</v>
      </c>
      <c r="H1732" s="18">
        <v>0</v>
      </c>
      <c r="I1732" s="18"/>
      <c r="J1732" s="18"/>
      <c r="K1732" s="18"/>
      <c r="L1732" s="18">
        <f t="shared" si="3996"/>
        <v>12519</v>
      </c>
      <c r="M1732" s="18">
        <f t="shared" si="3997"/>
        <v>0</v>
      </c>
      <c r="N1732" s="18">
        <f t="shared" si="3998"/>
        <v>0</v>
      </c>
      <c r="O1732" s="18">
        <v>22541.303</v>
      </c>
      <c r="P1732" s="18"/>
      <c r="Q1732" s="18"/>
      <c r="R1732" s="18">
        <f t="shared" si="4031"/>
        <v>35060.303</v>
      </c>
      <c r="S1732" s="18">
        <f t="shared" si="4032"/>
        <v>0</v>
      </c>
      <c r="T1732" s="18">
        <f t="shared" si="4033"/>
        <v>0</v>
      </c>
      <c r="U1732" s="18"/>
      <c r="V1732" s="18"/>
      <c r="W1732" s="18"/>
      <c r="X1732" s="18">
        <f t="shared" si="4034"/>
        <v>35060.303</v>
      </c>
      <c r="Y1732" s="18">
        <f t="shared" si="4035"/>
        <v>0</v>
      </c>
      <c r="Z1732" s="18">
        <f t="shared" si="4036"/>
        <v>0</v>
      </c>
      <c r="AA1732" s="18"/>
      <c r="AB1732" s="18"/>
      <c r="AC1732" s="18"/>
      <c r="AD1732" s="18">
        <f t="shared" si="4037"/>
        <v>35060.303</v>
      </c>
      <c r="AE1732" s="18">
        <f t="shared" si="4038"/>
        <v>0</v>
      </c>
      <c r="AF1732" s="18">
        <f t="shared" si="4039"/>
        <v>0</v>
      </c>
      <c r="AG1732" s="18"/>
      <c r="AH1732" s="18">
        <f t="shared" si="4026"/>
        <v>35060.303</v>
      </c>
      <c r="AI1732" s="18">
        <f t="shared" si="4027"/>
        <v>0</v>
      </c>
      <c r="AJ1732" s="18">
        <f t="shared" si="4028"/>
        <v>0</v>
      </c>
      <c r="AK1732" s="18"/>
      <c r="AL1732" s="18"/>
      <c r="AM1732" s="18"/>
      <c r="AN1732" s="18">
        <f t="shared" si="4092"/>
        <v>35060.303</v>
      </c>
      <c r="AO1732" s="18">
        <f t="shared" si="4093"/>
        <v>0</v>
      </c>
      <c r="AP1732" s="18">
        <f t="shared" si="4094"/>
        <v>0</v>
      </c>
      <c r="AQ1732" s="18"/>
      <c r="AR1732" s="18">
        <f t="shared" si="4095"/>
        <v>35060.303</v>
      </c>
      <c r="AS1732" s="18">
        <v>7116.9859999999999</v>
      </c>
      <c r="AT1732" s="18"/>
      <c r="AU1732" s="18"/>
      <c r="AV1732" s="18">
        <f t="shared" si="4023"/>
        <v>42177.288999999997</v>
      </c>
      <c r="AW1732" s="18">
        <f t="shared" si="4024"/>
        <v>0</v>
      </c>
      <c r="AX1732" s="18">
        <f t="shared" si="4025"/>
        <v>0</v>
      </c>
      <c r="AY1732" s="18"/>
      <c r="AZ1732" s="18"/>
      <c r="BA1732" s="18">
        <f t="shared" si="4021"/>
        <v>42177.288999999997</v>
      </c>
      <c r="BB1732" s="18">
        <f t="shared" si="4022"/>
        <v>0</v>
      </c>
      <c r="BC1732" s="18">
        <v>16992.855</v>
      </c>
      <c r="BD1732" s="18"/>
      <c r="BE1732" s="18"/>
      <c r="BF1732" s="18">
        <f t="shared" si="4004"/>
        <v>59170.144</v>
      </c>
      <c r="BG1732" s="18">
        <f t="shared" si="4005"/>
        <v>0</v>
      </c>
      <c r="BH1732" s="18">
        <f t="shared" si="4006"/>
        <v>0</v>
      </c>
      <c r="BI1732" s="18"/>
      <c r="BJ1732" s="25"/>
      <c r="BK1732" s="36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</row>
    <row r="1733" spans="1:92" ht="46.8" x14ac:dyDescent="0.3">
      <c r="A1733" s="19" t="s">
        <v>1271</v>
      </c>
      <c r="B1733" s="50"/>
      <c r="C1733" s="51"/>
      <c r="D1733" s="51"/>
      <c r="E1733" s="14" t="s">
        <v>1272</v>
      </c>
      <c r="F1733" s="18">
        <f>F1734</f>
        <v>37557.9</v>
      </c>
      <c r="G1733" s="18">
        <f t="shared" ref="G1733:BI1735" si="4099">G1734</f>
        <v>39096.300000000003</v>
      </c>
      <c r="H1733" s="18">
        <f t="shared" si="4099"/>
        <v>39096.300000000003</v>
      </c>
      <c r="I1733" s="18">
        <f t="shared" si="4099"/>
        <v>0</v>
      </c>
      <c r="J1733" s="18">
        <f t="shared" si="4099"/>
        <v>0</v>
      </c>
      <c r="K1733" s="18">
        <f t="shared" si="4099"/>
        <v>0</v>
      </c>
      <c r="L1733" s="18">
        <f t="shared" si="3996"/>
        <v>37557.9</v>
      </c>
      <c r="M1733" s="18">
        <f t="shared" si="3997"/>
        <v>39096.300000000003</v>
      </c>
      <c r="N1733" s="18">
        <f t="shared" si="3998"/>
        <v>39096.300000000003</v>
      </c>
      <c r="O1733" s="18">
        <f t="shared" si="4099"/>
        <v>-22541.303</v>
      </c>
      <c r="P1733" s="18">
        <f t="shared" si="4099"/>
        <v>0</v>
      </c>
      <c r="Q1733" s="18">
        <f t="shared" si="4099"/>
        <v>0</v>
      </c>
      <c r="R1733" s="18">
        <f t="shared" si="4031"/>
        <v>15016.597000000002</v>
      </c>
      <c r="S1733" s="18">
        <f t="shared" si="4032"/>
        <v>39096.300000000003</v>
      </c>
      <c r="T1733" s="18">
        <f t="shared" si="4033"/>
        <v>39096.300000000003</v>
      </c>
      <c r="U1733" s="18">
        <f t="shared" si="4099"/>
        <v>0</v>
      </c>
      <c r="V1733" s="18">
        <f t="shared" si="4099"/>
        <v>0</v>
      </c>
      <c r="W1733" s="18">
        <f t="shared" si="4099"/>
        <v>0</v>
      </c>
      <c r="X1733" s="18">
        <f t="shared" si="4034"/>
        <v>15016.597000000002</v>
      </c>
      <c r="Y1733" s="18">
        <f t="shared" si="4035"/>
        <v>39096.300000000003</v>
      </c>
      <c r="Z1733" s="18">
        <f t="shared" si="4036"/>
        <v>39096.300000000003</v>
      </c>
      <c r="AA1733" s="18">
        <f t="shared" si="4099"/>
        <v>0</v>
      </c>
      <c r="AB1733" s="18">
        <f t="shared" si="4099"/>
        <v>0</v>
      </c>
      <c r="AC1733" s="18">
        <f t="shared" si="4099"/>
        <v>0</v>
      </c>
      <c r="AD1733" s="18">
        <f t="shared" si="4037"/>
        <v>15016.597000000002</v>
      </c>
      <c r="AE1733" s="18">
        <f t="shared" si="4038"/>
        <v>39096.300000000003</v>
      </c>
      <c r="AF1733" s="18">
        <f t="shared" si="4039"/>
        <v>39096.300000000003</v>
      </c>
      <c r="AG1733" s="18">
        <f t="shared" si="4099"/>
        <v>0</v>
      </c>
      <c r="AH1733" s="18">
        <f t="shared" si="4026"/>
        <v>15016.597000000002</v>
      </c>
      <c r="AI1733" s="18">
        <f t="shared" si="4027"/>
        <v>39096.300000000003</v>
      </c>
      <c r="AJ1733" s="18">
        <f t="shared" si="4028"/>
        <v>39096.300000000003</v>
      </c>
      <c r="AK1733" s="18">
        <f t="shared" si="4099"/>
        <v>0</v>
      </c>
      <c r="AL1733" s="18">
        <f t="shared" si="4099"/>
        <v>0</v>
      </c>
      <c r="AM1733" s="18">
        <f t="shared" si="4099"/>
        <v>0</v>
      </c>
      <c r="AN1733" s="18">
        <f t="shared" si="4092"/>
        <v>15016.597000000002</v>
      </c>
      <c r="AO1733" s="18">
        <f t="shared" si="4093"/>
        <v>39096.300000000003</v>
      </c>
      <c r="AP1733" s="18">
        <f t="shared" si="4094"/>
        <v>39096.300000000003</v>
      </c>
      <c r="AQ1733" s="18">
        <f t="shared" si="4099"/>
        <v>0</v>
      </c>
      <c r="AR1733" s="18">
        <f t="shared" si="4095"/>
        <v>15016.597000000002</v>
      </c>
      <c r="AS1733" s="18">
        <f t="shared" si="4099"/>
        <v>-7387</v>
      </c>
      <c r="AT1733" s="18">
        <f t="shared" si="4099"/>
        <v>0</v>
      </c>
      <c r="AU1733" s="18">
        <f t="shared" si="4099"/>
        <v>0</v>
      </c>
      <c r="AV1733" s="18">
        <f t="shared" si="4023"/>
        <v>7629.5970000000016</v>
      </c>
      <c r="AW1733" s="18">
        <f t="shared" si="4024"/>
        <v>39096.300000000003</v>
      </c>
      <c r="AX1733" s="18">
        <f t="shared" si="4025"/>
        <v>39096.300000000003</v>
      </c>
      <c r="AY1733" s="18">
        <f t="shared" si="4099"/>
        <v>0</v>
      </c>
      <c r="AZ1733" s="18">
        <f t="shared" si="4099"/>
        <v>0</v>
      </c>
      <c r="BA1733" s="18">
        <f t="shared" si="4021"/>
        <v>7629.5970000000016</v>
      </c>
      <c r="BB1733" s="18">
        <f t="shared" si="4022"/>
        <v>39096.300000000003</v>
      </c>
      <c r="BC1733" s="18">
        <f t="shared" si="4099"/>
        <v>0</v>
      </c>
      <c r="BD1733" s="18">
        <f t="shared" si="4099"/>
        <v>0</v>
      </c>
      <c r="BE1733" s="18">
        <f t="shared" si="4099"/>
        <v>0</v>
      </c>
      <c r="BF1733" s="18">
        <f t="shared" si="4004"/>
        <v>7629.5970000000016</v>
      </c>
      <c r="BG1733" s="18">
        <f t="shared" si="4005"/>
        <v>39096.300000000003</v>
      </c>
      <c r="BH1733" s="18">
        <f t="shared" si="4006"/>
        <v>39096.300000000003</v>
      </c>
      <c r="BI1733" s="18">
        <f t="shared" si="4099"/>
        <v>0</v>
      </c>
      <c r="BJ1733" s="25"/>
      <c r="BK1733" s="36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</row>
    <row r="1734" spans="1:92" ht="31.2" x14ac:dyDescent="0.3">
      <c r="A1734" s="19" t="s">
        <v>1271</v>
      </c>
      <c r="B1734" s="19" t="s">
        <v>1166</v>
      </c>
      <c r="C1734" s="51"/>
      <c r="D1734" s="51"/>
      <c r="E1734" s="14" t="s">
        <v>455</v>
      </c>
      <c r="F1734" s="18">
        <f>F1735</f>
        <v>37557.9</v>
      </c>
      <c r="G1734" s="18">
        <f t="shared" si="4099"/>
        <v>39096.300000000003</v>
      </c>
      <c r="H1734" s="18">
        <f t="shared" si="4099"/>
        <v>39096.300000000003</v>
      </c>
      <c r="I1734" s="18">
        <f t="shared" si="4099"/>
        <v>0</v>
      </c>
      <c r="J1734" s="18">
        <f t="shared" si="4099"/>
        <v>0</v>
      </c>
      <c r="K1734" s="18">
        <f t="shared" si="4099"/>
        <v>0</v>
      </c>
      <c r="L1734" s="18">
        <f t="shared" si="3996"/>
        <v>37557.9</v>
      </c>
      <c r="M1734" s="18">
        <f t="shared" si="3997"/>
        <v>39096.300000000003</v>
      </c>
      <c r="N1734" s="18">
        <f t="shared" si="3998"/>
        <v>39096.300000000003</v>
      </c>
      <c r="O1734" s="18">
        <f t="shared" si="4099"/>
        <v>-22541.303</v>
      </c>
      <c r="P1734" s="18">
        <f t="shared" si="4099"/>
        <v>0</v>
      </c>
      <c r="Q1734" s="18">
        <f t="shared" si="4099"/>
        <v>0</v>
      </c>
      <c r="R1734" s="18">
        <f t="shared" si="4031"/>
        <v>15016.597000000002</v>
      </c>
      <c r="S1734" s="18">
        <f t="shared" si="4032"/>
        <v>39096.300000000003</v>
      </c>
      <c r="T1734" s="18">
        <f t="shared" si="4033"/>
        <v>39096.300000000003</v>
      </c>
      <c r="U1734" s="18">
        <f t="shared" si="4099"/>
        <v>0</v>
      </c>
      <c r="V1734" s="18">
        <f t="shared" si="4099"/>
        <v>0</v>
      </c>
      <c r="W1734" s="18">
        <f t="shared" si="4099"/>
        <v>0</v>
      </c>
      <c r="X1734" s="18">
        <f t="shared" si="4034"/>
        <v>15016.597000000002</v>
      </c>
      <c r="Y1734" s="18">
        <f t="shared" si="4035"/>
        <v>39096.300000000003</v>
      </c>
      <c r="Z1734" s="18">
        <f t="shared" si="4036"/>
        <v>39096.300000000003</v>
      </c>
      <c r="AA1734" s="18">
        <f t="shared" si="4099"/>
        <v>0</v>
      </c>
      <c r="AB1734" s="18">
        <f t="shared" si="4099"/>
        <v>0</v>
      </c>
      <c r="AC1734" s="18">
        <f t="shared" si="4099"/>
        <v>0</v>
      </c>
      <c r="AD1734" s="18">
        <f t="shared" si="4037"/>
        <v>15016.597000000002</v>
      </c>
      <c r="AE1734" s="18">
        <f t="shared" si="4038"/>
        <v>39096.300000000003</v>
      </c>
      <c r="AF1734" s="18">
        <f t="shared" si="4039"/>
        <v>39096.300000000003</v>
      </c>
      <c r="AG1734" s="18">
        <f t="shared" si="4099"/>
        <v>0</v>
      </c>
      <c r="AH1734" s="18">
        <f t="shared" si="4026"/>
        <v>15016.597000000002</v>
      </c>
      <c r="AI1734" s="18">
        <f t="shared" si="4027"/>
        <v>39096.300000000003</v>
      </c>
      <c r="AJ1734" s="18">
        <f t="shared" si="4028"/>
        <v>39096.300000000003</v>
      </c>
      <c r="AK1734" s="18">
        <f t="shared" si="4099"/>
        <v>0</v>
      </c>
      <c r="AL1734" s="18">
        <f t="shared" si="4099"/>
        <v>0</v>
      </c>
      <c r="AM1734" s="18">
        <f t="shared" si="4099"/>
        <v>0</v>
      </c>
      <c r="AN1734" s="18">
        <f t="shared" si="4092"/>
        <v>15016.597000000002</v>
      </c>
      <c r="AO1734" s="18">
        <f t="shared" si="4093"/>
        <v>39096.300000000003</v>
      </c>
      <c r="AP1734" s="18">
        <f t="shared" si="4094"/>
        <v>39096.300000000003</v>
      </c>
      <c r="AQ1734" s="18">
        <f t="shared" si="4099"/>
        <v>0</v>
      </c>
      <c r="AR1734" s="18">
        <f t="shared" si="4095"/>
        <v>15016.597000000002</v>
      </c>
      <c r="AS1734" s="18">
        <f t="shared" si="4099"/>
        <v>-7387</v>
      </c>
      <c r="AT1734" s="18">
        <f t="shared" si="4099"/>
        <v>0</v>
      </c>
      <c r="AU1734" s="18">
        <f t="shared" si="4099"/>
        <v>0</v>
      </c>
      <c r="AV1734" s="18">
        <f t="shared" si="4023"/>
        <v>7629.5970000000016</v>
      </c>
      <c r="AW1734" s="18">
        <f t="shared" si="4024"/>
        <v>39096.300000000003</v>
      </c>
      <c r="AX1734" s="18">
        <f t="shared" si="4025"/>
        <v>39096.300000000003</v>
      </c>
      <c r="AY1734" s="18">
        <f t="shared" si="4099"/>
        <v>0</v>
      </c>
      <c r="AZ1734" s="18">
        <f t="shared" si="4099"/>
        <v>0</v>
      </c>
      <c r="BA1734" s="18">
        <f t="shared" si="4021"/>
        <v>7629.5970000000016</v>
      </c>
      <c r="BB1734" s="18">
        <f t="shared" si="4022"/>
        <v>39096.300000000003</v>
      </c>
      <c r="BC1734" s="18">
        <f t="shared" si="4099"/>
        <v>0</v>
      </c>
      <c r="BD1734" s="18">
        <f t="shared" si="4099"/>
        <v>0</v>
      </c>
      <c r="BE1734" s="18">
        <f t="shared" si="4099"/>
        <v>0</v>
      </c>
      <c r="BF1734" s="18">
        <f t="shared" si="4004"/>
        <v>7629.5970000000016</v>
      </c>
      <c r="BG1734" s="18">
        <f t="shared" si="4005"/>
        <v>39096.300000000003</v>
      </c>
      <c r="BH1734" s="18">
        <f t="shared" si="4006"/>
        <v>39096.300000000003</v>
      </c>
      <c r="BI1734" s="18">
        <f t="shared" si="4099"/>
        <v>0</v>
      </c>
      <c r="BJ1734" s="25"/>
      <c r="BK1734" s="36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</row>
    <row r="1735" spans="1:92" ht="46.8" x14ac:dyDescent="0.3">
      <c r="A1735" s="19" t="s">
        <v>1271</v>
      </c>
      <c r="B1735" s="19" t="s">
        <v>1167</v>
      </c>
      <c r="C1735" s="51"/>
      <c r="D1735" s="51"/>
      <c r="E1735" s="14" t="s">
        <v>463</v>
      </c>
      <c r="F1735" s="18">
        <f>F1736</f>
        <v>37557.9</v>
      </c>
      <c r="G1735" s="18">
        <f t="shared" si="4099"/>
        <v>39096.300000000003</v>
      </c>
      <c r="H1735" s="18">
        <f t="shared" si="4099"/>
        <v>39096.300000000003</v>
      </c>
      <c r="I1735" s="18">
        <f t="shared" si="4099"/>
        <v>0</v>
      </c>
      <c r="J1735" s="18">
        <f t="shared" si="4099"/>
        <v>0</v>
      </c>
      <c r="K1735" s="18">
        <f t="shared" si="4099"/>
        <v>0</v>
      </c>
      <c r="L1735" s="18">
        <f t="shared" si="3996"/>
        <v>37557.9</v>
      </c>
      <c r="M1735" s="18">
        <f t="shared" si="3997"/>
        <v>39096.300000000003</v>
      </c>
      <c r="N1735" s="18">
        <f t="shared" si="3998"/>
        <v>39096.300000000003</v>
      </c>
      <c r="O1735" s="18">
        <f t="shared" si="4099"/>
        <v>-22541.303</v>
      </c>
      <c r="P1735" s="18">
        <f t="shared" si="4099"/>
        <v>0</v>
      </c>
      <c r="Q1735" s="18">
        <f t="shared" si="4099"/>
        <v>0</v>
      </c>
      <c r="R1735" s="18">
        <f t="shared" si="4031"/>
        <v>15016.597000000002</v>
      </c>
      <c r="S1735" s="18">
        <f t="shared" si="4032"/>
        <v>39096.300000000003</v>
      </c>
      <c r="T1735" s="18">
        <f t="shared" si="4033"/>
        <v>39096.300000000003</v>
      </c>
      <c r="U1735" s="18">
        <f t="shared" si="4099"/>
        <v>0</v>
      </c>
      <c r="V1735" s="18">
        <f t="shared" si="4099"/>
        <v>0</v>
      </c>
      <c r="W1735" s="18">
        <f t="shared" si="4099"/>
        <v>0</v>
      </c>
      <c r="X1735" s="18">
        <f t="shared" si="4034"/>
        <v>15016.597000000002</v>
      </c>
      <c r="Y1735" s="18">
        <f t="shared" si="4035"/>
        <v>39096.300000000003</v>
      </c>
      <c r="Z1735" s="18">
        <f t="shared" si="4036"/>
        <v>39096.300000000003</v>
      </c>
      <c r="AA1735" s="18">
        <f t="shared" si="4099"/>
        <v>0</v>
      </c>
      <c r="AB1735" s="18">
        <f t="shared" si="4099"/>
        <v>0</v>
      </c>
      <c r="AC1735" s="18">
        <f t="shared" si="4099"/>
        <v>0</v>
      </c>
      <c r="AD1735" s="18">
        <f t="shared" si="4037"/>
        <v>15016.597000000002</v>
      </c>
      <c r="AE1735" s="18">
        <f t="shared" si="4038"/>
        <v>39096.300000000003</v>
      </c>
      <c r="AF1735" s="18">
        <f t="shared" si="4039"/>
        <v>39096.300000000003</v>
      </c>
      <c r="AG1735" s="18">
        <f t="shared" si="4099"/>
        <v>0</v>
      </c>
      <c r="AH1735" s="18">
        <f t="shared" si="4026"/>
        <v>15016.597000000002</v>
      </c>
      <c r="AI1735" s="18">
        <f t="shared" si="4027"/>
        <v>39096.300000000003</v>
      </c>
      <c r="AJ1735" s="18">
        <f t="shared" si="4028"/>
        <v>39096.300000000003</v>
      </c>
      <c r="AK1735" s="18">
        <f t="shared" si="4099"/>
        <v>0</v>
      </c>
      <c r="AL1735" s="18">
        <f t="shared" si="4099"/>
        <v>0</v>
      </c>
      <c r="AM1735" s="18">
        <f t="shared" si="4099"/>
        <v>0</v>
      </c>
      <c r="AN1735" s="18">
        <f t="shared" si="4092"/>
        <v>15016.597000000002</v>
      </c>
      <c r="AO1735" s="18">
        <f t="shared" si="4093"/>
        <v>39096.300000000003</v>
      </c>
      <c r="AP1735" s="18">
        <f t="shared" si="4094"/>
        <v>39096.300000000003</v>
      </c>
      <c r="AQ1735" s="18">
        <f t="shared" si="4099"/>
        <v>0</v>
      </c>
      <c r="AR1735" s="18">
        <f t="shared" si="4095"/>
        <v>15016.597000000002</v>
      </c>
      <c r="AS1735" s="18">
        <f t="shared" si="4099"/>
        <v>-7387</v>
      </c>
      <c r="AT1735" s="18">
        <f t="shared" si="4099"/>
        <v>0</v>
      </c>
      <c r="AU1735" s="18">
        <f t="shared" si="4099"/>
        <v>0</v>
      </c>
      <c r="AV1735" s="18">
        <f t="shared" si="4023"/>
        <v>7629.5970000000016</v>
      </c>
      <c r="AW1735" s="18">
        <f t="shared" si="4024"/>
        <v>39096.300000000003</v>
      </c>
      <c r="AX1735" s="18">
        <f t="shared" si="4025"/>
        <v>39096.300000000003</v>
      </c>
      <c r="AY1735" s="18">
        <f t="shared" si="4099"/>
        <v>0</v>
      </c>
      <c r="AZ1735" s="18">
        <f t="shared" si="4099"/>
        <v>0</v>
      </c>
      <c r="BA1735" s="18">
        <f t="shared" si="4021"/>
        <v>7629.5970000000016</v>
      </c>
      <c r="BB1735" s="18">
        <f t="shared" si="4022"/>
        <v>39096.300000000003</v>
      </c>
      <c r="BC1735" s="18">
        <f t="shared" si="4099"/>
        <v>0</v>
      </c>
      <c r="BD1735" s="18">
        <f t="shared" si="4099"/>
        <v>0</v>
      </c>
      <c r="BE1735" s="18">
        <f t="shared" si="4099"/>
        <v>0</v>
      </c>
      <c r="BF1735" s="18">
        <f t="shared" si="4004"/>
        <v>7629.5970000000016</v>
      </c>
      <c r="BG1735" s="18">
        <f t="shared" si="4005"/>
        <v>39096.300000000003</v>
      </c>
      <c r="BH1735" s="18">
        <f t="shared" si="4006"/>
        <v>39096.300000000003</v>
      </c>
      <c r="BI1735" s="18">
        <f t="shared" si="4099"/>
        <v>0</v>
      </c>
      <c r="BJ1735" s="25"/>
      <c r="BK1735" s="36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</row>
    <row r="1736" spans="1:92" x14ac:dyDescent="0.3">
      <c r="A1736" s="19" t="s">
        <v>1271</v>
      </c>
      <c r="B1736" s="19" t="s">
        <v>1167</v>
      </c>
      <c r="C1736" s="51" t="s">
        <v>137</v>
      </c>
      <c r="D1736" s="51" t="s">
        <v>23</v>
      </c>
      <c r="E1736" s="14" t="s">
        <v>428</v>
      </c>
      <c r="F1736" s="18">
        <v>37557.9</v>
      </c>
      <c r="G1736" s="18">
        <v>39096.300000000003</v>
      </c>
      <c r="H1736" s="18">
        <v>39096.300000000003</v>
      </c>
      <c r="I1736" s="18"/>
      <c r="J1736" s="18"/>
      <c r="K1736" s="18"/>
      <c r="L1736" s="18">
        <f t="shared" ref="L1736:L1812" si="4100">F1736+I1736</f>
        <v>37557.9</v>
      </c>
      <c r="M1736" s="18">
        <f t="shared" ref="M1736:M1812" si="4101">G1736+J1736</f>
        <v>39096.300000000003</v>
      </c>
      <c r="N1736" s="18">
        <f t="shared" ref="N1736:N1812" si="4102">H1736+K1736</f>
        <v>39096.300000000003</v>
      </c>
      <c r="O1736" s="18">
        <v>-22541.303</v>
      </c>
      <c r="P1736" s="18"/>
      <c r="Q1736" s="18"/>
      <c r="R1736" s="18">
        <f t="shared" si="4031"/>
        <v>15016.597000000002</v>
      </c>
      <c r="S1736" s="18">
        <f t="shared" si="4032"/>
        <v>39096.300000000003</v>
      </c>
      <c r="T1736" s="18">
        <f t="shared" si="4033"/>
        <v>39096.300000000003</v>
      </c>
      <c r="U1736" s="18"/>
      <c r="V1736" s="18"/>
      <c r="W1736" s="18"/>
      <c r="X1736" s="18">
        <f t="shared" si="4034"/>
        <v>15016.597000000002</v>
      </c>
      <c r="Y1736" s="18">
        <f t="shared" si="4035"/>
        <v>39096.300000000003</v>
      </c>
      <c r="Z1736" s="18">
        <f t="shared" si="4036"/>
        <v>39096.300000000003</v>
      </c>
      <c r="AA1736" s="18"/>
      <c r="AB1736" s="18"/>
      <c r="AC1736" s="18"/>
      <c r="AD1736" s="18">
        <f t="shared" si="4037"/>
        <v>15016.597000000002</v>
      </c>
      <c r="AE1736" s="18">
        <f t="shared" si="4038"/>
        <v>39096.300000000003</v>
      </c>
      <c r="AF1736" s="18">
        <f t="shared" si="4039"/>
        <v>39096.300000000003</v>
      </c>
      <c r="AG1736" s="18"/>
      <c r="AH1736" s="18">
        <f t="shared" si="4026"/>
        <v>15016.597000000002</v>
      </c>
      <c r="AI1736" s="18">
        <f t="shared" si="4027"/>
        <v>39096.300000000003</v>
      </c>
      <c r="AJ1736" s="18">
        <f t="shared" si="4028"/>
        <v>39096.300000000003</v>
      </c>
      <c r="AK1736" s="18"/>
      <c r="AL1736" s="18"/>
      <c r="AM1736" s="18"/>
      <c r="AN1736" s="18">
        <f t="shared" si="4092"/>
        <v>15016.597000000002</v>
      </c>
      <c r="AO1736" s="18">
        <f t="shared" si="4093"/>
        <v>39096.300000000003</v>
      </c>
      <c r="AP1736" s="18">
        <f t="shared" si="4094"/>
        <v>39096.300000000003</v>
      </c>
      <c r="AQ1736" s="18"/>
      <c r="AR1736" s="18">
        <f t="shared" si="4095"/>
        <v>15016.597000000002</v>
      </c>
      <c r="AS1736" s="18">
        <v>-7387</v>
      </c>
      <c r="AT1736" s="18"/>
      <c r="AU1736" s="18"/>
      <c r="AV1736" s="18">
        <f t="shared" si="4023"/>
        <v>7629.5970000000016</v>
      </c>
      <c r="AW1736" s="18">
        <f t="shared" si="4024"/>
        <v>39096.300000000003</v>
      </c>
      <c r="AX1736" s="18">
        <f t="shared" si="4025"/>
        <v>39096.300000000003</v>
      </c>
      <c r="AY1736" s="18"/>
      <c r="AZ1736" s="18"/>
      <c r="BA1736" s="18">
        <f t="shared" si="4021"/>
        <v>7629.5970000000016</v>
      </c>
      <c r="BB1736" s="18">
        <f t="shared" si="4022"/>
        <v>39096.300000000003</v>
      </c>
      <c r="BC1736" s="18"/>
      <c r="BD1736" s="18"/>
      <c r="BE1736" s="18"/>
      <c r="BF1736" s="18">
        <f t="shared" si="4004"/>
        <v>7629.5970000000016</v>
      </c>
      <c r="BG1736" s="18">
        <f t="shared" si="4005"/>
        <v>39096.300000000003</v>
      </c>
      <c r="BH1736" s="18">
        <f t="shared" si="4006"/>
        <v>39096.300000000003</v>
      </c>
      <c r="BI1736" s="18"/>
      <c r="BJ1736" s="25"/>
      <c r="BK1736" s="36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</row>
    <row r="1737" spans="1:92" ht="62.4" x14ac:dyDescent="0.3">
      <c r="A1737" s="19" t="s">
        <v>1273</v>
      </c>
      <c r="B1737" s="50"/>
      <c r="C1737" s="51"/>
      <c r="D1737" s="51"/>
      <c r="E1737" s="14" t="s">
        <v>1275</v>
      </c>
      <c r="F1737" s="18">
        <f>F1738</f>
        <v>2214.1999999999998</v>
      </c>
      <c r="G1737" s="18">
        <f t="shared" ref="G1737:BI1740" si="4103">G1738</f>
        <v>2214.1999999999998</v>
      </c>
      <c r="H1737" s="18">
        <f t="shared" si="4103"/>
        <v>2214.1999999999998</v>
      </c>
      <c r="I1737" s="18">
        <f t="shared" si="4103"/>
        <v>0</v>
      </c>
      <c r="J1737" s="18">
        <f t="shared" si="4103"/>
        <v>0</v>
      </c>
      <c r="K1737" s="18">
        <f t="shared" si="4103"/>
        <v>0</v>
      </c>
      <c r="L1737" s="18">
        <f t="shared" si="4100"/>
        <v>2214.1999999999998</v>
      </c>
      <c r="M1737" s="18">
        <f t="shared" si="4101"/>
        <v>2214.1999999999998</v>
      </c>
      <c r="N1737" s="18">
        <f t="shared" si="4102"/>
        <v>2214.1999999999998</v>
      </c>
      <c r="O1737" s="18">
        <f t="shared" si="4103"/>
        <v>0</v>
      </c>
      <c r="P1737" s="18">
        <f t="shared" si="4103"/>
        <v>0</v>
      </c>
      <c r="Q1737" s="18">
        <f t="shared" si="4103"/>
        <v>0</v>
      </c>
      <c r="R1737" s="18">
        <f t="shared" si="4031"/>
        <v>2214.1999999999998</v>
      </c>
      <c r="S1737" s="18">
        <f t="shared" si="4032"/>
        <v>2214.1999999999998</v>
      </c>
      <c r="T1737" s="18">
        <f t="shared" si="4033"/>
        <v>2214.1999999999998</v>
      </c>
      <c r="U1737" s="18">
        <f t="shared" si="4103"/>
        <v>0</v>
      </c>
      <c r="V1737" s="18">
        <f t="shared" si="4103"/>
        <v>0</v>
      </c>
      <c r="W1737" s="18">
        <f t="shared" si="4103"/>
        <v>0</v>
      </c>
      <c r="X1737" s="18">
        <f t="shared" si="4034"/>
        <v>2214.1999999999998</v>
      </c>
      <c r="Y1737" s="18">
        <f t="shared" si="4035"/>
        <v>2214.1999999999998</v>
      </c>
      <c r="Z1737" s="18">
        <f t="shared" si="4036"/>
        <v>2214.1999999999998</v>
      </c>
      <c r="AA1737" s="18">
        <f t="shared" si="4103"/>
        <v>0</v>
      </c>
      <c r="AB1737" s="18">
        <f t="shared" si="4103"/>
        <v>0</v>
      </c>
      <c r="AC1737" s="18">
        <f t="shared" si="4103"/>
        <v>0</v>
      </c>
      <c r="AD1737" s="18">
        <f t="shared" si="4037"/>
        <v>2214.1999999999998</v>
      </c>
      <c r="AE1737" s="18">
        <f t="shared" si="4038"/>
        <v>2214.1999999999998</v>
      </c>
      <c r="AF1737" s="18">
        <f t="shared" si="4039"/>
        <v>2214.1999999999998</v>
      </c>
      <c r="AG1737" s="18">
        <f t="shared" si="4103"/>
        <v>0</v>
      </c>
      <c r="AH1737" s="18">
        <f t="shared" si="4026"/>
        <v>2214.1999999999998</v>
      </c>
      <c r="AI1737" s="18">
        <f t="shared" si="4027"/>
        <v>2214.1999999999998</v>
      </c>
      <c r="AJ1737" s="18">
        <f t="shared" si="4028"/>
        <v>2214.1999999999998</v>
      </c>
      <c r="AK1737" s="18">
        <f t="shared" si="4103"/>
        <v>0</v>
      </c>
      <c r="AL1737" s="18">
        <f t="shared" si="4103"/>
        <v>0</v>
      </c>
      <c r="AM1737" s="18">
        <f t="shared" si="4103"/>
        <v>0</v>
      </c>
      <c r="AN1737" s="18">
        <f t="shared" si="4092"/>
        <v>2214.1999999999998</v>
      </c>
      <c r="AO1737" s="18">
        <f t="shared" si="4093"/>
        <v>2214.1999999999998</v>
      </c>
      <c r="AP1737" s="18">
        <f t="shared" si="4094"/>
        <v>2214.1999999999998</v>
      </c>
      <c r="AQ1737" s="18">
        <f t="shared" si="4103"/>
        <v>0</v>
      </c>
      <c r="AR1737" s="18">
        <f t="shared" si="4095"/>
        <v>2214.1999999999998</v>
      </c>
      <c r="AS1737" s="18">
        <f t="shared" si="4103"/>
        <v>0</v>
      </c>
      <c r="AT1737" s="18">
        <f t="shared" si="4103"/>
        <v>0</v>
      </c>
      <c r="AU1737" s="18">
        <f t="shared" si="4103"/>
        <v>0</v>
      </c>
      <c r="AV1737" s="18">
        <f t="shared" si="4023"/>
        <v>2214.1999999999998</v>
      </c>
      <c r="AW1737" s="18">
        <f t="shared" si="4024"/>
        <v>2214.1999999999998</v>
      </c>
      <c r="AX1737" s="18">
        <f t="shared" si="4025"/>
        <v>2214.1999999999998</v>
      </c>
      <c r="AY1737" s="18">
        <f t="shared" si="4103"/>
        <v>0</v>
      </c>
      <c r="AZ1737" s="18">
        <f t="shared" si="4103"/>
        <v>0</v>
      </c>
      <c r="BA1737" s="18">
        <f t="shared" si="4021"/>
        <v>2214.1999999999998</v>
      </c>
      <c r="BB1737" s="18">
        <f t="shared" si="4022"/>
        <v>2214.1999999999998</v>
      </c>
      <c r="BC1737" s="18">
        <f t="shared" si="4103"/>
        <v>0</v>
      </c>
      <c r="BD1737" s="18">
        <f t="shared" si="4103"/>
        <v>0</v>
      </c>
      <c r="BE1737" s="18">
        <f t="shared" si="4103"/>
        <v>0</v>
      </c>
      <c r="BF1737" s="18">
        <f t="shared" si="4004"/>
        <v>2214.1999999999998</v>
      </c>
      <c r="BG1737" s="18">
        <f t="shared" si="4005"/>
        <v>2214.1999999999998</v>
      </c>
      <c r="BH1737" s="18">
        <f t="shared" si="4006"/>
        <v>2214.1999999999998</v>
      </c>
      <c r="BI1737" s="18">
        <f t="shared" si="4103"/>
        <v>0</v>
      </c>
      <c r="BJ1737" s="25"/>
      <c r="BK1737" s="36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</row>
    <row r="1738" spans="1:92" ht="78" x14ac:dyDescent="0.3">
      <c r="A1738" s="19" t="s">
        <v>1274</v>
      </c>
      <c r="B1738" s="50"/>
      <c r="C1738" s="51"/>
      <c r="D1738" s="51"/>
      <c r="E1738" s="14" t="s">
        <v>1276</v>
      </c>
      <c r="F1738" s="18">
        <f>F1739</f>
        <v>2214.1999999999998</v>
      </c>
      <c r="G1738" s="18">
        <f t="shared" si="4103"/>
        <v>2214.1999999999998</v>
      </c>
      <c r="H1738" s="18">
        <f t="shared" si="4103"/>
        <v>2214.1999999999998</v>
      </c>
      <c r="I1738" s="18">
        <f t="shared" si="4103"/>
        <v>0</v>
      </c>
      <c r="J1738" s="18">
        <f t="shared" si="4103"/>
        <v>0</v>
      </c>
      <c r="K1738" s="18">
        <f t="shared" si="4103"/>
        <v>0</v>
      </c>
      <c r="L1738" s="18">
        <f t="shared" si="4100"/>
        <v>2214.1999999999998</v>
      </c>
      <c r="M1738" s="18">
        <f t="shared" si="4101"/>
        <v>2214.1999999999998</v>
      </c>
      <c r="N1738" s="18">
        <f t="shared" si="4102"/>
        <v>2214.1999999999998</v>
      </c>
      <c r="O1738" s="18">
        <f t="shared" si="4103"/>
        <v>0</v>
      </c>
      <c r="P1738" s="18">
        <f t="shared" si="4103"/>
        <v>0</v>
      </c>
      <c r="Q1738" s="18">
        <f t="shared" si="4103"/>
        <v>0</v>
      </c>
      <c r="R1738" s="18">
        <f t="shared" si="4031"/>
        <v>2214.1999999999998</v>
      </c>
      <c r="S1738" s="18">
        <f t="shared" si="4032"/>
        <v>2214.1999999999998</v>
      </c>
      <c r="T1738" s="18">
        <f t="shared" si="4033"/>
        <v>2214.1999999999998</v>
      </c>
      <c r="U1738" s="18">
        <f t="shared" si="4103"/>
        <v>0</v>
      </c>
      <c r="V1738" s="18">
        <f t="shared" si="4103"/>
        <v>0</v>
      </c>
      <c r="W1738" s="18">
        <f t="shared" si="4103"/>
        <v>0</v>
      </c>
      <c r="X1738" s="18">
        <f t="shared" si="4034"/>
        <v>2214.1999999999998</v>
      </c>
      <c r="Y1738" s="18">
        <f t="shared" si="4035"/>
        <v>2214.1999999999998</v>
      </c>
      <c r="Z1738" s="18">
        <f t="shared" si="4036"/>
        <v>2214.1999999999998</v>
      </c>
      <c r="AA1738" s="18">
        <f t="shared" si="4103"/>
        <v>0</v>
      </c>
      <c r="AB1738" s="18">
        <f t="shared" si="4103"/>
        <v>0</v>
      </c>
      <c r="AC1738" s="18">
        <f t="shared" si="4103"/>
        <v>0</v>
      </c>
      <c r="AD1738" s="18">
        <f t="shared" si="4037"/>
        <v>2214.1999999999998</v>
      </c>
      <c r="AE1738" s="18">
        <f t="shared" si="4038"/>
        <v>2214.1999999999998</v>
      </c>
      <c r="AF1738" s="18">
        <f t="shared" si="4039"/>
        <v>2214.1999999999998</v>
      </c>
      <c r="AG1738" s="18">
        <f t="shared" si="4103"/>
        <v>0</v>
      </c>
      <c r="AH1738" s="18">
        <f t="shared" si="4026"/>
        <v>2214.1999999999998</v>
      </c>
      <c r="AI1738" s="18">
        <f t="shared" si="4027"/>
        <v>2214.1999999999998</v>
      </c>
      <c r="AJ1738" s="18">
        <f t="shared" si="4028"/>
        <v>2214.1999999999998</v>
      </c>
      <c r="AK1738" s="18">
        <f t="shared" si="4103"/>
        <v>0</v>
      </c>
      <c r="AL1738" s="18">
        <f t="shared" si="4103"/>
        <v>0</v>
      </c>
      <c r="AM1738" s="18">
        <f t="shared" si="4103"/>
        <v>0</v>
      </c>
      <c r="AN1738" s="18">
        <f t="shared" si="4092"/>
        <v>2214.1999999999998</v>
      </c>
      <c r="AO1738" s="18">
        <f t="shared" si="4093"/>
        <v>2214.1999999999998</v>
      </c>
      <c r="AP1738" s="18">
        <f t="shared" si="4094"/>
        <v>2214.1999999999998</v>
      </c>
      <c r="AQ1738" s="18">
        <f t="shared" si="4103"/>
        <v>0</v>
      </c>
      <c r="AR1738" s="18">
        <f t="shared" si="4095"/>
        <v>2214.1999999999998</v>
      </c>
      <c r="AS1738" s="18">
        <f t="shared" si="4103"/>
        <v>0</v>
      </c>
      <c r="AT1738" s="18">
        <f t="shared" si="4103"/>
        <v>0</v>
      </c>
      <c r="AU1738" s="18">
        <f t="shared" si="4103"/>
        <v>0</v>
      </c>
      <c r="AV1738" s="18">
        <f t="shared" si="4023"/>
        <v>2214.1999999999998</v>
      </c>
      <c r="AW1738" s="18">
        <f t="shared" si="4024"/>
        <v>2214.1999999999998</v>
      </c>
      <c r="AX1738" s="18">
        <f t="shared" si="4025"/>
        <v>2214.1999999999998</v>
      </c>
      <c r="AY1738" s="18">
        <f t="shared" si="4103"/>
        <v>0</v>
      </c>
      <c r="AZ1738" s="18">
        <f t="shared" si="4103"/>
        <v>0</v>
      </c>
      <c r="BA1738" s="18">
        <f t="shared" si="4021"/>
        <v>2214.1999999999998</v>
      </c>
      <c r="BB1738" s="18">
        <f t="shared" si="4022"/>
        <v>2214.1999999999998</v>
      </c>
      <c r="BC1738" s="18">
        <f t="shared" si="4103"/>
        <v>0</v>
      </c>
      <c r="BD1738" s="18">
        <f t="shared" si="4103"/>
        <v>0</v>
      </c>
      <c r="BE1738" s="18">
        <f t="shared" si="4103"/>
        <v>0</v>
      </c>
      <c r="BF1738" s="18">
        <f t="shared" si="4004"/>
        <v>2214.1999999999998</v>
      </c>
      <c r="BG1738" s="18">
        <f t="shared" si="4005"/>
        <v>2214.1999999999998</v>
      </c>
      <c r="BH1738" s="18">
        <f t="shared" si="4006"/>
        <v>2214.1999999999998</v>
      </c>
      <c r="BI1738" s="18">
        <f t="shared" si="4103"/>
        <v>0</v>
      </c>
      <c r="BJ1738" s="25"/>
      <c r="BK1738" s="36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</row>
    <row r="1739" spans="1:92" ht="31.2" x14ac:dyDescent="0.3">
      <c r="A1739" s="19" t="s">
        <v>1274</v>
      </c>
      <c r="B1739" s="19" t="s">
        <v>1166</v>
      </c>
      <c r="C1739" s="51"/>
      <c r="D1739" s="51"/>
      <c r="E1739" s="14" t="s">
        <v>455</v>
      </c>
      <c r="F1739" s="18">
        <f>F1740</f>
        <v>2214.1999999999998</v>
      </c>
      <c r="G1739" s="18">
        <f t="shared" si="4103"/>
        <v>2214.1999999999998</v>
      </c>
      <c r="H1739" s="18">
        <f t="shared" si="4103"/>
        <v>2214.1999999999998</v>
      </c>
      <c r="I1739" s="18">
        <f t="shared" si="4103"/>
        <v>0</v>
      </c>
      <c r="J1739" s="18">
        <f t="shared" si="4103"/>
        <v>0</v>
      </c>
      <c r="K1739" s="18">
        <f t="shared" si="4103"/>
        <v>0</v>
      </c>
      <c r="L1739" s="18">
        <f t="shared" si="4100"/>
        <v>2214.1999999999998</v>
      </c>
      <c r="M1739" s="18">
        <f t="shared" si="4101"/>
        <v>2214.1999999999998</v>
      </c>
      <c r="N1739" s="18">
        <f t="shared" si="4102"/>
        <v>2214.1999999999998</v>
      </c>
      <c r="O1739" s="18">
        <f t="shared" si="4103"/>
        <v>0</v>
      </c>
      <c r="P1739" s="18">
        <f t="shared" si="4103"/>
        <v>0</v>
      </c>
      <c r="Q1739" s="18">
        <f t="shared" si="4103"/>
        <v>0</v>
      </c>
      <c r="R1739" s="18">
        <f t="shared" si="4031"/>
        <v>2214.1999999999998</v>
      </c>
      <c r="S1739" s="18">
        <f t="shared" si="4032"/>
        <v>2214.1999999999998</v>
      </c>
      <c r="T1739" s="18">
        <f t="shared" si="4033"/>
        <v>2214.1999999999998</v>
      </c>
      <c r="U1739" s="18">
        <f t="shared" si="4103"/>
        <v>0</v>
      </c>
      <c r="V1739" s="18">
        <f t="shared" si="4103"/>
        <v>0</v>
      </c>
      <c r="W1739" s="18">
        <f t="shared" si="4103"/>
        <v>0</v>
      </c>
      <c r="X1739" s="18">
        <f t="shared" si="4034"/>
        <v>2214.1999999999998</v>
      </c>
      <c r="Y1739" s="18">
        <f t="shared" si="4035"/>
        <v>2214.1999999999998</v>
      </c>
      <c r="Z1739" s="18">
        <f t="shared" si="4036"/>
        <v>2214.1999999999998</v>
      </c>
      <c r="AA1739" s="18">
        <f t="shared" si="4103"/>
        <v>0</v>
      </c>
      <c r="AB1739" s="18">
        <f t="shared" si="4103"/>
        <v>0</v>
      </c>
      <c r="AC1739" s="18">
        <f t="shared" si="4103"/>
        <v>0</v>
      </c>
      <c r="AD1739" s="18">
        <f t="shared" si="4037"/>
        <v>2214.1999999999998</v>
      </c>
      <c r="AE1739" s="18">
        <f t="shared" si="4038"/>
        <v>2214.1999999999998</v>
      </c>
      <c r="AF1739" s="18">
        <f t="shared" si="4039"/>
        <v>2214.1999999999998</v>
      </c>
      <c r="AG1739" s="18">
        <f t="shared" si="4103"/>
        <v>0</v>
      </c>
      <c r="AH1739" s="18">
        <f t="shared" si="4026"/>
        <v>2214.1999999999998</v>
      </c>
      <c r="AI1739" s="18">
        <f t="shared" si="4027"/>
        <v>2214.1999999999998</v>
      </c>
      <c r="AJ1739" s="18">
        <f t="shared" si="4028"/>
        <v>2214.1999999999998</v>
      </c>
      <c r="AK1739" s="18">
        <f t="shared" si="4103"/>
        <v>0</v>
      </c>
      <c r="AL1739" s="18">
        <f t="shared" si="4103"/>
        <v>0</v>
      </c>
      <c r="AM1739" s="18">
        <f t="shared" si="4103"/>
        <v>0</v>
      </c>
      <c r="AN1739" s="18">
        <f t="shared" si="4092"/>
        <v>2214.1999999999998</v>
      </c>
      <c r="AO1739" s="18">
        <f t="shared" si="4093"/>
        <v>2214.1999999999998</v>
      </c>
      <c r="AP1739" s="18">
        <f t="shared" si="4094"/>
        <v>2214.1999999999998</v>
      </c>
      <c r="AQ1739" s="18">
        <f t="shared" si="4103"/>
        <v>0</v>
      </c>
      <c r="AR1739" s="18">
        <f t="shared" si="4095"/>
        <v>2214.1999999999998</v>
      </c>
      <c r="AS1739" s="18">
        <f t="shared" si="4103"/>
        <v>0</v>
      </c>
      <c r="AT1739" s="18">
        <f t="shared" si="4103"/>
        <v>0</v>
      </c>
      <c r="AU1739" s="18">
        <f t="shared" si="4103"/>
        <v>0</v>
      </c>
      <c r="AV1739" s="18">
        <f t="shared" si="4023"/>
        <v>2214.1999999999998</v>
      </c>
      <c r="AW1739" s="18">
        <f t="shared" si="4024"/>
        <v>2214.1999999999998</v>
      </c>
      <c r="AX1739" s="18">
        <f t="shared" si="4025"/>
        <v>2214.1999999999998</v>
      </c>
      <c r="AY1739" s="18">
        <f t="shared" si="4103"/>
        <v>0</v>
      </c>
      <c r="AZ1739" s="18">
        <f t="shared" si="4103"/>
        <v>0</v>
      </c>
      <c r="BA1739" s="18">
        <f t="shared" si="4021"/>
        <v>2214.1999999999998</v>
      </c>
      <c r="BB1739" s="18">
        <f t="shared" si="4022"/>
        <v>2214.1999999999998</v>
      </c>
      <c r="BC1739" s="18">
        <f t="shared" si="4103"/>
        <v>0</v>
      </c>
      <c r="BD1739" s="18">
        <f t="shared" si="4103"/>
        <v>0</v>
      </c>
      <c r="BE1739" s="18">
        <f t="shared" si="4103"/>
        <v>0</v>
      </c>
      <c r="BF1739" s="18">
        <f t="shared" si="4004"/>
        <v>2214.1999999999998</v>
      </c>
      <c r="BG1739" s="18">
        <f t="shared" si="4005"/>
        <v>2214.1999999999998</v>
      </c>
      <c r="BH1739" s="18">
        <f t="shared" si="4006"/>
        <v>2214.1999999999998</v>
      </c>
      <c r="BI1739" s="18">
        <f t="shared" si="4103"/>
        <v>0</v>
      </c>
      <c r="BJ1739" s="25"/>
      <c r="BK1739" s="36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</row>
    <row r="1740" spans="1:92" ht="46.8" x14ac:dyDescent="0.3">
      <c r="A1740" s="19" t="s">
        <v>1274</v>
      </c>
      <c r="B1740" s="19" t="s">
        <v>1167</v>
      </c>
      <c r="C1740" s="51"/>
      <c r="D1740" s="51"/>
      <c r="E1740" s="14" t="s">
        <v>463</v>
      </c>
      <c r="F1740" s="18">
        <f>F1741</f>
        <v>2214.1999999999998</v>
      </c>
      <c r="G1740" s="18">
        <f t="shared" si="4103"/>
        <v>2214.1999999999998</v>
      </c>
      <c r="H1740" s="18">
        <f t="shared" si="4103"/>
        <v>2214.1999999999998</v>
      </c>
      <c r="I1740" s="18">
        <f t="shared" si="4103"/>
        <v>0</v>
      </c>
      <c r="J1740" s="18">
        <f t="shared" si="4103"/>
        <v>0</v>
      </c>
      <c r="K1740" s="18">
        <f t="shared" si="4103"/>
        <v>0</v>
      </c>
      <c r="L1740" s="18">
        <f t="shared" si="4100"/>
        <v>2214.1999999999998</v>
      </c>
      <c r="M1740" s="18">
        <f t="shared" si="4101"/>
        <v>2214.1999999999998</v>
      </c>
      <c r="N1740" s="18">
        <f t="shared" si="4102"/>
        <v>2214.1999999999998</v>
      </c>
      <c r="O1740" s="18">
        <f t="shared" si="4103"/>
        <v>0</v>
      </c>
      <c r="P1740" s="18">
        <f t="shared" si="4103"/>
        <v>0</v>
      </c>
      <c r="Q1740" s="18">
        <f t="shared" si="4103"/>
        <v>0</v>
      </c>
      <c r="R1740" s="18">
        <f t="shared" si="4031"/>
        <v>2214.1999999999998</v>
      </c>
      <c r="S1740" s="18">
        <f t="shared" si="4032"/>
        <v>2214.1999999999998</v>
      </c>
      <c r="T1740" s="18">
        <f t="shared" si="4033"/>
        <v>2214.1999999999998</v>
      </c>
      <c r="U1740" s="18">
        <f t="shared" si="4103"/>
        <v>0</v>
      </c>
      <c r="V1740" s="18">
        <f t="shared" si="4103"/>
        <v>0</v>
      </c>
      <c r="W1740" s="18">
        <f t="shared" si="4103"/>
        <v>0</v>
      </c>
      <c r="X1740" s="18">
        <f t="shared" si="4034"/>
        <v>2214.1999999999998</v>
      </c>
      <c r="Y1740" s="18">
        <f t="shared" si="4035"/>
        <v>2214.1999999999998</v>
      </c>
      <c r="Z1740" s="18">
        <f t="shared" si="4036"/>
        <v>2214.1999999999998</v>
      </c>
      <c r="AA1740" s="18">
        <f t="shared" si="4103"/>
        <v>0</v>
      </c>
      <c r="AB1740" s="18">
        <f t="shared" si="4103"/>
        <v>0</v>
      </c>
      <c r="AC1740" s="18">
        <f t="shared" si="4103"/>
        <v>0</v>
      </c>
      <c r="AD1740" s="18">
        <f t="shared" si="4037"/>
        <v>2214.1999999999998</v>
      </c>
      <c r="AE1740" s="18">
        <f t="shared" si="4038"/>
        <v>2214.1999999999998</v>
      </c>
      <c r="AF1740" s="18">
        <f t="shared" si="4039"/>
        <v>2214.1999999999998</v>
      </c>
      <c r="AG1740" s="18">
        <f t="shared" si="4103"/>
        <v>0</v>
      </c>
      <c r="AH1740" s="18">
        <f t="shared" si="4026"/>
        <v>2214.1999999999998</v>
      </c>
      <c r="AI1740" s="18">
        <f t="shared" si="4027"/>
        <v>2214.1999999999998</v>
      </c>
      <c r="AJ1740" s="18">
        <f t="shared" si="4028"/>
        <v>2214.1999999999998</v>
      </c>
      <c r="AK1740" s="18">
        <f t="shared" si="4103"/>
        <v>0</v>
      </c>
      <c r="AL1740" s="18">
        <f t="shared" si="4103"/>
        <v>0</v>
      </c>
      <c r="AM1740" s="18">
        <f t="shared" si="4103"/>
        <v>0</v>
      </c>
      <c r="AN1740" s="18">
        <f t="shared" si="4092"/>
        <v>2214.1999999999998</v>
      </c>
      <c r="AO1740" s="18">
        <f t="shared" si="4093"/>
        <v>2214.1999999999998</v>
      </c>
      <c r="AP1740" s="18">
        <f t="shared" si="4094"/>
        <v>2214.1999999999998</v>
      </c>
      <c r="AQ1740" s="18">
        <f t="shared" si="4103"/>
        <v>0</v>
      </c>
      <c r="AR1740" s="18">
        <f t="shared" si="4095"/>
        <v>2214.1999999999998</v>
      </c>
      <c r="AS1740" s="18">
        <f t="shared" si="4103"/>
        <v>0</v>
      </c>
      <c r="AT1740" s="18">
        <f t="shared" si="4103"/>
        <v>0</v>
      </c>
      <c r="AU1740" s="18">
        <f t="shared" si="4103"/>
        <v>0</v>
      </c>
      <c r="AV1740" s="18">
        <f t="shared" si="4023"/>
        <v>2214.1999999999998</v>
      </c>
      <c r="AW1740" s="18">
        <f t="shared" si="4024"/>
        <v>2214.1999999999998</v>
      </c>
      <c r="AX1740" s="18">
        <f t="shared" si="4025"/>
        <v>2214.1999999999998</v>
      </c>
      <c r="AY1740" s="18">
        <f t="shared" si="4103"/>
        <v>0</v>
      </c>
      <c r="AZ1740" s="18">
        <f t="shared" si="4103"/>
        <v>0</v>
      </c>
      <c r="BA1740" s="18">
        <f t="shared" si="4021"/>
        <v>2214.1999999999998</v>
      </c>
      <c r="BB1740" s="18">
        <f t="shared" si="4022"/>
        <v>2214.1999999999998</v>
      </c>
      <c r="BC1740" s="18">
        <f t="shared" si="4103"/>
        <v>0</v>
      </c>
      <c r="BD1740" s="18">
        <f t="shared" si="4103"/>
        <v>0</v>
      </c>
      <c r="BE1740" s="18">
        <f t="shared" si="4103"/>
        <v>0</v>
      </c>
      <c r="BF1740" s="18">
        <f t="shared" si="4004"/>
        <v>2214.1999999999998</v>
      </c>
      <c r="BG1740" s="18">
        <f t="shared" si="4005"/>
        <v>2214.1999999999998</v>
      </c>
      <c r="BH1740" s="18">
        <f t="shared" si="4006"/>
        <v>2214.1999999999998</v>
      </c>
      <c r="BI1740" s="18">
        <f t="shared" si="4103"/>
        <v>0</v>
      </c>
      <c r="BJ1740" s="25"/>
      <c r="BK1740" s="36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</row>
    <row r="1741" spans="1:92" x14ac:dyDescent="0.3">
      <c r="A1741" s="19" t="s">
        <v>1274</v>
      </c>
      <c r="B1741" s="19" t="s">
        <v>1167</v>
      </c>
      <c r="C1741" s="51" t="s">
        <v>137</v>
      </c>
      <c r="D1741" s="51" t="s">
        <v>23</v>
      </c>
      <c r="E1741" s="14" t="s">
        <v>428</v>
      </c>
      <c r="F1741" s="18">
        <v>2214.1999999999998</v>
      </c>
      <c r="G1741" s="18">
        <v>2214.1999999999998</v>
      </c>
      <c r="H1741" s="18">
        <v>2214.1999999999998</v>
      </c>
      <c r="I1741" s="18"/>
      <c r="J1741" s="18"/>
      <c r="K1741" s="18"/>
      <c r="L1741" s="18">
        <f t="shared" si="4100"/>
        <v>2214.1999999999998</v>
      </c>
      <c r="M1741" s="18">
        <f t="shared" si="4101"/>
        <v>2214.1999999999998</v>
      </c>
      <c r="N1741" s="18">
        <f t="shared" si="4102"/>
        <v>2214.1999999999998</v>
      </c>
      <c r="O1741" s="18"/>
      <c r="P1741" s="18"/>
      <c r="Q1741" s="18"/>
      <c r="R1741" s="18">
        <f t="shared" si="4031"/>
        <v>2214.1999999999998</v>
      </c>
      <c r="S1741" s="18">
        <f t="shared" si="4032"/>
        <v>2214.1999999999998</v>
      </c>
      <c r="T1741" s="18">
        <f t="shared" si="4033"/>
        <v>2214.1999999999998</v>
      </c>
      <c r="U1741" s="18"/>
      <c r="V1741" s="18"/>
      <c r="W1741" s="18"/>
      <c r="X1741" s="18">
        <f t="shared" si="4034"/>
        <v>2214.1999999999998</v>
      </c>
      <c r="Y1741" s="18">
        <f t="shared" si="4035"/>
        <v>2214.1999999999998</v>
      </c>
      <c r="Z1741" s="18">
        <f t="shared" si="4036"/>
        <v>2214.1999999999998</v>
      </c>
      <c r="AA1741" s="18"/>
      <c r="AB1741" s="18"/>
      <c r="AC1741" s="18"/>
      <c r="AD1741" s="18">
        <f t="shared" si="4037"/>
        <v>2214.1999999999998</v>
      </c>
      <c r="AE1741" s="18">
        <f t="shared" si="4038"/>
        <v>2214.1999999999998</v>
      </c>
      <c r="AF1741" s="18">
        <f t="shared" si="4039"/>
        <v>2214.1999999999998</v>
      </c>
      <c r="AG1741" s="18"/>
      <c r="AH1741" s="18">
        <f t="shared" si="4026"/>
        <v>2214.1999999999998</v>
      </c>
      <c r="AI1741" s="18">
        <f t="shared" si="4027"/>
        <v>2214.1999999999998</v>
      </c>
      <c r="AJ1741" s="18">
        <f t="shared" si="4028"/>
        <v>2214.1999999999998</v>
      </c>
      <c r="AK1741" s="18"/>
      <c r="AL1741" s="18"/>
      <c r="AM1741" s="18"/>
      <c r="AN1741" s="18">
        <f t="shared" si="4092"/>
        <v>2214.1999999999998</v>
      </c>
      <c r="AO1741" s="18">
        <f t="shared" si="4093"/>
        <v>2214.1999999999998</v>
      </c>
      <c r="AP1741" s="18">
        <f t="shared" si="4094"/>
        <v>2214.1999999999998</v>
      </c>
      <c r="AQ1741" s="18"/>
      <c r="AR1741" s="18">
        <f t="shared" si="4095"/>
        <v>2214.1999999999998</v>
      </c>
      <c r="AS1741" s="18"/>
      <c r="AT1741" s="18"/>
      <c r="AU1741" s="18"/>
      <c r="AV1741" s="18">
        <f t="shared" si="4023"/>
        <v>2214.1999999999998</v>
      </c>
      <c r="AW1741" s="18">
        <f t="shared" si="4024"/>
        <v>2214.1999999999998</v>
      </c>
      <c r="AX1741" s="18">
        <f t="shared" si="4025"/>
        <v>2214.1999999999998</v>
      </c>
      <c r="AY1741" s="18"/>
      <c r="AZ1741" s="18"/>
      <c r="BA1741" s="18">
        <f t="shared" si="4021"/>
        <v>2214.1999999999998</v>
      </c>
      <c r="BB1741" s="18">
        <f t="shared" si="4022"/>
        <v>2214.1999999999998</v>
      </c>
      <c r="BC1741" s="18"/>
      <c r="BD1741" s="18"/>
      <c r="BE1741" s="18"/>
      <c r="BF1741" s="18">
        <f t="shared" si="4004"/>
        <v>2214.1999999999998</v>
      </c>
      <c r="BG1741" s="18">
        <f t="shared" si="4005"/>
        <v>2214.1999999999998</v>
      </c>
      <c r="BH1741" s="18">
        <f t="shared" si="4006"/>
        <v>2214.1999999999998</v>
      </c>
      <c r="BI1741" s="18"/>
      <c r="BJ1741" s="25"/>
      <c r="BK1741" s="36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</row>
    <row r="1742" spans="1:92" ht="31.2" x14ac:dyDescent="0.3">
      <c r="A1742" s="19" t="s">
        <v>1250</v>
      </c>
      <c r="B1742" s="50"/>
      <c r="C1742" s="51"/>
      <c r="D1742" s="51"/>
      <c r="E1742" s="14" t="s">
        <v>1254</v>
      </c>
      <c r="F1742" s="18">
        <f>F1743+F1747</f>
        <v>40267.100000000006</v>
      </c>
      <c r="G1742" s="18">
        <f t="shared" ref="G1742:BI1742" si="4104">G1743+G1747</f>
        <v>40267.100000000006</v>
      </c>
      <c r="H1742" s="18">
        <f t="shared" si="4104"/>
        <v>40267.100000000006</v>
      </c>
      <c r="I1742" s="18">
        <f t="shared" ref="I1742:K1742" si="4105">I1743+I1747</f>
        <v>0</v>
      </c>
      <c r="J1742" s="18">
        <f t="shared" si="4105"/>
        <v>0</v>
      </c>
      <c r="K1742" s="18">
        <f t="shared" si="4105"/>
        <v>0</v>
      </c>
      <c r="L1742" s="18">
        <f t="shared" si="4100"/>
        <v>40267.100000000006</v>
      </c>
      <c r="M1742" s="18">
        <f t="shared" si="4101"/>
        <v>40267.100000000006</v>
      </c>
      <c r="N1742" s="18">
        <f t="shared" si="4102"/>
        <v>40267.100000000006</v>
      </c>
      <c r="O1742" s="18">
        <f t="shared" ref="O1742:Q1742" si="4106">O1743+O1747</f>
        <v>40150.94</v>
      </c>
      <c r="P1742" s="18">
        <f t="shared" si="4106"/>
        <v>0</v>
      </c>
      <c r="Q1742" s="18">
        <f t="shared" si="4106"/>
        <v>0</v>
      </c>
      <c r="R1742" s="18">
        <f t="shared" si="4031"/>
        <v>80418.040000000008</v>
      </c>
      <c r="S1742" s="18">
        <f t="shared" si="4032"/>
        <v>40267.100000000006</v>
      </c>
      <c r="T1742" s="18">
        <f t="shared" si="4033"/>
        <v>40267.100000000006</v>
      </c>
      <c r="U1742" s="18">
        <f t="shared" ref="U1742:W1742" si="4107">U1743+U1747</f>
        <v>0</v>
      </c>
      <c r="V1742" s="18">
        <f t="shared" si="4107"/>
        <v>0</v>
      </c>
      <c r="W1742" s="18">
        <f t="shared" si="4107"/>
        <v>0</v>
      </c>
      <c r="X1742" s="18">
        <f t="shared" si="4034"/>
        <v>80418.040000000008</v>
      </c>
      <c r="Y1742" s="18">
        <f t="shared" si="4035"/>
        <v>40267.100000000006</v>
      </c>
      <c r="Z1742" s="18">
        <f t="shared" si="4036"/>
        <v>40267.100000000006</v>
      </c>
      <c r="AA1742" s="18">
        <f t="shared" ref="AA1742:AB1742" si="4108">AA1743+AA1747</f>
        <v>0</v>
      </c>
      <c r="AB1742" s="18">
        <f t="shared" si="4108"/>
        <v>0</v>
      </c>
      <c r="AC1742" s="18">
        <f t="shared" ref="AC1742" si="4109">AC1743+AC1747</f>
        <v>0</v>
      </c>
      <c r="AD1742" s="18">
        <f t="shared" si="4037"/>
        <v>80418.040000000008</v>
      </c>
      <c r="AE1742" s="18">
        <f t="shared" si="4038"/>
        <v>40267.100000000006</v>
      </c>
      <c r="AF1742" s="18">
        <f t="shared" si="4039"/>
        <v>40267.100000000006</v>
      </c>
      <c r="AG1742" s="18">
        <f t="shared" ref="AG1742" si="4110">AG1743+AG1747</f>
        <v>0</v>
      </c>
      <c r="AH1742" s="18">
        <f t="shared" si="4026"/>
        <v>80418.040000000008</v>
      </c>
      <c r="AI1742" s="18">
        <f t="shared" si="4027"/>
        <v>40267.100000000006</v>
      </c>
      <c r="AJ1742" s="18">
        <f t="shared" si="4028"/>
        <v>40267.100000000006</v>
      </c>
      <c r="AK1742" s="18">
        <f t="shared" ref="AK1742:AM1742" si="4111">AK1743+AK1747</f>
        <v>100314.2</v>
      </c>
      <c r="AL1742" s="18">
        <f t="shared" si="4111"/>
        <v>0</v>
      </c>
      <c r="AM1742" s="18">
        <f t="shared" si="4111"/>
        <v>0</v>
      </c>
      <c r="AN1742" s="18">
        <f t="shared" si="4092"/>
        <v>180732.24</v>
      </c>
      <c r="AO1742" s="18">
        <f t="shared" si="4093"/>
        <v>40267.100000000006</v>
      </c>
      <c r="AP1742" s="18">
        <f t="shared" si="4094"/>
        <v>40267.100000000006</v>
      </c>
      <c r="AQ1742" s="18">
        <f t="shared" ref="AQ1742" si="4112">AQ1743+AQ1747</f>
        <v>0</v>
      </c>
      <c r="AR1742" s="18">
        <f t="shared" si="4095"/>
        <v>180732.24</v>
      </c>
      <c r="AS1742" s="18">
        <f t="shared" ref="AS1742:AU1742" si="4113">AS1743+AS1747</f>
        <v>0</v>
      </c>
      <c r="AT1742" s="18">
        <f t="shared" si="4113"/>
        <v>0</v>
      </c>
      <c r="AU1742" s="18">
        <f t="shared" si="4113"/>
        <v>0</v>
      </c>
      <c r="AV1742" s="18">
        <f t="shared" si="4023"/>
        <v>180732.24</v>
      </c>
      <c r="AW1742" s="18">
        <f t="shared" si="4024"/>
        <v>40267.100000000006</v>
      </c>
      <c r="AX1742" s="18">
        <f t="shared" si="4025"/>
        <v>40267.100000000006</v>
      </c>
      <c r="AY1742" s="18">
        <f t="shared" ref="AY1742:AZ1742" si="4114">AY1743+AY1747</f>
        <v>0</v>
      </c>
      <c r="AZ1742" s="18">
        <f t="shared" si="4114"/>
        <v>0</v>
      </c>
      <c r="BA1742" s="18">
        <f t="shared" si="4021"/>
        <v>180732.24</v>
      </c>
      <c r="BB1742" s="18">
        <f t="shared" si="4022"/>
        <v>40267.100000000006</v>
      </c>
      <c r="BC1742" s="18">
        <f t="shared" ref="BC1742:BE1742" si="4115">BC1743+BC1747</f>
        <v>0</v>
      </c>
      <c r="BD1742" s="18">
        <f t="shared" si="4115"/>
        <v>0</v>
      </c>
      <c r="BE1742" s="18">
        <f t="shared" si="4115"/>
        <v>0</v>
      </c>
      <c r="BF1742" s="18">
        <f t="shared" si="4004"/>
        <v>180732.24</v>
      </c>
      <c r="BG1742" s="18">
        <f t="shared" si="4005"/>
        <v>40267.100000000006</v>
      </c>
      <c r="BH1742" s="18">
        <f t="shared" si="4006"/>
        <v>40267.100000000006</v>
      </c>
      <c r="BI1742" s="18">
        <f t="shared" si="4104"/>
        <v>0</v>
      </c>
      <c r="BJ1742" s="25"/>
      <c r="BK1742" s="36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</row>
    <row r="1743" spans="1:92" ht="46.8" x14ac:dyDescent="0.3">
      <c r="A1743" s="19" t="s">
        <v>1277</v>
      </c>
      <c r="B1743" s="50"/>
      <c r="C1743" s="51"/>
      <c r="D1743" s="51"/>
      <c r="E1743" s="14" t="s">
        <v>1278</v>
      </c>
      <c r="F1743" s="18">
        <f>F1744</f>
        <v>14508</v>
      </c>
      <c r="G1743" s="18">
        <f t="shared" ref="G1743:BI1745" si="4116">G1744</f>
        <v>14508</v>
      </c>
      <c r="H1743" s="18">
        <f t="shared" si="4116"/>
        <v>14508</v>
      </c>
      <c r="I1743" s="18">
        <f t="shared" si="4116"/>
        <v>0</v>
      </c>
      <c r="J1743" s="18">
        <f t="shared" si="4116"/>
        <v>0</v>
      </c>
      <c r="K1743" s="18">
        <f t="shared" si="4116"/>
        <v>0</v>
      </c>
      <c r="L1743" s="18">
        <f t="shared" si="4100"/>
        <v>14508</v>
      </c>
      <c r="M1743" s="18">
        <f t="shared" si="4101"/>
        <v>14508</v>
      </c>
      <c r="N1743" s="18">
        <f t="shared" si="4102"/>
        <v>14508</v>
      </c>
      <c r="O1743" s="18">
        <f t="shared" si="4116"/>
        <v>29057.02</v>
      </c>
      <c r="P1743" s="18">
        <f t="shared" si="4116"/>
        <v>0</v>
      </c>
      <c r="Q1743" s="18">
        <f t="shared" si="4116"/>
        <v>0</v>
      </c>
      <c r="R1743" s="18">
        <f t="shared" si="4031"/>
        <v>43565.020000000004</v>
      </c>
      <c r="S1743" s="18">
        <f t="shared" si="4032"/>
        <v>14508</v>
      </c>
      <c r="T1743" s="18">
        <f t="shared" si="4033"/>
        <v>14508</v>
      </c>
      <c r="U1743" s="18">
        <f t="shared" si="4116"/>
        <v>0</v>
      </c>
      <c r="V1743" s="18">
        <f t="shared" si="4116"/>
        <v>0</v>
      </c>
      <c r="W1743" s="18">
        <f t="shared" si="4116"/>
        <v>0</v>
      </c>
      <c r="X1743" s="18">
        <f t="shared" si="4034"/>
        <v>43565.020000000004</v>
      </c>
      <c r="Y1743" s="18">
        <f t="shared" si="4035"/>
        <v>14508</v>
      </c>
      <c r="Z1743" s="18">
        <f t="shared" si="4036"/>
        <v>14508</v>
      </c>
      <c r="AA1743" s="18">
        <f t="shared" si="4116"/>
        <v>0</v>
      </c>
      <c r="AB1743" s="18">
        <f t="shared" si="4116"/>
        <v>0</v>
      </c>
      <c r="AC1743" s="18">
        <f t="shared" si="4116"/>
        <v>0</v>
      </c>
      <c r="AD1743" s="18">
        <f t="shared" si="4037"/>
        <v>43565.020000000004</v>
      </c>
      <c r="AE1743" s="18">
        <f t="shared" si="4038"/>
        <v>14508</v>
      </c>
      <c r="AF1743" s="18">
        <f t="shared" si="4039"/>
        <v>14508</v>
      </c>
      <c r="AG1743" s="18">
        <f t="shared" si="4116"/>
        <v>0</v>
      </c>
      <c r="AH1743" s="18">
        <f t="shared" si="4026"/>
        <v>43565.020000000004</v>
      </c>
      <c r="AI1743" s="18">
        <f t="shared" si="4027"/>
        <v>14508</v>
      </c>
      <c r="AJ1743" s="18">
        <f t="shared" si="4028"/>
        <v>14508</v>
      </c>
      <c r="AK1743" s="18">
        <f t="shared" si="4116"/>
        <v>85464.2</v>
      </c>
      <c r="AL1743" s="18">
        <f t="shared" si="4116"/>
        <v>0</v>
      </c>
      <c r="AM1743" s="18">
        <f t="shared" si="4116"/>
        <v>0</v>
      </c>
      <c r="AN1743" s="18">
        <f t="shared" si="4092"/>
        <v>129029.22</v>
      </c>
      <c r="AO1743" s="18">
        <f t="shared" si="4093"/>
        <v>14508</v>
      </c>
      <c r="AP1743" s="18">
        <f t="shared" si="4094"/>
        <v>14508</v>
      </c>
      <c r="AQ1743" s="18">
        <f t="shared" si="4116"/>
        <v>0</v>
      </c>
      <c r="AR1743" s="18">
        <f t="shared" si="4095"/>
        <v>129029.22</v>
      </c>
      <c r="AS1743" s="18">
        <f t="shared" si="4116"/>
        <v>0</v>
      </c>
      <c r="AT1743" s="18">
        <f t="shared" si="4116"/>
        <v>0</v>
      </c>
      <c r="AU1743" s="18">
        <f t="shared" si="4116"/>
        <v>0</v>
      </c>
      <c r="AV1743" s="18">
        <f t="shared" si="4023"/>
        <v>129029.22</v>
      </c>
      <c r="AW1743" s="18">
        <f t="shared" si="4024"/>
        <v>14508</v>
      </c>
      <c r="AX1743" s="18">
        <f t="shared" si="4025"/>
        <v>14508</v>
      </c>
      <c r="AY1743" s="18">
        <f t="shared" si="4116"/>
        <v>0</v>
      </c>
      <c r="AZ1743" s="18">
        <f t="shared" si="4116"/>
        <v>0</v>
      </c>
      <c r="BA1743" s="18">
        <f t="shared" si="4021"/>
        <v>129029.22</v>
      </c>
      <c r="BB1743" s="18">
        <f t="shared" si="4022"/>
        <v>14508</v>
      </c>
      <c r="BC1743" s="18">
        <f t="shared" si="4116"/>
        <v>0</v>
      </c>
      <c r="BD1743" s="18">
        <f t="shared" si="4116"/>
        <v>0</v>
      </c>
      <c r="BE1743" s="18">
        <f t="shared" si="4116"/>
        <v>0</v>
      </c>
      <c r="BF1743" s="18">
        <f t="shared" si="4004"/>
        <v>129029.22</v>
      </c>
      <c r="BG1743" s="18">
        <f t="shared" si="4005"/>
        <v>14508</v>
      </c>
      <c r="BH1743" s="18">
        <f t="shared" si="4006"/>
        <v>14508</v>
      </c>
      <c r="BI1743" s="18">
        <f t="shared" si="4116"/>
        <v>0</v>
      </c>
      <c r="BJ1743" s="25"/>
      <c r="BK1743" s="36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</row>
    <row r="1744" spans="1:92" ht="31.2" x14ac:dyDescent="0.3">
      <c r="A1744" s="19" t="s">
        <v>1277</v>
      </c>
      <c r="B1744" s="50">
        <v>200</v>
      </c>
      <c r="C1744" s="51"/>
      <c r="D1744" s="51"/>
      <c r="E1744" s="14" t="s">
        <v>455</v>
      </c>
      <c r="F1744" s="18">
        <f>F1745</f>
        <v>14508</v>
      </c>
      <c r="G1744" s="18">
        <f t="shared" si="4116"/>
        <v>14508</v>
      </c>
      <c r="H1744" s="18">
        <f t="shared" si="4116"/>
        <v>14508</v>
      </c>
      <c r="I1744" s="18">
        <f t="shared" si="4116"/>
        <v>0</v>
      </c>
      <c r="J1744" s="18">
        <f t="shared" si="4116"/>
        <v>0</v>
      </c>
      <c r="K1744" s="18">
        <f t="shared" si="4116"/>
        <v>0</v>
      </c>
      <c r="L1744" s="18">
        <f t="shared" si="4100"/>
        <v>14508</v>
      </c>
      <c r="M1744" s="18">
        <f t="shared" si="4101"/>
        <v>14508</v>
      </c>
      <c r="N1744" s="18">
        <f t="shared" si="4102"/>
        <v>14508</v>
      </c>
      <c r="O1744" s="18">
        <f t="shared" si="4116"/>
        <v>29057.02</v>
      </c>
      <c r="P1744" s="18">
        <f t="shared" si="4116"/>
        <v>0</v>
      </c>
      <c r="Q1744" s="18">
        <f t="shared" si="4116"/>
        <v>0</v>
      </c>
      <c r="R1744" s="18">
        <f t="shared" si="4031"/>
        <v>43565.020000000004</v>
      </c>
      <c r="S1744" s="18">
        <f t="shared" si="4032"/>
        <v>14508</v>
      </c>
      <c r="T1744" s="18">
        <f t="shared" si="4033"/>
        <v>14508</v>
      </c>
      <c r="U1744" s="18">
        <f t="shared" si="4116"/>
        <v>0</v>
      </c>
      <c r="V1744" s="18">
        <f t="shared" si="4116"/>
        <v>0</v>
      </c>
      <c r="W1744" s="18">
        <f t="shared" si="4116"/>
        <v>0</v>
      </c>
      <c r="X1744" s="18">
        <f t="shared" si="4034"/>
        <v>43565.020000000004</v>
      </c>
      <c r="Y1744" s="18">
        <f t="shared" si="4035"/>
        <v>14508</v>
      </c>
      <c r="Z1744" s="18">
        <f t="shared" si="4036"/>
        <v>14508</v>
      </c>
      <c r="AA1744" s="18">
        <f t="shared" si="4116"/>
        <v>0</v>
      </c>
      <c r="AB1744" s="18">
        <f t="shared" si="4116"/>
        <v>0</v>
      </c>
      <c r="AC1744" s="18">
        <f t="shared" si="4116"/>
        <v>0</v>
      </c>
      <c r="AD1744" s="18">
        <f t="shared" si="4037"/>
        <v>43565.020000000004</v>
      </c>
      <c r="AE1744" s="18">
        <f t="shared" si="4038"/>
        <v>14508</v>
      </c>
      <c r="AF1744" s="18">
        <f t="shared" si="4039"/>
        <v>14508</v>
      </c>
      <c r="AG1744" s="18">
        <f t="shared" si="4116"/>
        <v>0</v>
      </c>
      <c r="AH1744" s="18">
        <f t="shared" si="4026"/>
        <v>43565.020000000004</v>
      </c>
      <c r="AI1744" s="18">
        <f t="shared" si="4027"/>
        <v>14508</v>
      </c>
      <c r="AJ1744" s="18">
        <f t="shared" si="4028"/>
        <v>14508</v>
      </c>
      <c r="AK1744" s="18">
        <f t="shared" si="4116"/>
        <v>85464.2</v>
      </c>
      <c r="AL1744" s="18">
        <f t="shared" si="4116"/>
        <v>0</v>
      </c>
      <c r="AM1744" s="18">
        <f t="shared" si="4116"/>
        <v>0</v>
      </c>
      <c r="AN1744" s="18">
        <f t="shared" si="4092"/>
        <v>129029.22</v>
      </c>
      <c r="AO1744" s="18">
        <f t="shared" si="4093"/>
        <v>14508</v>
      </c>
      <c r="AP1744" s="18">
        <f t="shared" si="4094"/>
        <v>14508</v>
      </c>
      <c r="AQ1744" s="18">
        <f t="shared" si="4116"/>
        <v>0</v>
      </c>
      <c r="AR1744" s="18">
        <f t="shared" si="4095"/>
        <v>129029.22</v>
      </c>
      <c r="AS1744" s="18">
        <f t="shared" si="4116"/>
        <v>0</v>
      </c>
      <c r="AT1744" s="18">
        <f t="shared" si="4116"/>
        <v>0</v>
      </c>
      <c r="AU1744" s="18">
        <f t="shared" si="4116"/>
        <v>0</v>
      </c>
      <c r="AV1744" s="18">
        <f t="shared" si="4023"/>
        <v>129029.22</v>
      </c>
      <c r="AW1744" s="18">
        <f t="shared" si="4024"/>
        <v>14508</v>
      </c>
      <c r="AX1744" s="18">
        <f t="shared" si="4025"/>
        <v>14508</v>
      </c>
      <c r="AY1744" s="18">
        <f t="shared" si="4116"/>
        <v>0</v>
      </c>
      <c r="AZ1744" s="18">
        <f t="shared" si="4116"/>
        <v>0</v>
      </c>
      <c r="BA1744" s="18">
        <f t="shared" si="4021"/>
        <v>129029.22</v>
      </c>
      <c r="BB1744" s="18">
        <f t="shared" si="4022"/>
        <v>14508</v>
      </c>
      <c r="BC1744" s="18">
        <f t="shared" si="4116"/>
        <v>0</v>
      </c>
      <c r="BD1744" s="18">
        <f t="shared" si="4116"/>
        <v>0</v>
      </c>
      <c r="BE1744" s="18">
        <f t="shared" si="4116"/>
        <v>0</v>
      </c>
      <c r="BF1744" s="18">
        <f t="shared" si="4004"/>
        <v>129029.22</v>
      </c>
      <c r="BG1744" s="18">
        <f t="shared" si="4005"/>
        <v>14508</v>
      </c>
      <c r="BH1744" s="18">
        <f t="shared" si="4006"/>
        <v>14508</v>
      </c>
      <c r="BI1744" s="18">
        <f t="shared" si="4116"/>
        <v>0</v>
      </c>
      <c r="BJ1744" s="25"/>
      <c r="BK1744" s="36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</row>
    <row r="1745" spans="1:92" ht="46.8" x14ac:dyDescent="0.3">
      <c r="A1745" s="19" t="s">
        <v>1277</v>
      </c>
      <c r="B1745" s="50">
        <v>240</v>
      </c>
      <c r="C1745" s="51"/>
      <c r="D1745" s="51"/>
      <c r="E1745" s="14" t="s">
        <v>463</v>
      </c>
      <c r="F1745" s="18">
        <f>F1746</f>
        <v>14508</v>
      </c>
      <c r="G1745" s="18">
        <f t="shared" si="4116"/>
        <v>14508</v>
      </c>
      <c r="H1745" s="18">
        <f t="shared" si="4116"/>
        <v>14508</v>
      </c>
      <c r="I1745" s="18">
        <f t="shared" si="4116"/>
        <v>0</v>
      </c>
      <c r="J1745" s="18">
        <f t="shared" si="4116"/>
        <v>0</v>
      </c>
      <c r="K1745" s="18">
        <f t="shared" si="4116"/>
        <v>0</v>
      </c>
      <c r="L1745" s="18">
        <f t="shared" si="4100"/>
        <v>14508</v>
      </c>
      <c r="M1745" s="18">
        <f t="shared" si="4101"/>
        <v>14508</v>
      </c>
      <c r="N1745" s="18">
        <f t="shared" si="4102"/>
        <v>14508</v>
      </c>
      <c r="O1745" s="18">
        <f t="shared" si="4116"/>
        <v>29057.02</v>
      </c>
      <c r="P1745" s="18">
        <f t="shared" si="4116"/>
        <v>0</v>
      </c>
      <c r="Q1745" s="18">
        <f t="shared" si="4116"/>
        <v>0</v>
      </c>
      <c r="R1745" s="18">
        <f t="shared" si="4031"/>
        <v>43565.020000000004</v>
      </c>
      <c r="S1745" s="18">
        <f t="shared" si="4032"/>
        <v>14508</v>
      </c>
      <c r="T1745" s="18">
        <f t="shared" si="4033"/>
        <v>14508</v>
      </c>
      <c r="U1745" s="18">
        <f t="shared" si="4116"/>
        <v>0</v>
      </c>
      <c r="V1745" s="18">
        <f t="shared" si="4116"/>
        <v>0</v>
      </c>
      <c r="W1745" s="18">
        <f t="shared" si="4116"/>
        <v>0</v>
      </c>
      <c r="X1745" s="18">
        <f t="shared" si="4034"/>
        <v>43565.020000000004</v>
      </c>
      <c r="Y1745" s="18">
        <f t="shared" si="4035"/>
        <v>14508</v>
      </c>
      <c r="Z1745" s="18">
        <f t="shared" si="4036"/>
        <v>14508</v>
      </c>
      <c r="AA1745" s="18">
        <f t="shared" si="4116"/>
        <v>0</v>
      </c>
      <c r="AB1745" s="18">
        <f t="shared" si="4116"/>
        <v>0</v>
      </c>
      <c r="AC1745" s="18">
        <f t="shared" si="4116"/>
        <v>0</v>
      </c>
      <c r="AD1745" s="18">
        <f t="shared" si="4037"/>
        <v>43565.020000000004</v>
      </c>
      <c r="AE1745" s="18">
        <f t="shared" si="4038"/>
        <v>14508</v>
      </c>
      <c r="AF1745" s="18">
        <f t="shared" si="4039"/>
        <v>14508</v>
      </c>
      <c r="AG1745" s="18">
        <f t="shared" si="4116"/>
        <v>0</v>
      </c>
      <c r="AH1745" s="18">
        <f t="shared" si="4026"/>
        <v>43565.020000000004</v>
      </c>
      <c r="AI1745" s="18">
        <f t="shared" si="4027"/>
        <v>14508</v>
      </c>
      <c r="AJ1745" s="18">
        <f t="shared" si="4028"/>
        <v>14508</v>
      </c>
      <c r="AK1745" s="18">
        <f t="shared" si="4116"/>
        <v>85464.2</v>
      </c>
      <c r="AL1745" s="18">
        <f t="shared" si="4116"/>
        <v>0</v>
      </c>
      <c r="AM1745" s="18">
        <f t="shared" si="4116"/>
        <v>0</v>
      </c>
      <c r="AN1745" s="18">
        <f t="shared" si="4092"/>
        <v>129029.22</v>
      </c>
      <c r="AO1745" s="18">
        <f t="shared" si="4093"/>
        <v>14508</v>
      </c>
      <c r="AP1745" s="18">
        <f t="shared" si="4094"/>
        <v>14508</v>
      </c>
      <c r="AQ1745" s="18">
        <f t="shared" si="4116"/>
        <v>0</v>
      </c>
      <c r="AR1745" s="18">
        <f t="shared" si="4095"/>
        <v>129029.22</v>
      </c>
      <c r="AS1745" s="18">
        <f t="shared" si="4116"/>
        <v>0</v>
      </c>
      <c r="AT1745" s="18">
        <f t="shared" si="4116"/>
        <v>0</v>
      </c>
      <c r="AU1745" s="18">
        <f t="shared" si="4116"/>
        <v>0</v>
      </c>
      <c r="AV1745" s="18">
        <f t="shared" si="4023"/>
        <v>129029.22</v>
      </c>
      <c r="AW1745" s="18">
        <f t="shared" si="4024"/>
        <v>14508</v>
      </c>
      <c r="AX1745" s="18">
        <f t="shared" si="4025"/>
        <v>14508</v>
      </c>
      <c r="AY1745" s="18">
        <f t="shared" si="4116"/>
        <v>0</v>
      </c>
      <c r="AZ1745" s="18">
        <f t="shared" si="4116"/>
        <v>0</v>
      </c>
      <c r="BA1745" s="18">
        <f t="shared" si="4021"/>
        <v>129029.22</v>
      </c>
      <c r="BB1745" s="18">
        <f t="shared" si="4022"/>
        <v>14508</v>
      </c>
      <c r="BC1745" s="18">
        <f t="shared" si="4116"/>
        <v>0</v>
      </c>
      <c r="BD1745" s="18">
        <f t="shared" si="4116"/>
        <v>0</v>
      </c>
      <c r="BE1745" s="18">
        <f t="shared" si="4116"/>
        <v>0</v>
      </c>
      <c r="BF1745" s="18">
        <f t="shared" si="4004"/>
        <v>129029.22</v>
      </c>
      <c r="BG1745" s="18">
        <f t="shared" si="4005"/>
        <v>14508</v>
      </c>
      <c r="BH1745" s="18">
        <f t="shared" si="4006"/>
        <v>14508</v>
      </c>
      <c r="BI1745" s="18">
        <f t="shared" si="4116"/>
        <v>0</v>
      </c>
      <c r="BJ1745" s="25"/>
      <c r="BK1745" s="36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</row>
    <row r="1746" spans="1:92" x14ac:dyDescent="0.3">
      <c r="A1746" s="19" t="s">
        <v>1277</v>
      </c>
      <c r="B1746" s="50">
        <v>240</v>
      </c>
      <c r="C1746" s="51" t="s">
        <v>137</v>
      </c>
      <c r="D1746" s="51" t="s">
        <v>28</v>
      </c>
      <c r="E1746" s="14" t="s">
        <v>429</v>
      </c>
      <c r="F1746" s="18">
        <v>14508</v>
      </c>
      <c r="G1746" s="18">
        <v>14508</v>
      </c>
      <c r="H1746" s="18">
        <v>14508</v>
      </c>
      <c r="I1746" s="18"/>
      <c r="J1746" s="18"/>
      <c r="K1746" s="18"/>
      <c r="L1746" s="18">
        <f t="shared" si="4100"/>
        <v>14508</v>
      </c>
      <c r="M1746" s="18">
        <f t="shared" si="4101"/>
        <v>14508</v>
      </c>
      <c r="N1746" s="18">
        <f t="shared" si="4102"/>
        <v>14508</v>
      </c>
      <c r="O1746" s="18">
        <f>490+28567.02</f>
        <v>29057.02</v>
      </c>
      <c r="P1746" s="18"/>
      <c r="Q1746" s="18"/>
      <c r="R1746" s="18">
        <f t="shared" si="4031"/>
        <v>43565.020000000004</v>
      </c>
      <c r="S1746" s="18">
        <f t="shared" si="4032"/>
        <v>14508</v>
      </c>
      <c r="T1746" s="18">
        <f t="shared" si="4033"/>
        <v>14508</v>
      </c>
      <c r="U1746" s="18"/>
      <c r="V1746" s="18"/>
      <c r="W1746" s="18"/>
      <c r="X1746" s="18">
        <f t="shared" si="4034"/>
        <v>43565.020000000004</v>
      </c>
      <c r="Y1746" s="18">
        <f t="shared" si="4035"/>
        <v>14508</v>
      </c>
      <c r="Z1746" s="18">
        <f t="shared" si="4036"/>
        <v>14508</v>
      </c>
      <c r="AA1746" s="18"/>
      <c r="AB1746" s="18"/>
      <c r="AC1746" s="18"/>
      <c r="AD1746" s="18">
        <f t="shared" si="4037"/>
        <v>43565.020000000004</v>
      </c>
      <c r="AE1746" s="18">
        <f t="shared" si="4038"/>
        <v>14508</v>
      </c>
      <c r="AF1746" s="18">
        <f t="shared" si="4039"/>
        <v>14508</v>
      </c>
      <c r="AG1746" s="18"/>
      <c r="AH1746" s="18">
        <f t="shared" si="4026"/>
        <v>43565.020000000004</v>
      </c>
      <c r="AI1746" s="18">
        <f t="shared" si="4027"/>
        <v>14508</v>
      </c>
      <c r="AJ1746" s="18">
        <f t="shared" si="4028"/>
        <v>14508</v>
      </c>
      <c r="AK1746" s="18">
        <v>85464.2</v>
      </c>
      <c r="AL1746" s="18"/>
      <c r="AM1746" s="18"/>
      <c r="AN1746" s="18">
        <f t="shared" si="4092"/>
        <v>129029.22</v>
      </c>
      <c r="AO1746" s="18">
        <f t="shared" si="4093"/>
        <v>14508</v>
      </c>
      <c r="AP1746" s="18">
        <f t="shared" si="4094"/>
        <v>14508</v>
      </c>
      <c r="AQ1746" s="18"/>
      <c r="AR1746" s="18">
        <f t="shared" si="4095"/>
        <v>129029.22</v>
      </c>
      <c r="AS1746" s="18"/>
      <c r="AT1746" s="18"/>
      <c r="AU1746" s="18"/>
      <c r="AV1746" s="18">
        <f t="shared" si="4023"/>
        <v>129029.22</v>
      </c>
      <c r="AW1746" s="18">
        <f t="shared" si="4024"/>
        <v>14508</v>
      </c>
      <c r="AX1746" s="18">
        <f t="shared" si="4025"/>
        <v>14508</v>
      </c>
      <c r="AY1746" s="18"/>
      <c r="AZ1746" s="18"/>
      <c r="BA1746" s="18">
        <f t="shared" si="4021"/>
        <v>129029.22</v>
      </c>
      <c r="BB1746" s="18">
        <f t="shared" si="4022"/>
        <v>14508</v>
      </c>
      <c r="BC1746" s="18"/>
      <c r="BD1746" s="18"/>
      <c r="BE1746" s="18"/>
      <c r="BF1746" s="18">
        <f t="shared" si="4004"/>
        <v>129029.22</v>
      </c>
      <c r="BG1746" s="18">
        <f t="shared" si="4005"/>
        <v>14508</v>
      </c>
      <c r="BH1746" s="18">
        <f t="shared" si="4006"/>
        <v>14508</v>
      </c>
      <c r="BI1746" s="18"/>
      <c r="BJ1746" s="25"/>
      <c r="BK1746" s="36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</row>
    <row r="1747" spans="1:92" x14ac:dyDescent="0.3">
      <c r="A1747" s="19" t="s">
        <v>1251</v>
      </c>
      <c r="B1747" s="50"/>
      <c r="C1747" s="51"/>
      <c r="D1747" s="51"/>
      <c r="E1747" s="14" t="s">
        <v>1255</v>
      </c>
      <c r="F1747" s="18">
        <f>F1748</f>
        <v>25759.100000000002</v>
      </c>
      <c r="G1747" s="18">
        <f t="shared" ref="G1747:BI1749" si="4117">G1748</f>
        <v>25759.100000000002</v>
      </c>
      <c r="H1747" s="18">
        <f t="shared" si="4117"/>
        <v>25759.100000000002</v>
      </c>
      <c r="I1747" s="18">
        <f t="shared" si="4117"/>
        <v>0</v>
      </c>
      <c r="J1747" s="18">
        <f t="shared" si="4117"/>
        <v>0</v>
      </c>
      <c r="K1747" s="18">
        <f t="shared" si="4117"/>
        <v>0</v>
      </c>
      <c r="L1747" s="18">
        <f t="shared" si="4100"/>
        <v>25759.100000000002</v>
      </c>
      <c r="M1747" s="18">
        <f t="shared" si="4101"/>
        <v>25759.100000000002</v>
      </c>
      <c r="N1747" s="18">
        <f t="shared" si="4102"/>
        <v>25759.100000000002</v>
      </c>
      <c r="O1747" s="18">
        <f t="shared" si="4117"/>
        <v>11093.92</v>
      </c>
      <c r="P1747" s="18">
        <f t="shared" si="4117"/>
        <v>0</v>
      </c>
      <c r="Q1747" s="18">
        <f t="shared" si="4117"/>
        <v>0</v>
      </c>
      <c r="R1747" s="18">
        <f t="shared" si="4031"/>
        <v>36853.020000000004</v>
      </c>
      <c r="S1747" s="18">
        <f t="shared" si="4032"/>
        <v>25759.100000000002</v>
      </c>
      <c r="T1747" s="18">
        <f t="shared" si="4033"/>
        <v>25759.100000000002</v>
      </c>
      <c r="U1747" s="18">
        <f t="shared" si="4117"/>
        <v>0</v>
      </c>
      <c r="V1747" s="18">
        <f t="shared" si="4117"/>
        <v>0</v>
      </c>
      <c r="W1747" s="18">
        <f t="shared" si="4117"/>
        <v>0</v>
      </c>
      <c r="X1747" s="18">
        <f t="shared" si="4034"/>
        <v>36853.020000000004</v>
      </c>
      <c r="Y1747" s="18">
        <f t="shared" si="4035"/>
        <v>25759.100000000002</v>
      </c>
      <c r="Z1747" s="18">
        <f t="shared" si="4036"/>
        <v>25759.100000000002</v>
      </c>
      <c r="AA1747" s="18">
        <f t="shared" si="4117"/>
        <v>0</v>
      </c>
      <c r="AB1747" s="18">
        <f t="shared" si="4117"/>
        <v>0</v>
      </c>
      <c r="AC1747" s="18">
        <f t="shared" si="4117"/>
        <v>0</v>
      </c>
      <c r="AD1747" s="18">
        <f t="shared" si="4037"/>
        <v>36853.020000000004</v>
      </c>
      <c r="AE1747" s="18">
        <f t="shared" si="4038"/>
        <v>25759.100000000002</v>
      </c>
      <c r="AF1747" s="18">
        <f t="shared" si="4039"/>
        <v>25759.100000000002</v>
      </c>
      <c r="AG1747" s="18">
        <f t="shared" si="4117"/>
        <v>0</v>
      </c>
      <c r="AH1747" s="18">
        <f t="shared" si="4026"/>
        <v>36853.020000000004</v>
      </c>
      <c r="AI1747" s="18">
        <f t="shared" si="4027"/>
        <v>25759.100000000002</v>
      </c>
      <c r="AJ1747" s="18">
        <f t="shared" si="4028"/>
        <v>25759.100000000002</v>
      </c>
      <c r="AK1747" s="18">
        <f t="shared" si="4117"/>
        <v>14850</v>
      </c>
      <c r="AL1747" s="18">
        <f t="shared" si="4117"/>
        <v>0</v>
      </c>
      <c r="AM1747" s="18">
        <f t="shared" si="4117"/>
        <v>0</v>
      </c>
      <c r="AN1747" s="18">
        <f t="shared" si="4092"/>
        <v>51703.020000000004</v>
      </c>
      <c r="AO1747" s="18">
        <f t="shared" si="4093"/>
        <v>25759.100000000002</v>
      </c>
      <c r="AP1747" s="18">
        <f t="shared" si="4094"/>
        <v>25759.100000000002</v>
      </c>
      <c r="AQ1747" s="18">
        <f t="shared" si="4117"/>
        <v>0</v>
      </c>
      <c r="AR1747" s="18">
        <f t="shared" si="4095"/>
        <v>51703.020000000004</v>
      </c>
      <c r="AS1747" s="18">
        <f t="shared" si="4117"/>
        <v>0</v>
      </c>
      <c r="AT1747" s="18">
        <f t="shared" si="4117"/>
        <v>0</v>
      </c>
      <c r="AU1747" s="18">
        <f t="shared" si="4117"/>
        <v>0</v>
      </c>
      <c r="AV1747" s="18">
        <f t="shared" si="4023"/>
        <v>51703.020000000004</v>
      </c>
      <c r="AW1747" s="18">
        <f t="shared" si="4024"/>
        <v>25759.100000000002</v>
      </c>
      <c r="AX1747" s="18">
        <f t="shared" si="4025"/>
        <v>25759.100000000002</v>
      </c>
      <c r="AY1747" s="18">
        <f t="shared" si="4117"/>
        <v>0</v>
      </c>
      <c r="AZ1747" s="18">
        <f t="shared" si="4117"/>
        <v>0</v>
      </c>
      <c r="BA1747" s="18">
        <f t="shared" si="4021"/>
        <v>51703.020000000004</v>
      </c>
      <c r="BB1747" s="18">
        <f t="shared" si="4022"/>
        <v>25759.100000000002</v>
      </c>
      <c r="BC1747" s="18">
        <f t="shared" si="4117"/>
        <v>0</v>
      </c>
      <c r="BD1747" s="18">
        <f t="shared" si="4117"/>
        <v>0</v>
      </c>
      <c r="BE1747" s="18">
        <f t="shared" si="4117"/>
        <v>0</v>
      </c>
      <c r="BF1747" s="18">
        <f t="shared" si="4004"/>
        <v>51703.020000000004</v>
      </c>
      <c r="BG1747" s="18">
        <f t="shared" si="4005"/>
        <v>25759.100000000002</v>
      </c>
      <c r="BH1747" s="18">
        <f t="shared" si="4006"/>
        <v>25759.100000000002</v>
      </c>
      <c r="BI1747" s="18">
        <f t="shared" si="4117"/>
        <v>0</v>
      </c>
      <c r="BJ1747" s="25"/>
      <c r="BK1747" s="36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</row>
    <row r="1748" spans="1:92" ht="31.2" x14ac:dyDescent="0.3">
      <c r="A1748" s="19" t="s">
        <v>1251</v>
      </c>
      <c r="B1748" s="50">
        <v>200</v>
      </c>
      <c r="C1748" s="51"/>
      <c r="D1748" s="51"/>
      <c r="E1748" s="14" t="s">
        <v>455</v>
      </c>
      <c r="F1748" s="18">
        <f>F1749</f>
        <v>25759.100000000002</v>
      </c>
      <c r="G1748" s="18">
        <f t="shared" si="4117"/>
        <v>25759.100000000002</v>
      </c>
      <c r="H1748" s="18">
        <f t="shared" si="4117"/>
        <v>25759.100000000002</v>
      </c>
      <c r="I1748" s="18">
        <f t="shared" si="4117"/>
        <v>0</v>
      </c>
      <c r="J1748" s="18">
        <f t="shared" si="4117"/>
        <v>0</v>
      </c>
      <c r="K1748" s="18">
        <f t="shared" si="4117"/>
        <v>0</v>
      </c>
      <c r="L1748" s="18">
        <f t="shared" si="4100"/>
        <v>25759.100000000002</v>
      </c>
      <c r="M1748" s="18">
        <f t="shared" si="4101"/>
        <v>25759.100000000002</v>
      </c>
      <c r="N1748" s="18">
        <f t="shared" si="4102"/>
        <v>25759.100000000002</v>
      </c>
      <c r="O1748" s="18">
        <f t="shared" si="4117"/>
        <v>11093.92</v>
      </c>
      <c r="P1748" s="18">
        <f t="shared" si="4117"/>
        <v>0</v>
      </c>
      <c r="Q1748" s="18">
        <f t="shared" si="4117"/>
        <v>0</v>
      </c>
      <c r="R1748" s="18">
        <f t="shared" si="4031"/>
        <v>36853.020000000004</v>
      </c>
      <c r="S1748" s="18">
        <f t="shared" si="4032"/>
        <v>25759.100000000002</v>
      </c>
      <c r="T1748" s="18">
        <f t="shared" si="4033"/>
        <v>25759.100000000002</v>
      </c>
      <c r="U1748" s="18">
        <f t="shared" si="4117"/>
        <v>0</v>
      </c>
      <c r="V1748" s="18">
        <f t="shared" si="4117"/>
        <v>0</v>
      </c>
      <c r="W1748" s="18">
        <f t="shared" si="4117"/>
        <v>0</v>
      </c>
      <c r="X1748" s="18">
        <f t="shared" si="4034"/>
        <v>36853.020000000004</v>
      </c>
      <c r="Y1748" s="18">
        <f t="shared" si="4035"/>
        <v>25759.100000000002</v>
      </c>
      <c r="Z1748" s="18">
        <f t="shared" si="4036"/>
        <v>25759.100000000002</v>
      </c>
      <c r="AA1748" s="18">
        <f t="shared" si="4117"/>
        <v>0</v>
      </c>
      <c r="AB1748" s="18">
        <f t="shared" si="4117"/>
        <v>0</v>
      </c>
      <c r="AC1748" s="18">
        <f t="shared" si="4117"/>
        <v>0</v>
      </c>
      <c r="AD1748" s="18">
        <f t="shared" si="4037"/>
        <v>36853.020000000004</v>
      </c>
      <c r="AE1748" s="18">
        <f t="shared" si="4038"/>
        <v>25759.100000000002</v>
      </c>
      <c r="AF1748" s="18">
        <f t="shared" si="4039"/>
        <v>25759.100000000002</v>
      </c>
      <c r="AG1748" s="18">
        <f t="shared" si="4117"/>
        <v>0</v>
      </c>
      <c r="AH1748" s="18">
        <f t="shared" si="4026"/>
        <v>36853.020000000004</v>
      </c>
      <c r="AI1748" s="18">
        <f t="shared" si="4027"/>
        <v>25759.100000000002</v>
      </c>
      <c r="AJ1748" s="18">
        <f t="shared" si="4028"/>
        <v>25759.100000000002</v>
      </c>
      <c r="AK1748" s="18">
        <f t="shared" si="4117"/>
        <v>14850</v>
      </c>
      <c r="AL1748" s="18">
        <f t="shared" si="4117"/>
        <v>0</v>
      </c>
      <c r="AM1748" s="18">
        <f t="shared" si="4117"/>
        <v>0</v>
      </c>
      <c r="AN1748" s="18">
        <f t="shared" si="4092"/>
        <v>51703.020000000004</v>
      </c>
      <c r="AO1748" s="18">
        <f t="shared" si="4093"/>
        <v>25759.100000000002</v>
      </c>
      <c r="AP1748" s="18">
        <f t="shared" si="4094"/>
        <v>25759.100000000002</v>
      </c>
      <c r="AQ1748" s="18">
        <f t="shared" si="4117"/>
        <v>0</v>
      </c>
      <c r="AR1748" s="18">
        <f t="shared" si="4095"/>
        <v>51703.020000000004</v>
      </c>
      <c r="AS1748" s="18">
        <f t="shared" si="4117"/>
        <v>0</v>
      </c>
      <c r="AT1748" s="18">
        <f t="shared" si="4117"/>
        <v>0</v>
      </c>
      <c r="AU1748" s="18">
        <f t="shared" si="4117"/>
        <v>0</v>
      </c>
      <c r="AV1748" s="18">
        <f t="shared" si="4023"/>
        <v>51703.020000000004</v>
      </c>
      <c r="AW1748" s="18">
        <f t="shared" si="4024"/>
        <v>25759.100000000002</v>
      </c>
      <c r="AX1748" s="18">
        <f t="shared" si="4025"/>
        <v>25759.100000000002</v>
      </c>
      <c r="AY1748" s="18">
        <f t="shared" si="4117"/>
        <v>0</v>
      </c>
      <c r="AZ1748" s="18">
        <f t="shared" si="4117"/>
        <v>0</v>
      </c>
      <c r="BA1748" s="18">
        <f t="shared" si="4021"/>
        <v>51703.020000000004</v>
      </c>
      <c r="BB1748" s="18">
        <f t="shared" si="4022"/>
        <v>25759.100000000002</v>
      </c>
      <c r="BC1748" s="18">
        <f t="shared" si="4117"/>
        <v>0</v>
      </c>
      <c r="BD1748" s="18">
        <f t="shared" si="4117"/>
        <v>0</v>
      </c>
      <c r="BE1748" s="18">
        <f t="shared" si="4117"/>
        <v>0</v>
      </c>
      <c r="BF1748" s="18">
        <f t="shared" si="4004"/>
        <v>51703.020000000004</v>
      </c>
      <c r="BG1748" s="18">
        <f t="shared" si="4005"/>
        <v>25759.100000000002</v>
      </c>
      <c r="BH1748" s="18">
        <f t="shared" si="4006"/>
        <v>25759.100000000002</v>
      </c>
      <c r="BI1748" s="18">
        <f t="shared" si="4117"/>
        <v>0</v>
      </c>
      <c r="BJ1748" s="25"/>
      <c r="BK1748" s="36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</row>
    <row r="1749" spans="1:92" ht="46.8" x14ac:dyDescent="0.3">
      <c r="A1749" s="19" t="s">
        <v>1251</v>
      </c>
      <c r="B1749" s="50">
        <v>240</v>
      </c>
      <c r="C1749" s="51"/>
      <c r="D1749" s="51"/>
      <c r="E1749" s="14" t="s">
        <v>463</v>
      </c>
      <c r="F1749" s="18">
        <f>F1750</f>
        <v>25759.100000000002</v>
      </c>
      <c r="G1749" s="18">
        <f t="shared" si="4117"/>
        <v>25759.100000000002</v>
      </c>
      <c r="H1749" s="18">
        <f t="shared" si="4117"/>
        <v>25759.100000000002</v>
      </c>
      <c r="I1749" s="18">
        <f t="shared" si="4117"/>
        <v>0</v>
      </c>
      <c r="J1749" s="18">
        <f t="shared" si="4117"/>
        <v>0</v>
      </c>
      <c r="K1749" s="18">
        <f t="shared" si="4117"/>
        <v>0</v>
      </c>
      <c r="L1749" s="18">
        <f t="shared" si="4100"/>
        <v>25759.100000000002</v>
      </c>
      <c r="M1749" s="18">
        <f t="shared" si="4101"/>
        <v>25759.100000000002</v>
      </c>
      <c r="N1749" s="18">
        <f t="shared" si="4102"/>
        <v>25759.100000000002</v>
      </c>
      <c r="O1749" s="18">
        <f t="shared" si="4117"/>
        <v>11093.92</v>
      </c>
      <c r="P1749" s="18">
        <f t="shared" si="4117"/>
        <v>0</v>
      </c>
      <c r="Q1749" s="18">
        <f t="shared" si="4117"/>
        <v>0</v>
      </c>
      <c r="R1749" s="18">
        <f t="shared" si="4031"/>
        <v>36853.020000000004</v>
      </c>
      <c r="S1749" s="18">
        <f t="shared" si="4032"/>
        <v>25759.100000000002</v>
      </c>
      <c r="T1749" s="18">
        <f t="shared" si="4033"/>
        <v>25759.100000000002</v>
      </c>
      <c r="U1749" s="18">
        <f t="shared" si="4117"/>
        <v>0</v>
      </c>
      <c r="V1749" s="18">
        <f t="shared" si="4117"/>
        <v>0</v>
      </c>
      <c r="W1749" s="18">
        <f t="shared" si="4117"/>
        <v>0</v>
      </c>
      <c r="X1749" s="18">
        <f t="shared" si="4034"/>
        <v>36853.020000000004</v>
      </c>
      <c r="Y1749" s="18">
        <f t="shared" si="4035"/>
        <v>25759.100000000002</v>
      </c>
      <c r="Z1749" s="18">
        <f t="shared" si="4036"/>
        <v>25759.100000000002</v>
      </c>
      <c r="AA1749" s="18">
        <f t="shared" si="4117"/>
        <v>0</v>
      </c>
      <c r="AB1749" s="18">
        <f t="shared" si="4117"/>
        <v>0</v>
      </c>
      <c r="AC1749" s="18">
        <f t="shared" si="4117"/>
        <v>0</v>
      </c>
      <c r="AD1749" s="18">
        <f t="shared" si="4037"/>
        <v>36853.020000000004</v>
      </c>
      <c r="AE1749" s="18">
        <f t="shared" si="4038"/>
        <v>25759.100000000002</v>
      </c>
      <c r="AF1749" s="18">
        <f t="shared" si="4039"/>
        <v>25759.100000000002</v>
      </c>
      <c r="AG1749" s="18">
        <f t="shared" si="4117"/>
        <v>0</v>
      </c>
      <c r="AH1749" s="18">
        <f t="shared" si="4026"/>
        <v>36853.020000000004</v>
      </c>
      <c r="AI1749" s="18">
        <f t="shared" si="4027"/>
        <v>25759.100000000002</v>
      </c>
      <c r="AJ1749" s="18">
        <f t="shared" si="4028"/>
        <v>25759.100000000002</v>
      </c>
      <c r="AK1749" s="18">
        <f t="shared" si="4117"/>
        <v>14850</v>
      </c>
      <c r="AL1749" s="18">
        <f t="shared" si="4117"/>
        <v>0</v>
      </c>
      <c r="AM1749" s="18">
        <f t="shared" si="4117"/>
        <v>0</v>
      </c>
      <c r="AN1749" s="18">
        <f t="shared" si="4092"/>
        <v>51703.020000000004</v>
      </c>
      <c r="AO1749" s="18">
        <f t="shared" si="4093"/>
        <v>25759.100000000002</v>
      </c>
      <c r="AP1749" s="18">
        <f t="shared" si="4094"/>
        <v>25759.100000000002</v>
      </c>
      <c r="AQ1749" s="18">
        <f t="shared" si="4117"/>
        <v>0</v>
      </c>
      <c r="AR1749" s="18">
        <f t="shared" si="4095"/>
        <v>51703.020000000004</v>
      </c>
      <c r="AS1749" s="18">
        <f t="shared" si="4117"/>
        <v>0</v>
      </c>
      <c r="AT1749" s="18">
        <f t="shared" si="4117"/>
        <v>0</v>
      </c>
      <c r="AU1749" s="18">
        <f t="shared" si="4117"/>
        <v>0</v>
      </c>
      <c r="AV1749" s="18">
        <f t="shared" si="4023"/>
        <v>51703.020000000004</v>
      </c>
      <c r="AW1749" s="18">
        <f t="shared" si="4024"/>
        <v>25759.100000000002</v>
      </c>
      <c r="AX1749" s="18">
        <f t="shared" si="4025"/>
        <v>25759.100000000002</v>
      </c>
      <c r="AY1749" s="18">
        <f t="shared" si="4117"/>
        <v>0</v>
      </c>
      <c r="AZ1749" s="18">
        <f t="shared" si="4117"/>
        <v>0</v>
      </c>
      <c r="BA1749" s="18">
        <f t="shared" si="4021"/>
        <v>51703.020000000004</v>
      </c>
      <c r="BB1749" s="18">
        <f t="shared" si="4022"/>
        <v>25759.100000000002</v>
      </c>
      <c r="BC1749" s="18">
        <f t="shared" si="4117"/>
        <v>0</v>
      </c>
      <c r="BD1749" s="18">
        <f t="shared" si="4117"/>
        <v>0</v>
      </c>
      <c r="BE1749" s="18">
        <f t="shared" si="4117"/>
        <v>0</v>
      </c>
      <c r="BF1749" s="18">
        <f t="shared" si="4004"/>
        <v>51703.020000000004</v>
      </c>
      <c r="BG1749" s="18">
        <f t="shared" si="4005"/>
        <v>25759.100000000002</v>
      </c>
      <c r="BH1749" s="18">
        <f t="shared" si="4006"/>
        <v>25759.100000000002</v>
      </c>
      <c r="BI1749" s="18">
        <f t="shared" si="4117"/>
        <v>0</v>
      </c>
      <c r="BJ1749" s="25"/>
      <c r="BK1749" s="36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</row>
    <row r="1750" spans="1:92" x14ac:dyDescent="0.3">
      <c r="A1750" s="19" t="s">
        <v>1251</v>
      </c>
      <c r="B1750" s="50">
        <v>240</v>
      </c>
      <c r="C1750" s="51" t="s">
        <v>137</v>
      </c>
      <c r="D1750" s="51" t="s">
        <v>28</v>
      </c>
      <c r="E1750" s="14" t="s">
        <v>429</v>
      </c>
      <c r="F1750" s="18">
        <v>25759.100000000002</v>
      </c>
      <c r="G1750" s="18">
        <v>25759.100000000002</v>
      </c>
      <c r="H1750" s="18">
        <v>25759.100000000002</v>
      </c>
      <c r="I1750" s="18"/>
      <c r="J1750" s="18"/>
      <c r="K1750" s="18"/>
      <c r="L1750" s="18">
        <f t="shared" si="4100"/>
        <v>25759.100000000002</v>
      </c>
      <c r="M1750" s="18">
        <f t="shared" si="4101"/>
        <v>25759.100000000002</v>
      </c>
      <c r="N1750" s="18">
        <f t="shared" si="4102"/>
        <v>25759.100000000002</v>
      </c>
      <c r="O1750" s="18">
        <f>1080.32+1169.091+2921.014+1734.199+860.416+835.125+1431.265+1062.49</f>
        <v>11093.92</v>
      </c>
      <c r="P1750" s="18"/>
      <c r="Q1750" s="18"/>
      <c r="R1750" s="18">
        <f t="shared" si="4031"/>
        <v>36853.020000000004</v>
      </c>
      <c r="S1750" s="18">
        <f t="shared" si="4032"/>
        <v>25759.100000000002</v>
      </c>
      <c r="T1750" s="18">
        <f t="shared" si="4033"/>
        <v>25759.100000000002</v>
      </c>
      <c r="U1750" s="18"/>
      <c r="V1750" s="18"/>
      <c r="W1750" s="18"/>
      <c r="X1750" s="18">
        <f t="shared" si="4034"/>
        <v>36853.020000000004</v>
      </c>
      <c r="Y1750" s="18">
        <f t="shared" si="4035"/>
        <v>25759.100000000002</v>
      </c>
      <c r="Z1750" s="18">
        <f t="shared" si="4036"/>
        <v>25759.100000000002</v>
      </c>
      <c r="AA1750" s="18"/>
      <c r="AB1750" s="18"/>
      <c r="AC1750" s="18"/>
      <c r="AD1750" s="18">
        <f t="shared" si="4037"/>
        <v>36853.020000000004</v>
      </c>
      <c r="AE1750" s="18">
        <f t="shared" si="4038"/>
        <v>25759.100000000002</v>
      </c>
      <c r="AF1750" s="18">
        <f t="shared" si="4039"/>
        <v>25759.100000000002</v>
      </c>
      <c r="AG1750" s="18"/>
      <c r="AH1750" s="18">
        <f t="shared" si="4026"/>
        <v>36853.020000000004</v>
      </c>
      <c r="AI1750" s="18">
        <f t="shared" si="4027"/>
        <v>25759.100000000002</v>
      </c>
      <c r="AJ1750" s="18">
        <f t="shared" si="4028"/>
        <v>25759.100000000002</v>
      </c>
      <c r="AK1750" s="18">
        <f>2160+1890+2700+1350+2430+810+2970+540</f>
        <v>14850</v>
      </c>
      <c r="AL1750" s="18"/>
      <c r="AM1750" s="18"/>
      <c r="AN1750" s="18">
        <f t="shared" si="4092"/>
        <v>51703.020000000004</v>
      </c>
      <c r="AO1750" s="18">
        <f t="shared" si="4093"/>
        <v>25759.100000000002</v>
      </c>
      <c r="AP1750" s="18">
        <f t="shared" si="4094"/>
        <v>25759.100000000002</v>
      </c>
      <c r="AQ1750" s="18"/>
      <c r="AR1750" s="18">
        <f t="shared" si="4095"/>
        <v>51703.020000000004</v>
      </c>
      <c r="AS1750" s="18"/>
      <c r="AT1750" s="18"/>
      <c r="AU1750" s="18"/>
      <c r="AV1750" s="18">
        <f t="shared" si="4023"/>
        <v>51703.020000000004</v>
      </c>
      <c r="AW1750" s="18">
        <f t="shared" si="4024"/>
        <v>25759.100000000002</v>
      </c>
      <c r="AX1750" s="18">
        <f t="shared" si="4025"/>
        <v>25759.100000000002</v>
      </c>
      <c r="AY1750" s="18"/>
      <c r="AZ1750" s="18"/>
      <c r="BA1750" s="18">
        <f t="shared" si="4021"/>
        <v>51703.020000000004</v>
      </c>
      <c r="BB1750" s="18">
        <f t="shared" si="4022"/>
        <v>25759.100000000002</v>
      </c>
      <c r="BC1750" s="18"/>
      <c r="BD1750" s="18"/>
      <c r="BE1750" s="18"/>
      <c r="BF1750" s="18">
        <f t="shared" ref="BF1750:BF1813" si="4118">BA1750+BC1750</f>
        <v>51703.020000000004</v>
      </c>
      <c r="BG1750" s="18">
        <f t="shared" ref="BG1750:BG1813" si="4119">BB1750+BD1750</f>
        <v>25759.100000000002</v>
      </c>
      <c r="BH1750" s="18">
        <f t="shared" ref="BH1750:BH1813" si="4120">AX1750+BE1750</f>
        <v>25759.100000000002</v>
      </c>
      <c r="BI1750" s="18"/>
      <c r="BJ1750" s="25"/>
      <c r="BK1750" s="36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</row>
    <row r="1751" spans="1:92" ht="62.4" x14ac:dyDescent="0.3">
      <c r="A1751" s="19" t="s">
        <v>1279</v>
      </c>
      <c r="B1751" s="50"/>
      <c r="C1751" s="51"/>
      <c r="D1751" s="51"/>
      <c r="E1751" s="14" t="s">
        <v>1281</v>
      </c>
      <c r="F1751" s="18">
        <f>F1752+F1756</f>
        <v>474237.80000000005</v>
      </c>
      <c r="G1751" s="18">
        <f t="shared" ref="G1751:H1751" si="4121">G1752+G1756</f>
        <v>44383.1</v>
      </c>
      <c r="H1751" s="18">
        <f t="shared" si="4121"/>
        <v>0</v>
      </c>
      <c r="I1751" s="18">
        <f t="shared" ref="I1751:K1751" si="4122">I1752+I1756</f>
        <v>-144383.1</v>
      </c>
      <c r="J1751" s="18">
        <f t="shared" si="4122"/>
        <v>44383.1</v>
      </c>
      <c r="K1751" s="18">
        <f t="shared" si="4122"/>
        <v>0</v>
      </c>
      <c r="L1751" s="18">
        <f t="shared" si="4100"/>
        <v>329854.70000000007</v>
      </c>
      <c r="M1751" s="18">
        <f t="shared" si="4101"/>
        <v>88766.2</v>
      </c>
      <c r="N1751" s="18">
        <f t="shared" si="4102"/>
        <v>0</v>
      </c>
      <c r="O1751" s="18">
        <f t="shared" ref="O1751:Q1751" si="4123">O1752+O1756</f>
        <v>-5817.9250000000002</v>
      </c>
      <c r="P1751" s="18">
        <f t="shared" si="4123"/>
        <v>0</v>
      </c>
      <c r="Q1751" s="18">
        <f t="shared" si="4123"/>
        <v>0</v>
      </c>
      <c r="R1751" s="18">
        <f t="shared" si="4031"/>
        <v>324036.77500000008</v>
      </c>
      <c r="S1751" s="18">
        <f t="shared" si="4032"/>
        <v>88766.2</v>
      </c>
      <c r="T1751" s="18">
        <f t="shared" si="4033"/>
        <v>0</v>
      </c>
      <c r="U1751" s="18">
        <f t="shared" ref="U1751:W1751" si="4124">U1752+U1756</f>
        <v>0</v>
      </c>
      <c r="V1751" s="18">
        <f t="shared" si="4124"/>
        <v>0</v>
      </c>
      <c r="W1751" s="18">
        <f t="shared" si="4124"/>
        <v>0</v>
      </c>
      <c r="X1751" s="18">
        <f t="shared" si="4034"/>
        <v>324036.77500000008</v>
      </c>
      <c r="Y1751" s="18">
        <f t="shared" si="4035"/>
        <v>88766.2</v>
      </c>
      <c r="Z1751" s="18">
        <f t="shared" si="4036"/>
        <v>0</v>
      </c>
      <c r="AA1751" s="18">
        <f t="shared" ref="AA1751:AB1751" si="4125">AA1752+AA1756</f>
        <v>-122595.175</v>
      </c>
      <c r="AB1751" s="18">
        <f t="shared" si="4125"/>
        <v>-44383.1</v>
      </c>
      <c r="AC1751" s="18">
        <f t="shared" ref="AC1751" si="4126">AC1752+AC1756</f>
        <v>0</v>
      </c>
      <c r="AD1751" s="18">
        <f t="shared" si="4037"/>
        <v>201441.60000000009</v>
      </c>
      <c r="AE1751" s="18">
        <f t="shared" si="4038"/>
        <v>44383.1</v>
      </c>
      <c r="AF1751" s="18">
        <f t="shared" si="4039"/>
        <v>0</v>
      </c>
      <c r="AG1751" s="18">
        <f t="shared" ref="AG1751" si="4127">AG1752+AG1756</f>
        <v>0</v>
      </c>
      <c r="AH1751" s="18">
        <f t="shared" si="4026"/>
        <v>201441.60000000009</v>
      </c>
      <c r="AI1751" s="18">
        <f t="shared" si="4027"/>
        <v>44383.1</v>
      </c>
      <c r="AJ1751" s="18">
        <f t="shared" si="4028"/>
        <v>0</v>
      </c>
      <c r="AK1751" s="18">
        <f t="shared" ref="AK1751:AM1751" si="4128">AK1752+AK1756</f>
        <v>-201441.6</v>
      </c>
      <c r="AL1751" s="18">
        <f t="shared" si="4128"/>
        <v>-44383.1</v>
      </c>
      <c r="AM1751" s="18">
        <f t="shared" si="4128"/>
        <v>0</v>
      </c>
      <c r="AN1751" s="18">
        <f t="shared" si="4092"/>
        <v>0</v>
      </c>
      <c r="AO1751" s="18">
        <f t="shared" si="4093"/>
        <v>0</v>
      </c>
      <c r="AP1751" s="18">
        <f t="shared" si="4094"/>
        <v>0</v>
      </c>
      <c r="AQ1751" s="18">
        <f t="shared" ref="AQ1751" si="4129">AQ1752+AQ1756</f>
        <v>0</v>
      </c>
      <c r="AR1751" s="18">
        <f t="shared" si="4095"/>
        <v>0</v>
      </c>
      <c r="AS1751" s="18">
        <f t="shared" ref="AS1751:AU1751" si="4130">AS1752+AS1756</f>
        <v>0</v>
      </c>
      <c r="AT1751" s="18">
        <f t="shared" si="4130"/>
        <v>0</v>
      </c>
      <c r="AU1751" s="18">
        <f t="shared" si="4130"/>
        <v>0</v>
      </c>
      <c r="AV1751" s="18">
        <f t="shared" si="4023"/>
        <v>0</v>
      </c>
      <c r="AW1751" s="18">
        <f t="shared" si="4024"/>
        <v>0</v>
      </c>
      <c r="AX1751" s="18">
        <f t="shared" si="4025"/>
        <v>0</v>
      </c>
      <c r="AY1751" s="18">
        <f t="shared" ref="AY1751:AZ1751" si="4131">AY1752+AY1756</f>
        <v>0</v>
      </c>
      <c r="AZ1751" s="18">
        <f t="shared" si="4131"/>
        <v>0</v>
      </c>
      <c r="BA1751" s="18">
        <f t="shared" si="4021"/>
        <v>0</v>
      </c>
      <c r="BB1751" s="18">
        <f t="shared" si="4022"/>
        <v>0</v>
      </c>
      <c r="BC1751" s="18">
        <f>BC1752+BC1756+BC1760+BC1764</f>
        <v>8675.4639999999999</v>
      </c>
      <c r="BD1751" s="18">
        <f t="shared" ref="BD1751:BI1751" si="4132">BD1752+BD1756+BD1760+BD1764</f>
        <v>208805.08900000001</v>
      </c>
      <c r="BE1751" s="18">
        <f t="shared" si="4132"/>
        <v>396925.23499999999</v>
      </c>
      <c r="BF1751" s="18">
        <f t="shared" si="4118"/>
        <v>8675.4639999999999</v>
      </c>
      <c r="BG1751" s="18">
        <f t="shared" si="4119"/>
        <v>208805.08900000001</v>
      </c>
      <c r="BH1751" s="18">
        <f t="shared" si="4120"/>
        <v>396925.23499999999</v>
      </c>
      <c r="BI1751" s="18">
        <f t="shared" si="4132"/>
        <v>0</v>
      </c>
      <c r="BJ1751" s="25"/>
      <c r="BK1751" s="36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</row>
    <row r="1752" spans="1:92" ht="31.2" hidden="1" x14ac:dyDescent="0.3">
      <c r="A1752" s="19" t="s">
        <v>1280</v>
      </c>
      <c r="B1752" s="43"/>
      <c r="C1752" s="47"/>
      <c r="D1752" s="47"/>
      <c r="E1752" s="14" t="s">
        <v>1282</v>
      </c>
      <c r="F1752" s="18">
        <f>F1753</f>
        <v>26971.5</v>
      </c>
      <c r="G1752" s="18">
        <f t="shared" ref="G1752:BI1754" si="4133">G1753</f>
        <v>0</v>
      </c>
      <c r="H1752" s="18">
        <f t="shared" si="4133"/>
        <v>0</v>
      </c>
      <c r="I1752" s="18">
        <f t="shared" si="4133"/>
        <v>0</v>
      </c>
      <c r="J1752" s="18">
        <f t="shared" si="4133"/>
        <v>0</v>
      </c>
      <c r="K1752" s="18">
        <f t="shared" si="4133"/>
        <v>0</v>
      </c>
      <c r="L1752" s="18">
        <f t="shared" si="4100"/>
        <v>26971.5</v>
      </c>
      <c r="M1752" s="18">
        <f t="shared" si="4101"/>
        <v>0</v>
      </c>
      <c r="N1752" s="18">
        <f t="shared" si="4102"/>
        <v>0</v>
      </c>
      <c r="O1752" s="18">
        <f t="shared" si="4133"/>
        <v>-5817.9250000000002</v>
      </c>
      <c r="P1752" s="18">
        <f t="shared" si="4133"/>
        <v>0</v>
      </c>
      <c r="Q1752" s="18">
        <f t="shared" si="4133"/>
        <v>0</v>
      </c>
      <c r="R1752" s="18">
        <f t="shared" si="4031"/>
        <v>21153.575000000001</v>
      </c>
      <c r="S1752" s="18">
        <f t="shared" si="4032"/>
        <v>0</v>
      </c>
      <c r="T1752" s="18">
        <f t="shared" si="4033"/>
        <v>0</v>
      </c>
      <c r="U1752" s="18">
        <f t="shared" si="4133"/>
        <v>0</v>
      </c>
      <c r="V1752" s="18">
        <f t="shared" si="4133"/>
        <v>0</v>
      </c>
      <c r="W1752" s="18">
        <f t="shared" si="4133"/>
        <v>0</v>
      </c>
      <c r="X1752" s="18">
        <f t="shared" si="4034"/>
        <v>21153.575000000001</v>
      </c>
      <c r="Y1752" s="18">
        <f t="shared" si="4035"/>
        <v>0</v>
      </c>
      <c r="Z1752" s="18">
        <f t="shared" si="4036"/>
        <v>0</v>
      </c>
      <c r="AA1752" s="18">
        <f t="shared" si="4133"/>
        <v>-21153.575000000001</v>
      </c>
      <c r="AB1752" s="18">
        <f t="shared" si="4133"/>
        <v>0</v>
      </c>
      <c r="AC1752" s="18">
        <f t="shared" si="4133"/>
        <v>0</v>
      </c>
      <c r="AD1752" s="18">
        <f t="shared" si="4037"/>
        <v>0</v>
      </c>
      <c r="AE1752" s="18">
        <f t="shared" si="4038"/>
        <v>0</v>
      </c>
      <c r="AF1752" s="18">
        <f t="shared" si="4039"/>
        <v>0</v>
      </c>
      <c r="AG1752" s="18">
        <f t="shared" si="4133"/>
        <v>0</v>
      </c>
      <c r="AH1752" s="18">
        <f t="shared" si="4026"/>
        <v>0</v>
      </c>
      <c r="AI1752" s="18">
        <f t="shared" si="4027"/>
        <v>0</v>
      </c>
      <c r="AJ1752" s="18">
        <f t="shared" si="4028"/>
        <v>0</v>
      </c>
      <c r="AK1752" s="18">
        <f t="shared" si="4133"/>
        <v>0</v>
      </c>
      <c r="AL1752" s="18">
        <f t="shared" si="4133"/>
        <v>0</v>
      </c>
      <c r="AM1752" s="18">
        <f t="shared" si="4133"/>
        <v>0</v>
      </c>
      <c r="AN1752" s="18">
        <f t="shared" si="4092"/>
        <v>0</v>
      </c>
      <c r="AO1752" s="18">
        <f t="shared" si="4093"/>
        <v>0</v>
      </c>
      <c r="AP1752" s="18">
        <f t="shared" si="4094"/>
        <v>0</v>
      </c>
      <c r="AQ1752" s="18">
        <f t="shared" si="4133"/>
        <v>0</v>
      </c>
      <c r="AR1752" s="18">
        <f t="shared" si="4095"/>
        <v>0</v>
      </c>
      <c r="AS1752" s="18">
        <f t="shared" si="4133"/>
        <v>0</v>
      </c>
      <c r="AT1752" s="18">
        <f t="shared" si="4133"/>
        <v>0</v>
      </c>
      <c r="AU1752" s="18">
        <f t="shared" si="4133"/>
        <v>0</v>
      </c>
      <c r="AV1752" s="18">
        <f t="shared" si="4023"/>
        <v>0</v>
      </c>
      <c r="AW1752" s="18">
        <f t="shared" si="4024"/>
        <v>0</v>
      </c>
      <c r="AX1752" s="18">
        <f t="shared" si="4025"/>
        <v>0</v>
      </c>
      <c r="AY1752" s="18">
        <f t="shared" si="4133"/>
        <v>0</v>
      </c>
      <c r="AZ1752" s="18">
        <f t="shared" si="4133"/>
        <v>0</v>
      </c>
      <c r="BA1752" s="18">
        <f t="shared" si="4021"/>
        <v>0</v>
      </c>
      <c r="BB1752" s="18">
        <f t="shared" si="4022"/>
        <v>0</v>
      </c>
      <c r="BC1752" s="18">
        <f t="shared" si="4133"/>
        <v>0</v>
      </c>
      <c r="BD1752" s="18">
        <f t="shared" si="4133"/>
        <v>0</v>
      </c>
      <c r="BE1752" s="18">
        <f t="shared" si="4133"/>
        <v>0</v>
      </c>
      <c r="BF1752" s="18">
        <f t="shared" si="4118"/>
        <v>0</v>
      </c>
      <c r="BG1752" s="18">
        <f t="shared" si="4119"/>
        <v>0</v>
      </c>
      <c r="BH1752" s="18">
        <f t="shared" si="4120"/>
        <v>0</v>
      </c>
      <c r="BI1752" s="18">
        <f t="shared" si="4133"/>
        <v>0</v>
      </c>
      <c r="BJ1752" s="25">
        <v>0</v>
      </c>
      <c r="BK1752" s="36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</row>
    <row r="1753" spans="1:92" hidden="1" x14ac:dyDescent="0.3">
      <c r="A1753" s="19" t="s">
        <v>1280</v>
      </c>
      <c r="B1753" s="43">
        <v>800</v>
      </c>
      <c r="C1753" s="47"/>
      <c r="D1753" s="47"/>
      <c r="E1753" s="14" t="s">
        <v>460</v>
      </c>
      <c r="F1753" s="18">
        <f>F1754</f>
        <v>26971.5</v>
      </c>
      <c r="G1753" s="18">
        <f t="shared" si="4133"/>
        <v>0</v>
      </c>
      <c r="H1753" s="18">
        <f t="shared" si="4133"/>
        <v>0</v>
      </c>
      <c r="I1753" s="18">
        <f t="shared" si="4133"/>
        <v>0</v>
      </c>
      <c r="J1753" s="18">
        <f t="shared" si="4133"/>
        <v>0</v>
      </c>
      <c r="K1753" s="18">
        <f t="shared" si="4133"/>
        <v>0</v>
      </c>
      <c r="L1753" s="18">
        <f t="shared" si="4100"/>
        <v>26971.5</v>
      </c>
      <c r="M1753" s="18">
        <f t="shared" si="4101"/>
        <v>0</v>
      </c>
      <c r="N1753" s="18">
        <f t="shared" si="4102"/>
        <v>0</v>
      </c>
      <c r="O1753" s="18">
        <f t="shared" si="4133"/>
        <v>-5817.9250000000002</v>
      </c>
      <c r="P1753" s="18">
        <f t="shared" si="4133"/>
        <v>0</v>
      </c>
      <c r="Q1753" s="18">
        <f t="shared" si="4133"/>
        <v>0</v>
      </c>
      <c r="R1753" s="18">
        <f t="shared" si="4031"/>
        <v>21153.575000000001</v>
      </c>
      <c r="S1753" s="18">
        <f t="shared" si="4032"/>
        <v>0</v>
      </c>
      <c r="T1753" s="18">
        <f t="shared" si="4033"/>
        <v>0</v>
      </c>
      <c r="U1753" s="18">
        <f t="shared" si="4133"/>
        <v>0</v>
      </c>
      <c r="V1753" s="18">
        <f t="shared" si="4133"/>
        <v>0</v>
      </c>
      <c r="W1753" s="18">
        <f t="shared" si="4133"/>
        <v>0</v>
      </c>
      <c r="X1753" s="18">
        <f t="shared" si="4034"/>
        <v>21153.575000000001</v>
      </c>
      <c r="Y1753" s="18">
        <f t="shared" si="4035"/>
        <v>0</v>
      </c>
      <c r="Z1753" s="18">
        <f t="shared" si="4036"/>
        <v>0</v>
      </c>
      <c r="AA1753" s="18">
        <f t="shared" si="4133"/>
        <v>-21153.575000000001</v>
      </c>
      <c r="AB1753" s="18">
        <f t="shared" si="4133"/>
        <v>0</v>
      </c>
      <c r="AC1753" s="18">
        <f t="shared" si="4133"/>
        <v>0</v>
      </c>
      <c r="AD1753" s="18">
        <f t="shared" si="4037"/>
        <v>0</v>
      </c>
      <c r="AE1753" s="18">
        <f t="shared" si="4038"/>
        <v>0</v>
      </c>
      <c r="AF1753" s="18">
        <f t="shared" si="4039"/>
        <v>0</v>
      </c>
      <c r="AG1753" s="18">
        <f t="shared" si="4133"/>
        <v>0</v>
      </c>
      <c r="AH1753" s="18">
        <f t="shared" si="4026"/>
        <v>0</v>
      </c>
      <c r="AI1753" s="18">
        <f t="shared" si="4027"/>
        <v>0</v>
      </c>
      <c r="AJ1753" s="18">
        <f t="shared" si="4028"/>
        <v>0</v>
      </c>
      <c r="AK1753" s="18">
        <f t="shared" si="4133"/>
        <v>0</v>
      </c>
      <c r="AL1753" s="18">
        <f t="shared" si="4133"/>
        <v>0</v>
      </c>
      <c r="AM1753" s="18">
        <f t="shared" si="4133"/>
        <v>0</v>
      </c>
      <c r="AN1753" s="18">
        <f t="shared" si="4092"/>
        <v>0</v>
      </c>
      <c r="AO1753" s="18">
        <f t="shared" si="4093"/>
        <v>0</v>
      </c>
      <c r="AP1753" s="18">
        <f t="shared" si="4094"/>
        <v>0</v>
      </c>
      <c r="AQ1753" s="18">
        <f t="shared" si="4133"/>
        <v>0</v>
      </c>
      <c r="AR1753" s="18">
        <f t="shared" si="4095"/>
        <v>0</v>
      </c>
      <c r="AS1753" s="18">
        <f t="shared" si="4133"/>
        <v>0</v>
      </c>
      <c r="AT1753" s="18">
        <f t="shared" si="4133"/>
        <v>0</v>
      </c>
      <c r="AU1753" s="18">
        <f t="shared" si="4133"/>
        <v>0</v>
      </c>
      <c r="AV1753" s="18">
        <f t="shared" si="4023"/>
        <v>0</v>
      </c>
      <c r="AW1753" s="18">
        <f t="shared" si="4024"/>
        <v>0</v>
      </c>
      <c r="AX1753" s="18">
        <f t="shared" si="4025"/>
        <v>0</v>
      </c>
      <c r="AY1753" s="18">
        <f t="shared" si="4133"/>
        <v>0</v>
      </c>
      <c r="AZ1753" s="18">
        <f t="shared" si="4133"/>
        <v>0</v>
      </c>
      <c r="BA1753" s="18">
        <f t="shared" si="4021"/>
        <v>0</v>
      </c>
      <c r="BB1753" s="18">
        <f t="shared" si="4022"/>
        <v>0</v>
      </c>
      <c r="BC1753" s="18">
        <f t="shared" si="4133"/>
        <v>0</v>
      </c>
      <c r="BD1753" s="18">
        <f t="shared" si="4133"/>
        <v>0</v>
      </c>
      <c r="BE1753" s="18">
        <f t="shared" si="4133"/>
        <v>0</v>
      </c>
      <c r="BF1753" s="18">
        <f t="shared" si="4118"/>
        <v>0</v>
      </c>
      <c r="BG1753" s="18">
        <f t="shared" si="4119"/>
        <v>0</v>
      </c>
      <c r="BH1753" s="18">
        <f t="shared" si="4120"/>
        <v>0</v>
      </c>
      <c r="BI1753" s="18">
        <f t="shared" si="4133"/>
        <v>0</v>
      </c>
      <c r="BJ1753" s="25">
        <v>0</v>
      </c>
      <c r="BK1753" s="36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</row>
    <row r="1754" spans="1:92" ht="78" hidden="1" x14ac:dyDescent="0.3">
      <c r="A1754" s="19" t="s">
        <v>1280</v>
      </c>
      <c r="B1754" s="43">
        <v>810</v>
      </c>
      <c r="C1754" s="47"/>
      <c r="D1754" s="47"/>
      <c r="E1754" s="14" t="s">
        <v>475</v>
      </c>
      <c r="F1754" s="18">
        <f>F1755</f>
        <v>26971.5</v>
      </c>
      <c r="G1754" s="18">
        <f t="shared" si="4133"/>
        <v>0</v>
      </c>
      <c r="H1754" s="18">
        <f t="shared" si="4133"/>
        <v>0</v>
      </c>
      <c r="I1754" s="18">
        <f t="shared" si="4133"/>
        <v>0</v>
      </c>
      <c r="J1754" s="18">
        <f t="shared" si="4133"/>
        <v>0</v>
      </c>
      <c r="K1754" s="18">
        <f t="shared" si="4133"/>
        <v>0</v>
      </c>
      <c r="L1754" s="18">
        <f t="shared" si="4100"/>
        <v>26971.5</v>
      </c>
      <c r="M1754" s="18">
        <f t="shared" si="4101"/>
        <v>0</v>
      </c>
      <c r="N1754" s="18">
        <f t="shared" si="4102"/>
        <v>0</v>
      </c>
      <c r="O1754" s="18">
        <f t="shared" si="4133"/>
        <v>-5817.9250000000002</v>
      </c>
      <c r="P1754" s="18">
        <f t="shared" si="4133"/>
        <v>0</v>
      </c>
      <c r="Q1754" s="18">
        <f t="shared" si="4133"/>
        <v>0</v>
      </c>
      <c r="R1754" s="18">
        <f t="shared" si="4031"/>
        <v>21153.575000000001</v>
      </c>
      <c r="S1754" s="18">
        <f t="shared" si="4032"/>
        <v>0</v>
      </c>
      <c r="T1754" s="18">
        <f t="shared" si="4033"/>
        <v>0</v>
      </c>
      <c r="U1754" s="18">
        <f t="shared" si="4133"/>
        <v>0</v>
      </c>
      <c r="V1754" s="18">
        <f t="shared" si="4133"/>
        <v>0</v>
      </c>
      <c r="W1754" s="18">
        <f t="shared" si="4133"/>
        <v>0</v>
      </c>
      <c r="X1754" s="18">
        <f t="shared" si="4034"/>
        <v>21153.575000000001</v>
      </c>
      <c r="Y1754" s="18">
        <f t="shared" si="4035"/>
        <v>0</v>
      </c>
      <c r="Z1754" s="18">
        <f t="shared" si="4036"/>
        <v>0</v>
      </c>
      <c r="AA1754" s="18">
        <f t="shared" si="4133"/>
        <v>-21153.575000000001</v>
      </c>
      <c r="AB1754" s="18">
        <f t="shared" si="4133"/>
        <v>0</v>
      </c>
      <c r="AC1754" s="18">
        <f t="shared" si="4133"/>
        <v>0</v>
      </c>
      <c r="AD1754" s="18">
        <f t="shared" si="4037"/>
        <v>0</v>
      </c>
      <c r="AE1754" s="18">
        <f t="shared" si="4038"/>
        <v>0</v>
      </c>
      <c r="AF1754" s="18">
        <f t="shared" si="4039"/>
        <v>0</v>
      </c>
      <c r="AG1754" s="18">
        <f t="shared" si="4133"/>
        <v>0</v>
      </c>
      <c r="AH1754" s="18">
        <f t="shared" si="4026"/>
        <v>0</v>
      </c>
      <c r="AI1754" s="18">
        <f t="shared" si="4027"/>
        <v>0</v>
      </c>
      <c r="AJ1754" s="18">
        <f t="shared" si="4028"/>
        <v>0</v>
      </c>
      <c r="AK1754" s="18">
        <f t="shared" si="4133"/>
        <v>0</v>
      </c>
      <c r="AL1754" s="18">
        <f t="shared" si="4133"/>
        <v>0</v>
      </c>
      <c r="AM1754" s="18">
        <f t="shared" si="4133"/>
        <v>0</v>
      </c>
      <c r="AN1754" s="18">
        <f t="shared" si="4092"/>
        <v>0</v>
      </c>
      <c r="AO1754" s="18">
        <f t="shared" si="4093"/>
        <v>0</v>
      </c>
      <c r="AP1754" s="18">
        <f t="shared" si="4094"/>
        <v>0</v>
      </c>
      <c r="AQ1754" s="18">
        <f t="shared" si="4133"/>
        <v>0</v>
      </c>
      <c r="AR1754" s="18">
        <f t="shared" si="4095"/>
        <v>0</v>
      </c>
      <c r="AS1754" s="18">
        <f t="shared" si="4133"/>
        <v>0</v>
      </c>
      <c r="AT1754" s="18">
        <f t="shared" si="4133"/>
        <v>0</v>
      </c>
      <c r="AU1754" s="18">
        <f t="shared" si="4133"/>
        <v>0</v>
      </c>
      <c r="AV1754" s="18">
        <f t="shared" si="4023"/>
        <v>0</v>
      </c>
      <c r="AW1754" s="18">
        <f t="shared" si="4024"/>
        <v>0</v>
      </c>
      <c r="AX1754" s="18">
        <f t="shared" si="4025"/>
        <v>0</v>
      </c>
      <c r="AY1754" s="18">
        <f t="shared" si="4133"/>
        <v>0</v>
      </c>
      <c r="AZ1754" s="18">
        <f t="shared" si="4133"/>
        <v>0</v>
      </c>
      <c r="BA1754" s="18">
        <f t="shared" si="4021"/>
        <v>0</v>
      </c>
      <c r="BB1754" s="18">
        <f t="shared" si="4022"/>
        <v>0</v>
      </c>
      <c r="BC1754" s="18">
        <f t="shared" si="4133"/>
        <v>0</v>
      </c>
      <c r="BD1754" s="18">
        <f t="shared" si="4133"/>
        <v>0</v>
      </c>
      <c r="BE1754" s="18">
        <f t="shared" si="4133"/>
        <v>0</v>
      </c>
      <c r="BF1754" s="18">
        <f t="shared" si="4118"/>
        <v>0</v>
      </c>
      <c r="BG1754" s="18">
        <f t="shared" si="4119"/>
        <v>0</v>
      </c>
      <c r="BH1754" s="18">
        <f t="shared" si="4120"/>
        <v>0</v>
      </c>
      <c r="BI1754" s="18">
        <f t="shared" si="4133"/>
        <v>0</v>
      </c>
      <c r="BJ1754" s="25">
        <v>0</v>
      </c>
      <c r="BK1754" s="36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</row>
    <row r="1755" spans="1:92" hidden="1" x14ac:dyDescent="0.3">
      <c r="A1755" s="19" t="s">
        <v>1280</v>
      </c>
      <c r="B1755" s="43">
        <v>810</v>
      </c>
      <c r="C1755" s="47" t="s">
        <v>137</v>
      </c>
      <c r="D1755" s="47" t="s">
        <v>23</v>
      </c>
      <c r="E1755" s="14" t="s">
        <v>428</v>
      </c>
      <c r="F1755" s="18">
        <v>26971.5</v>
      </c>
      <c r="G1755" s="18">
        <v>0</v>
      </c>
      <c r="H1755" s="18">
        <v>0</v>
      </c>
      <c r="I1755" s="18"/>
      <c r="J1755" s="18"/>
      <c r="K1755" s="18"/>
      <c r="L1755" s="18">
        <f t="shared" si="4100"/>
        <v>26971.5</v>
      </c>
      <c r="M1755" s="18">
        <f t="shared" si="4101"/>
        <v>0</v>
      </c>
      <c r="N1755" s="18">
        <f t="shared" si="4102"/>
        <v>0</v>
      </c>
      <c r="O1755" s="18">
        <v>-5817.9250000000002</v>
      </c>
      <c r="P1755" s="18"/>
      <c r="Q1755" s="18"/>
      <c r="R1755" s="18">
        <f t="shared" si="4031"/>
        <v>21153.575000000001</v>
      </c>
      <c r="S1755" s="18">
        <f t="shared" si="4032"/>
        <v>0</v>
      </c>
      <c r="T1755" s="18">
        <f t="shared" si="4033"/>
        <v>0</v>
      </c>
      <c r="U1755" s="18"/>
      <c r="V1755" s="18"/>
      <c r="W1755" s="18"/>
      <c r="X1755" s="18">
        <f t="shared" si="4034"/>
        <v>21153.575000000001</v>
      </c>
      <c r="Y1755" s="18">
        <f t="shared" si="4035"/>
        <v>0</v>
      </c>
      <c r="Z1755" s="18">
        <f t="shared" si="4036"/>
        <v>0</v>
      </c>
      <c r="AA1755" s="18">
        <v>-21153.575000000001</v>
      </c>
      <c r="AB1755" s="18"/>
      <c r="AC1755" s="18"/>
      <c r="AD1755" s="18">
        <f t="shared" si="4037"/>
        <v>0</v>
      </c>
      <c r="AE1755" s="18">
        <f t="shared" si="4038"/>
        <v>0</v>
      </c>
      <c r="AF1755" s="18">
        <f t="shared" si="4039"/>
        <v>0</v>
      </c>
      <c r="AG1755" s="18"/>
      <c r="AH1755" s="18">
        <f t="shared" si="4026"/>
        <v>0</v>
      </c>
      <c r="AI1755" s="18">
        <f t="shared" si="4027"/>
        <v>0</v>
      </c>
      <c r="AJ1755" s="18">
        <f t="shared" si="4028"/>
        <v>0</v>
      </c>
      <c r="AK1755" s="18"/>
      <c r="AL1755" s="18"/>
      <c r="AM1755" s="18"/>
      <c r="AN1755" s="18">
        <f t="shared" si="4092"/>
        <v>0</v>
      </c>
      <c r="AO1755" s="18">
        <f t="shared" si="4093"/>
        <v>0</v>
      </c>
      <c r="AP1755" s="18">
        <f t="shared" si="4094"/>
        <v>0</v>
      </c>
      <c r="AQ1755" s="18"/>
      <c r="AR1755" s="18">
        <f t="shared" si="4095"/>
        <v>0</v>
      </c>
      <c r="AS1755" s="18"/>
      <c r="AT1755" s="18"/>
      <c r="AU1755" s="18"/>
      <c r="AV1755" s="18">
        <f t="shared" si="4023"/>
        <v>0</v>
      </c>
      <c r="AW1755" s="18">
        <f t="shared" si="4024"/>
        <v>0</v>
      </c>
      <c r="AX1755" s="18">
        <f t="shared" si="4025"/>
        <v>0</v>
      </c>
      <c r="AY1755" s="18"/>
      <c r="AZ1755" s="18"/>
      <c r="BA1755" s="18">
        <f t="shared" si="4021"/>
        <v>0</v>
      </c>
      <c r="BB1755" s="18">
        <f t="shared" si="4022"/>
        <v>0</v>
      </c>
      <c r="BC1755" s="18"/>
      <c r="BD1755" s="18"/>
      <c r="BE1755" s="18"/>
      <c r="BF1755" s="18">
        <f t="shared" si="4118"/>
        <v>0</v>
      </c>
      <c r="BG1755" s="18">
        <f t="shared" si="4119"/>
        <v>0</v>
      </c>
      <c r="BH1755" s="18">
        <f t="shared" si="4120"/>
        <v>0</v>
      </c>
      <c r="BI1755" s="18"/>
      <c r="BJ1755" s="25">
        <v>0</v>
      </c>
      <c r="BK1755" s="36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</row>
    <row r="1756" spans="1:92" ht="140.4" hidden="1" x14ac:dyDescent="0.3">
      <c r="A1756" s="19" t="s">
        <v>1283</v>
      </c>
      <c r="B1756" s="19"/>
      <c r="C1756" s="14"/>
      <c r="D1756" s="47"/>
      <c r="E1756" s="14" t="s">
        <v>900</v>
      </c>
      <c r="F1756" s="18">
        <f>F1757</f>
        <v>447266.30000000005</v>
      </c>
      <c r="G1756" s="18">
        <f t="shared" ref="G1756:BI1758" si="4134">G1757</f>
        <v>44383.1</v>
      </c>
      <c r="H1756" s="18">
        <f t="shared" si="4134"/>
        <v>0</v>
      </c>
      <c r="I1756" s="18">
        <f t="shared" si="4134"/>
        <v>-144383.1</v>
      </c>
      <c r="J1756" s="18">
        <f t="shared" si="4134"/>
        <v>44383.1</v>
      </c>
      <c r="K1756" s="18">
        <f t="shared" si="4134"/>
        <v>0</v>
      </c>
      <c r="L1756" s="18">
        <f t="shared" si="4100"/>
        <v>302883.20000000007</v>
      </c>
      <c r="M1756" s="18">
        <f t="shared" si="4101"/>
        <v>88766.2</v>
      </c>
      <c r="N1756" s="18">
        <f t="shared" si="4102"/>
        <v>0</v>
      </c>
      <c r="O1756" s="18">
        <f t="shared" si="4134"/>
        <v>0</v>
      </c>
      <c r="P1756" s="18">
        <f t="shared" si="4134"/>
        <v>0</v>
      </c>
      <c r="Q1756" s="18">
        <f t="shared" si="4134"/>
        <v>0</v>
      </c>
      <c r="R1756" s="18">
        <f t="shared" si="4031"/>
        <v>302883.20000000007</v>
      </c>
      <c r="S1756" s="18">
        <f t="shared" si="4032"/>
        <v>88766.2</v>
      </c>
      <c r="T1756" s="18">
        <f t="shared" si="4033"/>
        <v>0</v>
      </c>
      <c r="U1756" s="18">
        <f t="shared" si="4134"/>
        <v>0</v>
      </c>
      <c r="V1756" s="18">
        <f t="shared" si="4134"/>
        <v>0</v>
      </c>
      <c r="W1756" s="18">
        <f t="shared" si="4134"/>
        <v>0</v>
      </c>
      <c r="X1756" s="18">
        <f t="shared" si="4034"/>
        <v>302883.20000000007</v>
      </c>
      <c r="Y1756" s="18">
        <f t="shared" si="4035"/>
        <v>88766.2</v>
      </c>
      <c r="Z1756" s="18">
        <f t="shared" si="4036"/>
        <v>0</v>
      </c>
      <c r="AA1756" s="18">
        <f t="shared" si="4134"/>
        <v>-101441.60000000001</v>
      </c>
      <c r="AB1756" s="18">
        <f t="shared" si="4134"/>
        <v>-44383.1</v>
      </c>
      <c r="AC1756" s="18">
        <f t="shared" si="4134"/>
        <v>0</v>
      </c>
      <c r="AD1756" s="18">
        <f t="shared" si="4037"/>
        <v>201441.60000000006</v>
      </c>
      <c r="AE1756" s="18">
        <f t="shared" si="4038"/>
        <v>44383.1</v>
      </c>
      <c r="AF1756" s="18">
        <f t="shared" si="4039"/>
        <v>0</v>
      </c>
      <c r="AG1756" s="18">
        <f t="shared" si="4134"/>
        <v>0</v>
      </c>
      <c r="AH1756" s="18">
        <f t="shared" si="4026"/>
        <v>201441.60000000006</v>
      </c>
      <c r="AI1756" s="18">
        <f t="shared" si="4027"/>
        <v>44383.1</v>
      </c>
      <c r="AJ1756" s="18">
        <f t="shared" si="4028"/>
        <v>0</v>
      </c>
      <c r="AK1756" s="18">
        <f t="shared" si="4134"/>
        <v>-201441.6</v>
      </c>
      <c r="AL1756" s="18">
        <f t="shared" si="4134"/>
        <v>-44383.1</v>
      </c>
      <c r="AM1756" s="18">
        <f t="shared" si="4134"/>
        <v>0</v>
      </c>
      <c r="AN1756" s="18">
        <f t="shared" si="4092"/>
        <v>0</v>
      </c>
      <c r="AO1756" s="18">
        <f t="shared" si="4093"/>
        <v>0</v>
      </c>
      <c r="AP1756" s="18">
        <f t="shared" si="4094"/>
        <v>0</v>
      </c>
      <c r="AQ1756" s="18">
        <f t="shared" si="4134"/>
        <v>0</v>
      </c>
      <c r="AR1756" s="18">
        <f t="shared" si="4095"/>
        <v>0</v>
      </c>
      <c r="AS1756" s="18">
        <f t="shared" si="4134"/>
        <v>0</v>
      </c>
      <c r="AT1756" s="18">
        <f t="shared" si="4134"/>
        <v>0</v>
      </c>
      <c r="AU1756" s="18">
        <f t="shared" si="4134"/>
        <v>0</v>
      </c>
      <c r="AV1756" s="18">
        <f t="shared" si="4023"/>
        <v>0</v>
      </c>
      <c r="AW1756" s="18">
        <f t="shared" si="4024"/>
        <v>0</v>
      </c>
      <c r="AX1756" s="18">
        <f t="shared" si="4025"/>
        <v>0</v>
      </c>
      <c r="AY1756" s="18">
        <f t="shared" si="4134"/>
        <v>0</v>
      </c>
      <c r="AZ1756" s="18">
        <f t="shared" si="4134"/>
        <v>0</v>
      </c>
      <c r="BA1756" s="18">
        <f t="shared" si="4021"/>
        <v>0</v>
      </c>
      <c r="BB1756" s="18">
        <f t="shared" si="4022"/>
        <v>0</v>
      </c>
      <c r="BC1756" s="18">
        <f t="shared" si="4134"/>
        <v>0</v>
      </c>
      <c r="BD1756" s="18">
        <f t="shared" si="4134"/>
        <v>0</v>
      </c>
      <c r="BE1756" s="18">
        <f t="shared" si="4134"/>
        <v>0</v>
      </c>
      <c r="BF1756" s="18">
        <f t="shared" si="4118"/>
        <v>0</v>
      </c>
      <c r="BG1756" s="18">
        <f t="shared" si="4119"/>
        <v>0</v>
      </c>
      <c r="BH1756" s="18">
        <f t="shared" si="4120"/>
        <v>0</v>
      </c>
      <c r="BI1756" s="18">
        <f t="shared" si="4134"/>
        <v>0</v>
      </c>
      <c r="BJ1756" s="25">
        <v>0</v>
      </c>
      <c r="BK1756" s="36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</row>
    <row r="1757" spans="1:92" hidden="1" x14ac:dyDescent="0.3">
      <c r="A1757" s="19" t="s">
        <v>1283</v>
      </c>
      <c r="B1757" s="43">
        <v>800</v>
      </c>
      <c r="C1757" s="47"/>
      <c r="D1757" s="47"/>
      <c r="E1757" s="14" t="s">
        <v>460</v>
      </c>
      <c r="F1757" s="18">
        <f>F1758</f>
        <v>447266.30000000005</v>
      </c>
      <c r="G1757" s="18">
        <f t="shared" si="4134"/>
        <v>44383.1</v>
      </c>
      <c r="H1757" s="18">
        <f t="shared" si="4134"/>
        <v>0</v>
      </c>
      <c r="I1757" s="18">
        <f t="shared" si="4134"/>
        <v>-144383.1</v>
      </c>
      <c r="J1757" s="18">
        <f t="shared" si="4134"/>
        <v>44383.1</v>
      </c>
      <c r="K1757" s="18">
        <f t="shared" si="4134"/>
        <v>0</v>
      </c>
      <c r="L1757" s="18">
        <f t="shared" si="4100"/>
        <v>302883.20000000007</v>
      </c>
      <c r="M1757" s="18">
        <f t="shared" si="4101"/>
        <v>88766.2</v>
      </c>
      <c r="N1757" s="18">
        <f t="shared" si="4102"/>
        <v>0</v>
      </c>
      <c r="O1757" s="18">
        <f t="shared" si="4134"/>
        <v>0</v>
      </c>
      <c r="P1757" s="18">
        <f t="shared" si="4134"/>
        <v>0</v>
      </c>
      <c r="Q1757" s="18">
        <f t="shared" si="4134"/>
        <v>0</v>
      </c>
      <c r="R1757" s="18">
        <f t="shared" si="4031"/>
        <v>302883.20000000007</v>
      </c>
      <c r="S1757" s="18">
        <f t="shared" si="4032"/>
        <v>88766.2</v>
      </c>
      <c r="T1757" s="18">
        <f t="shared" si="4033"/>
        <v>0</v>
      </c>
      <c r="U1757" s="18">
        <f t="shared" si="4134"/>
        <v>0</v>
      </c>
      <c r="V1757" s="18">
        <f t="shared" si="4134"/>
        <v>0</v>
      </c>
      <c r="W1757" s="18">
        <f t="shared" si="4134"/>
        <v>0</v>
      </c>
      <c r="X1757" s="18">
        <f t="shared" si="4034"/>
        <v>302883.20000000007</v>
      </c>
      <c r="Y1757" s="18">
        <f t="shared" si="4035"/>
        <v>88766.2</v>
      </c>
      <c r="Z1757" s="18">
        <f t="shared" si="4036"/>
        <v>0</v>
      </c>
      <c r="AA1757" s="18">
        <f t="shared" si="4134"/>
        <v>-101441.60000000001</v>
      </c>
      <c r="AB1757" s="18">
        <f t="shared" si="4134"/>
        <v>-44383.1</v>
      </c>
      <c r="AC1757" s="18">
        <f t="shared" si="4134"/>
        <v>0</v>
      </c>
      <c r="AD1757" s="18">
        <f t="shared" si="4037"/>
        <v>201441.60000000006</v>
      </c>
      <c r="AE1757" s="18">
        <f t="shared" si="4038"/>
        <v>44383.1</v>
      </c>
      <c r="AF1757" s="18">
        <f t="shared" si="4039"/>
        <v>0</v>
      </c>
      <c r="AG1757" s="18">
        <f t="shared" si="4134"/>
        <v>0</v>
      </c>
      <c r="AH1757" s="18">
        <f t="shared" si="4026"/>
        <v>201441.60000000006</v>
      </c>
      <c r="AI1757" s="18">
        <f t="shared" si="4027"/>
        <v>44383.1</v>
      </c>
      <c r="AJ1757" s="18">
        <f t="shared" si="4028"/>
        <v>0</v>
      </c>
      <c r="AK1757" s="18">
        <f t="shared" si="4134"/>
        <v>-201441.6</v>
      </c>
      <c r="AL1757" s="18">
        <f t="shared" si="4134"/>
        <v>-44383.1</v>
      </c>
      <c r="AM1757" s="18">
        <f t="shared" si="4134"/>
        <v>0</v>
      </c>
      <c r="AN1757" s="18">
        <f t="shared" si="4092"/>
        <v>0</v>
      </c>
      <c r="AO1757" s="18">
        <f t="shared" si="4093"/>
        <v>0</v>
      </c>
      <c r="AP1757" s="18">
        <f t="shared" si="4094"/>
        <v>0</v>
      </c>
      <c r="AQ1757" s="18">
        <f t="shared" si="4134"/>
        <v>0</v>
      </c>
      <c r="AR1757" s="18">
        <f t="shared" si="4095"/>
        <v>0</v>
      </c>
      <c r="AS1757" s="18">
        <f t="shared" si="4134"/>
        <v>0</v>
      </c>
      <c r="AT1757" s="18">
        <f t="shared" si="4134"/>
        <v>0</v>
      </c>
      <c r="AU1757" s="18">
        <f t="shared" si="4134"/>
        <v>0</v>
      </c>
      <c r="AV1757" s="18">
        <f t="shared" si="4023"/>
        <v>0</v>
      </c>
      <c r="AW1757" s="18">
        <f t="shared" si="4024"/>
        <v>0</v>
      </c>
      <c r="AX1757" s="18">
        <f t="shared" si="4025"/>
        <v>0</v>
      </c>
      <c r="AY1757" s="18">
        <f t="shared" si="4134"/>
        <v>0</v>
      </c>
      <c r="AZ1757" s="18">
        <f t="shared" si="4134"/>
        <v>0</v>
      </c>
      <c r="BA1757" s="18">
        <f t="shared" si="4021"/>
        <v>0</v>
      </c>
      <c r="BB1757" s="18">
        <f t="shared" si="4022"/>
        <v>0</v>
      </c>
      <c r="BC1757" s="18">
        <f t="shared" si="4134"/>
        <v>0</v>
      </c>
      <c r="BD1757" s="18">
        <f t="shared" si="4134"/>
        <v>0</v>
      </c>
      <c r="BE1757" s="18">
        <f t="shared" si="4134"/>
        <v>0</v>
      </c>
      <c r="BF1757" s="18">
        <f t="shared" si="4118"/>
        <v>0</v>
      </c>
      <c r="BG1757" s="18">
        <f t="shared" si="4119"/>
        <v>0</v>
      </c>
      <c r="BH1757" s="18">
        <f t="shared" si="4120"/>
        <v>0</v>
      </c>
      <c r="BI1757" s="18">
        <f t="shared" si="4134"/>
        <v>0</v>
      </c>
      <c r="BJ1757" s="25">
        <v>0</v>
      </c>
      <c r="BK1757" s="36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</row>
    <row r="1758" spans="1:92" ht="78" hidden="1" x14ac:dyDescent="0.3">
      <c r="A1758" s="19" t="s">
        <v>1283</v>
      </c>
      <c r="B1758" s="43">
        <v>810</v>
      </c>
      <c r="C1758" s="47"/>
      <c r="D1758" s="47"/>
      <c r="E1758" s="14" t="s">
        <v>475</v>
      </c>
      <c r="F1758" s="18">
        <f>F1759</f>
        <v>447266.30000000005</v>
      </c>
      <c r="G1758" s="18">
        <f t="shared" si="4134"/>
        <v>44383.1</v>
      </c>
      <c r="H1758" s="18">
        <f t="shared" si="4134"/>
        <v>0</v>
      </c>
      <c r="I1758" s="18">
        <f t="shared" si="4134"/>
        <v>-144383.1</v>
      </c>
      <c r="J1758" s="18">
        <f t="shared" si="4134"/>
        <v>44383.1</v>
      </c>
      <c r="K1758" s="18">
        <f t="shared" si="4134"/>
        <v>0</v>
      </c>
      <c r="L1758" s="18">
        <f t="shared" si="4100"/>
        <v>302883.20000000007</v>
      </c>
      <c r="M1758" s="18">
        <f t="shared" si="4101"/>
        <v>88766.2</v>
      </c>
      <c r="N1758" s="18">
        <f t="shared" si="4102"/>
        <v>0</v>
      </c>
      <c r="O1758" s="18">
        <f t="shared" si="4134"/>
        <v>0</v>
      </c>
      <c r="P1758" s="18">
        <f t="shared" si="4134"/>
        <v>0</v>
      </c>
      <c r="Q1758" s="18">
        <f t="shared" si="4134"/>
        <v>0</v>
      </c>
      <c r="R1758" s="18">
        <f t="shared" si="4031"/>
        <v>302883.20000000007</v>
      </c>
      <c r="S1758" s="18">
        <f t="shared" si="4032"/>
        <v>88766.2</v>
      </c>
      <c r="T1758" s="18">
        <f t="shared" si="4033"/>
        <v>0</v>
      </c>
      <c r="U1758" s="18">
        <f t="shared" si="4134"/>
        <v>0</v>
      </c>
      <c r="V1758" s="18">
        <f t="shared" si="4134"/>
        <v>0</v>
      </c>
      <c r="W1758" s="18">
        <f t="shared" si="4134"/>
        <v>0</v>
      </c>
      <c r="X1758" s="18">
        <f t="shared" si="4034"/>
        <v>302883.20000000007</v>
      </c>
      <c r="Y1758" s="18">
        <f t="shared" si="4035"/>
        <v>88766.2</v>
      </c>
      <c r="Z1758" s="18">
        <f t="shared" si="4036"/>
        <v>0</v>
      </c>
      <c r="AA1758" s="18">
        <f t="shared" si="4134"/>
        <v>-101441.60000000001</v>
      </c>
      <c r="AB1758" s="18">
        <f t="shared" si="4134"/>
        <v>-44383.1</v>
      </c>
      <c r="AC1758" s="18">
        <f t="shared" si="4134"/>
        <v>0</v>
      </c>
      <c r="AD1758" s="18">
        <f t="shared" si="4037"/>
        <v>201441.60000000006</v>
      </c>
      <c r="AE1758" s="18">
        <f t="shared" si="4038"/>
        <v>44383.1</v>
      </c>
      <c r="AF1758" s="18">
        <f t="shared" si="4039"/>
        <v>0</v>
      </c>
      <c r="AG1758" s="18">
        <f t="shared" si="4134"/>
        <v>0</v>
      </c>
      <c r="AH1758" s="18">
        <f t="shared" si="4026"/>
        <v>201441.60000000006</v>
      </c>
      <c r="AI1758" s="18">
        <f t="shared" si="4027"/>
        <v>44383.1</v>
      </c>
      <c r="AJ1758" s="18">
        <f t="shared" si="4028"/>
        <v>0</v>
      </c>
      <c r="AK1758" s="18">
        <f t="shared" si="4134"/>
        <v>-201441.6</v>
      </c>
      <c r="AL1758" s="18">
        <f t="shared" si="4134"/>
        <v>-44383.1</v>
      </c>
      <c r="AM1758" s="18">
        <f t="shared" si="4134"/>
        <v>0</v>
      </c>
      <c r="AN1758" s="18">
        <f t="shared" si="4092"/>
        <v>0</v>
      </c>
      <c r="AO1758" s="18">
        <f t="shared" si="4093"/>
        <v>0</v>
      </c>
      <c r="AP1758" s="18">
        <f t="shared" si="4094"/>
        <v>0</v>
      </c>
      <c r="AQ1758" s="18">
        <f t="shared" si="4134"/>
        <v>0</v>
      </c>
      <c r="AR1758" s="18">
        <f t="shared" si="4095"/>
        <v>0</v>
      </c>
      <c r="AS1758" s="18">
        <f t="shared" si="4134"/>
        <v>0</v>
      </c>
      <c r="AT1758" s="18">
        <f t="shared" si="4134"/>
        <v>0</v>
      </c>
      <c r="AU1758" s="18">
        <f t="shared" si="4134"/>
        <v>0</v>
      </c>
      <c r="AV1758" s="18">
        <f t="shared" si="4023"/>
        <v>0</v>
      </c>
      <c r="AW1758" s="18">
        <f t="shared" si="4024"/>
        <v>0</v>
      </c>
      <c r="AX1758" s="18">
        <f t="shared" si="4025"/>
        <v>0</v>
      </c>
      <c r="AY1758" s="18">
        <f t="shared" si="4134"/>
        <v>0</v>
      </c>
      <c r="AZ1758" s="18">
        <f t="shared" si="4134"/>
        <v>0</v>
      </c>
      <c r="BA1758" s="18">
        <f t="shared" ref="BA1758:BA1829" si="4135">AV1758+AY1758</f>
        <v>0</v>
      </c>
      <c r="BB1758" s="18">
        <f t="shared" ref="BB1758:BB1829" si="4136">AW1758+AZ1758</f>
        <v>0</v>
      </c>
      <c r="BC1758" s="18">
        <f t="shared" si="4134"/>
        <v>0</v>
      </c>
      <c r="BD1758" s="18">
        <f t="shared" si="4134"/>
        <v>0</v>
      </c>
      <c r="BE1758" s="18">
        <f t="shared" si="4134"/>
        <v>0</v>
      </c>
      <c r="BF1758" s="18">
        <f t="shared" si="4118"/>
        <v>0</v>
      </c>
      <c r="BG1758" s="18">
        <f t="shared" si="4119"/>
        <v>0</v>
      </c>
      <c r="BH1758" s="18">
        <f t="shared" si="4120"/>
        <v>0</v>
      </c>
      <c r="BI1758" s="18">
        <f t="shared" si="4134"/>
        <v>0</v>
      </c>
      <c r="BJ1758" s="25">
        <v>0</v>
      </c>
      <c r="BK1758" s="36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</row>
    <row r="1759" spans="1:92" hidden="1" x14ac:dyDescent="0.3">
      <c r="A1759" s="19" t="s">
        <v>1283</v>
      </c>
      <c r="B1759" s="43">
        <v>810</v>
      </c>
      <c r="C1759" s="47" t="s">
        <v>137</v>
      </c>
      <c r="D1759" s="47" t="s">
        <v>23</v>
      </c>
      <c r="E1759" s="14" t="s">
        <v>428</v>
      </c>
      <c r="F1759" s="18">
        <v>447266.30000000005</v>
      </c>
      <c r="G1759" s="18">
        <v>44383.1</v>
      </c>
      <c r="H1759" s="18">
        <v>0</v>
      </c>
      <c r="I1759" s="18">
        <v>-144383.1</v>
      </c>
      <c r="J1759" s="18">
        <v>44383.1</v>
      </c>
      <c r="K1759" s="18"/>
      <c r="L1759" s="18">
        <f t="shared" si="4100"/>
        <v>302883.20000000007</v>
      </c>
      <c r="M1759" s="18">
        <f t="shared" si="4101"/>
        <v>88766.2</v>
      </c>
      <c r="N1759" s="18">
        <f t="shared" si="4102"/>
        <v>0</v>
      </c>
      <c r="O1759" s="18"/>
      <c r="P1759" s="18"/>
      <c r="Q1759" s="18"/>
      <c r="R1759" s="18">
        <f t="shared" si="4031"/>
        <v>302883.20000000007</v>
      </c>
      <c r="S1759" s="18">
        <f t="shared" si="4032"/>
        <v>88766.2</v>
      </c>
      <c r="T1759" s="18">
        <f t="shared" si="4033"/>
        <v>0</v>
      </c>
      <c r="U1759" s="18"/>
      <c r="V1759" s="18"/>
      <c r="W1759" s="18"/>
      <c r="X1759" s="18">
        <f t="shared" si="4034"/>
        <v>302883.20000000007</v>
      </c>
      <c r="Y1759" s="18">
        <f t="shared" si="4035"/>
        <v>88766.2</v>
      </c>
      <c r="Z1759" s="18">
        <f t="shared" si="4036"/>
        <v>0</v>
      </c>
      <c r="AA1759" s="18">
        <v>-101441.60000000001</v>
      </c>
      <c r="AB1759" s="18">
        <v>-44383.1</v>
      </c>
      <c r="AC1759" s="18"/>
      <c r="AD1759" s="18">
        <f t="shared" si="4037"/>
        <v>201441.60000000006</v>
      </c>
      <c r="AE1759" s="18">
        <f t="shared" si="4038"/>
        <v>44383.1</v>
      </c>
      <c r="AF1759" s="18">
        <f t="shared" si="4039"/>
        <v>0</v>
      </c>
      <c r="AG1759" s="18"/>
      <c r="AH1759" s="18">
        <f t="shared" si="4026"/>
        <v>201441.60000000006</v>
      </c>
      <c r="AI1759" s="18">
        <f t="shared" si="4027"/>
        <v>44383.1</v>
      </c>
      <c r="AJ1759" s="18">
        <f t="shared" si="4028"/>
        <v>0</v>
      </c>
      <c r="AK1759" s="18">
        <v>-201441.6</v>
      </c>
      <c r="AL1759" s="18">
        <v>-44383.1</v>
      </c>
      <c r="AM1759" s="18"/>
      <c r="AN1759" s="18">
        <f t="shared" si="4092"/>
        <v>0</v>
      </c>
      <c r="AO1759" s="18">
        <f t="shared" si="4093"/>
        <v>0</v>
      </c>
      <c r="AP1759" s="18">
        <f t="shared" si="4094"/>
        <v>0</v>
      </c>
      <c r="AQ1759" s="18"/>
      <c r="AR1759" s="18">
        <f t="shared" si="4095"/>
        <v>0</v>
      </c>
      <c r="AS1759" s="18"/>
      <c r="AT1759" s="18"/>
      <c r="AU1759" s="18"/>
      <c r="AV1759" s="18">
        <f t="shared" ref="AV1759:AV1830" si="4137">AR1759+AS1759</f>
        <v>0</v>
      </c>
      <c r="AW1759" s="18">
        <f t="shared" ref="AW1759:AW1830" si="4138">AO1759+AT1759</f>
        <v>0</v>
      </c>
      <c r="AX1759" s="18">
        <f t="shared" ref="AX1759:AX1830" si="4139">AP1759+AU1759</f>
        <v>0</v>
      </c>
      <c r="AY1759" s="18"/>
      <c r="AZ1759" s="18"/>
      <c r="BA1759" s="18">
        <f t="shared" si="4135"/>
        <v>0</v>
      </c>
      <c r="BB1759" s="18">
        <f t="shared" si="4136"/>
        <v>0</v>
      </c>
      <c r="BC1759" s="18"/>
      <c r="BD1759" s="18"/>
      <c r="BE1759" s="18"/>
      <c r="BF1759" s="18">
        <f t="shared" si="4118"/>
        <v>0</v>
      </c>
      <c r="BG1759" s="18">
        <f t="shared" si="4119"/>
        <v>0</v>
      </c>
      <c r="BH1759" s="18">
        <f t="shared" si="4120"/>
        <v>0</v>
      </c>
      <c r="BI1759" s="18"/>
      <c r="BJ1759" s="25">
        <v>0</v>
      </c>
      <c r="BK1759" s="36">
        <v>159</v>
      </c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</row>
    <row r="1760" spans="1:92" ht="46.8" x14ac:dyDescent="0.3">
      <c r="A1760" s="19" t="s">
        <v>1588</v>
      </c>
      <c r="B1760" s="19"/>
      <c r="C1760" s="14"/>
      <c r="D1760" s="51"/>
      <c r="E1760" s="14" t="s">
        <v>1589</v>
      </c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>
        <f>BC1761</f>
        <v>0</v>
      </c>
      <c r="BD1760" s="18">
        <f t="shared" ref="BD1760:BI1762" si="4140">BD1761</f>
        <v>30051.151999999998</v>
      </c>
      <c r="BE1760" s="18">
        <f t="shared" si="4140"/>
        <v>14989.883</v>
      </c>
      <c r="BF1760" s="18">
        <f t="shared" si="4118"/>
        <v>0</v>
      </c>
      <c r="BG1760" s="18">
        <f t="shared" si="4119"/>
        <v>30051.151999999998</v>
      </c>
      <c r="BH1760" s="18">
        <f t="shared" si="4120"/>
        <v>14989.883</v>
      </c>
      <c r="BI1760" s="18">
        <f t="shared" si="4140"/>
        <v>0</v>
      </c>
      <c r="BJ1760" s="25"/>
      <c r="BK1760" s="36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</row>
    <row r="1761" spans="1:92" ht="46.8" x14ac:dyDescent="0.3">
      <c r="A1761" s="19" t="s">
        <v>1588</v>
      </c>
      <c r="B1761" s="50">
        <v>400</v>
      </c>
      <c r="C1761" s="51"/>
      <c r="D1761" s="51"/>
      <c r="E1761" s="14" t="s">
        <v>457</v>
      </c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>
        <f>BC1762</f>
        <v>0</v>
      </c>
      <c r="BD1761" s="18">
        <f t="shared" si="4140"/>
        <v>30051.151999999998</v>
      </c>
      <c r="BE1761" s="18">
        <f t="shared" si="4140"/>
        <v>14989.883</v>
      </c>
      <c r="BF1761" s="18">
        <f t="shared" si="4118"/>
        <v>0</v>
      </c>
      <c r="BG1761" s="18">
        <f t="shared" si="4119"/>
        <v>30051.151999999998</v>
      </c>
      <c r="BH1761" s="18">
        <f t="shared" si="4120"/>
        <v>14989.883</v>
      </c>
      <c r="BI1761" s="18">
        <f t="shared" si="4140"/>
        <v>0</v>
      </c>
      <c r="BJ1761" s="25"/>
      <c r="BK1761" s="36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</row>
    <row r="1762" spans="1:92" x14ac:dyDescent="0.3">
      <c r="A1762" s="19" t="s">
        <v>1588</v>
      </c>
      <c r="B1762" s="50">
        <v>410</v>
      </c>
      <c r="C1762" s="51"/>
      <c r="D1762" s="51"/>
      <c r="E1762" s="14" t="s">
        <v>470</v>
      </c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>
        <f>BC1763</f>
        <v>0</v>
      </c>
      <c r="BD1762" s="18">
        <f t="shared" si="4140"/>
        <v>30051.151999999998</v>
      </c>
      <c r="BE1762" s="18">
        <f t="shared" si="4140"/>
        <v>14989.883</v>
      </c>
      <c r="BF1762" s="18">
        <f t="shared" si="4118"/>
        <v>0</v>
      </c>
      <c r="BG1762" s="18">
        <f t="shared" si="4119"/>
        <v>30051.151999999998</v>
      </c>
      <c r="BH1762" s="18">
        <f t="shared" si="4120"/>
        <v>14989.883</v>
      </c>
      <c r="BI1762" s="18">
        <f t="shared" si="4140"/>
        <v>0</v>
      </c>
      <c r="BJ1762" s="25"/>
      <c r="BK1762" s="36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</row>
    <row r="1763" spans="1:92" x14ac:dyDescent="0.3">
      <c r="A1763" s="19" t="s">
        <v>1588</v>
      </c>
      <c r="B1763" s="50">
        <v>410</v>
      </c>
      <c r="C1763" s="51" t="s">
        <v>137</v>
      </c>
      <c r="D1763" s="51" t="s">
        <v>23</v>
      </c>
      <c r="E1763" s="14" t="s">
        <v>428</v>
      </c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>
        <v>30051.151999999998</v>
      </c>
      <c r="BE1763" s="18">
        <v>14989.883</v>
      </c>
      <c r="BF1763" s="18">
        <f t="shared" si="4118"/>
        <v>0</v>
      </c>
      <c r="BG1763" s="18">
        <f t="shared" si="4119"/>
        <v>30051.151999999998</v>
      </c>
      <c r="BH1763" s="18">
        <f t="shared" si="4120"/>
        <v>14989.883</v>
      </c>
      <c r="BI1763" s="18"/>
      <c r="BJ1763" s="25"/>
      <c r="BK1763" s="36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</row>
    <row r="1764" spans="1:92" ht="109.2" x14ac:dyDescent="0.3">
      <c r="A1764" s="19" t="s">
        <v>1590</v>
      </c>
      <c r="B1764" s="19"/>
      <c r="C1764" s="14"/>
      <c r="D1764" s="51"/>
      <c r="E1764" s="14" t="s">
        <v>1591</v>
      </c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>
        <f>BC1765</f>
        <v>8675.4639999999999</v>
      </c>
      <c r="BD1764" s="18">
        <f t="shared" ref="BD1764:BI1766" si="4141">BD1765</f>
        <v>178753.93700000001</v>
      </c>
      <c r="BE1764" s="18">
        <f t="shared" si="4141"/>
        <v>381935.35200000001</v>
      </c>
      <c r="BF1764" s="18">
        <f t="shared" si="4118"/>
        <v>8675.4639999999999</v>
      </c>
      <c r="BG1764" s="18">
        <f t="shared" si="4119"/>
        <v>178753.93700000001</v>
      </c>
      <c r="BH1764" s="18">
        <f t="shared" si="4120"/>
        <v>381935.35200000001</v>
      </c>
      <c r="BI1764" s="18">
        <f t="shared" si="4141"/>
        <v>0</v>
      </c>
      <c r="BJ1764" s="25"/>
      <c r="BK1764" s="36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</row>
    <row r="1765" spans="1:92" x14ac:dyDescent="0.3">
      <c r="A1765" s="19" t="s">
        <v>1590</v>
      </c>
      <c r="B1765" s="50">
        <v>800</v>
      </c>
      <c r="C1765" s="51"/>
      <c r="D1765" s="51"/>
      <c r="E1765" s="14" t="s">
        <v>460</v>
      </c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>
        <f>BC1766</f>
        <v>8675.4639999999999</v>
      </c>
      <c r="BD1765" s="18">
        <f t="shared" si="4141"/>
        <v>178753.93700000001</v>
      </c>
      <c r="BE1765" s="18">
        <f t="shared" si="4141"/>
        <v>381935.35200000001</v>
      </c>
      <c r="BF1765" s="18">
        <f t="shared" si="4118"/>
        <v>8675.4639999999999</v>
      </c>
      <c r="BG1765" s="18">
        <f t="shared" si="4119"/>
        <v>178753.93700000001</v>
      </c>
      <c r="BH1765" s="18">
        <f t="shared" si="4120"/>
        <v>381935.35200000001</v>
      </c>
      <c r="BI1765" s="18">
        <f t="shared" si="4141"/>
        <v>0</v>
      </c>
      <c r="BJ1765" s="25"/>
      <c r="BK1765" s="36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</row>
    <row r="1766" spans="1:92" ht="78" x14ac:dyDescent="0.3">
      <c r="A1766" s="19" t="s">
        <v>1590</v>
      </c>
      <c r="B1766" s="50">
        <v>810</v>
      </c>
      <c r="C1766" s="51"/>
      <c r="D1766" s="51"/>
      <c r="E1766" s="14" t="s">
        <v>475</v>
      </c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>
        <f>BC1767</f>
        <v>8675.4639999999999</v>
      </c>
      <c r="BD1766" s="18">
        <f t="shared" si="4141"/>
        <v>178753.93700000001</v>
      </c>
      <c r="BE1766" s="18">
        <f t="shared" si="4141"/>
        <v>381935.35200000001</v>
      </c>
      <c r="BF1766" s="18">
        <f t="shared" si="4118"/>
        <v>8675.4639999999999</v>
      </c>
      <c r="BG1766" s="18">
        <f t="shared" si="4119"/>
        <v>178753.93700000001</v>
      </c>
      <c r="BH1766" s="18">
        <f t="shared" si="4120"/>
        <v>381935.35200000001</v>
      </c>
      <c r="BI1766" s="18">
        <f t="shared" si="4141"/>
        <v>0</v>
      </c>
      <c r="BJ1766" s="25"/>
      <c r="BK1766" s="36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</row>
    <row r="1767" spans="1:92" x14ac:dyDescent="0.3">
      <c r="A1767" s="19" t="s">
        <v>1590</v>
      </c>
      <c r="B1767" s="50">
        <v>810</v>
      </c>
      <c r="C1767" s="51" t="s">
        <v>137</v>
      </c>
      <c r="D1767" s="51" t="s">
        <v>23</v>
      </c>
      <c r="E1767" s="14" t="s">
        <v>428</v>
      </c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>
        <v>8675.4639999999999</v>
      </c>
      <c r="BD1767" s="18">
        <v>178753.93700000001</v>
      </c>
      <c r="BE1767" s="18">
        <v>381935.35200000001</v>
      </c>
      <c r="BF1767" s="18">
        <f t="shared" si="4118"/>
        <v>8675.4639999999999</v>
      </c>
      <c r="BG1767" s="18">
        <f t="shared" si="4119"/>
        <v>178753.93700000001</v>
      </c>
      <c r="BH1767" s="18">
        <f t="shared" si="4120"/>
        <v>381935.35200000001</v>
      </c>
      <c r="BI1767" s="18"/>
      <c r="BJ1767" s="25"/>
      <c r="BK1767" s="36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</row>
    <row r="1768" spans="1:92" ht="31.2" hidden="1" x14ac:dyDescent="0.3">
      <c r="A1768" s="19" t="s">
        <v>1492</v>
      </c>
      <c r="B1768" s="43"/>
      <c r="C1768" s="47"/>
      <c r="D1768" s="47"/>
      <c r="E1768" s="14" t="s">
        <v>1494</v>
      </c>
      <c r="F1768" s="18"/>
      <c r="G1768" s="18"/>
      <c r="H1768" s="18"/>
      <c r="I1768" s="18"/>
      <c r="J1768" s="18"/>
      <c r="K1768" s="18"/>
      <c r="L1768" s="18"/>
      <c r="M1768" s="18"/>
      <c r="N1768" s="18"/>
      <c r="O1768" s="18">
        <f>O1769</f>
        <v>13092.901</v>
      </c>
      <c r="P1768" s="18">
        <f t="shared" ref="P1768:BI1771" si="4142">P1769</f>
        <v>13092.901</v>
      </c>
      <c r="Q1768" s="18">
        <f t="shared" si="4142"/>
        <v>13092.901</v>
      </c>
      <c r="R1768" s="18">
        <f t="shared" si="4031"/>
        <v>13092.901</v>
      </c>
      <c r="S1768" s="18">
        <f t="shared" si="4032"/>
        <v>13092.901</v>
      </c>
      <c r="T1768" s="18">
        <f t="shared" si="4033"/>
        <v>13092.901</v>
      </c>
      <c r="U1768" s="18">
        <f t="shared" si="4142"/>
        <v>-13092.901</v>
      </c>
      <c r="V1768" s="18">
        <f t="shared" si="4142"/>
        <v>-13092.901</v>
      </c>
      <c r="W1768" s="18">
        <f t="shared" si="4142"/>
        <v>-13092.901</v>
      </c>
      <c r="X1768" s="18">
        <f t="shared" si="4034"/>
        <v>0</v>
      </c>
      <c r="Y1768" s="18">
        <f t="shared" si="4035"/>
        <v>0</v>
      </c>
      <c r="Z1768" s="18">
        <f t="shared" si="4036"/>
        <v>0</v>
      </c>
      <c r="AA1768" s="18">
        <f t="shared" si="4142"/>
        <v>0</v>
      </c>
      <c r="AB1768" s="18">
        <f t="shared" si="4142"/>
        <v>0</v>
      </c>
      <c r="AC1768" s="18">
        <f t="shared" si="4142"/>
        <v>0</v>
      </c>
      <c r="AD1768" s="18">
        <f t="shared" si="4037"/>
        <v>0</v>
      </c>
      <c r="AE1768" s="18">
        <f t="shared" si="4038"/>
        <v>0</v>
      </c>
      <c r="AF1768" s="18">
        <f t="shared" si="4039"/>
        <v>0</v>
      </c>
      <c r="AG1768" s="18">
        <f t="shared" si="4142"/>
        <v>0</v>
      </c>
      <c r="AH1768" s="18">
        <f t="shared" ref="AH1768:AH1831" si="4143">AD1768+AG1768</f>
        <v>0</v>
      </c>
      <c r="AI1768" s="18">
        <f t="shared" ref="AI1768:AI1831" si="4144">AE1768</f>
        <v>0</v>
      </c>
      <c r="AJ1768" s="18">
        <f t="shared" ref="AJ1768:AJ1831" si="4145">AF1768</f>
        <v>0</v>
      </c>
      <c r="AK1768" s="18">
        <f t="shared" si="4142"/>
        <v>0</v>
      </c>
      <c r="AL1768" s="18">
        <f t="shared" si="4142"/>
        <v>0</v>
      </c>
      <c r="AM1768" s="18">
        <f t="shared" si="4142"/>
        <v>0</v>
      </c>
      <c r="AN1768" s="18">
        <f t="shared" si="4092"/>
        <v>0</v>
      </c>
      <c r="AO1768" s="18">
        <f t="shared" si="4093"/>
        <v>0</v>
      </c>
      <c r="AP1768" s="18">
        <f t="shared" si="4094"/>
        <v>0</v>
      </c>
      <c r="AQ1768" s="18">
        <f t="shared" si="4142"/>
        <v>0</v>
      </c>
      <c r="AR1768" s="18">
        <f t="shared" si="4095"/>
        <v>0</v>
      </c>
      <c r="AS1768" s="18">
        <f t="shared" si="4142"/>
        <v>0</v>
      </c>
      <c r="AT1768" s="18">
        <f t="shared" si="4142"/>
        <v>0</v>
      </c>
      <c r="AU1768" s="18">
        <f t="shared" si="4142"/>
        <v>0</v>
      </c>
      <c r="AV1768" s="18">
        <f t="shared" si="4137"/>
        <v>0</v>
      </c>
      <c r="AW1768" s="18">
        <f t="shared" si="4138"/>
        <v>0</v>
      </c>
      <c r="AX1768" s="18">
        <f t="shared" si="4139"/>
        <v>0</v>
      </c>
      <c r="AY1768" s="18">
        <f t="shared" si="4142"/>
        <v>0</v>
      </c>
      <c r="AZ1768" s="18">
        <f t="shared" si="4142"/>
        <v>0</v>
      </c>
      <c r="BA1768" s="18">
        <f t="shared" si="4135"/>
        <v>0</v>
      </c>
      <c r="BB1768" s="18">
        <f t="shared" si="4136"/>
        <v>0</v>
      </c>
      <c r="BC1768" s="18">
        <f t="shared" si="4142"/>
        <v>0</v>
      </c>
      <c r="BD1768" s="18">
        <f t="shared" si="4142"/>
        <v>0</v>
      </c>
      <c r="BE1768" s="18">
        <f t="shared" si="4142"/>
        <v>0</v>
      </c>
      <c r="BF1768" s="18">
        <f t="shared" si="4118"/>
        <v>0</v>
      </c>
      <c r="BG1768" s="18">
        <f t="shared" si="4119"/>
        <v>0</v>
      </c>
      <c r="BH1768" s="18">
        <f t="shared" si="4120"/>
        <v>0</v>
      </c>
      <c r="BI1768" s="18">
        <f t="shared" si="4142"/>
        <v>0</v>
      </c>
      <c r="BJ1768" s="25">
        <v>0</v>
      </c>
      <c r="BK1768" s="36"/>
    </row>
    <row r="1769" spans="1:92" ht="31.2" hidden="1" x14ac:dyDescent="0.3">
      <c r="A1769" s="19" t="s">
        <v>1493</v>
      </c>
      <c r="B1769" s="43"/>
      <c r="C1769" s="47"/>
      <c r="D1769" s="47"/>
      <c r="E1769" s="14" t="s">
        <v>1495</v>
      </c>
      <c r="F1769" s="18"/>
      <c r="G1769" s="18"/>
      <c r="H1769" s="18"/>
      <c r="I1769" s="18"/>
      <c r="J1769" s="18"/>
      <c r="K1769" s="18"/>
      <c r="L1769" s="18"/>
      <c r="M1769" s="18"/>
      <c r="N1769" s="18"/>
      <c r="O1769" s="18">
        <f>O1770</f>
        <v>13092.901</v>
      </c>
      <c r="P1769" s="18">
        <f t="shared" si="4142"/>
        <v>13092.901</v>
      </c>
      <c r="Q1769" s="18">
        <f t="shared" si="4142"/>
        <v>13092.901</v>
      </c>
      <c r="R1769" s="18">
        <f t="shared" si="4031"/>
        <v>13092.901</v>
      </c>
      <c r="S1769" s="18">
        <f t="shared" si="4032"/>
        <v>13092.901</v>
      </c>
      <c r="T1769" s="18">
        <f t="shared" si="4033"/>
        <v>13092.901</v>
      </c>
      <c r="U1769" s="18">
        <f t="shared" si="4142"/>
        <v>-13092.901</v>
      </c>
      <c r="V1769" s="18">
        <f t="shared" si="4142"/>
        <v>-13092.901</v>
      </c>
      <c r="W1769" s="18">
        <f t="shared" si="4142"/>
        <v>-13092.901</v>
      </c>
      <c r="X1769" s="18">
        <f t="shared" si="4034"/>
        <v>0</v>
      </c>
      <c r="Y1769" s="18">
        <f t="shared" si="4035"/>
        <v>0</v>
      </c>
      <c r="Z1769" s="18">
        <f t="shared" si="4036"/>
        <v>0</v>
      </c>
      <c r="AA1769" s="18">
        <f t="shared" si="4142"/>
        <v>0</v>
      </c>
      <c r="AB1769" s="18">
        <f t="shared" si="4142"/>
        <v>0</v>
      </c>
      <c r="AC1769" s="18">
        <f t="shared" si="4142"/>
        <v>0</v>
      </c>
      <c r="AD1769" s="18">
        <f t="shared" si="4037"/>
        <v>0</v>
      </c>
      <c r="AE1769" s="18">
        <f t="shared" si="4038"/>
        <v>0</v>
      </c>
      <c r="AF1769" s="18">
        <f t="shared" si="4039"/>
        <v>0</v>
      </c>
      <c r="AG1769" s="18">
        <f t="shared" si="4142"/>
        <v>0</v>
      </c>
      <c r="AH1769" s="18">
        <f t="shared" si="4143"/>
        <v>0</v>
      </c>
      <c r="AI1769" s="18">
        <f t="shared" si="4144"/>
        <v>0</v>
      </c>
      <c r="AJ1769" s="18">
        <f t="shared" si="4145"/>
        <v>0</v>
      </c>
      <c r="AK1769" s="18">
        <f t="shared" si="4142"/>
        <v>0</v>
      </c>
      <c r="AL1769" s="18">
        <f t="shared" si="4142"/>
        <v>0</v>
      </c>
      <c r="AM1769" s="18">
        <f t="shared" si="4142"/>
        <v>0</v>
      </c>
      <c r="AN1769" s="18">
        <f t="shared" si="4092"/>
        <v>0</v>
      </c>
      <c r="AO1769" s="18">
        <f t="shared" si="4093"/>
        <v>0</v>
      </c>
      <c r="AP1769" s="18">
        <f t="shared" si="4094"/>
        <v>0</v>
      </c>
      <c r="AQ1769" s="18">
        <f t="shared" si="4142"/>
        <v>0</v>
      </c>
      <c r="AR1769" s="18">
        <f t="shared" si="4095"/>
        <v>0</v>
      </c>
      <c r="AS1769" s="18">
        <f t="shared" si="4142"/>
        <v>0</v>
      </c>
      <c r="AT1769" s="18">
        <f t="shared" si="4142"/>
        <v>0</v>
      </c>
      <c r="AU1769" s="18">
        <f t="shared" si="4142"/>
        <v>0</v>
      </c>
      <c r="AV1769" s="18">
        <f t="shared" si="4137"/>
        <v>0</v>
      </c>
      <c r="AW1769" s="18">
        <f t="shared" si="4138"/>
        <v>0</v>
      </c>
      <c r="AX1769" s="18">
        <f t="shared" si="4139"/>
        <v>0</v>
      </c>
      <c r="AY1769" s="18">
        <f t="shared" si="4142"/>
        <v>0</v>
      </c>
      <c r="AZ1769" s="18">
        <f t="shared" si="4142"/>
        <v>0</v>
      </c>
      <c r="BA1769" s="18">
        <f t="shared" si="4135"/>
        <v>0</v>
      </c>
      <c r="BB1769" s="18">
        <f t="shared" si="4136"/>
        <v>0</v>
      </c>
      <c r="BC1769" s="18">
        <f t="shared" si="4142"/>
        <v>0</v>
      </c>
      <c r="BD1769" s="18">
        <f t="shared" si="4142"/>
        <v>0</v>
      </c>
      <c r="BE1769" s="18">
        <f t="shared" si="4142"/>
        <v>0</v>
      </c>
      <c r="BF1769" s="18">
        <f t="shared" si="4118"/>
        <v>0</v>
      </c>
      <c r="BG1769" s="18">
        <f t="shared" si="4119"/>
        <v>0</v>
      </c>
      <c r="BH1769" s="18">
        <f t="shared" si="4120"/>
        <v>0</v>
      </c>
      <c r="BI1769" s="18">
        <f t="shared" si="4142"/>
        <v>0</v>
      </c>
      <c r="BJ1769" s="25">
        <v>0</v>
      </c>
      <c r="BK1769" s="36"/>
    </row>
    <row r="1770" spans="1:92" ht="31.2" hidden="1" x14ac:dyDescent="0.3">
      <c r="A1770" s="19" t="s">
        <v>1493</v>
      </c>
      <c r="B1770" s="43">
        <v>200</v>
      </c>
      <c r="C1770" s="47"/>
      <c r="D1770" s="47"/>
      <c r="E1770" s="14" t="s">
        <v>455</v>
      </c>
      <c r="F1770" s="18"/>
      <c r="G1770" s="18"/>
      <c r="H1770" s="18"/>
      <c r="I1770" s="18"/>
      <c r="J1770" s="18"/>
      <c r="K1770" s="18"/>
      <c r="L1770" s="18"/>
      <c r="M1770" s="18"/>
      <c r="N1770" s="18"/>
      <c r="O1770" s="18">
        <f>O1771</f>
        <v>13092.901</v>
      </c>
      <c r="P1770" s="18">
        <f t="shared" si="4142"/>
        <v>13092.901</v>
      </c>
      <c r="Q1770" s="18">
        <f t="shared" si="4142"/>
        <v>13092.901</v>
      </c>
      <c r="R1770" s="18">
        <f t="shared" si="4031"/>
        <v>13092.901</v>
      </c>
      <c r="S1770" s="18">
        <f t="shared" si="4032"/>
        <v>13092.901</v>
      </c>
      <c r="T1770" s="18">
        <f t="shared" si="4033"/>
        <v>13092.901</v>
      </c>
      <c r="U1770" s="18">
        <f t="shared" si="4142"/>
        <v>-13092.901</v>
      </c>
      <c r="V1770" s="18">
        <f t="shared" si="4142"/>
        <v>-13092.901</v>
      </c>
      <c r="W1770" s="18">
        <f t="shared" si="4142"/>
        <v>-13092.901</v>
      </c>
      <c r="X1770" s="18">
        <f t="shared" si="4034"/>
        <v>0</v>
      </c>
      <c r="Y1770" s="18">
        <f t="shared" si="4035"/>
        <v>0</v>
      </c>
      <c r="Z1770" s="18">
        <f t="shared" si="4036"/>
        <v>0</v>
      </c>
      <c r="AA1770" s="18">
        <f t="shared" si="4142"/>
        <v>0</v>
      </c>
      <c r="AB1770" s="18">
        <f t="shared" si="4142"/>
        <v>0</v>
      </c>
      <c r="AC1770" s="18">
        <f t="shared" si="4142"/>
        <v>0</v>
      </c>
      <c r="AD1770" s="18">
        <f t="shared" si="4037"/>
        <v>0</v>
      </c>
      <c r="AE1770" s="18">
        <f t="shared" si="4038"/>
        <v>0</v>
      </c>
      <c r="AF1770" s="18">
        <f t="shared" si="4039"/>
        <v>0</v>
      </c>
      <c r="AG1770" s="18">
        <f t="shared" si="4142"/>
        <v>0</v>
      </c>
      <c r="AH1770" s="18">
        <f t="shared" si="4143"/>
        <v>0</v>
      </c>
      <c r="AI1770" s="18">
        <f t="shared" si="4144"/>
        <v>0</v>
      </c>
      <c r="AJ1770" s="18">
        <f t="shared" si="4145"/>
        <v>0</v>
      </c>
      <c r="AK1770" s="18">
        <f t="shared" si="4142"/>
        <v>0</v>
      </c>
      <c r="AL1770" s="18">
        <f t="shared" si="4142"/>
        <v>0</v>
      </c>
      <c r="AM1770" s="18">
        <f t="shared" si="4142"/>
        <v>0</v>
      </c>
      <c r="AN1770" s="18">
        <f t="shared" si="4092"/>
        <v>0</v>
      </c>
      <c r="AO1770" s="18">
        <f t="shared" si="4093"/>
        <v>0</v>
      </c>
      <c r="AP1770" s="18">
        <f t="shared" si="4094"/>
        <v>0</v>
      </c>
      <c r="AQ1770" s="18">
        <f t="shared" si="4142"/>
        <v>0</v>
      </c>
      <c r="AR1770" s="18">
        <f t="shared" si="4095"/>
        <v>0</v>
      </c>
      <c r="AS1770" s="18">
        <f t="shared" si="4142"/>
        <v>0</v>
      </c>
      <c r="AT1770" s="18">
        <f t="shared" si="4142"/>
        <v>0</v>
      </c>
      <c r="AU1770" s="18">
        <f t="shared" si="4142"/>
        <v>0</v>
      </c>
      <c r="AV1770" s="18">
        <f t="shared" si="4137"/>
        <v>0</v>
      </c>
      <c r="AW1770" s="18">
        <f t="shared" si="4138"/>
        <v>0</v>
      </c>
      <c r="AX1770" s="18">
        <f t="shared" si="4139"/>
        <v>0</v>
      </c>
      <c r="AY1770" s="18">
        <f t="shared" si="4142"/>
        <v>0</v>
      </c>
      <c r="AZ1770" s="18">
        <f t="shared" si="4142"/>
        <v>0</v>
      </c>
      <c r="BA1770" s="18">
        <f t="shared" si="4135"/>
        <v>0</v>
      </c>
      <c r="BB1770" s="18">
        <f t="shared" si="4136"/>
        <v>0</v>
      </c>
      <c r="BC1770" s="18">
        <f t="shared" si="4142"/>
        <v>0</v>
      </c>
      <c r="BD1770" s="18">
        <f t="shared" si="4142"/>
        <v>0</v>
      </c>
      <c r="BE1770" s="18">
        <f t="shared" si="4142"/>
        <v>0</v>
      </c>
      <c r="BF1770" s="18">
        <f t="shared" si="4118"/>
        <v>0</v>
      </c>
      <c r="BG1770" s="18">
        <f t="shared" si="4119"/>
        <v>0</v>
      </c>
      <c r="BH1770" s="18">
        <f t="shared" si="4120"/>
        <v>0</v>
      </c>
      <c r="BI1770" s="18">
        <f t="shared" si="4142"/>
        <v>0</v>
      </c>
      <c r="BJ1770" s="25">
        <v>0</v>
      </c>
      <c r="BK1770" s="36"/>
    </row>
    <row r="1771" spans="1:92" ht="46.8" hidden="1" x14ac:dyDescent="0.3">
      <c r="A1771" s="19" t="s">
        <v>1493</v>
      </c>
      <c r="B1771" s="43">
        <v>240</v>
      </c>
      <c r="C1771" s="47"/>
      <c r="D1771" s="47"/>
      <c r="E1771" s="14" t="s">
        <v>463</v>
      </c>
      <c r="F1771" s="18"/>
      <c r="G1771" s="18"/>
      <c r="H1771" s="18"/>
      <c r="I1771" s="18"/>
      <c r="J1771" s="18"/>
      <c r="K1771" s="18"/>
      <c r="L1771" s="18"/>
      <c r="M1771" s="18"/>
      <c r="N1771" s="18"/>
      <c r="O1771" s="18">
        <f>O1772</f>
        <v>13092.901</v>
      </c>
      <c r="P1771" s="18">
        <f t="shared" si="4142"/>
        <v>13092.901</v>
      </c>
      <c r="Q1771" s="18">
        <f t="shared" si="4142"/>
        <v>13092.901</v>
      </c>
      <c r="R1771" s="18">
        <f t="shared" si="4031"/>
        <v>13092.901</v>
      </c>
      <c r="S1771" s="18">
        <f t="shared" si="4032"/>
        <v>13092.901</v>
      </c>
      <c r="T1771" s="18">
        <f t="shared" si="4033"/>
        <v>13092.901</v>
      </c>
      <c r="U1771" s="18">
        <f t="shared" si="4142"/>
        <v>-13092.901</v>
      </c>
      <c r="V1771" s="18">
        <f t="shared" si="4142"/>
        <v>-13092.901</v>
      </c>
      <c r="W1771" s="18">
        <f t="shared" si="4142"/>
        <v>-13092.901</v>
      </c>
      <c r="X1771" s="18">
        <f t="shared" si="4034"/>
        <v>0</v>
      </c>
      <c r="Y1771" s="18">
        <f t="shared" si="4035"/>
        <v>0</v>
      </c>
      <c r="Z1771" s="18">
        <f t="shared" si="4036"/>
        <v>0</v>
      </c>
      <c r="AA1771" s="18">
        <f t="shared" si="4142"/>
        <v>0</v>
      </c>
      <c r="AB1771" s="18">
        <f t="shared" si="4142"/>
        <v>0</v>
      </c>
      <c r="AC1771" s="18">
        <f t="shared" si="4142"/>
        <v>0</v>
      </c>
      <c r="AD1771" s="18">
        <f t="shared" si="4037"/>
        <v>0</v>
      </c>
      <c r="AE1771" s="18">
        <f t="shared" si="4038"/>
        <v>0</v>
      </c>
      <c r="AF1771" s="18">
        <f t="shared" si="4039"/>
        <v>0</v>
      </c>
      <c r="AG1771" s="18">
        <f t="shared" si="4142"/>
        <v>0</v>
      </c>
      <c r="AH1771" s="18">
        <f t="shared" si="4143"/>
        <v>0</v>
      </c>
      <c r="AI1771" s="18">
        <f t="shared" si="4144"/>
        <v>0</v>
      </c>
      <c r="AJ1771" s="18">
        <f t="shared" si="4145"/>
        <v>0</v>
      </c>
      <c r="AK1771" s="18">
        <f t="shared" si="4142"/>
        <v>0</v>
      </c>
      <c r="AL1771" s="18">
        <f t="shared" si="4142"/>
        <v>0</v>
      </c>
      <c r="AM1771" s="18">
        <f t="shared" si="4142"/>
        <v>0</v>
      </c>
      <c r="AN1771" s="18">
        <f t="shared" si="4092"/>
        <v>0</v>
      </c>
      <c r="AO1771" s="18">
        <f t="shared" si="4093"/>
        <v>0</v>
      </c>
      <c r="AP1771" s="18">
        <f t="shared" si="4094"/>
        <v>0</v>
      </c>
      <c r="AQ1771" s="18">
        <f t="shared" si="4142"/>
        <v>0</v>
      </c>
      <c r="AR1771" s="18">
        <f t="shared" si="4095"/>
        <v>0</v>
      </c>
      <c r="AS1771" s="18">
        <f t="shared" si="4142"/>
        <v>0</v>
      </c>
      <c r="AT1771" s="18">
        <f t="shared" si="4142"/>
        <v>0</v>
      </c>
      <c r="AU1771" s="18">
        <f t="shared" si="4142"/>
        <v>0</v>
      </c>
      <c r="AV1771" s="18">
        <f t="shared" si="4137"/>
        <v>0</v>
      </c>
      <c r="AW1771" s="18">
        <f t="shared" si="4138"/>
        <v>0</v>
      </c>
      <c r="AX1771" s="18">
        <f t="shared" si="4139"/>
        <v>0</v>
      </c>
      <c r="AY1771" s="18">
        <f t="shared" si="4142"/>
        <v>0</v>
      </c>
      <c r="AZ1771" s="18">
        <f t="shared" si="4142"/>
        <v>0</v>
      </c>
      <c r="BA1771" s="18">
        <f t="shared" si="4135"/>
        <v>0</v>
      </c>
      <c r="BB1771" s="18">
        <f t="shared" si="4136"/>
        <v>0</v>
      </c>
      <c r="BC1771" s="18">
        <f t="shared" si="4142"/>
        <v>0</v>
      </c>
      <c r="BD1771" s="18">
        <f t="shared" si="4142"/>
        <v>0</v>
      </c>
      <c r="BE1771" s="18">
        <f t="shared" si="4142"/>
        <v>0</v>
      </c>
      <c r="BF1771" s="18">
        <f t="shared" si="4118"/>
        <v>0</v>
      </c>
      <c r="BG1771" s="18">
        <f t="shared" si="4119"/>
        <v>0</v>
      </c>
      <c r="BH1771" s="18">
        <f t="shared" si="4120"/>
        <v>0</v>
      </c>
      <c r="BI1771" s="18">
        <f t="shared" si="4142"/>
        <v>0</v>
      </c>
      <c r="BJ1771" s="25">
        <v>0</v>
      </c>
      <c r="BK1771" s="36"/>
    </row>
    <row r="1772" spans="1:92" hidden="1" x14ac:dyDescent="0.3">
      <c r="A1772" s="19" t="s">
        <v>1493</v>
      </c>
      <c r="B1772" s="43">
        <v>240</v>
      </c>
      <c r="C1772" s="47" t="s">
        <v>137</v>
      </c>
      <c r="D1772" s="47" t="s">
        <v>23</v>
      </c>
      <c r="E1772" s="14" t="s">
        <v>428</v>
      </c>
      <c r="F1772" s="18"/>
      <c r="G1772" s="18"/>
      <c r="H1772" s="18"/>
      <c r="I1772" s="18"/>
      <c r="J1772" s="18"/>
      <c r="K1772" s="18"/>
      <c r="L1772" s="18"/>
      <c r="M1772" s="18"/>
      <c r="N1772" s="18"/>
      <c r="O1772" s="18">
        <v>13092.901</v>
      </c>
      <c r="P1772" s="18">
        <v>13092.901</v>
      </c>
      <c r="Q1772" s="18">
        <v>13092.901</v>
      </c>
      <c r="R1772" s="18">
        <f t="shared" si="4031"/>
        <v>13092.901</v>
      </c>
      <c r="S1772" s="18">
        <f t="shared" si="4032"/>
        <v>13092.901</v>
      </c>
      <c r="T1772" s="18">
        <f t="shared" si="4033"/>
        <v>13092.901</v>
      </c>
      <c r="U1772" s="18">
        <v>-13092.901</v>
      </c>
      <c r="V1772" s="18">
        <v>-13092.901</v>
      </c>
      <c r="W1772" s="18">
        <v>-13092.901</v>
      </c>
      <c r="X1772" s="18">
        <f t="shared" si="4034"/>
        <v>0</v>
      </c>
      <c r="Y1772" s="18">
        <f t="shared" si="4035"/>
        <v>0</v>
      </c>
      <c r="Z1772" s="18">
        <f t="shared" si="4036"/>
        <v>0</v>
      </c>
      <c r="AA1772" s="18"/>
      <c r="AB1772" s="18"/>
      <c r="AC1772" s="18"/>
      <c r="AD1772" s="18">
        <f t="shared" si="4037"/>
        <v>0</v>
      </c>
      <c r="AE1772" s="18">
        <f t="shared" si="4038"/>
        <v>0</v>
      </c>
      <c r="AF1772" s="18">
        <f t="shared" si="4039"/>
        <v>0</v>
      </c>
      <c r="AG1772" s="18"/>
      <c r="AH1772" s="18">
        <f t="shared" si="4143"/>
        <v>0</v>
      </c>
      <c r="AI1772" s="18">
        <f t="shared" si="4144"/>
        <v>0</v>
      </c>
      <c r="AJ1772" s="18">
        <f t="shared" si="4145"/>
        <v>0</v>
      </c>
      <c r="AK1772" s="18"/>
      <c r="AL1772" s="18"/>
      <c r="AM1772" s="18"/>
      <c r="AN1772" s="18">
        <f t="shared" si="4092"/>
        <v>0</v>
      </c>
      <c r="AO1772" s="18">
        <f t="shared" si="4093"/>
        <v>0</v>
      </c>
      <c r="AP1772" s="18">
        <f t="shared" si="4094"/>
        <v>0</v>
      </c>
      <c r="AQ1772" s="18"/>
      <c r="AR1772" s="18">
        <f t="shared" si="4095"/>
        <v>0</v>
      </c>
      <c r="AS1772" s="18"/>
      <c r="AT1772" s="18"/>
      <c r="AU1772" s="18"/>
      <c r="AV1772" s="18">
        <f t="shared" si="4137"/>
        <v>0</v>
      </c>
      <c r="AW1772" s="18">
        <f t="shared" si="4138"/>
        <v>0</v>
      </c>
      <c r="AX1772" s="18">
        <f t="shared" si="4139"/>
        <v>0</v>
      </c>
      <c r="AY1772" s="18"/>
      <c r="AZ1772" s="18"/>
      <c r="BA1772" s="18">
        <f t="shared" si="4135"/>
        <v>0</v>
      </c>
      <c r="BB1772" s="18">
        <f t="shared" si="4136"/>
        <v>0</v>
      </c>
      <c r="BC1772" s="18"/>
      <c r="BD1772" s="18"/>
      <c r="BE1772" s="18"/>
      <c r="BF1772" s="18">
        <f t="shared" si="4118"/>
        <v>0</v>
      </c>
      <c r="BG1772" s="18">
        <f t="shared" si="4119"/>
        <v>0</v>
      </c>
      <c r="BH1772" s="18">
        <f t="shared" si="4120"/>
        <v>0</v>
      </c>
      <c r="BI1772" s="18"/>
      <c r="BJ1772" s="25">
        <v>0</v>
      </c>
      <c r="BK1772" s="36"/>
    </row>
    <row r="1773" spans="1:92" s="9" customFormat="1" ht="31.2" x14ac:dyDescent="0.3">
      <c r="A1773" s="8" t="s">
        <v>253</v>
      </c>
      <c r="B1773" s="13"/>
      <c r="C1773" s="8"/>
      <c r="D1773" s="8"/>
      <c r="E1773" s="49" t="s">
        <v>808</v>
      </c>
      <c r="F1773" s="12">
        <f t="shared" ref="F1773" si="4146">F1774+F1785</f>
        <v>533787.1</v>
      </c>
      <c r="G1773" s="12">
        <f t="shared" ref="G1773:BI1773" si="4147">G1774+G1785</f>
        <v>403599.80000000005</v>
      </c>
      <c r="H1773" s="12">
        <f t="shared" si="4147"/>
        <v>409060.10000000003</v>
      </c>
      <c r="I1773" s="12">
        <f t="shared" ref="I1773:K1773" si="4148">I1774+I1785</f>
        <v>-6451.34</v>
      </c>
      <c r="J1773" s="12">
        <f t="shared" si="4148"/>
        <v>0</v>
      </c>
      <c r="K1773" s="12">
        <f t="shared" si="4148"/>
        <v>0</v>
      </c>
      <c r="L1773" s="12">
        <f t="shared" si="4100"/>
        <v>527335.76</v>
      </c>
      <c r="M1773" s="12">
        <f t="shared" si="4101"/>
        <v>403599.80000000005</v>
      </c>
      <c r="N1773" s="12">
        <f t="shared" si="4102"/>
        <v>409060.10000000003</v>
      </c>
      <c r="O1773" s="12">
        <f t="shared" ref="O1773:Q1773" si="4149">O1774+O1785</f>
        <v>17102.77</v>
      </c>
      <c r="P1773" s="12">
        <f t="shared" si="4149"/>
        <v>-7241.1</v>
      </c>
      <c r="Q1773" s="12">
        <f t="shared" si="4149"/>
        <v>0</v>
      </c>
      <c r="R1773" s="12">
        <f t="shared" si="4031"/>
        <v>544438.53</v>
      </c>
      <c r="S1773" s="12">
        <f t="shared" si="4032"/>
        <v>396358.70000000007</v>
      </c>
      <c r="T1773" s="12">
        <f t="shared" si="4033"/>
        <v>409060.10000000003</v>
      </c>
      <c r="U1773" s="12">
        <f t="shared" ref="U1773:W1773" si="4150">U1774+U1785</f>
        <v>0</v>
      </c>
      <c r="V1773" s="12">
        <f t="shared" si="4150"/>
        <v>0</v>
      </c>
      <c r="W1773" s="12">
        <f t="shared" si="4150"/>
        <v>0</v>
      </c>
      <c r="X1773" s="12">
        <f t="shared" si="4034"/>
        <v>544438.53</v>
      </c>
      <c r="Y1773" s="12">
        <f t="shared" si="4035"/>
        <v>396358.70000000007</v>
      </c>
      <c r="Z1773" s="12">
        <f t="shared" si="4036"/>
        <v>409060.10000000003</v>
      </c>
      <c r="AA1773" s="12">
        <f t="shared" ref="AA1773:AB1773" si="4151">AA1774+AA1785</f>
        <v>0</v>
      </c>
      <c r="AB1773" s="12">
        <f t="shared" si="4151"/>
        <v>0</v>
      </c>
      <c r="AC1773" s="12">
        <f t="shared" ref="AC1773" si="4152">AC1774+AC1785</f>
        <v>0</v>
      </c>
      <c r="AD1773" s="18">
        <f t="shared" si="4037"/>
        <v>544438.53</v>
      </c>
      <c r="AE1773" s="18">
        <f t="shared" si="4038"/>
        <v>396358.70000000007</v>
      </c>
      <c r="AF1773" s="18">
        <f t="shared" si="4039"/>
        <v>409060.10000000003</v>
      </c>
      <c r="AG1773" s="12">
        <f t="shared" ref="AG1773" si="4153">AG1774+AG1785</f>
        <v>44312.5</v>
      </c>
      <c r="AH1773" s="12">
        <f t="shared" si="4143"/>
        <v>588751.03</v>
      </c>
      <c r="AI1773" s="12">
        <f t="shared" si="4144"/>
        <v>396358.70000000007</v>
      </c>
      <c r="AJ1773" s="12">
        <f t="shared" si="4145"/>
        <v>409060.10000000003</v>
      </c>
      <c r="AK1773" s="12">
        <f t="shared" ref="AK1773:AM1773" si="4154">AK1774+AK1785</f>
        <v>0</v>
      </c>
      <c r="AL1773" s="12">
        <f t="shared" si="4154"/>
        <v>0</v>
      </c>
      <c r="AM1773" s="12">
        <f t="shared" si="4154"/>
        <v>0</v>
      </c>
      <c r="AN1773" s="12">
        <f t="shared" si="4092"/>
        <v>588751.03</v>
      </c>
      <c r="AO1773" s="12">
        <f t="shared" si="4093"/>
        <v>396358.70000000007</v>
      </c>
      <c r="AP1773" s="12">
        <f t="shared" si="4094"/>
        <v>409060.10000000003</v>
      </c>
      <c r="AQ1773" s="12">
        <f t="shared" ref="AQ1773" si="4155">AQ1774+AQ1785</f>
        <v>0</v>
      </c>
      <c r="AR1773" s="12">
        <f t="shared" si="4095"/>
        <v>588751.03</v>
      </c>
      <c r="AS1773" s="12">
        <f t="shared" ref="AS1773:AU1773" si="4156">AS1774+AS1785</f>
        <v>0</v>
      </c>
      <c r="AT1773" s="12">
        <f t="shared" si="4156"/>
        <v>0</v>
      </c>
      <c r="AU1773" s="12">
        <f t="shared" si="4156"/>
        <v>0</v>
      </c>
      <c r="AV1773" s="12">
        <f t="shared" si="4137"/>
        <v>588751.03</v>
      </c>
      <c r="AW1773" s="12">
        <f t="shared" si="4138"/>
        <v>396358.70000000007</v>
      </c>
      <c r="AX1773" s="12">
        <f t="shared" si="4139"/>
        <v>409060.10000000003</v>
      </c>
      <c r="AY1773" s="12">
        <f t="shared" ref="AY1773:AZ1773" si="4157">AY1774+AY1785</f>
        <v>0</v>
      </c>
      <c r="AZ1773" s="12">
        <f t="shared" si="4157"/>
        <v>0</v>
      </c>
      <c r="BA1773" s="18">
        <f t="shared" si="4135"/>
        <v>588751.03</v>
      </c>
      <c r="BB1773" s="18">
        <f t="shared" si="4136"/>
        <v>396358.70000000007</v>
      </c>
      <c r="BC1773" s="12">
        <f t="shared" ref="BC1773:BE1773" si="4158">BC1774+BC1785</f>
        <v>0</v>
      </c>
      <c r="BD1773" s="12">
        <f t="shared" si="4158"/>
        <v>0</v>
      </c>
      <c r="BE1773" s="12">
        <f t="shared" si="4158"/>
        <v>0</v>
      </c>
      <c r="BF1773" s="12">
        <f t="shared" si="4118"/>
        <v>588751.03</v>
      </c>
      <c r="BG1773" s="12">
        <f t="shared" si="4119"/>
        <v>396358.70000000007</v>
      </c>
      <c r="BH1773" s="12">
        <f t="shared" si="4120"/>
        <v>409060.10000000003</v>
      </c>
      <c r="BI1773" s="12">
        <f t="shared" si="4147"/>
        <v>0</v>
      </c>
      <c r="BJ1773" s="24"/>
      <c r="BK1773" s="34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</row>
    <row r="1774" spans="1:92" s="11" customFormat="1" ht="62.4" x14ac:dyDescent="0.3">
      <c r="A1774" s="10" t="s">
        <v>254</v>
      </c>
      <c r="B1774" s="16"/>
      <c r="C1774" s="10"/>
      <c r="D1774" s="10"/>
      <c r="E1774" s="15" t="s">
        <v>809</v>
      </c>
      <c r="F1774" s="17">
        <f t="shared" ref="F1774" si="4159">F1780+F1775</f>
        <v>288150.5</v>
      </c>
      <c r="G1774" s="17">
        <f t="shared" ref="G1774:BI1774" si="4160">G1780+G1775</f>
        <v>288150.50000000006</v>
      </c>
      <c r="H1774" s="17">
        <f t="shared" si="4160"/>
        <v>320167.30000000005</v>
      </c>
      <c r="I1774" s="17">
        <f t="shared" ref="I1774:K1774" si="4161">I1780+I1775</f>
        <v>0</v>
      </c>
      <c r="J1774" s="17">
        <f t="shared" si="4161"/>
        <v>0</v>
      </c>
      <c r="K1774" s="17">
        <f t="shared" si="4161"/>
        <v>0</v>
      </c>
      <c r="L1774" s="17">
        <f t="shared" si="4100"/>
        <v>288150.5</v>
      </c>
      <c r="M1774" s="17">
        <f t="shared" si="4101"/>
        <v>288150.50000000006</v>
      </c>
      <c r="N1774" s="17">
        <f t="shared" si="4102"/>
        <v>320167.30000000005</v>
      </c>
      <c r="O1774" s="17">
        <f t="shared" ref="O1774:Q1774" si="4162">O1780+O1775</f>
        <v>0</v>
      </c>
      <c r="P1774" s="17">
        <f t="shared" si="4162"/>
        <v>0</v>
      </c>
      <c r="Q1774" s="17">
        <f t="shared" si="4162"/>
        <v>0</v>
      </c>
      <c r="R1774" s="17">
        <f t="shared" ref="R1774:R1837" si="4163">L1774+O1774</f>
        <v>288150.5</v>
      </c>
      <c r="S1774" s="17">
        <f t="shared" ref="S1774:S1837" si="4164">M1774+P1774</f>
        <v>288150.50000000006</v>
      </c>
      <c r="T1774" s="17">
        <f t="shared" ref="T1774:T1837" si="4165">N1774+Q1774</f>
        <v>320167.30000000005</v>
      </c>
      <c r="U1774" s="17">
        <f t="shared" ref="U1774:W1774" si="4166">U1780+U1775</f>
        <v>0</v>
      </c>
      <c r="V1774" s="17">
        <f t="shared" si="4166"/>
        <v>0</v>
      </c>
      <c r="W1774" s="17">
        <f t="shared" si="4166"/>
        <v>0</v>
      </c>
      <c r="X1774" s="17">
        <f t="shared" ref="X1774:X1837" si="4167">R1774+U1774</f>
        <v>288150.5</v>
      </c>
      <c r="Y1774" s="17">
        <f t="shared" ref="Y1774:Y1837" si="4168">S1774+V1774</f>
        <v>288150.50000000006</v>
      </c>
      <c r="Z1774" s="17">
        <f t="shared" ref="Z1774:Z1837" si="4169">T1774+W1774</f>
        <v>320167.30000000005</v>
      </c>
      <c r="AA1774" s="17">
        <f t="shared" ref="AA1774:AB1774" si="4170">AA1780+AA1775</f>
        <v>0</v>
      </c>
      <c r="AB1774" s="17">
        <f t="shared" si="4170"/>
        <v>0</v>
      </c>
      <c r="AC1774" s="17">
        <f t="shared" ref="AC1774" si="4171">AC1780+AC1775</f>
        <v>0</v>
      </c>
      <c r="AD1774" s="18">
        <f t="shared" ref="AD1774:AD1837" si="4172">X1774+AA1774</f>
        <v>288150.5</v>
      </c>
      <c r="AE1774" s="18">
        <f t="shared" ref="AE1774:AE1837" si="4173">Y1774+AB1774</f>
        <v>288150.50000000006</v>
      </c>
      <c r="AF1774" s="18">
        <f t="shared" ref="AF1774:AF1837" si="4174">Z1774+AC1774</f>
        <v>320167.30000000005</v>
      </c>
      <c r="AG1774" s="17">
        <f t="shared" ref="AG1774" si="4175">AG1780+AG1775</f>
        <v>44312.5</v>
      </c>
      <c r="AH1774" s="17">
        <f t="shared" si="4143"/>
        <v>332463</v>
      </c>
      <c r="AI1774" s="17">
        <f t="shared" si="4144"/>
        <v>288150.50000000006</v>
      </c>
      <c r="AJ1774" s="17">
        <f t="shared" si="4145"/>
        <v>320167.30000000005</v>
      </c>
      <c r="AK1774" s="17">
        <f t="shared" ref="AK1774:AM1774" si="4176">AK1780+AK1775</f>
        <v>0</v>
      </c>
      <c r="AL1774" s="17">
        <f t="shared" si="4176"/>
        <v>0</v>
      </c>
      <c r="AM1774" s="17">
        <f t="shared" si="4176"/>
        <v>0</v>
      </c>
      <c r="AN1774" s="17">
        <f t="shared" si="4092"/>
        <v>332463</v>
      </c>
      <c r="AO1774" s="17">
        <f t="shared" si="4093"/>
        <v>288150.50000000006</v>
      </c>
      <c r="AP1774" s="17">
        <f t="shared" si="4094"/>
        <v>320167.30000000005</v>
      </c>
      <c r="AQ1774" s="17">
        <f t="shared" ref="AQ1774" si="4177">AQ1780+AQ1775</f>
        <v>0</v>
      </c>
      <c r="AR1774" s="17">
        <f t="shared" si="4095"/>
        <v>332463</v>
      </c>
      <c r="AS1774" s="17">
        <f t="shared" ref="AS1774:AU1774" si="4178">AS1780+AS1775</f>
        <v>0</v>
      </c>
      <c r="AT1774" s="17">
        <f t="shared" si="4178"/>
        <v>0</v>
      </c>
      <c r="AU1774" s="17">
        <f t="shared" si="4178"/>
        <v>0</v>
      </c>
      <c r="AV1774" s="17">
        <f t="shared" si="4137"/>
        <v>332463</v>
      </c>
      <c r="AW1774" s="17">
        <f t="shared" si="4138"/>
        <v>288150.50000000006</v>
      </c>
      <c r="AX1774" s="17">
        <f t="shared" si="4139"/>
        <v>320167.30000000005</v>
      </c>
      <c r="AY1774" s="17">
        <f t="shared" ref="AY1774:AZ1774" si="4179">AY1780+AY1775</f>
        <v>0</v>
      </c>
      <c r="AZ1774" s="17">
        <f t="shared" si="4179"/>
        <v>0</v>
      </c>
      <c r="BA1774" s="18">
        <f t="shared" si="4135"/>
        <v>332463</v>
      </c>
      <c r="BB1774" s="18">
        <f t="shared" si="4136"/>
        <v>288150.50000000006</v>
      </c>
      <c r="BC1774" s="17">
        <f t="shared" ref="BC1774:BE1774" si="4180">BC1780+BC1775</f>
        <v>0</v>
      </c>
      <c r="BD1774" s="17">
        <f t="shared" si="4180"/>
        <v>0</v>
      </c>
      <c r="BE1774" s="17">
        <f t="shared" si="4180"/>
        <v>0</v>
      </c>
      <c r="BF1774" s="17">
        <f t="shared" si="4118"/>
        <v>332463</v>
      </c>
      <c r="BG1774" s="17">
        <f t="shared" si="4119"/>
        <v>288150.50000000006</v>
      </c>
      <c r="BH1774" s="17">
        <f t="shared" si="4120"/>
        <v>320167.30000000005</v>
      </c>
      <c r="BI1774" s="17">
        <f t="shared" si="4160"/>
        <v>0</v>
      </c>
      <c r="BJ1774" s="25"/>
      <c r="BK1774" s="35"/>
      <c r="BL1774" s="31"/>
      <c r="BM1774" s="31"/>
      <c r="BN1774" s="31"/>
      <c r="BO1774" s="31"/>
      <c r="BP1774" s="31"/>
      <c r="BQ1774" s="31"/>
      <c r="BR1774" s="31"/>
      <c r="BS1774" s="31"/>
      <c r="BT1774" s="31"/>
      <c r="BU1774" s="31"/>
      <c r="BV1774" s="31"/>
      <c r="BW1774" s="31"/>
      <c r="BX1774" s="31"/>
      <c r="BY1774" s="31"/>
      <c r="BZ1774" s="31"/>
      <c r="CA1774" s="31"/>
      <c r="CB1774" s="31"/>
      <c r="CC1774" s="31"/>
      <c r="CD1774" s="31"/>
      <c r="CE1774" s="31"/>
      <c r="CF1774" s="31"/>
      <c r="CG1774" s="31"/>
      <c r="CH1774" s="31"/>
      <c r="CI1774" s="31"/>
      <c r="CJ1774" s="31"/>
      <c r="CK1774" s="31"/>
      <c r="CL1774" s="31"/>
      <c r="CM1774" s="31"/>
      <c r="CN1774" s="31"/>
    </row>
    <row r="1775" spans="1:92" ht="46.8" x14ac:dyDescent="0.3">
      <c r="A1775" s="19" t="s">
        <v>869</v>
      </c>
      <c r="B1775" s="50"/>
      <c r="C1775" s="51"/>
      <c r="D1775" s="51"/>
      <c r="E1775" s="14" t="s">
        <v>867</v>
      </c>
      <c r="F1775" s="18">
        <f t="shared" ref="F1775:BI1778" si="4181">F1776</f>
        <v>0</v>
      </c>
      <c r="G1775" s="18">
        <f t="shared" si="4181"/>
        <v>0</v>
      </c>
      <c r="H1775" s="18">
        <f t="shared" si="4181"/>
        <v>0</v>
      </c>
      <c r="I1775" s="18">
        <f t="shared" si="4181"/>
        <v>0</v>
      </c>
      <c r="J1775" s="18">
        <f t="shared" si="4181"/>
        <v>0</v>
      </c>
      <c r="K1775" s="18">
        <f t="shared" si="4181"/>
        <v>0</v>
      </c>
      <c r="L1775" s="18">
        <f t="shared" si="4100"/>
        <v>0</v>
      </c>
      <c r="M1775" s="18">
        <f t="shared" si="4101"/>
        <v>0</v>
      </c>
      <c r="N1775" s="18">
        <f t="shared" si="4102"/>
        <v>0</v>
      </c>
      <c r="O1775" s="18">
        <f t="shared" si="4181"/>
        <v>0</v>
      </c>
      <c r="P1775" s="18">
        <f t="shared" si="4181"/>
        <v>0</v>
      </c>
      <c r="Q1775" s="18">
        <f t="shared" si="4181"/>
        <v>0</v>
      </c>
      <c r="R1775" s="18">
        <f t="shared" si="4163"/>
        <v>0</v>
      </c>
      <c r="S1775" s="18">
        <f t="shared" si="4164"/>
        <v>0</v>
      </c>
      <c r="T1775" s="18">
        <f t="shared" si="4165"/>
        <v>0</v>
      </c>
      <c r="U1775" s="18">
        <f t="shared" si="4181"/>
        <v>0</v>
      </c>
      <c r="V1775" s="18">
        <f t="shared" si="4181"/>
        <v>0</v>
      </c>
      <c r="W1775" s="18">
        <f t="shared" si="4181"/>
        <v>0</v>
      </c>
      <c r="X1775" s="18">
        <f t="shared" si="4167"/>
        <v>0</v>
      </c>
      <c r="Y1775" s="18">
        <f t="shared" si="4168"/>
        <v>0</v>
      </c>
      <c r="Z1775" s="18">
        <f t="shared" si="4169"/>
        <v>0</v>
      </c>
      <c r="AA1775" s="18">
        <f t="shared" si="4181"/>
        <v>0</v>
      </c>
      <c r="AB1775" s="18">
        <f t="shared" si="4181"/>
        <v>0</v>
      </c>
      <c r="AC1775" s="18">
        <f t="shared" si="4181"/>
        <v>0</v>
      </c>
      <c r="AD1775" s="18">
        <f t="shared" si="4172"/>
        <v>0</v>
      </c>
      <c r="AE1775" s="18">
        <f t="shared" si="4173"/>
        <v>0</v>
      </c>
      <c r="AF1775" s="18">
        <f t="shared" si="4174"/>
        <v>0</v>
      </c>
      <c r="AG1775" s="18">
        <f>AG1776</f>
        <v>44312.5</v>
      </c>
      <c r="AH1775" s="18">
        <f t="shared" si="4143"/>
        <v>44312.5</v>
      </c>
      <c r="AI1775" s="18">
        <f t="shared" si="4144"/>
        <v>0</v>
      </c>
      <c r="AJ1775" s="18">
        <f t="shared" si="4145"/>
        <v>0</v>
      </c>
      <c r="AK1775" s="18">
        <f t="shared" si="4181"/>
        <v>0</v>
      </c>
      <c r="AL1775" s="18">
        <f t="shared" si="4181"/>
        <v>0</v>
      </c>
      <c r="AM1775" s="18">
        <f t="shared" si="4181"/>
        <v>0</v>
      </c>
      <c r="AN1775" s="18">
        <f t="shared" si="4092"/>
        <v>44312.5</v>
      </c>
      <c r="AO1775" s="18">
        <f t="shared" si="4093"/>
        <v>0</v>
      </c>
      <c r="AP1775" s="18">
        <f t="shared" si="4094"/>
        <v>0</v>
      </c>
      <c r="AQ1775" s="18">
        <f t="shared" si="4181"/>
        <v>0</v>
      </c>
      <c r="AR1775" s="18">
        <f t="shared" si="4095"/>
        <v>44312.5</v>
      </c>
      <c r="AS1775" s="18">
        <f t="shared" si="4181"/>
        <v>0</v>
      </c>
      <c r="AT1775" s="18">
        <f t="shared" si="4181"/>
        <v>0</v>
      </c>
      <c r="AU1775" s="18">
        <f t="shared" si="4181"/>
        <v>0</v>
      </c>
      <c r="AV1775" s="18">
        <f t="shared" si="4137"/>
        <v>44312.5</v>
      </c>
      <c r="AW1775" s="18">
        <f t="shared" si="4138"/>
        <v>0</v>
      </c>
      <c r="AX1775" s="18">
        <f t="shared" si="4139"/>
        <v>0</v>
      </c>
      <c r="AY1775" s="18">
        <f t="shared" si="4181"/>
        <v>0</v>
      </c>
      <c r="AZ1775" s="18">
        <f t="shared" si="4181"/>
        <v>0</v>
      </c>
      <c r="BA1775" s="18">
        <f t="shared" si="4135"/>
        <v>44312.5</v>
      </c>
      <c r="BB1775" s="18">
        <f t="shared" si="4136"/>
        <v>0</v>
      </c>
      <c r="BC1775" s="18">
        <f t="shared" si="4181"/>
        <v>0</v>
      </c>
      <c r="BD1775" s="18">
        <f t="shared" si="4181"/>
        <v>0</v>
      </c>
      <c r="BE1775" s="18">
        <f t="shared" si="4181"/>
        <v>0</v>
      </c>
      <c r="BF1775" s="18">
        <f t="shared" si="4118"/>
        <v>44312.5</v>
      </c>
      <c r="BG1775" s="18">
        <f t="shared" si="4119"/>
        <v>0</v>
      </c>
      <c r="BH1775" s="18">
        <f t="shared" si="4120"/>
        <v>0</v>
      </c>
      <c r="BI1775" s="18">
        <f t="shared" si="4181"/>
        <v>0</v>
      </c>
      <c r="BJ1775" s="25"/>
      <c r="BK1775" s="36"/>
    </row>
    <row r="1776" spans="1:92" ht="62.4" x14ac:dyDescent="0.3">
      <c r="A1776" s="19" t="s">
        <v>870</v>
      </c>
      <c r="B1776" s="50"/>
      <c r="C1776" s="51"/>
      <c r="D1776" s="51"/>
      <c r="E1776" s="14" t="s">
        <v>868</v>
      </c>
      <c r="F1776" s="18">
        <f t="shared" si="4181"/>
        <v>0</v>
      </c>
      <c r="G1776" s="18">
        <f t="shared" si="4181"/>
        <v>0</v>
      </c>
      <c r="H1776" s="18">
        <f t="shared" si="4181"/>
        <v>0</v>
      </c>
      <c r="I1776" s="18">
        <f t="shared" si="4181"/>
        <v>0</v>
      </c>
      <c r="J1776" s="18">
        <f t="shared" si="4181"/>
        <v>0</v>
      </c>
      <c r="K1776" s="18">
        <f t="shared" si="4181"/>
        <v>0</v>
      </c>
      <c r="L1776" s="18">
        <f t="shared" si="4100"/>
        <v>0</v>
      </c>
      <c r="M1776" s="18">
        <f t="shared" si="4101"/>
        <v>0</v>
      </c>
      <c r="N1776" s="18">
        <f t="shared" si="4102"/>
        <v>0</v>
      </c>
      <c r="O1776" s="18">
        <f t="shared" si="4181"/>
        <v>0</v>
      </c>
      <c r="P1776" s="18">
        <f t="shared" si="4181"/>
        <v>0</v>
      </c>
      <c r="Q1776" s="18">
        <f t="shared" si="4181"/>
        <v>0</v>
      </c>
      <c r="R1776" s="18">
        <f t="shared" si="4163"/>
        <v>0</v>
      </c>
      <c r="S1776" s="18">
        <f t="shared" si="4164"/>
        <v>0</v>
      </c>
      <c r="T1776" s="18">
        <f t="shared" si="4165"/>
        <v>0</v>
      </c>
      <c r="U1776" s="18">
        <f t="shared" si="4181"/>
        <v>0</v>
      </c>
      <c r="V1776" s="18">
        <f t="shared" si="4181"/>
        <v>0</v>
      </c>
      <c r="W1776" s="18">
        <f t="shared" si="4181"/>
        <v>0</v>
      </c>
      <c r="X1776" s="18">
        <f t="shared" si="4167"/>
        <v>0</v>
      </c>
      <c r="Y1776" s="18">
        <f t="shared" si="4168"/>
        <v>0</v>
      </c>
      <c r="Z1776" s="18">
        <f t="shared" si="4169"/>
        <v>0</v>
      </c>
      <c r="AA1776" s="18">
        <f t="shared" si="4181"/>
        <v>0</v>
      </c>
      <c r="AB1776" s="18">
        <f t="shared" si="4181"/>
        <v>0</v>
      </c>
      <c r="AC1776" s="18">
        <f t="shared" si="4181"/>
        <v>0</v>
      </c>
      <c r="AD1776" s="18">
        <f t="shared" si="4172"/>
        <v>0</v>
      </c>
      <c r="AE1776" s="18">
        <f t="shared" si="4173"/>
        <v>0</v>
      </c>
      <c r="AF1776" s="18">
        <f t="shared" si="4174"/>
        <v>0</v>
      </c>
      <c r="AG1776" s="18">
        <f t="shared" si="4181"/>
        <v>44312.5</v>
      </c>
      <c r="AH1776" s="18">
        <f t="shared" si="4143"/>
        <v>44312.5</v>
      </c>
      <c r="AI1776" s="18">
        <f t="shared" si="4144"/>
        <v>0</v>
      </c>
      <c r="AJ1776" s="18">
        <f t="shared" si="4145"/>
        <v>0</v>
      </c>
      <c r="AK1776" s="18">
        <f t="shared" si="4181"/>
        <v>0</v>
      </c>
      <c r="AL1776" s="18">
        <f t="shared" si="4181"/>
        <v>0</v>
      </c>
      <c r="AM1776" s="18">
        <f t="shared" si="4181"/>
        <v>0</v>
      </c>
      <c r="AN1776" s="18">
        <f t="shared" si="4092"/>
        <v>44312.5</v>
      </c>
      <c r="AO1776" s="18">
        <f t="shared" si="4093"/>
        <v>0</v>
      </c>
      <c r="AP1776" s="18">
        <f t="shared" si="4094"/>
        <v>0</v>
      </c>
      <c r="AQ1776" s="18">
        <f t="shared" si="4181"/>
        <v>0</v>
      </c>
      <c r="AR1776" s="18">
        <f t="shared" si="4095"/>
        <v>44312.5</v>
      </c>
      <c r="AS1776" s="18">
        <f t="shared" si="4181"/>
        <v>0</v>
      </c>
      <c r="AT1776" s="18">
        <f t="shared" si="4181"/>
        <v>0</v>
      </c>
      <c r="AU1776" s="18">
        <f t="shared" si="4181"/>
        <v>0</v>
      </c>
      <c r="AV1776" s="18">
        <f t="shared" si="4137"/>
        <v>44312.5</v>
      </c>
      <c r="AW1776" s="18">
        <f t="shared" si="4138"/>
        <v>0</v>
      </c>
      <c r="AX1776" s="18">
        <f t="shared" si="4139"/>
        <v>0</v>
      </c>
      <c r="AY1776" s="18">
        <f t="shared" si="4181"/>
        <v>0</v>
      </c>
      <c r="AZ1776" s="18">
        <f t="shared" si="4181"/>
        <v>0</v>
      </c>
      <c r="BA1776" s="18">
        <f t="shared" si="4135"/>
        <v>44312.5</v>
      </c>
      <c r="BB1776" s="18">
        <f t="shared" si="4136"/>
        <v>0</v>
      </c>
      <c r="BC1776" s="18">
        <f t="shared" si="4181"/>
        <v>0</v>
      </c>
      <c r="BD1776" s="18">
        <f t="shared" si="4181"/>
        <v>0</v>
      </c>
      <c r="BE1776" s="18">
        <f t="shared" si="4181"/>
        <v>0</v>
      </c>
      <c r="BF1776" s="18">
        <f t="shared" si="4118"/>
        <v>44312.5</v>
      </c>
      <c r="BG1776" s="18">
        <f t="shared" si="4119"/>
        <v>0</v>
      </c>
      <c r="BH1776" s="18">
        <f t="shared" si="4120"/>
        <v>0</v>
      </c>
      <c r="BI1776" s="18">
        <f t="shared" si="4181"/>
        <v>0</v>
      </c>
      <c r="BJ1776" s="25"/>
      <c r="BK1776" s="36"/>
    </row>
    <row r="1777" spans="1:92" x14ac:dyDescent="0.3">
      <c r="A1777" s="19" t="s">
        <v>870</v>
      </c>
      <c r="B1777" s="50">
        <v>800</v>
      </c>
      <c r="C1777" s="51"/>
      <c r="D1777" s="51"/>
      <c r="E1777" s="14" t="s">
        <v>460</v>
      </c>
      <c r="F1777" s="18">
        <f t="shared" si="4181"/>
        <v>0</v>
      </c>
      <c r="G1777" s="18">
        <f t="shared" si="4181"/>
        <v>0</v>
      </c>
      <c r="H1777" s="18">
        <f t="shared" si="4181"/>
        <v>0</v>
      </c>
      <c r="I1777" s="18">
        <f t="shared" si="4181"/>
        <v>0</v>
      </c>
      <c r="J1777" s="18">
        <f t="shared" si="4181"/>
        <v>0</v>
      </c>
      <c r="K1777" s="18">
        <f t="shared" si="4181"/>
        <v>0</v>
      </c>
      <c r="L1777" s="18">
        <f t="shared" si="4100"/>
        <v>0</v>
      </c>
      <c r="M1777" s="18">
        <f t="shared" si="4101"/>
        <v>0</v>
      </c>
      <c r="N1777" s="18">
        <f t="shared" si="4102"/>
        <v>0</v>
      </c>
      <c r="O1777" s="18">
        <f t="shared" si="4181"/>
        <v>0</v>
      </c>
      <c r="P1777" s="18">
        <f t="shared" si="4181"/>
        <v>0</v>
      </c>
      <c r="Q1777" s="18">
        <f t="shared" si="4181"/>
        <v>0</v>
      </c>
      <c r="R1777" s="18">
        <f t="shared" si="4163"/>
        <v>0</v>
      </c>
      <c r="S1777" s="18">
        <f t="shared" si="4164"/>
        <v>0</v>
      </c>
      <c r="T1777" s="18">
        <f t="shared" si="4165"/>
        <v>0</v>
      </c>
      <c r="U1777" s="18">
        <f t="shared" si="4181"/>
        <v>0</v>
      </c>
      <c r="V1777" s="18">
        <f t="shared" si="4181"/>
        <v>0</v>
      </c>
      <c r="W1777" s="18">
        <f t="shared" si="4181"/>
        <v>0</v>
      </c>
      <c r="X1777" s="18">
        <f t="shared" si="4167"/>
        <v>0</v>
      </c>
      <c r="Y1777" s="18">
        <f t="shared" si="4168"/>
        <v>0</v>
      </c>
      <c r="Z1777" s="18">
        <f t="shared" si="4169"/>
        <v>0</v>
      </c>
      <c r="AA1777" s="18">
        <f t="shared" si="4181"/>
        <v>0</v>
      </c>
      <c r="AB1777" s="18">
        <f t="shared" si="4181"/>
        <v>0</v>
      </c>
      <c r="AC1777" s="18">
        <f t="shared" si="4181"/>
        <v>0</v>
      </c>
      <c r="AD1777" s="18">
        <f t="shared" si="4172"/>
        <v>0</v>
      </c>
      <c r="AE1777" s="18">
        <f t="shared" si="4173"/>
        <v>0</v>
      </c>
      <c r="AF1777" s="18">
        <f t="shared" si="4174"/>
        <v>0</v>
      </c>
      <c r="AG1777" s="18">
        <f t="shared" si="4181"/>
        <v>44312.5</v>
      </c>
      <c r="AH1777" s="18">
        <f t="shared" si="4143"/>
        <v>44312.5</v>
      </c>
      <c r="AI1777" s="18">
        <f t="shared" si="4144"/>
        <v>0</v>
      </c>
      <c r="AJ1777" s="18">
        <f t="shared" si="4145"/>
        <v>0</v>
      </c>
      <c r="AK1777" s="18">
        <f t="shared" si="4181"/>
        <v>0</v>
      </c>
      <c r="AL1777" s="18">
        <f t="shared" si="4181"/>
        <v>0</v>
      </c>
      <c r="AM1777" s="18">
        <f t="shared" si="4181"/>
        <v>0</v>
      </c>
      <c r="AN1777" s="18">
        <f t="shared" si="4092"/>
        <v>44312.5</v>
      </c>
      <c r="AO1777" s="18">
        <f t="shared" si="4093"/>
        <v>0</v>
      </c>
      <c r="AP1777" s="18">
        <f t="shared" si="4094"/>
        <v>0</v>
      </c>
      <c r="AQ1777" s="18">
        <f t="shared" si="4181"/>
        <v>0</v>
      </c>
      <c r="AR1777" s="18">
        <f t="shared" si="4095"/>
        <v>44312.5</v>
      </c>
      <c r="AS1777" s="18">
        <f t="shared" si="4181"/>
        <v>0</v>
      </c>
      <c r="AT1777" s="18">
        <f t="shared" si="4181"/>
        <v>0</v>
      </c>
      <c r="AU1777" s="18">
        <f t="shared" si="4181"/>
        <v>0</v>
      </c>
      <c r="AV1777" s="18">
        <f t="shared" si="4137"/>
        <v>44312.5</v>
      </c>
      <c r="AW1777" s="18">
        <f t="shared" si="4138"/>
        <v>0</v>
      </c>
      <c r="AX1777" s="18">
        <f t="shared" si="4139"/>
        <v>0</v>
      </c>
      <c r="AY1777" s="18">
        <f t="shared" si="4181"/>
        <v>0</v>
      </c>
      <c r="AZ1777" s="18">
        <f t="shared" si="4181"/>
        <v>0</v>
      </c>
      <c r="BA1777" s="18">
        <f t="shared" si="4135"/>
        <v>44312.5</v>
      </c>
      <c r="BB1777" s="18">
        <f t="shared" si="4136"/>
        <v>0</v>
      </c>
      <c r="BC1777" s="18">
        <f t="shared" si="4181"/>
        <v>0</v>
      </c>
      <c r="BD1777" s="18">
        <f t="shared" si="4181"/>
        <v>0</v>
      </c>
      <c r="BE1777" s="18">
        <f t="shared" si="4181"/>
        <v>0</v>
      </c>
      <c r="BF1777" s="18">
        <f t="shared" si="4118"/>
        <v>44312.5</v>
      </c>
      <c r="BG1777" s="18">
        <f t="shared" si="4119"/>
        <v>0</v>
      </c>
      <c r="BH1777" s="18">
        <f t="shared" si="4120"/>
        <v>0</v>
      </c>
      <c r="BI1777" s="18">
        <f t="shared" si="4181"/>
        <v>0</v>
      </c>
      <c r="BJ1777" s="25"/>
      <c r="BK1777" s="36"/>
    </row>
    <row r="1778" spans="1:92" ht="78" x14ac:dyDescent="0.3">
      <c r="A1778" s="19" t="s">
        <v>870</v>
      </c>
      <c r="B1778" s="50">
        <v>810</v>
      </c>
      <c r="C1778" s="51"/>
      <c r="D1778" s="51"/>
      <c r="E1778" s="14" t="s">
        <v>475</v>
      </c>
      <c r="F1778" s="18">
        <f t="shared" si="4181"/>
        <v>0</v>
      </c>
      <c r="G1778" s="18">
        <f t="shared" si="4181"/>
        <v>0</v>
      </c>
      <c r="H1778" s="18">
        <f t="shared" si="4181"/>
        <v>0</v>
      </c>
      <c r="I1778" s="18">
        <f t="shared" si="4181"/>
        <v>0</v>
      </c>
      <c r="J1778" s="18">
        <f t="shared" si="4181"/>
        <v>0</v>
      </c>
      <c r="K1778" s="18">
        <f t="shared" si="4181"/>
        <v>0</v>
      </c>
      <c r="L1778" s="18">
        <f t="shared" si="4100"/>
        <v>0</v>
      </c>
      <c r="M1778" s="18">
        <f t="shared" si="4101"/>
        <v>0</v>
      </c>
      <c r="N1778" s="18">
        <f t="shared" si="4102"/>
        <v>0</v>
      </c>
      <c r="O1778" s="18">
        <f t="shared" si="4181"/>
        <v>0</v>
      </c>
      <c r="P1778" s="18">
        <f t="shared" si="4181"/>
        <v>0</v>
      </c>
      <c r="Q1778" s="18">
        <f t="shared" si="4181"/>
        <v>0</v>
      </c>
      <c r="R1778" s="18">
        <f t="shared" si="4163"/>
        <v>0</v>
      </c>
      <c r="S1778" s="18">
        <f t="shared" si="4164"/>
        <v>0</v>
      </c>
      <c r="T1778" s="18">
        <f t="shared" si="4165"/>
        <v>0</v>
      </c>
      <c r="U1778" s="18">
        <f t="shared" si="4181"/>
        <v>0</v>
      </c>
      <c r="V1778" s="18">
        <f t="shared" si="4181"/>
        <v>0</v>
      </c>
      <c r="W1778" s="18">
        <f t="shared" si="4181"/>
        <v>0</v>
      </c>
      <c r="X1778" s="18">
        <f t="shared" si="4167"/>
        <v>0</v>
      </c>
      <c r="Y1778" s="18">
        <f t="shared" si="4168"/>
        <v>0</v>
      </c>
      <c r="Z1778" s="18">
        <f t="shared" si="4169"/>
        <v>0</v>
      </c>
      <c r="AA1778" s="18">
        <f t="shared" si="4181"/>
        <v>0</v>
      </c>
      <c r="AB1778" s="18">
        <f t="shared" si="4181"/>
        <v>0</v>
      </c>
      <c r="AC1778" s="18">
        <f t="shared" si="4181"/>
        <v>0</v>
      </c>
      <c r="AD1778" s="18">
        <f t="shared" si="4172"/>
        <v>0</v>
      </c>
      <c r="AE1778" s="18">
        <f t="shared" si="4173"/>
        <v>0</v>
      </c>
      <c r="AF1778" s="18">
        <f t="shared" si="4174"/>
        <v>0</v>
      </c>
      <c r="AG1778" s="18">
        <f t="shared" si="4181"/>
        <v>44312.5</v>
      </c>
      <c r="AH1778" s="18">
        <f t="shared" si="4143"/>
        <v>44312.5</v>
      </c>
      <c r="AI1778" s="18">
        <f t="shared" si="4144"/>
        <v>0</v>
      </c>
      <c r="AJ1778" s="18">
        <f t="shared" si="4145"/>
        <v>0</v>
      </c>
      <c r="AK1778" s="18">
        <f t="shared" si="4181"/>
        <v>0</v>
      </c>
      <c r="AL1778" s="18">
        <f t="shared" si="4181"/>
        <v>0</v>
      </c>
      <c r="AM1778" s="18">
        <f t="shared" si="4181"/>
        <v>0</v>
      </c>
      <c r="AN1778" s="18">
        <f t="shared" si="4092"/>
        <v>44312.5</v>
      </c>
      <c r="AO1778" s="18">
        <f t="shared" si="4093"/>
        <v>0</v>
      </c>
      <c r="AP1778" s="18">
        <f t="shared" si="4094"/>
        <v>0</v>
      </c>
      <c r="AQ1778" s="18">
        <f t="shared" si="4181"/>
        <v>0</v>
      </c>
      <c r="AR1778" s="18">
        <f t="shared" si="4095"/>
        <v>44312.5</v>
      </c>
      <c r="AS1778" s="18">
        <f t="shared" si="4181"/>
        <v>0</v>
      </c>
      <c r="AT1778" s="18">
        <f t="shared" si="4181"/>
        <v>0</v>
      </c>
      <c r="AU1778" s="18">
        <f t="shared" si="4181"/>
        <v>0</v>
      </c>
      <c r="AV1778" s="18">
        <f t="shared" si="4137"/>
        <v>44312.5</v>
      </c>
      <c r="AW1778" s="18">
        <f t="shared" si="4138"/>
        <v>0</v>
      </c>
      <c r="AX1778" s="18">
        <f t="shared" si="4139"/>
        <v>0</v>
      </c>
      <c r="AY1778" s="18">
        <f t="shared" si="4181"/>
        <v>0</v>
      </c>
      <c r="AZ1778" s="18">
        <f t="shared" si="4181"/>
        <v>0</v>
      </c>
      <c r="BA1778" s="18">
        <f t="shared" si="4135"/>
        <v>44312.5</v>
      </c>
      <c r="BB1778" s="18">
        <f t="shared" si="4136"/>
        <v>0</v>
      </c>
      <c r="BC1778" s="18">
        <f t="shared" si="4181"/>
        <v>0</v>
      </c>
      <c r="BD1778" s="18">
        <f t="shared" si="4181"/>
        <v>0</v>
      </c>
      <c r="BE1778" s="18">
        <f t="shared" si="4181"/>
        <v>0</v>
      </c>
      <c r="BF1778" s="18">
        <f t="shared" si="4118"/>
        <v>44312.5</v>
      </c>
      <c r="BG1778" s="18">
        <f t="shared" si="4119"/>
        <v>0</v>
      </c>
      <c r="BH1778" s="18">
        <f t="shared" si="4120"/>
        <v>0</v>
      </c>
      <c r="BI1778" s="18">
        <f t="shared" si="4181"/>
        <v>0</v>
      </c>
      <c r="BJ1778" s="25"/>
      <c r="BK1778" s="36"/>
    </row>
    <row r="1779" spans="1:92" x14ac:dyDescent="0.3">
      <c r="A1779" s="19" t="s">
        <v>870</v>
      </c>
      <c r="B1779" s="50">
        <v>810</v>
      </c>
      <c r="C1779" s="51" t="s">
        <v>184</v>
      </c>
      <c r="D1779" s="51" t="s">
        <v>19</v>
      </c>
      <c r="E1779" s="14" t="s">
        <v>433</v>
      </c>
      <c r="F1779" s="18">
        <v>0</v>
      </c>
      <c r="G1779" s="18">
        <v>0</v>
      </c>
      <c r="H1779" s="18">
        <v>0</v>
      </c>
      <c r="I1779" s="18"/>
      <c r="J1779" s="18"/>
      <c r="K1779" s="18"/>
      <c r="L1779" s="18">
        <f t="shared" si="4100"/>
        <v>0</v>
      </c>
      <c r="M1779" s="18">
        <f t="shared" si="4101"/>
        <v>0</v>
      </c>
      <c r="N1779" s="18">
        <f t="shared" si="4102"/>
        <v>0</v>
      </c>
      <c r="O1779" s="18"/>
      <c r="P1779" s="18"/>
      <c r="Q1779" s="18"/>
      <c r="R1779" s="18">
        <f t="shared" si="4163"/>
        <v>0</v>
      </c>
      <c r="S1779" s="18">
        <f t="shared" si="4164"/>
        <v>0</v>
      </c>
      <c r="T1779" s="18">
        <f t="shared" si="4165"/>
        <v>0</v>
      </c>
      <c r="U1779" s="18"/>
      <c r="V1779" s="18"/>
      <c r="W1779" s="18"/>
      <c r="X1779" s="18">
        <f t="shared" si="4167"/>
        <v>0</v>
      </c>
      <c r="Y1779" s="18">
        <f t="shared" si="4168"/>
        <v>0</v>
      </c>
      <c r="Z1779" s="18">
        <f t="shared" si="4169"/>
        <v>0</v>
      </c>
      <c r="AA1779" s="18"/>
      <c r="AB1779" s="18"/>
      <c r="AC1779" s="18"/>
      <c r="AD1779" s="18">
        <f t="shared" si="4172"/>
        <v>0</v>
      </c>
      <c r="AE1779" s="18">
        <f t="shared" si="4173"/>
        <v>0</v>
      </c>
      <c r="AF1779" s="18">
        <f t="shared" si="4174"/>
        <v>0</v>
      </c>
      <c r="AG1779" s="18">
        <f>5000+17250+22062.5</f>
        <v>44312.5</v>
      </c>
      <c r="AH1779" s="18">
        <f t="shared" si="4143"/>
        <v>44312.5</v>
      </c>
      <c r="AI1779" s="18">
        <f t="shared" si="4144"/>
        <v>0</v>
      </c>
      <c r="AJ1779" s="18">
        <f t="shared" si="4145"/>
        <v>0</v>
      </c>
      <c r="AK1779" s="18"/>
      <c r="AL1779" s="18"/>
      <c r="AM1779" s="18"/>
      <c r="AN1779" s="18">
        <f t="shared" si="4092"/>
        <v>44312.5</v>
      </c>
      <c r="AO1779" s="18">
        <f t="shared" si="4093"/>
        <v>0</v>
      </c>
      <c r="AP1779" s="18">
        <f t="shared" si="4094"/>
        <v>0</v>
      </c>
      <c r="AQ1779" s="18"/>
      <c r="AR1779" s="18">
        <f t="shared" si="4095"/>
        <v>44312.5</v>
      </c>
      <c r="AS1779" s="18"/>
      <c r="AT1779" s="18"/>
      <c r="AU1779" s="18"/>
      <c r="AV1779" s="18">
        <f t="shared" si="4137"/>
        <v>44312.5</v>
      </c>
      <c r="AW1779" s="18">
        <f t="shared" si="4138"/>
        <v>0</v>
      </c>
      <c r="AX1779" s="18">
        <f t="shared" si="4139"/>
        <v>0</v>
      </c>
      <c r="AY1779" s="18"/>
      <c r="AZ1779" s="18"/>
      <c r="BA1779" s="18">
        <f t="shared" si="4135"/>
        <v>44312.5</v>
      </c>
      <c r="BB1779" s="18">
        <f t="shared" si="4136"/>
        <v>0</v>
      </c>
      <c r="BC1779" s="18"/>
      <c r="BD1779" s="18"/>
      <c r="BE1779" s="18"/>
      <c r="BF1779" s="18">
        <f t="shared" si="4118"/>
        <v>44312.5</v>
      </c>
      <c r="BG1779" s="18">
        <f t="shared" si="4119"/>
        <v>0</v>
      </c>
      <c r="BH1779" s="18">
        <f t="shared" si="4120"/>
        <v>0</v>
      </c>
      <c r="BI1779" s="18"/>
      <c r="BJ1779" s="25"/>
      <c r="BK1779" s="36"/>
    </row>
    <row r="1780" spans="1:92" ht="31.2" x14ac:dyDescent="0.3">
      <c r="A1780" s="19" t="s">
        <v>668</v>
      </c>
      <c r="B1780" s="50"/>
      <c r="C1780" s="51"/>
      <c r="D1780" s="51"/>
      <c r="E1780" s="14" t="s">
        <v>1424</v>
      </c>
      <c r="F1780" s="18">
        <f t="shared" ref="F1780:BI1783" si="4182">F1781</f>
        <v>288150.5</v>
      </c>
      <c r="G1780" s="18">
        <f t="shared" si="4182"/>
        <v>288150.50000000006</v>
      </c>
      <c r="H1780" s="18">
        <f t="shared" si="4182"/>
        <v>320167.30000000005</v>
      </c>
      <c r="I1780" s="18">
        <f t="shared" si="4182"/>
        <v>0</v>
      </c>
      <c r="J1780" s="18">
        <f t="shared" si="4182"/>
        <v>0</v>
      </c>
      <c r="K1780" s="18">
        <f t="shared" si="4182"/>
        <v>0</v>
      </c>
      <c r="L1780" s="18">
        <f t="shared" si="4100"/>
        <v>288150.5</v>
      </c>
      <c r="M1780" s="18">
        <f t="shared" si="4101"/>
        <v>288150.50000000006</v>
      </c>
      <c r="N1780" s="18">
        <f t="shared" si="4102"/>
        <v>320167.30000000005</v>
      </c>
      <c r="O1780" s="18">
        <f t="shared" si="4182"/>
        <v>0</v>
      </c>
      <c r="P1780" s="18">
        <f t="shared" si="4182"/>
        <v>0</v>
      </c>
      <c r="Q1780" s="18">
        <f t="shared" si="4182"/>
        <v>0</v>
      </c>
      <c r="R1780" s="18">
        <f t="shared" si="4163"/>
        <v>288150.5</v>
      </c>
      <c r="S1780" s="18">
        <f t="shared" si="4164"/>
        <v>288150.50000000006</v>
      </c>
      <c r="T1780" s="18">
        <f t="shared" si="4165"/>
        <v>320167.30000000005</v>
      </c>
      <c r="U1780" s="18">
        <f t="shared" si="4182"/>
        <v>0</v>
      </c>
      <c r="V1780" s="18">
        <f t="shared" si="4182"/>
        <v>0</v>
      </c>
      <c r="W1780" s="18">
        <f t="shared" si="4182"/>
        <v>0</v>
      </c>
      <c r="X1780" s="18">
        <f t="shared" si="4167"/>
        <v>288150.5</v>
      </c>
      <c r="Y1780" s="18">
        <f t="shared" si="4168"/>
        <v>288150.50000000006</v>
      </c>
      <c r="Z1780" s="18">
        <f t="shared" si="4169"/>
        <v>320167.30000000005</v>
      </c>
      <c r="AA1780" s="18">
        <f t="shared" si="4182"/>
        <v>0</v>
      </c>
      <c r="AB1780" s="18">
        <f t="shared" si="4182"/>
        <v>0</v>
      </c>
      <c r="AC1780" s="18">
        <f t="shared" si="4182"/>
        <v>0</v>
      </c>
      <c r="AD1780" s="18">
        <f t="shared" si="4172"/>
        <v>288150.5</v>
      </c>
      <c r="AE1780" s="18">
        <f t="shared" si="4173"/>
        <v>288150.50000000006</v>
      </c>
      <c r="AF1780" s="18">
        <f t="shared" si="4174"/>
        <v>320167.30000000005</v>
      </c>
      <c r="AG1780" s="18">
        <f t="shared" si="4182"/>
        <v>0</v>
      </c>
      <c r="AH1780" s="18">
        <f t="shared" si="4143"/>
        <v>288150.5</v>
      </c>
      <c r="AI1780" s="18">
        <f t="shared" si="4144"/>
        <v>288150.50000000006</v>
      </c>
      <c r="AJ1780" s="18">
        <f t="shared" si="4145"/>
        <v>320167.30000000005</v>
      </c>
      <c r="AK1780" s="18">
        <f t="shared" si="4182"/>
        <v>0</v>
      </c>
      <c r="AL1780" s="18">
        <f t="shared" si="4182"/>
        <v>0</v>
      </c>
      <c r="AM1780" s="18">
        <f t="shared" si="4182"/>
        <v>0</v>
      </c>
      <c r="AN1780" s="18">
        <f t="shared" si="4092"/>
        <v>288150.5</v>
      </c>
      <c r="AO1780" s="18">
        <f t="shared" si="4093"/>
        <v>288150.50000000006</v>
      </c>
      <c r="AP1780" s="18">
        <f t="shared" si="4094"/>
        <v>320167.30000000005</v>
      </c>
      <c r="AQ1780" s="18">
        <f t="shared" si="4182"/>
        <v>0</v>
      </c>
      <c r="AR1780" s="18">
        <f t="shared" si="4095"/>
        <v>288150.5</v>
      </c>
      <c r="AS1780" s="18">
        <f t="shared" si="4182"/>
        <v>0</v>
      </c>
      <c r="AT1780" s="18">
        <f t="shared" si="4182"/>
        <v>0</v>
      </c>
      <c r="AU1780" s="18">
        <f t="shared" si="4182"/>
        <v>0</v>
      </c>
      <c r="AV1780" s="18">
        <f t="shared" si="4137"/>
        <v>288150.5</v>
      </c>
      <c r="AW1780" s="18">
        <f t="shared" si="4138"/>
        <v>288150.50000000006</v>
      </c>
      <c r="AX1780" s="18">
        <f t="shared" si="4139"/>
        <v>320167.30000000005</v>
      </c>
      <c r="AY1780" s="18">
        <f t="shared" si="4182"/>
        <v>0</v>
      </c>
      <c r="AZ1780" s="18">
        <f t="shared" si="4182"/>
        <v>0</v>
      </c>
      <c r="BA1780" s="18">
        <f t="shared" si="4135"/>
        <v>288150.5</v>
      </c>
      <c r="BB1780" s="18">
        <f t="shared" si="4136"/>
        <v>288150.50000000006</v>
      </c>
      <c r="BC1780" s="18">
        <f t="shared" si="4182"/>
        <v>0</v>
      </c>
      <c r="BD1780" s="18">
        <f t="shared" si="4182"/>
        <v>0</v>
      </c>
      <c r="BE1780" s="18">
        <f t="shared" si="4182"/>
        <v>0</v>
      </c>
      <c r="BF1780" s="18">
        <f t="shared" si="4118"/>
        <v>288150.5</v>
      </c>
      <c r="BG1780" s="18">
        <f t="shared" si="4119"/>
        <v>288150.50000000006</v>
      </c>
      <c r="BH1780" s="18">
        <f t="shared" si="4120"/>
        <v>320167.30000000005</v>
      </c>
      <c r="BI1780" s="18">
        <f t="shared" si="4182"/>
        <v>0</v>
      </c>
      <c r="BJ1780" s="25"/>
      <c r="BK1780" s="36"/>
    </row>
    <row r="1781" spans="1:92" ht="31.2" x14ac:dyDescent="0.3">
      <c r="A1781" s="19" t="s">
        <v>669</v>
      </c>
      <c r="B1781" s="50"/>
      <c r="C1781" s="51"/>
      <c r="D1781" s="51"/>
      <c r="E1781" s="14" t="s">
        <v>670</v>
      </c>
      <c r="F1781" s="18">
        <f t="shared" si="4182"/>
        <v>288150.5</v>
      </c>
      <c r="G1781" s="18">
        <f t="shared" si="4182"/>
        <v>288150.50000000006</v>
      </c>
      <c r="H1781" s="18">
        <f t="shared" si="4182"/>
        <v>320167.30000000005</v>
      </c>
      <c r="I1781" s="18">
        <f t="shared" si="4182"/>
        <v>0</v>
      </c>
      <c r="J1781" s="18">
        <f t="shared" si="4182"/>
        <v>0</v>
      </c>
      <c r="K1781" s="18">
        <f t="shared" si="4182"/>
        <v>0</v>
      </c>
      <c r="L1781" s="18">
        <f t="shared" si="4100"/>
        <v>288150.5</v>
      </c>
      <c r="M1781" s="18">
        <f t="shared" si="4101"/>
        <v>288150.50000000006</v>
      </c>
      <c r="N1781" s="18">
        <f t="shared" si="4102"/>
        <v>320167.30000000005</v>
      </c>
      <c r="O1781" s="18">
        <f t="shared" si="4182"/>
        <v>0</v>
      </c>
      <c r="P1781" s="18">
        <f t="shared" si="4182"/>
        <v>0</v>
      </c>
      <c r="Q1781" s="18">
        <f t="shared" si="4182"/>
        <v>0</v>
      </c>
      <c r="R1781" s="18">
        <f t="shared" si="4163"/>
        <v>288150.5</v>
      </c>
      <c r="S1781" s="18">
        <f t="shared" si="4164"/>
        <v>288150.50000000006</v>
      </c>
      <c r="T1781" s="18">
        <f t="shared" si="4165"/>
        <v>320167.30000000005</v>
      </c>
      <c r="U1781" s="18">
        <f t="shared" si="4182"/>
        <v>0</v>
      </c>
      <c r="V1781" s="18">
        <f t="shared" si="4182"/>
        <v>0</v>
      </c>
      <c r="W1781" s="18">
        <f t="shared" si="4182"/>
        <v>0</v>
      </c>
      <c r="X1781" s="18">
        <f t="shared" si="4167"/>
        <v>288150.5</v>
      </c>
      <c r="Y1781" s="18">
        <f t="shared" si="4168"/>
        <v>288150.50000000006</v>
      </c>
      <c r="Z1781" s="18">
        <f t="shared" si="4169"/>
        <v>320167.30000000005</v>
      </c>
      <c r="AA1781" s="18">
        <f t="shared" si="4182"/>
        <v>0</v>
      </c>
      <c r="AB1781" s="18">
        <f t="shared" si="4182"/>
        <v>0</v>
      </c>
      <c r="AC1781" s="18">
        <f t="shared" si="4182"/>
        <v>0</v>
      </c>
      <c r="AD1781" s="18">
        <f t="shared" si="4172"/>
        <v>288150.5</v>
      </c>
      <c r="AE1781" s="18">
        <f t="shared" si="4173"/>
        <v>288150.50000000006</v>
      </c>
      <c r="AF1781" s="18">
        <f t="shared" si="4174"/>
        <v>320167.30000000005</v>
      </c>
      <c r="AG1781" s="18">
        <f t="shared" si="4182"/>
        <v>0</v>
      </c>
      <c r="AH1781" s="18">
        <f t="shared" si="4143"/>
        <v>288150.5</v>
      </c>
      <c r="AI1781" s="18">
        <f t="shared" si="4144"/>
        <v>288150.50000000006</v>
      </c>
      <c r="AJ1781" s="18">
        <f t="shared" si="4145"/>
        <v>320167.30000000005</v>
      </c>
      <c r="AK1781" s="18">
        <f t="shared" si="4182"/>
        <v>0</v>
      </c>
      <c r="AL1781" s="18">
        <f t="shared" si="4182"/>
        <v>0</v>
      </c>
      <c r="AM1781" s="18">
        <f t="shared" si="4182"/>
        <v>0</v>
      </c>
      <c r="AN1781" s="18">
        <f t="shared" si="4092"/>
        <v>288150.5</v>
      </c>
      <c r="AO1781" s="18">
        <f t="shared" si="4093"/>
        <v>288150.50000000006</v>
      </c>
      <c r="AP1781" s="18">
        <f t="shared" si="4094"/>
        <v>320167.30000000005</v>
      </c>
      <c r="AQ1781" s="18">
        <f t="shared" si="4182"/>
        <v>0</v>
      </c>
      <c r="AR1781" s="18">
        <f t="shared" si="4095"/>
        <v>288150.5</v>
      </c>
      <c r="AS1781" s="18">
        <f t="shared" si="4182"/>
        <v>0</v>
      </c>
      <c r="AT1781" s="18">
        <f t="shared" si="4182"/>
        <v>0</v>
      </c>
      <c r="AU1781" s="18">
        <f t="shared" si="4182"/>
        <v>0</v>
      </c>
      <c r="AV1781" s="18">
        <f t="shared" si="4137"/>
        <v>288150.5</v>
      </c>
      <c r="AW1781" s="18">
        <f t="shared" si="4138"/>
        <v>288150.50000000006</v>
      </c>
      <c r="AX1781" s="18">
        <f t="shared" si="4139"/>
        <v>320167.30000000005</v>
      </c>
      <c r="AY1781" s="18">
        <f t="shared" si="4182"/>
        <v>0</v>
      </c>
      <c r="AZ1781" s="18">
        <f t="shared" si="4182"/>
        <v>0</v>
      </c>
      <c r="BA1781" s="18">
        <f t="shared" si="4135"/>
        <v>288150.5</v>
      </c>
      <c r="BB1781" s="18">
        <f t="shared" si="4136"/>
        <v>288150.50000000006</v>
      </c>
      <c r="BC1781" s="18">
        <f t="shared" si="4182"/>
        <v>0</v>
      </c>
      <c r="BD1781" s="18">
        <f t="shared" si="4182"/>
        <v>0</v>
      </c>
      <c r="BE1781" s="18">
        <f t="shared" si="4182"/>
        <v>0</v>
      </c>
      <c r="BF1781" s="18">
        <f t="shared" si="4118"/>
        <v>288150.5</v>
      </c>
      <c r="BG1781" s="18">
        <f t="shared" si="4119"/>
        <v>288150.50000000006</v>
      </c>
      <c r="BH1781" s="18">
        <f t="shared" si="4120"/>
        <v>320167.30000000005</v>
      </c>
      <c r="BI1781" s="18">
        <f t="shared" si="4182"/>
        <v>0</v>
      </c>
      <c r="BJ1781" s="25"/>
      <c r="BK1781" s="36"/>
    </row>
    <row r="1782" spans="1:92" x14ac:dyDescent="0.3">
      <c r="A1782" s="19" t="s">
        <v>669</v>
      </c>
      <c r="B1782" s="50">
        <v>800</v>
      </c>
      <c r="C1782" s="51"/>
      <c r="D1782" s="51"/>
      <c r="E1782" s="14" t="s">
        <v>460</v>
      </c>
      <c r="F1782" s="18">
        <f t="shared" si="4182"/>
        <v>288150.5</v>
      </c>
      <c r="G1782" s="18">
        <f t="shared" si="4182"/>
        <v>288150.50000000006</v>
      </c>
      <c r="H1782" s="18">
        <f t="shared" si="4182"/>
        <v>320167.30000000005</v>
      </c>
      <c r="I1782" s="18">
        <f t="shared" si="4182"/>
        <v>0</v>
      </c>
      <c r="J1782" s="18">
        <f t="shared" si="4182"/>
        <v>0</v>
      </c>
      <c r="K1782" s="18">
        <f t="shared" si="4182"/>
        <v>0</v>
      </c>
      <c r="L1782" s="18">
        <f t="shared" si="4100"/>
        <v>288150.5</v>
      </c>
      <c r="M1782" s="18">
        <f t="shared" si="4101"/>
        <v>288150.50000000006</v>
      </c>
      <c r="N1782" s="18">
        <f t="shared" si="4102"/>
        <v>320167.30000000005</v>
      </c>
      <c r="O1782" s="18">
        <f t="shared" si="4182"/>
        <v>0</v>
      </c>
      <c r="P1782" s="18">
        <f t="shared" si="4182"/>
        <v>0</v>
      </c>
      <c r="Q1782" s="18">
        <f t="shared" si="4182"/>
        <v>0</v>
      </c>
      <c r="R1782" s="18">
        <f t="shared" si="4163"/>
        <v>288150.5</v>
      </c>
      <c r="S1782" s="18">
        <f t="shared" si="4164"/>
        <v>288150.50000000006</v>
      </c>
      <c r="T1782" s="18">
        <f t="shared" si="4165"/>
        <v>320167.30000000005</v>
      </c>
      <c r="U1782" s="18">
        <f t="shared" si="4182"/>
        <v>0</v>
      </c>
      <c r="V1782" s="18">
        <f t="shared" si="4182"/>
        <v>0</v>
      </c>
      <c r="W1782" s="18">
        <f t="shared" si="4182"/>
        <v>0</v>
      </c>
      <c r="X1782" s="18">
        <f t="shared" si="4167"/>
        <v>288150.5</v>
      </c>
      <c r="Y1782" s="18">
        <f t="shared" si="4168"/>
        <v>288150.50000000006</v>
      </c>
      <c r="Z1782" s="18">
        <f t="shared" si="4169"/>
        <v>320167.30000000005</v>
      </c>
      <c r="AA1782" s="18">
        <f t="shared" si="4182"/>
        <v>0</v>
      </c>
      <c r="AB1782" s="18">
        <f t="shared" si="4182"/>
        <v>0</v>
      </c>
      <c r="AC1782" s="18">
        <f t="shared" si="4182"/>
        <v>0</v>
      </c>
      <c r="AD1782" s="18">
        <f t="shared" si="4172"/>
        <v>288150.5</v>
      </c>
      <c r="AE1782" s="18">
        <f t="shared" si="4173"/>
        <v>288150.50000000006</v>
      </c>
      <c r="AF1782" s="18">
        <f t="shared" si="4174"/>
        <v>320167.30000000005</v>
      </c>
      <c r="AG1782" s="18">
        <f t="shared" si="4182"/>
        <v>0</v>
      </c>
      <c r="AH1782" s="18">
        <f t="shared" si="4143"/>
        <v>288150.5</v>
      </c>
      <c r="AI1782" s="18">
        <f t="shared" si="4144"/>
        <v>288150.50000000006</v>
      </c>
      <c r="AJ1782" s="18">
        <f t="shared" si="4145"/>
        <v>320167.30000000005</v>
      </c>
      <c r="AK1782" s="18">
        <f t="shared" si="4182"/>
        <v>0</v>
      </c>
      <c r="AL1782" s="18">
        <f t="shared" si="4182"/>
        <v>0</v>
      </c>
      <c r="AM1782" s="18">
        <f t="shared" si="4182"/>
        <v>0</v>
      </c>
      <c r="AN1782" s="18">
        <f t="shared" si="4092"/>
        <v>288150.5</v>
      </c>
      <c r="AO1782" s="18">
        <f t="shared" si="4093"/>
        <v>288150.50000000006</v>
      </c>
      <c r="AP1782" s="18">
        <f t="shared" si="4094"/>
        <v>320167.30000000005</v>
      </c>
      <c r="AQ1782" s="18">
        <f t="shared" si="4182"/>
        <v>0</v>
      </c>
      <c r="AR1782" s="18">
        <f t="shared" si="4095"/>
        <v>288150.5</v>
      </c>
      <c r="AS1782" s="18">
        <f t="shared" si="4182"/>
        <v>0</v>
      </c>
      <c r="AT1782" s="18">
        <f t="shared" si="4182"/>
        <v>0</v>
      </c>
      <c r="AU1782" s="18">
        <f t="shared" si="4182"/>
        <v>0</v>
      </c>
      <c r="AV1782" s="18">
        <f t="shared" si="4137"/>
        <v>288150.5</v>
      </c>
      <c r="AW1782" s="18">
        <f t="shared" si="4138"/>
        <v>288150.50000000006</v>
      </c>
      <c r="AX1782" s="18">
        <f t="shared" si="4139"/>
        <v>320167.30000000005</v>
      </c>
      <c r="AY1782" s="18">
        <f t="shared" si="4182"/>
        <v>0</v>
      </c>
      <c r="AZ1782" s="18">
        <f t="shared" si="4182"/>
        <v>0</v>
      </c>
      <c r="BA1782" s="18">
        <f t="shared" si="4135"/>
        <v>288150.5</v>
      </c>
      <c r="BB1782" s="18">
        <f t="shared" si="4136"/>
        <v>288150.50000000006</v>
      </c>
      <c r="BC1782" s="18">
        <f t="shared" si="4182"/>
        <v>0</v>
      </c>
      <c r="BD1782" s="18">
        <f t="shared" si="4182"/>
        <v>0</v>
      </c>
      <c r="BE1782" s="18">
        <f t="shared" si="4182"/>
        <v>0</v>
      </c>
      <c r="BF1782" s="18">
        <f t="shared" si="4118"/>
        <v>288150.5</v>
      </c>
      <c r="BG1782" s="18">
        <f t="shared" si="4119"/>
        <v>288150.50000000006</v>
      </c>
      <c r="BH1782" s="18">
        <f t="shared" si="4120"/>
        <v>320167.30000000005</v>
      </c>
      <c r="BI1782" s="18">
        <f t="shared" si="4182"/>
        <v>0</v>
      </c>
      <c r="BJ1782" s="25"/>
      <c r="BK1782" s="36"/>
    </row>
    <row r="1783" spans="1:92" ht="78" x14ac:dyDescent="0.3">
      <c r="A1783" s="19" t="s">
        <v>669</v>
      </c>
      <c r="B1783" s="50">
        <v>810</v>
      </c>
      <c r="C1783" s="51"/>
      <c r="D1783" s="51"/>
      <c r="E1783" s="14" t="s">
        <v>475</v>
      </c>
      <c r="F1783" s="18">
        <f t="shared" si="4182"/>
        <v>288150.5</v>
      </c>
      <c r="G1783" s="18">
        <f t="shared" si="4182"/>
        <v>288150.50000000006</v>
      </c>
      <c r="H1783" s="18">
        <f t="shared" si="4182"/>
        <v>320167.30000000005</v>
      </c>
      <c r="I1783" s="18">
        <f t="shared" si="4182"/>
        <v>0</v>
      </c>
      <c r="J1783" s="18">
        <f t="shared" si="4182"/>
        <v>0</v>
      </c>
      <c r="K1783" s="18">
        <f t="shared" si="4182"/>
        <v>0</v>
      </c>
      <c r="L1783" s="18">
        <f t="shared" si="4100"/>
        <v>288150.5</v>
      </c>
      <c r="M1783" s="18">
        <f t="shared" si="4101"/>
        <v>288150.50000000006</v>
      </c>
      <c r="N1783" s="18">
        <f t="shared" si="4102"/>
        <v>320167.30000000005</v>
      </c>
      <c r="O1783" s="18">
        <f t="shared" si="4182"/>
        <v>0</v>
      </c>
      <c r="P1783" s="18">
        <f t="shared" si="4182"/>
        <v>0</v>
      </c>
      <c r="Q1783" s="18">
        <f t="shared" si="4182"/>
        <v>0</v>
      </c>
      <c r="R1783" s="18">
        <f t="shared" si="4163"/>
        <v>288150.5</v>
      </c>
      <c r="S1783" s="18">
        <f t="shared" si="4164"/>
        <v>288150.50000000006</v>
      </c>
      <c r="T1783" s="18">
        <f t="shared" si="4165"/>
        <v>320167.30000000005</v>
      </c>
      <c r="U1783" s="18">
        <f t="shared" si="4182"/>
        <v>0</v>
      </c>
      <c r="V1783" s="18">
        <f t="shared" si="4182"/>
        <v>0</v>
      </c>
      <c r="W1783" s="18">
        <f t="shared" si="4182"/>
        <v>0</v>
      </c>
      <c r="X1783" s="18">
        <f t="shared" si="4167"/>
        <v>288150.5</v>
      </c>
      <c r="Y1783" s="18">
        <f t="shared" si="4168"/>
        <v>288150.50000000006</v>
      </c>
      <c r="Z1783" s="18">
        <f t="shared" si="4169"/>
        <v>320167.30000000005</v>
      </c>
      <c r="AA1783" s="18">
        <f t="shared" si="4182"/>
        <v>0</v>
      </c>
      <c r="AB1783" s="18">
        <f t="shared" si="4182"/>
        <v>0</v>
      </c>
      <c r="AC1783" s="18">
        <f t="shared" si="4182"/>
        <v>0</v>
      </c>
      <c r="AD1783" s="18">
        <f t="shared" si="4172"/>
        <v>288150.5</v>
      </c>
      <c r="AE1783" s="18">
        <f t="shared" si="4173"/>
        <v>288150.50000000006</v>
      </c>
      <c r="AF1783" s="18">
        <f t="shared" si="4174"/>
        <v>320167.30000000005</v>
      </c>
      <c r="AG1783" s="18">
        <f t="shared" si="4182"/>
        <v>0</v>
      </c>
      <c r="AH1783" s="18">
        <f t="shared" si="4143"/>
        <v>288150.5</v>
      </c>
      <c r="AI1783" s="18">
        <f t="shared" si="4144"/>
        <v>288150.50000000006</v>
      </c>
      <c r="AJ1783" s="18">
        <f t="shared" si="4145"/>
        <v>320167.30000000005</v>
      </c>
      <c r="AK1783" s="18">
        <f t="shared" si="4182"/>
        <v>0</v>
      </c>
      <c r="AL1783" s="18">
        <f t="shared" si="4182"/>
        <v>0</v>
      </c>
      <c r="AM1783" s="18">
        <f t="shared" si="4182"/>
        <v>0</v>
      </c>
      <c r="AN1783" s="18">
        <f t="shared" si="4092"/>
        <v>288150.5</v>
      </c>
      <c r="AO1783" s="18">
        <f t="shared" si="4093"/>
        <v>288150.50000000006</v>
      </c>
      <c r="AP1783" s="18">
        <f t="shared" si="4094"/>
        <v>320167.30000000005</v>
      </c>
      <c r="AQ1783" s="18">
        <f t="shared" si="4182"/>
        <v>0</v>
      </c>
      <c r="AR1783" s="18">
        <f t="shared" si="4095"/>
        <v>288150.5</v>
      </c>
      <c r="AS1783" s="18">
        <f t="shared" si="4182"/>
        <v>0</v>
      </c>
      <c r="AT1783" s="18">
        <f t="shared" si="4182"/>
        <v>0</v>
      </c>
      <c r="AU1783" s="18">
        <f t="shared" si="4182"/>
        <v>0</v>
      </c>
      <c r="AV1783" s="18">
        <f t="shared" si="4137"/>
        <v>288150.5</v>
      </c>
      <c r="AW1783" s="18">
        <f t="shared" si="4138"/>
        <v>288150.50000000006</v>
      </c>
      <c r="AX1783" s="18">
        <f t="shared" si="4139"/>
        <v>320167.30000000005</v>
      </c>
      <c r="AY1783" s="18">
        <f t="shared" si="4182"/>
        <v>0</v>
      </c>
      <c r="AZ1783" s="18">
        <f t="shared" si="4182"/>
        <v>0</v>
      </c>
      <c r="BA1783" s="18">
        <f t="shared" si="4135"/>
        <v>288150.5</v>
      </c>
      <c r="BB1783" s="18">
        <f t="shared" si="4136"/>
        <v>288150.50000000006</v>
      </c>
      <c r="BC1783" s="18">
        <f t="shared" si="4182"/>
        <v>0</v>
      </c>
      <c r="BD1783" s="18">
        <f t="shared" si="4182"/>
        <v>0</v>
      </c>
      <c r="BE1783" s="18">
        <f t="shared" si="4182"/>
        <v>0</v>
      </c>
      <c r="BF1783" s="18">
        <f t="shared" si="4118"/>
        <v>288150.5</v>
      </c>
      <c r="BG1783" s="18">
        <f t="shared" si="4119"/>
        <v>288150.50000000006</v>
      </c>
      <c r="BH1783" s="18">
        <f t="shared" si="4120"/>
        <v>320167.30000000005</v>
      </c>
      <c r="BI1783" s="18">
        <f t="shared" si="4182"/>
        <v>0</v>
      </c>
      <c r="BJ1783" s="25"/>
      <c r="BK1783" s="36"/>
    </row>
    <row r="1784" spans="1:92" x14ac:dyDescent="0.3">
      <c r="A1784" s="19" t="s">
        <v>669</v>
      </c>
      <c r="B1784" s="50">
        <v>810</v>
      </c>
      <c r="C1784" s="51" t="s">
        <v>184</v>
      </c>
      <c r="D1784" s="51" t="s">
        <v>19</v>
      </c>
      <c r="E1784" s="14" t="s">
        <v>433</v>
      </c>
      <c r="F1784" s="18">
        <v>288150.5</v>
      </c>
      <c r="G1784" s="18">
        <v>288150.50000000006</v>
      </c>
      <c r="H1784" s="18">
        <v>320167.30000000005</v>
      </c>
      <c r="I1784" s="18"/>
      <c r="J1784" s="18"/>
      <c r="K1784" s="18"/>
      <c r="L1784" s="18">
        <f t="shared" si="4100"/>
        <v>288150.5</v>
      </c>
      <c r="M1784" s="18">
        <f t="shared" si="4101"/>
        <v>288150.50000000006</v>
      </c>
      <c r="N1784" s="18">
        <f t="shared" si="4102"/>
        <v>320167.30000000005</v>
      </c>
      <c r="O1784" s="18"/>
      <c r="P1784" s="18"/>
      <c r="Q1784" s="18"/>
      <c r="R1784" s="18">
        <f t="shared" si="4163"/>
        <v>288150.5</v>
      </c>
      <c r="S1784" s="18">
        <f t="shared" si="4164"/>
        <v>288150.50000000006</v>
      </c>
      <c r="T1784" s="18">
        <f t="shared" si="4165"/>
        <v>320167.30000000005</v>
      </c>
      <c r="U1784" s="18"/>
      <c r="V1784" s="18"/>
      <c r="W1784" s="18"/>
      <c r="X1784" s="18">
        <f t="shared" si="4167"/>
        <v>288150.5</v>
      </c>
      <c r="Y1784" s="18">
        <f t="shared" si="4168"/>
        <v>288150.50000000006</v>
      </c>
      <c r="Z1784" s="18">
        <f t="shared" si="4169"/>
        <v>320167.30000000005</v>
      </c>
      <c r="AA1784" s="18"/>
      <c r="AB1784" s="18"/>
      <c r="AC1784" s="18"/>
      <c r="AD1784" s="18">
        <f t="shared" si="4172"/>
        <v>288150.5</v>
      </c>
      <c r="AE1784" s="18">
        <f t="shared" si="4173"/>
        <v>288150.50000000006</v>
      </c>
      <c r="AF1784" s="18">
        <f t="shared" si="4174"/>
        <v>320167.30000000005</v>
      </c>
      <c r="AG1784" s="18"/>
      <c r="AH1784" s="18">
        <f t="shared" si="4143"/>
        <v>288150.5</v>
      </c>
      <c r="AI1784" s="18">
        <f t="shared" si="4144"/>
        <v>288150.50000000006</v>
      </c>
      <c r="AJ1784" s="18">
        <f t="shared" si="4145"/>
        <v>320167.30000000005</v>
      </c>
      <c r="AK1784" s="18"/>
      <c r="AL1784" s="18"/>
      <c r="AM1784" s="18"/>
      <c r="AN1784" s="18">
        <f t="shared" si="4092"/>
        <v>288150.5</v>
      </c>
      <c r="AO1784" s="18">
        <f t="shared" si="4093"/>
        <v>288150.50000000006</v>
      </c>
      <c r="AP1784" s="18">
        <f t="shared" si="4094"/>
        <v>320167.30000000005</v>
      </c>
      <c r="AQ1784" s="18"/>
      <c r="AR1784" s="18">
        <f t="shared" si="4095"/>
        <v>288150.5</v>
      </c>
      <c r="AS1784" s="18"/>
      <c r="AT1784" s="18"/>
      <c r="AU1784" s="18"/>
      <c r="AV1784" s="18">
        <f t="shared" si="4137"/>
        <v>288150.5</v>
      </c>
      <c r="AW1784" s="18">
        <f t="shared" si="4138"/>
        <v>288150.50000000006</v>
      </c>
      <c r="AX1784" s="18">
        <f t="shared" si="4139"/>
        <v>320167.30000000005</v>
      </c>
      <c r="AY1784" s="18"/>
      <c r="AZ1784" s="18"/>
      <c r="BA1784" s="18">
        <f t="shared" si="4135"/>
        <v>288150.5</v>
      </c>
      <c r="BB1784" s="18">
        <f t="shared" si="4136"/>
        <v>288150.50000000006</v>
      </c>
      <c r="BC1784" s="18"/>
      <c r="BD1784" s="18"/>
      <c r="BE1784" s="18"/>
      <c r="BF1784" s="18">
        <f t="shared" si="4118"/>
        <v>288150.5</v>
      </c>
      <c r="BG1784" s="18">
        <f t="shared" si="4119"/>
        <v>288150.50000000006</v>
      </c>
      <c r="BH1784" s="18">
        <f t="shared" si="4120"/>
        <v>320167.30000000005</v>
      </c>
      <c r="BI1784" s="18"/>
      <c r="BJ1784" s="25"/>
      <c r="BK1784" s="36"/>
    </row>
    <row r="1785" spans="1:92" s="11" customFormat="1" ht="46.8" x14ac:dyDescent="0.3">
      <c r="A1785" s="10" t="s">
        <v>256</v>
      </c>
      <c r="B1785" s="16"/>
      <c r="C1785" s="10"/>
      <c r="D1785" s="10"/>
      <c r="E1785" s="15" t="s">
        <v>810</v>
      </c>
      <c r="F1785" s="17">
        <f t="shared" ref="F1785" si="4183">F1786+F1799</f>
        <v>245636.6</v>
      </c>
      <c r="G1785" s="17">
        <f t="shared" ref="G1785:BI1785" si="4184">G1786+G1799</f>
        <v>115449.3</v>
      </c>
      <c r="H1785" s="17">
        <f t="shared" si="4184"/>
        <v>88892.800000000003</v>
      </c>
      <c r="I1785" s="17">
        <f t="shared" ref="I1785:K1785" si="4185">I1786+I1799</f>
        <v>-6451.34</v>
      </c>
      <c r="J1785" s="17">
        <f t="shared" si="4185"/>
        <v>0</v>
      </c>
      <c r="K1785" s="17">
        <f t="shared" si="4185"/>
        <v>0</v>
      </c>
      <c r="L1785" s="17">
        <f t="shared" si="4100"/>
        <v>239185.26</v>
      </c>
      <c r="M1785" s="17">
        <f t="shared" si="4101"/>
        <v>115449.3</v>
      </c>
      <c r="N1785" s="17">
        <f t="shared" si="4102"/>
        <v>88892.800000000003</v>
      </c>
      <c r="O1785" s="17">
        <f t="shared" ref="O1785:Q1785" si="4186">O1786+O1799</f>
        <v>17102.77</v>
      </c>
      <c r="P1785" s="17">
        <f t="shared" si="4186"/>
        <v>-7241.1</v>
      </c>
      <c r="Q1785" s="17">
        <f t="shared" si="4186"/>
        <v>0</v>
      </c>
      <c r="R1785" s="17">
        <f t="shared" si="4163"/>
        <v>256288.03</v>
      </c>
      <c r="S1785" s="17">
        <f t="shared" si="4164"/>
        <v>108208.2</v>
      </c>
      <c r="T1785" s="17">
        <f t="shared" si="4165"/>
        <v>88892.800000000003</v>
      </c>
      <c r="U1785" s="17">
        <f t="shared" ref="U1785:W1785" si="4187">U1786+U1799</f>
        <v>0</v>
      </c>
      <c r="V1785" s="17">
        <f t="shared" si="4187"/>
        <v>0</v>
      </c>
      <c r="W1785" s="17">
        <f t="shared" si="4187"/>
        <v>0</v>
      </c>
      <c r="X1785" s="17">
        <f t="shared" si="4167"/>
        <v>256288.03</v>
      </c>
      <c r="Y1785" s="17">
        <f t="shared" si="4168"/>
        <v>108208.2</v>
      </c>
      <c r="Z1785" s="17">
        <f t="shared" si="4169"/>
        <v>88892.800000000003</v>
      </c>
      <c r="AA1785" s="17">
        <f t="shared" ref="AA1785:AB1785" si="4188">AA1786+AA1799</f>
        <v>0</v>
      </c>
      <c r="AB1785" s="17">
        <f t="shared" si="4188"/>
        <v>0</v>
      </c>
      <c r="AC1785" s="17">
        <f t="shared" ref="AC1785" si="4189">AC1786+AC1799</f>
        <v>0</v>
      </c>
      <c r="AD1785" s="18">
        <f t="shared" si="4172"/>
        <v>256288.03</v>
      </c>
      <c r="AE1785" s="18">
        <f t="shared" si="4173"/>
        <v>108208.2</v>
      </c>
      <c r="AF1785" s="18">
        <f t="shared" si="4174"/>
        <v>88892.800000000003</v>
      </c>
      <c r="AG1785" s="17">
        <f t="shared" ref="AG1785" si="4190">AG1786+AG1799</f>
        <v>0</v>
      </c>
      <c r="AH1785" s="17">
        <f t="shared" si="4143"/>
        <v>256288.03</v>
      </c>
      <c r="AI1785" s="17">
        <f t="shared" si="4144"/>
        <v>108208.2</v>
      </c>
      <c r="AJ1785" s="17">
        <f t="shared" si="4145"/>
        <v>88892.800000000003</v>
      </c>
      <c r="AK1785" s="17">
        <f t="shared" ref="AK1785:AM1785" si="4191">AK1786+AK1799</f>
        <v>0</v>
      </c>
      <c r="AL1785" s="17">
        <f t="shared" si="4191"/>
        <v>0</v>
      </c>
      <c r="AM1785" s="17">
        <f t="shared" si="4191"/>
        <v>0</v>
      </c>
      <c r="AN1785" s="17">
        <f t="shared" si="4092"/>
        <v>256288.03</v>
      </c>
      <c r="AO1785" s="17">
        <f t="shared" si="4093"/>
        <v>108208.2</v>
      </c>
      <c r="AP1785" s="17">
        <f t="shared" si="4094"/>
        <v>88892.800000000003</v>
      </c>
      <c r="AQ1785" s="17">
        <f t="shared" ref="AQ1785" si="4192">AQ1786+AQ1799</f>
        <v>0</v>
      </c>
      <c r="AR1785" s="17">
        <f t="shared" si="4095"/>
        <v>256288.03</v>
      </c>
      <c r="AS1785" s="17">
        <f t="shared" ref="AS1785:AU1785" si="4193">AS1786+AS1799</f>
        <v>0</v>
      </c>
      <c r="AT1785" s="17">
        <f t="shared" si="4193"/>
        <v>0</v>
      </c>
      <c r="AU1785" s="17">
        <f t="shared" si="4193"/>
        <v>0</v>
      </c>
      <c r="AV1785" s="17">
        <f t="shared" si="4137"/>
        <v>256288.03</v>
      </c>
      <c r="AW1785" s="17">
        <f t="shared" si="4138"/>
        <v>108208.2</v>
      </c>
      <c r="AX1785" s="17">
        <f t="shared" si="4139"/>
        <v>88892.800000000003</v>
      </c>
      <c r="AY1785" s="17">
        <f t="shared" ref="AY1785:AZ1785" si="4194">AY1786+AY1799</f>
        <v>0</v>
      </c>
      <c r="AZ1785" s="17">
        <f t="shared" si="4194"/>
        <v>0</v>
      </c>
      <c r="BA1785" s="18">
        <f t="shared" si="4135"/>
        <v>256288.03</v>
      </c>
      <c r="BB1785" s="18">
        <f t="shared" si="4136"/>
        <v>108208.2</v>
      </c>
      <c r="BC1785" s="17">
        <f t="shared" ref="BC1785:BE1785" si="4195">BC1786+BC1799</f>
        <v>0</v>
      </c>
      <c r="BD1785" s="17">
        <f t="shared" si="4195"/>
        <v>0</v>
      </c>
      <c r="BE1785" s="17">
        <f t="shared" si="4195"/>
        <v>0</v>
      </c>
      <c r="BF1785" s="17">
        <f t="shared" si="4118"/>
        <v>256288.03</v>
      </c>
      <c r="BG1785" s="17">
        <f t="shared" si="4119"/>
        <v>108208.2</v>
      </c>
      <c r="BH1785" s="17">
        <f t="shared" si="4120"/>
        <v>88892.800000000003</v>
      </c>
      <c r="BI1785" s="17">
        <f t="shared" si="4184"/>
        <v>0</v>
      </c>
      <c r="BJ1785" s="40"/>
      <c r="BK1785" s="35"/>
      <c r="BL1785" s="31"/>
      <c r="BM1785" s="31"/>
      <c r="BN1785" s="31"/>
      <c r="BO1785" s="31"/>
      <c r="BP1785" s="31"/>
      <c r="BQ1785" s="31"/>
      <c r="BR1785" s="31"/>
      <c r="BS1785" s="31"/>
      <c r="BT1785" s="31"/>
      <c r="BU1785" s="31"/>
      <c r="BV1785" s="31"/>
      <c r="BW1785" s="31"/>
      <c r="BX1785" s="31"/>
      <c r="BY1785" s="31"/>
      <c r="BZ1785" s="31"/>
      <c r="CA1785" s="31"/>
      <c r="CB1785" s="31"/>
      <c r="CC1785" s="31"/>
      <c r="CD1785" s="31"/>
      <c r="CE1785" s="31"/>
      <c r="CF1785" s="31"/>
      <c r="CG1785" s="31"/>
      <c r="CH1785" s="31"/>
      <c r="CI1785" s="31"/>
      <c r="CJ1785" s="31"/>
      <c r="CK1785" s="31"/>
      <c r="CL1785" s="31"/>
      <c r="CM1785" s="31"/>
      <c r="CN1785" s="31"/>
    </row>
    <row r="1786" spans="1:92" ht="46.8" x14ac:dyDescent="0.3">
      <c r="A1786" s="51" t="s">
        <v>257</v>
      </c>
      <c r="B1786" s="50"/>
      <c r="C1786" s="51"/>
      <c r="D1786" s="51"/>
      <c r="E1786" s="14" t="s">
        <v>1414</v>
      </c>
      <c r="F1786" s="18">
        <f t="shared" ref="F1786" si="4196">F1791+F1795+F1787</f>
        <v>245636.6</v>
      </c>
      <c r="G1786" s="18">
        <f t="shared" ref="G1786:BI1786" si="4197">G1791+G1795+G1787</f>
        <v>115449.3</v>
      </c>
      <c r="H1786" s="18">
        <f t="shared" si="4197"/>
        <v>88892.800000000003</v>
      </c>
      <c r="I1786" s="18">
        <f t="shared" ref="I1786:K1786" si="4198">I1791+I1795+I1787</f>
        <v>-6451.34</v>
      </c>
      <c r="J1786" s="18">
        <f t="shared" si="4198"/>
        <v>0</v>
      </c>
      <c r="K1786" s="18">
        <f t="shared" si="4198"/>
        <v>0</v>
      </c>
      <c r="L1786" s="18">
        <f t="shared" si="4100"/>
        <v>239185.26</v>
      </c>
      <c r="M1786" s="18">
        <f t="shared" si="4101"/>
        <v>115449.3</v>
      </c>
      <c r="N1786" s="18">
        <f t="shared" si="4102"/>
        <v>88892.800000000003</v>
      </c>
      <c r="O1786" s="18">
        <f t="shared" ref="O1786:Q1786" si="4199">O1791+O1795+O1787</f>
        <v>17102.77</v>
      </c>
      <c r="P1786" s="18">
        <f t="shared" si="4199"/>
        <v>-7241.1</v>
      </c>
      <c r="Q1786" s="18">
        <f t="shared" si="4199"/>
        <v>0</v>
      </c>
      <c r="R1786" s="18">
        <f t="shared" si="4163"/>
        <v>256288.03</v>
      </c>
      <c r="S1786" s="18">
        <f t="shared" si="4164"/>
        <v>108208.2</v>
      </c>
      <c r="T1786" s="18">
        <f t="shared" si="4165"/>
        <v>88892.800000000003</v>
      </c>
      <c r="U1786" s="18">
        <f t="shared" ref="U1786:W1786" si="4200">U1791+U1795+U1787</f>
        <v>0</v>
      </c>
      <c r="V1786" s="18">
        <f t="shared" si="4200"/>
        <v>0</v>
      </c>
      <c r="W1786" s="18">
        <f t="shared" si="4200"/>
        <v>0</v>
      </c>
      <c r="X1786" s="18">
        <f t="shared" si="4167"/>
        <v>256288.03</v>
      </c>
      <c r="Y1786" s="18">
        <f t="shared" si="4168"/>
        <v>108208.2</v>
      </c>
      <c r="Z1786" s="18">
        <f t="shared" si="4169"/>
        <v>88892.800000000003</v>
      </c>
      <c r="AA1786" s="18">
        <f t="shared" ref="AA1786:AB1786" si="4201">AA1791+AA1795+AA1787</f>
        <v>0</v>
      </c>
      <c r="AB1786" s="18">
        <f t="shared" si="4201"/>
        <v>0</v>
      </c>
      <c r="AC1786" s="18">
        <f t="shared" ref="AC1786" si="4202">AC1791+AC1795+AC1787</f>
        <v>0</v>
      </c>
      <c r="AD1786" s="18">
        <f t="shared" si="4172"/>
        <v>256288.03</v>
      </c>
      <c r="AE1786" s="18">
        <f t="shared" si="4173"/>
        <v>108208.2</v>
      </c>
      <c r="AF1786" s="18">
        <f t="shared" si="4174"/>
        <v>88892.800000000003</v>
      </c>
      <c r="AG1786" s="18">
        <f t="shared" ref="AG1786" si="4203">AG1791+AG1795+AG1787</f>
        <v>0</v>
      </c>
      <c r="AH1786" s="18">
        <f t="shared" si="4143"/>
        <v>256288.03</v>
      </c>
      <c r="AI1786" s="18">
        <f t="shared" si="4144"/>
        <v>108208.2</v>
      </c>
      <c r="AJ1786" s="18">
        <f t="shared" si="4145"/>
        <v>88892.800000000003</v>
      </c>
      <c r="AK1786" s="18">
        <f t="shared" ref="AK1786:AM1786" si="4204">AK1791+AK1795+AK1787</f>
        <v>0</v>
      </c>
      <c r="AL1786" s="18">
        <f t="shared" si="4204"/>
        <v>0</v>
      </c>
      <c r="AM1786" s="18">
        <f t="shared" si="4204"/>
        <v>0</v>
      </c>
      <c r="AN1786" s="18">
        <f t="shared" si="4092"/>
        <v>256288.03</v>
      </c>
      <c r="AO1786" s="18">
        <f t="shared" si="4093"/>
        <v>108208.2</v>
      </c>
      <c r="AP1786" s="18">
        <f t="shared" si="4094"/>
        <v>88892.800000000003</v>
      </c>
      <c r="AQ1786" s="18">
        <f t="shared" ref="AQ1786" si="4205">AQ1791+AQ1795+AQ1787</f>
        <v>0</v>
      </c>
      <c r="AR1786" s="18">
        <f t="shared" si="4095"/>
        <v>256288.03</v>
      </c>
      <c r="AS1786" s="18">
        <f t="shared" ref="AS1786:AU1786" si="4206">AS1791+AS1795+AS1787</f>
        <v>0</v>
      </c>
      <c r="AT1786" s="18">
        <f t="shared" si="4206"/>
        <v>0</v>
      </c>
      <c r="AU1786" s="18">
        <f t="shared" si="4206"/>
        <v>0</v>
      </c>
      <c r="AV1786" s="18">
        <f t="shared" si="4137"/>
        <v>256288.03</v>
      </c>
      <c r="AW1786" s="18">
        <f t="shared" si="4138"/>
        <v>108208.2</v>
      </c>
      <c r="AX1786" s="18">
        <f t="shared" si="4139"/>
        <v>88892.800000000003</v>
      </c>
      <c r="AY1786" s="18">
        <f t="shared" ref="AY1786:AZ1786" si="4207">AY1791+AY1795+AY1787</f>
        <v>0</v>
      </c>
      <c r="AZ1786" s="18">
        <f t="shared" si="4207"/>
        <v>0</v>
      </c>
      <c r="BA1786" s="18">
        <f t="shared" si="4135"/>
        <v>256288.03</v>
      </c>
      <c r="BB1786" s="18">
        <f t="shared" si="4136"/>
        <v>108208.2</v>
      </c>
      <c r="BC1786" s="18">
        <f t="shared" ref="BC1786:BE1786" si="4208">BC1791+BC1795+BC1787</f>
        <v>0</v>
      </c>
      <c r="BD1786" s="18">
        <f t="shared" si="4208"/>
        <v>0</v>
      </c>
      <c r="BE1786" s="18">
        <f t="shared" si="4208"/>
        <v>0</v>
      </c>
      <c r="BF1786" s="18">
        <f t="shared" si="4118"/>
        <v>256288.03</v>
      </c>
      <c r="BG1786" s="18">
        <f t="shared" si="4119"/>
        <v>108208.2</v>
      </c>
      <c r="BH1786" s="18">
        <f t="shared" si="4120"/>
        <v>88892.800000000003</v>
      </c>
      <c r="BI1786" s="18">
        <f t="shared" si="4197"/>
        <v>0</v>
      </c>
      <c r="BJ1786" s="25"/>
      <c r="BK1786" s="36"/>
    </row>
    <row r="1787" spans="1:92" ht="31.2" x14ac:dyDescent="0.3">
      <c r="A1787" s="19" t="s">
        <v>1077</v>
      </c>
      <c r="B1787" s="50"/>
      <c r="C1787" s="51"/>
      <c r="D1787" s="51"/>
      <c r="E1787" s="14" t="s">
        <v>1078</v>
      </c>
      <c r="F1787" s="18">
        <f t="shared" ref="F1787:BI1789" si="4209">F1788</f>
        <v>55000</v>
      </c>
      <c r="G1787" s="18">
        <f t="shared" si="4209"/>
        <v>0</v>
      </c>
      <c r="H1787" s="18">
        <f t="shared" si="4209"/>
        <v>0</v>
      </c>
      <c r="I1787" s="18">
        <f t="shared" si="4209"/>
        <v>-6451.34</v>
      </c>
      <c r="J1787" s="18">
        <f t="shared" si="4209"/>
        <v>0</v>
      </c>
      <c r="K1787" s="18">
        <f t="shared" si="4209"/>
        <v>0</v>
      </c>
      <c r="L1787" s="18">
        <f t="shared" si="4100"/>
        <v>48548.66</v>
      </c>
      <c r="M1787" s="18">
        <f t="shared" si="4101"/>
        <v>0</v>
      </c>
      <c r="N1787" s="18">
        <f t="shared" si="4102"/>
        <v>0</v>
      </c>
      <c r="O1787" s="18">
        <f t="shared" si="4209"/>
        <v>0</v>
      </c>
      <c r="P1787" s="18">
        <f t="shared" si="4209"/>
        <v>0</v>
      </c>
      <c r="Q1787" s="18">
        <f t="shared" si="4209"/>
        <v>0</v>
      </c>
      <c r="R1787" s="18">
        <f t="shared" si="4163"/>
        <v>48548.66</v>
      </c>
      <c r="S1787" s="18">
        <f t="shared" si="4164"/>
        <v>0</v>
      </c>
      <c r="T1787" s="18">
        <f t="shared" si="4165"/>
        <v>0</v>
      </c>
      <c r="U1787" s="18">
        <f t="shared" si="4209"/>
        <v>0</v>
      </c>
      <c r="V1787" s="18">
        <f t="shared" si="4209"/>
        <v>0</v>
      </c>
      <c r="W1787" s="18">
        <f t="shared" si="4209"/>
        <v>0</v>
      </c>
      <c r="X1787" s="18">
        <f t="shared" si="4167"/>
        <v>48548.66</v>
      </c>
      <c r="Y1787" s="18">
        <f t="shared" si="4168"/>
        <v>0</v>
      </c>
      <c r="Z1787" s="18">
        <f t="shared" si="4169"/>
        <v>0</v>
      </c>
      <c r="AA1787" s="18">
        <f t="shared" si="4209"/>
        <v>0</v>
      </c>
      <c r="AB1787" s="18">
        <f t="shared" si="4209"/>
        <v>0</v>
      </c>
      <c r="AC1787" s="18">
        <f t="shared" si="4209"/>
        <v>0</v>
      </c>
      <c r="AD1787" s="18">
        <f t="shared" si="4172"/>
        <v>48548.66</v>
      </c>
      <c r="AE1787" s="18">
        <f t="shared" si="4173"/>
        <v>0</v>
      </c>
      <c r="AF1787" s="18">
        <f t="shared" si="4174"/>
        <v>0</v>
      </c>
      <c r="AG1787" s="18">
        <f t="shared" si="4209"/>
        <v>0</v>
      </c>
      <c r="AH1787" s="18">
        <f t="shared" si="4143"/>
        <v>48548.66</v>
      </c>
      <c r="AI1787" s="18">
        <f t="shared" si="4144"/>
        <v>0</v>
      </c>
      <c r="AJ1787" s="18">
        <f t="shared" si="4145"/>
        <v>0</v>
      </c>
      <c r="AK1787" s="18">
        <f t="shared" si="4209"/>
        <v>0</v>
      </c>
      <c r="AL1787" s="18">
        <f t="shared" si="4209"/>
        <v>0</v>
      </c>
      <c r="AM1787" s="18">
        <f t="shared" si="4209"/>
        <v>0</v>
      </c>
      <c r="AN1787" s="18">
        <f t="shared" si="4092"/>
        <v>48548.66</v>
      </c>
      <c r="AO1787" s="18">
        <f t="shared" si="4093"/>
        <v>0</v>
      </c>
      <c r="AP1787" s="18">
        <f t="shared" si="4094"/>
        <v>0</v>
      </c>
      <c r="AQ1787" s="18">
        <f t="shared" si="4209"/>
        <v>0</v>
      </c>
      <c r="AR1787" s="18">
        <f t="shared" si="4095"/>
        <v>48548.66</v>
      </c>
      <c r="AS1787" s="18">
        <f t="shared" si="4209"/>
        <v>0</v>
      </c>
      <c r="AT1787" s="18">
        <f t="shared" si="4209"/>
        <v>0</v>
      </c>
      <c r="AU1787" s="18">
        <f t="shared" si="4209"/>
        <v>0</v>
      </c>
      <c r="AV1787" s="18">
        <f t="shared" si="4137"/>
        <v>48548.66</v>
      </c>
      <c r="AW1787" s="18">
        <f t="shared" si="4138"/>
        <v>0</v>
      </c>
      <c r="AX1787" s="18">
        <f t="shared" si="4139"/>
        <v>0</v>
      </c>
      <c r="AY1787" s="18">
        <f t="shared" si="4209"/>
        <v>0</v>
      </c>
      <c r="AZ1787" s="18">
        <f t="shared" si="4209"/>
        <v>0</v>
      </c>
      <c r="BA1787" s="18">
        <f t="shared" si="4135"/>
        <v>48548.66</v>
      </c>
      <c r="BB1787" s="18">
        <f t="shared" si="4136"/>
        <v>0</v>
      </c>
      <c r="BC1787" s="18">
        <f t="shared" si="4209"/>
        <v>0</v>
      </c>
      <c r="BD1787" s="18">
        <f t="shared" si="4209"/>
        <v>0</v>
      </c>
      <c r="BE1787" s="18">
        <f t="shared" si="4209"/>
        <v>0</v>
      </c>
      <c r="BF1787" s="18">
        <f t="shared" si="4118"/>
        <v>48548.66</v>
      </c>
      <c r="BG1787" s="18">
        <f t="shared" si="4119"/>
        <v>0</v>
      </c>
      <c r="BH1787" s="18">
        <f t="shared" si="4120"/>
        <v>0</v>
      </c>
      <c r="BI1787" s="18">
        <f t="shared" si="4209"/>
        <v>0</v>
      </c>
      <c r="BJ1787" s="25"/>
      <c r="BK1787" s="36"/>
    </row>
    <row r="1788" spans="1:92" ht="31.2" x14ac:dyDescent="0.3">
      <c r="A1788" s="19" t="s">
        <v>1077</v>
      </c>
      <c r="B1788" s="50">
        <v>200</v>
      </c>
      <c r="C1788" s="51"/>
      <c r="D1788" s="51"/>
      <c r="E1788" s="14" t="s">
        <v>455</v>
      </c>
      <c r="F1788" s="18">
        <f t="shared" si="4209"/>
        <v>55000</v>
      </c>
      <c r="G1788" s="18">
        <f t="shared" si="4209"/>
        <v>0</v>
      </c>
      <c r="H1788" s="18">
        <f t="shared" si="4209"/>
        <v>0</v>
      </c>
      <c r="I1788" s="18">
        <f t="shared" si="4209"/>
        <v>-6451.34</v>
      </c>
      <c r="J1788" s="18">
        <f t="shared" si="4209"/>
        <v>0</v>
      </c>
      <c r="K1788" s="18">
        <f t="shared" si="4209"/>
        <v>0</v>
      </c>
      <c r="L1788" s="18">
        <f t="shared" si="4100"/>
        <v>48548.66</v>
      </c>
      <c r="M1788" s="18">
        <f t="shared" si="4101"/>
        <v>0</v>
      </c>
      <c r="N1788" s="18">
        <f t="shared" si="4102"/>
        <v>0</v>
      </c>
      <c r="O1788" s="18">
        <f t="shared" si="4209"/>
        <v>0</v>
      </c>
      <c r="P1788" s="18">
        <f t="shared" si="4209"/>
        <v>0</v>
      </c>
      <c r="Q1788" s="18">
        <f t="shared" si="4209"/>
        <v>0</v>
      </c>
      <c r="R1788" s="18">
        <f t="shared" si="4163"/>
        <v>48548.66</v>
      </c>
      <c r="S1788" s="18">
        <f t="shared" si="4164"/>
        <v>0</v>
      </c>
      <c r="T1788" s="18">
        <f t="shared" si="4165"/>
        <v>0</v>
      </c>
      <c r="U1788" s="18">
        <f t="shared" si="4209"/>
        <v>0</v>
      </c>
      <c r="V1788" s="18">
        <f t="shared" si="4209"/>
        <v>0</v>
      </c>
      <c r="W1788" s="18">
        <f t="shared" si="4209"/>
        <v>0</v>
      </c>
      <c r="X1788" s="18">
        <f t="shared" si="4167"/>
        <v>48548.66</v>
      </c>
      <c r="Y1788" s="18">
        <f t="shared" si="4168"/>
        <v>0</v>
      </c>
      <c r="Z1788" s="18">
        <f t="shared" si="4169"/>
        <v>0</v>
      </c>
      <c r="AA1788" s="18">
        <f t="shared" si="4209"/>
        <v>0</v>
      </c>
      <c r="AB1788" s="18">
        <f t="shared" si="4209"/>
        <v>0</v>
      </c>
      <c r="AC1788" s="18">
        <f t="shared" si="4209"/>
        <v>0</v>
      </c>
      <c r="AD1788" s="18">
        <f t="shared" si="4172"/>
        <v>48548.66</v>
      </c>
      <c r="AE1788" s="18">
        <f t="shared" si="4173"/>
        <v>0</v>
      </c>
      <c r="AF1788" s="18">
        <f t="shared" si="4174"/>
        <v>0</v>
      </c>
      <c r="AG1788" s="18">
        <f t="shared" si="4209"/>
        <v>0</v>
      </c>
      <c r="AH1788" s="18">
        <f t="shared" si="4143"/>
        <v>48548.66</v>
      </c>
      <c r="AI1788" s="18">
        <f t="shared" si="4144"/>
        <v>0</v>
      </c>
      <c r="AJ1788" s="18">
        <f t="shared" si="4145"/>
        <v>0</v>
      </c>
      <c r="AK1788" s="18">
        <f t="shared" si="4209"/>
        <v>0</v>
      </c>
      <c r="AL1788" s="18">
        <f t="shared" si="4209"/>
        <v>0</v>
      </c>
      <c r="AM1788" s="18">
        <f t="shared" si="4209"/>
        <v>0</v>
      </c>
      <c r="AN1788" s="18">
        <f t="shared" si="4092"/>
        <v>48548.66</v>
      </c>
      <c r="AO1788" s="18">
        <f t="shared" si="4093"/>
        <v>0</v>
      </c>
      <c r="AP1788" s="18">
        <f t="shared" si="4094"/>
        <v>0</v>
      </c>
      <c r="AQ1788" s="18">
        <f t="shared" si="4209"/>
        <v>0</v>
      </c>
      <c r="AR1788" s="18">
        <f t="shared" si="4095"/>
        <v>48548.66</v>
      </c>
      <c r="AS1788" s="18">
        <f t="shared" si="4209"/>
        <v>0</v>
      </c>
      <c r="AT1788" s="18">
        <f t="shared" si="4209"/>
        <v>0</v>
      </c>
      <c r="AU1788" s="18">
        <f t="shared" si="4209"/>
        <v>0</v>
      </c>
      <c r="AV1788" s="18">
        <f t="shared" si="4137"/>
        <v>48548.66</v>
      </c>
      <c r="AW1788" s="18">
        <f t="shared" si="4138"/>
        <v>0</v>
      </c>
      <c r="AX1788" s="18">
        <f t="shared" si="4139"/>
        <v>0</v>
      </c>
      <c r="AY1788" s="18">
        <f t="shared" si="4209"/>
        <v>0</v>
      </c>
      <c r="AZ1788" s="18">
        <f t="shared" si="4209"/>
        <v>0</v>
      </c>
      <c r="BA1788" s="18">
        <f t="shared" si="4135"/>
        <v>48548.66</v>
      </c>
      <c r="BB1788" s="18">
        <f t="shared" si="4136"/>
        <v>0</v>
      </c>
      <c r="BC1788" s="18">
        <f t="shared" si="4209"/>
        <v>0</v>
      </c>
      <c r="BD1788" s="18">
        <f t="shared" si="4209"/>
        <v>0</v>
      </c>
      <c r="BE1788" s="18">
        <f t="shared" si="4209"/>
        <v>0</v>
      </c>
      <c r="BF1788" s="18">
        <f t="shared" si="4118"/>
        <v>48548.66</v>
      </c>
      <c r="BG1788" s="18">
        <f t="shared" si="4119"/>
        <v>0</v>
      </c>
      <c r="BH1788" s="18">
        <f t="shared" si="4120"/>
        <v>0</v>
      </c>
      <c r="BI1788" s="18">
        <f t="shared" si="4209"/>
        <v>0</v>
      </c>
      <c r="BJ1788" s="25"/>
      <c r="BK1788" s="36"/>
    </row>
    <row r="1789" spans="1:92" ht="46.8" x14ac:dyDescent="0.3">
      <c r="A1789" s="19" t="s">
        <v>1077</v>
      </c>
      <c r="B1789" s="50">
        <v>240</v>
      </c>
      <c r="C1789" s="51"/>
      <c r="D1789" s="51"/>
      <c r="E1789" s="14" t="s">
        <v>463</v>
      </c>
      <c r="F1789" s="18">
        <f t="shared" si="4209"/>
        <v>55000</v>
      </c>
      <c r="G1789" s="18">
        <f t="shared" si="4209"/>
        <v>0</v>
      </c>
      <c r="H1789" s="18">
        <f t="shared" si="4209"/>
        <v>0</v>
      </c>
      <c r="I1789" s="18">
        <f t="shared" si="4209"/>
        <v>-6451.34</v>
      </c>
      <c r="J1789" s="18">
        <f t="shared" si="4209"/>
        <v>0</v>
      </c>
      <c r="K1789" s="18">
        <f t="shared" si="4209"/>
        <v>0</v>
      </c>
      <c r="L1789" s="18">
        <f t="shared" si="4100"/>
        <v>48548.66</v>
      </c>
      <c r="M1789" s="18">
        <f t="shared" si="4101"/>
        <v>0</v>
      </c>
      <c r="N1789" s="18">
        <f t="shared" si="4102"/>
        <v>0</v>
      </c>
      <c r="O1789" s="18">
        <f t="shared" si="4209"/>
        <v>0</v>
      </c>
      <c r="P1789" s="18">
        <f t="shared" si="4209"/>
        <v>0</v>
      </c>
      <c r="Q1789" s="18">
        <f t="shared" si="4209"/>
        <v>0</v>
      </c>
      <c r="R1789" s="18">
        <f t="shared" si="4163"/>
        <v>48548.66</v>
      </c>
      <c r="S1789" s="18">
        <f t="shared" si="4164"/>
        <v>0</v>
      </c>
      <c r="T1789" s="18">
        <f t="shared" si="4165"/>
        <v>0</v>
      </c>
      <c r="U1789" s="18">
        <f t="shared" si="4209"/>
        <v>0</v>
      </c>
      <c r="V1789" s="18">
        <f t="shared" si="4209"/>
        <v>0</v>
      </c>
      <c r="W1789" s="18">
        <f t="shared" si="4209"/>
        <v>0</v>
      </c>
      <c r="X1789" s="18">
        <f t="shared" si="4167"/>
        <v>48548.66</v>
      </c>
      <c r="Y1789" s="18">
        <f t="shared" si="4168"/>
        <v>0</v>
      </c>
      <c r="Z1789" s="18">
        <f t="shared" si="4169"/>
        <v>0</v>
      </c>
      <c r="AA1789" s="18">
        <f t="shared" si="4209"/>
        <v>0</v>
      </c>
      <c r="AB1789" s="18">
        <f t="shared" si="4209"/>
        <v>0</v>
      </c>
      <c r="AC1789" s="18">
        <f t="shared" si="4209"/>
        <v>0</v>
      </c>
      <c r="AD1789" s="18">
        <f t="shared" si="4172"/>
        <v>48548.66</v>
      </c>
      <c r="AE1789" s="18">
        <f t="shared" si="4173"/>
        <v>0</v>
      </c>
      <c r="AF1789" s="18">
        <f t="shared" si="4174"/>
        <v>0</v>
      </c>
      <c r="AG1789" s="18">
        <f t="shared" si="4209"/>
        <v>0</v>
      </c>
      <c r="AH1789" s="18">
        <f t="shared" si="4143"/>
        <v>48548.66</v>
      </c>
      <c r="AI1789" s="18">
        <f t="shared" si="4144"/>
        <v>0</v>
      </c>
      <c r="AJ1789" s="18">
        <f t="shared" si="4145"/>
        <v>0</v>
      </c>
      <c r="AK1789" s="18">
        <f t="shared" si="4209"/>
        <v>0</v>
      </c>
      <c r="AL1789" s="18">
        <f t="shared" si="4209"/>
        <v>0</v>
      </c>
      <c r="AM1789" s="18">
        <f t="shared" si="4209"/>
        <v>0</v>
      </c>
      <c r="AN1789" s="18">
        <f t="shared" si="4092"/>
        <v>48548.66</v>
      </c>
      <c r="AO1789" s="18">
        <f t="shared" si="4093"/>
        <v>0</v>
      </c>
      <c r="AP1789" s="18">
        <f t="shared" si="4094"/>
        <v>0</v>
      </c>
      <c r="AQ1789" s="18">
        <f t="shared" si="4209"/>
        <v>0</v>
      </c>
      <c r="AR1789" s="18">
        <f t="shared" si="4095"/>
        <v>48548.66</v>
      </c>
      <c r="AS1789" s="18">
        <f t="shared" si="4209"/>
        <v>0</v>
      </c>
      <c r="AT1789" s="18">
        <f t="shared" si="4209"/>
        <v>0</v>
      </c>
      <c r="AU1789" s="18">
        <f t="shared" si="4209"/>
        <v>0</v>
      </c>
      <c r="AV1789" s="18">
        <f t="shared" si="4137"/>
        <v>48548.66</v>
      </c>
      <c r="AW1789" s="18">
        <f t="shared" si="4138"/>
        <v>0</v>
      </c>
      <c r="AX1789" s="18">
        <f t="shared" si="4139"/>
        <v>0</v>
      </c>
      <c r="AY1789" s="18">
        <f t="shared" si="4209"/>
        <v>0</v>
      </c>
      <c r="AZ1789" s="18">
        <f t="shared" si="4209"/>
        <v>0</v>
      </c>
      <c r="BA1789" s="18">
        <f t="shared" si="4135"/>
        <v>48548.66</v>
      </c>
      <c r="BB1789" s="18">
        <f t="shared" si="4136"/>
        <v>0</v>
      </c>
      <c r="BC1789" s="18">
        <f t="shared" si="4209"/>
        <v>0</v>
      </c>
      <c r="BD1789" s="18">
        <f t="shared" si="4209"/>
        <v>0</v>
      </c>
      <c r="BE1789" s="18">
        <f t="shared" si="4209"/>
        <v>0</v>
      </c>
      <c r="BF1789" s="18">
        <f t="shared" si="4118"/>
        <v>48548.66</v>
      </c>
      <c r="BG1789" s="18">
        <f t="shared" si="4119"/>
        <v>0</v>
      </c>
      <c r="BH1789" s="18">
        <f t="shared" si="4120"/>
        <v>0</v>
      </c>
      <c r="BI1789" s="18">
        <f t="shared" si="4209"/>
        <v>0</v>
      </c>
      <c r="BJ1789" s="25"/>
      <c r="BK1789" s="36"/>
    </row>
    <row r="1790" spans="1:92" x14ac:dyDescent="0.3">
      <c r="A1790" s="19" t="s">
        <v>1077</v>
      </c>
      <c r="B1790" s="50">
        <v>240</v>
      </c>
      <c r="C1790" s="51" t="s">
        <v>184</v>
      </c>
      <c r="D1790" s="51" t="s">
        <v>19</v>
      </c>
      <c r="E1790" s="14" t="s">
        <v>433</v>
      </c>
      <c r="F1790" s="18">
        <v>55000</v>
      </c>
      <c r="G1790" s="18">
        <v>0</v>
      </c>
      <c r="H1790" s="18">
        <v>0</v>
      </c>
      <c r="I1790" s="18">
        <v>-6451.34</v>
      </c>
      <c r="J1790" s="18"/>
      <c r="K1790" s="18"/>
      <c r="L1790" s="18">
        <f t="shared" si="4100"/>
        <v>48548.66</v>
      </c>
      <c r="M1790" s="18">
        <f t="shared" si="4101"/>
        <v>0</v>
      </c>
      <c r="N1790" s="18">
        <f t="shared" si="4102"/>
        <v>0</v>
      </c>
      <c r="O1790" s="18"/>
      <c r="P1790" s="18"/>
      <c r="Q1790" s="18"/>
      <c r="R1790" s="18">
        <f t="shared" si="4163"/>
        <v>48548.66</v>
      </c>
      <c r="S1790" s="18">
        <f t="shared" si="4164"/>
        <v>0</v>
      </c>
      <c r="T1790" s="18">
        <f t="shared" si="4165"/>
        <v>0</v>
      </c>
      <c r="U1790" s="18"/>
      <c r="V1790" s="18"/>
      <c r="W1790" s="18"/>
      <c r="X1790" s="18">
        <f t="shared" si="4167"/>
        <v>48548.66</v>
      </c>
      <c r="Y1790" s="18">
        <f t="shared" si="4168"/>
        <v>0</v>
      </c>
      <c r="Z1790" s="18">
        <f t="shared" si="4169"/>
        <v>0</v>
      </c>
      <c r="AA1790" s="18"/>
      <c r="AB1790" s="18"/>
      <c r="AC1790" s="18"/>
      <c r="AD1790" s="18">
        <f t="shared" si="4172"/>
        <v>48548.66</v>
      </c>
      <c r="AE1790" s="18">
        <f t="shared" si="4173"/>
        <v>0</v>
      </c>
      <c r="AF1790" s="18">
        <f t="shared" si="4174"/>
        <v>0</v>
      </c>
      <c r="AG1790" s="18"/>
      <c r="AH1790" s="18">
        <f t="shared" si="4143"/>
        <v>48548.66</v>
      </c>
      <c r="AI1790" s="18">
        <f t="shared" si="4144"/>
        <v>0</v>
      </c>
      <c r="AJ1790" s="18">
        <f t="shared" si="4145"/>
        <v>0</v>
      </c>
      <c r="AK1790" s="18"/>
      <c r="AL1790" s="18"/>
      <c r="AM1790" s="18"/>
      <c r="AN1790" s="18">
        <f t="shared" si="4092"/>
        <v>48548.66</v>
      </c>
      <c r="AO1790" s="18">
        <f t="shared" si="4093"/>
        <v>0</v>
      </c>
      <c r="AP1790" s="18">
        <f t="shared" si="4094"/>
        <v>0</v>
      </c>
      <c r="AQ1790" s="18"/>
      <c r="AR1790" s="18">
        <f t="shared" si="4095"/>
        <v>48548.66</v>
      </c>
      <c r="AS1790" s="18"/>
      <c r="AT1790" s="18"/>
      <c r="AU1790" s="18"/>
      <c r="AV1790" s="18">
        <f t="shared" si="4137"/>
        <v>48548.66</v>
      </c>
      <c r="AW1790" s="18">
        <f t="shared" si="4138"/>
        <v>0</v>
      </c>
      <c r="AX1790" s="18">
        <f t="shared" si="4139"/>
        <v>0</v>
      </c>
      <c r="AY1790" s="18"/>
      <c r="AZ1790" s="18"/>
      <c r="BA1790" s="18">
        <f t="shared" si="4135"/>
        <v>48548.66</v>
      </c>
      <c r="BB1790" s="18">
        <f t="shared" si="4136"/>
        <v>0</v>
      </c>
      <c r="BC1790" s="18"/>
      <c r="BD1790" s="18"/>
      <c r="BE1790" s="18"/>
      <c r="BF1790" s="18">
        <f t="shared" si="4118"/>
        <v>48548.66</v>
      </c>
      <c r="BG1790" s="18">
        <f t="shared" si="4119"/>
        <v>0</v>
      </c>
      <c r="BH1790" s="18">
        <f t="shared" si="4120"/>
        <v>0</v>
      </c>
      <c r="BI1790" s="18"/>
      <c r="BJ1790" s="25"/>
      <c r="BK1790" s="36">
        <v>144</v>
      </c>
    </row>
    <row r="1791" spans="1:92" ht="31.2" x14ac:dyDescent="0.3">
      <c r="A1791" s="51" t="s">
        <v>255</v>
      </c>
      <c r="B1791" s="50"/>
      <c r="C1791" s="51"/>
      <c r="D1791" s="51"/>
      <c r="E1791" s="14" t="s">
        <v>577</v>
      </c>
      <c r="F1791" s="18">
        <f t="shared" ref="F1791:BI1793" si="4210">F1792</f>
        <v>78822</v>
      </c>
      <c r="G1791" s="18">
        <f t="shared" si="4210"/>
        <v>0</v>
      </c>
      <c r="H1791" s="18">
        <f t="shared" si="4210"/>
        <v>0</v>
      </c>
      <c r="I1791" s="18">
        <f t="shared" si="4210"/>
        <v>0</v>
      </c>
      <c r="J1791" s="18">
        <f t="shared" si="4210"/>
        <v>0</v>
      </c>
      <c r="K1791" s="18">
        <f t="shared" si="4210"/>
        <v>0</v>
      </c>
      <c r="L1791" s="18">
        <f t="shared" si="4100"/>
        <v>78822</v>
      </c>
      <c r="M1791" s="18">
        <f t="shared" si="4101"/>
        <v>0</v>
      </c>
      <c r="N1791" s="18">
        <f t="shared" si="4102"/>
        <v>0</v>
      </c>
      <c r="O1791" s="18">
        <f t="shared" si="4210"/>
        <v>17069.671000000002</v>
      </c>
      <c r="P1791" s="18">
        <f t="shared" si="4210"/>
        <v>0</v>
      </c>
      <c r="Q1791" s="18">
        <f t="shared" si="4210"/>
        <v>0</v>
      </c>
      <c r="R1791" s="18">
        <f t="shared" si="4163"/>
        <v>95891.671000000002</v>
      </c>
      <c r="S1791" s="18">
        <f t="shared" si="4164"/>
        <v>0</v>
      </c>
      <c r="T1791" s="18">
        <f t="shared" si="4165"/>
        <v>0</v>
      </c>
      <c r="U1791" s="18">
        <f t="shared" si="4210"/>
        <v>0</v>
      </c>
      <c r="V1791" s="18">
        <f t="shared" si="4210"/>
        <v>0</v>
      </c>
      <c r="W1791" s="18">
        <f t="shared" si="4210"/>
        <v>0</v>
      </c>
      <c r="X1791" s="18">
        <f t="shared" si="4167"/>
        <v>95891.671000000002</v>
      </c>
      <c r="Y1791" s="18">
        <f t="shared" si="4168"/>
        <v>0</v>
      </c>
      <c r="Z1791" s="18">
        <f t="shared" si="4169"/>
        <v>0</v>
      </c>
      <c r="AA1791" s="18">
        <f t="shared" si="4210"/>
        <v>0</v>
      </c>
      <c r="AB1791" s="18">
        <f t="shared" si="4210"/>
        <v>0</v>
      </c>
      <c r="AC1791" s="18">
        <f t="shared" si="4210"/>
        <v>0</v>
      </c>
      <c r="AD1791" s="18">
        <f t="shared" si="4172"/>
        <v>95891.671000000002</v>
      </c>
      <c r="AE1791" s="18">
        <f t="shared" si="4173"/>
        <v>0</v>
      </c>
      <c r="AF1791" s="18">
        <f t="shared" si="4174"/>
        <v>0</v>
      </c>
      <c r="AG1791" s="18">
        <f t="shared" si="4210"/>
        <v>0</v>
      </c>
      <c r="AH1791" s="18">
        <f t="shared" si="4143"/>
        <v>95891.671000000002</v>
      </c>
      <c r="AI1791" s="18">
        <f t="shared" si="4144"/>
        <v>0</v>
      </c>
      <c r="AJ1791" s="18">
        <f t="shared" si="4145"/>
        <v>0</v>
      </c>
      <c r="AK1791" s="18">
        <f t="shared" si="4210"/>
        <v>0</v>
      </c>
      <c r="AL1791" s="18">
        <f t="shared" si="4210"/>
        <v>0</v>
      </c>
      <c r="AM1791" s="18">
        <f t="shared" si="4210"/>
        <v>0</v>
      </c>
      <c r="AN1791" s="18">
        <f t="shared" si="4092"/>
        <v>95891.671000000002</v>
      </c>
      <c r="AO1791" s="18">
        <f t="shared" si="4093"/>
        <v>0</v>
      </c>
      <c r="AP1791" s="18">
        <f t="shared" si="4094"/>
        <v>0</v>
      </c>
      <c r="AQ1791" s="18">
        <f t="shared" si="4210"/>
        <v>0</v>
      </c>
      <c r="AR1791" s="18">
        <f t="shared" si="4095"/>
        <v>95891.671000000002</v>
      </c>
      <c r="AS1791" s="18">
        <f t="shared" si="4210"/>
        <v>0</v>
      </c>
      <c r="AT1791" s="18">
        <f t="shared" si="4210"/>
        <v>0</v>
      </c>
      <c r="AU1791" s="18">
        <f t="shared" si="4210"/>
        <v>0</v>
      </c>
      <c r="AV1791" s="18">
        <f t="shared" si="4137"/>
        <v>95891.671000000002</v>
      </c>
      <c r="AW1791" s="18">
        <f t="shared" si="4138"/>
        <v>0</v>
      </c>
      <c r="AX1791" s="18">
        <f t="shared" si="4139"/>
        <v>0</v>
      </c>
      <c r="AY1791" s="18">
        <f t="shared" si="4210"/>
        <v>0</v>
      </c>
      <c r="AZ1791" s="18">
        <f t="shared" si="4210"/>
        <v>0</v>
      </c>
      <c r="BA1791" s="18">
        <f t="shared" si="4135"/>
        <v>95891.671000000002</v>
      </c>
      <c r="BB1791" s="18">
        <f t="shared" si="4136"/>
        <v>0</v>
      </c>
      <c r="BC1791" s="18">
        <f t="shared" si="4210"/>
        <v>0</v>
      </c>
      <c r="BD1791" s="18">
        <f t="shared" si="4210"/>
        <v>0</v>
      </c>
      <c r="BE1791" s="18">
        <f t="shared" si="4210"/>
        <v>0</v>
      </c>
      <c r="BF1791" s="18">
        <f t="shared" si="4118"/>
        <v>95891.671000000002</v>
      </c>
      <c r="BG1791" s="18">
        <f t="shared" si="4119"/>
        <v>0</v>
      </c>
      <c r="BH1791" s="18">
        <f t="shared" si="4120"/>
        <v>0</v>
      </c>
      <c r="BI1791" s="18">
        <f t="shared" si="4210"/>
        <v>0</v>
      </c>
      <c r="BJ1791" s="25"/>
      <c r="BK1791" s="36"/>
    </row>
    <row r="1792" spans="1:92" ht="31.2" x14ac:dyDescent="0.3">
      <c r="A1792" s="51" t="s">
        <v>255</v>
      </c>
      <c r="B1792" s="50">
        <v>200</v>
      </c>
      <c r="C1792" s="51"/>
      <c r="D1792" s="51"/>
      <c r="E1792" s="14" t="s">
        <v>455</v>
      </c>
      <c r="F1792" s="18">
        <f t="shared" si="4210"/>
        <v>78822</v>
      </c>
      <c r="G1792" s="18">
        <f t="shared" si="4210"/>
        <v>0</v>
      </c>
      <c r="H1792" s="18">
        <f t="shared" si="4210"/>
        <v>0</v>
      </c>
      <c r="I1792" s="18">
        <f t="shared" si="4210"/>
        <v>0</v>
      </c>
      <c r="J1792" s="18">
        <f t="shared" si="4210"/>
        <v>0</v>
      </c>
      <c r="K1792" s="18">
        <f t="shared" si="4210"/>
        <v>0</v>
      </c>
      <c r="L1792" s="18">
        <f t="shared" si="4100"/>
        <v>78822</v>
      </c>
      <c r="M1792" s="18">
        <f t="shared" si="4101"/>
        <v>0</v>
      </c>
      <c r="N1792" s="18">
        <f t="shared" si="4102"/>
        <v>0</v>
      </c>
      <c r="O1792" s="18">
        <f t="shared" si="4210"/>
        <v>17069.671000000002</v>
      </c>
      <c r="P1792" s="18">
        <f t="shared" si="4210"/>
        <v>0</v>
      </c>
      <c r="Q1792" s="18">
        <f t="shared" si="4210"/>
        <v>0</v>
      </c>
      <c r="R1792" s="18">
        <f t="shared" si="4163"/>
        <v>95891.671000000002</v>
      </c>
      <c r="S1792" s="18">
        <f t="shared" si="4164"/>
        <v>0</v>
      </c>
      <c r="T1792" s="18">
        <f t="shared" si="4165"/>
        <v>0</v>
      </c>
      <c r="U1792" s="18">
        <f t="shared" si="4210"/>
        <v>0</v>
      </c>
      <c r="V1792" s="18">
        <f t="shared" si="4210"/>
        <v>0</v>
      </c>
      <c r="W1792" s="18">
        <f t="shared" si="4210"/>
        <v>0</v>
      </c>
      <c r="X1792" s="18">
        <f t="shared" si="4167"/>
        <v>95891.671000000002</v>
      </c>
      <c r="Y1792" s="18">
        <f t="shared" si="4168"/>
        <v>0</v>
      </c>
      <c r="Z1792" s="18">
        <f t="shared" si="4169"/>
        <v>0</v>
      </c>
      <c r="AA1792" s="18">
        <f t="shared" si="4210"/>
        <v>0</v>
      </c>
      <c r="AB1792" s="18">
        <f t="shared" si="4210"/>
        <v>0</v>
      </c>
      <c r="AC1792" s="18">
        <f t="shared" si="4210"/>
        <v>0</v>
      </c>
      <c r="AD1792" s="18">
        <f t="shared" si="4172"/>
        <v>95891.671000000002</v>
      </c>
      <c r="AE1792" s="18">
        <f t="shared" si="4173"/>
        <v>0</v>
      </c>
      <c r="AF1792" s="18">
        <f t="shared" si="4174"/>
        <v>0</v>
      </c>
      <c r="AG1792" s="18">
        <f t="shared" si="4210"/>
        <v>0</v>
      </c>
      <c r="AH1792" s="18">
        <f t="shared" si="4143"/>
        <v>95891.671000000002</v>
      </c>
      <c r="AI1792" s="18">
        <f t="shared" si="4144"/>
        <v>0</v>
      </c>
      <c r="AJ1792" s="18">
        <f t="shared" si="4145"/>
        <v>0</v>
      </c>
      <c r="AK1792" s="18">
        <f t="shared" si="4210"/>
        <v>0</v>
      </c>
      <c r="AL1792" s="18">
        <f t="shared" si="4210"/>
        <v>0</v>
      </c>
      <c r="AM1792" s="18">
        <f t="shared" si="4210"/>
        <v>0</v>
      </c>
      <c r="AN1792" s="18">
        <f t="shared" ref="AN1792:AN1855" si="4211">AH1792+AK1792</f>
        <v>95891.671000000002</v>
      </c>
      <c r="AO1792" s="18">
        <f t="shared" ref="AO1792:AO1855" si="4212">AI1792+AL1792</f>
        <v>0</v>
      </c>
      <c r="AP1792" s="18">
        <f t="shared" ref="AP1792:AP1855" si="4213">AJ1792+AM1792</f>
        <v>0</v>
      </c>
      <c r="AQ1792" s="18">
        <f t="shared" si="4210"/>
        <v>0</v>
      </c>
      <c r="AR1792" s="18">
        <f t="shared" ref="AR1792:AR1855" si="4214">AN1792+AQ1792</f>
        <v>95891.671000000002</v>
      </c>
      <c r="AS1792" s="18">
        <f t="shared" si="4210"/>
        <v>0</v>
      </c>
      <c r="AT1792" s="18">
        <f t="shared" si="4210"/>
        <v>0</v>
      </c>
      <c r="AU1792" s="18">
        <f t="shared" si="4210"/>
        <v>0</v>
      </c>
      <c r="AV1792" s="18">
        <f t="shared" si="4137"/>
        <v>95891.671000000002</v>
      </c>
      <c r="AW1792" s="18">
        <f t="shared" si="4138"/>
        <v>0</v>
      </c>
      <c r="AX1792" s="18">
        <f t="shared" si="4139"/>
        <v>0</v>
      </c>
      <c r="AY1792" s="18">
        <f t="shared" si="4210"/>
        <v>0</v>
      </c>
      <c r="AZ1792" s="18">
        <f t="shared" si="4210"/>
        <v>0</v>
      </c>
      <c r="BA1792" s="18">
        <f t="shared" si="4135"/>
        <v>95891.671000000002</v>
      </c>
      <c r="BB1792" s="18">
        <f t="shared" si="4136"/>
        <v>0</v>
      </c>
      <c r="BC1792" s="18">
        <f t="shared" si="4210"/>
        <v>0</v>
      </c>
      <c r="BD1792" s="18">
        <f t="shared" si="4210"/>
        <v>0</v>
      </c>
      <c r="BE1792" s="18">
        <f t="shared" si="4210"/>
        <v>0</v>
      </c>
      <c r="BF1792" s="18">
        <f t="shared" si="4118"/>
        <v>95891.671000000002</v>
      </c>
      <c r="BG1792" s="18">
        <f t="shared" si="4119"/>
        <v>0</v>
      </c>
      <c r="BH1792" s="18">
        <f t="shared" si="4120"/>
        <v>0</v>
      </c>
      <c r="BI1792" s="18">
        <f t="shared" si="4210"/>
        <v>0</v>
      </c>
      <c r="BJ1792" s="25"/>
      <c r="BK1792" s="36"/>
    </row>
    <row r="1793" spans="1:92" ht="46.8" x14ac:dyDescent="0.3">
      <c r="A1793" s="51" t="s">
        <v>255</v>
      </c>
      <c r="B1793" s="50">
        <v>240</v>
      </c>
      <c r="C1793" s="51"/>
      <c r="D1793" s="51"/>
      <c r="E1793" s="14" t="s">
        <v>463</v>
      </c>
      <c r="F1793" s="18">
        <f t="shared" si="4210"/>
        <v>78822</v>
      </c>
      <c r="G1793" s="18">
        <f t="shared" si="4210"/>
        <v>0</v>
      </c>
      <c r="H1793" s="18">
        <f t="shared" si="4210"/>
        <v>0</v>
      </c>
      <c r="I1793" s="18">
        <f t="shared" si="4210"/>
        <v>0</v>
      </c>
      <c r="J1793" s="18">
        <f t="shared" si="4210"/>
        <v>0</v>
      </c>
      <c r="K1793" s="18">
        <f t="shared" si="4210"/>
        <v>0</v>
      </c>
      <c r="L1793" s="18">
        <f t="shared" si="4100"/>
        <v>78822</v>
      </c>
      <c r="M1793" s="18">
        <f t="shared" si="4101"/>
        <v>0</v>
      </c>
      <c r="N1793" s="18">
        <f t="shared" si="4102"/>
        <v>0</v>
      </c>
      <c r="O1793" s="18">
        <f t="shared" si="4210"/>
        <v>17069.671000000002</v>
      </c>
      <c r="P1793" s="18">
        <f t="shared" si="4210"/>
        <v>0</v>
      </c>
      <c r="Q1793" s="18">
        <f t="shared" si="4210"/>
        <v>0</v>
      </c>
      <c r="R1793" s="18">
        <f t="shared" si="4163"/>
        <v>95891.671000000002</v>
      </c>
      <c r="S1793" s="18">
        <f t="shared" si="4164"/>
        <v>0</v>
      </c>
      <c r="T1793" s="18">
        <f t="shared" si="4165"/>
        <v>0</v>
      </c>
      <c r="U1793" s="18">
        <f t="shared" si="4210"/>
        <v>0</v>
      </c>
      <c r="V1793" s="18">
        <f t="shared" si="4210"/>
        <v>0</v>
      </c>
      <c r="W1793" s="18">
        <f t="shared" si="4210"/>
        <v>0</v>
      </c>
      <c r="X1793" s="18">
        <f t="shared" si="4167"/>
        <v>95891.671000000002</v>
      </c>
      <c r="Y1793" s="18">
        <f t="shared" si="4168"/>
        <v>0</v>
      </c>
      <c r="Z1793" s="18">
        <f t="shared" si="4169"/>
        <v>0</v>
      </c>
      <c r="AA1793" s="18">
        <f t="shared" si="4210"/>
        <v>0</v>
      </c>
      <c r="AB1793" s="18">
        <f t="shared" si="4210"/>
        <v>0</v>
      </c>
      <c r="AC1793" s="18">
        <f t="shared" si="4210"/>
        <v>0</v>
      </c>
      <c r="AD1793" s="18">
        <f t="shared" si="4172"/>
        <v>95891.671000000002</v>
      </c>
      <c r="AE1793" s="18">
        <f t="shared" si="4173"/>
        <v>0</v>
      </c>
      <c r="AF1793" s="18">
        <f t="shared" si="4174"/>
        <v>0</v>
      </c>
      <c r="AG1793" s="18">
        <f t="shared" si="4210"/>
        <v>0</v>
      </c>
      <c r="AH1793" s="18">
        <f t="shared" si="4143"/>
        <v>95891.671000000002</v>
      </c>
      <c r="AI1793" s="18">
        <f t="shared" si="4144"/>
        <v>0</v>
      </c>
      <c r="AJ1793" s="18">
        <f t="shared" si="4145"/>
        <v>0</v>
      </c>
      <c r="AK1793" s="18">
        <f t="shared" si="4210"/>
        <v>0</v>
      </c>
      <c r="AL1793" s="18">
        <f t="shared" si="4210"/>
        <v>0</v>
      </c>
      <c r="AM1793" s="18">
        <f t="shared" si="4210"/>
        <v>0</v>
      </c>
      <c r="AN1793" s="18">
        <f t="shared" si="4211"/>
        <v>95891.671000000002</v>
      </c>
      <c r="AO1793" s="18">
        <f t="shared" si="4212"/>
        <v>0</v>
      </c>
      <c r="AP1793" s="18">
        <f t="shared" si="4213"/>
        <v>0</v>
      </c>
      <c r="AQ1793" s="18">
        <f t="shared" si="4210"/>
        <v>0</v>
      </c>
      <c r="AR1793" s="18">
        <f t="shared" si="4214"/>
        <v>95891.671000000002</v>
      </c>
      <c r="AS1793" s="18">
        <f t="shared" si="4210"/>
        <v>0</v>
      </c>
      <c r="AT1793" s="18">
        <f t="shared" si="4210"/>
        <v>0</v>
      </c>
      <c r="AU1793" s="18">
        <f t="shared" si="4210"/>
        <v>0</v>
      </c>
      <c r="AV1793" s="18">
        <f t="shared" si="4137"/>
        <v>95891.671000000002</v>
      </c>
      <c r="AW1793" s="18">
        <f t="shared" si="4138"/>
        <v>0</v>
      </c>
      <c r="AX1793" s="18">
        <f t="shared" si="4139"/>
        <v>0</v>
      </c>
      <c r="AY1793" s="18">
        <f t="shared" si="4210"/>
        <v>0</v>
      </c>
      <c r="AZ1793" s="18">
        <f t="shared" si="4210"/>
        <v>0</v>
      </c>
      <c r="BA1793" s="18">
        <f t="shared" si="4135"/>
        <v>95891.671000000002</v>
      </c>
      <c r="BB1793" s="18">
        <f t="shared" si="4136"/>
        <v>0</v>
      </c>
      <c r="BC1793" s="18">
        <f t="shared" si="4210"/>
        <v>0</v>
      </c>
      <c r="BD1793" s="18">
        <f t="shared" si="4210"/>
        <v>0</v>
      </c>
      <c r="BE1793" s="18">
        <f t="shared" si="4210"/>
        <v>0</v>
      </c>
      <c r="BF1793" s="18">
        <f t="shared" si="4118"/>
        <v>95891.671000000002</v>
      </c>
      <c r="BG1793" s="18">
        <f t="shared" si="4119"/>
        <v>0</v>
      </c>
      <c r="BH1793" s="18">
        <f t="shared" si="4120"/>
        <v>0</v>
      </c>
      <c r="BI1793" s="18">
        <f t="shared" si="4210"/>
        <v>0</v>
      </c>
      <c r="BJ1793" s="25"/>
      <c r="BK1793" s="36"/>
    </row>
    <row r="1794" spans="1:92" x14ac:dyDescent="0.3">
      <c r="A1794" s="51" t="s">
        <v>255</v>
      </c>
      <c r="B1794" s="50">
        <v>240</v>
      </c>
      <c r="C1794" s="51" t="s">
        <v>184</v>
      </c>
      <c r="D1794" s="51" t="s">
        <v>19</v>
      </c>
      <c r="E1794" s="14" t="s">
        <v>433</v>
      </c>
      <c r="F1794" s="18">
        <v>78822</v>
      </c>
      <c r="G1794" s="18">
        <v>0</v>
      </c>
      <c r="H1794" s="18">
        <v>0</v>
      </c>
      <c r="I1794" s="18"/>
      <c r="J1794" s="18"/>
      <c r="K1794" s="18"/>
      <c r="L1794" s="18">
        <f t="shared" si="4100"/>
        <v>78822</v>
      </c>
      <c r="M1794" s="18">
        <f t="shared" si="4101"/>
        <v>0</v>
      </c>
      <c r="N1794" s="18">
        <f t="shared" si="4102"/>
        <v>0</v>
      </c>
      <c r="O1794" s="18">
        <f>4890.798+7684.473-12505.6+17000</f>
        <v>17069.671000000002</v>
      </c>
      <c r="P1794" s="18"/>
      <c r="Q1794" s="18"/>
      <c r="R1794" s="18">
        <f t="shared" si="4163"/>
        <v>95891.671000000002</v>
      </c>
      <c r="S1794" s="18">
        <f t="shared" si="4164"/>
        <v>0</v>
      </c>
      <c r="T1794" s="18">
        <f t="shared" si="4165"/>
        <v>0</v>
      </c>
      <c r="U1794" s="18"/>
      <c r="V1794" s="18"/>
      <c r="W1794" s="18"/>
      <c r="X1794" s="18">
        <f t="shared" si="4167"/>
        <v>95891.671000000002</v>
      </c>
      <c r="Y1794" s="18">
        <f t="shared" si="4168"/>
        <v>0</v>
      </c>
      <c r="Z1794" s="18">
        <f t="shared" si="4169"/>
        <v>0</v>
      </c>
      <c r="AA1794" s="18"/>
      <c r="AB1794" s="18"/>
      <c r="AC1794" s="18"/>
      <c r="AD1794" s="18">
        <f t="shared" si="4172"/>
        <v>95891.671000000002</v>
      </c>
      <c r="AE1794" s="18">
        <f t="shared" si="4173"/>
        <v>0</v>
      </c>
      <c r="AF1794" s="18">
        <f t="shared" si="4174"/>
        <v>0</v>
      </c>
      <c r="AG1794" s="18"/>
      <c r="AH1794" s="18">
        <f t="shared" si="4143"/>
        <v>95891.671000000002</v>
      </c>
      <c r="AI1794" s="18">
        <f t="shared" si="4144"/>
        <v>0</v>
      </c>
      <c r="AJ1794" s="18">
        <f t="shared" si="4145"/>
        <v>0</v>
      </c>
      <c r="AK1794" s="18"/>
      <c r="AL1794" s="18"/>
      <c r="AM1794" s="18"/>
      <c r="AN1794" s="18">
        <f t="shared" si="4211"/>
        <v>95891.671000000002</v>
      </c>
      <c r="AO1794" s="18">
        <f t="shared" si="4212"/>
        <v>0</v>
      </c>
      <c r="AP1794" s="18">
        <f t="shared" si="4213"/>
        <v>0</v>
      </c>
      <c r="AQ1794" s="18"/>
      <c r="AR1794" s="18">
        <f t="shared" si="4214"/>
        <v>95891.671000000002</v>
      </c>
      <c r="AS1794" s="18"/>
      <c r="AT1794" s="18"/>
      <c r="AU1794" s="18"/>
      <c r="AV1794" s="18">
        <f t="shared" si="4137"/>
        <v>95891.671000000002</v>
      </c>
      <c r="AW1794" s="18">
        <f t="shared" si="4138"/>
        <v>0</v>
      </c>
      <c r="AX1794" s="18">
        <f t="shared" si="4139"/>
        <v>0</v>
      </c>
      <c r="AY1794" s="18"/>
      <c r="AZ1794" s="18"/>
      <c r="BA1794" s="18">
        <f t="shared" si="4135"/>
        <v>95891.671000000002</v>
      </c>
      <c r="BB1794" s="18">
        <f t="shared" si="4136"/>
        <v>0</v>
      </c>
      <c r="BC1794" s="18"/>
      <c r="BD1794" s="18"/>
      <c r="BE1794" s="18"/>
      <c r="BF1794" s="18">
        <f t="shared" si="4118"/>
        <v>95891.671000000002</v>
      </c>
      <c r="BG1794" s="18">
        <f t="shared" si="4119"/>
        <v>0</v>
      </c>
      <c r="BH1794" s="18">
        <f t="shared" si="4120"/>
        <v>0</v>
      </c>
      <c r="BI1794" s="18"/>
      <c r="BJ1794" s="25"/>
      <c r="BK1794" s="36"/>
    </row>
    <row r="1795" spans="1:92" ht="62.4" x14ac:dyDescent="0.3">
      <c r="A1795" s="19" t="s">
        <v>886</v>
      </c>
      <c r="B1795" s="50"/>
      <c r="C1795" s="51"/>
      <c r="D1795" s="51"/>
      <c r="E1795" s="14" t="s">
        <v>868</v>
      </c>
      <c r="F1795" s="18">
        <f t="shared" ref="F1795:BI1797" si="4215">F1796</f>
        <v>111814.6</v>
      </c>
      <c r="G1795" s="18">
        <f t="shared" si="4215"/>
        <v>115449.3</v>
      </c>
      <c r="H1795" s="18">
        <f t="shared" si="4215"/>
        <v>88892.800000000003</v>
      </c>
      <c r="I1795" s="18">
        <f t="shared" si="4215"/>
        <v>0</v>
      </c>
      <c r="J1795" s="18">
        <f t="shared" si="4215"/>
        <v>0</v>
      </c>
      <c r="K1795" s="18">
        <f t="shared" si="4215"/>
        <v>0</v>
      </c>
      <c r="L1795" s="18">
        <f t="shared" si="4100"/>
        <v>111814.6</v>
      </c>
      <c r="M1795" s="18">
        <f t="shared" si="4101"/>
        <v>115449.3</v>
      </c>
      <c r="N1795" s="18">
        <f t="shared" si="4102"/>
        <v>88892.800000000003</v>
      </c>
      <c r="O1795" s="18">
        <f t="shared" si="4215"/>
        <v>33.098999999999997</v>
      </c>
      <c r="P1795" s="18">
        <f t="shared" si="4215"/>
        <v>-7241.1</v>
      </c>
      <c r="Q1795" s="18">
        <f t="shared" si="4215"/>
        <v>0</v>
      </c>
      <c r="R1795" s="18">
        <f t="shared" si="4163"/>
        <v>111847.69900000001</v>
      </c>
      <c r="S1795" s="18">
        <f t="shared" si="4164"/>
        <v>108208.2</v>
      </c>
      <c r="T1795" s="18">
        <f t="shared" si="4165"/>
        <v>88892.800000000003</v>
      </c>
      <c r="U1795" s="18">
        <f t="shared" si="4215"/>
        <v>0</v>
      </c>
      <c r="V1795" s="18">
        <f t="shared" si="4215"/>
        <v>0</v>
      </c>
      <c r="W1795" s="18">
        <f t="shared" si="4215"/>
        <v>0</v>
      </c>
      <c r="X1795" s="18">
        <f t="shared" si="4167"/>
        <v>111847.69900000001</v>
      </c>
      <c r="Y1795" s="18">
        <f t="shared" si="4168"/>
        <v>108208.2</v>
      </c>
      <c r="Z1795" s="18">
        <f t="shared" si="4169"/>
        <v>88892.800000000003</v>
      </c>
      <c r="AA1795" s="18">
        <f t="shared" si="4215"/>
        <v>0</v>
      </c>
      <c r="AB1795" s="18">
        <f t="shared" si="4215"/>
        <v>0</v>
      </c>
      <c r="AC1795" s="18">
        <f t="shared" si="4215"/>
        <v>0</v>
      </c>
      <c r="AD1795" s="18">
        <f t="shared" si="4172"/>
        <v>111847.69900000001</v>
      </c>
      <c r="AE1795" s="18">
        <f t="shared" si="4173"/>
        <v>108208.2</v>
      </c>
      <c r="AF1795" s="18">
        <f t="shared" si="4174"/>
        <v>88892.800000000003</v>
      </c>
      <c r="AG1795" s="18">
        <f t="shared" si="4215"/>
        <v>0</v>
      </c>
      <c r="AH1795" s="18">
        <f t="shared" si="4143"/>
        <v>111847.69900000001</v>
      </c>
      <c r="AI1795" s="18">
        <f t="shared" si="4144"/>
        <v>108208.2</v>
      </c>
      <c r="AJ1795" s="18">
        <f t="shared" si="4145"/>
        <v>88892.800000000003</v>
      </c>
      <c r="AK1795" s="18">
        <f t="shared" si="4215"/>
        <v>0</v>
      </c>
      <c r="AL1795" s="18">
        <f t="shared" si="4215"/>
        <v>0</v>
      </c>
      <c r="AM1795" s="18">
        <f t="shared" si="4215"/>
        <v>0</v>
      </c>
      <c r="AN1795" s="18">
        <f t="shared" si="4211"/>
        <v>111847.69900000001</v>
      </c>
      <c r="AO1795" s="18">
        <f t="shared" si="4212"/>
        <v>108208.2</v>
      </c>
      <c r="AP1795" s="18">
        <f t="shared" si="4213"/>
        <v>88892.800000000003</v>
      </c>
      <c r="AQ1795" s="18">
        <f t="shared" si="4215"/>
        <v>0</v>
      </c>
      <c r="AR1795" s="18">
        <f t="shared" si="4214"/>
        <v>111847.69900000001</v>
      </c>
      <c r="AS1795" s="18">
        <f t="shared" si="4215"/>
        <v>0</v>
      </c>
      <c r="AT1795" s="18">
        <f t="shared" si="4215"/>
        <v>0</v>
      </c>
      <c r="AU1795" s="18">
        <f t="shared" si="4215"/>
        <v>0</v>
      </c>
      <c r="AV1795" s="18">
        <f t="shared" si="4137"/>
        <v>111847.69900000001</v>
      </c>
      <c r="AW1795" s="18">
        <f t="shared" si="4138"/>
        <v>108208.2</v>
      </c>
      <c r="AX1795" s="18">
        <f t="shared" si="4139"/>
        <v>88892.800000000003</v>
      </c>
      <c r="AY1795" s="18">
        <f t="shared" si="4215"/>
        <v>0</v>
      </c>
      <c r="AZ1795" s="18">
        <f t="shared" si="4215"/>
        <v>0</v>
      </c>
      <c r="BA1795" s="18">
        <f t="shared" si="4135"/>
        <v>111847.69900000001</v>
      </c>
      <c r="BB1795" s="18">
        <f t="shared" si="4136"/>
        <v>108208.2</v>
      </c>
      <c r="BC1795" s="18">
        <f t="shared" si="4215"/>
        <v>0</v>
      </c>
      <c r="BD1795" s="18">
        <f t="shared" si="4215"/>
        <v>0</v>
      </c>
      <c r="BE1795" s="18">
        <f t="shared" si="4215"/>
        <v>0</v>
      </c>
      <c r="BF1795" s="18">
        <f t="shared" si="4118"/>
        <v>111847.69900000001</v>
      </c>
      <c r="BG1795" s="18">
        <f t="shared" si="4119"/>
        <v>108208.2</v>
      </c>
      <c r="BH1795" s="18">
        <f t="shared" si="4120"/>
        <v>88892.800000000003</v>
      </c>
      <c r="BI1795" s="18">
        <f t="shared" si="4215"/>
        <v>0</v>
      </c>
      <c r="BJ1795" s="25"/>
      <c r="BK1795" s="36"/>
    </row>
    <row r="1796" spans="1:92" ht="31.2" x14ac:dyDescent="0.3">
      <c r="A1796" s="19" t="s">
        <v>886</v>
      </c>
      <c r="B1796" s="50">
        <v>200</v>
      </c>
      <c r="C1796" s="51"/>
      <c r="D1796" s="51"/>
      <c r="E1796" s="14" t="s">
        <v>455</v>
      </c>
      <c r="F1796" s="18">
        <f t="shared" si="4215"/>
        <v>111814.6</v>
      </c>
      <c r="G1796" s="18">
        <f t="shared" si="4215"/>
        <v>115449.3</v>
      </c>
      <c r="H1796" s="18">
        <f t="shared" si="4215"/>
        <v>88892.800000000003</v>
      </c>
      <c r="I1796" s="18">
        <f t="shared" si="4215"/>
        <v>0</v>
      </c>
      <c r="J1796" s="18">
        <f t="shared" si="4215"/>
        <v>0</v>
      </c>
      <c r="K1796" s="18">
        <f t="shared" si="4215"/>
        <v>0</v>
      </c>
      <c r="L1796" s="18">
        <f t="shared" si="4100"/>
        <v>111814.6</v>
      </c>
      <c r="M1796" s="18">
        <f t="shared" si="4101"/>
        <v>115449.3</v>
      </c>
      <c r="N1796" s="18">
        <f t="shared" si="4102"/>
        <v>88892.800000000003</v>
      </c>
      <c r="O1796" s="18">
        <f t="shared" si="4215"/>
        <v>33.098999999999997</v>
      </c>
      <c r="P1796" s="18">
        <f t="shared" si="4215"/>
        <v>-7241.1</v>
      </c>
      <c r="Q1796" s="18">
        <f t="shared" si="4215"/>
        <v>0</v>
      </c>
      <c r="R1796" s="18">
        <f t="shared" si="4163"/>
        <v>111847.69900000001</v>
      </c>
      <c r="S1796" s="18">
        <f t="shared" si="4164"/>
        <v>108208.2</v>
      </c>
      <c r="T1796" s="18">
        <f t="shared" si="4165"/>
        <v>88892.800000000003</v>
      </c>
      <c r="U1796" s="18">
        <f t="shared" si="4215"/>
        <v>0</v>
      </c>
      <c r="V1796" s="18">
        <f t="shared" si="4215"/>
        <v>0</v>
      </c>
      <c r="W1796" s="18">
        <f t="shared" si="4215"/>
        <v>0</v>
      </c>
      <c r="X1796" s="18">
        <f t="shared" si="4167"/>
        <v>111847.69900000001</v>
      </c>
      <c r="Y1796" s="18">
        <f t="shared" si="4168"/>
        <v>108208.2</v>
      </c>
      <c r="Z1796" s="18">
        <f t="shared" si="4169"/>
        <v>88892.800000000003</v>
      </c>
      <c r="AA1796" s="18">
        <f t="shared" si="4215"/>
        <v>0</v>
      </c>
      <c r="AB1796" s="18">
        <f t="shared" si="4215"/>
        <v>0</v>
      </c>
      <c r="AC1796" s="18">
        <f t="shared" si="4215"/>
        <v>0</v>
      </c>
      <c r="AD1796" s="18">
        <f t="shared" si="4172"/>
        <v>111847.69900000001</v>
      </c>
      <c r="AE1796" s="18">
        <f t="shared" si="4173"/>
        <v>108208.2</v>
      </c>
      <c r="AF1796" s="18">
        <f t="shared" si="4174"/>
        <v>88892.800000000003</v>
      </c>
      <c r="AG1796" s="18">
        <f t="shared" si="4215"/>
        <v>0</v>
      </c>
      <c r="AH1796" s="18">
        <f t="shared" si="4143"/>
        <v>111847.69900000001</v>
      </c>
      <c r="AI1796" s="18">
        <f t="shared" si="4144"/>
        <v>108208.2</v>
      </c>
      <c r="AJ1796" s="18">
        <f t="shared" si="4145"/>
        <v>88892.800000000003</v>
      </c>
      <c r="AK1796" s="18">
        <f t="shared" si="4215"/>
        <v>0</v>
      </c>
      <c r="AL1796" s="18">
        <f t="shared" si="4215"/>
        <v>0</v>
      </c>
      <c r="AM1796" s="18">
        <f t="shared" si="4215"/>
        <v>0</v>
      </c>
      <c r="AN1796" s="18">
        <f t="shared" si="4211"/>
        <v>111847.69900000001</v>
      </c>
      <c r="AO1796" s="18">
        <f t="shared" si="4212"/>
        <v>108208.2</v>
      </c>
      <c r="AP1796" s="18">
        <f t="shared" si="4213"/>
        <v>88892.800000000003</v>
      </c>
      <c r="AQ1796" s="18">
        <f t="shared" si="4215"/>
        <v>0</v>
      </c>
      <c r="AR1796" s="18">
        <f t="shared" si="4214"/>
        <v>111847.69900000001</v>
      </c>
      <c r="AS1796" s="18">
        <f t="shared" si="4215"/>
        <v>0</v>
      </c>
      <c r="AT1796" s="18">
        <f t="shared" si="4215"/>
        <v>0</v>
      </c>
      <c r="AU1796" s="18">
        <f t="shared" si="4215"/>
        <v>0</v>
      </c>
      <c r="AV1796" s="18">
        <f t="shared" si="4137"/>
        <v>111847.69900000001</v>
      </c>
      <c r="AW1796" s="18">
        <f t="shared" si="4138"/>
        <v>108208.2</v>
      </c>
      <c r="AX1796" s="18">
        <f t="shared" si="4139"/>
        <v>88892.800000000003</v>
      </c>
      <c r="AY1796" s="18">
        <f t="shared" si="4215"/>
        <v>0</v>
      </c>
      <c r="AZ1796" s="18">
        <f t="shared" si="4215"/>
        <v>0</v>
      </c>
      <c r="BA1796" s="18">
        <f t="shared" si="4135"/>
        <v>111847.69900000001</v>
      </c>
      <c r="BB1796" s="18">
        <f t="shared" si="4136"/>
        <v>108208.2</v>
      </c>
      <c r="BC1796" s="18">
        <f t="shared" si="4215"/>
        <v>0</v>
      </c>
      <c r="BD1796" s="18">
        <f t="shared" si="4215"/>
        <v>0</v>
      </c>
      <c r="BE1796" s="18">
        <f t="shared" si="4215"/>
        <v>0</v>
      </c>
      <c r="BF1796" s="18">
        <f t="shared" si="4118"/>
        <v>111847.69900000001</v>
      </c>
      <c r="BG1796" s="18">
        <f t="shared" si="4119"/>
        <v>108208.2</v>
      </c>
      <c r="BH1796" s="18">
        <f t="shared" si="4120"/>
        <v>88892.800000000003</v>
      </c>
      <c r="BI1796" s="18">
        <f t="shared" si="4215"/>
        <v>0</v>
      </c>
      <c r="BJ1796" s="25"/>
      <c r="BK1796" s="36"/>
    </row>
    <row r="1797" spans="1:92" ht="46.8" x14ac:dyDescent="0.3">
      <c r="A1797" s="19" t="s">
        <v>886</v>
      </c>
      <c r="B1797" s="50">
        <v>240</v>
      </c>
      <c r="C1797" s="51"/>
      <c r="D1797" s="51"/>
      <c r="E1797" s="14" t="s">
        <v>463</v>
      </c>
      <c r="F1797" s="18">
        <f t="shared" si="4215"/>
        <v>111814.6</v>
      </c>
      <c r="G1797" s="18">
        <f t="shared" si="4215"/>
        <v>115449.3</v>
      </c>
      <c r="H1797" s="18">
        <f t="shared" si="4215"/>
        <v>88892.800000000003</v>
      </c>
      <c r="I1797" s="18">
        <f t="shared" si="4215"/>
        <v>0</v>
      </c>
      <c r="J1797" s="18">
        <f t="shared" si="4215"/>
        <v>0</v>
      </c>
      <c r="K1797" s="18">
        <f t="shared" si="4215"/>
        <v>0</v>
      </c>
      <c r="L1797" s="18">
        <f t="shared" si="4100"/>
        <v>111814.6</v>
      </c>
      <c r="M1797" s="18">
        <f t="shared" si="4101"/>
        <v>115449.3</v>
      </c>
      <c r="N1797" s="18">
        <f t="shared" si="4102"/>
        <v>88892.800000000003</v>
      </c>
      <c r="O1797" s="18">
        <f t="shared" si="4215"/>
        <v>33.098999999999997</v>
      </c>
      <c r="P1797" s="18">
        <f t="shared" si="4215"/>
        <v>-7241.1</v>
      </c>
      <c r="Q1797" s="18">
        <f t="shared" si="4215"/>
        <v>0</v>
      </c>
      <c r="R1797" s="18">
        <f t="shared" si="4163"/>
        <v>111847.69900000001</v>
      </c>
      <c r="S1797" s="18">
        <f t="shared" si="4164"/>
        <v>108208.2</v>
      </c>
      <c r="T1797" s="18">
        <f t="shared" si="4165"/>
        <v>88892.800000000003</v>
      </c>
      <c r="U1797" s="18">
        <f t="shared" si="4215"/>
        <v>0</v>
      </c>
      <c r="V1797" s="18">
        <f t="shared" si="4215"/>
        <v>0</v>
      </c>
      <c r="W1797" s="18">
        <f t="shared" si="4215"/>
        <v>0</v>
      </c>
      <c r="X1797" s="18">
        <f t="shared" si="4167"/>
        <v>111847.69900000001</v>
      </c>
      <c r="Y1797" s="18">
        <f t="shared" si="4168"/>
        <v>108208.2</v>
      </c>
      <c r="Z1797" s="18">
        <f t="shared" si="4169"/>
        <v>88892.800000000003</v>
      </c>
      <c r="AA1797" s="18">
        <f t="shared" si="4215"/>
        <v>0</v>
      </c>
      <c r="AB1797" s="18">
        <f t="shared" si="4215"/>
        <v>0</v>
      </c>
      <c r="AC1797" s="18">
        <f t="shared" si="4215"/>
        <v>0</v>
      </c>
      <c r="AD1797" s="18">
        <f t="shared" si="4172"/>
        <v>111847.69900000001</v>
      </c>
      <c r="AE1797" s="18">
        <f t="shared" si="4173"/>
        <v>108208.2</v>
      </c>
      <c r="AF1797" s="18">
        <f t="shared" si="4174"/>
        <v>88892.800000000003</v>
      </c>
      <c r="AG1797" s="18">
        <f t="shared" si="4215"/>
        <v>0</v>
      </c>
      <c r="AH1797" s="18">
        <f t="shared" si="4143"/>
        <v>111847.69900000001</v>
      </c>
      <c r="AI1797" s="18">
        <f t="shared" si="4144"/>
        <v>108208.2</v>
      </c>
      <c r="AJ1797" s="18">
        <f t="shared" si="4145"/>
        <v>88892.800000000003</v>
      </c>
      <c r="AK1797" s="18">
        <f t="shared" si="4215"/>
        <v>0</v>
      </c>
      <c r="AL1797" s="18">
        <f t="shared" si="4215"/>
        <v>0</v>
      </c>
      <c r="AM1797" s="18">
        <f t="shared" si="4215"/>
        <v>0</v>
      </c>
      <c r="AN1797" s="18">
        <f t="shared" si="4211"/>
        <v>111847.69900000001</v>
      </c>
      <c r="AO1797" s="18">
        <f t="shared" si="4212"/>
        <v>108208.2</v>
      </c>
      <c r="AP1797" s="18">
        <f t="shared" si="4213"/>
        <v>88892.800000000003</v>
      </c>
      <c r="AQ1797" s="18">
        <f t="shared" si="4215"/>
        <v>0</v>
      </c>
      <c r="AR1797" s="18">
        <f t="shared" si="4214"/>
        <v>111847.69900000001</v>
      </c>
      <c r="AS1797" s="18">
        <f t="shared" si="4215"/>
        <v>0</v>
      </c>
      <c r="AT1797" s="18">
        <f t="shared" si="4215"/>
        <v>0</v>
      </c>
      <c r="AU1797" s="18">
        <f t="shared" si="4215"/>
        <v>0</v>
      </c>
      <c r="AV1797" s="18">
        <f t="shared" si="4137"/>
        <v>111847.69900000001</v>
      </c>
      <c r="AW1797" s="18">
        <f t="shared" si="4138"/>
        <v>108208.2</v>
      </c>
      <c r="AX1797" s="18">
        <f t="shared" si="4139"/>
        <v>88892.800000000003</v>
      </c>
      <c r="AY1797" s="18">
        <f t="shared" si="4215"/>
        <v>0</v>
      </c>
      <c r="AZ1797" s="18">
        <f t="shared" si="4215"/>
        <v>0</v>
      </c>
      <c r="BA1797" s="18">
        <f t="shared" si="4135"/>
        <v>111847.69900000001</v>
      </c>
      <c r="BB1797" s="18">
        <f t="shared" si="4136"/>
        <v>108208.2</v>
      </c>
      <c r="BC1797" s="18">
        <f t="shared" si="4215"/>
        <v>0</v>
      </c>
      <c r="BD1797" s="18">
        <f t="shared" si="4215"/>
        <v>0</v>
      </c>
      <c r="BE1797" s="18">
        <f t="shared" si="4215"/>
        <v>0</v>
      </c>
      <c r="BF1797" s="18">
        <f t="shared" si="4118"/>
        <v>111847.69900000001</v>
      </c>
      <c r="BG1797" s="18">
        <f t="shared" si="4119"/>
        <v>108208.2</v>
      </c>
      <c r="BH1797" s="18">
        <f t="shared" si="4120"/>
        <v>88892.800000000003</v>
      </c>
      <c r="BI1797" s="18">
        <f t="shared" si="4215"/>
        <v>0</v>
      </c>
      <c r="BJ1797" s="25"/>
      <c r="BK1797" s="36"/>
    </row>
    <row r="1798" spans="1:92" x14ac:dyDescent="0.3">
      <c r="A1798" s="19" t="s">
        <v>886</v>
      </c>
      <c r="B1798" s="50">
        <v>240</v>
      </c>
      <c r="C1798" s="51" t="s">
        <v>184</v>
      </c>
      <c r="D1798" s="51" t="s">
        <v>19</v>
      </c>
      <c r="E1798" s="14" t="s">
        <v>433</v>
      </c>
      <c r="F1798" s="18">
        <v>111814.6</v>
      </c>
      <c r="G1798" s="18">
        <v>115449.3</v>
      </c>
      <c r="H1798" s="18">
        <v>88892.800000000003</v>
      </c>
      <c r="I1798" s="18"/>
      <c r="J1798" s="18"/>
      <c r="K1798" s="18"/>
      <c r="L1798" s="18">
        <f t="shared" si="4100"/>
        <v>111814.6</v>
      </c>
      <c r="M1798" s="18">
        <f t="shared" si="4101"/>
        <v>115449.3</v>
      </c>
      <c r="N1798" s="18">
        <f t="shared" si="4102"/>
        <v>88892.800000000003</v>
      </c>
      <c r="O1798" s="18">
        <v>33.098999999999997</v>
      </c>
      <c r="P1798" s="18">
        <v>-7241.1</v>
      </c>
      <c r="Q1798" s="18"/>
      <c r="R1798" s="18">
        <f t="shared" si="4163"/>
        <v>111847.69900000001</v>
      </c>
      <c r="S1798" s="18">
        <f t="shared" si="4164"/>
        <v>108208.2</v>
      </c>
      <c r="T1798" s="18">
        <f t="shared" si="4165"/>
        <v>88892.800000000003</v>
      </c>
      <c r="U1798" s="18"/>
      <c r="V1798" s="18"/>
      <c r="W1798" s="18"/>
      <c r="X1798" s="18">
        <f t="shared" si="4167"/>
        <v>111847.69900000001</v>
      </c>
      <c r="Y1798" s="18">
        <f t="shared" si="4168"/>
        <v>108208.2</v>
      </c>
      <c r="Z1798" s="18">
        <f t="shared" si="4169"/>
        <v>88892.800000000003</v>
      </c>
      <c r="AA1798" s="18"/>
      <c r="AB1798" s="18"/>
      <c r="AC1798" s="18"/>
      <c r="AD1798" s="18">
        <f t="shared" si="4172"/>
        <v>111847.69900000001</v>
      </c>
      <c r="AE1798" s="18">
        <f t="shared" si="4173"/>
        <v>108208.2</v>
      </c>
      <c r="AF1798" s="18">
        <f t="shared" si="4174"/>
        <v>88892.800000000003</v>
      </c>
      <c r="AG1798" s="18"/>
      <c r="AH1798" s="18">
        <f t="shared" si="4143"/>
        <v>111847.69900000001</v>
      </c>
      <c r="AI1798" s="18">
        <f t="shared" si="4144"/>
        <v>108208.2</v>
      </c>
      <c r="AJ1798" s="18">
        <f t="shared" si="4145"/>
        <v>88892.800000000003</v>
      </c>
      <c r="AK1798" s="18"/>
      <c r="AL1798" s="18"/>
      <c r="AM1798" s="18"/>
      <c r="AN1798" s="18">
        <f t="shared" si="4211"/>
        <v>111847.69900000001</v>
      </c>
      <c r="AO1798" s="18">
        <f t="shared" si="4212"/>
        <v>108208.2</v>
      </c>
      <c r="AP1798" s="18">
        <f t="shared" si="4213"/>
        <v>88892.800000000003</v>
      </c>
      <c r="AQ1798" s="18"/>
      <c r="AR1798" s="18">
        <f t="shared" si="4214"/>
        <v>111847.69900000001</v>
      </c>
      <c r="AS1798" s="18"/>
      <c r="AT1798" s="18"/>
      <c r="AU1798" s="18"/>
      <c r="AV1798" s="18">
        <f t="shared" si="4137"/>
        <v>111847.69900000001</v>
      </c>
      <c r="AW1798" s="18">
        <f t="shared" si="4138"/>
        <v>108208.2</v>
      </c>
      <c r="AX1798" s="18">
        <f t="shared" si="4139"/>
        <v>88892.800000000003</v>
      </c>
      <c r="AY1798" s="18"/>
      <c r="AZ1798" s="18"/>
      <c r="BA1798" s="18">
        <f t="shared" si="4135"/>
        <v>111847.69900000001</v>
      </c>
      <c r="BB1798" s="18">
        <f t="shared" si="4136"/>
        <v>108208.2</v>
      </c>
      <c r="BC1798" s="18"/>
      <c r="BD1798" s="18"/>
      <c r="BE1798" s="18"/>
      <c r="BF1798" s="18">
        <f t="shared" si="4118"/>
        <v>111847.69900000001</v>
      </c>
      <c r="BG1798" s="18">
        <f t="shared" si="4119"/>
        <v>108208.2</v>
      </c>
      <c r="BH1798" s="18">
        <f t="shared" si="4120"/>
        <v>88892.800000000003</v>
      </c>
      <c r="BI1798" s="18"/>
      <c r="BJ1798" s="25"/>
      <c r="BK1798" s="36"/>
    </row>
    <row r="1799" spans="1:92" ht="46.8" hidden="1" x14ac:dyDescent="0.3">
      <c r="A1799" s="47" t="s">
        <v>259</v>
      </c>
      <c r="B1799" s="43"/>
      <c r="C1799" s="47"/>
      <c r="D1799" s="47"/>
      <c r="E1799" s="14" t="s">
        <v>811</v>
      </c>
      <c r="F1799" s="18">
        <f t="shared" ref="F1799" si="4216">F1800+F1804</f>
        <v>0</v>
      </c>
      <c r="G1799" s="18">
        <f t="shared" ref="G1799:BI1799" si="4217">G1800+G1804</f>
        <v>0</v>
      </c>
      <c r="H1799" s="18">
        <f t="shared" si="4217"/>
        <v>0</v>
      </c>
      <c r="I1799" s="18">
        <f t="shared" ref="I1799:K1799" si="4218">I1800+I1804</f>
        <v>0</v>
      </c>
      <c r="J1799" s="18">
        <f t="shared" si="4218"/>
        <v>0</v>
      </c>
      <c r="K1799" s="18">
        <f t="shared" si="4218"/>
        <v>0</v>
      </c>
      <c r="L1799" s="18">
        <f t="shared" si="4100"/>
        <v>0</v>
      </c>
      <c r="M1799" s="18">
        <f t="shared" si="4101"/>
        <v>0</v>
      </c>
      <c r="N1799" s="18">
        <f t="shared" si="4102"/>
        <v>0</v>
      </c>
      <c r="O1799" s="18">
        <f t="shared" ref="O1799:Q1799" si="4219">O1800+O1804</f>
        <v>0</v>
      </c>
      <c r="P1799" s="18">
        <f t="shared" si="4219"/>
        <v>0</v>
      </c>
      <c r="Q1799" s="18">
        <f t="shared" si="4219"/>
        <v>0</v>
      </c>
      <c r="R1799" s="18">
        <f t="shared" si="4163"/>
        <v>0</v>
      </c>
      <c r="S1799" s="18">
        <f t="shared" si="4164"/>
        <v>0</v>
      </c>
      <c r="T1799" s="18">
        <f t="shared" si="4165"/>
        <v>0</v>
      </c>
      <c r="U1799" s="18">
        <f t="shared" ref="U1799:W1799" si="4220">U1800+U1804</f>
        <v>0</v>
      </c>
      <c r="V1799" s="18">
        <f t="shared" si="4220"/>
        <v>0</v>
      </c>
      <c r="W1799" s="18">
        <f t="shared" si="4220"/>
        <v>0</v>
      </c>
      <c r="X1799" s="18">
        <f t="shared" si="4167"/>
        <v>0</v>
      </c>
      <c r="Y1799" s="18">
        <f t="shared" si="4168"/>
        <v>0</v>
      </c>
      <c r="Z1799" s="18">
        <f t="shared" si="4169"/>
        <v>0</v>
      </c>
      <c r="AA1799" s="18">
        <f t="shared" ref="AA1799:AB1799" si="4221">AA1800+AA1804</f>
        <v>0</v>
      </c>
      <c r="AB1799" s="18">
        <f t="shared" si="4221"/>
        <v>0</v>
      </c>
      <c r="AC1799" s="18">
        <f t="shared" ref="AC1799" si="4222">AC1800+AC1804</f>
        <v>0</v>
      </c>
      <c r="AD1799" s="18">
        <f t="shared" si="4172"/>
        <v>0</v>
      </c>
      <c r="AE1799" s="18">
        <f t="shared" si="4173"/>
        <v>0</v>
      </c>
      <c r="AF1799" s="18">
        <f t="shared" si="4174"/>
        <v>0</v>
      </c>
      <c r="AG1799" s="18">
        <f t="shared" ref="AG1799" si="4223">AG1800+AG1804</f>
        <v>0</v>
      </c>
      <c r="AH1799" s="18">
        <f t="shared" si="4143"/>
        <v>0</v>
      </c>
      <c r="AI1799" s="18">
        <f t="shared" si="4144"/>
        <v>0</v>
      </c>
      <c r="AJ1799" s="18">
        <f t="shared" si="4145"/>
        <v>0</v>
      </c>
      <c r="AK1799" s="18">
        <f t="shared" ref="AK1799:AM1799" si="4224">AK1800+AK1804</f>
        <v>0</v>
      </c>
      <c r="AL1799" s="18">
        <f t="shared" si="4224"/>
        <v>0</v>
      </c>
      <c r="AM1799" s="18">
        <f t="shared" si="4224"/>
        <v>0</v>
      </c>
      <c r="AN1799" s="18">
        <f t="shared" si="4211"/>
        <v>0</v>
      </c>
      <c r="AO1799" s="18">
        <f t="shared" si="4212"/>
        <v>0</v>
      </c>
      <c r="AP1799" s="18">
        <f t="shared" si="4213"/>
        <v>0</v>
      </c>
      <c r="AQ1799" s="18">
        <f t="shared" ref="AQ1799" si="4225">AQ1800+AQ1804</f>
        <v>0</v>
      </c>
      <c r="AR1799" s="18">
        <f t="shared" si="4214"/>
        <v>0</v>
      </c>
      <c r="AS1799" s="18">
        <f t="shared" ref="AS1799:AU1799" si="4226">AS1800+AS1804</f>
        <v>0</v>
      </c>
      <c r="AT1799" s="18">
        <f t="shared" si="4226"/>
        <v>0</v>
      </c>
      <c r="AU1799" s="18">
        <f t="shared" si="4226"/>
        <v>0</v>
      </c>
      <c r="AV1799" s="18">
        <f t="shared" si="4137"/>
        <v>0</v>
      </c>
      <c r="AW1799" s="18">
        <f t="shared" si="4138"/>
        <v>0</v>
      </c>
      <c r="AX1799" s="18">
        <f t="shared" si="4139"/>
        <v>0</v>
      </c>
      <c r="AY1799" s="18">
        <f t="shared" ref="AY1799:AZ1799" si="4227">AY1800+AY1804</f>
        <v>0</v>
      </c>
      <c r="AZ1799" s="18">
        <f t="shared" si="4227"/>
        <v>0</v>
      </c>
      <c r="BA1799" s="18">
        <f t="shared" si="4135"/>
        <v>0</v>
      </c>
      <c r="BB1799" s="18">
        <f t="shared" si="4136"/>
        <v>0</v>
      </c>
      <c r="BC1799" s="18">
        <f t="shared" ref="BC1799:BE1799" si="4228">BC1800+BC1804</f>
        <v>0</v>
      </c>
      <c r="BD1799" s="18">
        <f t="shared" si="4228"/>
        <v>0</v>
      </c>
      <c r="BE1799" s="18">
        <f t="shared" si="4228"/>
        <v>0</v>
      </c>
      <c r="BF1799" s="18">
        <f t="shared" si="4118"/>
        <v>0</v>
      </c>
      <c r="BG1799" s="18">
        <f t="shared" si="4119"/>
        <v>0</v>
      </c>
      <c r="BH1799" s="18">
        <f t="shared" si="4120"/>
        <v>0</v>
      </c>
      <c r="BI1799" s="18">
        <f t="shared" si="4217"/>
        <v>0</v>
      </c>
      <c r="BJ1799" s="25">
        <v>0</v>
      </c>
      <c r="BK1799" s="36"/>
    </row>
    <row r="1800" spans="1:92" hidden="1" x14ac:dyDescent="0.3">
      <c r="A1800" s="47" t="s">
        <v>258</v>
      </c>
      <c r="B1800" s="43"/>
      <c r="C1800" s="47"/>
      <c r="D1800" s="47"/>
      <c r="E1800" s="14" t="s">
        <v>578</v>
      </c>
      <c r="F1800" s="18">
        <f t="shared" ref="F1800:BI1802" si="4229">F1801</f>
        <v>0</v>
      </c>
      <c r="G1800" s="18">
        <f t="shared" si="4229"/>
        <v>0</v>
      </c>
      <c r="H1800" s="18">
        <f t="shared" si="4229"/>
        <v>0</v>
      </c>
      <c r="I1800" s="18">
        <f t="shared" si="4229"/>
        <v>0</v>
      </c>
      <c r="J1800" s="18">
        <f t="shared" si="4229"/>
        <v>0</v>
      </c>
      <c r="K1800" s="18">
        <f t="shared" si="4229"/>
        <v>0</v>
      </c>
      <c r="L1800" s="18">
        <f t="shared" si="4100"/>
        <v>0</v>
      </c>
      <c r="M1800" s="18">
        <f t="shared" si="4101"/>
        <v>0</v>
      </c>
      <c r="N1800" s="18">
        <f t="shared" si="4102"/>
        <v>0</v>
      </c>
      <c r="O1800" s="18">
        <f t="shared" si="4229"/>
        <v>0</v>
      </c>
      <c r="P1800" s="18">
        <f t="shared" si="4229"/>
        <v>0</v>
      </c>
      <c r="Q1800" s="18">
        <f t="shared" si="4229"/>
        <v>0</v>
      </c>
      <c r="R1800" s="18">
        <f t="shared" si="4163"/>
        <v>0</v>
      </c>
      <c r="S1800" s="18">
        <f t="shared" si="4164"/>
        <v>0</v>
      </c>
      <c r="T1800" s="18">
        <f t="shared" si="4165"/>
        <v>0</v>
      </c>
      <c r="U1800" s="18">
        <f t="shared" si="4229"/>
        <v>0</v>
      </c>
      <c r="V1800" s="18">
        <f t="shared" si="4229"/>
        <v>0</v>
      </c>
      <c r="W1800" s="18">
        <f t="shared" si="4229"/>
        <v>0</v>
      </c>
      <c r="X1800" s="18">
        <f t="shared" si="4167"/>
        <v>0</v>
      </c>
      <c r="Y1800" s="18">
        <f t="shared" si="4168"/>
        <v>0</v>
      </c>
      <c r="Z1800" s="18">
        <f t="shared" si="4169"/>
        <v>0</v>
      </c>
      <c r="AA1800" s="18">
        <f t="shared" si="4229"/>
        <v>0</v>
      </c>
      <c r="AB1800" s="18">
        <f t="shared" si="4229"/>
        <v>0</v>
      </c>
      <c r="AC1800" s="18">
        <f t="shared" si="4229"/>
        <v>0</v>
      </c>
      <c r="AD1800" s="18">
        <f t="shared" si="4172"/>
        <v>0</v>
      </c>
      <c r="AE1800" s="18">
        <f t="shared" si="4173"/>
        <v>0</v>
      </c>
      <c r="AF1800" s="18">
        <f t="shared" si="4174"/>
        <v>0</v>
      </c>
      <c r="AG1800" s="18">
        <f t="shared" si="4229"/>
        <v>0</v>
      </c>
      <c r="AH1800" s="18">
        <f t="shared" si="4143"/>
        <v>0</v>
      </c>
      <c r="AI1800" s="18">
        <f t="shared" si="4144"/>
        <v>0</v>
      </c>
      <c r="AJ1800" s="18">
        <f t="shared" si="4145"/>
        <v>0</v>
      </c>
      <c r="AK1800" s="18">
        <f t="shared" si="4229"/>
        <v>0</v>
      </c>
      <c r="AL1800" s="18">
        <f t="shared" si="4229"/>
        <v>0</v>
      </c>
      <c r="AM1800" s="18">
        <f t="shared" si="4229"/>
        <v>0</v>
      </c>
      <c r="AN1800" s="18">
        <f t="shared" si="4211"/>
        <v>0</v>
      </c>
      <c r="AO1800" s="18">
        <f t="shared" si="4212"/>
        <v>0</v>
      </c>
      <c r="AP1800" s="18">
        <f t="shared" si="4213"/>
        <v>0</v>
      </c>
      <c r="AQ1800" s="18">
        <f t="shared" si="4229"/>
        <v>0</v>
      </c>
      <c r="AR1800" s="18">
        <f t="shared" si="4214"/>
        <v>0</v>
      </c>
      <c r="AS1800" s="18">
        <f t="shared" si="4229"/>
        <v>0</v>
      </c>
      <c r="AT1800" s="18">
        <f t="shared" si="4229"/>
        <v>0</v>
      </c>
      <c r="AU1800" s="18">
        <f t="shared" si="4229"/>
        <v>0</v>
      </c>
      <c r="AV1800" s="18">
        <f t="shared" si="4137"/>
        <v>0</v>
      </c>
      <c r="AW1800" s="18">
        <f t="shared" si="4138"/>
        <v>0</v>
      </c>
      <c r="AX1800" s="18">
        <f t="shared" si="4139"/>
        <v>0</v>
      </c>
      <c r="AY1800" s="18">
        <f t="shared" si="4229"/>
        <v>0</v>
      </c>
      <c r="AZ1800" s="18">
        <f t="shared" si="4229"/>
        <v>0</v>
      </c>
      <c r="BA1800" s="18">
        <f t="shared" si="4135"/>
        <v>0</v>
      </c>
      <c r="BB1800" s="18">
        <f t="shared" si="4136"/>
        <v>0</v>
      </c>
      <c r="BC1800" s="18">
        <f t="shared" si="4229"/>
        <v>0</v>
      </c>
      <c r="BD1800" s="18">
        <f t="shared" si="4229"/>
        <v>0</v>
      </c>
      <c r="BE1800" s="18">
        <f t="shared" si="4229"/>
        <v>0</v>
      </c>
      <c r="BF1800" s="18">
        <f t="shared" si="4118"/>
        <v>0</v>
      </c>
      <c r="BG1800" s="18">
        <f t="shared" si="4119"/>
        <v>0</v>
      </c>
      <c r="BH1800" s="18">
        <f t="shared" si="4120"/>
        <v>0</v>
      </c>
      <c r="BI1800" s="18">
        <f t="shared" si="4229"/>
        <v>0</v>
      </c>
      <c r="BJ1800" s="25">
        <v>0</v>
      </c>
      <c r="BK1800" s="36"/>
    </row>
    <row r="1801" spans="1:92" ht="46.8" hidden="1" x14ac:dyDescent="0.3">
      <c r="A1801" s="47" t="s">
        <v>258</v>
      </c>
      <c r="B1801" s="43">
        <v>400</v>
      </c>
      <c r="C1801" s="47"/>
      <c r="D1801" s="47"/>
      <c r="E1801" s="14" t="s">
        <v>457</v>
      </c>
      <c r="F1801" s="18">
        <f t="shared" si="4229"/>
        <v>0</v>
      </c>
      <c r="G1801" s="18">
        <f t="shared" si="4229"/>
        <v>0</v>
      </c>
      <c r="H1801" s="18">
        <f t="shared" si="4229"/>
        <v>0</v>
      </c>
      <c r="I1801" s="18">
        <f t="shared" si="4229"/>
        <v>0</v>
      </c>
      <c r="J1801" s="18">
        <f t="shared" si="4229"/>
        <v>0</v>
      </c>
      <c r="K1801" s="18">
        <f t="shared" si="4229"/>
        <v>0</v>
      </c>
      <c r="L1801" s="18">
        <f t="shared" si="4100"/>
        <v>0</v>
      </c>
      <c r="M1801" s="18">
        <f t="shared" si="4101"/>
        <v>0</v>
      </c>
      <c r="N1801" s="18">
        <f t="shared" si="4102"/>
        <v>0</v>
      </c>
      <c r="O1801" s="18">
        <f t="shared" si="4229"/>
        <v>0</v>
      </c>
      <c r="P1801" s="18">
        <f t="shared" si="4229"/>
        <v>0</v>
      </c>
      <c r="Q1801" s="18">
        <f t="shared" si="4229"/>
        <v>0</v>
      </c>
      <c r="R1801" s="18">
        <f t="shared" si="4163"/>
        <v>0</v>
      </c>
      <c r="S1801" s="18">
        <f t="shared" si="4164"/>
        <v>0</v>
      </c>
      <c r="T1801" s="18">
        <f t="shared" si="4165"/>
        <v>0</v>
      </c>
      <c r="U1801" s="18">
        <f t="shared" si="4229"/>
        <v>0</v>
      </c>
      <c r="V1801" s="18">
        <f t="shared" si="4229"/>
        <v>0</v>
      </c>
      <c r="W1801" s="18">
        <f t="shared" si="4229"/>
        <v>0</v>
      </c>
      <c r="X1801" s="18">
        <f t="shared" si="4167"/>
        <v>0</v>
      </c>
      <c r="Y1801" s="18">
        <f t="shared" si="4168"/>
        <v>0</v>
      </c>
      <c r="Z1801" s="18">
        <f t="shared" si="4169"/>
        <v>0</v>
      </c>
      <c r="AA1801" s="18">
        <f t="shared" si="4229"/>
        <v>0</v>
      </c>
      <c r="AB1801" s="18">
        <f t="shared" si="4229"/>
        <v>0</v>
      </c>
      <c r="AC1801" s="18">
        <f t="shared" si="4229"/>
        <v>0</v>
      </c>
      <c r="AD1801" s="18">
        <f t="shared" si="4172"/>
        <v>0</v>
      </c>
      <c r="AE1801" s="18">
        <f t="shared" si="4173"/>
        <v>0</v>
      </c>
      <c r="AF1801" s="18">
        <f t="shared" si="4174"/>
        <v>0</v>
      </c>
      <c r="AG1801" s="18">
        <f t="shared" si="4229"/>
        <v>0</v>
      </c>
      <c r="AH1801" s="18">
        <f t="shared" si="4143"/>
        <v>0</v>
      </c>
      <c r="AI1801" s="18">
        <f t="shared" si="4144"/>
        <v>0</v>
      </c>
      <c r="AJ1801" s="18">
        <f t="shared" si="4145"/>
        <v>0</v>
      </c>
      <c r="AK1801" s="18">
        <f t="shared" si="4229"/>
        <v>0</v>
      </c>
      <c r="AL1801" s="18">
        <f t="shared" si="4229"/>
        <v>0</v>
      </c>
      <c r="AM1801" s="18">
        <f t="shared" si="4229"/>
        <v>0</v>
      </c>
      <c r="AN1801" s="18">
        <f t="shared" si="4211"/>
        <v>0</v>
      </c>
      <c r="AO1801" s="18">
        <f t="shared" si="4212"/>
        <v>0</v>
      </c>
      <c r="AP1801" s="18">
        <f t="shared" si="4213"/>
        <v>0</v>
      </c>
      <c r="AQ1801" s="18">
        <f t="shared" si="4229"/>
        <v>0</v>
      </c>
      <c r="AR1801" s="18">
        <f t="shared" si="4214"/>
        <v>0</v>
      </c>
      <c r="AS1801" s="18">
        <f t="shared" si="4229"/>
        <v>0</v>
      </c>
      <c r="AT1801" s="18">
        <f t="shared" si="4229"/>
        <v>0</v>
      </c>
      <c r="AU1801" s="18">
        <f t="shared" si="4229"/>
        <v>0</v>
      </c>
      <c r="AV1801" s="18">
        <f t="shared" si="4137"/>
        <v>0</v>
      </c>
      <c r="AW1801" s="18">
        <f t="shared" si="4138"/>
        <v>0</v>
      </c>
      <c r="AX1801" s="18">
        <f t="shared" si="4139"/>
        <v>0</v>
      </c>
      <c r="AY1801" s="18">
        <f t="shared" si="4229"/>
        <v>0</v>
      </c>
      <c r="AZ1801" s="18">
        <f t="shared" si="4229"/>
        <v>0</v>
      </c>
      <c r="BA1801" s="18">
        <f t="shared" si="4135"/>
        <v>0</v>
      </c>
      <c r="BB1801" s="18">
        <f t="shared" si="4136"/>
        <v>0</v>
      </c>
      <c r="BC1801" s="18">
        <f t="shared" si="4229"/>
        <v>0</v>
      </c>
      <c r="BD1801" s="18">
        <f t="shared" si="4229"/>
        <v>0</v>
      </c>
      <c r="BE1801" s="18">
        <f t="shared" si="4229"/>
        <v>0</v>
      </c>
      <c r="BF1801" s="18">
        <f t="shared" si="4118"/>
        <v>0</v>
      </c>
      <c r="BG1801" s="18">
        <f t="shared" si="4119"/>
        <v>0</v>
      </c>
      <c r="BH1801" s="18">
        <f t="shared" si="4120"/>
        <v>0</v>
      </c>
      <c r="BI1801" s="18">
        <f t="shared" si="4229"/>
        <v>0</v>
      </c>
      <c r="BJ1801" s="25">
        <v>0</v>
      </c>
      <c r="BK1801" s="36"/>
    </row>
    <row r="1802" spans="1:92" hidden="1" x14ac:dyDescent="0.3">
      <c r="A1802" s="47" t="s">
        <v>258</v>
      </c>
      <c r="B1802" s="43">
        <v>410</v>
      </c>
      <c r="C1802" s="47"/>
      <c r="D1802" s="47"/>
      <c r="E1802" s="14" t="s">
        <v>470</v>
      </c>
      <c r="F1802" s="18">
        <f t="shared" si="4229"/>
        <v>0</v>
      </c>
      <c r="G1802" s="18">
        <f t="shared" si="4229"/>
        <v>0</v>
      </c>
      <c r="H1802" s="18">
        <f t="shared" si="4229"/>
        <v>0</v>
      </c>
      <c r="I1802" s="18">
        <f t="shared" si="4229"/>
        <v>0</v>
      </c>
      <c r="J1802" s="18">
        <f t="shared" si="4229"/>
        <v>0</v>
      </c>
      <c r="K1802" s="18">
        <f t="shared" si="4229"/>
        <v>0</v>
      </c>
      <c r="L1802" s="18">
        <f t="shared" si="4100"/>
        <v>0</v>
      </c>
      <c r="M1802" s="18">
        <f t="shared" si="4101"/>
        <v>0</v>
      </c>
      <c r="N1802" s="18">
        <f t="shared" si="4102"/>
        <v>0</v>
      </c>
      <c r="O1802" s="18">
        <f t="shared" si="4229"/>
        <v>0</v>
      </c>
      <c r="P1802" s="18">
        <f t="shared" si="4229"/>
        <v>0</v>
      </c>
      <c r="Q1802" s="18">
        <f t="shared" si="4229"/>
        <v>0</v>
      </c>
      <c r="R1802" s="18">
        <f t="shared" si="4163"/>
        <v>0</v>
      </c>
      <c r="S1802" s="18">
        <f t="shared" si="4164"/>
        <v>0</v>
      </c>
      <c r="T1802" s="18">
        <f t="shared" si="4165"/>
        <v>0</v>
      </c>
      <c r="U1802" s="18">
        <f t="shared" si="4229"/>
        <v>0</v>
      </c>
      <c r="V1802" s="18">
        <f t="shared" si="4229"/>
        <v>0</v>
      </c>
      <c r="W1802" s="18">
        <f t="shared" si="4229"/>
        <v>0</v>
      </c>
      <c r="X1802" s="18">
        <f t="shared" si="4167"/>
        <v>0</v>
      </c>
      <c r="Y1802" s="18">
        <f t="shared" si="4168"/>
        <v>0</v>
      </c>
      <c r="Z1802" s="18">
        <f t="shared" si="4169"/>
        <v>0</v>
      </c>
      <c r="AA1802" s="18">
        <f t="shared" si="4229"/>
        <v>0</v>
      </c>
      <c r="AB1802" s="18">
        <f t="shared" si="4229"/>
        <v>0</v>
      </c>
      <c r="AC1802" s="18">
        <f t="shared" si="4229"/>
        <v>0</v>
      </c>
      <c r="AD1802" s="18">
        <f t="shared" si="4172"/>
        <v>0</v>
      </c>
      <c r="AE1802" s="18">
        <f t="shared" si="4173"/>
        <v>0</v>
      </c>
      <c r="AF1802" s="18">
        <f t="shared" si="4174"/>
        <v>0</v>
      </c>
      <c r="AG1802" s="18">
        <f t="shared" si="4229"/>
        <v>0</v>
      </c>
      <c r="AH1802" s="18">
        <f t="shared" si="4143"/>
        <v>0</v>
      </c>
      <c r="AI1802" s="18">
        <f t="shared" si="4144"/>
        <v>0</v>
      </c>
      <c r="AJ1802" s="18">
        <f t="shared" si="4145"/>
        <v>0</v>
      </c>
      <c r="AK1802" s="18">
        <f t="shared" si="4229"/>
        <v>0</v>
      </c>
      <c r="AL1802" s="18">
        <f t="shared" si="4229"/>
        <v>0</v>
      </c>
      <c r="AM1802" s="18">
        <f t="shared" si="4229"/>
        <v>0</v>
      </c>
      <c r="AN1802" s="18">
        <f t="shared" si="4211"/>
        <v>0</v>
      </c>
      <c r="AO1802" s="18">
        <f t="shared" si="4212"/>
        <v>0</v>
      </c>
      <c r="AP1802" s="18">
        <f t="shared" si="4213"/>
        <v>0</v>
      </c>
      <c r="AQ1802" s="18">
        <f t="shared" si="4229"/>
        <v>0</v>
      </c>
      <c r="AR1802" s="18">
        <f t="shared" si="4214"/>
        <v>0</v>
      </c>
      <c r="AS1802" s="18">
        <f t="shared" si="4229"/>
        <v>0</v>
      </c>
      <c r="AT1802" s="18">
        <f t="shared" si="4229"/>
        <v>0</v>
      </c>
      <c r="AU1802" s="18">
        <f t="shared" si="4229"/>
        <v>0</v>
      </c>
      <c r="AV1802" s="18">
        <f t="shared" si="4137"/>
        <v>0</v>
      </c>
      <c r="AW1802" s="18">
        <f t="shared" si="4138"/>
        <v>0</v>
      </c>
      <c r="AX1802" s="18">
        <f t="shared" si="4139"/>
        <v>0</v>
      </c>
      <c r="AY1802" s="18">
        <f t="shared" si="4229"/>
        <v>0</v>
      </c>
      <c r="AZ1802" s="18">
        <f t="shared" si="4229"/>
        <v>0</v>
      </c>
      <c r="BA1802" s="18">
        <f t="shared" si="4135"/>
        <v>0</v>
      </c>
      <c r="BB1802" s="18">
        <f t="shared" si="4136"/>
        <v>0</v>
      </c>
      <c r="BC1802" s="18">
        <f t="shared" si="4229"/>
        <v>0</v>
      </c>
      <c r="BD1802" s="18">
        <f t="shared" si="4229"/>
        <v>0</v>
      </c>
      <c r="BE1802" s="18">
        <f t="shared" si="4229"/>
        <v>0</v>
      </c>
      <c r="BF1802" s="18">
        <f t="shared" si="4118"/>
        <v>0</v>
      </c>
      <c r="BG1802" s="18">
        <f t="shared" si="4119"/>
        <v>0</v>
      </c>
      <c r="BH1802" s="18">
        <f t="shared" si="4120"/>
        <v>0</v>
      </c>
      <c r="BI1802" s="18">
        <f t="shared" si="4229"/>
        <v>0</v>
      </c>
      <c r="BJ1802" s="25">
        <v>0</v>
      </c>
      <c r="BK1802" s="36"/>
    </row>
    <row r="1803" spans="1:92" hidden="1" x14ac:dyDescent="0.3">
      <c r="A1803" s="47" t="s">
        <v>258</v>
      </c>
      <c r="B1803" s="43">
        <v>410</v>
      </c>
      <c r="C1803" s="47" t="s">
        <v>184</v>
      </c>
      <c r="D1803" s="47" t="s">
        <v>19</v>
      </c>
      <c r="E1803" s="14" t="s">
        <v>433</v>
      </c>
      <c r="F1803" s="18">
        <v>0</v>
      </c>
      <c r="G1803" s="18">
        <v>0</v>
      </c>
      <c r="H1803" s="18">
        <v>0</v>
      </c>
      <c r="I1803" s="18"/>
      <c r="J1803" s="18"/>
      <c r="K1803" s="18"/>
      <c r="L1803" s="18">
        <f t="shared" si="4100"/>
        <v>0</v>
      </c>
      <c r="M1803" s="18">
        <f t="shared" si="4101"/>
        <v>0</v>
      </c>
      <c r="N1803" s="18">
        <f t="shared" si="4102"/>
        <v>0</v>
      </c>
      <c r="O1803" s="18"/>
      <c r="P1803" s="18"/>
      <c r="Q1803" s="18"/>
      <c r="R1803" s="18">
        <f t="shared" si="4163"/>
        <v>0</v>
      </c>
      <c r="S1803" s="18">
        <f t="shared" si="4164"/>
        <v>0</v>
      </c>
      <c r="T1803" s="18">
        <f t="shared" si="4165"/>
        <v>0</v>
      </c>
      <c r="U1803" s="18"/>
      <c r="V1803" s="18"/>
      <c r="W1803" s="18"/>
      <c r="X1803" s="18">
        <f t="shared" si="4167"/>
        <v>0</v>
      </c>
      <c r="Y1803" s="18">
        <f t="shared" si="4168"/>
        <v>0</v>
      </c>
      <c r="Z1803" s="18">
        <f t="shared" si="4169"/>
        <v>0</v>
      </c>
      <c r="AA1803" s="18"/>
      <c r="AB1803" s="18"/>
      <c r="AC1803" s="18"/>
      <c r="AD1803" s="18">
        <f t="shared" si="4172"/>
        <v>0</v>
      </c>
      <c r="AE1803" s="18">
        <f t="shared" si="4173"/>
        <v>0</v>
      </c>
      <c r="AF1803" s="18">
        <f t="shared" si="4174"/>
        <v>0</v>
      </c>
      <c r="AG1803" s="18"/>
      <c r="AH1803" s="18">
        <f t="shared" si="4143"/>
        <v>0</v>
      </c>
      <c r="AI1803" s="18">
        <f t="shared" si="4144"/>
        <v>0</v>
      </c>
      <c r="AJ1803" s="18">
        <f t="shared" si="4145"/>
        <v>0</v>
      </c>
      <c r="AK1803" s="18"/>
      <c r="AL1803" s="18"/>
      <c r="AM1803" s="18"/>
      <c r="AN1803" s="18">
        <f t="shared" si="4211"/>
        <v>0</v>
      </c>
      <c r="AO1803" s="18">
        <f t="shared" si="4212"/>
        <v>0</v>
      </c>
      <c r="AP1803" s="18">
        <f t="shared" si="4213"/>
        <v>0</v>
      </c>
      <c r="AQ1803" s="18"/>
      <c r="AR1803" s="18">
        <f t="shared" si="4214"/>
        <v>0</v>
      </c>
      <c r="AS1803" s="18"/>
      <c r="AT1803" s="18"/>
      <c r="AU1803" s="18"/>
      <c r="AV1803" s="18">
        <f t="shared" si="4137"/>
        <v>0</v>
      </c>
      <c r="AW1803" s="18">
        <f t="shared" si="4138"/>
        <v>0</v>
      </c>
      <c r="AX1803" s="18">
        <f t="shared" si="4139"/>
        <v>0</v>
      </c>
      <c r="AY1803" s="18"/>
      <c r="AZ1803" s="18"/>
      <c r="BA1803" s="18">
        <f t="shared" si="4135"/>
        <v>0</v>
      </c>
      <c r="BB1803" s="18">
        <f t="shared" si="4136"/>
        <v>0</v>
      </c>
      <c r="BC1803" s="18"/>
      <c r="BD1803" s="18"/>
      <c r="BE1803" s="18"/>
      <c r="BF1803" s="18">
        <f t="shared" si="4118"/>
        <v>0</v>
      </c>
      <c r="BG1803" s="18">
        <f t="shared" si="4119"/>
        <v>0</v>
      </c>
      <c r="BH1803" s="18">
        <f t="shared" si="4120"/>
        <v>0</v>
      </c>
      <c r="BI1803" s="18"/>
      <c r="BJ1803" s="25">
        <v>0</v>
      </c>
      <c r="BK1803" s="36"/>
    </row>
    <row r="1804" spans="1:92" ht="31.2" hidden="1" x14ac:dyDescent="0.3">
      <c r="A1804" s="47" t="s">
        <v>641</v>
      </c>
      <c r="B1804" s="43"/>
      <c r="C1804" s="47"/>
      <c r="D1804" s="47"/>
      <c r="E1804" s="14" t="s">
        <v>646</v>
      </c>
      <c r="F1804" s="18">
        <f t="shared" ref="F1804:BI1806" si="4230">F1805</f>
        <v>0</v>
      </c>
      <c r="G1804" s="18">
        <f t="shared" si="4230"/>
        <v>0</v>
      </c>
      <c r="H1804" s="18">
        <f t="shared" si="4230"/>
        <v>0</v>
      </c>
      <c r="I1804" s="18">
        <f t="shared" si="4230"/>
        <v>0</v>
      </c>
      <c r="J1804" s="18">
        <f t="shared" si="4230"/>
        <v>0</v>
      </c>
      <c r="K1804" s="18">
        <f t="shared" si="4230"/>
        <v>0</v>
      </c>
      <c r="L1804" s="18">
        <f t="shared" si="4100"/>
        <v>0</v>
      </c>
      <c r="M1804" s="18">
        <f t="shared" si="4101"/>
        <v>0</v>
      </c>
      <c r="N1804" s="18">
        <f t="shared" si="4102"/>
        <v>0</v>
      </c>
      <c r="O1804" s="18">
        <f t="shared" si="4230"/>
        <v>0</v>
      </c>
      <c r="P1804" s="18">
        <f t="shared" si="4230"/>
        <v>0</v>
      </c>
      <c r="Q1804" s="18">
        <f t="shared" si="4230"/>
        <v>0</v>
      </c>
      <c r="R1804" s="18">
        <f t="shared" si="4163"/>
        <v>0</v>
      </c>
      <c r="S1804" s="18">
        <f t="shared" si="4164"/>
        <v>0</v>
      </c>
      <c r="T1804" s="18">
        <f t="shared" si="4165"/>
        <v>0</v>
      </c>
      <c r="U1804" s="18">
        <f t="shared" si="4230"/>
        <v>0</v>
      </c>
      <c r="V1804" s="18">
        <f t="shared" si="4230"/>
        <v>0</v>
      </c>
      <c r="W1804" s="18">
        <f t="shared" si="4230"/>
        <v>0</v>
      </c>
      <c r="X1804" s="18">
        <f t="shared" si="4167"/>
        <v>0</v>
      </c>
      <c r="Y1804" s="18">
        <f t="shared" si="4168"/>
        <v>0</v>
      </c>
      <c r="Z1804" s="18">
        <f t="shared" si="4169"/>
        <v>0</v>
      </c>
      <c r="AA1804" s="18">
        <f t="shared" si="4230"/>
        <v>0</v>
      </c>
      <c r="AB1804" s="18">
        <f t="shared" si="4230"/>
        <v>0</v>
      </c>
      <c r="AC1804" s="18">
        <f t="shared" si="4230"/>
        <v>0</v>
      </c>
      <c r="AD1804" s="18">
        <f t="shared" si="4172"/>
        <v>0</v>
      </c>
      <c r="AE1804" s="18">
        <f t="shared" si="4173"/>
        <v>0</v>
      </c>
      <c r="AF1804" s="18">
        <f t="shared" si="4174"/>
        <v>0</v>
      </c>
      <c r="AG1804" s="18">
        <f t="shared" si="4230"/>
        <v>0</v>
      </c>
      <c r="AH1804" s="18">
        <f t="shared" si="4143"/>
        <v>0</v>
      </c>
      <c r="AI1804" s="18">
        <f t="shared" si="4144"/>
        <v>0</v>
      </c>
      <c r="AJ1804" s="18">
        <f t="shared" si="4145"/>
        <v>0</v>
      </c>
      <c r="AK1804" s="18">
        <f t="shared" si="4230"/>
        <v>0</v>
      </c>
      <c r="AL1804" s="18">
        <f t="shared" si="4230"/>
        <v>0</v>
      </c>
      <c r="AM1804" s="18">
        <f t="shared" si="4230"/>
        <v>0</v>
      </c>
      <c r="AN1804" s="18">
        <f t="shared" si="4211"/>
        <v>0</v>
      </c>
      <c r="AO1804" s="18">
        <f t="shared" si="4212"/>
        <v>0</v>
      </c>
      <c r="AP1804" s="18">
        <f t="shared" si="4213"/>
        <v>0</v>
      </c>
      <c r="AQ1804" s="18">
        <f t="shared" si="4230"/>
        <v>0</v>
      </c>
      <c r="AR1804" s="18">
        <f t="shared" si="4214"/>
        <v>0</v>
      </c>
      <c r="AS1804" s="18">
        <f t="shared" si="4230"/>
        <v>0</v>
      </c>
      <c r="AT1804" s="18">
        <f t="shared" si="4230"/>
        <v>0</v>
      </c>
      <c r="AU1804" s="18">
        <f t="shared" si="4230"/>
        <v>0</v>
      </c>
      <c r="AV1804" s="18">
        <f t="shared" si="4137"/>
        <v>0</v>
      </c>
      <c r="AW1804" s="18">
        <f t="shared" si="4138"/>
        <v>0</v>
      </c>
      <c r="AX1804" s="18">
        <f t="shared" si="4139"/>
        <v>0</v>
      </c>
      <c r="AY1804" s="18">
        <f t="shared" si="4230"/>
        <v>0</v>
      </c>
      <c r="AZ1804" s="18">
        <f t="shared" si="4230"/>
        <v>0</v>
      </c>
      <c r="BA1804" s="18">
        <f t="shared" si="4135"/>
        <v>0</v>
      </c>
      <c r="BB1804" s="18">
        <f t="shared" si="4136"/>
        <v>0</v>
      </c>
      <c r="BC1804" s="18">
        <f t="shared" si="4230"/>
        <v>0</v>
      </c>
      <c r="BD1804" s="18">
        <f t="shared" si="4230"/>
        <v>0</v>
      </c>
      <c r="BE1804" s="18">
        <f t="shared" si="4230"/>
        <v>0</v>
      </c>
      <c r="BF1804" s="18">
        <f t="shared" si="4118"/>
        <v>0</v>
      </c>
      <c r="BG1804" s="18">
        <f t="shared" si="4119"/>
        <v>0</v>
      </c>
      <c r="BH1804" s="18">
        <f t="shared" si="4120"/>
        <v>0</v>
      </c>
      <c r="BI1804" s="18">
        <f t="shared" si="4230"/>
        <v>0</v>
      </c>
      <c r="BJ1804" s="25">
        <v>0</v>
      </c>
      <c r="BK1804" s="36"/>
    </row>
    <row r="1805" spans="1:92" ht="46.8" hidden="1" x14ac:dyDescent="0.3">
      <c r="A1805" s="47" t="s">
        <v>641</v>
      </c>
      <c r="B1805" s="43">
        <v>400</v>
      </c>
      <c r="C1805" s="47"/>
      <c r="D1805" s="47"/>
      <c r="E1805" s="14" t="s">
        <v>457</v>
      </c>
      <c r="F1805" s="18">
        <f t="shared" si="4230"/>
        <v>0</v>
      </c>
      <c r="G1805" s="18">
        <f t="shared" si="4230"/>
        <v>0</v>
      </c>
      <c r="H1805" s="18">
        <f t="shared" si="4230"/>
        <v>0</v>
      </c>
      <c r="I1805" s="18">
        <f t="shared" si="4230"/>
        <v>0</v>
      </c>
      <c r="J1805" s="18">
        <f t="shared" si="4230"/>
        <v>0</v>
      </c>
      <c r="K1805" s="18">
        <f t="shared" si="4230"/>
        <v>0</v>
      </c>
      <c r="L1805" s="18">
        <f t="shared" si="4100"/>
        <v>0</v>
      </c>
      <c r="M1805" s="18">
        <f t="shared" si="4101"/>
        <v>0</v>
      </c>
      <c r="N1805" s="18">
        <f t="shared" si="4102"/>
        <v>0</v>
      </c>
      <c r="O1805" s="18">
        <f t="shared" si="4230"/>
        <v>0</v>
      </c>
      <c r="P1805" s="18">
        <f t="shared" si="4230"/>
        <v>0</v>
      </c>
      <c r="Q1805" s="18">
        <f t="shared" si="4230"/>
        <v>0</v>
      </c>
      <c r="R1805" s="18">
        <f t="shared" si="4163"/>
        <v>0</v>
      </c>
      <c r="S1805" s="18">
        <f t="shared" si="4164"/>
        <v>0</v>
      </c>
      <c r="T1805" s="18">
        <f t="shared" si="4165"/>
        <v>0</v>
      </c>
      <c r="U1805" s="18">
        <f t="shared" si="4230"/>
        <v>0</v>
      </c>
      <c r="V1805" s="18">
        <f t="shared" si="4230"/>
        <v>0</v>
      </c>
      <c r="W1805" s="18">
        <f t="shared" si="4230"/>
        <v>0</v>
      </c>
      <c r="X1805" s="18">
        <f t="shared" si="4167"/>
        <v>0</v>
      </c>
      <c r="Y1805" s="18">
        <f t="shared" si="4168"/>
        <v>0</v>
      </c>
      <c r="Z1805" s="18">
        <f t="shared" si="4169"/>
        <v>0</v>
      </c>
      <c r="AA1805" s="18">
        <f t="shared" si="4230"/>
        <v>0</v>
      </c>
      <c r="AB1805" s="18">
        <f t="shared" si="4230"/>
        <v>0</v>
      </c>
      <c r="AC1805" s="18">
        <f t="shared" si="4230"/>
        <v>0</v>
      </c>
      <c r="AD1805" s="18">
        <f t="shared" si="4172"/>
        <v>0</v>
      </c>
      <c r="AE1805" s="18">
        <f t="shared" si="4173"/>
        <v>0</v>
      </c>
      <c r="AF1805" s="18">
        <f t="shared" si="4174"/>
        <v>0</v>
      </c>
      <c r="AG1805" s="18">
        <f t="shared" si="4230"/>
        <v>0</v>
      </c>
      <c r="AH1805" s="18">
        <f t="shared" si="4143"/>
        <v>0</v>
      </c>
      <c r="AI1805" s="18">
        <f t="shared" si="4144"/>
        <v>0</v>
      </c>
      <c r="AJ1805" s="18">
        <f t="shared" si="4145"/>
        <v>0</v>
      </c>
      <c r="AK1805" s="18">
        <f t="shared" si="4230"/>
        <v>0</v>
      </c>
      <c r="AL1805" s="18">
        <f t="shared" si="4230"/>
        <v>0</v>
      </c>
      <c r="AM1805" s="18">
        <f t="shared" si="4230"/>
        <v>0</v>
      </c>
      <c r="AN1805" s="18">
        <f t="shared" si="4211"/>
        <v>0</v>
      </c>
      <c r="AO1805" s="18">
        <f t="shared" si="4212"/>
        <v>0</v>
      </c>
      <c r="AP1805" s="18">
        <f t="shared" si="4213"/>
        <v>0</v>
      </c>
      <c r="AQ1805" s="18">
        <f t="shared" si="4230"/>
        <v>0</v>
      </c>
      <c r="AR1805" s="18">
        <f t="shared" si="4214"/>
        <v>0</v>
      </c>
      <c r="AS1805" s="18">
        <f t="shared" si="4230"/>
        <v>0</v>
      </c>
      <c r="AT1805" s="18">
        <f t="shared" si="4230"/>
        <v>0</v>
      </c>
      <c r="AU1805" s="18">
        <f t="shared" si="4230"/>
        <v>0</v>
      </c>
      <c r="AV1805" s="18">
        <f t="shared" si="4137"/>
        <v>0</v>
      </c>
      <c r="AW1805" s="18">
        <f t="shared" si="4138"/>
        <v>0</v>
      </c>
      <c r="AX1805" s="18">
        <f t="shared" si="4139"/>
        <v>0</v>
      </c>
      <c r="AY1805" s="18">
        <f t="shared" si="4230"/>
        <v>0</v>
      </c>
      <c r="AZ1805" s="18">
        <f t="shared" si="4230"/>
        <v>0</v>
      </c>
      <c r="BA1805" s="18">
        <f t="shared" si="4135"/>
        <v>0</v>
      </c>
      <c r="BB1805" s="18">
        <f t="shared" si="4136"/>
        <v>0</v>
      </c>
      <c r="BC1805" s="18">
        <f t="shared" si="4230"/>
        <v>0</v>
      </c>
      <c r="BD1805" s="18">
        <f t="shared" si="4230"/>
        <v>0</v>
      </c>
      <c r="BE1805" s="18">
        <f t="shared" si="4230"/>
        <v>0</v>
      </c>
      <c r="BF1805" s="18">
        <f t="shared" si="4118"/>
        <v>0</v>
      </c>
      <c r="BG1805" s="18">
        <f t="shared" si="4119"/>
        <v>0</v>
      </c>
      <c r="BH1805" s="18">
        <f t="shared" si="4120"/>
        <v>0</v>
      </c>
      <c r="BI1805" s="18">
        <f t="shared" si="4230"/>
        <v>0</v>
      </c>
      <c r="BJ1805" s="25">
        <v>0</v>
      </c>
      <c r="BK1805" s="36"/>
    </row>
    <row r="1806" spans="1:92" hidden="1" x14ac:dyDescent="0.3">
      <c r="A1806" s="47" t="s">
        <v>641</v>
      </c>
      <c r="B1806" s="43">
        <v>410</v>
      </c>
      <c r="C1806" s="47"/>
      <c r="D1806" s="47"/>
      <c r="E1806" s="14" t="s">
        <v>470</v>
      </c>
      <c r="F1806" s="18">
        <f t="shared" si="4230"/>
        <v>0</v>
      </c>
      <c r="G1806" s="18">
        <f t="shared" si="4230"/>
        <v>0</v>
      </c>
      <c r="H1806" s="18">
        <f t="shared" si="4230"/>
        <v>0</v>
      </c>
      <c r="I1806" s="18">
        <f t="shared" si="4230"/>
        <v>0</v>
      </c>
      <c r="J1806" s="18">
        <f t="shared" si="4230"/>
        <v>0</v>
      </c>
      <c r="K1806" s="18">
        <f t="shared" si="4230"/>
        <v>0</v>
      </c>
      <c r="L1806" s="18">
        <f t="shared" si="4100"/>
        <v>0</v>
      </c>
      <c r="M1806" s="18">
        <f t="shared" si="4101"/>
        <v>0</v>
      </c>
      <c r="N1806" s="18">
        <f t="shared" si="4102"/>
        <v>0</v>
      </c>
      <c r="O1806" s="18">
        <f t="shared" si="4230"/>
        <v>0</v>
      </c>
      <c r="P1806" s="18">
        <f t="shared" si="4230"/>
        <v>0</v>
      </c>
      <c r="Q1806" s="18">
        <f t="shared" si="4230"/>
        <v>0</v>
      </c>
      <c r="R1806" s="18">
        <f t="shared" si="4163"/>
        <v>0</v>
      </c>
      <c r="S1806" s="18">
        <f t="shared" si="4164"/>
        <v>0</v>
      </c>
      <c r="T1806" s="18">
        <f t="shared" si="4165"/>
        <v>0</v>
      </c>
      <c r="U1806" s="18">
        <f t="shared" si="4230"/>
        <v>0</v>
      </c>
      <c r="V1806" s="18">
        <f t="shared" si="4230"/>
        <v>0</v>
      </c>
      <c r="W1806" s="18">
        <f t="shared" si="4230"/>
        <v>0</v>
      </c>
      <c r="X1806" s="18">
        <f t="shared" si="4167"/>
        <v>0</v>
      </c>
      <c r="Y1806" s="18">
        <f t="shared" si="4168"/>
        <v>0</v>
      </c>
      <c r="Z1806" s="18">
        <f t="shared" si="4169"/>
        <v>0</v>
      </c>
      <c r="AA1806" s="18">
        <f t="shared" si="4230"/>
        <v>0</v>
      </c>
      <c r="AB1806" s="18">
        <f t="shared" si="4230"/>
        <v>0</v>
      </c>
      <c r="AC1806" s="18">
        <f t="shared" si="4230"/>
        <v>0</v>
      </c>
      <c r="AD1806" s="18">
        <f t="shared" si="4172"/>
        <v>0</v>
      </c>
      <c r="AE1806" s="18">
        <f t="shared" si="4173"/>
        <v>0</v>
      </c>
      <c r="AF1806" s="18">
        <f t="shared" si="4174"/>
        <v>0</v>
      </c>
      <c r="AG1806" s="18">
        <f t="shared" si="4230"/>
        <v>0</v>
      </c>
      <c r="AH1806" s="18">
        <f t="shared" si="4143"/>
        <v>0</v>
      </c>
      <c r="AI1806" s="18">
        <f t="shared" si="4144"/>
        <v>0</v>
      </c>
      <c r="AJ1806" s="18">
        <f t="shared" si="4145"/>
        <v>0</v>
      </c>
      <c r="AK1806" s="18">
        <f t="shared" si="4230"/>
        <v>0</v>
      </c>
      <c r="AL1806" s="18">
        <f t="shared" si="4230"/>
        <v>0</v>
      </c>
      <c r="AM1806" s="18">
        <f t="shared" si="4230"/>
        <v>0</v>
      </c>
      <c r="AN1806" s="18">
        <f t="shared" si="4211"/>
        <v>0</v>
      </c>
      <c r="AO1806" s="18">
        <f t="shared" si="4212"/>
        <v>0</v>
      </c>
      <c r="AP1806" s="18">
        <f t="shared" si="4213"/>
        <v>0</v>
      </c>
      <c r="AQ1806" s="18">
        <f t="shared" si="4230"/>
        <v>0</v>
      </c>
      <c r="AR1806" s="18">
        <f t="shared" si="4214"/>
        <v>0</v>
      </c>
      <c r="AS1806" s="18">
        <f t="shared" si="4230"/>
        <v>0</v>
      </c>
      <c r="AT1806" s="18">
        <f t="shared" si="4230"/>
        <v>0</v>
      </c>
      <c r="AU1806" s="18">
        <f t="shared" si="4230"/>
        <v>0</v>
      </c>
      <c r="AV1806" s="18">
        <f t="shared" si="4137"/>
        <v>0</v>
      </c>
      <c r="AW1806" s="18">
        <f t="shared" si="4138"/>
        <v>0</v>
      </c>
      <c r="AX1806" s="18">
        <f t="shared" si="4139"/>
        <v>0</v>
      </c>
      <c r="AY1806" s="18">
        <f t="shared" si="4230"/>
        <v>0</v>
      </c>
      <c r="AZ1806" s="18">
        <f t="shared" si="4230"/>
        <v>0</v>
      </c>
      <c r="BA1806" s="18">
        <f t="shared" si="4135"/>
        <v>0</v>
      </c>
      <c r="BB1806" s="18">
        <f t="shared" si="4136"/>
        <v>0</v>
      </c>
      <c r="BC1806" s="18">
        <f t="shared" si="4230"/>
        <v>0</v>
      </c>
      <c r="BD1806" s="18">
        <f t="shared" si="4230"/>
        <v>0</v>
      </c>
      <c r="BE1806" s="18">
        <f t="shared" si="4230"/>
        <v>0</v>
      </c>
      <c r="BF1806" s="18">
        <f t="shared" si="4118"/>
        <v>0</v>
      </c>
      <c r="BG1806" s="18">
        <f t="shared" si="4119"/>
        <v>0</v>
      </c>
      <c r="BH1806" s="18">
        <f t="shared" si="4120"/>
        <v>0</v>
      </c>
      <c r="BI1806" s="18">
        <f t="shared" si="4230"/>
        <v>0</v>
      </c>
      <c r="BJ1806" s="25">
        <v>0</v>
      </c>
      <c r="BK1806" s="36"/>
    </row>
    <row r="1807" spans="1:92" hidden="1" x14ac:dyDescent="0.3">
      <c r="A1807" s="47" t="s">
        <v>641</v>
      </c>
      <c r="B1807" s="43">
        <v>410</v>
      </c>
      <c r="C1807" s="47" t="s">
        <v>184</v>
      </c>
      <c r="D1807" s="47" t="s">
        <v>19</v>
      </c>
      <c r="E1807" s="14" t="s">
        <v>433</v>
      </c>
      <c r="F1807" s="18">
        <v>0</v>
      </c>
      <c r="G1807" s="18">
        <v>0</v>
      </c>
      <c r="H1807" s="18">
        <v>0</v>
      </c>
      <c r="I1807" s="18"/>
      <c r="J1807" s="18"/>
      <c r="K1807" s="18"/>
      <c r="L1807" s="18">
        <f t="shared" si="4100"/>
        <v>0</v>
      </c>
      <c r="M1807" s="18">
        <f t="shared" si="4101"/>
        <v>0</v>
      </c>
      <c r="N1807" s="18">
        <f t="shared" si="4102"/>
        <v>0</v>
      </c>
      <c r="O1807" s="18"/>
      <c r="P1807" s="18"/>
      <c r="Q1807" s="18"/>
      <c r="R1807" s="18">
        <f t="shared" si="4163"/>
        <v>0</v>
      </c>
      <c r="S1807" s="18">
        <f t="shared" si="4164"/>
        <v>0</v>
      </c>
      <c r="T1807" s="18">
        <f t="shared" si="4165"/>
        <v>0</v>
      </c>
      <c r="U1807" s="18"/>
      <c r="V1807" s="18"/>
      <c r="W1807" s="18"/>
      <c r="X1807" s="18">
        <f t="shared" si="4167"/>
        <v>0</v>
      </c>
      <c r="Y1807" s="18">
        <f t="shared" si="4168"/>
        <v>0</v>
      </c>
      <c r="Z1807" s="18">
        <f t="shared" si="4169"/>
        <v>0</v>
      </c>
      <c r="AA1807" s="18"/>
      <c r="AB1807" s="18"/>
      <c r="AC1807" s="18"/>
      <c r="AD1807" s="18">
        <f t="shared" si="4172"/>
        <v>0</v>
      </c>
      <c r="AE1807" s="18">
        <f t="shared" si="4173"/>
        <v>0</v>
      </c>
      <c r="AF1807" s="18">
        <f t="shared" si="4174"/>
        <v>0</v>
      </c>
      <c r="AG1807" s="18"/>
      <c r="AH1807" s="18">
        <f t="shared" si="4143"/>
        <v>0</v>
      </c>
      <c r="AI1807" s="18">
        <f t="shared" si="4144"/>
        <v>0</v>
      </c>
      <c r="AJ1807" s="18">
        <f t="shared" si="4145"/>
        <v>0</v>
      </c>
      <c r="AK1807" s="18"/>
      <c r="AL1807" s="18"/>
      <c r="AM1807" s="18"/>
      <c r="AN1807" s="18">
        <f t="shared" si="4211"/>
        <v>0</v>
      </c>
      <c r="AO1807" s="18">
        <f t="shared" si="4212"/>
        <v>0</v>
      </c>
      <c r="AP1807" s="18">
        <f t="shared" si="4213"/>
        <v>0</v>
      </c>
      <c r="AQ1807" s="18"/>
      <c r="AR1807" s="18">
        <f t="shared" si="4214"/>
        <v>0</v>
      </c>
      <c r="AS1807" s="18"/>
      <c r="AT1807" s="18"/>
      <c r="AU1807" s="18"/>
      <c r="AV1807" s="18">
        <f t="shared" si="4137"/>
        <v>0</v>
      </c>
      <c r="AW1807" s="18">
        <f t="shared" si="4138"/>
        <v>0</v>
      </c>
      <c r="AX1807" s="18">
        <f t="shared" si="4139"/>
        <v>0</v>
      </c>
      <c r="AY1807" s="18"/>
      <c r="AZ1807" s="18"/>
      <c r="BA1807" s="18">
        <f t="shared" si="4135"/>
        <v>0</v>
      </c>
      <c r="BB1807" s="18">
        <f t="shared" si="4136"/>
        <v>0</v>
      </c>
      <c r="BC1807" s="18"/>
      <c r="BD1807" s="18"/>
      <c r="BE1807" s="18"/>
      <c r="BF1807" s="18">
        <f t="shared" si="4118"/>
        <v>0</v>
      </c>
      <c r="BG1807" s="18">
        <f t="shared" si="4119"/>
        <v>0</v>
      </c>
      <c r="BH1807" s="18">
        <f t="shared" si="4120"/>
        <v>0</v>
      </c>
      <c r="BI1807" s="18"/>
      <c r="BJ1807" s="25">
        <v>0</v>
      </c>
      <c r="BK1807" s="36"/>
    </row>
    <row r="1808" spans="1:92" s="9" customFormat="1" ht="31.2" x14ac:dyDescent="0.3">
      <c r="A1808" s="8" t="s">
        <v>261</v>
      </c>
      <c r="B1808" s="13"/>
      <c r="C1808" s="8"/>
      <c r="D1808" s="8"/>
      <c r="E1808" s="49" t="s">
        <v>812</v>
      </c>
      <c r="F1808" s="12">
        <f>F1809+F1873</f>
        <v>100017.3</v>
      </c>
      <c r="G1808" s="12">
        <f>G1809+G1873</f>
        <v>247909.9</v>
      </c>
      <c r="H1808" s="12">
        <f>H1809+H1873</f>
        <v>144409.9</v>
      </c>
      <c r="I1808" s="12">
        <f t="shared" ref="I1808:K1808" si="4231">I1809+I1873</f>
        <v>0</v>
      </c>
      <c r="J1808" s="12">
        <f t="shared" si="4231"/>
        <v>0</v>
      </c>
      <c r="K1808" s="12">
        <f t="shared" si="4231"/>
        <v>0</v>
      </c>
      <c r="L1808" s="12">
        <f t="shared" si="4100"/>
        <v>100017.3</v>
      </c>
      <c r="M1808" s="12">
        <f t="shared" si="4101"/>
        <v>247909.9</v>
      </c>
      <c r="N1808" s="12">
        <f t="shared" si="4102"/>
        <v>144409.9</v>
      </c>
      <c r="O1808" s="12">
        <f t="shared" ref="O1808:Q1808" si="4232">O1809+O1873</f>
        <v>-2.7000000000000028</v>
      </c>
      <c r="P1808" s="12">
        <f t="shared" si="4232"/>
        <v>0</v>
      </c>
      <c r="Q1808" s="12">
        <f t="shared" si="4232"/>
        <v>0</v>
      </c>
      <c r="R1808" s="12">
        <f t="shared" si="4163"/>
        <v>100014.6</v>
      </c>
      <c r="S1808" s="12">
        <f t="shared" si="4164"/>
        <v>247909.9</v>
      </c>
      <c r="T1808" s="12">
        <f t="shared" si="4165"/>
        <v>144409.9</v>
      </c>
      <c r="U1808" s="12">
        <f>U1809+U1873</f>
        <v>0</v>
      </c>
      <c r="V1808" s="12">
        <f>V1809+V1873</f>
        <v>0</v>
      </c>
      <c r="W1808" s="12">
        <f>W1809+W1873</f>
        <v>0</v>
      </c>
      <c r="X1808" s="12">
        <f t="shared" si="4167"/>
        <v>100014.6</v>
      </c>
      <c r="Y1808" s="12">
        <f t="shared" si="4168"/>
        <v>247909.9</v>
      </c>
      <c r="Z1808" s="12">
        <f t="shared" si="4169"/>
        <v>144409.9</v>
      </c>
      <c r="AA1808" s="12">
        <f>AA1809+AA1873</f>
        <v>0</v>
      </c>
      <c r="AB1808" s="12">
        <f>AB1809+AB1873</f>
        <v>0</v>
      </c>
      <c r="AC1808" s="12">
        <f>AC1809+AC1873</f>
        <v>0</v>
      </c>
      <c r="AD1808" s="18">
        <f t="shared" si="4172"/>
        <v>100014.6</v>
      </c>
      <c r="AE1808" s="18">
        <f t="shared" si="4173"/>
        <v>247909.9</v>
      </c>
      <c r="AF1808" s="18">
        <f t="shared" si="4174"/>
        <v>144409.9</v>
      </c>
      <c r="AG1808" s="12">
        <f>AG1809+AG1873</f>
        <v>0</v>
      </c>
      <c r="AH1808" s="12">
        <f t="shared" si="4143"/>
        <v>100014.6</v>
      </c>
      <c r="AI1808" s="12">
        <f t="shared" si="4144"/>
        <v>247909.9</v>
      </c>
      <c r="AJ1808" s="12">
        <f t="shared" si="4145"/>
        <v>144409.9</v>
      </c>
      <c r="AK1808" s="12">
        <f t="shared" ref="AK1808:AM1808" si="4233">AK1809+AK1873</f>
        <v>-85.28</v>
      </c>
      <c r="AL1808" s="12">
        <f t="shared" si="4233"/>
        <v>0</v>
      </c>
      <c r="AM1808" s="12">
        <f t="shared" si="4233"/>
        <v>0</v>
      </c>
      <c r="AN1808" s="12">
        <f t="shared" si="4211"/>
        <v>99929.32</v>
      </c>
      <c r="AO1808" s="12">
        <f t="shared" si="4212"/>
        <v>247909.9</v>
      </c>
      <c r="AP1808" s="12">
        <f t="shared" si="4213"/>
        <v>144409.9</v>
      </c>
      <c r="AQ1808" s="12">
        <f>AQ1809+AQ1873</f>
        <v>0</v>
      </c>
      <c r="AR1808" s="12">
        <f t="shared" si="4214"/>
        <v>99929.32</v>
      </c>
      <c r="AS1808" s="12">
        <f t="shared" ref="AS1808:AU1808" si="4234">AS1809+AS1873</f>
        <v>-618.73799999999994</v>
      </c>
      <c r="AT1808" s="12">
        <f t="shared" si="4234"/>
        <v>0</v>
      </c>
      <c r="AU1808" s="12">
        <f t="shared" si="4234"/>
        <v>0</v>
      </c>
      <c r="AV1808" s="12">
        <f t="shared" si="4137"/>
        <v>99310.582000000009</v>
      </c>
      <c r="AW1808" s="12">
        <f t="shared" si="4138"/>
        <v>247909.9</v>
      </c>
      <c r="AX1808" s="12">
        <f t="shared" si="4139"/>
        <v>144409.9</v>
      </c>
      <c r="AY1808" s="12">
        <f t="shared" ref="AY1808:AZ1808" si="4235">AY1809+AY1873</f>
        <v>0</v>
      </c>
      <c r="AZ1808" s="12">
        <f t="shared" si="4235"/>
        <v>0</v>
      </c>
      <c r="BA1808" s="18">
        <f t="shared" si="4135"/>
        <v>99310.582000000009</v>
      </c>
      <c r="BB1808" s="18">
        <f t="shared" si="4136"/>
        <v>247909.9</v>
      </c>
      <c r="BC1808" s="12">
        <f t="shared" ref="BC1808:BE1808" si="4236">BC1809+BC1873</f>
        <v>-9773.4639999999999</v>
      </c>
      <c r="BD1808" s="12">
        <f t="shared" si="4236"/>
        <v>11500</v>
      </c>
      <c r="BE1808" s="12">
        <f t="shared" si="4236"/>
        <v>0</v>
      </c>
      <c r="BF1808" s="12">
        <f t="shared" si="4118"/>
        <v>89537.118000000017</v>
      </c>
      <c r="BG1808" s="12">
        <f t="shared" si="4119"/>
        <v>259409.9</v>
      </c>
      <c r="BH1808" s="12">
        <f t="shared" si="4120"/>
        <v>144409.9</v>
      </c>
      <c r="BI1808" s="12">
        <f>BI1809+BI1873</f>
        <v>0</v>
      </c>
      <c r="BJ1808" s="25"/>
      <c r="BK1808" s="34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</row>
    <row r="1809" spans="1:92" s="11" customFormat="1" ht="31.2" x14ac:dyDescent="0.3">
      <c r="A1809" s="10" t="s">
        <v>262</v>
      </c>
      <c r="B1809" s="16"/>
      <c r="C1809" s="10"/>
      <c r="D1809" s="10"/>
      <c r="E1809" s="15" t="s">
        <v>813</v>
      </c>
      <c r="F1809" s="17">
        <f>F1810+F1818+F1828+F1833+F1838+F1843+F1855+F1860+F1868</f>
        <v>45074.200000000004</v>
      </c>
      <c r="G1809" s="17">
        <f>G1810+G1818+G1828+G1833+G1838+G1843+G1855+G1860+G1868</f>
        <v>193346.8</v>
      </c>
      <c r="H1809" s="17">
        <f t="shared" ref="H1809:BI1809" si="4237">H1810+H1818+H1828+H1833+H1838+H1843+H1855+H1860+H1868</f>
        <v>89846.8</v>
      </c>
      <c r="I1809" s="17">
        <f t="shared" ref="I1809:K1809" si="4238">I1810+I1818+I1828+I1833+I1838+I1843+I1855+I1860+I1868</f>
        <v>0</v>
      </c>
      <c r="J1809" s="17">
        <f t="shared" si="4238"/>
        <v>0</v>
      </c>
      <c r="K1809" s="17">
        <f t="shared" si="4238"/>
        <v>0</v>
      </c>
      <c r="L1809" s="17">
        <f t="shared" si="4100"/>
        <v>45074.200000000004</v>
      </c>
      <c r="M1809" s="17">
        <f t="shared" si="4101"/>
        <v>193346.8</v>
      </c>
      <c r="N1809" s="17">
        <f t="shared" si="4102"/>
        <v>89846.8</v>
      </c>
      <c r="O1809" s="17">
        <f t="shared" ref="O1809:Q1809" si="4239">O1810+O1818+O1828+O1833+O1838+O1843+O1855+O1860+O1868</f>
        <v>64.212000000000003</v>
      </c>
      <c r="P1809" s="17">
        <f t="shared" si="4239"/>
        <v>0</v>
      </c>
      <c r="Q1809" s="17">
        <f t="shared" si="4239"/>
        <v>0</v>
      </c>
      <c r="R1809" s="17">
        <f t="shared" si="4163"/>
        <v>45138.412000000004</v>
      </c>
      <c r="S1809" s="17">
        <f t="shared" si="4164"/>
        <v>193346.8</v>
      </c>
      <c r="T1809" s="17">
        <f t="shared" si="4165"/>
        <v>89846.8</v>
      </c>
      <c r="U1809" s="17">
        <f t="shared" ref="U1809:W1809" si="4240">U1810+U1818+U1828+U1833+U1838+U1843+U1855+U1860+U1868</f>
        <v>0</v>
      </c>
      <c r="V1809" s="17">
        <f t="shared" si="4240"/>
        <v>0</v>
      </c>
      <c r="W1809" s="17">
        <f t="shared" si="4240"/>
        <v>0</v>
      </c>
      <c r="X1809" s="17">
        <f t="shared" si="4167"/>
        <v>45138.412000000004</v>
      </c>
      <c r="Y1809" s="17">
        <f t="shared" si="4168"/>
        <v>193346.8</v>
      </c>
      <c r="Z1809" s="17">
        <f t="shared" si="4169"/>
        <v>89846.8</v>
      </c>
      <c r="AA1809" s="17">
        <f t="shared" ref="AA1809:AB1809" si="4241">AA1810+AA1818+AA1828+AA1833+AA1838+AA1843+AA1855+AA1860+AA1868</f>
        <v>0</v>
      </c>
      <c r="AB1809" s="17">
        <f t="shared" si="4241"/>
        <v>0</v>
      </c>
      <c r="AC1809" s="17">
        <f t="shared" ref="AC1809" si="4242">AC1810+AC1818+AC1828+AC1833+AC1838+AC1843+AC1855+AC1860+AC1868</f>
        <v>0</v>
      </c>
      <c r="AD1809" s="18">
        <f t="shared" si="4172"/>
        <v>45138.412000000004</v>
      </c>
      <c r="AE1809" s="18">
        <f t="shared" si="4173"/>
        <v>193346.8</v>
      </c>
      <c r="AF1809" s="18">
        <f t="shared" si="4174"/>
        <v>89846.8</v>
      </c>
      <c r="AG1809" s="17">
        <f t="shared" ref="AG1809" si="4243">AG1810+AG1818+AG1828+AG1833+AG1838+AG1843+AG1855+AG1860+AG1868</f>
        <v>0</v>
      </c>
      <c r="AH1809" s="17">
        <f t="shared" si="4143"/>
        <v>45138.412000000004</v>
      </c>
      <c r="AI1809" s="17">
        <f t="shared" si="4144"/>
        <v>193346.8</v>
      </c>
      <c r="AJ1809" s="17">
        <f t="shared" si="4145"/>
        <v>89846.8</v>
      </c>
      <c r="AK1809" s="17">
        <f t="shared" ref="AK1809:AM1809" si="4244">AK1810+AK1818+AK1828+AK1833+AK1838+AK1843+AK1855+AK1860+AK1868</f>
        <v>0</v>
      </c>
      <c r="AL1809" s="17">
        <f t="shared" si="4244"/>
        <v>0</v>
      </c>
      <c r="AM1809" s="17">
        <f t="shared" si="4244"/>
        <v>0</v>
      </c>
      <c r="AN1809" s="17">
        <f t="shared" si="4211"/>
        <v>45138.412000000004</v>
      </c>
      <c r="AO1809" s="17">
        <f t="shared" si="4212"/>
        <v>193346.8</v>
      </c>
      <c r="AP1809" s="17">
        <f t="shared" si="4213"/>
        <v>89846.8</v>
      </c>
      <c r="AQ1809" s="17">
        <f t="shared" ref="AQ1809" si="4245">AQ1810+AQ1818+AQ1828+AQ1833+AQ1838+AQ1843+AQ1855+AQ1860+AQ1868</f>
        <v>0</v>
      </c>
      <c r="AR1809" s="17">
        <f t="shared" si="4214"/>
        <v>45138.412000000004</v>
      </c>
      <c r="AS1809" s="17">
        <f t="shared" ref="AS1809:AU1809" si="4246">AS1810+AS1818+AS1828+AS1833+AS1838+AS1843+AS1855+AS1860+AS1868</f>
        <v>-36.106999999999999</v>
      </c>
      <c r="AT1809" s="17">
        <f t="shared" si="4246"/>
        <v>0</v>
      </c>
      <c r="AU1809" s="17">
        <f t="shared" si="4246"/>
        <v>0</v>
      </c>
      <c r="AV1809" s="17">
        <f t="shared" si="4137"/>
        <v>45102.305</v>
      </c>
      <c r="AW1809" s="17">
        <f t="shared" si="4138"/>
        <v>193346.8</v>
      </c>
      <c r="AX1809" s="17">
        <f t="shared" si="4139"/>
        <v>89846.8</v>
      </c>
      <c r="AY1809" s="17">
        <f t="shared" ref="AY1809:AZ1809" si="4247">AY1810+AY1818+AY1828+AY1833+AY1838+AY1843+AY1855+AY1860+AY1868</f>
        <v>0</v>
      </c>
      <c r="AZ1809" s="17">
        <f t="shared" si="4247"/>
        <v>0</v>
      </c>
      <c r="BA1809" s="18">
        <f t="shared" si="4135"/>
        <v>45102.305</v>
      </c>
      <c r="BB1809" s="18">
        <f t="shared" si="4136"/>
        <v>193346.8</v>
      </c>
      <c r="BC1809" s="17">
        <f t="shared" ref="BC1809:BE1809" si="4248">BC1810+BC1818+BC1828+BC1833+BC1838+BC1843+BC1855+BC1860+BC1868</f>
        <v>-11279.5</v>
      </c>
      <c r="BD1809" s="17">
        <f t="shared" si="4248"/>
        <v>11500</v>
      </c>
      <c r="BE1809" s="17">
        <f t="shared" si="4248"/>
        <v>0</v>
      </c>
      <c r="BF1809" s="17">
        <f t="shared" si="4118"/>
        <v>33822.805</v>
      </c>
      <c r="BG1809" s="17">
        <f t="shared" si="4119"/>
        <v>204846.8</v>
      </c>
      <c r="BH1809" s="17">
        <f t="shared" si="4120"/>
        <v>89846.8</v>
      </c>
      <c r="BI1809" s="17">
        <f t="shared" si="4237"/>
        <v>0</v>
      </c>
      <c r="BJ1809" s="25"/>
      <c r="BK1809" s="35"/>
      <c r="BL1809" s="31"/>
      <c r="BM1809" s="31"/>
      <c r="BN1809" s="31"/>
      <c r="BO1809" s="31"/>
      <c r="BP1809" s="31"/>
      <c r="BQ1809" s="31"/>
      <c r="BR1809" s="31"/>
      <c r="BS1809" s="31"/>
      <c r="BT1809" s="31"/>
      <c r="BU1809" s="31"/>
      <c r="BV1809" s="31"/>
      <c r="BW1809" s="31"/>
      <c r="BX1809" s="31"/>
      <c r="BY1809" s="31"/>
      <c r="BZ1809" s="31"/>
      <c r="CA1809" s="31"/>
      <c r="CB1809" s="31"/>
      <c r="CC1809" s="31"/>
      <c r="CD1809" s="31"/>
      <c r="CE1809" s="31"/>
      <c r="CF1809" s="31"/>
      <c r="CG1809" s="31"/>
      <c r="CH1809" s="31"/>
      <c r="CI1809" s="31"/>
      <c r="CJ1809" s="31"/>
      <c r="CK1809" s="31"/>
      <c r="CL1809" s="31"/>
      <c r="CM1809" s="31"/>
      <c r="CN1809" s="31"/>
    </row>
    <row r="1810" spans="1:92" ht="46.8" x14ac:dyDescent="0.3">
      <c r="A1810" s="51" t="s">
        <v>263</v>
      </c>
      <c r="B1810" s="50"/>
      <c r="C1810" s="51"/>
      <c r="D1810" s="51"/>
      <c r="E1810" s="14" t="s">
        <v>814</v>
      </c>
      <c r="F1810" s="18">
        <f>F1811</f>
        <v>753.5</v>
      </c>
      <c r="G1810" s="18">
        <f t="shared" ref="G1810:BI1810" si="4249">G1811</f>
        <v>753.5</v>
      </c>
      <c r="H1810" s="18">
        <f t="shared" si="4249"/>
        <v>753.5</v>
      </c>
      <c r="I1810" s="18">
        <f t="shared" si="4249"/>
        <v>0</v>
      </c>
      <c r="J1810" s="18">
        <f t="shared" si="4249"/>
        <v>0</v>
      </c>
      <c r="K1810" s="18">
        <f t="shared" si="4249"/>
        <v>0</v>
      </c>
      <c r="L1810" s="18">
        <f t="shared" si="4100"/>
        <v>753.5</v>
      </c>
      <c r="M1810" s="18">
        <f t="shared" si="4101"/>
        <v>753.5</v>
      </c>
      <c r="N1810" s="18">
        <f t="shared" si="4102"/>
        <v>753.5</v>
      </c>
      <c r="O1810" s="18">
        <f t="shared" si="4249"/>
        <v>64.212000000000003</v>
      </c>
      <c r="P1810" s="18">
        <f t="shared" si="4249"/>
        <v>0</v>
      </c>
      <c r="Q1810" s="18">
        <f t="shared" si="4249"/>
        <v>0</v>
      </c>
      <c r="R1810" s="18">
        <f t="shared" si="4163"/>
        <v>817.71199999999999</v>
      </c>
      <c r="S1810" s="18">
        <f t="shared" si="4164"/>
        <v>753.5</v>
      </c>
      <c r="T1810" s="18">
        <f t="shared" si="4165"/>
        <v>753.5</v>
      </c>
      <c r="U1810" s="18">
        <f t="shared" si="4249"/>
        <v>0</v>
      </c>
      <c r="V1810" s="18">
        <f t="shared" si="4249"/>
        <v>0</v>
      </c>
      <c r="W1810" s="18">
        <f t="shared" si="4249"/>
        <v>0</v>
      </c>
      <c r="X1810" s="18">
        <f t="shared" si="4167"/>
        <v>817.71199999999999</v>
      </c>
      <c r="Y1810" s="18">
        <f t="shared" si="4168"/>
        <v>753.5</v>
      </c>
      <c r="Z1810" s="18">
        <f t="shared" si="4169"/>
        <v>753.5</v>
      </c>
      <c r="AA1810" s="18">
        <f t="shared" si="4249"/>
        <v>0</v>
      </c>
      <c r="AB1810" s="18">
        <f t="shared" si="4249"/>
        <v>0</v>
      </c>
      <c r="AC1810" s="18">
        <f t="shared" si="4249"/>
        <v>0</v>
      </c>
      <c r="AD1810" s="18">
        <f t="shared" si="4172"/>
        <v>817.71199999999999</v>
      </c>
      <c r="AE1810" s="18">
        <f t="shared" si="4173"/>
        <v>753.5</v>
      </c>
      <c r="AF1810" s="18">
        <f t="shared" si="4174"/>
        <v>753.5</v>
      </c>
      <c r="AG1810" s="18">
        <f t="shared" si="4249"/>
        <v>0</v>
      </c>
      <c r="AH1810" s="18">
        <f t="shared" si="4143"/>
        <v>817.71199999999999</v>
      </c>
      <c r="AI1810" s="18">
        <f t="shared" si="4144"/>
        <v>753.5</v>
      </c>
      <c r="AJ1810" s="18">
        <f t="shared" si="4145"/>
        <v>753.5</v>
      </c>
      <c r="AK1810" s="18">
        <f t="shared" si="4249"/>
        <v>0</v>
      </c>
      <c r="AL1810" s="18">
        <f t="shared" si="4249"/>
        <v>0</v>
      </c>
      <c r="AM1810" s="18">
        <f t="shared" si="4249"/>
        <v>0</v>
      </c>
      <c r="AN1810" s="18">
        <f t="shared" si="4211"/>
        <v>817.71199999999999</v>
      </c>
      <c r="AO1810" s="18">
        <f t="shared" si="4212"/>
        <v>753.5</v>
      </c>
      <c r="AP1810" s="18">
        <f t="shared" si="4213"/>
        <v>753.5</v>
      </c>
      <c r="AQ1810" s="18">
        <f t="shared" si="4249"/>
        <v>0</v>
      </c>
      <c r="AR1810" s="18">
        <f t="shared" si="4214"/>
        <v>817.71199999999999</v>
      </c>
      <c r="AS1810" s="18">
        <f t="shared" si="4249"/>
        <v>0</v>
      </c>
      <c r="AT1810" s="18">
        <f t="shared" si="4249"/>
        <v>0</v>
      </c>
      <c r="AU1810" s="18">
        <f t="shared" si="4249"/>
        <v>0</v>
      </c>
      <c r="AV1810" s="18">
        <f t="shared" si="4137"/>
        <v>817.71199999999999</v>
      </c>
      <c r="AW1810" s="18">
        <f t="shared" si="4138"/>
        <v>753.5</v>
      </c>
      <c r="AX1810" s="18">
        <f t="shared" si="4139"/>
        <v>753.5</v>
      </c>
      <c r="AY1810" s="18">
        <f t="shared" si="4249"/>
        <v>0</v>
      </c>
      <c r="AZ1810" s="18">
        <f t="shared" si="4249"/>
        <v>0</v>
      </c>
      <c r="BA1810" s="18">
        <f t="shared" si="4135"/>
        <v>817.71199999999999</v>
      </c>
      <c r="BB1810" s="18">
        <f t="shared" si="4136"/>
        <v>753.5</v>
      </c>
      <c r="BC1810" s="18">
        <f t="shared" si="4249"/>
        <v>300</v>
      </c>
      <c r="BD1810" s="18">
        <f t="shared" si="4249"/>
        <v>0</v>
      </c>
      <c r="BE1810" s="18">
        <f t="shared" si="4249"/>
        <v>0</v>
      </c>
      <c r="BF1810" s="18">
        <f t="shared" si="4118"/>
        <v>1117.712</v>
      </c>
      <c r="BG1810" s="18">
        <f t="shared" si="4119"/>
        <v>753.5</v>
      </c>
      <c r="BH1810" s="18">
        <f t="shared" si="4120"/>
        <v>753.5</v>
      </c>
      <c r="BI1810" s="18">
        <f t="shared" si="4249"/>
        <v>0</v>
      </c>
      <c r="BJ1810" s="25"/>
      <c r="BK1810" s="36"/>
    </row>
    <row r="1811" spans="1:92" ht="31.2" x14ac:dyDescent="0.3">
      <c r="A1811" s="51" t="s">
        <v>260</v>
      </c>
      <c r="B1811" s="50"/>
      <c r="C1811" s="51"/>
      <c r="D1811" s="51"/>
      <c r="E1811" s="14" t="s">
        <v>579</v>
      </c>
      <c r="F1811" s="18">
        <f>F1812+F1815</f>
        <v>753.5</v>
      </c>
      <c r="G1811" s="18">
        <f t="shared" ref="G1811:BI1811" si="4250">G1812+G1815</f>
        <v>753.5</v>
      </c>
      <c r="H1811" s="18">
        <f t="shared" si="4250"/>
        <v>753.5</v>
      </c>
      <c r="I1811" s="18">
        <f t="shared" ref="I1811:K1811" si="4251">I1812+I1815</f>
        <v>0</v>
      </c>
      <c r="J1811" s="18">
        <f t="shared" si="4251"/>
        <v>0</v>
      </c>
      <c r="K1811" s="18">
        <f t="shared" si="4251"/>
        <v>0</v>
      </c>
      <c r="L1811" s="18">
        <f t="shared" si="4100"/>
        <v>753.5</v>
      </c>
      <c r="M1811" s="18">
        <f t="shared" si="4101"/>
        <v>753.5</v>
      </c>
      <c r="N1811" s="18">
        <f t="shared" si="4102"/>
        <v>753.5</v>
      </c>
      <c r="O1811" s="18">
        <f t="shared" ref="O1811:Q1811" si="4252">O1812+O1815</f>
        <v>64.212000000000003</v>
      </c>
      <c r="P1811" s="18">
        <f t="shared" si="4252"/>
        <v>0</v>
      </c>
      <c r="Q1811" s="18">
        <f t="shared" si="4252"/>
        <v>0</v>
      </c>
      <c r="R1811" s="18">
        <f t="shared" si="4163"/>
        <v>817.71199999999999</v>
      </c>
      <c r="S1811" s="18">
        <f t="shared" si="4164"/>
        <v>753.5</v>
      </c>
      <c r="T1811" s="18">
        <f t="shared" si="4165"/>
        <v>753.5</v>
      </c>
      <c r="U1811" s="18">
        <f t="shared" ref="U1811:W1811" si="4253">U1812+U1815</f>
        <v>0</v>
      </c>
      <c r="V1811" s="18">
        <f t="shared" si="4253"/>
        <v>0</v>
      </c>
      <c r="W1811" s="18">
        <f t="shared" si="4253"/>
        <v>0</v>
      </c>
      <c r="X1811" s="18">
        <f t="shared" si="4167"/>
        <v>817.71199999999999</v>
      </c>
      <c r="Y1811" s="18">
        <f t="shared" si="4168"/>
        <v>753.5</v>
      </c>
      <c r="Z1811" s="18">
        <f t="shared" si="4169"/>
        <v>753.5</v>
      </c>
      <c r="AA1811" s="18">
        <f t="shared" ref="AA1811:AB1811" si="4254">AA1812+AA1815</f>
        <v>0</v>
      </c>
      <c r="AB1811" s="18">
        <f t="shared" si="4254"/>
        <v>0</v>
      </c>
      <c r="AC1811" s="18">
        <f t="shared" ref="AC1811" si="4255">AC1812+AC1815</f>
        <v>0</v>
      </c>
      <c r="AD1811" s="18">
        <f t="shared" si="4172"/>
        <v>817.71199999999999</v>
      </c>
      <c r="AE1811" s="18">
        <f t="shared" si="4173"/>
        <v>753.5</v>
      </c>
      <c r="AF1811" s="18">
        <f t="shared" si="4174"/>
        <v>753.5</v>
      </c>
      <c r="AG1811" s="18">
        <f t="shared" ref="AG1811" si="4256">AG1812+AG1815</f>
        <v>0</v>
      </c>
      <c r="AH1811" s="18">
        <f t="shared" si="4143"/>
        <v>817.71199999999999</v>
      </c>
      <c r="AI1811" s="18">
        <f t="shared" si="4144"/>
        <v>753.5</v>
      </c>
      <c r="AJ1811" s="18">
        <f t="shared" si="4145"/>
        <v>753.5</v>
      </c>
      <c r="AK1811" s="18">
        <f t="shared" ref="AK1811:AM1811" si="4257">AK1812+AK1815</f>
        <v>0</v>
      </c>
      <c r="AL1811" s="18">
        <f t="shared" si="4257"/>
        <v>0</v>
      </c>
      <c r="AM1811" s="18">
        <f t="shared" si="4257"/>
        <v>0</v>
      </c>
      <c r="AN1811" s="18">
        <f t="shared" si="4211"/>
        <v>817.71199999999999</v>
      </c>
      <c r="AO1811" s="18">
        <f t="shared" si="4212"/>
        <v>753.5</v>
      </c>
      <c r="AP1811" s="18">
        <f t="shared" si="4213"/>
        <v>753.5</v>
      </c>
      <c r="AQ1811" s="18">
        <f t="shared" ref="AQ1811" si="4258">AQ1812+AQ1815</f>
        <v>0</v>
      </c>
      <c r="AR1811" s="18">
        <f t="shared" si="4214"/>
        <v>817.71199999999999</v>
      </c>
      <c r="AS1811" s="18">
        <f t="shared" ref="AS1811:AU1811" si="4259">AS1812+AS1815</f>
        <v>0</v>
      </c>
      <c r="AT1811" s="18">
        <f t="shared" si="4259"/>
        <v>0</v>
      </c>
      <c r="AU1811" s="18">
        <f t="shared" si="4259"/>
        <v>0</v>
      </c>
      <c r="AV1811" s="18">
        <f t="shared" si="4137"/>
        <v>817.71199999999999</v>
      </c>
      <c r="AW1811" s="18">
        <f t="shared" si="4138"/>
        <v>753.5</v>
      </c>
      <c r="AX1811" s="18">
        <f t="shared" si="4139"/>
        <v>753.5</v>
      </c>
      <c r="AY1811" s="18">
        <f t="shared" ref="AY1811:AZ1811" si="4260">AY1812+AY1815</f>
        <v>0</v>
      </c>
      <c r="AZ1811" s="18">
        <f t="shared" si="4260"/>
        <v>0</v>
      </c>
      <c r="BA1811" s="18">
        <f t="shared" si="4135"/>
        <v>817.71199999999999</v>
      </c>
      <c r="BB1811" s="18">
        <f t="shared" si="4136"/>
        <v>753.5</v>
      </c>
      <c r="BC1811" s="18">
        <f t="shared" ref="BC1811:BE1811" si="4261">BC1812+BC1815</f>
        <v>300</v>
      </c>
      <c r="BD1811" s="18">
        <f t="shared" si="4261"/>
        <v>0</v>
      </c>
      <c r="BE1811" s="18">
        <f t="shared" si="4261"/>
        <v>0</v>
      </c>
      <c r="BF1811" s="18">
        <f t="shared" si="4118"/>
        <v>1117.712</v>
      </c>
      <c r="BG1811" s="18">
        <f t="shared" si="4119"/>
        <v>753.5</v>
      </c>
      <c r="BH1811" s="18">
        <f t="shared" si="4120"/>
        <v>753.5</v>
      </c>
      <c r="BI1811" s="18">
        <f t="shared" si="4250"/>
        <v>0</v>
      </c>
      <c r="BJ1811" s="25"/>
      <c r="BK1811" s="36"/>
    </row>
    <row r="1812" spans="1:92" ht="31.2" x14ac:dyDescent="0.3">
      <c r="A1812" s="51" t="s">
        <v>260</v>
      </c>
      <c r="B1812" s="50">
        <v>200</v>
      </c>
      <c r="C1812" s="51"/>
      <c r="D1812" s="51"/>
      <c r="E1812" s="14" t="s">
        <v>455</v>
      </c>
      <c r="F1812" s="18">
        <f t="shared" ref="F1812:BI1813" si="4262">F1813</f>
        <v>659</v>
      </c>
      <c r="G1812" s="18">
        <f t="shared" si="4262"/>
        <v>659</v>
      </c>
      <c r="H1812" s="18">
        <f t="shared" si="4262"/>
        <v>659</v>
      </c>
      <c r="I1812" s="18">
        <f t="shared" si="4262"/>
        <v>0</v>
      </c>
      <c r="J1812" s="18">
        <f t="shared" si="4262"/>
        <v>0</v>
      </c>
      <c r="K1812" s="18">
        <f t="shared" si="4262"/>
        <v>0</v>
      </c>
      <c r="L1812" s="18">
        <f t="shared" si="4100"/>
        <v>659</v>
      </c>
      <c r="M1812" s="18">
        <f t="shared" si="4101"/>
        <v>659</v>
      </c>
      <c r="N1812" s="18">
        <f t="shared" si="4102"/>
        <v>659</v>
      </c>
      <c r="O1812" s="18">
        <f t="shared" si="4262"/>
        <v>64.212000000000003</v>
      </c>
      <c r="P1812" s="18">
        <f t="shared" si="4262"/>
        <v>0</v>
      </c>
      <c r="Q1812" s="18">
        <f t="shared" si="4262"/>
        <v>0</v>
      </c>
      <c r="R1812" s="18">
        <f t="shared" si="4163"/>
        <v>723.21199999999999</v>
      </c>
      <c r="S1812" s="18">
        <f t="shared" si="4164"/>
        <v>659</v>
      </c>
      <c r="T1812" s="18">
        <f t="shared" si="4165"/>
        <v>659</v>
      </c>
      <c r="U1812" s="18">
        <f t="shared" si="4262"/>
        <v>0</v>
      </c>
      <c r="V1812" s="18">
        <f t="shared" si="4262"/>
        <v>0</v>
      </c>
      <c r="W1812" s="18">
        <f t="shared" si="4262"/>
        <v>0</v>
      </c>
      <c r="X1812" s="18">
        <f t="shared" si="4167"/>
        <v>723.21199999999999</v>
      </c>
      <c r="Y1812" s="18">
        <f t="shared" si="4168"/>
        <v>659</v>
      </c>
      <c r="Z1812" s="18">
        <f t="shared" si="4169"/>
        <v>659</v>
      </c>
      <c r="AA1812" s="18">
        <f t="shared" si="4262"/>
        <v>0</v>
      </c>
      <c r="AB1812" s="18">
        <f t="shared" si="4262"/>
        <v>0</v>
      </c>
      <c r="AC1812" s="18">
        <f t="shared" si="4262"/>
        <v>0</v>
      </c>
      <c r="AD1812" s="18">
        <f t="shared" si="4172"/>
        <v>723.21199999999999</v>
      </c>
      <c r="AE1812" s="18">
        <f t="shared" si="4173"/>
        <v>659</v>
      </c>
      <c r="AF1812" s="18">
        <f t="shared" si="4174"/>
        <v>659</v>
      </c>
      <c r="AG1812" s="18">
        <f t="shared" si="4262"/>
        <v>0</v>
      </c>
      <c r="AH1812" s="18">
        <f t="shared" si="4143"/>
        <v>723.21199999999999</v>
      </c>
      <c r="AI1812" s="18">
        <f t="shared" si="4144"/>
        <v>659</v>
      </c>
      <c r="AJ1812" s="18">
        <f t="shared" si="4145"/>
        <v>659</v>
      </c>
      <c r="AK1812" s="18">
        <f t="shared" si="4262"/>
        <v>0</v>
      </c>
      <c r="AL1812" s="18">
        <f t="shared" si="4262"/>
        <v>0</v>
      </c>
      <c r="AM1812" s="18">
        <f t="shared" si="4262"/>
        <v>0</v>
      </c>
      <c r="AN1812" s="18">
        <f t="shared" si="4211"/>
        <v>723.21199999999999</v>
      </c>
      <c r="AO1812" s="18">
        <f t="shared" si="4212"/>
        <v>659</v>
      </c>
      <c r="AP1812" s="18">
        <f t="shared" si="4213"/>
        <v>659</v>
      </c>
      <c r="AQ1812" s="18">
        <f t="shared" si="4262"/>
        <v>0</v>
      </c>
      <c r="AR1812" s="18">
        <f t="shared" si="4214"/>
        <v>723.21199999999999</v>
      </c>
      <c r="AS1812" s="18">
        <f t="shared" si="4262"/>
        <v>0</v>
      </c>
      <c r="AT1812" s="18">
        <f t="shared" si="4262"/>
        <v>0</v>
      </c>
      <c r="AU1812" s="18">
        <f t="shared" si="4262"/>
        <v>0</v>
      </c>
      <c r="AV1812" s="18">
        <f t="shared" si="4137"/>
        <v>723.21199999999999</v>
      </c>
      <c r="AW1812" s="18">
        <f t="shared" si="4138"/>
        <v>659</v>
      </c>
      <c r="AX1812" s="18">
        <f t="shared" si="4139"/>
        <v>659</v>
      </c>
      <c r="AY1812" s="18">
        <f t="shared" si="4262"/>
        <v>0</v>
      </c>
      <c r="AZ1812" s="18">
        <f t="shared" si="4262"/>
        <v>0</v>
      </c>
      <c r="BA1812" s="18">
        <f t="shared" si="4135"/>
        <v>723.21199999999999</v>
      </c>
      <c r="BB1812" s="18">
        <f t="shared" si="4136"/>
        <v>659</v>
      </c>
      <c r="BC1812" s="18">
        <f t="shared" si="4262"/>
        <v>300</v>
      </c>
      <c r="BD1812" s="18">
        <f t="shared" si="4262"/>
        <v>0</v>
      </c>
      <c r="BE1812" s="18">
        <f t="shared" si="4262"/>
        <v>0</v>
      </c>
      <c r="BF1812" s="18">
        <f t="shared" si="4118"/>
        <v>1023.212</v>
      </c>
      <c r="BG1812" s="18">
        <f t="shared" si="4119"/>
        <v>659</v>
      </c>
      <c r="BH1812" s="18">
        <f t="shared" si="4120"/>
        <v>659</v>
      </c>
      <c r="BI1812" s="18">
        <f t="shared" si="4262"/>
        <v>0</v>
      </c>
      <c r="BJ1812" s="25"/>
      <c r="BK1812" s="36"/>
    </row>
    <row r="1813" spans="1:92" ht="46.8" x14ac:dyDescent="0.3">
      <c r="A1813" s="51" t="s">
        <v>260</v>
      </c>
      <c r="B1813" s="50">
        <v>240</v>
      </c>
      <c r="C1813" s="51"/>
      <c r="D1813" s="51"/>
      <c r="E1813" s="14" t="s">
        <v>463</v>
      </c>
      <c r="F1813" s="18">
        <f t="shared" si="4262"/>
        <v>659</v>
      </c>
      <c r="G1813" s="18">
        <f t="shared" si="4262"/>
        <v>659</v>
      </c>
      <c r="H1813" s="18">
        <f t="shared" si="4262"/>
        <v>659</v>
      </c>
      <c r="I1813" s="18">
        <f t="shared" si="4262"/>
        <v>0</v>
      </c>
      <c r="J1813" s="18">
        <f t="shared" si="4262"/>
        <v>0</v>
      </c>
      <c r="K1813" s="18">
        <f t="shared" si="4262"/>
        <v>0</v>
      </c>
      <c r="L1813" s="18">
        <f t="shared" ref="L1813:L1876" si="4263">F1813+I1813</f>
        <v>659</v>
      </c>
      <c r="M1813" s="18">
        <f t="shared" ref="M1813:M1876" si="4264">G1813+J1813</f>
        <v>659</v>
      </c>
      <c r="N1813" s="18">
        <f t="shared" ref="N1813:N1876" si="4265">H1813+K1813</f>
        <v>659</v>
      </c>
      <c r="O1813" s="18">
        <f t="shared" si="4262"/>
        <v>64.212000000000003</v>
      </c>
      <c r="P1813" s="18">
        <f t="shared" si="4262"/>
        <v>0</v>
      </c>
      <c r="Q1813" s="18">
        <f t="shared" si="4262"/>
        <v>0</v>
      </c>
      <c r="R1813" s="18">
        <f t="shared" si="4163"/>
        <v>723.21199999999999</v>
      </c>
      <c r="S1813" s="18">
        <f t="shared" si="4164"/>
        <v>659</v>
      </c>
      <c r="T1813" s="18">
        <f t="shared" si="4165"/>
        <v>659</v>
      </c>
      <c r="U1813" s="18">
        <f t="shared" si="4262"/>
        <v>0</v>
      </c>
      <c r="V1813" s="18">
        <f t="shared" si="4262"/>
        <v>0</v>
      </c>
      <c r="W1813" s="18">
        <f t="shared" si="4262"/>
        <v>0</v>
      </c>
      <c r="X1813" s="18">
        <f t="shared" si="4167"/>
        <v>723.21199999999999</v>
      </c>
      <c r="Y1813" s="18">
        <f t="shared" si="4168"/>
        <v>659</v>
      </c>
      <c r="Z1813" s="18">
        <f t="shared" si="4169"/>
        <v>659</v>
      </c>
      <c r="AA1813" s="18">
        <f t="shared" si="4262"/>
        <v>0</v>
      </c>
      <c r="AB1813" s="18">
        <f t="shared" si="4262"/>
        <v>0</v>
      </c>
      <c r="AC1813" s="18">
        <f t="shared" si="4262"/>
        <v>0</v>
      </c>
      <c r="AD1813" s="18">
        <f t="shared" si="4172"/>
        <v>723.21199999999999</v>
      </c>
      <c r="AE1813" s="18">
        <f t="shared" si="4173"/>
        <v>659</v>
      </c>
      <c r="AF1813" s="18">
        <f t="shared" si="4174"/>
        <v>659</v>
      </c>
      <c r="AG1813" s="18">
        <f t="shared" si="4262"/>
        <v>0</v>
      </c>
      <c r="AH1813" s="18">
        <f t="shared" si="4143"/>
        <v>723.21199999999999</v>
      </c>
      <c r="AI1813" s="18">
        <f t="shared" si="4144"/>
        <v>659</v>
      </c>
      <c r="AJ1813" s="18">
        <f t="shared" si="4145"/>
        <v>659</v>
      </c>
      <c r="AK1813" s="18">
        <f t="shared" si="4262"/>
        <v>0</v>
      </c>
      <c r="AL1813" s="18">
        <f t="shared" si="4262"/>
        <v>0</v>
      </c>
      <c r="AM1813" s="18">
        <f t="shared" si="4262"/>
        <v>0</v>
      </c>
      <c r="AN1813" s="18">
        <f t="shared" si="4211"/>
        <v>723.21199999999999</v>
      </c>
      <c r="AO1813" s="18">
        <f t="shared" si="4212"/>
        <v>659</v>
      </c>
      <c r="AP1813" s="18">
        <f t="shared" si="4213"/>
        <v>659</v>
      </c>
      <c r="AQ1813" s="18">
        <f t="shared" si="4262"/>
        <v>0</v>
      </c>
      <c r="AR1813" s="18">
        <f t="shared" si="4214"/>
        <v>723.21199999999999</v>
      </c>
      <c r="AS1813" s="18">
        <f t="shared" si="4262"/>
        <v>0</v>
      </c>
      <c r="AT1813" s="18">
        <f t="shared" si="4262"/>
        <v>0</v>
      </c>
      <c r="AU1813" s="18">
        <f t="shared" si="4262"/>
        <v>0</v>
      </c>
      <c r="AV1813" s="18">
        <f t="shared" si="4137"/>
        <v>723.21199999999999</v>
      </c>
      <c r="AW1813" s="18">
        <f t="shared" si="4138"/>
        <v>659</v>
      </c>
      <c r="AX1813" s="18">
        <f t="shared" si="4139"/>
        <v>659</v>
      </c>
      <c r="AY1813" s="18">
        <f t="shared" si="4262"/>
        <v>0</v>
      </c>
      <c r="AZ1813" s="18">
        <f t="shared" si="4262"/>
        <v>0</v>
      </c>
      <c r="BA1813" s="18">
        <f t="shared" si="4135"/>
        <v>723.21199999999999</v>
      </c>
      <c r="BB1813" s="18">
        <f t="shared" si="4136"/>
        <v>659</v>
      </c>
      <c r="BC1813" s="18">
        <f t="shared" si="4262"/>
        <v>300</v>
      </c>
      <c r="BD1813" s="18">
        <f t="shared" si="4262"/>
        <v>0</v>
      </c>
      <c r="BE1813" s="18">
        <f t="shared" si="4262"/>
        <v>0</v>
      </c>
      <c r="BF1813" s="18">
        <f t="shared" si="4118"/>
        <v>1023.212</v>
      </c>
      <c r="BG1813" s="18">
        <f t="shared" si="4119"/>
        <v>659</v>
      </c>
      <c r="BH1813" s="18">
        <f t="shared" si="4120"/>
        <v>659</v>
      </c>
      <c r="BI1813" s="18">
        <f t="shared" si="4262"/>
        <v>0</v>
      </c>
      <c r="BJ1813" s="25"/>
      <c r="BK1813" s="36"/>
    </row>
    <row r="1814" spans="1:92" x14ac:dyDescent="0.3">
      <c r="A1814" s="51" t="s">
        <v>260</v>
      </c>
      <c r="B1814" s="50">
        <v>240</v>
      </c>
      <c r="C1814" s="51" t="s">
        <v>137</v>
      </c>
      <c r="D1814" s="51" t="s">
        <v>27</v>
      </c>
      <c r="E1814" s="14" t="s">
        <v>427</v>
      </c>
      <c r="F1814" s="18">
        <v>659</v>
      </c>
      <c r="G1814" s="18">
        <v>659</v>
      </c>
      <c r="H1814" s="18">
        <v>659</v>
      </c>
      <c r="I1814" s="18"/>
      <c r="J1814" s="18"/>
      <c r="K1814" s="18"/>
      <c r="L1814" s="18">
        <f t="shared" si="4263"/>
        <v>659</v>
      </c>
      <c r="M1814" s="18">
        <f t="shared" si="4264"/>
        <v>659</v>
      </c>
      <c r="N1814" s="18">
        <f t="shared" si="4265"/>
        <v>659</v>
      </c>
      <c r="O1814" s="18">
        <v>64.212000000000003</v>
      </c>
      <c r="P1814" s="18"/>
      <c r="Q1814" s="18"/>
      <c r="R1814" s="18">
        <f t="shared" si="4163"/>
        <v>723.21199999999999</v>
      </c>
      <c r="S1814" s="18">
        <f t="shared" si="4164"/>
        <v>659</v>
      </c>
      <c r="T1814" s="18">
        <f t="shared" si="4165"/>
        <v>659</v>
      </c>
      <c r="U1814" s="18"/>
      <c r="V1814" s="18"/>
      <c r="W1814" s="18"/>
      <c r="X1814" s="18">
        <f t="shared" si="4167"/>
        <v>723.21199999999999</v>
      </c>
      <c r="Y1814" s="18">
        <f t="shared" si="4168"/>
        <v>659</v>
      </c>
      <c r="Z1814" s="18">
        <f t="shared" si="4169"/>
        <v>659</v>
      </c>
      <c r="AA1814" s="18"/>
      <c r="AB1814" s="18"/>
      <c r="AC1814" s="18"/>
      <c r="AD1814" s="18">
        <f t="shared" si="4172"/>
        <v>723.21199999999999</v>
      </c>
      <c r="AE1814" s="18">
        <f t="shared" si="4173"/>
        <v>659</v>
      </c>
      <c r="AF1814" s="18">
        <f t="shared" si="4174"/>
        <v>659</v>
      </c>
      <c r="AG1814" s="18"/>
      <c r="AH1814" s="18">
        <f t="shared" si="4143"/>
        <v>723.21199999999999</v>
      </c>
      <c r="AI1814" s="18">
        <f t="shared" si="4144"/>
        <v>659</v>
      </c>
      <c r="AJ1814" s="18">
        <f t="shared" si="4145"/>
        <v>659</v>
      </c>
      <c r="AK1814" s="18"/>
      <c r="AL1814" s="18"/>
      <c r="AM1814" s="18"/>
      <c r="AN1814" s="18">
        <f t="shared" si="4211"/>
        <v>723.21199999999999</v>
      </c>
      <c r="AO1814" s="18">
        <f t="shared" si="4212"/>
        <v>659</v>
      </c>
      <c r="AP1814" s="18">
        <f t="shared" si="4213"/>
        <v>659</v>
      </c>
      <c r="AQ1814" s="18"/>
      <c r="AR1814" s="18">
        <f t="shared" si="4214"/>
        <v>723.21199999999999</v>
      </c>
      <c r="AS1814" s="18"/>
      <c r="AT1814" s="18"/>
      <c r="AU1814" s="18"/>
      <c r="AV1814" s="18">
        <f t="shared" si="4137"/>
        <v>723.21199999999999</v>
      </c>
      <c r="AW1814" s="18">
        <f t="shared" si="4138"/>
        <v>659</v>
      </c>
      <c r="AX1814" s="18">
        <f t="shared" si="4139"/>
        <v>659</v>
      </c>
      <c r="AY1814" s="18"/>
      <c r="AZ1814" s="18"/>
      <c r="BA1814" s="18">
        <f t="shared" si="4135"/>
        <v>723.21199999999999</v>
      </c>
      <c r="BB1814" s="18">
        <f t="shared" si="4136"/>
        <v>659</v>
      </c>
      <c r="BC1814" s="18">
        <v>300</v>
      </c>
      <c r="BD1814" s="18"/>
      <c r="BE1814" s="18"/>
      <c r="BF1814" s="18">
        <f t="shared" ref="BF1814:BF1877" si="4266">BA1814+BC1814</f>
        <v>1023.212</v>
      </c>
      <c r="BG1814" s="18">
        <f t="shared" ref="BG1814:BG1877" si="4267">BB1814+BD1814</f>
        <v>659</v>
      </c>
      <c r="BH1814" s="18">
        <f t="shared" ref="BH1814:BH1877" si="4268">AX1814+BE1814</f>
        <v>659</v>
      </c>
      <c r="BI1814" s="18"/>
      <c r="BJ1814" s="25"/>
      <c r="BK1814" s="36"/>
    </row>
    <row r="1815" spans="1:92" x14ac:dyDescent="0.3">
      <c r="A1815" s="51" t="s">
        <v>260</v>
      </c>
      <c r="B1815" s="19" t="s">
        <v>1168</v>
      </c>
      <c r="C1815" s="51"/>
      <c r="D1815" s="51"/>
      <c r="E1815" s="14" t="s">
        <v>460</v>
      </c>
      <c r="F1815" s="18">
        <f>F1816</f>
        <v>94.5</v>
      </c>
      <c r="G1815" s="18">
        <f t="shared" ref="G1815:BI1816" si="4269">G1816</f>
        <v>94.5</v>
      </c>
      <c r="H1815" s="18">
        <f t="shared" si="4269"/>
        <v>94.5</v>
      </c>
      <c r="I1815" s="18">
        <f t="shared" si="4269"/>
        <v>0</v>
      </c>
      <c r="J1815" s="18">
        <f t="shared" si="4269"/>
        <v>0</v>
      </c>
      <c r="K1815" s="18">
        <f t="shared" si="4269"/>
        <v>0</v>
      </c>
      <c r="L1815" s="18">
        <f t="shared" si="4263"/>
        <v>94.5</v>
      </c>
      <c r="M1815" s="18">
        <f t="shared" si="4264"/>
        <v>94.5</v>
      </c>
      <c r="N1815" s="18">
        <f t="shared" si="4265"/>
        <v>94.5</v>
      </c>
      <c r="O1815" s="18">
        <f t="shared" si="4269"/>
        <v>0</v>
      </c>
      <c r="P1815" s="18">
        <f t="shared" si="4269"/>
        <v>0</v>
      </c>
      <c r="Q1815" s="18">
        <f t="shared" si="4269"/>
        <v>0</v>
      </c>
      <c r="R1815" s="18">
        <f t="shared" si="4163"/>
        <v>94.5</v>
      </c>
      <c r="S1815" s="18">
        <f t="shared" si="4164"/>
        <v>94.5</v>
      </c>
      <c r="T1815" s="18">
        <f t="shared" si="4165"/>
        <v>94.5</v>
      </c>
      <c r="U1815" s="18">
        <f t="shared" si="4269"/>
        <v>0</v>
      </c>
      <c r="V1815" s="18">
        <f t="shared" si="4269"/>
        <v>0</v>
      </c>
      <c r="W1815" s="18">
        <f t="shared" si="4269"/>
        <v>0</v>
      </c>
      <c r="X1815" s="18">
        <f t="shared" si="4167"/>
        <v>94.5</v>
      </c>
      <c r="Y1815" s="18">
        <f t="shared" si="4168"/>
        <v>94.5</v>
      </c>
      <c r="Z1815" s="18">
        <f t="shared" si="4169"/>
        <v>94.5</v>
      </c>
      <c r="AA1815" s="18">
        <f t="shared" si="4269"/>
        <v>0</v>
      </c>
      <c r="AB1815" s="18">
        <f t="shared" si="4269"/>
        <v>0</v>
      </c>
      <c r="AC1815" s="18">
        <f t="shared" si="4269"/>
        <v>0</v>
      </c>
      <c r="AD1815" s="18">
        <f t="shared" si="4172"/>
        <v>94.5</v>
      </c>
      <c r="AE1815" s="18">
        <f t="shared" si="4173"/>
        <v>94.5</v>
      </c>
      <c r="AF1815" s="18">
        <f t="shared" si="4174"/>
        <v>94.5</v>
      </c>
      <c r="AG1815" s="18">
        <f t="shared" si="4269"/>
        <v>0</v>
      </c>
      <c r="AH1815" s="18">
        <f t="shared" si="4143"/>
        <v>94.5</v>
      </c>
      <c r="AI1815" s="18">
        <f t="shared" si="4144"/>
        <v>94.5</v>
      </c>
      <c r="AJ1815" s="18">
        <f t="shared" si="4145"/>
        <v>94.5</v>
      </c>
      <c r="AK1815" s="18">
        <f t="shared" si="4269"/>
        <v>0</v>
      </c>
      <c r="AL1815" s="18">
        <f t="shared" si="4269"/>
        <v>0</v>
      </c>
      <c r="AM1815" s="18">
        <f t="shared" si="4269"/>
        <v>0</v>
      </c>
      <c r="AN1815" s="18">
        <f t="shared" si="4211"/>
        <v>94.5</v>
      </c>
      <c r="AO1815" s="18">
        <f t="shared" si="4212"/>
        <v>94.5</v>
      </c>
      <c r="AP1815" s="18">
        <f t="shared" si="4213"/>
        <v>94.5</v>
      </c>
      <c r="AQ1815" s="18">
        <f t="shared" si="4269"/>
        <v>0</v>
      </c>
      <c r="AR1815" s="18">
        <f t="shared" si="4214"/>
        <v>94.5</v>
      </c>
      <c r="AS1815" s="18">
        <f t="shared" si="4269"/>
        <v>0</v>
      </c>
      <c r="AT1815" s="18">
        <f t="shared" si="4269"/>
        <v>0</v>
      </c>
      <c r="AU1815" s="18">
        <f t="shared" si="4269"/>
        <v>0</v>
      </c>
      <c r="AV1815" s="18">
        <f t="shared" si="4137"/>
        <v>94.5</v>
      </c>
      <c r="AW1815" s="18">
        <f t="shared" si="4138"/>
        <v>94.5</v>
      </c>
      <c r="AX1815" s="18">
        <f t="shared" si="4139"/>
        <v>94.5</v>
      </c>
      <c r="AY1815" s="18">
        <f t="shared" si="4269"/>
        <v>0</v>
      </c>
      <c r="AZ1815" s="18">
        <f t="shared" si="4269"/>
        <v>0</v>
      </c>
      <c r="BA1815" s="18">
        <f t="shared" si="4135"/>
        <v>94.5</v>
      </c>
      <c r="BB1815" s="18">
        <f t="shared" si="4136"/>
        <v>94.5</v>
      </c>
      <c r="BC1815" s="18">
        <f t="shared" si="4269"/>
        <v>0</v>
      </c>
      <c r="BD1815" s="18">
        <f t="shared" si="4269"/>
        <v>0</v>
      </c>
      <c r="BE1815" s="18">
        <f t="shared" si="4269"/>
        <v>0</v>
      </c>
      <c r="BF1815" s="18">
        <f t="shared" si="4266"/>
        <v>94.5</v>
      </c>
      <c r="BG1815" s="18">
        <f t="shared" si="4267"/>
        <v>94.5</v>
      </c>
      <c r="BH1815" s="18">
        <f t="shared" si="4268"/>
        <v>94.5</v>
      </c>
      <c r="BI1815" s="18">
        <f t="shared" si="4269"/>
        <v>0</v>
      </c>
      <c r="BJ1815" s="25"/>
      <c r="BK1815" s="36"/>
    </row>
    <row r="1816" spans="1:92" x14ac:dyDescent="0.3">
      <c r="A1816" s="51" t="s">
        <v>260</v>
      </c>
      <c r="B1816" s="19" t="s">
        <v>1169</v>
      </c>
      <c r="C1816" s="51"/>
      <c r="D1816" s="51"/>
      <c r="E1816" s="14" t="s">
        <v>477</v>
      </c>
      <c r="F1816" s="18">
        <f>F1817</f>
        <v>94.5</v>
      </c>
      <c r="G1816" s="18">
        <f t="shared" si="4269"/>
        <v>94.5</v>
      </c>
      <c r="H1816" s="18">
        <f t="shared" si="4269"/>
        <v>94.5</v>
      </c>
      <c r="I1816" s="18">
        <f t="shared" si="4269"/>
        <v>0</v>
      </c>
      <c r="J1816" s="18">
        <f t="shared" si="4269"/>
        <v>0</v>
      </c>
      <c r="K1816" s="18">
        <f t="shared" si="4269"/>
        <v>0</v>
      </c>
      <c r="L1816" s="18">
        <f t="shared" si="4263"/>
        <v>94.5</v>
      </c>
      <c r="M1816" s="18">
        <f t="shared" si="4264"/>
        <v>94.5</v>
      </c>
      <c r="N1816" s="18">
        <f t="shared" si="4265"/>
        <v>94.5</v>
      </c>
      <c r="O1816" s="18">
        <f t="shared" si="4269"/>
        <v>0</v>
      </c>
      <c r="P1816" s="18">
        <f t="shared" si="4269"/>
        <v>0</v>
      </c>
      <c r="Q1816" s="18">
        <f t="shared" si="4269"/>
        <v>0</v>
      </c>
      <c r="R1816" s="18">
        <f t="shared" si="4163"/>
        <v>94.5</v>
      </c>
      <c r="S1816" s="18">
        <f t="shared" si="4164"/>
        <v>94.5</v>
      </c>
      <c r="T1816" s="18">
        <f t="shared" si="4165"/>
        <v>94.5</v>
      </c>
      <c r="U1816" s="18">
        <f t="shared" si="4269"/>
        <v>0</v>
      </c>
      <c r="V1816" s="18">
        <f t="shared" si="4269"/>
        <v>0</v>
      </c>
      <c r="W1816" s="18">
        <f t="shared" si="4269"/>
        <v>0</v>
      </c>
      <c r="X1816" s="18">
        <f t="shared" si="4167"/>
        <v>94.5</v>
      </c>
      <c r="Y1816" s="18">
        <f t="shared" si="4168"/>
        <v>94.5</v>
      </c>
      <c r="Z1816" s="18">
        <f t="shared" si="4169"/>
        <v>94.5</v>
      </c>
      <c r="AA1816" s="18">
        <f t="shared" si="4269"/>
        <v>0</v>
      </c>
      <c r="AB1816" s="18">
        <f t="shared" si="4269"/>
        <v>0</v>
      </c>
      <c r="AC1816" s="18">
        <f t="shared" si="4269"/>
        <v>0</v>
      </c>
      <c r="AD1816" s="18">
        <f t="shared" si="4172"/>
        <v>94.5</v>
      </c>
      <c r="AE1816" s="18">
        <f t="shared" si="4173"/>
        <v>94.5</v>
      </c>
      <c r="AF1816" s="18">
        <f t="shared" si="4174"/>
        <v>94.5</v>
      </c>
      <c r="AG1816" s="18">
        <f t="shared" si="4269"/>
        <v>0</v>
      </c>
      <c r="AH1816" s="18">
        <f t="shared" si="4143"/>
        <v>94.5</v>
      </c>
      <c r="AI1816" s="18">
        <f t="shared" si="4144"/>
        <v>94.5</v>
      </c>
      <c r="AJ1816" s="18">
        <f t="shared" si="4145"/>
        <v>94.5</v>
      </c>
      <c r="AK1816" s="18">
        <f t="shared" si="4269"/>
        <v>0</v>
      </c>
      <c r="AL1816" s="18">
        <f t="shared" si="4269"/>
        <v>0</v>
      </c>
      <c r="AM1816" s="18">
        <f t="shared" si="4269"/>
        <v>0</v>
      </c>
      <c r="AN1816" s="18">
        <f t="shared" si="4211"/>
        <v>94.5</v>
      </c>
      <c r="AO1816" s="18">
        <f t="shared" si="4212"/>
        <v>94.5</v>
      </c>
      <c r="AP1816" s="18">
        <f t="shared" si="4213"/>
        <v>94.5</v>
      </c>
      <c r="AQ1816" s="18">
        <f t="shared" si="4269"/>
        <v>0</v>
      </c>
      <c r="AR1816" s="18">
        <f t="shared" si="4214"/>
        <v>94.5</v>
      </c>
      <c r="AS1816" s="18">
        <f t="shared" si="4269"/>
        <v>0</v>
      </c>
      <c r="AT1816" s="18">
        <f t="shared" si="4269"/>
        <v>0</v>
      </c>
      <c r="AU1816" s="18">
        <f t="shared" si="4269"/>
        <v>0</v>
      </c>
      <c r="AV1816" s="18">
        <f t="shared" si="4137"/>
        <v>94.5</v>
      </c>
      <c r="AW1816" s="18">
        <f t="shared" si="4138"/>
        <v>94.5</v>
      </c>
      <c r="AX1816" s="18">
        <f t="shared" si="4139"/>
        <v>94.5</v>
      </c>
      <c r="AY1816" s="18">
        <f t="shared" si="4269"/>
        <v>0</v>
      </c>
      <c r="AZ1816" s="18">
        <f t="shared" si="4269"/>
        <v>0</v>
      </c>
      <c r="BA1816" s="18">
        <f t="shared" si="4135"/>
        <v>94.5</v>
      </c>
      <c r="BB1816" s="18">
        <f t="shared" si="4136"/>
        <v>94.5</v>
      </c>
      <c r="BC1816" s="18">
        <f t="shared" si="4269"/>
        <v>0</v>
      </c>
      <c r="BD1816" s="18">
        <f t="shared" si="4269"/>
        <v>0</v>
      </c>
      <c r="BE1816" s="18">
        <f t="shared" si="4269"/>
        <v>0</v>
      </c>
      <c r="BF1816" s="18">
        <f t="shared" si="4266"/>
        <v>94.5</v>
      </c>
      <c r="BG1816" s="18">
        <f t="shared" si="4267"/>
        <v>94.5</v>
      </c>
      <c r="BH1816" s="18">
        <f t="shared" si="4268"/>
        <v>94.5</v>
      </c>
      <c r="BI1816" s="18">
        <f t="shared" si="4269"/>
        <v>0</v>
      </c>
      <c r="BJ1816" s="25"/>
      <c r="BK1816" s="36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</row>
    <row r="1817" spans="1:92" x14ac:dyDescent="0.3">
      <c r="A1817" s="51" t="s">
        <v>260</v>
      </c>
      <c r="B1817" s="19" t="s">
        <v>1169</v>
      </c>
      <c r="C1817" s="51" t="s">
        <v>137</v>
      </c>
      <c r="D1817" s="51" t="s">
        <v>27</v>
      </c>
      <c r="E1817" s="14" t="s">
        <v>427</v>
      </c>
      <c r="F1817" s="18">
        <v>94.5</v>
      </c>
      <c r="G1817" s="18">
        <v>94.5</v>
      </c>
      <c r="H1817" s="18">
        <v>94.5</v>
      </c>
      <c r="I1817" s="18"/>
      <c r="J1817" s="18"/>
      <c r="K1817" s="18"/>
      <c r="L1817" s="18">
        <f t="shared" si="4263"/>
        <v>94.5</v>
      </c>
      <c r="M1817" s="18">
        <f t="shared" si="4264"/>
        <v>94.5</v>
      </c>
      <c r="N1817" s="18">
        <f t="shared" si="4265"/>
        <v>94.5</v>
      </c>
      <c r="O1817" s="18"/>
      <c r="P1817" s="18"/>
      <c r="Q1817" s="18"/>
      <c r="R1817" s="18">
        <f t="shared" si="4163"/>
        <v>94.5</v>
      </c>
      <c r="S1817" s="18">
        <f t="shared" si="4164"/>
        <v>94.5</v>
      </c>
      <c r="T1817" s="18">
        <f t="shared" si="4165"/>
        <v>94.5</v>
      </c>
      <c r="U1817" s="18"/>
      <c r="V1817" s="18"/>
      <c r="W1817" s="18"/>
      <c r="X1817" s="18">
        <f t="shared" si="4167"/>
        <v>94.5</v>
      </c>
      <c r="Y1817" s="18">
        <f t="shared" si="4168"/>
        <v>94.5</v>
      </c>
      <c r="Z1817" s="18">
        <f t="shared" si="4169"/>
        <v>94.5</v>
      </c>
      <c r="AA1817" s="18"/>
      <c r="AB1817" s="18"/>
      <c r="AC1817" s="18"/>
      <c r="AD1817" s="18">
        <f t="shared" si="4172"/>
        <v>94.5</v>
      </c>
      <c r="AE1817" s="18">
        <f t="shared" si="4173"/>
        <v>94.5</v>
      </c>
      <c r="AF1817" s="18">
        <f t="shared" si="4174"/>
        <v>94.5</v>
      </c>
      <c r="AG1817" s="18"/>
      <c r="AH1817" s="18">
        <f t="shared" si="4143"/>
        <v>94.5</v>
      </c>
      <c r="AI1817" s="18">
        <f t="shared" si="4144"/>
        <v>94.5</v>
      </c>
      <c r="AJ1817" s="18">
        <f t="shared" si="4145"/>
        <v>94.5</v>
      </c>
      <c r="AK1817" s="18"/>
      <c r="AL1817" s="18"/>
      <c r="AM1817" s="18"/>
      <c r="AN1817" s="18">
        <f t="shared" si="4211"/>
        <v>94.5</v>
      </c>
      <c r="AO1817" s="18">
        <f t="shared" si="4212"/>
        <v>94.5</v>
      </c>
      <c r="AP1817" s="18">
        <f t="shared" si="4213"/>
        <v>94.5</v>
      </c>
      <c r="AQ1817" s="18"/>
      <c r="AR1817" s="18">
        <f t="shared" si="4214"/>
        <v>94.5</v>
      </c>
      <c r="AS1817" s="18"/>
      <c r="AT1817" s="18"/>
      <c r="AU1817" s="18"/>
      <c r="AV1817" s="18">
        <f t="shared" si="4137"/>
        <v>94.5</v>
      </c>
      <c r="AW1817" s="18">
        <f t="shared" si="4138"/>
        <v>94.5</v>
      </c>
      <c r="AX1817" s="18">
        <f t="shared" si="4139"/>
        <v>94.5</v>
      </c>
      <c r="AY1817" s="18"/>
      <c r="AZ1817" s="18"/>
      <c r="BA1817" s="18">
        <f t="shared" si="4135"/>
        <v>94.5</v>
      </c>
      <c r="BB1817" s="18">
        <f t="shared" si="4136"/>
        <v>94.5</v>
      </c>
      <c r="BC1817" s="18"/>
      <c r="BD1817" s="18"/>
      <c r="BE1817" s="18"/>
      <c r="BF1817" s="18">
        <f t="shared" si="4266"/>
        <v>94.5</v>
      </c>
      <c r="BG1817" s="18">
        <f t="shared" si="4267"/>
        <v>94.5</v>
      </c>
      <c r="BH1817" s="18">
        <f t="shared" si="4268"/>
        <v>94.5</v>
      </c>
      <c r="BI1817" s="18"/>
      <c r="BJ1817" s="25"/>
      <c r="BK1817" s="36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</row>
    <row r="1818" spans="1:92" ht="46.8" x14ac:dyDescent="0.3">
      <c r="A1818" s="19" t="s">
        <v>1284</v>
      </c>
      <c r="B1818" s="19"/>
      <c r="C1818" s="14"/>
      <c r="D1818" s="51"/>
      <c r="E1818" s="14" t="s">
        <v>1285</v>
      </c>
      <c r="F1818" s="18">
        <f>F1819+F1824</f>
        <v>1645.4</v>
      </c>
      <c r="G1818" s="18">
        <f t="shared" ref="G1818:BI1818" si="4270">G1819+G1824</f>
        <v>1439.4</v>
      </c>
      <c r="H1818" s="18">
        <f t="shared" si="4270"/>
        <v>1439.4</v>
      </c>
      <c r="I1818" s="18">
        <f t="shared" ref="I1818:K1818" si="4271">I1819+I1824</f>
        <v>0</v>
      </c>
      <c r="J1818" s="18">
        <f t="shared" si="4271"/>
        <v>0</v>
      </c>
      <c r="K1818" s="18">
        <f t="shared" si="4271"/>
        <v>0</v>
      </c>
      <c r="L1818" s="18">
        <f t="shared" si="4263"/>
        <v>1645.4</v>
      </c>
      <c r="M1818" s="18">
        <f t="shared" si="4264"/>
        <v>1439.4</v>
      </c>
      <c r="N1818" s="18">
        <f t="shared" si="4265"/>
        <v>1439.4</v>
      </c>
      <c r="O1818" s="18">
        <f t="shared" ref="O1818:Q1818" si="4272">O1819+O1824</f>
        <v>0</v>
      </c>
      <c r="P1818" s="18">
        <f t="shared" si="4272"/>
        <v>0</v>
      </c>
      <c r="Q1818" s="18">
        <f t="shared" si="4272"/>
        <v>0</v>
      </c>
      <c r="R1818" s="18">
        <f t="shared" si="4163"/>
        <v>1645.4</v>
      </c>
      <c r="S1818" s="18">
        <f t="shared" si="4164"/>
        <v>1439.4</v>
      </c>
      <c r="T1818" s="18">
        <f t="shared" si="4165"/>
        <v>1439.4</v>
      </c>
      <c r="U1818" s="18">
        <f t="shared" ref="U1818:W1818" si="4273">U1819+U1824</f>
        <v>0</v>
      </c>
      <c r="V1818" s="18">
        <f t="shared" si="4273"/>
        <v>0</v>
      </c>
      <c r="W1818" s="18">
        <f t="shared" si="4273"/>
        <v>0</v>
      </c>
      <c r="X1818" s="18">
        <f t="shared" si="4167"/>
        <v>1645.4</v>
      </c>
      <c r="Y1818" s="18">
        <f t="shared" si="4168"/>
        <v>1439.4</v>
      </c>
      <c r="Z1818" s="18">
        <f t="shared" si="4169"/>
        <v>1439.4</v>
      </c>
      <c r="AA1818" s="18">
        <f t="shared" ref="AA1818:AB1818" si="4274">AA1819+AA1824</f>
        <v>0</v>
      </c>
      <c r="AB1818" s="18">
        <f t="shared" si="4274"/>
        <v>0</v>
      </c>
      <c r="AC1818" s="18">
        <f t="shared" ref="AC1818" si="4275">AC1819+AC1824</f>
        <v>0</v>
      </c>
      <c r="AD1818" s="18">
        <f t="shared" si="4172"/>
        <v>1645.4</v>
      </c>
      <c r="AE1818" s="18">
        <f t="shared" si="4173"/>
        <v>1439.4</v>
      </c>
      <c r="AF1818" s="18">
        <f t="shared" si="4174"/>
        <v>1439.4</v>
      </c>
      <c r="AG1818" s="18">
        <f t="shared" ref="AG1818" si="4276">AG1819+AG1824</f>
        <v>0</v>
      </c>
      <c r="AH1818" s="18">
        <f t="shared" si="4143"/>
        <v>1645.4</v>
      </c>
      <c r="AI1818" s="18">
        <f t="shared" si="4144"/>
        <v>1439.4</v>
      </c>
      <c r="AJ1818" s="18">
        <f t="shared" si="4145"/>
        <v>1439.4</v>
      </c>
      <c r="AK1818" s="18">
        <f t="shared" ref="AK1818:AM1818" si="4277">AK1819+AK1824</f>
        <v>0</v>
      </c>
      <c r="AL1818" s="18">
        <f t="shared" si="4277"/>
        <v>0</v>
      </c>
      <c r="AM1818" s="18">
        <f t="shared" si="4277"/>
        <v>0</v>
      </c>
      <c r="AN1818" s="18">
        <f t="shared" si="4211"/>
        <v>1645.4</v>
      </c>
      <c r="AO1818" s="18">
        <f t="shared" si="4212"/>
        <v>1439.4</v>
      </c>
      <c r="AP1818" s="18">
        <f t="shared" si="4213"/>
        <v>1439.4</v>
      </c>
      <c r="AQ1818" s="18">
        <f t="shared" ref="AQ1818" si="4278">AQ1819+AQ1824</f>
        <v>0</v>
      </c>
      <c r="AR1818" s="18">
        <f t="shared" si="4214"/>
        <v>1645.4</v>
      </c>
      <c r="AS1818" s="18">
        <f t="shared" ref="AS1818:AU1818" si="4279">AS1819+AS1824</f>
        <v>0</v>
      </c>
      <c r="AT1818" s="18">
        <f t="shared" si="4279"/>
        <v>0</v>
      </c>
      <c r="AU1818" s="18">
        <f t="shared" si="4279"/>
        <v>0</v>
      </c>
      <c r="AV1818" s="18">
        <f t="shared" si="4137"/>
        <v>1645.4</v>
      </c>
      <c r="AW1818" s="18">
        <f t="shared" si="4138"/>
        <v>1439.4</v>
      </c>
      <c r="AX1818" s="18">
        <f t="shared" si="4139"/>
        <v>1439.4</v>
      </c>
      <c r="AY1818" s="18">
        <f t="shared" ref="AY1818:AZ1818" si="4280">AY1819+AY1824</f>
        <v>0</v>
      </c>
      <c r="AZ1818" s="18">
        <f t="shared" si="4280"/>
        <v>0</v>
      </c>
      <c r="BA1818" s="18">
        <f t="shared" si="4135"/>
        <v>1645.4</v>
      </c>
      <c r="BB1818" s="18">
        <f t="shared" si="4136"/>
        <v>1439.4</v>
      </c>
      <c r="BC1818" s="18">
        <f t="shared" ref="BC1818:BE1818" si="4281">BC1819+BC1824</f>
        <v>0</v>
      </c>
      <c r="BD1818" s="18">
        <f t="shared" si="4281"/>
        <v>0</v>
      </c>
      <c r="BE1818" s="18">
        <f t="shared" si="4281"/>
        <v>0</v>
      </c>
      <c r="BF1818" s="18">
        <f t="shared" si="4266"/>
        <v>1645.4</v>
      </c>
      <c r="BG1818" s="18">
        <f t="shared" si="4267"/>
        <v>1439.4</v>
      </c>
      <c r="BH1818" s="18">
        <f t="shared" si="4268"/>
        <v>1439.4</v>
      </c>
      <c r="BI1818" s="18">
        <f t="shared" si="4270"/>
        <v>0</v>
      </c>
      <c r="BJ1818" s="25"/>
      <c r="BK1818" s="36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</row>
    <row r="1819" spans="1:92" ht="46.8" x14ac:dyDescent="0.3">
      <c r="A1819" s="19" t="s">
        <v>1286</v>
      </c>
      <c r="B1819" s="19"/>
      <c r="C1819" s="14"/>
      <c r="D1819" s="51"/>
      <c r="E1819" s="14" t="s">
        <v>1287</v>
      </c>
      <c r="F1819" s="18">
        <f>F1820</f>
        <v>1575.4</v>
      </c>
      <c r="G1819" s="18">
        <f t="shared" ref="G1819:BI1820" si="4282">G1820</f>
        <v>1369.4</v>
      </c>
      <c r="H1819" s="18">
        <f t="shared" si="4282"/>
        <v>1369.4</v>
      </c>
      <c r="I1819" s="18">
        <f t="shared" si="4282"/>
        <v>0</v>
      </c>
      <c r="J1819" s="18">
        <f t="shared" si="4282"/>
        <v>0</v>
      </c>
      <c r="K1819" s="18">
        <f t="shared" si="4282"/>
        <v>0</v>
      </c>
      <c r="L1819" s="18">
        <f t="shared" si="4263"/>
        <v>1575.4</v>
      </c>
      <c r="M1819" s="18">
        <f t="shared" si="4264"/>
        <v>1369.4</v>
      </c>
      <c r="N1819" s="18">
        <f t="shared" si="4265"/>
        <v>1369.4</v>
      </c>
      <c r="O1819" s="18">
        <f t="shared" si="4282"/>
        <v>0</v>
      </c>
      <c r="P1819" s="18">
        <f t="shared" si="4282"/>
        <v>0</v>
      </c>
      <c r="Q1819" s="18">
        <f t="shared" si="4282"/>
        <v>0</v>
      </c>
      <c r="R1819" s="18">
        <f t="shared" si="4163"/>
        <v>1575.4</v>
      </c>
      <c r="S1819" s="18">
        <f t="shared" si="4164"/>
        <v>1369.4</v>
      </c>
      <c r="T1819" s="18">
        <f t="shared" si="4165"/>
        <v>1369.4</v>
      </c>
      <c r="U1819" s="18">
        <f t="shared" si="4282"/>
        <v>0</v>
      </c>
      <c r="V1819" s="18">
        <f t="shared" si="4282"/>
        <v>0</v>
      </c>
      <c r="W1819" s="18">
        <f t="shared" si="4282"/>
        <v>0</v>
      </c>
      <c r="X1819" s="18">
        <f t="shared" si="4167"/>
        <v>1575.4</v>
      </c>
      <c r="Y1819" s="18">
        <f t="shared" si="4168"/>
        <v>1369.4</v>
      </c>
      <c r="Z1819" s="18">
        <f t="shared" si="4169"/>
        <v>1369.4</v>
      </c>
      <c r="AA1819" s="18">
        <f t="shared" si="4282"/>
        <v>0</v>
      </c>
      <c r="AB1819" s="18">
        <f t="shared" si="4282"/>
        <v>0</v>
      </c>
      <c r="AC1819" s="18">
        <f t="shared" si="4282"/>
        <v>0</v>
      </c>
      <c r="AD1819" s="18">
        <f t="shared" si="4172"/>
        <v>1575.4</v>
      </c>
      <c r="AE1819" s="18">
        <f t="shared" si="4173"/>
        <v>1369.4</v>
      </c>
      <c r="AF1819" s="18">
        <f t="shared" si="4174"/>
        <v>1369.4</v>
      </c>
      <c r="AG1819" s="18">
        <f t="shared" si="4282"/>
        <v>0</v>
      </c>
      <c r="AH1819" s="18">
        <f t="shared" si="4143"/>
        <v>1575.4</v>
      </c>
      <c r="AI1819" s="18">
        <f t="shared" si="4144"/>
        <v>1369.4</v>
      </c>
      <c r="AJ1819" s="18">
        <f t="shared" si="4145"/>
        <v>1369.4</v>
      </c>
      <c r="AK1819" s="18">
        <f t="shared" si="4282"/>
        <v>0</v>
      </c>
      <c r="AL1819" s="18">
        <f t="shared" si="4282"/>
        <v>0</v>
      </c>
      <c r="AM1819" s="18">
        <f t="shared" si="4282"/>
        <v>0</v>
      </c>
      <c r="AN1819" s="18">
        <f t="shared" si="4211"/>
        <v>1575.4</v>
      </c>
      <c r="AO1819" s="18">
        <f t="shared" si="4212"/>
        <v>1369.4</v>
      </c>
      <c r="AP1819" s="18">
        <f t="shared" si="4213"/>
        <v>1369.4</v>
      </c>
      <c r="AQ1819" s="18">
        <f t="shared" si="4282"/>
        <v>0</v>
      </c>
      <c r="AR1819" s="18">
        <f t="shared" si="4214"/>
        <v>1575.4</v>
      </c>
      <c r="AS1819" s="18">
        <f t="shared" si="4282"/>
        <v>0</v>
      </c>
      <c r="AT1819" s="18">
        <f t="shared" si="4282"/>
        <v>0</v>
      </c>
      <c r="AU1819" s="18">
        <f t="shared" si="4282"/>
        <v>0</v>
      </c>
      <c r="AV1819" s="18">
        <f t="shared" si="4137"/>
        <v>1575.4</v>
      </c>
      <c r="AW1819" s="18">
        <f t="shared" si="4138"/>
        <v>1369.4</v>
      </c>
      <c r="AX1819" s="18">
        <f t="shared" si="4139"/>
        <v>1369.4</v>
      </c>
      <c r="AY1819" s="18">
        <f t="shared" si="4282"/>
        <v>0</v>
      </c>
      <c r="AZ1819" s="18">
        <f t="shared" si="4282"/>
        <v>0</v>
      </c>
      <c r="BA1819" s="18">
        <f t="shared" si="4135"/>
        <v>1575.4</v>
      </c>
      <c r="BB1819" s="18">
        <f t="shared" si="4136"/>
        <v>1369.4</v>
      </c>
      <c r="BC1819" s="18">
        <f t="shared" si="4282"/>
        <v>0</v>
      </c>
      <c r="BD1819" s="18">
        <f t="shared" si="4282"/>
        <v>0</v>
      </c>
      <c r="BE1819" s="18">
        <f t="shared" si="4282"/>
        <v>0</v>
      </c>
      <c r="BF1819" s="18">
        <f t="shared" si="4266"/>
        <v>1575.4</v>
      </c>
      <c r="BG1819" s="18">
        <f t="shared" si="4267"/>
        <v>1369.4</v>
      </c>
      <c r="BH1819" s="18">
        <f t="shared" si="4268"/>
        <v>1369.4</v>
      </c>
      <c r="BI1819" s="18">
        <f t="shared" si="4282"/>
        <v>0</v>
      </c>
      <c r="BJ1819" s="25"/>
      <c r="BK1819" s="36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</row>
    <row r="1820" spans="1:92" ht="31.2" x14ac:dyDescent="0.3">
      <c r="A1820" s="19" t="s">
        <v>1286</v>
      </c>
      <c r="B1820" s="50">
        <v>200</v>
      </c>
      <c r="C1820" s="51"/>
      <c r="D1820" s="51"/>
      <c r="E1820" s="14" t="s">
        <v>455</v>
      </c>
      <c r="F1820" s="18">
        <f>F1821</f>
        <v>1575.4</v>
      </c>
      <c r="G1820" s="18">
        <f t="shared" si="4282"/>
        <v>1369.4</v>
      </c>
      <c r="H1820" s="18">
        <f t="shared" si="4282"/>
        <v>1369.4</v>
      </c>
      <c r="I1820" s="18">
        <f t="shared" si="4282"/>
        <v>0</v>
      </c>
      <c r="J1820" s="18">
        <f t="shared" si="4282"/>
        <v>0</v>
      </c>
      <c r="K1820" s="18">
        <f t="shared" si="4282"/>
        <v>0</v>
      </c>
      <c r="L1820" s="18">
        <f t="shared" si="4263"/>
        <v>1575.4</v>
      </c>
      <c r="M1820" s="18">
        <f t="shared" si="4264"/>
        <v>1369.4</v>
      </c>
      <c r="N1820" s="18">
        <f t="shared" si="4265"/>
        <v>1369.4</v>
      </c>
      <c r="O1820" s="18">
        <f t="shared" si="4282"/>
        <v>0</v>
      </c>
      <c r="P1820" s="18">
        <f t="shared" si="4282"/>
        <v>0</v>
      </c>
      <c r="Q1820" s="18">
        <f t="shared" si="4282"/>
        <v>0</v>
      </c>
      <c r="R1820" s="18">
        <f t="shared" si="4163"/>
        <v>1575.4</v>
      </c>
      <c r="S1820" s="18">
        <f t="shared" si="4164"/>
        <v>1369.4</v>
      </c>
      <c r="T1820" s="18">
        <f t="shared" si="4165"/>
        <v>1369.4</v>
      </c>
      <c r="U1820" s="18">
        <f t="shared" si="4282"/>
        <v>0</v>
      </c>
      <c r="V1820" s="18">
        <f t="shared" si="4282"/>
        <v>0</v>
      </c>
      <c r="W1820" s="18">
        <f t="shared" si="4282"/>
        <v>0</v>
      </c>
      <c r="X1820" s="18">
        <f t="shared" si="4167"/>
        <v>1575.4</v>
      </c>
      <c r="Y1820" s="18">
        <f t="shared" si="4168"/>
        <v>1369.4</v>
      </c>
      <c r="Z1820" s="18">
        <f t="shared" si="4169"/>
        <v>1369.4</v>
      </c>
      <c r="AA1820" s="18">
        <f t="shared" si="4282"/>
        <v>0</v>
      </c>
      <c r="AB1820" s="18">
        <f t="shared" si="4282"/>
        <v>0</v>
      </c>
      <c r="AC1820" s="18">
        <f t="shared" si="4282"/>
        <v>0</v>
      </c>
      <c r="AD1820" s="18">
        <f t="shared" si="4172"/>
        <v>1575.4</v>
      </c>
      <c r="AE1820" s="18">
        <f t="shared" si="4173"/>
        <v>1369.4</v>
      </c>
      <c r="AF1820" s="18">
        <f t="shared" si="4174"/>
        <v>1369.4</v>
      </c>
      <c r="AG1820" s="18">
        <f t="shared" si="4282"/>
        <v>0</v>
      </c>
      <c r="AH1820" s="18">
        <f t="shared" si="4143"/>
        <v>1575.4</v>
      </c>
      <c r="AI1820" s="18">
        <f t="shared" si="4144"/>
        <v>1369.4</v>
      </c>
      <c r="AJ1820" s="18">
        <f t="shared" si="4145"/>
        <v>1369.4</v>
      </c>
      <c r="AK1820" s="18">
        <f t="shared" si="4282"/>
        <v>0</v>
      </c>
      <c r="AL1820" s="18">
        <f t="shared" si="4282"/>
        <v>0</v>
      </c>
      <c r="AM1820" s="18">
        <f t="shared" si="4282"/>
        <v>0</v>
      </c>
      <c r="AN1820" s="18">
        <f t="shared" si="4211"/>
        <v>1575.4</v>
      </c>
      <c r="AO1820" s="18">
        <f t="shared" si="4212"/>
        <v>1369.4</v>
      </c>
      <c r="AP1820" s="18">
        <f t="shared" si="4213"/>
        <v>1369.4</v>
      </c>
      <c r="AQ1820" s="18">
        <f t="shared" si="4282"/>
        <v>0</v>
      </c>
      <c r="AR1820" s="18">
        <f t="shared" si="4214"/>
        <v>1575.4</v>
      </c>
      <c r="AS1820" s="18">
        <f t="shared" si="4282"/>
        <v>0</v>
      </c>
      <c r="AT1820" s="18">
        <f t="shared" si="4282"/>
        <v>0</v>
      </c>
      <c r="AU1820" s="18">
        <f t="shared" si="4282"/>
        <v>0</v>
      </c>
      <c r="AV1820" s="18">
        <f t="shared" si="4137"/>
        <v>1575.4</v>
      </c>
      <c r="AW1820" s="18">
        <f t="shared" si="4138"/>
        <v>1369.4</v>
      </c>
      <c r="AX1820" s="18">
        <f t="shared" si="4139"/>
        <v>1369.4</v>
      </c>
      <c r="AY1820" s="18">
        <f t="shared" si="4282"/>
        <v>0</v>
      </c>
      <c r="AZ1820" s="18">
        <f t="shared" si="4282"/>
        <v>0</v>
      </c>
      <c r="BA1820" s="18">
        <f t="shared" si="4135"/>
        <v>1575.4</v>
      </c>
      <c r="BB1820" s="18">
        <f t="shared" si="4136"/>
        <v>1369.4</v>
      </c>
      <c r="BC1820" s="18">
        <f t="shared" si="4282"/>
        <v>0</v>
      </c>
      <c r="BD1820" s="18">
        <f t="shared" si="4282"/>
        <v>0</v>
      </c>
      <c r="BE1820" s="18">
        <f t="shared" si="4282"/>
        <v>0</v>
      </c>
      <c r="BF1820" s="18">
        <f t="shared" si="4266"/>
        <v>1575.4</v>
      </c>
      <c r="BG1820" s="18">
        <f t="shared" si="4267"/>
        <v>1369.4</v>
      </c>
      <c r="BH1820" s="18">
        <f t="shared" si="4268"/>
        <v>1369.4</v>
      </c>
      <c r="BI1820" s="18">
        <f t="shared" si="4282"/>
        <v>0</v>
      </c>
      <c r="BJ1820" s="25"/>
      <c r="BK1820" s="36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</row>
    <row r="1821" spans="1:92" ht="46.8" x14ac:dyDescent="0.3">
      <c r="A1821" s="19" t="s">
        <v>1286</v>
      </c>
      <c r="B1821" s="50">
        <v>240</v>
      </c>
      <c r="C1821" s="51"/>
      <c r="D1821" s="51"/>
      <c r="E1821" s="14" t="s">
        <v>463</v>
      </c>
      <c r="F1821" s="18">
        <f>F1822+F1823</f>
        <v>1575.4</v>
      </c>
      <c r="G1821" s="18">
        <f t="shared" ref="G1821:BI1821" si="4283">G1822+G1823</f>
        <v>1369.4</v>
      </c>
      <c r="H1821" s="18">
        <f t="shared" si="4283"/>
        <v>1369.4</v>
      </c>
      <c r="I1821" s="18">
        <f t="shared" si="4283"/>
        <v>0</v>
      </c>
      <c r="J1821" s="18">
        <f t="shared" si="4283"/>
        <v>0</v>
      </c>
      <c r="K1821" s="18">
        <f t="shared" si="4283"/>
        <v>0</v>
      </c>
      <c r="L1821" s="18">
        <f t="shared" si="4263"/>
        <v>1575.4</v>
      </c>
      <c r="M1821" s="18">
        <f t="shared" si="4264"/>
        <v>1369.4</v>
      </c>
      <c r="N1821" s="18">
        <f t="shared" si="4265"/>
        <v>1369.4</v>
      </c>
      <c r="O1821" s="18">
        <f t="shared" ref="O1821:Q1821" si="4284">O1822+O1823</f>
        <v>0</v>
      </c>
      <c r="P1821" s="18">
        <f t="shared" si="4284"/>
        <v>0</v>
      </c>
      <c r="Q1821" s="18">
        <f t="shared" si="4284"/>
        <v>0</v>
      </c>
      <c r="R1821" s="18">
        <f t="shared" si="4163"/>
        <v>1575.4</v>
      </c>
      <c r="S1821" s="18">
        <f t="shared" si="4164"/>
        <v>1369.4</v>
      </c>
      <c r="T1821" s="18">
        <f t="shared" si="4165"/>
        <v>1369.4</v>
      </c>
      <c r="U1821" s="18">
        <f t="shared" ref="U1821:W1821" si="4285">U1822+U1823</f>
        <v>0</v>
      </c>
      <c r="V1821" s="18">
        <f t="shared" si="4285"/>
        <v>0</v>
      </c>
      <c r="W1821" s="18">
        <f t="shared" si="4285"/>
        <v>0</v>
      </c>
      <c r="X1821" s="18">
        <f t="shared" si="4167"/>
        <v>1575.4</v>
      </c>
      <c r="Y1821" s="18">
        <f t="shared" si="4168"/>
        <v>1369.4</v>
      </c>
      <c r="Z1821" s="18">
        <f t="shared" si="4169"/>
        <v>1369.4</v>
      </c>
      <c r="AA1821" s="18">
        <f t="shared" ref="AA1821:AB1821" si="4286">AA1822+AA1823</f>
        <v>0</v>
      </c>
      <c r="AB1821" s="18">
        <f t="shared" si="4286"/>
        <v>0</v>
      </c>
      <c r="AC1821" s="18">
        <f t="shared" ref="AC1821" si="4287">AC1822+AC1823</f>
        <v>0</v>
      </c>
      <c r="AD1821" s="18">
        <f t="shared" si="4172"/>
        <v>1575.4</v>
      </c>
      <c r="AE1821" s="18">
        <f t="shared" si="4173"/>
        <v>1369.4</v>
      </c>
      <c r="AF1821" s="18">
        <f t="shared" si="4174"/>
        <v>1369.4</v>
      </c>
      <c r="AG1821" s="18">
        <f t="shared" ref="AG1821" si="4288">AG1822+AG1823</f>
        <v>0</v>
      </c>
      <c r="AH1821" s="18">
        <f t="shared" si="4143"/>
        <v>1575.4</v>
      </c>
      <c r="AI1821" s="18">
        <f t="shared" si="4144"/>
        <v>1369.4</v>
      </c>
      <c r="AJ1821" s="18">
        <f t="shared" si="4145"/>
        <v>1369.4</v>
      </c>
      <c r="AK1821" s="18">
        <f t="shared" ref="AK1821:AM1821" si="4289">AK1822+AK1823</f>
        <v>0</v>
      </c>
      <c r="AL1821" s="18">
        <f t="shared" si="4289"/>
        <v>0</v>
      </c>
      <c r="AM1821" s="18">
        <f t="shared" si="4289"/>
        <v>0</v>
      </c>
      <c r="AN1821" s="18">
        <f t="shared" si="4211"/>
        <v>1575.4</v>
      </c>
      <c r="AO1821" s="18">
        <f t="shared" si="4212"/>
        <v>1369.4</v>
      </c>
      <c r="AP1821" s="18">
        <f t="shared" si="4213"/>
        <v>1369.4</v>
      </c>
      <c r="AQ1821" s="18">
        <f t="shared" ref="AQ1821" si="4290">AQ1822+AQ1823</f>
        <v>0</v>
      </c>
      <c r="AR1821" s="18">
        <f t="shared" si="4214"/>
        <v>1575.4</v>
      </c>
      <c r="AS1821" s="18">
        <f t="shared" ref="AS1821:AU1821" si="4291">AS1822+AS1823</f>
        <v>0</v>
      </c>
      <c r="AT1821" s="18">
        <f t="shared" si="4291"/>
        <v>0</v>
      </c>
      <c r="AU1821" s="18">
        <f t="shared" si="4291"/>
        <v>0</v>
      </c>
      <c r="AV1821" s="18">
        <f t="shared" si="4137"/>
        <v>1575.4</v>
      </c>
      <c r="AW1821" s="18">
        <f t="shared" si="4138"/>
        <v>1369.4</v>
      </c>
      <c r="AX1821" s="18">
        <f t="shared" si="4139"/>
        <v>1369.4</v>
      </c>
      <c r="AY1821" s="18">
        <f t="shared" ref="AY1821:AZ1821" si="4292">AY1822+AY1823</f>
        <v>0</v>
      </c>
      <c r="AZ1821" s="18">
        <f t="shared" si="4292"/>
        <v>0</v>
      </c>
      <c r="BA1821" s="18">
        <f t="shared" si="4135"/>
        <v>1575.4</v>
      </c>
      <c r="BB1821" s="18">
        <f t="shared" si="4136"/>
        <v>1369.4</v>
      </c>
      <c r="BC1821" s="18">
        <f t="shared" ref="BC1821:BE1821" si="4293">BC1822+BC1823</f>
        <v>0</v>
      </c>
      <c r="BD1821" s="18">
        <f t="shared" si="4293"/>
        <v>0</v>
      </c>
      <c r="BE1821" s="18">
        <f t="shared" si="4293"/>
        <v>0</v>
      </c>
      <c r="BF1821" s="18">
        <f t="shared" si="4266"/>
        <v>1575.4</v>
      </c>
      <c r="BG1821" s="18">
        <f t="shared" si="4267"/>
        <v>1369.4</v>
      </c>
      <c r="BH1821" s="18">
        <f t="shared" si="4268"/>
        <v>1369.4</v>
      </c>
      <c r="BI1821" s="18">
        <f t="shared" si="4283"/>
        <v>0</v>
      </c>
      <c r="BJ1821" s="25"/>
      <c r="BK1821" s="36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</row>
    <row r="1822" spans="1:92" ht="31.2" x14ac:dyDescent="0.3">
      <c r="A1822" s="19" t="s">
        <v>1286</v>
      </c>
      <c r="B1822" s="50">
        <v>240</v>
      </c>
      <c r="C1822" s="51" t="s">
        <v>128</v>
      </c>
      <c r="D1822" s="51" t="s">
        <v>19</v>
      </c>
      <c r="E1822" s="14" t="s">
        <v>1290</v>
      </c>
      <c r="F1822" s="18">
        <v>1575.4</v>
      </c>
      <c r="G1822" s="18">
        <v>1369.4</v>
      </c>
      <c r="H1822" s="18">
        <v>1369.4</v>
      </c>
      <c r="I1822" s="18">
        <v>-206</v>
      </c>
      <c r="J1822" s="18"/>
      <c r="K1822" s="18"/>
      <c r="L1822" s="18">
        <f t="shared" si="4263"/>
        <v>1369.4</v>
      </c>
      <c r="M1822" s="18">
        <f t="shared" si="4264"/>
        <v>1369.4</v>
      </c>
      <c r="N1822" s="18">
        <f t="shared" si="4265"/>
        <v>1369.4</v>
      </c>
      <c r="O1822" s="18"/>
      <c r="P1822" s="18"/>
      <c r="Q1822" s="18"/>
      <c r="R1822" s="18">
        <f t="shared" si="4163"/>
        <v>1369.4</v>
      </c>
      <c r="S1822" s="18">
        <f t="shared" si="4164"/>
        <v>1369.4</v>
      </c>
      <c r="T1822" s="18">
        <f t="shared" si="4165"/>
        <v>1369.4</v>
      </c>
      <c r="U1822" s="18"/>
      <c r="V1822" s="18"/>
      <c r="W1822" s="18"/>
      <c r="X1822" s="18">
        <f t="shared" si="4167"/>
        <v>1369.4</v>
      </c>
      <c r="Y1822" s="18">
        <f t="shared" si="4168"/>
        <v>1369.4</v>
      </c>
      <c r="Z1822" s="18">
        <f t="shared" si="4169"/>
        <v>1369.4</v>
      </c>
      <c r="AA1822" s="18"/>
      <c r="AB1822" s="18"/>
      <c r="AC1822" s="18"/>
      <c r="AD1822" s="18">
        <f t="shared" si="4172"/>
        <v>1369.4</v>
      </c>
      <c r="AE1822" s="18">
        <f t="shared" si="4173"/>
        <v>1369.4</v>
      </c>
      <c r="AF1822" s="18">
        <f t="shared" si="4174"/>
        <v>1369.4</v>
      </c>
      <c r="AG1822" s="18"/>
      <c r="AH1822" s="18">
        <f t="shared" si="4143"/>
        <v>1369.4</v>
      </c>
      <c r="AI1822" s="18">
        <f t="shared" si="4144"/>
        <v>1369.4</v>
      </c>
      <c r="AJ1822" s="18">
        <f t="shared" si="4145"/>
        <v>1369.4</v>
      </c>
      <c r="AK1822" s="18"/>
      <c r="AL1822" s="18"/>
      <c r="AM1822" s="18"/>
      <c r="AN1822" s="18">
        <f t="shared" si="4211"/>
        <v>1369.4</v>
      </c>
      <c r="AO1822" s="18">
        <f t="shared" si="4212"/>
        <v>1369.4</v>
      </c>
      <c r="AP1822" s="18">
        <f t="shared" si="4213"/>
        <v>1369.4</v>
      </c>
      <c r="AQ1822" s="18"/>
      <c r="AR1822" s="18">
        <f t="shared" si="4214"/>
        <v>1369.4</v>
      </c>
      <c r="AS1822" s="18"/>
      <c r="AT1822" s="18"/>
      <c r="AU1822" s="18"/>
      <c r="AV1822" s="18">
        <f t="shared" si="4137"/>
        <v>1369.4</v>
      </c>
      <c r="AW1822" s="18">
        <f t="shared" si="4138"/>
        <v>1369.4</v>
      </c>
      <c r="AX1822" s="18">
        <f t="shared" si="4139"/>
        <v>1369.4</v>
      </c>
      <c r="AY1822" s="18"/>
      <c r="AZ1822" s="18"/>
      <c r="BA1822" s="18">
        <f t="shared" si="4135"/>
        <v>1369.4</v>
      </c>
      <c r="BB1822" s="18">
        <f t="shared" si="4136"/>
        <v>1369.4</v>
      </c>
      <c r="BC1822" s="18"/>
      <c r="BD1822" s="18"/>
      <c r="BE1822" s="18"/>
      <c r="BF1822" s="18">
        <f t="shared" si="4266"/>
        <v>1369.4</v>
      </c>
      <c r="BG1822" s="18">
        <f t="shared" si="4267"/>
        <v>1369.4</v>
      </c>
      <c r="BH1822" s="18">
        <f t="shared" si="4268"/>
        <v>1369.4</v>
      </c>
      <c r="BI1822" s="18"/>
      <c r="BJ1822" s="25"/>
      <c r="BK1822" s="36">
        <v>96</v>
      </c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</row>
    <row r="1823" spans="1:92" ht="31.2" x14ac:dyDescent="0.3">
      <c r="A1823" s="19" t="s">
        <v>1286</v>
      </c>
      <c r="B1823" s="50">
        <v>240</v>
      </c>
      <c r="C1823" s="51" t="s">
        <v>128</v>
      </c>
      <c r="D1823" s="51" t="s">
        <v>137</v>
      </c>
      <c r="E1823" s="14" t="s">
        <v>1450</v>
      </c>
      <c r="F1823" s="18"/>
      <c r="G1823" s="18"/>
      <c r="H1823" s="18"/>
      <c r="I1823" s="18">
        <v>206</v>
      </c>
      <c r="J1823" s="18"/>
      <c r="K1823" s="18"/>
      <c r="L1823" s="18">
        <f t="shared" si="4263"/>
        <v>206</v>
      </c>
      <c r="M1823" s="18">
        <f t="shared" si="4264"/>
        <v>0</v>
      </c>
      <c r="N1823" s="18">
        <f t="shared" si="4265"/>
        <v>0</v>
      </c>
      <c r="O1823" s="18"/>
      <c r="P1823" s="18"/>
      <c r="Q1823" s="18"/>
      <c r="R1823" s="18">
        <f t="shared" si="4163"/>
        <v>206</v>
      </c>
      <c r="S1823" s="18">
        <f t="shared" si="4164"/>
        <v>0</v>
      </c>
      <c r="T1823" s="18">
        <f t="shared" si="4165"/>
        <v>0</v>
      </c>
      <c r="U1823" s="18"/>
      <c r="V1823" s="18"/>
      <c r="W1823" s="18"/>
      <c r="X1823" s="18">
        <f t="shared" si="4167"/>
        <v>206</v>
      </c>
      <c r="Y1823" s="18">
        <f t="shared" si="4168"/>
        <v>0</v>
      </c>
      <c r="Z1823" s="18">
        <f t="shared" si="4169"/>
        <v>0</v>
      </c>
      <c r="AA1823" s="18"/>
      <c r="AB1823" s="18"/>
      <c r="AC1823" s="18"/>
      <c r="AD1823" s="18">
        <f t="shared" si="4172"/>
        <v>206</v>
      </c>
      <c r="AE1823" s="18">
        <f t="shared" si="4173"/>
        <v>0</v>
      </c>
      <c r="AF1823" s="18">
        <f t="shared" si="4174"/>
        <v>0</v>
      </c>
      <c r="AG1823" s="18"/>
      <c r="AH1823" s="18">
        <f t="shared" si="4143"/>
        <v>206</v>
      </c>
      <c r="AI1823" s="18">
        <f t="shared" si="4144"/>
        <v>0</v>
      </c>
      <c r="AJ1823" s="18">
        <f t="shared" si="4145"/>
        <v>0</v>
      </c>
      <c r="AK1823" s="18"/>
      <c r="AL1823" s="18"/>
      <c r="AM1823" s="18"/>
      <c r="AN1823" s="18">
        <f t="shared" si="4211"/>
        <v>206</v>
      </c>
      <c r="AO1823" s="18">
        <f t="shared" si="4212"/>
        <v>0</v>
      </c>
      <c r="AP1823" s="18">
        <f t="shared" si="4213"/>
        <v>0</v>
      </c>
      <c r="AQ1823" s="18"/>
      <c r="AR1823" s="18">
        <f t="shared" si="4214"/>
        <v>206</v>
      </c>
      <c r="AS1823" s="18"/>
      <c r="AT1823" s="18"/>
      <c r="AU1823" s="18"/>
      <c r="AV1823" s="18">
        <f t="shared" si="4137"/>
        <v>206</v>
      </c>
      <c r="AW1823" s="18">
        <f t="shared" si="4138"/>
        <v>0</v>
      </c>
      <c r="AX1823" s="18">
        <f t="shared" si="4139"/>
        <v>0</v>
      </c>
      <c r="AY1823" s="18"/>
      <c r="AZ1823" s="18"/>
      <c r="BA1823" s="18">
        <f t="shared" si="4135"/>
        <v>206</v>
      </c>
      <c r="BB1823" s="18">
        <f t="shared" si="4136"/>
        <v>0</v>
      </c>
      <c r="BC1823" s="18"/>
      <c r="BD1823" s="18"/>
      <c r="BE1823" s="18"/>
      <c r="BF1823" s="18">
        <f t="shared" si="4266"/>
        <v>206</v>
      </c>
      <c r="BG1823" s="18">
        <f t="shared" si="4267"/>
        <v>0</v>
      </c>
      <c r="BH1823" s="18">
        <f t="shared" si="4268"/>
        <v>0</v>
      </c>
      <c r="BI1823" s="18"/>
      <c r="BJ1823" s="25"/>
      <c r="BK1823" s="36">
        <v>97</v>
      </c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</row>
    <row r="1824" spans="1:92" ht="62.4" x14ac:dyDescent="0.3">
      <c r="A1824" s="19" t="s">
        <v>1288</v>
      </c>
      <c r="B1824" s="19"/>
      <c r="C1824" s="51"/>
      <c r="D1824" s="51"/>
      <c r="E1824" s="14" t="s">
        <v>1289</v>
      </c>
      <c r="F1824" s="18">
        <f>F1825</f>
        <v>70</v>
      </c>
      <c r="G1824" s="18">
        <f t="shared" ref="G1824:BI1826" si="4294">G1825</f>
        <v>70</v>
      </c>
      <c r="H1824" s="18">
        <f t="shared" si="4294"/>
        <v>70</v>
      </c>
      <c r="I1824" s="18">
        <f t="shared" si="4294"/>
        <v>0</v>
      </c>
      <c r="J1824" s="18">
        <f t="shared" si="4294"/>
        <v>0</v>
      </c>
      <c r="K1824" s="18">
        <f t="shared" si="4294"/>
        <v>0</v>
      </c>
      <c r="L1824" s="18">
        <f t="shared" si="4263"/>
        <v>70</v>
      </c>
      <c r="M1824" s="18">
        <f t="shared" si="4264"/>
        <v>70</v>
      </c>
      <c r="N1824" s="18">
        <f t="shared" si="4265"/>
        <v>70</v>
      </c>
      <c r="O1824" s="18">
        <f t="shared" si="4294"/>
        <v>0</v>
      </c>
      <c r="P1824" s="18">
        <f t="shared" si="4294"/>
        <v>0</v>
      </c>
      <c r="Q1824" s="18">
        <f t="shared" si="4294"/>
        <v>0</v>
      </c>
      <c r="R1824" s="18">
        <f t="shared" si="4163"/>
        <v>70</v>
      </c>
      <c r="S1824" s="18">
        <f t="shared" si="4164"/>
        <v>70</v>
      </c>
      <c r="T1824" s="18">
        <f t="shared" si="4165"/>
        <v>70</v>
      </c>
      <c r="U1824" s="18">
        <f t="shared" si="4294"/>
        <v>0</v>
      </c>
      <c r="V1824" s="18">
        <f t="shared" si="4294"/>
        <v>0</v>
      </c>
      <c r="W1824" s="18">
        <f t="shared" si="4294"/>
        <v>0</v>
      </c>
      <c r="X1824" s="18">
        <f t="shared" si="4167"/>
        <v>70</v>
      </c>
      <c r="Y1824" s="18">
        <f t="shared" si="4168"/>
        <v>70</v>
      </c>
      <c r="Z1824" s="18">
        <f t="shared" si="4169"/>
        <v>70</v>
      </c>
      <c r="AA1824" s="18">
        <f t="shared" si="4294"/>
        <v>0</v>
      </c>
      <c r="AB1824" s="18">
        <f t="shared" si="4294"/>
        <v>0</v>
      </c>
      <c r="AC1824" s="18">
        <f t="shared" si="4294"/>
        <v>0</v>
      </c>
      <c r="AD1824" s="18">
        <f t="shared" si="4172"/>
        <v>70</v>
      </c>
      <c r="AE1824" s="18">
        <f t="shared" si="4173"/>
        <v>70</v>
      </c>
      <c r="AF1824" s="18">
        <f t="shared" si="4174"/>
        <v>70</v>
      </c>
      <c r="AG1824" s="18">
        <f t="shared" si="4294"/>
        <v>0</v>
      </c>
      <c r="AH1824" s="18">
        <f t="shared" si="4143"/>
        <v>70</v>
      </c>
      <c r="AI1824" s="18">
        <f t="shared" si="4144"/>
        <v>70</v>
      </c>
      <c r="AJ1824" s="18">
        <f t="shared" si="4145"/>
        <v>70</v>
      </c>
      <c r="AK1824" s="18">
        <f t="shared" si="4294"/>
        <v>0</v>
      </c>
      <c r="AL1824" s="18">
        <f t="shared" si="4294"/>
        <v>0</v>
      </c>
      <c r="AM1824" s="18">
        <f t="shared" si="4294"/>
        <v>0</v>
      </c>
      <c r="AN1824" s="18">
        <f t="shared" si="4211"/>
        <v>70</v>
      </c>
      <c r="AO1824" s="18">
        <f t="shared" si="4212"/>
        <v>70</v>
      </c>
      <c r="AP1824" s="18">
        <f t="shared" si="4213"/>
        <v>70</v>
      </c>
      <c r="AQ1824" s="18">
        <f t="shared" si="4294"/>
        <v>0</v>
      </c>
      <c r="AR1824" s="18">
        <f t="shared" si="4214"/>
        <v>70</v>
      </c>
      <c r="AS1824" s="18">
        <f t="shared" si="4294"/>
        <v>0</v>
      </c>
      <c r="AT1824" s="18">
        <f t="shared" si="4294"/>
        <v>0</v>
      </c>
      <c r="AU1824" s="18">
        <f t="shared" si="4294"/>
        <v>0</v>
      </c>
      <c r="AV1824" s="18">
        <f t="shared" si="4137"/>
        <v>70</v>
      </c>
      <c r="AW1824" s="18">
        <f t="shared" si="4138"/>
        <v>70</v>
      </c>
      <c r="AX1824" s="18">
        <f t="shared" si="4139"/>
        <v>70</v>
      </c>
      <c r="AY1824" s="18">
        <f t="shared" si="4294"/>
        <v>0</v>
      </c>
      <c r="AZ1824" s="18">
        <f t="shared" si="4294"/>
        <v>0</v>
      </c>
      <c r="BA1824" s="18">
        <f t="shared" si="4135"/>
        <v>70</v>
      </c>
      <c r="BB1824" s="18">
        <f t="shared" si="4136"/>
        <v>70</v>
      </c>
      <c r="BC1824" s="18">
        <f t="shared" si="4294"/>
        <v>0</v>
      </c>
      <c r="BD1824" s="18">
        <f t="shared" si="4294"/>
        <v>0</v>
      </c>
      <c r="BE1824" s="18">
        <f t="shared" si="4294"/>
        <v>0</v>
      </c>
      <c r="BF1824" s="18">
        <f t="shared" si="4266"/>
        <v>70</v>
      </c>
      <c r="BG1824" s="18">
        <f t="shared" si="4267"/>
        <v>70</v>
      </c>
      <c r="BH1824" s="18">
        <f t="shared" si="4268"/>
        <v>70</v>
      </c>
      <c r="BI1824" s="18">
        <f t="shared" si="4294"/>
        <v>0</v>
      </c>
      <c r="BJ1824" s="25"/>
      <c r="BK1824" s="36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</row>
    <row r="1825" spans="1:92" ht="31.2" x14ac:dyDescent="0.3">
      <c r="A1825" s="19" t="s">
        <v>1288</v>
      </c>
      <c r="B1825" s="50">
        <v>200</v>
      </c>
      <c r="C1825" s="51"/>
      <c r="D1825" s="51"/>
      <c r="E1825" s="14" t="s">
        <v>455</v>
      </c>
      <c r="F1825" s="18">
        <f>F1826</f>
        <v>70</v>
      </c>
      <c r="G1825" s="18">
        <f t="shared" si="4294"/>
        <v>70</v>
      </c>
      <c r="H1825" s="18">
        <f t="shared" si="4294"/>
        <v>70</v>
      </c>
      <c r="I1825" s="18">
        <f t="shared" si="4294"/>
        <v>0</v>
      </c>
      <c r="J1825" s="18">
        <f t="shared" si="4294"/>
        <v>0</v>
      </c>
      <c r="K1825" s="18">
        <f t="shared" si="4294"/>
        <v>0</v>
      </c>
      <c r="L1825" s="18">
        <f t="shared" si="4263"/>
        <v>70</v>
      </c>
      <c r="M1825" s="18">
        <f t="shared" si="4264"/>
        <v>70</v>
      </c>
      <c r="N1825" s="18">
        <f t="shared" si="4265"/>
        <v>70</v>
      </c>
      <c r="O1825" s="18">
        <f t="shared" si="4294"/>
        <v>0</v>
      </c>
      <c r="P1825" s="18">
        <f t="shared" si="4294"/>
        <v>0</v>
      </c>
      <c r="Q1825" s="18">
        <f t="shared" si="4294"/>
        <v>0</v>
      </c>
      <c r="R1825" s="18">
        <f t="shared" si="4163"/>
        <v>70</v>
      </c>
      <c r="S1825" s="18">
        <f t="shared" si="4164"/>
        <v>70</v>
      </c>
      <c r="T1825" s="18">
        <f t="shared" si="4165"/>
        <v>70</v>
      </c>
      <c r="U1825" s="18">
        <f t="shared" si="4294"/>
        <v>0</v>
      </c>
      <c r="V1825" s="18">
        <f t="shared" si="4294"/>
        <v>0</v>
      </c>
      <c r="W1825" s="18">
        <f t="shared" si="4294"/>
        <v>0</v>
      </c>
      <c r="X1825" s="18">
        <f t="shared" si="4167"/>
        <v>70</v>
      </c>
      <c r="Y1825" s="18">
        <f t="shared" si="4168"/>
        <v>70</v>
      </c>
      <c r="Z1825" s="18">
        <f t="shared" si="4169"/>
        <v>70</v>
      </c>
      <c r="AA1825" s="18">
        <f t="shared" si="4294"/>
        <v>0</v>
      </c>
      <c r="AB1825" s="18">
        <f t="shared" si="4294"/>
        <v>0</v>
      </c>
      <c r="AC1825" s="18">
        <f t="shared" si="4294"/>
        <v>0</v>
      </c>
      <c r="AD1825" s="18">
        <f t="shared" si="4172"/>
        <v>70</v>
      </c>
      <c r="AE1825" s="18">
        <f t="shared" si="4173"/>
        <v>70</v>
      </c>
      <c r="AF1825" s="18">
        <f t="shared" si="4174"/>
        <v>70</v>
      </c>
      <c r="AG1825" s="18">
        <f t="shared" si="4294"/>
        <v>0</v>
      </c>
      <c r="AH1825" s="18">
        <f t="shared" si="4143"/>
        <v>70</v>
      </c>
      <c r="AI1825" s="18">
        <f t="shared" si="4144"/>
        <v>70</v>
      </c>
      <c r="AJ1825" s="18">
        <f t="shared" si="4145"/>
        <v>70</v>
      </c>
      <c r="AK1825" s="18">
        <f t="shared" si="4294"/>
        <v>0</v>
      </c>
      <c r="AL1825" s="18">
        <f t="shared" si="4294"/>
        <v>0</v>
      </c>
      <c r="AM1825" s="18">
        <f t="shared" si="4294"/>
        <v>0</v>
      </c>
      <c r="AN1825" s="18">
        <f t="shared" si="4211"/>
        <v>70</v>
      </c>
      <c r="AO1825" s="18">
        <f t="shared" si="4212"/>
        <v>70</v>
      </c>
      <c r="AP1825" s="18">
        <f t="shared" si="4213"/>
        <v>70</v>
      </c>
      <c r="AQ1825" s="18">
        <f t="shared" si="4294"/>
        <v>0</v>
      </c>
      <c r="AR1825" s="18">
        <f t="shared" si="4214"/>
        <v>70</v>
      </c>
      <c r="AS1825" s="18">
        <f t="shared" si="4294"/>
        <v>0</v>
      </c>
      <c r="AT1825" s="18">
        <f t="shared" si="4294"/>
        <v>0</v>
      </c>
      <c r="AU1825" s="18">
        <f t="shared" si="4294"/>
        <v>0</v>
      </c>
      <c r="AV1825" s="18">
        <f t="shared" si="4137"/>
        <v>70</v>
      </c>
      <c r="AW1825" s="18">
        <f t="shared" si="4138"/>
        <v>70</v>
      </c>
      <c r="AX1825" s="18">
        <f t="shared" si="4139"/>
        <v>70</v>
      </c>
      <c r="AY1825" s="18">
        <f t="shared" si="4294"/>
        <v>0</v>
      </c>
      <c r="AZ1825" s="18">
        <f t="shared" si="4294"/>
        <v>0</v>
      </c>
      <c r="BA1825" s="18">
        <f t="shared" si="4135"/>
        <v>70</v>
      </c>
      <c r="BB1825" s="18">
        <f t="shared" si="4136"/>
        <v>70</v>
      </c>
      <c r="BC1825" s="18">
        <f t="shared" si="4294"/>
        <v>0</v>
      </c>
      <c r="BD1825" s="18">
        <f t="shared" si="4294"/>
        <v>0</v>
      </c>
      <c r="BE1825" s="18">
        <f t="shared" si="4294"/>
        <v>0</v>
      </c>
      <c r="BF1825" s="18">
        <f t="shared" si="4266"/>
        <v>70</v>
      </c>
      <c r="BG1825" s="18">
        <f t="shared" si="4267"/>
        <v>70</v>
      </c>
      <c r="BH1825" s="18">
        <f t="shared" si="4268"/>
        <v>70</v>
      </c>
      <c r="BI1825" s="18">
        <f t="shared" si="4294"/>
        <v>0</v>
      </c>
      <c r="BJ1825" s="25"/>
      <c r="BK1825" s="36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</row>
    <row r="1826" spans="1:92" ht="46.8" x14ac:dyDescent="0.3">
      <c r="A1826" s="19" t="s">
        <v>1288</v>
      </c>
      <c r="B1826" s="50">
        <v>240</v>
      </c>
      <c r="C1826" s="51"/>
      <c r="D1826" s="51"/>
      <c r="E1826" s="14" t="s">
        <v>463</v>
      </c>
      <c r="F1826" s="18">
        <f>F1827</f>
        <v>70</v>
      </c>
      <c r="G1826" s="18">
        <f t="shared" si="4294"/>
        <v>70</v>
      </c>
      <c r="H1826" s="18">
        <f t="shared" si="4294"/>
        <v>70</v>
      </c>
      <c r="I1826" s="18">
        <f t="shared" si="4294"/>
        <v>0</v>
      </c>
      <c r="J1826" s="18">
        <f t="shared" si="4294"/>
        <v>0</v>
      </c>
      <c r="K1826" s="18">
        <f t="shared" si="4294"/>
        <v>0</v>
      </c>
      <c r="L1826" s="18">
        <f t="shared" si="4263"/>
        <v>70</v>
      </c>
      <c r="M1826" s="18">
        <f t="shared" si="4264"/>
        <v>70</v>
      </c>
      <c r="N1826" s="18">
        <f t="shared" si="4265"/>
        <v>70</v>
      </c>
      <c r="O1826" s="18">
        <f t="shared" si="4294"/>
        <v>0</v>
      </c>
      <c r="P1826" s="18">
        <f t="shared" si="4294"/>
        <v>0</v>
      </c>
      <c r="Q1826" s="18">
        <f t="shared" si="4294"/>
        <v>0</v>
      </c>
      <c r="R1826" s="18">
        <f t="shared" si="4163"/>
        <v>70</v>
      </c>
      <c r="S1826" s="18">
        <f t="shared" si="4164"/>
        <v>70</v>
      </c>
      <c r="T1826" s="18">
        <f t="shared" si="4165"/>
        <v>70</v>
      </c>
      <c r="U1826" s="18">
        <f t="shared" si="4294"/>
        <v>0</v>
      </c>
      <c r="V1826" s="18">
        <f t="shared" si="4294"/>
        <v>0</v>
      </c>
      <c r="W1826" s="18">
        <f t="shared" si="4294"/>
        <v>0</v>
      </c>
      <c r="X1826" s="18">
        <f t="shared" si="4167"/>
        <v>70</v>
      </c>
      <c r="Y1826" s="18">
        <f t="shared" si="4168"/>
        <v>70</v>
      </c>
      <c r="Z1826" s="18">
        <f t="shared" si="4169"/>
        <v>70</v>
      </c>
      <c r="AA1826" s="18">
        <f t="shared" si="4294"/>
        <v>0</v>
      </c>
      <c r="AB1826" s="18">
        <f t="shared" si="4294"/>
        <v>0</v>
      </c>
      <c r="AC1826" s="18">
        <f t="shared" si="4294"/>
        <v>0</v>
      </c>
      <c r="AD1826" s="18">
        <f t="shared" si="4172"/>
        <v>70</v>
      </c>
      <c r="AE1826" s="18">
        <f t="shared" si="4173"/>
        <v>70</v>
      </c>
      <c r="AF1826" s="18">
        <f t="shared" si="4174"/>
        <v>70</v>
      </c>
      <c r="AG1826" s="18">
        <f t="shared" si="4294"/>
        <v>0</v>
      </c>
      <c r="AH1826" s="18">
        <f t="shared" si="4143"/>
        <v>70</v>
      </c>
      <c r="AI1826" s="18">
        <f t="shared" si="4144"/>
        <v>70</v>
      </c>
      <c r="AJ1826" s="18">
        <f t="shared" si="4145"/>
        <v>70</v>
      </c>
      <c r="AK1826" s="18">
        <f t="shared" si="4294"/>
        <v>0</v>
      </c>
      <c r="AL1826" s="18">
        <f t="shared" si="4294"/>
        <v>0</v>
      </c>
      <c r="AM1826" s="18">
        <f t="shared" si="4294"/>
        <v>0</v>
      </c>
      <c r="AN1826" s="18">
        <f t="shared" si="4211"/>
        <v>70</v>
      </c>
      <c r="AO1826" s="18">
        <f t="shared" si="4212"/>
        <v>70</v>
      </c>
      <c r="AP1826" s="18">
        <f t="shared" si="4213"/>
        <v>70</v>
      </c>
      <c r="AQ1826" s="18">
        <f t="shared" si="4294"/>
        <v>0</v>
      </c>
      <c r="AR1826" s="18">
        <f t="shared" si="4214"/>
        <v>70</v>
      </c>
      <c r="AS1826" s="18">
        <f t="shared" si="4294"/>
        <v>0</v>
      </c>
      <c r="AT1826" s="18">
        <f t="shared" si="4294"/>
        <v>0</v>
      </c>
      <c r="AU1826" s="18">
        <f t="shared" si="4294"/>
        <v>0</v>
      </c>
      <c r="AV1826" s="18">
        <f t="shared" si="4137"/>
        <v>70</v>
      </c>
      <c r="AW1826" s="18">
        <f t="shared" si="4138"/>
        <v>70</v>
      </c>
      <c r="AX1826" s="18">
        <f t="shared" si="4139"/>
        <v>70</v>
      </c>
      <c r="AY1826" s="18">
        <f t="shared" si="4294"/>
        <v>0</v>
      </c>
      <c r="AZ1826" s="18">
        <f t="shared" si="4294"/>
        <v>0</v>
      </c>
      <c r="BA1826" s="18">
        <f t="shared" si="4135"/>
        <v>70</v>
      </c>
      <c r="BB1826" s="18">
        <f t="shared" si="4136"/>
        <v>70</v>
      </c>
      <c r="BC1826" s="18">
        <f t="shared" si="4294"/>
        <v>0</v>
      </c>
      <c r="BD1826" s="18">
        <f t="shared" si="4294"/>
        <v>0</v>
      </c>
      <c r="BE1826" s="18">
        <f t="shared" si="4294"/>
        <v>0</v>
      </c>
      <c r="BF1826" s="18">
        <f t="shared" si="4266"/>
        <v>70</v>
      </c>
      <c r="BG1826" s="18">
        <f t="shared" si="4267"/>
        <v>70</v>
      </c>
      <c r="BH1826" s="18">
        <f t="shared" si="4268"/>
        <v>70</v>
      </c>
      <c r="BI1826" s="18">
        <f t="shared" si="4294"/>
        <v>0</v>
      </c>
      <c r="BJ1826" s="25"/>
      <c r="BK1826" s="36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</row>
    <row r="1827" spans="1:92" x14ac:dyDescent="0.3">
      <c r="A1827" s="19" t="s">
        <v>1288</v>
      </c>
      <c r="B1827" s="50">
        <v>240</v>
      </c>
      <c r="C1827" s="51" t="s">
        <v>137</v>
      </c>
      <c r="D1827" s="51" t="s">
        <v>184</v>
      </c>
      <c r="E1827" s="14" t="s">
        <v>976</v>
      </c>
      <c r="F1827" s="18">
        <v>70</v>
      </c>
      <c r="G1827" s="18">
        <v>70</v>
      </c>
      <c r="H1827" s="18">
        <v>70</v>
      </c>
      <c r="I1827" s="18"/>
      <c r="J1827" s="18"/>
      <c r="K1827" s="18"/>
      <c r="L1827" s="18">
        <f t="shared" si="4263"/>
        <v>70</v>
      </c>
      <c r="M1827" s="18">
        <f t="shared" si="4264"/>
        <v>70</v>
      </c>
      <c r="N1827" s="18">
        <f t="shared" si="4265"/>
        <v>70</v>
      </c>
      <c r="O1827" s="18"/>
      <c r="P1827" s="18"/>
      <c r="Q1827" s="18"/>
      <c r="R1827" s="18">
        <f t="shared" si="4163"/>
        <v>70</v>
      </c>
      <c r="S1827" s="18">
        <f t="shared" si="4164"/>
        <v>70</v>
      </c>
      <c r="T1827" s="18">
        <f t="shared" si="4165"/>
        <v>70</v>
      </c>
      <c r="U1827" s="18"/>
      <c r="V1827" s="18"/>
      <c r="W1827" s="18"/>
      <c r="X1827" s="18">
        <f t="shared" si="4167"/>
        <v>70</v>
      </c>
      <c r="Y1827" s="18">
        <f t="shared" si="4168"/>
        <v>70</v>
      </c>
      <c r="Z1827" s="18">
        <f t="shared" si="4169"/>
        <v>70</v>
      </c>
      <c r="AA1827" s="18"/>
      <c r="AB1827" s="18"/>
      <c r="AC1827" s="18"/>
      <c r="AD1827" s="18">
        <f t="shared" si="4172"/>
        <v>70</v>
      </c>
      <c r="AE1827" s="18">
        <f t="shared" si="4173"/>
        <v>70</v>
      </c>
      <c r="AF1827" s="18">
        <f t="shared" si="4174"/>
        <v>70</v>
      </c>
      <c r="AG1827" s="18"/>
      <c r="AH1827" s="18">
        <f t="shared" si="4143"/>
        <v>70</v>
      </c>
      <c r="AI1827" s="18">
        <f t="shared" si="4144"/>
        <v>70</v>
      </c>
      <c r="AJ1827" s="18">
        <f t="shared" si="4145"/>
        <v>70</v>
      </c>
      <c r="AK1827" s="18"/>
      <c r="AL1827" s="18"/>
      <c r="AM1827" s="18"/>
      <c r="AN1827" s="18">
        <f t="shared" si="4211"/>
        <v>70</v>
      </c>
      <c r="AO1827" s="18">
        <f t="shared" si="4212"/>
        <v>70</v>
      </c>
      <c r="AP1827" s="18">
        <f t="shared" si="4213"/>
        <v>70</v>
      </c>
      <c r="AQ1827" s="18"/>
      <c r="AR1827" s="18">
        <f t="shared" si="4214"/>
        <v>70</v>
      </c>
      <c r="AS1827" s="18"/>
      <c r="AT1827" s="18"/>
      <c r="AU1827" s="18"/>
      <c r="AV1827" s="18">
        <f t="shared" si="4137"/>
        <v>70</v>
      </c>
      <c r="AW1827" s="18">
        <f t="shared" si="4138"/>
        <v>70</v>
      </c>
      <c r="AX1827" s="18">
        <f t="shared" si="4139"/>
        <v>70</v>
      </c>
      <c r="AY1827" s="18"/>
      <c r="AZ1827" s="18"/>
      <c r="BA1827" s="18">
        <f t="shared" si="4135"/>
        <v>70</v>
      </c>
      <c r="BB1827" s="18">
        <f t="shared" si="4136"/>
        <v>70</v>
      </c>
      <c r="BC1827" s="18"/>
      <c r="BD1827" s="18"/>
      <c r="BE1827" s="18"/>
      <c r="BF1827" s="18">
        <f t="shared" si="4266"/>
        <v>70</v>
      </c>
      <c r="BG1827" s="18">
        <f t="shared" si="4267"/>
        <v>70</v>
      </c>
      <c r="BH1827" s="18">
        <f t="shared" si="4268"/>
        <v>70</v>
      </c>
      <c r="BI1827" s="18"/>
      <c r="BJ1827" s="25"/>
      <c r="BK1827" s="36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</row>
    <row r="1828" spans="1:92" ht="31.2" x14ac:dyDescent="0.3">
      <c r="A1828" s="19" t="s">
        <v>1291</v>
      </c>
      <c r="B1828" s="19"/>
      <c r="C1828" s="14"/>
      <c r="D1828" s="51"/>
      <c r="E1828" s="14" t="s">
        <v>1292</v>
      </c>
      <c r="F1828" s="18">
        <f>F1829</f>
        <v>0</v>
      </c>
      <c r="G1828" s="18">
        <f t="shared" ref="G1828:BI1831" si="4295">G1829</f>
        <v>9161.5</v>
      </c>
      <c r="H1828" s="18">
        <f t="shared" si="4295"/>
        <v>9161.5</v>
      </c>
      <c r="I1828" s="18">
        <f t="shared" si="4295"/>
        <v>0</v>
      </c>
      <c r="J1828" s="18">
        <f t="shared" si="4295"/>
        <v>0</v>
      </c>
      <c r="K1828" s="18">
        <f t="shared" si="4295"/>
        <v>0</v>
      </c>
      <c r="L1828" s="18">
        <f t="shared" si="4263"/>
        <v>0</v>
      </c>
      <c r="M1828" s="18">
        <f t="shared" si="4264"/>
        <v>9161.5</v>
      </c>
      <c r="N1828" s="18">
        <f t="shared" si="4265"/>
        <v>9161.5</v>
      </c>
      <c r="O1828" s="18">
        <f t="shared" si="4295"/>
        <v>0</v>
      </c>
      <c r="P1828" s="18">
        <f t="shared" si="4295"/>
        <v>0</v>
      </c>
      <c r="Q1828" s="18">
        <f t="shared" si="4295"/>
        <v>0</v>
      </c>
      <c r="R1828" s="18">
        <f t="shared" si="4163"/>
        <v>0</v>
      </c>
      <c r="S1828" s="18">
        <f t="shared" si="4164"/>
        <v>9161.5</v>
      </c>
      <c r="T1828" s="18">
        <f t="shared" si="4165"/>
        <v>9161.5</v>
      </c>
      <c r="U1828" s="18">
        <f t="shared" si="4295"/>
        <v>0</v>
      </c>
      <c r="V1828" s="18">
        <f t="shared" si="4295"/>
        <v>0</v>
      </c>
      <c r="W1828" s="18">
        <f t="shared" si="4295"/>
        <v>0</v>
      </c>
      <c r="X1828" s="18">
        <f t="shared" si="4167"/>
        <v>0</v>
      </c>
      <c r="Y1828" s="18">
        <f t="shared" si="4168"/>
        <v>9161.5</v>
      </c>
      <c r="Z1828" s="18">
        <f t="shared" si="4169"/>
        <v>9161.5</v>
      </c>
      <c r="AA1828" s="18">
        <f t="shared" si="4295"/>
        <v>0</v>
      </c>
      <c r="AB1828" s="18">
        <f t="shared" si="4295"/>
        <v>0</v>
      </c>
      <c r="AC1828" s="18">
        <f t="shared" si="4295"/>
        <v>0</v>
      </c>
      <c r="AD1828" s="18">
        <f t="shared" si="4172"/>
        <v>0</v>
      </c>
      <c r="AE1828" s="18">
        <f t="shared" si="4173"/>
        <v>9161.5</v>
      </c>
      <c r="AF1828" s="18">
        <f t="shared" si="4174"/>
        <v>9161.5</v>
      </c>
      <c r="AG1828" s="18">
        <f t="shared" si="4295"/>
        <v>0</v>
      </c>
      <c r="AH1828" s="18">
        <f t="shared" si="4143"/>
        <v>0</v>
      </c>
      <c r="AI1828" s="18">
        <f t="shared" si="4144"/>
        <v>9161.5</v>
      </c>
      <c r="AJ1828" s="18">
        <f t="shared" si="4145"/>
        <v>9161.5</v>
      </c>
      <c r="AK1828" s="18">
        <f t="shared" si="4295"/>
        <v>0</v>
      </c>
      <c r="AL1828" s="18">
        <f t="shared" si="4295"/>
        <v>0</v>
      </c>
      <c r="AM1828" s="18">
        <f t="shared" si="4295"/>
        <v>0</v>
      </c>
      <c r="AN1828" s="18">
        <f t="shared" si="4211"/>
        <v>0</v>
      </c>
      <c r="AO1828" s="18">
        <f t="shared" si="4212"/>
        <v>9161.5</v>
      </c>
      <c r="AP1828" s="18">
        <f t="shared" si="4213"/>
        <v>9161.5</v>
      </c>
      <c r="AQ1828" s="18">
        <f t="shared" si="4295"/>
        <v>0</v>
      </c>
      <c r="AR1828" s="18">
        <f t="shared" si="4214"/>
        <v>0</v>
      </c>
      <c r="AS1828" s="18">
        <f t="shared" si="4295"/>
        <v>0</v>
      </c>
      <c r="AT1828" s="18">
        <f t="shared" si="4295"/>
        <v>0</v>
      </c>
      <c r="AU1828" s="18">
        <f t="shared" si="4295"/>
        <v>0</v>
      </c>
      <c r="AV1828" s="18">
        <f t="shared" si="4137"/>
        <v>0</v>
      </c>
      <c r="AW1828" s="18">
        <f t="shared" si="4138"/>
        <v>9161.5</v>
      </c>
      <c r="AX1828" s="18">
        <f t="shared" si="4139"/>
        <v>9161.5</v>
      </c>
      <c r="AY1828" s="18">
        <f t="shared" si="4295"/>
        <v>0</v>
      </c>
      <c r="AZ1828" s="18">
        <f t="shared" si="4295"/>
        <v>0</v>
      </c>
      <c r="BA1828" s="18">
        <f t="shared" si="4135"/>
        <v>0</v>
      </c>
      <c r="BB1828" s="18">
        <f t="shared" si="4136"/>
        <v>9161.5</v>
      </c>
      <c r="BC1828" s="18">
        <f t="shared" si="4295"/>
        <v>0</v>
      </c>
      <c r="BD1828" s="18">
        <f t="shared" si="4295"/>
        <v>0</v>
      </c>
      <c r="BE1828" s="18">
        <f t="shared" si="4295"/>
        <v>0</v>
      </c>
      <c r="BF1828" s="18">
        <f t="shared" si="4266"/>
        <v>0</v>
      </c>
      <c r="BG1828" s="18">
        <f t="shared" si="4267"/>
        <v>9161.5</v>
      </c>
      <c r="BH1828" s="18">
        <f t="shared" si="4268"/>
        <v>9161.5</v>
      </c>
      <c r="BI1828" s="18">
        <f t="shared" si="4295"/>
        <v>0</v>
      </c>
      <c r="BJ1828" s="25"/>
      <c r="BK1828" s="36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</row>
    <row r="1829" spans="1:92" x14ac:dyDescent="0.3">
      <c r="A1829" s="19" t="s">
        <v>1293</v>
      </c>
      <c r="B1829" s="19"/>
      <c r="C1829" s="14"/>
      <c r="D1829" s="51"/>
      <c r="E1829" s="14" t="s">
        <v>1294</v>
      </c>
      <c r="F1829" s="18">
        <f>F1830</f>
        <v>0</v>
      </c>
      <c r="G1829" s="18">
        <f t="shared" si="4295"/>
        <v>9161.5</v>
      </c>
      <c r="H1829" s="18">
        <f t="shared" si="4295"/>
        <v>9161.5</v>
      </c>
      <c r="I1829" s="18">
        <f t="shared" si="4295"/>
        <v>0</v>
      </c>
      <c r="J1829" s="18">
        <f t="shared" si="4295"/>
        <v>0</v>
      </c>
      <c r="K1829" s="18">
        <f t="shared" si="4295"/>
        <v>0</v>
      </c>
      <c r="L1829" s="18">
        <f t="shared" si="4263"/>
        <v>0</v>
      </c>
      <c r="M1829" s="18">
        <f t="shared" si="4264"/>
        <v>9161.5</v>
      </c>
      <c r="N1829" s="18">
        <f t="shared" si="4265"/>
        <v>9161.5</v>
      </c>
      <c r="O1829" s="18">
        <f t="shared" si="4295"/>
        <v>0</v>
      </c>
      <c r="P1829" s="18">
        <f t="shared" si="4295"/>
        <v>0</v>
      </c>
      <c r="Q1829" s="18">
        <f t="shared" si="4295"/>
        <v>0</v>
      </c>
      <c r="R1829" s="18">
        <f t="shared" si="4163"/>
        <v>0</v>
      </c>
      <c r="S1829" s="18">
        <f t="shared" si="4164"/>
        <v>9161.5</v>
      </c>
      <c r="T1829" s="18">
        <f t="shared" si="4165"/>
        <v>9161.5</v>
      </c>
      <c r="U1829" s="18">
        <f t="shared" si="4295"/>
        <v>0</v>
      </c>
      <c r="V1829" s="18">
        <f t="shared" si="4295"/>
        <v>0</v>
      </c>
      <c r="W1829" s="18">
        <f t="shared" si="4295"/>
        <v>0</v>
      </c>
      <c r="X1829" s="18">
        <f t="shared" si="4167"/>
        <v>0</v>
      </c>
      <c r="Y1829" s="18">
        <f t="shared" si="4168"/>
        <v>9161.5</v>
      </c>
      <c r="Z1829" s="18">
        <f t="shared" si="4169"/>
        <v>9161.5</v>
      </c>
      <c r="AA1829" s="18">
        <f t="shared" si="4295"/>
        <v>0</v>
      </c>
      <c r="AB1829" s="18">
        <f t="shared" si="4295"/>
        <v>0</v>
      </c>
      <c r="AC1829" s="18">
        <f t="shared" si="4295"/>
        <v>0</v>
      </c>
      <c r="AD1829" s="18">
        <f t="shared" si="4172"/>
        <v>0</v>
      </c>
      <c r="AE1829" s="18">
        <f t="shared" si="4173"/>
        <v>9161.5</v>
      </c>
      <c r="AF1829" s="18">
        <f t="shared" si="4174"/>
        <v>9161.5</v>
      </c>
      <c r="AG1829" s="18">
        <f t="shared" si="4295"/>
        <v>0</v>
      </c>
      <c r="AH1829" s="18">
        <f t="shared" si="4143"/>
        <v>0</v>
      </c>
      <c r="AI1829" s="18">
        <f t="shared" si="4144"/>
        <v>9161.5</v>
      </c>
      <c r="AJ1829" s="18">
        <f t="shared" si="4145"/>
        <v>9161.5</v>
      </c>
      <c r="AK1829" s="18">
        <f t="shared" si="4295"/>
        <v>0</v>
      </c>
      <c r="AL1829" s="18">
        <f t="shared" si="4295"/>
        <v>0</v>
      </c>
      <c r="AM1829" s="18">
        <f t="shared" si="4295"/>
        <v>0</v>
      </c>
      <c r="AN1829" s="18">
        <f t="shared" si="4211"/>
        <v>0</v>
      </c>
      <c r="AO1829" s="18">
        <f t="shared" si="4212"/>
        <v>9161.5</v>
      </c>
      <c r="AP1829" s="18">
        <f t="shared" si="4213"/>
        <v>9161.5</v>
      </c>
      <c r="AQ1829" s="18">
        <f t="shared" si="4295"/>
        <v>0</v>
      </c>
      <c r="AR1829" s="18">
        <f t="shared" si="4214"/>
        <v>0</v>
      </c>
      <c r="AS1829" s="18">
        <f t="shared" si="4295"/>
        <v>0</v>
      </c>
      <c r="AT1829" s="18">
        <f t="shared" si="4295"/>
        <v>0</v>
      </c>
      <c r="AU1829" s="18">
        <f t="shared" si="4295"/>
        <v>0</v>
      </c>
      <c r="AV1829" s="18">
        <f t="shared" si="4137"/>
        <v>0</v>
      </c>
      <c r="AW1829" s="18">
        <f t="shared" si="4138"/>
        <v>9161.5</v>
      </c>
      <c r="AX1829" s="18">
        <f t="shared" si="4139"/>
        <v>9161.5</v>
      </c>
      <c r="AY1829" s="18">
        <f t="shared" si="4295"/>
        <v>0</v>
      </c>
      <c r="AZ1829" s="18">
        <f t="shared" si="4295"/>
        <v>0</v>
      </c>
      <c r="BA1829" s="18">
        <f t="shared" si="4135"/>
        <v>0</v>
      </c>
      <c r="BB1829" s="18">
        <f t="shared" si="4136"/>
        <v>9161.5</v>
      </c>
      <c r="BC1829" s="18">
        <f t="shared" si="4295"/>
        <v>0</v>
      </c>
      <c r="BD1829" s="18">
        <f t="shared" si="4295"/>
        <v>0</v>
      </c>
      <c r="BE1829" s="18">
        <f t="shared" si="4295"/>
        <v>0</v>
      </c>
      <c r="BF1829" s="18">
        <f t="shared" si="4266"/>
        <v>0</v>
      </c>
      <c r="BG1829" s="18">
        <f t="shared" si="4267"/>
        <v>9161.5</v>
      </c>
      <c r="BH1829" s="18">
        <f t="shared" si="4268"/>
        <v>9161.5</v>
      </c>
      <c r="BI1829" s="18">
        <f t="shared" si="4295"/>
        <v>0</v>
      </c>
      <c r="BJ1829" s="25"/>
      <c r="BK1829" s="36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</row>
    <row r="1830" spans="1:92" ht="31.2" x14ac:dyDescent="0.3">
      <c r="A1830" s="19" t="s">
        <v>1293</v>
      </c>
      <c r="B1830" s="50">
        <v>200</v>
      </c>
      <c r="C1830" s="51"/>
      <c r="D1830" s="51"/>
      <c r="E1830" s="14" t="s">
        <v>455</v>
      </c>
      <c r="F1830" s="18">
        <f>F1831</f>
        <v>0</v>
      </c>
      <c r="G1830" s="18">
        <f t="shared" si="4295"/>
        <v>9161.5</v>
      </c>
      <c r="H1830" s="18">
        <f t="shared" si="4295"/>
        <v>9161.5</v>
      </c>
      <c r="I1830" s="18">
        <f t="shared" si="4295"/>
        <v>0</v>
      </c>
      <c r="J1830" s="18">
        <f t="shared" si="4295"/>
        <v>0</v>
      </c>
      <c r="K1830" s="18">
        <f t="shared" si="4295"/>
        <v>0</v>
      </c>
      <c r="L1830" s="18">
        <f t="shared" si="4263"/>
        <v>0</v>
      </c>
      <c r="M1830" s="18">
        <f t="shared" si="4264"/>
        <v>9161.5</v>
      </c>
      <c r="N1830" s="18">
        <f t="shared" si="4265"/>
        <v>9161.5</v>
      </c>
      <c r="O1830" s="18">
        <f t="shared" si="4295"/>
        <v>0</v>
      </c>
      <c r="P1830" s="18">
        <f t="shared" si="4295"/>
        <v>0</v>
      </c>
      <c r="Q1830" s="18">
        <f t="shared" si="4295"/>
        <v>0</v>
      </c>
      <c r="R1830" s="18">
        <f t="shared" si="4163"/>
        <v>0</v>
      </c>
      <c r="S1830" s="18">
        <f t="shared" si="4164"/>
        <v>9161.5</v>
      </c>
      <c r="T1830" s="18">
        <f t="shared" si="4165"/>
        <v>9161.5</v>
      </c>
      <c r="U1830" s="18">
        <f t="shared" si="4295"/>
        <v>0</v>
      </c>
      <c r="V1830" s="18">
        <f t="shared" si="4295"/>
        <v>0</v>
      </c>
      <c r="W1830" s="18">
        <f t="shared" si="4295"/>
        <v>0</v>
      </c>
      <c r="X1830" s="18">
        <f t="shared" si="4167"/>
        <v>0</v>
      </c>
      <c r="Y1830" s="18">
        <f t="shared" si="4168"/>
        <v>9161.5</v>
      </c>
      <c r="Z1830" s="18">
        <f t="shared" si="4169"/>
        <v>9161.5</v>
      </c>
      <c r="AA1830" s="18">
        <f t="shared" si="4295"/>
        <v>0</v>
      </c>
      <c r="AB1830" s="18">
        <f t="shared" si="4295"/>
        <v>0</v>
      </c>
      <c r="AC1830" s="18">
        <f t="shared" si="4295"/>
        <v>0</v>
      </c>
      <c r="AD1830" s="18">
        <f t="shared" si="4172"/>
        <v>0</v>
      </c>
      <c r="AE1830" s="18">
        <f t="shared" si="4173"/>
        <v>9161.5</v>
      </c>
      <c r="AF1830" s="18">
        <f t="shared" si="4174"/>
        <v>9161.5</v>
      </c>
      <c r="AG1830" s="18">
        <f t="shared" si="4295"/>
        <v>0</v>
      </c>
      <c r="AH1830" s="18">
        <f t="shared" si="4143"/>
        <v>0</v>
      </c>
      <c r="AI1830" s="18">
        <f t="shared" si="4144"/>
        <v>9161.5</v>
      </c>
      <c r="AJ1830" s="18">
        <f t="shared" si="4145"/>
        <v>9161.5</v>
      </c>
      <c r="AK1830" s="18">
        <f t="shared" si="4295"/>
        <v>0</v>
      </c>
      <c r="AL1830" s="18">
        <f t="shared" si="4295"/>
        <v>0</v>
      </c>
      <c r="AM1830" s="18">
        <f t="shared" si="4295"/>
        <v>0</v>
      </c>
      <c r="AN1830" s="18">
        <f t="shared" si="4211"/>
        <v>0</v>
      </c>
      <c r="AO1830" s="18">
        <f t="shared" si="4212"/>
        <v>9161.5</v>
      </c>
      <c r="AP1830" s="18">
        <f t="shared" si="4213"/>
        <v>9161.5</v>
      </c>
      <c r="AQ1830" s="18">
        <f t="shared" si="4295"/>
        <v>0</v>
      </c>
      <c r="AR1830" s="18">
        <f t="shared" si="4214"/>
        <v>0</v>
      </c>
      <c r="AS1830" s="18">
        <f t="shared" si="4295"/>
        <v>0</v>
      </c>
      <c r="AT1830" s="18">
        <f t="shared" si="4295"/>
        <v>0</v>
      </c>
      <c r="AU1830" s="18">
        <f t="shared" si="4295"/>
        <v>0</v>
      </c>
      <c r="AV1830" s="18">
        <f t="shared" si="4137"/>
        <v>0</v>
      </c>
      <c r="AW1830" s="18">
        <f t="shared" si="4138"/>
        <v>9161.5</v>
      </c>
      <c r="AX1830" s="18">
        <f t="shared" si="4139"/>
        <v>9161.5</v>
      </c>
      <c r="AY1830" s="18">
        <f t="shared" si="4295"/>
        <v>0</v>
      </c>
      <c r="AZ1830" s="18">
        <f t="shared" si="4295"/>
        <v>0</v>
      </c>
      <c r="BA1830" s="18">
        <f t="shared" ref="BA1830:BA1893" si="4296">AV1830+AY1830</f>
        <v>0</v>
      </c>
      <c r="BB1830" s="18">
        <f t="shared" ref="BB1830:BB1893" si="4297">AW1830+AZ1830</f>
        <v>9161.5</v>
      </c>
      <c r="BC1830" s="18">
        <f t="shared" si="4295"/>
        <v>0</v>
      </c>
      <c r="BD1830" s="18">
        <f t="shared" si="4295"/>
        <v>0</v>
      </c>
      <c r="BE1830" s="18">
        <f t="shared" si="4295"/>
        <v>0</v>
      </c>
      <c r="BF1830" s="18">
        <f t="shared" si="4266"/>
        <v>0</v>
      </c>
      <c r="BG1830" s="18">
        <f t="shared" si="4267"/>
        <v>9161.5</v>
      </c>
      <c r="BH1830" s="18">
        <f t="shared" si="4268"/>
        <v>9161.5</v>
      </c>
      <c r="BI1830" s="18">
        <f t="shared" si="4295"/>
        <v>0</v>
      </c>
      <c r="BJ1830" s="25"/>
      <c r="BK1830" s="36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</row>
    <row r="1831" spans="1:92" ht="46.8" x14ac:dyDescent="0.3">
      <c r="A1831" s="19" t="s">
        <v>1293</v>
      </c>
      <c r="B1831" s="50">
        <v>240</v>
      </c>
      <c r="C1831" s="51"/>
      <c r="D1831" s="51"/>
      <c r="E1831" s="14" t="s">
        <v>463</v>
      </c>
      <c r="F1831" s="18">
        <f>F1832</f>
        <v>0</v>
      </c>
      <c r="G1831" s="18">
        <f t="shared" si="4295"/>
        <v>9161.5</v>
      </c>
      <c r="H1831" s="18">
        <f t="shared" si="4295"/>
        <v>9161.5</v>
      </c>
      <c r="I1831" s="18">
        <f t="shared" si="4295"/>
        <v>0</v>
      </c>
      <c r="J1831" s="18">
        <f t="shared" si="4295"/>
        <v>0</v>
      </c>
      <c r="K1831" s="18">
        <f t="shared" si="4295"/>
        <v>0</v>
      </c>
      <c r="L1831" s="18">
        <f t="shared" si="4263"/>
        <v>0</v>
      </c>
      <c r="M1831" s="18">
        <f t="shared" si="4264"/>
        <v>9161.5</v>
      </c>
      <c r="N1831" s="18">
        <f t="shared" si="4265"/>
        <v>9161.5</v>
      </c>
      <c r="O1831" s="18">
        <f t="shared" si="4295"/>
        <v>0</v>
      </c>
      <c r="P1831" s="18">
        <f t="shared" si="4295"/>
        <v>0</v>
      </c>
      <c r="Q1831" s="18">
        <f t="shared" si="4295"/>
        <v>0</v>
      </c>
      <c r="R1831" s="18">
        <f t="shared" si="4163"/>
        <v>0</v>
      </c>
      <c r="S1831" s="18">
        <f t="shared" si="4164"/>
        <v>9161.5</v>
      </c>
      <c r="T1831" s="18">
        <f t="shared" si="4165"/>
        <v>9161.5</v>
      </c>
      <c r="U1831" s="18">
        <f t="shared" si="4295"/>
        <v>0</v>
      </c>
      <c r="V1831" s="18">
        <f t="shared" si="4295"/>
        <v>0</v>
      </c>
      <c r="W1831" s="18">
        <f t="shared" si="4295"/>
        <v>0</v>
      </c>
      <c r="X1831" s="18">
        <f t="shared" si="4167"/>
        <v>0</v>
      </c>
      <c r="Y1831" s="18">
        <f t="shared" si="4168"/>
        <v>9161.5</v>
      </c>
      <c r="Z1831" s="18">
        <f t="shared" si="4169"/>
        <v>9161.5</v>
      </c>
      <c r="AA1831" s="18">
        <f t="shared" si="4295"/>
        <v>0</v>
      </c>
      <c r="AB1831" s="18">
        <f t="shared" si="4295"/>
        <v>0</v>
      </c>
      <c r="AC1831" s="18">
        <f t="shared" si="4295"/>
        <v>0</v>
      </c>
      <c r="AD1831" s="18">
        <f t="shared" si="4172"/>
        <v>0</v>
      </c>
      <c r="AE1831" s="18">
        <f t="shared" si="4173"/>
        <v>9161.5</v>
      </c>
      <c r="AF1831" s="18">
        <f t="shared" si="4174"/>
        <v>9161.5</v>
      </c>
      <c r="AG1831" s="18">
        <f t="shared" si="4295"/>
        <v>0</v>
      </c>
      <c r="AH1831" s="18">
        <f t="shared" si="4143"/>
        <v>0</v>
      </c>
      <c r="AI1831" s="18">
        <f t="shared" si="4144"/>
        <v>9161.5</v>
      </c>
      <c r="AJ1831" s="18">
        <f t="shared" si="4145"/>
        <v>9161.5</v>
      </c>
      <c r="AK1831" s="18">
        <f t="shared" si="4295"/>
        <v>0</v>
      </c>
      <c r="AL1831" s="18">
        <f t="shared" si="4295"/>
        <v>0</v>
      </c>
      <c r="AM1831" s="18">
        <f t="shared" si="4295"/>
        <v>0</v>
      </c>
      <c r="AN1831" s="18">
        <f t="shared" si="4211"/>
        <v>0</v>
      </c>
      <c r="AO1831" s="18">
        <f t="shared" si="4212"/>
        <v>9161.5</v>
      </c>
      <c r="AP1831" s="18">
        <f t="shared" si="4213"/>
        <v>9161.5</v>
      </c>
      <c r="AQ1831" s="18">
        <f t="shared" si="4295"/>
        <v>0</v>
      </c>
      <c r="AR1831" s="18">
        <f t="shared" si="4214"/>
        <v>0</v>
      </c>
      <c r="AS1831" s="18">
        <f t="shared" si="4295"/>
        <v>0</v>
      </c>
      <c r="AT1831" s="18">
        <f t="shared" si="4295"/>
        <v>0</v>
      </c>
      <c r="AU1831" s="18">
        <f t="shared" si="4295"/>
        <v>0</v>
      </c>
      <c r="AV1831" s="18">
        <f t="shared" ref="AV1831:AV1894" si="4298">AR1831+AS1831</f>
        <v>0</v>
      </c>
      <c r="AW1831" s="18">
        <f t="shared" ref="AW1831:AW1894" si="4299">AO1831+AT1831</f>
        <v>9161.5</v>
      </c>
      <c r="AX1831" s="18">
        <f t="shared" ref="AX1831:AX1894" si="4300">AP1831+AU1831</f>
        <v>9161.5</v>
      </c>
      <c r="AY1831" s="18">
        <f t="shared" si="4295"/>
        <v>0</v>
      </c>
      <c r="AZ1831" s="18">
        <f t="shared" si="4295"/>
        <v>0</v>
      </c>
      <c r="BA1831" s="18">
        <f t="shared" si="4296"/>
        <v>0</v>
      </c>
      <c r="BB1831" s="18">
        <f t="shared" si="4297"/>
        <v>9161.5</v>
      </c>
      <c r="BC1831" s="18">
        <f t="shared" si="4295"/>
        <v>0</v>
      </c>
      <c r="BD1831" s="18">
        <f t="shared" si="4295"/>
        <v>0</v>
      </c>
      <c r="BE1831" s="18">
        <f t="shared" si="4295"/>
        <v>0</v>
      </c>
      <c r="BF1831" s="18">
        <f t="shared" si="4266"/>
        <v>0</v>
      </c>
      <c r="BG1831" s="18">
        <f t="shared" si="4267"/>
        <v>9161.5</v>
      </c>
      <c r="BH1831" s="18">
        <f t="shared" si="4268"/>
        <v>9161.5</v>
      </c>
      <c r="BI1831" s="18">
        <f t="shared" si="4295"/>
        <v>0</v>
      </c>
      <c r="BJ1831" s="25"/>
      <c r="BK1831" s="36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</row>
    <row r="1832" spans="1:92" ht="31.2" x14ac:dyDescent="0.3">
      <c r="A1832" s="19" t="s">
        <v>1293</v>
      </c>
      <c r="B1832" s="50">
        <v>240</v>
      </c>
      <c r="C1832" s="51" t="s">
        <v>128</v>
      </c>
      <c r="D1832" s="51" t="s">
        <v>19</v>
      </c>
      <c r="E1832" s="14" t="s">
        <v>1290</v>
      </c>
      <c r="F1832" s="18">
        <v>0</v>
      </c>
      <c r="G1832" s="18">
        <v>9161.5</v>
      </c>
      <c r="H1832" s="18">
        <v>9161.5</v>
      </c>
      <c r="I1832" s="18"/>
      <c r="J1832" s="18"/>
      <c r="K1832" s="18"/>
      <c r="L1832" s="18">
        <f t="shared" si="4263"/>
        <v>0</v>
      </c>
      <c r="M1832" s="18">
        <f t="shared" si="4264"/>
        <v>9161.5</v>
      </c>
      <c r="N1832" s="18">
        <f t="shared" si="4265"/>
        <v>9161.5</v>
      </c>
      <c r="O1832" s="18"/>
      <c r="P1832" s="18"/>
      <c r="Q1832" s="18"/>
      <c r="R1832" s="18">
        <f t="shared" si="4163"/>
        <v>0</v>
      </c>
      <c r="S1832" s="18">
        <f t="shared" si="4164"/>
        <v>9161.5</v>
      </c>
      <c r="T1832" s="18">
        <f t="shared" si="4165"/>
        <v>9161.5</v>
      </c>
      <c r="U1832" s="18"/>
      <c r="V1832" s="18"/>
      <c r="W1832" s="18"/>
      <c r="X1832" s="18">
        <f t="shared" si="4167"/>
        <v>0</v>
      </c>
      <c r="Y1832" s="18">
        <f t="shared" si="4168"/>
        <v>9161.5</v>
      </c>
      <c r="Z1832" s="18">
        <f t="shared" si="4169"/>
        <v>9161.5</v>
      </c>
      <c r="AA1832" s="18"/>
      <c r="AB1832" s="18"/>
      <c r="AC1832" s="18"/>
      <c r="AD1832" s="18">
        <f t="shared" si="4172"/>
        <v>0</v>
      </c>
      <c r="AE1832" s="18">
        <f t="shared" si="4173"/>
        <v>9161.5</v>
      </c>
      <c r="AF1832" s="18">
        <f t="shared" si="4174"/>
        <v>9161.5</v>
      </c>
      <c r="AG1832" s="18"/>
      <c r="AH1832" s="18">
        <f t="shared" ref="AH1832:AH1895" si="4301">AD1832+AG1832</f>
        <v>0</v>
      </c>
      <c r="AI1832" s="18">
        <f t="shared" ref="AI1832:AI1895" si="4302">AE1832</f>
        <v>9161.5</v>
      </c>
      <c r="AJ1832" s="18">
        <f t="shared" ref="AJ1832:AJ1895" si="4303">AF1832</f>
        <v>9161.5</v>
      </c>
      <c r="AK1832" s="18"/>
      <c r="AL1832" s="18"/>
      <c r="AM1832" s="18"/>
      <c r="AN1832" s="18">
        <f t="shared" si="4211"/>
        <v>0</v>
      </c>
      <c r="AO1832" s="18">
        <f t="shared" si="4212"/>
        <v>9161.5</v>
      </c>
      <c r="AP1832" s="18">
        <f t="shared" si="4213"/>
        <v>9161.5</v>
      </c>
      <c r="AQ1832" s="18"/>
      <c r="AR1832" s="18">
        <f t="shared" si="4214"/>
        <v>0</v>
      </c>
      <c r="AS1832" s="18"/>
      <c r="AT1832" s="18"/>
      <c r="AU1832" s="18"/>
      <c r="AV1832" s="18">
        <f t="shared" si="4298"/>
        <v>0</v>
      </c>
      <c r="AW1832" s="18">
        <f t="shared" si="4299"/>
        <v>9161.5</v>
      </c>
      <c r="AX1832" s="18">
        <f t="shared" si="4300"/>
        <v>9161.5</v>
      </c>
      <c r="AY1832" s="18"/>
      <c r="AZ1832" s="18"/>
      <c r="BA1832" s="18">
        <f t="shared" si="4296"/>
        <v>0</v>
      </c>
      <c r="BB1832" s="18">
        <f t="shared" si="4297"/>
        <v>9161.5</v>
      </c>
      <c r="BC1832" s="18"/>
      <c r="BD1832" s="18"/>
      <c r="BE1832" s="18"/>
      <c r="BF1832" s="18">
        <f t="shared" si="4266"/>
        <v>0</v>
      </c>
      <c r="BG1832" s="18">
        <f t="shared" si="4267"/>
        <v>9161.5</v>
      </c>
      <c r="BH1832" s="18">
        <f t="shared" si="4268"/>
        <v>9161.5</v>
      </c>
      <c r="BI1832" s="18"/>
      <c r="BJ1832" s="25"/>
      <c r="BK1832" s="36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</row>
    <row r="1833" spans="1:92" ht="31.2" x14ac:dyDescent="0.3">
      <c r="A1833" s="19" t="s">
        <v>1295</v>
      </c>
      <c r="B1833" s="19"/>
      <c r="C1833" s="14"/>
      <c r="D1833" s="51"/>
      <c r="E1833" s="14" t="s">
        <v>1296</v>
      </c>
      <c r="F1833" s="18">
        <f>F1834</f>
        <v>318.60000000000002</v>
      </c>
      <c r="G1833" s="18">
        <f t="shared" ref="G1833:BI1836" si="4304">G1834</f>
        <v>318.60000000000002</v>
      </c>
      <c r="H1833" s="18">
        <f t="shared" si="4304"/>
        <v>318.60000000000002</v>
      </c>
      <c r="I1833" s="18">
        <f t="shared" si="4304"/>
        <v>0</v>
      </c>
      <c r="J1833" s="18">
        <f t="shared" si="4304"/>
        <v>0</v>
      </c>
      <c r="K1833" s="18">
        <f t="shared" si="4304"/>
        <v>0</v>
      </c>
      <c r="L1833" s="18">
        <f t="shared" si="4263"/>
        <v>318.60000000000002</v>
      </c>
      <c r="M1833" s="18">
        <f t="shared" si="4264"/>
        <v>318.60000000000002</v>
      </c>
      <c r="N1833" s="18">
        <f t="shared" si="4265"/>
        <v>318.60000000000002</v>
      </c>
      <c r="O1833" s="18">
        <f t="shared" si="4304"/>
        <v>0</v>
      </c>
      <c r="P1833" s="18">
        <f t="shared" si="4304"/>
        <v>0</v>
      </c>
      <c r="Q1833" s="18">
        <f t="shared" si="4304"/>
        <v>0</v>
      </c>
      <c r="R1833" s="18">
        <f t="shared" si="4163"/>
        <v>318.60000000000002</v>
      </c>
      <c r="S1833" s="18">
        <f t="shared" si="4164"/>
        <v>318.60000000000002</v>
      </c>
      <c r="T1833" s="18">
        <f t="shared" si="4165"/>
        <v>318.60000000000002</v>
      </c>
      <c r="U1833" s="18">
        <f t="shared" si="4304"/>
        <v>0</v>
      </c>
      <c r="V1833" s="18">
        <f t="shared" si="4304"/>
        <v>0</v>
      </c>
      <c r="W1833" s="18">
        <f t="shared" si="4304"/>
        <v>0</v>
      </c>
      <c r="X1833" s="18">
        <f t="shared" si="4167"/>
        <v>318.60000000000002</v>
      </c>
      <c r="Y1833" s="18">
        <f t="shared" si="4168"/>
        <v>318.60000000000002</v>
      </c>
      <c r="Z1833" s="18">
        <f t="shared" si="4169"/>
        <v>318.60000000000002</v>
      </c>
      <c r="AA1833" s="18">
        <f t="shared" si="4304"/>
        <v>0</v>
      </c>
      <c r="AB1833" s="18">
        <f t="shared" si="4304"/>
        <v>0</v>
      </c>
      <c r="AC1833" s="18">
        <f t="shared" si="4304"/>
        <v>0</v>
      </c>
      <c r="AD1833" s="18">
        <f t="shared" si="4172"/>
        <v>318.60000000000002</v>
      </c>
      <c r="AE1833" s="18">
        <f t="shared" si="4173"/>
        <v>318.60000000000002</v>
      </c>
      <c r="AF1833" s="18">
        <f t="shared" si="4174"/>
        <v>318.60000000000002</v>
      </c>
      <c r="AG1833" s="18">
        <f t="shared" si="4304"/>
        <v>0</v>
      </c>
      <c r="AH1833" s="18">
        <f t="shared" si="4301"/>
        <v>318.60000000000002</v>
      </c>
      <c r="AI1833" s="18">
        <f t="shared" si="4302"/>
        <v>318.60000000000002</v>
      </c>
      <c r="AJ1833" s="18">
        <f t="shared" si="4303"/>
        <v>318.60000000000002</v>
      </c>
      <c r="AK1833" s="18">
        <f t="shared" si="4304"/>
        <v>0</v>
      </c>
      <c r="AL1833" s="18">
        <f t="shared" si="4304"/>
        <v>0</v>
      </c>
      <c r="AM1833" s="18">
        <f t="shared" si="4304"/>
        <v>0</v>
      </c>
      <c r="AN1833" s="18">
        <f t="shared" si="4211"/>
        <v>318.60000000000002</v>
      </c>
      <c r="AO1833" s="18">
        <f t="shared" si="4212"/>
        <v>318.60000000000002</v>
      </c>
      <c r="AP1833" s="18">
        <f t="shared" si="4213"/>
        <v>318.60000000000002</v>
      </c>
      <c r="AQ1833" s="18">
        <f t="shared" si="4304"/>
        <v>0</v>
      </c>
      <c r="AR1833" s="18">
        <f t="shared" si="4214"/>
        <v>318.60000000000002</v>
      </c>
      <c r="AS1833" s="18">
        <f t="shared" si="4304"/>
        <v>0</v>
      </c>
      <c r="AT1833" s="18">
        <f t="shared" si="4304"/>
        <v>0</v>
      </c>
      <c r="AU1833" s="18">
        <f t="shared" si="4304"/>
        <v>0</v>
      </c>
      <c r="AV1833" s="18">
        <f t="shared" si="4298"/>
        <v>318.60000000000002</v>
      </c>
      <c r="AW1833" s="18">
        <f t="shared" si="4299"/>
        <v>318.60000000000002</v>
      </c>
      <c r="AX1833" s="18">
        <f t="shared" si="4300"/>
        <v>318.60000000000002</v>
      </c>
      <c r="AY1833" s="18">
        <f t="shared" si="4304"/>
        <v>0</v>
      </c>
      <c r="AZ1833" s="18">
        <f t="shared" si="4304"/>
        <v>0</v>
      </c>
      <c r="BA1833" s="18">
        <f t="shared" si="4296"/>
        <v>318.60000000000002</v>
      </c>
      <c r="BB1833" s="18">
        <f t="shared" si="4297"/>
        <v>318.60000000000002</v>
      </c>
      <c r="BC1833" s="18">
        <f t="shared" si="4304"/>
        <v>0</v>
      </c>
      <c r="BD1833" s="18">
        <f t="shared" si="4304"/>
        <v>0</v>
      </c>
      <c r="BE1833" s="18">
        <f t="shared" si="4304"/>
        <v>0</v>
      </c>
      <c r="BF1833" s="18">
        <f t="shared" si="4266"/>
        <v>318.60000000000002</v>
      </c>
      <c r="BG1833" s="18">
        <f t="shared" si="4267"/>
        <v>318.60000000000002</v>
      </c>
      <c r="BH1833" s="18">
        <f t="shared" si="4268"/>
        <v>318.60000000000002</v>
      </c>
      <c r="BI1833" s="18">
        <f t="shared" si="4304"/>
        <v>0</v>
      </c>
      <c r="BJ1833" s="25"/>
      <c r="BK1833" s="36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</row>
    <row r="1834" spans="1:92" ht="46.8" x14ac:dyDescent="0.3">
      <c r="A1834" s="19" t="s">
        <v>1297</v>
      </c>
      <c r="B1834" s="19"/>
      <c r="C1834" s="14"/>
      <c r="D1834" s="51"/>
      <c r="E1834" s="14" t="s">
        <v>1298</v>
      </c>
      <c r="F1834" s="18">
        <f>F1835</f>
        <v>318.60000000000002</v>
      </c>
      <c r="G1834" s="18">
        <f t="shared" si="4304"/>
        <v>318.60000000000002</v>
      </c>
      <c r="H1834" s="18">
        <f t="shared" si="4304"/>
        <v>318.60000000000002</v>
      </c>
      <c r="I1834" s="18">
        <f t="shared" si="4304"/>
        <v>0</v>
      </c>
      <c r="J1834" s="18">
        <f t="shared" si="4304"/>
        <v>0</v>
      </c>
      <c r="K1834" s="18">
        <f t="shared" si="4304"/>
        <v>0</v>
      </c>
      <c r="L1834" s="18">
        <f t="shared" si="4263"/>
        <v>318.60000000000002</v>
      </c>
      <c r="M1834" s="18">
        <f t="shared" si="4264"/>
        <v>318.60000000000002</v>
      </c>
      <c r="N1834" s="18">
        <f t="shared" si="4265"/>
        <v>318.60000000000002</v>
      </c>
      <c r="O1834" s="18">
        <f t="shared" si="4304"/>
        <v>0</v>
      </c>
      <c r="P1834" s="18">
        <f t="shared" si="4304"/>
        <v>0</v>
      </c>
      <c r="Q1834" s="18">
        <f t="shared" si="4304"/>
        <v>0</v>
      </c>
      <c r="R1834" s="18">
        <f t="shared" si="4163"/>
        <v>318.60000000000002</v>
      </c>
      <c r="S1834" s="18">
        <f t="shared" si="4164"/>
        <v>318.60000000000002</v>
      </c>
      <c r="T1834" s="18">
        <f t="shared" si="4165"/>
        <v>318.60000000000002</v>
      </c>
      <c r="U1834" s="18">
        <f t="shared" si="4304"/>
        <v>0</v>
      </c>
      <c r="V1834" s="18">
        <f t="shared" si="4304"/>
        <v>0</v>
      </c>
      <c r="W1834" s="18">
        <f t="shared" si="4304"/>
        <v>0</v>
      </c>
      <c r="X1834" s="18">
        <f t="shared" si="4167"/>
        <v>318.60000000000002</v>
      </c>
      <c r="Y1834" s="18">
        <f t="shared" si="4168"/>
        <v>318.60000000000002</v>
      </c>
      <c r="Z1834" s="18">
        <f t="shared" si="4169"/>
        <v>318.60000000000002</v>
      </c>
      <c r="AA1834" s="18">
        <f t="shared" si="4304"/>
        <v>0</v>
      </c>
      <c r="AB1834" s="18">
        <f t="shared" si="4304"/>
        <v>0</v>
      </c>
      <c r="AC1834" s="18">
        <f t="shared" si="4304"/>
        <v>0</v>
      </c>
      <c r="AD1834" s="18">
        <f t="shared" si="4172"/>
        <v>318.60000000000002</v>
      </c>
      <c r="AE1834" s="18">
        <f t="shared" si="4173"/>
        <v>318.60000000000002</v>
      </c>
      <c r="AF1834" s="18">
        <f t="shared" si="4174"/>
        <v>318.60000000000002</v>
      </c>
      <c r="AG1834" s="18">
        <f t="shared" si="4304"/>
        <v>0</v>
      </c>
      <c r="AH1834" s="18">
        <f t="shared" si="4301"/>
        <v>318.60000000000002</v>
      </c>
      <c r="AI1834" s="18">
        <f t="shared" si="4302"/>
        <v>318.60000000000002</v>
      </c>
      <c r="AJ1834" s="18">
        <f t="shared" si="4303"/>
        <v>318.60000000000002</v>
      </c>
      <c r="AK1834" s="18">
        <f t="shared" si="4304"/>
        <v>0</v>
      </c>
      <c r="AL1834" s="18">
        <f t="shared" si="4304"/>
        <v>0</v>
      </c>
      <c r="AM1834" s="18">
        <f t="shared" si="4304"/>
        <v>0</v>
      </c>
      <c r="AN1834" s="18">
        <f t="shared" si="4211"/>
        <v>318.60000000000002</v>
      </c>
      <c r="AO1834" s="18">
        <f t="shared" si="4212"/>
        <v>318.60000000000002</v>
      </c>
      <c r="AP1834" s="18">
        <f t="shared" si="4213"/>
        <v>318.60000000000002</v>
      </c>
      <c r="AQ1834" s="18">
        <f t="shared" si="4304"/>
        <v>0</v>
      </c>
      <c r="AR1834" s="18">
        <f t="shared" si="4214"/>
        <v>318.60000000000002</v>
      </c>
      <c r="AS1834" s="18">
        <f t="shared" si="4304"/>
        <v>0</v>
      </c>
      <c r="AT1834" s="18">
        <f t="shared" si="4304"/>
        <v>0</v>
      </c>
      <c r="AU1834" s="18">
        <f t="shared" si="4304"/>
        <v>0</v>
      </c>
      <c r="AV1834" s="18">
        <f t="shared" si="4298"/>
        <v>318.60000000000002</v>
      </c>
      <c r="AW1834" s="18">
        <f t="shared" si="4299"/>
        <v>318.60000000000002</v>
      </c>
      <c r="AX1834" s="18">
        <f t="shared" si="4300"/>
        <v>318.60000000000002</v>
      </c>
      <c r="AY1834" s="18">
        <f t="shared" si="4304"/>
        <v>0</v>
      </c>
      <c r="AZ1834" s="18">
        <f t="shared" si="4304"/>
        <v>0</v>
      </c>
      <c r="BA1834" s="18">
        <f t="shared" si="4296"/>
        <v>318.60000000000002</v>
      </c>
      <c r="BB1834" s="18">
        <f t="shared" si="4297"/>
        <v>318.60000000000002</v>
      </c>
      <c r="BC1834" s="18">
        <f t="shared" si="4304"/>
        <v>0</v>
      </c>
      <c r="BD1834" s="18">
        <f t="shared" si="4304"/>
        <v>0</v>
      </c>
      <c r="BE1834" s="18">
        <f t="shared" si="4304"/>
        <v>0</v>
      </c>
      <c r="BF1834" s="18">
        <f t="shared" si="4266"/>
        <v>318.60000000000002</v>
      </c>
      <c r="BG1834" s="18">
        <f t="shared" si="4267"/>
        <v>318.60000000000002</v>
      </c>
      <c r="BH1834" s="18">
        <f t="shared" si="4268"/>
        <v>318.60000000000002</v>
      </c>
      <c r="BI1834" s="18">
        <f t="shared" si="4304"/>
        <v>0</v>
      </c>
      <c r="BJ1834" s="25"/>
      <c r="BK1834" s="36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</row>
    <row r="1835" spans="1:92" ht="31.2" x14ac:dyDescent="0.3">
      <c r="A1835" s="19" t="s">
        <v>1297</v>
      </c>
      <c r="B1835" s="50">
        <v>200</v>
      </c>
      <c r="C1835" s="51"/>
      <c r="D1835" s="51"/>
      <c r="E1835" s="14" t="s">
        <v>455</v>
      </c>
      <c r="F1835" s="18">
        <f>F1836</f>
        <v>318.60000000000002</v>
      </c>
      <c r="G1835" s="18">
        <f t="shared" si="4304"/>
        <v>318.60000000000002</v>
      </c>
      <c r="H1835" s="18">
        <f t="shared" si="4304"/>
        <v>318.60000000000002</v>
      </c>
      <c r="I1835" s="18">
        <f t="shared" si="4304"/>
        <v>0</v>
      </c>
      <c r="J1835" s="18">
        <f t="shared" si="4304"/>
        <v>0</v>
      </c>
      <c r="K1835" s="18">
        <f t="shared" si="4304"/>
        <v>0</v>
      </c>
      <c r="L1835" s="18">
        <f t="shared" si="4263"/>
        <v>318.60000000000002</v>
      </c>
      <c r="M1835" s="18">
        <f t="shared" si="4264"/>
        <v>318.60000000000002</v>
      </c>
      <c r="N1835" s="18">
        <f t="shared" si="4265"/>
        <v>318.60000000000002</v>
      </c>
      <c r="O1835" s="18">
        <f t="shared" si="4304"/>
        <v>0</v>
      </c>
      <c r="P1835" s="18">
        <f t="shared" si="4304"/>
        <v>0</v>
      </c>
      <c r="Q1835" s="18">
        <f t="shared" si="4304"/>
        <v>0</v>
      </c>
      <c r="R1835" s="18">
        <f t="shared" si="4163"/>
        <v>318.60000000000002</v>
      </c>
      <c r="S1835" s="18">
        <f t="shared" si="4164"/>
        <v>318.60000000000002</v>
      </c>
      <c r="T1835" s="18">
        <f t="shared" si="4165"/>
        <v>318.60000000000002</v>
      </c>
      <c r="U1835" s="18">
        <f t="shared" si="4304"/>
        <v>0</v>
      </c>
      <c r="V1835" s="18">
        <f t="shared" si="4304"/>
        <v>0</v>
      </c>
      <c r="W1835" s="18">
        <f t="shared" si="4304"/>
        <v>0</v>
      </c>
      <c r="X1835" s="18">
        <f t="shared" si="4167"/>
        <v>318.60000000000002</v>
      </c>
      <c r="Y1835" s="18">
        <f t="shared" si="4168"/>
        <v>318.60000000000002</v>
      </c>
      <c r="Z1835" s="18">
        <f t="shared" si="4169"/>
        <v>318.60000000000002</v>
      </c>
      <c r="AA1835" s="18">
        <f t="shared" si="4304"/>
        <v>0</v>
      </c>
      <c r="AB1835" s="18">
        <f t="shared" si="4304"/>
        <v>0</v>
      </c>
      <c r="AC1835" s="18">
        <f t="shared" si="4304"/>
        <v>0</v>
      </c>
      <c r="AD1835" s="18">
        <f t="shared" si="4172"/>
        <v>318.60000000000002</v>
      </c>
      <c r="AE1835" s="18">
        <f t="shared" si="4173"/>
        <v>318.60000000000002</v>
      </c>
      <c r="AF1835" s="18">
        <f t="shared" si="4174"/>
        <v>318.60000000000002</v>
      </c>
      <c r="AG1835" s="18">
        <f t="shared" si="4304"/>
        <v>0</v>
      </c>
      <c r="AH1835" s="18">
        <f t="shared" si="4301"/>
        <v>318.60000000000002</v>
      </c>
      <c r="AI1835" s="18">
        <f t="shared" si="4302"/>
        <v>318.60000000000002</v>
      </c>
      <c r="AJ1835" s="18">
        <f t="shared" si="4303"/>
        <v>318.60000000000002</v>
      </c>
      <c r="AK1835" s="18">
        <f t="shared" si="4304"/>
        <v>0</v>
      </c>
      <c r="AL1835" s="18">
        <f t="shared" si="4304"/>
        <v>0</v>
      </c>
      <c r="AM1835" s="18">
        <f t="shared" si="4304"/>
        <v>0</v>
      </c>
      <c r="AN1835" s="18">
        <f t="shared" si="4211"/>
        <v>318.60000000000002</v>
      </c>
      <c r="AO1835" s="18">
        <f t="shared" si="4212"/>
        <v>318.60000000000002</v>
      </c>
      <c r="AP1835" s="18">
        <f t="shared" si="4213"/>
        <v>318.60000000000002</v>
      </c>
      <c r="AQ1835" s="18">
        <f t="shared" si="4304"/>
        <v>0</v>
      </c>
      <c r="AR1835" s="18">
        <f t="shared" si="4214"/>
        <v>318.60000000000002</v>
      </c>
      <c r="AS1835" s="18">
        <f t="shared" si="4304"/>
        <v>0</v>
      </c>
      <c r="AT1835" s="18">
        <f t="shared" si="4304"/>
        <v>0</v>
      </c>
      <c r="AU1835" s="18">
        <f t="shared" si="4304"/>
        <v>0</v>
      </c>
      <c r="AV1835" s="18">
        <f t="shared" si="4298"/>
        <v>318.60000000000002</v>
      </c>
      <c r="AW1835" s="18">
        <f t="shared" si="4299"/>
        <v>318.60000000000002</v>
      </c>
      <c r="AX1835" s="18">
        <f t="shared" si="4300"/>
        <v>318.60000000000002</v>
      </c>
      <c r="AY1835" s="18">
        <f t="shared" si="4304"/>
        <v>0</v>
      </c>
      <c r="AZ1835" s="18">
        <f t="shared" si="4304"/>
        <v>0</v>
      </c>
      <c r="BA1835" s="18">
        <f t="shared" si="4296"/>
        <v>318.60000000000002</v>
      </c>
      <c r="BB1835" s="18">
        <f t="shared" si="4297"/>
        <v>318.60000000000002</v>
      </c>
      <c r="BC1835" s="18">
        <f t="shared" si="4304"/>
        <v>0</v>
      </c>
      <c r="BD1835" s="18">
        <f t="shared" si="4304"/>
        <v>0</v>
      </c>
      <c r="BE1835" s="18">
        <f t="shared" si="4304"/>
        <v>0</v>
      </c>
      <c r="BF1835" s="18">
        <f t="shared" si="4266"/>
        <v>318.60000000000002</v>
      </c>
      <c r="BG1835" s="18">
        <f t="shared" si="4267"/>
        <v>318.60000000000002</v>
      </c>
      <c r="BH1835" s="18">
        <f t="shared" si="4268"/>
        <v>318.60000000000002</v>
      </c>
      <c r="BI1835" s="18">
        <f t="shared" si="4304"/>
        <v>0</v>
      </c>
      <c r="BJ1835" s="25"/>
      <c r="BK1835" s="36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</row>
    <row r="1836" spans="1:92" ht="46.8" x14ac:dyDescent="0.3">
      <c r="A1836" s="19" t="s">
        <v>1297</v>
      </c>
      <c r="B1836" s="50">
        <v>240</v>
      </c>
      <c r="C1836" s="51"/>
      <c r="D1836" s="51"/>
      <c r="E1836" s="14" t="s">
        <v>463</v>
      </c>
      <c r="F1836" s="18">
        <f>F1837</f>
        <v>318.60000000000002</v>
      </c>
      <c r="G1836" s="18">
        <f t="shared" si="4304"/>
        <v>318.60000000000002</v>
      </c>
      <c r="H1836" s="18">
        <f t="shared" si="4304"/>
        <v>318.60000000000002</v>
      </c>
      <c r="I1836" s="18">
        <f t="shared" si="4304"/>
        <v>0</v>
      </c>
      <c r="J1836" s="18">
        <f t="shared" si="4304"/>
        <v>0</v>
      </c>
      <c r="K1836" s="18">
        <f t="shared" si="4304"/>
        <v>0</v>
      </c>
      <c r="L1836" s="18">
        <f t="shared" si="4263"/>
        <v>318.60000000000002</v>
      </c>
      <c r="M1836" s="18">
        <f t="shared" si="4264"/>
        <v>318.60000000000002</v>
      </c>
      <c r="N1836" s="18">
        <f t="shared" si="4265"/>
        <v>318.60000000000002</v>
      </c>
      <c r="O1836" s="18">
        <f t="shared" si="4304"/>
        <v>0</v>
      </c>
      <c r="P1836" s="18">
        <f t="shared" si="4304"/>
        <v>0</v>
      </c>
      <c r="Q1836" s="18">
        <f t="shared" si="4304"/>
        <v>0</v>
      </c>
      <c r="R1836" s="18">
        <f t="shared" si="4163"/>
        <v>318.60000000000002</v>
      </c>
      <c r="S1836" s="18">
        <f t="shared" si="4164"/>
        <v>318.60000000000002</v>
      </c>
      <c r="T1836" s="18">
        <f t="shared" si="4165"/>
        <v>318.60000000000002</v>
      </c>
      <c r="U1836" s="18">
        <f t="shared" si="4304"/>
        <v>0</v>
      </c>
      <c r="V1836" s="18">
        <f t="shared" si="4304"/>
        <v>0</v>
      </c>
      <c r="W1836" s="18">
        <f t="shared" si="4304"/>
        <v>0</v>
      </c>
      <c r="X1836" s="18">
        <f t="shared" si="4167"/>
        <v>318.60000000000002</v>
      </c>
      <c r="Y1836" s="18">
        <f t="shared" si="4168"/>
        <v>318.60000000000002</v>
      </c>
      <c r="Z1836" s="18">
        <f t="shared" si="4169"/>
        <v>318.60000000000002</v>
      </c>
      <c r="AA1836" s="18">
        <f t="shared" si="4304"/>
        <v>0</v>
      </c>
      <c r="AB1836" s="18">
        <f t="shared" si="4304"/>
        <v>0</v>
      </c>
      <c r="AC1836" s="18">
        <f t="shared" si="4304"/>
        <v>0</v>
      </c>
      <c r="AD1836" s="18">
        <f t="shared" si="4172"/>
        <v>318.60000000000002</v>
      </c>
      <c r="AE1836" s="18">
        <f t="shared" si="4173"/>
        <v>318.60000000000002</v>
      </c>
      <c r="AF1836" s="18">
        <f t="shared" si="4174"/>
        <v>318.60000000000002</v>
      </c>
      <c r="AG1836" s="18">
        <f t="shared" si="4304"/>
        <v>0</v>
      </c>
      <c r="AH1836" s="18">
        <f t="shared" si="4301"/>
        <v>318.60000000000002</v>
      </c>
      <c r="AI1836" s="18">
        <f t="shared" si="4302"/>
        <v>318.60000000000002</v>
      </c>
      <c r="AJ1836" s="18">
        <f t="shared" si="4303"/>
        <v>318.60000000000002</v>
      </c>
      <c r="AK1836" s="18">
        <f t="shared" si="4304"/>
        <v>0</v>
      </c>
      <c r="AL1836" s="18">
        <f t="shared" si="4304"/>
        <v>0</v>
      </c>
      <c r="AM1836" s="18">
        <f t="shared" si="4304"/>
        <v>0</v>
      </c>
      <c r="AN1836" s="18">
        <f t="shared" si="4211"/>
        <v>318.60000000000002</v>
      </c>
      <c r="AO1836" s="18">
        <f t="shared" si="4212"/>
        <v>318.60000000000002</v>
      </c>
      <c r="AP1836" s="18">
        <f t="shared" si="4213"/>
        <v>318.60000000000002</v>
      </c>
      <c r="AQ1836" s="18">
        <f t="shared" si="4304"/>
        <v>0</v>
      </c>
      <c r="AR1836" s="18">
        <f t="shared" si="4214"/>
        <v>318.60000000000002</v>
      </c>
      <c r="AS1836" s="18">
        <f t="shared" si="4304"/>
        <v>0</v>
      </c>
      <c r="AT1836" s="18">
        <f t="shared" si="4304"/>
        <v>0</v>
      </c>
      <c r="AU1836" s="18">
        <f t="shared" si="4304"/>
        <v>0</v>
      </c>
      <c r="AV1836" s="18">
        <f t="shared" si="4298"/>
        <v>318.60000000000002</v>
      </c>
      <c r="AW1836" s="18">
        <f t="shared" si="4299"/>
        <v>318.60000000000002</v>
      </c>
      <c r="AX1836" s="18">
        <f t="shared" si="4300"/>
        <v>318.60000000000002</v>
      </c>
      <c r="AY1836" s="18">
        <f t="shared" si="4304"/>
        <v>0</v>
      </c>
      <c r="AZ1836" s="18">
        <f t="shared" si="4304"/>
        <v>0</v>
      </c>
      <c r="BA1836" s="18">
        <f t="shared" si="4296"/>
        <v>318.60000000000002</v>
      </c>
      <c r="BB1836" s="18">
        <f t="shared" si="4297"/>
        <v>318.60000000000002</v>
      </c>
      <c r="BC1836" s="18">
        <f t="shared" si="4304"/>
        <v>0</v>
      </c>
      <c r="BD1836" s="18">
        <f t="shared" si="4304"/>
        <v>0</v>
      </c>
      <c r="BE1836" s="18">
        <f t="shared" si="4304"/>
        <v>0</v>
      </c>
      <c r="BF1836" s="18">
        <f t="shared" si="4266"/>
        <v>318.60000000000002</v>
      </c>
      <c r="BG1836" s="18">
        <f t="shared" si="4267"/>
        <v>318.60000000000002</v>
      </c>
      <c r="BH1836" s="18">
        <f t="shared" si="4268"/>
        <v>318.60000000000002</v>
      </c>
      <c r="BI1836" s="18">
        <f t="shared" si="4304"/>
        <v>0</v>
      </c>
      <c r="BJ1836" s="25"/>
      <c r="BK1836" s="36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</row>
    <row r="1837" spans="1:92" ht="31.2" x14ac:dyDescent="0.3">
      <c r="A1837" s="19" t="s">
        <v>1297</v>
      </c>
      <c r="B1837" s="50">
        <v>240</v>
      </c>
      <c r="C1837" s="51" t="s">
        <v>128</v>
      </c>
      <c r="D1837" s="51" t="s">
        <v>19</v>
      </c>
      <c r="E1837" s="14" t="s">
        <v>1290</v>
      </c>
      <c r="F1837" s="18">
        <v>318.60000000000002</v>
      </c>
      <c r="G1837" s="18">
        <v>318.60000000000002</v>
      </c>
      <c r="H1837" s="18">
        <v>318.60000000000002</v>
      </c>
      <c r="I1837" s="18"/>
      <c r="J1837" s="18"/>
      <c r="K1837" s="18"/>
      <c r="L1837" s="18">
        <f t="shared" si="4263"/>
        <v>318.60000000000002</v>
      </c>
      <c r="M1837" s="18">
        <f t="shared" si="4264"/>
        <v>318.60000000000002</v>
      </c>
      <c r="N1837" s="18">
        <f t="shared" si="4265"/>
        <v>318.60000000000002</v>
      </c>
      <c r="O1837" s="18"/>
      <c r="P1837" s="18"/>
      <c r="Q1837" s="18"/>
      <c r="R1837" s="18">
        <f t="shared" si="4163"/>
        <v>318.60000000000002</v>
      </c>
      <c r="S1837" s="18">
        <f t="shared" si="4164"/>
        <v>318.60000000000002</v>
      </c>
      <c r="T1837" s="18">
        <f t="shared" si="4165"/>
        <v>318.60000000000002</v>
      </c>
      <c r="U1837" s="18"/>
      <c r="V1837" s="18"/>
      <c r="W1837" s="18"/>
      <c r="X1837" s="18">
        <f t="shared" si="4167"/>
        <v>318.60000000000002</v>
      </c>
      <c r="Y1837" s="18">
        <f t="shared" si="4168"/>
        <v>318.60000000000002</v>
      </c>
      <c r="Z1837" s="18">
        <f t="shared" si="4169"/>
        <v>318.60000000000002</v>
      </c>
      <c r="AA1837" s="18"/>
      <c r="AB1837" s="18"/>
      <c r="AC1837" s="18"/>
      <c r="AD1837" s="18">
        <f t="shared" si="4172"/>
        <v>318.60000000000002</v>
      </c>
      <c r="AE1837" s="18">
        <f t="shared" si="4173"/>
        <v>318.60000000000002</v>
      </c>
      <c r="AF1837" s="18">
        <f t="shared" si="4174"/>
        <v>318.60000000000002</v>
      </c>
      <c r="AG1837" s="18"/>
      <c r="AH1837" s="18">
        <f t="shared" si="4301"/>
        <v>318.60000000000002</v>
      </c>
      <c r="AI1837" s="18">
        <f t="shared" si="4302"/>
        <v>318.60000000000002</v>
      </c>
      <c r="AJ1837" s="18">
        <f t="shared" si="4303"/>
        <v>318.60000000000002</v>
      </c>
      <c r="AK1837" s="18"/>
      <c r="AL1837" s="18"/>
      <c r="AM1837" s="18"/>
      <c r="AN1837" s="18">
        <f t="shared" si="4211"/>
        <v>318.60000000000002</v>
      </c>
      <c r="AO1837" s="18">
        <f t="shared" si="4212"/>
        <v>318.60000000000002</v>
      </c>
      <c r="AP1837" s="18">
        <f t="shared" si="4213"/>
        <v>318.60000000000002</v>
      </c>
      <c r="AQ1837" s="18"/>
      <c r="AR1837" s="18">
        <f t="shared" si="4214"/>
        <v>318.60000000000002</v>
      </c>
      <c r="AS1837" s="18"/>
      <c r="AT1837" s="18"/>
      <c r="AU1837" s="18"/>
      <c r="AV1837" s="18">
        <f t="shared" si="4298"/>
        <v>318.60000000000002</v>
      </c>
      <c r="AW1837" s="18">
        <f t="shared" si="4299"/>
        <v>318.60000000000002</v>
      </c>
      <c r="AX1837" s="18">
        <f t="shared" si="4300"/>
        <v>318.60000000000002</v>
      </c>
      <c r="AY1837" s="18"/>
      <c r="AZ1837" s="18"/>
      <c r="BA1837" s="18">
        <f t="shared" si="4296"/>
        <v>318.60000000000002</v>
      </c>
      <c r="BB1837" s="18">
        <f t="shared" si="4297"/>
        <v>318.60000000000002</v>
      </c>
      <c r="BC1837" s="18"/>
      <c r="BD1837" s="18"/>
      <c r="BE1837" s="18"/>
      <c r="BF1837" s="18">
        <f t="shared" si="4266"/>
        <v>318.60000000000002</v>
      </c>
      <c r="BG1837" s="18">
        <f t="shared" si="4267"/>
        <v>318.60000000000002</v>
      </c>
      <c r="BH1837" s="18">
        <f t="shared" si="4268"/>
        <v>318.60000000000002</v>
      </c>
      <c r="BI1837" s="18"/>
      <c r="BJ1837" s="25"/>
      <c r="BK1837" s="36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</row>
    <row r="1838" spans="1:92" ht="31.2" x14ac:dyDescent="0.3">
      <c r="A1838" s="19" t="s">
        <v>1299</v>
      </c>
      <c r="B1838" s="19"/>
      <c r="C1838" s="14"/>
      <c r="D1838" s="51"/>
      <c r="E1838" s="14" t="s">
        <v>1300</v>
      </c>
      <c r="F1838" s="18">
        <f>F1839</f>
        <v>0</v>
      </c>
      <c r="G1838" s="18">
        <f t="shared" ref="G1838:BI1841" si="4305">G1839</f>
        <v>206</v>
      </c>
      <c r="H1838" s="18">
        <f t="shared" si="4305"/>
        <v>206</v>
      </c>
      <c r="I1838" s="18">
        <f t="shared" si="4305"/>
        <v>0</v>
      </c>
      <c r="J1838" s="18">
        <f t="shared" si="4305"/>
        <v>0</v>
      </c>
      <c r="K1838" s="18">
        <f t="shared" si="4305"/>
        <v>0</v>
      </c>
      <c r="L1838" s="18">
        <f t="shared" si="4263"/>
        <v>0</v>
      </c>
      <c r="M1838" s="18">
        <f t="shared" si="4264"/>
        <v>206</v>
      </c>
      <c r="N1838" s="18">
        <f t="shared" si="4265"/>
        <v>206</v>
      </c>
      <c r="O1838" s="18">
        <f t="shared" si="4305"/>
        <v>0</v>
      </c>
      <c r="P1838" s="18">
        <f t="shared" si="4305"/>
        <v>0</v>
      </c>
      <c r="Q1838" s="18">
        <f t="shared" si="4305"/>
        <v>0</v>
      </c>
      <c r="R1838" s="18">
        <f t="shared" ref="R1838:R1901" si="4306">L1838+O1838</f>
        <v>0</v>
      </c>
      <c r="S1838" s="18">
        <f t="shared" ref="S1838:S1901" si="4307">M1838+P1838</f>
        <v>206</v>
      </c>
      <c r="T1838" s="18">
        <f t="shared" ref="T1838:T1901" si="4308">N1838+Q1838</f>
        <v>206</v>
      </c>
      <c r="U1838" s="18">
        <f t="shared" si="4305"/>
        <v>0</v>
      </c>
      <c r="V1838" s="18">
        <f t="shared" si="4305"/>
        <v>0</v>
      </c>
      <c r="W1838" s="18">
        <f t="shared" si="4305"/>
        <v>0</v>
      </c>
      <c r="X1838" s="18">
        <f t="shared" ref="X1838:X1901" si="4309">R1838+U1838</f>
        <v>0</v>
      </c>
      <c r="Y1838" s="18">
        <f t="shared" ref="Y1838:Y1901" si="4310">S1838+V1838</f>
        <v>206</v>
      </c>
      <c r="Z1838" s="18">
        <f t="shared" ref="Z1838:Z1901" si="4311">T1838+W1838</f>
        <v>206</v>
      </c>
      <c r="AA1838" s="18">
        <f t="shared" si="4305"/>
        <v>0</v>
      </c>
      <c r="AB1838" s="18">
        <f t="shared" si="4305"/>
        <v>0</v>
      </c>
      <c r="AC1838" s="18">
        <f t="shared" si="4305"/>
        <v>0</v>
      </c>
      <c r="AD1838" s="18">
        <f t="shared" ref="AD1838:AD1901" si="4312">X1838+AA1838</f>
        <v>0</v>
      </c>
      <c r="AE1838" s="18">
        <f t="shared" ref="AE1838:AE1901" si="4313">Y1838+AB1838</f>
        <v>206</v>
      </c>
      <c r="AF1838" s="18">
        <f t="shared" ref="AF1838:AF1901" si="4314">Z1838+AC1838</f>
        <v>206</v>
      </c>
      <c r="AG1838" s="18">
        <f t="shared" si="4305"/>
        <v>0</v>
      </c>
      <c r="AH1838" s="18">
        <f t="shared" si="4301"/>
        <v>0</v>
      </c>
      <c r="AI1838" s="18">
        <f t="shared" si="4302"/>
        <v>206</v>
      </c>
      <c r="AJ1838" s="18">
        <f t="shared" si="4303"/>
        <v>206</v>
      </c>
      <c r="AK1838" s="18">
        <f t="shared" si="4305"/>
        <v>0</v>
      </c>
      <c r="AL1838" s="18">
        <f t="shared" si="4305"/>
        <v>0</v>
      </c>
      <c r="AM1838" s="18">
        <f t="shared" si="4305"/>
        <v>0</v>
      </c>
      <c r="AN1838" s="18">
        <f t="shared" si="4211"/>
        <v>0</v>
      </c>
      <c r="AO1838" s="18">
        <f t="shared" si="4212"/>
        <v>206</v>
      </c>
      <c r="AP1838" s="18">
        <f t="shared" si="4213"/>
        <v>206</v>
      </c>
      <c r="AQ1838" s="18">
        <f t="shared" si="4305"/>
        <v>0</v>
      </c>
      <c r="AR1838" s="18">
        <f t="shared" si="4214"/>
        <v>0</v>
      </c>
      <c r="AS1838" s="18">
        <f t="shared" si="4305"/>
        <v>0</v>
      </c>
      <c r="AT1838" s="18">
        <f t="shared" si="4305"/>
        <v>0</v>
      </c>
      <c r="AU1838" s="18">
        <f t="shared" si="4305"/>
        <v>0</v>
      </c>
      <c r="AV1838" s="18">
        <f t="shared" si="4298"/>
        <v>0</v>
      </c>
      <c r="AW1838" s="18">
        <f t="shared" si="4299"/>
        <v>206</v>
      </c>
      <c r="AX1838" s="18">
        <f t="shared" si="4300"/>
        <v>206</v>
      </c>
      <c r="AY1838" s="18">
        <f t="shared" si="4305"/>
        <v>0</v>
      </c>
      <c r="AZ1838" s="18">
        <f t="shared" si="4305"/>
        <v>0</v>
      </c>
      <c r="BA1838" s="18">
        <f t="shared" si="4296"/>
        <v>0</v>
      </c>
      <c r="BB1838" s="18">
        <f t="shared" si="4297"/>
        <v>206</v>
      </c>
      <c r="BC1838" s="18">
        <f t="shared" si="4305"/>
        <v>0</v>
      </c>
      <c r="BD1838" s="18">
        <f t="shared" si="4305"/>
        <v>0</v>
      </c>
      <c r="BE1838" s="18">
        <f t="shared" si="4305"/>
        <v>0</v>
      </c>
      <c r="BF1838" s="18">
        <f t="shared" si="4266"/>
        <v>0</v>
      </c>
      <c r="BG1838" s="18">
        <f t="shared" si="4267"/>
        <v>206</v>
      </c>
      <c r="BH1838" s="18">
        <f t="shared" si="4268"/>
        <v>206</v>
      </c>
      <c r="BI1838" s="18">
        <f t="shared" si="4305"/>
        <v>0</v>
      </c>
      <c r="BJ1838" s="25"/>
      <c r="BK1838" s="36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</row>
    <row r="1839" spans="1:92" ht="31.2" x14ac:dyDescent="0.3">
      <c r="A1839" s="19" t="s">
        <v>1301</v>
      </c>
      <c r="B1839" s="19"/>
      <c r="C1839" s="14"/>
      <c r="D1839" s="51"/>
      <c r="E1839" s="14" t="s">
        <v>1302</v>
      </c>
      <c r="F1839" s="18">
        <f>F1840</f>
        <v>0</v>
      </c>
      <c r="G1839" s="18">
        <f t="shared" si="4305"/>
        <v>206</v>
      </c>
      <c r="H1839" s="18">
        <f t="shared" si="4305"/>
        <v>206</v>
      </c>
      <c r="I1839" s="18">
        <f t="shared" si="4305"/>
        <v>0</v>
      </c>
      <c r="J1839" s="18">
        <f t="shared" si="4305"/>
        <v>0</v>
      </c>
      <c r="K1839" s="18">
        <f t="shared" si="4305"/>
        <v>0</v>
      </c>
      <c r="L1839" s="18">
        <f t="shared" si="4263"/>
        <v>0</v>
      </c>
      <c r="M1839" s="18">
        <f t="shared" si="4264"/>
        <v>206</v>
      </c>
      <c r="N1839" s="18">
        <f t="shared" si="4265"/>
        <v>206</v>
      </c>
      <c r="O1839" s="18">
        <f t="shared" si="4305"/>
        <v>0</v>
      </c>
      <c r="P1839" s="18">
        <f t="shared" si="4305"/>
        <v>0</v>
      </c>
      <c r="Q1839" s="18">
        <f t="shared" si="4305"/>
        <v>0</v>
      </c>
      <c r="R1839" s="18">
        <f t="shared" si="4306"/>
        <v>0</v>
      </c>
      <c r="S1839" s="18">
        <f t="shared" si="4307"/>
        <v>206</v>
      </c>
      <c r="T1839" s="18">
        <f t="shared" si="4308"/>
        <v>206</v>
      </c>
      <c r="U1839" s="18">
        <f t="shared" si="4305"/>
        <v>0</v>
      </c>
      <c r="V1839" s="18">
        <f t="shared" si="4305"/>
        <v>0</v>
      </c>
      <c r="W1839" s="18">
        <f t="shared" si="4305"/>
        <v>0</v>
      </c>
      <c r="X1839" s="18">
        <f t="shared" si="4309"/>
        <v>0</v>
      </c>
      <c r="Y1839" s="18">
        <f t="shared" si="4310"/>
        <v>206</v>
      </c>
      <c r="Z1839" s="18">
        <f t="shared" si="4311"/>
        <v>206</v>
      </c>
      <c r="AA1839" s="18">
        <f t="shared" si="4305"/>
        <v>0</v>
      </c>
      <c r="AB1839" s="18">
        <f t="shared" si="4305"/>
        <v>0</v>
      </c>
      <c r="AC1839" s="18">
        <f t="shared" si="4305"/>
        <v>0</v>
      </c>
      <c r="AD1839" s="18">
        <f t="shared" si="4312"/>
        <v>0</v>
      </c>
      <c r="AE1839" s="18">
        <f t="shared" si="4313"/>
        <v>206</v>
      </c>
      <c r="AF1839" s="18">
        <f t="shared" si="4314"/>
        <v>206</v>
      </c>
      <c r="AG1839" s="18">
        <f t="shared" si="4305"/>
        <v>0</v>
      </c>
      <c r="AH1839" s="18">
        <f t="shared" si="4301"/>
        <v>0</v>
      </c>
      <c r="AI1839" s="18">
        <f t="shared" si="4302"/>
        <v>206</v>
      </c>
      <c r="AJ1839" s="18">
        <f t="shared" si="4303"/>
        <v>206</v>
      </c>
      <c r="AK1839" s="18">
        <f t="shared" si="4305"/>
        <v>0</v>
      </c>
      <c r="AL1839" s="18">
        <f t="shared" si="4305"/>
        <v>0</v>
      </c>
      <c r="AM1839" s="18">
        <f t="shared" si="4305"/>
        <v>0</v>
      </c>
      <c r="AN1839" s="18">
        <f t="shared" si="4211"/>
        <v>0</v>
      </c>
      <c r="AO1839" s="18">
        <f t="shared" si="4212"/>
        <v>206</v>
      </c>
      <c r="AP1839" s="18">
        <f t="shared" si="4213"/>
        <v>206</v>
      </c>
      <c r="AQ1839" s="18">
        <f t="shared" si="4305"/>
        <v>0</v>
      </c>
      <c r="AR1839" s="18">
        <f t="shared" si="4214"/>
        <v>0</v>
      </c>
      <c r="AS1839" s="18">
        <f t="shared" si="4305"/>
        <v>0</v>
      </c>
      <c r="AT1839" s="18">
        <f t="shared" si="4305"/>
        <v>0</v>
      </c>
      <c r="AU1839" s="18">
        <f t="shared" si="4305"/>
        <v>0</v>
      </c>
      <c r="AV1839" s="18">
        <f t="shared" si="4298"/>
        <v>0</v>
      </c>
      <c r="AW1839" s="18">
        <f t="shared" si="4299"/>
        <v>206</v>
      </c>
      <c r="AX1839" s="18">
        <f t="shared" si="4300"/>
        <v>206</v>
      </c>
      <c r="AY1839" s="18">
        <f t="shared" si="4305"/>
        <v>0</v>
      </c>
      <c r="AZ1839" s="18">
        <f t="shared" si="4305"/>
        <v>0</v>
      </c>
      <c r="BA1839" s="18">
        <f t="shared" si="4296"/>
        <v>0</v>
      </c>
      <c r="BB1839" s="18">
        <f t="shared" si="4297"/>
        <v>206</v>
      </c>
      <c r="BC1839" s="18">
        <f t="shared" si="4305"/>
        <v>0</v>
      </c>
      <c r="BD1839" s="18">
        <f t="shared" si="4305"/>
        <v>0</v>
      </c>
      <c r="BE1839" s="18">
        <f t="shared" si="4305"/>
        <v>0</v>
      </c>
      <c r="BF1839" s="18">
        <f t="shared" si="4266"/>
        <v>0</v>
      </c>
      <c r="BG1839" s="18">
        <f t="shared" si="4267"/>
        <v>206</v>
      </c>
      <c r="BH1839" s="18">
        <f t="shared" si="4268"/>
        <v>206</v>
      </c>
      <c r="BI1839" s="18">
        <f t="shared" si="4305"/>
        <v>0</v>
      </c>
      <c r="BJ1839" s="25"/>
      <c r="BK1839" s="36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</row>
    <row r="1840" spans="1:92" ht="31.2" x14ac:dyDescent="0.3">
      <c r="A1840" s="19" t="s">
        <v>1301</v>
      </c>
      <c r="B1840" s="50">
        <v>200</v>
      </c>
      <c r="C1840" s="51"/>
      <c r="D1840" s="51"/>
      <c r="E1840" s="14" t="s">
        <v>455</v>
      </c>
      <c r="F1840" s="18">
        <f>F1841</f>
        <v>0</v>
      </c>
      <c r="G1840" s="18">
        <f t="shared" si="4305"/>
        <v>206</v>
      </c>
      <c r="H1840" s="18">
        <f t="shared" si="4305"/>
        <v>206</v>
      </c>
      <c r="I1840" s="18">
        <f t="shared" si="4305"/>
        <v>0</v>
      </c>
      <c r="J1840" s="18">
        <f t="shared" si="4305"/>
        <v>0</v>
      </c>
      <c r="K1840" s="18">
        <f t="shared" si="4305"/>
        <v>0</v>
      </c>
      <c r="L1840" s="18">
        <f t="shared" si="4263"/>
        <v>0</v>
      </c>
      <c r="M1840" s="18">
        <f t="shared" si="4264"/>
        <v>206</v>
      </c>
      <c r="N1840" s="18">
        <f t="shared" si="4265"/>
        <v>206</v>
      </c>
      <c r="O1840" s="18">
        <f t="shared" si="4305"/>
        <v>0</v>
      </c>
      <c r="P1840" s="18">
        <f t="shared" si="4305"/>
        <v>0</v>
      </c>
      <c r="Q1840" s="18">
        <f t="shared" si="4305"/>
        <v>0</v>
      </c>
      <c r="R1840" s="18">
        <f t="shared" si="4306"/>
        <v>0</v>
      </c>
      <c r="S1840" s="18">
        <f t="shared" si="4307"/>
        <v>206</v>
      </c>
      <c r="T1840" s="18">
        <f t="shared" si="4308"/>
        <v>206</v>
      </c>
      <c r="U1840" s="18">
        <f t="shared" si="4305"/>
        <v>0</v>
      </c>
      <c r="V1840" s="18">
        <f t="shared" si="4305"/>
        <v>0</v>
      </c>
      <c r="W1840" s="18">
        <f t="shared" si="4305"/>
        <v>0</v>
      </c>
      <c r="X1840" s="18">
        <f t="shared" si="4309"/>
        <v>0</v>
      </c>
      <c r="Y1840" s="18">
        <f t="shared" si="4310"/>
        <v>206</v>
      </c>
      <c r="Z1840" s="18">
        <f t="shared" si="4311"/>
        <v>206</v>
      </c>
      <c r="AA1840" s="18">
        <f t="shared" si="4305"/>
        <v>0</v>
      </c>
      <c r="AB1840" s="18">
        <f t="shared" si="4305"/>
        <v>0</v>
      </c>
      <c r="AC1840" s="18">
        <f t="shared" si="4305"/>
        <v>0</v>
      </c>
      <c r="AD1840" s="18">
        <f t="shared" si="4312"/>
        <v>0</v>
      </c>
      <c r="AE1840" s="18">
        <f t="shared" si="4313"/>
        <v>206</v>
      </c>
      <c r="AF1840" s="18">
        <f t="shared" si="4314"/>
        <v>206</v>
      </c>
      <c r="AG1840" s="18">
        <f t="shared" si="4305"/>
        <v>0</v>
      </c>
      <c r="AH1840" s="18">
        <f t="shared" si="4301"/>
        <v>0</v>
      </c>
      <c r="AI1840" s="18">
        <f t="shared" si="4302"/>
        <v>206</v>
      </c>
      <c r="AJ1840" s="18">
        <f t="shared" si="4303"/>
        <v>206</v>
      </c>
      <c r="AK1840" s="18">
        <f t="shared" si="4305"/>
        <v>0</v>
      </c>
      <c r="AL1840" s="18">
        <f t="shared" si="4305"/>
        <v>0</v>
      </c>
      <c r="AM1840" s="18">
        <f t="shared" si="4305"/>
        <v>0</v>
      </c>
      <c r="AN1840" s="18">
        <f t="shared" si="4211"/>
        <v>0</v>
      </c>
      <c r="AO1840" s="18">
        <f t="shared" si="4212"/>
        <v>206</v>
      </c>
      <c r="AP1840" s="18">
        <f t="shared" si="4213"/>
        <v>206</v>
      </c>
      <c r="AQ1840" s="18">
        <f t="shared" si="4305"/>
        <v>0</v>
      </c>
      <c r="AR1840" s="18">
        <f t="shared" si="4214"/>
        <v>0</v>
      </c>
      <c r="AS1840" s="18">
        <f t="shared" si="4305"/>
        <v>0</v>
      </c>
      <c r="AT1840" s="18">
        <f t="shared" si="4305"/>
        <v>0</v>
      </c>
      <c r="AU1840" s="18">
        <f t="shared" si="4305"/>
        <v>0</v>
      </c>
      <c r="AV1840" s="18">
        <f t="shared" si="4298"/>
        <v>0</v>
      </c>
      <c r="AW1840" s="18">
        <f t="shared" si="4299"/>
        <v>206</v>
      </c>
      <c r="AX1840" s="18">
        <f t="shared" si="4300"/>
        <v>206</v>
      </c>
      <c r="AY1840" s="18">
        <f t="shared" si="4305"/>
        <v>0</v>
      </c>
      <c r="AZ1840" s="18">
        <f t="shared" si="4305"/>
        <v>0</v>
      </c>
      <c r="BA1840" s="18">
        <f t="shared" si="4296"/>
        <v>0</v>
      </c>
      <c r="BB1840" s="18">
        <f t="shared" si="4297"/>
        <v>206</v>
      </c>
      <c r="BC1840" s="18">
        <f t="shared" si="4305"/>
        <v>0</v>
      </c>
      <c r="BD1840" s="18">
        <f t="shared" si="4305"/>
        <v>0</v>
      </c>
      <c r="BE1840" s="18">
        <f t="shared" si="4305"/>
        <v>0</v>
      </c>
      <c r="BF1840" s="18">
        <f t="shared" si="4266"/>
        <v>0</v>
      </c>
      <c r="BG1840" s="18">
        <f t="shared" si="4267"/>
        <v>206</v>
      </c>
      <c r="BH1840" s="18">
        <f t="shared" si="4268"/>
        <v>206</v>
      </c>
      <c r="BI1840" s="18">
        <f t="shared" si="4305"/>
        <v>0</v>
      </c>
      <c r="BJ1840" s="25"/>
      <c r="BK1840" s="36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</row>
    <row r="1841" spans="1:92" ht="46.8" x14ac:dyDescent="0.3">
      <c r="A1841" s="19" t="s">
        <v>1301</v>
      </c>
      <c r="B1841" s="50">
        <v>240</v>
      </c>
      <c r="C1841" s="51"/>
      <c r="D1841" s="51"/>
      <c r="E1841" s="14" t="s">
        <v>463</v>
      </c>
      <c r="F1841" s="18">
        <f>F1842</f>
        <v>0</v>
      </c>
      <c r="G1841" s="18">
        <f t="shared" si="4305"/>
        <v>206</v>
      </c>
      <c r="H1841" s="18">
        <f t="shared" si="4305"/>
        <v>206</v>
      </c>
      <c r="I1841" s="18">
        <f t="shared" si="4305"/>
        <v>0</v>
      </c>
      <c r="J1841" s="18">
        <f t="shared" si="4305"/>
        <v>0</v>
      </c>
      <c r="K1841" s="18">
        <f t="shared" si="4305"/>
        <v>0</v>
      </c>
      <c r="L1841" s="18">
        <f t="shared" si="4263"/>
        <v>0</v>
      </c>
      <c r="M1841" s="18">
        <f t="shared" si="4264"/>
        <v>206</v>
      </c>
      <c r="N1841" s="18">
        <f t="shared" si="4265"/>
        <v>206</v>
      </c>
      <c r="O1841" s="18">
        <f t="shared" si="4305"/>
        <v>0</v>
      </c>
      <c r="P1841" s="18">
        <f t="shared" si="4305"/>
        <v>0</v>
      </c>
      <c r="Q1841" s="18">
        <f t="shared" si="4305"/>
        <v>0</v>
      </c>
      <c r="R1841" s="18">
        <f t="shared" si="4306"/>
        <v>0</v>
      </c>
      <c r="S1841" s="18">
        <f t="shared" si="4307"/>
        <v>206</v>
      </c>
      <c r="T1841" s="18">
        <f t="shared" si="4308"/>
        <v>206</v>
      </c>
      <c r="U1841" s="18">
        <f t="shared" si="4305"/>
        <v>0</v>
      </c>
      <c r="V1841" s="18">
        <f t="shared" si="4305"/>
        <v>0</v>
      </c>
      <c r="W1841" s="18">
        <f t="shared" si="4305"/>
        <v>0</v>
      </c>
      <c r="X1841" s="18">
        <f t="shared" si="4309"/>
        <v>0</v>
      </c>
      <c r="Y1841" s="18">
        <f t="shared" si="4310"/>
        <v>206</v>
      </c>
      <c r="Z1841" s="18">
        <f t="shared" si="4311"/>
        <v>206</v>
      </c>
      <c r="AA1841" s="18">
        <f t="shared" si="4305"/>
        <v>0</v>
      </c>
      <c r="AB1841" s="18">
        <f t="shared" si="4305"/>
        <v>0</v>
      </c>
      <c r="AC1841" s="18">
        <f t="shared" si="4305"/>
        <v>0</v>
      </c>
      <c r="AD1841" s="18">
        <f t="shared" si="4312"/>
        <v>0</v>
      </c>
      <c r="AE1841" s="18">
        <f t="shared" si="4313"/>
        <v>206</v>
      </c>
      <c r="AF1841" s="18">
        <f t="shared" si="4314"/>
        <v>206</v>
      </c>
      <c r="AG1841" s="18">
        <f t="shared" si="4305"/>
        <v>0</v>
      </c>
      <c r="AH1841" s="18">
        <f t="shared" si="4301"/>
        <v>0</v>
      </c>
      <c r="AI1841" s="18">
        <f t="shared" si="4302"/>
        <v>206</v>
      </c>
      <c r="AJ1841" s="18">
        <f t="shared" si="4303"/>
        <v>206</v>
      </c>
      <c r="AK1841" s="18">
        <f t="shared" si="4305"/>
        <v>0</v>
      </c>
      <c r="AL1841" s="18">
        <f t="shared" si="4305"/>
        <v>0</v>
      </c>
      <c r="AM1841" s="18">
        <f t="shared" si="4305"/>
        <v>0</v>
      </c>
      <c r="AN1841" s="18">
        <f t="shared" si="4211"/>
        <v>0</v>
      </c>
      <c r="AO1841" s="18">
        <f t="shared" si="4212"/>
        <v>206</v>
      </c>
      <c r="AP1841" s="18">
        <f t="shared" si="4213"/>
        <v>206</v>
      </c>
      <c r="AQ1841" s="18">
        <f t="shared" si="4305"/>
        <v>0</v>
      </c>
      <c r="AR1841" s="18">
        <f t="shared" si="4214"/>
        <v>0</v>
      </c>
      <c r="AS1841" s="18">
        <f t="shared" si="4305"/>
        <v>0</v>
      </c>
      <c r="AT1841" s="18">
        <f t="shared" si="4305"/>
        <v>0</v>
      </c>
      <c r="AU1841" s="18">
        <f t="shared" si="4305"/>
        <v>0</v>
      </c>
      <c r="AV1841" s="18">
        <f t="shared" si="4298"/>
        <v>0</v>
      </c>
      <c r="AW1841" s="18">
        <f t="shared" si="4299"/>
        <v>206</v>
      </c>
      <c r="AX1841" s="18">
        <f t="shared" si="4300"/>
        <v>206</v>
      </c>
      <c r="AY1841" s="18">
        <f t="shared" si="4305"/>
        <v>0</v>
      </c>
      <c r="AZ1841" s="18">
        <f t="shared" si="4305"/>
        <v>0</v>
      </c>
      <c r="BA1841" s="18">
        <f t="shared" si="4296"/>
        <v>0</v>
      </c>
      <c r="BB1841" s="18">
        <f t="shared" si="4297"/>
        <v>206</v>
      </c>
      <c r="BC1841" s="18">
        <f t="shared" si="4305"/>
        <v>0</v>
      </c>
      <c r="BD1841" s="18">
        <f t="shared" si="4305"/>
        <v>0</v>
      </c>
      <c r="BE1841" s="18">
        <f t="shared" si="4305"/>
        <v>0</v>
      </c>
      <c r="BF1841" s="18">
        <f t="shared" si="4266"/>
        <v>0</v>
      </c>
      <c r="BG1841" s="18">
        <f t="shared" si="4267"/>
        <v>206</v>
      </c>
      <c r="BH1841" s="18">
        <f t="shared" si="4268"/>
        <v>206</v>
      </c>
      <c r="BI1841" s="18">
        <f t="shared" si="4305"/>
        <v>0</v>
      </c>
      <c r="BJ1841" s="25"/>
      <c r="BK1841" s="36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</row>
    <row r="1842" spans="1:92" ht="31.2" x14ac:dyDescent="0.3">
      <c r="A1842" s="19" t="s">
        <v>1301</v>
      </c>
      <c r="B1842" s="50">
        <v>240</v>
      </c>
      <c r="C1842" s="51" t="s">
        <v>128</v>
      </c>
      <c r="D1842" s="51" t="s">
        <v>19</v>
      </c>
      <c r="E1842" s="14" t="s">
        <v>1290</v>
      </c>
      <c r="F1842" s="18">
        <v>0</v>
      </c>
      <c r="G1842" s="18">
        <v>206</v>
      </c>
      <c r="H1842" s="18">
        <v>206</v>
      </c>
      <c r="I1842" s="18"/>
      <c r="J1842" s="18"/>
      <c r="K1842" s="18"/>
      <c r="L1842" s="18">
        <f t="shared" si="4263"/>
        <v>0</v>
      </c>
      <c r="M1842" s="18">
        <f t="shared" si="4264"/>
        <v>206</v>
      </c>
      <c r="N1842" s="18">
        <f t="shared" si="4265"/>
        <v>206</v>
      </c>
      <c r="O1842" s="18"/>
      <c r="P1842" s="18"/>
      <c r="Q1842" s="18"/>
      <c r="R1842" s="18">
        <f t="shared" si="4306"/>
        <v>0</v>
      </c>
      <c r="S1842" s="18">
        <f t="shared" si="4307"/>
        <v>206</v>
      </c>
      <c r="T1842" s="18">
        <f t="shared" si="4308"/>
        <v>206</v>
      </c>
      <c r="U1842" s="18"/>
      <c r="V1842" s="18"/>
      <c r="W1842" s="18"/>
      <c r="X1842" s="18">
        <f t="shared" si="4309"/>
        <v>0</v>
      </c>
      <c r="Y1842" s="18">
        <f t="shared" si="4310"/>
        <v>206</v>
      </c>
      <c r="Z1842" s="18">
        <f t="shared" si="4311"/>
        <v>206</v>
      </c>
      <c r="AA1842" s="18"/>
      <c r="AB1842" s="18"/>
      <c r="AC1842" s="18"/>
      <c r="AD1842" s="18">
        <f t="shared" si="4312"/>
        <v>0</v>
      </c>
      <c r="AE1842" s="18">
        <f t="shared" si="4313"/>
        <v>206</v>
      </c>
      <c r="AF1842" s="18">
        <f t="shared" si="4314"/>
        <v>206</v>
      </c>
      <c r="AG1842" s="18"/>
      <c r="AH1842" s="18">
        <f t="shared" si="4301"/>
        <v>0</v>
      </c>
      <c r="AI1842" s="18">
        <f t="shared" si="4302"/>
        <v>206</v>
      </c>
      <c r="AJ1842" s="18">
        <f t="shared" si="4303"/>
        <v>206</v>
      </c>
      <c r="AK1842" s="18"/>
      <c r="AL1842" s="18"/>
      <c r="AM1842" s="18"/>
      <c r="AN1842" s="18">
        <f t="shared" si="4211"/>
        <v>0</v>
      </c>
      <c r="AO1842" s="18">
        <f t="shared" si="4212"/>
        <v>206</v>
      </c>
      <c r="AP1842" s="18">
        <f t="shared" si="4213"/>
        <v>206</v>
      </c>
      <c r="AQ1842" s="18"/>
      <c r="AR1842" s="18">
        <f t="shared" si="4214"/>
        <v>0</v>
      </c>
      <c r="AS1842" s="18"/>
      <c r="AT1842" s="18"/>
      <c r="AU1842" s="18"/>
      <c r="AV1842" s="18">
        <f t="shared" si="4298"/>
        <v>0</v>
      </c>
      <c r="AW1842" s="18">
        <f t="shared" si="4299"/>
        <v>206</v>
      </c>
      <c r="AX1842" s="18">
        <f t="shared" si="4300"/>
        <v>206</v>
      </c>
      <c r="AY1842" s="18"/>
      <c r="AZ1842" s="18"/>
      <c r="BA1842" s="18">
        <f t="shared" si="4296"/>
        <v>0</v>
      </c>
      <c r="BB1842" s="18">
        <f t="shared" si="4297"/>
        <v>206</v>
      </c>
      <c r="BC1842" s="18"/>
      <c r="BD1842" s="18"/>
      <c r="BE1842" s="18"/>
      <c r="BF1842" s="18">
        <f t="shared" si="4266"/>
        <v>0</v>
      </c>
      <c r="BG1842" s="18">
        <f t="shared" si="4267"/>
        <v>206</v>
      </c>
      <c r="BH1842" s="18">
        <f t="shared" si="4268"/>
        <v>206</v>
      </c>
      <c r="BI1842" s="18"/>
      <c r="BJ1842" s="25"/>
      <c r="BK1842" s="36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</row>
    <row r="1843" spans="1:92" ht="31.2" x14ac:dyDescent="0.3">
      <c r="A1843" s="19" t="s">
        <v>1303</v>
      </c>
      <c r="B1843" s="19"/>
      <c r="C1843" s="14"/>
      <c r="D1843" s="51"/>
      <c r="E1843" s="14" t="s">
        <v>1304</v>
      </c>
      <c r="F1843" s="18">
        <f>F1844+F1851</f>
        <v>19388.900000000001</v>
      </c>
      <c r="G1843" s="18">
        <f t="shared" ref="G1843:BI1843" si="4315">G1844+G1851</f>
        <v>93705.200000000012</v>
      </c>
      <c r="H1843" s="18">
        <f t="shared" si="4315"/>
        <v>70000</v>
      </c>
      <c r="I1843" s="18">
        <f t="shared" ref="I1843:K1843" si="4316">I1844+I1851</f>
        <v>0</v>
      </c>
      <c r="J1843" s="18">
        <f t="shared" si="4316"/>
        <v>0</v>
      </c>
      <c r="K1843" s="18">
        <f t="shared" si="4316"/>
        <v>0</v>
      </c>
      <c r="L1843" s="18">
        <f t="shared" si="4263"/>
        <v>19388.900000000001</v>
      </c>
      <c r="M1843" s="18">
        <f t="shared" si="4264"/>
        <v>93705.200000000012</v>
      </c>
      <c r="N1843" s="18">
        <f t="shared" si="4265"/>
        <v>70000</v>
      </c>
      <c r="O1843" s="18">
        <f t="shared" ref="O1843:Q1843" si="4317">O1844+O1851</f>
        <v>0</v>
      </c>
      <c r="P1843" s="18">
        <f t="shared" si="4317"/>
        <v>0</v>
      </c>
      <c r="Q1843" s="18">
        <f t="shared" si="4317"/>
        <v>0</v>
      </c>
      <c r="R1843" s="18">
        <f t="shared" si="4306"/>
        <v>19388.900000000001</v>
      </c>
      <c r="S1843" s="18">
        <f t="shared" si="4307"/>
        <v>93705.200000000012</v>
      </c>
      <c r="T1843" s="18">
        <f t="shared" si="4308"/>
        <v>70000</v>
      </c>
      <c r="U1843" s="18">
        <f t="shared" ref="U1843:W1843" si="4318">U1844+U1851</f>
        <v>0</v>
      </c>
      <c r="V1843" s="18">
        <f t="shared" si="4318"/>
        <v>0</v>
      </c>
      <c r="W1843" s="18">
        <f t="shared" si="4318"/>
        <v>0</v>
      </c>
      <c r="X1843" s="18">
        <f t="shared" si="4309"/>
        <v>19388.900000000001</v>
      </c>
      <c r="Y1843" s="18">
        <f t="shared" si="4310"/>
        <v>93705.200000000012</v>
      </c>
      <c r="Z1843" s="18">
        <f t="shared" si="4311"/>
        <v>70000</v>
      </c>
      <c r="AA1843" s="18">
        <f t="shared" ref="AA1843:AB1843" si="4319">AA1844+AA1851</f>
        <v>0</v>
      </c>
      <c r="AB1843" s="18">
        <f t="shared" si="4319"/>
        <v>0</v>
      </c>
      <c r="AC1843" s="18">
        <f t="shared" ref="AC1843" si="4320">AC1844+AC1851</f>
        <v>0</v>
      </c>
      <c r="AD1843" s="18">
        <f t="shared" si="4312"/>
        <v>19388.900000000001</v>
      </c>
      <c r="AE1843" s="18">
        <f t="shared" si="4313"/>
        <v>93705.200000000012</v>
      </c>
      <c r="AF1843" s="18">
        <f t="shared" si="4314"/>
        <v>70000</v>
      </c>
      <c r="AG1843" s="18">
        <f t="shared" ref="AG1843" si="4321">AG1844+AG1851</f>
        <v>0</v>
      </c>
      <c r="AH1843" s="18">
        <f t="shared" si="4301"/>
        <v>19388.900000000001</v>
      </c>
      <c r="AI1843" s="18">
        <f t="shared" si="4302"/>
        <v>93705.200000000012</v>
      </c>
      <c r="AJ1843" s="18">
        <f t="shared" si="4303"/>
        <v>70000</v>
      </c>
      <c r="AK1843" s="18">
        <f t="shared" ref="AK1843:AM1843" si="4322">AK1844+AK1851</f>
        <v>0</v>
      </c>
      <c r="AL1843" s="18">
        <f t="shared" si="4322"/>
        <v>0</v>
      </c>
      <c r="AM1843" s="18">
        <f t="shared" si="4322"/>
        <v>0</v>
      </c>
      <c r="AN1843" s="18">
        <f t="shared" si="4211"/>
        <v>19388.900000000001</v>
      </c>
      <c r="AO1843" s="18">
        <f t="shared" si="4212"/>
        <v>93705.200000000012</v>
      </c>
      <c r="AP1843" s="18">
        <f t="shared" si="4213"/>
        <v>70000</v>
      </c>
      <c r="AQ1843" s="18">
        <f t="shared" ref="AQ1843" si="4323">AQ1844+AQ1851</f>
        <v>0</v>
      </c>
      <c r="AR1843" s="18">
        <f t="shared" si="4214"/>
        <v>19388.900000000001</v>
      </c>
      <c r="AS1843" s="18">
        <f t="shared" ref="AS1843:AU1843" si="4324">AS1844+AS1851</f>
        <v>0</v>
      </c>
      <c r="AT1843" s="18">
        <f t="shared" si="4324"/>
        <v>0</v>
      </c>
      <c r="AU1843" s="18">
        <f t="shared" si="4324"/>
        <v>0</v>
      </c>
      <c r="AV1843" s="18">
        <f t="shared" si="4298"/>
        <v>19388.900000000001</v>
      </c>
      <c r="AW1843" s="18">
        <f t="shared" si="4299"/>
        <v>93705.200000000012</v>
      </c>
      <c r="AX1843" s="18">
        <f t="shared" si="4300"/>
        <v>70000</v>
      </c>
      <c r="AY1843" s="18">
        <f t="shared" ref="AY1843:AZ1843" si="4325">AY1844+AY1851</f>
        <v>0</v>
      </c>
      <c r="AZ1843" s="18">
        <f t="shared" si="4325"/>
        <v>0</v>
      </c>
      <c r="BA1843" s="18">
        <f t="shared" si="4296"/>
        <v>19388.900000000001</v>
      </c>
      <c r="BB1843" s="18">
        <f t="shared" si="4297"/>
        <v>93705.200000000012</v>
      </c>
      <c r="BC1843" s="18">
        <f t="shared" ref="BC1843:BE1843" si="4326">BC1844+BC1851</f>
        <v>0</v>
      </c>
      <c r="BD1843" s="18">
        <f t="shared" si="4326"/>
        <v>0</v>
      </c>
      <c r="BE1843" s="18">
        <f t="shared" si="4326"/>
        <v>0</v>
      </c>
      <c r="BF1843" s="18">
        <f t="shared" si="4266"/>
        <v>19388.900000000001</v>
      </c>
      <c r="BG1843" s="18">
        <f t="shared" si="4267"/>
        <v>93705.200000000012</v>
      </c>
      <c r="BH1843" s="18">
        <f t="shared" si="4268"/>
        <v>70000</v>
      </c>
      <c r="BI1843" s="18">
        <f t="shared" si="4315"/>
        <v>0</v>
      </c>
      <c r="BJ1843" s="25"/>
      <c r="BK1843" s="36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</row>
    <row r="1844" spans="1:92" ht="46.8" x14ac:dyDescent="0.3">
      <c r="A1844" s="19" t="s">
        <v>1306</v>
      </c>
      <c r="B1844" s="19"/>
      <c r="C1844" s="14"/>
      <c r="D1844" s="51"/>
      <c r="E1844" s="14" t="s">
        <v>501</v>
      </c>
      <c r="F1844" s="18">
        <f>F1845+F1848</f>
        <v>8388.9</v>
      </c>
      <c r="G1844" s="18">
        <f t="shared" ref="G1844:BI1844" si="4327">G1845+G1848</f>
        <v>46427.8</v>
      </c>
      <c r="H1844" s="18">
        <f t="shared" si="4327"/>
        <v>50260</v>
      </c>
      <c r="I1844" s="18">
        <f t="shared" ref="I1844:K1844" si="4328">I1845+I1848</f>
        <v>0</v>
      </c>
      <c r="J1844" s="18">
        <f t="shared" si="4328"/>
        <v>0</v>
      </c>
      <c r="K1844" s="18">
        <f t="shared" si="4328"/>
        <v>0</v>
      </c>
      <c r="L1844" s="18">
        <f t="shared" si="4263"/>
        <v>8388.9</v>
      </c>
      <c r="M1844" s="18">
        <f t="shared" si="4264"/>
        <v>46427.8</v>
      </c>
      <c r="N1844" s="18">
        <f t="shared" si="4265"/>
        <v>50260</v>
      </c>
      <c r="O1844" s="18">
        <f t="shared" ref="O1844:Q1844" si="4329">O1845+O1848</f>
        <v>0</v>
      </c>
      <c r="P1844" s="18">
        <f t="shared" si="4329"/>
        <v>0</v>
      </c>
      <c r="Q1844" s="18">
        <f t="shared" si="4329"/>
        <v>0</v>
      </c>
      <c r="R1844" s="18">
        <f t="shared" si="4306"/>
        <v>8388.9</v>
      </c>
      <c r="S1844" s="18">
        <f t="shared" si="4307"/>
        <v>46427.8</v>
      </c>
      <c r="T1844" s="18">
        <f t="shared" si="4308"/>
        <v>50260</v>
      </c>
      <c r="U1844" s="18">
        <f t="shared" ref="U1844:W1844" si="4330">U1845+U1848</f>
        <v>0</v>
      </c>
      <c r="V1844" s="18">
        <f t="shared" si="4330"/>
        <v>0</v>
      </c>
      <c r="W1844" s="18">
        <f t="shared" si="4330"/>
        <v>0</v>
      </c>
      <c r="X1844" s="18">
        <f t="shared" si="4309"/>
        <v>8388.9</v>
      </c>
      <c r="Y1844" s="18">
        <f t="shared" si="4310"/>
        <v>46427.8</v>
      </c>
      <c r="Z1844" s="18">
        <f t="shared" si="4311"/>
        <v>50260</v>
      </c>
      <c r="AA1844" s="18">
        <f t="shared" ref="AA1844:AB1844" si="4331">AA1845+AA1848</f>
        <v>0</v>
      </c>
      <c r="AB1844" s="18">
        <f t="shared" si="4331"/>
        <v>0</v>
      </c>
      <c r="AC1844" s="18">
        <f t="shared" ref="AC1844" si="4332">AC1845+AC1848</f>
        <v>0</v>
      </c>
      <c r="AD1844" s="18">
        <f t="shared" si="4312"/>
        <v>8388.9</v>
      </c>
      <c r="AE1844" s="18">
        <f t="shared" si="4313"/>
        <v>46427.8</v>
      </c>
      <c r="AF1844" s="18">
        <f t="shared" si="4314"/>
        <v>50260</v>
      </c>
      <c r="AG1844" s="18">
        <f t="shared" ref="AG1844" si="4333">AG1845+AG1848</f>
        <v>0</v>
      </c>
      <c r="AH1844" s="18">
        <f t="shared" si="4301"/>
        <v>8388.9</v>
      </c>
      <c r="AI1844" s="18">
        <f t="shared" si="4302"/>
        <v>46427.8</v>
      </c>
      <c r="AJ1844" s="18">
        <f t="shared" si="4303"/>
        <v>50260</v>
      </c>
      <c r="AK1844" s="18">
        <f t="shared" ref="AK1844:AM1844" si="4334">AK1845+AK1848</f>
        <v>0</v>
      </c>
      <c r="AL1844" s="18">
        <f t="shared" si="4334"/>
        <v>0</v>
      </c>
      <c r="AM1844" s="18">
        <f t="shared" si="4334"/>
        <v>0</v>
      </c>
      <c r="AN1844" s="18">
        <f t="shared" si="4211"/>
        <v>8388.9</v>
      </c>
      <c r="AO1844" s="18">
        <f t="shared" si="4212"/>
        <v>46427.8</v>
      </c>
      <c r="AP1844" s="18">
        <f t="shared" si="4213"/>
        <v>50260</v>
      </c>
      <c r="AQ1844" s="18">
        <f t="shared" ref="AQ1844" si="4335">AQ1845+AQ1848</f>
        <v>0</v>
      </c>
      <c r="AR1844" s="18">
        <f t="shared" si="4214"/>
        <v>8388.9</v>
      </c>
      <c r="AS1844" s="18">
        <f t="shared" ref="AS1844:AU1844" si="4336">AS1845+AS1848</f>
        <v>0</v>
      </c>
      <c r="AT1844" s="18">
        <f t="shared" si="4336"/>
        <v>0</v>
      </c>
      <c r="AU1844" s="18">
        <f t="shared" si="4336"/>
        <v>0</v>
      </c>
      <c r="AV1844" s="18">
        <f t="shared" si="4298"/>
        <v>8388.9</v>
      </c>
      <c r="AW1844" s="18">
        <f t="shared" si="4299"/>
        <v>46427.8</v>
      </c>
      <c r="AX1844" s="18">
        <f t="shared" si="4300"/>
        <v>50260</v>
      </c>
      <c r="AY1844" s="18">
        <f t="shared" ref="AY1844:AZ1844" si="4337">AY1845+AY1848</f>
        <v>0</v>
      </c>
      <c r="AZ1844" s="18">
        <f t="shared" si="4337"/>
        <v>0</v>
      </c>
      <c r="BA1844" s="18">
        <f t="shared" si="4296"/>
        <v>8388.9</v>
      </c>
      <c r="BB1844" s="18">
        <f t="shared" si="4297"/>
        <v>46427.8</v>
      </c>
      <c r="BC1844" s="18">
        <f t="shared" ref="BC1844:BE1844" si="4338">BC1845+BC1848</f>
        <v>0</v>
      </c>
      <c r="BD1844" s="18">
        <f t="shared" si="4338"/>
        <v>0</v>
      </c>
      <c r="BE1844" s="18">
        <f t="shared" si="4338"/>
        <v>0</v>
      </c>
      <c r="BF1844" s="18">
        <f t="shared" si="4266"/>
        <v>8388.9</v>
      </c>
      <c r="BG1844" s="18">
        <f t="shared" si="4267"/>
        <v>46427.8</v>
      </c>
      <c r="BH1844" s="18">
        <f t="shared" si="4268"/>
        <v>50260</v>
      </c>
      <c r="BI1844" s="18">
        <f t="shared" si="4327"/>
        <v>0</v>
      </c>
      <c r="BJ1844" s="25"/>
      <c r="BK1844" s="36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</row>
    <row r="1845" spans="1:92" ht="93.6" x14ac:dyDescent="0.3">
      <c r="A1845" s="19" t="s">
        <v>1306</v>
      </c>
      <c r="B1845" s="50">
        <v>100</v>
      </c>
      <c r="C1845" s="51"/>
      <c r="D1845" s="51"/>
      <c r="E1845" s="14" t="s">
        <v>454</v>
      </c>
      <c r="F1845" s="18">
        <f>F1846</f>
        <v>6888.9</v>
      </c>
      <c r="G1845" s="18">
        <f t="shared" ref="G1845:BI1846" si="4339">G1846</f>
        <v>41427.800000000003</v>
      </c>
      <c r="H1845" s="18">
        <f t="shared" si="4339"/>
        <v>41427.800000000003</v>
      </c>
      <c r="I1845" s="18">
        <f t="shared" si="4339"/>
        <v>0</v>
      </c>
      <c r="J1845" s="18">
        <f t="shared" si="4339"/>
        <v>0</v>
      </c>
      <c r="K1845" s="18">
        <f t="shared" si="4339"/>
        <v>0</v>
      </c>
      <c r="L1845" s="18">
        <f t="shared" si="4263"/>
        <v>6888.9</v>
      </c>
      <c r="M1845" s="18">
        <f t="shared" si="4264"/>
        <v>41427.800000000003</v>
      </c>
      <c r="N1845" s="18">
        <f t="shared" si="4265"/>
        <v>41427.800000000003</v>
      </c>
      <c r="O1845" s="18">
        <f t="shared" si="4339"/>
        <v>0</v>
      </c>
      <c r="P1845" s="18">
        <f t="shared" si="4339"/>
        <v>0</v>
      </c>
      <c r="Q1845" s="18">
        <f t="shared" si="4339"/>
        <v>0</v>
      </c>
      <c r="R1845" s="18">
        <f t="shared" si="4306"/>
        <v>6888.9</v>
      </c>
      <c r="S1845" s="18">
        <f t="shared" si="4307"/>
        <v>41427.800000000003</v>
      </c>
      <c r="T1845" s="18">
        <f t="shared" si="4308"/>
        <v>41427.800000000003</v>
      </c>
      <c r="U1845" s="18">
        <f t="shared" si="4339"/>
        <v>0</v>
      </c>
      <c r="V1845" s="18">
        <f t="shared" si="4339"/>
        <v>0</v>
      </c>
      <c r="W1845" s="18">
        <f t="shared" si="4339"/>
        <v>0</v>
      </c>
      <c r="X1845" s="18">
        <f t="shared" si="4309"/>
        <v>6888.9</v>
      </c>
      <c r="Y1845" s="18">
        <f t="shared" si="4310"/>
        <v>41427.800000000003</v>
      </c>
      <c r="Z1845" s="18">
        <f t="shared" si="4311"/>
        <v>41427.800000000003</v>
      </c>
      <c r="AA1845" s="18">
        <f t="shared" si="4339"/>
        <v>0</v>
      </c>
      <c r="AB1845" s="18">
        <f t="shared" si="4339"/>
        <v>0</v>
      </c>
      <c r="AC1845" s="18">
        <f t="shared" si="4339"/>
        <v>0</v>
      </c>
      <c r="AD1845" s="18">
        <f t="shared" si="4312"/>
        <v>6888.9</v>
      </c>
      <c r="AE1845" s="18">
        <f t="shared" si="4313"/>
        <v>41427.800000000003</v>
      </c>
      <c r="AF1845" s="18">
        <f t="shared" si="4314"/>
        <v>41427.800000000003</v>
      </c>
      <c r="AG1845" s="18">
        <f t="shared" si="4339"/>
        <v>0</v>
      </c>
      <c r="AH1845" s="18">
        <f t="shared" si="4301"/>
        <v>6888.9</v>
      </c>
      <c r="AI1845" s="18">
        <f t="shared" si="4302"/>
        <v>41427.800000000003</v>
      </c>
      <c r="AJ1845" s="18">
        <f t="shared" si="4303"/>
        <v>41427.800000000003</v>
      </c>
      <c r="AK1845" s="18">
        <f t="shared" si="4339"/>
        <v>0</v>
      </c>
      <c r="AL1845" s="18">
        <f t="shared" si="4339"/>
        <v>0</v>
      </c>
      <c r="AM1845" s="18">
        <f t="shared" si="4339"/>
        <v>0</v>
      </c>
      <c r="AN1845" s="18">
        <f t="shared" si="4211"/>
        <v>6888.9</v>
      </c>
      <c r="AO1845" s="18">
        <f t="shared" si="4212"/>
        <v>41427.800000000003</v>
      </c>
      <c r="AP1845" s="18">
        <f t="shared" si="4213"/>
        <v>41427.800000000003</v>
      </c>
      <c r="AQ1845" s="18">
        <f t="shared" si="4339"/>
        <v>0</v>
      </c>
      <c r="AR1845" s="18">
        <f t="shared" si="4214"/>
        <v>6888.9</v>
      </c>
      <c r="AS1845" s="18">
        <f t="shared" si="4339"/>
        <v>0</v>
      </c>
      <c r="AT1845" s="18">
        <f t="shared" si="4339"/>
        <v>0</v>
      </c>
      <c r="AU1845" s="18">
        <f t="shared" si="4339"/>
        <v>0</v>
      </c>
      <c r="AV1845" s="18">
        <f t="shared" si="4298"/>
        <v>6888.9</v>
      </c>
      <c r="AW1845" s="18">
        <f t="shared" si="4299"/>
        <v>41427.800000000003</v>
      </c>
      <c r="AX1845" s="18">
        <f t="shared" si="4300"/>
        <v>41427.800000000003</v>
      </c>
      <c r="AY1845" s="18">
        <f t="shared" si="4339"/>
        <v>0</v>
      </c>
      <c r="AZ1845" s="18">
        <f t="shared" si="4339"/>
        <v>0</v>
      </c>
      <c r="BA1845" s="18">
        <f t="shared" si="4296"/>
        <v>6888.9</v>
      </c>
      <c r="BB1845" s="18">
        <f t="shared" si="4297"/>
        <v>41427.800000000003</v>
      </c>
      <c r="BC1845" s="18">
        <f t="shared" si="4339"/>
        <v>0</v>
      </c>
      <c r="BD1845" s="18">
        <f t="shared" si="4339"/>
        <v>0</v>
      </c>
      <c r="BE1845" s="18">
        <f t="shared" si="4339"/>
        <v>0</v>
      </c>
      <c r="BF1845" s="18">
        <f t="shared" si="4266"/>
        <v>6888.9</v>
      </c>
      <c r="BG1845" s="18">
        <f t="shared" si="4267"/>
        <v>41427.800000000003</v>
      </c>
      <c r="BH1845" s="18">
        <f t="shared" si="4268"/>
        <v>41427.800000000003</v>
      </c>
      <c r="BI1845" s="18">
        <f t="shared" si="4339"/>
        <v>0</v>
      </c>
      <c r="BJ1845" s="25"/>
      <c r="BK1845" s="36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</row>
    <row r="1846" spans="1:92" ht="31.2" x14ac:dyDescent="0.3">
      <c r="A1846" s="19" t="s">
        <v>1306</v>
      </c>
      <c r="B1846" s="50">
        <v>110</v>
      </c>
      <c r="C1846" s="51"/>
      <c r="D1846" s="51"/>
      <c r="E1846" s="14" t="s">
        <v>461</v>
      </c>
      <c r="F1846" s="18">
        <f>F1847</f>
        <v>6888.9</v>
      </c>
      <c r="G1846" s="18">
        <f t="shared" si="4339"/>
        <v>41427.800000000003</v>
      </c>
      <c r="H1846" s="18">
        <f t="shared" si="4339"/>
        <v>41427.800000000003</v>
      </c>
      <c r="I1846" s="18">
        <f t="shared" si="4339"/>
        <v>0</v>
      </c>
      <c r="J1846" s="18">
        <f t="shared" si="4339"/>
        <v>0</v>
      </c>
      <c r="K1846" s="18">
        <f t="shared" si="4339"/>
        <v>0</v>
      </c>
      <c r="L1846" s="18">
        <f t="shared" si="4263"/>
        <v>6888.9</v>
      </c>
      <c r="M1846" s="18">
        <f t="shared" si="4264"/>
        <v>41427.800000000003</v>
      </c>
      <c r="N1846" s="18">
        <f t="shared" si="4265"/>
        <v>41427.800000000003</v>
      </c>
      <c r="O1846" s="18">
        <f t="shared" si="4339"/>
        <v>0</v>
      </c>
      <c r="P1846" s="18">
        <f t="shared" si="4339"/>
        <v>0</v>
      </c>
      <c r="Q1846" s="18">
        <f t="shared" si="4339"/>
        <v>0</v>
      </c>
      <c r="R1846" s="18">
        <f t="shared" si="4306"/>
        <v>6888.9</v>
      </c>
      <c r="S1846" s="18">
        <f t="shared" si="4307"/>
        <v>41427.800000000003</v>
      </c>
      <c r="T1846" s="18">
        <f t="shared" si="4308"/>
        <v>41427.800000000003</v>
      </c>
      <c r="U1846" s="18">
        <f t="shared" si="4339"/>
        <v>0</v>
      </c>
      <c r="V1846" s="18">
        <f t="shared" si="4339"/>
        <v>0</v>
      </c>
      <c r="W1846" s="18">
        <f t="shared" si="4339"/>
        <v>0</v>
      </c>
      <c r="X1846" s="18">
        <f t="shared" si="4309"/>
        <v>6888.9</v>
      </c>
      <c r="Y1846" s="18">
        <f t="shared" si="4310"/>
        <v>41427.800000000003</v>
      </c>
      <c r="Z1846" s="18">
        <f t="shared" si="4311"/>
        <v>41427.800000000003</v>
      </c>
      <c r="AA1846" s="18">
        <f t="shared" si="4339"/>
        <v>0</v>
      </c>
      <c r="AB1846" s="18">
        <f t="shared" si="4339"/>
        <v>0</v>
      </c>
      <c r="AC1846" s="18">
        <f t="shared" si="4339"/>
        <v>0</v>
      </c>
      <c r="AD1846" s="18">
        <f t="shared" si="4312"/>
        <v>6888.9</v>
      </c>
      <c r="AE1846" s="18">
        <f t="shared" si="4313"/>
        <v>41427.800000000003</v>
      </c>
      <c r="AF1846" s="18">
        <f t="shared" si="4314"/>
        <v>41427.800000000003</v>
      </c>
      <c r="AG1846" s="18">
        <f t="shared" si="4339"/>
        <v>0</v>
      </c>
      <c r="AH1846" s="18">
        <f t="shared" si="4301"/>
        <v>6888.9</v>
      </c>
      <c r="AI1846" s="18">
        <f t="shared" si="4302"/>
        <v>41427.800000000003</v>
      </c>
      <c r="AJ1846" s="18">
        <f t="shared" si="4303"/>
        <v>41427.800000000003</v>
      </c>
      <c r="AK1846" s="18">
        <f t="shared" si="4339"/>
        <v>0</v>
      </c>
      <c r="AL1846" s="18">
        <f t="shared" si="4339"/>
        <v>0</v>
      </c>
      <c r="AM1846" s="18">
        <f t="shared" si="4339"/>
        <v>0</v>
      </c>
      <c r="AN1846" s="18">
        <f t="shared" si="4211"/>
        <v>6888.9</v>
      </c>
      <c r="AO1846" s="18">
        <f t="shared" si="4212"/>
        <v>41427.800000000003</v>
      </c>
      <c r="AP1846" s="18">
        <f t="shared" si="4213"/>
        <v>41427.800000000003</v>
      </c>
      <c r="AQ1846" s="18">
        <f t="shared" si="4339"/>
        <v>0</v>
      </c>
      <c r="AR1846" s="18">
        <f t="shared" si="4214"/>
        <v>6888.9</v>
      </c>
      <c r="AS1846" s="18">
        <f t="shared" si="4339"/>
        <v>0</v>
      </c>
      <c r="AT1846" s="18">
        <f t="shared" si="4339"/>
        <v>0</v>
      </c>
      <c r="AU1846" s="18">
        <f t="shared" si="4339"/>
        <v>0</v>
      </c>
      <c r="AV1846" s="18">
        <f t="shared" si="4298"/>
        <v>6888.9</v>
      </c>
      <c r="AW1846" s="18">
        <f t="shared" si="4299"/>
        <v>41427.800000000003</v>
      </c>
      <c r="AX1846" s="18">
        <f t="shared" si="4300"/>
        <v>41427.800000000003</v>
      </c>
      <c r="AY1846" s="18">
        <f t="shared" si="4339"/>
        <v>0</v>
      </c>
      <c r="AZ1846" s="18">
        <f t="shared" si="4339"/>
        <v>0</v>
      </c>
      <c r="BA1846" s="18">
        <f t="shared" si="4296"/>
        <v>6888.9</v>
      </c>
      <c r="BB1846" s="18">
        <f t="shared" si="4297"/>
        <v>41427.800000000003</v>
      </c>
      <c r="BC1846" s="18">
        <f t="shared" si="4339"/>
        <v>0</v>
      </c>
      <c r="BD1846" s="18">
        <f t="shared" si="4339"/>
        <v>0</v>
      </c>
      <c r="BE1846" s="18">
        <f t="shared" si="4339"/>
        <v>0</v>
      </c>
      <c r="BF1846" s="18">
        <f t="shared" si="4266"/>
        <v>6888.9</v>
      </c>
      <c r="BG1846" s="18">
        <f t="shared" si="4267"/>
        <v>41427.800000000003</v>
      </c>
      <c r="BH1846" s="18">
        <f t="shared" si="4268"/>
        <v>41427.800000000003</v>
      </c>
      <c r="BI1846" s="18">
        <f t="shared" si="4339"/>
        <v>0</v>
      </c>
      <c r="BJ1846" s="25"/>
      <c r="BK1846" s="36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</row>
    <row r="1847" spans="1:92" ht="31.2" x14ac:dyDescent="0.3">
      <c r="A1847" s="19" t="s">
        <v>1306</v>
      </c>
      <c r="B1847" s="50">
        <v>110</v>
      </c>
      <c r="C1847" s="51" t="s">
        <v>184</v>
      </c>
      <c r="D1847" s="51" t="s">
        <v>184</v>
      </c>
      <c r="E1847" s="14" t="s">
        <v>434</v>
      </c>
      <c r="F1847" s="18">
        <v>6888.9</v>
      </c>
      <c r="G1847" s="18">
        <v>41427.800000000003</v>
      </c>
      <c r="H1847" s="18">
        <v>41427.800000000003</v>
      </c>
      <c r="I1847" s="18"/>
      <c r="J1847" s="18"/>
      <c r="K1847" s="18"/>
      <c r="L1847" s="18">
        <f t="shared" si="4263"/>
        <v>6888.9</v>
      </c>
      <c r="M1847" s="18">
        <f t="shared" si="4264"/>
        <v>41427.800000000003</v>
      </c>
      <c r="N1847" s="18">
        <f t="shared" si="4265"/>
        <v>41427.800000000003</v>
      </c>
      <c r="O1847" s="18"/>
      <c r="P1847" s="18"/>
      <c r="Q1847" s="18"/>
      <c r="R1847" s="18">
        <f t="shared" si="4306"/>
        <v>6888.9</v>
      </c>
      <c r="S1847" s="18">
        <f t="shared" si="4307"/>
        <v>41427.800000000003</v>
      </c>
      <c r="T1847" s="18">
        <f t="shared" si="4308"/>
        <v>41427.800000000003</v>
      </c>
      <c r="U1847" s="18"/>
      <c r="V1847" s="18"/>
      <c r="W1847" s="18"/>
      <c r="X1847" s="18">
        <f t="shared" si="4309"/>
        <v>6888.9</v>
      </c>
      <c r="Y1847" s="18">
        <f t="shared" si="4310"/>
        <v>41427.800000000003</v>
      </c>
      <c r="Z1847" s="18">
        <f t="shared" si="4311"/>
        <v>41427.800000000003</v>
      </c>
      <c r="AA1847" s="18"/>
      <c r="AB1847" s="18"/>
      <c r="AC1847" s="18"/>
      <c r="AD1847" s="18">
        <f t="shared" si="4312"/>
        <v>6888.9</v>
      </c>
      <c r="AE1847" s="18">
        <f t="shared" si="4313"/>
        <v>41427.800000000003</v>
      </c>
      <c r="AF1847" s="18">
        <f t="shared" si="4314"/>
        <v>41427.800000000003</v>
      </c>
      <c r="AG1847" s="18"/>
      <c r="AH1847" s="18">
        <f t="shared" si="4301"/>
        <v>6888.9</v>
      </c>
      <c r="AI1847" s="18">
        <f t="shared" si="4302"/>
        <v>41427.800000000003</v>
      </c>
      <c r="AJ1847" s="18">
        <f t="shared" si="4303"/>
        <v>41427.800000000003</v>
      </c>
      <c r="AK1847" s="18"/>
      <c r="AL1847" s="18"/>
      <c r="AM1847" s="18"/>
      <c r="AN1847" s="18">
        <f t="shared" si="4211"/>
        <v>6888.9</v>
      </c>
      <c r="AO1847" s="18">
        <f t="shared" si="4212"/>
        <v>41427.800000000003</v>
      </c>
      <c r="AP1847" s="18">
        <f t="shared" si="4213"/>
        <v>41427.800000000003</v>
      </c>
      <c r="AQ1847" s="18"/>
      <c r="AR1847" s="18">
        <f t="shared" si="4214"/>
        <v>6888.9</v>
      </c>
      <c r="AS1847" s="18"/>
      <c r="AT1847" s="18"/>
      <c r="AU1847" s="18"/>
      <c r="AV1847" s="18">
        <f t="shared" si="4298"/>
        <v>6888.9</v>
      </c>
      <c r="AW1847" s="18">
        <f t="shared" si="4299"/>
        <v>41427.800000000003</v>
      </c>
      <c r="AX1847" s="18">
        <f t="shared" si="4300"/>
        <v>41427.800000000003</v>
      </c>
      <c r="AY1847" s="18"/>
      <c r="AZ1847" s="18"/>
      <c r="BA1847" s="18">
        <f t="shared" si="4296"/>
        <v>6888.9</v>
      </c>
      <c r="BB1847" s="18">
        <f t="shared" si="4297"/>
        <v>41427.800000000003</v>
      </c>
      <c r="BC1847" s="18"/>
      <c r="BD1847" s="18"/>
      <c r="BE1847" s="18"/>
      <c r="BF1847" s="18">
        <f t="shared" si="4266"/>
        <v>6888.9</v>
      </c>
      <c r="BG1847" s="18">
        <f t="shared" si="4267"/>
        <v>41427.800000000003</v>
      </c>
      <c r="BH1847" s="18">
        <f t="shared" si="4268"/>
        <v>41427.800000000003</v>
      </c>
      <c r="BI1847" s="18"/>
      <c r="BJ1847" s="25"/>
      <c r="BK1847" s="36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</row>
    <row r="1848" spans="1:92" ht="31.2" x14ac:dyDescent="0.3">
      <c r="A1848" s="19" t="s">
        <v>1306</v>
      </c>
      <c r="B1848" s="50">
        <v>200</v>
      </c>
      <c r="C1848" s="51"/>
      <c r="D1848" s="51"/>
      <c r="E1848" s="14" t="s">
        <v>455</v>
      </c>
      <c r="F1848" s="18">
        <f>F1849</f>
        <v>1500</v>
      </c>
      <c r="G1848" s="18">
        <f t="shared" ref="G1848:BI1849" si="4340">G1849</f>
        <v>5000</v>
      </c>
      <c r="H1848" s="18">
        <f t="shared" si="4340"/>
        <v>8832.2000000000007</v>
      </c>
      <c r="I1848" s="18">
        <f t="shared" si="4340"/>
        <v>0</v>
      </c>
      <c r="J1848" s="18">
        <f t="shared" si="4340"/>
        <v>0</v>
      </c>
      <c r="K1848" s="18">
        <f t="shared" si="4340"/>
        <v>0</v>
      </c>
      <c r="L1848" s="18">
        <f t="shared" si="4263"/>
        <v>1500</v>
      </c>
      <c r="M1848" s="18">
        <f t="shared" si="4264"/>
        <v>5000</v>
      </c>
      <c r="N1848" s="18">
        <f t="shared" si="4265"/>
        <v>8832.2000000000007</v>
      </c>
      <c r="O1848" s="18">
        <f t="shared" si="4340"/>
        <v>0</v>
      </c>
      <c r="P1848" s="18">
        <f t="shared" si="4340"/>
        <v>0</v>
      </c>
      <c r="Q1848" s="18">
        <f t="shared" si="4340"/>
        <v>0</v>
      </c>
      <c r="R1848" s="18">
        <f t="shared" si="4306"/>
        <v>1500</v>
      </c>
      <c r="S1848" s="18">
        <f t="shared" si="4307"/>
        <v>5000</v>
      </c>
      <c r="T1848" s="18">
        <f t="shared" si="4308"/>
        <v>8832.2000000000007</v>
      </c>
      <c r="U1848" s="18">
        <f t="shared" si="4340"/>
        <v>0</v>
      </c>
      <c r="V1848" s="18">
        <f t="shared" si="4340"/>
        <v>0</v>
      </c>
      <c r="W1848" s="18">
        <f t="shared" si="4340"/>
        <v>0</v>
      </c>
      <c r="X1848" s="18">
        <f t="shared" si="4309"/>
        <v>1500</v>
      </c>
      <c r="Y1848" s="18">
        <f t="shared" si="4310"/>
        <v>5000</v>
      </c>
      <c r="Z1848" s="18">
        <f t="shared" si="4311"/>
        <v>8832.2000000000007</v>
      </c>
      <c r="AA1848" s="18">
        <f t="shared" si="4340"/>
        <v>0</v>
      </c>
      <c r="AB1848" s="18">
        <f t="shared" si="4340"/>
        <v>0</v>
      </c>
      <c r="AC1848" s="18">
        <f t="shared" si="4340"/>
        <v>0</v>
      </c>
      <c r="AD1848" s="18">
        <f t="shared" si="4312"/>
        <v>1500</v>
      </c>
      <c r="AE1848" s="18">
        <f t="shared" si="4313"/>
        <v>5000</v>
      </c>
      <c r="AF1848" s="18">
        <f t="shared" si="4314"/>
        <v>8832.2000000000007</v>
      </c>
      <c r="AG1848" s="18">
        <f t="shared" si="4340"/>
        <v>0</v>
      </c>
      <c r="AH1848" s="18">
        <f t="shared" si="4301"/>
        <v>1500</v>
      </c>
      <c r="AI1848" s="18">
        <f t="shared" si="4302"/>
        <v>5000</v>
      </c>
      <c r="AJ1848" s="18">
        <f t="shared" si="4303"/>
        <v>8832.2000000000007</v>
      </c>
      <c r="AK1848" s="18">
        <f t="shared" si="4340"/>
        <v>0</v>
      </c>
      <c r="AL1848" s="18">
        <f t="shared" si="4340"/>
        <v>0</v>
      </c>
      <c r="AM1848" s="18">
        <f t="shared" si="4340"/>
        <v>0</v>
      </c>
      <c r="AN1848" s="18">
        <f t="shared" si="4211"/>
        <v>1500</v>
      </c>
      <c r="AO1848" s="18">
        <f t="shared" si="4212"/>
        <v>5000</v>
      </c>
      <c r="AP1848" s="18">
        <f t="shared" si="4213"/>
        <v>8832.2000000000007</v>
      </c>
      <c r="AQ1848" s="18">
        <f t="shared" si="4340"/>
        <v>0</v>
      </c>
      <c r="AR1848" s="18">
        <f t="shared" si="4214"/>
        <v>1500</v>
      </c>
      <c r="AS1848" s="18">
        <f t="shared" si="4340"/>
        <v>0</v>
      </c>
      <c r="AT1848" s="18">
        <f t="shared" si="4340"/>
        <v>0</v>
      </c>
      <c r="AU1848" s="18">
        <f t="shared" si="4340"/>
        <v>0</v>
      </c>
      <c r="AV1848" s="18">
        <f t="shared" si="4298"/>
        <v>1500</v>
      </c>
      <c r="AW1848" s="18">
        <f t="shared" si="4299"/>
        <v>5000</v>
      </c>
      <c r="AX1848" s="18">
        <f t="shared" si="4300"/>
        <v>8832.2000000000007</v>
      </c>
      <c r="AY1848" s="18">
        <f t="shared" si="4340"/>
        <v>0</v>
      </c>
      <c r="AZ1848" s="18">
        <f t="shared" si="4340"/>
        <v>0</v>
      </c>
      <c r="BA1848" s="18">
        <f t="shared" si="4296"/>
        <v>1500</v>
      </c>
      <c r="BB1848" s="18">
        <f t="shared" si="4297"/>
        <v>5000</v>
      </c>
      <c r="BC1848" s="18">
        <f t="shared" si="4340"/>
        <v>0</v>
      </c>
      <c r="BD1848" s="18">
        <f t="shared" si="4340"/>
        <v>0</v>
      </c>
      <c r="BE1848" s="18">
        <f t="shared" si="4340"/>
        <v>0</v>
      </c>
      <c r="BF1848" s="18">
        <f t="shared" si="4266"/>
        <v>1500</v>
      </c>
      <c r="BG1848" s="18">
        <f t="shared" si="4267"/>
        <v>5000</v>
      </c>
      <c r="BH1848" s="18">
        <f t="shared" si="4268"/>
        <v>8832.2000000000007</v>
      </c>
      <c r="BI1848" s="18">
        <f t="shared" si="4340"/>
        <v>0</v>
      </c>
      <c r="BJ1848" s="25"/>
      <c r="BK1848" s="36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</row>
    <row r="1849" spans="1:92" ht="46.8" x14ac:dyDescent="0.3">
      <c r="A1849" s="19" t="s">
        <v>1306</v>
      </c>
      <c r="B1849" s="50">
        <v>240</v>
      </c>
      <c r="C1849" s="51"/>
      <c r="D1849" s="51"/>
      <c r="E1849" s="14" t="s">
        <v>463</v>
      </c>
      <c r="F1849" s="18">
        <f>F1850</f>
        <v>1500</v>
      </c>
      <c r="G1849" s="18">
        <f t="shared" si="4340"/>
        <v>5000</v>
      </c>
      <c r="H1849" s="18">
        <f t="shared" si="4340"/>
        <v>8832.2000000000007</v>
      </c>
      <c r="I1849" s="18">
        <f t="shared" si="4340"/>
        <v>0</v>
      </c>
      <c r="J1849" s="18">
        <f t="shared" si="4340"/>
        <v>0</v>
      </c>
      <c r="K1849" s="18">
        <f t="shared" si="4340"/>
        <v>0</v>
      </c>
      <c r="L1849" s="18">
        <f t="shared" si="4263"/>
        <v>1500</v>
      </c>
      <c r="M1849" s="18">
        <f t="shared" si="4264"/>
        <v>5000</v>
      </c>
      <c r="N1849" s="18">
        <f t="shared" si="4265"/>
        <v>8832.2000000000007</v>
      </c>
      <c r="O1849" s="18">
        <f t="shared" si="4340"/>
        <v>0</v>
      </c>
      <c r="P1849" s="18">
        <f t="shared" si="4340"/>
        <v>0</v>
      </c>
      <c r="Q1849" s="18">
        <f t="shared" si="4340"/>
        <v>0</v>
      </c>
      <c r="R1849" s="18">
        <f t="shared" si="4306"/>
        <v>1500</v>
      </c>
      <c r="S1849" s="18">
        <f t="shared" si="4307"/>
        <v>5000</v>
      </c>
      <c r="T1849" s="18">
        <f t="shared" si="4308"/>
        <v>8832.2000000000007</v>
      </c>
      <c r="U1849" s="18">
        <f t="shared" si="4340"/>
        <v>0</v>
      </c>
      <c r="V1849" s="18">
        <f t="shared" si="4340"/>
        <v>0</v>
      </c>
      <c r="W1849" s="18">
        <f t="shared" si="4340"/>
        <v>0</v>
      </c>
      <c r="X1849" s="18">
        <f t="shared" si="4309"/>
        <v>1500</v>
      </c>
      <c r="Y1849" s="18">
        <f t="shared" si="4310"/>
        <v>5000</v>
      </c>
      <c r="Z1849" s="18">
        <f t="shared" si="4311"/>
        <v>8832.2000000000007</v>
      </c>
      <c r="AA1849" s="18">
        <f t="shared" si="4340"/>
        <v>0</v>
      </c>
      <c r="AB1849" s="18">
        <f t="shared" si="4340"/>
        <v>0</v>
      </c>
      <c r="AC1849" s="18">
        <f t="shared" si="4340"/>
        <v>0</v>
      </c>
      <c r="AD1849" s="18">
        <f t="shared" si="4312"/>
        <v>1500</v>
      </c>
      <c r="AE1849" s="18">
        <f t="shared" si="4313"/>
        <v>5000</v>
      </c>
      <c r="AF1849" s="18">
        <f t="shared" si="4314"/>
        <v>8832.2000000000007</v>
      </c>
      <c r="AG1849" s="18">
        <f t="shared" si="4340"/>
        <v>0</v>
      </c>
      <c r="AH1849" s="18">
        <f t="shared" si="4301"/>
        <v>1500</v>
      </c>
      <c r="AI1849" s="18">
        <f t="shared" si="4302"/>
        <v>5000</v>
      </c>
      <c r="AJ1849" s="18">
        <f t="shared" si="4303"/>
        <v>8832.2000000000007</v>
      </c>
      <c r="AK1849" s="18">
        <f t="shared" si="4340"/>
        <v>0</v>
      </c>
      <c r="AL1849" s="18">
        <f t="shared" si="4340"/>
        <v>0</v>
      </c>
      <c r="AM1849" s="18">
        <f t="shared" si="4340"/>
        <v>0</v>
      </c>
      <c r="AN1849" s="18">
        <f t="shared" si="4211"/>
        <v>1500</v>
      </c>
      <c r="AO1849" s="18">
        <f t="shared" si="4212"/>
        <v>5000</v>
      </c>
      <c r="AP1849" s="18">
        <f t="shared" si="4213"/>
        <v>8832.2000000000007</v>
      </c>
      <c r="AQ1849" s="18">
        <f t="shared" si="4340"/>
        <v>0</v>
      </c>
      <c r="AR1849" s="18">
        <f t="shared" si="4214"/>
        <v>1500</v>
      </c>
      <c r="AS1849" s="18">
        <f t="shared" si="4340"/>
        <v>0</v>
      </c>
      <c r="AT1849" s="18">
        <f t="shared" si="4340"/>
        <v>0</v>
      </c>
      <c r="AU1849" s="18">
        <f t="shared" si="4340"/>
        <v>0</v>
      </c>
      <c r="AV1849" s="18">
        <f t="shared" si="4298"/>
        <v>1500</v>
      </c>
      <c r="AW1849" s="18">
        <f t="shared" si="4299"/>
        <v>5000</v>
      </c>
      <c r="AX1849" s="18">
        <f t="shared" si="4300"/>
        <v>8832.2000000000007</v>
      </c>
      <c r="AY1849" s="18">
        <f t="shared" si="4340"/>
        <v>0</v>
      </c>
      <c r="AZ1849" s="18">
        <f t="shared" si="4340"/>
        <v>0</v>
      </c>
      <c r="BA1849" s="18">
        <f t="shared" si="4296"/>
        <v>1500</v>
      </c>
      <c r="BB1849" s="18">
        <f t="shared" si="4297"/>
        <v>5000</v>
      </c>
      <c r="BC1849" s="18">
        <f t="shared" si="4340"/>
        <v>0</v>
      </c>
      <c r="BD1849" s="18">
        <f t="shared" si="4340"/>
        <v>0</v>
      </c>
      <c r="BE1849" s="18">
        <f t="shared" si="4340"/>
        <v>0</v>
      </c>
      <c r="BF1849" s="18">
        <f t="shared" si="4266"/>
        <v>1500</v>
      </c>
      <c r="BG1849" s="18">
        <f t="shared" si="4267"/>
        <v>5000</v>
      </c>
      <c r="BH1849" s="18">
        <f t="shared" si="4268"/>
        <v>8832.2000000000007</v>
      </c>
      <c r="BI1849" s="18">
        <f t="shared" si="4340"/>
        <v>0</v>
      </c>
      <c r="BJ1849" s="25"/>
      <c r="BK1849" s="36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</row>
    <row r="1850" spans="1:92" ht="31.2" x14ac:dyDescent="0.3">
      <c r="A1850" s="19" t="s">
        <v>1306</v>
      </c>
      <c r="B1850" s="50">
        <v>240</v>
      </c>
      <c r="C1850" s="51" t="s">
        <v>184</v>
      </c>
      <c r="D1850" s="51" t="s">
        <v>184</v>
      </c>
      <c r="E1850" s="14" t="s">
        <v>434</v>
      </c>
      <c r="F1850" s="18">
        <v>1500</v>
      </c>
      <c r="G1850" s="18">
        <v>5000</v>
      </c>
      <c r="H1850" s="18">
        <v>8832.2000000000007</v>
      </c>
      <c r="I1850" s="18"/>
      <c r="J1850" s="18"/>
      <c r="K1850" s="18"/>
      <c r="L1850" s="18">
        <f t="shared" si="4263"/>
        <v>1500</v>
      </c>
      <c r="M1850" s="18">
        <f t="shared" si="4264"/>
        <v>5000</v>
      </c>
      <c r="N1850" s="18">
        <f t="shared" si="4265"/>
        <v>8832.2000000000007</v>
      </c>
      <c r="O1850" s="18"/>
      <c r="P1850" s="18"/>
      <c r="Q1850" s="18"/>
      <c r="R1850" s="18">
        <f t="shared" si="4306"/>
        <v>1500</v>
      </c>
      <c r="S1850" s="18">
        <f t="shared" si="4307"/>
        <v>5000</v>
      </c>
      <c r="T1850" s="18">
        <f t="shared" si="4308"/>
        <v>8832.2000000000007</v>
      </c>
      <c r="U1850" s="18"/>
      <c r="V1850" s="18"/>
      <c r="W1850" s="18"/>
      <c r="X1850" s="18">
        <f t="shared" si="4309"/>
        <v>1500</v>
      </c>
      <c r="Y1850" s="18">
        <f t="shared" si="4310"/>
        <v>5000</v>
      </c>
      <c r="Z1850" s="18">
        <f t="shared" si="4311"/>
        <v>8832.2000000000007</v>
      </c>
      <c r="AA1850" s="18"/>
      <c r="AB1850" s="18"/>
      <c r="AC1850" s="18"/>
      <c r="AD1850" s="18">
        <f t="shared" si="4312"/>
        <v>1500</v>
      </c>
      <c r="AE1850" s="18">
        <f t="shared" si="4313"/>
        <v>5000</v>
      </c>
      <c r="AF1850" s="18">
        <f t="shared" si="4314"/>
        <v>8832.2000000000007</v>
      </c>
      <c r="AG1850" s="18"/>
      <c r="AH1850" s="18">
        <f t="shared" si="4301"/>
        <v>1500</v>
      </c>
      <c r="AI1850" s="18">
        <f t="shared" si="4302"/>
        <v>5000</v>
      </c>
      <c r="AJ1850" s="18">
        <f t="shared" si="4303"/>
        <v>8832.2000000000007</v>
      </c>
      <c r="AK1850" s="18"/>
      <c r="AL1850" s="18"/>
      <c r="AM1850" s="18"/>
      <c r="AN1850" s="18">
        <f t="shared" si="4211"/>
        <v>1500</v>
      </c>
      <c r="AO1850" s="18">
        <f t="shared" si="4212"/>
        <v>5000</v>
      </c>
      <c r="AP1850" s="18">
        <f t="shared" si="4213"/>
        <v>8832.2000000000007</v>
      </c>
      <c r="AQ1850" s="18"/>
      <c r="AR1850" s="18">
        <f t="shared" si="4214"/>
        <v>1500</v>
      </c>
      <c r="AS1850" s="18"/>
      <c r="AT1850" s="18"/>
      <c r="AU1850" s="18"/>
      <c r="AV1850" s="18">
        <f t="shared" si="4298"/>
        <v>1500</v>
      </c>
      <c r="AW1850" s="18">
        <f t="shared" si="4299"/>
        <v>5000</v>
      </c>
      <c r="AX1850" s="18">
        <f t="shared" si="4300"/>
        <v>8832.2000000000007</v>
      </c>
      <c r="AY1850" s="18"/>
      <c r="AZ1850" s="18"/>
      <c r="BA1850" s="18">
        <f t="shared" si="4296"/>
        <v>1500</v>
      </c>
      <c r="BB1850" s="18">
        <f t="shared" si="4297"/>
        <v>5000</v>
      </c>
      <c r="BC1850" s="18"/>
      <c r="BD1850" s="18"/>
      <c r="BE1850" s="18"/>
      <c r="BF1850" s="18">
        <f t="shared" si="4266"/>
        <v>1500</v>
      </c>
      <c r="BG1850" s="18">
        <f t="shared" si="4267"/>
        <v>5000</v>
      </c>
      <c r="BH1850" s="18">
        <f t="shared" si="4268"/>
        <v>8832.2000000000007</v>
      </c>
      <c r="BI1850" s="18"/>
      <c r="BJ1850" s="25"/>
      <c r="BK1850" s="36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</row>
    <row r="1851" spans="1:92" ht="31.2" x14ac:dyDescent="0.3">
      <c r="A1851" s="19" t="s">
        <v>1305</v>
      </c>
      <c r="B1851" s="19"/>
      <c r="C1851" s="14"/>
      <c r="D1851" s="51"/>
      <c r="E1851" s="15" t="s">
        <v>1426</v>
      </c>
      <c r="F1851" s="18">
        <f>F1852</f>
        <v>11000</v>
      </c>
      <c r="G1851" s="18">
        <f t="shared" ref="G1851:BI1853" si="4341">G1852</f>
        <v>47277.4</v>
      </c>
      <c r="H1851" s="18">
        <f t="shared" si="4341"/>
        <v>19740</v>
      </c>
      <c r="I1851" s="18">
        <f t="shared" si="4341"/>
        <v>0</v>
      </c>
      <c r="J1851" s="18">
        <f t="shared" si="4341"/>
        <v>0</v>
      </c>
      <c r="K1851" s="18">
        <f t="shared" si="4341"/>
        <v>0</v>
      </c>
      <c r="L1851" s="18">
        <f t="shared" si="4263"/>
        <v>11000</v>
      </c>
      <c r="M1851" s="18">
        <f t="shared" si="4264"/>
        <v>47277.4</v>
      </c>
      <c r="N1851" s="18">
        <f t="shared" si="4265"/>
        <v>19740</v>
      </c>
      <c r="O1851" s="18">
        <f t="shared" si="4341"/>
        <v>0</v>
      </c>
      <c r="P1851" s="18">
        <f t="shared" si="4341"/>
        <v>0</v>
      </c>
      <c r="Q1851" s="18">
        <f t="shared" si="4341"/>
        <v>0</v>
      </c>
      <c r="R1851" s="18">
        <f t="shared" si="4306"/>
        <v>11000</v>
      </c>
      <c r="S1851" s="18">
        <f t="shared" si="4307"/>
        <v>47277.4</v>
      </c>
      <c r="T1851" s="18">
        <f t="shared" si="4308"/>
        <v>19740</v>
      </c>
      <c r="U1851" s="18">
        <f t="shared" si="4341"/>
        <v>0</v>
      </c>
      <c r="V1851" s="18">
        <f t="shared" si="4341"/>
        <v>0</v>
      </c>
      <c r="W1851" s="18">
        <f t="shared" si="4341"/>
        <v>0</v>
      </c>
      <c r="X1851" s="18">
        <f t="shared" si="4309"/>
        <v>11000</v>
      </c>
      <c r="Y1851" s="18">
        <f t="shared" si="4310"/>
        <v>47277.4</v>
      </c>
      <c r="Z1851" s="18">
        <f t="shared" si="4311"/>
        <v>19740</v>
      </c>
      <c r="AA1851" s="18">
        <f t="shared" si="4341"/>
        <v>0</v>
      </c>
      <c r="AB1851" s="18">
        <f t="shared" si="4341"/>
        <v>0</v>
      </c>
      <c r="AC1851" s="18">
        <f t="shared" si="4341"/>
        <v>0</v>
      </c>
      <c r="AD1851" s="18">
        <f t="shared" si="4312"/>
        <v>11000</v>
      </c>
      <c r="AE1851" s="18">
        <f t="shared" si="4313"/>
        <v>47277.4</v>
      </c>
      <c r="AF1851" s="18">
        <f t="shared" si="4314"/>
        <v>19740</v>
      </c>
      <c r="AG1851" s="18">
        <f t="shared" si="4341"/>
        <v>0</v>
      </c>
      <c r="AH1851" s="18">
        <f t="shared" si="4301"/>
        <v>11000</v>
      </c>
      <c r="AI1851" s="18">
        <f t="shared" si="4302"/>
        <v>47277.4</v>
      </c>
      <c r="AJ1851" s="18">
        <f t="shared" si="4303"/>
        <v>19740</v>
      </c>
      <c r="AK1851" s="18">
        <f t="shared" si="4341"/>
        <v>0</v>
      </c>
      <c r="AL1851" s="18">
        <f t="shared" si="4341"/>
        <v>0</v>
      </c>
      <c r="AM1851" s="18">
        <f t="shared" si="4341"/>
        <v>0</v>
      </c>
      <c r="AN1851" s="18">
        <f t="shared" si="4211"/>
        <v>11000</v>
      </c>
      <c r="AO1851" s="18">
        <f t="shared" si="4212"/>
        <v>47277.4</v>
      </c>
      <c r="AP1851" s="18">
        <f t="shared" si="4213"/>
        <v>19740</v>
      </c>
      <c r="AQ1851" s="18">
        <f t="shared" si="4341"/>
        <v>0</v>
      </c>
      <c r="AR1851" s="18">
        <f t="shared" si="4214"/>
        <v>11000</v>
      </c>
      <c r="AS1851" s="18">
        <f t="shared" si="4341"/>
        <v>0</v>
      </c>
      <c r="AT1851" s="18">
        <f t="shared" si="4341"/>
        <v>0</v>
      </c>
      <c r="AU1851" s="18">
        <f t="shared" si="4341"/>
        <v>0</v>
      </c>
      <c r="AV1851" s="18">
        <f t="shared" si="4298"/>
        <v>11000</v>
      </c>
      <c r="AW1851" s="18">
        <f t="shared" si="4299"/>
        <v>47277.4</v>
      </c>
      <c r="AX1851" s="18">
        <f t="shared" si="4300"/>
        <v>19740</v>
      </c>
      <c r="AY1851" s="18">
        <f t="shared" si="4341"/>
        <v>0</v>
      </c>
      <c r="AZ1851" s="18">
        <f t="shared" si="4341"/>
        <v>0</v>
      </c>
      <c r="BA1851" s="18">
        <f t="shared" si="4296"/>
        <v>11000</v>
      </c>
      <c r="BB1851" s="18">
        <f t="shared" si="4297"/>
        <v>47277.4</v>
      </c>
      <c r="BC1851" s="18">
        <f t="shared" si="4341"/>
        <v>0</v>
      </c>
      <c r="BD1851" s="18">
        <f t="shared" si="4341"/>
        <v>0</v>
      </c>
      <c r="BE1851" s="18">
        <f t="shared" si="4341"/>
        <v>0</v>
      </c>
      <c r="BF1851" s="18">
        <f t="shared" si="4266"/>
        <v>11000</v>
      </c>
      <c r="BG1851" s="18">
        <f t="shared" si="4267"/>
        <v>47277.4</v>
      </c>
      <c r="BH1851" s="18">
        <f t="shared" si="4268"/>
        <v>19740</v>
      </c>
      <c r="BI1851" s="18">
        <f t="shared" si="4341"/>
        <v>0</v>
      </c>
      <c r="BJ1851" s="25"/>
      <c r="BK1851" s="36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</row>
    <row r="1852" spans="1:92" ht="31.2" x14ac:dyDescent="0.3">
      <c r="A1852" s="19" t="s">
        <v>1305</v>
      </c>
      <c r="B1852" s="50">
        <v>200</v>
      </c>
      <c r="C1852" s="51"/>
      <c r="D1852" s="51"/>
      <c r="E1852" s="14" t="s">
        <v>455</v>
      </c>
      <c r="F1852" s="18">
        <f>F1853</f>
        <v>11000</v>
      </c>
      <c r="G1852" s="18">
        <f t="shared" si="4341"/>
        <v>47277.4</v>
      </c>
      <c r="H1852" s="18">
        <f t="shared" si="4341"/>
        <v>19740</v>
      </c>
      <c r="I1852" s="18">
        <f t="shared" si="4341"/>
        <v>0</v>
      </c>
      <c r="J1852" s="18">
        <f t="shared" si="4341"/>
        <v>0</v>
      </c>
      <c r="K1852" s="18">
        <f t="shared" si="4341"/>
        <v>0</v>
      </c>
      <c r="L1852" s="18">
        <f t="shared" si="4263"/>
        <v>11000</v>
      </c>
      <c r="M1852" s="18">
        <f t="shared" si="4264"/>
        <v>47277.4</v>
      </c>
      <c r="N1852" s="18">
        <f t="shared" si="4265"/>
        <v>19740</v>
      </c>
      <c r="O1852" s="18">
        <f t="shared" si="4341"/>
        <v>0</v>
      </c>
      <c r="P1852" s="18">
        <f t="shared" si="4341"/>
        <v>0</v>
      </c>
      <c r="Q1852" s="18">
        <f t="shared" si="4341"/>
        <v>0</v>
      </c>
      <c r="R1852" s="18">
        <f t="shared" si="4306"/>
        <v>11000</v>
      </c>
      <c r="S1852" s="18">
        <f t="shared" si="4307"/>
        <v>47277.4</v>
      </c>
      <c r="T1852" s="18">
        <f t="shared" si="4308"/>
        <v>19740</v>
      </c>
      <c r="U1852" s="18">
        <f t="shared" si="4341"/>
        <v>0</v>
      </c>
      <c r="V1852" s="18">
        <f t="shared" si="4341"/>
        <v>0</v>
      </c>
      <c r="W1852" s="18">
        <f t="shared" si="4341"/>
        <v>0</v>
      </c>
      <c r="X1852" s="18">
        <f t="shared" si="4309"/>
        <v>11000</v>
      </c>
      <c r="Y1852" s="18">
        <f t="shared" si="4310"/>
        <v>47277.4</v>
      </c>
      <c r="Z1852" s="18">
        <f t="shared" si="4311"/>
        <v>19740</v>
      </c>
      <c r="AA1852" s="18">
        <f t="shared" si="4341"/>
        <v>0</v>
      </c>
      <c r="AB1852" s="18">
        <f t="shared" si="4341"/>
        <v>0</v>
      </c>
      <c r="AC1852" s="18">
        <f t="shared" si="4341"/>
        <v>0</v>
      </c>
      <c r="AD1852" s="18">
        <f t="shared" si="4312"/>
        <v>11000</v>
      </c>
      <c r="AE1852" s="18">
        <f t="shared" si="4313"/>
        <v>47277.4</v>
      </c>
      <c r="AF1852" s="18">
        <f t="shared" si="4314"/>
        <v>19740</v>
      </c>
      <c r="AG1852" s="18">
        <f t="shared" si="4341"/>
        <v>0</v>
      </c>
      <c r="AH1852" s="18">
        <f t="shared" si="4301"/>
        <v>11000</v>
      </c>
      <c r="AI1852" s="18">
        <f t="shared" si="4302"/>
        <v>47277.4</v>
      </c>
      <c r="AJ1852" s="18">
        <f t="shared" si="4303"/>
        <v>19740</v>
      </c>
      <c r="AK1852" s="18">
        <f t="shared" si="4341"/>
        <v>0</v>
      </c>
      <c r="AL1852" s="18">
        <f t="shared" si="4341"/>
        <v>0</v>
      </c>
      <c r="AM1852" s="18">
        <f t="shared" si="4341"/>
        <v>0</v>
      </c>
      <c r="AN1852" s="18">
        <f t="shared" si="4211"/>
        <v>11000</v>
      </c>
      <c r="AO1852" s="18">
        <f t="shared" si="4212"/>
        <v>47277.4</v>
      </c>
      <c r="AP1852" s="18">
        <f t="shared" si="4213"/>
        <v>19740</v>
      </c>
      <c r="AQ1852" s="18">
        <f t="shared" si="4341"/>
        <v>0</v>
      </c>
      <c r="AR1852" s="18">
        <f t="shared" si="4214"/>
        <v>11000</v>
      </c>
      <c r="AS1852" s="18">
        <f t="shared" si="4341"/>
        <v>0</v>
      </c>
      <c r="AT1852" s="18">
        <f t="shared" si="4341"/>
        <v>0</v>
      </c>
      <c r="AU1852" s="18">
        <f t="shared" si="4341"/>
        <v>0</v>
      </c>
      <c r="AV1852" s="18">
        <f t="shared" si="4298"/>
        <v>11000</v>
      </c>
      <c r="AW1852" s="18">
        <f t="shared" si="4299"/>
        <v>47277.4</v>
      </c>
      <c r="AX1852" s="18">
        <f t="shared" si="4300"/>
        <v>19740</v>
      </c>
      <c r="AY1852" s="18">
        <f t="shared" si="4341"/>
        <v>0</v>
      </c>
      <c r="AZ1852" s="18">
        <f t="shared" si="4341"/>
        <v>0</v>
      </c>
      <c r="BA1852" s="18">
        <f t="shared" si="4296"/>
        <v>11000</v>
      </c>
      <c r="BB1852" s="18">
        <f t="shared" si="4297"/>
        <v>47277.4</v>
      </c>
      <c r="BC1852" s="18">
        <f t="shared" si="4341"/>
        <v>0</v>
      </c>
      <c r="BD1852" s="18">
        <f t="shared" si="4341"/>
        <v>0</v>
      </c>
      <c r="BE1852" s="18">
        <f t="shared" si="4341"/>
        <v>0</v>
      </c>
      <c r="BF1852" s="18">
        <f t="shared" si="4266"/>
        <v>11000</v>
      </c>
      <c r="BG1852" s="18">
        <f t="shared" si="4267"/>
        <v>47277.4</v>
      </c>
      <c r="BH1852" s="18">
        <f t="shared" si="4268"/>
        <v>19740</v>
      </c>
      <c r="BI1852" s="18">
        <f t="shared" si="4341"/>
        <v>0</v>
      </c>
      <c r="BJ1852" s="25"/>
      <c r="BK1852" s="36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</row>
    <row r="1853" spans="1:92" ht="46.8" x14ac:dyDescent="0.3">
      <c r="A1853" s="19" t="s">
        <v>1305</v>
      </c>
      <c r="B1853" s="50">
        <v>240</v>
      </c>
      <c r="C1853" s="51"/>
      <c r="D1853" s="51"/>
      <c r="E1853" s="14" t="s">
        <v>463</v>
      </c>
      <c r="F1853" s="18">
        <f>F1854</f>
        <v>11000</v>
      </c>
      <c r="G1853" s="18">
        <f t="shared" si="4341"/>
        <v>47277.4</v>
      </c>
      <c r="H1853" s="18">
        <f t="shared" si="4341"/>
        <v>19740</v>
      </c>
      <c r="I1853" s="18">
        <f t="shared" si="4341"/>
        <v>0</v>
      </c>
      <c r="J1853" s="18">
        <f t="shared" si="4341"/>
        <v>0</v>
      </c>
      <c r="K1853" s="18">
        <f t="shared" si="4341"/>
        <v>0</v>
      </c>
      <c r="L1853" s="18">
        <f t="shared" si="4263"/>
        <v>11000</v>
      </c>
      <c r="M1853" s="18">
        <f t="shared" si="4264"/>
        <v>47277.4</v>
      </c>
      <c r="N1853" s="18">
        <f t="shared" si="4265"/>
        <v>19740</v>
      </c>
      <c r="O1853" s="18">
        <f t="shared" si="4341"/>
        <v>0</v>
      </c>
      <c r="P1853" s="18">
        <f t="shared" si="4341"/>
        <v>0</v>
      </c>
      <c r="Q1853" s="18">
        <f t="shared" si="4341"/>
        <v>0</v>
      </c>
      <c r="R1853" s="18">
        <f t="shared" si="4306"/>
        <v>11000</v>
      </c>
      <c r="S1853" s="18">
        <f t="shared" si="4307"/>
        <v>47277.4</v>
      </c>
      <c r="T1853" s="18">
        <f t="shared" si="4308"/>
        <v>19740</v>
      </c>
      <c r="U1853" s="18">
        <f t="shared" si="4341"/>
        <v>0</v>
      </c>
      <c r="V1853" s="18">
        <f t="shared" si="4341"/>
        <v>0</v>
      </c>
      <c r="W1853" s="18">
        <f t="shared" si="4341"/>
        <v>0</v>
      </c>
      <c r="X1853" s="18">
        <f t="shared" si="4309"/>
        <v>11000</v>
      </c>
      <c r="Y1853" s="18">
        <f t="shared" si="4310"/>
        <v>47277.4</v>
      </c>
      <c r="Z1853" s="18">
        <f t="shared" si="4311"/>
        <v>19740</v>
      </c>
      <c r="AA1853" s="18">
        <f t="shared" si="4341"/>
        <v>0</v>
      </c>
      <c r="AB1853" s="18">
        <f t="shared" si="4341"/>
        <v>0</v>
      </c>
      <c r="AC1853" s="18">
        <f t="shared" si="4341"/>
        <v>0</v>
      </c>
      <c r="AD1853" s="18">
        <f t="shared" si="4312"/>
        <v>11000</v>
      </c>
      <c r="AE1853" s="18">
        <f t="shared" si="4313"/>
        <v>47277.4</v>
      </c>
      <c r="AF1853" s="18">
        <f t="shared" si="4314"/>
        <v>19740</v>
      </c>
      <c r="AG1853" s="18">
        <f t="shared" si="4341"/>
        <v>0</v>
      </c>
      <c r="AH1853" s="18">
        <f t="shared" si="4301"/>
        <v>11000</v>
      </c>
      <c r="AI1853" s="18">
        <f t="shared" si="4302"/>
        <v>47277.4</v>
      </c>
      <c r="AJ1853" s="18">
        <f t="shared" si="4303"/>
        <v>19740</v>
      </c>
      <c r="AK1853" s="18">
        <f t="shared" si="4341"/>
        <v>0</v>
      </c>
      <c r="AL1853" s="18">
        <f t="shared" si="4341"/>
        <v>0</v>
      </c>
      <c r="AM1853" s="18">
        <f t="shared" si="4341"/>
        <v>0</v>
      </c>
      <c r="AN1853" s="18">
        <f t="shared" si="4211"/>
        <v>11000</v>
      </c>
      <c r="AO1853" s="18">
        <f t="shared" si="4212"/>
        <v>47277.4</v>
      </c>
      <c r="AP1853" s="18">
        <f t="shared" si="4213"/>
        <v>19740</v>
      </c>
      <c r="AQ1853" s="18">
        <f t="shared" si="4341"/>
        <v>0</v>
      </c>
      <c r="AR1853" s="18">
        <f t="shared" si="4214"/>
        <v>11000</v>
      </c>
      <c r="AS1853" s="18">
        <f t="shared" si="4341"/>
        <v>0</v>
      </c>
      <c r="AT1853" s="18">
        <f t="shared" si="4341"/>
        <v>0</v>
      </c>
      <c r="AU1853" s="18">
        <f t="shared" si="4341"/>
        <v>0</v>
      </c>
      <c r="AV1853" s="18">
        <f t="shared" si="4298"/>
        <v>11000</v>
      </c>
      <c r="AW1853" s="18">
        <f t="shared" si="4299"/>
        <v>47277.4</v>
      </c>
      <c r="AX1853" s="18">
        <f t="shared" si="4300"/>
        <v>19740</v>
      </c>
      <c r="AY1853" s="18">
        <f t="shared" si="4341"/>
        <v>0</v>
      </c>
      <c r="AZ1853" s="18">
        <f t="shared" si="4341"/>
        <v>0</v>
      </c>
      <c r="BA1853" s="18">
        <f t="shared" si="4296"/>
        <v>11000</v>
      </c>
      <c r="BB1853" s="18">
        <f t="shared" si="4297"/>
        <v>47277.4</v>
      </c>
      <c r="BC1853" s="18">
        <f t="shared" si="4341"/>
        <v>0</v>
      </c>
      <c r="BD1853" s="18">
        <f t="shared" si="4341"/>
        <v>0</v>
      </c>
      <c r="BE1853" s="18">
        <f t="shared" si="4341"/>
        <v>0</v>
      </c>
      <c r="BF1853" s="18">
        <f t="shared" si="4266"/>
        <v>11000</v>
      </c>
      <c r="BG1853" s="18">
        <f t="shared" si="4267"/>
        <v>47277.4</v>
      </c>
      <c r="BH1853" s="18">
        <f t="shared" si="4268"/>
        <v>19740</v>
      </c>
      <c r="BI1853" s="18">
        <f t="shared" si="4341"/>
        <v>0</v>
      </c>
      <c r="BJ1853" s="25"/>
      <c r="BK1853" s="36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</row>
    <row r="1854" spans="1:92" x14ac:dyDescent="0.3">
      <c r="A1854" s="19" t="s">
        <v>1305</v>
      </c>
      <c r="B1854" s="50">
        <v>240</v>
      </c>
      <c r="C1854" s="51" t="s">
        <v>184</v>
      </c>
      <c r="D1854" s="51" t="s">
        <v>19</v>
      </c>
      <c r="E1854" s="14" t="s">
        <v>433</v>
      </c>
      <c r="F1854" s="18">
        <v>11000</v>
      </c>
      <c r="G1854" s="18">
        <v>47277.4</v>
      </c>
      <c r="H1854" s="18">
        <v>19740</v>
      </c>
      <c r="I1854" s="18"/>
      <c r="J1854" s="18"/>
      <c r="K1854" s="18"/>
      <c r="L1854" s="18">
        <f t="shared" si="4263"/>
        <v>11000</v>
      </c>
      <c r="M1854" s="18">
        <f t="shared" si="4264"/>
        <v>47277.4</v>
      </c>
      <c r="N1854" s="18">
        <f t="shared" si="4265"/>
        <v>19740</v>
      </c>
      <c r="O1854" s="18"/>
      <c r="P1854" s="18"/>
      <c r="Q1854" s="18"/>
      <c r="R1854" s="18">
        <f t="shared" si="4306"/>
        <v>11000</v>
      </c>
      <c r="S1854" s="18">
        <f t="shared" si="4307"/>
        <v>47277.4</v>
      </c>
      <c r="T1854" s="18">
        <f t="shared" si="4308"/>
        <v>19740</v>
      </c>
      <c r="U1854" s="18"/>
      <c r="V1854" s="18"/>
      <c r="W1854" s="18"/>
      <c r="X1854" s="18">
        <f t="shared" si="4309"/>
        <v>11000</v>
      </c>
      <c r="Y1854" s="18">
        <f t="shared" si="4310"/>
        <v>47277.4</v>
      </c>
      <c r="Z1854" s="18">
        <f t="shared" si="4311"/>
        <v>19740</v>
      </c>
      <c r="AA1854" s="18"/>
      <c r="AB1854" s="18"/>
      <c r="AC1854" s="18"/>
      <c r="AD1854" s="18">
        <f t="shared" si="4312"/>
        <v>11000</v>
      </c>
      <c r="AE1854" s="18">
        <f t="shared" si="4313"/>
        <v>47277.4</v>
      </c>
      <c r="AF1854" s="18">
        <f t="shared" si="4314"/>
        <v>19740</v>
      </c>
      <c r="AG1854" s="18"/>
      <c r="AH1854" s="18">
        <f t="shared" si="4301"/>
        <v>11000</v>
      </c>
      <c r="AI1854" s="18">
        <f t="shared" si="4302"/>
        <v>47277.4</v>
      </c>
      <c r="AJ1854" s="18">
        <f t="shared" si="4303"/>
        <v>19740</v>
      </c>
      <c r="AK1854" s="18"/>
      <c r="AL1854" s="18"/>
      <c r="AM1854" s="18"/>
      <c r="AN1854" s="18">
        <f t="shared" si="4211"/>
        <v>11000</v>
      </c>
      <c r="AO1854" s="18">
        <f t="shared" si="4212"/>
        <v>47277.4</v>
      </c>
      <c r="AP1854" s="18">
        <f t="shared" si="4213"/>
        <v>19740</v>
      </c>
      <c r="AQ1854" s="18"/>
      <c r="AR1854" s="18">
        <f t="shared" si="4214"/>
        <v>11000</v>
      </c>
      <c r="AS1854" s="18"/>
      <c r="AT1854" s="18"/>
      <c r="AU1854" s="18"/>
      <c r="AV1854" s="18">
        <f t="shared" si="4298"/>
        <v>11000</v>
      </c>
      <c r="AW1854" s="18">
        <f t="shared" si="4299"/>
        <v>47277.4</v>
      </c>
      <c r="AX1854" s="18">
        <f t="shared" si="4300"/>
        <v>19740</v>
      </c>
      <c r="AY1854" s="18"/>
      <c r="AZ1854" s="18"/>
      <c r="BA1854" s="18">
        <f t="shared" si="4296"/>
        <v>11000</v>
      </c>
      <c r="BB1854" s="18">
        <f t="shared" si="4297"/>
        <v>47277.4</v>
      </c>
      <c r="BC1854" s="18"/>
      <c r="BD1854" s="18"/>
      <c r="BE1854" s="18"/>
      <c r="BF1854" s="18">
        <f t="shared" si="4266"/>
        <v>11000</v>
      </c>
      <c r="BG1854" s="18">
        <f t="shared" si="4267"/>
        <v>47277.4</v>
      </c>
      <c r="BH1854" s="18">
        <f t="shared" si="4268"/>
        <v>19740</v>
      </c>
      <c r="BI1854" s="18"/>
      <c r="BJ1854" s="25"/>
      <c r="BK1854" s="36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</row>
    <row r="1855" spans="1:92" ht="62.4" x14ac:dyDescent="0.3">
      <c r="A1855" s="19" t="s">
        <v>1307</v>
      </c>
      <c r="B1855" s="19"/>
      <c r="C1855" s="14"/>
      <c r="D1855" s="51"/>
      <c r="E1855" s="14" t="s">
        <v>1308</v>
      </c>
      <c r="F1855" s="18">
        <f>F1856</f>
        <v>11500</v>
      </c>
      <c r="G1855" s="18">
        <f t="shared" ref="G1855:BI1858" si="4342">G1856</f>
        <v>76294.8</v>
      </c>
      <c r="H1855" s="18">
        <f t="shared" si="4342"/>
        <v>0</v>
      </c>
      <c r="I1855" s="18">
        <f t="shared" si="4342"/>
        <v>0</v>
      </c>
      <c r="J1855" s="18">
        <f t="shared" si="4342"/>
        <v>0</v>
      </c>
      <c r="K1855" s="18">
        <f t="shared" si="4342"/>
        <v>0</v>
      </c>
      <c r="L1855" s="18">
        <f t="shared" si="4263"/>
        <v>11500</v>
      </c>
      <c r="M1855" s="18">
        <f t="shared" si="4264"/>
        <v>76294.8</v>
      </c>
      <c r="N1855" s="18">
        <f t="shared" si="4265"/>
        <v>0</v>
      </c>
      <c r="O1855" s="18">
        <f t="shared" si="4342"/>
        <v>0</v>
      </c>
      <c r="P1855" s="18">
        <f t="shared" si="4342"/>
        <v>0</v>
      </c>
      <c r="Q1855" s="18">
        <f t="shared" si="4342"/>
        <v>0</v>
      </c>
      <c r="R1855" s="18">
        <f t="shared" si="4306"/>
        <v>11500</v>
      </c>
      <c r="S1855" s="18">
        <f t="shared" si="4307"/>
        <v>76294.8</v>
      </c>
      <c r="T1855" s="18">
        <f t="shared" si="4308"/>
        <v>0</v>
      </c>
      <c r="U1855" s="18">
        <f t="shared" si="4342"/>
        <v>0</v>
      </c>
      <c r="V1855" s="18">
        <f t="shared" si="4342"/>
        <v>0</v>
      </c>
      <c r="W1855" s="18">
        <f t="shared" si="4342"/>
        <v>0</v>
      </c>
      <c r="X1855" s="18">
        <f t="shared" si="4309"/>
        <v>11500</v>
      </c>
      <c r="Y1855" s="18">
        <f t="shared" si="4310"/>
        <v>76294.8</v>
      </c>
      <c r="Z1855" s="18">
        <f t="shared" si="4311"/>
        <v>0</v>
      </c>
      <c r="AA1855" s="18">
        <f t="shared" si="4342"/>
        <v>0</v>
      </c>
      <c r="AB1855" s="18">
        <f t="shared" si="4342"/>
        <v>0</v>
      </c>
      <c r="AC1855" s="18">
        <f t="shared" si="4342"/>
        <v>0</v>
      </c>
      <c r="AD1855" s="18">
        <f t="shared" si="4312"/>
        <v>11500</v>
      </c>
      <c r="AE1855" s="18">
        <f t="shared" si="4313"/>
        <v>76294.8</v>
      </c>
      <c r="AF1855" s="18">
        <f t="shared" si="4314"/>
        <v>0</v>
      </c>
      <c r="AG1855" s="18">
        <f t="shared" si="4342"/>
        <v>0</v>
      </c>
      <c r="AH1855" s="18">
        <f t="shared" si="4301"/>
        <v>11500</v>
      </c>
      <c r="AI1855" s="18">
        <f t="shared" si="4302"/>
        <v>76294.8</v>
      </c>
      <c r="AJ1855" s="18">
        <f t="shared" si="4303"/>
        <v>0</v>
      </c>
      <c r="AK1855" s="18">
        <f t="shared" si="4342"/>
        <v>0</v>
      </c>
      <c r="AL1855" s="18">
        <f t="shared" si="4342"/>
        <v>0</v>
      </c>
      <c r="AM1855" s="18">
        <f t="shared" si="4342"/>
        <v>0</v>
      </c>
      <c r="AN1855" s="18">
        <f t="shared" si="4211"/>
        <v>11500</v>
      </c>
      <c r="AO1855" s="18">
        <f t="shared" si="4212"/>
        <v>76294.8</v>
      </c>
      <c r="AP1855" s="18">
        <f t="shared" si="4213"/>
        <v>0</v>
      </c>
      <c r="AQ1855" s="18">
        <f t="shared" si="4342"/>
        <v>0</v>
      </c>
      <c r="AR1855" s="18">
        <f t="shared" si="4214"/>
        <v>11500</v>
      </c>
      <c r="AS1855" s="18">
        <f t="shared" si="4342"/>
        <v>0</v>
      </c>
      <c r="AT1855" s="18">
        <f t="shared" si="4342"/>
        <v>0</v>
      </c>
      <c r="AU1855" s="18">
        <f t="shared" si="4342"/>
        <v>0</v>
      </c>
      <c r="AV1855" s="18">
        <f t="shared" si="4298"/>
        <v>11500</v>
      </c>
      <c r="AW1855" s="18">
        <f t="shared" si="4299"/>
        <v>76294.8</v>
      </c>
      <c r="AX1855" s="18">
        <f t="shared" si="4300"/>
        <v>0</v>
      </c>
      <c r="AY1855" s="18">
        <f t="shared" si="4342"/>
        <v>0</v>
      </c>
      <c r="AZ1855" s="18">
        <f t="shared" si="4342"/>
        <v>0</v>
      </c>
      <c r="BA1855" s="18">
        <f t="shared" si="4296"/>
        <v>11500</v>
      </c>
      <c r="BB1855" s="18">
        <f t="shared" si="4297"/>
        <v>76294.8</v>
      </c>
      <c r="BC1855" s="18">
        <f t="shared" si="4342"/>
        <v>-11500</v>
      </c>
      <c r="BD1855" s="18">
        <f t="shared" si="4342"/>
        <v>11500</v>
      </c>
      <c r="BE1855" s="18">
        <f t="shared" si="4342"/>
        <v>0</v>
      </c>
      <c r="BF1855" s="18">
        <f t="shared" si="4266"/>
        <v>0</v>
      </c>
      <c r="BG1855" s="18">
        <f t="shared" si="4267"/>
        <v>87794.8</v>
      </c>
      <c r="BH1855" s="18">
        <f t="shared" si="4268"/>
        <v>0</v>
      </c>
      <c r="BI1855" s="18">
        <f t="shared" si="4342"/>
        <v>0</v>
      </c>
      <c r="BJ1855" s="25"/>
      <c r="BK1855" s="36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</row>
    <row r="1856" spans="1:92" ht="46.8" x14ac:dyDescent="0.3">
      <c r="A1856" s="19" t="s">
        <v>1309</v>
      </c>
      <c r="B1856" s="19"/>
      <c r="C1856" s="14"/>
      <c r="D1856" s="51"/>
      <c r="E1856" s="14" t="s">
        <v>1550</v>
      </c>
      <c r="F1856" s="18">
        <f>F1857</f>
        <v>11500</v>
      </c>
      <c r="G1856" s="18">
        <f t="shared" si="4342"/>
        <v>76294.8</v>
      </c>
      <c r="H1856" s="18">
        <f t="shared" si="4342"/>
        <v>0</v>
      </c>
      <c r="I1856" s="18">
        <f t="shared" si="4342"/>
        <v>0</v>
      </c>
      <c r="J1856" s="18">
        <f t="shared" si="4342"/>
        <v>0</v>
      </c>
      <c r="K1856" s="18">
        <f t="shared" si="4342"/>
        <v>0</v>
      </c>
      <c r="L1856" s="18">
        <f t="shared" si="4263"/>
        <v>11500</v>
      </c>
      <c r="M1856" s="18">
        <f t="shared" si="4264"/>
        <v>76294.8</v>
      </c>
      <c r="N1856" s="18">
        <f t="shared" si="4265"/>
        <v>0</v>
      </c>
      <c r="O1856" s="18">
        <f t="shared" si="4342"/>
        <v>0</v>
      </c>
      <c r="P1856" s="18">
        <f t="shared" si="4342"/>
        <v>0</v>
      </c>
      <c r="Q1856" s="18">
        <f t="shared" si="4342"/>
        <v>0</v>
      </c>
      <c r="R1856" s="18">
        <f t="shared" si="4306"/>
        <v>11500</v>
      </c>
      <c r="S1856" s="18">
        <f t="shared" si="4307"/>
        <v>76294.8</v>
      </c>
      <c r="T1856" s="18">
        <f t="shared" si="4308"/>
        <v>0</v>
      </c>
      <c r="U1856" s="18">
        <f t="shared" si="4342"/>
        <v>0</v>
      </c>
      <c r="V1856" s="18">
        <f t="shared" si="4342"/>
        <v>0</v>
      </c>
      <c r="W1856" s="18">
        <f t="shared" si="4342"/>
        <v>0</v>
      </c>
      <c r="X1856" s="18">
        <f t="shared" si="4309"/>
        <v>11500</v>
      </c>
      <c r="Y1856" s="18">
        <f t="shared" si="4310"/>
        <v>76294.8</v>
      </c>
      <c r="Z1856" s="18">
        <f t="shared" si="4311"/>
        <v>0</v>
      </c>
      <c r="AA1856" s="18">
        <f t="shared" si="4342"/>
        <v>0</v>
      </c>
      <c r="AB1856" s="18">
        <f t="shared" si="4342"/>
        <v>0</v>
      </c>
      <c r="AC1856" s="18">
        <f t="shared" si="4342"/>
        <v>0</v>
      </c>
      <c r="AD1856" s="18">
        <f t="shared" si="4312"/>
        <v>11500</v>
      </c>
      <c r="AE1856" s="18">
        <f t="shared" si="4313"/>
        <v>76294.8</v>
      </c>
      <c r="AF1856" s="18">
        <f t="shared" si="4314"/>
        <v>0</v>
      </c>
      <c r="AG1856" s="18">
        <f t="shared" si="4342"/>
        <v>0</v>
      </c>
      <c r="AH1856" s="18">
        <f t="shared" si="4301"/>
        <v>11500</v>
      </c>
      <c r="AI1856" s="18">
        <f t="shared" si="4302"/>
        <v>76294.8</v>
      </c>
      <c r="AJ1856" s="18">
        <f t="shared" si="4303"/>
        <v>0</v>
      </c>
      <c r="AK1856" s="18">
        <f t="shared" si="4342"/>
        <v>0</v>
      </c>
      <c r="AL1856" s="18">
        <f t="shared" si="4342"/>
        <v>0</v>
      </c>
      <c r="AM1856" s="18">
        <f t="shared" si="4342"/>
        <v>0</v>
      </c>
      <c r="AN1856" s="18">
        <f t="shared" ref="AN1856:AN1919" si="4343">AH1856+AK1856</f>
        <v>11500</v>
      </c>
      <c r="AO1856" s="18">
        <f t="shared" ref="AO1856:AO1919" si="4344">AI1856+AL1856</f>
        <v>76294.8</v>
      </c>
      <c r="AP1856" s="18">
        <f t="shared" ref="AP1856:AP1919" si="4345">AJ1856+AM1856</f>
        <v>0</v>
      </c>
      <c r="AQ1856" s="18">
        <f t="shared" si="4342"/>
        <v>0</v>
      </c>
      <c r="AR1856" s="18">
        <f t="shared" ref="AR1856:AR1919" si="4346">AN1856+AQ1856</f>
        <v>11500</v>
      </c>
      <c r="AS1856" s="18">
        <f t="shared" si="4342"/>
        <v>0</v>
      </c>
      <c r="AT1856" s="18">
        <f t="shared" si="4342"/>
        <v>0</v>
      </c>
      <c r="AU1856" s="18">
        <f t="shared" si="4342"/>
        <v>0</v>
      </c>
      <c r="AV1856" s="18">
        <f t="shared" si="4298"/>
        <v>11500</v>
      </c>
      <c r="AW1856" s="18">
        <f t="shared" si="4299"/>
        <v>76294.8</v>
      </c>
      <c r="AX1856" s="18">
        <f t="shared" si="4300"/>
        <v>0</v>
      </c>
      <c r="AY1856" s="18">
        <f t="shared" si="4342"/>
        <v>0</v>
      </c>
      <c r="AZ1856" s="18">
        <f t="shared" si="4342"/>
        <v>0</v>
      </c>
      <c r="BA1856" s="18">
        <f t="shared" si="4296"/>
        <v>11500</v>
      </c>
      <c r="BB1856" s="18">
        <f t="shared" si="4297"/>
        <v>76294.8</v>
      </c>
      <c r="BC1856" s="18">
        <f t="shared" si="4342"/>
        <v>-11500</v>
      </c>
      <c r="BD1856" s="18">
        <f t="shared" si="4342"/>
        <v>11500</v>
      </c>
      <c r="BE1856" s="18">
        <f t="shared" si="4342"/>
        <v>0</v>
      </c>
      <c r="BF1856" s="18">
        <f t="shared" si="4266"/>
        <v>0</v>
      </c>
      <c r="BG1856" s="18">
        <f t="shared" si="4267"/>
        <v>87794.8</v>
      </c>
      <c r="BH1856" s="18">
        <f t="shared" si="4268"/>
        <v>0</v>
      </c>
      <c r="BI1856" s="18">
        <f t="shared" si="4342"/>
        <v>0</v>
      </c>
      <c r="BJ1856" s="25"/>
      <c r="BK1856" s="36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</row>
    <row r="1857" spans="1:92" ht="46.8" x14ac:dyDescent="0.3">
      <c r="A1857" s="19" t="s">
        <v>1309</v>
      </c>
      <c r="B1857" s="50">
        <v>400</v>
      </c>
      <c r="C1857" s="51"/>
      <c r="D1857" s="51"/>
      <c r="E1857" s="14" t="s">
        <v>457</v>
      </c>
      <c r="F1857" s="18">
        <f>F1858</f>
        <v>11500</v>
      </c>
      <c r="G1857" s="18">
        <f t="shared" si="4342"/>
        <v>76294.8</v>
      </c>
      <c r="H1857" s="18">
        <f t="shared" si="4342"/>
        <v>0</v>
      </c>
      <c r="I1857" s="18">
        <f t="shared" si="4342"/>
        <v>0</v>
      </c>
      <c r="J1857" s="18">
        <f t="shared" si="4342"/>
        <v>0</v>
      </c>
      <c r="K1857" s="18">
        <f t="shared" si="4342"/>
        <v>0</v>
      </c>
      <c r="L1857" s="18">
        <f t="shared" si="4263"/>
        <v>11500</v>
      </c>
      <c r="M1857" s="18">
        <f t="shared" si="4264"/>
        <v>76294.8</v>
      </c>
      <c r="N1857" s="18">
        <f t="shared" si="4265"/>
        <v>0</v>
      </c>
      <c r="O1857" s="18">
        <f t="shared" si="4342"/>
        <v>0</v>
      </c>
      <c r="P1857" s="18">
        <f t="shared" si="4342"/>
        <v>0</v>
      </c>
      <c r="Q1857" s="18">
        <f t="shared" si="4342"/>
        <v>0</v>
      </c>
      <c r="R1857" s="18">
        <f t="shared" si="4306"/>
        <v>11500</v>
      </c>
      <c r="S1857" s="18">
        <f t="shared" si="4307"/>
        <v>76294.8</v>
      </c>
      <c r="T1857" s="18">
        <f t="shared" si="4308"/>
        <v>0</v>
      </c>
      <c r="U1857" s="18">
        <f t="shared" si="4342"/>
        <v>0</v>
      </c>
      <c r="V1857" s="18">
        <f t="shared" si="4342"/>
        <v>0</v>
      </c>
      <c r="W1857" s="18">
        <f t="shared" si="4342"/>
        <v>0</v>
      </c>
      <c r="X1857" s="18">
        <f t="shared" si="4309"/>
        <v>11500</v>
      </c>
      <c r="Y1857" s="18">
        <f t="shared" si="4310"/>
        <v>76294.8</v>
      </c>
      <c r="Z1857" s="18">
        <f t="shared" si="4311"/>
        <v>0</v>
      </c>
      <c r="AA1857" s="18">
        <f t="shared" si="4342"/>
        <v>0</v>
      </c>
      <c r="AB1857" s="18">
        <f t="shared" si="4342"/>
        <v>0</v>
      </c>
      <c r="AC1857" s="18">
        <f t="shared" si="4342"/>
        <v>0</v>
      </c>
      <c r="AD1857" s="18">
        <f t="shared" si="4312"/>
        <v>11500</v>
      </c>
      <c r="AE1857" s="18">
        <f t="shared" si="4313"/>
        <v>76294.8</v>
      </c>
      <c r="AF1857" s="18">
        <f t="shared" si="4314"/>
        <v>0</v>
      </c>
      <c r="AG1857" s="18">
        <f t="shared" si="4342"/>
        <v>0</v>
      </c>
      <c r="AH1857" s="18">
        <f t="shared" si="4301"/>
        <v>11500</v>
      </c>
      <c r="AI1857" s="18">
        <f t="shared" si="4302"/>
        <v>76294.8</v>
      </c>
      <c r="AJ1857" s="18">
        <f t="shared" si="4303"/>
        <v>0</v>
      </c>
      <c r="AK1857" s="18">
        <f t="shared" si="4342"/>
        <v>0</v>
      </c>
      <c r="AL1857" s="18">
        <f t="shared" si="4342"/>
        <v>0</v>
      </c>
      <c r="AM1857" s="18">
        <f t="shared" si="4342"/>
        <v>0</v>
      </c>
      <c r="AN1857" s="18">
        <f t="shared" si="4343"/>
        <v>11500</v>
      </c>
      <c r="AO1857" s="18">
        <f t="shared" si="4344"/>
        <v>76294.8</v>
      </c>
      <c r="AP1857" s="18">
        <f t="shared" si="4345"/>
        <v>0</v>
      </c>
      <c r="AQ1857" s="18">
        <f t="shared" si="4342"/>
        <v>0</v>
      </c>
      <c r="AR1857" s="18">
        <f t="shared" si="4346"/>
        <v>11500</v>
      </c>
      <c r="AS1857" s="18">
        <f t="shared" si="4342"/>
        <v>0</v>
      </c>
      <c r="AT1857" s="18">
        <f t="shared" si="4342"/>
        <v>0</v>
      </c>
      <c r="AU1857" s="18">
        <f t="shared" si="4342"/>
        <v>0</v>
      </c>
      <c r="AV1857" s="18">
        <f t="shared" si="4298"/>
        <v>11500</v>
      </c>
      <c r="AW1857" s="18">
        <f t="shared" si="4299"/>
        <v>76294.8</v>
      </c>
      <c r="AX1857" s="18">
        <f t="shared" si="4300"/>
        <v>0</v>
      </c>
      <c r="AY1857" s="18">
        <f t="shared" si="4342"/>
        <v>0</v>
      </c>
      <c r="AZ1857" s="18">
        <f t="shared" si="4342"/>
        <v>0</v>
      </c>
      <c r="BA1857" s="18">
        <f t="shared" si="4296"/>
        <v>11500</v>
      </c>
      <c r="BB1857" s="18">
        <f t="shared" si="4297"/>
        <v>76294.8</v>
      </c>
      <c r="BC1857" s="18">
        <f t="shared" si="4342"/>
        <v>-11500</v>
      </c>
      <c r="BD1857" s="18">
        <f t="shared" si="4342"/>
        <v>11500</v>
      </c>
      <c r="BE1857" s="18">
        <f t="shared" si="4342"/>
        <v>0</v>
      </c>
      <c r="BF1857" s="18">
        <f t="shared" si="4266"/>
        <v>0</v>
      </c>
      <c r="BG1857" s="18">
        <f t="shared" si="4267"/>
        <v>87794.8</v>
      </c>
      <c r="BH1857" s="18">
        <f t="shared" si="4268"/>
        <v>0</v>
      </c>
      <c r="BI1857" s="18">
        <f t="shared" si="4342"/>
        <v>0</v>
      </c>
      <c r="BJ1857" s="25"/>
      <c r="BK1857" s="36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</row>
    <row r="1858" spans="1:92" x14ac:dyDescent="0.3">
      <c r="A1858" s="19" t="s">
        <v>1309</v>
      </c>
      <c r="B1858" s="50">
        <v>410</v>
      </c>
      <c r="C1858" s="51"/>
      <c r="D1858" s="51"/>
      <c r="E1858" s="14" t="s">
        <v>470</v>
      </c>
      <c r="F1858" s="18">
        <f>F1859</f>
        <v>11500</v>
      </c>
      <c r="G1858" s="18">
        <f t="shared" si="4342"/>
        <v>76294.8</v>
      </c>
      <c r="H1858" s="18">
        <f t="shared" si="4342"/>
        <v>0</v>
      </c>
      <c r="I1858" s="18">
        <f t="shared" si="4342"/>
        <v>0</v>
      </c>
      <c r="J1858" s="18">
        <f t="shared" si="4342"/>
        <v>0</v>
      </c>
      <c r="K1858" s="18">
        <f t="shared" si="4342"/>
        <v>0</v>
      </c>
      <c r="L1858" s="18">
        <f t="shared" si="4263"/>
        <v>11500</v>
      </c>
      <c r="M1858" s="18">
        <f t="shared" si="4264"/>
        <v>76294.8</v>
      </c>
      <c r="N1858" s="18">
        <f t="shared" si="4265"/>
        <v>0</v>
      </c>
      <c r="O1858" s="18">
        <f t="shared" si="4342"/>
        <v>0</v>
      </c>
      <c r="P1858" s="18">
        <f t="shared" si="4342"/>
        <v>0</v>
      </c>
      <c r="Q1858" s="18">
        <f t="shared" si="4342"/>
        <v>0</v>
      </c>
      <c r="R1858" s="18">
        <f t="shared" si="4306"/>
        <v>11500</v>
      </c>
      <c r="S1858" s="18">
        <f t="shared" si="4307"/>
        <v>76294.8</v>
      </c>
      <c r="T1858" s="18">
        <f t="shared" si="4308"/>
        <v>0</v>
      </c>
      <c r="U1858" s="18">
        <f t="shared" si="4342"/>
        <v>0</v>
      </c>
      <c r="V1858" s="18">
        <f t="shared" si="4342"/>
        <v>0</v>
      </c>
      <c r="W1858" s="18">
        <f t="shared" si="4342"/>
        <v>0</v>
      </c>
      <c r="X1858" s="18">
        <f t="shared" si="4309"/>
        <v>11500</v>
      </c>
      <c r="Y1858" s="18">
        <f t="shared" si="4310"/>
        <v>76294.8</v>
      </c>
      <c r="Z1858" s="18">
        <f t="shared" si="4311"/>
        <v>0</v>
      </c>
      <c r="AA1858" s="18">
        <f t="shared" si="4342"/>
        <v>0</v>
      </c>
      <c r="AB1858" s="18">
        <f t="shared" si="4342"/>
        <v>0</v>
      </c>
      <c r="AC1858" s="18">
        <f t="shared" si="4342"/>
        <v>0</v>
      </c>
      <c r="AD1858" s="18">
        <f t="shared" si="4312"/>
        <v>11500</v>
      </c>
      <c r="AE1858" s="18">
        <f t="shared" si="4313"/>
        <v>76294.8</v>
      </c>
      <c r="AF1858" s="18">
        <f t="shared" si="4314"/>
        <v>0</v>
      </c>
      <c r="AG1858" s="18">
        <f t="shared" si="4342"/>
        <v>0</v>
      </c>
      <c r="AH1858" s="18">
        <f t="shared" si="4301"/>
        <v>11500</v>
      </c>
      <c r="AI1858" s="18">
        <f t="shared" si="4302"/>
        <v>76294.8</v>
      </c>
      <c r="AJ1858" s="18">
        <f t="shared" si="4303"/>
        <v>0</v>
      </c>
      <c r="AK1858" s="18">
        <f t="shared" si="4342"/>
        <v>0</v>
      </c>
      <c r="AL1858" s="18">
        <f t="shared" si="4342"/>
        <v>0</v>
      </c>
      <c r="AM1858" s="18">
        <f t="shared" si="4342"/>
        <v>0</v>
      </c>
      <c r="AN1858" s="18">
        <f t="shared" si="4343"/>
        <v>11500</v>
      </c>
      <c r="AO1858" s="18">
        <f t="shared" si="4344"/>
        <v>76294.8</v>
      </c>
      <c r="AP1858" s="18">
        <f t="shared" si="4345"/>
        <v>0</v>
      </c>
      <c r="AQ1858" s="18">
        <f t="shared" si="4342"/>
        <v>0</v>
      </c>
      <c r="AR1858" s="18">
        <f t="shared" si="4346"/>
        <v>11500</v>
      </c>
      <c r="AS1858" s="18">
        <f t="shared" si="4342"/>
        <v>0</v>
      </c>
      <c r="AT1858" s="18">
        <f t="shared" si="4342"/>
        <v>0</v>
      </c>
      <c r="AU1858" s="18">
        <f t="shared" si="4342"/>
        <v>0</v>
      </c>
      <c r="AV1858" s="18">
        <f t="shared" si="4298"/>
        <v>11500</v>
      </c>
      <c r="AW1858" s="18">
        <f t="shared" si="4299"/>
        <v>76294.8</v>
      </c>
      <c r="AX1858" s="18">
        <f t="shared" si="4300"/>
        <v>0</v>
      </c>
      <c r="AY1858" s="18">
        <f t="shared" si="4342"/>
        <v>0</v>
      </c>
      <c r="AZ1858" s="18">
        <f t="shared" si="4342"/>
        <v>0</v>
      </c>
      <c r="BA1858" s="18">
        <f t="shared" si="4296"/>
        <v>11500</v>
      </c>
      <c r="BB1858" s="18">
        <f t="shared" si="4297"/>
        <v>76294.8</v>
      </c>
      <c r="BC1858" s="18">
        <f t="shared" si="4342"/>
        <v>-11500</v>
      </c>
      <c r="BD1858" s="18">
        <f t="shared" si="4342"/>
        <v>11500</v>
      </c>
      <c r="BE1858" s="18">
        <f t="shared" si="4342"/>
        <v>0</v>
      </c>
      <c r="BF1858" s="18">
        <f t="shared" si="4266"/>
        <v>0</v>
      </c>
      <c r="BG1858" s="18">
        <f t="shared" si="4267"/>
        <v>87794.8</v>
      </c>
      <c r="BH1858" s="18">
        <f t="shared" si="4268"/>
        <v>0</v>
      </c>
      <c r="BI1858" s="18">
        <f t="shared" si="4342"/>
        <v>0</v>
      </c>
      <c r="BJ1858" s="25"/>
      <c r="BK1858" s="36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</row>
    <row r="1859" spans="1:92" x14ac:dyDescent="0.3">
      <c r="A1859" s="19" t="s">
        <v>1309</v>
      </c>
      <c r="B1859" s="50">
        <v>410</v>
      </c>
      <c r="C1859" s="51" t="s">
        <v>184</v>
      </c>
      <c r="D1859" s="51" t="s">
        <v>19</v>
      </c>
      <c r="E1859" s="14" t="s">
        <v>433</v>
      </c>
      <c r="F1859" s="18">
        <v>11500</v>
      </c>
      <c r="G1859" s="18">
        <v>76294.8</v>
      </c>
      <c r="H1859" s="18">
        <v>0</v>
      </c>
      <c r="I1859" s="18"/>
      <c r="J1859" s="18"/>
      <c r="K1859" s="18"/>
      <c r="L1859" s="18">
        <f t="shared" si="4263"/>
        <v>11500</v>
      </c>
      <c r="M1859" s="18">
        <f t="shared" si="4264"/>
        <v>76294.8</v>
      </c>
      <c r="N1859" s="18">
        <f t="shared" si="4265"/>
        <v>0</v>
      </c>
      <c r="O1859" s="18"/>
      <c r="P1859" s="18"/>
      <c r="Q1859" s="18"/>
      <c r="R1859" s="18">
        <f t="shared" si="4306"/>
        <v>11500</v>
      </c>
      <c r="S1859" s="18">
        <f t="shared" si="4307"/>
        <v>76294.8</v>
      </c>
      <c r="T1859" s="18">
        <f t="shared" si="4308"/>
        <v>0</v>
      </c>
      <c r="U1859" s="18"/>
      <c r="V1859" s="18"/>
      <c r="W1859" s="18"/>
      <c r="X1859" s="18">
        <f t="shared" si="4309"/>
        <v>11500</v>
      </c>
      <c r="Y1859" s="18">
        <f t="shared" si="4310"/>
        <v>76294.8</v>
      </c>
      <c r="Z1859" s="18">
        <f t="shared" si="4311"/>
        <v>0</v>
      </c>
      <c r="AA1859" s="18"/>
      <c r="AB1859" s="18"/>
      <c r="AC1859" s="18"/>
      <c r="AD1859" s="18">
        <f t="shared" si="4312"/>
        <v>11500</v>
      </c>
      <c r="AE1859" s="18">
        <f t="shared" si="4313"/>
        <v>76294.8</v>
      </c>
      <c r="AF1859" s="18">
        <f t="shared" si="4314"/>
        <v>0</v>
      </c>
      <c r="AG1859" s="18"/>
      <c r="AH1859" s="18">
        <f t="shared" si="4301"/>
        <v>11500</v>
      </c>
      <c r="AI1859" s="18">
        <f t="shared" si="4302"/>
        <v>76294.8</v>
      </c>
      <c r="AJ1859" s="18">
        <f t="shared" si="4303"/>
        <v>0</v>
      </c>
      <c r="AK1859" s="18"/>
      <c r="AL1859" s="18"/>
      <c r="AM1859" s="18"/>
      <c r="AN1859" s="18">
        <f t="shared" si="4343"/>
        <v>11500</v>
      </c>
      <c r="AO1859" s="18">
        <f t="shared" si="4344"/>
        <v>76294.8</v>
      </c>
      <c r="AP1859" s="18">
        <f t="shared" si="4345"/>
        <v>0</v>
      </c>
      <c r="AQ1859" s="18"/>
      <c r="AR1859" s="18">
        <f t="shared" si="4346"/>
        <v>11500</v>
      </c>
      <c r="AS1859" s="18"/>
      <c r="AT1859" s="18"/>
      <c r="AU1859" s="18"/>
      <c r="AV1859" s="18">
        <f t="shared" si="4298"/>
        <v>11500</v>
      </c>
      <c r="AW1859" s="18">
        <f t="shared" si="4299"/>
        <v>76294.8</v>
      </c>
      <c r="AX1859" s="18">
        <f t="shared" si="4300"/>
        <v>0</v>
      </c>
      <c r="AY1859" s="18"/>
      <c r="AZ1859" s="18"/>
      <c r="BA1859" s="18">
        <f t="shared" si="4296"/>
        <v>11500</v>
      </c>
      <c r="BB1859" s="18">
        <f t="shared" si="4297"/>
        <v>76294.8</v>
      </c>
      <c r="BC1859" s="18">
        <v>-11500</v>
      </c>
      <c r="BD1859" s="18">
        <v>11500</v>
      </c>
      <c r="BE1859" s="18"/>
      <c r="BF1859" s="18">
        <f t="shared" si="4266"/>
        <v>0</v>
      </c>
      <c r="BG1859" s="18">
        <f t="shared" si="4267"/>
        <v>87794.8</v>
      </c>
      <c r="BH1859" s="18">
        <f t="shared" si="4268"/>
        <v>0</v>
      </c>
      <c r="BI1859" s="18"/>
      <c r="BJ1859" s="25"/>
      <c r="BK1859" s="36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</row>
    <row r="1860" spans="1:92" ht="31.2" x14ac:dyDescent="0.3">
      <c r="A1860" s="19" t="s">
        <v>1310</v>
      </c>
      <c r="B1860" s="19"/>
      <c r="C1860" s="14"/>
      <c r="D1860" s="51"/>
      <c r="E1860" s="14" t="s">
        <v>1420</v>
      </c>
      <c r="F1860" s="18">
        <f>F1861</f>
        <v>6920</v>
      </c>
      <c r="G1860" s="18">
        <f t="shared" ref="G1860:BI1860" si="4347">G1861</f>
        <v>6920</v>
      </c>
      <c r="H1860" s="18">
        <f t="shared" si="4347"/>
        <v>6920</v>
      </c>
      <c r="I1860" s="18">
        <f t="shared" si="4347"/>
        <v>0</v>
      </c>
      <c r="J1860" s="18">
        <f t="shared" si="4347"/>
        <v>0</v>
      </c>
      <c r="K1860" s="18">
        <f t="shared" si="4347"/>
        <v>0</v>
      </c>
      <c r="L1860" s="18">
        <f t="shared" si="4263"/>
        <v>6920</v>
      </c>
      <c r="M1860" s="18">
        <f t="shared" si="4264"/>
        <v>6920</v>
      </c>
      <c r="N1860" s="18">
        <f t="shared" si="4265"/>
        <v>6920</v>
      </c>
      <c r="O1860" s="18">
        <f t="shared" si="4347"/>
        <v>0</v>
      </c>
      <c r="P1860" s="18">
        <f t="shared" si="4347"/>
        <v>0</v>
      </c>
      <c r="Q1860" s="18">
        <f t="shared" si="4347"/>
        <v>0</v>
      </c>
      <c r="R1860" s="18">
        <f t="shared" si="4306"/>
        <v>6920</v>
      </c>
      <c r="S1860" s="18">
        <f t="shared" si="4307"/>
        <v>6920</v>
      </c>
      <c r="T1860" s="18">
        <f t="shared" si="4308"/>
        <v>6920</v>
      </c>
      <c r="U1860" s="18">
        <f t="shared" si="4347"/>
        <v>0</v>
      </c>
      <c r="V1860" s="18">
        <f t="shared" si="4347"/>
        <v>0</v>
      </c>
      <c r="W1860" s="18">
        <f t="shared" si="4347"/>
        <v>0</v>
      </c>
      <c r="X1860" s="18">
        <f t="shared" si="4309"/>
        <v>6920</v>
      </c>
      <c r="Y1860" s="18">
        <f t="shared" si="4310"/>
        <v>6920</v>
      </c>
      <c r="Z1860" s="18">
        <f t="shared" si="4311"/>
        <v>6920</v>
      </c>
      <c r="AA1860" s="18">
        <f t="shared" si="4347"/>
        <v>0</v>
      </c>
      <c r="AB1860" s="18">
        <f t="shared" si="4347"/>
        <v>0</v>
      </c>
      <c r="AC1860" s="18">
        <f t="shared" si="4347"/>
        <v>0</v>
      </c>
      <c r="AD1860" s="18">
        <f t="shared" si="4312"/>
        <v>6920</v>
      </c>
      <c r="AE1860" s="18">
        <f t="shared" si="4313"/>
        <v>6920</v>
      </c>
      <c r="AF1860" s="18">
        <f t="shared" si="4314"/>
        <v>6920</v>
      </c>
      <c r="AG1860" s="18">
        <f t="shared" si="4347"/>
        <v>0</v>
      </c>
      <c r="AH1860" s="18">
        <f t="shared" si="4301"/>
        <v>6920</v>
      </c>
      <c r="AI1860" s="18">
        <f t="shared" si="4302"/>
        <v>6920</v>
      </c>
      <c r="AJ1860" s="18">
        <f t="shared" si="4303"/>
        <v>6920</v>
      </c>
      <c r="AK1860" s="18">
        <f t="shared" si="4347"/>
        <v>0</v>
      </c>
      <c r="AL1860" s="18">
        <f t="shared" si="4347"/>
        <v>0</v>
      </c>
      <c r="AM1860" s="18">
        <f t="shared" si="4347"/>
        <v>0</v>
      </c>
      <c r="AN1860" s="18">
        <f t="shared" si="4343"/>
        <v>6920</v>
      </c>
      <c r="AO1860" s="18">
        <f t="shared" si="4344"/>
        <v>6920</v>
      </c>
      <c r="AP1860" s="18">
        <f t="shared" si="4345"/>
        <v>6920</v>
      </c>
      <c r="AQ1860" s="18">
        <f t="shared" si="4347"/>
        <v>0</v>
      </c>
      <c r="AR1860" s="18">
        <f t="shared" si="4346"/>
        <v>6920</v>
      </c>
      <c r="AS1860" s="18">
        <f t="shared" si="4347"/>
        <v>-36.106999999999999</v>
      </c>
      <c r="AT1860" s="18">
        <f t="shared" si="4347"/>
        <v>0</v>
      </c>
      <c r="AU1860" s="18">
        <f t="shared" si="4347"/>
        <v>0</v>
      </c>
      <c r="AV1860" s="18">
        <f t="shared" si="4298"/>
        <v>6883.893</v>
      </c>
      <c r="AW1860" s="18">
        <f t="shared" si="4299"/>
        <v>6920</v>
      </c>
      <c r="AX1860" s="18">
        <f t="shared" si="4300"/>
        <v>6920</v>
      </c>
      <c r="AY1860" s="18">
        <f t="shared" si="4347"/>
        <v>0</v>
      </c>
      <c r="AZ1860" s="18">
        <f t="shared" si="4347"/>
        <v>0</v>
      </c>
      <c r="BA1860" s="18">
        <f t="shared" si="4296"/>
        <v>6883.893</v>
      </c>
      <c r="BB1860" s="18">
        <f t="shared" si="4297"/>
        <v>6920</v>
      </c>
      <c r="BC1860" s="18">
        <f t="shared" si="4347"/>
        <v>-79.5</v>
      </c>
      <c r="BD1860" s="18">
        <f t="shared" si="4347"/>
        <v>0</v>
      </c>
      <c r="BE1860" s="18">
        <f t="shared" si="4347"/>
        <v>0</v>
      </c>
      <c r="BF1860" s="18">
        <f t="shared" si="4266"/>
        <v>6804.393</v>
      </c>
      <c r="BG1860" s="18">
        <f t="shared" si="4267"/>
        <v>6920</v>
      </c>
      <c r="BH1860" s="18">
        <f t="shared" si="4268"/>
        <v>6920</v>
      </c>
      <c r="BI1860" s="18">
        <f t="shared" si="4347"/>
        <v>0</v>
      </c>
      <c r="BJ1860" s="25"/>
      <c r="BK1860" s="36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</row>
    <row r="1861" spans="1:92" ht="31.2" x14ac:dyDescent="0.3">
      <c r="A1861" s="19" t="s">
        <v>1311</v>
      </c>
      <c r="B1861" s="19"/>
      <c r="C1861" s="14"/>
      <c r="D1861" s="51"/>
      <c r="E1861" s="14" t="s">
        <v>1312</v>
      </c>
      <c r="F1861" s="18">
        <f>F1862+F1865</f>
        <v>6920</v>
      </c>
      <c r="G1861" s="18">
        <f t="shared" ref="G1861:BI1861" si="4348">G1862+G1865</f>
        <v>6920</v>
      </c>
      <c r="H1861" s="18">
        <f t="shared" si="4348"/>
        <v>6920</v>
      </c>
      <c r="I1861" s="18">
        <f t="shared" ref="I1861:K1861" si="4349">I1862+I1865</f>
        <v>0</v>
      </c>
      <c r="J1861" s="18">
        <f t="shared" si="4349"/>
        <v>0</v>
      </c>
      <c r="K1861" s="18">
        <f t="shared" si="4349"/>
        <v>0</v>
      </c>
      <c r="L1861" s="18">
        <f t="shared" si="4263"/>
        <v>6920</v>
      </c>
      <c r="M1861" s="18">
        <f t="shared" si="4264"/>
        <v>6920</v>
      </c>
      <c r="N1861" s="18">
        <f t="shared" si="4265"/>
        <v>6920</v>
      </c>
      <c r="O1861" s="18">
        <f t="shared" ref="O1861:Q1861" si="4350">O1862+O1865</f>
        <v>0</v>
      </c>
      <c r="P1861" s="18">
        <f t="shared" si="4350"/>
        <v>0</v>
      </c>
      <c r="Q1861" s="18">
        <f t="shared" si="4350"/>
        <v>0</v>
      </c>
      <c r="R1861" s="18">
        <f t="shared" si="4306"/>
        <v>6920</v>
      </c>
      <c r="S1861" s="18">
        <f t="shared" si="4307"/>
        <v>6920</v>
      </c>
      <c r="T1861" s="18">
        <f t="shared" si="4308"/>
        <v>6920</v>
      </c>
      <c r="U1861" s="18">
        <f t="shared" ref="U1861:W1861" si="4351">U1862+U1865</f>
        <v>0</v>
      </c>
      <c r="V1861" s="18">
        <f t="shared" si="4351"/>
        <v>0</v>
      </c>
      <c r="W1861" s="18">
        <f t="shared" si="4351"/>
        <v>0</v>
      </c>
      <c r="X1861" s="18">
        <f t="shared" si="4309"/>
        <v>6920</v>
      </c>
      <c r="Y1861" s="18">
        <f t="shared" si="4310"/>
        <v>6920</v>
      </c>
      <c r="Z1861" s="18">
        <f t="shared" si="4311"/>
        <v>6920</v>
      </c>
      <c r="AA1861" s="18">
        <f t="shared" ref="AA1861:AB1861" si="4352">AA1862+AA1865</f>
        <v>0</v>
      </c>
      <c r="AB1861" s="18">
        <f t="shared" si="4352"/>
        <v>0</v>
      </c>
      <c r="AC1861" s="18">
        <f t="shared" ref="AC1861" si="4353">AC1862+AC1865</f>
        <v>0</v>
      </c>
      <c r="AD1861" s="18">
        <f t="shared" si="4312"/>
        <v>6920</v>
      </c>
      <c r="AE1861" s="18">
        <f t="shared" si="4313"/>
        <v>6920</v>
      </c>
      <c r="AF1861" s="18">
        <f t="shared" si="4314"/>
        <v>6920</v>
      </c>
      <c r="AG1861" s="18">
        <f t="shared" ref="AG1861" si="4354">AG1862+AG1865</f>
        <v>0</v>
      </c>
      <c r="AH1861" s="18">
        <f t="shared" si="4301"/>
        <v>6920</v>
      </c>
      <c r="AI1861" s="18">
        <f t="shared" si="4302"/>
        <v>6920</v>
      </c>
      <c r="AJ1861" s="18">
        <f t="shared" si="4303"/>
        <v>6920</v>
      </c>
      <c r="AK1861" s="18">
        <f t="shared" ref="AK1861:AM1861" si="4355">AK1862+AK1865</f>
        <v>0</v>
      </c>
      <c r="AL1861" s="18">
        <f t="shared" si="4355"/>
        <v>0</v>
      </c>
      <c r="AM1861" s="18">
        <f t="shared" si="4355"/>
        <v>0</v>
      </c>
      <c r="AN1861" s="18">
        <f t="shared" si="4343"/>
        <v>6920</v>
      </c>
      <c r="AO1861" s="18">
        <f t="shared" si="4344"/>
        <v>6920</v>
      </c>
      <c r="AP1861" s="18">
        <f t="shared" si="4345"/>
        <v>6920</v>
      </c>
      <c r="AQ1861" s="18">
        <f t="shared" ref="AQ1861" si="4356">AQ1862+AQ1865</f>
        <v>0</v>
      </c>
      <c r="AR1861" s="18">
        <f t="shared" si="4346"/>
        <v>6920</v>
      </c>
      <c r="AS1861" s="18">
        <f t="shared" ref="AS1861:AU1861" si="4357">AS1862+AS1865</f>
        <v>-36.106999999999999</v>
      </c>
      <c r="AT1861" s="18">
        <f t="shared" si="4357"/>
        <v>0</v>
      </c>
      <c r="AU1861" s="18">
        <f t="shared" si="4357"/>
        <v>0</v>
      </c>
      <c r="AV1861" s="18">
        <f t="shared" si="4298"/>
        <v>6883.893</v>
      </c>
      <c r="AW1861" s="18">
        <f t="shared" si="4299"/>
        <v>6920</v>
      </c>
      <c r="AX1861" s="18">
        <f t="shared" si="4300"/>
        <v>6920</v>
      </c>
      <c r="AY1861" s="18">
        <f t="shared" ref="AY1861:AZ1861" si="4358">AY1862+AY1865</f>
        <v>0</v>
      </c>
      <c r="AZ1861" s="18">
        <f t="shared" si="4358"/>
        <v>0</v>
      </c>
      <c r="BA1861" s="18">
        <f t="shared" si="4296"/>
        <v>6883.893</v>
      </c>
      <c r="BB1861" s="18">
        <f t="shared" si="4297"/>
        <v>6920</v>
      </c>
      <c r="BC1861" s="18">
        <f t="shared" ref="BC1861:BE1861" si="4359">BC1862+BC1865</f>
        <v>-79.5</v>
      </c>
      <c r="BD1861" s="18">
        <f t="shared" si="4359"/>
        <v>0</v>
      </c>
      <c r="BE1861" s="18">
        <f t="shared" si="4359"/>
        <v>0</v>
      </c>
      <c r="BF1861" s="18">
        <f t="shared" si="4266"/>
        <v>6804.393</v>
      </c>
      <c r="BG1861" s="18">
        <f t="shared" si="4267"/>
        <v>6920</v>
      </c>
      <c r="BH1861" s="18">
        <f t="shared" si="4268"/>
        <v>6920</v>
      </c>
      <c r="BI1861" s="18">
        <f t="shared" si="4348"/>
        <v>0</v>
      </c>
      <c r="BJ1861" s="25"/>
      <c r="BK1861" s="36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</row>
    <row r="1862" spans="1:92" ht="31.2" x14ac:dyDescent="0.3">
      <c r="A1862" s="19" t="s">
        <v>1311</v>
      </c>
      <c r="B1862" s="50">
        <v>200</v>
      </c>
      <c r="C1862" s="51"/>
      <c r="D1862" s="51"/>
      <c r="E1862" s="14" t="s">
        <v>455</v>
      </c>
      <c r="F1862" s="18">
        <f>F1863</f>
        <v>6918.7</v>
      </c>
      <c r="G1862" s="18">
        <f t="shared" ref="G1862:BI1863" si="4360">G1863</f>
        <v>6918.7</v>
      </c>
      <c r="H1862" s="18">
        <f t="shared" si="4360"/>
        <v>6918.7</v>
      </c>
      <c r="I1862" s="18">
        <f t="shared" si="4360"/>
        <v>0</v>
      </c>
      <c r="J1862" s="18">
        <f t="shared" si="4360"/>
        <v>0</v>
      </c>
      <c r="K1862" s="18">
        <f t="shared" si="4360"/>
        <v>0</v>
      </c>
      <c r="L1862" s="18">
        <f t="shared" si="4263"/>
        <v>6918.7</v>
      </c>
      <c r="M1862" s="18">
        <f t="shared" si="4264"/>
        <v>6918.7</v>
      </c>
      <c r="N1862" s="18">
        <f t="shared" si="4265"/>
        <v>6918.7</v>
      </c>
      <c r="O1862" s="18">
        <f t="shared" si="4360"/>
        <v>0</v>
      </c>
      <c r="P1862" s="18">
        <f t="shared" si="4360"/>
        <v>0</v>
      </c>
      <c r="Q1862" s="18">
        <f t="shared" si="4360"/>
        <v>0</v>
      </c>
      <c r="R1862" s="18">
        <f t="shared" si="4306"/>
        <v>6918.7</v>
      </c>
      <c r="S1862" s="18">
        <f t="shared" si="4307"/>
        <v>6918.7</v>
      </c>
      <c r="T1862" s="18">
        <f t="shared" si="4308"/>
        <v>6918.7</v>
      </c>
      <c r="U1862" s="18">
        <f t="shared" si="4360"/>
        <v>0</v>
      </c>
      <c r="V1862" s="18">
        <f t="shared" si="4360"/>
        <v>0</v>
      </c>
      <c r="W1862" s="18">
        <f t="shared" si="4360"/>
        <v>0</v>
      </c>
      <c r="X1862" s="18">
        <f t="shared" si="4309"/>
        <v>6918.7</v>
      </c>
      <c r="Y1862" s="18">
        <f t="shared" si="4310"/>
        <v>6918.7</v>
      </c>
      <c r="Z1862" s="18">
        <f t="shared" si="4311"/>
        <v>6918.7</v>
      </c>
      <c r="AA1862" s="18">
        <f t="shared" si="4360"/>
        <v>0</v>
      </c>
      <c r="AB1862" s="18">
        <f t="shared" si="4360"/>
        <v>0</v>
      </c>
      <c r="AC1862" s="18">
        <f t="shared" si="4360"/>
        <v>0</v>
      </c>
      <c r="AD1862" s="18">
        <f t="shared" si="4312"/>
        <v>6918.7</v>
      </c>
      <c r="AE1862" s="18">
        <f t="shared" si="4313"/>
        <v>6918.7</v>
      </c>
      <c r="AF1862" s="18">
        <f t="shared" si="4314"/>
        <v>6918.7</v>
      </c>
      <c r="AG1862" s="18">
        <f t="shared" si="4360"/>
        <v>0</v>
      </c>
      <c r="AH1862" s="18">
        <f t="shared" si="4301"/>
        <v>6918.7</v>
      </c>
      <c r="AI1862" s="18">
        <f t="shared" si="4302"/>
        <v>6918.7</v>
      </c>
      <c r="AJ1862" s="18">
        <f t="shared" si="4303"/>
        <v>6918.7</v>
      </c>
      <c r="AK1862" s="18">
        <f t="shared" si="4360"/>
        <v>0</v>
      </c>
      <c r="AL1862" s="18">
        <f t="shared" si="4360"/>
        <v>0</v>
      </c>
      <c r="AM1862" s="18">
        <f t="shared" si="4360"/>
        <v>0</v>
      </c>
      <c r="AN1862" s="18">
        <f t="shared" si="4343"/>
        <v>6918.7</v>
      </c>
      <c r="AO1862" s="18">
        <f t="shared" si="4344"/>
        <v>6918.7</v>
      </c>
      <c r="AP1862" s="18">
        <f t="shared" si="4345"/>
        <v>6918.7</v>
      </c>
      <c r="AQ1862" s="18">
        <f t="shared" si="4360"/>
        <v>0</v>
      </c>
      <c r="AR1862" s="18">
        <f t="shared" si="4346"/>
        <v>6918.7</v>
      </c>
      <c r="AS1862" s="18">
        <f t="shared" si="4360"/>
        <v>-36.106999999999999</v>
      </c>
      <c r="AT1862" s="18">
        <f t="shared" si="4360"/>
        <v>0</v>
      </c>
      <c r="AU1862" s="18">
        <f t="shared" si="4360"/>
        <v>0</v>
      </c>
      <c r="AV1862" s="18">
        <f t="shared" si="4298"/>
        <v>6882.5929999999998</v>
      </c>
      <c r="AW1862" s="18">
        <f t="shared" si="4299"/>
        <v>6918.7</v>
      </c>
      <c r="AX1862" s="18">
        <f t="shared" si="4300"/>
        <v>6918.7</v>
      </c>
      <c r="AY1862" s="18">
        <f t="shared" si="4360"/>
        <v>0</v>
      </c>
      <c r="AZ1862" s="18">
        <f t="shared" si="4360"/>
        <v>0</v>
      </c>
      <c r="BA1862" s="18">
        <f t="shared" si="4296"/>
        <v>6882.5929999999998</v>
      </c>
      <c r="BB1862" s="18">
        <f t="shared" si="4297"/>
        <v>6918.7</v>
      </c>
      <c r="BC1862" s="18">
        <f t="shared" si="4360"/>
        <v>-79.5</v>
      </c>
      <c r="BD1862" s="18">
        <f t="shared" si="4360"/>
        <v>0</v>
      </c>
      <c r="BE1862" s="18">
        <f t="shared" si="4360"/>
        <v>0</v>
      </c>
      <c r="BF1862" s="18">
        <f t="shared" si="4266"/>
        <v>6803.0929999999998</v>
      </c>
      <c r="BG1862" s="18">
        <f t="shared" si="4267"/>
        <v>6918.7</v>
      </c>
      <c r="BH1862" s="18">
        <f t="shared" si="4268"/>
        <v>6918.7</v>
      </c>
      <c r="BI1862" s="18">
        <f t="shared" si="4360"/>
        <v>0</v>
      </c>
      <c r="BJ1862" s="25"/>
      <c r="BK1862" s="36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</row>
    <row r="1863" spans="1:92" ht="46.8" x14ac:dyDescent="0.3">
      <c r="A1863" s="19" t="s">
        <v>1311</v>
      </c>
      <c r="B1863" s="50">
        <v>240</v>
      </c>
      <c r="C1863" s="51"/>
      <c r="D1863" s="51"/>
      <c r="E1863" s="14" t="s">
        <v>463</v>
      </c>
      <c r="F1863" s="18">
        <f>F1864</f>
        <v>6918.7</v>
      </c>
      <c r="G1863" s="18">
        <f t="shared" si="4360"/>
        <v>6918.7</v>
      </c>
      <c r="H1863" s="18">
        <f t="shared" si="4360"/>
        <v>6918.7</v>
      </c>
      <c r="I1863" s="18">
        <f t="shared" si="4360"/>
        <v>0</v>
      </c>
      <c r="J1863" s="18">
        <f t="shared" si="4360"/>
        <v>0</v>
      </c>
      <c r="K1863" s="18">
        <f t="shared" si="4360"/>
        <v>0</v>
      </c>
      <c r="L1863" s="18">
        <f t="shared" si="4263"/>
        <v>6918.7</v>
      </c>
      <c r="M1863" s="18">
        <f t="shared" si="4264"/>
        <v>6918.7</v>
      </c>
      <c r="N1863" s="18">
        <f t="shared" si="4265"/>
        <v>6918.7</v>
      </c>
      <c r="O1863" s="18">
        <f t="shared" si="4360"/>
        <v>0</v>
      </c>
      <c r="P1863" s="18">
        <f t="shared" si="4360"/>
        <v>0</v>
      </c>
      <c r="Q1863" s="18">
        <f t="shared" si="4360"/>
        <v>0</v>
      </c>
      <c r="R1863" s="18">
        <f t="shared" si="4306"/>
        <v>6918.7</v>
      </c>
      <c r="S1863" s="18">
        <f t="shared" si="4307"/>
        <v>6918.7</v>
      </c>
      <c r="T1863" s="18">
        <f t="shared" si="4308"/>
        <v>6918.7</v>
      </c>
      <c r="U1863" s="18">
        <f t="shared" si="4360"/>
        <v>0</v>
      </c>
      <c r="V1863" s="18">
        <f t="shared" si="4360"/>
        <v>0</v>
      </c>
      <c r="W1863" s="18">
        <f t="shared" si="4360"/>
        <v>0</v>
      </c>
      <c r="X1863" s="18">
        <f t="shared" si="4309"/>
        <v>6918.7</v>
      </c>
      <c r="Y1863" s="18">
        <f t="shared" si="4310"/>
        <v>6918.7</v>
      </c>
      <c r="Z1863" s="18">
        <f t="shared" si="4311"/>
        <v>6918.7</v>
      </c>
      <c r="AA1863" s="18">
        <f t="shared" si="4360"/>
        <v>0</v>
      </c>
      <c r="AB1863" s="18">
        <f t="shared" si="4360"/>
        <v>0</v>
      </c>
      <c r="AC1863" s="18">
        <f t="shared" si="4360"/>
        <v>0</v>
      </c>
      <c r="AD1863" s="18">
        <f t="shared" si="4312"/>
        <v>6918.7</v>
      </c>
      <c r="AE1863" s="18">
        <f t="shared" si="4313"/>
        <v>6918.7</v>
      </c>
      <c r="AF1863" s="18">
        <f t="shared" si="4314"/>
        <v>6918.7</v>
      </c>
      <c r="AG1863" s="18">
        <f t="shared" si="4360"/>
        <v>0</v>
      </c>
      <c r="AH1863" s="18">
        <f t="shared" si="4301"/>
        <v>6918.7</v>
      </c>
      <c r="AI1863" s="18">
        <f t="shared" si="4302"/>
        <v>6918.7</v>
      </c>
      <c r="AJ1863" s="18">
        <f t="shared" si="4303"/>
        <v>6918.7</v>
      </c>
      <c r="AK1863" s="18">
        <f t="shared" si="4360"/>
        <v>0</v>
      </c>
      <c r="AL1863" s="18">
        <f t="shared" si="4360"/>
        <v>0</v>
      </c>
      <c r="AM1863" s="18">
        <f t="shared" si="4360"/>
        <v>0</v>
      </c>
      <c r="AN1863" s="18">
        <f t="shared" si="4343"/>
        <v>6918.7</v>
      </c>
      <c r="AO1863" s="18">
        <f t="shared" si="4344"/>
        <v>6918.7</v>
      </c>
      <c r="AP1863" s="18">
        <f t="shared" si="4345"/>
        <v>6918.7</v>
      </c>
      <c r="AQ1863" s="18">
        <f t="shared" si="4360"/>
        <v>0</v>
      </c>
      <c r="AR1863" s="18">
        <f t="shared" si="4346"/>
        <v>6918.7</v>
      </c>
      <c r="AS1863" s="18">
        <f t="shared" si="4360"/>
        <v>-36.106999999999999</v>
      </c>
      <c r="AT1863" s="18">
        <f t="shared" si="4360"/>
        <v>0</v>
      </c>
      <c r="AU1863" s="18">
        <f t="shared" si="4360"/>
        <v>0</v>
      </c>
      <c r="AV1863" s="18">
        <f t="shared" si="4298"/>
        <v>6882.5929999999998</v>
      </c>
      <c r="AW1863" s="18">
        <f t="shared" si="4299"/>
        <v>6918.7</v>
      </c>
      <c r="AX1863" s="18">
        <f t="shared" si="4300"/>
        <v>6918.7</v>
      </c>
      <c r="AY1863" s="18">
        <f t="shared" si="4360"/>
        <v>0</v>
      </c>
      <c r="AZ1863" s="18">
        <f t="shared" si="4360"/>
        <v>0</v>
      </c>
      <c r="BA1863" s="18">
        <f t="shared" si="4296"/>
        <v>6882.5929999999998</v>
      </c>
      <c r="BB1863" s="18">
        <f t="shared" si="4297"/>
        <v>6918.7</v>
      </c>
      <c r="BC1863" s="18">
        <f t="shared" si="4360"/>
        <v>-79.5</v>
      </c>
      <c r="BD1863" s="18">
        <f t="shared" si="4360"/>
        <v>0</v>
      </c>
      <c r="BE1863" s="18">
        <f t="shared" si="4360"/>
        <v>0</v>
      </c>
      <c r="BF1863" s="18">
        <f t="shared" si="4266"/>
        <v>6803.0929999999998</v>
      </c>
      <c r="BG1863" s="18">
        <f t="shared" si="4267"/>
        <v>6918.7</v>
      </c>
      <c r="BH1863" s="18">
        <f t="shared" si="4268"/>
        <v>6918.7</v>
      </c>
      <c r="BI1863" s="18">
        <f t="shared" si="4360"/>
        <v>0</v>
      </c>
      <c r="BJ1863" s="25"/>
      <c r="BK1863" s="36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</row>
    <row r="1864" spans="1:92" ht="31.2" x14ac:dyDescent="0.3">
      <c r="A1864" s="19" t="s">
        <v>1311</v>
      </c>
      <c r="B1864" s="50">
        <v>240</v>
      </c>
      <c r="C1864" s="51" t="s">
        <v>128</v>
      </c>
      <c r="D1864" s="51" t="s">
        <v>19</v>
      </c>
      <c r="E1864" s="14" t="s">
        <v>1290</v>
      </c>
      <c r="F1864" s="18">
        <v>6918.7</v>
      </c>
      <c r="G1864" s="18">
        <v>6918.7</v>
      </c>
      <c r="H1864" s="18">
        <v>6918.7</v>
      </c>
      <c r="I1864" s="18"/>
      <c r="J1864" s="18"/>
      <c r="K1864" s="18"/>
      <c r="L1864" s="18">
        <f t="shared" si="4263"/>
        <v>6918.7</v>
      </c>
      <c r="M1864" s="18">
        <f t="shared" si="4264"/>
        <v>6918.7</v>
      </c>
      <c r="N1864" s="18">
        <f t="shared" si="4265"/>
        <v>6918.7</v>
      </c>
      <c r="O1864" s="18"/>
      <c r="P1864" s="18"/>
      <c r="Q1864" s="18"/>
      <c r="R1864" s="18">
        <f t="shared" si="4306"/>
        <v>6918.7</v>
      </c>
      <c r="S1864" s="18">
        <f t="shared" si="4307"/>
        <v>6918.7</v>
      </c>
      <c r="T1864" s="18">
        <f t="shared" si="4308"/>
        <v>6918.7</v>
      </c>
      <c r="U1864" s="18"/>
      <c r="V1864" s="18"/>
      <c r="W1864" s="18"/>
      <c r="X1864" s="18">
        <f t="shared" si="4309"/>
        <v>6918.7</v>
      </c>
      <c r="Y1864" s="18">
        <f t="shared" si="4310"/>
        <v>6918.7</v>
      </c>
      <c r="Z1864" s="18">
        <f t="shared" si="4311"/>
        <v>6918.7</v>
      </c>
      <c r="AA1864" s="18"/>
      <c r="AB1864" s="18"/>
      <c r="AC1864" s="18"/>
      <c r="AD1864" s="18">
        <f t="shared" si="4312"/>
        <v>6918.7</v>
      </c>
      <c r="AE1864" s="18">
        <f t="shared" si="4313"/>
        <v>6918.7</v>
      </c>
      <c r="AF1864" s="18">
        <f t="shared" si="4314"/>
        <v>6918.7</v>
      </c>
      <c r="AG1864" s="18"/>
      <c r="AH1864" s="18">
        <f t="shared" si="4301"/>
        <v>6918.7</v>
      </c>
      <c r="AI1864" s="18">
        <f t="shared" si="4302"/>
        <v>6918.7</v>
      </c>
      <c r="AJ1864" s="18">
        <f t="shared" si="4303"/>
        <v>6918.7</v>
      </c>
      <c r="AK1864" s="18"/>
      <c r="AL1864" s="18"/>
      <c r="AM1864" s="18"/>
      <c r="AN1864" s="18">
        <f t="shared" si="4343"/>
        <v>6918.7</v>
      </c>
      <c r="AO1864" s="18">
        <f t="shared" si="4344"/>
        <v>6918.7</v>
      </c>
      <c r="AP1864" s="18">
        <f t="shared" si="4345"/>
        <v>6918.7</v>
      </c>
      <c r="AQ1864" s="18"/>
      <c r="AR1864" s="18">
        <f t="shared" si="4346"/>
        <v>6918.7</v>
      </c>
      <c r="AS1864" s="18">
        <v>-36.106999999999999</v>
      </c>
      <c r="AT1864" s="18"/>
      <c r="AU1864" s="18"/>
      <c r="AV1864" s="18">
        <f t="shared" si="4298"/>
        <v>6882.5929999999998</v>
      </c>
      <c r="AW1864" s="18">
        <f t="shared" si="4299"/>
        <v>6918.7</v>
      </c>
      <c r="AX1864" s="18">
        <f t="shared" si="4300"/>
        <v>6918.7</v>
      </c>
      <c r="AY1864" s="18"/>
      <c r="AZ1864" s="18"/>
      <c r="BA1864" s="18">
        <f t="shared" si="4296"/>
        <v>6882.5929999999998</v>
      </c>
      <c r="BB1864" s="18">
        <f t="shared" si="4297"/>
        <v>6918.7</v>
      </c>
      <c r="BC1864" s="18">
        <v>-79.5</v>
      </c>
      <c r="BD1864" s="18"/>
      <c r="BE1864" s="18"/>
      <c r="BF1864" s="18">
        <f t="shared" si="4266"/>
        <v>6803.0929999999998</v>
      </c>
      <c r="BG1864" s="18">
        <f t="shared" si="4267"/>
        <v>6918.7</v>
      </c>
      <c r="BH1864" s="18">
        <f t="shared" si="4268"/>
        <v>6918.7</v>
      </c>
      <c r="BI1864" s="18"/>
      <c r="BJ1864" s="25"/>
      <c r="BK1864" s="36"/>
    </row>
    <row r="1865" spans="1:92" x14ac:dyDescent="0.3">
      <c r="A1865" s="19" t="s">
        <v>1311</v>
      </c>
      <c r="B1865" s="50">
        <v>800</v>
      </c>
      <c r="C1865" s="51"/>
      <c r="D1865" s="51"/>
      <c r="E1865" s="14" t="s">
        <v>460</v>
      </c>
      <c r="F1865" s="18">
        <f>F1866</f>
        <v>1.3</v>
      </c>
      <c r="G1865" s="18">
        <f t="shared" ref="G1865:BI1866" si="4361">G1866</f>
        <v>1.3</v>
      </c>
      <c r="H1865" s="18">
        <f t="shared" si="4361"/>
        <v>1.3</v>
      </c>
      <c r="I1865" s="18">
        <f t="shared" si="4361"/>
        <v>0</v>
      </c>
      <c r="J1865" s="18">
        <f t="shared" si="4361"/>
        <v>0</v>
      </c>
      <c r="K1865" s="18">
        <f t="shared" si="4361"/>
        <v>0</v>
      </c>
      <c r="L1865" s="18">
        <f t="shared" si="4263"/>
        <v>1.3</v>
      </c>
      <c r="M1865" s="18">
        <f t="shared" si="4264"/>
        <v>1.3</v>
      </c>
      <c r="N1865" s="18">
        <f t="shared" si="4265"/>
        <v>1.3</v>
      </c>
      <c r="O1865" s="18">
        <f t="shared" si="4361"/>
        <v>0</v>
      </c>
      <c r="P1865" s="18">
        <f t="shared" si="4361"/>
        <v>0</v>
      </c>
      <c r="Q1865" s="18">
        <f t="shared" si="4361"/>
        <v>0</v>
      </c>
      <c r="R1865" s="18">
        <f t="shared" si="4306"/>
        <v>1.3</v>
      </c>
      <c r="S1865" s="18">
        <f t="shared" si="4307"/>
        <v>1.3</v>
      </c>
      <c r="T1865" s="18">
        <f t="shared" si="4308"/>
        <v>1.3</v>
      </c>
      <c r="U1865" s="18">
        <f t="shared" si="4361"/>
        <v>0</v>
      </c>
      <c r="V1865" s="18">
        <f t="shared" si="4361"/>
        <v>0</v>
      </c>
      <c r="W1865" s="18">
        <f t="shared" si="4361"/>
        <v>0</v>
      </c>
      <c r="X1865" s="18">
        <f t="shared" si="4309"/>
        <v>1.3</v>
      </c>
      <c r="Y1865" s="18">
        <f t="shared" si="4310"/>
        <v>1.3</v>
      </c>
      <c r="Z1865" s="18">
        <f t="shared" si="4311"/>
        <v>1.3</v>
      </c>
      <c r="AA1865" s="18">
        <f t="shared" si="4361"/>
        <v>0</v>
      </c>
      <c r="AB1865" s="18">
        <f t="shared" si="4361"/>
        <v>0</v>
      </c>
      <c r="AC1865" s="18">
        <f t="shared" si="4361"/>
        <v>0</v>
      </c>
      <c r="AD1865" s="18">
        <f t="shared" si="4312"/>
        <v>1.3</v>
      </c>
      <c r="AE1865" s="18">
        <f t="shared" si="4313"/>
        <v>1.3</v>
      </c>
      <c r="AF1865" s="18">
        <f t="shared" si="4314"/>
        <v>1.3</v>
      </c>
      <c r="AG1865" s="18">
        <f t="shared" si="4361"/>
        <v>0</v>
      </c>
      <c r="AH1865" s="18">
        <f t="shared" si="4301"/>
        <v>1.3</v>
      </c>
      <c r="AI1865" s="18">
        <f t="shared" si="4302"/>
        <v>1.3</v>
      </c>
      <c r="AJ1865" s="18">
        <f t="shared" si="4303"/>
        <v>1.3</v>
      </c>
      <c r="AK1865" s="18">
        <f t="shared" si="4361"/>
        <v>0</v>
      </c>
      <c r="AL1865" s="18">
        <f t="shared" si="4361"/>
        <v>0</v>
      </c>
      <c r="AM1865" s="18">
        <f t="shared" si="4361"/>
        <v>0</v>
      </c>
      <c r="AN1865" s="18">
        <f t="shared" si="4343"/>
        <v>1.3</v>
      </c>
      <c r="AO1865" s="18">
        <f t="shared" si="4344"/>
        <v>1.3</v>
      </c>
      <c r="AP1865" s="18">
        <f t="shared" si="4345"/>
        <v>1.3</v>
      </c>
      <c r="AQ1865" s="18">
        <f t="shared" si="4361"/>
        <v>0</v>
      </c>
      <c r="AR1865" s="18">
        <f t="shared" si="4346"/>
        <v>1.3</v>
      </c>
      <c r="AS1865" s="18">
        <f t="shared" si="4361"/>
        <v>0</v>
      </c>
      <c r="AT1865" s="18">
        <f t="shared" si="4361"/>
        <v>0</v>
      </c>
      <c r="AU1865" s="18">
        <f t="shared" si="4361"/>
        <v>0</v>
      </c>
      <c r="AV1865" s="18">
        <f t="shared" si="4298"/>
        <v>1.3</v>
      </c>
      <c r="AW1865" s="18">
        <f t="shared" si="4299"/>
        <v>1.3</v>
      </c>
      <c r="AX1865" s="18">
        <f t="shared" si="4300"/>
        <v>1.3</v>
      </c>
      <c r="AY1865" s="18">
        <f t="shared" si="4361"/>
        <v>0</v>
      </c>
      <c r="AZ1865" s="18">
        <f t="shared" si="4361"/>
        <v>0</v>
      </c>
      <c r="BA1865" s="18">
        <f t="shared" si="4296"/>
        <v>1.3</v>
      </c>
      <c r="BB1865" s="18">
        <f t="shared" si="4297"/>
        <v>1.3</v>
      </c>
      <c r="BC1865" s="18">
        <f t="shared" si="4361"/>
        <v>0</v>
      </c>
      <c r="BD1865" s="18">
        <f t="shared" si="4361"/>
        <v>0</v>
      </c>
      <c r="BE1865" s="18">
        <f t="shared" si="4361"/>
        <v>0</v>
      </c>
      <c r="BF1865" s="18">
        <f t="shared" si="4266"/>
        <v>1.3</v>
      </c>
      <c r="BG1865" s="18">
        <f t="shared" si="4267"/>
        <v>1.3</v>
      </c>
      <c r="BH1865" s="18">
        <f t="shared" si="4268"/>
        <v>1.3</v>
      </c>
      <c r="BI1865" s="18">
        <f t="shared" si="4361"/>
        <v>0</v>
      </c>
      <c r="BJ1865" s="25"/>
      <c r="BK1865" s="36"/>
    </row>
    <row r="1866" spans="1:92" x14ac:dyDescent="0.3">
      <c r="A1866" s="19" t="s">
        <v>1311</v>
      </c>
      <c r="B1866" s="50">
        <v>850</v>
      </c>
      <c r="C1866" s="51"/>
      <c r="D1866" s="51"/>
      <c r="E1866" s="14" t="s">
        <v>477</v>
      </c>
      <c r="F1866" s="18">
        <f>F1867</f>
        <v>1.3</v>
      </c>
      <c r="G1866" s="18">
        <f t="shared" si="4361"/>
        <v>1.3</v>
      </c>
      <c r="H1866" s="18">
        <f t="shared" si="4361"/>
        <v>1.3</v>
      </c>
      <c r="I1866" s="18">
        <f t="shared" si="4361"/>
        <v>0</v>
      </c>
      <c r="J1866" s="18">
        <f t="shared" si="4361"/>
        <v>0</v>
      </c>
      <c r="K1866" s="18">
        <f t="shared" si="4361"/>
        <v>0</v>
      </c>
      <c r="L1866" s="18">
        <f t="shared" si="4263"/>
        <v>1.3</v>
      </c>
      <c r="M1866" s="18">
        <f t="shared" si="4264"/>
        <v>1.3</v>
      </c>
      <c r="N1866" s="18">
        <f t="shared" si="4265"/>
        <v>1.3</v>
      </c>
      <c r="O1866" s="18">
        <f t="shared" si="4361"/>
        <v>0</v>
      </c>
      <c r="P1866" s="18">
        <f t="shared" si="4361"/>
        <v>0</v>
      </c>
      <c r="Q1866" s="18">
        <f t="shared" si="4361"/>
        <v>0</v>
      </c>
      <c r="R1866" s="18">
        <f t="shared" si="4306"/>
        <v>1.3</v>
      </c>
      <c r="S1866" s="18">
        <f t="shared" si="4307"/>
        <v>1.3</v>
      </c>
      <c r="T1866" s="18">
        <f t="shared" si="4308"/>
        <v>1.3</v>
      </c>
      <c r="U1866" s="18">
        <f t="shared" si="4361"/>
        <v>0</v>
      </c>
      <c r="V1866" s="18">
        <f t="shared" si="4361"/>
        <v>0</v>
      </c>
      <c r="W1866" s="18">
        <f t="shared" si="4361"/>
        <v>0</v>
      </c>
      <c r="X1866" s="18">
        <f t="shared" si="4309"/>
        <v>1.3</v>
      </c>
      <c r="Y1866" s="18">
        <f t="shared" si="4310"/>
        <v>1.3</v>
      </c>
      <c r="Z1866" s="18">
        <f t="shared" si="4311"/>
        <v>1.3</v>
      </c>
      <c r="AA1866" s="18">
        <f t="shared" si="4361"/>
        <v>0</v>
      </c>
      <c r="AB1866" s="18">
        <f t="shared" si="4361"/>
        <v>0</v>
      </c>
      <c r="AC1866" s="18">
        <f t="shared" si="4361"/>
        <v>0</v>
      </c>
      <c r="AD1866" s="18">
        <f t="shared" si="4312"/>
        <v>1.3</v>
      </c>
      <c r="AE1866" s="18">
        <f t="shared" si="4313"/>
        <v>1.3</v>
      </c>
      <c r="AF1866" s="18">
        <f t="shared" si="4314"/>
        <v>1.3</v>
      </c>
      <c r="AG1866" s="18">
        <f t="shared" si="4361"/>
        <v>0</v>
      </c>
      <c r="AH1866" s="18">
        <f t="shared" si="4301"/>
        <v>1.3</v>
      </c>
      <c r="AI1866" s="18">
        <f t="shared" si="4302"/>
        <v>1.3</v>
      </c>
      <c r="AJ1866" s="18">
        <f t="shared" si="4303"/>
        <v>1.3</v>
      </c>
      <c r="AK1866" s="18">
        <f t="shared" si="4361"/>
        <v>0</v>
      </c>
      <c r="AL1866" s="18">
        <f t="shared" si="4361"/>
        <v>0</v>
      </c>
      <c r="AM1866" s="18">
        <f t="shared" si="4361"/>
        <v>0</v>
      </c>
      <c r="AN1866" s="18">
        <f t="shared" si="4343"/>
        <v>1.3</v>
      </c>
      <c r="AO1866" s="18">
        <f t="shared" si="4344"/>
        <v>1.3</v>
      </c>
      <c r="AP1866" s="18">
        <f t="shared" si="4345"/>
        <v>1.3</v>
      </c>
      <c r="AQ1866" s="18">
        <f t="shared" si="4361"/>
        <v>0</v>
      </c>
      <c r="AR1866" s="18">
        <f t="shared" si="4346"/>
        <v>1.3</v>
      </c>
      <c r="AS1866" s="18">
        <f t="shared" si="4361"/>
        <v>0</v>
      </c>
      <c r="AT1866" s="18">
        <f t="shared" si="4361"/>
        <v>0</v>
      </c>
      <c r="AU1866" s="18">
        <f t="shared" si="4361"/>
        <v>0</v>
      </c>
      <c r="AV1866" s="18">
        <f t="shared" si="4298"/>
        <v>1.3</v>
      </c>
      <c r="AW1866" s="18">
        <f t="shared" si="4299"/>
        <v>1.3</v>
      </c>
      <c r="AX1866" s="18">
        <f t="shared" si="4300"/>
        <v>1.3</v>
      </c>
      <c r="AY1866" s="18">
        <f t="shared" si="4361"/>
        <v>0</v>
      </c>
      <c r="AZ1866" s="18">
        <f t="shared" si="4361"/>
        <v>0</v>
      </c>
      <c r="BA1866" s="18">
        <f t="shared" si="4296"/>
        <v>1.3</v>
      </c>
      <c r="BB1866" s="18">
        <f t="shared" si="4297"/>
        <v>1.3</v>
      </c>
      <c r="BC1866" s="18">
        <f t="shared" si="4361"/>
        <v>0</v>
      </c>
      <c r="BD1866" s="18">
        <f t="shared" si="4361"/>
        <v>0</v>
      </c>
      <c r="BE1866" s="18">
        <f t="shared" si="4361"/>
        <v>0</v>
      </c>
      <c r="BF1866" s="18">
        <f t="shared" si="4266"/>
        <v>1.3</v>
      </c>
      <c r="BG1866" s="18">
        <f t="shared" si="4267"/>
        <v>1.3</v>
      </c>
      <c r="BH1866" s="18">
        <f t="shared" si="4268"/>
        <v>1.3</v>
      </c>
      <c r="BI1866" s="18">
        <f t="shared" si="4361"/>
        <v>0</v>
      </c>
      <c r="BJ1866" s="25"/>
      <c r="BK1866" s="36"/>
    </row>
    <row r="1867" spans="1:92" ht="31.2" x14ac:dyDescent="0.3">
      <c r="A1867" s="19" t="s">
        <v>1311</v>
      </c>
      <c r="B1867" s="50">
        <v>850</v>
      </c>
      <c r="C1867" s="51" t="s">
        <v>128</v>
      </c>
      <c r="D1867" s="51" t="s">
        <v>19</v>
      </c>
      <c r="E1867" s="14" t="s">
        <v>1290</v>
      </c>
      <c r="F1867" s="18">
        <v>1.3</v>
      </c>
      <c r="G1867" s="18">
        <v>1.3</v>
      </c>
      <c r="H1867" s="18">
        <v>1.3</v>
      </c>
      <c r="I1867" s="18"/>
      <c r="J1867" s="18"/>
      <c r="K1867" s="18"/>
      <c r="L1867" s="18">
        <f t="shared" si="4263"/>
        <v>1.3</v>
      </c>
      <c r="M1867" s="18">
        <f t="shared" si="4264"/>
        <v>1.3</v>
      </c>
      <c r="N1867" s="18">
        <f t="shared" si="4265"/>
        <v>1.3</v>
      </c>
      <c r="O1867" s="18"/>
      <c r="P1867" s="18"/>
      <c r="Q1867" s="18"/>
      <c r="R1867" s="18">
        <f t="shared" si="4306"/>
        <v>1.3</v>
      </c>
      <c r="S1867" s="18">
        <f t="shared" si="4307"/>
        <v>1.3</v>
      </c>
      <c r="T1867" s="18">
        <f t="shared" si="4308"/>
        <v>1.3</v>
      </c>
      <c r="U1867" s="18"/>
      <c r="V1867" s="18"/>
      <c r="W1867" s="18"/>
      <c r="X1867" s="18">
        <f t="shared" si="4309"/>
        <v>1.3</v>
      </c>
      <c r="Y1867" s="18">
        <f t="shared" si="4310"/>
        <v>1.3</v>
      </c>
      <c r="Z1867" s="18">
        <f t="shared" si="4311"/>
        <v>1.3</v>
      </c>
      <c r="AA1867" s="18"/>
      <c r="AB1867" s="18"/>
      <c r="AC1867" s="18"/>
      <c r="AD1867" s="18">
        <f t="shared" si="4312"/>
        <v>1.3</v>
      </c>
      <c r="AE1867" s="18">
        <f t="shared" si="4313"/>
        <v>1.3</v>
      </c>
      <c r="AF1867" s="18">
        <f t="shared" si="4314"/>
        <v>1.3</v>
      </c>
      <c r="AG1867" s="18"/>
      <c r="AH1867" s="18">
        <f t="shared" si="4301"/>
        <v>1.3</v>
      </c>
      <c r="AI1867" s="18">
        <f t="shared" si="4302"/>
        <v>1.3</v>
      </c>
      <c r="AJ1867" s="18">
        <f t="shared" si="4303"/>
        <v>1.3</v>
      </c>
      <c r="AK1867" s="18"/>
      <c r="AL1867" s="18"/>
      <c r="AM1867" s="18"/>
      <c r="AN1867" s="18">
        <f t="shared" si="4343"/>
        <v>1.3</v>
      </c>
      <c r="AO1867" s="18">
        <f t="shared" si="4344"/>
        <v>1.3</v>
      </c>
      <c r="AP1867" s="18">
        <f t="shared" si="4345"/>
        <v>1.3</v>
      </c>
      <c r="AQ1867" s="18"/>
      <c r="AR1867" s="18">
        <f t="shared" si="4346"/>
        <v>1.3</v>
      </c>
      <c r="AS1867" s="18"/>
      <c r="AT1867" s="18"/>
      <c r="AU1867" s="18"/>
      <c r="AV1867" s="18">
        <f t="shared" si="4298"/>
        <v>1.3</v>
      </c>
      <c r="AW1867" s="18">
        <f t="shared" si="4299"/>
        <v>1.3</v>
      </c>
      <c r="AX1867" s="18">
        <f t="shared" si="4300"/>
        <v>1.3</v>
      </c>
      <c r="AY1867" s="18"/>
      <c r="AZ1867" s="18"/>
      <c r="BA1867" s="18">
        <f t="shared" si="4296"/>
        <v>1.3</v>
      </c>
      <c r="BB1867" s="18">
        <f t="shared" si="4297"/>
        <v>1.3</v>
      </c>
      <c r="BC1867" s="18"/>
      <c r="BD1867" s="18"/>
      <c r="BE1867" s="18"/>
      <c r="BF1867" s="18">
        <f t="shared" si="4266"/>
        <v>1.3</v>
      </c>
      <c r="BG1867" s="18">
        <f t="shared" si="4267"/>
        <v>1.3</v>
      </c>
      <c r="BH1867" s="18">
        <f t="shared" si="4268"/>
        <v>1.3</v>
      </c>
      <c r="BI1867" s="18"/>
      <c r="BJ1867" s="25"/>
      <c r="BK1867" s="36"/>
    </row>
    <row r="1868" spans="1:92" ht="31.2" x14ac:dyDescent="0.3">
      <c r="A1868" s="19" t="s">
        <v>1313</v>
      </c>
      <c r="B1868" s="19"/>
      <c r="C1868" s="14"/>
      <c r="D1868" s="51"/>
      <c r="E1868" s="14" t="s">
        <v>1314</v>
      </c>
      <c r="F1868" s="18">
        <f>F1869</f>
        <v>4547.8</v>
      </c>
      <c r="G1868" s="18">
        <f t="shared" ref="G1868:BI1871" si="4362">G1869</f>
        <v>4547.8</v>
      </c>
      <c r="H1868" s="18">
        <f t="shared" si="4362"/>
        <v>1047.8</v>
      </c>
      <c r="I1868" s="18">
        <f t="shared" si="4362"/>
        <v>0</v>
      </c>
      <c r="J1868" s="18">
        <f t="shared" si="4362"/>
        <v>0</v>
      </c>
      <c r="K1868" s="18">
        <f t="shared" si="4362"/>
        <v>0</v>
      </c>
      <c r="L1868" s="18">
        <f t="shared" si="4263"/>
        <v>4547.8</v>
      </c>
      <c r="M1868" s="18">
        <f t="shared" si="4264"/>
        <v>4547.8</v>
      </c>
      <c r="N1868" s="18">
        <f t="shared" si="4265"/>
        <v>1047.8</v>
      </c>
      <c r="O1868" s="18">
        <f t="shared" si="4362"/>
        <v>0</v>
      </c>
      <c r="P1868" s="18">
        <f t="shared" si="4362"/>
        <v>0</v>
      </c>
      <c r="Q1868" s="18">
        <f t="shared" si="4362"/>
        <v>0</v>
      </c>
      <c r="R1868" s="18">
        <f t="shared" si="4306"/>
        <v>4547.8</v>
      </c>
      <c r="S1868" s="18">
        <f t="shared" si="4307"/>
        <v>4547.8</v>
      </c>
      <c r="T1868" s="18">
        <f t="shared" si="4308"/>
        <v>1047.8</v>
      </c>
      <c r="U1868" s="18">
        <f t="shared" si="4362"/>
        <v>0</v>
      </c>
      <c r="V1868" s="18">
        <f t="shared" si="4362"/>
        <v>0</v>
      </c>
      <c r="W1868" s="18">
        <f t="shared" si="4362"/>
        <v>0</v>
      </c>
      <c r="X1868" s="18">
        <f t="shared" si="4309"/>
        <v>4547.8</v>
      </c>
      <c r="Y1868" s="18">
        <f t="shared" si="4310"/>
        <v>4547.8</v>
      </c>
      <c r="Z1868" s="18">
        <f t="shared" si="4311"/>
        <v>1047.8</v>
      </c>
      <c r="AA1868" s="18">
        <f t="shared" si="4362"/>
        <v>0</v>
      </c>
      <c r="AB1868" s="18">
        <f t="shared" si="4362"/>
        <v>0</v>
      </c>
      <c r="AC1868" s="18">
        <f t="shared" si="4362"/>
        <v>0</v>
      </c>
      <c r="AD1868" s="18">
        <f t="shared" si="4312"/>
        <v>4547.8</v>
      </c>
      <c r="AE1868" s="18">
        <f t="shared" si="4313"/>
        <v>4547.8</v>
      </c>
      <c r="AF1868" s="18">
        <f t="shared" si="4314"/>
        <v>1047.8</v>
      </c>
      <c r="AG1868" s="18">
        <f t="shared" si="4362"/>
        <v>0</v>
      </c>
      <c r="AH1868" s="18">
        <f t="shared" si="4301"/>
        <v>4547.8</v>
      </c>
      <c r="AI1868" s="18">
        <f t="shared" si="4302"/>
        <v>4547.8</v>
      </c>
      <c r="AJ1868" s="18">
        <f t="shared" si="4303"/>
        <v>1047.8</v>
      </c>
      <c r="AK1868" s="18">
        <f t="shared" si="4362"/>
        <v>0</v>
      </c>
      <c r="AL1868" s="18">
        <f t="shared" si="4362"/>
        <v>0</v>
      </c>
      <c r="AM1868" s="18">
        <f t="shared" si="4362"/>
        <v>0</v>
      </c>
      <c r="AN1868" s="18">
        <f t="shared" si="4343"/>
        <v>4547.8</v>
      </c>
      <c r="AO1868" s="18">
        <f t="shared" si="4344"/>
        <v>4547.8</v>
      </c>
      <c r="AP1868" s="18">
        <f t="shared" si="4345"/>
        <v>1047.8</v>
      </c>
      <c r="AQ1868" s="18">
        <f t="shared" si="4362"/>
        <v>0</v>
      </c>
      <c r="AR1868" s="18">
        <f t="shared" si="4346"/>
        <v>4547.8</v>
      </c>
      <c r="AS1868" s="18">
        <f t="shared" si="4362"/>
        <v>0</v>
      </c>
      <c r="AT1868" s="18">
        <f t="shared" si="4362"/>
        <v>0</v>
      </c>
      <c r="AU1868" s="18">
        <f t="shared" si="4362"/>
        <v>0</v>
      </c>
      <c r="AV1868" s="18">
        <f t="shared" si="4298"/>
        <v>4547.8</v>
      </c>
      <c r="AW1868" s="18">
        <f t="shared" si="4299"/>
        <v>4547.8</v>
      </c>
      <c r="AX1868" s="18">
        <f t="shared" si="4300"/>
        <v>1047.8</v>
      </c>
      <c r="AY1868" s="18">
        <f t="shared" si="4362"/>
        <v>0</v>
      </c>
      <c r="AZ1868" s="18">
        <f t="shared" si="4362"/>
        <v>0</v>
      </c>
      <c r="BA1868" s="18">
        <f t="shared" si="4296"/>
        <v>4547.8</v>
      </c>
      <c r="BB1868" s="18">
        <f t="shared" si="4297"/>
        <v>4547.8</v>
      </c>
      <c r="BC1868" s="18">
        <f t="shared" si="4362"/>
        <v>0</v>
      </c>
      <c r="BD1868" s="18">
        <f t="shared" si="4362"/>
        <v>0</v>
      </c>
      <c r="BE1868" s="18">
        <f t="shared" si="4362"/>
        <v>0</v>
      </c>
      <c r="BF1868" s="18">
        <f t="shared" si="4266"/>
        <v>4547.8</v>
      </c>
      <c r="BG1868" s="18">
        <f t="shared" si="4267"/>
        <v>4547.8</v>
      </c>
      <c r="BH1868" s="18">
        <f t="shared" si="4268"/>
        <v>1047.8</v>
      </c>
      <c r="BI1868" s="18">
        <f t="shared" si="4362"/>
        <v>0</v>
      </c>
      <c r="BJ1868" s="25"/>
      <c r="BK1868" s="36"/>
    </row>
    <row r="1869" spans="1:92" ht="31.2" x14ac:dyDescent="0.3">
      <c r="A1869" s="19" t="s">
        <v>1315</v>
      </c>
      <c r="B1869" s="19"/>
      <c r="C1869" s="14"/>
      <c r="D1869" s="51"/>
      <c r="E1869" s="14" t="s">
        <v>1316</v>
      </c>
      <c r="F1869" s="18">
        <f>F1870</f>
        <v>4547.8</v>
      </c>
      <c r="G1869" s="18">
        <f t="shared" si="4362"/>
        <v>4547.8</v>
      </c>
      <c r="H1869" s="18">
        <f t="shared" si="4362"/>
        <v>1047.8</v>
      </c>
      <c r="I1869" s="18">
        <f t="shared" si="4362"/>
        <v>0</v>
      </c>
      <c r="J1869" s="18">
        <f t="shared" si="4362"/>
        <v>0</v>
      </c>
      <c r="K1869" s="18">
        <f t="shared" si="4362"/>
        <v>0</v>
      </c>
      <c r="L1869" s="18">
        <f t="shared" si="4263"/>
        <v>4547.8</v>
      </c>
      <c r="M1869" s="18">
        <f t="shared" si="4264"/>
        <v>4547.8</v>
      </c>
      <c r="N1869" s="18">
        <f t="shared" si="4265"/>
        <v>1047.8</v>
      </c>
      <c r="O1869" s="18">
        <f t="shared" si="4362"/>
        <v>0</v>
      </c>
      <c r="P1869" s="18">
        <f t="shared" si="4362"/>
        <v>0</v>
      </c>
      <c r="Q1869" s="18">
        <f t="shared" si="4362"/>
        <v>0</v>
      </c>
      <c r="R1869" s="18">
        <f t="shared" si="4306"/>
        <v>4547.8</v>
      </c>
      <c r="S1869" s="18">
        <f t="shared" si="4307"/>
        <v>4547.8</v>
      </c>
      <c r="T1869" s="18">
        <f t="shared" si="4308"/>
        <v>1047.8</v>
      </c>
      <c r="U1869" s="18">
        <f t="shared" si="4362"/>
        <v>0</v>
      </c>
      <c r="V1869" s="18">
        <f t="shared" si="4362"/>
        <v>0</v>
      </c>
      <c r="W1869" s="18">
        <f t="shared" si="4362"/>
        <v>0</v>
      </c>
      <c r="X1869" s="18">
        <f t="shared" si="4309"/>
        <v>4547.8</v>
      </c>
      <c r="Y1869" s="18">
        <f t="shared" si="4310"/>
        <v>4547.8</v>
      </c>
      <c r="Z1869" s="18">
        <f t="shared" si="4311"/>
        <v>1047.8</v>
      </c>
      <c r="AA1869" s="18">
        <f t="shared" si="4362"/>
        <v>0</v>
      </c>
      <c r="AB1869" s="18">
        <f t="shared" si="4362"/>
        <v>0</v>
      </c>
      <c r="AC1869" s="18">
        <f t="shared" si="4362"/>
        <v>0</v>
      </c>
      <c r="AD1869" s="18">
        <f t="shared" si="4312"/>
        <v>4547.8</v>
      </c>
      <c r="AE1869" s="18">
        <f t="shared" si="4313"/>
        <v>4547.8</v>
      </c>
      <c r="AF1869" s="18">
        <f t="shared" si="4314"/>
        <v>1047.8</v>
      </c>
      <c r="AG1869" s="18">
        <f t="shared" si="4362"/>
        <v>0</v>
      </c>
      <c r="AH1869" s="18">
        <f t="shared" si="4301"/>
        <v>4547.8</v>
      </c>
      <c r="AI1869" s="18">
        <f t="shared" si="4302"/>
        <v>4547.8</v>
      </c>
      <c r="AJ1869" s="18">
        <f t="shared" si="4303"/>
        <v>1047.8</v>
      </c>
      <c r="AK1869" s="18">
        <f t="shared" si="4362"/>
        <v>0</v>
      </c>
      <c r="AL1869" s="18">
        <f t="shared" si="4362"/>
        <v>0</v>
      </c>
      <c r="AM1869" s="18">
        <f t="shared" si="4362"/>
        <v>0</v>
      </c>
      <c r="AN1869" s="18">
        <f t="shared" si="4343"/>
        <v>4547.8</v>
      </c>
      <c r="AO1869" s="18">
        <f t="shared" si="4344"/>
        <v>4547.8</v>
      </c>
      <c r="AP1869" s="18">
        <f t="shared" si="4345"/>
        <v>1047.8</v>
      </c>
      <c r="AQ1869" s="18">
        <f t="shared" si="4362"/>
        <v>0</v>
      </c>
      <c r="AR1869" s="18">
        <f t="shared" si="4346"/>
        <v>4547.8</v>
      </c>
      <c r="AS1869" s="18">
        <f t="shared" si="4362"/>
        <v>0</v>
      </c>
      <c r="AT1869" s="18">
        <f t="shared" si="4362"/>
        <v>0</v>
      </c>
      <c r="AU1869" s="18">
        <f t="shared" si="4362"/>
        <v>0</v>
      </c>
      <c r="AV1869" s="18">
        <f t="shared" si="4298"/>
        <v>4547.8</v>
      </c>
      <c r="AW1869" s="18">
        <f t="shared" si="4299"/>
        <v>4547.8</v>
      </c>
      <c r="AX1869" s="18">
        <f t="shared" si="4300"/>
        <v>1047.8</v>
      </c>
      <c r="AY1869" s="18">
        <f t="shared" si="4362"/>
        <v>0</v>
      </c>
      <c r="AZ1869" s="18">
        <f t="shared" si="4362"/>
        <v>0</v>
      </c>
      <c r="BA1869" s="18">
        <f t="shared" si="4296"/>
        <v>4547.8</v>
      </c>
      <c r="BB1869" s="18">
        <f t="shared" si="4297"/>
        <v>4547.8</v>
      </c>
      <c r="BC1869" s="18">
        <f t="shared" si="4362"/>
        <v>0</v>
      </c>
      <c r="BD1869" s="18">
        <f t="shared" si="4362"/>
        <v>0</v>
      </c>
      <c r="BE1869" s="18">
        <f t="shared" si="4362"/>
        <v>0</v>
      </c>
      <c r="BF1869" s="18">
        <f t="shared" si="4266"/>
        <v>4547.8</v>
      </c>
      <c r="BG1869" s="18">
        <f t="shared" si="4267"/>
        <v>4547.8</v>
      </c>
      <c r="BH1869" s="18">
        <f t="shared" si="4268"/>
        <v>1047.8</v>
      </c>
      <c r="BI1869" s="18">
        <f t="shared" si="4362"/>
        <v>0</v>
      </c>
      <c r="BJ1869" s="25"/>
      <c r="BK1869" s="36"/>
    </row>
    <row r="1870" spans="1:92" ht="31.2" x14ac:dyDescent="0.3">
      <c r="A1870" s="19" t="s">
        <v>1315</v>
      </c>
      <c r="B1870" s="50">
        <v>200</v>
      </c>
      <c r="C1870" s="51"/>
      <c r="D1870" s="51"/>
      <c r="E1870" s="14" t="s">
        <v>455</v>
      </c>
      <c r="F1870" s="18">
        <f>F1871</f>
        <v>4547.8</v>
      </c>
      <c r="G1870" s="18">
        <f t="shared" si="4362"/>
        <v>4547.8</v>
      </c>
      <c r="H1870" s="18">
        <f t="shared" si="4362"/>
        <v>1047.8</v>
      </c>
      <c r="I1870" s="18">
        <f t="shared" si="4362"/>
        <v>0</v>
      </c>
      <c r="J1870" s="18">
        <f t="shared" si="4362"/>
        <v>0</v>
      </c>
      <c r="K1870" s="18">
        <f t="shared" si="4362"/>
        <v>0</v>
      </c>
      <c r="L1870" s="18">
        <f t="shared" si="4263"/>
        <v>4547.8</v>
      </c>
      <c r="M1870" s="18">
        <f t="shared" si="4264"/>
        <v>4547.8</v>
      </c>
      <c r="N1870" s="18">
        <f t="shared" si="4265"/>
        <v>1047.8</v>
      </c>
      <c r="O1870" s="18">
        <f t="shared" si="4362"/>
        <v>0</v>
      </c>
      <c r="P1870" s="18">
        <f t="shared" si="4362"/>
        <v>0</v>
      </c>
      <c r="Q1870" s="18">
        <f t="shared" si="4362"/>
        <v>0</v>
      </c>
      <c r="R1870" s="18">
        <f t="shared" si="4306"/>
        <v>4547.8</v>
      </c>
      <c r="S1870" s="18">
        <f t="shared" si="4307"/>
        <v>4547.8</v>
      </c>
      <c r="T1870" s="18">
        <f t="shared" si="4308"/>
        <v>1047.8</v>
      </c>
      <c r="U1870" s="18">
        <f t="shared" si="4362"/>
        <v>0</v>
      </c>
      <c r="V1870" s="18">
        <f t="shared" si="4362"/>
        <v>0</v>
      </c>
      <c r="W1870" s="18">
        <f t="shared" si="4362"/>
        <v>0</v>
      </c>
      <c r="X1870" s="18">
        <f t="shared" si="4309"/>
        <v>4547.8</v>
      </c>
      <c r="Y1870" s="18">
        <f t="shared" si="4310"/>
        <v>4547.8</v>
      </c>
      <c r="Z1870" s="18">
        <f t="shared" si="4311"/>
        <v>1047.8</v>
      </c>
      <c r="AA1870" s="18">
        <f t="shared" si="4362"/>
        <v>0</v>
      </c>
      <c r="AB1870" s="18">
        <f t="shared" si="4362"/>
        <v>0</v>
      </c>
      <c r="AC1870" s="18">
        <f t="shared" si="4362"/>
        <v>0</v>
      </c>
      <c r="AD1870" s="18">
        <f t="shared" si="4312"/>
        <v>4547.8</v>
      </c>
      <c r="AE1870" s="18">
        <f t="shared" si="4313"/>
        <v>4547.8</v>
      </c>
      <c r="AF1870" s="18">
        <f t="shared" si="4314"/>
        <v>1047.8</v>
      </c>
      <c r="AG1870" s="18">
        <f t="shared" si="4362"/>
        <v>0</v>
      </c>
      <c r="AH1870" s="18">
        <f t="shared" si="4301"/>
        <v>4547.8</v>
      </c>
      <c r="AI1870" s="18">
        <f t="shared" si="4302"/>
        <v>4547.8</v>
      </c>
      <c r="AJ1870" s="18">
        <f t="shared" si="4303"/>
        <v>1047.8</v>
      </c>
      <c r="AK1870" s="18">
        <f t="shared" si="4362"/>
        <v>0</v>
      </c>
      <c r="AL1870" s="18">
        <f t="shared" si="4362"/>
        <v>0</v>
      </c>
      <c r="AM1870" s="18">
        <f t="shared" si="4362"/>
        <v>0</v>
      </c>
      <c r="AN1870" s="18">
        <f t="shared" si="4343"/>
        <v>4547.8</v>
      </c>
      <c r="AO1870" s="18">
        <f t="shared" si="4344"/>
        <v>4547.8</v>
      </c>
      <c r="AP1870" s="18">
        <f t="shared" si="4345"/>
        <v>1047.8</v>
      </c>
      <c r="AQ1870" s="18">
        <f t="shared" si="4362"/>
        <v>0</v>
      </c>
      <c r="AR1870" s="18">
        <f t="shared" si="4346"/>
        <v>4547.8</v>
      </c>
      <c r="AS1870" s="18">
        <f t="shared" si="4362"/>
        <v>0</v>
      </c>
      <c r="AT1870" s="18">
        <f t="shared" si="4362"/>
        <v>0</v>
      </c>
      <c r="AU1870" s="18">
        <f t="shared" si="4362"/>
        <v>0</v>
      </c>
      <c r="AV1870" s="18">
        <f t="shared" si="4298"/>
        <v>4547.8</v>
      </c>
      <c r="AW1870" s="18">
        <f t="shared" si="4299"/>
        <v>4547.8</v>
      </c>
      <c r="AX1870" s="18">
        <f t="shared" si="4300"/>
        <v>1047.8</v>
      </c>
      <c r="AY1870" s="18">
        <f t="shared" si="4362"/>
        <v>0</v>
      </c>
      <c r="AZ1870" s="18">
        <f t="shared" si="4362"/>
        <v>0</v>
      </c>
      <c r="BA1870" s="18">
        <f t="shared" si="4296"/>
        <v>4547.8</v>
      </c>
      <c r="BB1870" s="18">
        <f t="shared" si="4297"/>
        <v>4547.8</v>
      </c>
      <c r="BC1870" s="18">
        <f t="shared" si="4362"/>
        <v>0</v>
      </c>
      <c r="BD1870" s="18">
        <f t="shared" si="4362"/>
        <v>0</v>
      </c>
      <c r="BE1870" s="18">
        <f t="shared" si="4362"/>
        <v>0</v>
      </c>
      <c r="BF1870" s="18">
        <f t="shared" si="4266"/>
        <v>4547.8</v>
      </c>
      <c r="BG1870" s="18">
        <f t="shared" si="4267"/>
        <v>4547.8</v>
      </c>
      <c r="BH1870" s="18">
        <f t="shared" si="4268"/>
        <v>1047.8</v>
      </c>
      <c r="BI1870" s="18">
        <f t="shared" si="4362"/>
        <v>0</v>
      </c>
      <c r="BJ1870" s="25"/>
      <c r="BK1870" s="36"/>
    </row>
    <row r="1871" spans="1:92" ht="46.8" x14ac:dyDescent="0.3">
      <c r="A1871" s="19" t="s">
        <v>1315</v>
      </c>
      <c r="B1871" s="50">
        <v>240</v>
      </c>
      <c r="C1871" s="51"/>
      <c r="D1871" s="51"/>
      <c r="E1871" s="14" t="s">
        <v>463</v>
      </c>
      <c r="F1871" s="18">
        <f>F1872</f>
        <v>4547.8</v>
      </c>
      <c r="G1871" s="18">
        <f t="shared" si="4362"/>
        <v>4547.8</v>
      </c>
      <c r="H1871" s="18">
        <f t="shared" si="4362"/>
        <v>1047.8</v>
      </c>
      <c r="I1871" s="18">
        <f t="shared" si="4362"/>
        <v>0</v>
      </c>
      <c r="J1871" s="18">
        <f t="shared" si="4362"/>
        <v>0</v>
      </c>
      <c r="K1871" s="18">
        <f t="shared" si="4362"/>
        <v>0</v>
      </c>
      <c r="L1871" s="18">
        <f t="shared" si="4263"/>
        <v>4547.8</v>
      </c>
      <c r="M1871" s="18">
        <f t="shared" si="4264"/>
        <v>4547.8</v>
      </c>
      <c r="N1871" s="18">
        <f t="shared" si="4265"/>
        <v>1047.8</v>
      </c>
      <c r="O1871" s="18">
        <f t="shared" si="4362"/>
        <v>0</v>
      </c>
      <c r="P1871" s="18">
        <f t="shared" si="4362"/>
        <v>0</v>
      </c>
      <c r="Q1871" s="18">
        <f t="shared" si="4362"/>
        <v>0</v>
      </c>
      <c r="R1871" s="18">
        <f t="shared" si="4306"/>
        <v>4547.8</v>
      </c>
      <c r="S1871" s="18">
        <f t="shared" si="4307"/>
        <v>4547.8</v>
      </c>
      <c r="T1871" s="18">
        <f t="shared" si="4308"/>
        <v>1047.8</v>
      </c>
      <c r="U1871" s="18">
        <f t="shared" si="4362"/>
        <v>0</v>
      </c>
      <c r="V1871" s="18">
        <f t="shared" si="4362"/>
        <v>0</v>
      </c>
      <c r="W1871" s="18">
        <f t="shared" si="4362"/>
        <v>0</v>
      </c>
      <c r="X1871" s="18">
        <f t="shared" si="4309"/>
        <v>4547.8</v>
      </c>
      <c r="Y1871" s="18">
        <f t="shared" si="4310"/>
        <v>4547.8</v>
      </c>
      <c r="Z1871" s="18">
        <f t="shared" si="4311"/>
        <v>1047.8</v>
      </c>
      <c r="AA1871" s="18">
        <f t="shared" si="4362"/>
        <v>0</v>
      </c>
      <c r="AB1871" s="18">
        <f t="shared" si="4362"/>
        <v>0</v>
      </c>
      <c r="AC1871" s="18">
        <f t="shared" si="4362"/>
        <v>0</v>
      </c>
      <c r="AD1871" s="18">
        <f t="shared" si="4312"/>
        <v>4547.8</v>
      </c>
      <c r="AE1871" s="18">
        <f t="shared" si="4313"/>
        <v>4547.8</v>
      </c>
      <c r="AF1871" s="18">
        <f t="shared" si="4314"/>
        <v>1047.8</v>
      </c>
      <c r="AG1871" s="18">
        <f t="shared" si="4362"/>
        <v>0</v>
      </c>
      <c r="AH1871" s="18">
        <f t="shared" si="4301"/>
        <v>4547.8</v>
      </c>
      <c r="AI1871" s="18">
        <f t="shared" si="4302"/>
        <v>4547.8</v>
      </c>
      <c r="AJ1871" s="18">
        <f t="shared" si="4303"/>
        <v>1047.8</v>
      </c>
      <c r="AK1871" s="18">
        <f t="shared" si="4362"/>
        <v>0</v>
      </c>
      <c r="AL1871" s="18">
        <f t="shared" si="4362"/>
        <v>0</v>
      </c>
      <c r="AM1871" s="18">
        <f t="shared" si="4362"/>
        <v>0</v>
      </c>
      <c r="AN1871" s="18">
        <f t="shared" si="4343"/>
        <v>4547.8</v>
      </c>
      <c r="AO1871" s="18">
        <f t="shared" si="4344"/>
        <v>4547.8</v>
      </c>
      <c r="AP1871" s="18">
        <f t="shared" si="4345"/>
        <v>1047.8</v>
      </c>
      <c r="AQ1871" s="18">
        <f t="shared" si="4362"/>
        <v>0</v>
      </c>
      <c r="AR1871" s="18">
        <f t="shared" si="4346"/>
        <v>4547.8</v>
      </c>
      <c r="AS1871" s="18">
        <f t="shared" si="4362"/>
        <v>0</v>
      </c>
      <c r="AT1871" s="18">
        <f t="shared" si="4362"/>
        <v>0</v>
      </c>
      <c r="AU1871" s="18">
        <f t="shared" si="4362"/>
        <v>0</v>
      </c>
      <c r="AV1871" s="18">
        <f t="shared" si="4298"/>
        <v>4547.8</v>
      </c>
      <c r="AW1871" s="18">
        <f t="shared" si="4299"/>
        <v>4547.8</v>
      </c>
      <c r="AX1871" s="18">
        <f t="shared" si="4300"/>
        <v>1047.8</v>
      </c>
      <c r="AY1871" s="18">
        <f t="shared" si="4362"/>
        <v>0</v>
      </c>
      <c r="AZ1871" s="18">
        <f t="shared" si="4362"/>
        <v>0</v>
      </c>
      <c r="BA1871" s="18">
        <f t="shared" si="4296"/>
        <v>4547.8</v>
      </c>
      <c r="BB1871" s="18">
        <f t="shared" si="4297"/>
        <v>4547.8</v>
      </c>
      <c r="BC1871" s="18">
        <f t="shared" si="4362"/>
        <v>0</v>
      </c>
      <c r="BD1871" s="18">
        <f t="shared" si="4362"/>
        <v>0</v>
      </c>
      <c r="BE1871" s="18">
        <f t="shared" si="4362"/>
        <v>0</v>
      </c>
      <c r="BF1871" s="18">
        <f t="shared" si="4266"/>
        <v>4547.8</v>
      </c>
      <c r="BG1871" s="18">
        <f t="shared" si="4267"/>
        <v>4547.8</v>
      </c>
      <c r="BH1871" s="18">
        <f t="shared" si="4268"/>
        <v>1047.8</v>
      </c>
      <c r="BI1871" s="18">
        <f t="shared" si="4362"/>
        <v>0</v>
      </c>
      <c r="BJ1871" s="25"/>
      <c r="BK1871" s="36"/>
    </row>
    <row r="1872" spans="1:92" ht="31.2" x14ac:dyDescent="0.3">
      <c r="A1872" s="19" t="s">
        <v>1315</v>
      </c>
      <c r="B1872" s="50">
        <v>240</v>
      </c>
      <c r="C1872" s="51" t="s">
        <v>128</v>
      </c>
      <c r="D1872" s="51" t="s">
        <v>19</v>
      </c>
      <c r="E1872" s="14" t="s">
        <v>1290</v>
      </c>
      <c r="F1872" s="18">
        <v>4547.8</v>
      </c>
      <c r="G1872" s="18">
        <v>4547.8</v>
      </c>
      <c r="H1872" s="18">
        <v>1047.8</v>
      </c>
      <c r="I1872" s="18"/>
      <c r="J1872" s="18"/>
      <c r="K1872" s="18"/>
      <c r="L1872" s="18">
        <f t="shared" si="4263"/>
        <v>4547.8</v>
      </c>
      <c r="M1872" s="18">
        <f t="shared" si="4264"/>
        <v>4547.8</v>
      </c>
      <c r="N1872" s="18">
        <f t="shared" si="4265"/>
        <v>1047.8</v>
      </c>
      <c r="O1872" s="18"/>
      <c r="P1872" s="18"/>
      <c r="Q1872" s="18"/>
      <c r="R1872" s="18">
        <f t="shared" si="4306"/>
        <v>4547.8</v>
      </c>
      <c r="S1872" s="18">
        <f t="shared" si="4307"/>
        <v>4547.8</v>
      </c>
      <c r="T1872" s="18">
        <f t="shared" si="4308"/>
        <v>1047.8</v>
      </c>
      <c r="U1872" s="18"/>
      <c r="V1872" s="18"/>
      <c r="W1872" s="18"/>
      <c r="X1872" s="18">
        <f t="shared" si="4309"/>
        <v>4547.8</v>
      </c>
      <c r="Y1872" s="18">
        <f t="shared" si="4310"/>
        <v>4547.8</v>
      </c>
      <c r="Z1872" s="18">
        <f t="shared" si="4311"/>
        <v>1047.8</v>
      </c>
      <c r="AA1872" s="18"/>
      <c r="AB1872" s="18"/>
      <c r="AC1872" s="18"/>
      <c r="AD1872" s="18">
        <f t="shared" si="4312"/>
        <v>4547.8</v>
      </c>
      <c r="AE1872" s="18">
        <f t="shared" si="4313"/>
        <v>4547.8</v>
      </c>
      <c r="AF1872" s="18">
        <f t="shared" si="4314"/>
        <v>1047.8</v>
      </c>
      <c r="AG1872" s="18"/>
      <c r="AH1872" s="18">
        <f t="shared" si="4301"/>
        <v>4547.8</v>
      </c>
      <c r="AI1872" s="18">
        <f t="shared" si="4302"/>
        <v>4547.8</v>
      </c>
      <c r="AJ1872" s="18">
        <f t="shared" si="4303"/>
        <v>1047.8</v>
      </c>
      <c r="AK1872" s="18"/>
      <c r="AL1872" s="18"/>
      <c r="AM1872" s="18"/>
      <c r="AN1872" s="18">
        <f t="shared" si="4343"/>
        <v>4547.8</v>
      </c>
      <c r="AO1872" s="18">
        <f t="shared" si="4344"/>
        <v>4547.8</v>
      </c>
      <c r="AP1872" s="18">
        <f t="shared" si="4345"/>
        <v>1047.8</v>
      </c>
      <c r="AQ1872" s="18"/>
      <c r="AR1872" s="18">
        <f t="shared" si="4346"/>
        <v>4547.8</v>
      </c>
      <c r="AS1872" s="18"/>
      <c r="AT1872" s="18"/>
      <c r="AU1872" s="18"/>
      <c r="AV1872" s="18">
        <f t="shared" si="4298"/>
        <v>4547.8</v>
      </c>
      <c r="AW1872" s="18">
        <f t="shared" si="4299"/>
        <v>4547.8</v>
      </c>
      <c r="AX1872" s="18">
        <f t="shared" si="4300"/>
        <v>1047.8</v>
      </c>
      <c r="AY1872" s="18"/>
      <c r="AZ1872" s="18"/>
      <c r="BA1872" s="18">
        <f t="shared" si="4296"/>
        <v>4547.8</v>
      </c>
      <c r="BB1872" s="18">
        <f t="shared" si="4297"/>
        <v>4547.8</v>
      </c>
      <c r="BC1872" s="18"/>
      <c r="BD1872" s="18"/>
      <c r="BE1872" s="18"/>
      <c r="BF1872" s="18">
        <f t="shared" si="4266"/>
        <v>4547.8</v>
      </c>
      <c r="BG1872" s="18">
        <f t="shared" si="4267"/>
        <v>4547.8</v>
      </c>
      <c r="BH1872" s="18">
        <f t="shared" si="4268"/>
        <v>1047.8</v>
      </c>
      <c r="BI1872" s="18"/>
      <c r="BJ1872" s="25"/>
      <c r="BK1872" s="36"/>
    </row>
    <row r="1873" spans="1:92" s="11" customFormat="1" ht="31.2" x14ac:dyDescent="0.3">
      <c r="A1873" s="10" t="s">
        <v>265</v>
      </c>
      <c r="B1873" s="16"/>
      <c r="C1873" s="10"/>
      <c r="D1873" s="10"/>
      <c r="E1873" s="15" t="s">
        <v>1117</v>
      </c>
      <c r="F1873" s="17">
        <f t="shared" ref="F1873" si="4363">F1874+F1879+F1894</f>
        <v>54943.1</v>
      </c>
      <c r="G1873" s="17">
        <f t="shared" ref="G1873:BI1873" si="4364">G1874+G1879+G1894</f>
        <v>54563.1</v>
      </c>
      <c r="H1873" s="17">
        <f t="shared" si="4364"/>
        <v>54563.1</v>
      </c>
      <c r="I1873" s="17">
        <f t="shared" ref="I1873:K1873" si="4365">I1874+I1879+I1894</f>
        <v>0</v>
      </c>
      <c r="J1873" s="17">
        <f t="shared" si="4365"/>
        <v>0</v>
      </c>
      <c r="K1873" s="17">
        <f t="shared" si="4365"/>
        <v>0</v>
      </c>
      <c r="L1873" s="17">
        <f t="shared" si="4263"/>
        <v>54943.1</v>
      </c>
      <c r="M1873" s="17">
        <f t="shared" si="4264"/>
        <v>54563.1</v>
      </c>
      <c r="N1873" s="17">
        <f t="shared" si="4265"/>
        <v>54563.1</v>
      </c>
      <c r="O1873" s="17">
        <f t="shared" ref="O1873:Q1873" si="4366">O1874+O1879+O1894</f>
        <v>-66.912000000000006</v>
      </c>
      <c r="P1873" s="17">
        <f t="shared" si="4366"/>
        <v>0</v>
      </c>
      <c r="Q1873" s="17">
        <f t="shared" si="4366"/>
        <v>0</v>
      </c>
      <c r="R1873" s="17">
        <f t="shared" si="4306"/>
        <v>54876.188000000002</v>
      </c>
      <c r="S1873" s="17">
        <f t="shared" si="4307"/>
        <v>54563.1</v>
      </c>
      <c r="T1873" s="17">
        <f t="shared" si="4308"/>
        <v>54563.1</v>
      </c>
      <c r="U1873" s="17">
        <f t="shared" ref="U1873:W1873" si="4367">U1874+U1879+U1894</f>
        <v>0</v>
      </c>
      <c r="V1873" s="17">
        <f t="shared" si="4367"/>
        <v>0</v>
      </c>
      <c r="W1873" s="17">
        <f t="shared" si="4367"/>
        <v>0</v>
      </c>
      <c r="X1873" s="17">
        <f t="shared" si="4309"/>
        <v>54876.188000000002</v>
      </c>
      <c r="Y1873" s="17">
        <f t="shared" si="4310"/>
        <v>54563.1</v>
      </c>
      <c r="Z1873" s="17">
        <f t="shared" si="4311"/>
        <v>54563.1</v>
      </c>
      <c r="AA1873" s="17">
        <f t="shared" ref="AA1873:AB1873" si="4368">AA1874+AA1879+AA1894</f>
        <v>0</v>
      </c>
      <c r="AB1873" s="17">
        <f t="shared" si="4368"/>
        <v>0</v>
      </c>
      <c r="AC1873" s="17">
        <f t="shared" ref="AC1873" si="4369">AC1874+AC1879+AC1894</f>
        <v>0</v>
      </c>
      <c r="AD1873" s="18">
        <f t="shared" si="4312"/>
        <v>54876.188000000002</v>
      </c>
      <c r="AE1873" s="18">
        <f t="shared" si="4313"/>
        <v>54563.1</v>
      </c>
      <c r="AF1873" s="18">
        <f t="shared" si="4314"/>
        <v>54563.1</v>
      </c>
      <c r="AG1873" s="17">
        <f t="shared" ref="AG1873" si="4370">AG1874+AG1879+AG1894</f>
        <v>0</v>
      </c>
      <c r="AH1873" s="17">
        <f t="shared" si="4301"/>
        <v>54876.188000000002</v>
      </c>
      <c r="AI1873" s="17">
        <f t="shared" si="4302"/>
        <v>54563.1</v>
      </c>
      <c r="AJ1873" s="17">
        <f t="shared" si="4303"/>
        <v>54563.1</v>
      </c>
      <c r="AK1873" s="17">
        <f t="shared" ref="AK1873:AM1873" si="4371">AK1874+AK1879+AK1894</f>
        <v>-85.28</v>
      </c>
      <c r="AL1873" s="17">
        <f t="shared" si="4371"/>
        <v>0</v>
      </c>
      <c r="AM1873" s="17">
        <f t="shared" si="4371"/>
        <v>0</v>
      </c>
      <c r="AN1873" s="17">
        <f t="shared" si="4343"/>
        <v>54790.908000000003</v>
      </c>
      <c r="AO1873" s="17">
        <f t="shared" si="4344"/>
        <v>54563.1</v>
      </c>
      <c r="AP1873" s="17">
        <f t="shared" si="4345"/>
        <v>54563.1</v>
      </c>
      <c r="AQ1873" s="17">
        <f t="shared" ref="AQ1873" si="4372">AQ1874+AQ1879+AQ1894</f>
        <v>0</v>
      </c>
      <c r="AR1873" s="17">
        <f t="shared" si="4346"/>
        <v>54790.908000000003</v>
      </c>
      <c r="AS1873" s="17">
        <f t="shared" ref="AS1873:AU1873" si="4373">AS1874+AS1879+AS1894</f>
        <v>-582.63099999999997</v>
      </c>
      <c r="AT1873" s="17">
        <f t="shared" si="4373"/>
        <v>0</v>
      </c>
      <c r="AU1873" s="17">
        <f t="shared" si="4373"/>
        <v>0</v>
      </c>
      <c r="AV1873" s="17">
        <f t="shared" si="4298"/>
        <v>54208.277000000002</v>
      </c>
      <c r="AW1873" s="17">
        <f t="shared" si="4299"/>
        <v>54563.1</v>
      </c>
      <c r="AX1873" s="17">
        <f t="shared" si="4300"/>
        <v>54563.1</v>
      </c>
      <c r="AY1873" s="17">
        <f t="shared" ref="AY1873:AZ1873" si="4374">AY1874+AY1879+AY1894</f>
        <v>0</v>
      </c>
      <c r="AZ1873" s="17">
        <f t="shared" si="4374"/>
        <v>0</v>
      </c>
      <c r="BA1873" s="18">
        <f t="shared" si="4296"/>
        <v>54208.277000000002</v>
      </c>
      <c r="BB1873" s="18">
        <f t="shared" si="4297"/>
        <v>54563.1</v>
      </c>
      <c r="BC1873" s="17">
        <f t="shared" ref="BC1873:BE1873" si="4375">BC1874+BC1879+BC1894</f>
        <v>1506.0360000000001</v>
      </c>
      <c r="BD1873" s="17">
        <f t="shared" si="4375"/>
        <v>0</v>
      </c>
      <c r="BE1873" s="17">
        <f t="shared" si="4375"/>
        <v>0</v>
      </c>
      <c r="BF1873" s="17">
        <f t="shared" si="4266"/>
        <v>55714.313000000002</v>
      </c>
      <c r="BG1873" s="17">
        <f t="shared" si="4267"/>
        <v>54563.1</v>
      </c>
      <c r="BH1873" s="17">
        <f t="shared" si="4268"/>
        <v>54563.1</v>
      </c>
      <c r="BI1873" s="17">
        <f t="shared" si="4364"/>
        <v>0</v>
      </c>
      <c r="BJ1873" s="25"/>
      <c r="BK1873" s="35"/>
      <c r="BL1873" s="31"/>
      <c r="BM1873" s="31"/>
      <c r="BN1873" s="31"/>
      <c r="BO1873" s="31"/>
      <c r="BP1873" s="31"/>
      <c r="BQ1873" s="31"/>
      <c r="BR1873" s="31"/>
      <c r="BS1873" s="31"/>
      <c r="BT1873" s="31"/>
      <c r="BU1873" s="31"/>
      <c r="BV1873" s="31"/>
      <c r="BW1873" s="31"/>
      <c r="BX1873" s="31"/>
      <c r="BY1873" s="31"/>
      <c r="BZ1873" s="31"/>
      <c r="CA1873" s="31"/>
      <c r="CB1873" s="31"/>
      <c r="CC1873" s="31"/>
      <c r="CD1873" s="31"/>
      <c r="CE1873" s="31"/>
      <c r="CF1873" s="31"/>
      <c r="CG1873" s="31"/>
      <c r="CH1873" s="31"/>
      <c r="CI1873" s="31"/>
      <c r="CJ1873" s="31"/>
      <c r="CK1873" s="31"/>
      <c r="CL1873" s="31"/>
      <c r="CM1873" s="31"/>
      <c r="CN1873" s="31"/>
    </row>
    <row r="1874" spans="1:92" ht="46.8" x14ac:dyDescent="0.3">
      <c r="A1874" s="51" t="s">
        <v>266</v>
      </c>
      <c r="B1874" s="50"/>
      <c r="C1874" s="51"/>
      <c r="D1874" s="51"/>
      <c r="E1874" s="14" t="s">
        <v>1118</v>
      </c>
      <c r="F1874" s="18">
        <f t="shared" ref="F1874:BI1877" si="4376">F1875</f>
        <v>164</v>
      </c>
      <c r="G1874" s="18">
        <f t="shared" si="4376"/>
        <v>164</v>
      </c>
      <c r="H1874" s="18">
        <f t="shared" si="4376"/>
        <v>164</v>
      </c>
      <c r="I1874" s="18">
        <f t="shared" si="4376"/>
        <v>0</v>
      </c>
      <c r="J1874" s="18">
        <f t="shared" si="4376"/>
        <v>0</v>
      </c>
      <c r="K1874" s="18">
        <f t="shared" si="4376"/>
        <v>0</v>
      </c>
      <c r="L1874" s="18">
        <f t="shared" si="4263"/>
        <v>164</v>
      </c>
      <c r="M1874" s="18">
        <f t="shared" si="4264"/>
        <v>164</v>
      </c>
      <c r="N1874" s="18">
        <f t="shared" si="4265"/>
        <v>164</v>
      </c>
      <c r="O1874" s="18">
        <f t="shared" si="4376"/>
        <v>0</v>
      </c>
      <c r="P1874" s="18">
        <f t="shared" si="4376"/>
        <v>0</v>
      </c>
      <c r="Q1874" s="18">
        <f t="shared" si="4376"/>
        <v>0</v>
      </c>
      <c r="R1874" s="18">
        <f t="shared" si="4306"/>
        <v>164</v>
      </c>
      <c r="S1874" s="18">
        <f t="shared" si="4307"/>
        <v>164</v>
      </c>
      <c r="T1874" s="18">
        <f t="shared" si="4308"/>
        <v>164</v>
      </c>
      <c r="U1874" s="18">
        <f t="shared" si="4376"/>
        <v>0</v>
      </c>
      <c r="V1874" s="18">
        <f t="shared" si="4376"/>
        <v>0</v>
      </c>
      <c r="W1874" s="18">
        <f t="shared" si="4376"/>
        <v>0</v>
      </c>
      <c r="X1874" s="18">
        <f t="shared" si="4309"/>
        <v>164</v>
      </c>
      <c r="Y1874" s="18">
        <f t="shared" si="4310"/>
        <v>164</v>
      </c>
      <c r="Z1874" s="18">
        <f t="shared" si="4311"/>
        <v>164</v>
      </c>
      <c r="AA1874" s="18">
        <f t="shared" si="4376"/>
        <v>0</v>
      </c>
      <c r="AB1874" s="18">
        <f t="shared" si="4376"/>
        <v>0</v>
      </c>
      <c r="AC1874" s="18">
        <f t="shared" si="4376"/>
        <v>0</v>
      </c>
      <c r="AD1874" s="18">
        <f t="shared" si="4312"/>
        <v>164</v>
      </c>
      <c r="AE1874" s="18">
        <f t="shared" si="4313"/>
        <v>164</v>
      </c>
      <c r="AF1874" s="18">
        <f t="shared" si="4314"/>
        <v>164</v>
      </c>
      <c r="AG1874" s="18">
        <f t="shared" si="4376"/>
        <v>0</v>
      </c>
      <c r="AH1874" s="18">
        <f t="shared" si="4301"/>
        <v>164</v>
      </c>
      <c r="AI1874" s="18">
        <f t="shared" si="4302"/>
        <v>164</v>
      </c>
      <c r="AJ1874" s="18">
        <f t="shared" si="4303"/>
        <v>164</v>
      </c>
      <c r="AK1874" s="18">
        <f t="shared" si="4376"/>
        <v>-85.28</v>
      </c>
      <c r="AL1874" s="18">
        <f t="shared" si="4376"/>
        <v>0</v>
      </c>
      <c r="AM1874" s="18">
        <f t="shared" si="4376"/>
        <v>0</v>
      </c>
      <c r="AN1874" s="18">
        <f t="shared" si="4343"/>
        <v>78.72</v>
      </c>
      <c r="AO1874" s="18">
        <f t="shared" si="4344"/>
        <v>164</v>
      </c>
      <c r="AP1874" s="18">
        <f t="shared" si="4345"/>
        <v>164</v>
      </c>
      <c r="AQ1874" s="18">
        <f t="shared" si="4376"/>
        <v>0</v>
      </c>
      <c r="AR1874" s="18">
        <f t="shared" si="4346"/>
        <v>78.72</v>
      </c>
      <c r="AS1874" s="18">
        <f t="shared" si="4376"/>
        <v>0</v>
      </c>
      <c r="AT1874" s="18">
        <f t="shared" si="4376"/>
        <v>0</v>
      </c>
      <c r="AU1874" s="18">
        <f t="shared" si="4376"/>
        <v>0</v>
      </c>
      <c r="AV1874" s="18">
        <f t="shared" si="4298"/>
        <v>78.72</v>
      </c>
      <c r="AW1874" s="18">
        <f t="shared" si="4299"/>
        <v>164</v>
      </c>
      <c r="AX1874" s="18">
        <f t="shared" si="4300"/>
        <v>164</v>
      </c>
      <c r="AY1874" s="18">
        <f t="shared" si="4376"/>
        <v>0</v>
      </c>
      <c r="AZ1874" s="18">
        <f t="shared" si="4376"/>
        <v>0</v>
      </c>
      <c r="BA1874" s="18">
        <f t="shared" si="4296"/>
        <v>78.72</v>
      </c>
      <c r="BB1874" s="18">
        <f t="shared" si="4297"/>
        <v>164</v>
      </c>
      <c r="BC1874" s="18">
        <f t="shared" si="4376"/>
        <v>0</v>
      </c>
      <c r="BD1874" s="18">
        <f t="shared" si="4376"/>
        <v>0</v>
      </c>
      <c r="BE1874" s="18">
        <f t="shared" si="4376"/>
        <v>0</v>
      </c>
      <c r="BF1874" s="18">
        <f t="shared" si="4266"/>
        <v>78.72</v>
      </c>
      <c r="BG1874" s="18">
        <f t="shared" si="4267"/>
        <v>164</v>
      </c>
      <c r="BH1874" s="18">
        <f t="shared" si="4268"/>
        <v>164</v>
      </c>
      <c r="BI1874" s="18">
        <f t="shared" si="4376"/>
        <v>0</v>
      </c>
      <c r="BJ1874" s="25"/>
      <c r="BK1874" s="36"/>
    </row>
    <row r="1875" spans="1:92" ht="31.2" x14ac:dyDescent="0.3">
      <c r="A1875" s="51" t="s">
        <v>264</v>
      </c>
      <c r="B1875" s="50"/>
      <c r="C1875" s="51"/>
      <c r="D1875" s="51"/>
      <c r="E1875" s="14" t="s">
        <v>580</v>
      </c>
      <c r="F1875" s="18">
        <f t="shared" si="4376"/>
        <v>164</v>
      </c>
      <c r="G1875" s="18">
        <f t="shared" si="4376"/>
        <v>164</v>
      </c>
      <c r="H1875" s="18">
        <f t="shared" si="4376"/>
        <v>164</v>
      </c>
      <c r="I1875" s="18">
        <f t="shared" si="4376"/>
        <v>0</v>
      </c>
      <c r="J1875" s="18">
        <f t="shared" si="4376"/>
        <v>0</v>
      </c>
      <c r="K1875" s="18">
        <f t="shared" si="4376"/>
        <v>0</v>
      </c>
      <c r="L1875" s="18">
        <f t="shared" si="4263"/>
        <v>164</v>
      </c>
      <c r="M1875" s="18">
        <f t="shared" si="4264"/>
        <v>164</v>
      </c>
      <c r="N1875" s="18">
        <f t="shared" si="4265"/>
        <v>164</v>
      </c>
      <c r="O1875" s="18">
        <f t="shared" si="4376"/>
        <v>0</v>
      </c>
      <c r="P1875" s="18">
        <f t="shared" si="4376"/>
        <v>0</v>
      </c>
      <c r="Q1875" s="18">
        <f t="shared" si="4376"/>
        <v>0</v>
      </c>
      <c r="R1875" s="18">
        <f t="shared" si="4306"/>
        <v>164</v>
      </c>
      <c r="S1875" s="18">
        <f t="shared" si="4307"/>
        <v>164</v>
      </c>
      <c r="T1875" s="18">
        <f t="shared" si="4308"/>
        <v>164</v>
      </c>
      <c r="U1875" s="18">
        <f t="shared" si="4376"/>
        <v>0</v>
      </c>
      <c r="V1875" s="18">
        <f t="shared" si="4376"/>
        <v>0</v>
      </c>
      <c r="W1875" s="18">
        <f t="shared" si="4376"/>
        <v>0</v>
      </c>
      <c r="X1875" s="18">
        <f t="shared" si="4309"/>
        <v>164</v>
      </c>
      <c r="Y1875" s="18">
        <f t="shared" si="4310"/>
        <v>164</v>
      </c>
      <c r="Z1875" s="18">
        <f t="shared" si="4311"/>
        <v>164</v>
      </c>
      <c r="AA1875" s="18">
        <f t="shared" si="4376"/>
        <v>0</v>
      </c>
      <c r="AB1875" s="18">
        <f t="shared" si="4376"/>
        <v>0</v>
      </c>
      <c r="AC1875" s="18">
        <f t="shared" si="4376"/>
        <v>0</v>
      </c>
      <c r="AD1875" s="18">
        <f t="shared" si="4312"/>
        <v>164</v>
      </c>
      <c r="AE1875" s="18">
        <f t="shared" si="4313"/>
        <v>164</v>
      </c>
      <c r="AF1875" s="18">
        <f t="shared" si="4314"/>
        <v>164</v>
      </c>
      <c r="AG1875" s="18">
        <f t="shared" si="4376"/>
        <v>0</v>
      </c>
      <c r="AH1875" s="18">
        <f t="shared" si="4301"/>
        <v>164</v>
      </c>
      <c r="AI1875" s="18">
        <f t="shared" si="4302"/>
        <v>164</v>
      </c>
      <c r="AJ1875" s="18">
        <f t="shared" si="4303"/>
        <v>164</v>
      </c>
      <c r="AK1875" s="18">
        <f t="shared" si="4376"/>
        <v>-85.28</v>
      </c>
      <c r="AL1875" s="18">
        <f t="shared" si="4376"/>
        <v>0</v>
      </c>
      <c r="AM1875" s="18">
        <f t="shared" si="4376"/>
        <v>0</v>
      </c>
      <c r="AN1875" s="18">
        <f t="shared" si="4343"/>
        <v>78.72</v>
      </c>
      <c r="AO1875" s="18">
        <f t="shared" si="4344"/>
        <v>164</v>
      </c>
      <c r="AP1875" s="18">
        <f t="shared" si="4345"/>
        <v>164</v>
      </c>
      <c r="AQ1875" s="18">
        <f t="shared" si="4376"/>
        <v>0</v>
      </c>
      <c r="AR1875" s="18">
        <f t="shared" si="4346"/>
        <v>78.72</v>
      </c>
      <c r="AS1875" s="18">
        <f t="shared" si="4376"/>
        <v>0</v>
      </c>
      <c r="AT1875" s="18">
        <f t="shared" si="4376"/>
        <v>0</v>
      </c>
      <c r="AU1875" s="18">
        <f t="shared" si="4376"/>
        <v>0</v>
      </c>
      <c r="AV1875" s="18">
        <f t="shared" si="4298"/>
        <v>78.72</v>
      </c>
      <c r="AW1875" s="18">
        <f t="shared" si="4299"/>
        <v>164</v>
      </c>
      <c r="AX1875" s="18">
        <f t="shared" si="4300"/>
        <v>164</v>
      </c>
      <c r="AY1875" s="18">
        <f t="shared" si="4376"/>
        <v>0</v>
      </c>
      <c r="AZ1875" s="18">
        <f t="shared" si="4376"/>
        <v>0</v>
      </c>
      <c r="BA1875" s="18">
        <f t="shared" si="4296"/>
        <v>78.72</v>
      </c>
      <c r="BB1875" s="18">
        <f t="shared" si="4297"/>
        <v>164</v>
      </c>
      <c r="BC1875" s="18">
        <f t="shared" si="4376"/>
        <v>0</v>
      </c>
      <c r="BD1875" s="18">
        <f t="shared" si="4376"/>
        <v>0</v>
      </c>
      <c r="BE1875" s="18">
        <f t="shared" si="4376"/>
        <v>0</v>
      </c>
      <c r="BF1875" s="18">
        <f t="shared" si="4266"/>
        <v>78.72</v>
      </c>
      <c r="BG1875" s="18">
        <f t="shared" si="4267"/>
        <v>164</v>
      </c>
      <c r="BH1875" s="18">
        <f t="shared" si="4268"/>
        <v>164</v>
      </c>
      <c r="BI1875" s="18">
        <f t="shared" si="4376"/>
        <v>0</v>
      </c>
      <c r="BJ1875" s="25"/>
      <c r="BK1875" s="36"/>
    </row>
    <row r="1876" spans="1:92" ht="31.2" x14ac:dyDescent="0.3">
      <c r="A1876" s="51" t="s">
        <v>264</v>
      </c>
      <c r="B1876" s="50">
        <v>200</v>
      </c>
      <c r="C1876" s="51"/>
      <c r="D1876" s="51"/>
      <c r="E1876" s="14" t="s">
        <v>455</v>
      </c>
      <c r="F1876" s="18">
        <f t="shared" si="4376"/>
        <v>164</v>
      </c>
      <c r="G1876" s="18">
        <f t="shared" si="4376"/>
        <v>164</v>
      </c>
      <c r="H1876" s="18">
        <f t="shared" si="4376"/>
        <v>164</v>
      </c>
      <c r="I1876" s="18">
        <f t="shared" si="4376"/>
        <v>0</v>
      </c>
      <c r="J1876" s="18">
        <f t="shared" si="4376"/>
        <v>0</v>
      </c>
      <c r="K1876" s="18">
        <f t="shared" si="4376"/>
        <v>0</v>
      </c>
      <c r="L1876" s="18">
        <f t="shared" si="4263"/>
        <v>164</v>
      </c>
      <c r="M1876" s="18">
        <f t="shared" si="4264"/>
        <v>164</v>
      </c>
      <c r="N1876" s="18">
        <f t="shared" si="4265"/>
        <v>164</v>
      </c>
      <c r="O1876" s="18">
        <f t="shared" si="4376"/>
        <v>0</v>
      </c>
      <c r="P1876" s="18">
        <f t="shared" si="4376"/>
        <v>0</v>
      </c>
      <c r="Q1876" s="18">
        <f t="shared" si="4376"/>
        <v>0</v>
      </c>
      <c r="R1876" s="18">
        <f t="shared" si="4306"/>
        <v>164</v>
      </c>
      <c r="S1876" s="18">
        <f t="shared" si="4307"/>
        <v>164</v>
      </c>
      <c r="T1876" s="18">
        <f t="shared" si="4308"/>
        <v>164</v>
      </c>
      <c r="U1876" s="18">
        <f t="shared" si="4376"/>
        <v>0</v>
      </c>
      <c r="V1876" s="18">
        <f t="shared" si="4376"/>
        <v>0</v>
      </c>
      <c r="W1876" s="18">
        <f t="shared" si="4376"/>
        <v>0</v>
      </c>
      <c r="X1876" s="18">
        <f t="shared" si="4309"/>
        <v>164</v>
      </c>
      <c r="Y1876" s="18">
        <f t="shared" si="4310"/>
        <v>164</v>
      </c>
      <c r="Z1876" s="18">
        <f t="shared" si="4311"/>
        <v>164</v>
      </c>
      <c r="AA1876" s="18">
        <f t="shared" si="4376"/>
        <v>0</v>
      </c>
      <c r="AB1876" s="18">
        <f t="shared" si="4376"/>
        <v>0</v>
      </c>
      <c r="AC1876" s="18">
        <f t="shared" si="4376"/>
        <v>0</v>
      </c>
      <c r="AD1876" s="18">
        <f t="shared" si="4312"/>
        <v>164</v>
      </c>
      <c r="AE1876" s="18">
        <f t="shared" si="4313"/>
        <v>164</v>
      </c>
      <c r="AF1876" s="18">
        <f t="shared" si="4314"/>
        <v>164</v>
      </c>
      <c r="AG1876" s="18">
        <f t="shared" si="4376"/>
        <v>0</v>
      </c>
      <c r="AH1876" s="18">
        <f t="shared" si="4301"/>
        <v>164</v>
      </c>
      <c r="AI1876" s="18">
        <f t="shared" si="4302"/>
        <v>164</v>
      </c>
      <c r="AJ1876" s="18">
        <f t="shared" si="4303"/>
        <v>164</v>
      </c>
      <c r="AK1876" s="18">
        <f t="shared" si="4376"/>
        <v>-85.28</v>
      </c>
      <c r="AL1876" s="18">
        <f t="shared" si="4376"/>
        <v>0</v>
      </c>
      <c r="AM1876" s="18">
        <f t="shared" si="4376"/>
        <v>0</v>
      </c>
      <c r="AN1876" s="18">
        <f t="shared" si="4343"/>
        <v>78.72</v>
      </c>
      <c r="AO1876" s="18">
        <f t="shared" si="4344"/>
        <v>164</v>
      </c>
      <c r="AP1876" s="18">
        <f t="shared" si="4345"/>
        <v>164</v>
      </c>
      <c r="AQ1876" s="18">
        <f t="shared" si="4376"/>
        <v>0</v>
      </c>
      <c r="AR1876" s="18">
        <f t="shared" si="4346"/>
        <v>78.72</v>
      </c>
      <c r="AS1876" s="18">
        <f t="shared" si="4376"/>
        <v>0</v>
      </c>
      <c r="AT1876" s="18">
        <f t="shared" si="4376"/>
        <v>0</v>
      </c>
      <c r="AU1876" s="18">
        <f t="shared" si="4376"/>
        <v>0</v>
      </c>
      <c r="AV1876" s="18">
        <f t="shared" si="4298"/>
        <v>78.72</v>
      </c>
      <c r="AW1876" s="18">
        <f t="shared" si="4299"/>
        <v>164</v>
      </c>
      <c r="AX1876" s="18">
        <f t="shared" si="4300"/>
        <v>164</v>
      </c>
      <c r="AY1876" s="18">
        <f t="shared" si="4376"/>
        <v>0</v>
      </c>
      <c r="AZ1876" s="18">
        <f t="shared" si="4376"/>
        <v>0</v>
      </c>
      <c r="BA1876" s="18">
        <f t="shared" si="4296"/>
        <v>78.72</v>
      </c>
      <c r="BB1876" s="18">
        <f t="shared" si="4297"/>
        <v>164</v>
      </c>
      <c r="BC1876" s="18">
        <f t="shared" si="4376"/>
        <v>0</v>
      </c>
      <c r="BD1876" s="18">
        <f t="shared" si="4376"/>
        <v>0</v>
      </c>
      <c r="BE1876" s="18">
        <f t="shared" si="4376"/>
        <v>0</v>
      </c>
      <c r="BF1876" s="18">
        <f t="shared" si="4266"/>
        <v>78.72</v>
      </c>
      <c r="BG1876" s="18">
        <f t="shared" si="4267"/>
        <v>164</v>
      </c>
      <c r="BH1876" s="18">
        <f t="shared" si="4268"/>
        <v>164</v>
      </c>
      <c r="BI1876" s="18">
        <f t="shared" si="4376"/>
        <v>0</v>
      </c>
      <c r="BJ1876" s="25"/>
      <c r="BK1876" s="36"/>
    </row>
    <row r="1877" spans="1:92" ht="46.8" x14ac:dyDescent="0.3">
      <c r="A1877" s="51" t="s">
        <v>264</v>
      </c>
      <c r="B1877" s="50">
        <v>240</v>
      </c>
      <c r="C1877" s="51"/>
      <c r="D1877" s="51"/>
      <c r="E1877" s="14" t="s">
        <v>463</v>
      </c>
      <c r="F1877" s="18">
        <f t="shared" si="4376"/>
        <v>164</v>
      </c>
      <c r="G1877" s="18">
        <f t="shared" si="4376"/>
        <v>164</v>
      </c>
      <c r="H1877" s="18">
        <f t="shared" si="4376"/>
        <v>164</v>
      </c>
      <c r="I1877" s="18">
        <f t="shared" si="4376"/>
        <v>0</v>
      </c>
      <c r="J1877" s="18">
        <f t="shared" si="4376"/>
        <v>0</v>
      </c>
      <c r="K1877" s="18">
        <f t="shared" si="4376"/>
        <v>0</v>
      </c>
      <c r="L1877" s="18">
        <f t="shared" ref="L1877:L1948" si="4377">F1877+I1877</f>
        <v>164</v>
      </c>
      <c r="M1877" s="18">
        <f t="shared" ref="M1877:M1948" si="4378">G1877+J1877</f>
        <v>164</v>
      </c>
      <c r="N1877" s="18">
        <f t="shared" ref="N1877:N1948" si="4379">H1877+K1877</f>
        <v>164</v>
      </c>
      <c r="O1877" s="18">
        <f t="shared" si="4376"/>
        <v>0</v>
      </c>
      <c r="P1877" s="18">
        <f t="shared" si="4376"/>
        <v>0</v>
      </c>
      <c r="Q1877" s="18">
        <f t="shared" si="4376"/>
        <v>0</v>
      </c>
      <c r="R1877" s="18">
        <f t="shared" si="4306"/>
        <v>164</v>
      </c>
      <c r="S1877" s="18">
        <f t="shared" si="4307"/>
        <v>164</v>
      </c>
      <c r="T1877" s="18">
        <f t="shared" si="4308"/>
        <v>164</v>
      </c>
      <c r="U1877" s="18">
        <f t="shared" si="4376"/>
        <v>0</v>
      </c>
      <c r="V1877" s="18">
        <f t="shared" si="4376"/>
        <v>0</v>
      </c>
      <c r="W1877" s="18">
        <f t="shared" si="4376"/>
        <v>0</v>
      </c>
      <c r="X1877" s="18">
        <f t="shared" si="4309"/>
        <v>164</v>
      </c>
      <c r="Y1877" s="18">
        <f t="shared" si="4310"/>
        <v>164</v>
      </c>
      <c r="Z1877" s="18">
        <f t="shared" si="4311"/>
        <v>164</v>
      </c>
      <c r="AA1877" s="18">
        <f t="shared" si="4376"/>
        <v>0</v>
      </c>
      <c r="AB1877" s="18">
        <f t="shared" si="4376"/>
        <v>0</v>
      </c>
      <c r="AC1877" s="18">
        <f t="shared" si="4376"/>
        <v>0</v>
      </c>
      <c r="AD1877" s="18">
        <f t="shared" si="4312"/>
        <v>164</v>
      </c>
      <c r="AE1877" s="18">
        <f t="shared" si="4313"/>
        <v>164</v>
      </c>
      <c r="AF1877" s="18">
        <f t="shared" si="4314"/>
        <v>164</v>
      </c>
      <c r="AG1877" s="18">
        <f t="shared" si="4376"/>
        <v>0</v>
      </c>
      <c r="AH1877" s="18">
        <f t="shared" si="4301"/>
        <v>164</v>
      </c>
      <c r="AI1877" s="18">
        <f t="shared" si="4302"/>
        <v>164</v>
      </c>
      <c r="AJ1877" s="18">
        <f t="shared" si="4303"/>
        <v>164</v>
      </c>
      <c r="AK1877" s="18">
        <f t="shared" si="4376"/>
        <v>-85.28</v>
      </c>
      <c r="AL1877" s="18">
        <f t="shared" si="4376"/>
        <v>0</v>
      </c>
      <c r="AM1877" s="18">
        <f t="shared" si="4376"/>
        <v>0</v>
      </c>
      <c r="AN1877" s="18">
        <f t="shared" si="4343"/>
        <v>78.72</v>
      </c>
      <c r="AO1877" s="18">
        <f t="shared" si="4344"/>
        <v>164</v>
      </c>
      <c r="AP1877" s="18">
        <f t="shared" si="4345"/>
        <v>164</v>
      </c>
      <c r="AQ1877" s="18">
        <f t="shared" si="4376"/>
        <v>0</v>
      </c>
      <c r="AR1877" s="18">
        <f t="shared" si="4346"/>
        <v>78.72</v>
      </c>
      <c r="AS1877" s="18">
        <f t="shared" si="4376"/>
        <v>0</v>
      </c>
      <c r="AT1877" s="18">
        <f t="shared" si="4376"/>
        <v>0</v>
      </c>
      <c r="AU1877" s="18">
        <f t="shared" si="4376"/>
        <v>0</v>
      </c>
      <c r="AV1877" s="18">
        <f t="shared" si="4298"/>
        <v>78.72</v>
      </c>
      <c r="AW1877" s="18">
        <f t="shared" si="4299"/>
        <v>164</v>
      </c>
      <c r="AX1877" s="18">
        <f t="shared" si="4300"/>
        <v>164</v>
      </c>
      <c r="AY1877" s="18">
        <f t="shared" si="4376"/>
        <v>0</v>
      </c>
      <c r="AZ1877" s="18">
        <f t="shared" si="4376"/>
        <v>0</v>
      </c>
      <c r="BA1877" s="18">
        <f t="shared" si="4296"/>
        <v>78.72</v>
      </c>
      <c r="BB1877" s="18">
        <f t="shared" si="4297"/>
        <v>164</v>
      </c>
      <c r="BC1877" s="18">
        <f t="shared" si="4376"/>
        <v>0</v>
      </c>
      <c r="BD1877" s="18">
        <f t="shared" si="4376"/>
        <v>0</v>
      </c>
      <c r="BE1877" s="18">
        <f t="shared" si="4376"/>
        <v>0</v>
      </c>
      <c r="BF1877" s="18">
        <f t="shared" si="4266"/>
        <v>78.72</v>
      </c>
      <c r="BG1877" s="18">
        <f t="shared" si="4267"/>
        <v>164</v>
      </c>
      <c r="BH1877" s="18">
        <f t="shared" si="4268"/>
        <v>164</v>
      </c>
      <c r="BI1877" s="18">
        <f t="shared" si="4376"/>
        <v>0</v>
      </c>
      <c r="BJ1877" s="25"/>
      <c r="BK1877" s="36"/>
    </row>
    <row r="1878" spans="1:92" x14ac:dyDescent="0.3">
      <c r="A1878" s="51" t="s">
        <v>264</v>
      </c>
      <c r="B1878" s="50">
        <v>240</v>
      </c>
      <c r="C1878" s="51" t="s">
        <v>137</v>
      </c>
      <c r="D1878" s="51" t="s">
        <v>27</v>
      </c>
      <c r="E1878" s="14" t="s">
        <v>427</v>
      </c>
      <c r="F1878" s="18">
        <v>164</v>
      </c>
      <c r="G1878" s="18">
        <v>164</v>
      </c>
      <c r="H1878" s="18">
        <v>164</v>
      </c>
      <c r="I1878" s="18"/>
      <c r="J1878" s="18"/>
      <c r="K1878" s="18"/>
      <c r="L1878" s="18">
        <f t="shared" si="4377"/>
        <v>164</v>
      </c>
      <c r="M1878" s="18">
        <f t="shared" si="4378"/>
        <v>164</v>
      </c>
      <c r="N1878" s="18">
        <f t="shared" si="4379"/>
        <v>164</v>
      </c>
      <c r="O1878" s="18"/>
      <c r="P1878" s="18"/>
      <c r="Q1878" s="18"/>
      <c r="R1878" s="18">
        <f t="shared" si="4306"/>
        <v>164</v>
      </c>
      <c r="S1878" s="18">
        <f t="shared" si="4307"/>
        <v>164</v>
      </c>
      <c r="T1878" s="18">
        <f t="shared" si="4308"/>
        <v>164</v>
      </c>
      <c r="U1878" s="18"/>
      <c r="V1878" s="18"/>
      <c r="W1878" s="18"/>
      <c r="X1878" s="18">
        <f t="shared" si="4309"/>
        <v>164</v>
      </c>
      <c r="Y1878" s="18">
        <f t="shared" si="4310"/>
        <v>164</v>
      </c>
      <c r="Z1878" s="18">
        <f t="shared" si="4311"/>
        <v>164</v>
      </c>
      <c r="AA1878" s="18"/>
      <c r="AB1878" s="18"/>
      <c r="AC1878" s="18"/>
      <c r="AD1878" s="18">
        <f t="shared" si="4312"/>
        <v>164</v>
      </c>
      <c r="AE1878" s="18">
        <f t="shared" si="4313"/>
        <v>164</v>
      </c>
      <c r="AF1878" s="18">
        <f t="shared" si="4314"/>
        <v>164</v>
      </c>
      <c r="AG1878" s="18"/>
      <c r="AH1878" s="18">
        <f t="shared" si="4301"/>
        <v>164</v>
      </c>
      <c r="AI1878" s="18">
        <f t="shared" si="4302"/>
        <v>164</v>
      </c>
      <c r="AJ1878" s="18">
        <f t="shared" si="4303"/>
        <v>164</v>
      </c>
      <c r="AK1878" s="18">
        <v>-85.28</v>
      </c>
      <c r="AL1878" s="18"/>
      <c r="AM1878" s="18"/>
      <c r="AN1878" s="18">
        <f t="shared" si="4343"/>
        <v>78.72</v>
      </c>
      <c r="AO1878" s="18">
        <f t="shared" si="4344"/>
        <v>164</v>
      </c>
      <c r="AP1878" s="18">
        <f t="shared" si="4345"/>
        <v>164</v>
      </c>
      <c r="AQ1878" s="18"/>
      <c r="AR1878" s="18">
        <f t="shared" si="4346"/>
        <v>78.72</v>
      </c>
      <c r="AS1878" s="18"/>
      <c r="AT1878" s="18"/>
      <c r="AU1878" s="18"/>
      <c r="AV1878" s="18">
        <f t="shared" si="4298"/>
        <v>78.72</v>
      </c>
      <c r="AW1878" s="18">
        <f t="shared" si="4299"/>
        <v>164</v>
      </c>
      <c r="AX1878" s="18">
        <f t="shared" si="4300"/>
        <v>164</v>
      </c>
      <c r="AY1878" s="18"/>
      <c r="AZ1878" s="18"/>
      <c r="BA1878" s="18">
        <f t="shared" si="4296"/>
        <v>78.72</v>
      </c>
      <c r="BB1878" s="18">
        <f t="shared" si="4297"/>
        <v>164</v>
      </c>
      <c r="BC1878" s="18"/>
      <c r="BD1878" s="18"/>
      <c r="BE1878" s="18"/>
      <c r="BF1878" s="18">
        <f t="shared" ref="BF1878:BF1941" si="4380">BA1878+BC1878</f>
        <v>78.72</v>
      </c>
      <c r="BG1878" s="18">
        <f t="shared" ref="BG1878:BG1941" si="4381">BB1878+BD1878</f>
        <v>164</v>
      </c>
      <c r="BH1878" s="18">
        <f t="shared" ref="BH1878:BH1941" si="4382">AX1878+BE1878</f>
        <v>164</v>
      </c>
      <c r="BI1878" s="18"/>
      <c r="BJ1878" s="25"/>
      <c r="BK1878" s="36"/>
    </row>
    <row r="1879" spans="1:92" ht="46.8" x14ac:dyDescent="0.3">
      <c r="A1879" s="51" t="s">
        <v>269</v>
      </c>
      <c r="B1879" s="50"/>
      <c r="C1879" s="51"/>
      <c r="D1879" s="51"/>
      <c r="E1879" s="14" t="s">
        <v>815</v>
      </c>
      <c r="F1879" s="18">
        <f t="shared" ref="F1879" si="4383">F1880+F1890</f>
        <v>44113.1</v>
      </c>
      <c r="G1879" s="18">
        <f t="shared" ref="G1879:BI1879" si="4384">G1880+G1890</f>
        <v>43733.1</v>
      </c>
      <c r="H1879" s="18">
        <f t="shared" si="4384"/>
        <v>43733.1</v>
      </c>
      <c r="I1879" s="18">
        <f t="shared" ref="I1879:K1879" si="4385">I1880+I1890</f>
        <v>0</v>
      </c>
      <c r="J1879" s="18">
        <f t="shared" si="4385"/>
        <v>0</v>
      </c>
      <c r="K1879" s="18">
        <f t="shared" si="4385"/>
        <v>0</v>
      </c>
      <c r="L1879" s="18">
        <f t="shared" si="4377"/>
        <v>44113.1</v>
      </c>
      <c r="M1879" s="18">
        <f t="shared" si="4378"/>
        <v>43733.1</v>
      </c>
      <c r="N1879" s="18">
        <f t="shared" si="4379"/>
        <v>43733.1</v>
      </c>
      <c r="O1879" s="18">
        <f t="shared" ref="O1879:Q1879" si="4386">O1880+O1890</f>
        <v>-66.912000000000006</v>
      </c>
      <c r="P1879" s="18">
        <f t="shared" si="4386"/>
        <v>0</v>
      </c>
      <c r="Q1879" s="18">
        <f t="shared" si="4386"/>
        <v>0</v>
      </c>
      <c r="R1879" s="18">
        <f t="shared" si="4306"/>
        <v>44046.188000000002</v>
      </c>
      <c r="S1879" s="18">
        <f t="shared" si="4307"/>
        <v>43733.1</v>
      </c>
      <c r="T1879" s="18">
        <f t="shared" si="4308"/>
        <v>43733.1</v>
      </c>
      <c r="U1879" s="18">
        <f t="shared" ref="U1879:W1879" si="4387">U1880+U1890</f>
        <v>0</v>
      </c>
      <c r="V1879" s="18">
        <f t="shared" si="4387"/>
        <v>0</v>
      </c>
      <c r="W1879" s="18">
        <f t="shared" si="4387"/>
        <v>0</v>
      </c>
      <c r="X1879" s="18">
        <f t="shared" si="4309"/>
        <v>44046.188000000002</v>
      </c>
      <c r="Y1879" s="18">
        <f t="shared" si="4310"/>
        <v>43733.1</v>
      </c>
      <c r="Z1879" s="18">
        <f t="shared" si="4311"/>
        <v>43733.1</v>
      </c>
      <c r="AA1879" s="18">
        <f t="shared" ref="AA1879:AB1879" si="4388">AA1880+AA1890</f>
        <v>0</v>
      </c>
      <c r="AB1879" s="18">
        <f t="shared" si="4388"/>
        <v>0</v>
      </c>
      <c r="AC1879" s="18">
        <f t="shared" ref="AC1879" si="4389">AC1880+AC1890</f>
        <v>0</v>
      </c>
      <c r="AD1879" s="18">
        <f t="shared" si="4312"/>
        <v>44046.188000000002</v>
      </c>
      <c r="AE1879" s="18">
        <f t="shared" si="4313"/>
        <v>43733.1</v>
      </c>
      <c r="AF1879" s="18">
        <f t="shared" si="4314"/>
        <v>43733.1</v>
      </c>
      <c r="AG1879" s="18">
        <f t="shared" ref="AG1879" si="4390">AG1880+AG1890</f>
        <v>0</v>
      </c>
      <c r="AH1879" s="18">
        <f t="shared" si="4301"/>
        <v>44046.188000000002</v>
      </c>
      <c r="AI1879" s="18">
        <f t="shared" si="4302"/>
        <v>43733.1</v>
      </c>
      <c r="AJ1879" s="18">
        <f t="shared" si="4303"/>
        <v>43733.1</v>
      </c>
      <c r="AK1879" s="18">
        <f t="shared" ref="AK1879:AM1879" si="4391">AK1880+AK1890</f>
        <v>0</v>
      </c>
      <c r="AL1879" s="18">
        <f t="shared" si="4391"/>
        <v>0</v>
      </c>
      <c r="AM1879" s="18">
        <f t="shared" si="4391"/>
        <v>0</v>
      </c>
      <c r="AN1879" s="18">
        <f t="shared" si="4343"/>
        <v>44046.188000000002</v>
      </c>
      <c r="AO1879" s="18">
        <f t="shared" si="4344"/>
        <v>43733.1</v>
      </c>
      <c r="AP1879" s="18">
        <f t="shared" si="4345"/>
        <v>43733.1</v>
      </c>
      <c r="AQ1879" s="18">
        <f t="shared" ref="AQ1879" si="4392">AQ1880+AQ1890</f>
        <v>0</v>
      </c>
      <c r="AR1879" s="18">
        <f t="shared" si="4346"/>
        <v>44046.188000000002</v>
      </c>
      <c r="AS1879" s="18">
        <f t="shared" ref="AS1879:AU1879" si="4393">AS1880+AS1890</f>
        <v>-90.082999999999998</v>
      </c>
      <c r="AT1879" s="18">
        <f t="shared" si="4393"/>
        <v>0</v>
      </c>
      <c r="AU1879" s="18">
        <f t="shared" si="4393"/>
        <v>0</v>
      </c>
      <c r="AV1879" s="18">
        <f t="shared" si="4298"/>
        <v>43956.105000000003</v>
      </c>
      <c r="AW1879" s="18">
        <f t="shared" si="4299"/>
        <v>43733.1</v>
      </c>
      <c r="AX1879" s="18">
        <f t="shared" si="4300"/>
        <v>43733.1</v>
      </c>
      <c r="AY1879" s="18">
        <f t="shared" ref="AY1879:AZ1879" si="4394">AY1880+AY1890</f>
        <v>0</v>
      </c>
      <c r="AZ1879" s="18">
        <f t="shared" si="4394"/>
        <v>0</v>
      </c>
      <c r="BA1879" s="18">
        <f t="shared" si="4296"/>
        <v>43956.105000000003</v>
      </c>
      <c r="BB1879" s="18">
        <f t="shared" si="4297"/>
        <v>43733.1</v>
      </c>
      <c r="BC1879" s="18">
        <f t="shared" ref="BC1879:BE1879" si="4395">BC1880+BC1890</f>
        <v>1519.7</v>
      </c>
      <c r="BD1879" s="18">
        <f t="shared" si="4395"/>
        <v>0</v>
      </c>
      <c r="BE1879" s="18">
        <f t="shared" si="4395"/>
        <v>0</v>
      </c>
      <c r="BF1879" s="18">
        <f t="shared" si="4380"/>
        <v>45475.805</v>
      </c>
      <c r="BG1879" s="18">
        <f t="shared" si="4381"/>
        <v>43733.1</v>
      </c>
      <c r="BH1879" s="18">
        <f t="shared" si="4382"/>
        <v>43733.1</v>
      </c>
      <c r="BI1879" s="18">
        <f t="shared" si="4384"/>
        <v>0</v>
      </c>
      <c r="BJ1879" s="25"/>
      <c r="BK1879" s="36"/>
    </row>
    <row r="1880" spans="1:92" ht="46.8" x14ac:dyDescent="0.3">
      <c r="A1880" s="51" t="s">
        <v>267</v>
      </c>
      <c r="B1880" s="50"/>
      <c r="C1880" s="51"/>
      <c r="D1880" s="51"/>
      <c r="E1880" s="14" t="s">
        <v>501</v>
      </c>
      <c r="F1880" s="18">
        <f t="shared" ref="F1880" si="4396">F1881+F1884+F1887</f>
        <v>42657.7</v>
      </c>
      <c r="G1880" s="18">
        <f t="shared" ref="G1880:BI1880" si="4397">G1881+G1884+G1887</f>
        <v>42277.7</v>
      </c>
      <c r="H1880" s="18">
        <f t="shared" si="4397"/>
        <v>42277.7</v>
      </c>
      <c r="I1880" s="18">
        <f t="shared" ref="I1880:K1880" si="4398">I1881+I1884+I1887</f>
        <v>0</v>
      </c>
      <c r="J1880" s="18">
        <f t="shared" si="4398"/>
        <v>0</v>
      </c>
      <c r="K1880" s="18">
        <f t="shared" si="4398"/>
        <v>0</v>
      </c>
      <c r="L1880" s="18">
        <f t="shared" si="4377"/>
        <v>42657.7</v>
      </c>
      <c r="M1880" s="18">
        <f t="shared" si="4378"/>
        <v>42277.7</v>
      </c>
      <c r="N1880" s="18">
        <f t="shared" si="4379"/>
        <v>42277.7</v>
      </c>
      <c r="O1880" s="18">
        <f t="shared" ref="O1880:Q1880" si="4399">O1881+O1884+O1887</f>
        <v>-66.912000000000006</v>
      </c>
      <c r="P1880" s="18">
        <f t="shared" si="4399"/>
        <v>0</v>
      </c>
      <c r="Q1880" s="18">
        <f t="shared" si="4399"/>
        <v>0</v>
      </c>
      <c r="R1880" s="18">
        <f t="shared" si="4306"/>
        <v>42590.788</v>
      </c>
      <c r="S1880" s="18">
        <f t="shared" si="4307"/>
        <v>42277.7</v>
      </c>
      <c r="T1880" s="18">
        <f t="shared" si="4308"/>
        <v>42277.7</v>
      </c>
      <c r="U1880" s="18">
        <f t="shared" ref="U1880:W1880" si="4400">U1881+U1884+U1887</f>
        <v>0</v>
      </c>
      <c r="V1880" s="18">
        <f t="shared" si="4400"/>
        <v>0</v>
      </c>
      <c r="W1880" s="18">
        <f t="shared" si="4400"/>
        <v>0</v>
      </c>
      <c r="X1880" s="18">
        <f t="shared" si="4309"/>
        <v>42590.788</v>
      </c>
      <c r="Y1880" s="18">
        <f t="shared" si="4310"/>
        <v>42277.7</v>
      </c>
      <c r="Z1880" s="18">
        <f t="shared" si="4311"/>
        <v>42277.7</v>
      </c>
      <c r="AA1880" s="18">
        <f t="shared" ref="AA1880:AB1880" si="4401">AA1881+AA1884+AA1887</f>
        <v>0</v>
      </c>
      <c r="AB1880" s="18">
        <f t="shared" si="4401"/>
        <v>0</v>
      </c>
      <c r="AC1880" s="18">
        <f t="shared" ref="AC1880" si="4402">AC1881+AC1884+AC1887</f>
        <v>0</v>
      </c>
      <c r="AD1880" s="18">
        <f t="shared" si="4312"/>
        <v>42590.788</v>
      </c>
      <c r="AE1880" s="18">
        <f t="shared" si="4313"/>
        <v>42277.7</v>
      </c>
      <c r="AF1880" s="18">
        <f t="shared" si="4314"/>
        <v>42277.7</v>
      </c>
      <c r="AG1880" s="18">
        <f t="shared" ref="AG1880" si="4403">AG1881+AG1884+AG1887</f>
        <v>0</v>
      </c>
      <c r="AH1880" s="18">
        <f t="shared" si="4301"/>
        <v>42590.788</v>
      </c>
      <c r="AI1880" s="18">
        <f t="shared" si="4302"/>
        <v>42277.7</v>
      </c>
      <c r="AJ1880" s="18">
        <f t="shared" si="4303"/>
        <v>42277.7</v>
      </c>
      <c r="AK1880" s="18">
        <f t="shared" ref="AK1880:AM1880" si="4404">AK1881+AK1884+AK1887</f>
        <v>0</v>
      </c>
      <c r="AL1880" s="18">
        <f t="shared" si="4404"/>
        <v>0</v>
      </c>
      <c r="AM1880" s="18">
        <f t="shared" si="4404"/>
        <v>0</v>
      </c>
      <c r="AN1880" s="18">
        <f t="shared" si="4343"/>
        <v>42590.788</v>
      </c>
      <c r="AO1880" s="18">
        <f t="shared" si="4344"/>
        <v>42277.7</v>
      </c>
      <c r="AP1880" s="18">
        <f t="shared" si="4345"/>
        <v>42277.7</v>
      </c>
      <c r="AQ1880" s="18">
        <f t="shared" ref="AQ1880" si="4405">AQ1881+AQ1884+AQ1887</f>
        <v>0</v>
      </c>
      <c r="AR1880" s="18">
        <f t="shared" si="4346"/>
        <v>42590.788</v>
      </c>
      <c r="AS1880" s="18">
        <f t="shared" ref="AS1880:AU1880" si="4406">AS1881+AS1884+AS1887</f>
        <v>0</v>
      </c>
      <c r="AT1880" s="18">
        <f t="shared" si="4406"/>
        <v>0</v>
      </c>
      <c r="AU1880" s="18">
        <f t="shared" si="4406"/>
        <v>0</v>
      </c>
      <c r="AV1880" s="18">
        <f t="shared" si="4298"/>
        <v>42590.788</v>
      </c>
      <c r="AW1880" s="18">
        <f t="shared" si="4299"/>
        <v>42277.7</v>
      </c>
      <c r="AX1880" s="18">
        <f t="shared" si="4300"/>
        <v>42277.7</v>
      </c>
      <c r="AY1880" s="18">
        <f t="shared" ref="AY1880:AZ1880" si="4407">AY1881+AY1884+AY1887</f>
        <v>0</v>
      </c>
      <c r="AZ1880" s="18">
        <f t="shared" si="4407"/>
        <v>0</v>
      </c>
      <c r="BA1880" s="18">
        <f t="shared" si="4296"/>
        <v>42590.788</v>
      </c>
      <c r="BB1880" s="18">
        <f t="shared" si="4297"/>
        <v>42277.7</v>
      </c>
      <c r="BC1880" s="18">
        <f t="shared" ref="BC1880:BE1880" si="4408">BC1881+BC1884+BC1887</f>
        <v>1519.7</v>
      </c>
      <c r="BD1880" s="18">
        <f t="shared" si="4408"/>
        <v>0</v>
      </c>
      <c r="BE1880" s="18">
        <f t="shared" si="4408"/>
        <v>0</v>
      </c>
      <c r="BF1880" s="18">
        <f t="shared" si="4380"/>
        <v>44110.487999999998</v>
      </c>
      <c r="BG1880" s="18">
        <f t="shared" si="4381"/>
        <v>42277.7</v>
      </c>
      <c r="BH1880" s="18">
        <f t="shared" si="4382"/>
        <v>42277.7</v>
      </c>
      <c r="BI1880" s="18">
        <f t="shared" si="4397"/>
        <v>0</v>
      </c>
      <c r="BJ1880" s="25"/>
      <c r="BK1880" s="36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</row>
    <row r="1881" spans="1:92" ht="93.6" x14ac:dyDescent="0.3">
      <c r="A1881" s="51" t="s">
        <v>267</v>
      </c>
      <c r="B1881" s="50">
        <v>100</v>
      </c>
      <c r="C1881" s="51"/>
      <c r="D1881" s="51"/>
      <c r="E1881" s="14" t="s">
        <v>454</v>
      </c>
      <c r="F1881" s="18">
        <f t="shared" ref="F1881:BI1882" si="4409">F1882</f>
        <v>38373</v>
      </c>
      <c r="G1881" s="18">
        <f t="shared" si="4409"/>
        <v>37993</v>
      </c>
      <c r="H1881" s="18">
        <f t="shared" si="4409"/>
        <v>37993</v>
      </c>
      <c r="I1881" s="18">
        <f t="shared" si="4409"/>
        <v>0</v>
      </c>
      <c r="J1881" s="18">
        <f t="shared" si="4409"/>
        <v>0</v>
      </c>
      <c r="K1881" s="18">
        <f t="shared" si="4409"/>
        <v>0</v>
      </c>
      <c r="L1881" s="18">
        <f t="shared" si="4377"/>
        <v>38373</v>
      </c>
      <c r="M1881" s="18">
        <f t="shared" si="4378"/>
        <v>37993</v>
      </c>
      <c r="N1881" s="18">
        <f t="shared" si="4379"/>
        <v>37993</v>
      </c>
      <c r="O1881" s="18">
        <f t="shared" si="4409"/>
        <v>0</v>
      </c>
      <c r="P1881" s="18">
        <f t="shared" si="4409"/>
        <v>0</v>
      </c>
      <c r="Q1881" s="18">
        <f t="shared" si="4409"/>
        <v>0</v>
      </c>
      <c r="R1881" s="18">
        <f t="shared" si="4306"/>
        <v>38373</v>
      </c>
      <c r="S1881" s="18">
        <f t="shared" si="4307"/>
        <v>37993</v>
      </c>
      <c r="T1881" s="18">
        <f t="shared" si="4308"/>
        <v>37993</v>
      </c>
      <c r="U1881" s="18">
        <f t="shared" si="4409"/>
        <v>0</v>
      </c>
      <c r="V1881" s="18">
        <f t="shared" si="4409"/>
        <v>0</v>
      </c>
      <c r="W1881" s="18">
        <f t="shared" si="4409"/>
        <v>0</v>
      </c>
      <c r="X1881" s="18">
        <f t="shared" si="4309"/>
        <v>38373</v>
      </c>
      <c r="Y1881" s="18">
        <f t="shared" si="4310"/>
        <v>37993</v>
      </c>
      <c r="Z1881" s="18">
        <f t="shared" si="4311"/>
        <v>37993</v>
      </c>
      <c r="AA1881" s="18">
        <f t="shared" si="4409"/>
        <v>0</v>
      </c>
      <c r="AB1881" s="18">
        <f t="shared" si="4409"/>
        <v>0</v>
      </c>
      <c r="AC1881" s="18">
        <f t="shared" si="4409"/>
        <v>0</v>
      </c>
      <c r="AD1881" s="18">
        <f t="shared" si="4312"/>
        <v>38373</v>
      </c>
      <c r="AE1881" s="18">
        <f t="shared" si="4313"/>
        <v>37993</v>
      </c>
      <c r="AF1881" s="18">
        <f t="shared" si="4314"/>
        <v>37993</v>
      </c>
      <c r="AG1881" s="18">
        <f t="shared" si="4409"/>
        <v>0</v>
      </c>
      <c r="AH1881" s="18">
        <f t="shared" si="4301"/>
        <v>38373</v>
      </c>
      <c r="AI1881" s="18">
        <f t="shared" si="4302"/>
        <v>37993</v>
      </c>
      <c r="AJ1881" s="18">
        <f t="shared" si="4303"/>
        <v>37993</v>
      </c>
      <c r="AK1881" s="18">
        <f t="shared" si="4409"/>
        <v>0</v>
      </c>
      <c r="AL1881" s="18">
        <f t="shared" si="4409"/>
        <v>0</v>
      </c>
      <c r="AM1881" s="18">
        <f t="shared" si="4409"/>
        <v>0</v>
      </c>
      <c r="AN1881" s="18">
        <f t="shared" si="4343"/>
        <v>38373</v>
      </c>
      <c r="AO1881" s="18">
        <f t="shared" si="4344"/>
        <v>37993</v>
      </c>
      <c r="AP1881" s="18">
        <f t="shared" si="4345"/>
        <v>37993</v>
      </c>
      <c r="AQ1881" s="18">
        <f t="shared" si="4409"/>
        <v>0</v>
      </c>
      <c r="AR1881" s="18">
        <f t="shared" si="4346"/>
        <v>38373</v>
      </c>
      <c r="AS1881" s="18">
        <f t="shared" si="4409"/>
        <v>0</v>
      </c>
      <c r="AT1881" s="18">
        <f t="shared" si="4409"/>
        <v>0</v>
      </c>
      <c r="AU1881" s="18">
        <f t="shared" si="4409"/>
        <v>0</v>
      </c>
      <c r="AV1881" s="18">
        <f t="shared" si="4298"/>
        <v>38373</v>
      </c>
      <c r="AW1881" s="18">
        <f t="shared" si="4299"/>
        <v>37993</v>
      </c>
      <c r="AX1881" s="18">
        <f t="shared" si="4300"/>
        <v>37993</v>
      </c>
      <c r="AY1881" s="18">
        <f t="shared" si="4409"/>
        <v>0</v>
      </c>
      <c r="AZ1881" s="18">
        <f t="shared" si="4409"/>
        <v>0</v>
      </c>
      <c r="BA1881" s="18">
        <f t="shared" si="4296"/>
        <v>38373</v>
      </c>
      <c r="BB1881" s="18">
        <f t="shared" si="4297"/>
        <v>37993</v>
      </c>
      <c r="BC1881" s="18">
        <f t="shared" si="4409"/>
        <v>1519.7</v>
      </c>
      <c r="BD1881" s="18">
        <f t="shared" si="4409"/>
        <v>0</v>
      </c>
      <c r="BE1881" s="18">
        <f t="shared" si="4409"/>
        <v>0</v>
      </c>
      <c r="BF1881" s="18">
        <f t="shared" si="4380"/>
        <v>39892.699999999997</v>
      </c>
      <c r="BG1881" s="18">
        <f t="shared" si="4381"/>
        <v>37993</v>
      </c>
      <c r="BH1881" s="18">
        <f t="shared" si="4382"/>
        <v>37993</v>
      </c>
      <c r="BI1881" s="18">
        <f t="shared" si="4409"/>
        <v>0</v>
      </c>
      <c r="BJ1881" s="25"/>
      <c r="BK1881" s="36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</row>
    <row r="1882" spans="1:92" ht="31.2" x14ac:dyDescent="0.3">
      <c r="A1882" s="51" t="s">
        <v>267</v>
      </c>
      <c r="B1882" s="50">
        <v>110</v>
      </c>
      <c r="C1882" s="51"/>
      <c r="D1882" s="51"/>
      <c r="E1882" s="14" t="s">
        <v>461</v>
      </c>
      <c r="F1882" s="18">
        <f t="shared" si="4409"/>
        <v>38373</v>
      </c>
      <c r="G1882" s="18">
        <f t="shared" si="4409"/>
        <v>37993</v>
      </c>
      <c r="H1882" s="18">
        <f t="shared" si="4409"/>
        <v>37993</v>
      </c>
      <c r="I1882" s="18">
        <f t="shared" si="4409"/>
        <v>0</v>
      </c>
      <c r="J1882" s="18">
        <f t="shared" si="4409"/>
        <v>0</v>
      </c>
      <c r="K1882" s="18">
        <f t="shared" si="4409"/>
        <v>0</v>
      </c>
      <c r="L1882" s="18">
        <f t="shared" si="4377"/>
        <v>38373</v>
      </c>
      <c r="M1882" s="18">
        <f t="shared" si="4378"/>
        <v>37993</v>
      </c>
      <c r="N1882" s="18">
        <f t="shared" si="4379"/>
        <v>37993</v>
      </c>
      <c r="O1882" s="18">
        <f t="shared" si="4409"/>
        <v>0</v>
      </c>
      <c r="P1882" s="18">
        <f t="shared" si="4409"/>
        <v>0</v>
      </c>
      <c r="Q1882" s="18">
        <f t="shared" si="4409"/>
        <v>0</v>
      </c>
      <c r="R1882" s="18">
        <f t="shared" si="4306"/>
        <v>38373</v>
      </c>
      <c r="S1882" s="18">
        <f t="shared" si="4307"/>
        <v>37993</v>
      </c>
      <c r="T1882" s="18">
        <f t="shared" si="4308"/>
        <v>37993</v>
      </c>
      <c r="U1882" s="18">
        <f t="shared" si="4409"/>
        <v>0</v>
      </c>
      <c r="V1882" s="18">
        <f t="shared" si="4409"/>
        <v>0</v>
      </c>
      <c r="W1882" s="18">
        <f t="shared" si="4409"/>
        <v>0</v>
      </c>
      <c r="X1882" s="18">
        <f t="shared" si="4309"/>
        <v>38373</v>
      </c>
      <c r="Y1882" s="18">
        <f t="shared" si="4310"/>
        <v>37993</v>
      </c>
      <c r="Z1882" s="18">
        <f t="shared" si="4311"/>
        <v>37993</v>
      </c>
      <c r="AA1882" s="18">
        <f t="shared" si="4409"/>
        <v>0</v>
      </c>
      <c r="AB1882" s="18">
        <f t="shared" si="4409"/>
        <v>0</v>
      </c>
      <c r="AC1882" s="18">
        <f t="shared" si="4409"/>
        <v>0</v>
      </c>
      <c r="AD1882" s="18">
        <f t="shared" si="4312"/>
        <v>38373</v>
      </c>
      <c r="AE1882" s="18">
        <f t="shared" si="4313"/>
        <v>37993</v>
      </c>
      <c r="AF1882" s="18">
        <f t="shared" si="4314"/>
        <v>37993</v>
      </c>
      <c r="AG1882" s="18">
        <f t="shared" si="4409"/>
        <v>0</v>
      </c>
      <c r="AH1882" s="18">
        <f t="shared" si="4301"/>
        <v>38373</v>
      </c>
      <c r="AI1882" s="18">
        <f t="shared" si="4302"/>
        <v>37993</v>
      </c>
      <c r="AJ1882" s="18">
        <f t="shared" si="4303"/>
        <v>37993</v>
      </c>
      <c r="AK1882" s="18">
        <f t="shared" si="4409"/>
        <v>0</v>
      </c>
      <c r="AL1882" s="18">
        <f t="shared" si="4409"/>
        <v>0</v>
      </c>
      <c r="AM1882" s="18">
        <f t="shared" si="4409"/>
        <v>0</v>
      </c>
      <c r="AN1882" s="18">
        <f t="shared" si="4343"/>
        <v>38373</v>
      </c>
      <c r="AO1882" s="18">
        <f t="shared" si="4344"/>
        <v>37993</v>
      </c>
      <c r="AP1882" s="18">
        <f t="shared" si="4345"/>
        <v>37993</v>
      </c>
      <c r="AQ1882" s="18">
        <f t="shared" si="4409"/>
        <v>0</v>
      </c>
      <c r="AR1882" s="18">
        <f t="shared" si="4346"/>
        <v>38373</v>
      </c>
      <c r="AS1882" s="18">
        <f t="shared" si="4409"/>
        <v>0</v>
      </c>
      <c r="AT1882" s="18">
        <f t="shared" si="4409"/>
        <v>0</v>
      </c>
      <c r="AU1882" s="18">
        <f t="shared" si="4409"/>
        <v>0</v>
      </c>
      <c r="AV1882" s="18">
        <f t="shared" si="4298"/>
        <v>38373</v>
      </c>
      <c r="AW1882" s="18">
        <f t="shared" si="4299"/>
        <v>37993</v>
      </c>
      <c r="AX1882" s="18">
        <f t="shared" si="4300"/>
        <v>37993</v>
      </c>
      <c r="AY1882" s="18">
        <f t="shared" si="4409"/>
        <v>0</v>
      </c>
      <c r="AZ1882" s="18">
        <f t="shared" si="4409"/>
        <v>0</v>
      </c>
      <c r="BA1882" s="18">
        <f t="shared" si="4296"/>
        <v>38373</v>
      </c>
      <c r="BB1882" s="18">
        <f t="shared" si="4297"/>
        <v>37993</v>
      </c>
      <c r="BC1882" s="18">
        <f t="shared" si="4409"/>
        <v>1519.7</v>
      </c>
      <c r="BD1882" s="18">
        <f t="shared" si="4409"/>
        <v>0</v>
      </c>
      <c r="BE1882" s="18">
        <f t="shared" si="4409"/>
        <v>0</v>
      </c>
      <c r="BF1882" s="18">
        <f t="shared" si="4380"/>
        <v>39892.699999999997</v>
      </c>
      <c r="BG1882" s="18">
        <f t="shared" si="4381"/>
        <v>37993</v>
      </c>
      <c r="BH1882" s="18">
        <f t="shared" si="4382"/>
        <v>37993</v>
      </c>
      <c r="BI1882" s="18">
        <f t="shared" si="4409"/>
        <v>0</v>
      </c>
      <c r="BJ1882" s="25"/>
      <c r="BK1882" s="36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</row>
    <row r="1883" spans="1:92" x14ac:dyDescent="0.3">
      <c r="A1883" s="51" t="s">
        <v>267</v>
      </c>
      <c r="B1883" s="50">
        <v>110</v>
      </c>
      <c r="C1883" s="51" t="s">
        <v>137</v>
      </c>
      <c r="D1883" s="51" t="s">
        <v>27</v>
      </c>
      <c r="E1883" s="14" t="s">
        <v>427</v>
      </c>
      <c r="F1883" s="18">
        <v>38373</v>
      </c>
      <c r="G1883" s="18">
        <v>37993</v>
      </c>
      <c r="H1883" s="18">
        <v>37993</v>
      </c>
      <c r="I1883" s="18"/>
      <c r="J1883" s="18"/>
      <c r="K1883" s="18"/>
      <c r="L1883" s="18">
        <f t="shared" si="4377"/>
        <v>38373</v>
      </c>
      <c r="M1883" s="18">
        <f t="shared" si="4378"/>
        <v>37993</v>
      </c>
      <c r="N1883" s="18">
        <f t="shared" si="4379"/>
        <v>37993</v>
      </c>
      <c r="O1883" s="18"/>
      <c r="P1883" s="18"/>
      <c r="Q1883" s="18"/>
      <c r="R1883" s="18">
        <f t="shared" si="4306"/>
        <v>38373</v>
      </c>
      <c r="S1883" s="18">
        <f t="shared" si="4307"/>
        <v>37993</v>
      </c>
      <c r="T1883" s="18">
        <f t="shared" si="4308"/>
        <v>37993</v>
      </c>
      <c r="U1883" s="18"/>
      <c r="V1883" s="18"/>
      <c r="W1883" s="18"/>
      <c r="X1883" s="18">
        <f t="shared" si="4309"/>
        <v>38373</v>
      </c>
      <c r="Y1883" s="18">
        <f t="shared" si="4310"/>
        <v>37993</v>
      </c>
      <c r="Z1883" s="18">
        <f t="shared" si="4311"/>
        <v>37993</v>
      </c>
      <c r="AA1883" s="18"/>
      <c r="AB1883" s="18"/>
      <c r="AC1883" s="18"/>
      <c r="AD1883" s="18">
        <f t="shared" si="4312"/>
        <v>38373</v>
      </c>
      <c r="AE1883" s="18">
        <f t="shared" si="4313"/>
        <v>37993</v>
      </c>
      <c r="AF1883" s="18">
        <f t="shared" si="4314"/>
        <v>37993</v>
      </c>
      <c r="AG1883" s="18"/>
      <c r="AH1883" s="18">
        <f t="shared" si="4301"/>
        <v>38373</v>
      </c>
      <c r="AI1883" s="18">
        <f t="shared" si="4302"/>
        <v>37993</v>
      </c>
      <c r="AJ1883" s="18">
        <f t="shared" si="4303"/>
        <v>37993</v>
      </c>
      <c r="AK1883" s="18"/>
      <c r="AL1883" s="18"/>
      <c r="AM1883" s="18"/>
      <c r="AN1883" s="18">
        <f t="shared" si="4343"/>
        <v>38373</v>
      </c>
      <c r="AO1883" s="18">
        <f t="shared" si="4344"/>
        <v>37993</v>
      </c>
      <c r="AP1883" s="18">
        <f t="shared" si="4345"/>
        <v>37993</v>
      </c>
      <c r="AQ1883" s="18"/>
      <c r="AR1883" s="18">
        <f t="shared" si="4346"/>
        <v>38373</v>
      </c>
      <c r="AS1883" s="18"/>
      <c r="AT1883" s="18"/>
      <c r="AU1883" s="18"/>
      <c r="AV1883" s="18">
        <f t="shared" si="4298"/>
        <v>38373</v>
      </c>
      <c r="AW1883" s="18">
        <f t="shared" si="4299"/>
        <v>37993</v>
      </c>
      <c r="AX1883" s="18">
        <f t="shared" si="4300"/>
        <v>37993</v>
      </c>
      <c r="AY1883" s="18"/>
      <c r="AZ1883" s="18"/>
      <c r="BA1883" s="18">
        <f t="shared" si="4296"/>
        <v>38373</v>
      </c>
      <c r="BB1883" s="18">
        <f t="shared" si="4297"/>
        <v>37993</v>
      </c>
      <c r="BC1883" s="18">
        <v>1519.7</v>
      </c>
      <c r="BD1883" s="18"/>
      <c r="BE1883" s="18"/>
      <c r="BF1883" s="18">
        <f t="shared" si="4380"/>
        <v>39892.699999999997</v>
      </c>
      <c r="BG1883" s="18">
        <f t="shared" si="4381"/>
        <v>37993</v>
      </c>
      <c r="BH1883" s="18">
        <f t="shared" si="4382"/>
        <v>37993</v>
      </c>
      <c r="BI1883" s="18"/>
      <c r="BJ1883" s="25"/>
      <c r="BK1883" s="36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</row>
    <row r="1884" spans="1:92" ht="31.2" x14ac:dyDescent="0.3">
      <c r="A1884" s="51" t="s">
        <v>267</v>
      </c>
      <c r="B1884" s="50">
        <v>200</v>
      </c>
      <c r="C1884" s="51"/>
      <c r="D1884" s="51"/>
      <c r="E1884" s="14" t="s">
        <v>455</v>
      </c>
      <c r="F1884" s="18">
        <f t="shared" ref="F1884:BI1885" si="4410">F1885</f>
        <v>4116.2</v>
      </c>
      <c r="G1884" s="18">
        <f t="shared" si="4410"/>
        <v>4116.2</v>
      </c>
      <c r="H1884" s="18">
        <f t="shared" si="4410"/>
        <v>4116.2</v>
      </c>
      <c r="I1884" s="18">
        <f t="shared" si="4410"/>
        <v>0</v>
      </c>
      <c r="J1884" s="18">
        <f t="shared" si="4410"/>
        <v>0</v>
      </c>
      <c r="K1884" s="18">
        <f t="shared" si="4410"/>
        <v>0</v>
      </c>
      <c r="L1884" s="18">
        <f t="shared" si="4377"/>
        <v>4116.2</v>
      </c>
      <c r="M1884" s="18">
        <f t="shared" si="4378"/>
        <v>4116.2</v>
      </c>
      <c r="N1884" s="18">
        <f t="shared" si="4379"/>
        <v>4116.2</v>
      </c>
      <c r="O1884" s="18">
        <f t="shared" si="4410"/>
        <v>-66.912000000000006</v>
      </c>
      <c r="P1884" s="18">
        <f t="shared" si="4410"/>
        <v>0</v>
      </c>
      <c r="Q1884" s="18">
        <f t="shared" si="4410"/>
        <v>0</v>
      </c>
      <c r="R1884" s="18">
        <f t="shared" si="4306"/>
        <v>4049.288</v>
      </c>
      <c r="S1884" s="18">
        <f t="shared" si="4307"/>
        <v>4116.2</v>
      </c>
      <c r="T1884" s="18">
        <f t="shared" si="4308"/>
        <v>4116.2</v>
      </c>
      <c r="U1884" s="18">
        <f t="shared" si="4410"/>
        <v>0</v>
      </c>
      <c r="V1884" s="18">
        <f t="shared" si="4410"/>
        <v>0</v>
      </c>
      <c r="W1884" s="18">
        <f t="shared" si="4410"/>
        <v>0</v>
      </c>
      <c r="X1884" s="18">
        <f t="shared" si="4309"/>
        <v>4049.288</v>
      </c>
      <c r="Y1884" s="18">
        <f t="shared" si="4310"/>
        <v>4116.2</v>
      </c>
      <c r="Z1884" s="18">
        <f t="shared" si="4311"/>
        <v>4116.2</v>
      </c>
      <c r="AA1884" s="18">
        <f t="shared" si="4410"/>
        <v>0</v>
      </c>
      <c r="AB1884" s="18">
        <f t="shared" si="4410"/>
        <v>0</v>
      </c>
      <c r="AC1884" s="18">
        <f t="shared" si="4410"/>
        <v>0</v>
      </c>
      <c r="AD1884" s="18">
        <f t="shared" si="4312"/>
        <v>4049.288</v>
      </c>
      <c r="AE1884" s="18">
        <f t="shared" si="4313"/>
        <v>4116.2</v>
      </c>
      <c r="AF1884" s="18">
        <f t="shared" si="4314"/>
        <v>4116.2</v>
      </c>
      <c r="AG1884" s="18">
        <f t="shared" si="4410"/>
        <v>0</v>
      </c>
      <c r="AH1884" s="18">
        <f t="shared" si="4301"/>
        <v>4049.288</v>
      </c>
      <c r="AI1884" s="18">
        <f t="shared" si="4302"/>
        <v>4116.2</v>
      </c>
      <c r="AJ1884" s="18">
        <f t="shared" si="4303"/>
        <v>4116.2</v>
      </c>
      <c r="AK1884" s="18">
        <f t="shared" si="4410"/>
        <v>0</v>
      </c>
      <c r="AL1884" s="18">
        <f t="shared" si="4410"/>
        <v>0</v>
      </c>
      <c r="AM1884" s="18">
        <f t="shared" si="4410"/>
        <v>0</v>
      </c>
      <c r="AN1884" s="18">
        <f t="shared" si="4343"/>
        <v>4049.288</v>
      </c>
      <c r="AO1884" s="18">
        <f t="shared" si="4344"/>
        <v>4116.2</v>
      </c>
      <c r="AP1884" s="18">
        <f t="shared" si="4345"/>
        <v>4116.2</v>
      </c>
      <c r="AQ1884" s="18">
        <f t="shared" si="4410"/>
        <v>0</v>
      </c>
      <c r="AR1884" s="18">
        <f t="shared" si="4346"/>
        <v>4049.288</v>
      </c>
      <c r="AS1884" s="18">
        <f t="shared" si="4410"/>
        <v>0</v>
      </c>
      <c r="AT1884" s="18">
        <f t="shared" si="4410"/>
        <v>0</v>
      </c>
      <c r="AU1884" s="18">
        <f t="shared" si="4410"/>
        <v>0</v>
      </c>
      <c r="AV1884" s="18">
        <f t="shared" si="4298"/>
        <v>4049.288</v>
      </c>
      <c r="AW1884" s="18">
        <f t="shared" si="4299"/>
        <v>4116.2</v>
      </c>
      <c r="AX1884" s="18">
        <f t="shared" si="4300"/>
        <v>4116.2</v>
      </c>
      <c r="AY1884" s="18">
        <f t="shared" si="4410"/>
        <v>0</v>
      </c>
      <c r="AZ1884" s="18">
        <f t="shared" si="4410"/>
        <v>0</v>
      </c>
      <c r="BA1884" s="18">
        <f t="shared" si="4296"/>
        <v>4049.288</v>
      </c>
      <c r="BB1884" s="18">
        <f t="shared" si="4297"/>
        <v>4116.2</v>
      </c>
      <c r="BC1884" s="18">
        <f t="shared" si="4410"/>
        <v>0</v>
      </c>
      <c r="BD1884" s="18">
        <f t="shared" si="4410"/>
        <v>0</v>
      </c>
      <c r="BE1884" s="18">
        <f t="shared" si="4410"/>
        <v>0</v>
      </c>
      <c r="BF1884" s="18">
        <f t="shared" si="4380"/>
        <v>4049.288</v>
      </c>
      <c r="BG1884" s="18">
        <f t="shared" si="4381"/>
        <v>4116.2</v>
      </c>
      <c r="BH1884" s="18">
        <f t="shared" si="4382"/>
        <v>4116.2</v>
      </c>
      <c r="BI1884" s="18">
        <f t="shared" si="4410"/>
        <v>0</v>
      </c>
      <c r="BJ1884" s="25"/>
      <c r="BK1884" s="36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</row>
    <row r="1885" spans="1:92" ht="46.8" x14ac:dyDescent="0.3">
      <c r="A1885" s="51" t="s">
        <v>267</v>
      </c>
      <c r="B1885" s="50">
        <v>240</v>
      </c>
      <c r="C1885" s="51"/>
      <c r="D1885" s="51"/>
      <c r="E1885" s="14" t="s">
        <v>463</v>
      </c>
      <c r="F1885" s="18">
        <f t="shared" si="4410"/>
        <v>4116.2</v>
      </c>
      <c r="G1885" s="18">
        <f t="shared" si="4410"/>
        <v>4116.2</v>
      </c>
      <c r="H1885" s="18">
        <f t="shared" si="4410"/>
        <v>4116.2</v>
      </c>
      <c r="I1885" s="18">
        <f t="shared" si="4410"/>
        <v>0</v>
      </c>
      <c r="J1885" s="18">
        <f t="shared" si="4410"/>
        <v>0</v>
      </c>
      <c r="K1885" s="18">
        <f t="shared" si="4410"/>
        <v>0</v>
      </c>
      <c r="L1885" s="18">
        <f t="shared" si="4377"/>
        <v>4116.2</v>
      </c>
      <c r="M1885" s="18">
        <f t="shared" si="4378"/>
        <v>4116.2</v>
      </c>
      <c r="N1885" s="18">
        <f t="shared" si="4379"/>
        <v>4116.2</v>
      </c>
      <c r="O1885" s="18">
        <f t="shared" si="4410"/>
        <v>-66.912000000000006</v>
      </c>
      <c r="P1885" s="18">
        <f t="shared" si="4410"/>
        <v>0</v>
      </c>
      <c r="Q1885" s="18">
        <f t="shared" si="4410"/>
        <v>0</v>
      </c>
      <c r="R1885" s="18">
        <f t="shared" si="4306"/>
        <v>4049.288</v>
      </c>
      <c r="S1885" s="18">
        <f t="shared" si="4307"/>
        <v>4116.2</v>
      </c>
      <c r="T1885" s="18">
        <f t="shared" si="4308"/>
        <v>4116.2</v>
      </c>
      <c r="U1885" s="18">
        <f t="shared" si="4410"/>
        <v>0</v>
      </c>
      <c r="V1885" s="18">
        <f t="shared" si="4410"/>
        <v>0</v>
      </c>
      <c r="W1885" s="18">
        <f t="shared" si="4410"/>
        <v>0</v>
      </c>
      <c r="X1885" s="18">
        <f t="shared" si="4309"/>
        <v>4049.288</v>
      </c>
      <c r="Y1885" s="18">
        <f t="shared" si="4310"/>
        <v>4116.2</v>
      </c>
      <c r="Z1885" s="18">
        <f t="shared" si="4311"/>
        <v>4116.2</v>
      </c>
      <c r="AA1885" s="18">
        <f t="shared" si="4410"/>
        <v>0</v>
      </c>
      <c r="AB1885" s="18">
        <f t="shared" si="4410"/>
        <v>0</v>
      </c>
      <c r="AC1885" s="18">
        <f t="shared" si="4410"/>
        <v>0</v>
      </c>
      <c r="AD1885" s="18">
        <f t="shared" si="4312"/>
        <v>4049.288</v>
      </c>
      <c r="AE1885" s="18">
        <f t="shared" si="4313"/>
        <v>4116.2</v>
      </c>
      <c r="AF1885" s="18">
        <f t="shared" si="4314"/>
        <v>4116.2</v>
      </c>
      <c r="AG1885" s="18">
        <f t="shared" si="4410"/>
        <v>0</v>
      </c>
      <c r="AH1885" s="18">
        <f t="shared" si="4301"/>
        <v>4049.288</v>
      </c>
      <c r="AI1885" s="18">
        <f t="shared" si="4302"/>
        <v>4116.2</v>
      </c>
      <c r="AJ1885" s="18">
        <f t="shared" si="4303"/>
        <v>4116.2</v>
      </c>
      <c r="AK1885" s="18">
        <f t="shared" si="4410"/>
        <v>0</v>
      </c>
      <c r="AL1885" s="18">
        <f t="shared" si="4410"/>
        <v>0</v>
      </c>
      <c r="AM1885" s="18">
        <f t="shared" si="4410"/>
        <v>0</v>
      </c>
      <c r="AN1885" s="18">
        <f t="shared" si="4343"/>
        <v>4049.288</v>
      </c>
      <c r="AO1885" s="18">
        <f t="shared" si="4344"/>
        <v>4116.2</v>
      </c>
      <c r="AP1885" s="18">
        <f t="shared" si="4345"/>
        <v>4116.2</v>
      </c>
      <c r="AQ1885" s="18">
        <f t="shared" si="4410"/>
        <v>0</v>
      </c>
      <c r="AR1885" s="18">
        <f t="shared" si="4346"/>
        <v>4049.288</v>
      </c>
      <c r="AS1885" s="18">
        <f t="shared" si="4410"/>
        <v>0</v>
      </c>
      <c r="AT1885" s="18">
        <f t="shared" si="4410"/>
        <v>0</v>
      </c>
      <c r="AU1885" s="18">
        <f t="shared" si="4410"/>
        <v>0</v>
      </c>
      <c r="AV1885" s="18">
        <f t="shared" si="4298"/>
        <v>4049.288</v>
      </c>
      <c r="AW1885" s="18">
        <f t="shared" si="4299"/>
        <v>4116.2</v>
      </c>
      <c r="AX1885" s="18">
        <f t="shared" si="4300"/>
        <v>4116.2</v>
      </c>
      <c r="AY1885" s="18">
        <f t="shared" si="4410"/>
        <v>0</v>
      </c>
      <c r="AZ1885" s="18">
        <f t="shared" si="4410"/>
        <v>0</v>
      </c>
      <c r="BA1885" s="18">
        <f t="shared" si="4296"/>
        <v>4049.288</v>
      </c>
      <c r="BB1885" s="18">
        <f t="shared" si="4297"/>
        <v>4116.2</v>
      </c>
      <c r="BC1885" s="18">
        <f t="shared" si="4410"/>
        <v>0</v>
      </c>
      <c r="BD1885" s="18">
        <f t="shared" si="4410"/>
        <v>0</v>
      </c>
      <c r="BE1885" s="18">
        <f t="shared" si="4410"/>
        <v>0</v>
      </c>
      <c r="BF1885" s="18">
        <f t="shared" si="4380"/>
        <v>4049.288</v>
      </c>
      <c r="BG1885" s="18">
        <f t="shared" si="4381"/>
        <v>4116.2</v>
      </c>
      <c r="BH1885" s="18">
        <f t="shared" si="4382"/>
        <v>4116.2</v>
      </c>
      <c r="BI1885" s="18">
        <f t="shared" si="4410"/>
        <v>0</v>
      </c>
      <c r="BJ1885" s="25"/>
      <c r="BK1885" s="36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</row>
    <row r="1886" spans="1:92" x14ac:dyDescent="0.3">
      <c r="A1886" s="51" t="s">
        <v>267</v>
      </c>
      <c r="B1886" s="50">
        <v>240</v>
      </c>
      <c r="C1886" s="51" t="s">
        <v>137</v>
      </c>
      <c r="D1886" s="51" t="s">
        <v>27</v>
      </c>
      <c r="E1886" s="14" t="s">
        <v>427</v>
      </c>
      <c r="F1886" s="18">
        <v>4116.2</v>
      </c>
      <c r="G1886" s="18">
        <v>4116.2</v>
      </c>
      <c r="H1886" s="18">
        <v>4116.2</v>
      </c>
      <c r="I1886" s="18"/>
      <c r="J1886" s="18"/>
      <c r="K1886" s="18"/>
      <c r="L1886" s="18">
        <f t="shared" si="4377"/>
        <v>4116.2</v>
      </c>
      <c r="M1886" s="18">
        <f t="shared" si="4378"/>
        <v>4116.2</v>
      </c>
      <c r="N1886" s="18">
        <f t="shared" si="4379"/>
        <v>4116.2</v>
      </c>
      <c r="O1886" s="18">
        <v>-66.912000000000006</v>
      </c>
      <c r="P1886" s="18"/>
      <c r="Q1886" s="18"/>
      <c r="R1886" s="18">
        <f t="shared" si="4306"/>
        <v>4049.288</v>
      </c>
      <c r="S1886" s="18">
        <f t="shared" si="4307"/>
        <v>4116.2</v>
      </c>
      <c r="T1886" s="18">
        <f t="shared" si="4308"/>
        <v>4116.2</v>
      </c>
      <c r="U1886" s="18"/>
      <c r="V1886" s="18"/>
      <c r="W1886" s="18"/>
      <c r="X1886" s="18">
        <f t="shared" si="4309"/>
        <v>4049.288</v>
      </c>
      <c r="Y1886" s="18">
        <f t="shared" si="4310"/>
        <v>4116.2</v>
      </c>
      <c r="Z1886" s="18">
        <f t="shared" si="4311"/>
        <v>4116.2</v>
      </c>
      <c r="AA1886" s="18"/>
      <c r="AB1886" s="18"/>
      <c r="AC1886" s="18"/>
      <c r="AD1886" s="18">
        <f t="shared" si="4312"/>
        <v>4049.288</v>
      </c>
      <c r="AE1886" s="18">
        <f t="shared" si="4313"/>
        <v>4116.2</v>
      </c>
      <c r="AF1886" s="18">
        <f t="shared" si="4314"/>
        <v>4116.2</v>
      </c>
      <c r="AG1886" s="18"/>
      <c r="AH1886" s="18">
        <f t="shared" si="4301"/>
        <v>4049.288</v>
      </c>
      <c r="AI1886" s="18">
        <f t="shared" si="4302"/>
        <v>4116.2</v>
      </c>
      <c r="AJ1886" s="18">
        <f t="shared" si="4303"/>
        <v>4116.2</v>
      </c>
      <c r="AK1886" s="18"/>
      <c r="AL1886" s="18"/>
      <c r="AM1886" s="18"/>
      <c r="AN1886" s="18">
        <f t="shared" si="4343"/>
        <v>4049.288</v>
      </c>
      <c r="AO1886" s="18">
        <f t="shared" si="4344"/>
        <v>4116.2</v>
      </c>
      <c r="AP1886" s="18">
        <f t="shared" si="4345"/>
        <v>4116.2</v>
      </c>
      <c r="AQ1886" s="18"/>
      <c r="AR1886" s="18">
        <f t="shared" si="4346"/>
        <v>4049.288</v>
      </c>
      <c r="AS1886" s="18"/>
      <c r="AT1886" s="18"/>
      <c r="AU1886" s="18"/>
      <c r="AV1886" s="18">
        <f t="shared" si="4298"/>
        <v>4049.288</v>
      </c>
      <c r="AW1886" s="18">
        <f t="shared" si="4299"/>
        <v>4116.2</v>
      </c>
      <c r="AX1886" s="18">
        <f t="shared" si="4300"/>
        <v>4116.2</v>
      </c>
      <c r="AY1886" s="18"/>
      <c r="AZ1886" s="18"/>
      <c r="BA1886" s="18">
        <f t="shared" si="4296"/>
        <v>4049.288</v>
      </c>
      <c r="BB1886" s="18">
        <f t="shared" si="4297"/>
        <v>4116.2</v>
      </c>
      <c r="BC1886" s="18"/>
      <c r="BD1886" s="18"/>
      <c r="BE1886" s="18"/>
      <c r="BF1886" s="18">
        <f t="shared" si="4380"/>
        <v>4049.288</v>
      </c>
      <c r="BG1886" s="18">
        <f t="shared" si="4381"/>
        <v>4116.2</v>
      </c>
      <c r="BH1886" s="18">
        <f t="shared" si="4382"/>
        <v>4116.2</v>
      </c>
      <c r="BI1886" s="18"/>
      <c r="BJ1886" s="25"/>
      <c r="BK1886" s="36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</row>
    <row r="1887" spans="1:92" x14ac:dyDescent="0.3">
      <c r="A1887" s="51" t="s">
        <v>267</v>
      </c>
      <c r="B1887" s="50">
        <v>800</v>
      </c>
      <c r="C1887" s="51"/>
      <c r="D1887" s="51"/>
      <c r="E1887" s="14" t="s">
        <v>460</v>
      </c>
      <c r="F1887" s="18">
        <f t="shared" ref="F1887:BI1888" si="4411">F1888</f>
        <v>168.5</v>
      </c>
      <c r="G1887" s="18">
        <f t="shared" si="4411"/>
        <v>168.5</v>
      </c>
      <c r="H1887" s="18">
        <f t="shared" si="4411"/>
        <v>168.5</v>
      </c>
      <c r="I1887" s="18">
        <f t="shared" si="4411"/>
        <v>0</v>
      </c>
      <c r="J1887" s="18">
        <f t="shared" si="4411"/>
        <v>0</v>
      </c>
      <c r="K1887" s="18">
        <f t="shared" si="4411"/>
        <v>0</v>
      </c>
      <c r="L1887" s="18">
        <f t="shared" si="4377"/>
        <v>168.5</v>
      </c>
      <c r="M1887" s="18">
        <f t="shared" si="4378"/>
        <v>168.5</v>
      </c>
      <c r="N1887" s="18">
        <f t="shared" si="4379"/>
        <v>168.5</v>
      </c>
      <c r="O1887" s="18">
        <f t="shared" si="4411"/>
        <v>0</v>
      </c>
      <c r="P1887" s="18">
        <f t="shared" si="4411"/>
        <v>0</v>
      </c>
      <c r="Q1887" s="18">
        <f t="shared" si="4411"/>
        <v>0</v>
      </c>
      <c r="R1887" s="18">
        <f t="shared" si="4306"/>
        <v>168.5</v>
      </c>
      <c r="S1887" s="18">
        <f t="shared" si="4307"/>
        <v>168.5</v>
      </c>
      <c r="T1887" s="18">
        <f t="shared" si="4308"/>
        <v>168.5</v>
      </c>
      <c r="U1887" s="18">
        <f t="shared" si="4411"/>
        <v>0</v>
      </c>
      <c r="V1887" s="18">
        <f t="shared" si="4411"/>
        <v>0</v>
      </c>
      <c r="W1887" s="18">
        <f t="shared" si="4411"/>
        <v>0</v>
      </c>
      <c r="X1887" s="18">
        <f t="shared" si="4309"/>
        <v>168.5</v>
      </c>
      <c r="Y1887" s="18">
        <f t="shared" si="4310"/>
        <v>168.5</v>
      </c>
      <c r="Z1887" s="18">
        <f t="shared" si="4311"/>
        <v>168.5</v>
      </c>
      <c r="AA1887" s="18">
        <f t="shared" si="4411"/>
        <v>0</v>
      </c>
      <c r="AB1887" s="18">
        <f t="shared" si="4411"/>
        <v>0</v>
      </c>
      <c r="AC1887" s="18">
        <f t="shared" si="4411"/>
        <v>0</v>
      </c>
      <c r="AD1887" s="18">
        <f t="shared" si="4312"/>
        <v>168.5</v>
      </c>
      <c r="AE1887" s="18">
        <f t="shared" si="4313"/>
        <v>168.5</v>
      </c>
      <c r="AF1887" s="18">
        <f t="shared" si="4314"/>
        <v>168.5</v>
      </c>
      <c r="AG1887" s="18">
        <f t="shared" si="4411"/>
        <v>0</v>
      </c>
      <c r="AH1887" s="18">
        <f t="shared" si="4301"/>
        <v>168.5</v>
      </c>
      <c r="AI1887" s="18">
        <f t="shared" si="4302"/>
        <v>168.5</v>
      </c>
      <c r="AJ1887" s="18">
        <f t="shared" si="4303"/>
        <v>168.5</v>
      </c>
      <c r="AK1887" s="18">
        <f t="shared" si="4411"/>
        <v>0</v>
      </c>
      <c r="AL1887" s="18">
        <f t="shared" si="4411"/>
        <v>0</v>
      </c>
      <c r="AM1887" s="18">
        <f t="shared" si="4411"/>
        <v>0</v>
      </c>
      <c r="AN1887" s="18">
        <f t="shared" si="4343"/>
        <v>168.5</v>
      </c>
      <c r="AO1887" s="18">
        <f t="shared" si="4344"/>
        <v>168.5</v>
      </c>
      <c r="AP1887" s="18">
        <f t="shared" si="4345"/>
        <v>168.5</v>
      </c>
      <c r="AQ1887" s="18">
        <f t="shared" si="4411"/>
        <v>0</v>
      </c>
      <c r="AR1887" s="18">
        <f t="shared" si="4346"/>
        <v>168.5</v>
      </c>
      <c r="AS1887" s="18">
        <f t="shared" si="4411"/>
        <v>0</v>
      </c>
      <c r="AT1887" s="18">
        <f t="shared" si="4411"/>
        <v>0</v>
      </c>
      <c r="AU1887" s="18">
        <f t="shared" si="4411"/>
        <v>0</v>
      </c>
      <c r="AV1887" s="18">
        <f t="shared" si="4298"/>
        <v>168.5</v>
      </c>
      <c r="AW1887" s="18">
        <f t="shared" si="4299"/>
        <v>168.5</v>
      </c>
      <c r="AX1887" s="18">
        <f t="shared" si="4300"/>
        <v>168.5</v>
      </c>
      <c r="AY1887" s="18">
        <f t="shared" si="4411"/>
        <v>0</v>
      </c>
      <c r="AZ1887" s="18">
        <f t="shared" si="4411"/>
        <v>0</v>
      </c>
      <c r="BA1887" s="18">
        <f t="shared" si="4296"/>
        <v>168.5</v>
      </c>
      <c r="BB1887" s="18">
        <f t="shared" si="4297"/>
        <v>168.5</v>
      </c>
      <c r="BC1887" s="18">
        <f t="shared" si="4411"/>
        <v>0</v>
      </c>
      <c r="BD1887" s="18">
        <f t="shared" si="4411"/>
        <v>0</v>
      </c>
      <c r="BE1887" s="18">
        <f t="shared" si="4411"/>
        <v>0</v>
      </c>
      <c r="BF1887" s="18">
        <f t="shared" si="4380"/>
        <v>168.5</v>
      </c>
      <c r="BG1887" s="18">
        <f t="shared" si="4381"/>
        <v>168.5</v>
      </c>
      <c r="BH1887" s="18">
        <f t="shared" si="4382"/>
        <v>168.5</v>
      </c>
      <c r="BI1887" s="18">
        <f t="shared" si="4411"/>
        <v>0</v>
      </c>
      <c r="BJ1887" s="25"/>
      <c r="BK1887" s="36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</row>
    <row r="1888" spans="1:92" x14ac:dyDescent="0.3">
      <c r="A1888" s="51" t="s">
        <v>267</v>
      </c>
      <c r="B1888" s="50">
        <v>850</v>
      </c>
      <c r="C1888" s="51"/>
      <c r="D1888" s="51"/>
      <c r="E1888" s="14" t="s">
        <v>477</v>
      </c>
      <c r="F1888" s="18">
        <f t="shared" si="4411"/>
        <v>168.5</v>
      </c>
      <c r="G1888" s="18">
        <f t="shared" si="4411"/>
        <v>168.5</v>
      </c>
      <c r="H1888" s="18">
        <f t="shared" si="4411"/>
        <v>168.5</v>
      </c>
      <c r="I1888" s="18">
        <f t="shared" si="4411"/>
        <v>0</v>
      </c>
      <c r="J1888" s="18">
        <f t="shared" si="4411"/>
        <v>0</v>
      </c>
      <c r="K1888" s="18">
        <f t="shared" si="4411"/>
        <v>0</v>
      </c>
      <c r="L1888" s="18">
        <f t="shared" si="4377"/>
        <v>168.5</v>
      </c>
      <c r="M1888" s="18">
        <f t="shared" si="4378"/>
        <v>168.5</v>
      </c>
      <c r="N1888" s="18">
        <f t="shared" si="4379"/>
        <v>168.5</v>
      </c>
      <c r="O1888" s="18">
        <f t="shared" si="4411"/>
        <v>0</v>
      </c>
      <c r="P1888" s="18">
        <f t="shared" si="4411"/>
        <v>0</v>
      </c>
      <c r="Q1888" s="18">
        <f t="shared" si="4411"/>
        <v>0</v>
      </c>
      <c r="R1888" s="18">
        <f t="shared" si="4306"/>
        <v>168.5</v>
      </c>
      <c r="S1888" s="18">
        <f t="shared" si="4307"/>
        <v>168.5</v>
      </c>
      <c r="T1888" s="18">
        <f t="shared" si="4308"/>
        <v>168.5</v>
      </c>
      <c r="U1888" s="18">
        <f t="shared" si="4411"/>
        <v>0</v>
      </c>
      <c r="V1888" s="18">
        <f t="shared" si="4411"/>
        <v>0</v>
      </c>
      <c r="W1888" s="18">
        <f t="shared" si="4411"/>
        <v>0</v>
      </c>
      <c r="X1888" s="18">
        <f t="shared" si="4309"/>
        <v>168.5</v>
      </c>
      <c r="Y1888" s="18">
        <f t="shared" si="4310"/>
        <v>168.5</v>
      </c>
      <c r="Z1888" s="18">
        <f t="shared" si="4311"/>
        <v>168.5</v>
      </c>
      <c r="AA1888" s="18">
        <f t="shared" si="4411"/>
        <v>0</v>
      </c>
      <c r="AB1888" s="18">
        <f t="shared" si="4411"/>
        <v>0</v>
      </c>
      <c r="AC1888" s="18">
        <f t="shared" si="4411"/>
        <v>0</v>
      </c>
      <c r="AD1888" s="18">
        <f t="shared" si="4312"/>
        <v>168.5</v>
      </c>
      <c r="AE1888" s="18">
        <f t="shared" si="4313"/>
        <v>168.5</v>
      </c>
      <c r="AF1888" s="18">
        <f t="shared" si="4314"/>
        <v>168.5</v>
      </c>
      <c r="AG1888" s="18">
        <f t="shared" si="4411"/>
        <v>0</v>
      </c>
      <c r="AH1888" s="18">
        <f t="shared" si="4301"/>
        <v>168.5</v>
      </c>
      <c r="AI1888" s="18">
        <f t="shared" si="4302"/>
        <v>168.5</v>
      </c>
      <c r="AJ1888" s="18">
        <f t="shared" si="4303"/>
        <v>168.5</v>
      </c>
      <c r="AK1888" s="18">
        <f t="shared" si="4411"/>
        <v>0</v>
      </c>
      <c r="AL1888" s="18">
        <f t="shared" si="4411"/>
        <v>0</v>
      </c>
      <c r="AM1888" s="18">
        <f t="shared" si="4411"/>
        <v>0</v>
      </c>
      <c r="AN1888" s="18">
        <f t="shared" si="4343"/>
        <v>168.5</v>
      </c>
      <c r="AO1888" s="18">
        <f t="shared" si="4344"/>
        <v>168.5</v>
      </c>
      <c r="AP1888" s="18">
        <f t="shared" si="4345"/>
        <v>168.5</v>
      </c>
      <c r="AQ1888" s="18">
        <f t="shared" si="4411"/>
        <v>0</v>
      </c>
      <c r="AR1888" s="18">
        <f t="shared" si="4346"/>
        <v>168.5</v>
      </c>
      <c r="AS1888" s="18">
        <f t="shared" si="4411"/>
        <v>0</v>
      </c>
      <c r="AT1888" s="18">
        <f t="shared" si="4411"/>
        <v>0</v>
      </c>
      <c r="AU1888" s="18">
        <f t="shared" si="4411"/>
        <v>0</v>
      </c>
      <c r="AV1888" s="18">
        <f t="shared" si="4298"/>
        <v>168.5</v>
      </c>
      <c r="AW1888" s="18">
        <f t="shared" si="4299"/>
        <v>168.5</v>
      </c>
      <c r="AX1888" s="18">
        <f t="shared" si="4300"/>
        <v>168.5</v>
      </c>
      <c r="AY1888" s="18">
        <f t="shared" si="4411"/>
        <v>0</v>
      </c>
      <c r="AZ1888" s="18">
        <f t="shared" si="4411"/>
        <v>0</v>
      </c>
      <c r="BA1888" s="18">
        <f t="shared" si="4296"/>
        <v>168.5</v>
      </c>
      <c r="BB1888" s="18">
        <f t="shared" si="4297"/>
        <v>168.5</v>
      </c>
      <c r="BC1888" s="18">
        <f t="shared" si="4411"/>
        <v>0</v>
      </c>
      <c r="BD1888" s="18">
        <f t="shared" si="4411"/>
        <v>0</v>
      </c>
      <c r="BE1888" s="18">
        <f t="shared" si="4411"/>
        <v>0</v>
      </c>
      <c r="BF1888" s="18">
        <f t="shared" si="4380"/>
        <v>168.5</v>
      </c>
      <c r="BG1888" s="18">
        <f t="shared" si="4381"/>
        <v>168.5</v>
      </c>
      <c r="BH1888" s="18">
        <f t="shared" si="4382"/>
        <v>168.5</v>
      </c>
      <c r="BI1888" s="18">
        <f t="shared" si="4411"/>
        <v>0</v>
      </c>
      <c r="BJ1888" s="25"/>
      <c r="BK1888" s="36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</row>
    <row r="1889" spans="1:92" x14ac:dyDescent="0.3">
      <c r="A1889" s="51" t="s">
        <v>267</v>
      </c>
      <c r="B1889" s="50">
        <v>850</v>
      </c>
      <c r="C1889" s="51" t="s">
        <v>137</v>
      </c>
      <c r="D1889" s="51" t="s">
        <v>27</v>
      </c>
      <c r="E1889" s="14" t="s">
        <v>427</v>
      </c>
      <c r="F1889" s="18">
        <v>168.5</v>
      </c>
      <c r="G1889" s="18">
        <v>168.5</v>
      </c>
      <c r="H1889" s="18">
        <v>168.5</v>
      </c>
      <c r="I1889" s="18"/>
      <c r="J1889" s="18"/>
      <c r="K1889" s="18"/>
      <c r="L1889" s="18">
        <f t="shared" si="4377"/>
        <v>168.5</v>
      </c>
      <c r="M1889" s="18">
        <f t="shared" si="4378"/>
        <v>168.5</v>
      </c>
      <c r="N1889" s="18">
        <f t="shared" si="4379"/>
        <v>168.5</v>
      </c>
      <c r="O1889" s="18"/>
      <c r="P1889" s="18"/>
      <c r="Q1889" s="18"/>
      <c r="R1889" s="18">
        <f t="shared" si="4306"/>
        <v>168.5</v>
      </c>
      <c r="S1889" s="18">
        <f t="shared" si="4307"/>
        <v>168.5</v>
      </c>
      <c r="T1889" s="18">
        <f t="shared" si="4308"/>
        <v>168.5</v>
      </c>
      <c r="U1889" s="18"/>
      <c r="V1889" s="18"/>
      <c r="W1889" s="18"/>
      <c r="X1889" s="18">
        <f t="shared" si="4309"/>
        <v>168.5</v>
      </c>
      <c r="Y1889" s="18">
        <f t="shared" si="4310"/>
        <v>168.5</v>
      </c>
      <c r="Z1889" s="18">
        <f t="shared" si="4311"/>
        <v>168.5</v>
      </c>
      <c r="AA1889" s="18"/>
      <c r="AB1889" s="18"/>
      <c r="AC1889" s="18"/>
      <c r="AD1889" s="18">
        <f t="shared" si="4312"/>
        <v>168.5</v>
      </c>
      <c r="AE1889" s="18">
        <f t="shared" si="4313"/>
        <v>168.5</v>
      </c>
      <c r="AF1889" s="18">
        <f t="shared" si="4314"/>
        <v>168.5</v>
      </c>
      <c r="AG1889" s="18"/>
      <c r="AH1889" s="18">
        <f t="shared" si="4301"/>
        <v>168.5</v>
      </c>
      <c r="AI1889" s="18">
        <f t="shared" si="4302"/>
        <v>168.5</v>
      </c>
      <c r="AJ1889" s="18">
        <f t="shared" si="4303"/>
        <v>168.5</v>
      </c>
      <c r="AK1889" s="18"/>
      <c r="AL1889" s="18"/>
      <c r="AM1889" s="18"/>
      <c r="AN1889" s="18">
        <f t="shared" si="4343"/>
        <v>168.5</v>
      </c>
      <c r="AO1889" s="18">
        <f t="shared" si="4344"/>
        <v>168.5</v>
      </c>
      <c r="AP1889" s="18">
        <f t="shared" si="4345"/>
        <v>168.5</v>
      </c>
      <c r="AQ1889" s="18"/>
      <c r="AR1889" s="18">
        <f t="shared" si="4346"/>
        <v>168.5</v>
      </c>
      <c r="AS1889" s="18"/>
      <c r="AT1889" s="18"/>
      <c r="AU1889" s="18"/>
      <c r="AV1889" s="18">
        <f t="shared" si="4298"/>
        <v>168.5</v>
      </c>
      <c r="AW1889" s="18">
        <f t="shared" si="4299"/>
        <v>168.5</v>
      </c>
      <c r="AX1889" s="18">
        <f t="shared" si="4300"/>
        <v>168.5</v>
      </c>
      <c r="AY1889" s="18"/>
      <c r="AZ1889" s="18"/>
      <c r="BA1889" s="18">
        <f t="shared" si="4296"/>
        <v>168.5</v>
      </c>
      <c r="BB1889" s="18">
        <f t="shared" si="4297"/>
        <v>168.5</v>
      </c>
      <c r="BC1889" s="18"/>
      <c r="BD1889" s="18"/>
      <c r="BE1889" s="18"/>
      <c r="BF1889" s="18">
        <f t="shared" si="4380"/>
        <v>168.5</v>
      </c>
      <c r="BG1889" s="18">
        <f t="shared" si="4381"/>
        <v>168.5</v>
      </c>
      <c r="BH1889" s="18">
        <f t="shared" si="4382"/>
        <v>168.5</v>
      </c>
      <c r="BI1889" s="18"/>
      <c r="BJ1889" s="25"/>
      <c r="BK1889" s="36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</row>
    <row r="1890" spans="1:92" ht="46.8" x14ac:dyDescent="0.3">
      <c r="A1890" s="51" t="s">
        <v>268</v>
      </c>
      <c r="B1890" s="50"/>
      <c r="C1890" s="51"/>
      <c r="D1890" s="51"/>
      <c r="E1890" s="14" t="s">
        <v>581</v>
      </c>
      <c r="F1890" s="18">
        <f t="shared" ref="F1890:BI1892" si="4412">F1891</f>
        <v>1455.4</v>
      </c>
      <c r="G1890" s="18">
        <f t="shared" si="4412"/>
        <v>1455.4</v>
      </c>
      <c r="H1890" s="18">
        <f t="shared" si="4412"/>
        <v>1455.4</v>
      </c>
      <c r="I1890" s="18">
        <f t="shared" si="4412"/>
        <v>0</v>
      </c>
      <c r="J1890" s="18">
        <f t="shared" si="4412"/>
        <v>0</v>
      </c>
      <c r="K1890" s="18">
        <f t="shared" si="4412"/>
        <v>0</v>
      </c>
      <c r="L1890" s="18">
        <f t="shared" si="4377"/>
        <v>1455.4</v>
      </c>
      <c r="M1890" s="18">
        <f t="shared" si="4378"/>
        <v>1455.4</v>
      </c>
      <c r="N1890" s="18">
        <f t="shared" si="4379"/>
        <v>1455.4</v>
      </c>
      <c r="O1890" s="18">
        <f t="shared" si="4412"/>
        <v>0</v>
      </c>
      <c r="P1890" s="18">
        <f t="shared" si="4412"/>
        <v>0</v>
      </c>
      <c r="Q1890" s="18">
        <f t="shared" si="4412"/>
        <v>0</v>
      </c>
      <c r="R1890" s="18">
        <f t="shared" si="4306"/>
        <v>1455.4</v>
      </c>
      <c r="S1890" s="18">
        <f t="shared" si="4307"/>
        <v>1455.4</v>
      </c>
      <c r="T1890" s="18">
        <f t="shared" si="4308"/>
        <v>1455.4</v>
      </c>
      <c r="U1890" s="18">
        <f t="shared" si="4412"/>
        <v>0</v>
      </c>
      <c r="V1890" s="18">
        <f t="shared" si="4412"/>
        <v>0</v>
      </c>
      <c r="W1890" s="18">
        <f t="shared" si="4412"/>
        <v>0</v>
      </c>
      <c r="X1890" s="18">
        <f t="shared" si="4309"/>
        <v>1455.4</v>
      </c>
      <c r="Y1890" s="18">
        <f t="shared" si="4310"/>
        <v>1455.4</v>
      </c>
      <c r="Z1890" s="18">
        <f t="shared" si="4311"/>
        <v>1455.4</v>
      </c>
      <c r="AA1890" s="18">
        <f t="shared" si="4412"/>
        <v>0</v>
      </c>
      <c r="AB1890" s="18">
        <f t="shared" si="4412"/>
        <v>0</v>
      </c>
      <c r="AC1890" s="18">
        <f t="shared" si="4412"/>
        <v>0</v>
      </c>
      <c r="AD1890" s="18">
        <f t="shared" si="4312"/>
        <v>1455.4</v>
      </c>
      <c r="AE1890" s="18">
        <f t="shared" si="4313"/>
        <v>1455.4</v>
      </c>
      <c r="AF1890" s="18">
        <f t="shared" si="4314"/>
        <v>1455.4</v>
      </c>
      <c r="AG1890" s="18">
        <f t="shared" si="4412"/>
        <v>0</v>
      </c>
      <c r="AH1890" s="18">
        <f t="shared" si="4301"/>
        <v>1455.4</v>
      </c>
      <c r="AI1890" s="18">
        <f t="shared" si="4302"/>
        <v>1455.4</v>
      </c>
      <c r="AJ1890" s="18">
        <f t="shared" si="4303"/>
        <v>1455.4</v>
      </c>
      <c r="AK1890" s="18">
        <f t="shared" si="4412"/>
        <v>0</v>
      </c>
      <c r="AL1890" s="18">
        <f t="shared" si="4412"/>
        <v>0</v>
      </c>
      <c r="AM1890" s="18">
        <f t="shared" si="4412"/>
        <v>0</v>
      </c>
      <c r="AN1890" s="18">
        <f t="shared" si="4343"/>
        <v>1455.4</v>
      </c>
      <c r="AO1890" s="18">
        <f t="shared" si="4344"/>
        <v>1455.4</v>
      </c>
      <c r="AP1890" s="18">
        <f t="shared" si="4345"/>
        <v>1455.4</v>
      </c>
      <c r="AQ1890" s="18">
        <f t="shared" si="4412"/>
        <v>0</v>
      </c>
      <c r="AR1890" s="18">
        <f t="shared" si="4346"/>
        <v>1455.4</v>
      </c>
      <c r="AS1890" s="18">
        <f t="shared" si="4412"/>
        <v>-90.082999999999998</v>
      </c>
      <c r="AT1890" s="18">
        <f t="shared" si="4412"/>
        <v>0</v>
      </c>
      <c r="AU1890" s="18">
        <f t="shared" si="4412"/>
        <v>0</v>
      </c>
      <c r="AV1890" s="18">
        <f t="shared" si="4298"/>
        <v>1365.317</v>
      </c>
      <c r="AW1890" s="18">
        <f t="shared" si="4299"/>
        <v>1455.4</v>
      </c>
      <c r="AX1890" s="18">
        <f t="shared" si="4300"/>
        <v>1455.4</v>
      </c>
      <c r="AY1890" s="18">
        <f t="shared" si="4412"/>
        <v>0</v>
      </c>
      <c r="AZ1890" s="18">
        <f t="shared" si="4412"/>
        <v>0</v>
      </c>
      <c r="BA1890" s="18">
        <f t="shared" si="4296"/>
        <v>1365.317</v>
      </c>
      <c r="BB1890" s="18">
        <f t="shared" si="4297"/>
        <v>1455.4</v>
      </c>
      <c r="BC1890" s="18">
        <f t="shared" si="4412"/>
        <v>0</v>
      </c>
      <c r="BD1890" s="18">
        <f t="shared" si="4412"/>
        <v>0</v>
      </c>
      <c r="BE1890" s="18">
        <f t="shared" si="4412"/>
        <v>0</v>
      </c>
      <c r="BF1890" s="18">
        <f t="shared" si="4380"/>
        <v>1365.317</v>
      </c>
      <c r="BG1890" s="18">
        <f t="shared" si="4381"/>
        <v>1455.4</v>
      </c>
      <c r="BH1890" s="18">
        <f t="shared" si="4382"/>
        <v>1455.4</v>
      </c>
      <c r="BI1890" s="18">
        <f t="shared" si="4412"/>
        <v>0</v>
      </c>
      <c r="BJ1890" s="25"/>
      <c r="BK1890" s="36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</row>
    <row r="1891" spans="1:92" ht="31.2" x14ac:dyDescent="0.3">
      <c r="A1891" s="51" t="s">
        <v>268</v>
      </c>
      <c r="B1891" s="50">
        <v>200</v>
      </c>
      <c r="C1891" s="51"/>
      <c r="D1891" s="51"/>
      <c r="E1891" s="14" t="s">
        <v>455</v>
      </c>
      <c r="F1891" s="18">
        <f t="shared" si="4412"/>
        <v>1455.4</v>
      </c>
      <c r="G1891" s="18">
        <f t="shared" si="4412"/>
        <v>1455.4</v>
      </c>
      <c r="H1891" s="18">
        <f t="shared" si="4412"/>
        <v>1455.4</v>
      </c>
      <c r="I1891" s="18">
        <f t="shared" si="4412"/>
        <v>0</v>
      </c>
      <c r="J1891" s="18">
        <f t="shared" si="4412"/>
        <v>0</v>
      </c>
      <c r="K1891" s="18">
        <f t="shared" si="4412"/>
        <v>0</v>
      </c>
      <c r="L1891" s="18">
        <f t="shared" si="4377"/>
        <v>1455.4</v>
      </c>
      <c r="M1891" s="18">
        <f t="shared" si="4378"/>
        <v>1455.4</v>
      </c>
      <c r="N1891" s="18">
        <f t="shared" si="4379"/>
        <v>1455.4</v>
      </c>
      <c r="O1891" s="18">
        <f t="shared" si="4412"/>
        <v>0</v>
      </c>
      <c r="P1891" s="18">
        <f t="shared" si="4412"/>
        <v>0</v>
      </c>
      <c r="Q1891" s="18">
        <f t="shared" si="4412"/>
        <v>0</v>
      </c>
      <c r="R1891" s="18">
        <f t="shared" si="4306"/>
        <v>1455.4</v>
      </c>
      <c r="S1891" s="18">
        <f t="shared" si="4307"/>
        <v>1455.4</v>
      </c>
      <c r="T1891" s="18">
        <f t="shared" si="4308"/>
        <v>1455.4</v>
      </c>
      <c r="U1891" s="18">
        <f t="shared" si="4412"/>
        <v>0</v>
      </c>
      <c r="V1891" s="18">
        <f t="shared" si="4412"/>
        <v>0</v>
      </c>
      <c r="W1891" s="18">
        <f t="shared" si="4412"/>
        <v>0</v>
      </c>
      <c r="X1891" s="18">
        <f t="shared" si="4309"/>
        <v>1455.4</v>
      </c>
      <c r="Y1891" s="18">
        <f t="shared" si="4310"/>
        <v>1455.4</v>
      </c>
      <c r="Z1891" s="18">
        <f t="shared" si="4311"/>
        <v>1455.4</v>
      </c>
      <c r="AA1891" s="18">
        <f t="shared" si="4412"/>
        <v>0</v>
      </c>
      <c r="AB1891" s="18">
        <f t="shared" si="4412"/>
        <v>0</v>
      </c>
      <c r="AC1891" s="18">
        <f t="shared" si="4412"/>
        <v>0</v>
      </c>
      <c r="AD1891" s="18">
        <f t="shared" si="4312"/>
        <v>1455.4</v>
      </c>
      <c r="AE1891" s="18">
        <f t="shared" si="4313"/>
        <v>1455.4</v>
      </c>
      <c r="AF1891" s="18">
        <f t="shared" si="4314"/>
        <v>1455.4</v>
      </c>
      <c r="AG1891" s="18">
        <f t="shared" si="4412"/>
        <v>0</v>
      </c>
      <c r="AH1891" s="18">
        <f t="shared" si="4301"/>
        <v>1455.4</v>
      </c>
      <c r="AI1891" s="18">
        <f t="shared" si="4302"/>
        <v>1455.4</v>
      </c>
      <c r="AJ1891" s="18">
        <f t="shared" si="4303"/>
        <v>1455.4</v>
      </c>
      <c r="AK1891" s="18">
        <f t="shared" si="4412"/>
        <v>0</v>
      </c>
      <c r="AL1891" s="18">
        <f t="shared" si="4412"/>
        <v>0</v>
      </c>
      <c r="AM1891" s="18">
        <f t="shared" si="4412"/>
        <v>0</v>
      </c>
      <c r="AN1891" s="18">
        <f t="shared" si="4343"/>
        <v>1455.4</v>
      </c>
      <c r="AO1891" s="18">
        <f t="shared" si="4344"/>
        <v>1455.4</v>
      </c>
      <c r="AP1891" s="18">
        <f t="shared" si="4345"/>
        <v>1455.4</v>
      </c>
      <c r="AQ1891" s="18">
        <f t="shared" si="4412"/>
        <v>0</v>
      </c>
      <c r="AR1891" s="18">
        <f t="shared" si="4346"/>
        <v>1455.4</v>
      </c>
      <c r="AS1891" s="18">
        <f t="shared" si="4412"/>
        <v>-90.082999999999998</v>
      </c>
      <c r="AT1891" s="18">
        <f t="shared" si="4412"/>
        <v>0</v>
      </c>
      <c r="AU1891" s="18">
        <f t="shared" si="4412"/>
        <v>0</v>
      </c>
      <c r="AV1891" s="18">
        <f t="shared" si="4298"/>
        <v>1365.317</v>
      </c>
      <c r="AW1891" s="18">
        <f t="shared" si="4299"/>
        <v>1455.4</v>
      </c>
      <c r="AX1891" s="18">
        <f t="shared" si="4300"/>
        <v>1455.4</v>
      </c>
      <c r="AY1891" s="18">
        <f t="shared" si="4412"/>
        <v>0</v>
      </c>
      <c r="AZ1891" s="18">
        <f t="shared" si="4412"/>
        <v>0</v>
      </c>
      <c r="BA1891" s="18">
        <f t="shared" si="4296"/>
        <v>1365.317</v>
      </c>
      <c r="BB1891" s="18">
        <f t="shared" si="4297"/>
        <v>1455.4</v>
      </c>
      <c r="BC1891" s="18">
        <f t="shared" si="4412"/>
        <v>0</v>
      </c>
      <c r="BD1891" s="18">
        <f t="shared" si="4412"/>
        <v>0</v>
      </c>
      <c r="BE1891" s="18">
        <f t="shared" si="4412"/>
        <v>0</v>
      </c>
      <c r="BF1891" s="18">
        <f t="shared" si="4380"/>
        <v>1365.317</v>
      </c>
      <c r="BG1891" s="18">
        <f t="shared" si="4381"/>
        <v>1455.4</v>
      </c>
      <c r="BH1891" s="18">
        <f t="shared" si="4382"/>
        <v>1455.4</v>
      </c>
      <c r="BI1891" s="18">
        <f t="shared" si="4412"/>
        <v>0</v>
      </c>
      <c r="BJ1891" s="25"/>
      <c r="BK1891" s="36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</row>
    <row r="1892" spans="1:92" ht="46.8" x14ac:dyDescent="0.3">
      <c r="A1892" s="51" t="s">
        <v>268</v>
      </c>
      <c r="B1892" s="50">
        <v>240</v>
      </c>
      <c r="C1892" s="51"/>
      <c r="D1892" s="51"/>
      <c r="E1892" s="14" t="s">
        <v>463</v>
      </c>
      <c r="F1892" s="18">
        <f t="shared" si="4412"/>
        <v>1455.4</v>
      </c>
      <c r="G1892" s="18">
        <f t="shared" si="4412"/>
        <v>1455.4</v>
      </c>
      <c r="H1892" s="18">
        <f t="shared" si="4412"/>
        <v>1455.4</v>
      </c>
      <c r="I1892" s="18">
        <f t="shared" si="4412"/>
        <v>0</v>
      </c>
      <c r="J1892" s="18">
        <f t="shared" si="4412"/>
        <v>0</v>
      </c>
      <c r="K1892" s="18">
        <f t="shared" si="4412"/>
        <v>0</v>
      </c>
      <c r="L1892" s="18">
        <f t="shared" si="4377"/>
        <v>1455.4</v>
      </c>
      <c r="M1892" s="18">
        <f t="shared" si="4378"/>
        <v>1455.4</v>
      </c>
      <c r="N1892" s="18">
        <f t="shared" si="4379"/>
        <v>1455.4</v>
      </c>
      <c r="O1892" s="18">
        <f t="shared" si="4412"/>
        <v>0</v>
      </c>
      <c r="P1892" s="18">
        <f t="shared" si="4412"/>
        <v>0</v>
      </c>
      <c r="Q1892" s="18">
        <f t="shared" si="4412"/>
        <v>0</v>
      </c>
      <c r="R1892" s="18">
        <f t="shared" si="4306"/>
        <v>1455.4</v>
      </c>
      <c r="S1892" s="18">
        <f t="shared" si="4307"/>
        <v>1455.4</v>
      </c>
      <c r="T1892" s="18">
        <f t="shared" si="4308"/>
        <v>1455.4</v>
      </c>
      <c r="U1892" s="18">
        <f t="shared" si="4412"/>
        <v>0</v>
      </c>
      <c r="V1892" s="18">
        <f t="shared" si="4412"/>
        <v>0</v>
      </c>
      <c r="W1892" s="18">
        <f t="shared" si="4412"/>
        <v>0</v>
      </c>
      <c r="X1892" s="18">
        <f t="shared" si="4309"/>
        <v>1455.4</v>
      </c>
      <c r="Y1892" s="18">
        <f t="shared" si="4310"/>
        <v>1455.4</v>
      </c>
      <c r="Z1892" s="18">
        <f t="shared" si="4311"/>
        <v>1455.4</v>
      </c>
      <c r="AA1892" s="18">
        <f t="shared" si="4412"/>
        <v>0</v>
      </c>
      <c r="AB1892" s="18">
        <f t="shared" si="4412"/>
        <v>0</v>
      </c>
      <c r="AC1892" s="18">
        <f t="shared" si="4412"/>
        <v>0</v>
      </c>
      <c r="AD1892" s="18">
        <f t="shared" si="4312"/>
        <v>1455.4</v>
      </c>
      <c r="AE1892" s="18">
        <f t="shared" si="4313"/>
        <v>1455.4</v>
      </c>
      <c r="AF1892" s="18">
        <f t="shared" si="4314"/>
        <v>1455.4</v>
      </c>
      <c r="AG1892" s="18">
        <f t="shared" si="4412"/>
        <v>0</v>
      </c>
      <c r="AH1892" s="18">
        <f t="shared" si="4301"/>
        <v>1455.4</v>
      </c>
      <c r="AI1892" s="18">
        <f t="shared" si="4302"/>
        <v>1455.4</v>
      </c>
      <c r="AJ1892" s="18">
        <f t="shared" si="4303"/>
        <v>1455.4</v>
      </c>
      <c r="AK1892" s="18">
        <f t="shared" si="4412"/>
        <v>0</v>
      </c>
      <c r="AL1892" s="18">
        <f t="shared" si="4412"/>
        <v>0</v>
      </c>
      <c r="AM1892" s="18">
        <f t="shared" si="4412"/>
        <v>0</v>
      </c>
      <c r="AN1892" s="18">
        <f t="shared" si="4343"/>
        <v>1455.4</v>
      </c>
      <c r="AO1892" s="18">
        <f t="shared" si="4344"/>
        <v>1455.4</v>
      </c>
      <c r="AP1892" s="18">
        <f t="shared" si="4345"/>
        <v>1455.4</v>
      </c>
      <c r="AQ1892" s="18">
        <f t="shared" si="4412"/>
        <v>0</v>
      </c>
      <c r="AR1892" s="18">
        <f t="shared" si="4346"/>
        <v>1455.4</v>
      </c>
      <c r="AS1892" s="18">
        <f t="shared" si="4412"/>
        <v>-90.082999999999998</v>
      </c>
      <c r="AT1892" s="18">
        <f t="shared" si="4412"/>
        <v>0</v>
      </c>
      <c r="AU1892" s="18">
        <f t="shared" si="4412"/>
        <v>0</v>
      </c>
      <c r="AV1892" s="18">
        <f t="shared" si="4298"/>
        <v>1365.317</v>
      </c>
      <c r="AW1892" s="18">
        <f t="shared" si="4299"/>
        <v>1455.4</v>
      </c>
      <c r="AX1892" s="18">
        <f t="shared" si="4300"/>
        <v>1455.4</v>
      </c>
      <c r="AY1892" s="18">
        <f t="shared" si="4412"/>
        <v>0</v>
      </c>
      <c r="AZ1892" s="18">
        <f t="shared" si="4412"/>
        <v>0</v>
      </c>
      <c r="BA1892" s="18">
        <f t="shared" si="4296"/>
        <v>1365.317</v>
      </c>
      <c r="BB1892" s="18">
        <f t="shared" si="4297"/>
        <v>1455.4</v>
      </c>
      <c r="BC1892" s="18">
        <f t="shared" si="4412"/>
        <v>0</v>
      </c>
      <c r="BD1892" s="18">
        <f t="shared" si="4412"/>
        <v>0</v>
      </c>
      <c r="BE1892" s="18">
        <f t="shared" si="4412"/>
        <v>0</v>
      </c>
      <c r="BF1892" s="18">
        <f t="shared" si="4380"/>
        <v>1365.317</v>
      </c>
      <c r="BG1892" s="18">
        <f t="shared" si="4381"/>
        <v>1455.4</v>
      </c>
      <c r="BH1892" s="18">
        <f t="shared" si="4382"/>
        <v>1455.4</v>
      </c>
      <c r="BI1892" s="18">
        <f t="shared" si="4412"/>
        <v>0</v>
      </c>
      <c r="BJ1892" s="25"/>
      <c r="BK1892" s="36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</row>
    <row r="1893" spans="1:92" x14ac:dyDescent="0.3">
      <c r="A1893" s="51" t="s">
        <v>268</v>
      </c>
      <c r="B1893" s="50">
        <v>240</v>
      </c>
      <c r="C1893" s="51" t="s">
        <v>137</v>
      </c>
      <c r="D1893" s="51" t="s">
        <v>27</v>
      </c>
      <c r="E1893" s="14" t="s">
        <v>427</v>
      </c>
      <c r="F1893" s="18">
        <v>1455.4</v>
      </c>
      <c r="G1893" s="18">
        <v>1455.4</v>
      </c>
      <c r="H1893" s="18">
        <v>1455.4</v>
      </c>
      <c r="I1893" s="18"/>
      <c r="J1893" s="18"/>
      <c r="K1893" s="18"/>
      <c r="L1893" s="18">
        <f t="shared" si="4377"/>
        <v>1455.4</v>
      </c>
      <c r="M1893" s="18">
        <f t="shared" si="4378"/>
        <v>1455.4</v>
      </c>
      <c r="N1893" s="18">
        <f t="shared" si="4379"/>
        <v>1455.4</v>
      </c>
      <c r="O1893" s="18"/>
      <c r="P1893" s="18"/>
      <c r="Q1893" s="18"/>
      <c r="R1893" s="18">
        <f t="shared" si="4306"/>
        <v>1455.4</v>
      </c>
      <c r="S1893" s="18">
        <f t="shared" si="4307"/>
        <v>1455.4</v>
      </c>
      <c r="T1893" s="18">
        <f t="shared" si="4308"/>
        <v>1455.4</v>
      </c>
      <c r="U1893" s="18"/>
      <c r="V1893" s="18"/>
      <c r="W1893" s="18"/>
      <c r="X1893" s="18">
        <f t="shared" si="4309"/>
        <v>1455.4</v>
      </c>
      <c r="Y1893" s="18">
        <f t="shared" si="4310"/>
        <v>1455.4</v>
      </c>
      <c r="Z1893" s="18">
        <f t="shared" si="4311"/>
        <v>1455.4</v>
      </c>
      <c r="AA1893" s="18"/>
      <c r="AB1893" s="18"/>
      <c r="AC1893" s="18"/>
      <c r="AD1893" s="18">
        <f t="shared" si="4312"/>
        <v>1455.4</v>
      </c>
      <c r="AE1893" s="18">
        <f t="shared" si="4313"/>
        <v>1455.4</v>
      </c>
      <c r="AF1893" s="18">
        <f t="shared" si="4314"/>
        <v>1455.4</v>
      </c>
      <c r="AG1893" s="18"/>
      <c r="AH1893" s="18">
        <f t="shared" si="4301"/>
        <v>1455.4</v>
      </c>
      <c r="AI1893" s="18">
        <f t="shared" si="4302"/>
        <v>1455.4</v>
      </c>
      <c r="AJ1893" s="18">
        <f t="shared" si="4303"/>
        <v>1455.4</v>
      </c>
      <c r="AK1893" s="18"/>
      <c r="AL1893" s="18"/>
      <c r="AM1893" s="18"/>
      <c r="AN1893" s="18">
        <f t="shared" si="4343"/>
        <v>1455.4</v>
      </c>
      <c r="AO1893" s="18">
        <f t="shared" si="4344"/>
        <v>1455.4</v>
      </c>
      <c r="AP1893" s="18">
        <f t="shared" si="4345"/>
        <v>1455.4</v>
      </c>
      <c r="AQ1893" s="18"/>
      <c r="AR1893" s="18">
        <f t="shared" si="4346"/>
        <v>1455.4</v>
      </c>
      <c r="AS1893" s="18">
        <v>-90.082999999999998</v>
      </c>
      <c r="AT1893" s="18"/>
      <c r="AU1893" s="18"/>
      <c r="AV1893" s="18">
        <f t="shared" si="4298"/>
        <v>1365.317</v>
      </c>
      <c r="AW1893" s="18">
        <f t="shared" si="4299"/>
        <v>1455.4</v>
      </c>
      <c r="AX1893" s="18">
        <f t="shared" si="4300"/>
        <v>1455.4</v>
      </c>
      <c r="AY1893" s="18"/>
      <c r="AZ1893" s="18"/>
      <c r="BA1893" s="18">
        <f t="shared" si="4296"/>
        <v>1365.317</v>
      </c>
      <c r="BB1893" s="18">
        <f t="shared" si="4297"/>
        <v>1455.4</v>
      </c>
      <c r="BC1893" s="18"/>
      <c r="BD1893" s="18"/>
      <c r="BE1893" s="18"/>
      <c r="BF1893" s="18">
        <f t="shared" si="4380"/>
        <v>1365.317</v>
      </c>
      <c r="BG1893" s="18">
        <f t="shared" si="4381"/>
        <v>1455.4</v>
      </c>
      <c r="BH1893" s="18">
        <f t="shared" si="4382"/>
        <v>1455.4</v>
      </c>
      <c r="BI1893" s="18"/>
      <c r="BJ1893" s="25"/>
      <c r="BK1893" s="36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</row>
    <row r="1894" spans="1:92" ht="62.4" x14ac:dyDescent="0.3">
      <c r="A1894" s="51" t="s">
        <v>271</v>
      </c>
      <c r="B1894" s="50"/>
      <c r="C1894" s="51"/>
      <c r="D1894" s="51"/>
      <c r="E1894" s="14" t="s">
        <v>683</v>
      </c>
      <c r="F1894" s="18">
        <f t="shared" ref="F1894:BI1897" si="4413">F1895</f>
        <v>10666</v>
      </c>
      <c r="G1894" s="18">
        <f t="shared" si="4413"/>
        <v>10666</v>
      </c>
      <c r="H1894" s="18">
        <f t="shared" si="4413"/>
        <v>10666</v>
      </c>
      <c r="I1894" s="18">
        <f t="shared" si="4413"/>
        <v>0</v>
      </c>
      <c r="J1894" s="18">
        <f t="shared" si="4413"/>
        <v>0</v>
      </c>
      <c r="K1894" s="18">
        <f t="shared" si="4413"/>
        <v>0</v>
      </c>
      <c r="L1894" s="18">
        <f t="shared" si="4377"/>
        <v>10666</v>
      </c>
      <c r="M1894" s="18">
        <f t="shared" si="4378"/>
        <v>10666</v>
      </c>
      <c r="N1894" s="18">
        <f t="shared" si="4379"/>
        <v>10666</v>
      </c>
      <c r="O1894" s="18">
        <f t="shared" si="4413"/>
        <v>0</v>
      </c>
      <c r="P1894" s="18">
        <f t="shared" si="4413"/>
        <v>0</v>
      </c>
      <c r="Q1894" s="18">
        <f t="shared" si="4413"/>
        <v>0</v>
      </c>
      <c r="R1894" s="18">
        <f t="shared" si="4306"/>
        <v>10666</v>
      </c>
      <c r="S1894" s="18">
        <f t="shared" si="4307"/>
        <v>10666</v>
      </c>
      <c r="T1894" s="18">
        <f t="shared" si="4308"/>
        <v>10666</v>
      </c>
      <c r="U1894" s="18">
        <f t="shared" si="4413"/>
        <v>0</v>
      </c>
      <c r="V1894" s="18">
        <f t="shared" si="4413"/>
        <v>0</v>
      </c>
      <c r="W1894" s="18">
        <f t="shared" si="4413"/>
        <v>0</v>
      </c>
      <c r="X1894" s="18">
        <f t="shared" si="4309"/>
        <v>10666</v>
      </c>
      <c r="Y1894" s="18">
        <f t="shared" si="4310"/>
        <v>10666</v>
      </c>
      <c r="Z1894" s="18">
        <f t="shared" si="4311"/>
        <v>10666</v>
      </c>
      <c r="AA1894" s="18">
        <f t="shared" si="4413"/>
        <v>0</v>
      </c>
      <c r="AB1894" s="18">
        <f t="shared" si="4413"/>
        <v>0</v>
      </c>
      <c r="AC1894" s="18">
        <f t="shared" si="4413"/>
        <v>0</v>
      </c>
      <c r="AD1894" s="18">
        <f t="shared" si="4312"/>
        <v>10666</v>
      </c>
      <c r="AE1894" s="18">
        <f t="shared" si="4313"/>
        <v>10666</v>
      </c>
      <c r="AF1894" s="18">
        <f t="shared" si="4314"/>
        <v>10666</v>
      </c>
      <c r="AG1894" s="18">
        <f t="shared" si="4413"/>
        <v>0</v>
      </c>
      <c r="AH1894" s="18">
        <f t="shared" si="4301"/>
        <v>10666</v>
      </c>
      <c r="AI1894" s="18">
        <f t="shared" si="4302"/>
        <v>10666</v>
      </c>
      <c r="AJ1894" s="18">
        <f t="shared" si="4303"/>
        <v>10666</v>
      </c>
      <c r="AK1894" s="18">
        <f t="shared" si="4413"/>
        <v>0</v>
      </c>
      <c r="AL1894" s="18">
        <f t="shared" si="4413"/>
        <v>0</v>
      </c>
      <c r="AM1894" s="18">
        <f t="shared" si="4413"/>
        <v>0</v>
      </c>
      <c r="AN1894" s="18">
        <f t="shared" si="4343"/>
        <v>10666</v>
      </c>
      <c r="AO1894" s="18">
        <f t="shared" si="4344"/>
        <v>10666</v>
      </c>
      <c r="AP1894" s="18">
        <f t="shared" si="4345"/>
        <v>10666</v>
      </c>
      <c r="AQ1894" s="18">
        <f t="shared" si="4413"/>
        <v>0</v>
      </c>
      <c r="AR1894" s="18">
        <f t="shared" si="4346"/>
        <v>10666</v>
      </c>
      <c r="AS1894" s="18">
        <f t="shared" si="4413"/>
        <v>-492.548</v>
      </c>
      <c r="AT1894" s="18">
        <f t="shared" si="4413"/>
        <v>0</v>
      </c>
      <c r="AU1894" s="18">
        <f t="shared" si="4413"/>
        <v>0</v>
      </c>
      <c r="AV1894" s="18">
        <f t="shared" si="4298"/>
        <v>10173.451999999999</v>
      </c>
      <c r="AW1894" s="18">
        <f t="shared" si="4299"/>
        <v>10666</v>
      </c>
      <c r="AX1894" s="18">
        <f t="shared" si="4300"/>
        <v>10666</v>
      </c>
      <c r="AY1894" s="18">
        <f t="shared" si="4413"/>
        <v>0</v>
      </c>
      <c r="AZ1894" s="18">
        <f t="shared" si="4413"/>
        <v>0</v>
      </c>
      <c r="BA1894" s="18">
        <f t="shared" ref="BA1894:BA1957" si="4414">AV1894+AY1894</f>
        <v>10173.451999999999</v>
      </c>
      <c r="BB1894" s="18">
        <f t="shared" ref="BB1894:BB1957" si="4415">AW1894+AZ1894</f>
        <v>10666</v>
      </c>
      <c r="BC1894" s="18">
        <f t="shared" si="4413"/>
        <v>-13.664</v>
      </c>
      <c r="BD1894" s="18">
        <f t="shared" si="4413"/>
        <v>0</v>
      </c>
      <c r="BE1894" s="18">
        <f t="shared" si="4413"/>
        <v>0</v>
      </c>
      <c r="BF1894" s="18">
        <f t="shared" si="4380"/>
        <v>10159.787999999999</v>
      </c>
      <c r="BG1894" s="18">
        <f t="shared" si="4381"/>
        <v>10666</v>
      </c>
      <c r="BH1894" s="18">
        <f t="shared" si="4382"/>
        <v>10666</v>
      </c>
      <c r="BI1894" s="18">
        <f t="shared" si="4413"/>
        <v>0</v>
      </c>
      <c r="BJ1894" s="25"/>
      <c r="BK1894" s="36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</row>
    <row r="1895" spans="1:92" ht="31.2" x14ac:dyDescent="0.3">
      <c r="A1895" s="51" t="s">
        <v>270</v>
      </c>
      <c r="B1895" s="50"/>
      <c r="C1895" s="51"/>
      <c r="D1895" s="51"/>
      <c r="E1895" s="14" t="s">
        <v>582</v>
      </c>
      <c r="F1895" s="18">
        <f t="shared" si="4413"/>
        <v>10666</v>
      </c>
      <c r="G1895" s="18">
        <f t="shared" si="4413"/>
        <v>10666</v>
      </c>
      <c r="H1895" s="18">
        <f t="shared" si="4413"/>
        <v>10666</v>
      </c>
      <c r="I1895" s="18">
        <f t="shared" si="4413"/>
        <v>0</v>
      </c>
      <c r="J1895" s="18">
        <f t="shared" si="4413"/>
        <v>0</v>
      </c>
      <c r="K1895" s="18">
        <f t="shared" si="4413"/>
        <v>0</v>
      </c>
      <c r="L1895" s="18">
        <f t="shared" si="4377"/>
        <v>10666</v>
      </c>
      <c r="M1895" s="18">
        <f t="shared" si="4378"/>
        <v>10666</v>
      </c>
      <c r="N1895" s="18">
        <f t="shared" si="4379"/>
        <v>10666</v>
      </c>
      <c r="O1895" s="18">
        <f t="shared" si="4413"/>
        <v>0</v>
      </c>
      <c r="P1895" s="18">
        <f t="shared" si="4413"/>
        <v>0</v>
      </c>
      <c r="Q1895" s="18">
        <f t="shared" si="4413"/>
        <v>0</v>
      </c>
      <c r="R1895" s="18">
        <f t="shared" si="4306"/>
        <v>10666</v>
      </c>
      <c r="S1895" s="18">
        <f t="shared" si="4307"/>
        <v>10666</v>
      </c>
      <c r="T1895" s="18">
        <f t="shared" si="4308"/>
        <v>10666</v>
      </c>
      <c r="U1895" s="18">
        <f t="shared" si="4413"/>
        <v>0</v>
      </c>
      <c r="V1895" s="18">
        <f t="shared" si="4413"/>
        <v>0</v>
      </c>
      <c r="W1895" s="18">
        <f t="shared" si="4413"/>
        <v>0</v>
      </c>
      <c r="X1895" s="18">
        <f t="shared" si="4309"/>
        <v>10666</v>
      </c>
      <c r="Y1895" s="18">
        <f t="shared" si="4310"/>
        <v>10666</v>
      </c>
      <c r="Z1895" s="18">
        <f t="shared" si="4311"/>
        <v>10666</v>
      </c>
      <c r="AA1895" s="18">
        <f t="shared" si="4413"/>
        <v>0</v>
      </c>
      <c r="AB1895" s="18">
        <f t="shared" si="4413"/>
        <v>0</v>
      </c>
      <c r="AC1895" s="18">
        <f t="shared" si="4413"/>
        <v>0</v>
      </c>
      <c r="AD1895" s="18">
        <f t="shared" si="4312"/>
        <v>10666</v>
      </c>
      <c r="AE1895" s="18">
        <f t="shared" si="4313"/>
        <v>10666</v>
      </c>
      <c r="AF1895" s="18">
        <f t="shared" si="4314"/>
        <v>10666</v>
      </c>
      <c r="AG1895" s="18">
        <f t="shared" si="4413"/>
        <v>0</v>
      </c>
      <c r="AH1895" s="18">
        <f t="shared" si="4301"/>
        <v>10666</v>
      </c>
      <c r="AI1895" s="18">
        <f t="shared" si="4302"/>
        <v>10666</v>
      </c>
      <c r="AJ1895" s="18">
        <f t="shared" si="4303"/>
        <v>10666</v>
      </c>
      <c r="AK1895" s="18">
        <f t="shared" si="4413"/>
        <v>0</v>
      </c>
      <c r="AL1895" s="18">
        <f t="shared" si="4413"/>
        <v>0</v>
      </c>
      <c r="AM1895" s="18">
        <f t="shared" si="4413"/>
        <v>0</v>
      </c>
      <c r="AN1895" s="18">
        <f t="shared" si="4343"/>
        <v>10666</v>
      </c>
      <c r="AO1895" s="18">
        <f t="shared" si="4344"/>
        <v>10666</v>
      </c>
      <c r="AP1895" s="18">
        <f t="shared" si="4345"/>
        <v>10666</v>
      </c>
      <c r="AQ1895" s="18">
        <f t="shared" si="4413"/>
        <v>0</v>
      </c>
      <c r="AR1895" s="18">
        <f t="shared" si="4346"/>
        <v>10666</v>
      </c>
      <c r="AS1895" s="18">
        <f t="shared" si="4413"/>
        <v>-492.548</v>
      </c>
      <c r="AT1895" s="18">
        <f t="shared" si="4413"/>
        <v>0</v>
      </c>
      <c r="AU1895" s="18">
        <f t="shared" si="4413"/>
        <v>0</v>
      </c>
      <c r="AV1895" s="18">
        <f t="shared" ref="AV1895:AV1958" si="4416">AR1895+AS1895</f>
        <v>10173.451999999999</v>
      </c>
      <c r="AW1895" s="18">
        <f t="shared" ref="AW1895:AW1958" si="4417">AO1895+AT1895</f>
        <v>10666</v>
      </c>
      <c r="AX1895" s="18">
        <f t="shared" ref="AX1895:AX1958" si="4418">AP1895+AU1895</f>
        <v>10666</v>
      </c>
      <c r="AY1895" s="18">
        <f t="shared" si="4413"/>
        <v>0</v>
      </c>
      <c r="AZ1895" s="18">
        <f t="shared" si="4413"/>
        <v>0</v>
      </c>
      <c r="BA1895" s="18">
        <f t="shared" si="4414"/>
        <v>10173.451999999999</v>
      </c>
      <c r="BB1895" s="18">
        <f t="shared" si="4415"/>
        <v>10666</v>
      </c>
      <c r="BC1895" s="18">
        <f t="shared" si="4413"/>
        <v>-13.664</v>
      </c>
      <c r="BD1895" s="18">
        <f t="shared" si="4413"/>
        <v>0</v>
      </c>
      <c r="BE1895" s="18">
        <f t="shared" si="4413"/>
        <v>0</v>
      </c>
      <c r="BF1895" s="18">
        <f t="shared" si="4380"/>
        <v>10159.787999999999</v>
      </c>
      <c r="BG1895" s="18">
        <f t="shared" si="4381"/>
        <v>10666</v>
      </c>
      <c r="BH1895" s="18">
        <f t="shared" si="4382"/>
        <v>10666</v>
      </c>
      <c r="BI1895" s="18">
        <f t="shared" si="4413"/>
        <v>0</v>
      </c>
      <c r="BJ1895" s="25"/>
      <c r="BK1895" s="36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</row>
    <row r="1896" spans="1:92" ht="31.2" x14ac:dyDescent="0.3">
      <c r="A1896" s="51" t="s">
        <v>270</v>
      </c>
      <c r="B1896" s="50">
        <v>200</v>
      </c>
      <c r="C1896" s="51"/>
      <c r="D1896" s="51"/>
      <c r="E1896" s="14" t="s">
        <v>455</v>
      </c>
      <c r="F1896" s="18">
        <f t="shared" si="4413"/>
        <v>10666</v>
      </c>
      <c r="G1896" s="18">
        <f t="shared" si="4413"/>
        <v>10666</v>
      </c>
      <c r="H1896" s="18">
        <f t="shared" si="4413"/>
        <v>10666</v>
      </c>
      <c r="I1896" s="18">
        <f t="shared" si="4413"/>
        <v>0</v>
      </c>
      <c r="J1896" s="18">
        <f t="shared" si="4413"/>
        <v>0</v>
      </c>
      <c r="K1896" s="18">
        <f t="shared" si="4413"/>
        <v>0</v>
      </c>
      <c r="L1896" s="18">
        <f t="shared" si="4377"/>
        <v>10666</v>
      </c>
      <c r="M1896" s="18">
        <f t="shared" si="4378"/>
        <v>10666</v>
      </c>
      <c r="N1896" s="18">
        <f t="shared" si="4379"/>
        <v>10666</v>
      </c>
      <c r="O1896" s="18">
        <f t="shared" si="4413"/>
        <v>0</v>
      </c>
      <c r="P1896" s="18">
        <f t="shared" si="4413"/>
        <v>0</v>
      </c>
      <c r="Q1896" s="18">
        <f t="shared" si="4413"/>
        <v>0</v>
      </c>
      <c r="R1896" s="18">
        <f t="shared" si="4306"/>
        <v>10666</v>
      </c>
      <c r="S1896" s="18">
        <f t="shared" si="4307"/>
        <v>10666</v>
      </c>
      <c r="T1896" s="18">
        <f t="shared" si="4308"/>
        <v>10666</v>
      </c>
      <c r="U1896" s="18">
        <f t="shared" si="4413"/>
        <v>0</v>
      </c>
      <c r="V1896" s="18">
        <f t="shared" si="4413"/>
        <v>0</v>
      </c>
      <c r="W1896" s="18">
        <f t="shared" si="4413"/>
        <v>0</v>
      </c>
      <c r="X1896" s="18">
        <f t="shared" si="4309"/>
        <v>10666</v>
      </c>
      <c r="Y1896" s="18">
        <f t="shared" si="4310"/>
        <v>10666</v>
      </c>
      <c r="Z1896" s="18">
        <f t="shared" si="4311"/>
        <v>10666</v>
      </c>
      <c r="AA1896" s="18">
        <f t="shared" si="4413"/>
        <v>0</v>
      </c>
      <c r="AB1896" s="18">
        <f t="shared" si="4413"/>
        <v>0</v>
      </c>
      <c r="AC1896" s="18">
        <f t="shared" si="4413"/>
        <v>0</v>
      </c>
      <c r="AD1896" s="18">
        <f t="shared" si="4312"/>
        <v>10666</v>
      </c>
      <c r="AE1896" s="18">
        <f t="shared" si="4313"/>
        <v>10666</v>
      </c>
      <c r="AF1896" s="18">
        <f t="shared" si="4314"/>
        <v>10666</v>
      </c>
      <c r="AG1896" s="18">
        <f t="shared" si="4413"/>
        <v>0</v>
      </c>
      <c r="AH1896" s="18">
        <f t="shared" ref="AH1896:AH1963" si="4419">AD1896+AG1896</f>
        <v>10666</v>
      </c>
      <c r="AI1896" s="18">
        <f t="shared" ref="AI1896:AI1963" si="4420">AE1896</f>
        <v>10666</v>
      </c>
      <c r="AJ1896" s="18">
        <f t="shared" ref="AJ1896:AJ1963" si="4421">AF1896</f>
        <v>10666</v>
      </c>
      <c r="AK1896" s="18">
        <f t="shared" si="4413"/>
        <v>0</v>
      </c>
      <c r="AL1896" s="18">
        <f t="shared" si="4413"/>
        <v>0</v>
      </c>
      <c r="AM1896" s="18">
        <f t="shared" si="4413"/>
        <v>0</v>
      </c>
      <c r="AN1896" s="18">
        <f t="shared" si="4343"/>
        <v>10666</v>
      </c>
      <c r="AO1896" s="18">
        <f t="shared" si="4344"/>
        <v>10666</v>
      </c>
      <c r="AP1896" s="18">
        <f t="shared" si="4345"/>
        <v>10666</v>
      </c>
      <c r="AQ1896" s="18">
        <f t="shared" si="4413"/>
        <v>0</v>
      </c>
      <c r="AR1896" s="18">
        <f t="shared" si="4346"/>
        <v>10666</v>
      </c>
      <c r="AS1896" s="18">
        <f t="shared" si="4413"/>
        <v>-492.548</v>
      </c>
      <c r="AT1896" s="18">
        <f t="shared" si="4413"/>
        <v>0</v>
      </c>
      <c r="AU1896" s="18">
        <f t="shared" si="4413"/>
        <v>0</v>
      </c>
      <c r="AV1896" s="18">
        <f t="shared" si="4416"/>
        <v>10173.451999999999</v>
      </c>
      <c r="AW1896" s="18">
        <f t="shared" si="4417"/>
        <v>10666</v>
      </c>
      <c r="AX1896" s="18">
        <f t="shared" si="4418"/>
        <v>10666</v>
      </c>
      <c r="AY1896" s="18">
        <f t="shared" si="4413"/>
        <v>0</v>
      </c>
      <c r="AZ1896" s="18">
        <f t="shared" si="4413"/>
        <v>0</v>
      </c>
      <c r="BA1896" s="18">
        <f t="shared" si="4414"/>
        <v>10173.451999999999</v>
      </c>
      <c r="BB1896" s="18">
        <f t="shared" si="4415"/>
        <v>10666</v>
      </c>
      <c r="BC1896" s="18">
        <f t="shared" si="4413"/>
        <v>-13.664</v>
      </c>
      <c r="BD1896" s="18">
        <f t="shared" si="4413"/>
        <v>0</v>
      </c>
      <c r="BE1896" s="18">
        <f t="shared" si="4413"/>
        <v>0</v>
      </c>
      <c r="BF1896" s="18">
        <f t="shared" si="4380"/>
        <v>10159.787999999999</v>
      </c>
      <c r="BG1896" s="18">
        <f t="shared" si="4381"/>
        <v>10666</v>
      </c>
      <c r="BH1896" s="18">
        <f t="shared" si="4382"/>
        <v>10666</v>
      </c>
      <c r="BI1896" s="18">
        <f t="shared" si="4413"/>
        <v>0</v>
      </c>
      <c r="BJ1896" s="25"/>
      <c r="BK1896" s="36"/>
    </row>
    <row r="1897" spans="1:92" ht="46.8" x14ac:dyDescent="0.3">
      <c r="A1897" s="51" t="s">
        <v>270</v>
      </c>
      <c r="B1897" s="50">
        <v>240</v>
      </c>
      <c r="C1897" s="51"/>
      <c r="D1897" s="51"/>
      <c r="E1897" s="14" t="s">
        <v>463</v>
      </c>
      <c r="F1897" s="18">
        <f t="shared" si="4413"/>
        <v>10666</v>
      </c>
      <c r="G1897" s="18">
        <f t="shared" si="4413"/>
        <v>10666</v>
      </c>
      <c r="H1897" s="18">
        <f t="shared" si="4413"/>
        <v>10666</v>
      </c>
      <c r="I1897" s="18">
        <f t="shared" si="4413"/>
        <v>0</v>
      </c>
      <c r="J1897" s="18">
        <f t="shared" si="4413"/>
        <v>0</v>
      </c>
      <c r="K1897" s="18">
        <f t="shared" si="4413"/>
        <v>0</v>
      </c>
      <c r="L1897" s="18">
        <f t="shared" si="4377"/>
        <v>10666</v>
      </c>
      <c r="M1897" s="18">
        <f t="shared" si="4378"/>
        <v>10666</v>
      </c>
      <c r="N1897" s="18">
        <f t="shared" si="4379"/>
        <v>10666</v>
      </c>
      <c r="O1897" s="18">
        <f t="shared" si="4413"/>
        <v>0</v>
      </c>
      <c r="P1897" s="18">
        <f t="shared" si="4413"/>
        <v>0</v>
      </c>
      <c r="Q1897" s="18">
        <f t="shared" si="4413"/>
        <v>0</v>
      </c>
      <c r="R1897" s="18">
        <f t="shared" si="4306"/>
        <v>10666</v>
      </c>
      <c r="S1897" s="18">
        <f t="shared" si="4307"/>
        <v>10666</v>
      </c>
      <c r="T1897" s="18">
        <f t="shared" si="4308"/>
        <v>10666</v>
      </c>
      <c r="U1897" s="18">
        <f t="shared" si="4413"/>
        <v>0</v>
      </c>
      <c r="V1897" s="18">
        <f t="shared" si="4413"/>
        <v>0</v>
      </c>
      <c r="W1897" s="18">
        <f t="shared" si="4413"/>
        <v>0</v>
      </c>
      <c r="X1897" s="18">
        <f t="shared" si="4309"/>
        <v>10666</v>
      </c>
      <c r="Y1897" s="18">
        <f t="shared" si="4310"/>
        <v>10666</v>
      </c>
      <c r="Z1897" s="18">
        <f t="shared" si="4311"/>
        <v>10666</v>
      </c>
      <c r="AA1897" s="18">
        <f t="shared" si="4413"/>
        <v>0</v>
      </c>
      <c r="AB1897" s="18">
        <f t="shared" si="4413"/>
        <v>0</v>
      </c>
      <c r="AC1897" s="18">
        <f t="shared" si="4413"/>
        <v>0</v>
      </c>
      <c r="AD1897" s="18">
        <f t="shared" si="4312"/>
        <v>10666</v>
      </c>
      <c r="AE1897" s="18">
        <f t="shared" si="4313"/>
        <v>10666</v>
      </c>
      <c r="AF1897" s="18">
        <f t="shared" si="4314"/>
        <v>10666</v>
      </c>
      <c r="AG1897" s="18">
        <f t="shared" si="4413"/>
        <v>0</v>
      </c>
      <c r="AH1897" s="18">
        <f t="shared" si="4419"/>
        <v>10666</v>
      </c>
      <c r="AI1897" s="18">
        <f t="shared" si="4420"/>
        <v>10666</v>
      </c>
      <c r="AJ1897" s="18">
        <f t="shared" si="4421"/>
        <v>10666</v>
      </c>
      <c r="AK1897" s="18">
        <f t="shared" si="4413"/>
        <v>0</v>
      </c>
      <c r="AL1897" s="18">
        <f t="shared" si="4413"/>
        <v>0</v>
      </c>
      <c r="AM1897" s="18">
        <f t="shared" si="4413"/>
        <v>0</v>
      </c>
      <c r="AN1897" s="18">
        <f t="shared" si="4343"/>
        <v>10666</v>
      </c>
      <c r="AO1897" s="18">
        <f t="shared" si="4344"/>
        <v>10666</v>
      </c>
      <c r="AP1897" s="18">
        <f t="shared" si="4345"/>
        <v>10666</v>
      </c>
      <c r="AQ1897" s="18">
        <f t="shared" si="4413"/>
        <v>0</v>
      </c>
      <c r="AR1897" s="18">
        <f t="shared" si="4346"/>
        <v>10666</v>
      </c>
      <c r="AS1897" s="18">
        <f t="shared" si="4413"/>
        <v>-492.548</v>
      </c>
      <c r="AT1897" s="18">
        <f t="shared" si="4413"/>
        <v>0</v>
      </c>
      <c r="AU1897" s="18">
        <f t="shared" si="4413"/>
        <v>0</v>
      </c>
      <c r="AV1897" s="18">
        <f t="shared" si="4416"/>
        <v>10173.451999999999</v>
      </c>
      <c r="AW1897" s="18">
        <f t="shared" si="4417"/>
        <v>10666</v>
      </c>
      <c r="AX1897" s="18">
        <f t="shared" si="4418"/>
        <v>10666</v>
      </c>
      <c r="AY1897" s="18">
        <f t="shared" si="4413"/>
        <v>0</v>
      </c>
      <c r="AZ1897" s="18">
        <f t="shared" si="4413"/>
        <v>0</v>
      </c>
      <c r="BA1897" s="18">
        <f t="shared" si="4414"/>
        <v>10173.451999999999</v>
      </c>
      <c r="BB1897" s="18">
        <f t="shared" si="4415"/>
        <v>10666</v>
      </c>
      <c r="BC1897" s="18">
        <f t="shared" si="4413"/>
        <v>-13.664</v>
      </c>
      <c r="BD1897" s="18">
        <f t="shared" si="4413"/>
        <v>0</v>
      </c>
      <c r="BE1897" s="18">
        <f t="shared" si="4413"/>
        <v>0</v>
      </c>
      <c r="BF1897" s="18">
        <f t="shared" si="4380"/>
        <v>10159.787999999999</v>
      </c>
      <c r="BG1897" s="18">
        <f t="shared" si="4381"/>
        <v>10666</v>
      </c>
      <c r="BH1897" s="18">
        <f t="shared" si="4382"/>
        <v>10666</v>
      </c>
      <c r="BI1897" s="18">
        <f t="shared" si="4413"/>
        <v>0</v>
      </c>
      <c r="BJ1897" s="25"/>
      <c r="BK1897" s="36"/>
    </row>
    <row r="1898" spans="1:92" x14ac:dyDescent="0.3">
      <c r="A1898" s="51" t="s">
        <v>270</v>
      </c>
      <c r="B1898" s="50">
        <v>240</v>
      </c>
      <c r="C1898" s="51" t="s">
        <v>137</v>
      </c>
      <c r="D1898" s="51" t="s">
        <v>27</v>
      </c>
      <c r="E1898" s="14" t="s">
        <v>427</v>
      </c>
      <c r="F1898" s="18">
        <v>10666</v>
      </c>
      <c r="G1898" s="18">
        <v>10666</v>
      </c>
      <c r="H1898" s="18">
        <v>10666</v>
      </c>
      <c r="I1898" s="18"/>
      <c r="J1898" s="18"/>
      <c r="K1898" s="18"/>
      <c r="L1898" s="18">
        <f t="shared" si="4377"/>
        <v>10666</v>
      </c>
      <c r="M1898" s="18">
        <f t="shared" si="4378"/>
        <v>10666</v>
      </c>
      <c r="N1898" s="18">
        <f t="shared" si="4379"/>
        <v>10666</v>
      </c>
      <c r="O1898" s="18"/>
      <c r="P1898" s="18"/>
      <c r="Q1898" s="18"/>
      <c r="R1898" s="18">
        <f t="shared" si="4306"/>
        <v>10666</v>
      </c>
      <c r="S1898" s="18">
        <f t="shared" si="4307"/>
        <v>10666</v>
      </c>
      <c r="T1898" s="18">
        <f t="shared" si="4308"/>
        <v>10666</v>
      </c>
      <c r="U1898" s="18"/>
      <c r="V1898" s="18"/>
      <c r="W1898" s="18"/>
      <c r="X1898" s="18">
        <f t="shared" si="4309"/>
        <v>10666</v>
      </c>
      <c r="Y1898" s="18">
        <f t="shared" si="4310"/>
        <v>10666</v>
      </c>
      <c r="Z1898" s="18">
        <f t="shared" si="4311"/>
        <v>10666</v>
      </c>
      <c r="AA1898" s="18"/>
      <c r="AB1898" s="18"/>
      <c r="AC1898" s="18"/>
      <c r="AD1898" s="18">
        <f t="shared" si="4312"/>
        <v>10666</v>
      </c>
      <c r="AE1898" s="18">
        <f t="shared" si="4313"/>
        <v>10666</v>
      </c>
      <c r="AF1898" s="18">
        <f t="shared" si="4314"/>
        <v>10666</v>
      </c>
      <c r="AG1898" s="18"/>
      <c r="AH1898" s="18">
        <f t="shared" si="4419"/>
        <v>10666</v>
      </c>
      <c r="AI1898" s="18">
        <f t="shared" si="4420"/>
        <v>10666</v>
      </c>
      <c r="AJ1898" s="18">
        <f t="shared" si="4421"/>
        <v>10666</v>
      </c>
      <c r="AK1898" s="18"/>
      <c r="AL1898" s="18"/>
      <c r="AM1898" s="18"/>
      <c r="AN1898" s="18">
        <f t="shared" si="4343"/>
        <v>10666</v>
      </c>
      <c r="AO1898" s="18">
        <f t="shared" si="4344"/>
        <v>10666</v>
      </c>
      <c r="AP1898" s="18">
        <f t="shared" si="4345"/>
        <v>10666</v>
      </c>
      <c r="AQ1898" s="18"/>
      <c r="AR1898" s="18">
        <f t="shared" si="4346"/>
        <v>10666</v>
      </c>
      <c r="AS1898" s="18">
        <v>-492.548</v>
      </c>
      <c r="AT1898" s="18"/>
      <c r="AU1898" s="18"/>
      <c r="AV1898" s="18">
        <f t="shared" si="4416"/>
        <v>10173.451999999999</v>
      </c>
      <c r="AW1898" s="18">
        <f t="shared" si="4417"/>
        <v>10666</v>
      </c>
      <c r="AX1898" s="18">
        <f t="shared" si="4418"/>
        <v>10666</v>
      </c>
      <c r="AY1898" s="18"/>
      <c r="AZ1898" s="18"/>
      <c r="BA1898" s="18">
        <f t="shared" si="4414"/>
        <v>10173.451999999999</v>
      </c>
      <c r="BB1898" s="18">
        <f t="shared" si="4415"/>
        <v>10666</v>
      </c>
      <c r="BC1898" s="18">
        <v>-13.664</v>
      </c>
      <c r="BD1898" s="18"/>
      <c r="BE1898" s="18"/>
      <c r="BF1898" s="18">
        <f t="shared" si="4380"/>
        <v>10159.787999999999</v>
      </c>
      <c r="BG1898" s="18">
        <f t="shared" si="4381"/>
        <v>10666</v>
      </c>
      <c r="BH1898" s="18">
        <f t="shared" si="4382"/>
        <v>10666</v>
      </c>
      <c r="BI1898" s="18"/>
      <c r="BJ1898" s="25"/>
      <c r="BK1898" s="36"/>
    </row>
    <row r="1899" spans="1:92" s="9" customFormat="1" ht="31.2" x14ac:dyDescent="0.3">
      <c r="A1899" s="8" t="s">
        <v>274</v>
      </c>
      <c r="B1899" s="13"/>
      <c r="C1899" s="8"/>
      <c r="D1899" s="8"/>
      <c r="E1899" s="49" t="s">
        <v>816</v>
      </c>
      <c r="F1899" s="12">
        <f>F1900+F1935+F2004+F1954</f>
        <v>1944529.2</v>
      </c>
      <c r="G1899" s="12">
        <f t="shared" ref="G1899:BI1899" si="4422">G1900+G1935+G2004+G1954</f>
        <v>5399717.5</v>
      </c>
      <c r="H1899" s="12">
        <f t="shared" si="4422"/>
        <v>1178137.7</v>
      </c>
      <c r="I1899" s="12">
        <f t="shared" ref="I1899:K1899" si="4423">I1900+I1935+I2004+I1954</f>
        <v>-404611.2</v>
      </c>
      <c r="J1899" s="12">
        <f t="shared" si="4423"/>
        <v>-310117.09999999998</v>
      </c>
      <c r="K1899" s="12">
        <f t="shared" si="4423"/>
        <v>-61072.7</v>
      </c>
      <c r="L1899" s="12">
        <f t="shared" si="4377"/>
        <v>1539918</v>
      </c>
      <c r="M1899" s="12">
        <f t="shared" si="4378"/>
        <v>5089600.4000000004</v>
      </c>
      <c r="N1899" s="12">
        <f t="shared" si="4379"/>
        <v>1117065</v>
      </c>
      <c r="O1899" s="12">
        <f t="shared" ref="O1899:Q1899" si="4424">O1900+O1935+O2004+O1954</f>
        <v>223565.19399999996</v>
      </c>
      <c r="P1899" s="12">
        <f t="shared" si="4424"/>
        <v>0</v>
      </c>
      <c r="Q1899" s="12">
        <f t="shared" si="4424"/>
        <v>0</v>
      </c>
      <c r="R1899" s="12">
        <f t="shared" si="4306"/>
        <v>1763483.1939999999</v>
      </c>
      <c r="S1899" s="12">
        <f t="shared" si="4307"/>
        <v>5089600.4000000004</v>
      </c>
      <c r="T1899" s="12">
        <f t="shared" si="4308"/>
        <v>1117065</v>
      </c>
      <c r="U1899" s="12">
        <f t="shared" ref="U1899:W1899" si="4425">U1900+U1935+U2004+U1954</f>
        <v>2561.8420000000001</v>
      </c>
      <c r="V1899" s="12">
        <f t="shared" si="4425"/>
        <v>0</v>
      </c>
      <c r="W1899" s="12">
        <f t="shared" si="4425"/>
        <v>0</v>
      </c>
      <c r="X1899" s="12">
        <f t="shared" si="4309"/>
        <v>1766045.0359999998</v>
      </c>
      <c r="Y1899" s="12">
        <f t="shared" si="4310"/>
        <v>5089600.4000000004</v>
      </c>
      <c r="Z1899" s="12">
        <f t="shared" si="4311"/>
        <v>1117065</v>
      </c>
      <c r="AA1899" s="12">
        <f t="shared" ref="AA1899:AB1899" si="4426">AA1900+AA1935+AA2004+AA1954</f>
        <v>-1263.577</v>
      </c>
      <c r="AB1899" s="12">
        <f t="shared" si="4426"/>
        <v>0</v>
      </c>
      <c r="AC1899" s="12">
        <f t="shared" ref="AC1899" si="4427">AC1900+AC1935+AC2004+AC1954</f>
        <v>0</v>
      </c>
      <c r="AD1899" s="18">
        <f t="shared" si="4312"/>
        <v>1764781.4589999998</v>
      </c>
      <c r="AE1899" s="18">
        <f t="shared" si="4313"/>
        <v>5089600.4000000004</v>
      </c>
      <c r="AF1899" s="18">
        <f t="shared" si="4314"/>
        <v>1117065</v>
      </c>
      <c r="AG1899" s="12">
        <f t="shared" ref="AG1899" si="4428">AG1900+AG1935+AG2004+AG1954</f>
        <v>0</v>
      </c>
      <c r="AH1899" s="12">
        <f t="shared" si="4419"/>
        <v>1764781.4589999998</v>
      </c>
      <c r="AI1899" s="12">
        <f t="shared" si="4420"/>
        <v>5089600.4000000004</v>
      </c>
      <c r="AJ1899" s="12">
        <f t="shared" si="4421"/>
        <v>1117065</v>
      </c>
      <c r="AK1899" s="12">
        <f t="shared" ref="AK1899:AM1899" si="4429">AK1900+AK1935+AK2004+AK1954</f>
        <v>58104.345000000001</v>
      </c>
      <c r="AL1899" s="12">
        <f t="shared" si="4429"/>
        <v>-196067.99800000002</v>
      </c>
      <c r="AM1899" s="12">
        <f t="shared" si="4429"/>
        <v>50423.485999999997</v>
      </c>
      <c r="AN1899" s="12">
        <f t="shared" si="4343"/>
        <v>1822885.8039999998</v>
      </c>
      <c r="AO1899" s="12">
        <f t="shared" si="4344"/>
        <v>4893532.4020000007</v>
      </c>
      <c r="AP1899" s="12">
        <f t="shared" si="4345"/>
        <v>1167488.486</v>
      </c>
      <c r="AQ1899" s="12">
        <f t="shared" ref="AQ1899" si="4430">AQ1900+AQ1935+AQ2004+AQ1954</f>
        <v>408.923</v>
      </c>
      <c r="AR1899" s="12">
        <f t="shared" si="4346"/>
        <v>1823294.7269999997</v>
      </c>
      <c r="AS1899" s="12">
        <f t="shared" ref="AS1899:AU1899" si="4431">AS1900+AS1935+AS2004+AS1954</f>
        <v>65303.039000000004</v>
      </c>
      <c r="AT1899" s="12">
        <f t="shared" si="4431"/>
        <v>0</v>
      </c>
      <c r="AU1899" s="12">
        <f t="shared" si="4431"/>
        <v>0</v>
      </c>
      <c r="AV1899" s="12">
        <f t="shared" si="4416"/>
        <v>1888597.7659999998</v>
      </c>
      <c r="AW1899" s="12">
        <f t="shared" si="4417"/>
        <v>4893532.4020000007</v>
      </c>
      <c r="AX1899" s="12">
        <f t="shared" si="4418"/>
        <v>1167488.486</v>
      </c>
      <c r="AY1899" s="12">
        <f t="shared" ref="AY1899:AZ1899" si="4432">AY1900+AY1935+AY2004+AY1954</f>
        <v>202.001</v>
      </c>
      <c r="AZ1899" s="12">
        <f t="shared" si="4432"/>
        <v>0</v>
      </c>
      <c r="BA1899" s="18">
        <f t="shared" si="4414"/>
        <v>1888799.7669999998</v>
      </c>
      <c r="BB1899" s="18">
        <f t="shared" si="4415"/>
        <v>4893532.4020000007</v>
      </c>
      <c r="BC1899" s="12">
        <f t="shared" ref="BC1899:BE1899" si="4433">BC1900+BC1935+BC2004+BC1954</f>
        <v>78607.951000000001</v>
      </c>
      <c r="BD1899" s="12">
        <f t="shared" si="4433"/>
        <v>0</v>
      </c>
      <c r="BE1899" s="12">
        <f t="shared" si="4433"/>
        <v>0</v>
      </c>
      <c r="BF1899" s="12">
        <f t="shared" si="4380"/>
        <v>1967407.7179999999</v>
      </c>
      <c r="BG1899" s="12">
        <f t="shared" si="4381"/>
        <v>4893532.4020000007</v>
      </c>
      <c r="BH1899" s="12">
        <f t="shared" si="4382"/>
        <v>1167488.486</v>
      </c>
      <c r="BI1899" s="12">
        <f t="shared" si="4422"/>
        <v>0</v>
      </c>
      <c r="BJ1899" s="24"/>
      <c r="BK1899" s="34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</row>
    <row r="1900" spans="1:92" s="11" customFormat="1" ht="46.8" x14ac:dyDescent="0.3">
      <c r="A1900" s="10" t="s">
        <v>275</v>
      </c>
      <c r="B1900" s="16"/>
      <c r="C1900" s="10"/>
      <c r="D1900" s="10"/>
      <c r="E1900" s="15" t="s">
        <v>1119</v>
      </c>
      <c r="F1900" s="17">
        <f>F1901+F1918</f>
        <v>1413142.4</v>
      </c>
      <c r="G1900" s="17">
        <f t="shared" ref="G1900:BI1900" si="4434">G1901+G1918</f>
        <v>4868780.9999999991</v>
      </c>
      <c r="H1900" s="17">
        <f t="shared" si="4434"/>
        <v>678503.2</v>
      </c>
      <c r="I1900" s="17">
        <f t="shared" ref="I1900:K1900" si="4435">I1901+I1918</f>
        <v>-344676.8</v>
      </c>
      <c r="J1900" s="17">
        <f t="shared" si="4435"/>
        <v>-250718.5</v>
      </c>
      <c r="K1900" s="17">
        <f t="shared" si="4435"/>
        <v>0</v>
      </c>
      <c r="L1900" s="17">
        <f t="shared" si="4377"/>
        <v>1068465.5999999999</v>
      </c>
      <c r="M1900" s="17">
        <f t="shared" si="4378"/>
        <v>4618062.4999999991</v>
      </c>
      <c r="N1900" s="17">
        <f t="shared" si="4379"/>
        <v>678503.2</v>
      </c>
      <c r="O1900" s="17">
        <f t="shared" ref="O1900:Q1900" si="4436">O1901+O1918</f>
        <v>148209.41999999998</v>
      </c>
      <c r="P1900" s="17">
        <f t="shared" si="4436"/>
        <v>0</v>
      </c>
      <c r="Q1900" s="17">
        <f t="shared" si="4436"/>
        <v>0</v>
      </c>
      <c r="R1900" s="17">
        <f t="shared" si="4306"/>
        <v>1216675.0199999998</v>
      </c>
      <c r="S1900" s="17">
        <f t="shared" si="4307"/>
        <v>4618062.4999999991</v>
      </c>
      <c r="T1900" s="17">
        <f t="shared" si="4308"/>
        <v>678503.2</v>
      </c>
      <c r="U1900" s="17">
        <f t="shared" ref="U1900:W1900" si="4437">U1901+U1918</f>
        <v>0</v>
      </c>
      <c r="V1900" s="17">
        <f t="shared" si="4437"/>
        <v>0</v>
      </c>
      <c r="W1900" s="17">
        <f t="shared" si="4437"/>
        <v>0</v>
      </c>
      <c r="X1900" s="17">
        <f t="shared" si="4309"/>
        <v>1216675.0199999998</v>
      </c>
      <c r="Y1900" s="17">
        <f t="shared" si="4310"/>
        <v>4618062.4999999991</v>
      </c>
      <c r="Z1900" s="17">
        <f t="shared" si="4311"/>
        <v>678503.2</v>
      </c>
      <c r="AA1900" s="17">
        <f t="shared" ref="AA1900:AB1900" si="4438">AA1901+AA1918</f>
        <v>0</v>
      </c>
      <c r="AB1900" s="17">
        <f t="shared" si="4438"/>
        <v>0</v>
      </c>
      <c r="AC1900" s="17">
        <f t="shared" ref="AC1900" si="4439">AC1901+AC1918</f>
        <v>0</v>
      </c>
      <c r="AD1900" s="18">
        <f t="shared" si="4312"/>
        <v>1216675.0199999998</v>
      </c>
      <c r="AE1900" s="18">
        <f t="shared" si="4313"/>
        <v>4618062.4999999991</v>
      </c>
      <c r="AF1900" s="18">
        <f t="shared" si="4314"/>
        <v>678503.2</v>
      </c>
      <c r="AG1900" s="17">
        <f t="shared" ref="AG1900" si="4440">AG1901+AG1918</f>
        <v>0</v>
      </c>
      <c r="AH1900" s="17">
        <f t="shared" si="4419"/>
        <v>1216675.0199999998</v>
      </c>
      <c r="AI1900" s="17">
        <f t="shared" si="4420"/>
        <v>4618062.4999999991</v>
      </c>
      <c r="AJ1900" s="17">
        <f t="shared" si="4421"/>
        <v>678503.2</v>
      </c>
      <c r="AK1900" s="17">
        <f t="shared" ref="AK1900:AM1900" si="4441">AK1901+AK1918</f>
        <v>8331.2420000000002</v>
      </c>
      <c r="AL1900" s="17">
        <f t="shared" si="4441"/>
        <v>-196067.99800000002</v>
      </c>
      <c r="AM1900" s="17">
        <f t="shared" si="4441"/>
        <v>50423.485999999997</v>
      </c>
      <c r="AN1900" s="17">
        <f t="shared" si="4343"/>
        <v>1225006.2619999999</v>
      </c>
      <c r="AO1900" s="17">
        <f t="shared" si="4344"/>
        <v>4421994.5019999994</v>
      </c>
      <c r="AP1900" s="17">
        <f t="shared" si="4345"/>
        <v>728926.68599999999</v>
      </c>
      <c r="AQ1900" s="17">
        <f t="shared" ref="AQ1900" si="4442">AQ1901+AQ1918</f>
        <v>0</v>
      </c>
      <c r="AR1900" s="17">
        <f t="shared" si="4346"/>
        <v>1225006.2619999999</v>
      </c>
      <c r="AS1900" s="17">
        <f t="shared" ref="AS1900:AU1900" si="4443">AS1901+AS1918</f>
        <v>54377.72</v>
      </c>
      <c r="AT1900" s="17">
        <f t="shared" si="4443"/>
        <v>0</v>
      </c>
      <c r="AU1900" s="17">
        <f t="shared" si="4443"/>
        <v>0</v>
      </c>
      <c r="AV1900" s="17">
        <f t="shared" si="4416"/>
        <v>1279383.9819999998</v>
      </c>
      <c r="AW1900" s="17">
        <f t="shared" si="4417"/>
        <v>4421994.5019999994</v>
      </c>
      <c r="AX1900" s="17">
        <f t="shared" si="4418"/>
        <v>728926.68599999999</v>
      </c>
      <c r="AY1900" s="17">
        <f t="shared" ref="AY1900:AZ1900" si="4444">AY1901+AY1918</f>
        <v>0</v>
      </c>
      <c r="AZ1900" s="17">
        <f t="shared" si="4444"/>
        <v>0</v>
      </c>
      <c r="BA1900" s="18">
        <f t="shared" si="4414"/>
        <v>1279383.9819999998</v>
      </c>
      <c r="BB1900" s="18">
        <f t="shared" si="4415"/>
        <v>4421994.5019999994</v>
      </c>
      <c r="BC1900" s="17">
        <f t="shared" ref="BC1900:BE1900" si="4445">BC1901+BC1918</f>
        <v>16855.194</v>
      </c>
      <c r="BD1900" s="17">
        <f t="shared" si="4445"/>
        <v>0</v>
      </c>
      <c r="BE1900" s="17">
        <f t="shared" si="4445"/>
        <v>0</v>
      </c>
      <c r="BF1900" s="17">
        <f t="shared" si="4380"/>
        <v>1296239.1759999997</v>
      </c>
      <c r="BG1900" s="17">
        <f t="shared" si="4381"/>
        <v>4421994.5019999994</v>
      </c>
      <c r="BH1900" s="17">
        <f t="shared" si="4382"/>
        <v>728926.68599999999</v>
      </c>
      <c r="BI1900" s="17">
        <f t="shared" si="4434"/>
        <v>0</v>
      </c>
      <c r="BJ1900" s="40"/>
      <c r="BK1900" s="35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1"/>
      <c r="CK1900" s="31"/>
      <c r="CL1900" s="31"/>
      <c r="CM1900" s="31"/>
      <c r="CN1900" s="31"/>
    </row>
    <row r="1901" spans="1:92" ht="46.8" x14ac:dyDescent="0.3">
      <c r="A1901" s="51" t="s">
        <v>276</v>
      </c>
      <c r="B1901" s="50"/>
      <c r="C1901" s="51"/>
      <c r="D1901" s="51"/>
      <c r="E1901" s="14" t="s">
        <v>817</v>
      </c>
      <c r="F1901" s="18">
        <f>F1902+F1906</f>
        <v>183384.9</v>
      </c>
      <c r="G1901" s="18">
        <f t="shared" ref="G1901:H1901" si="4446">G1902+G1906</f>
        <v>28813.5</v>
      </c>
      <c r="H1901" s="18">
        <f t="shared" si="4446"/>
        <v>528813.5</v>
      </c>
      <c r="I1901" s="18">
        <f t="shared" ref="I1901:K1901" si="4447">I1902+I1906</f>
        <v>0</v>
      </c>
      <c r="J1901" s="18">
        <f t="shared" si="4447"/>
        <v>0</v>
      </c>
      <c r="K1901" s="18">
        <f t="shared" si="4447"/>
        <v>0</v>
      </c>
      <c r="L1901" s="18">
        <f t="shared" si="4377"/>
        <v>183384.9</v>
      </c>
      <c r="M1901" s="18">
        <f t="shared" si="4378"/>
        <v>28813.5</v>
      </c>
      <c r="N1901" s="18">
        <f t="shared" si="4379"/>
        <v>528813.5</v>
      </c>
      <c r="O1901" s="18">
        <f>O1902+O1906+O1910</f>
        <v>148209.41999999998</v>
      </c>
      <c r="P1901" s="18">
        <f t="shared" ref="P1901:Q1901" si="4448">P1902+P1906+P1910</f>
        <v>0</v>
      </c>
      <c r="Q1901" s="18">
        <f t="shared" si="4448"/>
        <v>0</v>
      </c>
      <c r="R1901" s="18">
        <f t="shared" si="4306"/>
        <v>331594.31999999995</v>
      </c>
      <c r="S1901" s="18">
        <f t="shared" si="4307"/>
        <v>28813.5</v>
      </c>
      <c r="T1901" s="18">
        <f t="shared" si="4308"/>
        <v>528813.5</v>
      </c>
      <c r="U1901" s="18">
        <f t="shared" ref="U1901:W1901" si="4449">U1902+U1906+U1910</f>
        <v>0</v>
      </c>
      <c r="V1901" s="18">
        <f t="shared" si="4449"/>
        <v>0</v>
      </c>
      <c r="W1901" s="18">
        <f t="shared" si="4449"/>
        <v>0</v>
      </c>
      <c r="X1901" s="18">
        <f t="shared" si="4309"/>
        <v>331594.31999999995</v>
      </c>
      <c r="Y1901" s="18">
        <f t="shared" si="4310"/>
        <v>28813.5</v>
      </c>
      <c r="Z1901" s="18">
        <f t="shared" si="4311"/>
        <v>528813.5</v>
      </c>
      <c r="AA1901" s="18">
        <f t="shared" ref="AA1901:AB1901" si="4450">AA1902+AA1906+AA1910</f>
        <v>0</v>
      </c>
      <c r="AB1901" s="18">
        <f t="shared" si="4450"/>
        <v>0</v>
      </c>
      <c r="AC1901" s="18">
        <f t="shared" ref="AC1901" si="4451">AC1902+AC1906+AC1910</f>
        <v>0</v>
      </c>
      <c r="AD1901" s="18">
        <f t="shared" si="4312"/>
        <v>331594.31999999995</v>
      </c>
      <c r="AE1901" s="18">
        <f t="shared" si="4313"/>
        <v>28813.5</v>
      </c>
      <c r="AF1901" s="18">
        <f t="shared" si="4314"/>
        <v>528813.5</v>
      </c>
      <c r="AG1901" s="18">
        <f t="shared" ref="AG1901" si="4452">AG1902+AG1906+AG1910</f>
        <v>0</v>
      </c>
      <c r="AH1901" s="18">
        <f t="shared" si="4419"/>
        <v>331594.31999999995</v>
      </c>
      <c r="AI1901" s="18">
        <f t="shared" si="4420"/>
        <v>28813.5</v>
      </c>
      <c r="AJ1901" s="18">
        <f t="shared" si="4421"/>
        <v>528813.5</v>
      </c>
      <c r="AK1901" s="18">
        <f>AK1902+AK1906+AK1910+AK1914</f>
        <v>1056.8</v>
      </c>
      <c r="AL1901" s="18">
        <f t="shared" ref="AL1901:BI1901" si="4453">AL1902+AL1906+AL1910+AL1914</f>
        <v>0</v>
      </c>
      <c r="AM1901" s="18">
        <f t="shared" si="4453"/>
        <v>0</v>
      </c>
      <c r="AN1901" s="18">
        <f t="shared" si="4343"/>
        <v>332651.11999999994</v>
      </c>
      <c r="AO1901" s="18">
        <f t="shared" si="4344"/>
        <v>28813.5</v>
      </c>
      <c r="AP1901" s="18">
        <f t="shared" si="4345"/>
        <v>528813.5</v>
      </c>
      <c r="AQ1901" s="18">
        <f t="shared" ref="AQ1901" si="4454">AQ1902+AQ1906+AQ1910+AQ1914</f>
        <v>0</v>
      </c>
      <c r="AR1901" s="18">
        <f t="shared" si="4346"/>
        <v>332651.11999999994</v>
      </c>
      <c r="AS1901" s="18">
        <f t="shared" ref="AS1901:AU1901" si="4455">AS1902+AS1906+AS1910+AS1914</f>
        <v>54377.72</v>
      </c>
      <c r="AT1901" s="18">
        <f t="shared" si="4455"/>
        <v>0</v>
      </c>
      <c r="AU1901" s="18">
        <f t="shared" si="4455"/>
        <v>0</v>
      </c>
      <c r="AV1901" s="18">
        <f t="shared" si="4416"/>
        <v>387028.83999999997</v>
      </c>
      <c r="AW1901" s="18">
        <f t="shared" si="4417"/>
        <v>28813.5</v>
      </c>
      <c r="AX1901" s="18">
        <f t="shared" si="4418"/>
        <v>528813.5</v>
      </c>
      <c r="AY1901" s="18">
        <f t="shared" ref="AY1901:AZ1901" si="4456">AY1902+AY1906+AY1910+AY1914</f>
        <v>0</v>
      </c>
      <c r="AZ1901" s="18">
        <f t="shared" si="4456"/>
        <v>0</v>
      </c>
      <c r="BA1901" s="18">
        <f t="shared" si="4414"/>
        <v>387028.83999999997</v>
      </c>
      <c r="BB1901" s="18">
        <f t="shared" si="4415"/>
        <v>28813.5</v>
      </c>
      <c r="BC1901" s="18">
        <f t="shared" ref="BC1901:BE1901" si="4457">BC1902+BC1906+BC1910+BC1914</f>
        <v>16855.194</v>
      </c>
      <c r="BD1901" s="18">
        <f t="shared" si="4457"/>
        <v>0</v>
      </c>
      <c r="BE1901" s="18">
        <f t="shared" si="4457"/>
        <v>0</v>
      </c>
      <c r="BF1901" s="18">
        <f t="shared" si="4380"/>
        <v>403884.03399999999</v>
      </c>
      <c r="BG1901" s="18">
        <f t="shared" si="4381"/>
        <v>28813.5</v>
      </c>
      <c r="BH1901" s="18">
        <f t="shared" si="4382"/>
        <v>528813.5</v>
      </c>
      <c r="BI1901" s="18">
        <f t="shared" si="4453"/>
        <v>0</v>
      </c>
      <c r="BJ1901" s="25"/>
      <c r="BK1901" s="36"/>
    </row>
    <row r="1902" spans="1:92" ht="31.2" x14ac:dyDescent="0.3">
      <c r="A1902" s="51" t="s">
        <v>272</v>
      </c>
      <c r="B1902" s="50"/>
      <c r="C1902" s="51"/>
      <c r="D1902" s="51"/>
      <c r="E1902" s="14" t="s">
        <v>1120</v>
      </c>
      <c r="F1902" s="18">
        <f t="shared" ref="F1902:BI1904" si="4458">F1903</f>
        <v>28813.5</v>
      </c>
      <c r="G1902" s="18">
        <f t="shared" si="4458"/>
        <v>28813.5</v>
      </c>
      <c r="H1902" s="18">
        <f t="shared" si="4458"/>
        <v>28813.5</v>
      </c>
      <c r="I1902" s="18">
        <f t="shared" si="4458"/>
        <v>0</v>
      </c>
      <c r="J1902" s="18">
        <f t="shared" si="4458"/>
        <v>0</v>
      </c>
      <c r="K1902" s="18">
        <f t="shared" si="4458"/>
        <v>0</v>
      </c>
      <c r="L1902" s="18">
        <f t="shared" si="4377"/>
        <v>28813.5</v>
      </c>
      <c r="M1902" s="18">
        <f t="shared" si="4378"/>
        <v>28813.5</v>
      </c>
      <c r="N1902" s="18">
        <f t="shared" si="4379"/>
        <v>28813.5</v>
      </c>
      <c r="O1902" s="18">
        <f t="shared" si="4458"/>
        <v>0</v>
      </c>
      <c r="P1902" s="18">
        <f t="shared" si="4458"/>
        <v>0</v>
      </c>
      <c r="Q1902" s="18">
        <f t="shared" si="4458"/>
        <v>0</v>
      </c>
      <c r="R1902" s="18">
        <f t="shared" ref="R1902:R1969" si="4459">L1902+O1902</f>
        <v>28813.5</v>
      </c>
      <c r="S1902" s="18">
        <f t="shared" ref="S1902:S1969" si="4460">M1902+P1902</f>
        <v>28813.5</v>
      </c>
      <c r="T1902" s="18">
        <f t="shared" ref="T1902:T1969" si="4461">N1902+Q1902</f>
        <v>28813.5</v>
      </c>
      <c r="U1902" s="18">
        <f t="shared" si="4458"/>
        <v>0</v>
      </c>
      <c r="V1902" s="18">
        <f t="shared" si="4458"/>
        <v>0</v>
      </c>
      <c r="W1902" s="18">
        <f t="shared" si="4458"/>
        <v>0</v>
      </c>
      <c r="X1902" s="18">
        <f t="shared" ref="X1902:X1969" si="4462">R1902+U1902</f>
        <v>28813.5</v>
      </c>
      <c r="Y1902" s="18">
        <f t="shared" ref="Y1902:Y1969" si="4463">S1902+V1902</f>
        <v>28813.5</v>
      </c>
      <c r="Z1902" s="18">
        <f t="shared" ref="Z1902:Z1969" si="4464">T1902+W1902</f>
        <v>28813.5</v>
      </c>
      <c r="AA1902" s="18">
        <f t="shared" si="4458"/>
        <v>0</v>
      </c>
      <c r="AB1902" s="18">
        <f t="shared" si="4458"/>
        <v>0</v>
      </c>
      <c r="AC1902" s="18">
        <f t="shared" si="4458"/>
        <v>0</v>
      </c>
      <c r="AD1902" s="18">
        <f t="shared" ref="AD1902:AD1969" si="4465">X1902+AA1902</f>
        <v>28813.5</v>
      </c>
      <c r="AE1902" s="18">
        <f t="shared" ref="AE1902:AE1969" si="4466">Y1902+AB1902</f>
        <v>28813.5</v>
      </c>
      <c r="AF1902" s="18">
        <f t="shared" ref="AF1902:AF1969" si="4467">Z1902+AC1902</f>
        <v>28813.5</v>
      </c>
      <c r="AG1902" s="18">
        <f t="shared" si="4458"/>
        <v>0</v>
      </c>
      <c r="AH1902" s="18">
        <f t="shared" si="4419"/>
        <v>28813.5</v>
      </c>
      <c r="AI1902" s="18">
        <f t="shared" si="4420"/>
        <v>28813.5</v>
      </c>
      <c r="AJ1902" s="18">
        <f t="shared" si="4421"/>
        <v>28813.5</v>
      </c>
      <c r="AK1902" s="18">
        <f t="shared" si="4458"/>
        <v>0</v>
      </c>
      <c r="AL1902" s="18">
        <f t="shared" si="4458"/>
        <v>0</v>
      </c>
      <c r="AM1902" s="18">
        <f t="shared" si="4458"/>
        <v>0</v>
      </c>
      <c r="AN1902" s="18">
        <f t="shared" si="4343"/>
        <v>28813.5</v>
      </c>
      <c r="AO1902" s="18">
        <f t="shared" si="4344"/>
        <v>28813.5</v>
      </c>
      <c r="AP1902" s="18">
        <f t="shared" si="4345"/>
        <v>28813.5</v>
      </c>
      <c r="AQ1902" s="18">
        <f t="shared" si="4458"/>
        <v>0</v>
      </c>
      <c r="AR1902" s="18">
        <f t="shared" si="4346"/>
        <v>28813.5</v>
      </c>
      <c r="AS1902" s="18">
        <f t="shared" si="4458"/>
        <v>54377.72</v>
      </c>
      <c r="AT1902" s="18">
        <f t="shared" si="4458"/>
        <v>0</v>
      </c>
      <c r="AU1902" s="18">
        <f t="shared" si="4458"/>
        <v>0</v>
      </c>
      <c r="AV1902" s="18">
        <f t="shared" si="4416"/>
        <v>83191.22</v>
      </c>
      <c r="AW1902" s="18">
        <f t="shared" si="4417"/>
        <v>28813.5</v>
      </c>
      <c r="AX1902" s="18">
        <f t="shared" si="4418"/>
        <v>28813.5</v>
      </c>
      <c r="AY1902" s="18">
        <f t="shared" si="4458"/>
        <v>0</v>
      </c>
      <c r="AZ1902" s="18">
        <f t="shared" si="4458"/>
        <v>0</v>
      </c>
      <c r="BA1902" s="18">
        <f t="shared" si="4414"/>
        <v>83191.22</v>
      </c>
      <c r="BB1902" s="18">
        <f t="shared" si="4415"/>
        <v>28813.5</v>
      </c>
      <c r="BC1902" s="18">
        <f t="shared" si="4458"/>
        <v>16855.194</v>
      </c>
      <c r="BD1902" s="18">
        <f t="shared" si="4458"/>
        <v>0</v>
      </c>
      <c r="BE1902" s="18">
        <f t="shared" si="4458"/>
        <v>0</v>
      </c>
      <c r="BF1902" s="18">
        <f t="shared" si="4380"/>
        <v>100046.414</v>
      </c>
      <c r="BG1902" s="18">
        <f t="shared" si="4381"/>
        <v>28813.5</v>
      </c>
      <c r="BH1902" s="18">
        <f t="shared" si="4382"/>
        <v>28813.5</v>
      </c>
      <c r="BI1902" s="18">
        <f t="shared" si="4458"/>
        <v>0</v>
      </c>
      <c r="BJ1902" s="25"/>
      <c r="BK1902" s="36"/>
    </row>
    <row r="1903" spans="1:92" ht="31.2" x14ac:dyDescent="0.3">
      <c r="A1903" s="51" t="s">
        <v>272</v>
      </c>
      <c r="B1903" s="50">
        <v>200</v>
      </c>
      <c r="C1903" s="51"/>
      <c r="D1903" s="51"/>
      <c r="E1903" s="14" t="s">
        <v>455</v>
      </c>
      <c r="F1903" s="18">
        <f t="shared" si="4458"/>
        <v>28813.5</v>
      </c>
      <c r="G1903" s="18">
        <f t="shared" si="4458"/>
        <v>28813.5</v>
      </c>
      <c r="H1903" s="18">
        <f t="shared" si="4458"/>
        <v>28813.5</v>
      </c>
      <c r="I1903" s="18">
        <f t="shared" si="4458"/>
        <v>0</v>
      </c>
      <c r="J1903" s="18">
        <f t="shared" si="4458"/>
        <v>0</v>
      </c>
      <c r="K1903" s="18">
        <f t="shared" si="4458"/>
        <v>0</v>
      </c>
      <c r="L1903" s="18">
        <f t="shared" si="4377"/>
        <v>28813.5</v>
      </c>
      <c r="M1903" s="18">
        <f t="shared" si="4378"/>
        <v>28813.5</v>
      </c>
      <c r="N1903" s="18">
        <f t="shared" si="4379"/>
        <v>28813.5</v>
      </c>
      <c r="O1903" s="18">
        <f t="shared" si="4458"/>
        <v>0</v>
      </c>
      <c r="P1903" s="18">
        <f t="shared" si="4458"/>
        <v>0</v>
      </c>
      <c r="Q1903" s="18">
        <f t="shared" si="4458"/>
        <v>0</v>
      </c>
      <c r="R1903" s="18">
        <f t="shared" si="4459"/>
        <v>28813.5</v>
      </c>
      <c r="S1903" s="18">
        <f t="shared" si="4460"/>
        <v>28813.5</v>
      </c>
      <c r="T1903" s="18">
        <f t="shared" si="4461"/>
        <v>28813.5</v>
      </c>
      <c r="U1903" s="18">
        <f t="shared" si="4458"/>
        <v>0</v>
      </c>
      <c r="V1903" s="18">
        <f t="shared" si="4458"/>
        <v>0</v>
      </c>
      <c r="W1903" s="18">
        <f t="shared" si="4458"/>
        <v>0</v>
      </c>
      <c r="X1903" s="18">
        <f t="shared" si="4462"/>
        <v>28813.5</v>
      </c>
      <c r="Y1903" s="18">
        <f t="shared" si="4463"/>
        <v>28813.5</v>
      </c>
      <c r="Z1903" s="18">
        <f t="shared" si="4464"/>
        <v>28813.5</v>
      </c>
      <c r="AA1903" s="18">
        <f t="shared" si="4458"/>
        <v>0</v>
      </c>
      <c r="AB1903" s="18">
        <f t="shared" si="4458"/>
        <v>0</v>
      </c>
      <c r="AC1903" s="18">
        <f t="shared" si="4458"/>
        <v>0</v>
      </c>
      <c r="AD1903" s="18">
        <f t="shared" si="4465"/>
        <v>28813.5</v>
      </c>
      <c r="AE1903" s="18">
        <f t="shared" si="4466"/>
        <v>28813.5</v>
      </c>
      <c r="AF1903" s="18">
        <f t="shared" si="4467"/>
        <v>28813.5</v>
      </c>
      <c r="AG1903" s="18">
        <f t="shared" si="4458"/>
        <v>0</v>
      </c>
      <c r="AH1903" s="18">
        <f t="shared" si="4419"/>
        <v>28813.5</v>
      </c>
      <c r="AI1903" s="18">
        <f t="shared" si="4420"/>
        <v>28813.5</v>
      </c>
      <c r="AJ1903" s="18">
        <f t="shared" si="4421"/>
        <v>28813.5</v>
      </c>
      <c r="AK1903" s="18">
        <f t="shared" si="4458"/>
        <v>0</v>
      </c>
      <c r="AL1903" s="18">
        <f t="shared" si="4458"/>
        <v>0</v>
      </c>
      <c r="AM1903" s="18">
        <f t="shared" si="4458"/>
        <v>0</v>
      </c>
      <c r="AN1903" s="18">
        <f t="shared" si="4343"/>
        <v>28813.5</v>
      </c>
      <c r="AO1903" s="18">
        <f t="shared" si="4344"/>
        <v>28813.5</v>
      </c>
      <c r="AP1903" s="18">
        <f t="shared" si="4345"/>
        <v>28813.5</v>
      </c>
      <c r="AQ1903" s="18">
        <f t="shared" si="4458"/>
        <v>0</v>
      </c>
      <c r="AR1903" s="18">
        <f t="shared" si="4346"/>
        <v>28813.5</v>
      </c>
      <c r="AS1903" s="18">
        <f t="shared" si="4458"/>
        <v>54377.72</v>
      </c>
      <c r="AT1903" s="18">
        <f t="shared" si="4458"/>
        <v>0</v>
      </c>
      <c r="AU1903" s="18">
        <f t="shared" si="4458"/>
        <v>0</v>
      </c>
      <c r="AV1903" s="18">
        <f t="shared" si="4416"/>
        <v>83191.22</v>
      </c>
      <c r="AW1903" s="18">
        <f t="shared" si="4417"/>
        <v>28813.5</v>
      </c>
      <c r="AX1903" s="18">
        <f t="shared" si="4418"/>
        <v>28813.5</v>
      </c>
      <c r="AY1903" s="18">
        <f t="shared" si="4458"/>
        <v>0</v>
      </c>
      <c r="AZ1903" s="18">
        <f t="shared" si="4458"/>
        <v>0</v>
      </c>
      <c r="BA1903" s="18">
        <f t="shared" si="4414"/>
        <v>83191.22</v>
      </c>
      <c r="BB1903" s="18">
        <f t="shared" si="4415"/>
        <v>28813.5</v>
      </c>
      <c r="BC1903" s="18">
        <f t="shared" si="4458"/>
        <v>16855.194</v>
      </c>
      <c r="BD1903" s="18">
        <f t="shared" si="4458"/>
        <v>0</v>
      </c>
      <c r="BE1903" s="18">
        <f t="shared" si="4458"/>
        <v>0</v>
      </c>
      <c r="BF1903" s="18">
        <f t="shared" si="4380"/>
        <v>100046.414</v>
      </c>
      <c r="BG1903" s="18">
        <f t="shared" si="4381"/>
        <v>28813.5</v>
      </c>
      <c r="BH1903" s="18">
        <f t="shared" si="4382"/>
        <v>28813.5</v>
      </c>
      <c r="BI1903" s="18">
        <f t="shared" si="4458"/>
        <v>0</v>
      </c>
      <c r="BJ1903" s="25"/>
      <c r="BK1903" s="36"/>
    </row>
    <row r="1904" spans="1:92" ht="46.8" x14ac:dyDescent="0.3">
      <c r="A1904" s="51" t="s">
        <v>272</v>
      </c>
      <c r="B1904" s="50">
        <v>240</v>
      </c>
      <c r="C1904" s="51"/>
      <c r="D1904" s="51"/>
      <c r="E1904" s="14" t="s">
        <v>463</v>
      </c>
      <c r="F1904" s="18">
        <f t="shared" si="4458"/>
        <v>28813.5</v>
      </c>
      <c r="G1904" s="18">
        <f t="shared" si="4458"/>
        <v>28813.5</v>
      </c>
      <c r="H1904" s="18">
        <f t="shared" si="4458"/>
        <v>28813.5</v>
      </c>
      <c r="I1904" s="18">
        <f t="shared" si="4458"/>
        <v>0</v>
      </c>
      <c r="J1904" s="18">
        <f t="shared" si="4458"/>
        <v>0</v>
      </c>
      <c r="K1904" s="18">
        <f t="shared" si="4458"/>
        <v>0</v>
      </c>
      <c r="L1904" s="18">
        <f t="shared" si="4377"/>
        <v>28813.5</v>
      </c>
      <c r="M1904" s="18">
        <f t="shared" si="4378"/>
        <v>28813.5</v>
      </c>
      <c r="N1904" s="18">
        <f t="shared" si="4379"/>
        <v>28813.5</v>
      </c>
      <c r="O1904" s="18">
        <f t="shared" si="4458"/>
        <v>0</v>
      </c>
      <c r="P1904" s="18">
        <f t="shared" si="4458"/>
        <v>0</v>
      </c>
      <c r="Q1904" s="18">
        <f t="shared" si="4458"/>
        <v>0</v>
      </c>
      <c r="R1904" s="18">
        <f t="shared" si="4459"/>
        <v>28813.5</v>
      </c>
      <c r="S1904" s="18">
        <f t="shared" si="4460"/>
        <v>28813.5</v>
      </c>
      <c r="T1904" s="18">
        <f t="shared" si="4461"/>
        <v>28813.5</v>
      </c>
      <c r="U1904" s="18">
        <f t="shared" si="4458"/>
        <v>0</v>
      </c>
      <c r="V1904" s="18">
        <f t="shared" si="4458"/>
        <v>0</v>
      </c>
      <c r="W1904" s="18">
        <f t="shared" si="4458"/>
        <v>0</v>
      </c>
      <c r="X1904" s="18">
        <f t="shared" si="4462"/>
        <v>28813.5</v>
      </c>
      <c r="Y1904" s="18">
        <f t="shared" si="4463"/>
        <v>28813.5</v>
      </c>
      <c r="Z1904" s="18">
        <f t="shared" si="4464"/>
        <v>28813.5</v>
      </c>
      <c r="AA1904" s="18">
        <f t="shared" si="4458"/>
        <v>0</v>
      </c>
      <c r="AB1904" s="18">
        <f t="shared" si="4458"/>
        <v>0</v>
      </c>
      <c r="AC1904" s="18">
        <f t="shared" si="4458"/>
        <v>0</v>
      </c>
      <c r="AD1904" s="18">
        <f t="shared" si="4465"/>
        <v>28813.5</v>
      </c>
      <c r="AE1904" s="18">
        <f t="shared" si="4466"/>
        <v>28813.5</v>
      </c>
      <c r="AF1904" s="18">
        <f t="shared" si="4467"/>
        <v>28813.5</v>
      </c>
      <c r="AG1904" s="18">
        <f t="shared" si="4458"/>
        <v>0</v>
      </c>
      <c r="AH1904" s="18">
        <f t="shared" si="4419"/>
        <v>28813.5</v>
      </c>
      <c r="AI1904" s="18">
        <f t="shared" si="4420"/>
        <v>28813.5</v>
      </c>
      <c r="AJ1904" s="18">
        <f t="shared" si="4421"/>
        <v>28813.5</v>
      </c>
      <c r="AK1904" s="18">
        <f t="shared" si="4458"/>
        <v>0</v>
      </c>
      <c r="AL1904" s="18">
        <f t="shared" si="4458"/>
        <v>0</v>
      </c>
      <c r="AM1904" s="18">
        <f t="shared" si="4458"/>
        <v>0</v>
      </c>
      <c r="AN1904" s="18">
        <f t="shared" si="4343"/>
        <v>28813.5</v>
      </c>
      <c r="AO1904" s="18">
        <f t="shared" si="4344"/>
        <v>28813.5</v>
      </c>
      <c r="AP1904" s="18">
        <f t="shared" si="4345"/>
        <v>28813.5</v>
      </c>
      <c r="AQ1904" s="18">
        <f t="shared" si="4458"/>
        <v>0</v>
      </c>
      <c r="AR1904" s="18">
        <f t="shared" si="4346"/>
        <v>28813.5</v>
      </c>
      <c r="AS1904" s="18">
        <f t="shared" si="4458"/>
        <v>54377.72</v>
      </c>
      <c r="AT1904" s="18">
        <f t="shared" si="4458"/>
        <v>0</v>
      </c>
      <c r="AU1904" s="18">
        <f t="shared" si="4458"/>
        <v>0</v>
      </c>
      <c r="AV1904" s="18">
        <f t="shared" si="4416"/>
        <v>83191.22</v>
      </c>
      <c r="AW1904" s="18">
        <f t="shared" si="4417"/>
        <v>28813.5</v>
      </c>
      <c r="AX1904" s="18">
        <f t="shared" si="4418"/>
        <v>28813.5</v>
      </c>
      <c r="AY1904" s="18">
        <f t="shared" si="4458"/>
        <v>0</v>
      </c>
      <c r="AZ1904" s="18">
        <f t="shared" si="4458"/>
        <v>0</v>
      </c>
      <c r="BA1904" s="18">
        <f t="shared" si="4414"/>
        <v>83191.22</v>
      </c>
      <c r="BB1904" s="18">
        <f t="shared" si="4415"/>
        <v>28813.5</v>
      </c>
      <c r="BC1904" s="18">
        <f t="shared" si="4458"/>
        <v>16855.194</v>
      </c>
      <c r="BD1904" s="18">
        <f t="shared" si="4458"/>
        <v>0</v>
      </c>
      <c r="BE1904" s="18">
        <f t="shared" si="4458"/>
        <v>0</v>
      </c>
      <c r="BF1904" s="18">
        <f t="shared" si="4380"/>
        <v>100046.414</v>
      </c>
      <c r="BG1904" s="18">
        <f t="shared" si="4381"/>
        <v>28813.5</v>
      </c>
      <c r="BH1904" s="18">
        <f t="shared" si="4382"/>
        <v>28813.5</v>
      </c>
      <c r="BI1904" s="18">
        <f t="shared" si="4458"/>
        <v>0</v>
      </c>
      <c r="BJ1904" s="25"/>
      <c r="BK1904" s="36"/>
    </row>
    <row r="1905" spans="1:92" x14ac:dyDescent="0.3">
      <c r="A1905" s="51" t="s">
        <v>272</v>
      </c>
      <c r="B1905" s="50">
        <v>240</v>
      </c>
      <c r="C1905" s="51" t="s">
        <v>184</v>
      </c>
      <c r="D1905" s="51" t="s">
        <v>5</v>
      </c>
      <c r="E1905" s="14" t="s">
        <v>431</v>
      </c>
      <c r="F1905" s="18">
        <v>28813.5</v>
      </c>
      <c r="G1905" s="18">
        <v>28813.5</v>
      </c>
      <c r="H1905" s="18">
        <v>28813.5</v>
      </c>
      <c r="I1905" s="18"/>
      <c r="J1905" s="18"/>
      <c r="K1905" s="18"/>
      <c r="L1905" s="18">
        <f t="shared" si="4377"/>
        <v>28813.5</v>
      </c>
      <c r="M1905" s="18">
        <f t="shared" si="4378"/>
        <v>28813.5</v>
      </c>
      <c r="N1905" s="18">
        <f t="shared" si="4379"/>
        <v>28813.5</v>
      </c>
      <c r="O1905" s="18"/>
      <c r="P1905" s="18"/>
      <c r="Q1905" s="18"/>
      <c r="R1905" s="18">
        <f t="shared" si="4459"/>
        <v>28813.5</v>
      </c>
      <c r="S1905" s="18">
        <f t="shared" si="4460"/>
        <v>28813.5</v>
      </c>
      <c r="T1905" s="18">
        <f t="shared" si="4461"/>
        <v>28813.5</v>
      </c>
      <c r="U1905" s="18"/>
      <c r="V1905" s="18"/>
      <c r="W1905" s="18"/>
      <c r="X1905" s="18">
        <f t="shared" si="4462"/>
        <v>28813.5</v>
      </c>
      <c r="Y1905" s="18">
        <f t="shared" si="4463"/>
        <v>28813.5</v>
      </c>
      <c r="Z1905" s="18">
        <f t="shared" si="4464"/>
        <v>28813.5</v>
      </c>
      <c r="AA1905" s="18"/>
      <c r="AB1905" s="18"/>
      <c r="AC1905" s="18"/>
      <c r="AD1905" s="18">
        <f t="shared" si="4465"/>
        <v>28813.5</v>
      </c>
      <c r="AE1905" s="18">
        <f t="shared" si="4466"/>
        <v>28813.5</v>
      </c>
      <c r="AF1905" s="18">
        <f t="shared" si="4467"/>
        <v>28813.5</v>
      </c>
      <c r="AG1905" s="18"/>
      <c r="AH1905" s="18">
        <f t="shared" si="4419"/>
        <v>28813.5</v>
      </c>
      <c r="AI1905" s="18">
        <f t="shared" si="4420"/>
        <v>28813.5</v>
      </c>
      <c r="AJ1905" s="18">
        <f t="shared" si="4421"/>
        <v>28813.5</v>
      </c>
      <c r="AK1905" s="18"/>
      <c r="AL1905" s="18"/>
      <c r="AM1905" s="18"/>
      <c r="AN1905" s="18">
        <f t="shared" si="4343"/>
        <v>28813.5</v>
      </c>
      <c r="AO1905" s="18">
        <f t="shared" si="4344"/>
        <v>28813.5</v>
      </c>
      <c r="AP1905" s="18">
        <f t="shared" si="4345"/>
        <v>28813.5</v>
      </c>
      <c r="AQ1905" s="18"/>
      <c r="AR1905" s="18">
        <f t="shared" si="4346"/>
        <v>28813.5</v>
      </c>
      <c r="AS1905" s="18">
        <v>54377.72</v>
      </c>
      <c r="AT1905" s="18"/>
      <c r="AU1905" s="18"/>
      <c r="AV1905" s="18">
        <f t="shared" si="4416"/>
        <v>83191.22</v>
      </c>
      <c r="AW1905" s="18">
        <f t="shared" si="4417"/>
        <v>28813.5</v>
      </c>
      <c r="AX1905" s="18">
        <f t="shared" si="4418"/>
        <v>28813.5</v>
      </c>
      <c r="AY1905" s="18"/>
      <c r="AZ1905" s="18"/>
      <c r="BA1905" s="18">
        <f t="shared" si="4414"/>
        <v>83191.22</v>
      </c>
      <c r="BB1905" s="18">
        <f t="shared" si="4415"/>
        <v>28813.5</v>
      </c>
      <c r="BC1905" s="18">
        <v>16855.194</v>
      </c>
      <c r="BD1905" s="18"/>
      <c r="BE1905" s="18"/>
      <c r="BF1905" s="18">
        <f t="shared" si="4380"/>
        <v>100046.414</v>
      </c>
      <c r="BG1905" s="18">
        <f t="shared" si="4381"/>
        <v>28813.5</v>
      </c>
      <c r="BH1905" s="18">
        <f t="shared" si="4382"/>
        <v>28813.5</v>
      </c>
      <c r="BI1905" s="18"/>
      <c r="BJ1905" s="25"/>
      <c r="BK1905" s="36"/>
    </row>
    <row r="1906" spans="1:92" ht="78" x14ac:dyDescent="0.3">
      <c r="A1906" s="51" t="s">
        <v>273</v>
      </c>
      <c r="B1906" s="50"/>
      <c r="C1906" s="51"/>
      <c r="D1906" s="51"/>
      <c r="E1906" s="14" t="s">
        <v>583</v>
      </c>
      <c r="F1906" s="18">
        <f t="shared" ref="F1906:BI1908" si="4468">F1907</f>
        <v>154571.4</v>
      </c>
      <c r="G1906" s="18">
        <f t="shared" si="4468"/>
        <v>0</v>
      </c>
      <c r="H1906" s="18">
        <f t="shared" si="4468"/>
        <v>500000</v>
      </c>
      <c r="I1906" s="18">
        <f t="shared" si="4468"/>
        <v>0</v>
      </c>
      <c r="J1906" s="18">
        <f t="shared" si="4468"/>
        <v>0</v>
      </c>
      <c r="K1906" s="18">
        <f t="shared" si="4468"/>
        <v>0</v>
      </c>
      <c r="L1906" s="18">
        <f t="shared" si="4377"/>
        <v>154571.4</v>
      </c>
      <c r="M1906" s="18">
        <f t="shared" si="4378"/>
        <v>0</v>
      </c>
      <c r="N1906" s="18">
        <f t="shared" si="4379"/>
        <v>500000</v>
      </c>
      <c r="O1906" s="18">
        <f t="shared" si="4468"/>
        <v>-41360.692000000003</v>
      </c>
      <c r="P1906" s="18">
        <f t="shared" si="4468"/>
        <v>0</v>
      </c>
      <c r="Q1906" s="18">
        <f t="shared" si="4468"/>
        <v>0</v>
      </c>
      <c r="R1906" s="18">
        <f t="shared" si="4459"/>
        <v>113210.70799999998</v>
      </c>
      <c r="S1906" s="18">
        <f t="shared" si="4460"/>
        <v>0</v>
      </c>
      <c r="T1906" s="18">
        <f t="shared" si="4461"/>
        <v>500000</v>
      </c>
      <c r="U1906" s="18">
        <f t="shared" si="4468"/>
        <v>0</v>
      </c>
      <c r="V1906" s="18">
        <f t="shared" si="4468"/>
        <v>0</v>
      </c>
      <c r="W1906" s="18">
        <f t="shared" si="4468"/>
        <v>0</v>
      </c>
      <c r="X1906" s="18">
        <f t="shared" si="4462"/>
        <v>113210.70799999998</v>
      </c>
      <c r="Y1906" s="18">
        <f t="shared" si="4463"/>
        <v>0</v>
      </c>
      <c r="Z1906" s="18">
        <f t="shared" si="4464"/>
        <v>500000</v>
      </c>
      <c r="AA1906" s="18">
        <f t="shared" si="4468"/>
        <v>0</v>
      </c>
      <c r="AB1906" s="18">
        <f t="shared" si="4468"/>
        <v>0</v>
      </c>
      <c r="AC1906" s="18">
        <f t="shared" si="4468"/>
        <v>0</v>
      </c>
      <c r="AD1906" s="18">
        <f t="shared" si="4465"/>
        <v>113210.70799999998</v>
      </c>
      <c r="AE1906" s="18">
        <f t="shared" si="4466"/>
        <v>0</v>
      </c>
      <c r="AF1906" s="18">
        <f t="shared" si="4467"/>
        <v>500000</v>
      </c>
      <c r="AG1906" s="18">
        <f t="shared" si="4468"/>
        <v>0</v>
      </c>
      <c r="AH1906" s="18">
        <f t="shared" si="4419"/>
        <v>113210.70799999998</v>
      </c>
      <c r="AI1906" s="18">
        <f t="shared" si="4420"/>
        <v>0</v>
      </c>
      <c r="AJ1906" s="18">
        <f t="shared" si="4421"/>
        <v>500000</v>
      </c>
      <c r="AK1906" s="18">
        <f t="shared" si="4468"/>
        <v>-1056.8</v>
      </c>
      <c r="AL1906" s="18">
        <f t="shared" si="4468"/>
        <v>0</v>
      </c>
      <c r="AM1906" s="18">
        <f t="shared" si="4468"/>
        <v>0</v>
      </c>
      <c r="AN1906" s="18">
        <f t="shared" si="4343"/>
        <v>112153.90799999998</v>
      </c>
      <c r="AO1906" s="18">
        <f t="shared" si="4344"/>
        <v>0</v>
      </c>
      <c r="AP1906" s="18">
        <f t="shared" si="4345"/>
        <v>500000</v>
      </c>
      <c r="AQ1906" s="18">
        <f t="shared" si="4468"/>
        <v>0</v>
      </c>
      <c r="AR1906" s="18">
        <f t="shared" si="4346"/>
        <v>112153.90799999998</v>
      </c>
      <c r="AS1906" s="18">
        <f t="shared" si="4468"/>
        <v>0</v>
      </c>
      <c r="AT1906" s="18">
        <f t="shared" si="4468"/>
        <v>0</v>
      </c>
      <c r="AU1906" s="18">
        <f t="shared" si="4468"/>
        <v>0</v>
      </c>
      <c r="AV1906" s="18">
        <f t="shared" si="4416"/>
        <v>112153.90799999998</v>
      </c>
      <c r="AW1906" s="18">
        <f t="shared" si="4417"/>
        <v>0</v>
      </c>
      <c r="AX1906" s="18">
        <f t="shared" si="4418"/>
        <v>500000</v>
      </c>
      <c r="AY1906" s="18">
        <f t="shared" si="4468"/>
        <v>0</v>
      </c>
      <c r="AZ1906" s="18">
        <f t="shared" si="4468"/>
        <v>0</v>
      </c>
      <c r="BA1906" s="18">
        <f t="shared" si="4414"/>
        <v>112153.90799999998</v>
      </c>
      <c r="BB1906" s="18">
        <f t="shared" si="4415"/>
        <v>0</v>
      </c>
      <c r="BC1906" s="18">
        <f t="shared" si="4468"/>
        <v>0</v>
      </c>
      <c r="BD1906" s="18">
        <f t="shared" si="4468"/>
        <v>0</v>
      </c>
      <c r="BE1906" s="18">
        <f t="shared" si="4468"/>
        <v>0</v>
      </c>
      <c r="BF1906" s="18">
        <f t="shared" si="4380"/>
        <v>112153.90799999998</v>
      </c>
      <c r="BG1906" s="18">
        <f t="shared" si="4381"/>
        <v>0</v>
      </c>
      <c r="BH1906" s="18">
        <f t="shared" si="4382"/>
        <v>500000</v>
      </c>
      <c r="BI1906" s="18">
        <f t="shared" si="4468"/>
        <v>0</v>
      </c>
      <c r="BJ1906" s="25"/>
      <c r="BK1906" s="36"/>
    </row>
    <row r="1907" spans="1:92" ht="46.8" x14ac:dyDescent="0.3">
      <c r="A1907" s="51" t="s">
        <v>273</v>
      </c>
      <c r="B1907" s="50">
        <v>400</v>
      </c>
      <c r="C1907" s="51"/>
      <c r="D1907" s="51"/>
      <c r="E1907" s="14" t="s">
        <v>457</v>
      </c>
      <c r="F1907" s="18">
        <f t="shared" si="4468"/>
        <v>154571.4</v>
      </c>
      <c r="G1907" s="18">
        <f t="shared" si="4468"/>
        <v>0</v>
      </c>
      <c r="H1907" s="18">
        <f t="shared" si="4468"/>
        <v>500000</v>
      </c>
      <c r="I1907" s="18">
        <f t="shared" si="4468"/>
        <v>0</v>
      </c>
      <c r="J1907" s="18">
        <f t="shared" si="4468"/>
        <v>0</v>
      </c>
      <c r="K1907" s="18">
        <f t="shared" si="4468"/>
        <v>0</v>
      </c>
      <c r="L1907" s="18">
        <f t="shared" si="4377"/>
        <v>154571.4</v>
      </c>
      <c r="M1907" s="18">
        <f t="shared" si="4378"/>
        <v>0</v>
      </c>
      <c r="N1907" s="18">
        <f t="shared" si="4379"/>
        <v>500000</v>
      </c>
      <c r="O1907" s="18">
        <f t="shared" si="4468"/>
        <v>-41360.692000000003</v>
      </c>
      <c r="P1907" s="18">
        <f t="shared" si="4468"/>
        <v>0</v>
      </c>
      <c r="Q1907" s="18">
        <f t="shared" si="4468"/>
        <v>0</v>
      </c>
      <c r="R1907" s="18">
        <f t="shared" si="4459"/>
        <v>113210.70799999998</v>
      </c>
      <c r="S1907" s="18">
        <f t="shared" si="4460"/>
        <v>0</v>
      </c>
      <c r="T1907" s="18">
        <f t="shared" si="4461"/>
        <v>500000</v>
      </c>
      <c r="U1907" s="18">
        <f t="shared" si="4468"/>
        <v>0</v>
      </c>
      <c r="V1907" s="18">
        <f t="shared" si="4468"/>
        <v>0</v>
      </c>
      <c r="W1907" s="18">
        <f t="shared" si="4468"/>
        <v>0</v>
      </c>
      <c r="X1907" s="18">
        <f t="shared" si="4462"/>
        <v>113210.70799999998</v>
      </c>
      <c r="Y1907" s="18">
        <f t="shared" si="4463"/>
        <v>0</v>
      </c>
      <c r="Z1907" s="18">
        <f t="shared" si="4464"/>
        <v>500000</v>
      </c>
      <c r="AA1907" s="18">
        <f t="shared" si="4468"/>
        <v>0</v>
      </c>
      <c r="AB1907" s="18">
        <f t="shared" si="4468"/>
        <v>0</v>
      </c>
      <c r="AC1907" s="18">
        <f t="shared" si="4468"/>
        <v>0</v>
      </c>
      <c r="AD1907" s="18">
        <f t="shared" si="4465"/>
        <v>113210.70799999998</v>
      </c>
      <c r="AE1907" s="18">
        <f t="shared" si="4466"/>
        <v>0</v>
      </c>
      <c r="AF1907" s="18">
        <f t="shared" si="4467"/>
        <v>500000</v>
      </c>
      <c r="AG1907" s="18">
        <f t="shared" si="4468"/>
        <v>0</v>
      </c>
      <c r="AH1907" s="18">
        <f t="shared" si="4419"/>
        <v>113210.70799999998</v>
      </c>
      <c r="AI1907" s="18">
        <f t="shared" si="4420"/>
        <v>0</v>
      </c>
      <c r="AJ1907" s="18">
        <f t="shared" si="4421"/>
        <v>500000</v>
      </c>
      <c r="AK1907" s="18">
        <f t="shared" si="4468"/>
        <v>-1056.8</v>
      </c>
      <c r="AL1907" s="18">
        <f t="shared" si="4468"/>
        <v>0</v>
      </c>
      <c r="AM1907" s="18">
        <f t="shared" si="4468"/>
        <v>0</v>
      </c>
      <c r="AN1907" s="18">
        <f t="shared" si="4343"/>
        <v>112153.90799999998</v>
      </c>
      <c r="AO1907" s="18">
        <f t="shared" si="4344"/>
        <v>0</v>
      </c>
      <c r="AP1907" s="18">
        <f t="shared" si="4345"/>
        <v>500000</v>
      </c>
      <c r="AQ1907" s="18">
        <f t="shared" si="4468"/>
        <v>0</v>
      </c>
      <c r="AR1907" s="18">
        <f t="shared" si="4346"/>
        <v>112153.90799999998</v>
      </c>
      <c r="AS1907" s="18">
        <f t="shared" si="4468"/>
        <v>0</v>
      </c>
      <c r="AT1907" s="18">
        <f t="shared" si="4468"/>
        <v>0</v>
      </c>
      <c r="AU1907" s="18">
        <f t="shared" si="4468"/>
        <v>0</v>
      </c>
      <c r="AV1907" s="18">
        <f t="shared" si="4416"/>
        <v>112153.90799999998</v>
      </c>
      <c r="AW1907" s="18">
        <f t="shared" si="4417"/>
        <v>0</v>
      </c>
      <c r="AX1907" s="18">
        <f t="shared" si="4418"/>
        <v>500000</v>
      </c>
      <c r="AY1907" s="18">
        <f t="shared" si="4468"/>
        <v>0</v>
      </c>
      <c r="AZ1907" s="18">
        <f t="shared" si="4468"/>
        <v>0</v>
      </c>
      <c r="BA1907" s="18">
        <f t="shared" si="4414"/>
        <v>112153.90799999998</v>
      </c>
      <c r="BB1907" s="18">
        <f t="shared" si="4415"/>
        <v>0</v>
      </c>
      <c r="BC1907" s="18">
        <f t="shared" si="4468"/>
        <v>0</v>
      </c>
      <c r="BD1907" s="18">
        <f t="shared" si="4468"/>
        <v>0</v>
      </c>
      <c r="BE1907" s="18">
        <f t="shared" si="4468"/>
        <v>0</v>
      </c>
      <c r="BF1907" s="18">
        <f t="shared" si="4380"/>
        <v>112153.90799999998</v>
      </c>
      <c r="BG1907" s="18">
        <f t="shared" si="4381"/>
        <v>0</v>
      </c>
      <c r="BH1907" s="18">
        <f t="shared" si="4382"/>
        <v>500000</v>
      </c>
      <c r="BI1907" s="18">
        <f t="shared" si="4468"/>
        <v>0</v>
      </c>
      <c r="BJ1907" s="25"/>
      <c r="BK1907" s="36"/>
    </row>
    <row r="1908" spans="1:92" x14ac:dyDescent="0.3">
      <c r="A1908" s="51" t="s">
        <v>273</v>
      </c>
      <c r="B1908" s="50">
        <v>410</v>
      </c>
      <c r="C1908" s="51"/>
      <c r="D1908" s="51"/>
      <c r="E1908" s="14" t="s">
        <v>470</v>
      </c>
      <c r="F1908" s="18">
        <f t="shared" si="4468"/>
        <v>154571.4</v>
      </c>
      <c r="G1908" s="18">
        <f t="shared" si="4468"/>
        <v>0</v>
      </c>
      <c r="H1908" s="18">
        <f t="shared" si="4468"/>
        <v>500000</v>
      </c>
      <c r="I1908" s="18">
        <f t="shared" si="4468"/>
        <v>0</v>
      </c>
      <c r="J1908" s="18">
        <f t="shared" si="4468"/>
        <v>0</v>
      </c>
      <c r="K1908" s="18">
        <f t="shared" si="4468"/>
        <v>0</v>
      </c>
      <c r="L1908" s="18">
        <f t="shared" si="4377"/>
        <v>154571.4</v>
      </c>
      <c r="M1908" s="18">
        <f t="shared" si="4378"/>
        <v>0</v>
      </c>
      <c r="N1908" s="18">
        <f t="shared" si="4379"/>
        <v>500000</v>
      </c>
      <c r="O1908" s="18">
        <f t="shared" si="4468"/>
        <v>-41360.692000000003</v>
      </c>
      <c r="P1908" s="18">
        <f t="shared" si="4468"/>
        <v>0</v>
      </c>
      <c r="Q1908" s="18">
        <f t="shared" si="4468"/>
        <v>0</v>
      </c>
      <c r="R1908" s="18">
        <f t="shared" si="4459"/>
        <v>113210.70799999998</v>
      </c>
      <c r="S1908" s="18">
        <f t="shared" si="4460"/>
        <v>0</v>
      </c>
      <c r="T1908" s="18">
        <f t="shared" si="4461"/>
        <v>500000</v>
      </c>
      <c r="U1908" s="18">
        <f t="shared" si="4468"/>
        <v>0</v>
      </c>
      <c r="V1908" s="18">
        <f t="shared" si="4468"/>
        <v>0</v>
      </c>
      <c r="W1908" s="18">
        <f t="shared" si="4468"/>
        <v>0</v>
      </c>
      <c r="X1908" s="18">
        <f t="shared" si="4462"/>
        <v>113210.70799999998</v>
      </c>
      <c r="Y1908" s="18">
        <f t="shared" si="4463"/>
        <v>0</v>
      </c>
      <c r="Z1908" s="18">
        <f t="shared" si="4464"/>
        <v>500000</v>
      </c>
      <c r="AA1908" s="18">
        <f t="shared" si="4468"/>
        <v>0</v>
      </c>
      <c r="AB1908" s="18">
        <f t="shared" si="4468"/>
        <v>0</v>
      </c>
      <c r="AC1908" s="18">
        <f t="shared" si="4468"/>
        <v>0</v>
      </c>
      <c r="AD1908" s="18">
        <f t="shared" si="4465"/>
        <v>113210.70799999998</v>
      </c>
      <c r="AE1908" s="18">
        <f t="shared" si="4466"/>
        <v>0</v>
      </c>
      <c r="AF1908" s="18">
        <f t="shared" si="4467"/>
        <v>500000</v>
      </c>
      <c r="AG1908" s="18">
        <f t="shared" si="4468"/>
        <v>0</v>
      </c>
      <c r="AH1908" s="18">
        <f t="shared" si="4419"/>
        <v>113210.70799999998</v>
      </c>
      <c r="AI1908" s="18">
        <f t="shared" si="4420"/>
        <v>0</v>
      </c>
      <c r="AJ1908" s="18">
        <f t="shared" si="4421"/>
        <v>500000</v>
      </c>
      <c r="AK1908" s="18">
        <f t="shared" si="4468"/>
        <v>-1056.8</v>
      </c>
      <c r="AL1908" s="18">
        <f t="shared" si="4468"/>
        <v>0</v>
      </c>
      <c r="AM1908" s="18">
        <f t="shared" si="4468"/>
        <v>0</v>
      </c>
      <c r="AN1908" s="18">
        <f t="shared" si="4343"/>
        <v>112153.90799999998</v>
      </c>
      <c r="AO1908" s="18">
        <f t="shared" si="4344"/>
        <v>0</v>
      </c>
      <c r="AP1908" s="18">
        <f t="shared" si="4345"/>
        <v>500000</v>
      </c>
      <c r="AQ1908" s="18">
        <f t="shared" si="4468"/>
        <v>0</v>
      </c>
      <c r="AR1908" s="18">
        <f t="shared" si="4346"/>
        <v>112153.90799999998</v>
      </c>
      <c r="AS1908" s="18">
        <f t="shared" si="4468"/>
        <v>0</v>
      </c>
      <c r="AT1908" s="18">
        <f t="shared" si="4468"/>
        <v>0</v>
      </c>
      <c r="AU1908" s="18">
        <f t="shared" si="4468"/>
        <v>0</v>
      </c>
      <c r="AV1908" s="18">
        <f t="shared" si="4416"/>
        <v>112153.90799999998</v>
      </c>
      <c r="AW1908" s="18">
        <f t="shared" si="4417"/>
        <v>0</v>
      </c>
      <c r="AX1908" s="18">
        <f t="shared" si="4418"/>
        <v>500000</v>
      </c>
      <c r="AY1908" s="18">
        <f t="shared" si="4468"/>
        <v>0</v>
      </c>
      <c r="AZ1908" s="18">
        <f t="shared" si="4468"/>
        <v>0</v>
      </c>
      <c r="BA1908" s="18">
        <f t="shared" si="4414"/>
        <v>112153.90799999998</v>
      </c>
      <c r="BB1908" s="18">
        <f t="shared" si="4415"/>
        <v>0</v>
      </c>
      <c r="BC1908" s="18">
        <f t="shared" si="4468"/>
        <v>0</v>
      </c>
      <c r="BD1908" s="18">
        <f t="shared" si="4468"/>
        <v>0</v>
      </c>
      <c r="BE1908" s="18">
        <f t="shared" si="4468"/>
        <v>0</v>
      </c>
      <c r="BF1908" s="18">
        <f t="shared" si="4380"/>
        <v>112153.90799999998</v>
      </c>
      <c r="BG1908" s="18">
        <f t="shared" si="4381"/>
        <v>0</v>
      </c>
      <c r="BH1908" s="18">
        <f t="shared" si="4382"/>
        <v>500000</v>
      </c>
      <c r="BI1908" s="18">
        <f t="shared" si="4468"/>
        <v>0</v>
      </c>
      <c r="BJ1908" s="25"/>
      <c r="BK1908" s="36"/>
    </row>
    <row r="1909" spans="1:92" x14ac:dyDescent="0.3">
      <c r="A1909" s="51" t="s">
        <v>273</v>
      </c>
      <c r="B1909" s="50">
        <v>410</v>
      </c>
      <c r="C1909" s="51" t="s">
        <v>184</v>
      </c>
      <c r="D1909" s="51" t="s">
        <v>5</v>
      </c>
      <c r="E1909" s="14" t="s">
        <v>431</v>
      </c>
      <c r="F1909" s="18">
        <v>154571.4</v>
      </c>
      <c r="G1909" s="18">
        <v>0</v>
      </c>
      <c r="H1909" s="18">
        <v>500000</v>
      </c>
      <c r="I1909" s="18"/>
      <c r="J1909" s="18"/>
      <c r="K1909" s="18"/>
      <c r="L1909" s="18">
        <f t="shared" si="4377"/>
        <v>154571.4</v>
      </c>
      <c r="M1909" s="18">
        <f t="shared" si="4378"/>
        <v>0</v>
      </c>
      <c r="N1909" s="18">
        <f t="shared" si="4379"/>
        <v>500000</v>
      </c>
      <c r="O1909" s="18">
        <v>-41360.692000000003</v>
      </c>
      <c r="P1909" s="18"/>
      <c r="Q1909" s="18"/>
      <c r="R1909" s="18">
        <f t="shared" si="4459"/>
        <v>113210.70799999998</v>
      </c>
      <c r="S1909" s="18">
        <f t="shared" si="4460"/>
        <v>0</v>
      </c>
      <c r="T1909" s="18">
        <f t="shared" si="4461"/>
        <v>500000</v>
      </c>
      <c r="U1909" s="18"/>
      <c r="V1909" s="18"/>
      <c r="W1909" s="18"/>
      <c r="X1909" s="18">
        <f t="shared" si="4462"/>
        <v>113210.70799999998</v>
      </c>
      <c r="Y1909" s="18">
        <f t="shared" si="4463"/>
        <v>0</v>
      </c>
      <c r="Z1909" s="18">
        <f t="shared" si="4464"/>
        <v>500000</v>
      </c>
      <c r="AA1909" s="18"/>
      <c r="AB1909" s="18"/>
      <c r="AC1909" s="18"/>
      <c r="AD1909" s="18">
        <f t="shared" si="4465"/>
        <v>113210.70799999998</v>
      </c>
      <c r="AE1909" s="18">
        <f t="shared" si="4466"/>
        <v>0</v>
      </c>
      <c r="AF1909" s="18">
        <f t="shared" si="4467"/>
        <v>500000</v>
      </c>
      <c r="AG1909" s="18"/>
      <c r="AH1909" s="18">
        <f t="shared" si="4419"/>
        <v>113210.70799999998</v>
      </c>
      <c r="AI1909" s="18">
        <f t="shared" si="4420"/>
        <v>0</v>
      </c>
      <c r="AJ1909" s="18">
        <f t="shared" si="4421"/>
        <v>500000</v>
      </c>
      <c r="AK1909" s="18">
        <v>-1056.8</v>
      </c>
      <c r="AL1909" s="18"/>
      <c r="AM1909" s="18"/>
      <c r="AN1909" s="18">
        <f t="shared" si="4343"/>
        <v>112153.90799999998</v>
      </c>
      <c r="AO1909" s="18">
        <f t="shared" si="4344"/>
        <v>0</v>
      </c>
      <c r="AP1909" s="18">
        <f t="shared" si="4345"/>
        <v>500000</v>
      </c>
      <c r="AQ1909" s="18"/>
      <c r="AR1909" s="18">
        <f t="shared" si="4346"/>
        <v>112153.90799999998</v>
      </c>
      <c r="AS1909" s="18"/>
      <c r="AT1909" s="18"/>
      <c r="AU1909" s="18"/>
      <c r="AV1909" s="18">
        <f t="shared" si="4416"/>
        <v>112153.90799999998</v>
      </c>
      <c r="AW1909" s="18">
        <f t="shared" si="4417"/>
        <v>0</v>
      </c>
      <c r="AX1909" s="18">
        <f t="shared" si="4418"/>
        <v>500000</v>
      </c>
      <c r="AY1909" s="18"/>
      <c r="AZ1909" s="18"/>
      <c r="BA1909" s="18">
        <f t="shared" si="4414"/>
        <v>112153.90799999998</v>
      </c>
      <c r="BB1909" s="18">
        <f t="shared" si="4415"/>
        <v>0</v>
      </c>
      <c r="BC1909" s="18"/>
      <c r="BD1909" s="18"/>
      <c r="BE1909" s="18"/>
      <c r="BF1909" s="18">
        <f t="shared" si="4380"/>
        <v>112153.90799999998</v>
      </c>
      <c r="BG1909" s="18">
        <f t="shared" si="4381"/>
        <v>0</v>
      </c>
      <c r="BH1909" s="18">
        <f t="shared" si="4382"/>
        <v>500000</v>
      </c>
      <c r="BI1909" s="18"/>
      <c r="BJ1909" s="25"/>
      <c r="BK1909" s="36"/>
    </row>
    <row r="1910" spans="1:92" ht="46.8" x14ac:dyDescent="0.3">
      <c r="A1910" s="19" t="s">
        <v>1490</v>
      </c>
      <c r="B1910" s="50"/>
      <c r="C1910" s="51"/>
      <c r="D1910" s="51"/>
      <c r="E1910" s="14" t="s">
        <v>1491</v>
      </c>
      <c r="F1910" s="18"/>
      <c r="G1910" s="18"/>
      <c r="H1910" s="18"/>
      <c r="I1910" s="18"/>
      <c r="J1910" s="18"/>
      <c r="K1910" s="18"/>
      <c r="L1910" s="18"/>
      <c r="M1910" s="18"/>
      <c r="N1910" s="18"/>
      <c r="O1910" s="18">
        <f>O1911</f>
        <v>189570.11199999999</v>
      </c>
      <c r="P1910" s="18">
        <f t="shared" ref="P1910:BI1912" si="4469">P1911</f>
        <v>0</v>
      </c>
      <c r="Q1910" s="18">
        <f t="shared" si="4469"/>
        <v>0</v>
      </c>
      <c r="R1910" s="18">
        <f t="shared" si="4459"/>
        <v>189570.11199999999</v>
      </c>
      <c r="S1910" s="18">
        <f t="shared" si="4460"/>
        <v>0</v>
      </c>
      <c r="T1910" s="18">
        <f t="shared" si="4461"/>
        <v>0</v>
      </c>
      <c r="U1910" s="18">
        <f t="shared" si="4469"/>
        <v>0</v>
      </c>
      <c r="V1910" s="18">
        <f t="shared" si="4469"/>
        <v>0</v>
      </c>
      <c r="W1910" s="18">
        <f t="shared" si="4469"/>
        <v>0</v>
      </c>
      <c r="X1910" s="18">
        <f t="shared" si="4462"/>
        <v>189570.11199999999</v>
      </c>
      <c r="Y1910" s="18">
        <f t="shared" si="4463"/>
        <v>0</v>
      </c>
      <c r="Z1910" s="18">
        <f t="shared" si="4464"/>
        <v>0</v>
      </c>
      <c r="AA1910" s="18">
        <f t="shared" si="4469"/>
        <v>0</v>
      </c>
      <c r="AB1910" s="18">
        <f t="shared" si="4469"/>
        <v>0</v>
      </c>
      <c r="AC1910" s="18">
        <f t="shared" si="4469"/>
        <v>0</v>
      </c>
      <c r="AD1910" s="18">
        <f t="shared" si="4465"/>
        <v>189570.11199999999</v>
      </c>
      <c r="AE1910" s="18">
        <f t="shared" si="4466"/>
        <v>0</v>
      </c>
      <c r="AF1910" s="18">
        <f t="shared" si="4467"/>
        <v>0</v>
      </c>
      <c r="AG1910" s="18">
        <f t="shared" si="4469"/>
        <v>0</v>
      </c>
      <c r="AH1910" s="18">
        <f t="shared" si="4419"/>
        <v>189570.11199999999</v>
      </c>
      <c r="AI1910" s="18">
        <f t="shared" si="4420"/>
        <v>0</v>
      </c>
      <c r="AJ1910" s="18">
        <f t="shared" si="4421"/>
        <v>0</v>
      </c>
      <c r="AK1910" s="18">
        <f t="shared" si="4469"/>
        <v>0</v>
      </c>
      <c r="AL1910" s="18">
        <f t="shared" si="4469"/>
        <v>0</v>
      </c>
      <c r="AM1910" s="18">
        <f t="shared" si="4469"/>
        <v>0</v>
      </c>
      <c r="AN1910" s="18">
        <f t="shared" si="4343"/>
        <v>189570.11199999999</v>
      </c>
      <c r="AO1910" s="18">
        <f t="shared" si="4344"/>
        <v>0</v>
      </c>
      <c r="AP1910" s="18">
        <f t="shared" si="4345"/>
        <v>0</v>
      </c>
      <c r="AQ1910" s="18">
        <f t="shared" si="4469"/>
        <v>0</v>
      </c>
      <c r="AR1910" s="18">
        <f t="shared" si="4346"/>
        <v>189570.11199999999</v>
      </c>
      <c r="AS1910" s="18">
        <f t="shared" si="4469"/>
        <v>0</v>
      </c>
      <c r="AT1910" s="18">
        <f t="shared" si="4469"/>
        <v>0</v>
      </c>
      <c r="AU1910" s="18">
        <f t="shared" si="4469"/>
        <v>0</v>
      </c>
      <c r="AV1910" s="18">
        <f t="shared" si="4416"/>
        <v>189570.11199999999</v>
      </c>
      <c r="AW1910" s="18">
        <f t="shared" si="4417"/>
        <v>0</v>
      </c>
      <c r="AX1910" s="18">
        <f t="shared" si="4418"/>
        <v>0</v>
      </c>
      <c r="AY1910" s="18">
        <f t="shared" si="4469"/>
        <v>0</v>
      </c>
      <c r="AZ1910" s="18">
        <f t="shared" si="4469"/>
        <v>0</v>
      </c>
      <c r="BA1910" s="18">
        <f t="shared" si="4414"/>
        <v>189570.11199999999</v>
      </c>
      <c r="BB1910" s="18">
        <f t="shared" si="4415"/>
        <v>0</v>
      </c>
      <c r="BC1910" s="18">
        <f t="shared" si="4469"/>
        <v>0</v>
      </c>
      <c r="BD1910" s="18">
        <f t="shared" si="4469"/>
        <v>0</v>
      </c>
      <c r="BE1910" s="18">
        <f t="shared" si="4469"/>
        <v>0</v>
      </c>
      <c r="BF1910" s="18">
        <f t="shared" si="4380"/>
        <v>189570.11199999999</v>
      </c>
      <c r="BG1910" s="18">
        <f t="shared" si="4381"/>
        <v>0</v>
      </c>
      <c r="BH1910" s="18">
        <f t="shared" si="4382"/>
        <v>0</v>
      </c>
      <c r="BI1910" s="18">
        <f t="shared" si="4469"/>
        <v>0</v>
      </c>
      <c r="BJ1910" s="25"/>
      <c r="BK1910" s="36"/>
    </row>
    <row r="1911" spans="1:92" ht="46.8" x14ac:dyDescent="0.3">
      <c r="A1911" s="19" t="s">
        <v>1490</v>
      </c>
      <c r="B1911" s="50">
        <v>400</v>
      </c>
      <c r="C1911" s="51"/>
      <c r="D1911" s="51"/>
      <c r="E1911" s="14" t="s">
        <v>457</v>
      </c>
      <c r="F1911" s="18"/>
      <c r="G1911" s="18"/>
      <c r="H1911" s="18"/>
      <c r="I1911" s="18"/>
      <c r="J1911" s="18"/>
      <c r="K1911" s="18"/>
      <c r="L1911" s="18"/>
      <c r="M1911" s="18"/>
      <c r="N1911" s="18"/>
      <c r="O1911" s="18">
        <f>O1912</f>
        <v>189570.11199999999</v>
      </c>
      <c r="P1911" s="18">
        <f t="shared" si="4469"/>
        <v>0</v>
      </c>
      <c r="Q1911" s="18">
        <f t="shared" si="4469"/>
        <v>0</v>
      </c>
      <c r="R1911" s="18">
        <f t="shared" si="4459"/>
        <v>189570.11199999999</v>
      </c>
      <c r="S1911" s="18">
        <f t="shared" si="4460"/>
        <v>0</v>
      </c>
      <c r="T1911" s="18">
        <f t="shared" si="4461"/>
        <v>0</v>
      </c>
      <c r="U1911" s="18">
        <f t="shared" si="4469"/>
        <v>0</v>
      </c>
      <c r="V1911" s="18">
        <f t="shared" si="4469"/>
        <v>0</v>
      </c>
      <c r="W1911" s="18">
        <f t="shared" si="4469"/>
        <v>0</v>
      </c>
      <c r="X1911" s="18">
        <f t="shared" si="4462"/>
        <v>189570.11199999999</v>
      </c>
      <c r="Y1911" s="18">
        <f t="shared" si="4463"/>
        <v>0</v>
      </c>
      <c r="Z1911" s="18">
        <f t="shared" si="4464"/>
        <v>0</v>
      </c>
      <c r="AA1911" s="18">
        <f t="shared" si="4469"/>
        <v>0</v>
      </c>
      <c r="AB1911" s="18">
        <f t="shared" si="4469"/>
        <v>0</v>
      </c>
      <c r="AC1911" s="18">
        <f t="shared" si="4469"/>
        <v>0</v>
      </c>
      <c r="AD1911" s="18">
        <f t="shared" si="4465"/>
        <v>189570.11199999999</v>
      </c>
      <c r="AE1911" s="18">
        <f t="shared" si="4466"/>
        <v>0</v>
      </c>
      <c r="AF1911" s="18">
        <f t="shared" si="4467"/>
        <v>0</v>
      </c>
      <c r="AG1911" s="18">
        <f t="shared" si="4469"/>
        <v>0</v>
      </c>
      <c r="AH1911" s="18">
        <f t="shared" si="4419"/>
        <v>189570.11199999999</v>
      </c>
      <c r="AI1911" s="18">
        <f t="shared" si="4420"/>
        <v>0</v>
      </c>
      <c r="AJ1911" s="18">
        <f t="shared" si="4421"/>
        <v>0</v>
      </c>
      <c r="AK1911" s="18">
        <f t="shared" si="4469"/>
        <v>0</v>
      </c>
      <c r="AL1911" s="18">
        <f t="shared" si="4469"/>
        <v>0</v>
      </c>
      <c r="AM1911" s="18">
        <f t="shared" si="4469"/>
        <v>0</v>
      </c>
      <c r="AN1911" s="18">
        <f t="shared" si="4343"/>
        <v>189570.11199999999</v>
      </c>
      <c r="AO1911" s="18">
        <f t="shared" si="4344"/>
        <v>0</v>
      </c>
      <c r="AP1911" s="18">
        <f t="shared" si="4345"/>
        <v>0</v>
      </c>
      <c r="AQ1911" s="18">
        <f t="shared" si="4469"/>
        <v>0</v>
      </c>
      <c r="AR1911" s="18">
        <f t="shared" si="4346"/>
        <v>189570.11199999999</v>
      </c>
      <c r="AS1911" s="18">
        <f t="shared" si="4469"/>
        <v>0</v>
      </c>
      <c r="AT1911" s="18">
        <f t="shared" si="4469"/>
        <v>0</v>
      </c>
      <c r="AU1911" s="18">
        <f t="shared" si="4469"/>
        <v>0</v>
      </c>
      <c r="AV1911" s="18">
        <f t="shared" si="4416"/>
        <v>189570.11199999999</v>
      </c>
      <c r="AW1911" s="18">
        <f t="shared" si="4417"/>
        <v>0</v>
      </c>
      <c r="AX1911" s="18">
        <f t="shared" si="4418"/>
        <v>0</v>
      </c>
      <c r="AY1911" s="18">
        <f t="shared" si="4469"/>
        <v>0</v>
      </c>
      <c r="AZ1911" s="18">
        <f t="shared" si="4469"/>
        <v>0</v>
      </c>
      <c r="BA1911" s="18">
        <f t="shared" si="4414"/>
        <v>189570.11199999999</v>
      </c>
      <c r="BB1911" s="18">
        <f t="shared" si="4415"/>
        <v>0</v>
      </c>
      <c r="BC1911" s="18">
        <f t="shared" si="4469"/>
        <v>0</v>
      </c>
      <c r="BD1911" s="18">
        <f t="shared" si="4469"/>
        <v>0</v>
      </c>
      <c r="BE1911" s="18">
        <f t="shared" si="4469"/>
        <v>0</v>
      </c>
      <c r="BF1911" s="18">
        <f t="shared" si="4380"/>
        <v>189570.11199999999</v>
      </c>
      <c r="BG1911" s="18">
        <f t="shared" si="4381"/>
        <v>0</v>
      </c>
      <c r="BH1911" s="18">
        <f t="shared" si="4382"/>
        <v>0</v>
      </c>
      <c r="BI1911" s="18">
        <f t="shared" si="4469"/>
        <v>0</v>
      </c>
      <c r="BJ1911" s="25"/>
      <c r="BK1911" s="36"/>
    </row>
    <row r="1912" spans="1:92" x14ac:dyDescent="0.3">
      <c r="A1912" s="19" t="s">
        <v>1490</v>
      </c>
      <c r="B1912" s="50">
        <v>410</v>
      </c>
      <c r="C1912" s="51"/>
      <c r="D1912" s="51"/>
      <c r="E1912" s="14" t="s">
        <v>470</v>
      </c>
      <c r="F1912" s="18"/>
      <c r="G1912" s="18"/>
      <c r="H1912" s="18"/>
      <c r="I1912" s="18"/>
      <c r="J1912" s="18"/>
      <c r="K1912" s="18"/>
      <c r="L1912" s="18"/>
      <c r="M1912" s="18"/>
      <c r="N1912" s="18"/>
      <c r="O1912" s="18">
        <f>O1913</f>
        <v>189570.11199999999</v>
      </c>
      <c r="P1912" s="18">
        <f t="shared" si="4469"/>
        <v>0</v>
      </c>
      <c r="Q1912" s="18">
        <f t="shared" si="4469"/>
        <v>0</v>
      </c>
      <c r="R1912" s="18">
        <f t="shared" si="4459"/>
        <v>189570.11199999999</v>
      </c>
      <c r="S1912" s="18">
        <f t="shared" si="4460"/>
        <v>0</v>
      </c>
      <c r="T1912" s="18">
        <f t="shared" si="4461"/>
        <v>0</v>
      </c>
      <c r="U1912" s="18">
        <f t="shared" si="4469"/>
        <v>0</v>
      </c>
      <c r="V1912" s="18">
        <f t="shared" si="4469"/>
        <v>0</v>
      </c>
      <c r="W1912" s="18">
        <f t="shared" si="4469"/>
        <v>0</v>
      </c>
      <c r="X1912" s="18">
        <f t="shared" si="4462"/>
        <v>189570.11199999999</v>
      </c>
      <c r="Y1912" s="18">
        <f t="shared" si="4463"/>
        <v>0</v>
      </c>
      <c r="Z1912" s="18">
        <f t="shared" si="4464"/>
        <v>0</v>
      </c>
      <c r="AA1912" s="18">
        <f t="shared" si="4469"/>
        <v>0</v>
      </c>
      <c r="AB1912" s="18">
        <f t="shared" si="4469"/>
        <v>0</v>
      </c>
      <c r="AC1912" s="18">
        <f t="shared" si="4469"/>
        <v>0</v>
      </c>
      <c r="AD1912" s="18">
        <f t="shared" si="4465"/>
        <v>189570.11199999999</v>
      </c>
      <c r="AE1912" s="18">
        <f t="shared" si="4466"/>
        <v>0</v>
      </c>
      <c r="AF1912" s="18">
        <f t="shared" si="4467"/>
        <v>0</v>
      </c>
      <c r="AG1912" s="18">
        <f t="shared" si="4469"/>
        <v>0</v>
      </c>
      <c r="AH1912" s="18">
        <f t="shared" si="4419"/>
        <v>189570.11199999999</v>
      </c>
      <c r="AI1912" s="18">
        <f t="shared" si="4420"/>
        <v>0</v>
      </c>
      <c r="AJ1912" s="18">
        <f t="shared" si="4421"/>
        <v>0</v>
      </c>
      <c r="AK1912" s="18">
        <f t="shared" si="4469"/>
        <v>0</v>
      </c>
      <c r="AL1912" s="18">
        <f t="shared" si="4469"/>
        <v>0</v>
      </c>
      <c r="AM1912" s="18">
        <f t="shared" si="4469"/>
        <v>0</v>
      </c>
      <c r="AN1912" s="18">
        <f t="shared" si="4343"/>
        <v>189570.11199999999</v>
      </c>
      <c r="AO1912" s="18">
        <f t="shared" si="4344"/>
        <v>0</v>
      </c>
      <c r="AP1912" s="18">
        <f t="shared" si="4345"/>
        <v>0</v>
      </c>
      <c r="AQ1912" s="18">
        <f t="shared" si="4469"/>
        <v>0</v>
      </c>
      <c r="AR1912" s="18">
        <f t="shared" si="4346"/>
        <v>189570.11199999999</v>
      </c>
      <c r="AS1912" s="18">
        <f t="shared" si="4469"/>
        <v>0</v>
      </c>
      <c r="AT1912" s="18">
        <f t="shared" si="4469"/>
        <v>0</v>
      </c>
      <c r="AU1912" s="18">
        <f t="shared" si="4469"/>
        <v>0</v>
      </c>
      <c r="AV1912" s="18">
        <f t="shared" si="4416"/>
        <v>189570.11199999999</v>
      </c>
      <c r="AW1912" s="18">
        <f t="shared" si="4417"/>
        <v>0</v>
      </c>
      <c r="AX1912" s="18">
        <f t="shared" si="4418"/>
        <v>0</v>
      </c>
      <c r="AY1912" s="18">
        <f t="shared" si="4469"/>
        <v>0</v>
      </c>
      <c r="AZ1912" s="18">
        <f t="shared" si="4469"/>
        <v>0</v>
      </c>
      <c r="BA1912" s="18">
        <f t="shared" si="4414"/>
        <v>189570.11199999999</v>
      </c>
      <c r="BB1912" s="18">
        <f t="shared" si="4415"/>
        <v>0</v>
      </c>
      <c r="BC1912" s="18">
        <f t="shared" si="4469"/>
        <v>0</v>
      </c>
      <c r="BD1912" s="18">
        <f t="shared" si="4469"/>
        <v>0</v>
      </c>
      <c r="BE1912" s="18">
        <f t="shared" si="4469"/>
        <v>0</v>
      </c>
      <c r="BF1912" s="18">
        <f t="shared" si="4380"/>
        <v>189570.11199999999</v>
      </c>
      <c r="BG1912" s="18">
        <f t="shared" si="4381"/>
        <v>0</v>
      </c>
      <c r="BH1912" s="18">
        <f t="shared" si="4382"/>
        <v>0</v>
      </c>
      <c r="BI1912" s="18">
        <f t="shared" si="4469"/>
        <v>0</v>
      </c>
      <c r="BJ1912" s="25"/>
      <c r="BK1912" s="36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</row>
    <row r="1913" spans="1:92" x14ac:dyDescent="0.3">
      <c r="A1913" s="19" t="s">
        <v>1490</v>
      </c>
      <c r="B1913" s="50">
        <v>410</v>
      </c>
      <c r="C1913" s="51" t="s">
        <v>184</v>
      </c>
      <c r="D1913" s="51" t="s">
        <v>5</v>
      </c>
      <c r="E1913" s="14" t="s">
        <v>431</v>
      </c>
      <c r="F1913" s="18"/>
      <c r="G1913" s="18"/>
      <c r="H1913" s="18"/>
      <c r="I1913" s="18"/>
      <c r="J1913" s="18"/>
      <c r="K1913" s="18"/>
      <c r="L1913" s="18"/>
      <c r="M1913" s="18"/>
      <c r="N1913" s="18"/>
      <c r="O1913" s="18">
        <v>189570.11199999999</v>
      </c>
      <c r="P1913" s="18"/>
      <c r="Q1913" s="18"/>
      <c r="R1913" s="18">
        <f t="shared" si="4459"/>
        <v>189570.11199999999</v>
      </c>
      <c r="S1913" s="18">
        <f t="shared" si="4460"/>
        <v>0</v>
      </c>
      <c r="T1913" s="18">
        <f t="shared" si="4461"/>
        <v>0</v>
      </c>
      <c r="U1913" s="18"/>
      <c r="V1913" s="18"/>
      <c r="W1913" s="18"/>
      <c r="X1913" s="18">
        <f t="shared" si="4462"/>
        <v>189570.11199999999</v>
      </c>
      <c r="Y1913" s="18">
        <f t="shared" si="4463"/>
        <v>0</v>
      </c>
      <c r="Z1913" s="18">
        <f t="shared" si="4464"/>
        <v>0</v>
      </c>
      <c r="AA1913" s="18"/>
      <c r="AB1913" s="18"/>
      <c r="AC1913" s="18"/>
      <c r="AD1913" s="18">
        <f t="shared" si="4465"/>
        <v>189570.11199999999</v>
      </c>
      <c r="AE1913" s="18">
        <f t="shared" si="4466"/>
        <v>0</v>
      </c>
      <c r="AF1913" s="18">
        <f t="shared" si="4467"/>
        <v>0</v>
      </c>
      <c r="AG1913" s="18"/>
      <c r="AH1913" s="18">
        <f t="shared" si="4419"/>
        <v>189570.11199999999</v>
      </c>
      <c r="AI1913" s="18">
        <f t="shared" si="4420"/>
        <v>0</v>
      </c>
      <c r="AJ1913" s="18">
        <f t="shared" si="4421"/>
        <v>0</v>
      </c>
      <c r="AK1913" s="18"/>
      <c r="AL1913" s="18"/>
      <c r="AM1913" s="18"/>
      <c r="AN1913" s="18">
        <f t="shared" si="4343"/>
        <v>189570.11199999999</v>
      </c>
      <c r="AO1913" s="18">
        <f t="shared" si="4344"/>
        <v>0</v>
      </c>
      <c r="AP1913" s="18">
        <f t="shared" si="4345"/>
        <v>0</v>
      </c>
      <c r="AQ1913" s="18"/>
      <c r="AR1913" s="18">
        <f t="shared" si="4346"/>
        <v>189570.11199999999</v>
      </c>
      <c r="AS1913" s="18"/>
      <c r="AT1913" s="18"/>
      <c r="AU1913" s="18"/>
      <c r="AV1913" s="18">
        <f t="shared" si="4416"/>
        <v>189570.11199999999</v>
      </c>
      <c r="AW1913" s="18">
        <f t="shared" si="4417"/>
        <v>0</v>
      </c>
      <c r="AX1913" s="18">
        <f t="shared" si="4418"/>
        <v>0</v>
      </c>
      <c r="AY1913" s="18"/>
      <c r="AZ1913" s="18"/>
      <c r="BA1913" s="18">
        <f t="shared" si="4414"/>
        <v>189570.11199999999</v>
      </c>
      <c r="BB1913" s="18">
        <f t="shared" si="4415"/>
        <v>0</v>
      </c>
      <c r="BC1913" s="18"/>
      <c r="BD1913" s="18"/>
      <c r="BE1913" s="18"/>
      <c r="BF1913" s="18">
        <f t="shared" si="4380"/>
        <v>189570.11199999999</v>
      </c>
      <c r="BG1913" s="18">
        <f t="shared" si="4381"/>
        <v>0</v>
      </c>
      <c r="BH1913" s="18">
        <f t="shared" si="4382"/>
        <v>0</v>
      </c>
      <c r="BI1913" s="18"/>
      <c r="BJ1913" s="25"/>
      <c r="BK1913" s="36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</row>
    <row r="1914" spans="1:92" ht="93.6" x14ac:dyDescent="0.3">
      <c r="A1914" s="19" t="s">
        <v>1545</v>
      </c>
      <c r="B1914" s="19"/>
      <c r="C1914" s="14"/>
      <c r="D1914" s="51"/>
      <c r="E1914" s="14" t="s">
        <v>1546</v>
      </c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>
        <f>AK1915</f>
        <v>2113.6</v>
      </c>
      <c r="AL1914" s="18">
        <f t="shared" ref="AL1914:BI1916" si="4470">AL1915</f>
        <v>0</v>
      </c>
      <c r="AM1914" s="18">
        <f t="shared" si="4470"/>
        <v>0</v>
      </c>
      <c r="AN1914" s="18">
        <f t="shared" si="4343"/>
        <v>2113.6</v>
      </c>
      <c r="AO1914" s="18">
        <f t="shared" si="4344"/>
        <v>0</v>
      </c>
      <c r="AP1914" s="18">
        <f t="shared" si="4345"/>
        <v>0</v>
      </c>
      <c r="AQ1914" s="18">
        <f t="shared" si="4470"/>
        <v>0</v>
      </c>
      <c r="AR1914" s="18">
        <f t="shared" si="4346"/>
        <v>2113.6</v>
      </c>
      <c r="AS1914" s="18">
        <f t="shared" si="4470"/>
        <v>0</v>
      </c>
      <c r="AT1914" s="18">
        <f t="shared" si="4470"/>
        <v>0</v>
      </c>
      <c r="AU1914" s="18">
        <f t="shared" si="4470"/>
        <v>0</v>
      </c>
      <c r="AV1914" s="18">
        <f t="shared" si="4416"/>
        <v>2113.6</v>
      </c>
      <c r="AW1914" s="18">
        <f t="shared" si="4417"/>
        <v>0</v>
      </c>
      <c r="AX1914" s="18">
        <f t="shared" si="4418"/>
        <v>0</v>
      </c>
      <c r="AY1914" s="18">
        <f t="shared" si="4470"/>
        <v>0</v>
      </c>
      <c r="AZ1914" s="18">
        <f t="shared" si="4470"/>
        <v>0</v>
      </c>
      <c r="BA1914" s="18">
        <f t="shared" si="4414"/>
        <v>2113.6</v>
      </c>
      <c r="BB1914" s="18">
        <f t="shared" si="4415"/>
        <v>0</v>
      </c>
      <c r="BC1914" s="18">
        <f t="shared" si="4470"/>
        <v>0</v>
      </c>
      <c r="BD1914" s="18">
        <f t="shared" si="4470"/>
        <v>0</v>
      </c>
      <c r="BE1914" s="18">
        <f t="shared" si="4470"/>
        <v>0</v>
      </c>
      <c r="BF1914" s="18">
        <f t="shared" si="4380"/>
        <v>2113.6</v>
      </c>
      <c r="BG1914" s="18">
        <f t="shared" si="4381"/>
        <v>0</v>
      </c>
      <c r="BH1914" s="18">
        <f t="shared" si="4382"/>
        <v>0</v>
      </c>
      <c r="BI1914" s="18">
        <f t="shared" si="4470"/>
        <v>0</v>
      </c>
      <c r="BJ1914" s="25"/>
      <c r="BK1914" s="36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</row>
    <row r="1915" spans="1:92" ht="46.8" x14ac:dyDescent="0.3">
      <c r="A1915" s="19" t="s">
        <v>1545</v>
      </c>
      <c r="B1915" s="50">
        <v>400</v>
      </c>
      <c r="C1915" s="51"/>
      <c r="D1915" s="51"/>
      <c r="E1915" s="14" t="s">
        <v>457</v>
      </c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>
        <f>AK1916</f>
        <v>2113.6</v>
      </c>
      <c r="AL1915" s="18">
        <f t="shared" si="4470"/>
        <v>0</v>
      </c>
      <c r="AM1915" s="18">
        <f t="shared" si="4470"/>
        <v>0</v>
      </c>
      <c r="AN1915" s="18">
        <f t="shared" si="4343"/>
        <v>2113.6</v>
      </c>
      <c r="AO1915" s="18">
        <f t="shared" si="4344"/>
        <v>0</v>
      </c>
      <c r="AP1915" s="18">
        <f t="shared" si="4345"/>
        <v>0</v>
      </c>
      <c r="AQ1915" s="18">
        <f t="shared" si="4470"/>
        <v>0</v>
      </c>
      <c r="AR1915" s="18">
        <f t="shared" si="4346"/>
        <v>2113.6</v>
      </c>
      <c r="AS1915" s="18">
        <f t="shared" si="4470"/>
        <v>0</v>
      </c>
      <c r="AT1915" s="18">
        <f t="shared" si="4470"/>
        <v>0</v>
      </c>
      <c r="AU1915" s="18">
        <f t="shared" si="4470"/>
        <v>0</v>
      </c>
      <c r="AV1915" s="18">
        <f t="shared" si="4416"/>
        <v>2113.6</v>
      </c>
      <c r="AW1915" s="18">
        <f t="shared" si="4417"/>
        <v>0</v>
      </c>
      <c r="AX1915" s="18">
        <f t="shared" si="4418"/>
        <v>0</v>
      </c>
      <c r="AY1915" s="18">
        <f t="shared" si="4470"/>
        <v>0</v>
      </c>
      <c r="AZ1915" s="18">
        <f t="shared" si="4470"/>
        <v>0</v>
      </c>
      <c r="BA1915" s="18">
        <f t="shared" si="4414"/>
        <v>2113.6</v>
      </c>
      <c r="BB1915" s="18">
        <f t="shared" si="4415"/>
        <v>0</v>
      </c>
      <c r="BC1915" s="18">
        <f t="shared" si="4470"/>
        <v>0</v>
      </c>
      <c r="BD1915" s="18">
        <f t="shared" si="4470"/>
        <v>0</v>
      </c>
      <c r="BE1915" s="18">
        <f t="shared" si="4470"/>
        <v>0</v>
      </c>
      <c r="BF1915" s="18">
        <f t="shared" si="4380"/>
        <v>2113.6</v>
      </c>
      <c r="BG1915" s="18">
        <f t="shared" si="4381"/>
        <v>0</v>
      </c>
      <c r="BH1915" s="18">
        <f t="shared" si="4382"/>
        <v>0</v>
      </c>
      <c r="BI1915" s="18">
        <f t="shared" si="4470"/>
        <v>0</v>
      </c>
      <c r="BJ1915" s="25"/>
      <c r="BK1915" s="36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</row>
    <row r="1916" spans="1:92" x14ac:dyDescent="0.3">
      <c r="A1916" s="19" t="s">
        <v>1545</v>
      </c>
      <c r="B1916" s="50">
        <v>410</v>
      </c>
      <c r="C1916" s="51"/>
      <c r="D1916" s="51"/>
      <c r="E1916" s="14" t="s">
        <v>470</v>
      </c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>
        <f>AK1917</f>
        <v>2113.6</v>
      </c>
      <c r="AL1916" s="18">
        <f t="shared" si="4470"/>
        <v>0</v>
      </c>
      <c r="AM1916" s="18">
        <f t="shared" si="4470"/>
        <v>0</v>
      </c>
      <c r="AN1916" s="18">
        <f t="shared" si="4343"/>
        <v>2113.6</v>
      </c>
      <c r="AO1916" s="18">
        <f t="shared" si="4344"/>
        <v>0</v>
      </c>
      <c r="AP1916" s="18">
        <f t="shared" si="4345"/>
        <v>0</v>
      </c>
      <c r="AQ1916" s="18">
        <f t="shared" si="4470"/>
        <v>0</v>
      </c>
      <c r="AR1916" s="18">
        <f t="shared" si="4346"/>
        <v>2113.6</v>
      </c>
      <c r="AS1916" s="18">
        <f t="shared" si="4470"/>
        <v>0</v>
      </c>
      <c r="AT1916" s="18">
        <f t="shared" si="4470"/>
        <v>0</v>
      </c>
      <c r="AU1916" s="18">
        <f t="shared" si="4470"/>
        <v>0</v>
      </c>
      <c r="AV1916" s="18">
        <f t="shared" si="4416"/>
        <v>2113.6</v>
      </c>
      <c r="AW1916" s="18">
        <f t="shared" si="4417"/>
        <v>0</v>
      </c>
      <c r="AX1916" s="18">
        <f t="shared" si="4418"/>
        <v>0</v>
      </c>
      <c r="AY1916" s="18">
        <f t="shared" si="4470"/>
        <v>0</v>
      </c>
      <c r="AZ1916" s="18">
        <f t="shared" si="4470"/>
        <v>0</v>
      </c>
      <c r="BA1916" s="18">
        <f t="shared" si="4414"/>
        <v>2113.6</v>
      </c>
      <c r="BB1916" s="18">
        <f t="shared" si="4415"/>
        <v>0</v>
      </c>
      <c r="BC1916" s="18">
        <f t="shared" si="4470"/>
        <v>0</v>
      </c>
      <c r="BD1916" s="18">
        <f t="shared" si="4470"/>
        <v>0</v>
      </c>
      <c r="BE1916" s="18">
        <f t="shared" si="4470"/>
        <v>0</v>
      </c>
      <c r="BF1916" s="18">
        <f t="shared" si="4380"/>
        <v>2113.6</v>
      </c>
      <c r="BG1916" s="18">
        <f t="shared" si="4381"/>
        <v>0</v>
      </c>
      <c r="BH1916" s="18">
        <f t="shared" si="4382"/>
        <v>0</v>
      </c>
      <c r="BI1916" s="18">
        <f t="shared" si="4470"/>
        <v>0</v>
      </c>
      <c r="BJ1916" s="25"/>
      <c r="BK1916" s="36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</row>
    <row r="1917" spans="1:92" x14ac:dyDescent="0.3">
      <c r="A1917" s="19" t="s">
        <v>1545</v>
      </c>
      <c r="B1917" s="50">
        <v>410</v>
      </c>
      <c r="C1917" s="51" t="s">
        <v>184</v>
      </c>
      <c r="D1917" s="51" t="s">
        <v>5</v>
      </c>
      <c r="E1917" s="14" t="s">
        <v>431</v>
      </c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>
        <v>2113.6</v>
      </c>
      <c r="AL1917" s="18"/>
      <c r="AM1917" s="18"/>
      <c r="AN1917" s="18">
        <f t="shared" si="4343"/>
        <v>2113.6</v>
      </c>
      <c r="AO1917" s="18">
        <f t="shared" si="4344"/>
        <v>0</v>
      </c>
      <c r="AP1917" s="18">
        <f t="shared" si="4345"/>
        <v>0</v>
      </c>
      <c r="AQ1917" s="18"/>
      <c r="AR1917" s="18">
        <f t="shared" si="4346"/>
        <v>2113.6</v>
      </c>
      <c r="AS1917" s="18"/>
      <c r="AT1917" s="18"/>
      <c r="AU1917" s="18"/>
      <c r="AV1917" s="18">
        <f t="shared" si="4416"/>
        <v>2113.6</v>
      </c>
      <c r="AW1917" s="18">
        <f t="shared" si="4417"/>
        <v>0</v>
      </c>
      <c r="AX1917" s="18">
        <f t="shared" si="4418"/>
        <v>0</v>
      </c>
      <c r="AY1917" s="18"/>
      <c r="AZ1917" s="18"/>
      <c r="BA1917" s="18">
        <f t="shared" si="4414"/>
        <v>2113.6</v>
      </c>
      <c r="BB1917" s="18">
        <f t="shared" si="4415"/>
        <v>0</v>
      </c>
      <c r="BC1917" s="18"/>
      <c r="BD1917" s="18"/>
      <c r="BE1917" s="18"/>
      <c r="BF1917" s="18">
        <f t="shared" si="4380"/>
        <v>2113.6</v>
      </c>
      <c r="BG1917" s="18">
        <f t="shared" si="4381"/>
        <v>0</v>
      </c>
      <c r="BH1917" s="18">
        <f t="shared" si="4382"/>
        <v>0</v>
      </c>
      <c r="BI1917" s="18"/>
      <c r="BJ1917" s="25"/>
      <c r="BK1917" s="36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</row>
    <row r="1918" spans="1:92" ht="62.4" x14ac:dyDescent="0.3">
      <c r="A1918" s="51" t="s">
        <v>655</v>
      </c>
      <c r="B1918" s="50"/>
      <c r="C1918" s="51"/>
      <c r="D1918" s="51"/>
      <c r="E1918" s="14" t="s">
        <v>818</v>
      </c>
      <c r="F1918" s="18">
        <f>F1923+F1919+F1927+F1931</f>
        <v>1229757.5</v>
      </c>
      <c r="G1918" s="18">
        <f t="shared" ref="G1918:BI1918" si="4471">G1923+G1919+G1927+G1931</f>
        <v>4839967.4999999991</v>
      </c>
      <c r="H1918" s="18">
        <f t="shared" si="4471"/>
        <v>149689.70000000001</v>
      </c>
      <c r="I1918" s="18">
        <f t="shared" ref="I1918:K1918" si="4472">I1923+I1919+I1927+I1931</f>
        <v>-344676.8</v>
      </c>
      <c r="J1918" s="18">
        <f t="shared" si="4472"/>
        <v>-250718.5</v>
      </c>
      <c r="K1918" s="18">
        <f t="shared" si="4472"/>
        <v>0</v>
      </c>
      <c r="L1918" s="18">
        <f t="shared" si="4377"/>
        <v>885080.7</v>
      </c>
      <c r="M1918" s="18">
        <f t="shared" si="4378"/>
        <v>4589248.9999999991</v>
      </c>
      <c r="N1918" s="18">
        <f t="shared" si="4379"/>
        <v>149689.70000000001</v>
      </c>
      <c r="O1918" s="18">
        <f t="shared" ref="O1918:Q1918" si="4473">O1923+O1919+O1927+O1931</f>
        <v>0</v>
      </c>
      <c r="P1918" s="18">
        <f t="shared" si="4473"/>
        <v>0</v>
      </c>
      <c r="Q1918" s="18">
        <f t="shared" si="4473"/>
        <v>0</v>
      </c>
      <c r="R1918" s="18">
        <f t="shared" si="4459"/>
        <v>885080.7</v>
      </c>
      <c r="S1918" s="18">
        <f t="shared" si="4460"/>
        <v>4589248.9999999991</v>
      </c>
      <c r="T1918" s="18">
        <f t="shared" si="4461"/>
        <v>149689.70000000001</v>
      </c>
      <c r="U1918" s="18">
        <f t="shared" ref="U1918:W1918" si="4474">U1923+U1919+U1927+U1931</f>
        <v>0</v>
      </c>
      <c r="V1918" s="18">
        <f t="shared" si="4474"/>
        <v>0</v>
      </c>
      <c r="W1918" s="18">
        <f t="shared" si="4474"/>
        <v>0</v>
      </c>
      <c r="X1918" s="18">
        <f t="shared" si="4462"/>
        <v>885080.7</v>
      </c>
      <c r="Y1918" s="18">
        <f t="shared" si="4463"/>
        <v>4589248.9999999991</v>
      </c>
      <c r="Z1918" s="18">
        <f t="shared" si="4464"/>
        <v>149689.70000000001</v>
      </c>
      <c r="AA1918" s="18">
        <f t="shared" ref="AA1918:AB1918" si="4475">AA1923+AA1919+AA1927+AA1931</f>
        <v>0</v>
      </c>
      <c r="AB1918" s="18">
        <f t="shared" si="4475"/>
        <v>0</v>
      </c>
      <c r="AC1918" s="18">
        <f t="shared" ref="AC1918" si="4476">AC1923+AC1919+AC1927+AC1931</f>
        <v>0</v>
      </c>
      <c r="AD1918" s="18">
        <f t="shared" si="4465"/>
        <v>885080.7</v>
      </c>
      <c r="AE1918" s="18">
        <f t="shared" si="4466"/>
        <v>4589248.9999999991</v>
      </c>
      <c r="AF1918" s="18">
        <f t="shared" si="4467"/>
        <v>149689.70000000001</v>
      </c>
      <c r="AG1918" s="18">
        <f t="shared" ref="AG1918" si="4477">AG1923+AG1919+AG1927+AG1931</f>
        <v>0</v>
      </c>
      <c r="AH1918" s="18">
        <f t="shared" si="4419"/>
        <v>885080.7</v>
      </c>
      <c r="AI1918" s="18">
        <f t="shared" si="4420"/>
        <v>4589248.9999999991</v>
      </c>
      <c r="AJ1918" s="18">
        <f t="shared" si="4421"/>
        <v>149689.70000000001</v>
      </c>
      <c r="AK1918" s="18">
        <f t="shared" ref="AK1918:AM1918" si="4478">AK1923+AK1919+AK1927+AK1931</f>
        <v>7274.442</v>
      </c>
      <c r="AL1918" s="18">
        <f t="shared" si="4478"/>
        <v>-196067.99800000002</v>
      </c>
      <c r="AM1918" s="18">
        <f t="shared" si="4478"/>
        <v>50423.485999999997</v>
      </c>
      <c r="AN1918" s="18">
        <f t="shared" si="4343"/>
        <v>892355.14199999999</v>
      </c>
      <c r="AO1918" s="18">
        <f t="shared" si="4344"/>
        <v>4393181.0019999994</v>
      </c>
      <c r="AP1918" s="18">
        <f t="shared" si="4345"/>
        <v>200113.18600000002</v>
      </c>
      <c r="AQ1918" s="18">
        <f t="shared" ref="AQ1918" si="4479">AQ1923+AQ1919+AQ1927+AQ1931</f>
        <v>0</v>
      </c>
      <c r="AR1918" s="18">
        <f t="shared" si="4346"/>
        <v>892355.14199999999</v>
      </c>
      <c r="AS1918" s="18">
        <f t="shared" ref="AS1918:AU1918" si="4480">AS1923+AS1919+AS1927+AS1931</f>
        <v>0</v>
      </c>
      <c r="AT1918" s="18">
        <f t="shared" si="4480"/>
        <v>0</v>
      </c>
      <c r="AU1918" s="18">
        <f t="shared" si="4480"/>
        <v>0</v>
      </c>
      <c r="AV1918" s="18">
        <f t="shared" si="4416"/>
        <v>892355.14199999999</v>
      </c>
      <c r="AW1918" s="18">
        <f t="shared" si="4417"/>
        <v>4393181.0019999994</v>
      </c>
      <c r="AX1918" s="18">
        <f t="shared" si="4418"/>
        <v>200113.18600000002</v>
      </c>
      <c r="AY1918" s="18">
        <f t="shared" ref="AY1918:AZ1918" si="4481">AY1923+AY1919+AY1927+AY1931</f>
        <v>0</v>
      </c>
      <c r="AZ1918" s="18">
        <f t="shared" si="4481"/>
        <v>0</v>
      </c>
      <c r="BA1918" s="18">
        <f t="shared" si="4414"/>
        <v>892355.14199999999</v>
      </c>
      <c r="BB1918" s="18">
        <f t="shared" si="4415"/>
        <v>4393181.0019999994</v>
      </c>
      <c r="BC1918" s="18">
        <f t="shared" ref="BC1918:BE1918" si="4482">BC1923+BC1919+BC1927+BC1931</f>
        <v>0</v>
      </c>
      <c r="BD1918" s="18">
        <f t="shared" si="4482"/>
        <v>0</v>
      </c>
      <c r="BE1918" s="18">
        <f t="shared" si="4482"/>
        <v>0</v>
      </c>
      <c r="BF1918" s="18">
        <f t="shared" si="4380"/>
        <v>892355.14199999999</v>
      </c>
      <c r="BG1918" s="18">
        <f t="shared" si="4381"/>
        <v>4393181.0019999994</v>
      </c>
      <c r="BH1918" s="18">
        <f t="shared" si="4382"/>
        <v>200113.18600000002</v>
      </c>
      <c r="BI1918" s="18">
        <f t="shared" si="4471"/>
        <v>0</v>
      </c>
      <c r="BJ1918" s="25"/>
      <c r="BK1918" s="36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</row>
    <row r="1919" spans="1:92" ht="46.8" hidden="1" x14ac:dyDescent="0.3">
      <c r="A1919" s="47" t="s">
        <v>656</v>
      </c>
      <c r="B1919" s="43"/>
      <c r="C1919" s="47"/>
      <c r="D1919" s="47"/>
      <c r="E1919" s="14" t="s">
        <v>657</v>
      </c>
      <c r="F1919" s="18">
        <f t="shared" ref="F1919:BI1921" si="4483">F1920</f>
        <v>0</v>
      </c>
      <c r="G1919" s="18">
        <f t="shared" si="4483"/>
        <v>0</v>
      </c>
      <c r="H1919" s="18">
        <f t="shared" si="4483"/>
        <v>0</v>
      </c>
      <c r="I1919" s="18">
        <f t="shared" si="4483"/>
        <v>0</v>
      </c>
      <c r="J1919" s="18">
        <f t="shared" si="4483"/>
        <v>0</v>
      </c>
      <c r="K1919" s="18">
        <f t="shared" si="4483"/>
        <v>0</v>
      </c>
      <c r="L1919" s="18">
        <f t="shared" si="4377"/>
        <v>0</v>
      </c>
      <c r="M1919" s="18">
        <f t="shared" si="4378"/>
        <v>0</v>
      </c>
      <c r="N1919" s="18">
        <f t="shared" si="4379"/>
        <v>0</v>
      </c>
      <c r="O1919" s="18">
        <f t="shared" si="4483"/>
        <v>0</v>
      </c>
      <c r="P1919" s="18">
        <f t="shared" si="4483"/>
        <v>0</v>
      </c>
      <c r="Q1919" s="18">
        <f t="shared" si="4483"/>
        <v>0</v>
      </c>
      <c r="R1919" s="18">
        <f t="shared" si="4459"/>
        <v>0</v>
      </c>
      <c r="S1919" s="18">
        <f t="shared" si="4460"/>
        <v>0</v>
      </c>
      <c r="T1919" s="18">
        <f t="shared" si="4461"/>
        <v>0</v>
      </c>
      <c r="U1919" s="18">
        <f t="shared" si="4483"/>
        <v>0</v>
      </c>
      <c r="V1919" s="18">
        <f t="shared" si="4483"/>
        <v>0</v>
      </c>
      <c r="W1919" s="18">
        <f t="shared" si="4483"/>
        <v>0</v>
      </c>
      <c r="X1919" s="18">
        <f t="shared" si="4462"/>
        <v>0</v>
      </c>
      <c r="Y1919" s="18">
        <f t="shared" si="4463"/>
        <v>0</v>
      </c>
      <c r="Z1919" s="18">
        <f t="shared" si="4464"/>
        <v>0</v>
      </c>
      <c r="AA1919" s="18">
        <f t="shared" si="4483"/>
        <v>0</v>
      </c>
      <c r="AB1919" s="18">
        <f t="shared" si="4483"/>
        <v>0</v>
      </c>
      <c r="AC1919" s="18">
        <f t="shared" si="4483"/>
        <v>0</v>
      </c>
      <c r="AD1919" s="18">
        <f t="shared" si="4465"/>
        <v>0</v>
      </c>
      <c r="AE1919" s="18">
        <f t="shared" si="4466"/>
        <v>0</v>
      </c>
      <c r="AF1919" s="18">
        <f t="shared" si="4467"/>
        <v>0</v>
      </c>
      <c r="AG1919" s="18">
        <f t="shared" si="4483"/>
        <v>0</v>
      </c>
      <c r="AH1919" s="18">
        <f t="shared" si="4419"/>
        <v>0</v>
      </c>
      <c r="AI1919" s="18">
        <f t="shared" si="4420"/>
        <v>0</v>
      </c>
      <c r="AJ1919" s="18">
        <f t="shared" si="4421"/>
        <v>0</v>
      </c>
      <c r="AK1919" s="18">
        <f t="shared" si="4483"/>
        <v>0</v>
      </c>
      <c r="AL1919" s="18">
        <f t="shared" si="4483"/>
        <v>0</v>
      </c>
      <c r="AM1919" s="18">
        <f t="shared" si="4483"/>
        <v>0</v>
      </c>
      <c r="AN1919" s="18">
        <f t="shared" si="4343"/>
        <v>0</v>
      </c>
      <c r="AO1919" s="18">
        <f t="shared" si="4344"/>
        <v>0</v>
      </c>
      <c r="AP1919" s="18">
        <f t="shared" si="4345"/>
        <v>0</v>
      </c>
      <c r="AQ1919" s="18">
        <f t="shared" si="4483"/>
        <v>0</v>
      </c>
      <c r="AR1919" s="18">
        <f t="shared" si="4346"/>
        <v>0</v>
      </c>
      <c r="AS1919" s="18">
        <f t="shared" si="4483"/>
        <v>0</v>
      </c>
      <c r="AT1919" s="18">
        <f t="shared" si="4483"/>
        <v>0</v>
      </c>
      <c r="AU1919" s="18">
        <f t="shared" si="4483"/>
        <v>0</v>
      </c>
      <c r="AV1919" s="18">
        <f t="shared" si="4416"/>
        <v>0</v>
      </c>
      <c r="AW1919" s="18">
        <f t="shared" si="4417"/>
        <v>0</v>
      </c>
      <c r="AX1919" s="18">
        <f t="shared" si="4418"/>
        <v>0</v>
      </c>
      <c r="AY1919" s="18">
        <f t="shared" si="4483"/>
        <v>0</v>
      </c>
      <c r="AZ1919" s="18">
        <f t="shared" si="4483"/>
        <v>0</v>
      </c>
      <c r="BA1919" s="18">
        <f t="shared" si="4414"/>
        <v>0</v>
      </c>
      <c r="BB1919" s="18">
        <f t="shared" si="4415"/>
        <v>0</v>
      </c>
      <c r="BC1919" s="18">
        <f t="shared" si="4483"/>
        <v>0</v>
      </c>
      <c r="BD1919" s="18">
        <f t="shared" si="4483"/>
        <v>0</v>
      </c>
      <c r="BE1919" s="18">
        <f t="shared" si="4483"/>
        <v>0</v>
      </c>
      <c r="BF1919" s="18">
        <f t="shared" si="4380"/>
        <v>0</v>
      </c>
      <c r="BG1919" s="18">
        <f t="shared" si="4381"/>
        <v>0</v>
      </c>
      <c r="BH1919" s="18">
        <f t="shared" si="4382"/>
        <v>0</v>
      </c>
      <c r="BI1919" s="18">
        <f t="shared" si="4483"/>
        <v>0</v>
      </c>
      <c r="BJ1919" s="25">
        <v>0</v>
      </c>
      <c r="BK1919" s="36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</row>
    <row r="1920" spans="1:92" ht="46.8" hidden="1" x14ac:dyDescent="0.3">
      <c r="A1920" s="47" t="s">
        <v>656</v>
      </c>
      <c r="B1920" s="43">
        <v>400</v>
      </c>
      <c r="C1920" s="47"/>
      <c r="D1920" s="47"/>
      <c r="E1920" s="14" t="s">
        <v>457</v>
      </c>
      <c r="F1920" s="18">
        <f t="shared" si="4483"/>
        <v>0</v>
      </c>
      <c r="G1920" s="18">
        <f t="shared" si="4483"/>
        <v>0</v>
      </c>
      <c r="H1920" s="18">
        <f t="shared" si="4483"/>
        <v>0</v>
      </c>
      <c r="I1920" s="18">
        <f t="shared" si="4483"/>
        <v>0</v>
      </c>
      <c r="J1920" s="18">
        <f t="shared" si="4483"/>
        <v>0</v>
      </c>
      <c r="K1920" s="18">
        <f t="shared" si="4483"/>
        <v>0</v>
      </c>
      <c r="L1920" s="18">
        <f t="shared" si="4377"/>
        <v>0</v>
      </c>
      <c r="M1920" s="18">
        <f t="shared" si="4378"/>
        <v>0</v>
      </c>
      <c r="N1920" s="18">
        <f t="shared" si="4379"/>
        <v>0</v>
      </c>
      <c r="O1920" s="18">
        <f t="shared" si="4483"/>
        <v>0</v>
      </c>
      <c r="P1920" s="18">
        <f t="shared" si="4483"/>
        <v>0</v>
      </c>
      <c r="Q1920" s="18">
        <f t="shared" si="4483"/>
        <v>0</v>
      </c>
      <c r="R1920" s="18">
        <f t="shared" si="4459"/>
        <v>0</v>
      </c>
      <c r="S1920" s="18">
        <f t="shared" si="4460"/>
        <v>0</v>
      </c>
      <c r="T1920" s="18">
        <f t="shared" si="4461"/>
        <v>0</v>
      </c>
      <c r="U1920" s="18">
        <f t="shared" si="4483"/>
        <v>0</v>
      </c>
      <c r="V1920" s="18">
        <f t="shared" si="4483"/>
        <v>0</v>
      </c>
      <c r="W1920" s="18">
        <f t="shared" si="4483"/>
        <v>0</v>
      </c>
      <c r="X1920" s="18">
        <f t="shared" si="4462"/>
        <v>0</v>
      </c>
      <c r="Y1920" s="18">
        <f t="shared" si="4463"/>
        <v>0</v>
      </c>
      <c r="Z1920" s="18">
        <f t="shared" si="4464"/>
        <v>0</v>
      </c>
      <c r="AA1920" s="18">
        <f t="shared" si="4483"/>
        <v>0</v>
      </c>
      <c r="AB1920" s="18">
        <f t="shared" si="4483"/>
        <v>0</v>
      </c>
      <c r="AC1920" s="18">
        <f t="shared" si="4483"/>
        <v>0</v>
      </c>
      <c r="AD1920" s="18">
        <f t="shared" si="4465"/>
        <v>0</v>
      </c>
      <c r="AE1920" s="18">
        <f t="shared" si="4466"/>
        <v>0</v>
      </c>
      <c r="AF1920" s="18">
        <f t="shared" si="4467"/>
        <v>0</v>
      </c>
      <c r="AG1920" s="18">
        <f t="shared" si="4483"/>
        <v>0</v>
      </c>
      <c r="AH1920" s="18">
        <f t="shared" si="4419"/>
        <v>0</v>
      </c>
      <c r="AI1920" s="18">
        <f t="shared" si="4420"/>
        <v>0</v>
      </c>
      <c r="AJ1920" s="18">
        <f t="shared" si="4421"/>
        <v>0</v>
      </c>
      <c r="AK1920" s="18">
        <f t="shared" si="4483"/>
        <v>0</v>
      </c>
      <c r="AL1920" s="18">
        <f t="shared" si="4483"/>
        <v>0</v>
      </c>
      <c r="AM1920" s="18">
        <f t="shared" si="4483"/>
        <v>0</v>
      </c>
      <c r="AN1920" s="18">
        <f t="shared" ref="AN1920:AN1983" si="4484">AH1920+AK1920</f>
        <v>0</v>
      </c>
      <c r="AO1920" s="18">
        <f t="shared" ref="AO1920:AO1983" si="4485">AI1920+AL1920</f>
        <v>0</v>
      </c>
      <c r="AP1920" s="18">
        <f t="shared" ref="AP1920:AP1983" si="4486">AJ1920+AM1920</f>
        <v>0</v>
      </c>
      <c r="AQ1920" s="18">
        <f t="shared" si="4483"/>
        <v>0</v>
      </c>
      <c r="AR1920" s="18">
        <f t="shared" ref="AR1920:AR1983" si="4487">AN1920+AQ1920</f>
        <v>0</v>
      </c>
      <c r="AS1920" s="18">
        <f t="shared" si="4483"/>
        <v>0</v>
      </c>
      <c r="AT1920" s="18">
        <f t="shared" si="4483"/>
        <v>0</v>
      </c>
      <c r="AU1920" s="18">
        <f t="shared" si="4483"/>
        <v>0</v>
      </c>
      <c r="AV1920" s="18">
        <f t="shared" si="4416"/>
        <v>0</v>
      </c>
      <c r="AW1920" s="18">
        <f t="shared" si="4417"/>
        <v>0</v>
      </c>
      <c r="AX1920" s="18">
        <f t="shared" si="4418"/>
        <v>0</v>
      </c>
      <c r="AY1920" s="18">
        <f t="shared" si="4483"/>
        <v>0</v>
      </c>
      <c r="AZ1920" s="18">
        <f t="shared" si="4483"/>
        <v>0</v>
      </c>
      <c r="BA1920" s="18">
        <f t="shared" si="4414"/>
        <v>0</v>
      </c>
      <c r="BB1920" s="18">
        <f t="shared" si="4415"/>
        <v>0</v>
      </c>
      <c r="BC1920" s="18">
        <f t="shared" si="4483"/>
        <v>0</v>
      </c>
      <c r="BD1920" s="18">
        <f t="shared" si="4483"/>
        <v>0</v>
      </c>
      <c r="BE1920" s="18">
        <f t="shared" si="4483"/>
        <v>0</v>
      </c>
      <c r="BF1920" s="18">
        <f t="shared" si="4380"/>
        <v>0</v>
      </c>
      <c r="BG1920" s="18">
        <f t="shared" si="4381"/>
        <v>0</v>
      </c>
      <c r="BH1920" s="18">
        <f t="shared" si="4382"/>
        <v>0</v>
      </c>
      <c r="BI1920" s="18">
        <f t="shared" si="4483"/>
        <v>0</v>
      </c>
      <c r="BJ1920" s="25">
        <v>0</v>
      </c>
      <c r="BK1920" s="36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</row>
    <row r="1921" spans="1:92" hidden="1" x14ac:dyDescent="0.3">
      <c r="A1921" s="47" t="s">
        <v>656</v>
      </c>
      <c r="B1921" s="43">
        <v>410</v>
      </c>
      <c r="C1921" s="47"/>
      <c r="D1921" s="47"/>
      <c r="E1921" s="14" t="s">
        <v>470</v>
      </c>
      <c r="F1921" s="18">
        <f t="shared" si="4483"/>
        <v>0</v>
      </c>
      <c r="G1921" s="18">
        <f t="shared" si="4483"/>
        <v>0</v>
      </c>
      <c r="H1921" s="18">
        <f t="shared" si="4483"/>
        <v>0</v>
      </c>
      <c r="I1921" s="18">
        <f t="shared" si="4483"/>
        <v>0</v>
      </c>
      <c r="J1921" s="18">
        <f t="shared" si="4483"/>
        <v>0</v>
      </c>
      <c r="K1921" s="18">
        <f t="shared" si="4483"/>
        <v>0</v>
      </c>
      <c r="L1921" s="18">
        <f t="shared" si="4377"/>
        <v>0</v>
      </c>
      <c r="M1921" s="18">
        <f t="shared" si="4378"/>
        <v>0</v>
      </c>
      <c r="N1921" s="18">
        <f t="shared" si="4379"/>
        <v>0</v>
      </c>
      <c r="O1921" s="18">
        <f t="shared" si="4483"/>
        <v>0</v>
      </c>
      <c r="P1921" s="18">
        <f t="shared" si="4483"/>
        <v>0</v>
      </c>
      <c r="Q1921" s="18">
        <f t="shared" si="4483"/>
        <v>0</v>
      </c>
      <c r="R1921" s="18">
        <f t="shared" si="4459"/>
        <v>0</v>
      </c>
      <c r="S1921" s="18">
        <f t="shared" si="4460"/>
        <v>0</v>
      </c>
      <c r="T1921" s="18">
        <f t="shared" si="4461"/>
        <v>0</v>
      </c>
      <c r="U1921" s="18">
        <f t="shared" si="4483"/>
        <v>0</v>
      </c>
      <c r="V1921" s="18">
        <f t="shared" si="4483"/>
        <v>0</v>
      </c>
      <c r="W1921" s="18">
        <f t="shared" si="4483"/>
        <v>0</v>
      </c>
      <c r="X1921" s="18">
        <f t="shared" si="4462"/>
        <v>0</v>
      </c>
      <c r="Y1921" s="18">
        <f t="shared" si="4463"/>
        <v>0</v>
      </c>
      <c r="Z1921" s="18">
        <f t="shared" si="4464"/>
        <v>0</v>
      </c>
      <c r="AA1921" s="18">
        <f t="shared" si="4483"/>
        <v>0</v>
      </c>
      <c r="AB1921" s="18">
        <f t="shared" si="4483"/>
        <v>0</v>
      </c>
      <c r="AC1921" s="18">
        <f t="shared" si="4483"/>
        <v>0</v>
      </c>
      <c r="AD1921" s="18">
        <f t="shared" si="4465"/>
        <v>0</v>
      </c>
      <c r="AE1921" s="18">
        <f t="shared" si="4466"/>
        <v>0</v>
      </c>
      <c r="AF1921" s="18">
        <f t="shared" si="4467"/>
        <v>0</v>
      </c>
      <c r="AG1921" s="18">
        <f t="shared" si="4483"/>
        <v>0</v>
      </c>
      <c r="AH1921" s="18">
        <f t="shared" si="4419"/>
        <v>0</v>
      </c>
      <c r="AI1921" s="18">
        <f t="shared" si="4420"/>
        <v>0</v>
      </c>
      <c r="AJ1921" s="18">
        <f t="shared" si="4421"/>
        <v>0</v>
      </c>
      <c r="AK1921" s="18">
        <f t="shared" si="4483"/>
        <v>0</v>
      </c>
      <c r="AL1921" s="18">
        <f t="shared" si="4483"/>
        <v>0</v>
      </c>
      <c r="AM1921" s="18">
        <f t="shared" si="4483"/>
        <v>0</v>
      </c>
      <c r="AN1921" s="18">
        <f t="shared" si="4484"/>
        <v>0</v>
      </c>
      <c r="AO1921" s="18">
        <f t="shared" si="4485"/>
        <v>0</v>
      </c>
      <c r="AP1921" s="18">
        <f t="shared" si="4486"/>
        <v>0</v>
      </c>
      <c r="AQ1921" s="18">
        <f t="shared" si="4483"/>
        <v>0</v>
      </c>
      <c r="AR1921" s="18">
        <f t="shared" si="4487"/>
        <v>0</v>
      </c>
      <c r="AS1921" s="18">
        <f t="shared" si="4483"/>
        <v>0</v>
      </c>
      <c r="AT1921" s="18">
        <f t="shared" si="4483"/>
        <v>0</v>
      </c>
      <c r="AU1921" s="18">
        <f t="shared" si="4483"/>
        <v>0</v>
      </c>
      <c r="AV1921" s="18">
        <f t="shared" si="4416"/>
        <v>0</v>
      </c>
      <c r="AW1921" s="18">
        <f t="shared" si="4417"/>
        <v>0</v>
      </c>
      <c r="AX1921" s="18">
        <f t="shared" si="4418"/>
        <v>0</v>
      </c>
      <c r="AY1921" s="18">
        <f t="shared" si="4483"/>
        <v>0</v>
      </c>
      <c r="AZ1921" s="18">
        <f t="shared" si="4483"/>
        <v>0</v>
      </c>
      <c r="BA1921" s="18">
        <f t="shared" si="4414"/>
        <v>0</v>
      </c>
      <c r="BB1921" s="18">
        <f t="shared" si="4415"/>
        <v>0</v>
      </c>
      <c r="BC1921" s="18">
        <f t="shared" si="4483"/>
        <v>0</v>
      </c>
      <c r="BD1921" s="18">
        <f t="shared" si="4483"/>
        <v>0</v>
      </c>
      <c r="BE1921" s="18">
        <f t="shared" si="4483"/>
        <v>0</v>
      </c>
      <c r="BF1921" s="18">
        <f t="shared" si="4380"/>
        <v>0</v>
      </c>
      <c r="BG1921" s="18">
        <f t="shared" si="4381"/>
        <v>0</v>
      </c>
      <c r="BH1921" s="18">
        <f t="shared" si="4382"/>
        <v>0</v>
      </c>
      <c r="BI1921" s="18">
        <f t="shared" si="4483"/>
        <v>0</v>
      </c>
      <c r="BJ1921" s="25">
        <v>0</v>
      </c>
      <c r="BK1921" s="36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</row>
    <row r="1922" spans="1:92" hidden="1" x14ac:dyDescent="0.3">
      <c r="A1922" s="47" t="s">
        <v>656</v>
      </c>
      <c r="B1922" s="43">
        <v>410</v>
      </c>
      <c r="C1922" s="47" t="s">
        <v>184</v>
      </c>
      <c r="D1922" s="47" t="s">
        <v>5</v>
      </c>
      <c r="E1922" s="14" t="s">
        <v>431</v>
      </c>
      <c r="F1922" s="18">
        <v>0</v>
      </c>
      <c r="G1922" s="18">
        <v>0</v>
      </c>
      <c r="H1922" s="18">
        <v>0</v>
      </c>
      <c r="I1922" s="18"/>
      <c r="J1922" s="18"/>
      <c r="K1922" s="18"/>
      <c r="L1922" s="18">
        <f t="shared" si="4377"/>
        <v>0</v>
      </c>
      <c r="M1922" s="18">
        <f t="shared" si="4378"/>
        <v>0</v>
      </c>
      <c r="N1922" s="18">
        <f t="shared" si="4379"/>
        <v>0</v>
      </c>
      <c r="O1922" s="18"/>
      <c r="P1922" s="18"/>
      <c r="Q1922" s="18"/>
      <c r="R1922" s="18">
        <f t="shared" si="4459"/>
        <v>0</v>
      </c>
      <c r="S1922" s="18">
        <f t="shared" si="4460"/>
        <v>0</v>
      </c>
      <c r="T1922" s="18">
        <f t="shared" si="4461"/>
        <v>0</v>
      </c>
      <c r="U1922" s="18"/>
      <c r="V1922" s="18"/>
      <c r="W1922" s="18"/>
      <c r="X1922" s="18">
        <f t="shared" si="4462"/>
        <v>0</v>
      </c>
      <c r="Y1922" s="18">
        <f t="shared" si="4463"/>
        <v>0</v>
      </c>
      <c r="Z1922" s="18">
        <f t="shared" si="4464"/>
        <v>0</v>
      </c>
      <c r="AA1922" s="18"/>
      <c r="AB1922" s="18"/>
      <c r="AC1922" s="18"/>
      <c r="AD1922" s="18">
        <f t="shared" si="4465"/>
        <v>0</v>
      </c>
      <c r="AE1922" s="18">
        <f t="shared" si="4466"/>
        <v>0</v>
      </c>
      <c r="AF1922" s="18">
        <f t="shared" si="4467"/>
        <v>0</v>
      </c>
      <c r="AG1922" s="18"/>
      <c r="AH1922" s="18">
        <f t="shared" si="4419"/>
        <v>0</v>
      </c>
      <c r="AI1922" s="18">
        <f t="shared" si="4420"/>
        <v>0</v>
      </c>
      <c r="AJ1922" s="18">
        <f t="shared" si="4421"/>
        <v>0</v>
      </c>
      <c r="AK1922" s="18"/>
      <c r="AL1922" s="18"/>
      <c r="AM1922" s="18"/>
      <c r="AN1922" s="18">
        <f t="shared" si="4484"/>
        <v>0</v>
      </c>
      <c r="AO1922" s="18">
        <f t="shared" si="4485"/>
        <v>0</v>
      </c>
      <c r="AP1922" s="18">
        <f t="shared" si="4486"/>
        <v>0</v>
      </c>
      <c r="AQ1922" s="18"/>
      <c r="AR1922" s="18">
        <f t="shared" si="4487"/>
        <v>0</v>
      </c>
      <c r="AS1922" s="18"/>
      <c r="AT1922" s="18"/>
      <c r="AU1922" s="18"/>
      <c r="AV1922" s="18">
        <f t="shared" si="4416"/>
        <v>0</v>
      </c>
      <c r="AW1922" s="18">
        <f t="shared" si="4417"/>
        <v>0</v>
      </c>
      <c r="AX1922" s="18">
        <f t="shared" si="4418"/>
        <v>0</v>
      </c>
      <c r="AY1922" s="18"/>
      <c r="AZ1922" s="18"/>
      <c r="BA1922" s="18">
        <f t="shared" si="4414"/>
        <v>0</v>
      </c>
      <c r="BB1922" s="18">
        <f t="shared" si="4415"/>
        <v>0</v>
      </c>
      <c r="BC1922" s="18"/>
      <c r="BD1922" s="18"/>
      <c r="BE1922" s="18"/>
      <c r="BF1922" s="18">
        <f t="shared" si="4380"/>
        <v>0</v>
      </c>
      <c r="BG1922" s="18">
        <f t="shared" si="4381"/>
        <v>0</v>
      </c>
      <c r="BH1922" s="18">
        <f t="shared" si="4382"/>
        <v>0</v>
      </c>
      <c r="BI1922" s="18"/>
      <c r="BJ1922" s="25">
        <v>0</v>
      </c>
      <c r="BK1922" s="36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</row>
    <row r="1923" spans="1:92" ht="46.8" hidden="1" x14ac:dyDescent="0.3">
      <c r="A1923" s="47" t="s">
        <v>654</v>
      </c>
      <c r="B1923" s="43"/>
      <c r="C1923" s="47"/>
      <c r="D1923" s="47"/>
      <c r="E1923" s="14" t="s">
        <v>658</v>
      </c>
      <c r="F1923" s="18">
        <f t="shared" ref="F1923:BI1925" si="4488">F1924</f>
        <v>0</v>
      </c>
      <c r="G1923" s="18">
        <f t="shared" si="4488"/>
        <v>0</v>
      </c>
      <c r="H1923" s="18">
        <f t="shared" si="4488"/>
        <v>0</v>
      </c>
      <c r="I1923" s="18">
        <f t="shared" si="4488"/>
        <v>0</v>
      </c>
      <c r="J1923" s="18">
        <f t="shared" si="4488"/>
        <v>0</v>
      </c>
      <c r="K1923" s="18">
        <f t="shared" si="4488"/>
        <v>0</v>
      </c>
      <c r="L1923" s="18">
        <f t="shared" si="4377"/>
        <v>0</v>
      </c>
      <c r="M1923" s="18">
        <f t="shared" si="4378"/>
        <v>0</v>
      </c>
      <c r="N1923" s="18">
        <f t="shared" si="4379"/>
        <v>0</v>
      </c>
      <c r="O1923" s="18">
        <f t="shared" si="4488"/>
        <v>0</v>
      </c>
      <c r="P1923" s="18">
        <f t="shared" si="4488"/>
        <v>0</v>
      </c>
      <c r="Q1923" s="18">
        <f t="shared" si="4488"/>
        <v>0</v>
      </c>
      <c r="R1923" s="18">
        <f t="shared" si="4459"/>
        <v>0</v>
      </c>
      <c r="S1923" s="18">
        <f t="shared" si="4460"/>
        <v>0</v>
      </c>
      <c r="T1923" s="18">
        <f t="shared" si="4461"/>
        <v>0</v>
      </c>
      <c r="U1923" s="18">
        <f t="shared" si="4488"/>
        <v>0</v>
      </c>
      <c r="V1923" s="18">
        <f t="shared" si="4488"/>
        <v>0</v>
      </c>
      <c r="W1923" s="18">
        <f t="shared" si="4488"/>
        <v>0</v>
      </c>
      <c r="X1923" s="18">
        <f t="shared" si="4462"/>
        <v>0</v>
      </c>
      <c r="Y1923" s="18">
        <f t="shared" si="4463"/>
        <v>0</v>
      </c>
      <c r="Z1923" s="18">
        <f t="shared" si="4464"/>
        <v>0</v>
      </c>
      <c r="AA1923" s="18">
        <f t="shared" si="4488"/>
        <v>0</v>
      </c>
      <c r="AB1923" s="18">
        <f t="shared" si="4488"/>
        <v>0</v>
      </c>
      <c r="AC1923" s="18">
        <f t="shared" si="4488"/>
        <v>0</v>
      </c>
      <c r="AD1923" s="18">
        <f t="shared" si="4465"/>
        <v>0</v>
      </c>
      <c r="AE1923" s="18">
        <f t="shared" si="4466"/>
        <v>0</v>
      </c>
      <c r="AF1923" s="18">
        <f t="shared" si="4467"/>
        <v>0</v>
      </c>
      <c r="AG1923" s="18">
        <f t="shared" si="4488"/>
        <v>0</v>
      </c>
      <c r="AH1923" s="18">
        <f t="shared" si="4419"/>
        <v>0</v>
      </c>
      <c r="AI1923" s="18">
        <f t="shared" si="4420"/>
        <v>0</v>
      </c>
      <c r="AJ1923" s="18">
        <f t="shared" si="4421"/>
        <v>0</v>
      </c>
      <c r="AK1923" s="18">
        <f t="shared" si="4488"/>
        <v>0</v>
      </c>
      <c r="AL1923" s="18">
        <f t="shared" si="4488"/>
        <v>0</v>
      </c>
      <c r="AM1923" s="18">
        <f t="shared" si="4488"/>
        <v>0</v>
      </c>
      <c r="AN1923" s="18">
        <f t="shared" si="4484"/>
        <v>0</v>
      </c>
      <c r="AO1923" s="18">
        <f t="shared" si="4485"/>
        <v>0</v>
      </c>
      <c r="AP1923" s="18">
        <f t="shared" si="4486"/>
        <v>0</v>
      </c>
      <c r="AQ1923" s="18">
        <f t="shared" si="4488"/>
        <v>0</v>
      </c>
      <c r="AR1923" s="18">
        <f t="shared" si="4487"/>
        <v>0</v>
      </c>
      <c r="AS1923" s="18">
        <f t="shared" si="4488"/>
        <v>0</v>
      </c>
      <c r="AT1923" s="18">
        <f t="shared" si="4488"/>
        <v>0</v>
      </c>
      <c r="AU1923" s="18">
        <f t="shared" si="4488"/>
        <v>0</v>
      </c>
      <c r="AV1923" s="18">
        <f t="shared" si="4416"/>
        <v>0</v>
      </c>
      <c r="AW1923" s="18">
        <f t="shared" si="4417"/>
        <v>0</v>
      </c>
      <c r="AX1923" s="18">
        <f t="shared" si="4418"/>
        <v>0</v>
      </c>
      <c r="AY1923" s="18">
        <f t="shared" si="4488"/>
        <v>0</v>
      </c>
      <c r="AZ1923" s="18">
        <f t="shared" si="4488"/>
        <v>0</v>
      </c>
      <c r="BA1923" s="18">
        <f t="shared" si="4414"/>
        <v>0</v>
      </c>
      <c r="BB1923" s="18">
        <f t="shared" si="4415"/>
        <v>0</v>
      </c>
      <c r="BC1923" s="18">
        <f t="shared" si="4488"/>
        <v>0</v>
      </c>
      <c r="BD1923" s="18">
        <f t="shared" si="4488"/>
        <v>0</v>
      </c>
      <c r="BE1923" s="18">
        <f t="shared" si="4488"/>
        <v>0</v>
      </c>
      <c r="BF1923" s="18">
        <f t="shared" si="4380"/>
        <v>0</v>
      </c>
      <c r="BG1923" s="18">
        <f t="shared" si="4381"/>
        <v>0</v>
      </c>
      <c r="BH1923" s="18">
        <f t="shared" si="4382"/>
        <v>0</v>
      </c>
      <c r="BI1923" s="18">
        <f t="shared" si="4488"/>
        <v>0</v>
      </c>
      <c r="BJ1923" s="25">
        <v>0</v>
      </c>
      <c r="BK1923" s="36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</row>
    <row r="1924" spans="1:92" ht="46.8" hidden="1" x14ac:dyDescent="0.3">
      <c r="A1924" s="47" t="s">
        <v>654</v>
      </c>
      <c r="B1924" s="43">
        <v>400</v>
      </c>
      <c r="C1924" s="47"/>
      <c r="D1924" s="47"/>
      <c r="E1924" s="14" t="s">
        <v>457</v>
      </c>
      <c r="F1924" s="18">
        <f t="shared" si="4488"/>
        <v>0</v>
      </c>
      <c r="G1924" s="18">
        <f t="shared" si="4488"/>
        <v>0</v>
      </c>
      <c r="H1924" s="18">
        <f t="shared" si="4488"/>
        <v>0</v>
      </c>
      <c r="I1924" s="18">
        <f t="shared" si="4488"/>
        <v>0</v>
      </c>
      <c r="J1924" s="18">
        <f t="shared" si="4488"/>
        <v>0</v>
      </c>
      <c r="K1924" s="18">
        <f t="shared" si="4488"/>
        <v>0</v>
      </c>
      <c r="L1924" s="18">
        <f t="shared" si="4377"/>
        <v>0</v>
      </c>
      <c r="M1924" s="18">
        <f t="shared" si="4378"/>
        <v>0</v>
      </c>
      <c r="N1924" s="18">
        <f t="shared" si="4379"/>
        <v>0</v>
      </c>
      <c r="O1924" s="18">
        <f t="shared" si="4488"/>
        <v>0</v>
      </c>
      <c r="P1924" s="18">
        <f t="shared" si="4488"/>
        <v>0</v>
      </c>
      <c r="Q1924" s="18">
        <f t="shared" si="4488"/>
        <v>0</v>
      </c>
      <c r="R1924" s="18">
        <f t="shared" si="4459"/>
        <v>0</v>
      </c>
      <c r="S1924" s="18">
        <f t="shared" si="4460"/>
        <v>0</v>
      </c>
      <c r="T1924" s="18">
        <f t="shared" si="4461"/>
        <v>0</v>
      </c>
      <c r="U1924" s="18">
        <f t="shared" si="4488"/>
        <v>0</v>
      </c>
      <c r="V1924" s="18">
        <f t="shared" si="4488"/>
        <v>0</v>
      </c>
      <c r="W1924" s="18">
        <f t="shared" si="4488"/>
        <v>0</v>
      </c>
      <c r="X1924" s="18">
        <f t="shared" si="4462"/>
        <v>0</v>
      </c>
      <c r="Y1924" s="18">
        <f t="shared" si="4463"/>
        <v>0</v>
      </c>
      <c r="Z1924" s="18">
        <f t="shared" si="4464"/>
        <v>0</v>
      </c>
      <c r="AA1924" s="18">
        <f t="shared" si="4488"/>
        <v>0</v>
      </c>
      <c r="AB1924" s="18">
        <f t="shared" si="4488"/>
        <v>0</v>
      </c>
      <c r="AC1924" s="18">
        <f t="shared" si="4488"/>
        <v>0</v>
      </c>
      <c r="AD1924" s="18">
        <f t="shared" si="4465"/>
        <v>0</v>
      </c>
      <c r="AE1924" s="18">
        <f t="shared" si="4466"/>
        <v>0</v>
      </c>
      <c r="AF1924" s="18">
        <f t="shared" si="4467"/>
        <v>0</v>
      </c>
      <c r="AG1924" s="18">
        <f t="shared" si="4488"/>
        <v>0</v>
      </c>
      <c r="AH1924" s="18">
        <f t="shared" si="4419"/>
        <v>0</v>
      </c>
      <c r="AI1924" s="18">
        <f t="shared" si="4420"/>
        <v>0</v>
      </c>
      <c r="AJ1924" s="18">
        <f t="shared" si="4421"/>
        <v>0</v>
      </c>
      <c r="AK1924" s="18">
        <f t="shared" si="4488"/>
        <v>0</v>
      </c>
      <c r="AL1924" s="18">
        <f t="shared" si="4488"/>
        <v>0</v>
      </c>
      <c r="AM1924" s="18">
        <f t="shared" si="4488"/>
        <v>0</v>
      </c>
      <c r="AN1924" s="18">
        <f t="shared" si="4484"/>
        <v>0</v>
      </c>
      <c r="AO1924" s="18">
        <f t="shared" si="4485"/>
        <v>0</v>
      </c>
      <c r="AP1924" s="18">
        <f t="shared" si="4486"/>
        <v>0</v>
      </c>
      <c r="AQ1924" s="18">
        <f t="shared" si="4488"/>
        <v>0</v>
      </c>
      <c r="AR1924" s="18">
        <f t="shared" si="4487"/>
        <v>0</v>
      </c>
      <c r="AS1924" s="18">
        <f t="shared" si="4488"/>
        <v>0</v>
      </c>
      <c r="AT1924" s="18">
        <f t="shared" si="4488"/>
        <v>0</v>
      </c>
      <c r="AU1924" s="18">
        <f t="shared" si="4488"/>
        <v>0</v>
      </c>
      <c r="AV1924" s="18">
        <f t="shared" si="4416"/>
        <v>0</v>
      </c>
      <c r="AW1924" s="18">
        <f t="shared" si="4417"/>
        <v>0</v>
      </c>
      <c r="AX1924" s="18">
        <f t="shared" si="4418"/>
        <v>0</v>
      </c>
      <c r="AY1924" s="18">
        <f t="shared" si="4488"/>
        <v>0</v>
      </c>
      <c r="AZ1924" s="18">
        <f t="shared" si="4488"/>
        <v>0</v>
      </c>
      <c r="BA1924" s="18">
        <f t="shared" si="4414"/>
        <v>0</v>
      </c>
      <c r="BB1924" s="18">
        <f t="shared" si="4415"/>
        <v>0</v>
      </c>
      <c r="BC1924" s="18">
        <f t="shared" si="4488"/>
        <v>0</v>
      </c>
      <c r="BD1924" s="18">
        <f t="shared" si="4488"/>
        <v>0</v>
      </c>
      <c r="BE1924" s="18">
        <f t="shared" si="4488"/>
        <v>0</v>
      </c>
      <c r="BF1924" s="18">
        <f t="shared" si="4380"/>
        <v>0</v>
      </c>
      <c r="BG1924" s="18">
        <f t="shared" si="4381"/>
        <v>0</v>
      </c>
      <c r="BH1924" s="18">
        <f t="shared" si="4382"/>
        <v>0</v>
      </c>
      <c r="BI1924" s="18">
        <f t="shared" si="4488"/>
        <v>0</v>
      </c>
      <c r="BJ1924" s="25">
        <v>0</v>
      </c>
      <c r="BK1924" s="36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</row>
    <row r="1925" spans="1:92" hidden="1" x14ac:dyDescent="0.3">
      <c r="A1925" s="47" t="s">
        <v>654</v>
      </c>
      <c r="B1925" s="43">
        <v>410</v>
      </c>
      <c r="C1925" s="47"/>
      <c r="D1925" s="47"/>
      <c r="E1925" s="14" t="s">
        <v>470</v>
      </c>
      <c r="F1925" s="18">
        <f t="shared" si="4488"/>
        <v>0</v>
      </c>
      <c r="G1925" s="18">
        <f t="shared" si="4488"/>
        <v>0</v>
      </c>
      <c r="H1925" s="18">
        <f t="shared" si="4488"/>
        <v>0</v>
      </c>
      <c r="I1925" s="18">
        <f t="shared" si="4488"/>
        <v>0</v>
      </c>
      <c r="J1925" s="18">
        <f t="shared" si="4488"/>
        <v>0</v>
      </c>
      <c r="K1925" s="18">
        <f t="shared" si="4488"/>
        <v>0</v>
      </c>
      <c r="L1925" s="18">
        <f t="shared" si="4377"/>
        <v>0</v>
      </c>
      <c r="M1925" s="18">
        <f t="shared" si="4378"/>
        <v>0</v>
      </c>
      <c r="N1925" s="18">
        <f t="shared" si="4379"/>
        <v>0</v>
      </c>
      <c r="O1925" s="18">
        <f t="shared" si="4488"/>
        <v>0</v>
      </c>
      <c r="P1925" s="18">
        <f t="shared" si="4488"/>
        <v>0</v>
      </c>
      <c r="Q1925" s="18">
        <f t="shared" si="4488"/>
        <v>0</v>
      </c>
      <c r="R1925" s="18">
        <f t="shared" si="4459"/>
        <v>0</v>
      </c>
      <c r="S1925" s="18">
        <f t="shared" si="4460"/>
        <v>0</v>
      </c>
      <c r="T1925" s="18">
        <f t="shared" si="4461"/>
        <v>0</v>
      </c>
      <c r="U1925" s="18">
        <f t="shared" si="4488"/>
        <v>0</v>
      </c>
      <c r="V1925" s="18">
        <f t="shared" si="4488"/>
        <v>0</v>
      </c>
      <c r="W1925" s="18">
        <f t="shared" si="4488"/>
        <v>0</v>
      </c>
      <c r="X1925" s="18">
        <f t="shared" si="4462"/>
        <v>0</v>
      </c>
      <c r="Y1925" s="18">
        <f t="shared" si="4463"/>
        <v>0</v>
      </c>
      <c r="Z1925" s="18">
        <f t="shared" si="4464"/>
        <v>0</v>
      </c>
      <c r="AA1925" s="18">
        <f t="shared" si="4488"/>
        <v>0</v>
      </c>
      <c r="AB1925" s="18">
        <f t="shared" si="4488"/>
        <v>0</v>
      </c>
      <c r="AC1925" s="18">
        <f t="shared" si="4488"/>
        <v>0</v>
      </c>
      <c r="AD1925" s="18">
        <f t="shared" si="4465"/>
        <v>0</v>
      </c>
      <c r="AE1925" s="18">
        <f t="shared" si="4466"/>
        <v>0</v>
      </c>
      <c r="AF1925" s="18">
        <f t="shared" si="4467"/>
        <v>0</v>
      </c>
      <c r="AG1925" s="18">
        <f t="shared" si="4488"/>
        <v>0</v>
      </c>
      <c r="AH1925" s="18">
        <f t="shared" si="4419"/>
        <v>0</v>
      </c>
      <c r="AI1925" s="18">
        <f t="shared" si="4420"/>
        <v>0</v>
      </c>
      <c r="AJ1925" s="18">
        <f t="shared" si="4421"/>
        <v>0</v>
      </c>
      <c r="AK1925" s="18">
        <f t="shared" si="4488"/>
        <v>0</v>
      </c>
      <c r="AL1925" s="18">
        <f t="shared" si="4488"/>
        <v>0</v>
      </c>
      <c r="AM1925" s="18">
        <f t="shared" si="4488"/>
        <v>0</v>
      </c>
      <c r="AN1925" s="18">
        <f t="shared" si="4484"/>
        <v>0</v>
      </c>
      <c r="AO1925" s="18">
        <f t="shared" si="4485"/>
        <v>0</v>
      </c>
      <c r="AP1925" s="18">
        <f t="shared" si="4486"/>
        <v>0</v>
      </c>
      <c r="AQ1925" s="18">
        <f t="shared" si="4488"/>
        <v>0</v>
      </c>
      <c r="AR1925" s="18">
        <f t="shared" si="4487"/>
        <v>0</v>
      </c>
      <c r="AS1925" s="18">
        <f t="shared" si="4488"/>
        <v>0</v>
      </c>
      <c r="AT1925" s="18">
        <f t="shared" si="4488"/>
        <v>0</v>
      </c>
      <c r="AU1925" s="18">
        <f t="shared" si="4488"/>
        <v>0</v>
      </c>
      <c r="AV1925" s="18">
        <f t="shared" si="4416"/>
        <v>0</v>
      </c>
      <c r="AW1925" s="18">
        <f t="shared" si="4417"/>
        <v>0</v>
      </c>
      <c r="AX1925" s="18">
        <f t="shared" si="4418"/>
        <v>0</v>
      </c>
      <c r="AY1925" s="18">
        <f t="shared" si="4488"/>
        <v>0</v>
      </c>
      <c r="AZ1925" s="18">
        <f t="shared" si="4488"/>
        <v>0</v>
      </c>
      <c r="BA1925" s="18">
        <f t="shared" si="4414"/>
        <v>0</v>
      </c>
      <c r="BB1925" s="18">
        <f t="shared" si="4415"/>
        <v>0</v>
      </c>
      <c r="BC1925" s="18">
        <f t="shared" si="4488"/>
        <v>0</v>
      </c>
      <c r="BD1925" s="18">
        <f t="shared" si="4488"/>
        <v>0</v>
      </c>
      <c r="BE1925" s="18">
        <f t="shared" si="4488"/>
        <v>0</v>
      </c>
      <c r="BF1925" s="18">
        <f t="shared" si="4380"/>
        <v>0</v>
      </c>
      <c r="BG1925" s="18">
        <f t="shared" si="4381"/>
        <v>0</v>
      </c>
      <c r="BH1925" s="18">
        <f t="shared" si="4382"/>
        <v>0</v>
      </c>
      <c r="BI1925" s="18">
        <f t="shared" si="4488"/>
        <v>0</v>
      </c>
      <c r="BJ1925" s="25">
        <v>0</v>
      </c>
      <c r="BK1925" s="36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</row>
    <row r="1926" spans="1:92" hidden="1" x14ac:dyDescent="0.3">
      <c r="A1926" s="47" t="s">
        <v>654</v>
      </c>
      <c r="B1926" s="43">
        <v>410</v>
      </c>
      <c r="C1926" s="47" t="s">
        <v>184</v>
      </c>
      <c r="D1926" s="47" t="s">
        <v>5</v>
      </c>
      <c r="E1926" s="14" t="s">
        <v>431</v>
      </c>
      <c r="F1926" s="18">
        <v>0</v>
      </c>
      <c r="G1926" s="18">
        <v>0</v>
      </c>
      <c r="H1926" s="18">
        <v>0</v>
      </c>
      <c r="I1926" s="18"/>
      <c r="J1926" s="18"/>
      <c r="K1926" s="18"/>
      <c r="L1926" s="18">
        <f t="shared" si="4377"/>
        <v>0</v>
      </c>
      <c r="M1926" s="18">
        <f t="shared" si="4378"/>
        <v>0</v>
      </c>
      <c r="N1926" s="18">
        <f t="shared" si="4379"/>
        <v>0</v>
      </c>
      <c r="O1926" s="18"/>
      <c r="P1926" s="18"/>
      <c r="Q1926" s="18"/>
      <c r="R1926" s="18">
        <f t="shared" si="4459"/>
        <v>0</v>
      </c>
      <c r="S1926" s="18">
        <f t="shared" si="4460"/>
        <v>0</v>
      </c>
      <c r="T1926" s="18">
        <f t="shared" si="4461"/>
        <v>0</v>
      </c>
      <c r="U1926" s="18"/>
      <c r="V1926" s="18"/>
      <c r="W1926" s="18"/>
      <c r="X1926" s="18">
        <f t="shared" si="4462"/>
        <v>0</v>
      </c>
      <c r="Y1926" s="18">
        <f t="shared" si="4463"/>
        <v>0</v>
      </c>
      <c r="Z1926" s="18">
        <f t="shared" si="4464"/>
        <v>0</v>
      </c>
      <c r="AA1926" s="18"/>
      <c r="AB1926" s="18"/>
      <c r="AC1926" s="18"/>
      <c r="AD1926" s="18">
        <f t="shared" si="4465"/>
        <v>0</v>
      </c>
      <c r="AE1926" s="18">
        <f t="shared" si="4466"/>
        <v>0</v>
      </c>
      <c r="AF1926" s="18">
        <f t="shared" si="4467"/>
        <v>0</v>
      </c>
      <c r="AG1926" s="18"/>
      <c r="AH1926" s="18">
        <f t="shared" si="4419"/>
        <v>0</v>
      </c>
      <c r="AI1926" s="18">
        <f t="shared" si="4420"/>
        <v>0</v>
      </c>
      <c r="AJ1926" s="18">
        <f t="shared" si="4421"/>
        <v>0</v>
      </c>
      <c r="AK1926" s="18"/>
      <c r="AL1926" s="18"/>
      <c r="AM1926" s="18"/>
      <c r="AN1926" s="18">
        <f t="shared" si="4484"/>
        <v>0</v>
      </c>
      <c r="AO1926" s="18">
        <f t="shared" si="4485"/>
        <v>0</v>
      </c>
      <c r="AP1926" s="18">
        <f t="shared" si="4486"/>
        <v>0</v>
      </c>
      <c r="AQ1926" s="18"/>
      <c r="AR1926" s="18">
        <f t="shared" si="4487"/>
        <v>0</v>
      </c>
      <c r="AS1926" s="18"/>
      <c r="AT1926" s="18"/>
      <c r="AU1926" s="18"/>
      <c r="AV1926" s="18">
        <f t="shared" si="4416"/>
        <v>0</v>
      </c>
      <c r="AW1926" s="18">
        <f t="shared" si="4417"/>
        <v>0</v>
      </c>
      <c r="AX1926" s="18">
        <f t="shared" si="4418"/>
        <v>0</v>
      </c>
      <c r="AY1926" s="18"/>
      <c r="AZ1926" s="18"/>
      <c r="BA1926" s="18">
        <f t="shared" si="4414"/>
        <v>0</v>
      </c>
      <c r="BB1926" s="18">
        <f t="shared" si="4415"/>
        <v>0</v>
      </c>
      <c r="BC1926" s="18"/>
      <c r="BD1926" s="18"/>
      <c r="BE1926" s="18"/>
      <c r="BF1926" s="18">
        <f t="shared" si="4380"/>
        <v>0</v>
      </c>
      <c r="BG1926" s="18">
        <f t="shared" si="4381"/>
        <v>0</v>
      </c>
      <c r="BH1926" s="18">
        <f t="shared" si="4382"/>
        <v>0</v>
      </c>
      <c r="BI1926" s="18"/>
      <c r="BJ1926" s="25">
        <v>0</v>
      </c>
      <c r="BK1926" s="36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</row>
    <row r="1927" spans="1:92" ht="31.2" x14ac:dyDescent="0.3">
      <c r="A1927" s="51" t="s">
        <v>864</v>
      </c>
      <c r="B1927" s="50"/>
      <c r="C1927" s="51"/>
      <c r="D1927" s="51"/>
      <c r="E1927" s="14" t="s">
        <v>865</v>
      </c>
      <c r="F1927" s="18">
        <f t="shared" ref="F1927:BI1929" si="4489">F1928</f>
        <v>1138038.3</v>
      </c>
      <c r="G1927" s="18">
        <f t="shared" si="4489"/>
        <v>4740174.3999999994</v>
      </c>
      <c r="H1927" s="18">
        <f t="shared" si="4489"/>
        <v>0</v>
      </c>
      <c r="I1927" s="18">
        <f t="shared" si="4489"/>
        <v>-344676.8</v>
      </c>
      <c r="J1927" s="18">
        <f t="shared" si="4489"/>
        <v>-250718.5</v>
      </c>
      <c r="K1927" s="18">
        <f t="shared" si="4489"/>
        <v>0</v>
      </c>
      <c r="L1927" s="18">
        <f t="shared" si="4377"/>
        <v>793361.5</v>
      </c>
      <c r="M1927" s="18">
        <f t="shared" si="4378"/>
        <v>4489455.8999999994</v>
      </c>
      <c r="N1927" s="18">
        <f t="shared" si="4379"/>
        <v>0</v>
      </c>
      <c r="O1927" s="18">
        <f t="shared" si="4489"/>
        <v>0</v>
      </c>
      <c r="P1927" s="18">
        <f t="shared" si="4489"/>
        <v>0</v>
      </c>
      <c r="Q1927" s="18">
        <f t="shared" si="4489"/>
        <v>0</v>
      </c>
      <c r="R1927" s="18">
        <f t="shared" si="4459"/>
        <v>793361.5</v>
      </c>
      <c r="S1927" s="18">
        <f t="shared" si="4460"/>
        <v>4489455.8999999994</v>
      </c>
      <c r="T1927" s="18">
        <f t="shared" si="4461"/>
        <v>0</v>
      </c>
      <c r="U1927" s="18">
        <f t="shared" si="4489"/>
        <v>0</v>
      </c>
      <c r="V1927" s="18">
        <f t="shared" si="4489"/>
        <v>0</v>
      </c>
      <c r="W1927" s="18">
        <f t="shared" si="4489"/>
        <v>0</v>
      </c>
      <c r="X1927" s="18">
        <f t="shared" si="4462"/>
        <v>793361.5</v>
      </c>
      <c r="Y1927" s="18">
        <f t="shared" si="4463"/>
        <v>4489455.8999999994</v>
      </c>
      <c r="Z1927" s="18">
        <f t="shared" si="4464"/>
        <v>0</v>
      </c>
      <c r="AA1927" s="18">
        <f t="shared" si="4489"/>
        <v>0</v>
      </c>
      <c r="AB1927" s="18">
        <f t="shared" si="4489"/>
        <v>0</v>
      </c>
      <c r="AC1927" s="18">
        <f t="shared" si="4489"/>
        <v>0</v>
      </c>
      <c r="AD1927" s="18">
        <f t="shared" si="4465"/>
        <v>793361.5</v>
      </c>
      <c r="AE1927" s="18">
        <f t="shared" si="4466"/>
        <v>4489455.8999999994</v>
      </c>
      <c r="AF1927" s="18">
        <f t="shared" si="4467"/>
        <v>0</v>
      </c>
      <c r="AG1927" s="18">
        <f t="shared" si="4489"/>
        <v>0</v>
      </c>
      <c r="AH1927" s="18">
        <f t="shared" si="4419"/>
        <v>793361.5</v>
      </c>
      <c r="AI1927" s="18">
        <f t="shared" si="4420"/>
        <v>4489455.8999999994</v>
      </c>
      <c r="AJ1927" s="18">
        <f t="shared" si="4421"/>
        <v>0</v>
      </c>
      <c r="AK1927" s="18">
        <f t="shared" si="4489"/>
        <v>7274.442</v>
      </c>
      <c r="AL1927" s="18">
        <f t="shared" si="4489"/>
        <v>-120158.099</v>
      </c>
      <c r="AM1927" s="18">
        <f t="shared" si="4489"/>
        <v>0</v>
      </c>
      <c r="AN1927" s="18">
        <f t="shared" si="4484"/>
        <v>800635.94200000004</v>
      </c>
      <c r="AO1927" s="18">
        <f t="shared" si="4485"/>
        <v>4369297.800999999</v>
      </c>
      <c r="AP1927" s="18">
        <f t="shared" si="4486"/>
        <v>0</v>
      </c>
      <c r="AQ1927" s="18">
        <f t="shared" si="4489"/>
        <v>0</v>
      </c>
      <c r="AR1927" s="18">
        <f t="shared" si="4487"/>
        <v>800635.94200000004</v>
      </c>
      <c r="AS1927" s="18">
        <f t="shared" si="4489"/>
        <v>0</v>
      </c>
      <c r="AT1927" s="18">
        <f t="shared" si="4489"/>
        <v>0</v>
      </c>
      <c r="AU1927" s="18">
        <f t="shared" si="4489"/>
        <v>0</v>
      </c>
      <c r="AV1927" s="18">
        <f t="shared" si="4416"/>
        <v>800635.94200000004</v>
      </c>
      <c r="AW1927" s="18">
        <f t="shared" si="4417"/>
        <v>4369297.800999999</v>
      </c>
      <c r="AX1927" s="18">
        <f t="shared" si="4418"/>
        <v>0</v>
      </c>
      <c r="AY1927" s="18">
        <f t="shared" si="4489"/>
        <v>0</v>
      </c>
      <c r="AZ1927" s="18">
        <f t="shared" si="4489"/>
        <v>0</v>
      </c>
      <c r="BA1927" s="18">
        <f t="shared" si="4414"/>
        <v>800635.94200000004</v>
      </c>
      <c r="BB1927" s="18">
        <f t="shared" si="4415"/>
        <v>4369297.800999999</v>
      </c>
      <c r="BC1927" s="18">
        <f t="shared" si="4489"/>
        <v>0</v>
      </c>
      <c r="BD1927" s="18">
        <f t="shared" si="4489"/>
        <v>0</v>
      </c>
      <c r="BE1927" s="18">
        <f t="shared" si="4489"/>
        <v>0</v>
      </c>
      <c r="BF1927" s="18">
        <f t="shared" si="4380"/>
        <v>800635.94200000004</v>
      </c>
      <c r="BG1927" s="18">
        <f t="shared" si="4381"/>
        <v>4369297.800999999</v>
      </c>
      <c r="BH1927" s="18">
        <f t="shared" si="4382"/>
        <v>0</v>
      </c>
      <c r="BI1927" s="18">
        <f t="shared" si="4489"/>
        <v>0</v>
      </c>
      <c r="BJ1927" s="25"/>
      <c r="BK1927" s="36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</row>
    <row r="1928" spans="1:92" ht="46.8" x14ac:dyDescent="0.3">
      <c r="A1928" s="51" t="s">
        <v>864</v>
      </c>
      <c r="B1928" s="50">
        <v>400</v>
      </c>
      <c r="C1928" s="51"/>
      <c r="D1928" s="51"/>
      <c r="E1928" s="14" t="s">
        <v>457</v>
      </c>
      <c r="F1928" s="18">
        <f t="shared" si="4489"/>
        <v>1138038.3</v>
      </c>
      <c r="G1928" s="18">
        <f t="shared" si="4489"/>
        <v>4740174.3999999994</v>
      </c>
      <c r="H1928" s="18">
        <f t="shared" si="4489"/>
        <v>0</v>
      </c>
      <c r="I1928" s="18">
        <f t="shared" si="4489"/>
        <v>-344676.8</v>
      </c>
      <c r="J1928" s="18">
        <f t="shared" si="4489"/>
        <v>-250718.5</v>
      </c>
      <c r="K1928" s="18">
        <f t="shared" si="4489"/>
        <v>0</v>
      </c>
      <c r="L1928" s="18">
        <f t="shared" si="4377"/>
        <v>793361.5</v>
      </c>
      <c r="M1928" s="18">
        <f t="shared" si="4378"/>
        <v>4489455.8999999994</v>
      </c>
      <c r="N1928" s="18">
        <f t="shared" si="4379"/>
        <v>0</v>
      </c>
      <c r="O1928" s="18">
        <f t="shared" si="4489"/>
        <v>0</v>
      </c>
      <c r="P1928" s="18">
        <f t="shared" si="4489"/>
        <v>0</v>
      </c>
      <c r="Q1928" s="18">
        <f t="shared" si="4489"/>
        <v>0</v>
      </c>
      <c r="R1928" s="18">
        <f t="shared" si="4459"/>
        <v>793361.5</v>
      </c>
      <c r="S1928" s="18">
        <f t="shared" si="4460"/>
        <v>4489455.8999999994</v>
      </c>
      <c r="T1928" s="18">
        <f t="shared" si="4461"/>
        <v>0</v>
      </c>
      <c r="U1928" s="18">
        <f t="shared" si="4489"/>
        <v>0</v>
      </c>
      <c r="V1928" s="18">
        <f t="shared" si="4489"/>
        <v>0</v>
      </c>
      <c r="W1928" s="18">
        <f t="shared" si="4489"/>
        <v>0</v>
      </c>
      <c r="X1928" s="18">
        <f t="shared" si="4462"/>
        <v>793361.5</v>
      </c>
      <c r="Y1928" s="18">
        <f t="shared" si="4463"/>
        <v>4489455.8999999994</v>
      </c>
      <c r="Z1928" s="18">
        <f t="shared" si="4464"/>
        <v>0</v>
      </c>
      <c r="AA1928" s="18">
        <f t="shared" si="4489"/>
        <v>0</v>
      </c>
      <c r="AB1928" s="18">
        <f t="shared" si="4489"/>
        <v>0</v>
      </c>
      <c r="AC1928" s="18">
        <f t="shared" si="4489"/>
        <v>0</v>
      </c>
      <c r="AD1928" s="18">
        <f t="shared" si="4465"/>
        <v>793361.5</v>
      </c>
      <c r="AE1928" s="18">
        <f t="shared" si="4466"/>
        <v>4489455.8999999994</v>
      </c>
      <c r="AF1928" s="18">
        <f t="shared" si="4467"/>
        <v>0</v>
      </c>
      <c r="AG1928" s="18">
        <f t="shared" si="4489"/>
        <v>0</v>
      </c>
      <c r="AH1928" s="18">
        <f t="shared" si="4419"/>
        <v>793361.5</v>
      </c>
      <c r="AI1928" s="18">
        <f t="shared" si="4420"/>
        <v>4489455.8999999994</v>
      </c>
      <c r="AJ1928" s="18">
        <f t="shared" si="4421"/>
        <v>0</v>
      </c>
      <c r="AK1928" s="18">
        <f t="shared" si="4489"/>
        <v>7274.442</v>
      </c>
      <c r="AL1928" s="18">
        <f t="shared" si="4489"/>
        <v>-120158.099</v>
      </c>
      <c r="AM1928" s="18">
        <f t="shared" si="4489"/>
        <v>0</v>
      </c>
      <c r="AN1928" s="18">
        <f t="shared" si="4484"/>
        <v>800635.94200000004</v>
      </c>
      <c r="AO1928" s="18">
        <f t="shared" si="4485"/>
        <v>4369297.800999999</v>
      </c>
      <c r="AP1928" s="18">
        <f t="shared" si="4486"/>
        <v>0</v>
      </c>
      <c r="AQ1928" s="18">
        <f t="shared" si="4489"/>
        <v>0</v>
      </c>
      <c r="AR1928" s="18">
        <f t="shared" si="4487"/>
        <v>800635.94200000004</v>
      </c>
      <c r="AS1928" s="18">
        <f t="shared" si="4489"/>
        <v>0</v>
      </c>
      <c r="AT1928" s="18">
        <f t="shared" si="4489"/>
        <v>0</v>
      </c>
      <c r="AU1928" s="18">
        <f t="shared" si="4489"/>
        <v>0</v>
      </c>
      <c r="AV1928" s="18">
        <f t="shared" si="4416"/>
        <v>800635.94200000004</v>
      </c>
      <c r="AW1928" s="18">
        <f t="shared" si="4417"/>
        <v>4369297.800999999</v>
      </c>
      <c r="AX1928" s="18">
        <f t="shared" si="4418"/>
        <v>0</v>
      </c>
      <c r="AY1928" s="18">
        <f t="shared" si="4489"/>
        <v>0</v>
      </c>
      <c r="AZ1928" s="18">
        <f t="shared" si="4489"/>
        <v>0</v>
      </c>
      <c r="BA1928" s="18">
        <f t="shared" si="4414"/>
        <v>800635.94200000004</v>
      </c>
      <c r="BB1928" s="18">
        <f t="shared" si="4415"/>
        <v>4369297.800999999</v>
      </c>
      <c r="BC1928" s="18">
        <f t="shared" si="4489"/>
        <v>0</v>
      </c>
      <c r="BD1928" s="18">
        <f t="shared" si="4489"/>
        <v>0</v>
      </c>
      <c r="BE1928" s="18">
        <f t="shared" si="4489"/>
        <v>0</v>
      </c>
      <c r="BF1928" s="18">
        <f t="shared" si="4380"/>
        <v>800635.94200000004</v>
      </c>
      <c r="BG1928" s="18">
        <f t="shared" si="4381"/>
        <v>4369297.800999999</v>
      </c>
      <c r="BH1928" s="18">
        <f t="shared" si="4382"/>
        <v>0</v>
      </c>
      <c r="BI1928" s="18">
        <f t="shared" si="4489"/>
        <v>0</v>
      </c>
      <c r="BJ1928" s="25"/>
      <c r="BK1928" s="36"/>
    </row>
    <row r="1929" spans="1:92" x14ac:dyDescent="0.3">
      <c r="A1929" s="51" t="s">
        <v>864</v>
      </c>
      <c r="B1929" s="50">
        <v>410</v>
      </c>
      <c r="C1929" s="51"/>
      <c r="D1929" s="51"/>
      <c r="E1929" s="14" t="s">
        <v>470</v>
      </c>
      <c r="F1929" s="18">
        <f t="shared" si="4489"/>
        <v>1138038.3</v>
      </c>
      <c r="G1929" s="18">
        <f t="shared" si="4489"/>
        <v>4740174.3999999994</v>
      </c>
      <c r="H1929" s="18">
        <f t="shared" si="4489"/>
        <v>0</v>
      </c>
      <c r="I1929" s="18">
        <f t="shared" si="4489"/>
        <v>-344676.8</v>
      </c>
      <c r="J1929" s="18">
        <f t="shared" si="4489"/>
        <v>-250718.5</v>
      </c>
      <c r="K1929" s="18">
        <f t="shared" si="4489"/>
        <v>0</v>
      </c>
      <c r="L1929" s="18">
        <f t="shared" si="4377"/>
        <v>793361.5</v>
      </c>
      <c r="M1929" s="18">
        <f t="shared" si="4378"/>
        <v>4489455.8999999994</v>
      </c>
      <c r="N1929" s="18">
        <f t="shared" si="4379"/>
        <v>0</v>
      </c>
      <c r="O1929" s="18">
        <f t="shared" si="4489"/>
        <v>0</v>
      </c>
      <c r="P1929" s="18">
        <f t="shared" si="4489"/>
        <v>0</v>
      </c>
      <c r="Q1929" s="18">
        <f t="shared" si="4489"/>
        <v>0</v>
      </c>
      <c r="R1929" s="18">
        <f t="shared" si="4459"/>
        <v>793361.5</v>
      </c>
      <c r="S1929" s="18">
        <f t="shared" si="4460"/>
        <v>4489455.8999999994</v>
      </c>
      <c r="T1929" s="18">
        <f t="shared" si="4461"/>
        <v>0</v>
      </c>
      <c r="U1929" s="18">
        <f t="shared" si="4489"/>
        <v>0</v>
      </c>
      <c r="V1929" s="18">
        <f t="shared" si="4489"/>
        <v>0</v>
      </c>
      <c r="W1929" s="18">
        <f t="shared" si="4489"/>
        <v>0</v>
      </c>
      <c r="X1929" s="18">
        <f t="shared" si="4462"/>
        <v>793361.5</v>
      </c>
      <c r="Y1929" s="18">
        <f t="shared" si="4463"/>
        <v>4489455.8999999994</v>
      </c>
      <c r="Z1929" s="18">
        <f t="shared" si="4464"/>
        <v>0</v>
      </c>
      <c r="AA1929" s="18">
        <f t="shared" si="4489"/>
        <v>0</v>
      </c>
      <c r="AB1929" s="18">
        <f t="shared" si="4489"/>
        <v>0</v>
      </c>
      <c r="AC1929" s="18">
        <f t="shared" si="4489"/>
        <v>0</v>
      </c>
      <c r="AD1929" s="18">
        <f t="shared" si="4465"/>
        <v>793361.5</v>
      </c>
      <c r="AE1929" s="18">
        <f t="shared" si="4466"/>
        <v>4489455.8999999994</v>
      </c>
      <c r="AF1929" s="18">
        <f t="shared" si="4467"/>
        <v>0</v>
      </c>
      <c r="AG1929" s="18">
        <f t="shared" si="4489"/>
        <v>0</v>
      </c>
      <c r="AH1929" s="18">
        <f t="shared" si="4419"/>
        <v>793361.5</v>
      </c>
      <c r="AI1929" s="18">
        <f t="shared" si="4420"/>
        <v>4489455.8999999994</v>
      </c>
      <c r="AJ1929" s="18">
        <f t="shared" si="4421"/>
        <v>0</v>
      </c>
      <c r="AK1929" s="18">
        <f t="shared" si="4489"/>
        <v>7274.442</v>
      </c>
      <c r="AL1929" s="18">
        <f t="shared" si="4489"/>
        <v>-120158.099</v>
      </c>
      <c r="AM1929" s="18">
        <f t="shared" si="4489"/>
        <v>0</v>
      </c>
      <c r="AN1929" s="18">
        <f t="shared" si="4484"/>
        <v>800635.94200000004</v>
      </c>
      <c r="AO1929" s="18">
        <f t="shared" si="4485"/>
        <v>4369297.800999999</v>
      </c>
      <c r="AP1929" s="18">
        <f t="shared" si="4486"/>
        <v>0</v>
      </c>
      <c r="AQ1929" s="18">
        <f t="shared" si="4489"/>
        <v>0</v>
      </c>
      <c r="AR1929" s="18">
        <f t="shared" si="4487"/>
        <v>800635.94200000004</v>
      </c>
      <c r="AS1929" s="18">
        <f t="shared" si="4489"/>
        <v>0</v>
      </c>
      <c r="AT1929" s="18">
        <f t="shared" si="4489"/>
        <v>0</v>
      </c>
      <c r="AU1929" s="18">
        <f t="shared" si="4489"/>
        <v>0</v>
      </c>
      <c r="AV1929" s="18">
        <f t="shared" si="4416"/>
        <v>800635.94200000004</v>
      </c>
      <c r="AW1929" s="18">
        <f t="shared" si="4417"/>
        <v>4369297.800999999</v>
      </c>
      <c r="AX1929" s="18">
        <f t="shared" si="4418"/>
        <v>0</v>
      </c>
      <c r="AY1929" s="18">
        <f t="shared" si="4489"/>
        <v>0</v>
      </c>
      <c r="AZ1929" s="18">
        <f t="shared" si="4489"/>
        <v>0</v>
      </c>
      <c r="BA1929" s="18">
        <f t="shared" si="4414"/>
        <v>800635.94200000004</v>
      </c>
      <c r="BB1929" s="18">
        <f t="shared" si="4415"/>
        <v>4369297.800999999</v>
      </c>
      <c r="BC1929" s="18">
        <f t="shared" si="4489"/>
        <v>0</v>
      </c>
      <c r="BD1929" s="18">
        <f t="shared" si="4489"/>
        <v>0</v>
      </c>
      <c r="BE1929" s="18">
        <f t="shared" si="4489"/>
        <v>0</v>
      </c>
      <c r="BF1929" s="18">
        <f t="shared" si="4380"/>
        <v>800635.94200000004</v>
      </c>
      <c r="BG1929" s="18">
        <f t="shared" si="4381"/>
        <v>4369297.800999999</v>
      </c>
      <c r="BH1929" s="18">
        <f t="shared" si="4382"/>
        <v>0</v>
      </c>
      <c r="BI1929" s="18">
        <f t="shared" si="4489"/>
        <v>0</v>
      </c>
      <c r="BJ1929" s="25"/>
      <c r="BK1929" s="36"/>
    </row>
    <row r="1930" spans="1:92" x14ac:dyDescent="0.3">
      <c r="A1930" s="51" t="s">
        <v>864</v>
      </c>
      <c r="B1930" s="50">
        <v>410</v>
      </c>
      <c r="C1930" s="51" t="s">
        <v>184</v>
      </c>
      <c r="D1930" s="51" t="s">
        <v>5</v>
      </c>
      <c r="E1930" s="14" t="s">
        <v>431</v>
      </c>
      <c r="F1930" s="18">
        <v>1138038.3</v>
      </c>
      <c r="G1930" s="18">
        <v>4740174.3999999994</v>
      </c>
      <c r="H1930" s="18">
        <v>0</v>
      </c>
      <c r="I1930" s="23">
        <f>-344676.8-23000.6+23000.6</f>
        <v>-344676.8</v>
      </c>
      <c r="J1930" s="23">
        <f>-250718.5-1166664.9+1166664.9</f>
        <v>-250718.5</v>
      </c>
      <c r="K1930" s="18"/>
      <c r="L1930" s="18">
        <f t="shared" si="4377"/>
        <v>793361.5</v>
      </c>
      <c r="M1930" s="18">
        <f t="shared" si="4378"/>
        <v>4489455.8999999994</v>
      </c>
      <c r="N1930" s="18">
        <f t="shared" si="4379"/>
        <v>0</v>
      </c>
      <c r="O1930" s="18"/>
      <c r="P1930" s="18"/>
      <c r="Q1930" s="18"/>
      <c r="R1930" s="18">
        <f t="shared" si="4459"/>
        <v>793361.5</v>
      </c>
      <c r="S1930" s="18">
        <f t="shared" si="4460"/>
        <v>4489455.8999999994</v>
      </c>
      <c r="T1930" s="18">
        <f t="shared" si="4461"/>
        <v>0</v>
      </c>
      <c r="U1930" s="18"/>
      <c r="V1930" s="18"/>
      <c r="W1930" s="18"/>
      <c r="X1930" s="18">
        <f t="shared" si="4462"/>
        <v>793361.5</v>
      </c>
      <c r="Y1930" s="18">
        <f t="shared" si="4463"/>
        <v>4489455.8999999994</v>
      </c>
      <c r="Z1930" s="18">
        <f t="shared" si="4464"/>
        <v>0</v>
      </c>
      <c r="AA1930" s="18"/>
      <c r="AB1930" s="18"/>
      <c r="AC1930" s="18"/>
      <c r="AD1930" s="18">
        <f t="shared" si="4465"/>
        <v>793361.5</v>
      </c>
      <c r="AE1930" s="18">
        <f t="shared" si="4466"/>
        <v>4489455.8999999994</v>
      </c>
      <c r="AF1930" s="18">
        <f t="shared" si="4467"/>
        <v>0</v>
      </c>
      <c r="AG1930" s="18"/>
      <c r="AH1930" s="18">
        <f t="shared" si="4419"/>
        <v>793361.5</v>
      </c>
      <c r="AI1930" s="18">
        <f t="shared" si="4420"/>
        <v>4489455.8999999994</v>
      </c>
      <c r="AJ1930" s="18">
        <f t="shared" si="4421"/>
        <v>0</v>
      </c>
      <c r="AK1930" s="18">
        <v>7274.442</v>
      </c>
      <c r="AL1930" s="18">
        <v>-120158.099</v>
      </c>
      <c r="AM1930" s="18"/>
      <c r="AN1930" s="18">
        <f t="shared" si="4484"/>
        <v>800635.94200000004</v>
      </c>
      <c r="AO1930" s="18">
        <f t="shared" si="4485"/>
        <v>4369297.800999999</v>
      </c>
      <c r="AP1930" s="18">
        <f t="shared" si="4486"/>
        <v>0</v>
      </c>
      <c r="AQ1930" s="18"/>
      <c r="AR1930" s="18">
        <f t="shared" si="4487"/>
        <v>800635.94200000004</v>
      </c>
      <c r="AS1930" s="18"/>
      <c r="AT1930" s="18"/>
      <c r="AU1930" s="18"/>
      <c r="AV1930" s="18">
        <f t="shared" si="4416"/>
        <v>800635.94200000004</v>
      </c>
      <c r="AW1930" s="18">
        <f t="shared" si="4417"/>
        <v>4369297.800999999</v>
      </c>
      <c r="AX1930" s="18">
        <f t="shared" si="4418"/>
        <v>0</v>
      </c>
      <c r="AY1930" s="18"/>
      <c r="AZ1930" s="18"/>
      <c r="BA1930" s="18">
        <f t="shared" si="4414"/>
        <v>800635.94200000004</v>
      </c>
      <c r="BB1930" s="18">
        <f t="shared" si="4415"/>
        <v>4369297.800999999</v>
      </c>
      <c r="BC1930" s="18"/>
      <c r="BD1930" s="18"/>
      <c r="BE1930" s="18"/>
      <c r="BF1930" s="18">
        <f t="shared" si="4380"/>
        <v>800635.94200000004</v>
      </c>
      <c r="BG1930" s="18">
        <f t="shared" si="4381"/>
        <v>4369297.800999999</v>
      </c>
      <c r="BH1930" s="18">
        <f t="shared" si="4382"/>
        <v>0</v>
      </c>
      <c r="BI1930" s="18"/>
      <c r="BJ1930" s="25"/>
      <c r="BK1930" s="36" t="s">
        <v>1442</v>
      </c>
    </row>
    <row r="1931" spans="1:92" ht="46.8" x14ac:dyDescent="0.3">
      <c r="A1931" s="51" t="s">
        <v>866</v>
      </c>
      <c r="B1931" s="50"/>
      <c r="C1931" s="51"/>
      <c r="D1931" s="51"/>
      <c r="E1931" s="14" t="s">
        <v>658</v>
      </c>
      <c r="F1931" s="18">
        <f t="shared" ref="F1931:BI1933" si="4490">F1932</f>
        <v>91719.2</v>
      </c>
      <c r="G1931" s="18">
        <f t="shared" si="4490"/>
        <v>99793.1</v>
      </c>
      <c r="H1931" s="18">
        <f t="shared" si="4490"/>
        <v>149689.70000000001</v>
      </c>
      <c r="I1931" s="18">
        <f t="shared" si="4490"/>
        <v>0</v>
      </c>
      <c r="J1931" s="18">
        <f t="shared" si="4490"/>
        <v>0</v>
      </c>
      <c r="K1931" s="18">
        <f t="shared" si="4490"/>
        <v>0</v>
      </c>
      <c r="L1931" s="18">
        <f t="shared" si="4377"/>
        <v>91719.2</v>
      </c>
      <c r="M1931" s="18">
        <f t="shared" si="4378"/>
        <v>99793.1</v>
      </c>
      <c r="N1931" s="18">
        <f t="shared" si="4379"/>
        <v>149689.70000000001</v>
      </c>
      <c r="O1931" s="18">
        <f t="shared" si="4490"/>
        <v>0</v>
      </c>
      <c r="P1931" s="18">
        <f t="shared" si="4490"/>
        <v>0</v>
      </c>
      <c r="Q1931" s="18">
        <f t="shared" si="4490"/>
        <v>0</v>
      </c>
      <c r="R1931" s="18">
        <f t="shared" si="4459"/>
        <v>91719.2</v>
      </c>
      <c r="S1931" s="18">
        <f t="shared" si="4460"/>
        <v>99793.1</v>
      </c>
      <c r="T1931" s="18">
        <f t="shared" si="4461"/>
        <v>149689.70000000001</v>
      </c>
      <c r="U1931" s="18">
        <f t="shared" si="4490"/>
        <v>0</v>
      </c>
      <c r="V1931" s="18">
        <f t="shared" si="4490"/>
        <v>0</v>
      </c>
      <c r="W1931" s="18">
        <f t="shared" si="4490"/>
        <v>0</v>
      </c>
      <c r="X1931" s="18">
        <f t="shared" si="4462"/>
        <v>91719.2</v>
      </c>
      <c r="Y1931" s="18">
        <f t="shared" si="4463"/>
        <v>99793.1</v>
      </c>
      <c r="Z1931" s="18">
        <f t="shared" si="4464"/>
        <v>149689.70000000001</v>
      </c>
      <c r="AA1931" s="18">
        <f t="shared" si="4490"/>
        <v>0</v>
      </c>
      <c r="AB1931" s="18">
        <f t="shared" si="4490"/>
        <v>0</v>
      </c>
      <c r="AC1931" s="18">
        <f t="shared" si="4490"/>
        <v>0</v>
      </c>
      <c r="AD1931" s="18">
        <f t="shared" si="4465"/>
        <v>91719.2</v>
      </c>
      <c r="AE1931" s="18">
        <f t="shared" si="4466"/>
        <v>99793.1</v>
      </c>
      <c r="AF1931" s="18">
        <f t="shared" si="4467"/>
        <v>149689.70000000001</v>
      </c>
      <c r="AG1931" s="18">
        <f t="shared" si="4490"/>
        <v>0</v>
      </c>
      <c r="AH1931" s="18">
        <f t="shared" si="4419"/>
        <v>91719.2</v>
      </c>
      <c r="AI1931" s="18">
        <f t="shared" si="4420"/>
        <v>99793.1</v>
      </c>
      <c r="AJ1931" s="18">
        <f t="shared" si="4421"/>
        <v>149689.70000000001</v>
      </c>
      <c r="AK1931" s="18">
        <f t="shared" si="4490"/>
        <v>0</v>
      </c>
      <c r="AL1931" s="18">
        <f t="shared" si="4490"/>
        <v>-75909.899000000005</v>
      </c>
      <c r="AM1931" s="18">
        <f t="shared" si="4490"/>
        <v>50423.485999999997</v>
      </c>
      <c r="AN1931" s="18">
        <f t="shared" si="4484"/>
        <v>91719.2</v>
      </c>
      <c r="AO1931" s="18">
        <f t="shared" si="4485"/>
        <v>23883.201000000001</v>
      </c>
      <c r="AP1931" s="18">
        <f t="shared" si="4486"/>
        <v>200113.18600000002</v>
      </c>
      <c r="AQ1931" s="18">
        <f t="shared" si="4490"/>
        <v>0</v>
      </c>
      <c r="AR1931" s="18">
        <f t="shared" si="4487"/>
        <v>91719.2</v>
      </c>
      <c r="AS1931" s="18">
        <f t="shared" si="4490"/>
        <v>0</v>
      </c>
      <c r="AT1931" s="18">
        <f t="shared" si="4490"/>
        <v>0</v>
      </c>
      <c r="AU1931" s="18">
        <f t="shared" si="4490"/>
        <v>0</v>
      </c>
      <c r="AV1931" s="18">
        <f t="shared" si="4416"/>
        <v>91719.2</v>
      </c>
      <c r="AW1931" s="18">
        <f t="shared" si="4417"/>
        <v>23883.201000000001</v>
      </c>
      <c r="AX1931" s="18">
        <f t="shared" si="4418"/>
        <v>200113.18600000002</v>
      </c>
      <c r="AY1931" s="18">
        <f t="shared" si="4490"/>
        <v>0</v>
      </c>
      <c r="AZ1931" s="18">
        <f t="shared" si="4490"/>
        <v>0</v>
      </c>
      <c r="BA1931" s="18">
        <f t="shared" si="4414"/>
        <v>91719.2</v>
      </c>
      <c r="BB1931" s="18">
        <f t="shared" si="4415"/>
        <v>23883.201000000001</v>
      </c>
      <c r="BC1931" s="18">
        <f t="shared" si="4490"/>
        <v>0</v>
      </c>
      <c r="BD1931" s="18">
        <f t="shared" si="4490"/>
        <v>0</v>
      </c>
      <c r="BE1931" s="18">
        <f t="shared" si="4490"/>
        <v>0</v>
      </c>
      <c r="BF1931" s="18">
        <f t="shared" si="4380"/>
        <v>91719.2</v>
      </c>
      <c r="BG1931" s="18">
        <f t="shared" si="4381"/>
        <v>23883.201000000001</v>
      </c>
      <c r="BH1931" s="18">
        <f t="shared" si="4382"/>
        <v>200113.18600000002</v>
      </c>
      <c r="BI1931" s="18">
        <f t="shared" si="4490"/>
        <v>0</v>
      </c>
      <c r="BJ1931" s="25"/>
      <c r="BK1931" s="36"/>
    </row>
    <row r="1932" spans="1:92" ht="46.8" x14ac:dyDescent="0.3">
      <c r="A1932" s="51" t="s">
        <v>866</v>
      </c>
      <c r="B1932" s="50">
        <v>400</v>
      </c>
      <c r="C1932" s="51"/>
      <c r="D1932" s="51"/>
      <c r="E1932" s="14" t="s">
        <v>457</v>
      </c>
      <c r="F1932" s="18">
        <f t="shared" si="4490"/>
        <v>91719.2</v>
      </c>
      <c r="G1932" s="18">
        <f t="shared" si="4490"/>
        <v>99793.1</v>
      </c>
      <c r="H1932" s="18">
        <f t="shared" si="4490"/>
        <v>149689.70000000001</v>
      </c>
      <c r="I1932" s="18">
        <f t="shared" si="4490"/>
        <v>0</v>
      </c>
      <c r="J1932" s="18">
        <f t="shared" si="4490"/>
        <v>0</v>
      </c>
      <c r="K1932" s="18">
        <f t="shared" si="4490"/>
        <v>0</v>
      </c>
      <c r="L1932" s="18">
        <f t="shared" si="4377"/>
        <v>91719.2</v>
      </c>
      <c r="M1932" s="18">
        <f t="shared" si="4378"/>
        <v>99793.1</v>
      </c>
      <c r="N1932" s="18">
        <f t="shared" si="4379"/>
        <v>149689.70000000001</v>
      </c>
      <c r="O1932" s="18">
        <f t="shared" si="4490"/>
        <v>0</v>
      </c>
      <c r="P1932" s="18">
        <f t="shared" si="4490"/>
        <v>0</v>
      </c>
      <c r="Q1932" s="18">
        <f t="shared" si="4490"/>
        <v>0</v>
      </c>
      <c r="R1932" s="18">
        <f t="shared" si="4459"/>
        <v>91719.2</v>
      </c>
      <c r="S1932" s="18">
        <f t="shared" si="4460"/>
        <v>99793.1</v>
      </c>
      <c r="T1932" s="18">
        <f t="shared" si="4461"/>
        <v>149689.70000000001</v>
      </c>
      <c r="U1932" s="18">
        <f t="shared" si="4490"/>
        <v>0</v>
      </c>
      <c r="V1932" s="18">
        <f t="shared" si="4490"/>
        <v>0</v>
      </c>
      <c r="W1932" s="18">
        <f t="shared" si="4490"/>
        <v>0</v>
      </c>
      <c r="X1932" s="18">
        <f t="shared" si="4462"/>
        <v>91719.2</v>
      </c>
      <c r="Y1932" s="18">
        <f t="shared" si="4463"/>
        <v>99793.1</v>
      </c>
      <c r="Z1932" s="18">
        <f t="shared" si="4464"/>
        <v>149689.70000000001</v>
      </c>
      <c r="AA1932" s="18">
        <f t="shared" si="4490"/>
        <v>0</v>
      </c>
      <c r="AB1932" s="18">
        <f t="shared" si="4490"/>
        <v>0</v>
      </c>
      <c r="AC1932" s="18">
        <f t="shared" si="4490"/>
        <v>0</v>
      </c>
      <c r="AD1932" s="18">
        <f t="shared" si="4465"/>
        <v>91719.2</v>
      </c>
      <c r="AE1932" s="18">
        <f t="shared" si="4466"/>
        <v>99793.1</v>
      </c>
      <c r="AF1932" s="18">
        <f t="shared" si="4467"/>
        <v>149689.70000000001</v>
      </c>
      <c r="AG1932" s="18">
        <f t="shared" si="4490"/>
        <v>0</v>
      </c>
      <c r="AH1932" s="18">
        <f t="shared" si="4419"/>
        <v>91719.2</v>
      </c>
      <c r="AI1932" s="18">
        <f t="shared" si="4420"/>
        <v>99793.1</v>
      </c>
      <c r="AJ1932" s="18">
        <f t="shared" si="4421"/>
        <v>149689.70000000001</v>
      </c>
      <c r="AK1932" s="18">
        <f t="shared" si="4490"/>
        <v>0</v>
      </c>
      <c r="AL1932" s="18">
        <f t="shared" si="4490"/>
        <v>-75909.899000000005</v>
      </c>
      <c r="AM1932" s="18">
        <f t="shared" si="4490"/>
        <v>50423.485999999997</v>
      </c>
      <c r="AN1932" s="18">
        <f t="shared" si="4484"/>
        <v>91719.2</v>
      </c>
      <c r="AO1932" s="18">
        <f t="shared" si="4485"/>
        <v>23883.201000000001</v>
      </c>
      <c r="AP1932" s="18">
        <f t="shared" si="4486"/>
        <v>200113.18600000002</v>
      </c>
      <c r="AQ1932" s="18">
        <f t="shared" si="4490"/>
        <v>0</v>
      </c>
      <c r="AR1932" s="18">
        <f t="shared" si="4487"/>
        <v>91719.2</v>
      </c>
      <c r="AS1932" s="18">
        <f t="shared" si="4490"/>
        <v>0</v>
      </c>
      <c r="AT1932" s="18">
        <f t="shared" si="4490"/>
        <v>0</v>
      </c>
      <c r="AU1932" s="18">
        <f t="shared" si="4490"/>
        <v>0</v>
      </c>
      <c r="AV1932" s="18">
        <f t="shared" si="4416"/>
        <v>91719.2</v>
      </c>
      <c r="AW1932" s="18">
        <f t="shared" si="4417"/>
        <v>23883.201000000001</v>
      </c>
      <c r="AX1932" s="18">
        <f t="shared" si="4418"/>
        <v>200113.18600000002</v>
      </c>
      <c r="AY1932" s="18">
        <f t="shared" si="4490"/>
        <v>0</v>
      </c>
      <c r="AZ1932" s="18">
        <f t="shared" si="4490"/>
        <v>0</v>
      </c>
      <c r="BA1932" s="18">
        <f t="shared" si="4414"/>
        <v>91719.2</v>
      </c>
      <c r="BB1932" s="18">
        <f t="shared" si="4415"/>
        <v>23883.201000000001</v>
      </c>
      <c r="BC1932" s="18">
        <f t="shared" si="4490"/>
        <v>0</v>
      </c>
      <c r="BD1932" s="18">
        <f t="shared" si="4490"/>
        <v>0</v>
      </c>
      <c r="BE1932" s="18">
        <f t="shared" si="4490"/>
        <v>0</v>
      </c>
      <c r="BF1932" s="18">
        <f t="shared" si="4380"/>
        <v>91719.2</v>
      </c>
      <c r="BG1932" s="18">
        <f t="shared" si="4381"/>
        <v>23883.201000000001</v>
      </c>
      <c r="BH1932" s="18">
        <f t="shared" si="4382"/>
        <v>200113.18600000002</v>
      </c>
      <c r="BI1932" s="18">
        <f t="shared" si="4490"/>
        <v>0</v>
      </c>
      <c r="BJ1932" s="25"/>
      <c r="BK1932" s="36"/>
    </row>
    <row r="1933" spans="1:92" x14ac:dyDescent="0.3">
      <c r="A1933" s="51" t="s">
        <v>866</v>
      </c>
      <c r="B1933" s="50">
        <v>410</v>
      </c>
      <c r="C1933" s="51"/>
      <c r="D1933" s="51"/>
      <c r="E1933" s="14" t="s">
        <v>470</v>
      </c>
      <c r="F1933" s="18">
        <f t="shared" si="4490"/>
        <v>91719.2</v>
      </c>
      <c r="G1933" s="18">
        <f t="shared" si="4490"/>
        <v>99793.1</v>
      </c>
      <c r="H1933" s="18">
        <f t="shared" si="4490"/>
        <v>149689.70000000001</v>
      </c>
      <c r="I1933" s="18">
        <f t="shared" si="4490"/>
        <v>0</v>
      </c>
      <c r="J1933" s="18">
        <f t="shared" si="4490"/>
        <v>0</v>
      </c>
      <c r="K1933" s="18">
        <f t="shared" si="4490"/>
        <v>0</v>
      </c>
      <c r="L1933" s="18">
        <f t="shared" si="4377"/>
        <v>91719.2</v>
      </c>
      <c r="M1933" s="18">
        <f t="shared" si="4378"/>
        <v>99793.1</v>
      </c>
      <c r="N1933" s="18">
        <f t="shared" si="4379"/>
        <v>149689.70000000001</v>
      </c>
      <c r="O1933" s="18">
        <f t="shared" si="4490"/>
        <v>0</v>
      </c>
      <c r="P1933" s="18">
        <f t="shared" si="4490"/>
        <v>0</v>
      </c>
      <c r="Q1933" s="18">
        <f t="shared" si="4490"/>
        <v>0</v>
      </c>
      <c r="R1933" s="18">
        <f t="shared" si="4459"/>
        <v>91719.2</v>
      </c>
      <c r="S1933" s="18">
        <f t="shared" si="4460"/>
        <v>99793.1</v>
      </c>
      <c r="T1933" s="18">
        <f t="shared" si="4461"/>
        <v>149689.70000000001</v>
      </c>
      <c r="U1933" s="18">
        <f t="shared" si="4490"/>
        <v>0</v>
      </c>
      <c r="V1933" s="18">
        <f t="shared" si="4490"/>
        <v>0</v>
      </c>
      <c r="W1933" s="18">
        <f t="shared" si="4490"/>
        <v>0</v>
      </c>
      <c r="X1933" s="18">
        <f t="shared" si="4462"/>
        <v>91719.2</v>
      </c>
      <c r="Y1933" s="18">
        <f t="shared" si="4463"/>
        <v>99793.1</v>
      </c>
      <c r="Z1933" s="18">
        <f t="shared" si="4464"/>
        <v>149689.70000000001</v>
      </c>
      <c r="AA1933" s="18">
        <f t="shared" si="4490"/>
        <v>0</v>
      </c>
      <c r="AB1933" s="18">
        <f t="shared" si="4490"/>
        <v>0</v>
      </c>
      <c r="AC1933" s="18">
        <f t="shared" si="4490"/>
        <v>0</v>
      </c>
      <c r="AD1933" s="18">
        <f t="shared" si="4465"/>
        <v>91719.2</v>
      </c>
      <c r="AE1933" s="18">
        <f t="shared" si="4466"/>
        <v>99793.1</v>
      </c>
      <c r="AF1933" s="18">
        <f t="shared" si="4467"/>
        <v>149689.70000000001</v>
      </c>
      <c r="AG1933" s="18">
        <f t="shared" si="4490"/>
        <v>0</v>
      </c>
      <c r="AH1933" s="18">
        <f t="shared" si="4419"/>
        <v>91719.2</v>
      </c>
      <c r="AI1933" s="18">
        <f t="shared" si="4420"/>
        <v>99793.1</v>
      </c>
      <c r="AJ1933" s="18">
        <f t="shared" si="4421"/>
        <v>149689.70000000001</v>
      </c>
      <c r="AK1933" s="18">
        <f t="shared" si="4490"/>
        <v>0</v>
      </c>
      <c r="AL1933" s="18">
        <f t="shared" si="4490"/>
        <v>-75909.899000000005</v>
      </c>
      <c r="AM1933" s="18">
        <f t="shared" si="4490"/>
        <v>50423.485999999997</v>
      </c>
      <c r="AN1933" s="18">
        <f t="shared" si="4484"/>
        <v>91719.2</v>
      </c>
      <c r="AO1933" s="18">
        <f t="shared" si="4485"/>
        <v>23883.201000000001</v>
      </c>
      <c r="AP1933" s="18">
        <f t="shared" si="4486"/>
        <v>200113.18600000002</v>
      </c>
      <c r="AQ1933" s="18">
        <f t="shared" si="4490"/>
        <v>0</v>
      </c>
      <c r="AR1933" s="18">
        <f t="shared" si="4487"/>
        <v>91719.2</v>
      </c>
      <c r="AS1933" s="18">
        <f t="shared" si="4490"/>
        <v>0</v>
      </c>
      <c r="AT1933" s="18">
        <f t="shared" si="4490"/>
        <v>0</v>
      </c>
      <c r="AU1933" s="18">
        <f t="shared" si="4490"/>
        <v>0</v>
      </c>
      <c r="AV1933" s="18">
        <f t="shared" si="4416"/>
        <v>91719.2</v>
      </c>
      <c r="AW1933" s="18">
        <f t="shared" si="4417"/>
        <v>23883.201000000001</v>
      </c>
      <c r="AX1933" s="18">
        <f t="shared" si="4418"/>
        <v>200113.18600000002</v>
      </c>
      <c r="AY1933" s="18">
        <f t="shared" si="4490"/>
        <v>0</v>
      </c>
      <c r="AZ1933" s="18">
        <f t="shared" si="4490"/>
        <v>0</v>
      </c>
      <c r="BA1933" s="18">
        <f t="shared" si="4414"/>
        <v>91719.2</v>
      </c>
      <c r="BB1933" s="18">
        <f t="shared" si="4415"/>
        <v>23883.201000000001</v>
      </c>
      <c r="BC1933" s="18">
        <f t="shared" si="4490"/>
        <v>0</v>
      </c>
      <c r="BD1933" s="18">
        <f t="shared" si="4490"/>
        <v>0</v>
      </c>
      <c r="BE1933" s="18">
        <f t="shared" si="4490"/>
        <v>0</v>
      </c>
      <c r="BF1933" s="18">
        <f t="shared" si="4380"/>
        <v>91719.2</v>
      </c>
      <c r="BG1933" s="18">
        <f t="shared" si="4381"/>
        <v>23883.201000000001</v>
      </c>
      <c r="BH1933" s="18">
        <f t="shared" si="4382"/>
        <v>200113.18600000002</v>
      </c>
      <c r="BI1933" s="18">
        <f t="shared" si="4490"/>
        <v>0</v>
      </c>
      <c r="BJ1933" s="25"/>
      <c r="BK1933" s="36"/>
    </row>
    <row r="1934" spans="1:92" x14ac:dyDescent="0.3">
      <c r="A1934" s="51" t="s">
        <v>866</v>
      </c>
      <c r="B1934" s="50">
        <v>410</v>
      </c>
      <c r="C1934" s="51" t="s">
        <v>184</v>
      </c>
      <c r="D1934" s="51" t="s">
        <v>5</v>
      </c>
      <c r="E1934" s="14" t="s">
        <v>431</v>
      </c>
      <c r="F1934" s="18">
        <v>91719.2</v>
      </c>
      <c r="G1934" s="18">
        <v>99793.1</v>
      </c>
      <c r="H1934" s="18">
        <v>149689.70000000001</v>
      </c>
      <c r="I1934" s="18"/>
      <c r="J1934" s="18"/>
      <c r="K1934" s="18"/>
      <c r="L1934" s="18">
        <f t="shared" si="4377"/>
        <v>91719.2</v>
      </c>
      <c r="M1934" s="18">
        <f t="shared" si="4378"/>
        <v>99793.1</v>
      </c>
      <c r="N1934" s="18">
        <f t="shared" si="4379"/>
        <v>149689.70000000001</v>
      </c>
      <c r="O1934" s="18"/>
      <c r="P1934" s="18"/>
      <c r="Q1934" s="18"/>
      <c r="R1934" s="18">
        <f t="shared" si="4459"/>
        <v>91719.2</v>
      </c>
      <c r="S1934" s="18">
        <f t="shared" si="4460"/>
        <v>99793.1</v>
      </c>
      <c r="T1934" s="18">
        <f t="shared" si="4461"/>
        <v>149689.70000000001</v>
      </c>
      <c r="U1934" s="18"/>
      <c r="V1934" s="18"/>
      <c r="W1934" s="18"/>
      <c r="X1934" s="18">
        <f t="shared" si="4462"/>
        <v>91719.2</v>
      </c>
      <c r="Y1934" s="18">
        <f t="shared" si="4463"/>
        <v>99793.1</v>
      </c>
      <c r="Z1934" s="18">
        <f t="shared" si="4464"/>
        <v>149689.70000000001</v>
      </c>
      <c r="AA1934" s="18"/>
      <c r="AB1934" s="18"/>
      <c r="AC1934" s="18"/>
      <c r="AD1934" s="18">
        <f t="shared" si="4465"/>
        <v>91719.2</v>
      </c>
      <c r="AE1934" s="18">
        <f t="shared" si="4466"/>
        <v>99793.1</v>
      </c>
      <c r="AF1934" s="18">
        <f t="shared" si="4467"/>
        <v>149689.70000000001</v>
      </c>
      <c r="AG1934" s="18"/>
      <c r="AH1934" s="18">
        <f t="shared" si="4419"/>
        <v>91719.2</v>
      </c>
      <c r="AI1934" s="18">
        <f t="shared" si="4420"/>
        <v>99793.1</v>
      </c>
      <c r="AJ1934" s="18">
        <f t="shared" si="4421"/>
        <v>149689.70000000001</v>
      </c>
      <c r="AK1934" s="18"/>
      <c r="AL1934" s="18">
        <v>-75909.899000000005</v>
      </c>
      <c r="AM1934" s="18">
        <v>50423.485999999997</v>
      </c>
      <c r="AN1934" s="18">
        <f t="shared" si="4484"/>
        <v>91719.2</v>
      </c>
      <c r="AO1934" s="18">
        <f t="shared" si="4485"/>
        <v>23883.201000000001</v>
      </c>
      <c r="AP1934" s="18">
        <f t="shared" si="4486"/>
        <v>200113.18600000002</v>
      </c>
      <c r="AQ1934" s="18"/>
      <c r="AR1934" s="18">
        <f t="shared" si="4487"/>
        <v>91719.2</v>
      </c>
      <c r="AS1934" s="18"/>
      <c r="AT1934" s="18"/>
      <c r="AU1934" s="18"/>
      <c r="AV1934" s="18">
        <f t="shared" si="4416"/>
        <v>91719.2</v>
      </c>
      <c r="AW1934" s="18">
        <f t="shared" si="4417"/>
        <v>23883.201000000001</v>
      </c>
      <c r="AX1934" s="18">
        <f t="shared" si="4418"/>
        <v>200113.18600000002</v>
      </c>
      <c r="AY1934" s="18"/>
      <c r="AZ1934" s="18"/>
      <c r="BA1934" s="18">
        <f t="shared" si="4414"/>
        <v>91719.2</v>
      </c>
      <c r="BB1934" s="18">
        <f t="shared" si="4415"/>
        <v>23883.201000000001</v>
      </c>
      <c r="BC1934" s="18"/>
      <c r="BD1934" s="18"/>
      <c r="BE1934" s="18"/>
      <c r="BF1934" s="18">
        <f t="shared" si="4380"/>
        <v>91719.2</v>
      </c>
      <c r="BG1934" s="18">
        <f t="shared" si="4381"/>
        <v>23883.201000000001</v>
      </c>
      <c r="BH1934" s="18">
        <f t="shared" si="4382"/>
        <v>200113.18600000002</v>
      </c>
      <c r="BI1934" s="18"/>
      <c r="BJ1934" s="25"/>
      <c r="BK1934" s="36"/>
    </row>
    <row r="1935" spans="1:92" s="11" customFormat="1" ht="31.2" x14ac:dyDescent="0.3">
      <c r="A1935" s="10" t="s">
        <v>279</v>
      </c>
      <c r="B1935" s="16"/>
      <c r="C1935" s="10"/>
      <c r="D1935" s="10"/>
      <c r="E1935" s="15" t="s">
        <v>819</v>
      </c>
      <c r="F1935" s="17">
        <f t="shared" ref="F1935:BI1935" si="4491">F1936</f>
        <v>101721.29999999999</v>
      </c>
      <c r="G1935" s="17">
        <f t="shared" si="4491"/>
        <v>101180.4</v>
      </c>
      <c r="H1935" s="17">
        <f t="shared" si="4491"/>
        <v>101180.4</v>
      </c>
      <c r="I1935" s="17">
        <f t="shared" si="4491"/>
        <v>0</v>
      </c>
      <c r="J1935" s="17">
        <f t="shared" si="4491"/>
        <v>0</v>
      </c>
      <c r="K1935" s="17">
        <f t="shared" si="4491"/>
        <v>0</v>
      </c>
      <c r="L1935" s="17">
        <f t="shared" si="4377"/>
        <v>101721.29999999999</v>
      </c>
      <c r="M1935" s="17">
        <f t="shared" si="4378"/>
        <v>101180.4</v>
      </c>
      <c r="N1935" s="17">
        <f t="shared" si="4379"/>
        <v>101180.4</v>
      </c>
      <c r="O1935" s="17">
        <f t="shared" si="4491"/>
        <v>0</v>
      </c>
      <c r="P1935" s="17">
        <f t="shared" si="4491"/>
        <v>0</v>
      </c>
      <c r="Q1935" s="17">
        <f t="shared" si="4491"/>
        <v>0</v>
      </c>
      <c r="R1935" s="17">
        <f t="shared" si="4459"/>
        <v>101721.29999999999</v>
      </c>
      <c r="S1935" s="17">
        <f t="shared" si="4460"/>
        <v>101180.4</v>
      </c>
      <c r="T1935" s="17">
        <f t="shared" si="4461"/>
        <v>101180.4</v>
      </c>
      <c r="U1935" s="17">
        <f t="shared" si="4491"/>
        <v>0</v>
      </c>
      <c r="V1935" s="17">
        <f t="shared" si="4491"/>
        <v>0</v>
      </c>
      <c r="W1935" s="17">
        <f t="shared" si="4491"/>
        <v>0</v>
      </c>
      <c r="X1935" s="17">
        <f t="shared" si="4462"/>
        <v>101721.29999999999</v>
      </c>
      <c r="Y1935" s="17">
        <f t="shared" si="4463"/>
        <v>101180.4</v>
      </c>
      <c r="Z1935" s="17">
        <f t="shared" si="4464"/>
        <v>101180.4</v>
      </c>
      <c r="AA1935" s="17">
        <f t="shared" si="4491"/>
        <v>0</v>
      </c>
      <c r="AB1935" s="17">
        <f t="shared" si="4491"/>
        <v>0</v>
      </c>
      <c r="AC1935" s="17">
        <f t="shared" si="4491"/>
        <v>0</v>
      </c>
      <c r="AD1935" s="18">
        <f t="shared" si="4465"/>
        <v>101721.29999999999</v>
      </c>
      <c r="AE1935" s="18">
        <f t="shared" si="4466"/>
        <v>101180.4</v>
      </c>
      <c r="AF1935" s="18">
        <f t="shared" si="4467"/>
        <v>101180.4</v>
      </c>
      <c r="AG1935" s="17">
        <f t="shared" si="4491"/>
        <v>0</v>
      </c>
      <c r="AH1935" s="17">
        <f t="shared" si="4419"/>
        <v>101721.29999999999</v>
      </c>
      <c r="AI1935" s="17">
        <f t="shared" si="4420"/>
        <v>101180.4</v>
      </c>
      <c r="AJ1935" s="17">
        <f t="shared" si="4421"/>
        <v>101180.4</v>
      </c>
      <c r="AK1935" s="17">
        <f t="shared" si="4491"/>
        <v>0</v>
      </c>
      <c r="AL1935" s="17">
        <f t="shared" si="4491"/>
        <v>0</v>
      </c>
      <c r="AM1935" s="17">
        <f t="shared" si="4491"/>
        <v>0</v>
      </c>
      <c r="AN1935" s="17">
        <f t="shared" si="4484"/>
        <v>101721.29999999999</v>
      </c>
      <c r="AO1935" s="17">
        <f t="shared" si="4485"/>
        <v>101180.4</v>
      </c>
      <c r="AP1935" s="17">
        <f t="shared" si="4486"/>
        <v>101180.4</v>
      </c>
      <c r="AQ1935" s="17">
        <f t="shared" si="4491"/>
        <v>0</v>
      </c>
      <c r="AR1935" s="17">
        <f t="shared" si="4487"/>
        <v>101721.29999999999</v>
      </c>
      <c r="AS1935" s="17">
        <f t="shared" si="4491"/>
        <v>0</v>
      </c>
      <c r="AT1935" s="17">
        <f t="shared" si="4491"/>
        <v>0</v>
      </c>
      <c r="AU1935" s="17">
        <f t="shared" si="4491"/>
        <v>0</v>
      </c>
      <c r="AV1935" s="17">
        <f t="shared" si="4416"/>
        <v>101721.29999999999</v>
      </c>
      <c r="AW1935" s="17">
        <f t="shared" si="4417"/>
        <v>101180.4</v>
      </c>
      <c r="AX1935" s="17">
        <f t="shared" si="4418"/>
        <v>101180.4</v>
      </c>
      <c r="AY1935" s="17">
        <f t="shared" si="4491"/>
        <v>0</v>
      </c>
      <c r="AZ1935" s="17">
        <f t="shared" si="4491"/>
        <v>0</v>
      </c>
      <c r="BA1935" s="18">
        <f t="shared" si="4414"/>
        <v>101721.29999999999</v>
      </c>
      <c r="BB1935" s="18">
        <f t="shared" si="4415"/>
        <v>101180.4</v>
      </c>
      <c r="BC1935" s="17">
        <f t="shared" si="4491"/>
        <v>2614.84</v>
      </c>
      <c r="BD1935" s="17">
        <f t="shared" si="4491"/>
        <v>0</v>
      </c>
      <c r="BE1935" s="17">
        <f t="shared" si="4491"/>
        <v>0</v>
      </c>
      <c r="BF1935" s="17">
        <f t="shared" si="4380"/>
        <v>104336.13999999998</v>
      </c>
      <c r="BG1935" s="17">
        <f t="shared" si="4381"/>
        <v>101180.4</v>
      </c>
      <c r="BH1935" s="17">
        <f t="shared" si="4382"/>
        <v>101180.4</v>
      </c>
      <c r="BI1935" s="17">
        <f t="shared" si="4491"/>
        <v>0</v>
      </c>
      <c r="BJ1935" s="25"/>
      <c r="BK1935" s="35"/>
      <c r="BL1935" s="31"/>
      <c r="BM1935" s="31"/>
      <c r="BN1935" s="31"/>
      <c r="BO1935" s="31"/>
      <c r="BP1935" s="31"/>
      <c r="BQ1935" s="31"/>
      <c r="BR1935" s="31"/>
      <c r="BS1935" s="31"/>
      <c r="BT1935" s="31"/>
      <c r="BU1935" s="31"/>
      <c r="BV1935" s="31"/>
      <c r="BW1935" s="31"/>
      <c r="BX1935" s="31"/>
      <c r="BY1935" s="31"/>
      <c r="BZ1935" s="31"/>
      <c r="CA1935" s="31"/>
      <c r="CB1935" s="31"/>
      <c r="CC1935" s="31"/>
      <c r="CD1935" s="31"/>
      <c r="CE1935" s="31"/>
      <c r="CF1935" s="31"/>
      <c r="CG1935" s="31"/>
      <c r="CH1935" s="31"/>
      <c r="CI1935" s="31"/>
      <c r="CJ1935" s="31"/>
      <c r="CK1935" s="31"/>
      <c r="CL1935" s="31"/>
      <c r="CM1935" s="31"/>
      <c r="CN1935" s="31"/>
    </row>
    <row r="1936" spans="1:92" ht="62.4" x14ac:dyDescent="0.3">
      <c r="A1936" s="51" t="s">
        <v>280</v>
      </c>
      <c r="B1936" s="50"/>
      <c r="C1936" s="51"/>
      <c r="D1936" s="51"/>
      <c r="E1936" s="14" t="s">
        <v>820</v>
      </c>
      <c r="F1936" s="18">
        <f t="shared" ref="F1936" si="4492">F1937+F1947</f>
        <v>101721.29999999999</v>
      </c>
      <c r="G1936" s="18">
        <f t="shared" ref="G1936:BI1936" si="4493">G1937+G1947</f>
        <v>101180.4</v>
      </c>
      <c r="H1936" s="18">
        <f t="shared" si="4493"/>
        <v>101180.4</v>
      </c>
      <c r="I1936" s="18">
        <f t="shared" ref="I1936:K1936" si="4494">I1937+I1947</f>
        <v>0</v>
      </c>
      <c r="J1936" s="18">
        <f t="shared" si="4494"/>
        <v>0</v>
      </c>
      <c r="K1936" s="18">
        <f t="shared" si="4494"/>
        <v>0</v>
      </c>
      <c r="L1936" s="18">
        <f t="shared" si="4377"/>
        <v>101721.29999999999</v>
      </c>
      <c r="M1936" s="18">
        <f t="shared" si="4378"/>
        <v>101180.4</v>
      </c>
      <c r="N1936" s="18">
        <f t="shared" si="4379"/>
        <v>101180.4</v>
      </c>
      <c r="O1936" s="18">
        <f t="shared" ref="O1936:Q1936" si="4495">O1937+O1947</f>
        <v>0</v>
      </c>
      <c r="P1936" s="18">
        <f t="shared" si="4495"/>
        <v>0</v>
      </c>
      <c r="Q1936" s="18">
        <f t="shared" si="4495"/>
        <v>0</v>
      </c>
      <c r="R1936" s="18">
        <f t="shared" si="4459"/>
        <v>101721.29999999999</v>
      </c>
      <c r="S1936" s="18">
        <f t="shared" si="4460"/>
        <v>101180.4</v>
      </c>
      <c r="T1936" s="18">
        <f t="shared" si="4461"/>
        <v>101180.4</v>
      </c>
      <c r="U1936" s="18">
        <f t="shared" ref="U1936:W1936" si="4496">U1937+U1947</f>
        <v>0</v>
      </c>
      <c r="V1936" s="18">
        <f t="shared" si="4496"/>
        <v>0</v>
      </c>
      <c r="W1936" s="18">
        <f t="shared" si="4496"/>
        <v>0</v>
      </c>
      <c r="X1936" s="18">
        <f t="shared" si="4462"/>
        <v>101721.29999999999</v>
      </c>
      <c r="Y1936" s="18">
        <f t="shared" si="4463"/>
        <v>101180.4</v>
      </c>
      <c r="Z1936" s="18">
        <f t="shared" si="4464"/>
        <v>101180.4</v>
      </c>
      <c r="AA1936" s="18">
        <f t="shared" ref="AA1936:AB1936" si="4497">AA1937+AA1947</f>
        <v>0</v>
      </c>
      <c r="AB1936" s="18">
        <f t="shared" si="4497"/>
        <v>0</v>
      </c>
      <c r="AC1936" s="18">
        <f t="shared" ref="AC1936" si="4498">AC1937+AC1947</f>
        <v>0</v>
      </c>
      <c r="AD1936" s="18">
        <f t="shared" si="4465"/>
        <v>101721.29999999999</v>
      </c>
      <c r="AE1936" s="18">
        <f t="shared" si="4466"/>
        <v>101180.4</v>
      </c>
      <c r="AF1936" s="18">
        <f t="shared" si="4467"/>
        <v>101180.4</v>
      </c>
      <c r="AG1936" s="18">
        <f t="shared" ref="AG1936" si="4499">AG1937+AG1947</f>
        <v>0</v>
      </c>
      <c r="AH1936" s="18">
        <f t="shared" si="4419"/>
        <v>101721.29999999999</v>
      </c>
      <c r="AI1936" s="18">
        <f t="shared" si="4420"/>
        <v>101180.4</v>
      </c>
      <c r="AJ1936" s="18">
        <f t="shared" si="4421"/>
        <v>101180.4</v>
      </c>
      <c r="AK1936" s="18">
        <f t="shared" ref="AK1936:AM1936" si="4500">AK1937+AK1947</f>
        <v>0</v>
      </c>
      <c r="AL1936" s="18">
        <f t="shared" si="4500"/>
        <v>0</v>
      </c>
      <c r="AM1936" s="18">
        <f t="shared" si="4500"/>
        <v>0</v>
      </c>
      <c r="AN1936" s="18">
        <f t="shared" si="4484"/>
        <v>101721.29999999999</v>
      </c>
      <c r="AO1936" s="18">
        <f t="shared" si="4485"/>
        <v>101180.4</v>
      </c>
      <c r="AP1936" s="18">
        <f t="shared" si="4486"/>
        <v>101180.4</v>
      </c>
      <c r="AQ1936" s="18">
        <f t="shared" ref="AQ1936" si="4501">AQ1937+AQ1947</f>
        <v>0</v>
      </c>
      <c r="AR1936" s="18">
        <f t="shared" si="4487"/>
        <v>101721.29999999999</v>
      </c>
      <c r="AS1936" s="18">
        <f t="shared" ref="AS1936:AU1936" si="4502">AS1937+AS1947</f>
        <v>0</v>
      </c>
      <c r="AT1936" s="18">
        <f t="shared" si="4502"/>
        <v>0</v>
      </c>
      <c r="AU1936" s="18">
        <f t="shared" si="4502"/>
        <v>0</v>
      </c>
      <c r="AV1936" s="18">
        <f t="shared" si="4416"/>
        <v>101721.29999999999</v>
      </c>
      <c r="AW1936" s="18">
        <f t="shared" si="4417"/>
        <v>101180.4</v>
      </c>
      <c r="AX1936" s="18">
        <f t="shared" si="4418"/>
        <v>101180.4</v>
      </c>
      <c r="AY1936" s="18">
        <f t="shared" ref="AY1936:AZ1936" si="4503">AY1937+AY1947</f>
        <v>0</v>
      </c>
      <c r="AZ1936" s="18">
        <f t="shared" si="4503"/>
        <v>0</v>
      </c>
      <c r="BA1936" s="18">
        <f t="shared" si="4414"/>
        <v>101721.29999999999</v>
      </c>
      <c r="BB1936" s="18">
        <f t="shared" si="4415"/>
        <v>101180.4</v>
      </c>
      <c r="BC1936" s="18">
        <f t="shared" ref="BC1936:BE1936" si="4504">BC1937+BC1947</f>
        <v>2614.84</v>
      </c>
      <c r="BD1936" s="18">
        <f t="shared" si="4504"/>
        <v>0</v>
      </c>
      <c r="BE1936" s="18">
        <f t="shared" si="4504"/>
        <v>0</v>
      </c>
      <c r="BF1936" s="18">
        <f t="shared" si="4380"/>
        <v>104336.13999999998</v>
      </c>
      <c r="BG1936" s="18">
        <f t="shared" si="4381"/>
        <v>101180.4</v>
      </c>
      <c r="BH1936" s="18">
        <f t="shared" si="4382"/>
        <v>101180.4</v>
      </c>
      <c r="BI1936" s="18">
        <f t="shared" si="4493"/>
        <v>0</v>
      </c>
      <c r="BJ1936" s="25"/>
      <c r="BK1936" s="36"/>
    </row>
    <row r="1937" spans="1:63" ht="46.8" x14ac:dyDescent="0.3">
      <c r="A1937" s="51" t="s">
        <v>277</v>
      </c>
      <c r="B1937" s="50"/>
      <c r="C1937" s="51"/>
      <c r="D1937" s="51"/>
      <c r="E1937" s="14" t="s">
        <v>501</v>
      </c>
      <c r="F1937" s="18">
        <f t="shared" ref="F1937" si="4505">F1938+F1941+F1944</f>
        <v>58237.2</v>
      </c>
      <c r="G1937" s="18">
        <f t="shared" ref="G1937:BI1937" si="4506">G1938+G1941+G1944</f>
        <v>57696.299999999996</v>
      </c>
      <c r="H1937" s="18">
        <f t="shared" si="4506"/>
        <v>57696.299999999996</v>
      </c>
      <c r="I1937" s="18">
        <f t="shared" ref="I1937:K1937" si="4507">I1938+I1941+I1944</f>
        <v>0</v>
      </c>
      <c r="J1937" s="18">
        <f t="shared" si="4507"/>
        <v>0</v>
      </c>
      <c r="K1937" s="18">
        <f t="shared" si="4507"/>
        <v>0</v>
      </c>
      <c r="L1937" s="18">
        <f t="shared" si="4377"/>
        <v>58237.2</v>
      </c>
      <c r="M1937" s="18">
        <f t="shared" si="4378"/>
        <v>57696.299999999996</v>
      </c>
      <c r="N1937" s="18">
        <f t="shared" si="4379"/>
        <v>57696.299999999996</v>
      </c>
      <c r="O1937" s="18">
        <f t="shared" ref="O1937:Q1937" si="4508">O1938+O1941+O1944</f>
        <v>0</v>
      </c>
      <c r="P1937" s="18">
        <f t="shared" si="4508"/>
        <v>0</v>
      </c>
      <c r="Q1937" s="18">
        <f t="shared" si="4508"/>
        <v>0</v>
      </c>
      <c r="R1937" s="18">
        <f t="shared" si="4459"/>
        <v>58237.2</v>
      </c>
      <c r="S1937" s="18">
        <f t="shared" si="4460"/>
        <v>57696.299999999996</v>
      </c>
      <c r="T1937" s="18">
        <f t="shared" si="4461"/>
        <v>57696.299999999996</v>
      </c>
      <c r="U1937" s="18">
        <f t="shared" ref="U1937:W1937" si="4509">U1938+U1941+U1944</f>
        <v>0</v>
      </c>
      <c r="V1937" s="18">
        <f t="shared" si="4509"/>
        <v>0</v>
      </c>
      <c r="W1937" s="18">
        <f t="shared" si="4509"/>
        <v>0</v>
      </c>
      <c r="X1937" s="18">
        <f t="shared" si="4462"/>
        <v>58237.2</v>
      </c>
      <c r="Y1937" s="18">
        <f t="shared" si="4463"/>
        <v>57696.299999999996</v>
      </c>
      <c r="Z1937" s="18">
        <f t="shared" si="4464"/>
        <v>57696.299999999996</v>
      </c>
      <c r="AA1937" s="18">
        <f t="shared" ref="AA1937:AB1937" si="4510">AA1938+AA1941+AA1944</f>
        <v>0</v>
      </c>
      <c r="AB1937" s="18">
        <f t="shared" si="4510"/>
        <v>0</v>
      </c>
      <c r="AC1937" s="18">
        <f t="shared" ref="AC1937" si="4511">AC1938+AC1941+AC1944</f>
        <v>0</v>
      </c>
      <c r="AD1937" s="18">
        <f t="shared" si="4465"/>
        <v>58237.2</v>
      </c>
      <c r="AE1937" s="18">
        <f t="shared" si="4466"/>
        <v>57696.299999999996</v>
      </c>
      <c r="AF1937" s="18">
        <f t="shared" si="4467"/>
        <v>57696.299999999996</v>
      </c>
      <c r="AG1937" s="18">
        <f t="shared" ref="AG1937" si="4512">AG1938+AG1941+AG1944</f>
        <v>0</v>
      </c>
      <c r="AH1937" s="18">
        <f t="shared" si="4419"/>
        <v>58237.2</v>
      </c>
      <c r="AI1937" s="18">
        <f t="shared" si="4420"/>
        <v>57696.299999999996</v>
      </c>
      <c r="AJ1937" s="18">
        <f t="shared" si="4421"/>
        <v>57696.299999999996</v>
      </c>
      <c r="AK1937" s="18">
        <f t="shared" ref="AK1937:AM1937" si="4513">AK1938+AK1941+AK1944</f>
        <v>0</v>
      </c>
      <c r="AL1937" s="18">
        <f t="shared" si="4513"/>
        <v>0</v>
      </c>
      <c r="AM1937" s="18">
        <f t="shared" si="4513"/>
        <v>0</v>
      </c>
      <c r="AN1937" s="18">
        <f t="shared" si="4484"/>
        <v>58237.2</v>
      </c>
      <c r="AO1937" s="18">
        <f t="shared" si="4485"/>
        <v>57696.299999999996</v>
      </c>
      <c r="AP1937" s="18">
        <f t="shared" si="4486"/>
        <v>57696.299999999996</v>
      </c>
      <c r="AQ1937" s="18">
        <f t="shared" ref="AQ1937" si="4514">AQ1938+AQ1941+AQ1944</f>
        <v>0</v>
      </c>
      <c r="AR1937" s="18">
        <f t="shared" si="4487"/>
        <v>58237.2</v>
      </c>
      <c r="AS1937" s="18">
        <f t="shared" ref="AS1937:AU1937" si="4515">AS1938+AS1941+AS1944</f>
        <v>0</v>
      </c>
      <c r="AT1937" s="18">
        <f t="shared" si="4515"/>
        <v>0</v>
      </c>
      <c r="AU1937" s="18">
        <f t="shared" si="4515"/>
        <v>0</v>
      </c>
      <c r="AV1937" s="18">
        <f t="shared" si="4416"/>
        <v>58237.2</v>
      </c>
      <c r="AW1937" s="18">
        <f t="shared" si="4417"/>
        <v>57696.299999999996</v>
      </c>
      <c r="AX1937" s="18">
        <f t="shared" si="4418"/>
        <v>57696.299999999996</v>
      </c>
      <c r="AY1937" s="18">
        <f t="shared" ref="AY1937:AZ1937" si="4516">AY1938+AY1941+AY1944</f>
        <v>0</v>
      </c>
      <c r="AZ1937" s="18">
        <f t="shared" si="4516"/>
        <v>0</v>
      </c>
      <c r="BA1937" s="18">
        <f t="shared" si="4414"/>
        <v>58237.2</v>
      </c>
      <c r="BB1937" s="18">
        <f t="shared" si="4415"/>
        <v>57696.299999999996</v>
      </c>
      <c r="BC1937" s="18">
        <f t="shared" ref="BC1937:BE1937" si="4517">BC1938+BC1941+BC1944</f>
        <v>2134.6</v>
      </c>
      <c r="BD1937" s="18">
        <f t="shared" si="4517"/>
        <v>0</v>
      </c>
      <c r="BE1937" s="18">
        <f t="shared" si="4517"/>
        <v>0</v>
      </c>
      <c r="BF1937" s="18">
        <f t="shared" si="4380"/>
        <v>60371.799999999996</v>
      </c>
      <c r="BG1937" s="18">
        <f t="shared" si="4381"/>
        <v>57696.299999999996</v>
      </c>
      <c r="BH1937" s="18">
        <f t="shared" si="4382"/>
        <v>57696.299999999996</v>
      </c>
      <c r="BI1937" s="18">
        <f t="shared" si="4506"/>
        <v>0</v>
      </c>
      <c r="BJ1937" s="25"/>
      <c r="BK1937" s="36"/>
    </row>
    <row r="1938" spans="1:63" ht="93.6" x14ac:dyDescent="0.3">
      <c r="A1938" s="51" t="s">
        <v>277</v>
      </c>
      <c r="B1938" s="50">
        <v>100</v>
      </c>
      <c r="C1938" s="51"/>
      <c r="D1938" s="51"/>
      <c r="E1938" s="14" t="s">
        <v>454</v>
      </c>
      <c r="F1938" s="18">
        <f t="shared" ref="F1938:BI1939" si="4518">F1939</f>
        <v>54629.3</v>
      </c>
      <c r="G1938" s="18">
        <f t="shared" si="4518"/>
        <v>54088.4</v>
      </c>
      <c r="H1938" s="18">
        <f t="shared" si="4518"/>
        <v>54088.4</v>
      </c>
      <c r="I1938" s="18">
        <f t="shared" si="4518"/>
        <v>0</v>
      </c>
      <c r="J1938" s="18">
        <f t="shared" si="4518"/>
        <v>0</v>
      </c>
      <c r="K1938" s="18">
        <f t="shared" si="4518"/>
        <v>0</v>
      </c>
      <c r="L1938" s="18">
        <f t="shared" si="4377"/>
        <v>54629.3</v>
      </c>
      <c r="M1938" s="18">
        <f t="shared" si="4378"/>
        <v>54088.4</v>
      </c>
      <c r="N1938" s="18">
        <f t="shared" si="4379"/>
        <v>54088.4</v>
      </c>
      <c r="O1938" s="18">
        <f t="shared" si="4518"/>
        <v>0</v>
      </c>
      <c r="P1938" s="18">
        <f t="shared" si="4518"/>
        <v>0</v>
      </c>
      <c r="Q1938" s="18">
        <f t="shared" si="4518"/>
        <v>0</v>
      </c>
      <c r="R1938" s="18">
        <f t="shared" si="4459"/>
        <v>54629.3</v>
      </c>
      <c r="S1938" s="18">
        <f t="shared" si="4460"/>
        <v>54088.4</v>
      </c>
      <c r="T1938" s="18">
        <f t="shared" si="4461"/>
        <v>54088.4</v>
      </c>
      <c r="U1938" s="18">
        <f t="shared" si="4518"/>
        <v>0</v>
      </c>
      <c r="V1938" s="18">
        <f t="shared" si="4518"/>
        <v>0</v>
      </c>
      <c r="W1938" s="18">
        <f t="shared" si="4518"/>
        <v>0</v>
      </c>
      <c r="X1938" s="18">
        <f t="shared" si="4462"/>
        <v>54629.3</v>
      </c>
      <c r="Y1938" s="18">
        <f t="shared" si="4463"/>
        <v>54088.4</v>
      </c>
      <c r="Z1938" s="18">
        <f t="shared" si="4464"/>
        <v>54088.4</v>
      </c>
      <c r="AA1938" s="18">
        <f t="shared" si="4518"/>
        <v>0</v>
      </c>
      <c r="AB1938" s="18">
        <f t="shared" si="4518"/>
        <v>0</v>
      </c>
      <c r="AC1938" s="18">
        <f t="shared" si="4518"/>
        <v>0</v>
      </c>
      <c r="AD1938" s="18">
        <f t="shared" si="4465"/>
        <v>54629.3</v>
      </c>
      <c r="AE1938" s="18">
        <f t="shared" si="4466"/>
        <v>54088.4</v>
      </c>
      <c r="AF1938" s="18">
        <f t="shared" si="4467"/>
        <v>54088.4</v>
      </c>
      <c r="AG1938" s="18">
        <f t="shared" si="4518"/>
        <v>0</v>
      </c>
      <c r="AH1938" s="18">
        <f t="shared" si="4419"/>
        <v>54629.3</v>
      </c>
      <c r="AI1938" s="18">
        <f t="shared" si="4420"/>
        <v>54088.4</v>
      </c>
      <c r="AJ1938" s="18">
        <f t="shared" si="4421"/>
        <v>54088.4</v>
      </c>
      <c r="AK1938" s="18">
        <f t="shared" si="4518"/>
        <v>0</v>
      </c>
      <c r="AL1938" s="18">
        <f t="shared" si="4518"/>
        <v>0</v>
      </c>
      <c r="AM1938" s="18">
        <f t="shared" si="4518"/>
        <v>0</v>
      </c>
      <c r="AN1938" s="18">
        <f t="shared" si="4484"/>
        <v>54629.3</v>
      </c>
      <c r="AO1938" s="18">
        <f t="shared" si="4485"/>
        <v>54088.4</v>
      </c>
      <c r="AP1938" s="18">
        <f t="shared" si="4486"/>
        <v>54088.4</v>
      </c>
      <c r="AQ1938" s="18">
        <f t="shared" si="4518"/>
        <v>0</v>
      </c>
      <c r="AR1938" s="18">
        <f t="shared" si="4487"/>
        <v>54629.3</v>
      </c>
      <c r="AS1938" s="18">
        <f t="shared" si="4518"/>
        <v>0</v>
      </c>
      <c r="AT1938" s="18">
        <f t="shared" si="4518"/>
        <v>0</v>
      </c>
      <c r="AU1938" s="18">
        <f t="shared" si="4518"/>
        <v>0</v>
      </c>
      <c r="AV1938" s="18">
        <f t="shared" si="4416"/>
        <v>54629.3</v>
      </c>
      <c r="AW1938" s="18">
        <f t="shared" si="4417"/>
        <v>54088.4</v>
      </c>
      <c r="AX1938" s="18">
        <f t="shared" si="4418"/>
        <v>54088.4</v>
      </c>
      <c r="AY1938" s="18">
        <f t="shared" si="4518"/>
        <v>0</v>
      </c>
      <c r="AZ1938" s="18">
        <f t="shared" si="4518"/>
        <v>0</v>
      </c>
      <c r="BA1938" s="18">
        <f t="shared" si="4414"/>
        <v>54629.3</v>
      </c>
      <c r="BB1938" s="18">
        <f t="shared" si="4415"/>
        <v>54088.4</v>
      </c>
      <c r="BC1938" s="18">
        <f t="shared" si="4518"/>
        <v>2134.6</v>
      </c>
      <c r="BD1938" s="18">
        <f t="shared" si="4518"/>
        <v>0</v>
      </c>
      <c r="BE1938" s="18">
        <f t="shared" si="4518"/>
        <v>0</v>
      </c>
      <c r="BF1938" s="18">
        <f t="shared" si="4380"/>
        <v>56763.9</v>
      </c>
      <c r="BG1938" s="18">
        <f t="shared" si="4381"/>
        <v>54088.4</v>
      </c>
      <c r="BH1938" s="18">
        <f t="shared" si="4382"/>
        <v>54088.4</v>
      </c>
      <c r="BI1938" s="18">
        <f t="shared" si="4518"/>
        <v>0</v>
      </c>
      <c r="BJ1938" s="25"/>
      <c r="BK1938" s="36"/>
    </row>
    <row r="1939" spans="1:63" ht="31.2" x14ac:dyDescent="0.3">
      <c r="A1939" s="51" t="s">
        <v>277</v>
      </c>
      <c r="B1939" s="50">
        <v>110</v>
      </c>
      <c r="C1939" s="51"/>
      <c r="D1939" s="51"/>
      <c r="E1939" s="14" t="s">
        <v>461</v>
      </c>
      <c r="F1939" s="18">
        <f t="shared" si="4518"/>
        <v>54629.3</v>
      </c>
      <c r="G1939" s="18">
        <f t="shared" si="4518"/>
        <v>54088.4</v>
      </c>
      <c r="H1939" s="18">
        <f t="shared" si="4518"/>
        <v>54088.4</v>
      </c>
      <c r="I1939" s="18">
        <f t="shared" si="4518"/>
        <v>0</v>
      </c>
      <c r="J1939" s="18">
        <f t="shared" si="4518"/>
        <v>0</v>
      </c>
      <c r="K1939" s="18">
        <f t="shared" si="4518"/>
        <v>0</v>
      </c>
      <c r="L1939" s="18">
        <f t="shared" si="4377"/>
        <v>54629.3</v>
      </c>
      <c r="M1939" s="18">
        <f t="shared" si="4378"/>
        <v>54088.4</v>
      </c>
      <c r="N1939" s="18">
        <f t="shared" si="4379"/>
        <v>54088.4</v>
      </c>
      <c r="O1939" s="18">
        <f t="shared" si="4518"/>
        <v>0</v>
      </c>
      <c r="P1939" s="18">
        <f t="shared" si="4518"/>
        <v>0</v>
      </c>
      <c r="Q1939" s="18">
        <f t="shared" si="4518"/>
        <v>0</v>
      </c>
      <c r="R1939" s="18">
        <f t="shared" si="4459"/>
        <v>54629.3</v>
      </c>
      <c r="S1939" s="18">
        <f t="shared" si="4460"/>
        <v>54088.4</v>
      </c>
      <c r="T1939" s="18">
        <f t="shared" si="4461"/>
        <v>54088.4</v>
      </c>
      <c r="U1939" s="18">
        <f t="shared" si="4518"/>
        <v>0</v>
      </c>
      <c r="V1939" s="18">
        <f t="shared" si="4518"/>
        <v>0</v>
      </c>
      <c r="W1939" s="18">
        <f t="shared" si="4518"/>
        <v>0</v>
      </c>
      <c r="X1939" s="18">
        <f t="shared" si="4462"/>
        <v>54629.3</v>
      </c>
      <c r="Y1939" s="18">
        <f t="shared" si="4463"/>
        <v>54088.4</v>
      </c>
      <c r="Z1939" s="18">
        <f t="shared" si="4464"/>
        <v>54088.4</v>
      </c>
      <c r="AA1939" s="18">
        <f t="shared" si="4518"/>
        <v>0</v>
      </c>
      <c r="AB1939" s="18">
        <f t="shared" si="4518"/>
        <v>0</v>
      </c>
      <c r="AC1939" s="18">
        <f t="shared" si="4518"/>
        <v>0</v>
      </c>
      <c r="AD1939" s="18">
        <f t="shared" si="4465"/>
        <v>54629.3</v>
      </c>
      <c r="AE1939" s="18">
        <f t="shared" si="4466"/>
        <v>54088.4</v>
      </c>
      <c r="AF1939" s="18">
        <f t="shared" si="4467"/>
        <v>54088.4</v>
      </c>
      <c r="AG1939" s="18">
        <f t="shared" si="4518"/>
        <v>0</v>
      </c>
      <c r="AH1939" s="18">
        <f t="shared" si="4419"/>
        <v>54629.3</v>
      </c>
      <c r="AI1939" s="18">
        <f t="shared" si="4420"/>
        <v>54088.4</v>
      </c>
      <c r="AJ1939" s="18">
        <f t="shared" si="4421"/>
        <v>54088.4</v>
      </c>
      <c r="AK1939" s="18">
        <f t="shared" si="4518"/>
        <v>0</v>
      </c>
      <c r="AL1939" s="18">
        <f t="shared" si="4518"/>
        <v>0</v>
      </c>
      <c r="AM1939" s="18">
        <f t="shared" si="4518"/>
        <v>0</v>
      </c>
      <c r="AN1939" s="18">
        <f t="shared" si="4484"/>
        <v>54629.3</v>
      </c>
      <c r="AO1939" s="18">
        <f t="shared" si="4485"/>
        <v>54088.4</v>
      </c>
      <c r="AP1939" s="18">
        <f t="shared" si="4486"/>
        <v>54088.4</v>
      </c>
      <c r="AQ1939" s="18">
        <f t="shared" si="4518"/>
        <v>0</v>
      </c>
      <c r="AR1939" s="18">
        <f t="shared" si="4487"/>
        <v>54629.3</v>
      </c>
      <c r="AS1939" s="18">
        <f t="shared" si="4518"/>
        <v>0</v>
      </c>
      <c r="AT1939" s="18">
        <f t="shared" si="4518"/>
        <v>0</v>
      </c>
      <c r="AU1939" s="18">
        <f t="shared" si="4518"/>
        <v>0</v>
      </c>
      <c r="AV1939" s="18">
        <f t="shared" si="4416"/>
        <v>54629.3</v>
      </c>
      <c r="AW1939" s="18">
        <f t="shared" si="4417"/>
        <v>54088.4</v>
      </c>
      <c r="AX1939" s="18">
        <f t="shared" si="4418"/>
        <v>54088.4</v>
      </c>
      <c r="AY1939" s="18">
        <f t="shared" si="4518"/>
        <v>0</v>
      </c>
      <c r="AZ1939" s="18">
        <f t="shared" si="4518"/>
        <v>0</v>
      </c>
      <c r="BA1939" s="18">
        <f t="shared" si="4414"/>
        <v>54629.3</v>
      </c>
      <c r="BB1939" s="18">
        <f t="shared" si="4415"/>
        <v>54088.4</v>
      </c>
      <c r="BC1939" s="18">
        <f t="shared" si="4518"/>
        <v>2134.6</v>
      </c>
      <c r="BD1939" s="18">
        <f t="shared" si="4518"/>
        <v>0</v>
      </c>
      <c r="BE1939" s="18">
        <f t="shared" si="4518"/>
        <v>0</v>
      </c>
      <c r="BF1939" s="18">
        <f t="shared" si="4380"/>
        <v>56763.9</v>
      </c>
      <c r="BG1939" s="18">
        <f t="shared" si="4381"/>
        <v>54088.4</v>
      </c>
      <c r="BH1939" s="18">
        <f t="shared" si="4382"/>
        <v>54088.4</v>
      </c>
      <c r="BI1939" s="18">
        <f t="shared" si="4518"/>
        <v>0</v>
      </c>
      <c r="BJ1939" s="25"/>
      <c r="BK1939" s="36"/>
    </row>
    <row r="1940" spans="1:63" ht="31.2" x14ac:dyDescent="0.3">
      <c r="A1940" s="51" t="s">
        <v>277</v>
      </c>
      <c r="B1940" s="50">
        <v>110</v>
      </c>
      <c r="C1940" s="51" t="s">
        <v>184</v>
      </c>
      <c r="D1940" s="51" t="s">
        <v>184</v>
      </c>
      <c r="E1940" s="14" t="s">
        <v>434</v>
      </c>
      <c r="F1940" s="18">
        <v>54629.3</v>
      </c>
      <c r="G1940" s="18">
        <v>54088.4</v>
      </c>
      <c r="H1940" s="18">
        <v>54088.4</v>
      </c>
      <c r="I1940" s="18"/>
      <c r="J1940" s="18"/>
      <c r="K1940" s="18"/>
      <c r="L1940" s="18">
        <f t="shared" si="4377"/>
        <v>54629.3</v>
      </c>
      <c r="M1940" s="18">
        <f t="shared" si="4378"/>
        <v>54088.4</v>
      </c>
      <c r="N1940" s="18">
        <f t="shared" si="4379"/>
        <v>54088.4</v>
      </c>
      <c r="O1940" s="18"/>
      <c r="P1940" s="18"/>
      <c r="Q1940" s="18"/>
      <c r="R1940" s="18">
        <f t="shared" si="4459"/>
        <v>54629.3</v>
      </c>
      <c r="S1940" s="18">
        <f t="shared" si="4460"/>
        <v>54088.4</v>
      </c>
      <c r="T1940" s="18">
        <f t="shared" si="4461"/>
        <v>54088.4</v>
      </c>
      <c r="U1940" s="18"/>
      <c r="V1940" s="18"/>
      <c r="W1940" s="18"/>
      <c r="X1940" s="18">
        <f t="shared" si="4462"/>
        <v>54629.3</v>
      </c>
      <c r="Y1940" s="18">
        <f t="shared" si="4463"/>
        <v>54088.4</v>
      </c>
      <c r="Z1940" s="18">
        <f t="shared" si="4464"/>
        <v>54088.4</v>
      </c>
      <c r="AA1940" s="18"/>
      <c r="AB1940" s="18"/>
      <c r="AC1940" s="18"/>
      <c r="AD1940" s="18">
        <f t="shared" si="4465"/>
        <v>54629.3</v>
      </c>
      <c r="AE1940" s="18">
        <f t="shared" si="4466"/>
        <v>54088.4</v>
      </c>
      <c r="AF1940" s="18">
        <f t="shared" si="4467"/>
        <v>54088.4</v>
      </c>
      <c r="AG1940" s="18"/>
      <c r="AH1940" s="18">
        <f t="shared" si="4419"/>
        <v>54629.3</v>
      </c>
      <c r="AI1940" s="18">
        <f t="shared" si="4420"/>
        <v>54088.4</v>
      </c>
      <c r="AJ1940" s="18">
        <f t="shared" si="4421"/>
        <v>54088.4</v>
      </c>
      <c r="AK1940" s="18"/>
      <c r="AL1940" s="18"/>
      <c r="AM1940" s="18"/>
      <c r="AN1940" s="18">
        <f t="shared" si="4484"/>
        <v>54629.3</v>
      </c>
      <c r="AO1940" s="18">
        <f t="shared" si="4485"/>
        <v>54088.4</v>
      </c>
      <c r="AP1940" s="18">
        <f t="shared" si="4486"/>
        <v>54088.4</v>
      </c>
      <c r="AQ1940" s="18"/>
      <c r="AR1940" s="18">
        <f t="shared" si="4487"/>
        <v>54629.3</v>
      </c>
      <c r="AS1940" s="18"/>
      <c r="AT1940" s="18"/>
      <c r="AU1940" s="18"/>
      <c r="AV1940" s="18">
        <f t="shared" si="4416"/>
        <v>54629.3</v>
      </c>
      <c r="AW1940" s="18">
        <f t="shared" si="4417"/>
        <v>54088.4</v>
      </c>
      <c r="AX1940" s="18">
        <f t="shared" si="4418"/>
        <v>54088.4</v>
      </c>
      <c r="AY1940" s="18"/>
      <c r="AZ1940" s="18"/>
      <c r="BA1940" s="18">
        <f t="shared" si="4414"/>
        <v>54629.3</v>
      </c>
      <c r="BB1940" s="18">
        <f t="shared" si="4415"/>
        <v>54088.4</v>
      </c>
      <c r="BC1940" s="18">
        <v>2134.6</v>
      </c>
      <c r="BD1940" s="18"/>
      <c r="BE1940" s="18"/>
      <c r="BF1940" s="18">
        <f t="shared" si="4380"/>
        <v>56763.9</v>
      </c>
      <c r="BG1940" s="18">
        <f t="shared" si="4381"/>
        <v>54088.4</v>
      </c>
      <c r="BH1940" s="18">
        <f t="shared" si="4382"/>
        <v>54088.4</v>
      </c>
      <c r="BI1940" s="18"/>
      <c r="BJ1940" s="25"/>
      <c r="BK1940" s="36"/>
    </row>
    <row r="1941" spans="1:63" ht="31.2" x14ac:dyDescent="0.3">
      <c r="A1941" s="51" t="s">
        <v>277</v>
      </c>
      <c r="B1941" s="50">
        <v>200</v>
      </c>
      <c r="C1941" s="51"/>
      <c r="D1941" s="51"/>
      <c r="E1941" s="14" t="s">
        <v>455</v>
      </c>
      <c r="F1941" s="18">
        <f t="shared" ref="F1941:BI1942" si="4519">F1942</f>
        <v>3553.7000000000003</v>
      </c>
      <c r="G1941" s="18">
        <f t="shared" si="4519"/>
        <v>3553.7000000000003</v>
      </c>
      <c r="H1941" s="18">
        <f t="shared" si="4519"/>
        <v>3553.7000000000003</v>
      </c>
      <c r="I1941" s="18">
        <f t="shared" si="4519"/>
        <v>0</v>
      </c>
      <c r="J1941" s="18">
        <f t="shared" si="4519"/>
        <v>0</v>
      </c>
      <c r="K1941" s="18">
        <f t="shared" si="4519"/>
        <v>0</v>
      </c>
      <c r="L1941" s="18">
        <f t="shared" si="4377"/>
        <v>3553.7000000000003</v>
      </c>
      <c r="M1941" s="18">
        <f t="shared" si="4378"/>
        <v>3553.7000000000003</v>
      </c>
      <c r="N1941" s="18">
        <f t="shared" si="4379"/>
        <v>3553.7000000000003</v>
      </c>
      <c r="O1941" s="18">
        <f t="shared" si="4519"/>
        <v>0</v>
      </c>
      <c r="P1941" s="18">
        <f t="shared" si="4519"/>
        <v>0</v>
      </c>
      <c r="Q1941" s="18">
        <f t="shared" si="4519"/>
        <v>0</v>
      </c>
      <c r="R1941" s="18">
        <f t="shared" si="4459"/>
        <v>3553.7000000000003</v>
      </c>
      <c r="S1941" s="18">
        <f t="shared" si="4460"/>
        <v>3553.7000000000003</v>
      </c>
      <c r="T1941" s="18">
        <f t="shared" si="4461"/>
        <v>3553.7000000000003</v>
      </c>
      <c r="U1941" s="18">
        <f t="shared" si="4519"/>
        <v>0</v>
      </c>
      <c r="V1941" s="18">
        <f t="shared" si="4519"/>
        <v>0</v>
      </c>
      <c r="W1941" s="18">
        <f t="shared" si="4519"/>
        <v>0</v>
      </c>
      <c r="X1941" s="18">
        <f t="shared" si="4462"/>
        <v>3553.7000000000003</v>
      </c>
      <c r="Y1941" s="18">
        <f t="shared" si="4463"/>
        <v>3553.7000000000003</v>
      </c>
      <c r="Z1941" s="18">
        <f t="shared" si="4464"/>
        <v>3553.7000000000003</v>
      </c>
      <c r="AA1941" s="18">
        <f t="shared" si="4519"/>
        <v>0</v>
      </c>
      <c r="AB1941" s="18">
        <f t="shared" si="4519"/>
        <v>0</v>
      </c>
      <c r="AC1941" s="18">
        <f t="shared" si="4519"/>
        <v>0</v>
      </c>
      <c r="AD1941" s="18">
        <f t="shared" si="4465"/>
        <v>3553.7000000000003</v>
      </c>
      <c r="AE1941" s="18">
        <f t="shared" si="4466"/>
        <v>3553.7000000000003</v>
      </c>
      <c r="AF1941" s="18">
        <f t="shared" si="4467"/>
        <v>3553.7000000000003</v>
      </c>
      <c r="AG1941" s="18">
        <f t="shared" si="4519"/>
        <v>0</v>
      </c>
      <c r="AH1941" s="18">
        <f t="shared" si="4419"/>
        <v>3553.7000000000003</v>
      </c>
      <c r="AI1941" s="18">
        <f t="shared" si="4420"/>
        <v>3553.7000000000003</v>
      </c>
      <c r="AJ1941" s="18">
        <f t="shared" si="4421"/>
        <v>3553.7000000000003</v>
      </c>
      <c r="AK1941" s="18">
        <f t="shared" si="4519"/>
        <v>0</v>
      </c>
      <c r="AL1941" s="18">
        <f t="shared" si="4519"/>
        <v>0</v>
      </c>
      <c r="AM1941" s="18">
        <f t="shared" si="4519"/>
        <v>0</v>
      </c>
      <c r="AN1941" s="18">
        <f t="shared" si="4484"/>
        <v>3553.7000000000003</v>
      </c>
      <c r="AO1941" s="18">
        <f t="shared" si="4485"/>
        <v>3553.7000000000003</v>
      </c>
      <c r="AP1941" s="18">
        <f t="shared" si="4486"/>
        <v>3553.7000000000003</v>
      </c>
      <c r="AQ1941" s="18">
        <f t="shared" si="4519"/>
        <v>0</v>
      </c>
      <c r="AR1941" s="18">
        <f t="shared" si="4487"/>
        <v>3553.7000000000003</v>
      </c>
      <c r="AS1941" s="18">
        <f t="shared" si="4519"/>
        <v>0</v>
      </c>
      <c r="AT1941" s="18">
        <f t="shared" si="4519"/>
        <v>0</v>
      </c>
      <c r="AU1941" s="18">
        <f t="shared" si="4519"/>
        <v>0</v>
      </c>
      <c r="AV1941" s="18">
        <f t="shared" si="4416"/>
        <v>3553.7000000000003</v>
      </c>
      <c r="AW1941" s="18">
        <f t="shared" si="4417"/>
        <v>3553.7000000000003</v>
      </c>
      <c r="AX1941" s="18">
        <f t="shared" si="4418"/>
        <v>3553.7000000000003</v>
      </c>
      <c r="AY1941" s="18">
        <f t="shared" si="4519"/>
        <v>0</v>
      </c>
      <c r="AZ1941" s="18">
        <f t="shared" si="4519"/>
        <v>0</v>
      </c>
      <c r="BA1941" s="18">
        <f t="shared" si="4414"/>
        <v>3553.7000000000003</v>
      </c>
      <c r="BB1941" s="18">
        <f t="shared" si="4415"/>
        <v>3553.7000000000003</v>
      </c>
      <c r="BC1941" s="18">
        <f t="shared" si="4519"/>
        <v>0</v>
      </c>
      <c r="BD1941" s="18">
        <f t="shared" si="4519"/>
        <v>0</v>
      </c>
      <c r="BE1941" s="18">
        <f t="shared" si="4519"/>
        <v>0</v>
      </c>
      <c r="BF1941" s="18">
        <f t="shared" si="4380"/>
        <v>3553.7000000000003</v>
      </c>
      <c r="BG1941" s="18">
        <f t="shared" si="4381"/>
        <v>3553.7000000000003</v>
      </c>
      <c r="BH1941" s="18">
        <f t="shared" si="4382"/>
        <v>3553.7000000000003</v>
      </c>
      <c r="BI1941" s="18">
        <f t="shared" si="4519"/>
        <v>0</v>
      </c>
      <c r="BJ1941" s="25"/>
      <c r="BK1941" s="36"/>
    </row>
    <row r="1942" spans="1:63" ht="46.8" x14ac:dyDescent="0.3">
      <c r="A1942" s="51" t="s">
        <v>277</v>
      </c>
      <c r="B1942" s="50">
        <v>240</v>
      </c>
      <c r="C1942" s="51"/>
      <c r="D1942" s="51"/>
      <c r="E1942" s="14" t="s">
        <v>463</v>
      </c>
      <c r="F1942" s="18">
        <f t="shared" si="4519"/>
        <v>3553.7000000000003</v>
      </c>
      <c r="G1942" s="18">
        <f t="shared" si="4519"/>
        <v>3553.7000000000003</v>
      </c>
      <c r="H1942" s="18">
        <f t="shared" si="4519"/>
        <v>3553.7000000000003</v>
      </c>
      <c r="I1942" s="18">
        <f t="shared" si="4519"/>
        <v>0</v>
      </c>
      <c r="J1942" s="18">
        <f t="shared" si="4519"/>
        <v>0</v>
      </c>
      <c r="K1942" s="18">
        <f t="shared" si="4519"/>
        <v>0</v>
      </c>
      <c r="L1942" s="18">
        <f t="shared" si="4377"/>
        <v>3553.7000000000003</v>
      </c>
      <c r="M1942" s="18">
        <f t="shared" si="4378"/>
        <v>3553.7000000000003</v>
      </c>
      <c r="N1942" s="18">
        <f t="shared" si="4379"/>
        <v>3553.7000000000003</v>
      </c>
      <c r="O1942" s="18">
        <f t="shared" si="4519"/>
        <v>0</v>
      </c>
      <c r="P1942" s="18">
        <f t="shared" si="4519"/>
        <v>0</v>
      </c>
      <c r="Q1942" s="18">
        <f t="shared" si="4519"/>
        <v>0</v>
      </c>
      <c r="R1942" s="18">
        <f t="shared" si="4459"/>
        <v>3553.7000000000003</v>
      </c>
      <c r="S1942" s="18">
        <f t="shared" si="4460"/>
        <v>3553.7000000000003</v>
      </c>
      <c r="T1942" s="18">
        <f t="shared" si="4461"/>
        <v>3553.7000000000003</v>
      </c>
      <c r="U1942" s="18">
        <f t="shared" si="4519"/>
        <v>0</v>
      </c>
      <c r="V1942" s="18">
        <f t="shared" si="4519"/>
        <v>0</v>
      </c>
      <c r="W1942" s="18">
        <f t="shared" si="4519"/>
        <v>0</v>
      </c>
      <c r="X1942" s="18">
        <f t="shared" si="4462"/>
        <v>3553.7000000000003</v>
      </c>
      <c r="Y1942" s="18">
        <f t="shared" si="4463"/>
        <v>3553.7000000000003</v>
      </c>
      <c r="Z1942" s="18">
        <f t="shared" si="4464"/>
        <v>3553.7000000000003</v>
      </c>
      <c r="AA1942" s="18">
        <f t="shared" si="4519"/>
        <v>0</v>
      </c>
      <c r="AB1942" s="18">
        <f t="shared" si="4519"/>
        <v>0</v>
      </c>
      <c r="AC1942" s="18">
        <f t="shared" si="4519"/>
        <v>0</v>
      </c>
      <c r="AD1942" s="18">
        <f t="shared" si="4465"/>
        <v>3553.7000000000003</v>
      </c>
      <c r="AE1942" s="18">
        <f t="shared" si="4466"/>
        <v>3553.7000000000003</v>
      </c>
      <c r="AF1942" s="18">
        <f t="shared" si="4467"/>
        <v>3553.7000000000003</v>
      </c>
      <c r="AG1942" s="18">
        <f t="shared" si="4519"/>
        <v>0</v>
      </c>
      <c r="AH1942" s="18">
        <f t="shared" si="4419"/>
        <v>3553.7000000000003</v>
      </c>
      <c r="AI1942" s="18">
        <f t="shared" si="4420"/>
        <v>3553.7000000000003</v>
      </c>
      <c r="AJ1942" s="18">
        <f t="shared" si="4421"/>
        <v>3553.7000000000003</v>
      </c>
      <c r="AK1942" s="18">
        <f t="shared" si="4519"/>
        <v>0</v>
      </c>
      <c r="AL1942" s="18">
        <f t="shared" si="4519"/>
        <v>0</v>
      </c>
      <c r="AM1942" s="18">
        <f t="shared" si="4519"/>
        <v>0</v>
      </c>
      <c r="AN1942" s="18">
        <f t="shared" si="4484"/>
        <v>3553.7000000000003</v>
      </c>
      <c r="AO1942" s="18">
        <f t="shared" si="4485"/>
        <v>3553.7000000000003</v>
      </c>
      <c r="AP1942" s="18">
        <f t="shared" si="4486"/>
        <v>3553.7000000000003</v>
      </c>
      <c r="AQ1942" s="18">
        <f t="shared" si="4519"/>
        <v>0</v>
      </c>
      <c r="AR1942" s="18">
        <f t="shared" si="4487"/>
        <v>3553.7000000000003</v>
      </c>
      <c r="AS1942" s="18">
        <f t="shared" si="4519"/>
        <v>0</v>
      </c>
      <c r="AT1942" s="18">
        <f t="shared" si="4519"/>
        <v>0</v>
      </c>
      <c r="AU1942" s="18">
        <f t="shared" si="4519"/>
        <v>0</v>
      </c>
      <c r="AV1942" s="18">
        <f t="shared" si="4416"/>
        <v>3553.7000000000003</v>
      </c>
      <c r="AW1942" s="18">
        <f t="shared" si="4417"/>
        <v>3553.7000000000003</v>
      </c>
      <c r="AX1942" s="18">
        <f t="shared" si="4418"/>
        <v>3553.7000000000003</v>
      </c>
      <c r="AY1942" s="18">
        <f t="shared" si="4519"/>
        <v>0</v>
      </c>
      <c r="AZ1942" s="18">
        <f t="shared" si="4519"/>
        <v>0</v>
      </c>
      <c r="BA1942" s="18">
        <f t="shared" si="4414"/>
        <v>3553.7000000000003</v>
      </c>
      <c r="BB1942" s="18">
        <f t="shared" si="4415"/>
        <v>3553.7000000000003</v>
      </c>
      <c r="BC1942" s="18">
        <f t="shared" si="4519"/>
        <v>0</v>
      </c>
      <c r="BD1942" s="18">
        <f t="shared" si="4519"/>
        <v>0</v>
      </c>
      <c r="BE1942" s="18">
        <f t="shared" si="4519"/>
        <v>0</v>
      </c>
      <c r="BF1942" s="18">
        <f t="shared" ref="BF1942:BF2005" si="4520">BA1942+BC1942</f>
        <v>3553.7000000000003</v>
      </c>
      <c r="BG1942" s="18">
        <f t="shared" ref="BG1942:BG2005" si="4521">BB1942+BD1942</f>
        <v>3553.7000000000003</v>
      </c>
      <c r="BH1942" s="18">
        <f t="shared" ref="BH1942:BH2005" si="4522">AX1942+BE1942</f>
        <v>3553.7000000000003</v>
      </c>
      <c r="BI1942" s="18">
        <f t="shared" si="4519"/>
        <v>0</v>
      </c>
      <c r="BJ1942" s="25"/>
      <c r="BK1942" s="36"/>
    </row>
    <row r="1943" spans="1:63" ht="31.2" x14ac:dyDescent="0.3">
      <c r="A1943" s="51" t="s">
        <v>277</v>
      </c>
      <c r="B1943" s="50">
        <v>240</v>
      </c>
      <c r="C1943" s="51" t="s">
        <v>184</v>
      </c>
      <c r="D1943" s="51" t="s">
        <v>184</v>
      </c>
      <c r="E1943" s="14" t="s">
        <v>434</v>
      </c>
      <c r="F1943" s="18">
        <v>3553.7000000000003</v>
      </c>
      <c r="G1943" s="18">
        <v>3553.7000000000003</v>
      </c>
      <c r="H1943" s="18">
        <v>3553.7000000000003</v>
      </c>
      <c r="I1943" s="18"/>
      <c r="J1943" s="18"/>
      <c r="K1943" s="18"/>
      <c r="L1943" s="18">
        <f t="shared" si="4377"/>
        <v>3553.7000000000003</v>
      </c>
      <c r="M1943" s="18">
        <f t="shared" si="4378"/>
        <v>3553.7000000000003</v>
      </c>
      <c r="N1943" s="18">
        <f t="shared" si="4379"/>
        <v>3553.7000000000003</v>
      </c>
      <c r="O1943" s="18"/>
      <c r="P1943" s="18"/>
      <c r="Q1943" s="18"/>
      <c r="R1943" s="18">
        <f t="shared" si="4459"/>
        <v>3553.7000000000003</v>
      </c>
      <c r="S1943" s="18">
        <f t="shared" si="4460"/>
        <v>3553.7000000000003</v>
      </c>
      <c r="T1943" s="18">
        <f t="shared" si="4461"/>
        <v>3553.7000000000003</v>
      </c>
      <c r="U1943" s="18"/>
      <c r="V1943" s="18"/>
      <c r="W1943" s="18"/>
      <c r="X1943" s="18">
        <f t="shared" si="4462"/>
        <v>3553.7000000000003</v>
      </c>
      <c r="Y1943" s="18">
        <f t="shared" si="4463"/>
        <v>3553.7000000000003</v>
      </c>
      <c r="Z1943" s="18">
        <f t="shared" si="4464"/>
        <v>3553.7000000000003</v>
      </c>
      <c r="AA1943" s="18"/>
      <c r="AB1943" s="18"/>
      <c r="AC1943" s="18"/>
      <c r="AD1943" s="18">
        <f t="shared" si="4465"/>
        <v>3553.7000000000003</v>
      </c>
      <c r="AE1943" s="18">
        <f t="shared" si="4466"/>
        <v>3553.7000000000003</v>
      </c>
      <c r="AF1943" s="18">
        <f t="shared" si="4467"/>
        <v>3553.7000000000003</v>
      </c>
      <c r="AG1943" s="18"/>
      <c r="AH1943" s="18">
        <f t="shared" si="4419"/>
        <v>3553.7000000000003</v>
      </c>
      <c r="AI1943" s="18">
        <f t="shared" si="4420"/>
        <v>3553.7000000000003</v>
      </c>
      <c r="AJ1943" s="18">
        <f t="shared" si="4421"/>
        <v>3553.7000000000003</v>
      </c>
      <c r="AK1943" s="18"/>
      <c r="AL1943" s="18"/>
      <c r="AM1943" s="18"/>
      <c r="AN1943" s="18">
        <f t="shared" si="4484"/>
        <v>3553.7000000000003</v>
      </c>
      <c r="AO1943" s="18">
        <f t="shared" si="4485"/>
        <v>3553.7000000000003</v>
      </c>
      <c r="AP1943" s="18">
        <f t="shared" si="4486"/>
        <v>3553.7000000000003</v>
      </c>
      <c r="AQ1943" s="18"/>
      <c r="AR1943" s="18">
        <f t="shared" si="4487"/>
        <v>3553.7000000000003</v>
      </c>
      <c r="AS1943" s="18"/>
      <c r="AT1943" s="18"/>
      <c r="AU1943" s="18"/>
      <c r="AV1943" s="18">
        <f t="shared" si="4416"/>
        <v>3553.7000000000003</v>
      </c>
      <c r="AW1943" s="18">
        <f t="shared" si="4417"/>
        <v>3553.7000000000003</v>
      </c>
      <c r="AX1943" s="18">
        <f t="shared" si="4418"/>
        <v>3553.7000000000003</v>
      </c>
      <c r="AY1943" s="18"/>
      <c r="AZ1943" s="18"/>
      <c r="BA1943" s="18">
        <f t="shared" si="4414"/>
        <v>3553.7000000000003</v>
      </c>
      <c r="BB1943" s="18">
        <f t="shared" si="4415"/>
        <v>3553.7000000000003</v>
      </c>
      <c r="BC1943" s="18"/>
      <c r="BD1943" s="18"/>
      <c r="BE1943" s="18"/>
      <c r="BF1943" s="18">
        <f t="shared" si="4520"/>
        <v>3553.7000000000003</v>
      </c>
      <c r="BG1943" s="18">
        <f t="shared" si="4521"/>
        <v>3553.7000000000003</v>
      </c>
      <c r="BH1943" s="18">
        <f t="shared" si="4522"/>
        <v>3553.7000000000003</v>
      </c>
      <c r="BI1943" s="18"/>
      <c r="BJ1943" s="25"/>
      <c r="BK1943" s="36"/>
    </row>
    <row r="1944" spans="1:63" x14ac:dyDescent="0.3">
      <c r="A1944" s="51" t="s">
        <v>277</v>
      </c>
      <c r="B1944" s="50">
        <v>800</v>
      </c>
      <c r="C1944" s="51"/>
      <c r="D1944" s="51"/>
      <c r="E1944" s="14" t="s">
        <v>460</v>
      </c>
      <c r="F1944" s="18">
        <f t="shared" ref="F1944:BI1945" si="4523">F1945</f>
        <v>54.199999999999996</v>
      </c>
      <c r="G1944" s="18">
        <f t="shared" si="4523"/>
        <v>54.199999999999996</v>
      </c>
      <c r="H1944" s="18">
        <f t="shared" si="4523"/>
        <v>54.199999999999996</v>
      </c>
      <c r="I1944" s="18">
        <f t="shared" si="4523"/>
        <v>0</v>
      </c>
      <c r="J1944" s="18">
        <f t="shared" si="4523"/>
        <v>0</v>
      </c>
      <c r="K1944" s="18">
        <f t="shared" si="4523"/>
        <v>0</v>
      </c>
      <c r="L1944" s="18">
        <f t="shared" si="4377"/>
        <v>54.199999999999996</v>
      </c>
      <c r="M1944" s="18">
        <f t="shared" si="4378"/>
        <v>54.199999999999996</v>
      </c>
      <c r="N1944" s="18">
        <f t="shared" si="4379"/>
        <v>54.199999999999996</v>
      </c>
      <c r="O1944" s="18">
        <f t="shared" si="4523"/>
        <v>0</v>
      </c>
      <c r="P1944" s="18">
        <f t="shared" si="4523"/>
        <v>0</v>
      </c>
      <c r="Q1944" s="18">
        <f t="shared" si="4523"/>
        <v>0</v>
      </c>
      <c r="R1944" s="18">
        <f t="shared" si="4459"/>
        <v>54.199999999999996</v>
      </c>
      <c r="S1944" s="18">
        <f t="shared" si="4460"/>
        <v>54.199999999999996</v>
      </c>
      <c r="T1944" s="18">
        <f t="shared" si="4461"/>
        <v>54.199999999999996</v>
      </c>
      <c r="U1944" s="18">
        <f t="shared" si="4523"/>
        <v>0</v>
      </c>
      <c r="V1944" s="18">
        <f t="shared" si="4523"/>
        <v>0</v>
      </c>
      <c r="W1944" s="18">
        <f t="shared" si="4523"/>
        <v>0</v>
      </c>
      <c r="X1944" s="18">
        <f t="shared" si="4462"/>
        <v>54.199999999999996</v>
      </c>
      <c r="Y1944" s="18">
        <f t="shared" si="4463"/>
        <v>54.199999999999996</v>
      </c>
      <c r="Z1944" s="18">
        <f t="shared" si="4464"/>
        <v>54.199999999999996</v>
      </c>
      <c r="AA1944" s="18">
        <f t="shared" si="4523"/>
        <v>0</v>
      </c>
      <c r="AB1944" s="18">
        <f t="shared" si="4523"/>
        <v>0</v>
      </c>
      <c r="AC1944" s="18">
        <f t="shared" si="4523"/>
        <v>0</v>
      </c>
      <c r="AD1944" s="18">
        <f t="shared" si="4465"/>
        <v>54.199999999999996</v>
      </c>
      <c r="AE1944" s="18">
        <f t="shared" si="4466"/>
        <v>54.199999999999996</v>
      </c>
      <c r="AF1944" s="18">
        <f t="shared" si="4467"/>
        <v>54.199999999999996</v>
      </c>
      <c r="AG1944" s="18">
        <f t="shared" si="4523"/>
        <v>0</v>
      </c>
      <c r="AH1944" s="18">
        <f t="shared" si="4419"/>
        <v>54.199999999999996</v>
      </c>
      <c r="AI1944" s="18">
        <f t="shared" si="4420"/>
        <v>54.199999999999996</v>
      </c>
      <c r="AJ1944" s="18">
        <f t="shared" si="4421"/>
        <v>54.199999999999996</v>
      </c>
      <c r="AK1944" s="18">
        <f t="shared" si="4523"/>
        <v>0</v>
      </c>
      <c r="AL1944" s="18">
        <f t="shared" si="4523"/>
        <v>0</v>
      </c>
      <c r="AM1944" s="18">
        <f t="shared" si="4523"/>
        <v>0</v>
      </c>
      <c r="AN1944" s="18">
        <f t="shared" si="4484"/>
        <v>54.199999999999996</v>
      </c>
      <c r="AO1944" s="18">
        <f t="shared" si="4485"/>
        <v>54.199999999999996</v>
      </c>
      <c r="AP1944" s="18">
        <f t="shared" si="4486"/>
        <v>54.199999999999996</v>
      </c>
      <c r="AQ1944" s="18">
        <f t="shared" si="4523"/>
        <v>0</v>
      </c>
      <c r="AR1944" s="18">
        <f t="shared" si="4487"/>
        <v>54.199999999999996</v>
      </c>
      <c r="AS1944" s="18">
        <f t="shared" si="4523"/>
        <v>0</v>
      </c>
      <c r="AT1944" s="18">
        <f t="shared" si="4523"/>
        <v>0</v>
      </c>
      <c r="AU1944" s="18">
        <f t="shared" si="4523"/>
        <v>0</v>
      </c>
      <c r="AV1944" s="18">
        <f t="shared" si="4416"/>
        <v>54.199999999999996</v>
      </c>
      <c r="AW1944" s="18">
        <f t="shared" si="4417"/>
        <v>54.199999999999996</v>
      </c>
      <c r="AX1944" s="18">
        <f t="shared" si="4418"/>
        <v>54.199999999999996</v>
      </c>
      <c r="AY1944" s="18">
        <f t="shared" si="4523"/>
        <v>0</v>
      </c>
      <c r="AZ1944" s="18">
        <f t="shared" si="4523"/>
        <v>0</v>
      </c>
      <c r="BA1944" s="18">
        <f t="shared" si="4414"/>
        <v>54.199999999999996</v>
      </c>
      <c r="BB1944" s="18">
        <f t="shared" si="4415"/>
        <v>54.199999999999996</v>
      </c>
      <c r="BC1944" s="18">
        <f t="shared" si="4523"/>
        <v>0</v>
      </c>
      <c r="BD1944" s="18">
        <f t="shared" si="4523"/>
        <v>0</v>
      </c>
      <c r="BE1944" s="18">
        <f t="shared" si="4523"/>
        <v>0</v>
      </c>
      <c r="BF1944" s="18">
        <f t="shared" si="4520"/>
        <v>54.199999999999996</v>
      </c>
      <c r="BG1944" s="18">
        <f t="shared" si="4521"/>
        <v>54.199999999999996</v>
      </c>
      <c r="BH1944" s="18">
        <f t="shared" si="4522"/>
        <v>54.199999999999996</v>
      </c>
      <c r="BI1944" s="18">
        <f t="shared" si="4523"/>
        <v>0</v>
      </c>
      <c r="BJ1944" s="25"/>
      <c r="BK1944" s="36"/>
    </row>
    <row r="1945" spans="1:63" x14ac:dyDescent="0.3">
      <c r="A1945" s="51" t="s">
        <v>277</v>
      </c>
      <c r="B1945" s="50">
        <v>850</v>
      </c>
      <c r="C1945" s="51"/>
      <c r="D1945" s="51"/>
      <c r="E1945" s="14" t="s">
        <v>477</v>
      </c>
      <c r="F1945" s="18">
        <f t="shared" si="4523"/>
        <v>54.199999999999996</v>
      </c>
      <c r="G1945" s="18">
        <f t="shared" si="4523"/>
        <v>54.199999999999996</v>
      </c>
      <c r="H1945" s="18">
        <f t="shared" si="4523"/>
        <v>54.199999999999996</v>
      </c>
      <c r="I1945" s="18">
        <f t="shared" si="4523"/>
        <v>0</v>
      </c>
      <c r="J1945" s="18">
        <f t="shared" si="4523"/>
        <v>0</v>
      </c>
      <c r="K1945" s="18">
        <f t="shared" si="4523"/>
        <v>0</v>
      </c>
      <c r="L1945" s="18">
        <f t="shared" si="4377"/>
        <v>54.199999999999996</v>
      </c>
      <c r="M1945" s="18">
        <f t="shared" si="4378"/>
        <v>54.199999999999996</v>
      </c>
      <c r="N1945" s="18">
        <f t="shared" si="4379"/>
        <v>54.199999999999996</v>
      </c>
      <c r="O1945" s="18">
        <f t="shared" si="4523"/>
        <v>0</v>
      </c>
      <c r="P1945" s="18">
        <f t="shared" si="4523"/>
        <v>0</v>
      </c>
      <c r="Q1945" s="18">
        <f t="shared" si="4523"/>
        <v>0</v>
      </c>
      <c r="R1945" s="18">
        <f t="shared" si="4459"/>
        <v>54.199999999999996</v>
      </c>
      <c r="S1945" s="18">
        <f t="shared" si="4460"/>
        <v>54.199999999999996</v>
      </c>
      <c r="T1945" s="18">
        <f t="shared" si="4461"/>
        <v>54.199999999999996</v>
      </c>
      <c r="U1945" s="18">
        <f t="shared" si="4523"/>
        <v>0</v>
      </c>
      <c r="V1945" s="18">
        <f t="shared" si="4523"/>
        <v>0</v>
      </c>
      <c r="W1945" s="18">
        <f t="shared" si="4523"/>
        <v>0</v>
      </c>
      <c r="X1945" s="18">
        <f t="shared" si="4462"/>
        <v>54.199999999999996</v>
      </c>
      <c r="Y1945" s="18">
        <f t="shared" si="4463"/>
        <v>54.199999999999996</v>
      </c>
      <c r="Z1945" s="18">
        <f t="shared" si="4464"/>
        <v>54.199999999999996</v>
      </c>
      <c r="AA1945" s="18">
        <f t="shared" si="4523"/>
        <v>0</v>
      </c>
      <c r="AB1945" s="18">
        <f t="shared" si="4523"/>
        <v>0</v>
      </c>
      <c r="AC1945" s="18">
        <f t="shared" si="4523"/>
        <v>0</v>
      </c>
      <c r="AD1945" s="18">
        <f t="shared" si="4465"/>
        <v>54.199999999999996</v>
      </c>
      <c r="AE1945" s="18">
        <f t="shared" si="4466"/>
        <v>54.199999999999996</v>
      </c>
      <c r="AF1945" s="18">
        <f t="shared" si="4467"/>
        <v>54.199999999999996</v>
      </c>
      <c r="AG1945" s="18">
        <f t="shared" si="4523"/>
        <v>0</v>
      </c>
      <c r="AH1945" s="18">
        <f t="shared" si="4419"/>
        <v>54.199999999999996</v>
      </c>
      <c r="AI1945" s="18">
        <f t="shared" si="4420"/>
        <v>54.199999999999996</v>
      </c>
      <c r="AJ1945" s="18">
        <f t="shared" si="4421"/>
        <v>54.199999999999996</v>
      </c>
      <c r="AK1945" s="18">
        <f t="shared" si="4523"/>
        <v>0</v>
      </c>
      <c r="AL1945" s="18">
        <f t="shared" si="4523"/>
        <v>0</v>
      </c>
      <c r="AM1945" s="18">
        <f t="shared" si="4523"/>
        <v>0</v>
      </c>
      <c r="AN1945" s="18">
        <f t="shared" si="4484"/>
        <v>54.199999999999996</v>
      </c>
      <c r="AO1945" s="18">
        <f t="shared" si="4485"/>
        <v>54.199999999999996</v>
      </c>
      <c r="AP1945" s="18">
        <f t="shared" si="4486"/>
        <v>54.199999999999996</v>
      </c>
      <c r="AQ1945" s="18">
        <f t="shared" si="4523"/>
        <v>0</v>
      </c>
      <c r="AR1945" s="18">
        <f t="shared" si="4487"/>
        <v>54.199999999999996</v>
      </c>
      <c r="AS1945" s="18">
        <f t="shared" si="4523"/>
        <v>0</v>
      </c>
      <c r="AT1945" s="18">
        <f t="shared" si="4523"/>
        <v>0</v>
      </c>
      <c r="AU1945" s="18">
        <f t="shared" si="4523"/>
        <v>0</v>
      </c>
      <c r="AV1945" s="18">
        <f t="shared" si="4416"/>
        <v>54.199999999999996</v>
      </c>
      <c r="AW1945" s="18">
        <f t="shared" si="4417"/>
        <v>54.199999999999996</v>
      </c>
      <c r="AX1945" s="18">
        <f t="shared" si="4418"/>
        <v>54.199999999999996</v>
      </c>
      <c r="AY1945" s="18">
        <f t="shared" si="4523"/>
        <v>0</v>
      </c>
      <c r="AZ1945" s="18">
        <f t="shared" si="4523"/>
        <v>0</v>
      </c>
      <c r="BA1945" s="18">
        <f t="shared" si="4414"/>
        <v>54.199999999999996</v>
      </c>
      <c r="BB1945" s="18">
        <f t="shared" si="4415"/>
        <v>54.199999999999996</v>
      </c>
      <c r="BC1945" s="18">
        <f t="shared" si="4523"/>
        <v>0</v>
      </c>
      <c r="BD1945" s="18">
        <f t="shared" si="4523"/>
        <v>0</v>
      </c>
      <c r="BE1945" s="18">
        <f t="shared" si="4523"/>
        <v>0</v>
      </c>
      <c r="BF1945" s="18">
        <f t="shared" si="4520"/>
        <v>54.199999999999996</v>
      </c>
      <c r="BG1945" s="18">
        <f t="shared" si="4521"/>
        <v>54.199999999999996</v>
      </c>
      <c r="BH1945" s="18">
        <f t="shared" si="4522"/>
        <v>54.199999999999996</v>
      </c>
      <c r="BI1945" s="18">
        <f t="shared" si="4523"/>
        <v>0</v>
      </c>
      <c r="BJ1945" s="25"/>
      <c r="BK1945" s="36"/>
    </row>
    <row r="1946" spans="1:63" ht="31.2" x14ac:dyDescent="0.3">
      <c r="A1946" s="51" t="s">
        <v>277</v>
      </c>
      <c r="B1946" s="50">
        <v>850</v>
      </c>
      <c r="C1946" s="51" t="s">
        <v>184</v>
      </c>
      <c r="D1946" s="51" t="s">
        <v>184</v>
      </c>
      <c r="E1946" s="14" t="s">
        <v>434</v>
      </c>
      <c r="F1946" s="18">
        <v>54.199999999999996</v>
      </c>
      <c r="G1946" s="18">
        <v>54.199999999999996</v>
      </c>
      <c r="H1946" s="18">
        <v>54.199999999999996</v>
      </c>
      <c r="I1946" s="18"/>
      <c r="J1946" s="18"/>
      <c r="K1946" s="18"/>
      <c r="L1946" s="18">
        <f t="shared" si="4377"/>
        <v>54.199999999999996</v>
      </c>
      <c r="M1946" s="18">
        <f t="shared" si="4378"/>
        <v>54.199999999999996</v>
      </c>
      <c r="N1946" s="18">
        <f t="shared" si="4379"/>
        <v>54.199999999999996</v>
      </c>
      <c r="O1946" s="18"/>
      <c r="P1946" s="18"/>
      <c r="Q1946" s="18"/>
      <c r="R1946" s="18">
        <f t="shared" si="4459"/>
        <v>54.199999999999996</v>
      </c>
      <c r="S1946" s="18">
        <f t="shared" si="4460"/>
        <v>54.199999999999996</v>
      </c>
      <c r="T1946" s="18">
        <f t="shared" si="4461"/>
        <v>54.199999999999996</v>
      </c>
      <c r="U1946" s="18"/>
      <c r="V1946" s="18"/>
      <c r="W1946" s="18"/>
      <c r="X1946" s="18">
        <f t="shared" si="4462"/>
        <v>54.199999999999996</v>
      </c>
      <c r="Y1946" s="18">
        <f t="shared" si="4463"/>
        <v>54.199999999999996</v>
      </c>
      <c r="Z1946" s="18">
        <f t="shared" si="4464"/>
        <v>54.199999999999996</v>
      </c>
      <c r="AA1946" s="18"/>
      <c r="AB1946" s="18"/>
      <c r="AC1946" s="18"/>
      <c r="AD1946" s="18">
        <f t="shared" si="4465"/>
        <v>54.199999999999996</v>
      </c>
      <c r="AE1946" s="18">
        <f t="shared" si="4466"/>
        <v>54.199999999999996</v>
      </c>
      <c r="AF1946" s="18">
        <f t="shared" si="4467"/>
        <v>54.199999999999996</v>
      </c>
      <c r="AG1946" s="18"/>
      <c r="AH1946" s="18">
        <f t="shared" si="4419"/>
        <v>54.199999999999996</v>
      </c>
      <c r="AI1946" s="18">
        <f t="shared" si="4420"/>
        <v>54.199999999999996</v>
      </c>
      <c r="AJ1946" s="18">
        <f t="shared" si="4421"/>
        <v>54.199999999999996</v>
      </c>
      <c r="AK1946" s="18"/>
      <c r="AL1946" s="18"/>
      <c r="AM1946" s="18"/>
      <c r="AN1946" s="18">
        <f t="shared" si="4484"/>
        <v>54.199999999999996</v>
      </c>
      <c r="AO1946" s="18">
        <f t="shared" si="4485"/>
        <v>54.199999999999996</v>
      </c>
      <c r="AP1946" s="18">
        <f t="shared" si="4486"/>
        <v>54.199999999999996</v>
      </c>
      <c r="AQ1946" s="18"/>
      <c r="AR1946" s="18">
        <f t="shared" si="4487"/>
        <v>54.199999999999996</v>
      </c>
      <c r="AS1946" s="18"/>
      <c r="AT1946" s="18"/>
      <c r="AU1946" s="18"/>
      <c r="AV1946" s="18">
        <f t="shared" si="4416"/>
        <v>54.199999999999996</v>
      </c>
      <c r="AW1946" s="18">
        <f t="shared" si="4417"/>
        <v>54.199999999999996</v>
      </c>
      <c r="AX1946" s="18">
        <f t="shared" si="4418"/>
        <v>54.199999999999996</v>
      </c>
      <c r="AY1946" s="18"/>
      <c r="AZ1946" s="18"/>
      <c r="BA1946" s="18">
        <f t="shared" si="4414"/>
        <v>54.199999999999996</v>
      </c>
      <c r="BB1946" s="18">
        <f t="shared" si="4415"/>
        <v>54.199999999999996</v>
      </c>
      <c r="BC1946" s="18"/>
      <c r="BD1946" s="18"/>
      <c r="BE1946" s="18"/>
      <c r="BF1946" s="18">
        <f t="shared" si="4520"/>
        <v>54.199999999999996</v>
      </c>
      <c r="BG1946" s="18">
        <f t="shared" si="4521"/>
        <v>54.199999999999996</v>
      </c>
      <c r="BH1946" s="18">
        <f t="shared" si="4522"/>
        <v>54.199999999999996</v>
      </c>
      <c r="BI1946" s="18"/>
      <c r="BJ1946" s="25"/>
      <c r="BK1946" s="36"/>
    </row>
    <row r="1947" spans="1:63" ht="31.2" x14ac:dyDescent="0.3">
      <c r="A1947" s="51" t="s">
        <v>278</v>
      </c>
      <c r="B1947" s="50"/>
      <c r="C1947" s="51"/>
      <c r="D1947" s="51"/>
      <c r="E1947" s="14" t="s">
        <v>584</v>
      </c>
      <c r="F1947" s="18">
        <f t="shared" ref="F1947" si="4524">F1948+F1951</f>
        <v>43484.1</v>
      </c>
      <c r="G1947" s="18">
        <f t="shared" ref="G1947:BI1947" si="4525">G1948+G1951</f>
        <v>43484.1</v>
      </c>
      <c r="H1947" s="18">
        <f t="shared" si="4525"/>
        <v>43484.1</v>
      </c>
      <c r="I1947" s="18">
        <f t="shared" ref="I1947:K1947" si="4526">I1948+I1951</f>
        <v>0</v>
      </c>
      <c r="J1947" s="18">
        <f t="shared" si="4526"/>
        <v>0</v>
      </c>
      <c r="K1947" s="18">
        <f t="shared" si="4526"/>
        <v>0</v>
      </c>
      <c r="L1947" s="18">
        <f t="shared" si="4377"/>
        <v>43484.1</v>
      </c>
      <c r="M1947" s="18">
        <f t="shared" si="4378"/>
        <v>43484.1</v>
      </c>
      <c r="N1947" s="18">
        <f t="shared" si="4379"/>
        <v>43484.1</v>
      </c>
      <c r="O1947" s="18">
        <f t="shared" ref="O1947:Q1947" si="4527">O1948+O1951</f>
        <v>0</v>
      </c>
      <c r="P1947" s="18">
        <f t="shared" si="4527"/>
        <v>0</v>
      </c>
      <c r="Q1947" s="18">
        <f t="shared" si="4527"/>
        <v>0</v>
      </c>
      <c r="R1947" s="18">
        <f t="shared" si="4459"/>
        <v>43484.1</v>
      </c>
      <c r="S1947" s="18">
        <f t="shared" si="4460"/>
        <v>43484.1</v>
      </c>
      <c r="T1947" s="18">
        <f t="shared" si="4461"/>
        <v>43484.1</v>
      </c>
      <c r="U1947" s="18">
        <f t="shared" ref="U1947:W1947" si="4528">U1948+U1951</f>
        <v>0</v>
      </c>
      <c r="V1947" s="18">
        <f t="shared" si="4528"/>
        <v>0</v>
      </c>
      <c r="W1947" s="18">
        <f t="shared" si="4528"/>
        <v>0</v>
      </c>
      <c r="X1947" s="18">
        <f t="shared" si="4462"/>
        <v>43484.1</v>
      </c>
      <c r="Y1947" s="18">
        <f t="shared" si="4463"/>
        <v>43484.1</v>
      </c>
      <c r="Z1947" s="18">
        <f t="shared" si="4464"/>
        <v>43484.1</v>
      </c>
      <c r="AA1947" s="18">
        <f t="shared" ref="AA1947:AB1947" si="4529">AA1948+AA1951</f>
        <v>0</v>
      </c>
      <c r="AB1947" s="18">
        <f t="shared" si="4529"/>
        <v>0</v>
      </c>
      <c r="AC1947" s="18">
        <f t="shared" ref="AC1947" si="4530">AC1948+AC1951</f>
        <v>0</v>
      </c>
      <c r="AD1947" s="18">
        <f t="shared" si="4465"/>
        <v>43484.1</v>
      </c>
      <c r="AE1947" s="18">
        <f t="shared" si="4466"/>
        <v>43484.1</v>
      </c>
      <c r="AF1947" s="18">
        <f t="shared" si="4467"/>
        <v>43484.1</v>
      </c>
      <c r="AG1947" s="18">
        <f t="shared" ref="AG1947" si="4531">AG1948+AG1951</f>
        <v>0</v>
      </c>
      <c r="AH1947" s="18">
        <f t="shared" si="4419"/>
        <v>43484.1</v>
      </c>
      <c r="AI1947" s="18">
        <f t="shared" si="4420"/>
        <v>43484.1</v>
      </c>
      <c r="AJ1947" s="18">
        <f t="shared" si="4421"/>
        <v>43484.1</v>
      </c>
      <c r="AK1947" s="18">
        <f t="shared" ref="AK1947:AM1947" si="4532">AK1948+AK1951</f>
        <v>0</v>
      </c>
      <c r="AL1947" s="18">
        <f t="shared" si="4532"/>
        <v>0</v>
      </c>
      <c r="AM1947" s="18">
        <f t="shared" si="4532"/>
        <v>0</v>
      </c>
      <c r="AN1947" s="18">
        <f t="shared" si="4484"/>
        <v>43484.1</v>
      </c>
      <c r="AO1947" s="18">
        <f t="shared" si="4485"/>
        <v>43484.1</v>
      </c>
      <c r="AP1947" s="18">
        <f t="shared" si="4486"/>
        <v>43484.1</v>
      </c>
      <c r="AQ1947" s="18">
        <f t="shared" ref="AQ1947" si="4533">AQ1948+AQ1951</f>
        <v>0</v>
      </c>
      <c r="AR1947" s="18">
        <f t="shared" si="4487"/>
        <v>43484.1</v>
      </c>
      <c r="AS1947" s="18">
        <f t="shared" ref="AS1947:AU1947" si="4534">AS1948+AS1951</f>
        <v>0</v>
      </c>
      <c r="AT1947" s="18">
        <f t="shared" si="4534"/>
        <v>0</v>
      </c>
      <c r="AU1947" s="18">
        <f t="shared" si="4534"/>
        <v>0</v>
      </c>
      <c r="AV1947" s="18">
        <f t="shared" si="4416"/>
        <v>43484.1</v>
      </c>
      <c r="AW1947" s="18">
        <f t="shared" si="4417"/>
        <v>43484.1</v>
      </c>
      <c r="AX1947" s="18">
        <f t="shared" si="4418"/>
        <v>43484.1</v>
      </c>
      <c r="AY1947" s="18">
        <f t="shared" ref="AY1947:AZ1947" si="4535">AY1948+AY1951</f>
        <v>0</v>
      </c>
      <c r="AZ1947" s="18">
        <f t="shared" si="4535"/>
        <v>0</v>
      </c>
      <c r="BA1947" s="18">
        <f t="shared" si="4414"/>
        <v>43484.1</v>
      </c>
      <c r="BB1947" s="18">
        <f t="shared" si="4415"/>
        <v>43484.1</v>
      </c>
      <c r="BC1947" s="18">
        <f t="shared" ref="BC1947:BE1947" si="4536">BC1948+BC1951</f>
        <v>480.24</v>
      </c>
      <c r="BD1947" s="18">
        <f t="shared" si="4536"/>
        <v>0</v>
      </c>
      <c r="BE1947" s="18">
        <f t="shared" si="4536"/>
        <v>0</v>
      </c>
      <c r="BF1947" s="18">
        <f t="shared" si="4520"/>
        <v>43964.34</v>
      </c>
      <c r="BG1947" s="18">
        <f t="shared" si="4521"/>
        <v>43484.1</v>
      </c>
      <c r="BH1947" s="18">
        <f t="shared" si="4522"/>
        <v>43484.1</v>
      </c>
      <c r="BI1947" s="18">
        <f t="shared" si="4525"/>
        <v>0</v>
      </c>
      <c r="BJ1947" s="25"/>
      <c r="BK1947" s="36"/>
    </row>
    <row r="1948" spans="1:63" ht="31.2" x14ac:dyDescent="0.3">
      <c r="A1948" s="51" t="s">
        <v>278</v>
      </c>
      <c r="B1948" s="50">
        <v>200</v>
      </c>
      <c r="C1948" s="51"/>
      <c r="D1948" s="51"/>
      <c r="E1948" s="14" t="s">
        <v>455</v>
      </c>
      <c r="F1948" s="18">
        <f t="shared" ref="F1948:BI1949" si="4537">F1949</f>
        <v>43217.599999999999</v>
      </c>
      <c r="G1948" s="18">
        <f t="shared" si="4537"/>
        <v>43217.599999999999</v>
      </c>
      <c r="H1948" s="18">
        <f t="shared" si="4537"/>
        <v>43217.599999999999</v>
      </c>
      <c r="I1948" s="18">
        <f t="shared" si="4537"/>
        <v>0</v>
      </c>
      <c r="J1948" s="18">
        <f t="shared" si="4537"/>
        <v>0</v>
      </c>
      <c r="K1948" s="18">
        <f t="shared" si="4537"/>
        <v>0</v>
      </c>
      <c r="L1948" s="18">
        <f t="shared" si="4377"/>
        <v>43217.599999999999</v>
      </c>
      <c r="M1948" s="18">
        <f t="shared" si="4378"/>
        <v>43217.599999999999</v>
      </c>
      <c r="N1948" s="18">
        <f t="shared" si="4379"/>
        <v>43217.599999999999</v>
      </c>
      <c r="O1948" s="18">
        <f t="shared" si="4537"/>
        <v>0</v>
      </c>
      <c r="P1948" s="18">
        <f t="shared" si="4537"/>
        <v>0</v>
      </c>
      <c r="Q1948" s="18">
        <f t="shared" si="4537"/>
        <v>0</v>
      </c>
      <c r="R1948" s="18">
        <f t="shared" si="4459"/>
        <v>43217.599999999999</v>
      </c>
      <c r="S1948" s="18">
        <f t="shared" si="4460"/>
        <v>43217.599999999999</v>
      </c>
      <c r="T1948" s="18">
        <f t="shared" si="4461"/>
        <v>43217.599999999999</v>
      </c>
      <c r="U1948" s="18">
        <f t="shared" si="4537"/>
        <v>0</v>
      </c>
      <c r="V1948" s="18">
        <f t="shared" si="4537"/>
        <v>0</v>
      </c>
      <c r="W1948" s="18">
        <f t="shared" si="4537"/>
        <v>0</v>
      </c>
      <c r="X1948" s="18">
        <f t="shared" si="4462"/>
        <v>43217.599999999999</v>
      </c>
      <c r="Y1948" s="18">
        <f t="shared" si="4463"/>
        <v>43217.599999999999</v>
      </c>
      <c r="Z1948" s="18">
        <f t="shared" si="4464"/>
        <v>43217.599999999999</v>
      </c>
      <c r="AA1948" s="18">
        <f t="shared" si="4537"/>
        <v>0</v>
      </c>
      <c r="AB1948" s="18">
        <f t="shared" si="4537"/>
        <v>0</v>
      </c>
      <c r="AC1948" s="18">
        <f t="shared" si="4537"/>
        <v>0</v>
      </c>
      <c r="AD1948" s="18">
        <f t="shared" si="4465"/>
        <v>43217.599999999999</v>
      </c>
      <c r="AE1948" s="18">
        <f t="shared" si="4466"/>
        <v>43217.599999999999</v>
      </c>
      <c r="AF1948" s="18">
        <f t="shared" si="4467"/>
        <v>43217.599999999999</v>
      </c>
      <c r="AG1948" s="18">
        <f t="shared" si="4537"/>
        <v>0</v>
      </c>
      <c r="AH1948" s="18">
        <f t="shared" si="4419"/>
        <v>43217.599999999999</v>
      </c>
      <c r="AI1948" s="18">
        <f t="shared" si="4420"/>
        <v>43217.599999999999</v>
      </c>
      <c r="AJ1948" s="18">
        <f t="shared" si="4421"/>
        <v>43217.599999999999</v>
      </c>
      <c r="AK1948" s="18">
        <f t="shared" si="4537"/>
        <v>0</v>
      </c>
      <c r="AL1948" s="18">
        <f t="shared" si="4537"/>
        <v>0</v>
      </c>
      <c r="AM1948" s="18">
        <f t="shared" si="4537"/>
        <v>0</v>
      </c>
      <c r="AN1948" s="18">
        <f t="shared" si="4484"/>
        <v>43217.599999999999</v>
      </c>
      <c r="AO1948" s="18">
        <f t="shared" si="4485"/>
        <v>43217.599999999999</v>
      </c>
      <c r="AP1948" s="18">
        <f t="shared" si="4486"/>
        <v>43217.599999999999</v>
      </c>
      <c r="AQ1948" s="18">
        <f t="shared" si="4537"/>
        <v>0</v>
      </c>
      <c r="AR1948" s="18">
        <f t="shared" si="4487"/>
        <v>43217.599999999999</v>
      </c>
      <c r="AS1948" s="18">
        <f t="shared" si="4537"/>
        <v>0</v>
      </c>
      <c r="AT1948" s="18">
        <f t="shared" si="4537"/>
        <v>0</v>
      </c>
      <c r="AU1948" s="18">
        <f t="shared" si="4537"/>
        <v>0</v>
      </c>
      <c r="AV1948" s="18">
        <f t="shared" si="4416"/>
        <v>43217.599999999999</v>
      </c>
      <c r="AW1948" s="18">
        <f t="shared" si="4417"/>
        <v>43217.599999999999</v>
      </c>
      <c r="AX1948" s="18">
        <f t="shared" si="4418"/>
        <v>43217.599999999999</v>
      </c>
      <c r="AY1948" s="18">
        <f t="shared" si="4537"/>
        <v>0</v>
      </c>
      <c r="AZ1948" s="18">
        <f t="shared" si="4537"/>
        <v>0</v>
      </c>
      <c r="BA1948" s="18">
        <f t="shared" si="4414"/>
        <v>43217.599999999999</v>
      </c>
      <c r="BB1948" s="18">
        <f t="shared" si="4415"/>
        <v>43217.599999999999</v>
      </c>
      <c r="BC1948" s="18">
        <f t="shared" si="4537"/>
        <v>480.24</v>
      </c>
      <c r="BD1948" s="18">
        <f t="shared" si="4537"/>
        <v>0</v>
      </c>
      <c r="BE1948" s="18">
        <f t="shared" si="4537"/>
        <v>0</v>
      </c>
      <c r="BF1948" s="18">
        <f t="shared" si="4520"/>
        <v>43697.84</v>
      </c>
      <c r="BG1948" s="18">
        <f t="shared" si="4521"/>
        <v>43217.599999999999</v>
      </c>
      <c r="BH1948" s="18">
        <f t="shared" si="4522"/>
        <v>43217.599999999999</v>
      </c>
      <c r="BI1948" s="18">
        <f t="shared" si="4537"/>
        <v>0</v>
      </c>
      <c r="BJ1948" s="25"/>
      <c r="BK1948" s="36"/>
    </row>
    <row r="1949" spans="1:63" ht="46.8" x14ac:dyDescent="0.3">
      <c r="A1949" s="51" t="s">
        <v>278</v>
      </c>
      <c r="B1949" s="50">
        <v>240</v>
      </c>
      <c r="C1949" s="51"/>
      <c r="D1949" s="51"/>
      <c r="E1949" s="14" t="s">
        <v>463</v>
      </c>
      <c r="F1949" s="18">
        <f t="shared" si="4537"/>
        <v>43217.599999999999</v>
      </c>
      <c r="G1949" s="18">
        <f t="shared" si="4537"/>
        <v>43217.599999999999</v>
      </c>
      <c r="H1949" s="18">
        <f t="shared" si="4537"/>
        <v>43217.599999999999</v>
      </c>
      <c r="I1949" s="18">
        <f t="shared" si="4537"/>
        <v>0</v>
      </c>
      <c r="J1949" s="18">
        <f t="shared" si="4537"/>
        <v>0</v>
      </c>
      <c r="K1949" s="18">
        <f t="shared" si="4537"/>
        <v>0</v>
      </c>
      <c r="L1949" s="18">
        <f t="shared" ref="L1949:L2020" si="4538">F1949+I1949</f>
        <v>43217.599999999999</v>
      </c>
      <c r="M1949" s="18">
        <f t="shared" ref="M1949:M2020" si="4539">G1949+J1949</f>
        <v>43217.599999999999</v>
      </c>
      <c r="N1949" s="18">
        <f t="shared" ref="N1949:N2020" si="4540">H1949+K1949</f>
        <v>43217.599999999999</v>
      </c>
      <c r="O1949" s="18">
        <f t="shared" si="4537"/>
        <v>0</v>
      </c>
      <c r="P1949" s="18">
        <f t="shared" si="4537"/>
        <v>0</v>
      </c>
      <c r="Q1949" s="18">
        <f t="shared" si="4537"/>
        <v>0</v>
      </c>
      <c r="R1949" s="18">
        <f t="shared" si="4459"/>
        <v>43217.599999999999</v>
      </c>
      <c r="S1949" s="18">
        <f t="shared" si="4460"/>
        <v>43217.599999999999</v>
      </c>
      <c r="T1949" s="18">
        <f t="shared" si="4461"/>
        <v>43217.599999999999</v>
      </c>
      <c r="U1949" s="18">
        <f t="shared" si="4537"/>
        <v>0</v>
      </c>
      <c r="V1949" s="18">
        <f t="shared" si="4537"/>
        <v>0</v>
      </c>
      <c r="W1949" s="18">
        <f t="shared" si="4537"/>
        <v>0</v>
      </c>
      <c r="X1949" s="18">
        <f t="shared" si="4462"/>
        <v>43217.599999999999</v>
      </c>
      <c r="Y1949" s="18">
        <f t="shared" si="4463"/>
        <v>43217.599999999999</v>
      </c>
      <c r="Z1949" s="18">
        <f t="shared" si="4464"/>
        <v>43217.599999999999</v>
      </c>
      <c r="AA1949" s="18">
        <f t="shared" si="4537"/>
        <v>0</v>
      </c>
      <c r="AB1949" s="18">
        <f t="shared" si="4537"/>
        <v>0</v>
      </c>
      <c r="AC1949" s="18">
        <f t="shared" si="4537"/>
        <v>0</v>
      </c>
      <c r="AD1949" s="18">
        <f t="shared" si="4465"/>
        <v>43217.599999999999</v>
      </c>
      <c r="AE1949" s="18">
        <f t="shared" si="4466"/>
        <v>43217.599999999999</v>
      </c>
      <c r="AF1949" s="18">
        <f t="shared" si="4467"/>
        <v>43217.599999999999</v>
      </c>
      <c r="AG1949" s="18">
        <f t="shared" si="4537"/>
        <v>0</v>
      </c>
      <c r="AH1949" s="18">
        <f t="shared" si="4419"/>
        <v>43217.599999999999</v>
      </c>
      <c r="AI1949" s="18">
        <f t="shared" si="4420"/>
        <v>43217.599999999999</v>
      </c>
      <c r="AJ1949" s="18">
        <f t="shared" si="4421"/>
        <v>43217.599999999999</v>
      </c>
      <c r="AK1949" s="18">
        <f t="shared" si="4537"/>
        <v>0</v>
      </c>
      <c r="AL1949" s="18">
        <f t="shared" si="4537"/>
        <v>0</v>
      </c>
      <c r="AM1949" s="18">
        <f t="shared" si="4537"/>
        <v>0</v>
      </c>
      <c r="AN1949" s="18">
        <f t="shared" si="4484"/>
        <v>43217.599999999999</v>
      </c>
      <c r="AO1949" s="18">
        <f t="shared" si="4485"/>
        <v>43217.599999999999</v>
      </c>
      <c r="AP1949" s="18">
        <f t="shared" si="4486"/>
        <v>43217.599999999999</v>
      </c>
      <c r="AQ1949" s="18">
        <f t="shared" si="4537"/>
        <v>0</v>
      </c>
      <c r="AR1949" s="18">
        <f t="shared" si="4487"/>
        <v>43217.599999999999</v>
      </c>
      <c r="AS1949" s="18">
        <f t="shared" si="4537"/>
        <v>0</v>
      </c>
      <c r="AT1949" s="18">
        <f t="shared" si="4537"/>
        <v>0</v>
      </c>
      <c r="AU1949" s="18">
        <f t="shared" si="4537"/>
        <v>0</v>
      </c>
      <c r="AV1949" s="18">
        <f t="shared" si="4416"/>
        <v>43217.599999999999</v>
      </c>
      <c r="AW1949" s="18">
        <f t="shared" si="4417"/>
        <v>43217.599999999999</v>
      </c>
      <c r="AX1949" s="18">
        <f t="shared" si="4418"/>
        <v>43217.599999999999</v>
      </c>
      <c r="AY1949" s="18">
        <f t="shared" si="4537"/>
        <v>0</v>
      </c>
      <c r="AZ1949" s="18">
        <f t="shared" si="4537"/>
        <v>0</v>
      </c>
      <c r="BA1949" s="18">
        <f t="shared" si="4414"/>
        <v>43217.599999999999</v>
      </c>
      <c r="BB1949" s="18">
        <f t="shared" si="4415"/>
        <v>43217.599999999999</v>
      </c>
      <c r="BC1949" s="18">
        <f t="shared" si="4537"/>
        <v>480.24</v>
      </c>
      <c r="BD1949" s="18">
        <f t="shared" si="4537"/>
        <v>0</v>
      </c>
      <c r="BE1949" s="18">
        <f t="shared" si="4537"/>
        <v>0</v>
      </c>
      <c r="BF1949" s="18">
        <f t="shared" si="4520"/>
        <v>43697.84</v>
      </c>
      <c r="BG1949" s="18">
        <f t="shared" si="4521"/>
        <v>43217.599999999999</v>
      </c>
      <c r="BH1949" s="18">
        <f t="shared" si="4522"/>
        <v>43217.599999999999</v>
      </c>
      <c r="BI1949" s="18">
        <f t="shared" si="4537"/>
        <v>0</v>
      </c>
      <c r="BJ1949" s="25"/>
      <c r="BK1949" s="36"/>
    </row>
    <row r="1950" spans="1:63" x14ac:dyDescent="0.3">
      <c r="A1950" s="51" t="s">
        <v>278</v>
      </c>
      <c r="B1950" s="50">
        <v>240</v>
      </c>
      <c r="C1950" s="51" t="s">
        <v>184</v>
      </c>
      <c r="D1950" s="51" t="s">
        <v>5</v>
      </c>
      <c r="E1950" s="14" t="s">
        <v>431</v>
      </c>
      <c r="F1950" s="18">
        <v>43217.599999999999</v>
      </c>
      <c r="G1950" s="18">
        <v>43217.599999999999</v>
      </c>
      <c r="H1950" s="18">
        <v>43217.599999999999</v>
      </c>
      <c r="I1950" s="18"/>
      <c r="J1950" s="18"/>
      <c r="K1950" s="18"/>
      <c r="L1950" s="18">
        <f t="shared" si="4538"/>
        <v>43217.599999999999</v>
      </c>
      <c r="M1950" s="18">
        <f t="shared" si="4539"/>
        <v>43217.599999999999</v>
      </c>
      <c r="N1950" s="18">
        <f t="shared" si="4540"/>
        <v>43217.599999999999</v>
      </c>
      <c r="O1950" s="18"/>
      <c r="P1950" s="18"/>
      <c r="Q1950" s="18"/>
      <c r="R1950" s="18">
        <f t="shared" si="4459"/>
        <v>43217.599999999999</v>
      </c>
      <c r="S1950" s="18">
        <f t="shared" si="4460"/>
        <v>43217.599999999999</v>
      </c>
      <c r="T1950" s="18">
        <f t="shared" si="4461"/>
        <v>43217.599999999999</v>
      </c>
      <c r="U1950" s="18"/>
      <c r="V1950" s="18"/>
      <c r="W1950" s="18"/>
      <c r="X1950" s="18">
        <f t="shared" si="4462"/>
        <v>43217.599999999999</v>
      </c>
      <c r="Y1950" s="18">
        <f t="shared" si="4463"/>
        <v>43217.599999999999</v>
      </c>
      <c r="Z1950" s="18">
        <f t="shared" si="4464"/>
        <v>43217.599999999999</v>
      </c>
      <c r="AA1950" s="18"/>
      <c r="AB1950" s="18"/>
      <c r="AC1950" s="18"/>
      <c r="AD1950" s="18">
        <f t="shared" si="4465"/>
        <v>43217.599999999999</v>
      </c>
      <c r="AE1950" s="18">
        <f t="shared" si="4466"/>
        <v>43217.599999999999</v>
      </c>
      <c r="AF1950" s="18">
        <f t="shared" si="4467"/>
        <v>43217.599999999999</v>
      </c>
      <c r="AG1950" s="18"/>
      <c r="AH1950" s="18">
        <f t="shared" si="4419"/>
        <v>43217.599999999999</v>
      </c>
      <c r="AI1950" s="18">
        <f t="shared" si="4420"/>
        <v>43217.599999999999</v>
      </c>
      <c r="AJ1950" s="18">
        <f t="shared" si="4421"/>
        <v>43217.599999999999</v>
      </c>
      <c r="AK1950" s="18"/>
      <c r="AL1950" s="18"/>
      <c r="AM1950" s="18"/>
      <c r="AN1950" s="18">
        <f t="shared" si="4484"/>
        <v>43217.599999999999</v>
      </c>
      <c r="AO1950" s="18">
        <f t="shared" si="4485"/>
        <v>43217.599999999999</v>
      </c>
      <c r="AP1950" s="18">
        <f t="shared" si="4486"/>
        <v>43217.599999999999</v>
      </c>
      <c r="AQ1950" s="18"/>
      <c r="AR1950" s="18">
        <f t="shared" si="4487"/>
        <v>43217.599999999999</v>
      </c>
      <c r="AS1950" s="18"/>
      <c r="AT1950" s="18"/>
      <c r="AU1950" s="18"/>
      <c r="AV1950" s="18">
        <f t="shared" si="4416"/>
        <v>43217.599999999999</v>
      </c>
      <c r="AW1950" s="18">
        <f t="shared" si="4417"/>
        <v>43217.599999999999</v>
      </c>
      <c r="AX1950" s="18">
        <f t="shared" si="4418"/>
        <v>43217.599999999999</v>
      </c>
      <c r="AY1950" s="18"/>
      <c r="AZ1950" s="18"/>
      <c r="BA1950" s="18">
        <f t="shared" si="4414"/>
        <v>43217.599999999999</v>
      </c>
      <c r="BB1950" s="18">
        <f t="shared" si="4415"/>
        <v>43217.599999999999</v>
      </c>
      <c r="BC1950" s="18">
        <v>480.24</v>
      </c>
      <c r="BD1950" s="18"/>
      <c r="BE1950" s="18"/>
      <c r="BF1950" s="18">
        <f t="shared" si="4520"/>
        <v>43697.84</v>
      </c>
      <c r="BG1950" s="18">
        <f t="shared" si="4521"/>
        <v>43217.599999999999</v>
      </c>
      <c r="BH1950" s="18">
        <f t="shared" si="4522"/>
        <v>43217.599999999999</v>
      </c>
      <c r="BI1950" s="18"/>
      <c r="BJ1950" s="25"/>
      <c r="BK1950" s="36"/>
    </row>
    <row r="1951" spans="1:63" x14ac:dyDescent="0.3">
      <c r="A1951" s="51" t="s">
        <v>278</v>
      </c>
      <c r="B1951" s="50">
        <v>800</v>
      </c>
      <c r="C1951" s="51"/>
      <c r="D1951" s="51"/>
      <c r="E1951" s="14" t="s">
        <v>460</v>
      </c>
      <c r="F1951" s="18">
        <f t="shared" ref="F1951:BI1952" si="4541">F1952</f>
        <v>266.5</v>
      </c>
      <c r="G1951" s="18">
        <f t="shared" si="4541"/>
        <v>266.5</v>
      </c>
      <c r="H1951" s="18">
        <f t="shared" si="4541"/>
        <v>266.5</v>
      </c>
      <c r="I1951" s="18">
        <f t="shared" si="4541"/>
        <v>0</v>
      </c>
      <c r="J1951" s="18">
        <f t="shared" si="4541"/>
        <v>0</v>
      </c>
      <c r="K1951" s="18">
        <f t="shared" si="4541"/>
        <v>0</v>
      </c>
      <c r="L1951" s="18">
        <f t="shared" si="4538"/>
        <v>266.5</v>
      </c>
      <c r="M1951" s="18">
        <f t="shared" si="4539"/>
        <v>266.5</v>
      </c>
      <c r="N1951" s="18">
        <f t="shared" si="4540"/>
        <v>266.5</v>
      </c>
      <c r="O1951" s="18">
        <f t="shared" si="4541"/>
        <v>0</v>
      </c>
      <c r="P1951" s="18">
        <f t="shared" si="4541"/>
        <v>0</v>
      </c>
      <c r="Q1951" s="18">
        <f t="shared" si="4541"/>
        <v>0</v>
      </c>
      <c r="R1951" s="18">
        <f t="shared" si="4459"/>
        <v>266.5</v>
      </c>
      <c r="S1951" s="18">
        <f t="shared" si="4460"/>
        <v>266.5</v>
      </c>
      <c r="T1951" s="18">
        <f t="shared" si="4461"/>
        <v>266.5</v>
      </c>
      <c r="U1951" s="18">
        <f t="shared" si="4541"/>
        <v>0</v>
      </c>
      <c r="V1951" s="18">
        <f t="shared" si="4541"/>
        <v>0</v>
      </c>
      <c r="W1951" s="18">
        <f t="shared" si="4541"/>
        <v>0</v>
      </c>
      <c r="X1951" s="18">
        <f t="shared" si="4462"/>
        <v>266.5</v>
      </c>
      <c r="Y1951" s="18">
        <f t="shared" si="4463"/>
        <v>266.5</v>
      </c>
      <c r="Z1951" s="18">
        <f t="shared" si="4464"/>
        <v>266.5</v>
      </c>
      <c r="AA1951" s="18">
        <f t="shared" si="4541"/>
        <v>0</v>
      </c>
      <c r="AB1951" s="18">
        <f t="shared" si="4541"/>
        <v>0</v>
      </c>
      <c r="AC1951" s="18">
        <f t="shared" si="4541"/>
        <v>0</v>
      </c>
      <c r="AD1951" s="18">
        <f t="shared" si="4465"/>
        <v>266.5</v>
      </c>
      <c r="AE1951" s="18">
        <f t="shared" si="4466"/>
        <v>266.5</v>
      </c>
      <c r="AF1951" s="18">
        <f t="shared" si="4467"/>
        <v>266.5</v>
      </c>
      <c r="AG1951" s="18">
        <f t="shared" si="4541"/>
        <v>0</v>
      </c>
      <c r="AH1951" s="18">
        <f t="shared" si="4419"/>
        <v>266.5</v>
      </c>
      <c r="AI1951" s="18">
        <f t="shared" si="4420"/>
        <v>266.5</v>
      </c>
      <c r="AJ1951" s="18">
        <f t="shared" si="4421"/>
        <v>266.5</v>
      </c>
      <c r="AK1951" s="18">
        <f t="shared" si="4541"/>
        <v>0</v>
      </c>
      <c r="AL1951" s="18">
        <f t="shared" si="4541"/>
        <v>0</v>
      </c>
      <c r="AM1951" s="18">
        <f t="shared" si="4541"/>
        <v>0</v>
      </c>
      <c r="AN1951" s="18">
        <f t="shared" si="4484"/>
        <v>266.5</v>
      </c>
      <c r="AO1951" s="18">
        <f t="shared" si="4485"/>
        <v>266.5</v>
      </c>
      <c r="AP1951" s="18">
        <f t="shared" si="4486"/>
        <v>266.5</v>
      </c>
      <c r="AQ1951" s="18">
        <f t="shared" si="4541"/>
        <v>0</v>
      </c>
      <c r="AR1951" s="18">
        <f t="shared" si="4487"/>
        <v>266.5</v>
      </c>
      <c r="AS1951" s="18">
        <f t="shared" si="4541"/>
        <v>0</v>
      </c>
      <c r="AT1951" s="18">
        <f t="shared" si="4541"/>
        <v>0</v>
      </c>
      <c r="AU1951" s="18">
        <f t="shared" si="4541"/>
        <v>0</v>
      </c>
      <c r="AV1951" s="18">
        <f t="shared" si="4416"/>
        <v>266.5</v>
      </c>
      <c r="AW1951" s="18">
        <f t="shared" si="4417"/>
        <v>266.5</v>
      </c>
      <c r="AX1951" s="18">
        <f t="shared" si="4418"/>
        <v>266.5</v>
      </c>
      <c r="AY1951" s="18">
        <f t="shared" si="4541"/>
        <v>0</v>
      </c>
      <c r="AZ1951" s="18">
        <f t="shared" si="4541"/>
        <v>0</v>
      </c>
      <c r="BA1951" s="18">
        <f t="shared" si="4414"/>
        <v>266.5</v>
      </c>
      <c r="BB1951" s="18">
        <f t="shared" si="4415"/>
        <v>266.5</v>
      </c>
      <c r="BC1951" s="18">
        <f t="shared" si="4541"/>
        <v>0</v>
      </c>
      <c r="BD1951" s="18">
        <f t="shared" si="4541"/>
        <v>0</v>
      </c>
      <c r="BE1951" s="18">
        <f t="shared" si="4541"/>
        <v>0</v>
      </c>
      <c r="BF1951" s="18">
        <f t="shared" si="4520"/>
        <v>266.5</v>
      </c>
      <c r="BG1951" s="18">
        <f t="shared" si="4521"/>
        <v>266.5</v>
      </c>
      <c r="BH1951" s="18">
        <f t="shared" si="4522"/>
        <v>266.5</v>
      </c>
      <c r="BI1951" s="18">
        <f t="shared" si="4541"/>
        <v>0</v>
      </c>
      <c r="BJ1951" s="25"/>
      <c r="BK1951" s="36"/>
    </row>
    <row r="1952" spans="1:63" x14ac:dyDescent="0.3">
      <c r="A1952" s="51" t="s">
        <v>278</v>
      </c>
      <c r="B1952" s="50">
        <v>850</v>
      </c>
      <c r="C1952" s="51"/>
      <c r="D1952" s="51"/>
      <c r="E1952" s="14" t="s">
        <v>477</v>
      </c>
      <c r="F1952" s="18">
        <f t="shared" si="4541"/>
        <v>266.5</v>
      </c>
      <c r="G1952" s="18">
        <f t="shared" si="4541"/>
        <v>266.5</v>
      </c>
      <c r="H1952" s="18">
        <f t="shared" si="4541"/>
        <v>266.5</v>
      </c>
      <c r="I1952" s="18">
        <f t="shared" si="4541"/>
        <v>0</v>
      </c>
      <c r="J1952" s="18">
        <f t="shared" si="4541"/>
        <v>0</v>
      </c>
      <c r="K1952" s="18">
        <f t="shared" si="4541"/>
        <v>0</v>
      </c>
      <c r="L1952" s="18">
        <f t="shared" si="4538"/>
        <v>266.5</v>
      </c>
      <c r="M1952" s="18">
        <f t="shared" si="4539"/>
        <v>266.5</v>
      </c>
      <c r="N1952" s="18">
        <f t="shared" si="4540"/>
        <v>266.5</v>
      </c>
      <c r="O1952" s="18">
        <f t="shared" si="4541"/>
        <v>0</v>
      </c>
      <c r="P1952" s="18">
        <f t="shared" si="4541"/>
        <v>0</v>
      </c>
      <c r="Q1952" s="18">
        <f t="shared" si="4541"/>
        <v>0</v>
      </c>
      <c r="R1952" s="18">
        <f t="shared" si="4459"/>
        <v>266.5</v>
      </c>
      <c r="S1952" s="18">
        <f t="shared" si="4460"/>
        <v>266.5</v>
      </c>
      <c r="T1952" s="18">
        <f t="shared" si="4461"/>
        <v>266.5</v>
      </c>
      <c r="U1952" s="18">
        <f t="shared" si="4541"/>
        <v>0</v>
      </c>
      <c r="V1952" s="18">
        <f t="shared" si="4541"/>
        <v>0</v>
      </c>
      <c r="W1952" s="18">
        <f t="shared" si="4541"/>
        <v>0</v>
      </c>
      <c r="X1952" s="18">
        <f t="shared" si="4462"/>
        <v>266.5</v>
      </c>
      <c r="Y1952" s="18">
        <f t="shared" si="4463"/>
        <v>266.5</v>
      </c>
      <c r="Z1952" s="18">
        <f t="shared" si="4464"/>
        <v>266.5</v>
      </c>
      <c r="AA1952" s="18">
        <f t="shared" si="4541"/>
        <v>0</v>
      </c>
      <c r="AB1952" s="18">
        <f t="shared" si="4541"/>
        <v>0</v>
      </c>
      <c r="AC1952" s="18">
        <f t="shared" si="4541"/>
        <v>0</v>
      </c>
      <c r="AD1952" s="18">
        <f t="shared" si="4465"/>
        <v>266.5</v>
      </c>
      <c r="AE1952" s="18">
        <f t="shared" si="4466"/>
        <v>266.5</v>
      </c>
      <c r="AF1952" s="18">
        <f t="shared" si="4467"/>
        <v>266.5</v>
      </c>
      <c r="AG1952" s="18">
        <f t="shared" si="4541"/>
        <v>0</v>
      </c>
      <c r="AH1952" s="18">
        <f t="shared" si="4419"/>
        <v>266.5</v>
      </c>
      <c r="AI1952" s="18">
        <f t="shared" si="4420"/>
        <v>266.5</v>
      </c>
      <c r="AJ1952" s="18">
        <f t="shared" si="4421"/>
        <v>266.5</v>
      </c>
      <c r="AK1952" s="18">
        <f t="shared" si="4541"/>
        <v>0</v>
      </c>
      <c r="AL1952" s="18">
        <f t="shared" si="4541"/>
        <v>0</v>
      </c>
      <c r="AM1952" s="18">
        <f t="shared" si="4541"/>
        <v>0</v>
      </c>
      <c r="AN1952" s="18">
        <f t="shared" si="4484"/>
        <v>266.5</v>
      </c>
      <c r="AO1952" s="18">
        <f t="shared" si="4485"/>
        <v>266.5</v>
      </c>
      <c r="AP1952" s="18">
        <f t="shared" si="4486"/>
        <v>266.5</v>
      </c>
      <c r="AQ1952" s="18">
        <f t="shared" si="4541"/>
        <v>0</v>
      </c>
      <c r="AR1952" s="18">
        <f t="shared" si="4487"/>
        <v>266.5</v>
      </c>
      <c r="AS1952" s="18">
        <f t="shared" si="4541"/>
        <v>0</v>
      </c>
      <c r="AT1952" s="18">
        <f t="shared" si="4541"/>
        <v>0</v>
      </c>
      <c r="AU1952" s="18">
        <f t="shared" si="4541"/>
        <v>0</v>
      </c>
      <c r="AV1952" s="18">
        <f t="shared" si="4416"/>
        <v>266.5</v>
      </c>
      <c r="AW1952" s="18">
        <f t="shared" si="4417"/>
        <v>266.5</v>
      </c>
      <c r="AX1952" s="18">
        <f t="shared" si="4418"/>
        <v>266.5</v>
      </c>
      <c r="AY1952" s="18">
        <f t="shared" si="4541"/>
        <v>0</v>
      </c>
      <c r="AZ1952" s="18">
        <f t="shared" si="4541"/>
        <v>0</v>
      </c>
      <c r="BA1952" s="18">
        <f t="shared" si="4414"/>
        <v>266.5</v>
      </c>
      <c r="BB1952" s="18">
        <f t="shared" si="4415"/>
        <v>266.5</v>
      </c>
      <c r="BC1952" s="18">
        <f t="shared" si="4541"/>
        <v>0</v>
      </c>
      <c r="BD1952" s="18">
        <f t="shared" si="4541"/>
        <v>0</v>
      </c>
      <c r="BE1952" s="18">
        <f t="shared" si="4541"/>
        <v>0</v>
      </c>
      <c r="BF1952" s="18">
        <f t="shared" si="4520"/>
        <v>266.5</v>
      </c>
      <c r="BG1952" s="18">
        <f t="shared" si="4521"/>
        <v>266.5</v>
      </c>
      <c r="BH1952" s="18">
        <f t="shared" si="4522"/>
        <v>266.5</v>
      </c>
      <c r="BI1952" s="18">
        <f t="shared" si="4541"/>
        <v>0</v>
      </c>
      <c r="BJ1952" s="25"/>
      <c r="BK1952" s="36"/>
    </row>
    <row r="1953" spans="1:92" x14ac:dyDescent="0.3">
      <c r="A1953" s="51" t="s">
        <v>278</v>
      </c>
      <c r="B1953" s="50">
        <v>850</v>
      </c>
      <c r="C1953" s="51" t="s">
        <v>184</v>
      </c>
      <c r="D1953" s="51" t="s">
        <v>5</v>
      </c>
      <c r="E1953" s="14" t="s">
        <v>431</v>
      </c>
      <c r="F1953" s="18">
        <v>266.5</v>
      </c>
      <c r="G1953" s="18">
        <v>266.5</v>
      </c>
      <c r="H1953" s="18">
        <v>266.5</v>
      </c>
      <c r="I1953" s="18"/>
      <c r="J1953" s="18"/>
      <c r="K1953" s="18"/>
      <c r="L1953" s="18">
        <f t="shared" si="4538"/>
        <v>266.5</v>
      </c>
      <c r="M1953" s="18">
        <f t="shared" si="4539"/>
        <v>266.5</v>
      </c>
      <c r="N1953" s="18">
        <f t="shared" si="4540"/>
        <v>266.5</v>
      </c>
      <c r="O1953" s="18"/>
      <c r="P1953" s="18"/>
      <c r="Q1953" s="18"/>
      <c r="R1953" s="18">
        <f t="shared" si="4459"/>
        <v>266.5</v>
      </c>
      <c r="S1953" s="18">
        <f t="shared" si="4460"/>
        <v>266.5</v>
      </c>
      <c r="T1953" s="18">
        <f t="shared" si="4461"/>
        <v>266.5</v>
      </c>
      <c r="U1953" s="18"/>
      <c r="V1953" s="18"/>
      <c r="W1953" s="18"/>
      <c r="X1953" s="18">
        <f t="shared" si="4462"/>
        <v>266.5</v>
      </c>
      <c r="Y1953" s="18">
        <f t="shared" si="4463"/>
        <v>266.5</v>
      </c>
      <c r="Z1953" s="18">
        <f t="shared" si="4464"/>
        <v>266.5</v>
      </c>
      <c r="AA1953" s="18"/>
      <c r="AB1953" s="18"/>
      <c r="AC1953" s="18"/>
      <c r="AD1953" s="18">
        <f t="shared" si="4465"/>
        <v>266.5</v>
      </c>
      <c r="AE1953" s="18">
        <f t="shared" si="4466"/>
        <v>266.5</v>
      </c>
      <c r="AF1953" s="18">
        <f t="shared" si="4467"/>
        <v>266.5</v>
      </c>
      <c r="AG1953" s="18"/>
      <c r="AH1953" s="18">
        <f t="shared" si="4419"/>
        <v>266.5</v>
      </c>
      <c r="AI1953" s="18">
        <f t="shared" si="4420"/>
        <v>266.5</v>
      </c>
      <c r="AJ1953" s="18">
        <f t="shared" si="4421"/>
        <v>266.5</v>
      </c>
      <c r="AK1953" s="18"/>
      <c r="AL1953" s="18"/>
      <c r="AM1953" s="18"/>
      <c r="AN1953" s="18">
        <f t="shared" si="4484"/>
        <v>266.5</v>
      </c>
      <c r="AO1953" s="18">
        <f t="shared" si="4485"/>
        <v>266.5</v>
      </c>
      <c r="AP1953" s="18">
        <f t="shared" si="4486"/>
        <v>266.5</v>
      </c>
      <c r="AQ1953" s="18"/>
      <c r="AR1953" s="18">
        <f t="shared" si="4487"/>
        <v>266.5</v>
      </c>
      <c r="AS1953" s="18"/>
      <c r="AT1953" s="18"/>
      <c r="AU1953" s="18"/>
      <c r="AV1953" s="18">
        <f t="shared" si="4416"/>
        <v>266.5</v>
      </c>
      <c r="AW1953" s="18">
        <f t="shared" si="4417"/>
        <v>266.5</v>
      </c>
      <c r="AX1953" s="18">
        <f t="shared" si="4418"/>
        <v>266.5</v>
      </c>
      <c r="AY1953" s="18"/>
      <c r="AZ1953" s="18"/>
      <c r="BA1953" s="18">
        <f t="shared" si="4414"/>
        <v>266.5</v>
      </c>
      <c r="BB1953" s="18">
        <f t="shared" si="4415"/>
        <v>266.5</v>
      </c>
      <c r="BC1953" s="18"/>
      <c r="BD1953" s="18"/>
      <c r="BE1953" s="18"/>
      <c r="BF1953" s="18">
        <f t="shared" si="4520"/>
        <v>266.5</v>
      </c>
      <c r="BG1953" s="18">
        <f t="shared" si="4521"/>
        <v>266.5</v>
      </c>
      <c r="BH1953" s="18">
        <f t="shared" si="4522"/>
        <v>266.5</v>
      </c>
      <c r="BI1953" s="18"/>
      <c r="BJ1953" s="25"/>
      <c r="BK1953" s="36"/>
    </row>
    <row r="1954" spans="1:92" s="11" customFormat="1" ht="31.2" x14ac:dyDescent="0.3">
      <c r="A1954" s="27" t="s">
        <v>1317</v>
      </c>
      <c r="B1954" s="27"/>
      <c r="C1954" s="15"/>
      <c r="D1954" s="10"/>
      <c r="E1954" s="15" t="s">
        <v>1318</v>
      </c>
      <c r="F1954" s="17">
        <f>F1955+F1968</f>
        <v>425518.3</v>
      </c>
      <c r="G1954" s="17">
        <f t="shared" ref="G1954:H1954" si="4542">G1955+G1968</f>
        <v>425608.9</v>
      </c>
      <c r="H1954" s="17">
        <f t="shared" si="4542"/>
        <v>394306.9</v>
      </c>
      <c r="I1954" s="17">
        <f t="shared" ref="I1954:K1954" si="4543">I1955+I1968</f>
        <v>-59934.400000000009</v>
      </c>
      <c r="J1954" s="17">
        <f t="shared" si="4543"/>
        <v>-59398.6</v>
      </c>
      <c r="K1954" s="17">
        <f t="shared" si="4543"/>
        <v>-61072.7</v>
      </c>
      <c r="L1954" s="17">
        <f t="shared" si="4538"/>
        <v>365583.89999999997</v>
      </c>
      <c r="M1954" s="17">
        <f t="shared" si="4539"/>
        <v>366210.30000000005</v>
      </c>
      <c r="N1954" s="17">
        <f t="shared" si="4540"/>
        <v>333234.2</v>
      </c>
      <c r="O1954" s="17">
        <f>O1955+O1968+O1996</f>
        <v>71690.196999999986</v>
      </c>
      <c r="P1954" s="17">
        <f t="shared" ref="P1954:BI1954" si="4544">P1955+P1968+P1996</f>
        <v>0</v>
      </c>
      <c r="Q1954" s="17">
        <f t="shared" si="4544"/>
        <v>0</v>
      </c>
      <c r="R1954" s="17">
        <f t="shared" si="4459"/>
        <v>437274.09699999995</v>
      </c>
      <c r="S1954" s="17">
        <f t="shared" si="4460"/>
        <v>366210.30000000005</v>
      </c>
      <c r="T1954" s="17">
        <f t="shared" si="4461"/>
        <v>333234.2</v>
      </c>
      <c r="U1954" s="17">
        <f t="shared" ref="U1954:W1954" si="4545">U1955+U1968+U1996</f>
        <v>2561.8420000000001</v>
      </c>
      <c r="V1954" s="17">
        <f t="shared" si="4545"/>
        <v>0</v>
      </c>
      <c r="W1954" s="17">
        <f t="shared" si="4545"/>
        <v>0</v>
      </c>
      <c r="X1954" s="17">
        <f t="shared" si="4462"/>
        <v>439835.93899999995</v>
      </c>
      <c r="Y1954" s="17">
        <f t="shared" si="4463"/>
        <v>366210.30000000005</v>
      </c>
      <c r="Z1954" s="17">
        <f t="shared" si="4464"/>
        <v>333234.2</v>
      </c>
      <c r="AA1954" s="17">
        <f t="shared" ref="AA1954:AB1954" si="4546">AA1955+AA1968+AA1996</f>
        <v>0</v>
      </c>
      <c r="AB1954" s="17">
        <f t="shared" si="4546"/>
        <v>0</v>
      </c>
      <c r="AC1954" s="17">
        <f t="shared" ref="AC1954" si="4547">AC1955+AC1968+AC1996</f>
        <v>0</v>
      </c>
      <c r="AD1954" s="18">
        <f t="shared" si="4465"/>
        <v>439835.93899999995</v>
      </c>
      <c r="AE1954" s="18">
        <f t="shared" si="4466"/>
        <v>366210.30000000005</v>
      </c>
      <c r="AF1954" s="18">
        <f t="shared" si="4467"/>
        <v>333234.2</v>
      </c>
      <c r="AG1954" s="17">
        <f t="shared" ref="AG1954" si="4548">AG1955+AG1968+AG1996</f>
        <v>0</v>
      </c>
      <c r="AH1954" s="17">
        <f t="shared" si="4419"/>
        <v>439835.93899999995</v>
      </c>
      <c r="AI1954" s="17">
        <f t="shared" si="4420"/>
        <v>366210.30000000005</v>
      </c>
      <c r="AJ1954" s="17">
        <f t="shared" si="4421"/>
        <v>333234.2</v>
      </c>
      <c r="AK1954" s="17">
        <f t="shared" ref="AK1954:AM1954" si="4549">AK1955+AK1968+AK1996</f>
        <v>49773.103000000003</v>
      </c>
      <c r="AL1954" s="17">
        <f t="shared" si="4549"/>
        <v>0</v>
      </c>
      <c r="AM1954" s="17">
        <f t="shared" si="4549"/>
        <v>0</v>
      </c>
      <c r="AN1954" s="17">
        <f t="shared" si="4484"/>
        <v>489609.04199999996</v>
      </c>
      <c r="AO1954" s="17">
        <f t="shared" si="4485"/>
        <v>366210.30000000005</v>
      </c>
      <c r="AP1954" s="17">
        <f t="shared" si="4486"/>
        <v>333234.2</v>
      </c>
      <c r="AQ1954" s="17">
        <f t="shared" ref="AQ1954" si="4550">AQ1955+AQ1968+AQ1996</f>
        <v>408.923</v>
      </c>
      <c r="AR1954" s="17">
        <f t="shared" si="4487"/>
        <v>490017.96499999997</v>
      </c>
      <c r="AS1954" s="17">
        <f t="shared" ref="AS1954:AU1954" si="4551">AS1955+AS1968+AS1996</f>
        <v>10925.319</v>
      </c>
      <c r="AT1954" s="17">
        <f t="shared" si="4551"/>
        <v>0</v>
      </c>
      <c r="AU1954" s="17">
        <f t="shared" si="4551"/>
        <v>0</v>
      </c>
      <c r="AV1954" s="17">
        <f t="shared" si="4416"/>
        <v>500943.28399999999</v>
      </c>
      <c r="AW1954" s="17">
        <f t="shared" si="4417"/>
        <v>366210.30000000005</v>
      </c>
      <c r="AX1954" s="17">
        <f t="shared" si="4418"/>
        <v>333234.2</v>
      </c>
      <c r="AY1954" s="17">
        <f t="shared" ref="AY1954:AZ1954" si="4552">AY1955+AY1968+AY1996</f>
        <v>202.001</v>
      </c>
      <c r="AZ1954" s="17">
        <f t="shared" si="4552"/>
        <v>0</v>
      </c>
      <c r="BA1954" s="18">
        <f t="shared" si="4414"/>
        <v>501145.28499999997</v>
      </c>
      <c r="BB1954" s="18">
        <f t="shared" si="4415"/>
        <v>366210.30000000005</v>
      </c>
      <c r="BC1954" s="17">
        <f t="shared" ref="BC1954:BE1954" si="4553">BC1955+BC1968+BC1996</f>
        <v>57738.616999999998</v>
      </c>
      <c r="BD1954" s="17">
        <f t="shared" si="4553"/>
        <v>0</v>
      </c>
      <c r="BE1954" s="17">
        <f t="shared" si="4553"/>
        <v>0</v>
      </c>
      <c r="BF1954" s="17">
        <f t="shared" si="4520"/>
        <v>558883.902</v>
      </c>
      <c r="BG1954" s="17">
        <f t="shared" si="4521"/>
        <v>366210.30000000005</v>
      </c>
      <c r="BH1954" s="17">
        <f t="shared" si="4522"/>
        <v>333234.2</v>
      </c>
      <c r="BI1954" s="17">
        <f t="shared" si="4544"/>
        <v>0</v>
      </c>
      <c r="BJ1954" s="40"/>
      <c r="BK1954" s="35"/>
      <c r="BL1954" s="31"/>
      <c r="BM1954" s="31"/>
      <c r="BN1954" s="31"/>
      <c r="BO1954" s="31"/>
      <c r="BP1954" s="31"/>
      <c r="BQ1954" s="31"/>
      <c r="BR1954" s="31"/>
      <c r="BS1954" s="31"/>
      <c r="BT1954" s="31"/>
      <c r="BU1954" s="31"/>
      <c r="BV1954" s="31"/>
      <c r="BW1954" s="31"/>
      <c r="BX1954" s="31"/>
      <c r="BY1954" s="31"/>
      <c r="BZ1954" s="31"/>
      <c r="CA1954" s="31"/>
      <c r="CB1954" s="31"/>
      <c r="CC1954" s="31"/>
      <c r="CD1954" s="31"/>
      <c r="CE1954" s="31"/>
      <c r="CF1954" s="31"/>
      <c r="CG1954" s="31"/>
      <c r="CH1954" s="31"/>
      <c r="CI1954" s="31"/>
      <c r="CJ1954" s="31"/>
      <c r="CK1954" s="31"/>
      <c r="CL1954" s="31"/>
      <c r="CM1954" s="31"/>
      <c r="CN1954" s="31"/>
    </row>
    <row r="1955" spans="1:92" ht="78" x14ac:dyDescent="0.3">
      <c r="A1955" s="19" t="s">
        <v>1319</v>
      </c>
      <c r="B1955" s="19"/>
      <c r="C1955" s="14"/>
      <c r="D1955" s="51"/>
      <c r="E1955" s="14" t="s">
        <v>1320</v>
      </c>
      <c r="F1955" s="18">
        <f>F1956+F1960+F1964</f>
        <v>229107.59999999998</v>
      </c>
      <c r="G1955" s="18">
        <f t="shared" ref="G1955:BI1955" si="4554">G1956+G1960+G1964</f>
        <v>225316.2</v>
      </c>
      <c r="H1955" s="18">
        <f t="shared" si="4554"/>
        <v>216181</v>
      </c>
      <c r="I1955" s="18">
        <f t="shared" ref="I1955:K1955" si="4555">I1956+I1960+I1964</f>
        <v>0</v>
      </c>
      <c r="J1955" s="18">
        <f t="shared" si="4555"/>
        <v>0</v>
      </c>
      <c r="K1955" s="18">
        <f t="shared" si="4555"/>
        <v>0</v>
      </c>
      <c r="L1955" s="18">
        <f t="shared" si="4538"/>
        <v>229107.59999999998</v>
      </c>
      <c r="M1955" s="18">
        <f t="shared" si="4539"/>
        <v>225316.2</v>
      </c>
      <c r="N1955" s="18">
        <f t="shared" si="4540"/>
        <v>216181</v>
      </c>
      <c r="O1955" s="18">
        <f t="shared" ref="O1955:Q1955" si="4556">O1956+O1960+O1964</f>
        <v>0</v>
      </c>
      <c r="P1955" s="18">
        <f t="shared" si="4556"/>
        <v>0</v>
      </c>
      <c r="Q1955" s="18">
        <f t="shared" si="4556"/>
        <v>0</v>
      </c>
      <c r="R1955" s="18">
        <f t="shared" si="4459"/>
        <v>229107.59999999998</v>
      </c>
      <c r="S1955" s="18">
        <f t="shared" si="4460"/>
        <v>225316.2</v>
      </c>
      <c r="T1955" s="18">
        <f t="shared" si="4461"/>
        <v>216181</v>
      </c>
      <c r="U1955" s="18">
        <f t="shared" ref="U1955:W1955" si="4557">U1956+U1960+U1964</f>
        <v>0</v>
      </c>
      <c r="V1955" s="18">
        <f t="shared" si="4557"/>
        <v>0</v>
      </c>
      <c r="W1955" s="18">
        <f t="shared" si="4557"/>
        <v>0</v>
      </c>
      <c r="X1955" s="18">
        <f t="shared" si="4462"/>
        <v>229107.59999999998</v>
      </c>
      <c r="Y1955" s="18">
        <f t="shared" si="4463"/>
        <v>225316.2</v>
      </c>
      <c r="Z1955" s="18">
        <f t="shared" si="4464"/>
        <v>216181</v>
      </c>
      <c r="AA1955" s="18">
        <f t="shared" ref="AA1955:AB1955" si="4558">AA1956+AA1960+AA1964</f>
        <v>0</v>
      </c>
      <c r="AB1955" s="18">
        <f t="shared" si="4558"/>
        <v>0</v>
      </c>
      <c r="AC1955" s="18">
        <f t="shared" ref="AC1955" si="4559">AC1956+AC1960+AC1964</f>
        <v>0</v>
      </c>
      <c r="AD1955" s="18">
        <f t="shared" si="4465"/>
        <v>229107.59999999998</v>
      </c>
      <c r="AE1955" s="18">
        <f t="shared" si="4466"/>
        <v>225316.2</v>
      </c>
      <c r="AF1955" s="18">
        <f t="shared" si="4467"/>
        <v>216181</v>
      </c>
      <c r="AG1955" s="18">
        <f t="shared" ref="AG1955" si="4560">AG1956+AG1960+AG1964</f>
        <v>0</v>
      </c>
      <c r="AH1955" s="18">
        <f t="shared" si="4419"/>
        <v>229107.59999999998</v>
      </c>
      <c r="AI1955" s="18">
        <f t="shared" si="4420"/>
        <v>225316.2</v>
      </c>
      <c r="AJ1955" s="18">
        <f t="shared" si="4421"/>
        <v>216181</v>
      </c>
      <c r="AK1955" s="18">
        <f t="shared" ref="AK1955:AM1955" si="4561">AK1956+AK1960+AK1964</f>
        <v>0</v>
      </c>
      <c r="AL1955" s="18">
        <f t="shared" si="4561"/>
        <v>0</v>
      </c>
      <c r="AM1955" s="18">
        <f t="shared" si="4561"/>
        <v>0</v>
      </c>
      <c r="AN1955" s="18">
        <f t="shared" si="4484"/>
        <v>229107.59999999998</v>
      </c>
      <c r="AO1955" s="18">
        <f t="shared" si="4485"/>
        <v>225316.2</v>
      </c>
      <c r="AP1955" s="18">
        <f t="shared" si="4486"/>
        <v>216181</v>
      </c>
      <c r="AQ1955" s="18">
        <f t="shared" ref="AQ1955" si="4562">AQ1956+AQ1960+AQ1964</f>
        <v>0</v>
      </c>
      <c r="AR1955" s="18">
        <f t="shared" si="4487"/>
        <v>229107.59999999998</v>
      </c>
      <c r="AS1955" s="18">
        <f t="shared" ref="AS1955:AU1955" si="4563">AS1956+AS1960+AS1964</f>
        <v>0</v>
      </c>
      <c r="AT1955" s="18">
        <f t="shared" si="4563"/>
        <v>0</v>
      </c>
      <c r="AU1955" s="18">
        <f t="shared" si="4563"/>
        <v>0</v>
      </c>
      <c r="AV1955" s="18">
        <f t="shared" si="4416"/>
        <v>229107.59999999998</v>
      </c>
      <c r="AW1955" s="18">
        <f t="shared" si="4417"/>
        <v>225316.2</v>
      </c>
      <c r="AX1955" s="18">
        <f t="shared" si="4418"/>
        <v>216181</v>
      </c>
      <c r="AY1955" s="18">
        <f t="shared" ref="AY1955:AZ1955" si="4564">AY1956+AY1960+AY1964</f>
        <v>0</v>
      </c>
      <c r="AZ1955" s="18">
        <f t="shared" si="4564"/>
        <v>0</v>
      </c>
      <c r="BA1955" s="18">
        <f t="shared" si="4414"/>
        <v>229107.59999999998</v>
      </c>
      <c r="BB1955" s="18">
        <f t="shared" si="4415"/>
        <v>225316.2</v>
      </c>
      <c r="BC1955" s="18">
        <f t="shared" ref="BC1955:BE1955" si="4565">BC1956+BC1960+BC1964</f>
        <v>0</v>
      </c>
      <c r="BD1955" s="18">
        <f t="shared" si="4565"/>
        <v>0</v>
      </c>
      <c r="BE1955" s="18">
        <f t="shared" si="4565"/>
        <v>0</v>
      </c>
      <c r="BF1955" s="18">
        <f t="shared" si="4520"/>
        <v>229107.59999999998</v>
      </c>
      <c r="BG1955" s="18">
        <f t="shared" si="4521"/>
        <v>225316.2</v>
      </c>
      <c r="BH1955" s="18">
        <f t="shared" si="4522"/>
        <v>216181</v>
      </c>
      <c r="BI1955" s="18">
        <f t="shared" si="4554"/>
        <v>0</v>
      </c>
      <c r="BJ1955" s="25"/>
      <c r="BK1955" s="36"/>
    </row>
    <row r="1956" spans="1:92" ht="62.4" x14ac:dyDescent="0.3">
      <c r="A1956" s="19" t="s">
        <v>1321</v>
      </c>
      <c r="B1956" s="19"/>
      <c r="C1956" s="14"/>
      <c r="D1956" s="51"/>
      <c r="E1956" s="14" t="s">
        <v>1322</v>
      </c>
      <c r="F1956" s="18">
        <f>F1957</f>
        <v>1218.0999999999999</v>
      </c>
      <c r="G1956" s="18">
        <f t="shared" ref="G1956:BI1958" si="4566">G1957</f>
        <v>4699.7</v>
      </c>
      <c r="H1956" s="18">
        <f t="shared" si="4566"/>
        <v>5261.9000000000005</v>
      </c>
      <c r="I1956" s="18">
        <f t="shared" si="4566"/>
        <v>0</v>
      </c>
      <c r="J1956" s="18">
        <f t="shared" si="4566"/>
        <v>0</v>
      </c>
      <c r="K1956" s="18">
        <f t="shared" si="4566"/>
        <v>0</v>
      </c>
      <c r="L1956" s="18">
        <f t="shared" si="4538"/>
        <v>1218.0999999999999</v>
      </c>
      <c r="M1956" s="18">
        <f t="shared" si="4539"/>
        <v>4699.7</v>
      </c>
      <c r="N1956" s="18">
        <f t="shared" si="4540"/>
        <v>5261.9000000000005</v>
      </c>
      <c r="O1956" s="18">
        <f t="shared" si="4566"/>
        <v>0</v>
      </c>
      <c r="P1956" s="18">
        <f t="shared" si="4566"/>
        <v>0</v>
      </c>
      <c r="Q1956" s="18">
        <f t="shared" si="4566"/>
        <v>0</v>
      </c>
      <c r="R1956" s="18">
        <f t="shared" si="4459"/>
        <v>1218.0999999999999</v>
      </c>
      <c r="S1956" s="18">
        <f t="shared" si="4460"/>
        <v>4699.7</v>
      </c>
      <c r="T1956" s="18">
        <f t="shared" si="4461"/>
        <v>5261.9000000000005</v>
      </c>
      <c r="U1956" s="18">
        <f t="shared" si="4566"/>
        <v>0</v>
      </c>
      <c r="V1956" s="18">
        <f t="shared" si="4566"/>
        <v>0</v>
      </c>
      <c r="W1956" s="18">
        <f t="shared" si="4566"/>
        <v>0</v>
      </c>
      <c r="X1956" s="18">
        <f t="shared" si="4462"/>
        <v>1218.0999999999999</v>
      </c>
      <c r="Y1956" s="18">
        <f t="shared" si="4463"/>
        <v>4699.7</v>
      </c>
      <c r="Z1956" s="18">
        <f t="shared" si="4464"/>
        <v>5261.9000000000005</v>
      </c>
      <c r="AA1956" s="18">
        <f t="shared" si="4566"/>
        <v>0</v>
      </c>
      <c r="AB1956" s="18">
        <f t="shared" si="4566"/>
        <v>0</v>
      </c>
      <c r="AC1956" s="18">
        <f t="shared" si="4566"/>
        <v>0</v>
      </c>
      <c r="AD1956" s="18">
        <f t="shared" si="4465"/>
        <v>1218.0999999999999</v>
      </c>
      <c r="AE1956" s="18">
        <f t="shared" si="4466"/>
        <v>4699.7</v>
      </c>
      <c r="AF1956" s="18">
        <f t="shared" si="4467"/>
        <v>5261.9000000000005</v>
      </c>
      <c r="AG1956" s="18">
        <f t="shared" si="4566"/>
        <v>0</v>
      </c>
      <c r="AH1956" s="18">
        <f t="shared" si="4419"/>
        <v>1218.0999999999999</v>
      </c>
      <c r="AI1956" s="18">
        <f t="shared" si="4420"/>
        <v>4699.7</v>
      </c>
      <c r="AJ1956" s="18">
        <f t="shared" si="4421"/>
        <v>5261.9000000000005</v>
      </c>
      <c r="AK1956" s="18">
        <f t="shared" si="4566"/>
        <v>0</v>
      </c>
      <c r="AL1956" s="18">
        <f t="shared" si="4566"/>
        <v>0</v>
      </c>
      <c r="AM1956" s="18">
        <f t="shared" si="4566"/>
        <v>0</v>
      </c>
      <c r="AN1956" s="18">
        <f t="shared" si="4484"/>
        <v>1218.0999999999999</v>
      </c>
      <c r="AO1956" s="18">
        <f t="shared" si="4485"/>
        <v>4699.7</v>
      </c>
      <c r="AP1956" s="18">
        <f t="shared" si="4486"/>
        <v>5261.9000000000005</v>
      </c>
      <c r="AQ1956" s="18">
        <f t="shared" si="4566"/>
        <v>0</v>
      </c>
      <c r="AR1956" s="18">
        <f t="shared" si="4487"/>
        <v>1218.0999999999999</v>
      </c>
      <c r="AS1956" s="18">
        <f t="shared" si="4566"/>
        <v>0</v>
      </c>
      <c r="AT1956" s="18">
        <f t="shared" si="4566"/>
        <v>0</v>
      </c>
      <c r="AU1956" s="18">
        <f t="shared" si="4566"/>
        <v>0</v>
      </c>
      <c r="AV1956" s="18">
        <f t="shared" si="4416"/>
        <v>1218.0999999999999</v>
      </c>
      <c r="AW1956" s="18">
        <f t="shared" si="4417"/>
        <v>4699.7</v>
      </c>
      <c r="AX1956" s="18">
        <f t="shared" si="4418"/>
        <v>5261.9000000000005</v>
      </c>
      <c r="AY1956" s="18">
        <f t="shared" si="4566"/>
        <v>0</v>
      </c>
      <c r="AZ1956" s="18">
        <f t="shared" si="4566"/>
        <v>0</v>
      </c>
      <c r="BA1956" s="18">
        <f t="shared" si="4414"/>
        <v>1218.0999999999999</v>
      </c>
      <c r="BB1956" s="18">
        <f t="shared" si="4415"/>
        <v>4699.7</v>
      </c>
      <c r="BC1956" s="18">
        <f t="shared" si="4566"/>
        <v>0</v>
      </c>
      <c r="BD1956" s="18">
        <f t="shared" si="4566"/>
        <v>0</v>
      </c>
      <c r="BE1956" s="18">
        <f t="shared" si="4566"/>
        <v>0</v>
      </c>
      <c r="BF1956" s="18">
        <f t="shared" si="4520"/>
        <v>1218.0999999999999</v>
      </c>
      <c r="BG1956" s="18">
        <f t="shared" si="4521"/>
        <v>4699.7</v>
      </c>
      <c r="BH1956" s="18">
        <f t="shared" si="4522"/>
        <v>5261.9000000000005</v>
      </c>
      <c r="BI1956" s="18">
        <f t="shared" si="4566"/>
        <v>0</v>
      </c>
      <c r="BJ1956" s="25"/>
      <c r="BK1956" s="36"/>
    </row>
    <row r="1957" spans="1:92" ht="31.2" x14ac:dyDescent="0.3">
      <c r="A1957" s="19" t="s">
        <v>1321</v>
      </c>
      <c r="B1957" s="50">
        <v>200</v>
      </c>
      <c r="C1957" s="51"/>
      <c r="D1957" s="51"/>
      <c r="E1957" s="14" t="s">
        <v>455</v>
      </c>
      <c r="F1957" s="18">
        <f>F1958</f>
        <v>1218.0999999999999</v>
      </c>
      <c r="G1957" s="18">
        <f t="shared" si="4566"/>
        <v>4699.7</v>
      </c>
      <c r="H1957" s="18">
        <f t="shared" si="4566"/>
        <v>5261.9000000000005</v>
      </c>
      <c r="I1957" s="18">
        <f t="shared" si="4566"/>
        <v>0</v>
      </c>
      <c r="J1957" s="18">
        <f t="shared" si="4566"/>
        <v>0</v>
      </c>
      <c r="K1957" s="18">
        <f t="shared" si="4566"/>
        <v>0</v>
      </c>
      <c r="L1957" s="18">
        <f t="shared" si="4538"/>
        <v>1218.0999999999999</v>
      </c>
      <c r="M1957" s="18">
        <f t="shared" si="4539"/>
        <v>4699.7</v>
      </c>
      <c r="N1957" s="18">
        <f t="shared" si="4540"/>
        <v>5261.9000000000005</v>
      </c>
      <c r="O1957" s="18">
        <f t="shared" si="4566"/>
        <v>0</v>
      </c>
      <c r="P1957" s="18">
        <f t="shared" si="4566"/>
        <v>0</v>
      </c>
      <c r="Q1957" s="18">
        <f t="shared" si="4566"/>
        <v>0</v>
      </c>
      <c r="R1957" s="18">
        <f t="shared" si="4459"/>
        <v>1218.0999999999999</v>
      </c>
      <c r="S1957" s="18">
        <f t="shared" si="4460"/>
        <v>4699.7</v>
      </c>
      <c r="T1957" s="18">
        <f t="shared" si="4461"/>
        <v>5261.9000000000005</v>
      </c>
      <c r="U1957" s="18">
        <f t="shared" si="4566"/>
        <v>0</v>
      </c>
      <c r="V1957" s="18">
        <f t="shared" si="4566"/>
        <v>0</v>
      </c>
      <c r="W1957" s="18">
        <f t="shared" si="4566"/>
        <v>0</v>
      </c>
      <c r="X1957" s="18">
        <f t="shared" si="4462"/>
        <v>1218.0999999999999</v>
      </c>
      <c r="Y1957" s="18">
        <f t="shared" si="4463"/>
        <v>4699.7</v>
      </c>
      <c r="Z1957" s="18">
        <f t="shared" si="4464"/>
        <v>5261.9000000000005</v>
      </c>
      <c r="AA1957" s="18">
        <f t="shared" si="4566"/>
        <v>0</v>
      </c>
      <c r="AB1957" s="18">
        <f t="shared" si="4566"/>
        <v>0</v>
      </c>
      <c r="AC1957" s="18">
        <f t="shared" si="4566"/>
        <v>0</v>
      </c>
      <c r="AD1957" s="18">
        <f t="shared" si="4465"/>
        <v>1218.0999999999999</v>
      </c>
      <c r="AE1957" s="18">
        <f t="shared" si="4466"/>
        <v>4699.7</v>
      </c>
      <c r="AF1957" s="18">
        <f t="shared" si="4467"/>
        <v>5261.9000000000005</v>
      </c>
      <c r="AG1957" s="18">
        <f t="shared" si="4566"/>
        <v>0</v>
      </c>
      <c r="AH1957" s="18">
        <f t="shared" si="4419"/>
        <v>1218.0999999999999</v>
      </c>
      <c r="AI1957" s="18">
        <f t="shared" si="4420"/>
        <v>4699.7</v>
      </c>
      <c r="AJ1957" s="18">
        <f t="shared" si="4421"/>
        <v>5261.9000000000005</v>
      </c>
      <c r="AK1957" s="18">
        <f t="shared" si="4566"/>
        <v>0</v>
      </c>
      <c r="AL1957" s="18">
        <f t="shared" si="4566"/>
        <v>0</v>
      </c>
      <c r="AM1957" s="18">
        <f t="shared" si="4566"/>
        <v>0</v>
      </c>
      <c r="AN1957" s="18">
        <f t="shared" si="4484"/>
        <v>1218.0999999999999</v>
      </c>
      <c r="AO1957" s="18">
        <f t="shared" si="4485"/>
        <v>4699.7</v>
      </c>
      <c r="AP1957" s="18">
        <f t="shared" si="4486"/>
        <v>5261.9000000000005</v>
      </c>
      <c r="AQ1957" s="18">
        <f t="shared" si="4566"/>
        <v>0</v>
      </c>
      <c r="AR1957" s="18">
        <f t="shared" si="4487"/>
        <v>1218.0999999999999</v>
      </c>
      <c r="AS1957" s="18">
        <f t="shared" si="4566"/>
        <v>0</v>
      </c>
      <c r="AT1957" s="18">
        <f t="shared" si="4566"/>
        <v>0</v>
      </c>
      <c r="AU1957" s="18">
        <f t="shared" si="4566"/>
        <v>0</v>
      </c>
      <c r="AV1957" s="18">
        <f t="shared" si="4416"/>
        <v>1218.0999999999999</v>
      </c>
      <c r="AW1957" s="18">
        <f t="shared" si="4417"/>
        <v>4699.7</v>
      </c>
      <c r="AX1957" s="18">
        <f t="shared" si="4418"/>
        <v>5261.9000000000005</v>
      </c>
      <c r="AY1957" s="18">
        <f t="shared" si="4566"/>
        <v>0</v>
      </c>
      <c r="AZ1957" s="18">
        <f t="shared" si="4566"/>
        <v>0</v>
      </c>
      <c r="BA1957" s="18">
        <f t="shared" si="4414"/>
        <v>1218.0999999999999</v>
      </c>
      <c r="BB1957" s="18">
        <f t="shared" si="4415"/>
        <v>4699.7</v>
      </c>
      <c r="BC1957" s="18">
        <f t="shared" si="4566"/>
        <v>0</v>
      </c>
      <c r="BD1957" s="18">
        <f t="shared" si="4566"/>
        <v>0</v>
      </c>
      <c r="BE1957" s="18">
        <f t="shared" si="4566"/>
        <v>0</v>
      </c>
      <c r="BF1957" s="18">
        <f t="shared" si="4520"/>
        <v>1218.0999999999999</v>
      </c>
      <c r="BG1957" s="18">
        <f t="shared" si="4521"/>
        <v>4699.7</v>
      </c>
      <c r="BH1957" s="18">
        <f t="shared" si="4522"/>
        <v>5261.9000000000005</v>
      </c>
      <c r="BI1957" s="18">
        <f t="shared" si="4566"/>
        <v>0</v>
      </c>
      <c r="BJ1957" s="25"/>
      <c r="BK1957" s="36"/>
    </row>
    <row r="1958" spans="1:92" ht="46.8" x14ac:dyDescent="0.3">
      <c r="A1958" s="19" t="s">
        <v>1321</v>
      </c>
      <c r="B1958" s="50">
        <v>240</v>
      </c>
      <c r="C1958" s="51"/>
      <c r="D1958" s="51"/>
      <c r="E1958" s="14" t="s">
        <v>463</v>
      </c>
      <c r="F1958" s="18">
        <f>F1959</f>
        <v>1218.0999999999999</v>
      </c>
      <c r="G1958" s="18">
        <f t="shared" si="4566"/>
        <v>4699.7</v>
      </c>
      <c r="H1958" s="18">
        <f t="shared" si="4566"/>
        <v>5261.9000000000005</v>
      </c>
      <c r="I1958" s="18">
        <f t="shared" si="4566"/>
        <v>0</v>
      </c>
      <c r="J1958" s="18">
        <f t="shared" si="4566"/>
        <v>0</v>
      </c>
      <c r="K1958" s="18">
        <f t="shared" si="4566"/>
        <v>0</v>
      </c>
      <c r="L1958" s="18">
        <f t="shared" si="4538"/>
        <v>1218.0999999999999</v>
      </c>
      <c r="M1958" s="18">
        <f t="shared" si="4539"/>
        <v>4699.7</v>
      </c>
      <c r="N1958" s="18">
        <f t="shared" si="4540"/>
        <v>5261.9000000000005</v>
      </c>
      <c r="O1958" s="18">
        <f t="shared" si="4566"/>
        <v>0</v>
      </c>
      <c r="P1958" s="18">
        <f t="shared" si="4566"/>
        <v>0</v>
      </c>
      <c r="Q1958" s="18">
        <f t="shared" si="4566"/>
        <v>0</v>
      </c>
      <c r="R1958" s="18">
        <f t="shared" si="4459"/>
        <v>1218.0999999999999</v>
      </c>
      <c r="S1958" s="18">
        <f t="shared" si="4460"/>
        <v>4699.7</v>
      </c>
      <c r="T1958" s="18">
        <f t="shared" si="4461"/>
        <v>5261.9000000000005</v>
      </c>
      <c r="U1958" s="18">
        <f t="shared" si="4566"/>
        <v>0</v>
      </c>
      <c r="V1958" s="18">
        <f t="shared" si="4566"/>
        <v>0</v>
      </c>
      <c r="W1958" s="18">
        <f t="shared" si="4566"/>
        <v>0</v>
      </c>
      <c r="X1958" s="18">
        <f t="shared" si="4462"/>
        <v>1218.0999999999999</v>
      </c>
      <c r="Y1958" s="18">
        <f t="shared" si="4463"/>
        <v>4699.7</v>
      </c>
      <c r="Z1958" s="18">
        <f t="shared" si="4464"/>
        <v>5261.9000000000005</v>
      </c>
      <c r="AA1958" s="18">
        <f t="shared" si="4566"/>
        <v>0</v>
      </c>
      <c r="AB1958" s="18">
        <f t="shared" si="4566"/>
        <v>0</v>
      </c>
      <c r="AC1958" s="18">
        <f t="shared" si="4566"/>
        <v>0</v>
      </c>
      <c r="AD1958" s="18">
        <f t="shared" si="4465"/>
        <v>1218.0999999999999</v>
      </c>
      <c r="AE1958" s="18">
        <f t="shared" si="4466"/>
        <v>4699.7</v>
      </c>
      <c r="AF1958" s="18">
        <f t="shared" si="4467"/>
        <v>5261.9000000000005</v>
      </c>
      <c r="AG1958" s="18">
        <f t="shared" si="4566"/>
        <v>0</v>
      </c>
      <c r="AH1958" s="18">
        <f t="shared" si="4419"/>
        <v>1218.0999999999999</v>
      </c>
      <c r="AI1958" s="18">
        <f t="shared" si="4420"/>
        <v>4699.7</v>
      </c>
      <c r="AJ1958" s="18">
        <f t="shared" si="4421"/>
        <v>5261.9000000000005</v>
      </c>
      <c r="AK1958" s="18">
        <f t="shared" si="4566"/>
        <v>0</v>
      </c>
      <c r="AL1958" s="18">
        <f t="shared" si="4566"/>
        <v>0</v>
      </c>
      <c r="AM1958" s="18">
        <f t="shared" si="4566"/>
        <v>0</v>
      </c>
      <c r="AN1958" s="18">
        <f t="shared" si="4484"/>
        <v>1218.0999999999999</v>
      </c>
      <c r="AO1958" s="18">
        <f t="shared" si="4485"/>
        <v>4699.7</v>
      </c>
      <c r="AP1958" s="18">
        <f t="shared" si="4486"/>
        <v>5261.9000000000005</v>
      </c>
      <c r="AQ1958" s="18">
        <f t="shared" si="4566"/>
        <v>0</v>
      </c>
      <c r="AR1958" s="18">
        <f t="shared" si="4487"/>
        <v>1218.0999999999999</v>
      </c>
      <c r="AS1958" s="18">
        <f t="shared" si="4566"/>
        <v>0</v>
      </c>
      <c r="AT1958" s="18">
        <f t="shared" si="4566"/>
        <v>0</v>
      </c>
      <c r="AU1958" s="18">
        <f t="shared" si="4566"/>
        <v>0</v>
      </c>
      <c r="AV1958" s="18">
        <f t="shared" si="4416"/>
        <v>1218.0999999999999</v>
      </c>
      <c r="AW1958" s="18">
        <f t="shared" si="4417"/>
        <v>4699.7</v>
      </c>
      <c r="AX1958" s="18">
        <f t="shared" si="4418"/>
        <v>5261.9000000000005</v>
      </c>
      <c r="AY1958" s="18">
        <f t="shared" si="4566"/>
        <v>0</v>
      </c>
      <c r="AZ1958" s="18">
        <f t="shared" si="4566"/>
        <v>0</v>
      </c>
      <c r="BA1958" s="18">
        <f t="shared" ref="BA1958:BA2021" si="4567">AV1958+AY1958</f>
        <v>1218.0999999999999</v>
      </c>
      <c r="BB1958" s="18">
        <f t="shared" ref="BB1958:BB2021" si="4568">AW1958+AZ1958</f>
        <v>4699.7</v>
      </c>
      <c r="BC1958" s="18">
        <f t="shared" si="4566"/>
        <v>0</v>
      </c>
      <c r="BD1958" s="18">
        <f t="shared" si="4566"/>
        <v>0</v>
      </c>
      <c r="BE1958" s="18">
        <f t="shared" si="4566"/>
        <v>0</v>
      </c>
      <c r="BF1958" s="18">
        <f t="shared" si="4520"/>
        <v>1218.0999999999999</v>
      </c>
      <c r="BG1958" s="18">
        <f t="shared" si="4521"/>
        <v>4699.7</v>
      </c>
      <c r="BH1958" s="18">
        <f t="shared" si="4522"/>
        <v>5261.9000000000005</v>
      </c>
      <c r="BI1958" s="18">
        <f t="shared" si="4566"/>
        <v>0</v>
      </c>
      <c r="BJ1958" s="25"/>
      <c r="BK1958" s="36"/>
    </row>
    <row r="1959" spans="1:92" x14ac:dyDescent="0.3">
      <c r="A1959" s="19" t="s">
        <v>1321</v>
      </c>
      <c r="B1959" s="50">
        <v>240</v>
      </c>
      <c r="C1959" s="51" t="s">
        <v>53</v>
      </c>
      <c r="D1959" s="51" t="s">
        <v>128</v>
      </c>
      <c r="E1959" s="14" t="s">
        <v>447</v>
      </c>
      <c r="F1959" s="18">
        <v>1218.0999999999999</v>
      </c>
      <c r="G1959" s="18">
        <v>4699.7</v>
      </c>
      <c r="H1959" s="18">
        <v>5261.9000000000005</v>
      </c>
      <c r="I1959" s="18"/>
      <c r="J1959" s="18"/>
      <c r="K1959" s="18"/>
      <c r="L1959" s="18">
        <f t="shared" si="4538"/>
        <v>1218.0999999999999</v>
      </c>
      <c r="M1959" s="18">
        <f t="shared" si="4539"/>
        <v>4699.7</v>
      </c>
      <c r="N1959" s="18">
        <f t="shared" si="4540"/>
        <v>5261.9000000000005</v>
      </c>
      <c r="O1959" s="18"/>
      <c r="P1959" s="18"/>
      <c r="Q1959" s="18"/>
      <c r="R1959" s="18">
        <f t="shared" si="4459"/>
        <v>1218.0999999999999</v>
      </c>
      <c r="S1959" s="18">
        <f t="shared" si="4460"/>
        <v>4699.7</v>
      </c>
      <c r="T1959" s="18">
        <f t="shared" si="4461"/>
        <v>5261.9000000000005</v>
      </c>
      <c r="U1959" s="18"/>
      <c r="V1959" s="18"/>
      <c r="W1959" s="18"/>
      <c r="X1959" s="18">
        <f t="shared" si="4462"/>
        <v>1218.0999999999999</v>
      </c>
      <c r="Y1959" s="18">
        <f t="shared" si="4463"/>
        <v>4699.7</v>
      </c>
      <c r="Z1959" s="18">
        <f t="shared" si="4464"/>
        <v>5261.9000000000005</v>
      </c>
      <c r="AA1959" s="18"/>
      <c r="AB1959" s="18"/>
      <c r="AC1959" s="18"/>
      <c r="AD1959" s="18">
        <f t="shared" si="4465"/>
        <v>1218.0999999999999</v>
      </c>
      <c r="AE1959" s="18">
        <f t="shared" si="4466"/>
        <v>4699.7</v>
      </c>
      <c r="AF1959" s="18">
        <f t="shared" si="4467"/>
        <v>5261.9000000000005</v>
      </c>
      <c r="AG1959" s="18"/>
      <c r="AH1959" s="18">
        <f t="shared" si="4419"/>
        <v>1218.0999999999999</v>
      </c>
      <c r="AI1959" s="18">
        <f t="shared" si="4420"/>
        <v>4699.7</v>
      </c>
      <c r="AJ1959" s="18">
        <f t="shared" si="4421"/>
        <v>5261.9000000000005</v>
      </c>
      <c r="AK1959" s="18"/>
      <c r="AL1959" s="18"/>
      <c r="AM1959" s="18"/>
      <c r="AN1959" s="18">
        <f t="shared" si="4484"/>
        <v>1218.0999999999999</v>
      </c>
      <c r="AO1959" s="18">
        <f t="shared" si="4485"/>
        <v>4699.7</v>
      </c>
      <c r="AP1959" s="18">
        <f t="shared" si="4486"/>
        <v>5261.9000000000005</v>
      </c>
      <c r="AQ1959" s="18"/>
      <c r="AR1959" s="18">
        <f t="shared" si="4487"/>
        <v>1218.0999999999999</v>
      </c>
      <c r="AS1959" s="18"/>
      <c r="AT1959" s="18"/>
      <c r="AU1959" s="18"/>
      <c r="AV1959" s="18">
        <f t="shared" ref="AV1959:AV2022" si="4569">AR1959+AS1959</f>
        <v>1218.0999999999999</v>
      </c>
      <c r="AW1959" s="18">
        <f t="shared" ref="AW1959:AW2022" si="4570">AO1959+AT1959</f>
        <v>4699.7</v>
      </c>
      <c r="AX1959" s="18">
        <f t="shared" ref="AX1959:AX2022" si="4571">AP1959+AU1959</f>
        <v>5261.9000000000005</v>
      </c>
      <c r="AY1959" s="18"/>
      <c r="AZ1959" s="18"/>
      <c r="BA1959" s="18">
        <f t="shared" si="4567"/>
        <v>1218.0999999999999</v>
      </c>
      <c r="BB1959" s="18">
        <f t="shared" si="4568"/>
        <v>4699.7</v>
      </c>
      <c r="BC1959" s="18"/>
      <c r="BD1959" s="18"/>
      <c r="BE1959" s="18"/>
      <c r="BF1959" s="18">
        <f t="shared" si="4520"/>
        <v>1218.0999999999999</v>
      </c>
      <c r="BG1959" s="18">
        <f t="shared" si="4521"/>
        <v>4699.7</v>
      </c>
      <c r="BH1959" s="18">
        <f t="shared" si="4522"/>
        <v>5261.9000000000005</v>
      </c>
      <c r="BI1959" s="18"/>
      <c r="BJ1959" s="25"/>
      <c r="BK1959" s="36"/>
    </row>
    <row r="1960" spans="1:92" ht="140.4" x14ac:dyDescent="0.3">
      <c r="A1960" s="19" t="s">
        <v>1323</v>
      </c>
      <c r="B1960" s="19"/>
      <c r="C1960" s="14"/>
      <c r="D1960" s="51"/>
      <c r="E1960" s="14" t="s">
        <v>1324</v>
      </c>
      <c r="F1960" s="18">
        <f>F1961</f>
        <v>84835.199999999997</v>
      </c>
      <c r="G1960" s="18">
        <f t="shared" ref="G1960:BI1962" si="4572">G1961</f>
        <v>82155.399999999994</v>
      </c>
      <c r="H1960" s="18">
        <f t="shared" si="4572"/>
        <v>78582.2</v>
      </c>
      <c r="I1960" s="18">
        <f t="shared" si="4572"/>
        <v>0</v>
      </c>
      <c r="J1960" s="18">
        <f t="shared" si="4572"/>
        <v>0</v>
      </c>
      <c r="K1960" s="18">
        <f t="shared" si="4572"/>
        <v>0</v>
      </c>
      <c r="L1960" s="18">
        <f t="shared" si="4538"/>
        <v>84835.199999999997</v>
      </c>
      <c r="M1960" s="18">
        <f t="shared" si="4539"/>
        <v>82155.399999999994</v>
      </c>
      <c r="N1960" s="18">
        <f t="shared" si="4540"/>
        <v>78582.2</v>
      </c>
      <c r="O1960" s="18">
        <f t="shared" si="4572"/>
        <v>0</v>
      </c>
      <c r="P1960" s="18">
        <f t="shared" si="4572"/>
        <v>0</v>
      </c>
      <c r="Q1960" s="18">
        <f t="shared" si="4572"/>
        <v>0</v>
      </c>
      <c r="R1960" s="18">
        <f t="shared" si="4459"/>
        <v>84835.199999999997</v>
      </c>
      <c r="S1960" s="18">
        <f t="shared" si="4460"/>
        <v>82155.399999999994</v>
      </c>
      <c r="T1960" s="18">
        <f t="shared" si="4461"/>
        <v>78582.2</v>
      </c>
      <c r="U1960" s="18">
        <f t="shared" si="4572"/>
        <v>0</v>
      </c>
      <c r="V1960" s="18">
        <f t="shared" si="4572"/>
        <v>0</v>
      </c>
      <c r="W1960" s="18">
        <f t="shared" si="4572"/>
        <v>0</v>
      </c>
      <c r="X1960" s="18">
        <f t="shared" si="4462"/>
        <v>84835.199999999997</v>
      </c>
      <c r="Y1960" s="18">
        <f t="shared" si="4463"/>
        <v>82155.399999999994</v>
      </c>
      <c r="Z1960" s="18">
        <f t="shared" si="4464"/>
        <v>78582.2</v>
      </c>
      <c r="AA1960" s="18">
        <f t="shared" si="4572"/>
        <v>0</v>
      </c>
      <c r="AB1960" s="18">
        <f t="shared" si="4572"/>
        <v>0</v>
      </c>
      <c r="AC1960" s="18">
        <f t="shared" si="4572"/>
        <v>0</v>
      </c>
      <c r="AD1960" s="18">
        <f t="shared" si="4465"/>
        <v>84835.199999999997</v>
      </c>
      <c r="AE1960" s="18">
        <f t="shared" si="4466"/>
        <v>82155.399999999994</v>
      </c>
      <c r="AF1960" s="18">
        <f t="shared" si="4467"/>
        <v>78582.2</v>
      </c>
      <c r="AG1960" s="18">
        <f t="shared" si="4572"/>
        <v>0</v>
      </c>
      <c r="AH1960" s="18">
        <f t="shared" si="4419"/>
        <v>84835.199999999997</v>
      </c>
      <c r="AI1960" s="18">
        <f t="shared" si="4420"/>
        <v>82155.399999999994</v>
      </c>
      <c r="AJ1960" s="18">
        <f t="shared" si="4421"/>
        <v>78582.2</v>
      </c>
      <c r="AK1960" s="18">
        <f t="shared" si="4572"/>
        <v>0</v>
      </c>
      <c r="AL1960" s="18">
        <f t="shared" si="4572"/>
        <v>0</v>
      </c>
      <c r="AM1960" s="18">
        <f t="shared" si="4572"/>
        <v>0</v>
      </c>
      <c r="AN1960" s="18">
        <f t="shared" si="4484"/>
        <v>84835.199999999997</v>
      </c>
      <c r="AO1960" s="18">
        <f t="shared" si="4485"/>
        <v>82155.399999999994</v>
      </c>
      <c r="AP1960" s="18">
        <f t="shared" si="4486"/>
        <v>78582.2</v>
      </c>
      <c r="AQ1960" s="18">
        <f t="shared" si="4572"/>
        <v>0</v>
      </c>
      <c r="AR1960" s="18">
        <f t="shared" si="4487"/>
        <v>84835.199999999997</v>
      </c>
      <c r="AS1960" s="18">
        <f t="shared" si="4572"/>
        <v>0</v>
      </c>
      <c r="AT1960" s="18">
        <f t="shared" si="4572"/>
        <v>0</v>
      </c>
      <c r="AU1960" s="18">
        <f t="shared" si="4572"/>
        <v>0</v>
      </c>
      <c r="AV1960" s="18">
        <f t="shared" si="4569"/>
        <v>84835.199999999997</v>
      </c>
      <c r="AW1960" s="18">
        <f t="shared" si="4570"/>
        <v>82155.399999999994</v>
      </c>
      <c r="AX1960" s="18">
        <f t="shared" si="4571"/>
        <v>78582.2</v>
      </c>
      <c r="AY1960" s="18">
        <f t="shared" si="4572"/>
        <v>0</v>
      </c>
      <c r="AZ1960" s="18">
        <f t="shared" si="4572"/>
        <v>0</v>
      </c>
      <c r="BA1960" s="18">
        <f t="shared" si="4567"/>
        <v>84835.199999999997</v>
      </c>
      <c r="BB1960" s="18">
        <f t="shared" si="4568"/>
        <v>82155.399999999994</v>
      </c>
      <c r="BC1960" s="18">
        <f t="shared" si="4572"/>
        <v>0</v>
      </c>
      <c r="BD1960" s="18">
        <f t="shared" si="4572"/>
        <v>0</v>
      </c>
      <c r="BE1960" s="18">
        <f t="shared" si="4572"/>
        <v>0</v>
      </c>
      <c r="BF1960" s="18">
        <f t="shared" si="4520"/>
        <v>84835.199999999997</v>
      </c>
      <c r="BG1960" s="18">
        <f t="shared" si="4521"/>
        <v>82155.399999999994</v>
      </c>
      <c r="BH1960" s="18">
        <f t="shared" si="4522"/>
        <v>78582.2</v>
      </c>
      <c r="BI1960" s="18">
        <f t="shared" si="4572"/>
        <v>0</v>
      </c>
      <c r="BJ1960" s="25"/>
      <c r="BK1960" s="36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</row>
    <row r="1961" spans="1:92" ht="46.8" x14ac:dyDescent="0.3">
      <c r="A1961" s="19" t="s">
        <v>1323</v>
      </c>
      <c r="B1961" s="50">
        <v>400</v>
      </c>
      <c r="C1961" s="51"/>
      <c r="D1961" s="51"/>
      <c r="E1961" s="14" t="s">
        <v>457</v>
      </c>
      <c r="F1961" s="18">
        <f>F1962</f>
        <v>84835.199999999997</v>
      </c>
      <c r="G1961" s="18">
        <f t="shared" si="4572"/>
        <v>82155.399999999994</v>
      </c>
      <c r="H1961" s="18">
        <f t="shared" si="4572"/>
        <v>78582.2</v>
      </c>
      <c r="I1961" s="18">
        <f t="shared" si="4572"/>
        <v>0</v>
      </c>
      <c r="J1961" s="18">
        <f t="shared" si="4572"/>
        <v>0</v>
      </c>
      <c r="K1961" s="18">
        <f t="shared" si="4572"/>
        <v>0</v>
      </c>
      <c r="L1961" s="18">
        <f t="shared" si="4538"/>
        <v>84835.199999999997</v>
      </c>
      <c r="M1961" s="18">
        <f t="shared" si="4539"/>
        <v>82155.399999999994</v>
      </c>
      <c r="N1961" s="18">
        <f t="shared" si="4540"/>
        <v>78582.2</v>
      </c>
      <c r="O1961" s="18">
        <f t="shared" si="4572"/>
        <v>0</v>
      </c>
      <c r="P1961" s="18">
        <f t="shared" si="4572"/>
        <v>0</v>
      </c>
      <c r="Q1961" s="18">
        <f t="shared" si="4572"/>
        <v>0</v>
      </c>
      <c r="R1961" s="18">
        <f t="shared" si="4459"/>
        <v>84835.199999999997</v>
      </c>
      <c r="S1961" s="18">
        <f t="shared" si="4460"/>
        <v>82155.399999999994</v>
      </c>
      <c r="T1961" s="18">
        <f t="shared" si="4461"/>
        <v>78582.2</v>
      </c>
      <c r="U1961" s="18">
        <f t="shared" si="4572"/>
        <v>0</v>
      </c>
      <c r="V1961" s="18">
        <f t="shared" si="4572"/>
        <v>0</v>
      </c>
      <c r="W1961" s="18">
        <f t="shared" si="4572"/>
        <v>0</v>
      </c>
      <c r="X1961" s="18">
        <f t="shared" si="4462"/>
        <v>84835.199999999997</v>
      </c>
      <c r="Y1961" s="18">
        <f t="shared" si="4463"/>
        <v>82155.399999999994</v>
      </c>
      <c r="Z1961" s="18">
        <f t="shared" si="4464"/>
        <v>78582.2</v>
      </c>
      <c r="AA1961" s="18">
        <f t="shared" si="4572"/>
        <v>0</v>
      </c>
      <c r="AB1961" s="18">
        <f t="shared" si="4572"/>
        <v>0</v>
      </c>
      <c r="AC1961" s="18">
        <f t="shared" si="4572"/>
        <v>0</v>
      </c>
      <c r="AD1961" s="18">
        <f t="shared" si="4465"/>
        <v>84835.199999999997</v>
      </c>
      <c r="AE1961" s="18">
        <f t="shared" si="4466"/>
        <v>82155.399999999994</v>
      </c>
      <c r="AF1961" s="18">
        <f t="shared" si="4467"/>
        <v>78582.2</v>
      </c>
      <c r="AG1961" s="18">
        <f t="shared" si="4572"/>
        <v>0</v>
      </c>
      <c r="AH1961" s="18">
        <f t="shared" si="4419"/>
        <v>84835.199999999997</v>
      </c>
      <c r="AI1961" s="18">
        <f t="shared" si="4420"/>
        <v>82155.399999999994</v>
      </c>
      <c r="AJ1961" s="18">
        <f t="shared" si="4421"/>
        <v>78582.2</v>
      </c>
      <c r="AK1961" s="18">
        <f t="shared" si="4572"/>
        <v>0</v>
      </c>
      <c r="AL1961" s="18">
        <f t="shared" si="4572"/>
        <v>0</v>
      </c>
      <c r="AM1961" s="18">
        <f t="shared" si="4572"/>
        <v>0</v>
      </c>
      <c r="AN1961" s="18">
        <f t="shared" si="4484"/>
        <v>84835.199999999997</v>
      </c>
      <c r="AO1961" s="18">
        <f t="shared" si="4485"/>
        <v>82155.399999999994</v>
      </c>
      <c r="AP1961" s="18">
        <f t="shared" si="4486"/>
        <v>78582.2</v>
      </c>
      <c r="AQ1961" s="18">
        <f t="shared" si="4572"/>
        <v>0</v>
      </c>
      <c r="AR1961" s="18">
        <f t="shared" si="4487"/>
        <v>84835.199999999997</v>
      </c>
      <c r="AS1961" s="18">
        <f t="shared" si="4572"/>
        <v>0</v>
      </c>
      <c r="AT1961" s="18">
        <f t="shared" si="4572"/>
        <v>0</v>
      </c>
      <c r="AU1961" s="18">
        <f t="shared" si="4572"/>
        <v>0</v>
      </c>
      <c r="AV1961" s="18">
        <f t="shared" si="4569"/>
        <v>84835.199999999997</v>
      </c>
      <c r="AW1961" s="18">
        <f t="shared" si="4570"/>
        <v>82155.399999999994</v>
      </c>
      <c r="AX1961" s="18">
        <f t="shared" si="4571"/>
        <v>78582.2</v>
      </c>
      <c r="AY1961" s="18">
        <f t="shared" si="4572"/>
        <v>0</v>
      </c>
      <c r="AZ1961" s="18">
        <f t="shared" si="4572"/>
        <v>0</v>
      </c>
      <c r="BA1961" s="18">
        <f t="shared" si="4567"/>
        <v>84835.199999999997</v>
      </c>
      <c r="BB1961" s="18">
        <f t="shared" si="4568"/>
        <v>82155.399999999994</v>
      </c>
      <c r="BC1961" s="18">
        <f t="shared" si="4572"/>
        <v>0</v>
      </c>
      <c r="BD1961" s="18">
        <f t="shared" si="4572"/>
        <v>0</v>
      </c>
      <c r="BE1961" s="18">
        <f t="shared" si="4572"/>
        <v>0</v>
      </c>
      <c r="BF1961" s="18">
        <f t="shared" si="4520"/>
        <v>84835.199999999997</v>
      </c>
      <c r="BG1961" s="18">
        <f t="shared" si="4521"/>
        <v>82155.399999999994</v>
      </c>
      <c r="BH1961" s="18">
        <f t="shared" si="4522"/>
        <v>78582.2</v>
      </c>
      <c r="BI1961" s="18">
        <f t="shared" si="4572"/>
        <v>0</v>
      </c>
      <c r="BJ1961" s="25"/>
      <c r="BK1961" s="36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</row>
    <row r="1962" spans="1:92" x14ac:dyDescent="0.3">
      <c r="A1962" s="19" t="s">
        <v>1323</v>
      </c>
      <c r="B1962" s="50">
        <v>410</v>
      </c>
      <c r="C1962" s="51"/>
      <c r="D1962" s="51"/>
      <c r="E1962" s="14" t="s">
        <v>470</v>
      </c>
      <c r="F1962" s="18">
        <f>F1963</f>
        <v>84835.199999999997</v>
      </c>
      <c r="G1962" s="18">
        <f t="shared" si="4572"/>
        <v>82155.399999999994</v>
      </c>
      <c r="H1962" s="18">
        <f t="shared" si="4572"/>
        <v>78582.2</v>
      </c>
      <c r="I1962" s="18">
        <f t="shared" si="4572"/>
        <v>0</v>
      </c>
      <c r="J1962" s="18">
        <f t="shared" si="4572"/>
        <v>0</v>
      </c>
      <c r="K1962" s="18">
        <f t="shared" si="4572"/>
        <v>0</v>
      </c>
      <c r="L1962" s="18">
        <f t="shared" si="4538"/>
        <v>84835.199999999997</v>
      </c>
      <c r="M1962" s="18">
        <f t="shared" si="4539"/>
        <v>82155.399999999994</v>
      </c>
      <c r="N1962" s="18">
        <f t="shared" si="4540"/>
        <v>78582.2</v>
      </c>
      <c r="O1962" s="18">
        <f t="shared" si="4572"/>
        <v>0</v>
      </c>
      <c r="P1962" s="18">
        <f t="shared" si="4572"/>
        <v>0</v>
      </c>
      <c r="Q1962" s="18">
        <f t="shared" si="4572"/>
        <v>0</v>
      </c>
      <c r="R1962" s="18">
        <f t="shared" si="4459"/>
        <v>84835.199999999997</v>
      </c>
      <c r="S1962" s="18">
        <f t="shared" si="4460"/>
        <v>82155.399999999994</v>
      </c>
      <c r="T1962" s="18">
        <f t="shared" si="4461"/>
        <v>78582.2</v>
      </c>
      <c r="U1962" s="18">
        <f t="shared" si="4572"/>
        <v>0</v>
      </c>
      <c r="V1962" s="18">
        <f t="shared" si="4572"/>
        <v>0</v>
      </c>
      <c r="W1962" s="18">
        <f t="shared" si="4572"/>
        <v>0</v>
      </c>
      <c r="X1962" s="18">
        <f t="shared" si="4462"/>
        <v>84835.199999999997</v>
      </c>
      <c r="Y1962" s="18">
        <f t="shared" si="4463"/>
        <v>82155.399999999994</v>
      </c>
      <c r="Z1962" s="18">
        <f t="shared" si="4464"/>
        <v>78582.2</v>
      </c>
      <c r="AA1962" s="18">
        <f t="shared" si="4572"/>
        <v>0</v>
      </c>
      <c r="AB1962" s="18">
        <f t="shared" si="4572"/>
        <v>0</v>
      </c>
      <c r="AC1962" s="18">
        <f t="shared" si="4572"/>
        <v>0</v>
      </c>
      <c r="AD1962" s="18">
        <f t="shared" si="4465"/>
        <v>84835.199999999997</v>
      </c>
      <c r="AE1962" s="18">
        <f t="shared" si="4466"/>
        <v>82155.399999999994</v>
      </c>
      <c r="AF1962" s="18">
        <f t="shared" si="4467"/>
        <v>78582.2</v>
      </c>
      <c r="AG1962" s="18">
        <f t="shared" si="4572"/>
        <v>0</v>
      </c>
      <c r="AH1962" s="18">
        <f t="shared" si="4419"/>
        <v>84835.199999999997</v>
      </c>
      <c r="AI1962" s="18">
        <f t="shared" si="4420"/>
        <v>82155.399999999994</v>
      </c>
      <c r="AJ1962" s="18">
        <f t="shared" si="4421"/>
        <v>78582.2</v>
      </c>
      <c r="AK1962" s="18">
        <f t="shared" si="4572"/>
        <v>0</v>
      </c>
      <c r="AL1962" s="18">
        <f t="shared" si="4572"/>
        <v>0</v>
      </c>
      <c r="AM1962" s="18">
        <f t="shared" si="4572"/>
        <v>0</v>
      </c>
      <c r="AN1962" s="18">
        <f t="shared" si="4484"/>
        <v>84835.199999999997</v>
      </c>
      <c r="AO1962" s="18">
        <f t="shared" si="4485"/>
        <v>82155.399999999994</v>
      </c>
      <c r="AP1962" s="18">
        <f t="shared" si="4486"/>
        <v>78582.2</v>
      </c>
      <c r="AQ1962" s="18">
        <f t="shared" si="4572"/>
        <v>0</v>
      </c>
      <c r="AR1962" s="18">
        <f t="shared" si="4487"/>
        <v>84835.199999999997</v>
      </c>
      <c r="AS1962" s="18">
        <f t="shared" si="4572"/>
        <v>0</v>
      </c>
      <c r="AT1962" s="18">
        <f t="shared" si="4572"/>
        <v>0</v>
      </c>
      <c r="AU1962" s="18">
        <f t="shared" si="4572"/>
        <v>0</v>
      </c>
      <c r="AV1962" s="18">
        <f t="shared" si="4569"/>
        <v>84835.199999999997</v>
      </c>
      <c r="AW1962" s="18">
        <f t="shared" si="4570"/>
        <v>82155.399999999994</v>
      </c>
      <c r="AX1962" s="18">
        <f t="shared" si="4571"/>
        <v>78582.2</v>
      </c>
      <c r="AY1962" s="18">
        <f t="shared" si="4572"/>
        <v>0</v>
      </c>
      <c r="AZ1962" s="18">
        <f t="shared" si="4572"/>
        <v>0</v>
      </c>
      <c r="BA1962" s="18">
        <f t="shared" si="4567"/>
        <v>84835.199999999997</v>
      </c>
      <c r="BB1962" s="18">
        <f t="shared" si="4568"/>
        <v>82155.399999999994</v>
      </c>
      <c r="BC1962" s="18">
        <f t="shared" si="4572"/>
        <v>0</v>
      </c>
      <c r="BD1962" s="18">
        <f t="shared" si="4572"/>
        <v>0</v>
      </c>
      <c r="BE1962" s="18">
        <f t="shared" si="4572"/>
        <v>0</v>
      </c>
      <c r="BF1962" s="18">
        <f t="shared" si="4520"/>
        <v>84835.199999999997</v>
      </c>
      <c r="BG1962" s="18">
        <f t="shared" si="4521"/>
        <v>82155.399999999994</v>
      </c>
      <c r="BH1962" s="18">
        <f t="shared" si="4522"/>
        <v>78582.2</v>
      </c>
      <c r="BI1962" s="18">
        <f t="shared" si="4572"/>
        <v>0</v>
      </c>
      <c r="BJ1962" s="25"/>
      <c r="BK1962" s="36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</row>
    <row r="1963" spans="1:92" x14ac:dyDescent="0.3">
      <c r="A1963" s="19" t="s">
        <v>1323</v>
      </c>
      <c r="B1963" s="50">
        <v>410</v>
      </c>
      <c r="C1963" s="51" t="s">
        <v>53</v>
      </c>
      <c r="D1963" s="51" t="s">
        <v>137</v>
      </c>
      <c r="E1963" s="14" t="s">
        <v>446</v>
      </c>
      <c r="F1963" s="18">
        <v>84835.199999999997</v>
      </c>
      <c r="G1963" s="18">
        <v>82155.399999999994</v>
      </c>
      <c r="H1963" s="18">
        <v>78582.2</v>
      </c>
      <c r="I1963" s="18"/>
      <c r="J1963" s="18"/>
      <c r="K1963" s="18"/>
      <c r="L1963" s="18">
        <f t="shared" si="4538"/>
        <v>84835.199999999997</v>
      </c>
      <c r="M1963" s="18">
        <f t="shared" si="4539"/>
        <v>82155.399999999994</v>
      </c>
      <c r="N1963" s="18">
        <f t="shared" si="4540"/>
        <v>78582.2</v>
      </c>
      <c r="O1963" s="18"/>
      <c r="P1963" s="18"/>
      <c r="Q1963" s="18"/>
      <c r="R1963" s="18">
        <f t="shared" si="4459"/>
        <v>84835.199999999997</v>
      </c>
      <c r="S1963" s="18">
        <f t="shared" si="4460"/>
        <v>82155.399999999994</v>
      </c>
      <c r="T1963" s="18">
        <f t="shared" si="4461"/>
        <v>78582.2</v>
      </c>
      <c r="U1963" s="18"/>
      <c r="V1963" s="18"/>
      <c r="W1963" s="18"/>
      <c r="X1963" s="18">
        <f t="shared" si="4462"/>
        <v>84835.199999999997</v>
      </c>
      <c r="Y1963" s="18">
        <f t="shared" si="4463"/>
        <v>82155.399999999994</v>
      </c>
      <c r="Z1963" s="18">
        <f t="shared" si="4464"/>
        <v>78582.2</v>
      </c>
      <c r="AA1963" s="18"/>
      <c r="AB1963" s="18"/>
      <c r="AC1963" s="18"/>
      <c r="AD1963" s="18">
        <f t="shared" si="4465"/>
        <v>84835.199999999997</v>
      </c>
      <c r="AE1963" s="18">
        <f t="shared" si="4466"/>
        <v>82155.399999999994</v>
      </c>
      <c r="AF1963" s="18">
        <f t="shared" si="4467"/>
        <v>78582.2</v>
      </c>
      <c r="AG1963" s="18"/>
      <c r="AH1963" s="18">
        <f t="shared" si="4419"/>
        <v>84835.199999999997</v>
      </c>
      <c r="AI1963" s="18">
        <f t="shared" si="4420"/>
        <v>82155.399999999994</v>
      </c>
      <c r="AJ1963" s="18">
        <f t="shared" si="4421"/>
        <v>78582.2</v>
      </c>
      <c r="AK1963" s="18"/>
      <c r="AL1963" s="18"/>
      <c r="AM1963" s="18"/>
      <c r="AN1963" s="18">
        <f t="shared" si="4484"/>
        <v>84835.199999999997</v>
      </c>
      <c r="AO1963" s="18">
        <f t="shared" si="4485"/>
        <v>82155.399999999994</v>
      </c>
      <c r="AP1963" s="18">
        <f t="shared" si="4486"/>
        <v>78582.2</v>
      </c>
      <c r="AQ1963" s="18"/>
      <c r="AR1963" s="18">
        <f t="shared" si="4487"/>
        <v>84835.199999999997</v>
      </c>
      <c r="AS1963" s="18"/>
      <c r="AT1963" s="18"/>
      <c r="AU1963" s="18"/>
      <c r="AV1963" s="18">
        <f t="shared" si="4569"/>
        <v>84835.199999999997</v>
      </c>
      <c r="AW1963" s="18">
        <f t="shared" si="4570"/>
        <v>82155.399999999994</v>
      </c>
      <c r="AX1963" s="18">
        <f t="shared" si="4571"/>
        <v>78582.2</v>
      </c>
      <c r="AY1963" s="18"/>
      <c r="AZ1963" s="18"/>
      <c r="BA1963" s="18">
        <f t="shared" si="4567"/>
        <v>84835.199999999997</v>
      </c>
      <c r="BB1963" s="18">
        <f t="shared" si="4568"/>
        <v>82155.399999999994</v>
      </c>
      <c r="BC1963" s="18"/>
      <c r="BD1963" s="18"/>
      <c r="BE1963" s="18"/>
      <c r="BF1963" s="18">
        <f t="shared" si="4520"/>
        <v>84835.199999999997</v>
      </c>
      <c r="BG1963" s="18">
        <f t="shared" si="4521"/>
        <v>82155.399999999994</v>
      </c>
      <c r="BH1963" s="18">
        <f t="shared" si="4522"/>
        <v>78582.2</v>
      </c>
      <c r="BI1963" s="18"/>
      <c r="BJ1963" s="25"/>
      <c r="BK1963" s="36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</row>
    <row r="1964" spans="1:92" ht="62.4" x14ac:dyDescent="0.3">
      <c r="A1964" s="19" t="s">
        <v>1325</v>
      </c>
      <c r="B1964" s="19"/>
      <c r="C1964" s="14"/>
      <c r="D1964" s="51"/>
      <c r="E1964" s="14" t="s">
        <v>1326</v>
      </c>
      <c r="F1964" s="18">
        <f>F1965</f>
        <v>143054.29999999999</v>
      </c>
      <c r="G1964" s="18">
        <f t="shared" ref="G1964:BI1966" si="4573">G1965</f>
        <v>138461.1</v>
      </c>
      <c r="H1964" s="18">
        <f t="shared" si="4573"/>
        <v>132336.9</v>
      </c>
      <c r="I1964" s="18">
        <f t="shared" si="4573"/>
        <v>0</v>
      </c>
      <c r="J1964" s="18">
        <f t="shared" si="4573"/>
        <v>0</v>
      </c>
      <c r="K1964" s="18">
        <f t="shared" si="4573"/>
        <v>0</v>
      </c>
      <c r="L1964" s="18">
        <f t="shared" si="4538"/>
        <v>143054.29999999999</v>
      </c>
      <c r="M1964" s="18">
        <f t="shared" si="4539"/>
        <v>138461.1</v>
      </c>
      <c r="N1964" s="18">
        <f t="shared" si="4540"/>
        <v>132336.9</v>
      </c>
      <c r="O1964" s="18">
        <f t="shared" si="4573"/>
        <v>0</v>
      </c>
      <c r="P1964" s="18">
        <f t="shared" si="4573"/>
        <v>0</v>
      </c>
      <c r="Q1964" s="18">
        <f t="shared" si="4573"/>
        <v>0</v>
      </c>
      <c r="R1964" s="18">
        <f t="shared" si="4459"/>
        <v>143054.29999999999</v>
      </c>
      <c r="S1964" s="18">
        <f t="shared" si="4460"/>
        <v>138461.1</v>
      </c>
      <c r="T1964" s="18">
        <f t="shared" si="4461"/>
        <v>132336.9</v>
      </c>
      <c r="U1964" s="18">
        <f t="shared" si="4573"/>
        <v>0</v>
      </c>
      <c r="V1964" s="18">
        <f t="shared" si="4573"/>
        <v>0</v>
      </c>
      <c r="W1964" s="18">
        <f t="shared" si="4573"/>
        <v>0</v>
      </c>
      <c r="X1964" s="18">
        <f t="shared" si="4462"/>
        <v>143054.29999999999</v>
      </c>
      <c r="Y1964" s="18">
        <f t="shared" si="4463"/>
        <v>138461.1</v>
      </c>
      <c r="Z1964" s="18">
        <f t="shared" si="4464"/>
        <v>132336.9</v>
      </c>
      <c r="AA1964" s="18">
        <f t="shared" si="4573"/>
        <v>0</v>
      </c>
      <c r="AB1964" s="18">
        <f t="shared" si="4573"/>
        <v>0</v>
      </c>
      <c r="AC1964" s="18">
        <f t="shared" si="4573"/>
        <v>0</v>
      </c>
      <c r="AD1964" s="18">
        <f t="shared" si="4465"/>
        <v>143054.29999999999</v>
      </c>
      <c r="AE1964" s="18">
        <f t="shared" si="4466"/>
        <v>138461.1</v>
      </c>
      <c r="AF1964" s="18">
        <f t="shared" si="4467"/>
        <v>132336.9</v>
      </c>
      <c r="AG1964" s="18">
        <f t="shared" si="4573"/>
        <v>0</v>
      </c>
      <c r="AH1964" s="18">
        <f t="shared" ref="AH1964:AH2027" si="4574">AD1964+AG1964</f>
        <v>143054.29999999999</v>
      </c>
      <c r="AI1964" s="18">
        <f t="shared" ref="AI1964:AI2027" si="4575">AE1964</f>
        <v>138461.1</v>
      </c>
      <c r="AJ1964" s="18">
        <f t="shared" ref="AJ1964:AJ2027" si="4576">AF1964</f>
        <v>132336.9</v>
      </c>
      <c r="AK1964" s="18">
        <f t="shared" si="4573"/>
        <v>0</v>
      </c>
      <c r="AL1964" s="18">
        <f t="shared" si="4573"/>
        <v>0</v>
      </c>
      <c r="AM1964" s="18">
        <f t="shared" si="4573"/>
        <v>0</v>
      </c>
      <c r="AN1964" s="18">
        <f t="shared" si="4484"/>
        <v>143054.29999999999</v>
      </c>
      <c r="AO1964" s="18">
        <f t="shared" si="4485"/>
        <v>138461.1</v>
      </c>
      <c r="AP1964" s="18">
        <f t="shared" si="4486"/>
        <v>132336.9</v>
      </c>
      <c r="AQ1964" s="18">
        <f t="shared" si="4573"/>
        <v>0</v>
      </c>
      <c r="AR1964" s="18">
        <f t="shared" si="4487"/>
        <v>143054.29999999999</v>
      </c>
      <c r="AS1964" s="18">
        <f t="shared" si="4573"/>
        <v>0</v>
      </c>
      <c r="AT1964" s="18">
        <f t="shared" si="4573"/>
        <v>0</v>
      </c>
      <c r="AU1964" s="18">
        <f t="shared" si="4573"/>
        <v>0</v>
      </c>
      <c r="AV1964" s="18">
        <f t="shared" si="4569"/>
        <v>143054.29999999999</v>
      </c>
      <c r="AW1964" s="18">
        <f t="shared" si="4570"/>
        <v>138461.1</v>
      </c>
      <c r="AX1964" s="18">
        <f t="shared" si="4571"/>
        <v>132336.9</v>
      </c>
      <c r="AY1964" s="18">
        <f t="shared" si="4573"/>
        <v>0</v>
      </c>
      <c r="AZ1964" s="18">
        <f t="shared" si="4573"/>
        <v>0</v>
      </c>
      <c r="BA1964" s="18">
        <f t="shared" si="4567"/>
        <v>143054.29999999999</v>
      </c>
      <c r="BB1964" s="18">
        <f t="shared" si="4568"/>
        <v>138461.1</v>
      </c>
      <c r="BC1964" s="18">
        <f t="shared" si="4573"/>
        <v>0</v>
      </c>
      <c r="BD1964" s="18">
        <f t="shared" si="4573"/>
        <v>0</v>
      </c>
      <c r="BE1964" s="18">
        <f t="shared" si="4573"/>
        <v>0</v>
      </c>
      <c r="BF1964" s="18">
        <f t="shared" si="4520"/>
        <v>143054.29999999999</v>
      </c>
      <c r="BG1964" s="18">
        <f t="shared" si="4521"/>
        <v>138461.1</v>
      </c>
      <c r="BH1964" s="18">
        <f t="shared" si="4522"/>
        <v>132336.9</v>
      </c>
      <c r="BI1964" s="18">
        <f t="shared" si="4573"/>
        <v>0</v>
      </c>
      <c r="BJ1964" s="25"/>
      <c r="BK1964" s="36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</row>
    <row r="1965" spans="1:92" ht="46.8" x14ac:dyDescent="0.3">
      <c r="A1965" s="19" t="s">
        <v>1325</v>
      </c>
      <c r="B1965" s="50">
        <v>400</v>
      </c>
      <c r="C1965" s="51"/>
      <c r="D1965" s="51"/>
      <c r="E1965" s="14" t="s">
        <v>457</v>
      </c>
      <c r="F1965" s="18">
        <f>F1966</f>
        <v>143054.29999999999</v>
      </c>
      <c r="G1965" s="18">
        <f t="shared" si="4573"/>
        <v>138461.1</v>
      </c>
      <c r="H1965" s="18">
        <f t="shared" si="4573"/>
        <v>132336.9</v>
      </c>
      <c r="I1965" s="18">
        <f t="shared" si="4573"/>
        <v>0</v>
      </c>
      <c r="J1965" s="18">
        <f t="shared" si="4573"/>
        <v>0</v>
      </c>
      <c r="K1965" s="18">
        <f t="shared" si="4573"/>
        <v>0</v>
      </c>
      <c r="L1965" s="18">
        <f t="shared" si="4538"/>
        <v>143054.29999999999</v>
      </c>
      <c r="M1965" s="18">
        <f t="shared" si="4539"/>
        <v>138461.1</v>
      </c>
      <c r="N1965" s="18">
        <f t="shared" si="4540"/>
        <v>132336.9</v>
      </c>
      <c r="O1965" s="18">
        <f t="shared" si="4573"/>
        <v>0</v>
      </c>
      <c r="P1965" s="18">
        <f t="shared" si="4573"/>
        <v>0</v>
      </c>
      <c r="Q1965" s="18">
        <f t="shared" si="4573"/>
        <v>0</v>
      </c>
      <c r="R1965" s="18">
        <f t="shared" si="4459"/>
        <v>143054.29999999999</v>
      </c>
      <c r="S1965" s="18">
        <f t="shared" si="4460"/>
        <v>138461.1</v>
      </c>
      <c r="T1965" s="18">
        <f t="shared" si="4461"/>
        <v>132336.9</v>
      </c>
      <c r="U1965" s="18">
        <f t="shared" si="4573"/>
        <v>0</v>
      </c>
      <c r="V1965" s="18">
        <f t="shared" si="4573"/>
        <v>0</v>
      </c>
      <c r="W1965" s="18">
        <f t="shared" si="4573"/>
        <v>0</v>
      </c>
      <c r="X1965" s="18">
        <f t="shared" si="4462"/>
        <v>143054.29999999999</v>
      </c>
      <c r="Y1965" s="18">
        <f t="shared" si="4463"/>
        <v>138461.1</v>
      </c>
      <c r="Z1965" s="18">
        <f t="shared" si="4464"/>
        <v>132336.9</v>
      </c>
      <c r="AA1965" s="18">
        <f t="shared" si="4573"/>
        <v>0</v>
      </c>
      <c r="AB1965" s="18">
        <f t="shared" si="4573"/>
        <v>0</v>
      </c>
      <c r="AC1965" s="18">
        <f t="shared" si="4573"/>
        <v>0</v>
      </c>
      <c r="AD1965" s="18">
        <f t="shared" si="4465"/>
        <v>143054.29999999999</v>
      </c>
      <c r="AE1965" s="18">
        <f t="shared" si="4466"/>
        <v>138461.1</v>
      </c>
      <c r="AF1965" s="18">
        <f t="shared" si="4467"/>
        <v>132336.9</v>
      </c>
      <c r="AG1965" s="18">
        <f t="shared" si="4573"/>
        <v>0</v>
      </c>
      <c r="AH1965" s="18">
        <f t="shared" si="4574"/>
        <v>143054.29999999999</v>
      </c>
      <c r="AI1965" s="18">
        <f t="shared" si="4575"/>
        <v>138461.1</v>
      </c>
      <c r="AJ1965" s="18">
        <f t="shared" si="4576"/>
        <v>132336.9</v>
      </c>
      <c r="AK1965" s="18">
        <f t="shared" si="4573"/>
        <v>0</v>
      </c>
      <c r="AL1965" s="18">
        <f t="shared" si="4573"/>
        <v>0</v>
      </c>
      <c r="AM1965" s="18">
        <f t="shared" si="4573"/>
        <v>0</v>
      </c>
      <c r="AN1965" s="18">
        <f t="shared" si="4484"/>
        <v>143054.29999999999</v>
      </c>
      <c r="AO1965" s="18">
        <f t="shared" si="4485"/>
        <v>138461.1</v>
      </c>
      <c r="AP1965" s="18">
        <f t="shared" si="4486"/>
        <v>132336.9</v>
      </c>
      <c r="AQ1965" s="18">
        <f t="shared" si="4573"/>
        <v>0</v>
      </c>
      <c r="AR1965" s="18">
        <f t="shared" si="4487"/>
        <v>143054.29999999999</v>
      </c>
      <c r="AS1965" s="18">
        <f t="shared" si="4573"/>
        <v>0</v>
      </c>
      <c r="AT1965" s="18">
        <f t="shared" si="4573"/>
        <v>0</v>
      </c>
      <c r="AU1965" s="18">
        <f t="shared" si="4573"/>
        <v>0</v>
      </c>
      <c r="AV1965" s="18">
        <f t="shared" si="4569"/>
        <v>143054.29999999999</v>
      </c>
      <c r="AW1965" s="18">
        <f t="shared" si="4570"/>
        <v>138461.1</v>
      </c>
      <c r="AX1965" s="18">
        <f t="shared" si="4571"/>
        <v>132336.9</v>
      </c>
      <c r="AY1965" s="18">
        <f t="shared" si="4573"/>
        <v>0</v>
      </c>
      <c r="AZ1965" s="18">
        <f t="shared" si="4573"/>
        <v>0</v>
      </c>
      <c r="BA1965" s="18">
        <f t="shared" si="4567"/>
        <v>143054.29999999999</v>
      </c>
      <c r="BB1965" s="18">
        <f t="shared" si="4568"/>
        <v>138461.1</v>
      </c>
      <c r="BC1965" s="18">
        <f t="shared" si="4573"/>
        <v>0</v>
      </c>
      <c r="BD1965" s="18">
        <f t="shared" si="4573"/>
        <v>0</v>
      </c>
      <c r="BE1965" s="18">
        <f t="shared" si="4573"/>
        <v>0</v>
      </c>
      <c r="BF1965" s="18">
        <f t="shared" si="4520"/>
        <v>143054.29999999999</v>
      </c>
      <c r="BG1965" s="18">
        <f t="shared" si="4521"/>
        <v>138461.1</v>
      </c>
      <c r="BH1965" s="18">
        <f t="shared" si="4522"/>
        <v>132336.9</v>
      </c>
      <c r="BI1965" s="18">
        <f t="shared" si="4573"/>
        <v>0</v>
      </c>
      <c r="BJ1965" s="25"/>
      <c r="BK1965" s="36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</row>
    <row r="1966" spans="1:92" x14ac:dyDescent="0.3">
      <c r="A1966" s="19" t="s">
        <v>1325</v>
      </c>
      <c r="B1966" s="50">
        <v>410</v>
      </c>
      <c r="C1966" s="51"/>
      <c r="D1966" s="51"/>
      <c r="E1966" s="14" t="s">
        <v>470</v>
      </c>
      <c r="F1966" s="18">
        <f>F1967</f>
        <v>143054.29999999999</v>
      </c>
      <c r="G1966" s="18">
        <f t="shared" si="4573"/>
        <v>138461.1</v>
      </c>
      <c r="H1966" s="18">
        <f t="shared" si="4573"/>
        <v>132336.9</v>
      </c>
      <c r="I1966" s="18">
        <f t="shared" si="4573"/>
        <v>0</v>
      </c>
      <c r="J1966" s="18">
        <f t="shared" si="4573"/>
        <v>0</v>
      </c>
      <c r="K1966" s="18">
        <f t="shared" si="4573"/>
        <v>0</v>
      </c>
      <c r="L1966" s="18">
        <f t="shared" si="4538"/>
        <v>143054.29999999999</v>
      </c>
      <c r="M1966" s="18">
        <f t="shared" si="4539"/>
        <v>138461.1</v>
      </c>
      <c r="N1966" s="18">
        <f t="shared" si="4540"/>
        <v>132336.9</v>
      </c>
      <c r="O1966" s="18">
        <f t="shared" si="4573"/>
        <v>0</v>
      </c>
      <c r="P1966" s="18">
        <f t="shared" si="4573"/>
        <v>0</v>
      </c>
      <c r="Q1966" s="18">
        <f t="shared" si="4573"/>
        <v>0</v>
      </c>
      <c r="R1966" s="18">
        <f t="shared" si="4459"/>
        <v>143054.29999999999</v>
      </c>
      <c r="S1966" s="18">
        <f t="shared" si="4460"/>
        <v>138461.1</v>
      </c>
      <c r="T1966" s="18">
        <f t="shared" si="4461"/>
        <v>132336.9</v>
      </c>
      <c r="U1966" s="18">
        <f t="shared" si="4573"/>
        <v>0</v>
      </c>
      <c r="V1966" s="18">
        <f t="shared" si="4573"/>
        <v>0</v>
      </c>
      <c r="W1966" s="18">
        <f t="shared" si="4573"/>
        <v>0</v>
      </c>
      <c r="X1966" s="18">
        <f t="shared" si="4462"/>
        <v>143054.29999999999</v>
      </c>
      <c r="Y1966" s="18">
        <f t="shared" si="4463"/>
        <v>138461.1</v>
      </c>
      <c r="Z1966" s="18">
        <f t="shared" si="4464"/>
        <v>132336.9</v>
      </c>
      <c r="AA1966" s="18">
        <f t="shared" si="4573"/>
        <v>0</v>
      </c>
      <c r="AB1966" s="18">
        <f t="shared" si="4573"/>
        <v>0</v>
      </c>
      <c r="AC1966" s="18">
        <f t="shared" si="4573"/>
        <v>0</v>
      </c>
      <c r="AD1966" s="18">
        <f t="shared" si="4465"/>
        <v>143054.29999999999</v>
      </c>
      <c r="AE1966" s="18">
        <f t="shared" si="4466"/>
        <v>138461.1</v>
      </c>
      <c r="AF1966" s="18">
        <f t="shared" si="4467"/>
        <v>132336.9</v>
      </c>
      <c r="AG1966" s="18">
        <f t="shared" si="4573"/>
        <v>0</v>
      </c>
      <c r="AH1966" s="18">
        <f t="shared" si="4574"/>
        <v>143054.29999999999</v>
      </c>
      <c r="AI1966" s="18">
        <f t="shared" si="4575"/>
        <v>138461.1</v>
      </c>
      <c r="AJ1966" s="18">
        <f t="shared" si="4576"/>
        <v>132336.9</v>
      </c>
      <c r="AK1966" s="18">
        <f t="shared" si="4573"/>
        <v>0</v>
      </c>
      <c r="AL1966" s="18">
        <f t="shared" si="4573"/>
        <v>0</v>
      </c>
      <c r="AM1966" s="18">
        <f t="shared" si="4573"/>
        <v>0</v>
      </c>
      <c r="AN1966" s="18">
        <f t="shared" si="4484"/>
        <v>143054.29999999999</v>
      </c>
      <c r="AO1966" s="18">
        <f t="shared" si="4485"/>
        <v>138461.1</v>
      </c>
      <c r="AP1966" s="18">
        <f t="shared" si="4486"/>
        <v>132336.9</v>
      </c>
      <c r="AQ1966" s="18">
        <f t="shared" si="4573"/>
        <v>0</v>
      </c>
      <c r="AR1966" s="18">
        <f t="shared" si="4487"/>
        <v>143054.29999999999</v>
      </c>
      <c r="AS1966" s="18">
        <f t="shared" si="4573"/>
        <v>0</v>
      </c>
      <c r="AT1966" s="18">
        <f t="shared" si="4573"/>
        <v>0</v>
      </c>
      <c r="AU1966" s="18">
        <f t="shared" si="4573"/>
        <v>0</v>
      </c>
      <c r="AV1966" s="18">
        <f t="shared" si="4569"/>
        <v>143054.29999999999</v>
      </c>
      <c r="AW1966" s="18">
        <f t="shared" si="4570"/>
        <v>138461.1</v>
      </c>
      <c r="AX1966" s="18">
        <f t="shared" si="4571"/>
        <v>132336.9</v>
      </c>
      <c r="AY1966" s="18">
        <f t="shared" si="4573"/>
        <v>0</v>
      </c>
      <c r="AZ1966" s="18">
        <f t="shared" si="4573"/>
        <v>0</v>
      </c>
      <c r="BA1966" s="18">
        <f t="shared" si="4567"/>
        <v>143054.29999999999</v>
      </c>
      <c r="BB1966" s="18">
        <f t="shared" si="4568"/>
        <v>138461.1</v>
      </c>
      <c r="BC1966" s="18">
        <f t="shared" si="4573"/>
        <v>0</v>
      </c>
      <c r="BD1966" s="18">
        <f t="shared" si="4573"/>
        <v>0</v>
      </c>
      <c r="BE1966" s="18">
        <f t="shared" si="4573"/>
        <v>0</v>
      </c>
      <c r="BF1966" s="18">
        <f t="shared" si="4520"/>
        <v>143054.29999999999</v>
      </c>
      <c r="BG1966" s="18">
        <f t="shared" si="4521"/>
        <v>138461.1</v>
      </c>
      <c r="BH1966" s="18">
        <f t="shared" si="4522"/>
        <v>132336.9</v>
      </c>
      <c r="BI1966" s="18">
        <f t="shared" si="4573"/>
        <v>0</v>
      </c>
      <c r="BJ1966" s="25"/>
      <c r="BK1966" s="36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</row>
    <row r="1967" spans="1:92" x14ac:dyDescent="0.3">
      <c r="A1967" s="19" t="s">
        <v>1325</v>
      </c>
      <c r="B1967" s="50">
        <v>410</v>
      </c>
      <c r="C1967" s="51" t="s">
        <v>53</v>
      </c>
      <c r="D1967" s="51" t="s">
        <v>137</v>
      </c>
      <c r="E1967" s="14" t="s">
        <v>446</v>
      </c>
      <c r="F1967" s="18">
        <v>143054.29999999999</v>
      </c>
      <c r="G1967" s="18">
        <v>138461.1</v>
      </c>
      <c r="H1967" s="18">
        <v>132336.9</v>
      </c>
      <c r="I1967" s="18"/>
      <c r="J1967" s="18"/>
      <c r="K1967" s="18"/>
      <c r="L1967" s="18">
        <f t="shared" si="4538"/>
        <v>143054.29999999999</v>
      </c>
      <c r="M1967" s="18">
        <f t="shared" si="4539"/>
        <v>138461.1</v>
      </c>
      <c r="N1967" s="18">
        <f t="shared" si="4540"/>
        <v>132336.9</v>
      </c>
      <c r="O1967" s="18"/>
      <c r="P1967" s="18"/>
      <c r="Q1967" s="18"/>
      <c r="R1967" s="18">
        <f t="shared" si="4459"/>
        <v>143054.29999999999</v>
      </c>
      <c r="S1967" s="18">
        <f t="shared" si="4460"/>
        <v>138461.1</v>
      </c>
      <c r="T1967" s="18">
        <f t="shared" si="4461"/>
        <v>132336.9</v>
      </c>
      <c r="U1967" s="18"/>
      <c r="V1967" s="18"/>
      <c r="W1967" s="18"/>
      <c r="X1967" s="18">
        <f t="shared" si="4462"/>
        <v>143054.29999999999</v>
      </c>
      <c r="Y1967" s="18">
        <f t="shared" si="4463"/>
        <v>138461.1</v>
      </c>
      <c r="Z1967" s="18">
        <f t="shared" si="4464"/>
        <v>132336.9</v>
      </c>
      <c r="AA1967" s="18"/>
      <c r="AB1967" s="18"/>
      <c r="AC1967" s="18"/>
      <c r="AD1967" s="18">
        <f t="shared" si="4465"/>
        <v>143054.29999999999</v>
      </c>
      <c r="AE1967" s="18">
        <f t="shared" si="4466"/>
        <v>138461.1</v>
      </c>
      <c r="AF1967" s="18">
        <f t="shared" si="4467"/>
        <v>132336.9</v>
      </c>
      <c r="AG1967" s="18"/>
      <c r="AH1967" s="18">
        <f t="shared" si="4574"/>
        <v>143054.29999999999</v>
      </c>
      <c r="AI1967" s="18">
        <f t="shared" si="4575"/>
        <v>138461.1</v>
      </c>
      <c r="AJ1967" s="18">
        <f t="shared" si="4576"/>
        <v>132336.9</v>
      </c>
      <c r="AK1967" s="18"/>
      <c r="AL1967" s="18"/>
      <c r="AM1967" s="18"/>
      <c r="AN1967" s="18">
        <f t="shared" si="4484"/>
        <v>143054.29999999999</v>
      </c>
      <c r="AO1967" s="18">
        <f t="shared" si="4485"/>
        <v>138461.1</v>
      </c>
      <c r="AP1967" s="18">
        <f t="shared" si="4486"/>
        <v>132336.9</v>
      </c>
      <c r="AQ1967" s="18"/>
      <c r="AR1967" s="18">
        <f t="shared" si="4487"/>
        <v>143054.29999999999</v>
      </c>
      <c r="AS1967" s="18"/>
      <c r="AT1967" s="18"/>
      <c r="AU1967" s="18"/>
      <c r="AV1967" s="18">
        <f t="shared" si="4569"/>
        <v>143054.29999999999</v>
      </c>
      <c r="AW1967" s="18">
        <f t="shared" si="4570"/>
        <v>138461.1</v>
      </c>
      <c r="AX1967" s="18">
        <f t="shared" si="4571"/>
        <v>132336.9</v>
      </c>
      <c r="AY1967" s="18"/>
      <c r="AZ1967" s="18"/>
      <c r="BA1967" s="18">
        <f t="shared" si="4567"/>
        <v>143054.29999999999</v>
      </c>
      <c r="BB1967" s="18">
        <f t="shared" si="4568"/>
        <v>138461.1</v>
      </c>
      <c r="BC1967" s="18"/>
      <c r="BD1967" s="18"/>
      <c r="BE1967" s="18"/>
      <c r="BF1967" s="18">
        <f t="shared" si="4520"/>
        <v>143054.29999999999</v>
      </c>
      <c r="BG1967" s="18">
        <f t="shared" si="4521"/>
        <v>138461.1</v>
      </c>
      <c r="BH1967" s="18">
        <f t="shared" si="4522"/>
        <v>132336.9</v>
      </c>
      <c r="BI1967" s="18"/>
      <c r="BJ1967" s="25"/>
      <c r="BK1967" s="36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</row>
    <row r="1968" spans="1:92" ht="46.8" x14ac:dyDescent="0.3">
      <c r="A1968" s="19" t="s">
        <v>1327</v>
      </c>
      <c r="B1968" s="19"/>
      <c r="C1968" s="14"/>
      <c r="D1968" s="51"/>
      <c r="E1968" s="14" t="s">
        <v>1328</v>
      </c>
      <c r="F1968" s="18">
        <f>F1969+F1976+F1980+F1984+F1992+F1988</f>
        <v>196410.7</v>
      </c>
      <c r="G1968" s="18">
        <f t="shared" ref="G1968:BI1968" si="4577">G1969+G1976+G1980+G1984+G1992+G1988</f>
        <v>200292.7</v>
      </c>
      <c r="H1968" s="18">
        <f t="shared" si="4577"/>
        <v>178125.9</v>
      </c>
      <c r="I1968" s="18">
        <f t="shared" si="4577"/>
        <v>-59934.400000000009</v>
      </c>
      <c r="J1968" s="18">
        <f t="shared" si="4577"/>
        <v>-59398.6</v>
      </c>
      <c r="K1968" s="18">
        <f t="shared" si="4577"/>
        <v>-61072.7</v>
      </c>
      <c r="L1968" s="18">
        <f t="shared" si="4538"/>
        <v>136476.29999999999</v>
      </c>
      <c r="M1968" s="18">
        <f t="shared" si="4539"/>
        <v>140894.1</v>
      </c>
      <c r="N1968" s="18">
        <f t="shared" si="4540"/>
        <v>117053.2</v>
      </c>
      <c r="O1968" s="18">
        <f t="shared" ref="O1968:Q1968" si="4578">O1969+O1976+O1980+O1984+O1992+O1988</f>
        <v>0</v>
      </c>
      <c r="P1968" s="18">
        <f t="shared" si="4578"/>
        <v>0</v>
      </c>
      <c r="Q1968" s="18">
        <f t="shared" si="4578"/>
        <v>0</v>
      </c>
      <c r="R1968" s="18">
        <f t="shared" si="4459"/>
        <v>136476.29999999999</v>
      </c>
      <c r="S1968" s="18">
        <f t="shared" si="4460"/>
        <v>140894.1</v>
      </c>
      <c r="T1968" s="18">
        <f t="shared" si="4461"/>
        <v>117053.2</v>
      </c>
      <c r="U1968" s="18">
        <f t="shared" ref="U1968:W1968" si="4579">U1969+U1976+U1980+U1984+U1992+U1988</f>
        <v>0</v>
      </c>
      <c r="V1968" s="18">
        <f t="shared" si="4579"/>
        <v>0</v>
      </c>
      <c r="W1968" s="18">
        <f t="shared" si="4579"/>
        <v>0</v>
      </c>
      <c r="X1968" s="18">
        <f t="shared" si="4462"/>
        <v>136476.29999999999</v>
      </c>
      <c r="Y1968" s="18">
        <f t="shared" si="4463"/>
        <v>140894.1</v>
      </c>
      <c r="Z1968" s="18">
        <f t="shared" si="4464"/>
        <v>117053.2</v>
      </c>
      <c r="AA1968" s="18">
        <f t="shared" ref="AA1968:AB1968" si="4580">AA1969+AA1976+AA1980+AA1984+AA1992+AA1988</f>
        <v>0</v>
      </c>
      <c r="AB1968" s="18">
        <f t="shared" si="4580"/>
        <v>0</v>
      </c>
      <c r="AC1968" s="18">
        <f t="shared" ref="AC1968" si="4581">AC1969+AC1976+AC1980+AC1984+AC1992+AC1988</f>
        <v>0</v>
      </c>
      <c r="AD1968" s="18">
        <f t="shared" si="4465"/>
        <v>136476.29999999999</v>
      </c>
      <c r="AE1968" s="18">
        <f t="shared" si="4466"/>
        <v>140894.1</v>
      </c>
      <c r="AF1968" s="18">
        <f t="shared" si="4467"/>
        <v>117053.2</v>
      </c>
      <c r="AG1968" s="18">
        <f t="shared" ref="AG1968" si="4582">AG1969+AG1976+AG1980+AG1984+AG1992+AG1988</f>
        <v>0</v>
      </c>
      <c r="AH1968" s="18">
        <f t="shared" si="4574"/>
        <v>136476.29999999999</v>
      </c>
      <c r="AI1968" s="18">
        <f t="shared" si="4575"/>
        <v>140894.1</v>
      </c>
      <c r="AJ1968" s="18">
        <f t="shared" si="4576"/>
        <v>117053.2</v>
      </c>
      <c r="AK1968" s="18">
        <f t="shared" ref="AK1968:AM1968" si="4583">AK1969+AK1976+AK1980+AK1984+AK1992+AK1988</f>
        <v>0</v>
      </c>
      <c r="AL1968" s="18">
        <f t="shared" si="4583"/>
        <v>0</v>
      </c>
      <c r="AM1968" s="18">
        <f t="shared" si="4583"/>
        <v>0</v>
      </c>
      <c r="AN1968" s="18">
        <f t="shared" si="4484"/>
        <v>136476.29999999999</v>
      </c>
      <c r="AO1968" s="18">
        <f t="shared" si="4485"/>
        <v>140894.1</v>
      </c>
      <c r="AP1968" s="18">
        <f t="shared" si="4486"/>
        <v>117053.2</v>
      </c>
      <c r="AQ1968" s="18">
        <f t="shared" ref="AQ1968" si="4584">AQ1969+AQ1976+AQ1980+AQ1984+AQ1992+AQ1988</f>
        <v>0</v>
      </c>
      <c r="AR1968" s="18">
        <f t="shared" si="4487"/>
        <v>136476.29999999999</v>
      </c>
      <c r="AS1968" s="18">
        <f t="shared" ref="AS1968:AU1968" si="4585">AS1969+AS1976+AS1980+AS1984+AS1992+AS1988</f>
        <v>0</v>
      </c>
      <c r="AT1968" s="18">
        <f t="shared" si="4585"/>
        <v>0</v>
      </c>
      <c r="AU1968" s="18">
        <f t="shared" si="4585"/>
        <v>0</v>
      </c>
      <c r="AV1968" s="18">
        <f t="shared" si="4569"/>
        <v>136476.29999999999</v>
      </c>
      <c r="AW1968" s="18">
        <f t="shared" si="4570"/>
        <v>140894.1</v>
      </c>
      <c r="AX1968" s="18">
        <f t="shared" si="4571"/>
        <v>117053.2</v>
      </c>
      <c r="AY1968" s="18">
        <f t="shared" ref="AY1968:AZ1968" si="4586">AY1969+AY1976+AY1980+AY1984+AY1992+AY1988</f>
        <v>0</v>
      </c>
      <c r="AZ1968" s="18">
        <f t="shared" si="4586"/>
        <v>0</v>
      </c>
      <c r="BA1968" s="18">
        <f t="shared" si="4567"/>
        <v>136476.29999999999</v>
      </c>
      <c r="BB1968" s="18">
        <f t="shared" si="4568"/>
        <v>140894.1</v>
      </c>
      <c r="BC1968" s="18">
        <f t="shared" ref="BC1968:BE1968" si="4587">BC1969+BC1976+BC1980+BC1984+BC1992+BC1988</f>
        <v>0</v>
      </c>
      <c r="BD1968" s="18">
        <f t="shared" si="4587"/>
        <v>0</v>
      </c>
      <c r="BE1968" s="18">
        <f t="shared" si="4587"/>
        <v>0</v>
      </c>
      <c r="BF1968" s="18">
        <f t="shared" si="4520"/>
        <v>136476.29999999999</v>
      </c>
      <c r="BG1968" s="18">
        <f t="shared" si="4521"/>
        <v>140894.1</v>
      </c>
      <c r="BH1968" s="18">
        <f t="shared" si="4522"/>
        <v>117053.2</v>
      </c>
      <c r="BI1968" s="18">
        <f t="shared" si="4577"/>
        <v>0</v>
      </c>
      <c r="BJ1968" s="25"/>
      <c r="BK1968" s="36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</row>
    <row r="1969" spans="1:92" ht="62.4" x14ac:dyDescent="0.3">
      <c r="A1969" s="19" t="s">
        <v>1329</v>
      </c>
      <c r="B1969" s="19"/>
      <c r="C1969" s="14"/>
      <c r="D1969" s="51"/>
      <c r="E1969" s="14" t="s">
        <v>1330</v>
      </c>
      <c r="F1969" s="18">
        <f>F1970+F1973</f>
        <v>9114.2000000000007</v>
      </c>
      <c r="G1969" s="18">
        <f t="shared" ref="G1969:BI1969" si="4588">G1970+G1973</f>
        <v>24713.600000000002</v>
      </c>
      <c r="H1969" s="18">
        <f t="shared" si="4588"/>
        <v>0</v>
      </c>
      <c r="I1969" s="18">
        <f t="shared" ref="I1969:K1969" si="4589">I1970+I1973</f>
        <v>0</v>
      </c>
      <c r="J1969" s="18">
        <f t="shared" si="4589"/>
        <v>0</v>
      </c>
      <c r="K1969" s="18">
        <f t="shared" si="4589"/>
        <v>0</v>
      </c>
      <c r="L1969" s="18">
        <f t="shared" si="4538"/>
        <v>9114.2000000000007</v>
      </c>
      <c r="M1969" s="18">
        <f t="shared" si="4539"/>
        <v>24713.600000000002</v>
      </c>
      <c r="N1969" s="18">
        <f t="shared" si="4540"/>
        <v>0</v>
      </c>
      <c r="O1969" s="18">
        <f t="shared" ref="O1969:Q1969" si="4590">O1970+O1973</f>
        <v>0</v>
      </c>
      <c r="P1969" s="18">
        <f t="shared" si="4590"/>
        <v>0</v>
      </c>
      <c r="Q1969" s="18">
        <f t="shared" si="4590"/>
        <v>0</v>
      </c>
      <c r="R1969" s="18">
        <f t="shared" si="4459"/>
        <v>9114.2000000000007</v>
      </c>
      <c r="S1969" s="18">
        <f t="shared" si="4460"/>
        <v>24713.600000000002</v>
      </c>
      <c r="T1969" s="18">
        <f t="shared" si="4461"/>
        <v>0</v>
      </c>
      <c r="U1969" s="18">
        <f t="shared" ref="U1969:W1969" si="4591">U1970+U1973</f>
        <v>0</v>
      </c>
      <c r="V1969" s="18">
        <f t="shared" si="4591"/>
        <v>0</v>
      </c>
      <c r="W1969" s="18">
        <f t="shared" si="4591"/>
        <v>0</v>
      </c>
      <c r="X1969" s="18">
        <f t="shared" si="4462"/>
        <v>9114.2000000000007</v>
      </c>
      <c r="Y1969" s="18">
        <f t="shared" si="4463"/>
        <v>24713.600000000002</v>
      </c>
      <c r="Z1969" s="18">
        <f t="shared" si="4464"/>
        <v>0</v>
      </c>
      <c r="AA1969" s="18">
        <f t="shared" ref="AA1969:AB1969" si="4592">AA1970+AA1973</f>
        <v>0</v>
      </c>
      <c r="AB1969" s="18">
        <f t="shared" si="4592"/>
        <v>0</v>
      </c>
      <c r="AC1969" s="18">
        <f t="shared" ref="AC1969" si="4593">AC1970+AC1973</f>
        <v>0</v>
      </c>
      <c r="AD1969" s="18">
        <f t="shared" si="4465"/>
        <v>9114.2000000000007</v>
      </c>
      <c r="AE1969" s="18">
        <f t="shared" si="4466"/>
        <v>24713.600000000002</v>
      </c>
      <c r="AF1969" s="18">
        <f t="shared" si="4467"/>
        <v>0</v>
      </c>
      <c r="AG1969" s="18">
        <f t="shared" ref="AG1969" si="4594">AG1970+AG1973</f>
        <v>0</v>
      </c>
      <c r="AH1969" s="18">
        <f t="shared" si="4574"/>
        <v>9114.2000000000007</v>
      </c>
      <c r="AI1969" s="18">
        <f t="shared" si="4575"/>
        <v>24713.600000000002</v>
      </c>
      <c r="AJ1969" s="18">
        <f t="shared" si="4576"/>
        <v>0</v>
      </c>
      <c r="AK1969" s="18">
        <f t="shared" ref="AK1969:AM1969" si="4595">AK1970+AK1973</f>
        <v>0</v>
      </c>
      <c r="AL1969" s="18">
        <f t="shared" si="4595"/>
        <v>0</v>
      </c>
      <c r="AM1969" s="18">
        <f t="shared" si="4595"/>
        <v>0</v>
      </c>
      <c r="AN1969" s="18">
        <f t="shared" si="4484"/>
        <v>9114.2000000000007</v>
      </c>
      <c r="AO1969" s="18">
        <f t="shared" si="4485"/>
        <v>24713.600000000002</v>
      </c>
      <c r="AP1969" s="18">
        <f t="shared" si="4486"/>
        <v>0</v>
      </c>
      <c r="AQ1969" s="18">
        <f t="shared" ref="AQ1969" si="4596">AQ1970+AQ1973</f>
        <v>0</v>
      </c>
      <c r="AR1969" s="18">
        <f t="shared" si="4487"/>
        <v>9114.2000000000007</v>
      </c>
      <c r="AS1969" s="18">
        <f t="shared" ref="AS1969:AU1969" si="4597">AS1970+AS1973</f>
        <v>0</v>
      </c>
      <c r="AT1969" s="18">
        <f t="shared" si="4597"/>
        <v>0</v>
      </c>
      <c r="AU1969" s="18">
        <f t="shared" si="4597"/>
        <v>0</v>
      </c>
      <c r="AV1969" s="18">
        <f t="shared" si="4569"/>
        <v>9114.2000000000007</v>
      </c>
      <c r="AW1969" s="18">
        <f t="shared" si="4570"/>
        <v>24713.600000000002</v>
      </c>
      <c r="AX1969" s="18">
        <f t="shared" si="4571"/>
        <v>0</v>
      </c>
      <c r="AY1969" s="18">
        <f t="shared" ref="AY1969:AZ1969" si="4598">AY1970+AY1973</f>
        <v>0</v>
      </c>
      <c r="AZ1969" s="18">
        <f t="shared" si="4598"/>
        <v>0</v>
      </c>
      <c r="BA1969" s="18">
        <f t="shared" si="4567"/>
        <v>9114.2000000000007</v>
      </c>
      <c r="BB1969" s="18">
        <f t="shared" si="4568"/>
        <v>24713.600000000002</v>
      </c>
      <c r="BC1969" s="18">
        <f t="shared" ref="BC1969:BE1969" si="4599">BC1970+BC1973</f>
        <v>0</v>
      </c>
      <c r="BD1969" s="18">
        <f t="shared" si="4599"/>
        <v>0</v>
      </c>
      <c r="BE1969" s="18">
        <f t="shared" si="4599"/>
        <v>0</v>
      </c>
      <c r="BF1969" s="18">
        <f t="shared" si="4520"/>
        <v>9114.2000000000007</v>
      </c>
      <c r="BG1969" s="18">
        <f t="shared" si="4521"/>
        <v>24713.600000000002</v>
      </c>
      <c r="BH1969" s="18">
        <f t="shared" si="4522"/>
        <v>0</v>
      </c>
      <c r="BI1969" s="18">
        <f t="shared" si="4588"/>
        <v>0</v>
      </c>
      <c r="BJ1969" s="25"/>
      <c r="BK1969" s="36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</row>
    <row r="1970" spans="1:92" ht="31.2" x14ac:dyDescent="0.3">
      <c r="A1970" s="19" t="s">
        <v>1329</v>
      </c>
      <c r="B1970" s="19" t="s">
        <v>1166</v>
      </c>
      <c r="C1970" s="14"/>
      <c r="D1970" s="51"/>
      <c r="E1970" s="14" t="s">
        <v>455</v>
      </c>
      <c r="F1970" s="18">
        <f>F1971</f>
        <v>90.2</v>
      </c>
      <c r="G1970" s="18">
        <f t="shared" ref="G1970:BI1971" si="4600">G1971</f>
        <v>244.7</v>
      </c>
      <c r="H1970" s="18">
        <f t="shared" si="4600"/>
        <v>0</v>
      </c>
      <c r="I1970" s="18">
        <f t="shared" si="4600"/>
        <v>0</v>
      </c>
      <c r="J1970" s="18">
        <f t="shared" si="4600"/>
        <v>0</v>
      </c>
      <c r="K1970" s="18">
        <f t="shared" si="4600"/>
        <v>0</v>
      </c>
      <c r="L1970" s="18">
        <f t="shared" si="4538"/>
        <v>90.2</v>
      </c>
      <c r="M1970" s="18">
        <f t="shared" si="4539"/>
        <v>244.7</v>
      </c>
      <c r="N1970" s="18">
        <f t="shared" si="4540"/>
        <v>0</v>
      </c>
      <c r="O1970" s="18">
        <f t="shared" si="4600"/>
        <v>0</v>
      </c>
      <c r="P1970" s="18">
        <f t="shared" si="4600"/>
        <v>0</v>
      </c>
      <c r="Q1970" s="18">
        <f t="shared" si="4600"/>
        <v>0</v>
      </c>
      <c r="R1970" s="18">
        <f t="shared" ref="R1970:R2033" si="4601">L1970+O1970</f>
        <v>90.2</v>
      </c>
      <c r="S1970" s="18">
        <f t="shared" ref="S1970:S2033" si="4602">M1970+P1970</f>
        <v>244.7</v>
      </c>
      <c r="T1970" s="18">
        <f t="shared" ref="T1970:T2033" si="4603">N1970+Q1970</f>
        <v>0</v>
      </c>
      <c r="U1970" s="18">
        <f t="shared" si="4600"/>
        <v>0</v>
      </c>
      <c r="V1970" s="18">
        <f t="shared" si="4600"/>
        <v>0</v>
      </c>
      <c r="W1970" s="18">
        <f t="shared" si="4600"/>
        <v>0</v>
      </c>
      <c r="X1970" s="18">
        <f t="shared" ref="X1970:X2033" si="4604">R1970+U1970</f>
        <v>90.2</v>
      </c>
      <c r="Y1970" s="18">
        <f t="shared" ref="Y1970:Y2033" si="4605">S1970+V1970</f>
        <v>244.7</v>
      </c>
      <c r="Z1970" s="18">
        <f t="shared" ref="Z1970:Z2033" si="4606">T1970+W1970</f>
        <v>0</v>
      </c>
      <c r="AA1970" s="18">
        <f t="shared" si="4600"/>
        <v>0</v>
      </c>
      <c r="AB1970" s="18">
        <f t="shared" si="4600"/>
        <v>0</v>
      </c>
      <c r="AC1970" s="18">
        <f t="shared" si="4600"/>
        <v>0</v>
      </c>
      <c r="AD1970" s="18">
        <f t="shared" ref="AD1970:AD2033" si="4607">X1970+AA1970</f>
        <v>90.2</v>
      </c>
      <c r="AE1970" s="18">
        <f t="shared" ref="AE1970:AE2033" si="4608">Y1970+AB1970</f>
        <v>244.7</v>
      </c>
      <c r="AF1970" s="18">
        <f t="shared" ref="AF1970:AF2033" si="4609">Z1970+AC1970</f>
        <v>0</v>
      </c>
      <c r="AG1970" s="18">
        <f t="shared" si="4600"/>
        <v>0</v>
      </c>
      <c r="AH1970" s="18">
        <f t="shared" si="4574"/>
        <v>90.2</v>
      </c>
      <c r="AI1970" s="18">
        <f t="shared" si="4575"/>
        <v>244.7</v>
      </c>
      <c r="AJ1970" s="18">
        <f t="shared" si="4576"/>
        <v>0</v>
      </c>
      <c r="AK1970" s="18">
        <f t="shared" si="4600"/>
        <v>0</v>
      </c>
      <c r="AL1970" s="18">
        <f t="shared" si="4600"/>
        <v>0</v>
      </c>
      <c r="AM1970" s="18">
        <f t="shared" si="4600"/>
        <v>0</v>
      </c>
      <c r="AN1970" s="18">
        <f t="shared" si="4484"/>
        <v>90.2</v>
      </c>
      <c r="AO1970" s="18">
        <f t="shared" si="4485"/>
        <v>244.7</v>
      </c>
      <c r="AP1970" s="18">
        <f t="shared" si="4486"/>
        <v>0</v>
      </c>
      <c r="AQ1970" s="18">
        <f t="shared" si="4600"/>
        <v>0</v>
      </c>
      <c r="AR1970" s="18">
        <f t="shared" si="4487"/>
        <v>90.2</v>
      </c>
      <c r="AS1970" s="18">
        <f t="shared" si="4600"/>
        <v>0</v>
      </c>
      <c r="AT1970" s="18">
        <f t="shared" si="4600"/>
        <v>0</v>
      </c>
      <c r="AU1970" s="18">
        <f t="shared" si="4600"/>
        <v>0</v>
      </c>
      <c r="AV1970" s="18">
        <f t="shared" si="4569"/>
        <v>90.2</v>
      </c>
      <c r="AW1970" s="18">
        <f t="shared" si="4570"/>
        <v>244.7</v>
      </c>
      <c r="AX1970" s="18">
        <f t="shared" si="4571"/>
        <v>0</v>
      </c>
      <c r="AY1970" s="18">
        <f t="shared" si="4600"/>
        <v>0</v>
      </c>
      <c r="AZ1970" s="18">
        <f t="shared" si="4600"/>
        <v>0</v>
      </c>
      <c r="BA1970" s="18">
        <f t="shared" si="4567"/>
        <v>90.2</v>
      </c>
      <c r="BB1970" s="18">
        <f t="shared" si="4568"/>
        <v>244.7</v>
      </c>
      <c r="BC1970" s="18">
        <f t="shared" si="4600"/>
        <v>0</v>
      </c>
      <c r="BD1970" s="18">
        <f t="shared" si="4600"/>
        <v>0</v>
      </c>
      <c r="BE1970" s="18">
        <f t="shared" si="4600"/>
        <v>0</v>
      </c>
      <c r="BF1970" s="18">
        <f t="shared" si="4520"/>
        <v>90.2</v>
      </c>
      <c r="BG1970" s="18">
        <f t="shared" si="4521"/>
        <v>244.7</v>
      </c>
      <c r="BH1970" s="18">
        <f t="shared" si="4522"/>
        <v>0</v>
      </c>
      <c r="BI1970" s="18">
        <f t="shared" si="4600"/>
        <v>0</v>
      </c>
      <c r="BJ1970" s="25"/>
      <c r="BK1970" s="36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</row>
    <row r="1971" spans="1:92" ht="46.8" x14ac:dyDescent="0.3">
      <c r="A1971" s="19" t="s">
        <v>1329</v>
      </c>
      <c r="B1971" s="19" t="s">
        <v>1167</v>
      </c>
      <c r="C1971" s="14"/>
      <c r="D1971" s="51"/>
      <c r="E1971" s="14" t="s">
        <v>463</v>
      </c>
      <c r="F1971" s="18">
        <f>F1972</f>
        <v>90.2</v>
      </c>
      <c r="G1971" s="18">
        <f t="shared" si="4600"/>
        <v>244.7</v>
      </c>
      <c r="H1971" s="18">
        <f t="shared" si="4600"/>
        <v>0</v>
      </c>
      <c r="I1971" s="18">
        <f t="shared" si="4600"/>
        <v>0</v>
      </c>
      <c r="J1971" s="18">
        <f t="shared" si="4600"/>
        <v>0</v>
      </c>
      <c r="K1971" s="18">
        <f t="shared" si="4600"/>
        <v>0</v>
      </c>
      <c r="L1971" s="18">
        <f t="shared" si="4538"/>
        <v>90.2</v>
      </c>
      <c r="M1971" s="18">
        <f t="shared" si="4539"/>
        <v>244.7</v>
      </c>
      <c r="N1971" s="18">
        <f t="shared" si="4540"/>
        <v>0</v>
      </c>
      <c r="O1971" s="18">
        <f t="shared" si="4600"/>
        <v>0</v>
      </c>
      <c r="P1971" s="18">
        <f t="shared" si="4600"/>
        <v>0</v>
      </c>
      <c r="Q1971" s="18">
        <f t="shared" si="4600"/>
        <v>0</v>
      </c>
      <c r="R1971" s="18">
        <f t="shared" si="4601"/>
        <v>90.2</v>
      </c>
      <c r="S1971" s="18">
        <f t="shared" si="4602"/>
        <v>244.7</v>
      </c>
      <c r="T1971" s="18">
        <f t="shared" si="4603"/>
        <v>0</v>
      </c>
      <c r="U1971" s="18">
        <f t="shared" si="4600"/>
        <v>0</v>
      </c>
      <c r="V1971" s="18">
        <f t="shared" si="4600"/>
        <v>0</v>
      </c>
      <c r="W1971" s="18">
        <f t="shared" si="4600"/>
        <v>0</v>
      </c>
      <c r="X1971" s="18">
        <f t="shared" si="4604"/>
        <v>90.2</v>
      </c>
      <c r="Y1971" s="18">
        <f t="shared" si="4605"/>
        <v>244.7</v>
      </c>
      <c r="Z1971" s="18">
        <f t="shared" si="4606"/>
        <v>0</v>
      </c>
      <c r="AA1971" s="18">
        <f t="shared" si="4600"/>
        <v>0</v>
      </c>
      <c r="AB1971" s="18">
        <f t="shared" si="4600"/>
        <v>0</v>
      </c>
      <c r="AC1971" s="18">
        <f t="shared" si="4600"/>
        <v>0</v>
      </c>
      <c r="AD1971" s="18">
        <f t="shared" si="4607"/>
        <v>90.2</v>
      </c>
      <c r="AE1971" s="18">
        <f t="shared" si="4608"/>
        <v>244.7</v>
      </c>
      <c r="AF1971" s="18">
        <f t="shared" si="4609"/>
        <v>0</v>
      </c>
      <c r="AG1971" s="18">
        <f t="shared" si="4600"/>
        <v>0</v>
      </c>
      <c r="AH1971" s="18">
        <f t="shared" si="4574"/>
        <v>90.2</v>
      </c>
      <c r="AI1971" s="18">
        <f t="shared" si="4575"/>
        <v>244.7</v>
      </c>
      <c r="AJ1971" s="18">
        <f t="shared" si="4576"/>
        <v>0</v>
      </c>
      <c r="AK1971" s="18">
        <f t="shared" si="4600"/>
        <v>0</v>
      </c>
      <c r="AL1971" s="18">
        <f t="shared" si="4600"/>
        <v>0</v>
      </c>
      <c r="AM1971" s="18">
        <f t="shared" si="4600"/>
        <v>0</v>
      </c>
      <c r="AN1971" s="18">
        <f t="shared" si="4484"/>
        <v>90.2</v>
      </c>
      <c r="AO1971" s="18">
        <f t="shared" si="4485"/>
        <v>244.7</v>
      </c>
      <c r="AP1971" s="18">
        <f t="shared" si="4486"/>
        <v>0</v>
      </c>
      <c r="AQ1971" s="18">
        <f t="shared" si="4600"/>
        <v>0</v>
      </c>
      <c r="AR1971" s="18">
        <f t="shared" si="4487"/>
        <v>90.2</v>
      </c>
      <c r="AS1971" s="18">
        <f t="shared" si="4600"/>
        <v>0</v>
      </c>
      <c r="AT1971" s="18">
        <f t="shared" si="4600"/>
        <v>0</v>
      </c>
      <c r="AU1971" s="18">
        <f t="shared" si="4600"/>
        <v>0</v>
      </c>
      <c r="AV1971" s="18">
        <f t="shared" si="4569"/>
        <v>90.2</v>
      </c>
      <c r="AW1971" s="18">
        <f t="shared" si="4570"/>
        <v>244.7</v>
      </c>
      <c r="AX1971" s="18">
        <f t="shared" si="4571"/>
        <v>0</v>
      </c>
      <c r="AY1971" s="18">
        <f t="shared" si="4600"/>
        <v>0</v>
      </c>
      <c r="AZ1971" s="18">
        <f t="shared" si="4600"/>
        <v>0</v>
      </c>
      <c r="BA1971" s="18">
        <f t="shared" si="4567"/>
        <v>90.2</v>
      </c>
      <c r="BB1971" s="18">
        <f t="shared" si="4568"/>
        <v>244.7</v>
      </c>
      <c r="BC1971" s="18">
        <f t="shared" si="4600"/>
        <v>0</v>
      </c>
      <c r="BD1971" s="18">
        <f t="shared" si="4600"/>
        <v>0</v>
      </c>
      <c r="BE1971" s="18">
        <f t="shared" si="4600"/>
        <v>0</v>
      </c>
      <c r="BF1971" s="18">
        <f t="shared" si="4520"/>
        <v>90.2</v>
      </c>
      <c r="BG1971" s="18">
        <f t="shared" si="4521"/>
        <v>244.7</v>
      </c>
      <c r="BH1971" s="18">
        <f t="shared" si="4522"/>
        <v>0</v>
      </c>
      <c r="BI1971" s="18">
        <f t="shared" si="4600"/>
        <v>0</v>
      </c>
      <c r="BJ1971" s="25"/>
      <c r="BK1971" s="36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</row>
    <row r="1972" spans="1:92" x14ac:dyDescent="0.3">
      <c r="A1972" s="19" t="s">
        <v>1329</v>
      </c>
      <c r="B1972" s="19" t="s">
        <v>1167</v>
      </c>
      <c r="C1972" s="51" t="s">
        <v>53</v>
      </c>
      <c r="D1972" s="51" t="s">
        <v>19</v>
      </c>
      <c r="E1972" s="14" t="s">
        <v>445</v>
      </c>
      <c r="F1972" s="18">
        <v>90.2</v>
      </c>
      <c r="G1972" s="18">
        <v>244.7</v>
      </c>
      <c r="H1972" s="18">
        <v>0</v>
      </c>
      <c r="I1972" s="18"/>
      <c r="J1972" s="18"/>
      <c r="K1972" s="18"/>
      <c r="L1972" s="18">
        <f t="shared" si="4538"/>
        <v>90.2</v>
      </c>
      <c r="M1972" s="18">
        <f t="shared" si="4539"/>
        <v>244.7</v>
      </c>
      <c r="N1972" s="18">
        <f t="shared" si="4540"/>
        <v>0</v>
      </c>
      <c r="O1972" s="18"/>
      <c r="P1972" s="18"/>
      <c r="Q1972" s="18"/>
      <c r="R1972" s="18">
        <f t="shared" si="4601"/>
        <v>90.2</v>
      </c>
      <c r="S1972" s="18">
        <f t="shared" si="4602"/>
        <v>244.7</v>
      </c>
      <c r="T1972" s="18">
        <f t="shared" si="4603"/>
        <v>0</v>
      </c>
      <c r="U1972" s="18"/>
      <c r="V1972" s="18"/>
      <c r="W1972" s="18"/>
      <c r="X1972" s="18">
        <f t="shared" si="4604"/>
        <v>90.2</v>
      </c>
      <c r="Y1972" s="18">
        <f t="shared" si="4605"/>
        <v>244.7</v>
      </c>
      <c r="Z1972" s="18">
        <f t="shared" si="4606"/>
        <v>0</v>
      </c>
      <c r="AA1972" s="18"/>
      <c r="AB1972" s="18"/>
      <c r="AC1972" s="18"/>
      <c r="AD1972" s="18">
        <f t="shared" si="4607"/>
        <v>90.2</v>
      </c>
      <c r="AE1972" s="18">
        <f t="shared" si="4608"/>
        <v>244.7</v>
      </c>
      <c r="AF1972" s="18">
        <f t="shared" si="4609"/>
        <v>0</v>
      </c>
      <c r="AG1972" s="18"/>
      <c r="AH1972" s="18">
        <f t="shared" si="4574"/>
        <v>90.2</v>
      </c>
      <c r="AI1972" s="18">
        <f t="shared" si="4575"/>
        <v>244.7</v>
      </c>
      <c r="AJ1972" s="18">
        <f t="shared" si="4576"/>
        <v>0</v>
      </c>
      <c r="AK1972" s="18"/>
      <c r="AL1972" s="18"/>
      <c r="AM1972" s="18"/>
      <c r="AN1972" s="18">
        <f t="shared" si="4484"/>
        <v>90.2</v>
      </c>
      <c r="AO1972" s="18">
        <f t="shared" si="4485"/>
        <v>244.7</v>
      </c>
      <c r="AP1972" s="18">
        <f t="shared" si="4486"/>
        <v>0</v>
      </c>
      <c r="AQ1972" s="18"/>
      <c r="AR1972" s="18">
        <f t="shared" si="4487"/>
        <v>90.2</v>
      </c>
      <c r="AS1972" s="18"/>
      <c r="AT1972" s="18"/>
      <c r="AU1972" s="18"/>
      <c r="AV1972" s="18">
        <f t="shared" si="4569"/>
        <v>90.2</v>
      </c>
      <c r="AW1972" s="18">
        <f t="shared" si="4570"/>
        <v>244.7</v>
      </c>
      <c r="AX1972" s="18">
        <f t="shared" si="4571"/>
        <v>0</v>
      </c>
      <c r="AY1972" s="18"/>
      <c r="AZ1972" s="18"/>
      <c r="BA1972" s="18">
        <f t="shared" si="4567"/>
        <v>90.2</v>
      </c>
      <c r="BB1972" s="18">
        <f t="shared" si="4568"/>
        <v>244.7</v>
      </c>
      <c r="BC1972" s="18"/>
      <c r="BD1972" s="18"/>
      <c r="BE1972" s="18"/>
      <c r="BF1972" s="18">
        <f t="shared" si="4520"/>
        <v>90.2</v>
      </c>
      <c r="BG1972" s="18">
        <f t="shared" si="4521"/>
        <v>244.7</v>
      </c>
      <c r="BH1972" s="18">
        <f t="shared" si="4522"/>
        <v>0</v>
      </c>
      <c r="BI1972" s="18"/>
      <c r="BJ1972" s="25"/>
      <c r="BK1972" s="36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</row>
    <row r="1973" spans="1:92" ht="31.2" x14ac:dyDescent="0.3">
      <c r="A1973" s="19" t="s">
        <v>1329</v>
      </c>
      <c r="B1973" s="19" t="s">
        <v>1331</v>
      </c>
      <c r="C1973" s="14"/>
      <c r="D1973" s="51"/>
      <c r="E1973" s="14" t="s">
        <v>456</v>
      </c>
      <c r="F1973" s="18">
        <f>F1974</f>
        <v>9024</v>
      </c>
      <c r="G1973" s="18">
        <f t="shared" ref="G1973:BI1974" si="4610">G1974</f>
        <v>24468.9</v>
      </c>
      <c r="H1973" s="18">
        <f t="shared" si="4610"/>
        <v>0</v>
      </c>
      <c r="I1973" s="18">
        <f t="shared" si="4610"/>
        <v>0</v>
      </c>
      <c r="J1973" s="18">
        <f t="shared" si="4610"/>
        <v>0</v>
      </c>
      <c r="K1973" s="18">
        <f t="shared" si="4610"/>
        <v>0</v>
      </c>
      <c r="L1973" s="18">
        <f t="shared" si="4538"/>
        <v>9024</v>
      </c>
      <c r="M1973" s="18">
        <f t="shared" si="4539"/>
        <v>24468.9</v>
      </c>
      <c r="N1973" s="18">
        <f t="shared" si="4540"/>
        <v>0</v>
      </c>
      <c r="O1973" s="18">
        <f t="shared" si="4610"/>
        <v>0</v>
      </c>
      <c r="P1973" s="18">
        <f t="shared" si="4610"/>
        <v>0</v>
      </c>
      <c r="Q1973" s="18">
        <f t="shared" si="4610"/>
        <v>0</v>
      </c>
      <c r="R1973" s="18">
        <f t="shared" si="4601"/>
        <v>9024</v>
      </c>
      <c r="S1973" s="18">
        <f t="shared" si="4602"/>
        <v>24468.9</v>
      </c>
      <c r="T1973" s="18">
        <f t="shared" si="4603"/>
        <v>0</v>
      </c>
      <c r="U1973" s="18">
        <f t="shared" si="4610"/>
        <v>0</v>
      </c>
      <c r="V1973" s="18">
        <f t="shared" si="4610"/>
        <v>0</v>
      </c>
      <c r="W1973" s="18">
        <f t="shared" si="4610"/>
        <v>0</v>
      </c>
      <c r="X1973" s="18">
        <f t="shared" si="4604"/>
        <v>9024</v>
      </c>
      <c r="Y1973" s="18">
        <f t="shared" si="4605"/>
        <v>24468.9</v>
      </c>
      <c r="Z1973" s="18">
        <f t="shared" si="4606"/>
        <v>0</v>
      </c>
      <c r="AA1973" s="18">
        <f t="shared" si="4610"/>
        <v>0</v>
      </c>
      <c r="AB1973" s="18">
        <f t="shared" si="4610"/>
        <v>0</v>
      </c>
      <c r="AC1973" s="18">
        <f t="shared" si="4610"/>
        <v>0</v>
      </c>
      <c r="AD1973" s="18">
        <f t="shared" si="4607"/>
        <v>9024</v>
      </c>
      <c r="AE1973" s="18">
        <f t="shared" si="4608"/>
        <v>24468.9</v>
      </c>
      <c r="AF1973" s="18">
        <f t="shared" si="4609"/>
        <v>0</v>
      </c>
      <c r="AG1973" s="18">
        <f t="shared" si="4610"/>
        <v>0</v>
      </c>
      <c r="AH1973" s="18">
        <f t="shared" si="4574"/>
        <v>9024</v>
      </c>
      <c r="AI1973" s="18">
        <f t="shared" si="4575"/>
        <v>24468.9</v>
      </c>
      <c r="AJ1973" s="18">
        <f t="shared" si="4576"/>
        <v>0</v>
      </c>
      <c r="AK1973" s="18">
        <f t="shared" si="4610"/>
        <v>0</v>
      </c>
      <c r="AL1973" s="18">
        <f t="shared" si="4610"/>
        <v>0</v>
      </c>
      <c r="AM1973" s="18">
        <f t="shared" si="4610"/>
        <v>0</v>
      </c>
      <c r="AN1973" s="18">
        <f t="shared" si="4484"/>
        <v>9024</v>
      </c>
      <c r="AO1973" s="18">
        <f t="shared" si="4485"/>
        <v>24468.9</v>
      </c>
      <c r="AP1973" s="18">
        <f t="shared" si="4486"/>
        <v>0</v>
      </c>
      <c r="AQ1973" s="18">
        <f t="shared" si="4610"/>
        <v>0</v>
      </c>
      <c r="AR1973" s="18">
        <f t="shared" si="4487"/>
        <v>9024</v>
      </c>
      <c r="AS1973" s="18">
        <f t="shared" si="4610"/>
        <v>0</v>
      </c>
      <c r="AT1973" s="18">
        <f t="shared" si="4610"/>
        <v>0</v>
      </c>
      <c r="AU1973" s="18">
        <f t="shared" si="4610"/>
        <v>0</v>
      </c>
      <c r="AV1973" s="18">
        <f t="shared" si="4569"/>
        <v>9024</v>
      </c>
      <c r="AW1973" s="18">
        <f t="shared" si="4570"/>
        <v>24468.9</v>
      </c>
      <c r="AX1973" s="18">
        <f t="shared" si="4571"/>
        <v>0</v>
      </c>
      <c r="AY1973" s="18">
        <f t="shared" si="4610"/>
        <v>0</v>
      </c>
      <c r="AZ1973" s="18">
        <f t="shared" si="4610"/>
        <v>0</v>
      </c>
      <c r="BA1973" s="18">
        <f t="shared" si="4567"/>
        <v>9024</v>
      </c>
      <c r="BB1973" s="18">
        <f t="shared" si="4568"/>
        <v>24468.9</v>
      </c>
      <c r="BC1973" s="18">
        <f t="shared" si="4610"/>
        <v>0</v>
      </c>
      <c r="BD1973" s="18">
        <f t="shared" si="4610"/>
        <v>0</v>
      </c>
      <c r="BE1973" s="18">
        <f t="shared" si="4610"/>
        <v>0</v>
      </c>
      <c r="BF1973" s="18">
        <f t="shared" si="4520"/>
        <v>9024</v>
      </c>
      <c r="BG1973" s="18">
        <f t="shared" si="4521"/>
        <v>24468.9</v>
      </c>
      <c r="BH1973" s="18">
        <f t="shared" si="4522"/>
        <v>0</v>
      </c>
      <c r="BI1973" s="18">
        <f t="shared" si="4610"/>
        <v>0</v>
      </c>
      <c r="BJ1973" s="25"/>
      <c r="BK1973" s="36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</row>
    <row r="1974" spans="1:92" ht="31.2" x14ac:dyDescent="0.3">
      <c r="A1974" s="19" t="s">
        <v>1329</v>
      </c>
      <c r="B1974" s="19" t="s">
        <v>1332</v>
      </c>
      <c r="C1974" s="14"/>
      <c r="D1974" s="51"/>
      <c r="E1974" s="14" t="s">
        <v>465</v>
      </c>
      <c r="F1974" s="18">
        <f>F1975</f>
        <v>9024</v>
      </c>
      <c r="G1974" s="18">
        <f t="shared" si="4610"/>
        <v>24468.9</v>
      </c>
      <c r="H1974" s="18">
        <f t="shared" si="4610"/>
        <v>0</v>
      </c>
      <c r="I1974" s="18">
        <f t="shared" si="4610"/>
        <v>0</v>
      </c>
      <c r="J1974" s="18">
        <f t="shared" si="4610"/>
        <v>0</v>
      </c>
      <c r="K1974" s="18">
        <f t="shared" si="4610"/>
        <v>0</v>
      </c>
      <c r="L1974" s="18">
        <f t="shared" si="4538"/>
        <v>9024</v>
      </c>
      <c r="M1974" s="18">
        <f t="shared" si="4539"/>
        <v>24468.9</v>
      </c>
      <c r="N1974" s="18">
        <f t="shared" si="4540"/>
        <v>0</v>
      </c>
      <c r="O1974" s="18">
        <f t="shared" si="4610"/>
        <v>0</v>
      </c>
      <c r="P1974" s="18">
        <f t="shared" si="4610"/>
        <v>0</v>
      </c>
      <c r="Q1974" s="18">
        <f t="shared" si="4610"/>
        <v>0</v>
      </c>
      <c r="R1974" s="18">
        <f t="shared" si="4601"/>
        <v>9024</v>
      </c>
      <c r="S1974" s="18">
        <f t="shared" si="4602"/>
        <v>24468.9</v>
      </c>
      <c r="T1974" s="18">
        <f t="shared" si="4603"/>
        <v>0</v>
      </c>
      <c r="U1974" s="18">
        <f t="shared" si="4610"/>
        <v>0</v>
      </c>
      <c r="V1974" s="18">
        <f t="shared" si="4610"/>
        <v>0</v>
      </c>
      <c r="W1974" s="18">
        <f t="shared" si="4610"/>
        <v>0</v>
      </c>
      <c r="X1974" s="18">
        <f t="shared" si="4604"/>
        <v>9024</v>
      </c>
      <c r="Y1974" s="18">
        <f t="shared" si="4605"/>
        <v>24468.9</v>
      </c>
      <c r="Z1974" s="18">
        <f t="shared" si="4606"/>
        <v>0</v>
      </c>
      <c r="AA1974" s="18">
        <f t="shared" si="4610"/>
        <v>0</v>
      </c>
      <c r="AB1974" s="18">
        <f t="shared" si="4610"/>
        <v>0</v>
      </c>
      <c r="AC1974" s="18">
        <f t="shared" si="4610"/>
        <v>0</v>
      </c>
      <c r="AD1974" s="18">
        <f t="shared" si="4607"/>
        <v>9024</v>
      </c>
      <c r="AE1974" s="18">
        <f t="shared" si="4608"/>
        <v>24468.9</v>
      </c>
      <c r="AF1974" s="18">
        <f t="shared" si="4609"/>
        <v>0</v>
      </c>
      <c r="AG1974" s="18">
        <f t="shared" si="4610"/>
        <v>0</v>
      </c>
      <c r="AH1974" s="18">
        <f t="shared" si="4574"/>
        <v>9024</v>
      </c>
      <c r="AI1974" s="18">
        <f t="shared" si="4575"/>
        <v>24468.9</v>
      </c>
      <c r="AJ1974" s="18">
        <f t="shared" si="4576"/>
        <v>0</v>
      </c>
      <c r="AK1974" s="18">
        <f t="shared" si="4610"/>
        <v>0</v>
      </c>
      <c r="AL1974" s="18">
        <f t="shared" si="4610"/>
        <v>0</v>
      </c>
      <c r="AM1974" s="18">
        <f t="shared" si="4610"/>
        <v>0</v>
      </c>
      <c r="AN1974" s="18">
        <f t="shared" si="4484"/>
        <v>9024</v>
      </c>
      <c r="AO1974" s="18">
        <f t="shared" si="4485"/>
        <v>24468.9</v>
      </c>
      <c r="AP1974" s="18">
        <f t="shared" si="4486"/>
        <v>0</v>
      </c>
      <c r="AQ1974" s="18">
        <f t="shared" si="4610"/>
        <v>0</v>
      </c>
      <c r="AR1974" s="18">
        <f t="shared" si="4487"/>
        <v>9024</v>
      </c>
      <c r="AS1974" s="18">
        <f t="shared" si="4610"/>
        <v>0</v>
      </c>
      <c r="AT1974" s="18">
        <f t="shared" si="4610"/>
        <v>0</v>
      </c>
      <c r="AU1974" s="18">
        <f t="shared" si="4610"/>
        <v>0</v>
      </c>
      <c r="AV1974" s="18">
        <f t="shared" si="4569"/>
        <v>9024</v>
      </c>
      <c r="AW1974" s="18">
        <f t="shared" si="4570"/>
        <v>24468.9</v>
      </c>
      <c r="AX1974" s="18">
        <f t="shared" si="4571"/>
        <v>0</v>
      </c>
      <c r="AY1974" s="18">
        <f t="shared" si="4610"/>
        <v>0</v>
      </c>
      <c r="AZ1974" s="18">
        <f t="shared" si="4610"/>
        <v>0</v>
      </c>
      <c r="BA1974" s="18">
        <f t="shared" si="4567"/>
        <v>9024</v>
      </c>
      <c r="BB1974" s="18">
        <f t="shared" si="4568"/>
        <v>24468.9</v>
      </c>
      <c r="BC1974" s="18">
        <f t="shared" si="4610"/>
        <v>0</v>
      </c>
      <c r="BD1974" s="18">
        <f t="shared" si="4610"/>
        <v>0</v>
      </c>
      <c r="BE1974" s="18">
        <f t="shared" si="4610"/>
        <v>0</v>
      </c>
      <c r="BF1974" s="18">
        <f t="shared" si="4520"/>
        <v>9024</v>
      </c>
      <c r="BG1974" s="18">
        <f t="shared" si="4521"/>
        <v>24468.9</v>
      </c>
      <c r="BH1974" s="18">
        <f t="shared" si="4522"/>
        <v>0</v>
      </c>
      <c r="BI1974" s="18">
        <f t="shared" si="4610"/>
        <v>0</v>
      </c>
      <c r="BJ1974" s="25"/>
      <c r="BK1974" s="36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</row>
    <row r="1975" spans="1:92" x14ac:dyDescent="0.3">
      <c r="A1975" s="19" t="s">
        <v>1329</v>
      </c>
      <c r="B1975" s="19" t="s">
        <v>1332</v>
      </c>
      <c r="C1975" s="51" t="s">
        <v>53</v>
      </c>
      <c r="D1975" s="51" t="s">
        <v>19</v>
      </c>
      <c r="E1975" s="14" t="s">
        <v>445</v>
      </c>
      <c r="F1975" s="18">
        <v>9024</v>
      </c>
      <c r="G1975" s="18">
        <v>24468.9</v>
      </c>
      <c r="H1975" s="18">
        <v>0</v>
      </c>
      <c r="I1975" s="18"/>
      <c r="J1975" s="18"/>
      <c r="K1975" s="18"/>
      <c r="L1975" s="18">
        <f t="shared" si="4538"/>
        <v>9024</v>
      </c>
      <c r="M1975" s="18">
        <f t="shared" si="4539"/>
        <v>24468.9</v>
      </c>
      <c r="N1975" s="18">
        <f t="shared" si="4540"/>
        <v>0</v>
      </c>
      <c r="O1975" s="18"/>
      <c r="P1975" s="18"/>
      <c r="Q1975" s="18"/>
      <c r="R1975" s="18">
        <f t="shared" si="4601"/>
        <v>9024</v>
      </c>
      <c r="S1975" s="18">
        <f t="shared" si="4602"/>
        <v>24468.9</v>
      </c>
      <c r="T1975" s="18">
        <f t="shared" si="4603"/>
        <v>0</v>
      </c>
      <c r="U1975" s="18"/>
      <c r="V1975" s="18"/>
      <c r="W1975" s="18"/>
      <c r="X1975" s="18">
        <f t="shared" si="4604"/>
        <v>9024</v>
      </c>
      <c r="Y1975" s="18">
        <f t="shared" si="4605"/>
        <v>24468.9</v>
      </c>
      <c r="Z1975" s="18">
        <f t="shared" si="4606"/>
        <v>0</v>
      </c>
      <c r="AA1975" s="18"/>
      <c r="AB1975" s="18"/>
      <c r="AC1975" s="18"/>
      <c r="AD1975" s="18">
        <f t="shared" si="4607"/>
        <v>9024</v>
      </c>
      <c r="AE1975" s="18">
        <f t="shared" si="4608"/>
        <v>24468.9</v>
      </c>
      <c r="AF1975" s="18">
        <f t="shared" si="4609"/>
        <v>0</v>
      </c>
      <c r="AG1975" s="18"/>
      <c r="AH1975" s="18">
        <f t="shared" si="4574"/>
        <v>9024</v>
      </c>
      <c r="AI1975" s="18">
        <f t="shared" si="4575"/>
        <v>24468.9</v>
      </c>
      <c r="AJ1975" s="18">
        <f t="shared" si="4576"/>
        <v>0</v>
      </c>
      <c r="AK1975" s="18"/>
      <c r="AL1975" s="18"/>
      <c r="AM1975" s="18"/>
      <c r="AN1975" s="18">
        <f t="shared" si="4484"/>
        <v>9024</v>
      </c>
      <c r="AO1975" s="18">
        <f t="shared" si="4485"/>
        <v>24468.9</v>
      </c>
      <c r="AP1975" s="18">
        <f t="shared" si="4486"/>
        <v>0</v>
      </c>
      <c r="AQ1975" s="18"/>
      <c r="AR1975" s="18">
        <f t="shared" si="4487"/>
        <v>9024</v>
      </c>
      <c r="AS1975" s="18"/>
      <c r="AT1975" s="18"/>
      <c r="AU1975" s="18"/>
      <c r="AV1975" s="18">
        <f t="shared" si="4569"/>
        <v>9024</v>
      </c>
      <c r="AW1975" s="18">
        <f t="shared" si="4570"/>
        <v>24468.9</v>
      </c>
      <c r="AX1975" s="18">
        <f t="shared" si="4571"/>
        <v>0</v>
      </c>
      <c r="AY1975" s="18"/>
      <c r="AZ1975" s="18"/>
      <c r="BA1975" s="18">
        <f t="shared" si="4567"/>
        <v>9024</v>
      </c>
      <c r="BB1975" s="18">
        <f t="shared" si="4568"/>
        <v>24468.9</v>
      </c>
      <c r="BC1975" s="18"/>
      <c r="BD1975" s="18"/>
      <c r="BE1975" s="18"/>
      <c r="BF1975" s="18">
        <f t="shared" si="4520"/>
        <v>9024</v>
      </c>
      <c r="BG1975" s="18">
        <f t="shared" si="4521"/>
        <v>24468.9</v>
      </c>
      <c r="BH1975" s="18">
        <f t="shared" si="4522"/>
        <v>0</v>
      </c>
      <c r="BI1975" s="18"/>
      <c r="BJ1975" s="25"/>
      <c r="BK1975" s="36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</row>
    <row r="1976" spans="1:92" ht="109.2" x14ac:dyDescent="0.3">
      <c r="A1976" s="19" t="s">
        <v>1333</v>
      </c>
      <c r="B1976" s="19"/>
      <c r="C1976" s="14"/>
      <c r="D1976" s="51"/>
      <c r="E1976" s="14" t="s">
        <v>1334</v>
      </c>
      <c r="F1976" s="18">
        <f>F1977</f>
        <v>21872.6</v>
      </c>
      <c r="G1976" s="18">
        <f t="shared" ref="G1976:BI1978" si="4611">G1977</f>
        <v>20310.3</v>
      </c>
      <c r="H1976" s="18">
        <f t="shared" si="4611"/>
        <v>20043.099999999999</v>
      </c>
      <c r="I1976" s="18">
        <f t="shared" si="4611"/>
        <v>11290.5</v>
      </c>
      <c r="J1976" s="18">
        <f t="shared" si="4611"/>
        <v>9361.9</v>
      </c>
      <c r="K1976" s="18">
        <f t="shared" si="4611"/>
        <v>9629.1</v>
      </c>
      <c r="L1976" s="18">
        <f t="shared" si="4538"/>
        <v>33163.1</v>
      </c>
      <c r="M1976" s="18">
        <f t="shared" si="4539"/>
        <v>29672.199999999997</v>
      </c>
      <c r="N1976" s="18">
        <f t="shared" si="4540"/>
        <v>29672.199999999997</v>
      </c>
      <c r="O1976" s="18">
        <f t="shared" si="4611"/>
        <v>0</v>
      </c>
      <c r="P1976" s="18">
        <f t="shared" si="4611"/>
        <v>0</v>
      </c>
      <c r="Q1976" s="18">
        <f t="shared" si="4611"/>
        <v>0</v>
      </c>
      <c r="R1976" s="18">
        <f t="shared" si="4601"/>
        <v>33163.1</v>
      </c>
      <c r="S1976" s="18">
        <f t="shared" si="4602"/>
        <v>29672.199999999997</v>
      </c>
      <c r="T1976" s="18">
        <f t="shared" si="4603"/>
        <v>29672.199999999997</v>
      </c>
      <c r="U1976" s="18">
        <f t="shared" si="4611"/>
        <v>0</v>
      </c>
      <c r="V1976" s="18">
        <f t="shared" si="4611"/>
        <v>0</v>
      </c>
      <c r="W1976" s="18">
        <f t="shared" si="4611"/>
        <v>0</v>
      </c>
      <c r="X1976" s="18">
        <f t="shared" si="4604"/>
        <v>33163.1</v>
      </c>
      <c r="Y1976" s="18">
        <f t="shared" si="4605"/>
        <v>29672.199999999997</v>
      </c>
      <c r="Z1976" s="18">
        <f t="shared" si="4606"/>
        <v>29672.199999999997</v>
      </c>
      <c r="AA1976" s="18">
        <f t="shared" si="4611"/>
        <v>0</v>
      </c>
      <c r="AB1976" s="18">
        <f t="shared" si="4611"/>
        <v>0</v>
      </c>
      <c r="AC1976" s="18">
        <f t="shared" si="4611"/>
        <v>0</v>
      </c>
      <c r="AD1976" s="18">
        <f t="shared" si="4607"/>
        <v>33163.1</v>
      </c>
      <c r="AE1976" s="18">
        <f t="shared" si="4608"/>
        <v>29672.199999999997</v>
      </c>
      <c r="AF1976" s="18">
        <f t="shared" si="4609"/>
        <v>29672.199999999997</v>
      </c>
      <c r="AG1976" s="18">
        <f t="shared" si="4611"/>
        <v>0</v>
      </c>
      <c r="AH1976" s="18">
        <f t="shared" si="4574"/>
        <v>33163.1</v>
      </c>
      <c r="AI1976" s="18">
        <f t="shared" si="4575"/>
        <v>29672.199999999997</v>
      </c>
      <c r="AJ1976" s="18">
        <f t="shared" si="4576"/>
        <v>29672.199999999997</v>
      </c>
      <c r="AK1976" s="18">
        <f t="shared" si="4611"/>
        <v>0</v>
      </c>
      <c r="AL1976" s="18">
        <f t="shared" si="4611"/>
        <v>0</v>
      </c>
      <c r="AM1976" s="18">
        <f t="shared" si="4611"/>
        <v>0</v>
      </c>
      <c r="AN1976" s="18">
        <f t="shared" si="4484"/>
        <v>33163.1</v>
      </c>
      <c r="AO1976" s="18">
        <f t="shared" si="4485"/>
        <v>29672.199999999997</v>
      </c>
      <c r="AP1976" s="18">
        <f t="shared" si="4486"/>
        <v>29672.199999999997</v>
      </c>
      <c r="AQ1976" s="18">
        <f t="shared" si="4611"/>
        <v>0</v>
      </c>
      <c r="AR1976" s="18">
        <f t="shared" si="4487"/>
        <v>33163.1</v>
      </c>
      <c r="AS1976" s="18">
        <f t="shared" si="4611"/>
        <v>0</v>
      </c>
      <c r="AT1976" s="18">
        <f t="shared" si="4611"/>
        <v>0</v>
      </c>
      <c r="AU1976" s="18">
        <f t="shared" si="4611"/>
        <v>0</v>
      </c>
      <c r="AV1976" s="18">
        <f t="shared" si="4569"/>
        <v>33163.1</v>
      </c>
      <c r="AW1976" s="18">
        <f t="shared" si="4570"/>
        <v>29672.199999999997</v>
      </c>
      <c r="AX1976" s="18">
        <f t="shared" si="4571"/>
        <v>29672.199999999997</v>
      </c>
      <c r="AY1976" s="18">
        <f t="shared" si="4611"/>
        <v>0</v>
      </c>
      <c r="AZ1976" s="18">
        <f t="shared" si="4611"/>
        <v>0</v>
      </c>
      <c r="BA1976" s="18">
        <f t="shared" si="4567"/>
        <v>33163.1</v>
      </c>
      <c r="BB1976" s="18">
        <f t="shared" si="4568"/>
        <v>29672.199999999997</v>
      </c>
      <c r="BC1976" s="18">
        <f t="shared" si="4611"/>
        <v>0</v>
      </c>
      <c r="BD1976" s="18">
        <f t="shared" si="4611"/>
        <v>0</v>
      </c>
      <c r="BE1976" s="18">
        <f t="shared" si="4611"/>
        <v>0</v>
      </c>
      <c r="BF1976" s="18">
        <f t="shared" si="4520"/>
        <v>33163.1</v>
      </c>
      <c r="BG1976" s="18">
        <f t="shared" si="4521"/>
        <v>29672.199999999997</v>
      </c>
      <c r="BH1976" s="18">
        <f t="shared" si="4522"/>
        <v>29672.199999999997</v>
      </c>
      <c r="BI1976" s="18">
        <f t="shared" si="4611"/>
        <v>0</v>
      </c>
      <c r="BJ1976" s="25"/>
      <c r="BK1976" s="36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</row>
    <row r="1977" spans="1:92" ht="31.2" x14ac:dyDescent="0.3">
      <c r="A1977" s="19" t="s">
        <v>1333</v>
      </c>
      <c r="B1977" s="19" t="s">
        <v>1331</v>
      </c>
      <c r="C1977" s="14"/>
      <c r="D1977" s="51"/>
      <c r="E1977" s="14" t="s">
        <v>456</v>
      </c>
      <c r="F1977" s="18">
        <f>F1978</f>
        <v>21872.6</v>
      </c>
      <c r="G1977" s="18">
        <f t="shared" si="4611"/>
        <v>20310.3</v>
      </c>
      <c r="H1977" s="18">
        <f t="shared" si="4611"/>
        <v>20043.099999999999</v>
      </c>
      <c r="I1977" s="18">
        <f t="shared" si="4611"/>
        <v>11290.5</v>
      </c>
      <c r="J1977" s="18">
        <f t="shared" si="4611"/>
        <v>9361.9</v>
      </c>
      <c r="K1977" s="18">
        <f t="shared" si="4611"/>
        <v>9629.1</v>
      </c>
      <c r="L1977" s="18">
        <f t="shared" si="4538"/>
        <v>33163.1</v>
      </c>
      <c r="M1977" s="18">
        <f t="shared" si="4539"/>
        <v>29672.199999999997</v>
      </c>
      <c r="N1977" s="18">
        <f t="shared" si="4540"/>
        <v>29672.199999999997</v>
      </c>
      <c r="O1977" s="18">
        <f t="shared" si="4611"/>
        <v>0</v>
      </c>
      <c r="P1977" s="18">
        <f t="shared" si="4611"/>
        <v>0</v>
      </c>
      <c r="Q1977" s="18">
        <f t="shared" si="4611"/>
        <v>0</v>
      </c>
      <c r="R1977" s="18">
        <f t="shared" si="4601"/>
        <v>33163.1</v>
      </c>
      <c r="S1977" s="18">
        <f t="shared" si="4602"/>
        <v>29672.199999999997</v>
      </c>
      <c r="T1977" s="18">
        <f t="shared" si="4603"/>
        <v>29672.199999999997</v>
      </c>
      <c r="U1977" s="18">
        <f t="shared" si="4611"/>
        <v>0</v>
      </c>
      <c r="V1977" s="18">
        <f t="shared" si="4611"/>
        <v>0</v>
      </c>
      <c r="W1977" s="18">
        <f t="shared" si="4611"/>
        <v>0</v>
      </c>
      <c r="X1977" s="18">
        <f t="shared" si="4604"/>
        <v>33163.1</v>
      </c>
      <c r="Y1977" s="18">
        <f t="shared" si="4605"/>
        <v>29672.199999999997</v>
      </c>
      <c r="Z1977" s="18">
        <f t="shared" si="4606"/>
        <v>29672.199999999997</v>
      </c>
      <c r="AA1977" s="18">
        <f t="shared" si="4611"/>
        <v>0</v>
      </c>
      <c r="AB1977" s="18">
        <f t="shared" si="4611"/>
        <v>0</v>
      </c>
      <c r="AC1977" s="18">
        <f t="shared" si="4611"/>
        <v>0</v>
      </c>
      <c r="AD1977" s="18">
        <f t="shared" si="4607"/>
        <v>33163.1</v>
      </c>
      <c r="AE1977" s="18">
        <f t="shared" si="4608"/>
        <v>29672.199999999997</v>
      </c>
      <c r="AF1977" s="18">
        <f t="shared" si="4609"/>
        <v>29672.199999999997</v>
      </c>
      <c r="AG1977" s="18">
        <f t="shared" si="4611"/>
        <v>0</v>
      </c>
      <c r="AH1977" s="18">
        <f t="shared" si="4574"/>
        <v>33163.1</v>
      </c>
      <c r="AI1977" s="18">
        <f t="shared" si="4575"/>
        <v>29672.199999999997</v>
      </c>
      <c r="AJ1977" s="18">
        <f t="shared" si="4576"/>
        <v>29672.199999999997</v>
      </c>
      <c r="AK1977" s="18">
        <f t="shared" si="4611"/>
        <v>0</v>
      </c>
      <c r="AL1977" s="18">
        <f t="shared" si="4611"/>
        <v>0</v>
      </c>
      <c r="AM1977" s="18">
        <f t="shared" si="4611"/>
        <v>0</v>
      </c>
      <c r="AN1977" s="18">
        <f t="shared" si="4484"/>
        <v>33163.1</v>
      </c>
      <c r="AO1977" s="18">
        <f t="shared" si="4485"/>
        <v>29672.199999999997</v>
      </c>
      <c r="AP1977" s="18">
        <f t="shared" si="4486"/>
        <v>29672.199999999997</v>
      </c>
      <c r="AQ1977" s="18">
        <f t="shared" si="4611"/>
        <v>0</v>
      </c>
      <c r="AR1977" s="18">
        <f t="shared" si="4487"/>
        <v>33163.1</v>
      </c>
      <c r="AS1977" s="18">
        <f t="shared" si="4611"/>
        <v>0</v>
      </c>
      <c r="AT1977" s="18">
        <f t="shared" si="4611"/>
        <v>0</v>
      </c>
      <c r="AU1977" s="18">
        <f t="shared" si="4611"/>
        <v>0</v>
      </c>
      <c r="AV1977" s="18">
        <f t="shared" si="4569"/>
        <v>33163.1</v>
      </c>
      <c r="AW1977" s="18">
        <f t="shared" si="4570"/>
        <v>29672.199999999997</v>
      </c>
      <c r="AX1977" s="18">
        <f t="shared" si="4571"/>
        <v>29672.199999999997</v>
      </c>
      <c r="AY1977" s="18">
        <f t="shared" si="4611"/>
        <v>0</v>
      </c>
      <c r="AZ1977" s="18">
        <f t="shared" si="4611"/>
        <v>0</v>
      </c>
      <c r="BA1977" s="18">
        <f t="shared" si="4567"/>
        <v>33163.1</v>
      </c>
      <c r="BB1977" s="18">
        <f t="shared" si="4568"/>
        <v>29672.199999999997</v>
      </c>
      <c r="BC1977" s="18">
        <f t="shared" si="4611"/>
        <v>0</v>
      </c>
      <c r="BD1977" s="18">
        <f t="shared" si="4611"/>
        <v>0</v>
      </c>
      <c r="BE1977" s="18">
        <f t="shared" si="4611"/>
        <v>0</v>
      </c>
      <c r="BF1977" s="18">
        <f t="shared" si="4520"/>
        <v>33163.1</v>
      </c>
      <c r="BG1977" s="18">
        <f t="shared" si="4521"/>
        <v>29672.199999999997</v>
      </c>
      <c r="BH1977" s="18">
        <f t="shared" si="4522"/>
        <v>29672.199999999997</v>
      </c>
      <c r="BI1977" s="18">
        <f t="shared" si="4611"/>
        <v>0</v>
      </c>
      <c r="BJ1977" s="25"/>
      <c r="BK1977" s="36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</row>
    <row r="1978" spans="1:92" ht="31.2" x14ac:dyDescent="0.3">
      <c r="A1978" s="19" t="s">
        <v>1333</v>
      </c>
      <c r="B1978" s="19" t="s">
        <v>1332</v>
      </c>
      <c r="C1978" s="14"/>
      <c r="D1978" s="51"/>
      <c r="E1978" s="14" t="s">
        <v>465</v>
      </c>
      <c r="F1978" s="18">
        <f>F1979</f>
        <v>21872.6</v>
      </c>
      <c r="G1978" s="18">
        <f t="shared" si="4611"/>
        <v>20310.3</v>
      </c>
      <c r="H1978" s="18">
        <f t="shared" si="4611"/>
        <v>20043.099999999999</v>
      </c>
      <c r="I1978" s="18">
        <f t="shared" si="4611"/>
        <v>11290.5</v>
      </c>
      <c r="J1978" s="18">
        <f t="shared" si="4611"/>
        <v>9361.9</v>
      </c>
      <c r="K1978" s="18">
        <f t="shared" si="4611"/>
        <v>9629.1</v>
      </c>
      <c r="L1978" s="18">
        <f t="shared" si="4538"/>
        <v>33163.1</v>
      </c>
      <c r="M1978" s="18">
        <f t="shared" si="4539"/>
        <v>29672.199999999997</v>
      </c>
      <c r="N1978" s="18">
        <f t="shared" si="4540"/>
        <v>29672.199999999997</v>
      </c>
      <c r="O1978" s="18">
        <f t="shared" si="4611"/>
        <v>0</v>
      </c>
      <c r="P1978" s="18">
        <f t="shared" si="4611"/>
        <v>0</v>
      </c>
      <c r="Q1978" s="18">
        <f t="shared" si="4611"/>
        <v>0</v>
      </c>
      <c r="R1978" s="18">
        <f t="shared" si="4601"/>
        <v>33163.1</v>
      </c>
      <c r="S1978" s="18">
        <f t="shared" si="4602"/>
        <v>29672.199999999997</v>
      </c>
      <c r="T1978" s="18">
        <f t="shared" si="4603"/>
        <v>29672.199999999997</v>
      </c>
      <c r="U1978" s="18">
        <f t="shared" si="4611"/>
        <v>0</v>
      </c>
      <c r="V1978" s="18">
        <f t="shared" si="4611"/>
        <v>0</v>
      </c>
      <c r="W1978" s="18">
        <f t="shared" si="4611"/>
        <v>0</v>
      </c>
      <c r="X1978" s="18">
        <f t="shared" si="4604"/>
        <v>33163.1</v>
      </c>
      <c r="Y1978" s="18">
        <f t="shared" si="4605"/>
        <v>29672.199999999997</v>
      </c>
      <c r="Z1978" s="18">
        <f t="shared" si="4606"/>
        <v>29672.199999999997</v>
      </c>
      <c r="AA1978" s="18">
        <f t="shared" si="4611"/>
        <v>0</v>
      </c>
      <c r="AB1978" s="18">
        <f t="shared" si="4611"/>
        <v>0</v>
      </c>
      <c r="AC1978" s="18">
        <f t="shared" si="4611"/>
        <v>0</v>
      </c>
      <c r="AD1978" s="18">
        <f t="shared" si="4607"/>
        <v>33163.1</v>
      </c>
      <c r="AE1978" s="18">
        <f t="shared" si="4608"/>
        <v>29672.199999999997</v>
      </c>
      <c r="AF1978" s="18">
        <f t="shared" si="4609"/>
        <v>29672.199999999997</v>
      </c>
      <c r="AG1978" s="18">
        <f t="shared" si="4611"/>
        <v>0</v>
      </c>
      <c r="AH1978" s="18">
        <f t="shared" si="4574"/>
        <v>33163.1</v>
      </c>
      <c r="AI1978" s="18">
        <f t="shared" si="4575"/>
        <v>29672.199999999997</v>
      </c>
      <c r="AJ1978" s="18">
        <f t="shared" si="4576"/>
        <v>29672.199999999997</v>
      </c>
      <c r="AK1978" s="18">
        <f t="shared" si="4611"/>
        <v>0</v>
      </c>
      <c r="AL1978" s="18">
        <f t="shared" si="4611"/>
        <v>0</v>
      </c>
      <c r="AM1978" s="18">
        <f t="shared" si="4611"/>
        <v>0</v>
      </c>
      <c r="AN1978" s="18">
        <f t="shared" si="4484"/>
        <v>33163.1</v>
      </c>
      <c r="AO1978" s="18">
        <f t="shared" si="4485"/>
        <v>29672.199999999997</v>
      </c>
      <c r="AP1978" s="18">
        <f t="shared" si="4486"/>
        <v>29672.199999999997</v>
      </c>
      <c r="AQ1978" s="18">
        <f t="shared" si="4611"/>
        <v>0</v>
      </c>
      <c r="AR1978" s="18">
        <f t="shared" si="4487"/>
        <v>33163.1</v>
      </c>
      <c r="AS1978" s="18">
        <f t="shared" si="4611"/>
        <v>0</v>
      </c>
      <c r="AT1978" s="18">
        <f t="shared" si="4611"/>
        <v>0</v>
      </c>
      <c r="AU1978" s="18">
        <f t="shared" si="4611"/>
        <v>0</v>
      </c>
      <c r="AV1978" s="18">
        <f t="shared" si="4569"/>
        <v>33163.1</v>
      </c>
      <c r="AW1978" s="18">
        <f t="shared" si="4570"/>
        <v>29672.199999999997</v>
      </c>
      <c r="AX1978" s="18">
        <f t="shared" si="4571"/>
        <v>29672.199999999997</v>
      </c>
      <c r="AY1978" s="18">
        <f t="shared" si="4611"/>
        <v>0</v>
      </c>
      <c r="AZ1978" s="18">
        <f t="shared" si="4611"/>
        <v>0</v>
      </c>
      <c r="BA1978" s="18">
        <f t="shared" si="4567"/>
        <v>33163.1</v>
      </c>
      <c r="BB1978" s="18">
        <f t="shared" si="4568"/>
        <v>29672.199999999997</v>
      </c>
      <c r="BC1978" s="18">
        <f t="shared" si="4611"/>
        <v>0</v>
      </c>
      <c r="BD1978" s="18">
        <f t="shared" si="4611"/>
        <v>0</v>
      </c>
      <c r="BE1978" s="18">
        <f t="shared" si="4611"/>
        <v>0</v>
      </c>
      <c r="BF1978" s="18">
        <f t="shared" si="4520"/>
        <v>33163.1</v>
      </c>
      <c r="BG1978" s="18">
        <f t="shared" si="4521"/>
        <v>29672.199999999997</v>
      </c>
      <c r="BH1978" s="18">
        <f t="shared" si="4522"/>
        <v>29672.199999999997</v>
      </c>
      <c r="BI1978" s="18">
        <f t="shared" si="4611"/>
        <v>0</v>
      </c>
      <c r="BJ1978" s="25"/>
      <c r="BK1978" s="36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</row>
    <row r="1979" spans="1:92" x14ac:dyDescent="0.3">
      <c r="A1979" s="19" t="s">
        <v>1333</v>
      </c>
      <c r="B1979" s="19" t="s">
        <v>1332</v>
      </c>
      <c r="C1979" s="51" t="s">
        <v>53</v>
      </c>
      <c r="D1979" s="51" t="s">
        <v>19</v>
      </c>
      <c r="E1979" s="14" t="s">
        <v>445</v>
      </c>
      <c r="F1979" s="18">
        <v>21872.6</v>
      </c>
      <c r="G1979" s="18">
        <v>20310.3</v>
      </c>
      <c r="H1979" s="18">
        <v>20043.099999999999</v>
      </c>
      <c r="I1979" s="18">
        <v>11290.5</v>
      </c>
      <c r="J1979" s="18">
        <v>9361.9</v>
      </c>
      <c r="K1979" s="18">
        <v>9629.1</v>
      </c>
      <c r="L1979" s="18">
        <f t="shared" si="4538"/>
        <v>33163.1</v>
      </c>
      <c r="M1979" s="18">
        <f t="shared" si="4539"/>
        <v>29672.199999999997</v>
      </c>
      <c r="N1979" s="18">
        <f t="shared" si="4540"/>
        <v>29672.199999999997</v>
      </c>
      <c r="O1979" s="18"/>
      <c r="P1979" s="18"/>
      <c r="Q1979" s="18"/>
      <c r="R1979" s="18">
        <f t="shared" si="4601"/>
        <v>33163.1</v>
      </c>
      <c r="S1979" s="18">
        <f t="shared" si="4602"/>
        <v>29672.199999999997</v>
      </c>
      <c r="T1979" s="18">
        <f t="shared" si="4603"/>
        <v>29672.199999999997</v>
      </c>
      <c r="U1979" s="18"/>
      <c r="V1979" s="18"/>
      <c r="W1979" s="18"/>
      <c r="X1979" s="18">
        <f t="shared" si="4604"/>
        <v>33163.1</v>
      </c>
      <c r="Y1979" s="18">
        <f t="shared" si="4605"/>
        <v>29672.199999999997</v>
      </c>
      <c r="Z1979" s="18">
        <f t="shared" si="4606"/>
        <v>29672.199999999997</v>
      </c>
      <c r="AA1979" s="18"/>
      <c r="AB1979" s="18"/>
      <c r="AC1979" s="18"/>
      <c r="AD1979" s="18">
        <f t="shared" si="4607"/>
        <v>33163.1</v>
      </c>
      <c r="AE1979" s="18">
        <f t="shared" si="4608"/>
        <v>29672.199999999997</v>
      </c>
      <c r="AF1979" s="18">
        <f t="shared" si="4609"/>
        <v>29672.199999999997</v>
      </c>
      <c r="AG1979" s="18"/>
      <c r="AH1979" s="18">
        <f t="shared" si="4574"/>
        <v>33163.1</v>
      </c>
      <c r="AI1979" s="18">
        <f t="shared" si="4575"/>
        <v>29672.199999999997</v>
      </c>
      <c r="AJ1979" s="18">
        <f t="shared" si="4576"/>
        <v>29672.199999999997</v>
      </c>
      <c r="AK1979" s="18"/>
      <c r="AL1979" s="18"/>
      <c r="AM1979" s="18"/>
      <c r="AN1979" s="18">
        <f t="shared" si="4484"/>
        <v>33163.1</v>
      </c>
      <c r="AO1979" s="18">
        <f t="shared" si="4485"/>
        <v>29672.199999999997</v>
      </c>
      <c r="AP1979" s="18">
        <f t="shared" si="4486"/>
        <v>29672.199999999997</v>
      </c>
      <c r="AQ1979" s="18"/>
      <c r="AR1979" s="18">
        <f t="shared" si="4487"/>
        <v>33163.1</v>
      </c>
      <c r="AS1979" s="18"/>
      <c r="AT1979" s="18"/>
      <c r="AU1979" s="18"/>
      <c r="AV1979" s="18">
        <f t="shared" si="4569"/>
        <v>33163.1</v>
      </c>
      <c r="AW1979" s="18">
        <f t="shared" si="4570"/>
        <v>29672.199999999997</v>
      </c>
      <c r="AX1979" s="18">
        <f t="shared" si="4571"/>
        <v>29672.199999999997</v>
      </c>
      <c r="AY1979" s="18"/>
      <c r="AZ1979" s="18"/>
      <c r="BA1979" s="18">
        <f t="shared" si="4567"/>
        <v>33163.1</v>
      </c>
      <c r="BB1979" s="18">
        <f t="shared" si="4568"/>
        <v>29672.199999999997</v>
      </c>
      <c r="BC1979" s="18"/>
      <c r="BD1979" s="18"/>
      <c r="BE1979" s="18"/>
      <c r="BF1979" s="18">
        <f t="shared" si="4520"/>
        <v>33163.1</v>
      </c>
      <c r="BG1979" s="18">
        <f t="shared" si="4521"/>
        <v>29672.199999999997</v>
      </c>
      <c r="BH1979" s="18">
        <f t="shared" si="4522"/>
        <v>29672.199999999997</v>
      </c>
      <c r="BI1979" s="18"/>
      <c r="BJ1979" s="25"/>
      <c r="BK1979" s="36">
        <v>43</v>
      </c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</row>
    <row r="1980" spans="1:92" ht="46.8" x14ac:dyDescent="0.3">
      <c r="A1980" s="19" t="s">
        <v>1335</v>
      </c>
      <c r="B1980" s="19"/>
      <c r="C1980" s="14"/>
      <c r="D1980" s="51"/>
      <c r="E1980" s="14" t="s">
        <v>1336</v>
      </c>
      <c r="F1980" s="18">
        <f>F1981</f>
        <v>57806.1</v>
      </c>
      <c r="G1980" s="18">
        <f t="shared" ref="G1980:BI1982" si="4612">G1981</f>
        <v>53119.199999999997</v>
      </c>
      <c r="H1980" s="18">
        <f t="shared" si="4612"/>
        <v>54283.3</v>
      </c>
      <c r="I1980" s="18">
        <f t="shared" si="4612"/>
        <v>-44715.4</v>
      </c>
      <c r="J1980" s="18">
        <f t="shared" si="4612"/>
        <v>-38283.1</v>
      </c>
      <c r="K1980" s="18">
        <f t="shared" si="4612"/>
        <v>-39447.199999999997</v>
      </c>
      <c r="L1980" s="18">
        <f t="shared" si="4538"/>
        <v>13090.699999999997</v>
      </c>
      <c r="M1980" s="18">
        <f t="shared" si="4539"/>
        <v>14836.099999999999</v>
      </c>
      <c r="N1980" s="18">
        <f t="shared" si="4540"/>
        <v>14836.100000000006</v>
      </c>
      <c r="O1980" s="18">
        <f t="shared" si="4612"/>
        <v>0</v>
      </c>
      <c r="P1980" s="18">
        <f t="shared" si="4612"/>
        <v>0</v>
      </c>
      <c r="Q1980" s="18">
        <f t="shared" si="4612"/>
        <v>0</v>
      </c>
      <c r="R1980" s="18">
        <f t="shared" si="4601"/>
        <v>13090.699999999997</v>
      </c>
      <c r="S1980" s="18">
        <f t="shared" si="4602"/>
        <v>14836.099999999999</v>
      </c>
      <c r="T1980" s="18">
        <f t="shared" si="4603"/>
        <v>14836.100000000006</v>
      </c>
      <c r="U1980" s="18">
        <f t="shared" si="4612"/>
        <v>0</v>
      </c>
      <c r="V1980" s="18">
        <f t="shared" si="4612"/>
        <v>0</v>
      </c>
      <c r="W1980" s="18">
        <f t="shared" si="4612"/>
        <v>0</v>
      </c>
      <c r="X1980" s="18">
        <f t="shared" si="4604"/>
        <v>13090.699999999997</v>
      </c>
      <c r="Y1980" s="18">
        <f t="shared" si="4605"/>
        <v>14836.099999999999</v>
      </c>
      <c r="Z1980" s="18">
        <f t="shared" si="4606"/>
        <v>14836.100000000006</v>
      </c>
      <c r="AA1980" s="18">
        <f t="shared" si="4612"/>
        <v>0</v>
      </c>
      <c r="AB1980" s="18">
        <f t="shared" si="4612"/>
        <v>0</v>
      </c>
      <c r="AC1980" s="18">
        <f t="shared" si="4612"/>
        <v>0</v>
      </c>
      <c r="AD1980" s="18">
        <f t="shared" si="4607"/>
        <v>13090.699999999997</v>
      </c>
      <c r="AE1980" s="18">
        <f t="shared" si="4608"/>
        <v>14836.099999999999</v>
      </c>
      <c r="AF1980" s="18">
        <f t="shared" si="4609"/>
        <v>14836.100000000006</v>
      </c>
      <c r="AG1980" s="18">
        <f t="shared" si="4612"/>
        <v>0</v>
      </c>
      <c r="AH1980" s="18">
        <f t="shared" si="4574"/>
        <v>13090.699999999997</v>
      </c>
      <c r="AI1980" s="18">
        <f t="shared" si="4575"/>
        <v>14836.099999999999</v>
      </c>
      <c r="AJ1980" s="18">
        <f t="shared" si="4576"/>
        <v>14836.100000000006</v>
      </c>
      <c r="AK1980" s="18">
        <f t="shared" si="4612"/>
        <v>0</v>
      </c>
      <c r="AL1980" s="18">
        <f t="shared" si="4612"/>
        <v>0</v>
      </c>
      <c r="AM1980" s="18">
        <f t="shared" si="4612"/>
        <v>0</v>
      </c>
      <c r="AN1980" s="18">
        <f t="shared" si="4484"/>
        <v>13090.699999999997</v>
      </c>
      <c r="AO1980" s="18">
        <f t="shared" si="4485"/>
        <v>14836.099999999999</v>
      </c>
      <c r="AP1980" s="18">
        <f t="shared" si="4486"/>
        <v>14836.100000000006</v>
      </c>
      <c r="AQ1980" s="18">
        <f t="shared" si="4612"/>
        <v>0</v>
      </c>
      <c r="AR1980" s="18">
        <f t="shared" si="4487"/>
        <v>13090.699999999997</v>
      </c>
      <c r="AS1980" s="18">
        <f t="shared" si="4612"/>
        <v>0</v>
      </c>
      <c r="AT1980" s="18">
        <f t="shared" si="4612"/>
        <v>0</v>
      </c>
      <c r="AU1980" s="18">
        <f t="shared" si="4612"/>
        <v>0</v>
      </c>
      <c r="AV1980" s="18">
        <f t="shared" si="4569"/>
        <v>13090.699999999997</v>
      </c>
      <c r="AW1980" s="18">
        <f t="shared" si="4570"/>
        <v>14836.099999999999</v>
      </c>
      <c r="AX1980" s="18">
        <f t="shared" si="4571"/>
        <v>14836.100000000006</v>
      </c>
      <c r="AY1980" s="18">
        <f t="shared" si="4612"/>
        <v>0</v>
      </c>
      <c r="AZ1980" s="18">
        <f t="shared" si="4612"/>
        <v>0</v>
      </c>
      <c r="BA1980" s="18">
        <f t="shared" si="4567"/>
        <v>13090.699999999997</v>
      </c>
      <c r="BB1980" s="18">
        <f t="shared" si="4568"/>
        <v>14836.099999999999</v>
      </c>
      <c r="BC1980" s="18">
        <f t="shared" si="4612"/>
        <v>0</v>
      </c>
      <c r="BD1980" s="18">
        <f t="shared" si="4612"/>
        <v>0</v>
      </c>
      <c r="BE1980" s="18">
        <f t="shared" si="4612"/>
        <v>0</v>
      </c>
      <c r="BF1980" s="18">
        <f t="shared" si="4520"/>
        <v>13090.699999999997</v>
      </c>
      <c r="BG1980" s="18">
        <f t="shared" si="4521"/>
        <v>14836.099999999999</v>
      </c>
      <c r="BH1980" s="18">
        <f t="shared" si="4522"/>
        <v>14836.100000000006</v>
      </c>
      <c r="BI1980" s="18">
        <f t="shared" si="4612"/>
        <v>0</v>
      </c>
      <c r="BJ1980" s="25"/>
      <c r="BK1980" s="36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</row>
    <row r="1981" spans="1:92" ht="31.2" x14ac:dyDescent="0.3">
      <c r="A1981" s="19" t="s">
        <v>1335</v>
      </c>
      <c r="B1981" s="19" t="s">
        <v>1331</v>
      </c>
      <c r="C1981" s="14"/>
      <c r="D1981" s="51"/>
      <c r="E1981" s="14" t="s">
        <v>456</v>
      </c>
      <c r="F1981" s="18">
        <f>F1982</f>
        <v>57806.1</v>
      </c>
      <c r="G1981" s="18">
        <f t="shared" si="4612"/>
        <v>53119.199999999997</v>
      </c>
      <c r="H1981" s="18">
        <f t="shared" si="4612"/>
        <v>54283.3</v>
      </c>
      <c r="I1981" s="18">
        <f t="shared" si="4612"/>
        <v>-44715.4</v>
      </c>
      <c r="J1981" s="18">
        <f t="shared" si="4612"/>
        <v>-38283.1</v>
      </c>
      <c r="K1981" s="18">
        <f t="shared" si="4612"/>
        <v>-39447.199999999997</v>
      </c>
      <c r="L1981" s="18">
        <f t="shared" si="4538"/>
        <v>13090.699999999997</v>
      </c>
      <c r="M1981" s="18">
        <f t="shared" si="4539"/>
        <v>14836.099999999999</v>
      </c>
      <c r="N1981" s="18">
        <f t="shared" si="4540"/>
        <v>14836.100000000006</v>
      </c>
      <c r="O1981" s="18">
        <f t="shared" si="4612"/>
        <v>0</v>
      </c>
      <c r="P1981" s="18">
        <f t="shared" si="4612"/>
        <v>0</v>
      </c>
      <c r="Q1981" s="18">
        <f t="shared" si="4612"/>
        <v>0</v>
      </c>
      <c r="R1981" s="18">
        <f t="shared" si="4601"/>
        <v>13090.699999999997</v>
      </c>
      <c r="S1981" s="18">
        <f t="shared" si="4602"/>
        <v>14836.099999999999</v>
      </c>
      <c r="T1981" s="18">
        <f t="shared" si="4603"/>
        <v>14836.100000000006</v>
      </c>
      <c r="U1981" s="18">
        <f t="shared" si="4612"/>
        <v>0</v>
      </c>
      <c r="V1981" s="18">
        <f t="shared" si="4612"/>
        <v>0</v>
      </c>
      <c r="W1981" s="18">
        <f t="shared" si="4612"/>
        <v>0</v>
      </c>
      <c r="X1981" s="18">
        <f t="shared" si="4604"/>
        <v>13090.699999999997</v>
      </c>
      <c r="Y1981" s="18">
        <f t="shared" si="4605"/>
        <v>14836.099999999999</v>
      </c>
      <c r="Z1981" s="18">
        <f t="shared" si="4606"/>
        <v>14836.100000000006</v>
      </c>
      <c r="AA1981" s="18">
        <f t="shared" si="4612"/>
        <v>0</v>
      </c>
      <c r="AB1981" s="18">
        <f t="shared" si="4612"/>
        <v>0</v>
      </c>
      <c r="AC1981" s="18">
        <f t="shared" si="4612"/>
        <v>0</v>
      </c>
      <c r="AD1981" s="18">
        <f t="shared" si="4607"/>
        <v>13090.699999999997</v>
      </c>
      <c r="AE1981" s="18">
        <f t="shared" si="4608"/>
        <v>14836.099999999999</v>
      </c>
      <c r="AF1981" s="18">
        <f t="shared" si="4609"/>
        <v>14836.100000000006</v>
      </c>
      <c r="AG1981" s="18">
        <f t="shared" si="4612"/>
        <v>0</v>
      </c>
      <c r="AH1981" s="18">
        <f t="shared" si="4574"/>
        <v>13090.699999999997</v>
      </c>
      <c r="AI1981" s="18">
        <f t="shared" si="4575"/>
        <v>14836.099999999999</v>
      </c>
      <c r="AJ1981" s="18">
        <f t="shared" si="4576"/>
        <v>14836.100000000006</v>
      </c>
      <c r="AK1981" s="18">
        <f t="shared" si="4612"/>
        <v>0</v>
      </c>
      <c r="AL1981" s="18">
        <f t="shared" si="4612"/>
        <v>0</v>
      </c>
      <c r="AM1981" s="18">
        <f t="shared" si="4612"/>
        <v>0</v>
      </c>
      <c r="AN1981" s="18">
        <f t="shared" si="4484"/>
        <v>13090.699999999997</v>
      </c>
      <c r="AO1981" s="18">
        <f t="shared" si="4485"/>
        <v>14836.099999999999</v>
      </c>
      <c r="AP1981" s="18">
        <f t="shared" si="4486"/>
        <v>14836.100000000006</v>
      </c>
      <c r="AQ1981" s="18">
        <f t="shared" si="4612"/>
        <v>0</v>
      </c>
      <c r="AR1981" s="18">
        <f t="shared" si="4487"/>
        <v>13090.699999999997</v>
      </c>
      <c r="AS1981" s="18">
        <f t="shared" si="4612"/>
        <v>0</v>
      </c>
      <c r="AT1981" s="18">
        <f t="shared" si="4612"/>
        <v>0</v>
      </c>
      <c r="AU1981" s="18">
        <f t="shared" si="4612"/>
        <v>0</v>
      </c>
      <c r="AV1981" s="18">
        <f t="shared" si="4569"/>
        <v>13090.699999999997</v>
      </c>
      <c r="AW1981" s="18">
        <f t="shared" si="4570"/>
        <v>14836.099999999999</v>
      </c>
      <c r="AX1981" s="18">
        <f t="shared" si="4571"/>
        <v>14836.100000000006</v>
      </c>
      <c r="AY1981" s="18">
        <f t="shared" si="4612"/>
        <v>0</v>
      </c>
      <c r="AZ1981" s="18">
        <f t="shared" si="4612"/>
        <v>0</v>
      </c>
      <c r="BA1981" s="18">
        <f t="shared" si="4567"/>
        <v>13090.699999999997</v>
      </c>
      <c r="BB1981" s="18">
        <f t="shared" si="4568"/>
        <v>14836.099999999999</v>
      </c>
      <c r="BC1981" s="18">
        <f t="shared" si="4612"/>
        <v>0</v>
      </c>
      <c r="BD1981" s="18">
        <f t="shared" si="4612"/>
        <v>0</v>
      </c>
      <c r="BE1981" s="18">
        <f t="shared" si="4612"/>
        <v>0</v>
      </c>
      <c r="BF1981" s="18">
        <f t="shared" si="4520"/>
        <v>13090.699999999997</v>
      </c>
      <c r="BG1981" s="18">
        <f t="shared" si="4521"/>
        <v>14836.099999999999</v>
      </c>
      <c r="BH1981" s="18">
        <f t="shared" si="4522"/>
        <v>14836.100000000006</v>
      </c>
      <c r="BI1981" s="18">
        <f t="shared" si="4612"/>
        <v>0</v>
      </c>
      <c r="BJ1981" s="25"/>
      <c r="BK1981" s="36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</row>
    <row r="1982" spans="1:92" ht="31.2" x14ac:dyDescent="0.3">
      <c r="A1982" s="19" t="s">
        <v>1335</v>
      </c>
      <c r="B1982" s="19" t="s">
        <v>1332</v>
      </c>
      <c r="C1982" s="14"/>
      <c r="D1982" s="51"/>
      <c r="E1982" s="14" t="s">
        <v>465</v>
      </c>
      <c r="F1982" s="18">
        <f>F1983</f>
        <v>57806.1</v>
      </c>
      <c r="G1982" s="18">
        <f t="shared" si="4612"/>
        <v>53119.199999999997</v>
      </c>
      <c r="H1982" s="18">
        <f t="shared" si="4612"/>
        <v>54283.3</v>
      </c>
      <c r="I1982" s="18">
        <f t="shared" si="4612"/>
        <v>-44715.4</v>
      </c>
      <c r="J1982" s="18">
        <f t="shared" si="4612"/>
        <v>-38283.1</v>
      </c>
      <c r="K1982" s="18">
        <f t="shared" si="4612"/>
        <v>-39447.199999999997</v>
      </c>
      <c r="L1982" s="18">
        <f t="shared" si="4538"/>
        <v>13090.699999999997</v>
      </c>
      <c r="M1982" s="18">
        <f t="shared" si="4539"/>
        <v>14836.099999999999</v>
      </c>
      <c r="N1982" s="18">
        <f t="shared" si="4540"/>
        <v>14836.100000000006</v>
      </c>
      <c r="O1982" s="18">
        <f t="shared" si="4612"/>
        <v>0</v>
      </c>
      <c r="P1982" s="18">
        <f t="shared" si="4612"/>
        <v>0</v>
      </c>
      <c r="Q1982" s="18">
        <f t="shared" si="4612"/>
        <v>0</v>
      </c>
      <c r="R1982" s="18">
        <f t="shared" si="4601"/>
        <v>13090.699999999997</v>
      </c>
      <c r="S1982" s="18">
        <f t="shared" si="4602"/>
        <v>14836.099999999999</v>
      </c>
      <c r="T1982" s="18">
        <f t="shared" si="4603"/>
        <v>14836.100000000006</v>
      </c>
      <c r="U1982" s="18">
        <f t="shared" si="4612"/>
        <v>0</v>
      </c>
      <c r="V1982" s="18">
        <f t="shared" si="4612"/>
        <v>0</v>
      </c>
      <c r="W1982" s="18">
        <f t="shared" si="4612"/>
        <v>0</v>
      </c>
      <c r="X1982" s="18">
        <f t="shared" si="4604"/>
        <v>13090.699999999997</v>
      </c>
      <c r="Y1982" s="18">
        <f t="shared" si="4605"/>
        <v>14836.099999999999</v>
      </c>
      <c r="Z1982" s="18">
        <f t="shared" si="4606"/>
        <v>14836.100000000006</v>
      </c>
      <c r="AA1982" s="18">
        <f t="shared" si="4612"/>
        <v>0</v>
      </c>
      <c r="AB1982" s="18">
        <f t="shared" si="4612"/>
        <v>0</v>
      </c>
      <c r="AC1982" s="18">
        <f t="shared" si="4612"/>
        <v>0</v>
      </c>
      <c r="AD1982" s="18">
        <f t="shared" si="4607"/>
        <v>13090.699999999997</v>
      </c>
      <c r="AE1982" s="18">
        <f t="shared" si="4608"/>
        <v>14836.099999999999</v>
      </c>
      <c r="AF1982" s="18">
        <f t="shared" si="4609"/>
        <v>14836.100000000006</v>
      </c>
      <c r="AG1982" s="18">
        <f t="shared" si="4612"/>
        <v>0</v>
      </c>
      <c r="AH1982" s="18">
        <f t="shared" si="4574"/>
        <v>13090.699999999997</v>
      </c>
      <c r="AI1982" s="18">
        <f t="shared" si="4575"/>
        <v>14836.099999999999</v>
      </c>
      <c r="AJ1982" s="18">
        <f t="shared" si="4576"/>
        <v>14836.100000000006</v>
      </c>
      <c r="AK1982" s="18">
        <f t="shared" si="4612"/>
        <v>0</v>
      </c>
      <c r="AL1982" s="18">
        <f t="shared" si="4612"/>
        <v>0</v>
      </c>
      <c r="AM1982" s="18">
        <f t="shared" si="4612"/>
        <v>0</v>
      </c>
      <c r="AN1982" s="18">
        <f t="shared" si="4484"/>
        <v>13090.699999999997</v>
      </c>
      <c r="AO1982" s="18">
        <f t="shared" si="4485"/>
        <v>14836.099999999999</v>
      </c>
      <c r="AP1982" s="18">
        <f t="shared" si="4486"/>
        <v>14836.100000000006</v>
      </c>
      <c r="AQ1982" s="18">
        <f t="shared" si="4612"/>
        <v>0</v>
      </c>
      <c r="AR1982" s="18">
        <f t="shared" si="4487"/>
        <v>13090.699999999997</v>
      </c>
      <c r="AS1982" s="18">
        <f t="shared" si="4612"/>
        <v>0</v>
      </c>
      <c r="AT1982" s="18">
        <f t="shared" si="4612"/>
        <v>0</v>
      </c>
      <c r="AU1982" s="18">
        <f t="shared" si="4612"/>
        <v>0</v>
      </c>
      <c r="AV1982" s="18">
        <f t="shared" si="4569"/>
        <v>13090.699999999997</v>
      </c>
      <c r="AW1982" s="18">
        <f t="shared" si="4570"/>
        <v>14836.099999999999</v>
      </c>
      <c r="AX1982" s="18">
        <f t="shared" si="4571"/>
        <v>14836.100000000006</v>
      </c>
      <c r="AY1982" s="18">
        <f t="shared" si="4612"/>
        <v>0</v>
      </c>
      <c r="AZ1982" s="18">
        <f t="shared" si="4612"/>
        <v>0</v>
      </c>
      <c r="BA1982" s="18">
        <f t="shared" si="4567"/>
        <v>13090.699999999997</v>
      </c>
      <c r="BB1982" s="18">
        <f t="shared" si="4568"/>
        <v>14836.099999999999</v>
      </c>
      <c r="BC1982" s="18">
        <f t="shared" si="4612"/>
        <v>0</v>
      </c>
      <c r="BD1982" s="18">
        <f t="shared" si="4612"/>
        <v>0</v>
      </c>
      <c r="BE1982" s="18">
        <f t="shared" si="4612"/>
        <v>0</v>
      </c>
      <c r="BF1982" s="18">
        <f t="shared" si="4520"/>
        <v>13090.699999999997</v>
      </c>
      <c r="BG1982" s="18">
        <f t="shared" si="4521"/>
        <v>14836.099999999999</v>
      </c>
      <c r="BH1982" s="18">
        <f t="shared" si="4522"/>
        <v>14836.100000000006</v>
      </c>
      <c r="BI1982" s="18">
        <f t="shared" si="4612"/>
        <v>0</v>
      </c>
      <c r="BJ1982" s="25"/>
      <c r="BK1982" s="36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</row>
    <row r="1983" spans="1:92" x14ac:dyDescent="0.3">
      <c r="A1983" s="19" t="s">
        <v>1335</v>
      </c>
      <c r="B1983" s="19" t="s">
        <v>1332</v>
      </c>
      <c r="C1983" s="51" t="s">
        <v>53</v>
      </c>
      <c r="D1983" s="51" t="s">
        <v>19</v>
      </c>
      <c r="E1983" s="14" t="s">
        <v>445</v>
      </c>
      <c r="F1983" s="18">
        <v>57806.1</v>
      </c>
      <c r="G1983" s="18">
        <v>53119.199999999997</v>
      </c>
      <c r="H1983" s="18">
        <v>54283.3</v>
      </c>
      <c r="I1983" s="18">
        <v>-44715.4</v>
      </c>
      <c r="J1983" s="18">
        <v>-38283.1</v>
      </c>
      <c r="K1983" s="18">
        <v>-39447.199999999997</v>
      </c>
      <c r="L1983" s="18">
        <f t="shared" si="4538"/>
        <v>13090.699999999997</v>
      </c>
      <c r="M1983" s="18">
        <f t="shared" si="4539"/>
        <v>14836.099999999999</v>
      </c>
      <c r="N1983" s="18">
        <f t="shared" si="4540"/>
        <v>14836.100000000006</v>
      </c>
      <c r="O1983" s="18"/>
      <c r="P1983" s="18"/>
      <c r="Q1983" s="18"/>
      <c r="R1983" s="18">
        <f t="shared" si="4601"/>
        <v>13090.699999999997</v>
      </c>
      <c r="S1983" s="18">
        <f t="shared" si="4602"/>
        <v>14836.099999999999</v>
      </c>
      <c r="T1983" s="18">
        <f t="shared" si="4603"/>
        <v>14836.100000000006</v>
      </c>
      <c r="U1983" s="18"/>
      <c r="V1983" s="18"/>
      <c r="W1983" s="18"/>
      <c r="X1983" s="18">
        <f t="shared" si="4604"/>
        <v>13090.699999999997</v>
      </c>
      <c r="Y1983" s="18">
        <f t="shared" si="4605"/>
        <v>14836.099999999999</v>
      </c>
      <c r="Z1983" s="18">
        <f t="shared" si="4606"/>
        <v>14836.100000000006</v>
      </c>
      <c r="AA1983" s="18"/>
      <c r="AB1983" s="18"/>
      <c r="AC1983" s="18"/>
      <c r="AD1983" s="18">
        <f t="shared" si="4607"/>
        <v>13090.699999999997</v>
      </c>
      <c r="AE1983" s="18">
        <f t="shared" si="4608"/>
        <v>14836.099999999999</v>
      </c>
      <c r="AF1983" s="18">
        <f t="shared" si="4609"/>
        <v>14836.100000000006</v>
      </c>
      <c r="AG1983" s="18"/>
      <c r="AH1983" s="18">
        <f t="shared" si="4574"/>
        <v>13090.699999999997</v>
      </c>
      <c r="AI1983" s="18">
        <f t="shared" si="4575"/>
        <v>14836.099999999999</v>
      </c>
      <c r="AJ1983" s="18">
        <f t="shared" si="4576"/>
        <v>14836.100000000006</v>
      </c>
      <c r="AK1983" s="18"/>
      <c r="AL1983" s="18"/>
      <c r="AM1983" s="18"/>
      <c r="AN1983" s="18">
        <f t="shared" si="4484"/>
        <v>13090.699999999997</v>
      </c>
      <c r="AO1983" s="18">
        <f t="shared" si="4485"/>
        <v>14836.099999999999</v>
      </c>
      <c r="AP1983" s="18">
        <f t="shared" si="4486"/>
        <v>14836.100000000006</v>
      </c>
      <c r="AQ1983" s="18"/>
      <c r="AR1983" s="18">
        <f t="shared" si="4487"/>
        <v>13090.699999999997</v>
      </c>
      <c r="AS1983" s="18"/>
      <c r="AT1983" s="18"/>
      <c r="AU1983" s="18"/>
      <c r="AV1983" s="18">
        <f t="shared" si="4569"/>
        <v>13090.699999999997</v>
      </c>
      <c r="AW1983" s="18">
        <f t="shared" si="4570"/>
        <v>14836.099999999999</v>
      </c>
      <c r="AX1983" s="18">
        <f t="shared" si="4571"/>
        <v>14836.100000000006</v>
      </c>
      <c r="AY1983" s="18"/>
      <c r="AZ1983" s="18"/>
      <c r="BA1983" s="18">
        <f t="shared" si="4567"/>
        <v>13090.699999999997</v>
      </c>
      <c r="BB1983" s="18">
        <f t="shared" si="4568"/>
        <v>14836.099999999999</v>
      </c>
      <c r="BC1983" s="18"/>
      <c r="BD1983" s="18"/>
      <c r="BE1983" s="18"/>
      <c r="BF1983" s="18">
        <f t="shared" si="4520"/>
        <v>13090.699999999997</v>
      </c>
      <c r="BG1983" s="18">
        <f t="shared" si="4521"/>
        <v>14836.099999999999</v>
      </c>
      <c r="BH1983" s="18">
        <f t="shared" si="4522"/>
        <v>14836.100000000006</v>
      </c>
      <c r="BI1983" s="18"/>
      <c r="BJ1983" s="25"/>
      <c r="BK1983" s="36">
        <v>41</v>
      </c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</row>
    <row r="1984" spans="1:92" ht="62.4" x14ac:dyDescent="0.3">
      <c r="A1984" s="19" t="s">
        <v>1337</v>
      </c>
      <c r="B1984" s="19"/>
      <c r="C1984" s="14"/>
      <c r="D1984" s="51"/>
      <c r="E1984" s="14" t="s">
        <v>1338</v>
      </c>
      <c r="F1984" s="18">
        <f>F1985</f>
        <v>65617.8</v>
      </c>
      <c r="G1984" s="18">
        <f t="shared" ref="G1984:BI1986" si="4613">G1985</f>
        <v>60149.599999999999</v>
      </c>
      <c r="H1984" s="18">
        <f t="shared" si="4613"/>
        <v>61799.5</v>
      </c>
      <c r="I1984" s="18">
        <f t="shared" si="4613"/>
        <v>-32454.7</v>
      </c>
      <c r="J1984" s="18">
        <f t="shared" si="4613"/>
        <v>-30477.4</v>
      </c>
      <c r="K1984" s="18">
        <f t="shared" si="4613"/>
        <v>-31254.6</v>
      </c>
      <c r="L1984" s="18">
        <f t="shared" si="4538"/>
        <v>33163.100000000006</v>
      </c>
      <c r="M1984" s="18">
        <f t="shared" si="4539"/>
        <v>29672.199999999997</v>
      </c>
      <c r="N1984" s="18">
        <f t="shared" si="4540"/>
        <v>30544.9</v>
      </c>
      <c r="O1984" s="18">
        <f t="shared" si="4613"/>
        <v>0</v>
      </c>
      <c r="P1984" s="18">
        <f t="shared" si="4613"/>
        <v>0</v>
      </c>
      <c r="Q1984" s="18">
        <f t="shared" si="4613"/>
        <v>0</v>
      </c>
      <c r="R1984" s="18">
        <f t="shared" si="4601"/>
        <v>33163.100000000006</v>
      </c>
      <c r="S1984" s="18">
        <f t="shared" si="4602"/>
        <v>29672.199999999997</v>
      </c>
      <c r="T1984" s="18">
        <f t="shared" si="4603"/>
        <v>30544.9</v>
      </c>
      <c r="U1984" s="18">
        <f t="shared" si="4613"/>
        <v>0</v>
      </c>
      <c r="V1984" s="18">
        <f t="shared" si="4613"/>
        <v>0</v>
      </c>
      <c r="W1984" s="18">
        <f t="shared" si="4613"/>
        <v>0</v>
      </c>
      <c r="X1984" s="18">
        <f t="shared" si="4604"/>
        <v>33163.100000000006</v>
      </c>
      <c r="Y1984" s="18">
        <f t="shared" si="4605"/>
        <v>29672.199999999997</v>
      </c>
      <c r="Z1984" s="18">
        <f t="shared" si="4606"/>
        <v>30544.9</v>
      </c>
      <c r="AA1984" s="18">
        <f t="shared" si="4613"/>
        <v>0</v>
      </c>
      <c r="AB1984" s="18">
        <f t="shared" si="4613"/>
        <v>0</v>
      </c>
      <c r="AC1984" s="18">
        <f t="shared" si="4613"/>
        <v>0</v>
      </c>
      <c r="AD1984" s="18">
        <f t="shared" si="4607"/>
        <v>33163.100000000006</v>
      </c>
      <c r="AE1984" s="18">
        <f t="shared" si="4608"/>
        <v>29672.199999999997</v>
      </c>
      <c r="AF1984" s="18">
        <f t="shared" si="4609"/>
        <v>30544.9</v>
      </c>
      <c r="AG1984" s="18">
        <f t="shared" si="4613"/>
        <v>0</v>
      </c>
      <c r="AH1984" s="18">
        <f t="shared" si="4574"/>
        <v>33163.100000000006</v>
      </c>
      <c r="AI1984" s="18">
        <f t="shared" si="4575"/>
        <v>29672.199999999997</v>
      </c>
      <c r="AJ1984" s="18">
        <f t="shared" si="4576"/>
        <v>30544.9</v>
      </c>
      <c r="AK1984" s="18">
        <f t="shared" si="4613"/>
        <v>0</v>
      </c>
      <c r="AL1984" s="18">
        <f t="shared" si="4613"/>
        <v>0</v>
      </c>
      <c r="AM1984" s="18">
        <f t="shared" si="4613"/>
        <v>0</v>
      </c>
      <c r="AN1984" s="18">
        <f t="shared" ref="AN1984:AN2047" si="4614">AH1984+AK1984</f>
        <v>33163.100000000006</v>
      </c>
      <c r="AO1984" s="18">
        <f t="shared" ref="AO1984:AO2047" si="4615">AI1984+AL1984</f>
        <v>29672.199999999997</v>
      </c>
      <c r="AP1984" s="18">
        <f t="shared" ref="AP1984:AP2047" si="4616">AJ1984+AM1984</f>
        <v>30544.9</v>
      </c>
      <c r="AQ1984" s="18">
        <f t="shared" si="4613"/>
        <v>0</v>
      </c>
      <c r="AR1984" s="18">
        <f t="shared" ref="AR1984:AR2047" si="4617">AN1984+AQ1984</f>
        <v>33163.100000000006</v>
      </c>
      <c r="AS1984" s="18">
        <f t="shared" si="4613"/>
        <v>0</v>
      </c>
      <c r="AT1984" s="18">
        <f t="shared" si="4613"/>
        <v>0</v>
      </c>
      <c r="AU1984" s="18">
        <f t="shared" si="4613"/>
        <v>0</v>
      </c>
      <c r="AV1984" s="18">
        <f t="shared" si="4569"/>
        <v>33163.100000000006</v>
      </c>
      <c r="AW1984" s="18">
        <f t="shared" si="4570"/>
        <v>29672.199999999997</v>
      </c>
      <c r="AX1984" s="18">
        <f t="shared" si="4571"/>
        <v>30544.9</v>
      </c>
      <c r="AY1984" s="18">
        <f t="shared" si="4613"/>
        <v>0</v>
      </c>
      <c r="AZ1984" s="18">
        <f t="shared" si="4613"/>
        <v>0</v>
      </c>
      <c r="BA1984" s="18">
        <f t="shared" si="4567"/>
        <v>33163.100000000006</v>
      </c>
      <c r="BB1984" s="18">
        <f t="shared" si="4568"/>
        <v>29672.199999999997</v>
      </c>
      <c r="BC1984" s="18">
        <f t="shared" si="4613"/>
        <v>0</v>
      </c>
      <c r="BD1984" s="18">
        <f t="shared" si="4613"/>
        <v>0</v>
      </c>
      <c r="BE1984" s="18">
        <f t="shared" si="4613"/>
        <v>0</v>
      </c>
      <c r="BF1984" s="18">
        <f t="shared" si="4520"/>
        <v>33163.100000000006</v>
      </c>
      <c r="BG1984" s="18">
        <f t="shared" si="4521"/>
        <v>29672.199999999997</v>
      </c>
      <c r="BH1984" s="18">
        <f t="shared" si="4522"/>
        <v>30544.9</v>
      </c>
      <c r="BI1984" s="18">
        <f t="shared" si="4613"/>
        <v>0</v>
      </c>
      <c r="BJ1984" s="25"/>
      <c r="BK1984" s="36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</row>
    <row r="1985" spans="1:92" ht="31.2" x14ac:dyDescent="0.3">
      <c r="A1985" s="19" t="s">
        <v>1337</v>
      </c>
      <c r="B1985" s="19" t="s">
        <v>1331</v>
      </c>
      <c r="C1985" s="14"/>
      <c r="D1985" s="51"/>
      <c r="E1985" s="14" t="s">
        <v>456</v>
      </c>
      <c r="F1985" s="18">
        <f>F1986</f>
        <v>65617.8</v>
      </c>
      <c r="G1985" s="18">
        <f t="shared" si="4613"/>
        <v>60149.599999999999</v>
      </c>
      <c r="H1985" s="18">
        <f t="shared" si="4613"/>
        <v>61799.5</v>
      </c>
      <c r="I1985" s="18">
        <f t="shared" si="4613"/>
        <v>-32454.7</v>
      </c>
      <c r="J1985" s="18">
        <f t="shared" si="4613"/>
        <v>-30477.4</v>
      </c>
      <c r="K1985" s="18">
        <f t="shared" si="4613"/>
        <v>-31254.6</v>
      </c>
      <c r="L1985" s="18">
        <f t="shared" si="4538"/>
        <v>33163.100000000006</v>
      </c>
      <c r="M1985" s="18">
        <f t="shared" si="4539"/>
        <v>29672.199999999997</v>
      </c>
      <c r="N1985" s="18">
        <f t="shared" si="4540"/>
        <v>30544.9</v>
      </c>
      <c r="O1985" s="18">
        <f t="shared" si="4613"/>
        <v>0</v>
      </c>
      <c r="P1985" s="18">
        <f t="shared" si="4613"/>
        <v>0</v>
      </c>
      <c r="Q1985" s="18">
        <f t="shared" si="4613"/>
        <v>0</v>
      </c>
      <c r="R1985" s="18">
        <f t="shared" si="4601"/>
        <v>33163.100000000006</v>
      </c>
      <c r="S1985" s="18">
        <f t="shared" si="4602"/>
        <v>29672.199999999997</v>
      </c>
      <c r="T1985" s="18">
        <f t="shared" si="4603"/>
        <v>30544.9</v>
      </c>
      <c r="U1985" s="18">
        <f t="shared" si="4613"/>
        <v>0</v>
      </c>
      <c r="V1985" s="18">
        <f t="shared" si="4613"/>
        <v>0</v>
      </c>
      <c r="W1985" s="18">
        <f t="shared" si="4613"/>
        <v>0</v>
      </c>
      <c r="X1985" s="18">
        <f t="shared" si="4604"/>
        <v>33163.100000000006</v>
      </c>
      <c r="Y1985" s="18">
        <f t="shared" si="4605"/>
        <v>29672.199999999997</v>
      </c>
      <c r="Z1985" s="18">
        <f t="shared" si="4606"/>
        <v>30544.9</v>
      </c>
      <c r="AA1985" s="18">
        <f t="shared" si="4613"/>
        <v>0</v>
      </c>
      <c r="AB1985" s="18">
        <f t="shared" si="4613"/>
        <v>0</v>
      </c>
      <c r="AC1985" s="18">
        <f t="shared" si="4613"/>
        <v>0</v>
      </c>
      <c r="AD1985" s="18">
        <f t="shared" si="4607"/>
        <v>33163.100000000006</v>
      </c>
      <c r="AE1985" s="18">
        <f t="shared" si="4608"/>
        <v>29672.199999999997</v>
      </c>
      <c r="AF1985" s="18">
        <f t="shared" si="4609"/>
        <v>30544.9</v>
      </c>
      <c r="AG1985" s="18">
        <f t="shared" si="4613"/>
        <v>0</v>
      </c>
      <c r="AH1985" s="18">
        <f t="shared" si="4574"/>
        <v>33163.100000000006</v>
      </c>
      <c r="AI1985" s="18">
        <f t="shared" si="4575"/>
        <v>29672.199999999997</v>
      </c>
      <c r="AJ1985" s="18">
        <f t="shared" si="4576"/>
        <v>30544.9</v>
      </c>
      <c r="AK1985" s="18">
        <f t="shared" si="4613"/>
        <v>0</v>
      </c>
      <c r="AL1985" s="18">
        <f t="shared" si="4613"/>
        <v>0</v>
      </c>
      <c r="AM1985" s="18">
        <f t="shared" si="4613"/>
        <v>0</v>
      </c>
      <c r="AN1985" s="18">
        <f t="shared" si="4614"/>
        <v>33163.100000000006</v>
      </c>
      <c r="AO1985" s="18">
        <f t="shared" si="4615"/>
        <v>29672.199999999997</v>
      </c>
      <c r="AP1985" s="18">
        <f t="shared" si="4616"/>
        <v>30544.9</v>
      </c>
      <c r="AQ1985" s="18">
        <f t="shared" si="4613"/>
        <v>0</v>
      </c>
      <c r="AR1985" s="18">
        <f t="shared" si="4617"/>
        <v>33163.100000000006</v>
      </c>
      <c r="AS1985" s="18">
        <f t="shared" si="4613"/>
        <v>0</v>
      </c>
      <c r="AT1985" s="18">
        <f t="shared" si="4613"/>
        <v>0</v>
      </c>
      <c r="AU1985" s="18">
        <f t="shared" si="4613"/>
        <v>0</v>
      </c>
      <c r="AV1985" s="18">
        <f t="shared" si="4569"/>
        <v>33163.100000000006</v>
      </c>
      <c r="AW1985" s="18">
        <f t="shared" si="4570"/>
        <v>29672.199999999997</v>
      </c>
      <c r="AX1985" s="18">
        <f t="shared" si="4571"/>
        <v>30544.9</v>
      </c>
      <c r="AY1985" s="18">
        <f t="shared" si="4613"/>
        <v>0</v>
      </c>
      <c r="AZ1985" s="18">
        <f t="shared" si="4613"/>
        <v>0</v>
      </c>
      <c r="BA1985" s="18">
        <f t="shared" si="4567"/>
        <v>33163.100000000006</v>
      </c>
      <c r="BB1985" s="18">
        <f t="shared" si="4568"/>
        <v>29672.199999999997</v>
      </c>
      <c r="BC1985" s="18">
        <f t="shared" si="4613"/>
        <v>0</v>
      </c>
      <c r="BD1985" s="18">
        <f t="shared" si="4613"/>
        <v>0</v>
      </c>
      <c r="BE1985" s="18">
        <f t="shared" si="4613"/>
        <v>0</v>
      </c>
      <c r="BF1985" s="18">
        <f t="shared" si="4520"/>
        <v>33163.100000000006</v>
      </c>
      <c r="BG1985" s="18">
        <f t="shared" si="4521"/>
        <v>29672.199999999997</v>
      </c>
      <c r="BH1985" s="18">
        <f t="shared" si="4522"/>
        <v>30544.9</v>
      </c>
      <c r="BI1985" s="18">
        <f t="shared" si="4613"/>
        <v>0</v>
      </c>
      <c r="BJ1985" s="25"/>
      <c r="BK1985" s="36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</row>
    <row r="1986" spans="1:92" ht="31.2" x14ac:dyDescent="0.3">
      <c r="A1986" s="19" t="s">
        <v>1337</v>
      </c>
      <c r="B1986" s="19" t="s">
        <v>1332</v>
      </c>
      <c r="C1986" s="14"/>
      <c r="D1986" s="51"/>
      <c r="E1986" s="14" t="s">
        <v>465</v>
      </c>
      <c r="F1986" s="18">
        <f>F1987</f>
        <v>65617.8</v>
      </c>
      <c r="G1986" s="18">
        <f t="shared" si="4613"/>
        <v>60149.599999999999</v>
      </c>
      <c r="H1986" s="18">
        <f t="shared" si="4613"/>
        <v>61799.5</v>
      </c>
      <c r="I1986" s="18">
        <f t="shared" si="4613"/>
        <v>-32454.7</v>
      </c>
      <c r="J1986" s="18">
        <f t="shared" si="4613"/>
        <v>-30477.4</v>
      </c>
      <c r="K1986" s="18">
        <f t="shared" si="4613"/>
        <v>-31254.6</v>
      </c>
      <c r="L1986" s="18">
        <f t="shared" si="4538"/>
        <v>33163.100000000006</v>
      </c>
      <c r="M1986" s="18">
        <f t="shared" si="4539"/>
        <v>29672.199999999997</v>
      </c>
      <c r="N1986" s="18">
        <f t="shared" si="4540"/>
        <v>30544.9</v>
      </c>
      <c r="O1986" s="18">
        <f t="shared" si="4613"/>
        <v>0</v>
      </c>
      <c r="P1986" s="18">
        <f t="shared" si="4613"/>
        <v>0</v>
      </c>
      <c r="Q1986" s="18">
        <f t="shared" si="4613"/>
        <v>0</v>
      </c>
      <c r="R1986" s="18">
        <f t="shared" si="4601"/>
        <v>33163.100000000006</v>
      </c>
      <c r="S1986" s="18">
        <f t="shared" si="4602"/>
        <v>29672.199999999997</v>
      </c>
      <c r="T1986" s="18">
        <f t="shared" si="4603"/>
        <v>30544.9</v>
      </c>
      <c r="U1986" s="18">
        <f t="shared" si="4613"/>
        <v>0</v>
      </c>
      <c r="V1986" s="18">
        <f t="shared" si="4613"/>
        <v>0</v>
      </c>
      <c r="W1986" s="18">
        <f t="shared" si="4613"/>
        <v>0</v>
      </c>
      <c r="X1986" s="18">
        <f t="shared" si="4604"/>
        <v>33163.100000000006</v>
      </c>
      <c r="Y1986" s="18">
        <f t="shared" si="4605"/>
        <v>29672.199999999997</v>
      </c>
      <c r="Z1986" s="18">
        <f t="shared" si="4606"/>
        <v>30544.9</v>
      </c>
      <c r="AA1986" s="18">
        <f t="shared" si="4613"/>
        <v>0</v>
      </c>
      <c r="AB1986" s="18">
        <f t="shared" si="4613"/>
        <v>0</v>
      </c>
      <c r="AC1986" s="18">
        <f t="shared" si="4613"/>
        <v>0</v>
      </c>
      <c r="AD1986" s="18">
        <f t="shared" si="4607"/>
        <v>33163.100000000006</v>
      </c>
      <c r="AE1986" s="18">
        <f t="shared" si="4608"/>
        <v>29672.199999999997</v>
      </c>
      <c r="AF1986" s="18">
        <f t="shared" si="4609"/>
        <v>30544.9</v>
      </c>
      <c r="AG1986" s="18">
        <f t="shared" si="4613"/>
        <v>0</v>
      </c>
      <c r="AH1986" s="18">
        <f t="shared" si="4574"/>
        <v>33163.100000000006</v>
      </c>
      <c r="AI1986" s="18">
        <f t="shared" si="4575"/>
        <v>29672.199999999997</v>
      </c>
      <c r="AJ1986" s="18">
        <f t="shared" si="4576"/>
        <v>30544.9</v>
      </c>
      <c r="AK1986" s="18">
        <f t="shared" si="4613"/>
        <v>0</v>
      </c>
      <c r="AL1986" s="18">
        <f t="shared" si="4613"/>
        <v>0</v>
      </c>
      <c r="AM1986" s="18">
        <f t="shared" si="4613"/>
        <v>0</v>
      </c>
      <c r="AN1986" s="18">
        <f t="shared" si="4614"/>
        <v>33163.100000000006</v>
      </c>
      <c r="AO1986" s="18">
        <f t="shared" si="4615"/>
        <v>29672.199999999997</v>
      </c>
      <c r="AP1986" s="18">
        <f t="shared" si="4616"/>
        <v>30544.9</v>
      </c>
      <c r="AQ1986" s="18">
        <f t="shared" si="4613"/>
        <v>0</v>
      </c>
      <c r="AR1986" s="18">
        <f t="shared" si="4617"/>
        <v>33163.100000000006</v>
      </c>
      <c r="AS1986" s="18">
        <f t="shared" si="4613"/>
        <v>0</v>
      </c>
      <c r="AT1986" s="18">
        <f t="shared" si="4613"/>
        <v>0</v>
      </c>
      <c r="AU1986" s="18">
        <f t="shared" si="4613"/>
        <v>0</v>
      </c>
      <c r="AV1986" s="18">
        <f t="shared" si="4569"/>
        <v>33163.100000000006</v>
      </c>
      <c r="AW1986" s="18">
        <f t="shared" si="4570"/>
        <v>29672.199999999997</v>
      </c>
      <c r="AX1986" s="18">
        <f t="shared" si="4571"/>
        <v>30544.9</v>
      </c>
      <c r="AY1986" s="18">
        <f t="shared" si="4613"/>
        <v>0</v>
      </c>
      <c r="AZ1986" s="18">
        <f t="shared" si="4613"/>
        <v>0</v>
      </c>
      <c r="BA1986" s="18">
        <f t="shared" si="4567"/>
        <v>33163.100000000006</v>
      </c>
      <c r="BB1986" s="18">
        <f t="shared" si="4568"/>
        <v>29672.199999999997</v>
      </c>
      <c r="BC1986" s="18">
        <f t="shared" si="4613"/>
        <v>0</v>
      </c>
      <c r="BD1986" s="18">
        <f t="shared" si="4613"/>
        <v>0</v>
      </c>
      <c r="BE1986" s="18">
        <f t="shared" si="4613"/>
        <v>0</v>
      </c>
      <c r="BF1986" s="18">
        <f t="shared" si="4520"/>
        <v>33163.100000000006</v>
      </c>
      <c r="BG1986" s="18">
        <f t="shared" si="4521"/>
        <v>29672.199999999997</v>
      </c>
      <c r="BH1986" s="18">
        <f t="shared" si="4522"/>
        <v>30544.9</v>
      </c>
      <c r="BI1986" s="18">
        <f t="shared" si="4613"/>
        <v>0</v>
      </c>
      <c r="BJ1986" s="25"/>
      <c r="BK1986" s="36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</row>
    <row r="1987" spans="1:92" x14ac:dyDescent="0.3">
      <c r="A1987" s="19" t="s">
        <v>1337</v>
      </c>
      <c r="B1987" s="19" t="s">
        <v>1332</v>
      </c>
      <c r="C1987" s="51" t="s">
        <v>53</v>
      </c>
      <c r="D1987" s="51" t="s">
        <v>19</v>
      </c>
      <c r="E1987" s="14" t="s">
        <v>445</v>
      </c>
      <c r="F1987" s="18">
        <v>65617.8</v>
      </c>
      <c r="G1987" s="18">
        <v>60149.599999999999</v>
      </c>
      <c r="H1987" s="18">
        <v>61799.5</v>
      </c>
      <c r="I1987" s="18">
        <v>-32454.7</v>
      </c>
      <c r="J1987" s="18">
        <v>-30477.4</v>
      </c>
      <c r="K1987" s="18">
        <v>-31254.6</v>
      </c>
      <c r="L1987" s="18">
        <f t="shared" si="4538"/>
        <v>33163.100000000006</v>
      </c>
      <c r="M1987" s="18">
        <f t="shared" si="4539"/>
        <v>29672.199999999997</v>
      </c>
      <c r="N1987" s="18">
        <f t="shared" si="4540"/>
        <v>30544.9</v>
      </c>
      <c r="O1987" s="18"/>
      <c r="P1987" s="18"/>
      <c r="Q1987" s="18"/>
      <c r="R1987" s="18">
        <f t="shared" si="4601"/>
        <v>33163.100000000006</v>
      </c>
      <c r="S1987" s="18">
        <f t="shared" si="4602"/>
        <v>29672.199999999997</v>
      </c>
      <c r="T1987" s="18">
        <f t="shared" si="4603"/>
        <v>30544.9</v>
      </c>
      <c r="U1987" s="18"/>
      <c r="V1987" s="18"/>
      <c r="W1987" s="18"/>
      <c r="X1987" s="18">
        <f t="shared" si="4604"/>
        <v>33163.100000000006</v>
      </c>
      <c r="Y1987" s="18">
        <f t="shared" si="4605"/>
        <v>29672.199999999997</v>
      </c>
      <c r="Z1987" s="18">
        <f t="shared" si="4606"/>
        <v>30544.9</v>
      </c>
      <c r="AA1987" s="18"/>
      <c r="AB1987" s="18"/>
      <c r="AC1987" s="18"/>
      <c r="AD1987" s="18">
        <f t="shared" si="4607"/>
        <v>33163.100000000006</v>
      </c>
      <c r="AE1987" s="18">
        <f t="shared" si="4608"/>
        <v>29672.199999999997</v>
      </c>
      <c r="AF1987" s="18">
        <f t="shared" si="4609"/>
        <v>30544.9</v>
      </c>
      <c r="AG1987" s="18"/>
      <c r="AH1987" s="18">
        <f t="shared" si="4574"/>
        <v>33163.100000000006</v>
      </c>
      <c r="AI1987" s="18">
        <f t="shared" si="4575"/>
        <v>29672.199999999997</v>
      </c>
      <c r="AJ1987" s="18">
        <f t="shared" si="4576"/>
        <v>30544.9</v>
      </c>
      <c r="AK1987" s="18"/>
      <c r="AL1987" s="18"/>
      <c r="AM1987" s="18"/>
      <c r="AN1987" s="18">
        <f t="shared" si="4614"/>
        <v>33163.100000000006</v>
      </c>
      <c r="AO1987" s="18">
        <f t="shared" si="4615"/>
        <v>29672.199999999997</v>
      </c>
      <c r="AP1987" s="18">
        <f t="shared" si="4616"/>
        <v>30544.9</v>
      </c>
      <c r="AQ1987" s="18"/>
      <c r="AR1987" s="18">
        <f t="shared" si="4617"/>
        <v>33163.100000000006</v>
      </c>
      <c r="AS1987" s="18"/>
      <c r="AT1987" s="18"/>
      <c r="AU1987" s="18"/>
      <c r="AV1987" s="18">
        <f t="shared" si="4569"/>
        <v>33163.100000000006</v>
      </c>
      <c r="AW1987" s="18">
        <f t="shared" si="4570"/>
        <v>29672.199999999997</v>
      </c>
      <c r="AX1987" s="18">
        <f t="shared" si="4571"/>
        <v>30544.9</v>
      </c>
      <c r="AY1987" s="18"/>
      <c r="AZ1987" s="18"/>
      <c r="BA1987" s="18">
        <f t="shared" si="4567"/>
        <v>33163.100000000006</v>
      </c>
      <c r="BB1987" s="18">
        <f t="shared" si="4568"/>
        <v>29672.199999999997</v>
      </c>
      <c r="BC1987" s="18"/>
      <c r="BD1987" s="18"/>
      <c r="BE1987" s="18"/>
      <c r="BF1987" s="18">
        <f t="shared" si="4520"/>
        <v>33163.100000000006</v>
      </c>
      <c r="BG1987" s="18">
        <f t="shared" si="4521"/>
        <v>29672.199999999997</v>
      </c>
      <c r="BH1987" s="18">
        <f t="shared" si="4522"/>
        <v>30544.9</v>
      </c>
      <c r="BI1987" s="18"/>
      <c r="BJ1987" s="25"/>
      <c r="BK1987" s="36">
        <v>42</v>
      </c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</row>
    <row r="1988" spans="1:92" ht="46.8" x14ac:dyDescent="0.3">
      <c r="A1988" s="19" t="s">
        <v>1438</v>
      </c>
      <c r="B1988" s="19"/>
      <c r="C1988" s="51"/>
      <c r="D1988" s="51"/>
      <c r="E1988" s="14" t="s">
        <v>1439</v>
      </c>
      <c r="F1988" s="18">
        <f>F1989</f>
        <v>0</v>
      </c>
      <c r="G1988" s="18">
        <f t="shared" ref="G1988:BI1990" si="4618">G1989</f>
        <v>0</v>
      </c>
      <c r="H1988" s="18">
        <f t="shared" si="4618"/>
        <v>0</v>
      </c>
      <c r="I1988" s="18">
        <f t="shared" si="4618"/>
        <v>5945.2</v>
      </c>
      <c r="J1988" s="18">
        <f t="shared" si="4618"/>
        <v>0</v>
      </c>
      <c r="K1988" s="18">
        <f t="shared" si="4618"/>
        <v>0</v>
      </c>
      <c r="L1988" s="18">
        <f t="shared" si="4538"/>
        <v>5945.2</v>
      </c>
      <c r="M1988" s="18">
        <f t="shared" si="4539"/>
        <v>0</v>
      </c>
      <c r="N1988" s="18">
        <f t="shared" si="4540"/>
        <v>0</v>
      </c>
      <c r="O1988" s="18">
        <f t="shared" si="4618"/>
        <v>0</v>
      </c>
      <c r="P1988" s="18">
        <f t="shared" si="4618"/>
        <v>0</v>
      </c>
      <c r="Q1988" s="18">
        <f t="shared" si="4618"/>
        <v>0</v>
      </c>
      <c r="R1988" s="18">
        <f t="shared" si="4601"/>
        <v>5945.2</v>
      </c>
      <c r="S1988" s="18">
        <f t="shared" si="4602"/>
        <v>0</v>
      </c>
      <c r="T1988" s="18">
        <f t="shared" si="4603"/>
        <v>0</v>
      </c>
      <c r="U1988" s="18">
        <f t="shared" si="4618"/>
        <v>0</v>
      </c>
      <c r="V1988" s="18">
        <f t="shared" si="4618"/>
        <v>0</v>
      </c>
      <c r="W1988" s="18">
        <f t="shared" si="4618"/>
        <v>0</v>
      </c>
      <c r="X1988" s="18">
        <f t="shared" si="4604"/>
        <v>5945.2</v>
      </c>
      <c r="Y1988" s="18">
        <f t="shared" si="4605"/>
        <v>0</v>
      </c>
      <c r="Z1988" s="18">
        <f t="shared" si="4606"/>
        <v>0</v>
      </c>
      <c r="AA1988" s="18">
        <f t="shared" si="4618"/>
        <v>0</v>
      </c>
      <c r="AB1988" s="18">
        <f t="shared" si="4618"/>
        <v>0</v>
      </c>
      <c r="AC1988" s="18">
        <f t="shared" si="4618"/>
        <v>0</v>
      </c>
      <c r="AD1988" s="18">
        <f t="shared" si="4607"/>
        <v>5945.2</v>
      </c>
      <c r="AE1988" s="18">
        <f t="shared" si="4608"/>
        <v>0</v>
      </c>
      <c r="AF1988" s="18">
        <f t="shared" si="4609"/>
        <v>0</v>
      </c>
      <c r="AG1988" s="18">
        <f t="shared" si="4618"/>
        <v>0</v>
      </c>
      <c r="AH1988" s="18">
        <f t="shared" si="4574"/>
        <v>5945.2</v>
      </c>
      <c r="AI1988" s="18">
        <f t="shared" si="4575"/>
        <v>0</v>
      </c>
      <c r="AJ1988" s="18">
        <f t="shared" si="4576"/>
        <v>0</v>
      </c>
      <c r="AK1988" s="18">
        <f t="shared" si="4618"/>
        <v>0</v>
      </c>
      <c r="AL1988" s="18">
        <f t="shared" si="4618"/>
        <v>0</v>
      </c>
      <c r="AM1988" s="18">
        <f t="shared" si="4618"/>
        <v>0</v>
      </c>
      <c r="AN1988" s="18">
        <f t="shared" si="4614"/>
        <v>5945.2</v>
      </c>
      <c r="AO1988" s="18">
        <f t="shared" si="4615"/>
        <v>0</v>
      </c>
      <c r="AP1988" s="18">
        <f t="shared" si="4616"/>
        <v>0</v>
      </c>
      <c r="AQ1988" s="18">
        <f t="shared" si="4618"/>
        <v>0</v>
      </c>
      <c r="AR1988" s="18">
        <f t="shared" si="4617"/>
        <v>5945.2</v>
      </c>
      <c r="AS1988" s="18">
        <f t="shared" si="4618"/>
        <v>0</v>
      </c>
      <c r="AT1988" s="18">
        <f t="shared" si="4618"/>
        <v>0</v>
      </c>
      <c r="AU1988" s="18">
        <f t="shared" si="4618"/>
        <v>0</v>
      </c>
      <c r="AV1988" s="18">
        <f t="shared" si="4569"/>
        <v>5945.2</v>
      </c>
      <c r="AW1988" s="18">
        <f t="shared" si="4570"/>
        <v>0</v>
      </c>
      <c r="AX1988" s="18">
        <f t="shared" si="4571"/>
        <v>0</v>
      </c>
      <c r="AY1988" s="18">
        <f t="shared" si="4618"/>
        <v>0</v>
      </c>
      <c r="AZ1988" s="18">
        <f t="shared" si="4618"/>
        <v>0</v>
      </c>
      <c r="BA1988" s="18">
        <f t="shared" si="4567"/>
        <v>5945.2</v>
      </c>
      <c r="BB1988" s="18">
        <f t="shared" si="4568"/>
        <v>0</v>
      </c>
      <c r="BC1988" s="18">
        <f t="shared" si="4618"/>
        <v>0</v>
      </c>
      <c r="BD1988" s="18">
        <f t="shared" si="4618"/>
        <v>0</v>
      </c>
      <c r="BE1988" s="18">
        <f t="shared" si="4618"/>
        <v>0</v>
      </c>
      <c r="BF1988" s="18">
        <f t="shared" si="4520"/>
        <v>5945.2</v>
      </c>
      <c r="BG1988" s="18">
        <f t="shared" si="4521"/>
        <v>0</v>
      </c>
      <c r="BH1988" s="18">
        <f t="shared" si="4522"/>
        <v>0</v>
      </c>
      <c r="BI1988" s="18">
        <f t="shared" si="4618"/>
        <v>0</v>
      </c>
      <c r="BJ1988" s="25"/>
      <c r="BK1988" s="36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</row>
    <row r="1989" spans="1:92" ht="31.2" x14ac:dyDescent="0.3">
      <c r="A1989" s="19" t="s">
        <v>1438</v>
      </c>
      <c r="B1989" s="19" t="s">
        <v>1331</v>
      </c>
      <c r="C1989" s="14"/>
      <c r="D1989" s="51"/>
      <c r="E1989" s="14" t="s">
        <v>456</v>
      </c>
      <c r="F1989" s="18">
        <f>F1990</f>
        <v>0</v>
      </c>
      <c r="G1989" s="18">
        <f t="shared" si="4618"/>
        <v>0</v>
      </c>
      <c r="H1989" s="18">
        <f t="shared" si="4618"/>
        <v>0</v>
      </c>
      <c r="I1989" s="18">
        <f t="shared" si="4618"/>
        <v>5945.2</v>
      </c>
      <c r="J1989" s="18">
        <f t="shared" si="4618"/>
        <v>0</v>
      </c>
      <c r="K1989" s="18">
        <f t="shared" si="4618"/>
        <v>0</v>
      </c>
      <c r="L1989" s="18">
        <f t="shared" si="4538"/>
        <v>5945.2</v>
      </c>
      <c r="M1989" s="18">
        <f t="shared" si="4539"/>
        <v>0</v>
      </c>
      <c r="N1989" s="18">
        <f t="shared" si="4540"/>
        <v>0</v>
      </c>
      <c r="O1989" s="18">
        <f t="shared" si="4618"/>
        <v>0</v>
      </c>
      <c r="P1989" s="18">
        <f t="shared" si="4618"/>
        <v>0</v>
      </c>
      <c r="Q1989" s="18">
        <f t="shared" si="4618"/>
        <v>0</v>
      </c>
      <c r="R1989" s="18">
        <f t="shared" si="4601"/>
        <v>5945.2</v>
      </c>
      <c r="S1989" s="18">
        <f t="shared" si="4602"/>
        <v>0</v>
      </c>
      <c r="T1989" s="18">
        <f t="shared" si="4603"/>
        <v>0</v>
      </c>
      <c r="U1989" s="18">
        <f t="shared" si="4618"/>
        <v>0</v>
      </c>
      <c r="V1989" s="18">
        <f t="shared" si="4618"/>
        <v>0</v>
      </c>
      <c r="W1989" s="18">
        <f t="shared" si="4618"/>
        <v>0</v>
      </c>
      <c r="X1989" s="18">
        <f t="shared" si="4604"/>
        <v>5945.2</v>
      </c>
      <c r="Y1989" s="18">
        <f t="shared" si="4605"/>
        <v>0</v>
      </c>
      <c r="Z1989" s="18">
        <f t="shared" si="4606"/>
        <v>0</v>
      </c>
      <c r="AA1989" s="18">
        <f t="shared" si="4618"/>
        <v>0</v>
      </c>
      <c r="AB1989" s="18">
        <f t="shared" si="4618"/>
        <v>0</v>
      </c>
      <c r="AC1989" s="18">
        <f t="shared" si="4618"/>
        <v>0</v>
      </c>
      <c r="AD1989" s="18">
        <f t="shared" si="4607"/>
        <v>5945.2</v>
      </c>
      <c r="AE1989" s="18">
        <f t="shared" si="4608"/>
        <v>0</v>
      </c>
      <c r="AF1989" s="18">
        <f t="shared" si="4609"/>
        <v>0</v>
      </c>
      <c r="AG1989" s="18">
        <f t="shared" si="4618"/>
        <v>0</v>
      </c>
      <c r="AH1989" s="18">
        <f t="shared" si="4574"/>
        <v>5945.2</v>
      </c>
      <c r="AI1989" s="18">
        <f t="shared" si="4575"/>
        <v>0</v>
      </c>
      <c r="AJ1989" s="18">
        <f t="shared" si="4576"/>
        <v>0</v>
      </c>
      <c r="AK1989" s="18">
        <f t="shared" si="4618"/>
        <v>0</v>
      </c>
      <c r="AL1989" s="18">
        <f t="shared" si="4618"/>
        <v>0</v>
      </c>
      <c r="AM1989" s="18">
        <f t="shared" si="4618"/>
        <v>0</v>
      </c>
      <c r="AN1989" s="18">
        <f t="shared" si="4614"/>
        <v>5945.2</v>
      </c>
      <c r="AO1989" s="18">
        <f t="shared" si="4615"/>
        <v>0</v>
      </c>
      <c r="AP1989" s="18">
        <f t="shared" si="4616"/>
        <v>0</v>
      </c>
      <c r="AQ1989" s="18">
        <f t="shared" si="4618"/>
        <v>0</v>
      </c>
      <c r="AR1989" s="18">
        <f t="shared" si="4617"/>
        <v>5945.2</v>
      </c>
      <c r="AS1989" s="18">
        <f t="shared" si="4618"/>
        <v>0</v>
      </c>
      <c r="AT1989" s="18">
        <f t="shared" si="4618"/>
        <v>0</v>
      </c>
      <c r="AU1989" s="18">
        <f t="shared" si="4618"/>
        <v>0</v>
      </c>
      <c r="AV1989" s="18">
        <f t="shared" si="4569"/>
        <v>5945.2</v>
      </c>
      <c r="AW1989" s="18">
        <f t="shared" si="4570"/>
        <v>0</v>
      </c>
      <c r="AX1989" s="18">
        <f t="shared" si="4571"/>
        <v>0</v>
      </c>
      <c r="AY1989" s="18">
        <f t="shared" si="4618"/>
        <v>0</v>
      </c>
      <c r="AZ1989" s="18">
        <f t="shared" si="4618"/>
        <v>0</v>
      </c>
      <c r="BA1989" s="18">
        <f t="shared" si="4567"/>
        <v>5945.2</v>
      </c>
      <c r="BB1989" s="18">
        <f t="shared" si="4568"/>
        <v>0</v>
      </c>
      <c r="BC1989" s="18">
        <f t="shared" si="4618"/>
        <v>0</v>
      </c>
      <c r="BD1989" s="18">
        <f t="shared" si="4618"/>
        <v>0</v>
      </c>
      <c r="BE1989" s="18">
        <f t="shared" si="4618"/>
        <v>0</v>
      </c>
      <c r="BF1989" s="18">
        <f t="shared" si="4520"/>
        <v>5945.2</v>
      </c>
      <c r="BG1989" s="18">
        <f t="shared" si="4521"/>
        <v>0</v>
      </c>
      <c r="BH1989" s="18">
        <f t="shared" si="4522"/>
        <v>0</v>
      </c>
      <c r="BI1989" s="18">
        <f t="shared" si="4618"/>
        <v>0</v>
      </c>
      <c r="BJ1989" s="25"/>
      <c r="BK1989" s="36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</row>
    <row r="1990" spans="1:92" ht="31.2" x14ac:dyDescent="0.3">
      <c r="A1990" s="19" t="s">
        <v>1438</v>
      </c>
      <c r="B1990" s="19" t="s">
        <v>1332</v>
      </c>
      <c r="C1990" s="14"/>
      <c r="D1990" s="51"/>
      <c r="E1990" s="14" t="s">
        <v>465</v>
      </c>
      <c r="F1990" s="18">
        <f>F1991</f>
        <v>0</v>
      </c>
      <c r="G1990" s="18">
        <f t="shared" si="4618"/>
        <v>0</v>
      </c>
      <c r="H1990" s="18">
        <f t="shared" si="4618"/>
        <v>0</v>
      </c>
      <c r="I1990" s="18">
        <f t="shared" si="4618"/>
        <v>5945.2</v>
      </c>
      <c r="J1990" s="18">
        <f t="shared" si="4618"/>
        <v>0</v>
      </c>
      <c r="K1990" s="18">
        <f t="shared" si="4618"/>
        <v>0</v>
      </c>
      <c r="L1990" s="18">
        <f t="shared" si="4538"/>
        <v>5945.2</v>
      </c>
      <c r="M1990" s="18">
        <f t="shared" si="4539"/>
        <v>0</v>
      </c>
      <c r="N1990" s="18">
        <f t="shared" si="4540"/>
        <v>0</v>
      </c>
      <c r="O1990" s="18">
        <f t="shared" si="4618"/>
        <v>0</v>
      </c>
      <c r="P1990" s="18">
        <f t="shared" si="4618"/>
        <v>0</v>
      </c>
      <c r="Q1990" s="18">
        <f t="shared" si="4618"/>
        <v>0</v>
      </c>
      <c r="R1990" s="18">
        <f t="shared" si="4601"/>
        <v>5945.2</v>
      </c>
      <c r="S1990" s="18">
        <f t="shared" si="4602"/>
        <v>0</v>
      </c>
      <c r="T1990" s="18">
        <f t="shared" si="4603"/>
        <v>0</v>
      </c>
      <c r="U1990" s="18">
        <f t="shared" si="4618"/>
        <v>0</v>
      </c>
      <c r="V1990" s="18">
        <f t="shared" si="4618"/>
        <v>0</v>
      </c>
      <c r="W1990" s="18">
        <f t="shared" si="4618"/>
        <v>0</v>
      </c>
      <c r="X1990" s="18">
        <f t="shared" si="4604"/>
        <v>5945.2</v>
      </c>
      <c r="Y1990" s="18">
        <f t="shared" si="4605"/>
        <v>0</v>
      </c>
      <c r="Z1990" s="18">
        <f t="shared" si="4606"/>
        <v>0</v>
      </c>
      <c r="AA1990" s="18">
        <f t="shared" si="4618"/>
        <v>0</v>
      </c>
      <c r="AB1990" s="18">
        <f t="shared" si="4618"/>
        <v>0</v>
      </c>
      <c r="AC1990" s="18">
        <f t="shared" si="4618"/>
        <v>0</v>
      </c>
      <c r="AD1990" s="18">
        <f t="shared" si="4607"/>
        <v>5945.2</v>
      </c>
      <c r="AE1990" s="18">
        <f t="shared" si="4608"/>
        <v>0</v>
      </c>
      <c r="AF1990" s="18">
        <f t="shared" si="4609"/>
        <v>0</v>
      </c>
      <c r="AG1990" s="18">
        <f t="shared" si="4618"/>
        <v>0</v>
      </c>
      <c r="AH1990" s="18">
        <f t="shared" si="4574"/>
        <v>5945.2</v>
      </c>
      <c r="AI1990" s="18">
        <f t="shared" si="4575"/>
        <v>0</v>
      </c>
      <c r="AJ1990" s="18">
        <f t="shared" si="4576"/>
        <v>0</v>
      </c>
      <c r="AK1990" s="18">
        <f t="shared" si="4618"/>
        <v>0</v>
      </c>
      <c r="AL1990" s="18">
        <f t="shared" si="4618"/>
        <v>0</v>
      </c>
      <c r="AM1990" s="18">
        <f t="shared" si="4618"/>
        <v>0</v>
      </c>
      <c r="AN1990" s="18">
        <f t="shared" si="4614"/>
        <v>5945.2</v>
      </c>
      <c r="AO1990" s="18">
        <f t="shared" si="4615"/>
        <v>0</v>
      </c>
      <c r="AP1990" s="18">
        <f t="shared" si="4616"/>
        <v>0</v>
      </c>
      <c r="AQ1990" s="18">
        <f t="shared" si="4618"/>
        <v>0</v>
      </c>
      <c r="AR1990" s="18">
        <f t="shared" si="4617"/>
        <v>5945.2</v>
      </c>
      <c r="AS1990" s="18">
        <f t="shared" si="4618"/>
        <v>0</v>
      </c>
      <c r="AT1990" s="18">
        <f t="shared" si="4618"/>
        <v>0</v>
      </c>
      <c r="AU1990" s="18">
        <f t="shared" si="4618"/>
        <v>0</v>
      </c>
      <c r="AV1990" s="18">
        <f t="shared" si="4569"/>
        <v>5945.2</v>
      </c>
      <c r="AW1990" s="18">
        <f t="shared" si="4570"/>
        <v>0</v>
      </c>
      <c r="AX1990" s="18">
        <f t="shared" si="4571"/>
        <v>0</v>
      </c>
      <c r="AY1990" s="18">
        <f t="shared" si="4618"/>
        <v>0</v>
      </c>
      <c r="AZ1990" s="18">
        <f t="shared" si="4618"/>
        <v>0</v>
      </c>
      <c r="BA1990" s="18">
        <f t="shared" si="4567"/>
        <v>5945.2</v>
      </c>
      <c r="BB1990" s="18">
        <f t="shared" si="4568"/>
        <v>0</v>
      </c>
      <c r="BC1990" s="18">
        <f t="shared" si="4618"/>
        <v>0</v>
      </c>
      <c r="BD1990" s="18">
        <f t="shared" si="4618"/>
        <v>0</v>
      </c>
      <c r="BE1990" s="18">
        <f t="shared" si="4618"/>
        <v>0</v>
      </c>
      <c r="BF1990" s="18">
        <f t="shared" si="4520"/>
        <v>5945.2</v>
      </c>
      <c r="BG1990" s="18">
        <f t="shared" si="4521"/>
        <v>0</v>
      </c>
      <c r="BH1990" s="18">
        <f t="shared" si="4522"/>
        <v>0</v>
      </c>
      <c r="BI1990" s="18">
        <f t="shared" si="4618"/>
        <v>0</v>
      </c>
      <c r="BJ1990" s="25"/>
      <c r="BK1990" s="36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</row>
    <row r="1991" spans="1:92" x14ac:dyDescent="0.3">
      <c r="A1991" s="19" t="s">
        <v>1438</v>
      </c>
      <c r="B1991" s="19" t="s">
        <v>1332</v>
      </c>
      <c r="C1991" s="51" t="s">
        <v>53</v>
      </c>
      <c r="D1991" s="51" t="s">
        <v>19</v>
      </c>
      <c r="E1991" s="14" t="s">
        <v>445</v>
      </c>
      <c r="F1991" s="18"/>
      <c r="G1991" s="18"/>
      <c r="H1991" s="18"/>
      <c r="I1991" s="18">
        <v>5945.2</v>
      </c>
      <c r="J1991" s="18"/>
      <c r="K1991" s="18"/>
      <c r="L1991" s="18">
        <f t="shared" si="4538"/>
        <v>5945.2</v>
      </c>
      <c r="M1991" s="18">
        <f t="shared" si="4539"/>
        <v>0</v>
      </c>
      <c r="N1991" s="18">
        <f t="shared" si="4540"/>
        <v>0</v>
      </c>
      <c r="O1991" s="18"/>
      <c r="P1991" s="18"/>
      <c r="Q1991" s="18"/>
      <c r="R1991" s="18">
        <f t="shared" si="4601"/>
        <v>5945.2</v>
      </c>
      <c r="S1991" s="18">
        <f t="shared" si="4602"/>
        <v>0</v>
      </c>
      <c r="T1991" s="18">
        <f t="shared" si="4603"/>
        <v>0</v>
      </c>
      <c r="U1991" s="18"/>
      <c r="V1991" s="18"/>
      <c r="W1991" s="18"/>
      <c r="X1991" s="18">
        <f t="shared" si="4604"/>
        <v>5945.2</v>
      </c>
      <c r="Y1991" s="18">
        <f t="shared" si="4605"/>
        <v>0</v>
      </c>
      <c r="Z1991" s="18">
        <f t="shared" si="4606"/>
        <v>0</v>
      </c>
      <c r="AA1991" s="18"/>
      <c r="AB1991" s="18"/>
      <c r="AC1991" s="18"/>
      <c r="AD1991" s="18">
        <f t="shared" si="4607"/>
        <v>5945.2</v>
      </c>
      <c r="AE1991" s="18">
        <f t="shared" si="4608"/>
        <v>0</v>
      </c>
      <c r="AF1991" s="18">
        <f t="shared" si="4609"/>
        <v>0</v>
      </c>
      <c r="AG1991" s="18"/>
      <c r="AH1991" s="18">
        <f t="shared" si="4574"/>
        <v>5945.2</v>
      </c>
      <c r="AI1991" s="18">
        <f t="shared" si="4575"/>
        <v>0</v>
      </c>
      <c r="AJ1991" s="18">
        <f t="shared" si="4576"/>
        <v>0</v>
      </c>
      <c r="AK1991" s="18"/>
      <c r="AL1991" s="18"/>
      <c r="AM1991" s="18"/>
      <c r="AN1991" s="18">
        <f t="shared" si="4614"/>
        <v>5945.2</v>
      </c>
      <c r="AO1991" s="18">
        <f t="shared" si="4615"/>
        <v>0</v>
      </c>
      <c r="AP1991" s="18">
        <f t="shared" si="4616"/>
        <v>0</v>
      </c>
      <c r="AQ1991" s="18"/>
      <c r="AR1991" s="18">
        <f t="shared" si="4617"/>
        <v>5945.2</v>
      </c>
      <c r="AS1991" s="18"/>
      <c r="AT1991" s="18"/>
      <c r="AU1991" s="18"/>
      <c r="AV1991" s="18">
        <f t="shared" si="4569"/>
        <v>5945.2</v>
      </c>
      <c r="AW1991" s="18">
        <f t="shared" si="4570"/>
        <v>0</v>
      </c>
      <c r="AX1991" s="18">
        <f t="shared" si="4571"/>
        <v>0</v>
      </c>
      <c r="AY1991" s="18"/>
      <c r="AZ1991" s="18"/>
      <c r="BA1991" s="18">
        <f t="shared" si="4567"/>
        <v>5945.2</v>
      </c>
      <c r="BB1991" s="18">
        <f t="shared" si="4568"/>
        <v>0</v>
      </c>
      <c r="BC1991" s="18"/>
      <c r="BD1991" s="18"/>
      <c r="BE1991" s="18"/>
      <c r="BF1991" s="18">
        <f t="shared" si="4520"/>
        <v>5945.2</v>
      </c>
      <c r="BG1991" s="18">
        <f t="shared" si="4521"/>
        <v>0</v>
      </c>
      <c r="BH1991" s="18">
        <f t="shared" si="4522"/>
        <v>0</v>
      </c>
      <c r="BI1991" s="18"/>
      <c r="BJ1991" s="25"/>
      <c r="BK1991" s="36">
        <v>44</v>
      </c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</row>
    <row r="1992" spans="1:92" ht="93.6" x14ac:dyDescent="0.3">
      <c r="A1992" s="19" t="s">
        <v>1339</v>
      </c>
      <c r="B1992" s="19"/>
      <c r="C1992" s="14"/>
      <c r="D1992" s="51"/>
      <c r="E1992" s="14" t="s">
        <v>1340</v>
      </c>
      <c r="F1992" s="18">
        <f>F1993</f>
        <v>42000</v>
      </c>
      <c r="G1992" s="18">
        <f t="shared" ref="G1992:BI1994" si="4619">G1993</f>
        <v>42000</v>
      </c>
      <c r="H1992" s="18">
        <f t="shared" si="4619"/>
        <v>42000</v>
      </c>
      <c r="I1992" s="18">
        <f t="shared" si="4619"/>
        <v>0</v>
      </c>
      <c r="J1992" s="18">
        <f t="shared" si="4619"/>
        <v>0</v>
      </c>
      <c r="K1992" s="18">
        <f t="shared" si="4619"/>
        <v>0</v>
      </c>
      <c r="L1992" s="18">
        <f t="shared" si="4538"/>
        <v>42000</v>
      </c>
      <c r="M1992" s="18">
        <f t="shared" si="4539"/>
        <v>42000</v>
      </c>
      <c r="N1992" s="18">
        <f t="shared" si="4540"/>
        <v>42000</v>
      </c>
      <c r="O1992" s="18">
        <f t="shared" si="4619"/>
        <v>0</v>
      </c>
      <c r="P1992" s="18">
        <f t="shared" si="4619"/>
        <v>0</v>
      </c>
      <c r="Q1992" s="18">
        <f t="shared" si="4619"/>
        <v>0</v>
      </c>
      <c r="R1992" s="18">
        <f t="shared" si="4601"/>
        <v>42000</v>
      </c>
      <c r="S1992" s="18">
        <f t="shared" si="4602"/>
        <v>42000</v>
      </c>
      <c r="T1992" s="18">
        <f t="shared" si="4603"/>
        <v>42000</v>
      </c>
      <c r="U1992" s="18">
        <f t="shared" si="4619"/>
        <v>0</v>
      </c>
      <c r="V1992" s="18">
        <f t="shared" si="4619"/>
        <v>0</v>
      </c>
      <c r="W1992" s="18">
        <f t="shared" si="4619"/>
        <v>0</v>
      </c>
      <c r="X1992" s="18">
        <f t="shared" si="4604"/>
        <v>42000</v>
      </c>
      <c r="Y1992" s="18">
        <f t="shared" si="4605"/>
        <v>42000</v>
      </c>
      <c r="Z1992" s="18">
        <f t="shared" si="4606"/>
        <v>42000</v>
      </c>
      <c r="AA1992" s="18">
        <f t="shared" si="4619"/>
        <v>0</v>
      </c>
      <c r="AB1992" s="18">
        <f t="shared" si="4619"/>
        <v>0</v>
      </c>
      <c r="AC1992" s="18">
        <f t="shared" si="4619"/>
        <v>0</v>
      </c>
      <c r="AD1992" s="18">
        <f t="shared" si="4607"/>
        <v>42000</v>
      </c>
      <c r="AE1992" s="18">
        <f t="shared" si="4608"/>
        <v>42000</v>
      </c>
      <c r="AF1992" s="18">
        <f t="shared" si="4609"/>
        <v>42000</v>
      </c>
      <c r="AG1992" s="18">
        <f t="shared" si="4619"/>
        <v>0</v>
      </c>
      <c r="AH1992" s="18">
        <f t="shared" si="4574"/>
        <v>42000</v>
      </c>
      <c r="AI1992" s="18">
        <f t="shared" si="4575"/>
        <v>42000</v>
      </c>
      <c r="AJ1992" s="18">
        <f t="shared" si="4576"/>
        <v>42000</v>
      </c>
      <c r="AK1992" s="18">
        <f t="shared" si="4619"/>
        <v>0</v>
      </c>
      <c r="AL1992" s="18">
        <f t="shared" si="4619"/>
        <v>0</v>
      </c>
      <c r="AM1992" s="18">
        <f t="shared" si="4619"/>
        <v>0</v>
      </c>
      <c r="AN1992" s="18">
        <f t="shared" si="4614"/>
        <v>42000</v>
      </c>
      <c r="AO1992" s="18">
        <f t="shared" si="4615"/>
        <v>42000</v>
      </c>
      <c r="AP1992" s="18">
        <f t="shared" si="4616"/>
        <v>42000</v>
      </c>
      <c r="AQ1992" s="18">
        <f t="shared" si="4619"/>
        <v>0</v>
      </c>
      <c r="AR1992" s="18">
        <f t="shared" si="4617"/>
        <v>42000</v>
      </c>
      <c r="AS1992" s="18">
        <f t="shared" si="4619"/>
        <v>0</v>
      </c>
      <c r="AT1992" s="18">
        <f t="shared" si="4619"/>
        <v>0</v>
      </c>
      <c r="AU1992" s="18">
        <f t="shared" si="4619"/>
        <v>0</v>
      </c>
      <c r="AV1992" s="18">
        <f t="shared" si="4569"/>
        <v>42000</v>
      </c>
      <c r="AW1992" s="18">
        <f t="shared" si="4570"/>
        <v>42000</v>
      </c>
      <c r="AX1992" s="18">
        <f t="shared" si="4571"/>
        <v>42000</v>
      </c>
      <c r="AY1992" s="18">
        <f t="shared" si="4619"/>
        <v>0</v>
      </c>
      <c r="AZ1992" s="18">
        <f t="shared" si="4619"/>
        <v>0</v>
      </c>
      <c r="BA1992" s="18">
        <f t="shared" si="4567"/>
        <v>42000</v>
      </c>
      <c r="BB1992" s="18">
        <f t="shared" si="4568"/>
        <v>42000</v>
      </c>
      <c r="BC1992" s="18">
        <f t="shared" si="4619"/>
        <v>0</v>
      </c>
      <c r="BD1992" s="18">
        <f t="shared" si="4619"/>
        <v>0</v>
      </c>
      <c r="BE1992" s="18">
        <f t="shared" si="4619"/>
        <v>0</v>
      </c>
      <c r="BF1992" s="18">
        <f t="shared" si="4520"/>
        <v>42000</v>
      </c>
      <c r="BG1992" s="18">
        <f t="shared" si="4521"/>
        <v>42000</v>
      </c>
      <c r="BH1992" s="18">
        <f t="shared" si="4522"/>
        <v>42000</v>
      </c>
      <c r="BI1992" s="18">
        <f t="shared" si="4619"/>
        <v>0</v>
      </c>
      <c r="BJ1992" s="25"/>
      <c r="BK1992" s="36"/>
    </row>
    <row r="1993" spans="1:92" ht="31.2" x14ac:dyDescent="0.3">
      <c r="A1993" s="19" t="s">
        <v>1339</v>
      </c>
      <c r="B1993" s="19" t="s">
        <v>1331</v>
      </c>
      <c r="C1993" s="14"/>
      <c r="D1993" s="51"/>
      <c r="E1993" s="14" t="s">
        <v>456</v>
      </c>
      <c r="F1993" s="18">
        <f>F1994</f>
        <v>42000</v>
      </c>
      <c r="G1993" s="18">
        <f t="shared" si="4619"/>
        <v>42000</v>
      </c>
      <c r="H1993" s="18">
        <f t="shared" si="4619"/>
        <v>42000</v>
      </c>
      <c r="I1993" s="18">
        <f t="shared" si="4619"/>
        <v>0</v>
      </c>
      <c r="J1993" s="18">
        <f t="shared" si="4619"/>
        <v>0</v>
      </c>
      <c r="K1993" s="18">
        <f t="shared" si="4619"/>
        <v>0</v>
      </c>
      <c r="L1993" s="18">
        <f t="shared" si="4538"/>
        <v>42000</v>
      </c>
      <c r="M1993" s="18">
        <f t="shared" si="4539"/>
        <v>42000</v>
      </c>
      <c r="N1993" s="18">
        <f t="shared" si="4540"/>
        <v>42000</v>
      </c>
      <c r="O1993" s="18">
        <f t="shared" si="4619"/>
        <v>0</v>
      </c>
      <c r="P1993" s="18">
        <f t="shared" si="4619"/>
        <v>0</v>
      </c>
      <c r="Q1993" s="18">
        <f t="shared" si="4619"/>
        <v>0</v>
      </c>
      <c r="R1993" s="18">
        <f t="shared" si="4601"/>
        <v>42000</v>
      </c>
      <c r="S1993" s="18">
        <f t="shared" si="4602"/>
        <v>42000</v>
      </c>
      <c r="T1993" s="18">
        <f t="shared" si="4603"/>
        <v>42000</v>
      </c>
      <c r="U1993" s="18">
        <f t="shared" si="4619"/>
        <v>0</v>
      </c>
      <c r="V1993" s="18">
        <f t="shared" si="4619"/>
        <v>0</v>
      </c>
      <c r="W1993" s="18">
        <f t="shared" si="4619"/>
        <v>0</v>
      </c>
      <c r="X1993" s="18">
        <f t="shared" si="4604"/>
        <v>42000</v>
      </c>
      <c r="Y1993" s="18">
        <f t="shared" si="4605"/>
        <v>42000</v>
      </c>
      <c r="Z1993" s="18">
        <f t="shared" si="4606"/>
        <v>42000</v>
      </c>
      <c r="AA1993" s="18">
        <f t="shared" si="4619"/>
        <v>0</v>
      </c>
      <c r="AB1993" s="18">
        <f t="shared" si="4619"/>
        <v>0</v>
      </c>
      <c r="AC1993" s="18">
        <f t="shared" si="4619"/>
        <v>0</v>
      </c>
      <c r="AD1993" s="18">
        <f t="shared" si="4607"/>
        <v>42000</v>
      </c>
      <c r="AE1993" s="18">
        <f t="shared" si="4608"/>
        <v>42000</v>
      </c>
      <c r="AF1993" s="18">
        <f t="shared" si="4609"/>
        <v>42000</v>
      </c>
      <c r="AG1993" s="18">
        <f t="shared" si="4619"/>
        <v>0</v>
      </c>
      <c r="AH1993" s="18">
        <f t="shared" si="4574"/>
        <v>42000</v>
      </c>
      <c r="AI1993" s="18">
        <f t="shared" si="4575"/>
        <v>42000</v>
      </c>
      <c r="AJ1993" s="18">
        <f t="shared" si="4576"/>
        <v>42000</v>
      </c>
      <c r="AK1993" s="18">
        <f t="shared" si="4619"/>
        <v>0</v>
      </c>
      <c r="AL1993" s="18">
        <f t="shared" si="4619"/>
        <v>0</v>
      </c>
      <c r="AM1993" s="18">
        <f t="shared" si="4619"/>
        <v>0</v>
      </c>
      <c r="AN1993" s="18">
        <f t="shared" si="4614"/>
        <v>42000</v>
      </c>
      <c r="AO1993" s="18">
        <f t="shared" si="4615"/>
        <v>42000</v>
      </c>
      <c r="AP1993" s="18">
        <f t="shared" si="4616"/>
        <v>42000</v>
      </c>
      <c r="AQ1993" s="18">
        <f t="shared" si="4619"/>
        <v>0</v>
      </c>
      <c r="AR1993" s="18">
        <f t="shared" si="4617"/>
        <v>42000</v>
      </c>
      <c r="AS1993" s="18">
        <f t="shared" si="4619"/>
        <v>0</v>
      </c>
      <c r="AT1993" s="18">
        <f t="shared" si="4619"/>
        <v>0</v>
      </c>
      <c r="AU1993" s="18">
        <f t="shared" si="4619"/>
        <v>0</v>
      </c>
      <c r="AV1993" s="18">
        <f t="shared" si="4569"/>
        <v>42000</v>
      </c>
      <c r="AW1993" s="18">
        <f t="shared" si="4570"/>
        <v>42000</v>
      </c>
      <c r="AX1993" s="18">
        <f t="shared" si="4571"/>
        <v>42000</v>
      </c>
      <c r="AY1993" s="18">
        <f t="shared" si="4619"/>
        <v>0</v>
      </c>
      <c r="AZ1993" s="18">
        <f t="shared" si="4619"/>
        <v>0</v>
      </c>
      <c r="BA1993" s="18">
        <f t="shared" si="4567"/>
        <v>42000</v>
      </c>
      <c r="BB1993" s="18">
        <f t="shared" si="4568"/>
        <v>42000</v>
      </c>
      <c r="BC1993" s="18">
        <f t="shared" si="4619"/>
        <v>0</v>
      </c>
      <c r="BD1993" s="18">
        <f t="shared" si="4619"/>
        <v>0</v>
      </c>
      <c r="BE1993" s="18">
        <f t="shared" si="4619"/>
        <v>0</v>
      </c>
      <c r="BF1993" s="18">
        <f t="shared" si="4520"/>
        <v>42000</v>
      </c>
      <c r="BG1993" s="18">
        <f t="shared" si="4521"/>
        <v>42000</v>
      </c>
      <c r="BH1993" s="18">
        <f t="shared" si="4522"/>
        <v>42000</v>
      </c>
      <c r="BI1993" s="18">
        <f t="shared" si="4619"/>
        <v>0</v>
      </c>
      <c r="BJ1993" s="25"/>
      <c r="BK1993" s="36"/>
    </row>
    <row r="1994" spans="1:92" ht="31.2" x14ac:dyDescent="0.3">
      <c r="A1994" s="19" t="s">
        <v>1339</v>
      </c>
      <c r="B1994" s="19" t="s">
        <v>1332</v>
      </c>
      <c r="C1994" s="14"/>
      <c r="D1994" s="51"/>
      <c r="E1994" s="14" t="s">
        <v>465</v>
      </c>
      <c r="F1994" s="18">
        <f>F1995</f>
        <v>42000</v>
      </c>
      <c r="G1994" s="18">
        <f t="shared" si="4619"/>
        <v>42000</v>
      </c>
      <c r="H1994" s="18">
        <f t="shared" si="4619"/>
        <v>42000</v>
      </c>
      <c r="I1994" s="18">
        <f t="shared" si="4619"/>
        <v>0</v>
      </c>
      <c r="J1994" s="18">
        <f t="shared" si="4619"/>
        <v>0</v>
      </c>
      <c r="K1994" s="18">
        <f t="shared" si="4619"/>
        <v>0</v>
      </c>
      <c r="L1994" s="18">
        <f t="shared" si="4538"/>
        <v>42000</v>
      </c>
      <c r="M1994" s="18">
        <f t="shared" si="4539"/>
        <v>42000</v>
      </c>
      <c r="N1994" s="18">
        <f t="shared" si="4540"/>
        <v>42000</v>
      </c>
      <c r="O1994" s="18">
        <f t="shared" si="4619"/>
        <v>0</v>
      </c>
      <c r="P1994" s="18">
        <f t="shared" si="4619"/>
        <v>0</v>
      </c>
      <c r="Q1994" s="18">
        <f t="shared" si="4619"/>
        <v>0</v>
      </c>
      <c r="R1994" s="18">
        <f t="shared" si="4601"/>
        <v>42000</v>
      </c>
      <c r="S1994" s="18">
        <f t="shared" si="4602"/>
        <v>42000</v>
      </c>
      <c r="T1994" s="18">
        <f t="shared" si="4603"/>
        <v>42000</v>
      </c>
      <c r="U1994" s="18">
        <f t="shared" si="4619"/>
        <v>0</v>
      </c>
      <c r="V1994" s="18">
        <f t="shared" si="4619"/>
        <v>0</v>
      </c>
      <c r="W1994" s="18">
        <f t="shared" si="4619"/>
        <v>0</v>
      </c>
      <c r="X1994" s="18">
        <f t="shared" si="4604"/>
        <v>42000</v>
      </c>
      <c r="Y1994" s="18">
        <f t="shared" si="4605"/>
        <v>42000</v>
      </c>
      <c r="Z1994" s="18">
        <f t="shared" si="4606"/>
        <v>42000</v>
      </c>
      <c r="AA1994" s="18">
        <f t="shared" si="4619"/>
        <v>0</v>
      </c>
      <c r="AB1994" s="18">
        <f t="shared" si="4619"/>
        <v>0</v>
      </c>
      <c r="AC1994" s="18">
        <f t="shared" si="4619"/>
        <v>0</v>
      </c>
      <c r="AD1994" s="18">
        <f t="shared" si="4607"/>
        <v>42000</v>
      </c>
      <c r="AE1994" s="18">
        <f t="shared" si="4608"/>
        <v>42000</v>
      </c>
      <c r="AF1994" s="18">
        <f t="shared" si="4609"/>
        <v>42000</v>
      </c>
      <c r="AG1994" s="18">
        <f t="shared" si="4619"/>
        <v>0</v>
      </c>
      <c r="AH1994" s="18">
        <f t="shared" si="4574"/>
        <v>42000</v>
      </c>
      <c r="AI1994" s="18">
        <f t="shared" si="4575"/>
        <v>42000</v>
      </c>
      <c r="AJ1994" s="18">
        <f t="shared" si="4576"/>
        <v>42000</v>
      </c>
      <c r="AK1994" s="18">
        <f t="shared" si="4619"/>
        <v>0</v>
      </c>
      <c r="AL1994" s="18">
        <f t="shared" si="4619"/>
        <v>0</v>
      </c>
      <c r="AM1994" s="18">
        <f t="shared" si="4619"/>
        <v>0</v>
      </c>
      <c r="AN1994" s="18">
        <f t="shared" si="4614"/>
        <v>42000</v>
      </c>
      <c r="AO1994" s="18">
        <f t="shared" si="4615"/>
        <v>42000</v>
      </c>
      <c r="AP1994" s="18">
        <f t="shared" si="4616"/>
        <v>42000</v>
      </c>
      <c r="AQ1994" s="18">
        <f t="shared" si="4619"/>
        <v>0</v>
      </c>
      <c r="AR1994" s="18">
        <f t="shared" si="4617"/>
        <v>42000</v>
      </c>
      <c r="AS1994" s="18">
        <f t="shared" si="4619"/>
        <v>0</v>
      </c>
      <c r="AT1994" s="18">
        <f t="shared" si="4619"/>
        <v>0</v>
      </c>
      <c r="AU1994" s="18">
        <f t="shared" si="4619"/>
        <v>0</v>
      </c>
      <c r="AV1994" s="18">
        <f t="shared" si="4569"/>
        <v>42000</v>
      </c>
      <c r="AW1994" s="18">
        <f t="shared" si="4570"/>
        <v>42000</v>
      </c>
      <c r="AX1994" s="18">
        <f t="shared" si="4571"/>
        <v>42000</v>
      </c>
      <c r="AY1994" s="18">
        <f t="shared" si="4619"/>
        <v>0</v>
      </c>
      <c r="AZ1994" s="18">
        <f t="shared" si="4619"/>
        <v>0</v>
      </c>
      <c r="BA1994" s="18">
        <f t="shared" si="4567"/>
        <v>42000</v>
      </c>
      <c r="BB1994" s="18">
        <f t="shared" si="4568"/>
        <v>42000</v>
      </c>
      <c r="BC1994" s="18">
        <f t="shared" si="4619"/>
        <v>0</v>
      </c>
      <c r="BD1994" s="18">
        <f t="shared" si="4619"/>
        <v>0</v>
      </c>
      <c r="BE1994" s="18">
        <f t="shared" si="4619"/>
        <v>0</v>
      </c>
      <c r="BF1994" s="18">
        <f t="shared" si="4520"/>
        <v>42000</v>
      </c>
      <c r="BG1994" s="18">
        <f t="shared" si="4521"/>
        <v>42000</v>
      </c>
      <c r="BH1994" s="18">
        <f t="shared" si="4522"/>
        <v>42000</v>
      </c>
      <c r="BI1994" s="18">
        <f t="shared" si="4619"/>
        <v>0</v>
      </c>
      <c r="BJ1994" s="25"/>
      <c r="BK1994" s="36"/>
    </row>
    <row r="1995" spans="1:92" x14ac:dyDescent="0.3">
      <c r="A1995" s="19" t="s">
        <v>1339</v>
      </c>
      <c r="B1995" s="19" t="s">
        <v>1332</v>
      </c>
      <c r="C1995" s="51" t="s">
        <v>53</v>
      </c>
      <c r="D1995" s="51" t="s">
        <v>19</v>
      </c>
      <c r="E1995" s="14" t="s">
        <v>445</v>
      </c>
      <c r="F1995" s="18">
        <v>42000</v>
      </c>
      <c r="G1995" s="18">
        <v>42000</v>
      </c>
      <c r="H1995" s="18">
        <v>42000</v>
      </c>
      <c r="I1995" s="18"/>
      <c r="J1995" s="18"/>
      <c r="K1995" s="18"/>
      <c r="L1995" s="18">
        <f t="shared" si="4538"/>
        <v>42000</v>
      </c>
      <c r="M1995" s="18">
        <f t="shared" si="4539"/>
        <v>42000</v>
      </c>
      <c r="N1995" s="18">
        <f t="shared" si="4540"/>
        <v>42000</v>
      </c>
      <c r="O1995" s="18"/>
      <c r="P1995" s="18"/>
      <c r="Q1995" s="18"/>
      <c r="R1995" s="18">
        <f t="shared" si="4601"/>
        <v>42000</v>
      </c>
      <c r="S1995" s="18">
        <f t="shared" si="4602"/>
        <v>42000</v>
      </c>
      <c r="T1995" s="18">
        <f t="shared" si="4603"/>
        <v>42000</v>
      </c>
      <c r="U1995" s="18"/>
      <c r="V1995" s="18"/>
      <c r="W1995" s="18"/>
      <c r="X1995" s="18">
        <f t="shared" si="4604"/>
        <v>42000</v>
      </c>
      <c r="Y1995" s="18">
        <f t="shared" si="4605"/>
        <v>42000</v>
      </c>
      <c r="Z1995" s="18">
        <f t="shared" si="4606"/>
        <v>42000</v>
      </c>
      <c r="AA1995" s="18"/>
      <c r="AB1995" s="18"/>
      <c r="AC1995" s="18"/>
      <c r="AD1995" s="18">
        <f t="shared" si="4607"/>
        <v>42000</v>
      </c>
      <c r="AE1995" s="18">
        <f t="shared" si="4608"/>
        <v>42000</v>
      </c>
      <c r="AF1995" s="18">
        <f t="shared" si="4609"/>
        <v>42000</v>
      </c>
      <c r="AG1995" s="18"/>
      <c r="AH1995" s="18">
        <f t="shared" si="4574"/>
        <v>42000</v>
      </c>
      <c r="AI1995" s="18">
        <f t="shared" si="4575"/>
        <v>42000</v>
      </c>
      <c r="AJ1995" s="18">
        <f t="shared" si="4576"/>
        <v>42000</v>
      </c>
      <c r="AK1995" s="18"/>
      <c r="AL1995" s="18"/>
      <c r="AM1995" s="18"/>
      <c r="AN1995" s="18">
        <f t="shared" si="4614"/>
        <v>42000</v>
      </c>
      <c r="AO1995" s="18">
        <f t="shared" si="4615"/>
        <v>42000</v>
      </c>
      <c r="AP1995" s="18">
        <f t="shared" si="4616"/>
        <v>42000</v>
      </c>
      <c r="AQ1995" s="18"/>
      <c r="AR1995" s="18">
        <f t="shared" si="4617"/>
        <v>42000</v>
      </c>
      <c r="AS1995" s="18"/>
      <c r="AT1995" s="18"/>
      <c r="AU1995" s="18"/>
      <c r="AV1995" s="18">
        <f t="shared" si="4569"/>
        <v>42000</v>
      </c>
      <c r="AW1995" s="18">
        <f t="shared" si="4570"/>
        <v>42000</v>
      </c>
      <c r="AX1995" s="18">
        <f t="shared" si="4571"/>
        <v>42000</v>
      </c>
      <c r="AY1995" s="18"/>
      <c r="AZ1995" s="18"/>
      <c r="BA1995" s="18">
        <f t="shared" si="4567"/>
        <v>42000</v>
      </c>
      <c r="BB1995" s="18">
        <f t="shared" si="4568"/>
        <v>42000</v>
      </c>
      <c r="BC1995" s="18"/>
      <c r="BD1995" s="18"/>
      <c r="BE1995" s="18"/>
      <c r="BF1995" s="18">
        <f t="shared" si="4520"/>
        <v>42000</v>
      </c>
      <c r="BG1995" s="18">
        <f t="shared" si="4521"/>
        <v>42000</v>
      </c>
      <c r="BH1995" s="18">
        <f t="shared" si="4522"/>
        <v>42000</v>
      </c>
      <c r="BI1995" s="18"/>
      <c r="BJ1995" s="25"/>
      <c r="BK1995" s="36"/>
    </row>
    <row r="1996" spans="1:92" ht="62.4" x14ac:dyDescent="0.3">
      <c r="A1996" s="19" t="s">
        <v>1500</v>
      </c>
      <c r="B1996" s="19"/>
      <c r="C1996" s="51"/>
      <c r="D1996" s="51"/>
      <c r="E1996" s="14" t="s">
        <v>1502</v>
      </c>
      <c r="F1996" s="18"/>
      <c r="G1996" s="18"/>
      <c r="H1996" s="18"/>
      <c r="I1996" s="18"/>
      <c r="J1996" s="18"/>
      <c r="K1996" s="18"/>
      <c r="L1996" s="18"/>
      <c r="M1996" s="18"/>
      <c r="N1996" s="18"/>
      <c r="O1996" s="18">
        <f>O1997</f>
        <v>71690.196999999986</v>
      </c>
      <c r="P1996" s="18">
        <f t="shared" ref="P1996:BI1996" si="4620">P1997</f>
        <v>0</v>
      </c>
      <c r="Q1996" s="18">
        <f t="shared" si="4620"/>
        <v>0</v>
      </c>
      <c r="R1996" s="18">
        <f t="shared" si="4601"/>
        <v>71690.196999999986</v>
      </c>
      <c r="S1996" s="18">
        <f t="shared" si="4602"/>
        <v>0</v>
      </c>
      <c r="T1996" s="18">
        <f t="shared" si="4603"/>
        <v>0</v>
      </c>
      <c r="U1996" s="18">
        <f t="shared" si="4620"/>
        <v>2561.8420000000001</v>
      </c>
      <c r="V1996" s="18">
        <f t="shared" si="4620"/>
        <v>0</v>
      </c>
      <c r="W1996" s="18">
        <f t="shared" si="4620"/>
        <v>0</v>
      </c>
      <c r="X1996" s="18">
        <f t="shared" si="4604"/>
        <v>74252.03899999999</v>
      </c>
      <c r="Y1996" s="18">
        <f t="shared" si="4605"/>
        <v>0</v>
      </c>
      <c r="Z1996" s="18">
        <f t="shared" si="4606"/>
        <v>0</v>
      </c>
      <c r="AA1996" s="18">
        <f t="shared" si="4620"/>
        <v>0</v>
      </c>
      <c r="AB1996" s="18">
        <f t="shared" si="4620"/>
        <v>0</v>
      </c>
      <c r="AC1996" s="18">
        <f t="shared" si="4620"/>
        <v>0</v>
      </c>
      <c r="AD1996" s="18">
        <f t="shared" si="4607"/>
        <v>74252.03899999999</v>
      </c>
      <c r="AE1996" s="18">
        <f t="shared" si="4608"/>
        <v>0</v>
      </c>
      <c r="AF1996" s="18">
        <f t="shared" si="4609"/>
        <v>0</v>
      </c>
      <c r="AG1996" s="18">
        <f t="shared" si="4620"/>
        <v>0</v>
      </c>
      <c r="AH1996" s="18">
        <f t="shared" si="4574"/>
        <v>74252.03899999999</v>
      </c>
      <c r="AI1996" s="18">
        <f t="shared" si="4575"/>
        <v>0</v>
      </c>
      <c r="AJ1996" s="18">
        <f t="shared" si="4576"/>
        <v>0</v>
      </c>
      <c r="AK1996" s="18">
        <f t="shared" si="4620"/>
        <v>49773.103000000003</v>
      </c>
      <c r="AL1996" s="18">
        <f t="shared" si="4620"/>
        <v>0</v>
      </c>
      <c r="AM1996" s="18">
        <f t="shared" si="4620"/>
        <v>0</v>
      </c>
      <c r="AN1996" s="18">
        <f t="shared" si="4614"/>
        <v>124025.14199999999</v>
      </c>
      <c r="AO1996" s="18">
        <f t="shared" si="4615"/>
        <v>0</v>
      </c>
      <c r="AP1996" s="18">
        <f t="shared" si="4616"/>
        <v>0</v>
      </c>
      <c r="AQ1996" s="18">
        <f t="shared" si="4620"/>
        <v>408.923</v>
      </c>
      <c r="AR1996" s="18">
        <f t="shared" si="4617"/>
        <v>124434.06499999999</v>
      </c>
      <c r="AS1996" s="18">
        <f t="shared" si="4620"/>
        <v>10925.319</v>
      </c>
      <c r="AT1996" s="18">
        <f t="shared" si="4620"/>
        <v>0</v>
      </c>
      <c r="AU1996" s="18">
        <f t="shared" si="4620"/>
        <v>0</v>
      </c>
      <c r="AV1996" s="18">
        <f t="shared" si="4569"/>
        <v>135359.38399999999</v>
      </c>
      <c r="AW1996" s="18">
        <f t="shared" si="4570"/>
        <v>0</v>
      </c>
      <c r="AX1996" s="18">
        <f t="shared" si="4571"/>
        <v>0</v>
      </c>
      <c r="AY1996" s="18">
        <f t="shared" si="4620"/>
        <v>202.001</v>
      </c>
      <c r="AZ1996" s="18">
        <f t="shared" si="4620"/>
        <v>0</v>
      </c>
      <c r="BA1996" s="18">
        <f t="shared" si="4567"/>
        <v>135561.38499999998</v>
      </c>
      <c r="BB1996" s="18">
        <f t="shared" si="4568"/>
        <v>0</v>
      </c>
      <c r="BC1996" s="18">
        <f t="shared" si="4620"/>
        <v>57738.616999999998</v>
      </c>
      <c r="BD1996" s="18">
        <f t="shared" si="4620"/>
        <v>0</v>
      </c>
      <c r="BE1996" s="18">
        <f t="shared" si="4620"/>
        <v>0</v>
      </c>
      <c r="BF1996" s="18">
        <f t="shared" si="4520"/>
        <v>193300.00199999998</v>
      </c>
      <c r="BG1996" s="18">
        <f t="shared" si="4521"/>
        <v>0</v>
      </c>
      <c r="BH1996" s="18">
        <f t="shared" si="4522"/>
        <v>0</v>
      </c>
      <c r="BI1996" s="18">
        <f t="shared" si="4620"/>
        <v>0</v>
      </c>
      <c r="BJ1996" s="25"/>
      <c r="BK1996" s="36"/>
    </row>
    <row r="1997" spans="1:92" ht="46.8" x14ac:dyDescent="0.3">
      <c r="A1997" s="19" t="s">
        <v>1501</v>
      </c>
      <c r="B1997" s="19"/>
      <c r="C1997" s="51"/>
      <c r="D1997" s="51"/>
      <c r="E1997" s="14" t="s">
        <v>1503</v>
      </c>
      <c r="F1997" s="18"/>
      <c r="G1997" s="18"/>
      <c r="H1997" s="18"/>
      <c r="I1997" s="18"/>
      <c r="J1997" s="18"/>
      <c r="K1997" s="18"/>
      <c r="L1997" s="18"/>
      <c r="M1997" s="18"/>
      <c r="N1997" s="18"/>
      <c r="O1997" s="18">
        <f>O1998+O2001</f>
        <v>71690.196999999986</v>
      </c>
      <c r="P1997" s="18">
        <f t="shared" ref="P1997:BI1997" si="4621">P1998+P2001</f>
        <v>0</v>
      </c>
      <c r="Q1997" s="18">
        <f t="shared" si="4621"/>
        <v>0</v>
      </c>
      <c r="R1997" s="18">
        <f t="shared" si="4601"/>
        <v>71690.196999999986</v>
      </c>
      <c r="S1997" s="18">
        <f t="shared" si="4602"/>
        <v>0</v>
      </c>
      <c r="T1997" s="18">
        <f t="shared" si="4603"/>
        <v>0</v>
      </c>
      <c r="U1997" s="18">
        <f t="shared" ref="U1997:W1997" si="4622">U1998+U2001</f>
        <v>2561.8420000000001</v>
      </c>
      <c r="V1997" s="18">
        <f t="shared" si="4622"/>
        <v>0</v>
      </c>
      <c r="W1997" s="18">
        <f t="shared" si="4622"/>
        <v>0</v>
      </c>
      <c r="X1997" s="18">
        <f t="shared" si="4604"/>
        <v>74252.03899999999</v>
      </c>
      <c r="Y1997" s="18">
        <f t="shared" si="4605"/>
        <v>0</v>
      </c>
      <c r="Z1997" s="18">
        <f t="shared" si="4606"/>
        <v>0</v>
      </c>
      <c r="AA1997" s="18">
        <f t="shared" ref="AA1997:AB1997" si="4623">AA1998+AA2001</f>
        <v>0</v>
      </c>
      <c r="AB1997" s="18">
        <f t="shared" si="4623"/>
        <v>0</v>
      </c>
      <c r="AC1997" s="18">
        <f t="shared" ref="AC1997" si="4624">AC1998+AC2001</f>
        <v>0</v>
      </c>
      <c r="AD1997" s="18">
        <f t="shared" si="4607"/>
        <v>74252.03899999999</v>
      </c>
      <c r="AE1997" s="18">
        <f t="shared" si="4608"/>
        <v>0</v>
      </c>
      <c r="AF1997" s="18">
        <f t="shared" si="4609"/>
        <v>0</v>
      </c>
      <c r="AG1997" s="18">
        <f t="shared" ref="AG1997" si="4625">AG1998+AG2001</f>
        <v>0</v>
      </c>
      <c r="AH1997" s="18">
        <f t="shared" si="4574"/>
        <v>74252.03899999999</v>
      </c>
      <c r="AI1997" s="18">
        <f t="shared" si="4575"/>
        <v>0</v>
      </c>
      <c r="AJ1997" s="18">
        <f t="shared" si="4576"/>
        <v>0</v>
      </c>
      <c r="AK1997" s="18">
        <f t="shared" ref="AK1997:AM1997" si="4626">AK1998+AK2001</f>
        <v>49773.103000000003</v>
      </c>
      <c r="AL1997" s="18">
        <f t="shared" si="4626"/>
        <v>0</v>
      </c>
      <c r="AM1997" s="18">
        <f t="shared" si="4626"/>
        <v>0</v>
      </c>
      <c r="AN1997" s="18">
        <f t="shared" si="4614"/>
        <v>124025.14199999999</v>
      </c>
      <c r="AO1997" s="18">
        <f t="shared" si="4615"/>
        <v>0</v>
      </c>
      <c r="AP1997" s="18">
        <f t="shared" si="4616"/>
        <v>0</v>
      </c>
      <c r="AQ1997" s="18">
        <f t="shared" ref="AQ1997" si="4627">AQ1998+AQ2001</f>
        <v>408.923</v>
      </c>
      <c r="AR1997" s="18">
        <f t="shared" si="4617"/>
        <v>124434.06499999999</v>
      </c>
      <c r="AS1997" s="18">
        <f t="shared" ref="AS1997:AU1997" si="4628">AS1998+AS2001</f>
        <v>10925.319</v>
      </c>
      <c r="AT1997" s="18">
        <f t="shared" si="4628"/>
        <v>0</v>
      </c>
      <c r="AU1997" s="18">
        <f t="shared" si="4628"/>
        <v>0</v>
      </c>
      <c r="AV1997" s="18">
        <f t="shared" si="4569"/>
        <v>135359.38399999999</v>
      </c>
      <c r="AW1997" s="18">
        <f t="shared" si="4570"/>
        <v>0</v>
      </c>
      <c r="AX1997" s="18">
        <f t="shared" si="4571"/>
        <v>0</v>
      </c>
      <c r="AY1997" s="18">
        <f t="shared" ref="AY1997:AZ1997" si="4629">AY1998+AY2001</f>
        <v>202.001</v>
      </c>
      <c r="AZ1997" s="18">
        <f t="shared" si="4629"/>
        <v>0</v>
      </c>
      <c r="BA1997" s="18">
        <f t="shared" si="4567"/>
        <v>135561.38499999998</v>
      </c>
      <c r="BB1997" s="18">
        <f t="shared" si="4568"/>
        <v>0</v>
      </c>
      <c r="BC1997" s="18">
        <f t="shared" ref="BC1997:BE1997" si="4630">BC1998+BC2001</f>
        <v>57738.616999999998</v>
      </c>
      <c r="BD1997" s="18">
        <f t="shared" si="4630"/>
        <v>0</v>
      </c>
      <c r="BE1997" s="18">
        <f t="shared" si="4630"/>
        <v>0</v>
      </c>
      <c r="BF1997" s="18">
        <f t="shared" si="4520"/>
        <v>193300.00199999998</v>
      </c>
      <c r="BG1997" s="18">
        <f t="shared" si="4521"/>
        <v>0</v>
      </c>
      <c r="BH1997" s="18">
        <f t="shared" si="4522"/>
        <v>0</v>
      </c>
      <c r="BI1997" s="18">
        <f t="shared" si="4621"/>
        <v>0</v>
      </c>
      <c r="BJ1997" s="25"/>
      <c r="BK1997" s="36"/>
    </row>
    <row r="1998" spans="1:92" ht="46.8" x14ac:dyDescent="0.3">
      <c r="A1998" s="19" t="s">
        <v>1501</v>
      </c>
      <c r="B1998" s="50">
        <v>400</v>
      </c>
      <c r="C1998" s="51"/>
      <c r="D1998" s="51"/>
      <c r="E1998" s="14" t="s">
        <v>457</v>
      </c>
      <c r="F1998" s="18"/>
      <c r="G1998" s="18"/>
      <c r="H1998" s="18"/>
      <c r="I1998" s="18"/>
      <c r="J1998" s="18"/>
      <c r="K1998" s="18"/>
      <c r="L1998" s="18"/>
      <c r="M1998" s="18"/>
      <c r="N1998" s="18"/>
      <c r="O1998" s="18">
        <f>O1999</f>
        <v>70747.01999999999</v>
      </c>
      <c r="P1998" s="18">
        <f t="shared" ref="P1998:BI1999" si="4631">P1999</f>
        <v>0</v>
      </c>
      <c r="Q1998" s="18">
        <f t="shared" si="4631"/>
        <v>0</v>
      </c>
      <c r="R1998" s="18">
        <f t="shared" si="4601"/>
        <v>70747.01999999999</v>
      </c>
      <c r="S1998" s="18">
        <f t="shared" si="4602"/>
        <v>0</v>
      </c>
      <c r="T1998" s="18">
        <f t="shared" si="4603"/>
        <v>0</v>
      </c>
      <c r="U1998" s="18">
        <f t="shared" si="4631"/>
        <v>2561.8420000000001</v>
      </c>
      <c r="V1998" s="18">
        <f t="shared" si="4631"/>
        <v>0</v>
      </c>
      <c r="W1998" s="18">
        <f t="shared" si="4631"/>
        <v>0</v>
      </c>
      <c r="X1998" s="18">
        <f t="shared" si="4604"/>
        <v>73308.861999999994</v>
      </c>
      <c r="Y1998" s="18">
        <f t="shared" si="4605"/>
        <v>0</v>
      </c>
      <c r="Z1998" s="18">
        <f t="shared" si="4606"/>
        <v>0</v>
      </c>
      <c r="AA1998" s="18">
        <f t="shared" si="4631"/>
        <v>0</v>
      </c>
      <c r="AB1998" s="18">
        <f t="shared" si="4631"/>
        <v>0</v>
      </c>
      <c r="AC1998" s="18">
        <f t="shared" si="4631"/>
        <v>0</v>
      </c>
      <c r="AD1998" s="18">
        <f t="shared" si="4607"/>
        <v>73308.861999999994</v>
      </c>
      <c r="AE1998" s="18">
        <f t="shared" si="4608"/>
        <v>0</v>
      </c>
      <c r="AF1998" s="18">
        <f t="shared" si="4609"/>
        <v>0</v>
      </c>
      <c r="AG1998" s="18">
        <f t="shared" si="4631"/>
        <v>0</v>
      </c>
      <c r="AH1998" s="18">
        <f t="shared" si="4574"/>
        <v>73308.861999999994</v>
      </c>
      <c r="AI1998" s="18">
        <f t="shared" si="4575"/>
        <v>0</v>
      </c>
      <c r="AJ1998" s="18">
        <f t="shared" si="4576"/>
        <v>0</v>
      </c>
      <c r="AK1998" s="18">
        <f t="shared" si="4631"/>
        <v>48359.987000000001</v>
      </c>
      <c r="AL1998" s="18">
        <f t="shared" si="4631"/>
        <v>0</v>
      </c>
      <c r="AM1998" s="18">
        <f t="shared" si="4631"/>
        <v>0</v>
      </c>
      <c r="AN1998" s="18">
        <f t="shared" si="4614"/>
        <v>121668.84899999999</v>
      </c>
      <c r="AO1998" s="18">
        <f t="shared" si="4615"/>
        <v>0</v>
      </c>
      <c r="AP1998" s="18">
        <f t="shared" si="4616"/>
        <v>0</v>
      </c>
      <c r="AQ1998" s="18">
        <f t="shared" si="4631"/>
        <v>1175.914</v>
      </c>
      <c r="AR1998" s="18">
        <f t="shared" si="4617"/>
        <v>122844.76299999999</v>
      </c>
      <c r="AS1998" s="18">
        <f t="shared" si="4631"/>
        <v>10868.319</v>
      </c>
      <c r="AT1998" s="18">
        <f t="shared" si="4631"/>
        <v>0</v>
      </c>
      <c r="AU1998" s="18">
        <f t="shared" si="4631"/>
        <v>0</v>
      </c>
      <c r="AV1998" s="18">
        <f t="shared" si="4569"/>
        <v>133713.08199999999</v>
      </c>
      <c r="AW1998" s="18">
        <f t="shared" si="4570"/>
        <v>0</v>
      </c>
      <c r="AX1998" s="18">
        <f t="shared" si="4571"/>
        <v>0</v>
      </c>
      <c r="AY1998" s="18">
        <f t="shared" si="4631"/>
        <v>202.001</v>
      </c>
      <c r="AZ1998" s="18">
        <f t="shared" si="4631"/>
        <v>0</v>
      </c>
      <c r="BA1998" s="18">
        <f t="shared" si="4567"/>
        <v>133915.08299999998</v>
      </c>
      <c r="BB1998" s="18">
        <f t="shared" si="4568"/>
        <v>0</v>
      </c>
      <c r="BC1998" s="18">
        <f t="shared" si="4631"/>
        <v>56218.447999999997</v>
      </c>
      <c r="BD1998" s="18">
        <f t="shared" si="4631"/>
        <v>0</v>
      </c>
      <c r="BE1998" s="18">
        <f t="shared" si="4631"/>
        <v>0</v>
      </c>
      <c r="BF1998" s="18">
        <f t="shared" si="4520"/>
        <v>190133.53099999999</v>
      </c>
      <c r="BG1998" s="18">
        <f t="shared" si="4521"/>
        <v>0</v>
      </c>
      <c r="BH1998" s="18">
        <f t="shared" si="4522"/>
        <v>0</v>
      </c>
      <c r="BI1998" s="18">
        <f t="shared" si="4631"/>
        <v>0</v>
      </c>
      <c r="BJ1998" s="25"/>
      <c r="BK1998" s="36"/>
    </row>
    <row r="1999" spans="1:92" x14ac:dyDescent="0.3">
      <c r="A1999" s="19" t="s">
        <v>1501</v>
      </c>
      <c r="B1999" s="50">
        <v>410</v>
      </c>
      <c r="C1999" s="51"/>
      <c r="D1999" s="51"/>
      <c r="E1999" s="14" t="s">
        <v>470</v>
      </c>
      <c r="F1999" s="18"/>
      <c r="G1999" s="18"/>
      <c r="H1999" s="18"/>
      <c r="I1999" s="18"/>
      <c r="J1999" s="18"/>
      <c r="K1999" s="18"/>
      <c r="L1999" s="18"/>
      <c r="M1999" s="18"/>
      <c r="N1999" s="18"/>
      <c r="O1999" s="18">
        <f>O2000</f>
        <v>70747.01999999999</v>
      </c>
      <c r="P1999" s="18">
        <f t="shared" si="4631"/>
        <v>0</v>
      </c>
      <c r="Q1999" s="18">
        <f t="shared" si="4631"/>
        <v>0</v>
      </c>
      <c r="R1999" s="18">
        <f t="shared" si="4601"/>
        <v>70747.01999999999</v>
      </c>
      <c r="S1999" s="18">
        <f t="shared" si="4602"/>
        <v>0</v>
      </c>
      <c r="T1999" s="18">
        <f t="shared" si="4603"/>
        <v>0</v>
      </c>
      <c r="U1999" s="18">
        <f t="shared" si="4631"/>
        <v>2561.8420000000001</v>
      </c>
      <c r="V1999" s="18">
        <f t="shared" si="4631"/>
        <v>0</v>
      </c>
      <c r="W1999" s="18">
        <f t="shared" si="4631"/>
        <v>0</v>
      </c>
      <c r="X1999" s="18">
        <f t="shared" si="4604"/>
        <v>73308.861999999994</v>
      </c>
      <c r="Y1999" s="18">
        <f t="shared" si="4605"/>
        <v>0</v>
      </c>
      <c r="Z1999" s="18">
        <f t="shared" si="4606"/>
        <v>0</v>
      </c>
      <c r="AA1999" s="18">
        <f t="shared" si="4631"/>
        <v>0</v>
      </c>
      <c r="AB1999" s="18">
        <f t="shared" si="4631"/>
        <v>0</v>
      </c>
      <c r="AC1999" s="18">
        <f t="shared" si="4631"/>
        <v>0</v>
      </c>
      <c r="AD1999" s="18">
        <f t="shared" si="4607"/>
        <v>73308.861999999994</v>
      </c>
      <c r="AE1999" s="18">
        <f t="shared" si="4608"/>
        <v>0</v>
      </c>
      <c r="AF1999" s="18">
        <f t="shared" si="4609"/>
        <v>0</v>
      </c>
      <c r="AG1999" s="18">
        <f t="shared" si="4631"/>
        <v>0</v>
      </c>
      <c r="AH1999" s="18">
        <f t="shared" si="4574"/>
        <v>73308.861999999994</v>
      </c>
      <c r="AI1999" s="18">
        <f t="shared" si="4575"/>
        <v>0</v>
      </c>
      <c r="AJ1999" s="18">
        <f t="shared" si="4576"/>
        <v>0</v>
      </c>
      <c r="AK1999" s="18">
        <f t="shared" si="4631"/>
        <v>48359.987000000001</v>
      </c>
      <c r="AL1999" s="18">
        <f t="shared" si="4631"/>
        <v>0</v>
      </c>
      <c r="AM1999" s="18">
        <f t="shared" si="4631"/>
        <v>0</v>
      </c>
      <c r="AN1999" s="18">
        <f t="shared" si="4614"/>
        <v>121668.84899999999</v>
      </c>
      <c r="AO1999" s="18">
        <f t="shared" si="4615"/>
        <v>0</v>
      </c>
      <c r="AP1999" s="18">
        <f t="shared" si="4616"/>
        <v>0</v>
      </c>
      <c r="AQ1999" s="18">
        <f t="shared" si="4631"/>
        <v>1175.914</v>
      </c>
      <c r="AR1999" s="18">
        <f t="shared" si="4617"/>
        <v>122844.76299999999</v>
      </c>
      <c r="AS1999" s="18">
        <f t="shared" si="4631"/>
        <v>10868.319</v>
      </c>
      <c r="AT1999" s="18">
        <f t="shared" si="4631"/>
        <v>0</v>
      </c>
      <c r="AU1999" s="18">
        <f t="shared" si="4631"/>
        <v>0</v>
      </c>
      <c r="AV1999" s="18">
        <f t="shared" si="4569"/>
        <v>133713.08199999999</v>
      </c>
      <c r="AW1999" s="18">
        <f t="shared" si="4570"/>
        <v>0</v>
      </c>
      <c r="AX1999" s="18">
        <f t="shared" si="4571"/>
        <v>0</v>
      </c>
      <c r="AY1999" s="18">
        <f t="shared" si="4631"/>
        <v>202.001</v>
      </c>
      <c r="AZ1999" s="18">
        <f t="shared" si="4631"/>
        <v>0</v>
      </c>
      <c r="BA1999" s="18">
        <f t="shared" si="4567"/>
        <v>133915.08299999998</v>
      </c>
      <c r="BB1999" s="18">
        <f t="shared" si="4568"/>
        <v>0</v>
      </c>
      <c r="BC1999" s="18">
        <f t="shared" si="4631"/>
        <v>56218.447999999997</v>
      </c>
      <c r="BD1999" s="18">
        <f t="shared" si="4631"/>
        <v>0</v>
      </c>
      <c r="BE1999" s="18">
        <f t="shared" si="4631"/>
        <v>0</v>
      </c>
      <c r="BF1999" s="18">
        <f t="shared" si="4520"/>
        <v>190133.53099999999</v>
      </c>
      <c r="BG1999" s="18">
        <f t="shared" si="4521"/>
        <v>0</v>
      </c>
      <c r="BH1999" s="18">
        <f t="shared" si="4522"/>
        <v>0</v>
      </c>
      <c r="BI1999" s="18">
        <f t="shared" si="4631"/>
        <v>0</v>
      </c>
      <c r="BJ1999" s="25"/>
      <c r="BK1999" s="36"/>
    </row>
    <row r="2000" spans="1:92" x14ac:dyDescent="0.3">
      <c r="A2000" s="19" t="s">
        <v>1501</v>
      </c>
      <c r="B2000" s="50">
        <v>410</v>
      </c>
      <c r="C2000" s="51" t="s">
        <v>184</v>
      </c>
      <c r="D2000" s="51" t="s">
        <v>5</v>
      </c>
      <c r="E2000" s="14" t="s">
        <v>431</v>
      </c>
      <c r="F2000" s="18"/>
      <c r="G2000" s="18"/>
      <c r="H2000" s="18"/>
      <c r="I2000" s="18"/>
      <c r="J2000" s="18"/>
      <c r="K2000" s="18"/>
      <c r="L2000" s="18"/>
      <c r="M2000" s="18"/>
      <c r="N2000" s="18"/>
      <c r="O2000" s="18">
        <f>36577.073+34169.947</f>
        <v>70747.01999999999</v>
      </c>
      <c r="P2000" s="18"/>
      <c r="Q2000" s="18"/>
      <c r="R2000" s="18">
        <f t="shared" si="4601"/>
        <v>70747.01999999999</v>
      </c>
      <c r="S2000" s="18">
        <f t="shared" si="4602"/>
        <v>0</v>
      </c>
      <c r="T2000" s="18">
        <f t="shared" si="4603"/>
        <v>0</v>
      </c>
      <c r="U2000" s="18">
        <v>2561.8420000000001</v>
      </c>
      <c r="V2000" s="18"/>
      <c r="W2000" s="18"/>
      <c r="X2000" s="18">
        <f t="shared" si="4604"/>
        <v>73308.861999999994</v>
      </c>
      <c r="Y2000" s="18">
        <f t="shared" si="4605"/>
        <v>0</v>
      </c>
      <c r="Z2000" s="18">
        <f t="shared" si="4606"/>
        <v>0</v>
      </c>
      <c r="AA2000" s="18"/>
      <c r="AB2000" s="18"/>
      <c r="AC2000" s="18"/>
      <c r="AD2000" s="18">
        <f t="shared" si="4607"/>
        <v>73308.861999999994</v>
      </c>
      <c r="AE2000" s="18">
        <f t="shared" si="4608"/>
        <v>0</v>
      </c>
      <c r="AF2000" s="18">
        <f t="shared" si="4609"/>
        <v>0</v>
      </c>
      <c r="AG2000" s="18"/>
      <c r="AH2000" s="18">
        <f t="shared" si="4574"/>
        <v>73308.861999999994</v>
      </c>
      <c r="AI2000" s="18">
        <f t="shared" si="4575"/>
        <v>0</v>
      </c>
      <c r="AJ2000" s="18">
        <f t="shared" si="4576"/>
        <v>0</v>
      </c>
      <c r="AK2000" s="18">
        <v>48359.987000000001</v>
      </c>
      <c r="AL2000" s="18"/>
      <c r="AM2000" s="18"/>
      <c r="AN2000" s="18">
        <f t="shared" si="4614"/>
        <v>121668.84899999999</v>
      </c>
      <c r="AO2000" s="18">
        <f t="shared" si="4615"/>
        <v>0</v>
      </c>
      <c r="AP2000" s="18">
        <f t="shared" si="4616"/>
        <v>0</v>
      </c>
      <c r="AQ2000" s="18">
        <f>766.991+408.923</f>
        <v>1175.914</v>
      </c>
      <c r="AR2000" s="18">
        <f t="shared" si="4617"/>
        <v>122844.76299999999</v>
      </c>
      <c r="AS2000" s="18">
        <v>10868.319</v>
      </c>
      <c r="AT2000" s="18"/>
      <c r="AU2000" s="18"/>
      <c r="AV2000" s="18">
        <f t="shared" si="4569"/>
        <v>133713.08199999999</v>
      </c>
      <c r="AW2000" s="18">
        <f t="shared" si="4570"/>
        <v>0</v>
      </c>
      <c r="AX2000" s="18">
        <f t="shared" si="4571"/>
        <v>0</v>
      </c>
      <c r="AY2000" s="18">
        <v>202.001</v>
      </c>
      <c r="AZ2000" s="18"/>
      <c r="BA2000" s="18">
        <f t="shared" si="4567"/>
        <v>133915.08299999998</v>
      </c>
      <c r="BB2000" s="18">
        <f t="shared" si="4568"/>
        <v>0</v>
      </c>
      <c r="BC2000" s="18">
        <v>56218.447999999997</v>
      </c>
      <c r="BD2000" s="18"/>
      <c r="BE2000" s="18"/>
      <c r="BF2000" s="18">
        <f t="shared" si="4520"/>
        <v>190133.53099999999</v>
      </c>
      <c r="BG2000" s="18">
        <f t="shared" si="4521"/>
        <v>0</v>
      </c>
      <c r="BH2000" s="18">
        <f t="shared" si="4522"/>
        <v>0</v>
      </c>
      <c r="BI2000" s="18"/>
      <c r="BJ2000" s="25"/>
      <c r="BK2000" s="36"/>
    </row>
    <row r="2001" spans="1:92" x14ac:dyDescent="0.3">
      <c r="A2001" s="19" t="s">
        <v>1501</v>
      </c>
      <c r="B2001" s="50">
        <v>800</v>
      </c>
      <c r="C2001" s="51"/>
      <c r="D2001" s="51"/>
      <c r="E2001" s="14" t="s">
        <v>460</v>
      </c>
      <c r="F2001" s="18"/>
      <c r="G2001" s="18"/>
      <c r="H2001" s="18"/>
      <c r="I2001" s="18"/>
      <c r="J2001" s="18"/>
      <c r="K2001" s="18"/>
      <c r="L2001" s="18"/>
      <c r="M2001" s="18"/>
      <c r="N2001" s="18"/>
      <c r="O2001" s="18">
        <f>O2002</f>
        <v>943.17700000000013</v>
      </c>
      <c r="P2001" s="18">
        <f t="shared" ref="P2001:BI2002" si="4632">P2002</f>
        <v>0</v>
      </c>
      <c r="Q2001" s="18">
        <f t="shared" si="4632"/>
        <v>0</v>
      </c>
      <c r="R2001" s="18">
        <f t="shared" si="4601"/>
        <v>943.17700000000013</v>
      </c>
      <c r="S2001" s="18">
        <f t="shared" si="4602"/>
        <v>0</v>
      </c>
      <c r="T2001" s="18">
        <f t="shared" si="4603"/>
        <v>0</v>
      </c>
      <c r="U2001" s="18">
        <f t="shared" si="4632"/>
        <v>0</v>
      </c>
      <c r="V2001" s="18">
        <f t="shared" si="4632"/>
        <v>0</v>
      </c>
      <c r="W2001" s="18">
        <f t="shared" si="4632"/>
        <v>0</v>
      </c>
      <c r="X2001" s="18">
        <f t="shared" si="4604"/>
        <v>943.17700000000013</v>
      </c>
      <c r="Y2001" s="18">
        <f t="shared" si="4605"/>
        <v>0</v>
      </c>
      <c r="Z2001" s="18">
        <f t="shared" si="4606"/>
        <v>0</v>
      </c>
      <c r="AA2001" s="18">
        <f t="shared" si="4632"/>
        <v>0</v>
      </c>
      <c r="AB2001" s="18">
        <f t="shared" si="4632"/>
        <v>0</v>
      </c>
      <c r="AC2001" s="18">
        <f t="shared" si="4632"/>
        <v>0</v>
      </c>
      <c r="AD2001" s="18">
        <f t="shared" si="4607"/>
        <v>943.17700000000013</v>
      </c>
      <c r="AE2001" s="18">
        <f t="shared" si="4608"/>
        <v>0</v>
      </c>
      <c r="AF2001" s="18">
        <f t="shared" si="4609"/>
        <v>0</v>
      </c>
      <c r="AG2001" s="18">
        <f t="shared" si="4632"/>
        <v>0</v>
      </c>
      <c r="AH2001" s="18">
        <f t="shared" si="4574"/>
        <v>943.17700000000013</v>
      </c>
      <c r="AI2001" s="18">
        <f t="shared" si="4575"/>
        <v>0</v>
      </c>
      <c r="AJ2001" s="18">
        <f t="shared" si="4576"/>
        <v>0</v>
      </c>
      <c r="AK2001" s="18">
        <f t="shared" si="4632"/>
        <v>1413.116</v>
      </c>
      <c r="AL2001" s="18">
        <f t="shared" si="4632"/>
        <v>0</v>
      </c>
      <c r="AM2001" s="18">
        <f t="shared" si="4632"/>
        <v>0</v>
      </c>
      <c r="AN2001" s="18">
        <f t="shared" si="4614"/>
        <v>2356.2930000000001</v>
      </c>
      <c r="AO2001" s="18">
        <f t="shared" si="4615"/>
        <v>0</v>
      </c>
      <c r="AP2001" s="18">
        <f t="shared" si="4616"/>
        <v>0</v>
      </c>
      <c r="AQ2001" s="18">
        <f t="shared" si="4632"/>
        <v>-766.99099999999999</v>
      </c>
      <c r="AR2001" s="18">
        <f t="shared" si="4617"/>
        <v>1589.3020000000001</v>
      </c>
      <c r="AS2001" s="18">
        <f t="shared" si="4632"/>
        <v>57</v>
      </c>
      <c r="AT2001" s="18">
        <f t="shared" si="4632"/>
        <v>0</v>
      </c>
      <c r="AU2001" s="18">
        <f t="shared" si="4632"/>
        <v>0</v>
      </c>
      <c r="AV2001" s="18">
        <f t="shared" si="4569"/>
        <v>1646.3020000000001</v>
      </c>
      <c r="AW2001" s="18">
        <f t="shared" si="4570"/>
        <v>0</v>
      </c>
      <c r="AX2001" s="18">
        <f t="shared" si="4571"/>
        <v>0</v>
      </c>
      <c r="AY2001" s="18">
        <f t="shared" si="4632"/>
        <v>0</v>
      </c>
      <c r="AZ2001" s="18">
        <f t="shared" si="4632"/>
        <v>0</v>
      </c>
      <c r="BA2001" s="18">
        <f t="shared" si="4567"/>
        <v>1646.3020000000001</v>
      </c>
      <c r="BB2001" s="18">
        <f t="shared" si="4568"/>
        <v>0</v>
      </c>
      <c r="BC2001" s="18">
        <f t="shared" si="4632"/>
        <v>1520.1690000000001</v>
      </c>
      <c r="BD2001" s="18">
        <f t="shared" si="4632"/>
        <v>0</v>
      </c>
      <c r="BE2001" s="18">
        <f t="shared" si="4632"/>
        <v>0</v>
      </c>
      <c r="BF2001" s="18">
        <f t="shared" si="4520"/>
        <v>3166.4710000000005</v>
      </c>
      <c r="BG2001" s="18">
        <f t="shared" si="4521"/>
        <v>0</v>
      </c>
      <c r="BH2001" s="18">
        <f t="shared" si="4522"/>
        <v>0</v>
      </c>
      <c r="BI2001" s="18">
        <f t="shared" si="4632"/>
        <v>0</v>
      </c>
      <c r="BJ2001" s="25"/>
      <c r="BK2001" s="36"/>
    </row>
    <row r="2002" spans="1:92" x14ac:dyDescent="0.3">
      <c r="A2002" s="19" t="s">
        <v>1501</v>
      </c>
      <c r="B2002" s="50">
        <v>830</v>
      </c>
      <c r="C2002" s="51"/>
      <c r="D2002" s="51"/>
      <c r="E2002" s="14" t="s">
        <v>476</v>
      </c>
      <c r="F2002" s="18"/>
      <c r="G2002" s="18"/>
      <c r="H2002" s="18"/>
      <c r="I2002" s="18"/>
      <c r="J2002" s="18"/>
      <c r="K2002" s="18"/>
      <c r="L2002" s="18"/>
      <c r="M2002" s="18"/>
      <c r="N2002" s="18"/>
      <c r="O2002" s="18">
        <f>O2003</f>
        <v>943.17700000000013</v>
      </c>
      <c r="P2002" s="18">
        <f t="shared" si="4632"/>
        <v>0</v>
      </c>
      <c r="Q2002" s="18">
        <f t="shared" si="4632"/>
        <v>0</v>
      </c>
      <c r="R2002" s="18">
        <f t="shared" si="4601"/>
        <v>943.17700000000013</v>
      </c>
      <c r="S2002" s="18">
        <f t="shared" si="4602"/>
        <v>0</v>
      </c>
      <c r="T2002" s="18">
        <f t="shared" si="4603"/>
        <v>0</v>
      </c>
      <c r="U2002" s="18">
        <f t="shared" si="4632"/>
        <v>0</v>
      </c>
      <c r="V2002" s="18">
        <f t="shared" si="4632"/>
        <v>0</v>
      </c>
      <c r="W2002" s="18">
        <f t="shared" si="4632"/>
        <v>0</v>
      </c>
      <c r="X2002" s="18">
        <f t="shared" si="4604"/>
        <v>943.17700000000013</v>
      </c>
      <c r="Y2002" s="18">
        <f t="shared" si="4605"/>
        <v>0</v>
      </c>
      <c r="Z2002" s="18">
        <f t="shared" si="4606"/>
        <v>0</v>
      </c>
      <c r="AA2002" s="18">
        <f t="shared" si="4632"/>
        <v>0</v>
      </c>
      <c r="AB2002" s="18">
        <f t="shared" si="4632"/>
        <v>0</v>
      </c>
      <c r="AC2002" s="18">
        <f t="shared" si="4632"/>
        <v>0</v>
      </c>
      <c r="AD2002" s="18">
        <f t="shared" si="4607"/>
        <v>943.17700000000013</v>
      </c>
      <c r="AE2002" s="18">
        <f t="shared" si="4608"/>
        <v>0</v>
      </c>
      <c r="AF2002" s="18">
        <f t="shared" si="4609"/>
        <v>0</v>
      </c>
      <c r="AG2002" s="18">
        <f t="shared" si="4632"/>
        <v>0</v>
      </c>
      <c r="AH2002" s="18">
        <f t="shared" si="4574"/>
        <v>943.17700000000013</v>
      </c>
      <c r="AI2002" s="18">
        <f t="shared" si="4575"/>
        <v>0</v>
      </c>
      <c r="AJ2002" s="18">
        <f t="shared" si="4576"/>
        <v>0</v>
      </c>
      <c r="AK2002" s="18">
        <f t="shared" si="4632"/>
        <v>1413.116</v>
      </c>
      <c r="AL2002" s="18">
        <f t="shared" si="4632"/>
        <v>0</v>
      </c>
      <c r="AM2002" s="18">
        <f t="shared" si="4632"/>
        <v>0</v>
      </c>
      <c r="AN2002" s="18">
        <f t="shared" si="4614"/>
        <v>2356.2930000000001</v>
      </c>
      <c r="AO2002" s="18">
        <f t="shared" si="4615"/>
        <v>0</v>
      </c>
      <c r="AP2002" s="18">
        <f t="shared" si="4616"/>
        <v>0</v>
      </c>
      <c r="AQ2002" s="18">
        <f t="shared" si="4632"/>
        <v>-766.99099999999999</v>
      </c>
      <c r="AR2002" s="18">
        <f t="shared" si="4617"/>
        <v>1589.3020000000001</v>
      </c>
      <c r="AS2002" s="18">
        <f t="shared" si="4632"/>
        <v>57</v>
      </c>
      <c r="AT2002" s="18">
        <f t="shared" si="4632"/>
        <v>0</v>
      </c>
      <c r="AU2002" s="18">
        <f t="shared" si="4632"/>
        <v>0</v>
      </c>
      <c r="AV2002" s="18">
        <f t="shared" si="4569"/>
        <v>1646.3020000000001</v>
      </c>
      <c r="AW2002" s="18">
        <f t="shared" si="4570"/>
        <v>0</v>
      </c>
      <c r="AX2002" s="18">
        <f t="shared" si="4571"/>
        <v>0</v>
      </c>
      <c r="AY2002" s="18">
        <f t="shared" si="4632"/>
        <v>0</v>
      </c>
      <c r="AZ2002" s="18">
        <f t="shared" si="4632"/>
        <v>0</v>
      </c>
      <c r="BA2002" s="18">
        <f t="shared" si="4567"/>
        <v>1646.3020000000001</v>
      </c>
      <c r="BB2002" s="18">
        <f t="shared" si="4568"/>
        <v>0</v>
      </c>
      <c r="BC2002" s="18">
        <f t="shared" si="4632"/>
        <v>1520.1690000000001</v>
      </c>
      <c r="BD2002" s="18">
        <f t="shared" si="4632"/>
        <v>0</v>
      </c>
      <c r="BE2002" s="18">
        <f t="shared" si="4632"/>
        <v>0</v>
      </c>
      <c r="BF2002" s="18">
        <f t="shared" si="4520"/>
        <v>3166.4710000000005</v>
      </c>
      <c r="BG2002" s="18">
        <f t="shared" si="4521"/>
        <v>0</v>
      </c>
      <c r="BH2002" s="18">
        <f t="shared" si="4522"/>
        <v>0</v>
      </c>
      <c r="BI2002" s="18">
        <f t="shared" si="4632"/>
        <v>0</v>
      </c>
      <c r="BJ2002" s="25"/>
      <c r="BK2002" s="36"/>
    </row>
    <row r="2003" spans="1:92" x14ac:dyDescent="0.3">
      <c r="A2003" s="19" t="s">
        <v>1501</v>
      </c>
      <c r="B2003" s="50">
        <v>830</v>
      </c>
      <c r="C2003" s="51" t="s">
        <v>184</v>
      </c>
      <c r="D2003" s="51" t="s">
        <v>5</v>
      </c>
      <c r="E2003" s="14" t="s">
        <v>431</v>
      </c>
      <c r="F2003" s="18"/>
      <c r="G2003" s="18"/>
      <c r="H2003" s="18"/>
      <c r="I2003" s="18"/>
      <c r="J2003" s="18"/>
      <c r="K2003" s="18"/>
      <c r="L2003" s="18"/>
      <c r="M2003" s="18"/>
      <c r="N2003" s="18"/>
      <c r="O2003" s="18">
        <f>314.857+628.32</f>
        <v>943.17700000000013</v>
      </c>
      <c r="P2003" s="18"/>
      <c r="Q2003" s="18"/>
      <c r="R2003" s="18">
        <f t="shared" si="4601"/>
        <v>943.17700000000013</v>
      </c>
      <c r="S2003" s="18">
        <f t="shared" si="4602"/>
        <v>0</v>
      </c>
      <c r="T2003" s="18">
        <f t="shared" si="4603"/>
        <v>0</v>
      </c>
      <c r="U2003" s="18"/>
      <c r="V2003" s="18"/>
      <c r="W2003" s="18"/>
      <c r="X2003" s="18">
        <f t="shared" si="4604"/>
        <v>943.17700000000013</v>
      </c>
      <c r="Y2003" s="18">
        <f t="shared" si="4605"/>
        <v>0</v>
      </c>
      <c r="Z2003" s="18">
        <f t="shared" si="4606"/>
        <v>0</v>
      </c>
      <c r="AA2003" s="18"/>
      <c r="AB2003" s="18"/>
      <c r="AC2003" s="18"/>
      <c r="AD2003" s="18">
        <f t="shared" si="4607"/>
        <v>943.17700000000013</v>
      </c>
      <c r="AE2003" s="18">
        <f t="shared" si="4608"/>
        <v>0</v>
      </c>
      <c r="AF2003" s="18">
        <f t="shared" si="4609"/>
        <v>0</v>
      </c>
      <c r="AG2003" s="18"/>
      <c r="AH2003" s="18">
        <f t="shared" si="4574"/>
        <v>943.17700000000013</v>
      </c>
      <c r="AI2003" s="18">
        <f t="shared" si="4575"/>
        <v>0</v>
      </c>
      <c r="AJ2003" s="18">
        <f t="shared" si="4576"/>
        <v>0</v>
      </c>
      <c r="AK2003" s="18">
        <v>1413.116</v>
      </c>
      <c r="AL2003" s="18"/>
      <c r="AM2003" s="18"/>
      <c r="AN2003" s="18">
        <f t="shared" si="4614"/>
        <v>2356.2930000000001</v>
      </c>
      <c r="AO2003" s="18">
        <f t="shared" si="4615"/>
        <v>0</v>
      </c>
      <c r="AP2003" s="18">
        <f t="shared" si="4616"/>
        <v>0</v>
      </c>
      <c r="AQ2003" s="18">
        <v>-766.99099999999999</v>
      </c>
      <c r="AR2003" s="18">
        <f t="shared" si="4617"/>
        <v>1589.3020000000001</v>
      </c>
      <c r="AS2003" s="18">
        <v>57</v>
      </c>
      <c r="AT2003" s="18"/>
      <c r="AU2003" s="18"/>
      <c r="AV2003" s="18">
        <f t="shared" si="4569"/>
        <v>1646.3020000000001</v>
      </c>
      <c r="AW2003" s="18">
        <f t="shared" si="4570"/>
        <v>0</v>
      </c>
      <c r="AX2003" s="18">
        <f t="shared" si="4571"/>
        <v>0</v>
      </c>
      <c r="AY2003" s="18"/>
      <c r="AZ2003" s="18"/>
      <c r="BA2003" s="18">
        <f t="shared" si="4567"/>
        <v>1646.3020000000001</v>
      </c>
      <c r="BB2003" s="18">
        <f t="shared" si="4568"/>
        <v>0</v>
      </c>
      <c r="BC2003" s="18">
        <v>1520.1690000000001</v>
      </c>
      <c r="BD2003" s="18"/>
      <c r="BE2003" s="18"/>
      <c r="BF2003" s="18">
        <f t="shared" si="4520"/>
        <v>3166.4710000000005</v>
      </c>
      <c r="BG2003" s="18">
        <f t="shared" si="4521"/>
        <v>0</v>
      </c>
      <c r="BH2003" s="18">
        <f t="shared" si="4522"/>
        <v>0</v>
      </c>
      <c r="BI2003" s="18"/>
      <c r="BJ2003" s="25"/>
      <c r="BK2003" s="36"/>
    </row>
    <row r="2004" spans="1:92" s="11" customFormat="1" ht="31.2" x14ac:dyDescent="0.3">
      <c r="A2004" s="27" t="s">
        <v>1052</v>
      </c>
      <c r="B2004" s="16"/>
      <c r="C2004" s="10"/>
      <c r="D2004" s="10"/>
      <c r="E2004" s="15" t="s">
        <v>1055</v>
      </c>
      <c r="F2004" s="17">
        <f t="shared" ref="F2004:BI2005" si="4633">F2005</f>
        <v>4147.2</v>
      </c>
      <c r="G2004" s="17">
        <f t="shared" si="4633"/>
        <v>4147.2</v>
      </c>
      <c r="H2004" s="17">
        <f t="shared" si="4633"/>
        <v>4147.2</v>
      </c>
      <c r="I2004" s="17">
        <f t="shared" si="4633"/>
        <v>0</v>
      </c>
      <c r="J2004" s="17">
        <f t="shared" si="4633"/>
        <v>0</v>
      </c>
      <c r="K2004" s="17">
        <f t="shared" si="4633"/>
        <v>0</v>
      </c>
      <c r="L2004" s="17">
        <f t="shared" si="4538"/>
        <v>4147.2</v>
      </c>
      <c r="M2004" s="17">
        <f t="shared" si="4539"/>
        <v>4147.2</v>
      </c>
      <c r="N2004" s="17">
        <f t="shared" si="4540"/>
        <v>4147.2</v>
      </c>
      <c r="O2004" s="17">
        <f t="shared" si="4633"/>
        <v>3665.5770000000002</v>
      </c>
      <c r="P2004" s="17">
        <f t="shared" si="4633"/>
        <v>0</v>
      </c>
      <c r="Q2004" s="17">
        <f t="shared" si="4633"/>
        <v>0</v>
      </c>
      <c r="R2004" s="17">
        <f t="shared" si="4601"/>
        <v>7812.777</v>
      </c>
      <c r="S2004" s="17">
        <f t="shared" si="4602"/>
        <v>4147.2</v>
      </c>
      <c r="T2004" s="17">
        <f t="shared" si="4603"/>
        <v>4147.2</v>
      </c>
      <c r="U2004" s="17">
        <f t="shared" si="4633"/>
        <v>0</v>
      </c>
      <c r="V2004" s="17">
        <f t="shared" si="4633"/>
        <v>0</v>
      </c>
      <c r="W2004" s="17">
        <f t="shared" si="4633"/>
        <v>0</v>
      </c>
      <c r="X2004" s="17">
        <f t="shared" si="4604"/>
        <v>7812.777</v>
      </c>
      <c r="Y2004" s="17">
        <f t="shared" si="4605"/>
        <v>4147.2</v>
      </c>
      <c r="Z2004" s="17">
        <f t="shared" si="4606"/>
        <v>4147.2</v>
      </c>
      <c r="AA2004" s="17">
        <f t="shared" si="4633"/>
        <v>-1263.577</v>
      </c>
      <c r="AB2004" s="17">
        <f t="shared" si="4633"/>
        <v>0</v>
      </c>
      <c r="AC2004" s="17">
        <f t="shared" si="4633"/>
        <v>0</v>
      </c>
      <c r="AD2004" s="18">
        <f t="shared" si="4607"/>
        <v>6549.2</v>
      </c>
      <c r="AE2004" s="18">
        <f t="shared" si="4608"/>
        <v>4147.2</v>
      </c>
      <c r="AF2004" s="18">
        <f t="shared" si="4609"/>
        <v>4147.2</v>
      </c>
      <c r="AG2004" s="17">
        <f t="shared" si="4633"/>
        <v>0</v>
      </c>
      <c r="AH2004" s="17">
        <f t="shared" si="4574"/>
        <v>6549.2</v>
      </c>
      <c r="AI2004" s="17">
        <f t="shared" si="4575"/>
        <v>4147.2</v>
      </c>
      <c r="AJ2004" s="17">
        <f t="shared" si="4576"/>
        <v>4147.2</v>
      </c>
      <c r="AK2004" s="17">
        <f t="shared" si="4633"/>
        <v>0</v>
      </c>
      <c r="AL2004" s="17">
        <f t="shared" si="4633"/>
        <v>0</v>
      </c>
      <c r="AM2004" s="17">
        <f t="shared" si="4633"/>
        <v>0</v>
      </c>
      <c r="AN2004" s="17">
        <f t="shared" si="4614"/>
        <v>6549.2</v>
      </c>
      <c r="AO2004" s="17">
        <f t="shared" si="4615"/>
        <v>4147.2</v>
      </c>
      <c r="AP2004" s="17">
        <f t="shared" si="4616"/>
        <v>4147.2</v>
      </c>
      <c r="AQ2004" s="17">
        <f t="shared" si="4633"/>
        <v>0</v>
      </c>
      <c r="AR2004" s="17">
        <f t="shared" si="4617"/>
        <v>6549.2</v>
      </c>
      <c r="AS2004" s="17">
        <f t="shared" si="4633"/>
        <v>0</v>
      </c>
      <c r="AT2004" s="17">
        <f t="shared" si="4633"/>
        <v>0</v>
      </c>
      <c r="AU2004" s="17">
        <f t="shared" si="4633"/>
        <v>0</v>
      </c>
      <c r="AV2004" s="17">
        <f t="shared" si="4569"/>
        <v>6549.2</v>
      </c>
      <c r="AW2004" s="17">
        <f t="shared" si="4570"/>
        <v>4147.2</v>
      </c>
      <c r="AX2004" s="17">
        <f t="shared" si="4571"/>
        <v>4147.2</v>
      </c>
      <c r="AY2004" s="17">
        <f t="shared" si="4633"/>
        <v>0</v>
      </c>
      <c r="AZ2004" s="17">
        <f t="shared" si="4633"/>
        <v>0</v>
      </c>
      <c r="BA2004" s="18">
        <f t="shared" si="4567"/>
        <v>6549.2</v>
      </c>
      <c r="BB2004" s="18">
        <f t="shared" si="4568"/>
        <v>4147.2</v>
      </c>
      <c r="BC2004" s="17">
        <f t="shared" si="4633"/>
        <v>1399.3</v>
      </c>
      <c r="BD2004" s="17">
        <f t="shared" si="4633"/>
        <v>0</v>
      </c>
      <c r="BE2004" s="17">
        <f t="shared" si="4633"/>
        <v>0</v>
      </c>
      <c r="BF2004" s="17">
        <f t="shared" si="4520"/>
        <v>7948.5</v>
      </c>
      <c r="BG2004" s="17">
        <f t="shared" si="4521"/>
        <v>4147.2</v>
      </c>
      <c r="BH2004" s="17">
        <f t="shared" si="4522"/>
        <v>4147.2</v>
      </c>
      <c r="BI2004" s="17">
        <f t="shared" si="4633"/>
        <v>0</v>
      </c>
      <c r="BJ2004" s="25"/>
      <c r="BK2004" s="35"/>
      <c r="BL2004" s="31"/>
      <c r="BM2004" s="31"/>
      <c r="BN2004" s="31"/>
      <c r="BO2004" s="31"/>
      <c r="BP2004" s="31"/>
      <c r="BQ2004" s="31"/>
      <c r="BR2004" s="31"/>
      <c r="BS2004" s="31"/>
      <c r="BT2004" s="31"/>
      <c r="BU2004" s="31"/>
      <c r="BV2004" s="31"/>
      <c r="BW2004" s="31"/>
      <c r="BX2004" s="31"/>
      <c r="BY2004" s="31"/>
      <c r="BZ2004" s="31"/>
      <c r="CA2004" s="31"/>
      <c r="CB2004" s="31"/>
      <c r="CC2004" s="31"/>
      <c r="CD2004" s="31"/>
      <c r="CE2004" s="31"/>
      <c r="CF2004" s="31"/>
      <c r="CG2004" s="31"/>
      <c r="CH2004" s="31"/>
      <c r="CI2004" s="31"/>
      <c r="CJ2004" s="31"/>
      <c r="CK2004" s="31"/>
      <c r="CL2004" s="31"/>
      <c r="CM2004" s="31"/>
      <c r="CN2004" s="31"/>
    </row>
    <row r="2005" spans="1:92" ht="31.2" x14ac:dyDescent="0.3">
      <c r="A2005" s="19" t="s">
        <v>1053</v>
      </c>
      <c r="B2005" s="50"/>
      <c r="C2005" s="51"/>
      <c r="D2005" s="51"/>
      <c r="E2005" s="14" t="s">
        <v>1056</v>
      </c>
      <c r="F2005" s="18">
        <f t="shared" si="4633"/>
        <v>4147.2</v>
      </c>
      <c r="G2005" s="18">
        <f t="shared" si="4633"/>
        <v>4147.2</v>
      </c>
      <c r="H2005" s="18">
        <f t="shared" si="4633"/>
        <v>4147.2</v>
      </c>
      <c r="I2005" s="18">
        <f t="shared" si="4633"/>
        <v>0</v>
      </c>
      <c r="J2005" s="18">
        <f t="shared" si="4633"/>
        <v>0</v>
      </c>
      <c r="K2005" s="18">
        <f t="shared" si="4633"/>
        <v>0</v>
      </c>
      <c r="L2005" s="18">
        <f t="shared" si="4538"/>
        <v>4147.2</v>
      </c>
      <c r="M2005" s="18">
        <f t="shared" si="4539"/>
        <v>4147.2</v>
      </c>
      <c r="N2005" s="18">
        <f t="shared" si="4540"/>
        <v>4147.2</v>
      </c>
      <c r="O2005" s="18">
        <f t="shared" si="4633"/>
        <v>3665.5770000000002</v>
      </c>
      <c r="P2005" s="18">
        <f t="shared" si="4633"/>
        <v>0</v>
      </c>
      <c r="Q2005" s="18">
        <f t="shared" si="4633"/>
        <v>0</v>
      </c>
      <c r="R2005" s="18">
        <f t="shared" si="4601"/>
        <v>7812.777</v>
      </c>
      <c r="S2005" s="18">
        <f t="shared" si="4602"/>
        <v>4147.2</v>
      </c>
      <c r="T2005" s="18">
        <f t="shared" si="4603"/>
        <v>4147.2</v>
      </c>
      <c r="U2005" s="18">
        <f t="shared" si="4633"/>
        <v>0</v>
      </c>
      <c r="V2005" s="18">
        <f t="shared" si="4633"/>
        <v>0</v>
      </c>
      <c r="W2005" s="18">
        <f t="shared" si="4633"/>
        <v>0</v>
      </c>
      <c r="X2005" s="18">
        <f t="shared" si="4604"/>
        <v>7812.777</v>
      </c>
      <c r="Y2005" s="18">
        <f t="shared" si="4605"/>
        <v>4147.2</v>
      </c>
      <c r="Z2005" s="18">
        <f t="shared" si="4606"/>
        <v>4147.2</v>
      </c>
      <c r="AA2005" s="18">
        <f t="shared" si="4633"/>
        <v>-1263.577</v>
      </c>
      <c r="AB2005" s="18">
        <f t="shared" si="4633"/>
        <v>0</v>
      </c>
      <c r="AC2005" s="18">
        <f t="shared" si="4633"/>
        <v>0</v>
      </c>
      <c r="AD2005" s="18">
        <f t="shared" si="4607"/>
        <v>6549.2</v>
      </c>
      <c r="AE2005" s="18">
        <f t="shared" si="4608"/>
        <v>4147.2</v>
      </c>
      <c r="AF2005" s="18">
        <f t="shared" si="4609"/>
        <v>4147.2</v>
      </c>
      <c r="AG2005" s="18">
        <f t="shared" si="4633"/>
        <v>0</v>
      </c>
      <c r="AH2005" s="18">
        <f t="shared" si="4574"/>
        <v>6549.2</v>
      </c>
      <c r="AI2005" s="18">
        <f t="shared" si="4575"/>
        <v>4147.2</v>
      </c>
      <c r="AJ2005" s="18">
        <f t="shared" si="4576"/>
        <v>4147.2</v>
      </c>
      <c r="AK2005" s="18">
        <f t="shared" si="4633"/>
        <v>0</v>
      </c>
      <c r="AL2005" s="18">
        <f t="shared" si="4633"/>
        <v>0</v>
      </c>
      <c r="AM2005" s="18">
        <f t="shared" si="4633"/>
        <v>0</v>
      </c>
      <c r="AN2005" s="18">
        <f t="shared" si="4614"/>
        <v>6549.2</v>
      </c>
      <c r="AO2005" s="18">
        <f t="shared" si="4615"/>
        <v>4147.2</v>
      </c>
      <c r="AP2005" s="18">
        <f t="shared" si="4616"/>
        <v>4147.2</v>
      </c>
      <c r="AQ2005" s="18">
        <f t="shared" si="4633"/>
        <v>0</v>
      </c>
      <c r="AR2005" s="18">
        <f t="shared" si="4617"/>
        <v>6549.2</v>
      </c>
      <c r="AS2005" s="18">
        <f t="shared" si="4633"/>
        <v>0</v>
      </c>
      <c r="AT2005" s="18">
        <f t="shared" si="4633"/>
        <v>0</v>
      </c>
      <c r="AU2005" s="18">
        <f t="shared" si="4633"/>
        <v>0</v>
      </c>
      <c r="AV2005" s="18">
        <f t="shared" si="4569"/>
        <v>6549.2</v>
      </c>
      <c r="AW2005" s="18">
        <f t="shared" si="4570"/>
        <v>4147.2</v>
      </c>
      <c r="AX2005" s="18">
        <f t="shared" si="4571"/>
        <v>4147.2</v>
      </c>
      <c r="AY2005" s="18">
        <f t="shared" si="4633"/>
        <v>0</v>
      </c>
      <c r="AZ2005" s="18">
        <f t="shared" si="4633"/>
        <v>0</v>
      </c>
      <c r="BA2005" s="18">
        <f t="shared" si="4567"/>
        <v>6549.2</v>
      </c>
      <c r="BB2005" s="18">
        <f t="shared" si="4568"/>
        <v>4147.2</v>
      </c>
      <c r="BC2005" s="18">
        <f t="shared" si="4633"/>
        <v>1399.3</v>
      </c>
      <c r="BD2005" s="18">
        <f t="shared" si="4633"/>
        <v>0</v>
      </c>
      <c r="BE2005" s="18">
        <f t="shared" si="4633"/>
        <v>0</v>
      </c>
      <c r="BF2005" s="18">
        <f t="shared" si="4520"/>
        <v>7948.5</v>
      </c>
      <c r="BG2005" s="18">
        <f t="shared" si="4521"/>
        <v>4147.2</v>
      </c>
      <c r="BH2005" s="18">
        <f t="shared" si="4522"/>
        <v>4147.2</v>
      </c>
      <c r="BI2005" s="18">
        <f t="shared" si="4633"/>
        <v>0</v>
      </c>
      <c r="BJ2005" s="25"/>
      <c r="BK2005" s="36"/>
    </row>
    <row r="2006" spans="1:92" ht="31.2" x14ac:dyDescent="0.3">
      <c r="A2006" s="19" t="s">
        <v>1054</v>
      </c>
      <c r="B2006" s="50"/>
      <c r="C2006" s="51"/>
      <c r="D2006" s="51"/>
      <c r="E2006" s="14" t="s">
        <v>1404</v>
      </c>
      <c r="F2006" s="18">
        <f t="shared" ref="F2006" si="4634">F2007+F2010</f>
        <v>4147.2</v>
      </c>
      <c r="G2006" s="18">
        <f t="shared" ref="G2006:BI2006" si="4635">G2007+G2010</f>
        <v>4147.2</v>
      </c>
      <c r="H2006" s="18">
        <f t="shared" si="4635"/>
        <v>4147.2</v>
      </c>
      <c r="I2006" s="18">
        <f t="shared" ref="I2006:K2006" si="4636">I2007+I2010</f>
        <v>0</v>
      </c>
      <c r="J2006" s="18">
        <f t="shared" si="4636"/>
        <v>0</v>
      </c>
      <c r="K2006" s="18">
        <f t="shared" si="4636"/>
        <v>0</v>
      </c>
      <c r="L2006" s="18">
        <f t="shared" si="4538"/>
        <v>4147.2</v>
      </c>
      <c r="M2006" s="18">
        <f t="shared" si="4539"/>
        <v>4147.2</v>
      </c>
      <c r="N2006" s="18">
        <f t="shared" si="4540"/>
        <v>4147.2</v>
      </c>
      <c r="O2006" s="18">
        <f t="shared" ref="O2006:Q2006" si="4637">O2007+O2010</f>
        <v>3665.5770000000002</v>
      </c>
      <c r="P2006" s="18">
        <f t="shared" si="4637"/>
        <v>0</v>
      </c>
      <c r="Q2006" s="18">
        <f t="shared" si="4637"/>
        <v>0</v>
      </c>
      <c r="R2006" s="18">
        <f t="shared" si="4601"/>
        <v>7812.777</v>
      </c>
      <c r="S2006" s="18">
        <f t="shared" si="4602"/>
        <v>4147.2</v>
      </c>
      <c r="T2006" s="18">
        <f t="shared" si="4603"/>
        <v>4147.2</v>
      </c>
      <c r="U2006" s="18">
        <f t="shared" ref="U2006:W2006" si="4638">U2007+U2010</f>
        <v>0</v>
      </c>
      <c r="V2006" s="18">
        <f t="shared" si="4638"/>
        <v>0</v>
      </c>
      <c r="W2006" s="18">
        <f t="shared" si="4638"/>
        <v>0</v>
      </c>
      <c r="X2006" s="18">
        <f t="shared" si="4604"/>
        <v>7812.777</v>
      </c>
      <c r="Y2006" s="18">
        <f t="shared" si="4605"/>
        <v>4147.2</v>
      </c>
      <c r="Z2006" s="18">
        <f t="shared" si="4606"/>
        <v>4147.2</v>
      </c>
      <c r="AA2006" s="18">
        <f t="shared" ref="AA2006:AB2006" si="4639">AA2007+AA2010</f>
        <v>-1263.577</v>
      </c>
      <c r="AB2006" s="18">
        <f t="shared" si="4639"/>
        <v>0</v>
      </c>
      <c r="AC2006" s="18">
        <f t="shared" ref="AC2006" si="4640">AC2007+AC2010</f>
        <v>0</v>
      </c>
      <c r="AD2006" s="18">
        <f t="shared" si="4607"/>
        <v>6549.2</v>
      </c>
      <c r="AE2006" s="18">
        <f t="shared" si="4608"/>
        <v>4147.2</v>
      </c>
      <c r="AF2006" s="18">
        <f t="shared" si="4609"/>
        <v>4147.2</v>
      </c>
      <c r="AG2006" s="18">
        <f t="shared" ref="AG2006" si="4641">AG2007+AG2010</f>
        <v>0</v>
      </c>
      <c r="AH2006" s="18">
        <f t="shared" si="4574"/>
        <v>6549.2</v>
      </c>
      <c r="AI2006" s="18">
        <f t="shared" si="4575"/>
        <v>4147.2</v>
      </c>
      <c r="AJ2006" s="18">
        <f t="shared" si="4576"/>
        <v>4147.2</v>
      </c>
      <c r="AK2006" s="18">
        <f t="shared" ref="AK2006:AM2006" si="4642">AK2007+AK2010</f>
        <v>0</v>
      </c>
      <c r="AL2006" s="18">
        <f t="shared" si="4642"/>
        <v>0</v>
      </c>
      <c r="AM2006" s="18">
        <f t="shared" si="4642"/>
        <v>0</v>
      </c>
      <c r="AN2006" s="18">
        <f t="shared" si="4614"/>
        <v>6549.2</v>
      </c>
      <c r="AO2006" s="18">
        <f t="shared" si="4615"/>
        <v>4147.2</v>
      </c>
      <c r="AP2006" s="18">
        <f t="shared" si="4616"/>
        <v>4147.2</v>
      </c>
      <c r="AQ2006" s="18">
        <f t="shared" ref="AQ2006" si="4643">AQ2007+AQ2010</f>
        <v>0</v>
      </c>
      <c r="AR2006" s="18">
        <f t="shared" si="4617"/>
        <v>6549.2</v>
      </c>
      <c r="AS2006" s="18">
        <f t="shared" ref="AS2006:AU2006" si="4644">AS2007+AS2010</f>
        <v>0</v>
      </c>
      <c r="AT2006" s="18">
        <f t="shared" si="4644"/>
        <v>0</v>
      </c>
      <c r="AU2006" s="18">
        <f t="shared" si="4644"/>
        <v>0</v>
      </c>
      <c r="AV2006" s="18">
        <f t="shared" si="4569"/>
        <v>6549.2</v>
      </c>
      <c r="AW2006" s="18">
        <f t="shared" si="4570"/>
        <v>4147.2</v>
      </c>
      <c r="AX2006" s="18">
        <f t="shared" si="4571"/>
        <v>4147.2</v>
      </c>
      <c r="AY2006" s="18">
        <f t="shared" ref="AY2006:AZ2006" si="4645">AY2007+AY2010</f>
        <v>0</v>
      </c>
      <c r="AZ2006" s="18">
        <f t="shared" si="4645"/>
        <v>0</v>
      </c>
      <c r="BA2006" s="18">
        <f t="shared" si="4567"/>
        <v>6549.2</v>
      </c>
      <c r="BB2006" s="18">
        <f t="shared" si="4568"/>
        <v>4147.2</v>
      </c>
      <c r="BC2006" s="18">
        <f t="shared" ref="BC2006:BE2006" si="4646">BC2007+BC2010</f>
        <v>1399.3</v>
      </c>
      <c r="BD2006" s="18">
        <f t="shared" si="4646"/>
        <v>0</v>
      </c>
      <c r="BE2006" s="18">
        <f t="shared" si="4646"/>
        <v>0</v>
      </c>
      <c r="BF2006" s="18">
        <f t="shared" ref="BF2006:BF2069" si="4647">BA2006+BC2006</f>
        <v>7948.5</v>
      </c>
      <c r="BG2006" s="18">
        <f t="shared" ref="BG2006:BG2069" si="4648">BB2006+BD2006</f>
        <v>4147.2</v>
      </c>
      <c r="BH2006" s="18">
        <f t="shared" ref="BH2006:BH2069" si="4649">AX2006+BE2006</f>
        <v>4147.2</v>
      </c>
      <c r="BI2006" s="18">
        <f t="shared" si="4635"/>
        <v>0</v>
      </c>
      <c r="BJ2006" s="25"/>
      <c r="BK2006" s="36"/>
    </row>
    <row r="2007" spans="1:92" ht="31.2" x14ac:dyDescent="0.3">
      <c r="A2007" s="19" t="s">
        <v>1054</v>
      </c>
      <c r="B2007" s="50">
        <v>200</v>
      </c>
      <c r="C2007" s="51"/>
      <c r="D2007" s="51"/>
      <c r="E2007" s="14" t="s">
        <v>455</v>
      </c>
      <c r="F2007" s="18">
        <f t="shared" ref="F2007:BI2008" si="4650">F2008</f>
        <v>3927.2</v>
      </c>
      <c r="G2007" s="18">
        <f t="shared" si="4650"/>
        <v>3927.2</v>
      </c>
      <c r="H2007" s="18">
        <f t="shared" si="4650"/>
        <v>3927.2</v>
      </c>
      <c r="I2007" s="18">
        <f t="shared" si="4650"/>
        <v>0</v>
      </c>
      <c r="J2007" s="18">
        <f t="shared" si="4650"/>
        <v>0</v>
      </c>
      <c r="K2007" s="18">
        <f t="shared" si="4650"/>
        <v>0</v>
      </c>
      <c r="L2007" s="18">
        <f t="shared" si="4538"/>
        <v>3927.2</v>
      </c>
      <c r="M2007" s="18">
        <f t="shared" si="4539"/>
        <v>3927.2</v>
      </c>
      <c r="N2007" s="18">
        <f t="shared" si="4540"/>
        <v>3927.2</v>
      </c>
      <c r="O2007" s="18">
        <f t="shared" si="4650"/>
        <v>3665.5770000000002</v>
      </c>
      <c r="P2007" s="18">
        <f t="shared" si="4650"/>
        <v>0</v>
      </c>
      <c r="Q2007" s="18">
        <f t="shared" si="4650"/>
        <v>0</v>
      </c>
      <c r="R2007" s="18">
        <f t="shared" si="4601"/>
        <v>7592.777</v>
      </c>
      <c r="S2007" s="18">
        <f t="shared" si="4602"/>
        <v>3927.2</v>
      </c>
      <c r="T2007" s="18">
        <f t="shared" si="4603"/>
        <v>3927.2</v>
      </c>
      <c r="U2007" s="18">
        <f t="shared" si="4650"/>
        <v>0</v>
      </c>
      <c r="V2007" s="18">
        <f t="shared" si="4650"/>
        <v>0</v>
      </c>
      <c r="W2007" s="18">
        <f t="shared" si="4650"/>
        <v>0</v>
      </c>
      <c r="X2007" s="18">
        <f t="shared" si="4604"/>
        <v>7592.777</v>
      </c>
      <c r="Y2007" s="18">
        <f t="shared" si="4605"/>
        <v>3927.2</v>
      </c>
      <c r="Z2007" s="18">
        <f t="shared" si="4606"/>
        <v>3927.2</v>
      </c>
      <c r="AA2007" s="18">
        <f t="shared" si="4650"/>
        <v>-1263.577</v>
      </c>
      <c r="AB2007" s="18">
        <f t="shared" si="4650"/>
        <v>0</v>
      </c>
      <c r="AC2007" s="18">
        <f t="shared" si="4650"/>
        <v>0</v>
      </c>
      <c r="AD2007" s="18">
        <f t="shared" si="4607"/>
        <v>6329.2</v>
      </c>
      <c r="AE2007" s="18">
        <f t="shared" si="4608"/>
        <v>3927.2</v>
      </c>
      <c r="AF2007" s="18">
        <f t="shared" si="4609"/>
        <v>3927.2</v>
      </c>
      <c r="AG2007" s="18">
        <f t="shared" si="4650"/>
        <v>0</v>
      </c>
      <c r="AH2007" s="18">
        <f t="shared" si="4574"/>
        <v>6329.2</v>
      </c>
      <c r="AI2007" s="18">
        <f t="shared" si="4575"/>
        <v>3927.2</v>
      </c>
      <c r="AJ2007" s="18">
        <f t="shared" si="4576"/>
        <v>3927.2</v>
      </c>
      <c r="AK2007" s="18">
        <f t="shared" si="4650"/>
        <v>0</v>
      </c>
      <c r="AL2007" s="18">
        <f t="shared" si="4650"/>
        <v>0</v>
      </c>
      <c r="AM2007" s="18">
        <f t="shared" si="4650"/>
        <v>0</v>
      </c>
      <c r="AN2007" s="18">
        <f t="shared" si="4614"/>
        <v>6329.2</v>
      </c>
      <c r="AO2007" s="18">
        <f t="shared" si="4615"/>
        <v>3927.2</v>
      </c>
      <c r="AP2007" s="18">
        <f t="shared" si="4616"/>
        <v>3927.2</v>
      </c>
      <c r="AQ2007" s="18">
        <f t="shared" si="4650"/>
        <v>0</v>
      </c>
      <c r="AR2007" s="18">
        <f t="shared" si="4617"/>
        <v>6329.2</v>
      </c>
      <c r="AS2007" s="18">
        <f t="shared" si="4650"/>
        <v>0</v>
      </c>
      <c r="AT2007" s="18">
        <f t="shared" si="4650"/>
        <v>0</v>
      </c>
      <c r="AU2007" s="18">
        <f t="shared" si="4650"/>
        <v>0</v>
      </c>
      <c r="AV2007" s="18">
        <f t="shared" si="4569"/>
        <v>6329.2</v>
      </c>
      <c r="AW2007" s="18">
        <f t="shared" si="4570"/>
        <v>3927.2</v>
      </c>
      <c r="AX2007" s="18">
        <f t="shared" si="4571"/>
        <v>3927.2</v>
      </c>
      <c r="AY2007" s="18">
        <f t="shared" si="4650"/>
        <v>0</v>
      </c>
      <c r="AZ2007" s="18">
        <f t="shared" si="4650"/>
        <v>0</v>
      </c>
      <c r="BA2007" s="18">
        <f t="shared" si="4567"/>
        <v>6329.2</v>
      </c>
      <c r="BB2007" s="18">
        <f t="shared" si="4568"/>
        <v>3927.2</v>
      </c>
      <c r="BC2007" s="18">
        <f t="shared" si="4650"/>
        <v>0</v>
      </c>
      <c r="BD2007" s="18">
        <f t="shared" si="4650"/>
        <v>0</v>
      </c>
      <c r="BE2007" s="18">
        <f t="shared" si="4650"/>
        <v>0</v>
      </c>
      <c r="BF2007" s="18">
        <f t="shared" si="4647"/>
        <v>6329.2</v>
      </c>
      <c r="BG2007" s="18">
        <f t="shared" si="4648"/>
        <v>3927.2</v>
      </c>
      <c r="BH2007" s="18">
        <f t="shared" si="4649"/>
        <v>3927.2</v>
      </c>
      <c r="BI2007" s="18">
        <f t="shared" si="4650"/>
        <v>0</v>
      </c>
      <c r="BJ2007" s="25"/>
      <c r="BK2007" s="36"/>
    </row>
    <row r="2008" spans="1:92" ht="46.8" x14ac:dyDescent="0.3">
      <c r="A2008" s="19" t="s">
        <v>1054</v>
      </c>
      <c r="B2008" s="50">
        <v>240</v>
      </c>
      <c r="C2008" s="51"/>
      <c r="D2008" s="51"/>
      <c r="E2008" s="14" t="s">
        <v>463</v>
      </c>
      <c r="F2008" s="18">
        <f t="shared" si="4650"/>
        <v>3927.2</v>
      </c>
      <c r="G2008" s="18">
        <f t="shared" si="4650"/>
        <v>3927.2</v>
      </c>
      <c r="H2008" s="18">
        <f t="shared" si="4650"/>
        <v>3927.2</v>
      </c>
      <c r="I2008" s="18">
        <f t="shared" si="4650"/>
        <v>0</v>
      </c>
      <c r="J2008" s="18">
        <f t="shared" si="4650"/>
        <v>0</v>
      </c>
      <c r="K2008" s="18">
        <f t="shared" si="4650"/>
        <v>0</v>
      </c>
      <c r="L2008" s="18">
        <f t="shared" si="4538"/>
        <v>3927.2</v>
      </c>
      <c r="M2008" s="18">
        <f t="shared" si="4539"/>
        <v>3927.2</v>
      </c>
      <c r="N2008" s="18">
        <f t="shared" si="4540"/>
        <v>3927.2</v>
      </c>
      <c r="O2008" s="18">
        <f t="shared" si="4650"/>
        <v>3665.5770000000002</v>
      </c>
      <c r="P2008" s="18">
        <f t="shared" si="4650"/>
        <v>0</v>
      </c>
      <c r="Q2008" s="18">
        <f t="shared" si="4650"/>
        <v>0</v>
      </c>
      <c r="R2008" s="18">
        <f t="shared" si="4601"/>
        <v>7592.777</v>
      </c>
      <c r="S2008" s="18">
        <f t="shared" si="4602"/>
        <v>3927.2</v>
      </c>
      <c r="T2008" s="18">
        <f t="shared" si="4603"/>
        <v>3927.2</v>
      </c>
      <c r="U2008" s="18">
        <f t="shared" si="4650"/>
        <v>0</v>
      </c>
      <c r="V2008" s="18">
        <f t="shared" si="4650"/>
        <v>0</v>
      </c>
      <c r="W2008" s="18">
        <f t="shared" si="4650"/>
        <v>0</v>
      </c>
      <c r="X2008" s="18">
        <f t="shared" si="4604"/>
        <v>7592.777</v>
      </c>
      <c r="Y2008" s="18">
        <f t="shared" si="4605"/>
        <v>3927.2</v>
      </c>
      <c r="Z2008" s="18">
        <f t="shared" si="4606"/>
        <v>3927.2</v>
      </c>
      <c r="AA2008" s="18">
        <f t="shared" si="4650"/>
        <v>-1263.577</v>
      </c>
      <c r="AB2008" s="18">
        <f t="shared" si="4650"/>
        <v>0</v>
      </c>
      <c r="AC2008" s="18">
        <f t="shared" si="4650"/>
        <v>0</v>
      </c>
      <c r="AD2008" s="18">
        <f t="shared" si="4607"/>
        <v>6329.2</v>
      </c>
      <c r="AE2008" s="18">
        <f t="shared" si="4608"/>
        <v>3927.2</v>
      </c>
      <c r="AF2008" s="18">
        <f t="shared" si="4609"/>
        <v>3927.2</v>
      </c>
      <c r="AG2008" s="18">
        <f t="shared" si="4650"/>
        <v>0</v>
      </c>
      <c r="AH2008" s="18">
        <f t="shared" si="4574"/>
        <v>6329.2</v>
      </c>
      <c r="AI2008" s="18">
        <f t="shared" si="4575"/>
        <v>3927.2</v>
      </c>
      <c r="AJ2008" s="18">
        <f t="shared" si="4576"/>
        <v>3927.2</v>
      </c>
      <c r="AK2008" s="18">
        <f t="shared" si="4650"/>
        <v>0</v>
      </c>
      <c r="AL2008" s="18">
        <f t="shared" si="4650"/>
        <v>0</v>
      </c>
      <c r="AM2008" s="18">
        <f t="shared" si="4650"/>
        <v>0</v>
      </c>
      <c r="AN2008" s="18">
        <f t="shared" si="4614"/>
        <v>6329.2</v>
      </c>
      <c r="AO2008" s="18">
        <f t="shared" si="4615"/>
        <v>3927.2</v>
      </c>
      <c r="AP2008" s="18">
        <f t="shared" si="4616"/>
        <v>3927.2</v>
      </c>
      <c r="AQ2008" s="18">
        <f t="shared" si="4650"/>
        <v>0</v>
      </c>
      <c r="AR2008" s="18">
        <f t="shared" si="4617"/>
        <v>6329.2</v>
      </c>
      <c r="AS2008" s="18">
        <f t="shared" si="4650"/>
        <v>0</v>
      </c>
      <c r="AT2008" s="18">
        <f t="shared" si="4650"/>
        <v>0</v>
      </c>
      <c r="AU2008" s="18">
        <f t="shared" si="4650"/>
        <v>0</v>
      </c>
      <c r="AV2008" s="18">
        <f t="shared" si="4569"/>
        <v>6329.2</v>
      </c>
      <c r="AW2008" s="18">
        <f t="shared" si="4570"/>
        <v>3927.2</v>
      </c>
      <c r="AX2008" s="18">
        <f t="shared" si="4571"/>
        <v>3927.2</v>
      </c>
      <c r="AY2008" s="18">
        <f t="shared" si="4650"/>
        <v>0</v>
      </c>
      <c r="AZ2008" s="18">
        <f t="shared" si="4650"/>
        <v>0</v>
      </c>
      <c r="BA2008" s="18">
        <f t="shared" si="4567"/>
        <v>6329.2</v>
      </c>
      <c r="BB2008" s="18">
        <f t="shared" si="4568"/>
        <v>3927.2</v>
      </c>
      <c r="BC2008" s="18">
        <f t="shared" si="4650"/>
        <v>0</v>
      </c>
      <c r="BD2008" s="18">
        <f t="shared" si="4650"/>
        <v>0</v>
      </c>
      <c r="BE2008" s="18">
        <f t="shared" si="4650"/>
        <v>0</v>
      </c>
      <c r="BF2008" s="18">
        <f t="shared" si="4647"/>
        <v>6329.2</v>
      </c>
      <c r="BG2008" s="18">
        <f t="shared" si="4648"/>
        <v>3927.2</v>
      </c>
      <c r="BH2008" s="18">
        <f t="shared" si="4649"/>
        <v>3927.2</v>
      </c>
      <c r="BI2008" s="18">
        <f t="shared" si="4650"/>
        <v>0</v>
      </c>
      <c r="BJ2008" s="25"/>
      <c r="BK2008" s="36"/>
    </row>
    <row r="2009" spans="1:92" x14ac:dyDescent="0.3">
      <c r="A2009" s="19" t="s">
        <v>1054</v>
      </c>
      <c r="B2009" s="50">
        <v>240</v>
      </c>
      <c r="C2009" s="51" t="s">
        <v>184</v>
      </c>
      <c r="D2009" s="51" t="s">
        <v>5</v>
      </c>
      <c r="E2009" s="14" t="s">
        <v>431</v>
      </c>
      <c r="F2009" s="18">
        <v>3927.2</v>
      </c>
      <c r="G2009" s="18">
        <v>3927.2</v>
      </c>
      <c r="H2009" s="18">
        <v>3927.2</v>
      </c>
      <c r="I2009" s="18"/>
      <c r="J2009" s="18"/>
      <c r="K2009" s="18"/>
      <c r="L2009" s="18">
        <f t="shared" si="4538"/>
        <v>3927.2</v>
      </c>
      <c r="M2009" s="18">
        <f t="shared" si="4539"/>
        <v>3927.2</v>
      </c>
      <c r="N2009" s="18">
        <f t="shared" si="4540"/>
        <v>3927.2</v>
      </c>
      <c r="O2009" s="18">
        <v>3665.5770000000002</v>
      </c>
      <c r="P2009" s="18"/>
      <c r="Q2009" s="18"/>
      <c r="R2009" s="18">
        <f t="shared" si="4601"/>
        <v>7592.777</v>
      </c>
      <c r="S2009" s="18">
        <f t="shared" si="4602"/>
        <v>3927.2</v>
      </c>
      <c r="T2009" s="18">
        <f t="shared" si="4603"/>
        <v>3927.2</v>
      </c>
      <c r="U2009" s="18"/>
      <c r="V2009" s="18"/>
      <c r="W2009" s="18"/>
      <c r="X2009" s="18">
        <f t="shared" si="4604"/>
        <v>7592.777</v>
      </c>
      <c r="Y2009" s="18">
        <f t="shared" si="4605"/>
        <v>3927.2</v>
      </c>
      <c r="Z2009" s="18">
        <f t="shared" si="4606"/>
        <v>3927.2</v>
      </c>
      <c r="AA2009" s="18">
        <v>-1263.577</v>
      </c>
      <c r="AB2009" s="18"/>
      <c r="AC2009" s="18"/>
      <c r="AD2009" s="18">
        <f t="shared" si="4607"/>
        <v>6329.2</v>
      </c>
      <c r="AE2009" s="18">
        <f t="shared" si="4608"/>
        <v>3927.2</v>
      </c>
      <c r="AF2009" s="18">
        <f t="shared" si="4609"/>
        <v>3927.2</v>
      </c>
      <c r="AG2009" s="18"/>
      <c r="AH2009" s="18">
        <f t="shared" si="4574"/>
        <v>6329.2</v>
      </c>
      <c r="AI2009" s="18">
        <f t="shared" si="4575"/>
        <v>3927.2</v>
      </c>
      <c r="AJ2009" s="18">
        <f t="shared" si="4576"/>
        <v>3927.2</v>
      </c>
      <c r="AK2009" s="18"/>
      <c r="AL2009" s="18"/>
      <c r="AM2009" s="18"/>
      <c r="AN2009" s="18">
        <f t="shared" si="4614"/>
        <v>6329.2</v>
      </c>
      <c r="AO2009" s="18">
        <f t="shared" si="4615"/>
        <v>3927.2</v>
      </c>
      <c r="AP2009" s="18">
        <f t="shared" si="4616"/>
        <v>3927.2</v>
      </c>
      <c r="AQ2009" s="18"/>
      <c r="AR2009" s="18">
        <f t="shared" si="4617"/>
        <v>6329.2</v>
      </c>
      <c r="AS2009" s="18"/>
      <c r="AT2009" s="18"/>
      <c r="AU2009" s="18"/>
      <c r="AV2009" s="18">
        <f t="shared" si="4569"/>
        <v>6329.2</v>
      </c>
      <c r="AW2009" s="18">
        <f t="shared" si="4570"/>
        <v>3927.2</v>
      </c>
      <c r="AX2009" s="18">
        <f t="shared" si="4571"/>
        <v>3927.2</v>
      </c>
      <c r="AY2009" s="18"/>
      <c r="AZ2009" s="18"/>
      <c r="BA2009" s="18">
        <f t="shared" si="4567"/>
        <v>6329.2</v>
      </c>
      <c r="BB2009" s="18">
        <f t="shared" si="4568"/>
        <v>3927.2</v>
      </c>
      <c r="BC2009" s="18"/>
      <c r="BD2009" s="18"/>
      <c r="BE2009" s="18"/>
      <c r="BF2009" s="18">
        <f t="shared" si="4647"/>
        <v>6329.2</v>
      </c>
      <c r="BG2009" s="18">
        <f t="shared" si="4648"/>
        <v>3927.2</v>
      </c>
      <c r="BH2009" s="18">
        <f t="shared" si="4649"/>
        <v>3927.2</v>
      </c>
      <c r="BI2009" s="18"/>
      <c r="BJ2009" s="25"/>
      <c r="BK2009" s="36"/>
    </row>
    <row r="2010" spans="1:92" x14ac:dyDescent="0.3">
      <c r="A2010" s="19" t="s">
        <v>1054</v>
      </c>
      <c r="B2010" s="50">
        <v>800</v>
      </c>
      <c r="C2010" s="51"/>
      <c r="D2010" s="51"/>
      <c r="E2010" s="14" t="s">
        <v>460</v>
      </c>
      <c r="F2010" s="18">
        <f t="shared" ref="F2010" si="4651">F2011+F2013</f>
        <v>220</v>
      </c>
      <c r="G2010" s="18">
        <f t="shared" ref="G2010:BI2010" si="4652">G2011+G2013</f>
        <v>220</v>
      </c>
      <c r="H2010" s="18">
        <f t="shared" si="4652"/>
        <v>220</v>
      </c>
      <c r="I2010" s="18">
        <f t="shared" ref="I2010:K2010" si="4653">I2011+I2013</f>
        <v>0</v>
      </c>
      <c r="J2010" s="18">
        <f t="shared" si="4653"/>
        <v>0</v>
      </c>
      <c r="K2010" s="18">
        <f t="shared" si="4653"/>
        <v>0</v>
      </c>
      <c r="L2010" s="18">
        <f t="shared" si="4538"/>
        <v>220</v>
      </c>
      <c r="M2010" s="18">
        <f t="shared" si="4539"/>
        <v>220</v>
      </c>
      <c r="N2010" s="18">
        <f t="shared" si="4540"/>
        <v>220</v>
      </c>
      <c r="O2010" s="18">
        <f t="shared" ref="O2010:Q2010" si="4654">O2011+O2013</f>
        <v>0</v>
      </c>
      <c r="P2010" s="18">
        <f t="shared" si="4654"/>
        <v>0</v>
      </c>
      <c r="Q2010" s="18">
        <f t="shared" si="4654"/>
        <v>0</v>
      </c>
      <c r="R2010" s="18">
        <f t="shared" si="4601"/>
        <v>220</v>
      </c>
      <c r="S2010" s="18">
        <f t="shared" si="4602"/>
        <v>220</v>
      </c>
      <c r="T2010" s="18">
        <f t="shared" si="4603"/>
        <v>220</v>
      </c>
      <c r="U2010" s="18">
        <f t="shared" ref="U2010:W2010" si="4655">U2011+U2013</f>
        <v>0</v>
      </c>
      <c r="V2010" s="18">
        <f t="shared" si="4655"/>
        <v>0</v>
      </c>
      <c r="W2010" s="18">
        <f t="shared" si="4655"/>
        <v>0</v>
      </c>
      <c r="X2010" s="18">
        <f t="shared" si="4604"/>
        <v>220</v>
      </c>
      <c r="Y2010" s="18">
        <f t="shared" si="4605"/>
        <v>220</v>
      </c>
      <c r="Z2010" s="18">
        <f t="shared" si="4606"/>
        <v>220</v>
      </c>
      <c r="AA2010" s="18">
        <f t="shared" ref="AA2010:AB2010" si="4656">AA2011+AA2013</f>
        <v>0</v>
      </c>
      <c r="AB2010" s="18">
        <f t="shared" si="4656"/>
        <v>0</v>
      </c>
      <c r="AC2010" s="18">
        <f t="shared" ref="AC2010" si="4657">AC2011+AC2013</f>
        <v>0</v>
      </c>
      <c r="AD2010" s="18">
        <f t="shared" si="4607"/>
        <v>220</v>
      </c>
      <c r="AE2010" s="18">
        <f t="shared" si="4608"/>
        <v>220</v>
      </c>
      <c r="AF2010" s="18">
        <f t="shared" si="4609"/>
        <v>220</v>
      </c>
      <c r="AG2010" s="18">
        <f t="shared" ref="AG2010" si="4658">AG2011+AG2013</f>
        <v>0</v>
      </c>
      <c r="AH2010" s="18">
        <f t="shared" si="4574"/>
        <v>220</v>
      </c>
      <c r="AI2010" s="18">
        <f t="shared" si="4575"/>
        <v>220</v>
      </c>
      <c r="AJ2010" s="18">
        <f t="shared" si="4576"/>
        <v>220</v>
      </c>
      <c r="AK2010" s="18">
        <f t="shared" ref="AK2010:AM2010" si="4659">AK2011+AK2013</f>
        <v>0</v>
      </c>
      <c r="AL2010" s="18">
        <f t="shared" si="4659"/>
        <v>0</v>
      </c>
      <c r="AM2010" s="18">
        <f t="shared" si="4659"/>
        <v>0</v>
      </c>
      <c r="AN2010" s="18">
        <f t="shared" si="4614"/>
        <v>220</v>
      </c>
      <c r="AO2010" s="18">
        <f t="shared" si="4615"/>
        <v>220</v>
      </c>
      <c r="AP2010" s="18">
        <f t="shared" si="4616"/>
        <v>220</v>
      </c>
      <c r="AQ2010" s="18">
        <f t="shared" ref="AQ2010" si="4660">AQ2011+AQ2013</f>
        <v>0</v>
      </c>
      <c r="AR2010" s="18">
        <f t="shared" si="4617"/>
        <v>220</v>
      </c>
      <c r="AS2010" s="18">
        <f t="shared" ref="AS2010:AU2010" si="4661">AS2011+AS2013</f>
        <v>0</v>
      </c>
      <c r="AT2010" s="18">
        <f t="shared" si="4661"/>
        <v>0</v>
      </c>
      <c r="AU2010" s="18">
        <f t="shared" si="4661"/>
        <v>0</v>
      </c>
      <c r="AV2010" s="18">
        <f t="shared" si="4569"/>
        <v>220</v>
      </c>
      <c r="AW2010" s="18">
        <f t="shared" si="4570"/>
        <v>220</v>
      </c>
      <c r="AX2010" s="18">
        <f t="shared" si="4571"/>
        <v>220</v>
      </c>
      <c r="AY2010" s="18">
        <f t="shared" ref="AY2010:AZ2010" si="4662">AY2011+AY2013</f>
        <v>0</v>
      </c>
      <c r="AZ2010" s="18">
        <f t="shared" si="4662"/>
        <v>0</v>
      </c>
      <c r="BA2010" s="18">
        <f t="shared" si="4567"/>
        <v>220</v>
      </c>
      <c r="BB2010" s="18">
        <f t="shared" si="4568"/>
        <v>220</v>
      </c>
      <c r="BC2010" s="18">
        <f t="shared" ref="BC2010:BE2010" si="4663">BC2011+BC2013</f>
        <v>1399.3</v>
      </c>
      <c r="BD2010" s="18">
        <f t="shared" si="4663"/>
        <v>0</v>
      </c>
      <c r="BE2010" s="18">
        <f t="shared" si="4663"/>
        <v>0</v>
      </c>
      <c r="BF2010" s="18">
        <f t="shared" si="4647"/>
        <v>1619.3</v>
      </c>
      <c r="BG2010" s="18">
        <f t="shared" si="4648"/>
        <v>220</v>
      </c>
      <c r="BH2010" s="18">
        <f t="shared" si="4649"/>
        <v>220</v>
      </c>
      <c r="BI2010" s="18">
        <f t="shared" si="4652"/>
        <v>0</v>
      </c>
      <c r="BJ2010" s="25"/>
      <c r="BK2010" s="36"/>
    </row>
    <row r="2011" spans="1:92" hidden="1" x14ac:dyDescent="0.3">
      <c r="A2011" s="19" t="s">
        <v>1054</v>
      </c>
      <c r="B2011" s="43">
        <v>830</v>
      </c>
      <c r="C2011" s="47"/>
      <c r="D2011" s="47"/>
      <c r="E2011" s="14" t="s">
        <v>476</v>
      </c>
      <c r="F2011" s="18">
        <f t="shared" ref="F2011:BI2011" si="4664">F2012</f>
        <v>0</v>
      </c>
      <c r="G2011" s="18">
        <f t="shared" si="4664"/>
        <v>0</v>
      </c>
      <c r="H2011" s="18">
        <f t="shared" si="4664"/>
        <v>0</v>
      </c>
      <c r="I2011" s="18">
        <f t="shared" si="4664"/>
        <v>0</v>
      </c>
      <c r="J2011" s="18">
        <f t="shared" si="4664"/>
        <v>0</v>
      </c>
      <c r="K2011" s="18">
        <f t="shared" si="4664"/>
        <v>0</v>
      </c>
      <c r="L2011" s="18">
        <f t="shared" si="4538"/>
        <v>0</v>
      </c>
      <c r="M2011" s="18">
        <f t="shared" si="4539"/>
        <v>0</v>
      </c>
      <c r="N2011" s="18">
        <f t="shared" si="4540"/>
        <v>0</v>
      </c>
      <c r="O2011" s="18">
        <f t="shared" si="4664"/>
        <v>0</v>
      </c>
      <c r="P2011" s="18">
        <f t="shared" si="4664"/>
        <v>0</v>
      </c>
      <c r="Q2011" s="18">
        <f t="shared" si="4664"/>
        <v>0</v>
      </c>
      <c r="R2011" s="18">
        <f t="shared" si="4601"/>
        <v>0</v>
      </c>
      <c r="S2011" s="18">
        <f t="shared" si="4602"/>
        <v>0</v>
      </c>
      <c r="T2011" s="18">
        <f t="shared" si="4603"/>
        <v>0</v>
      </c>
      <c r="U2011" s="18">
        <f t="shared" si="4664"/>
        <v>0</v>
      </c>
      <c r="V2011" s="18">
        <f t="shared" si="4664"/>
        <v>0</v>
      </c>
      <c r="W2011" s="18">
        <f t="shared" si="4664"/>
        <v>0</v>
      </c>
      <c r="X2011" s="18">
        <f t="shared" si="4604"/>
        <v>0</v>
      </c>
      <c r="Y2011" s="18">
        <f t="shared" si="4605"/>
        <v>0</v>
      </c>
      <c r="Z2011" s="18">
        <f t="shared" si="4606"/>
        <v>0</v>
      </c>
      <c r="AA2011" s="18">
        <f t="shared" si="4664"/>
        <v>0</v>
      </c>
      <c r="AB2011" s="18">
        <f t="shared" si="4664"/>
        <v>0</v>
      </c>
      <c r="AC2011" s="18">
        <f t="shared" si="4664"/>
        <v>0</v>
      </c>
      <c r="AD2011" s="18">
        <f t="shared" si="4607"/>
        <v>0</v>
      </c>
      <c r="AE2011" s="18">
        <f t="shared" si="4608"/>
        <v>0</v>
      </c>
      <c r="AF2011" s="18">
        <f t="shared" si="4609"/>
        <v>0</v>
      </c>
      <c r="AG2011" s="18">
        <f t="shared" si="4664"/>
        <v>0</v>
      </c>
      <c r="AH2011" s="18">
        <f t="shared" si="4574"/>
        <v>0</v>
      </c>
      <c r="AI2011" s="18">
        <f t="shared" si="4575"/>
        <v>0</v>
      </c>
      <c r="AJ2011" s="18">
        <f t="shared" si="4576"/>
        <v>0</v>
      </c>
      <c r="AK2011" s="18">
        <f t="shared" si="4664"/>
        <v>0</v>
      </c>
      <c r="AL2011" s="18">
        <f t="shared" si="4664"/>
        <v>0</v>
      </c>
      <c r="AM2011" s="18">
        <f t="shared" si="4664"/>
        <v>0</v>
      </c>
      <c r="AN2011" s="18">
        <f t="shared" si="4614"/>
        <v>0</v>
      </c>
      <c r="AO2011" s="18">
        <f t="shared" si="4615"/>
        <v>0</v>
      </c>
      <c r="AP2011" s="18">
        <f t="shared" si="4616"/>
        <v>0</v>
      </c>
      <c r="AQ2011" s="18">
        <f t="shared" si="4664"/>
        <v>0</v>
      </c>
      <c r="AR2011" s="18">
        <f t="shared" si="4617"/>
        <v>0</v>
      </c>
      <c r="AS2011" s="18">
        <f t="shared" si="4664"/>
        <v>0</v>
      </c>
      <c r="AT2011" s="18">
        <f t="shared" si="4664"/>
        <v>0</v>
      </c>
      <c r="AU2011" s="18">
        <f t="shared" si="4664"/>
        <v>0</v>
      </c>
      <c r="AV2011" s="18">
        <f t="shared" si="4569"/>
        <v>0</v>
      </c>
      <c r="AW2011" s="18">
        <f t="shared" si="4570"/>
        <v>0</v>
      </c>
      <c r="AX2011" s="18">
        <f t="shared" si="4571"/>
        <v>0</v>
      </c>
      <c r="AY2011" s="18">
        <f t="shared" si="4664"/>
        <v>0</v>
      </c>
      <c r="AZ2011" s="18">
        <f t="shared" si="4664"/>
        <v>0</v>
      </c>
      <c r="BA2011" s="18">
        <f t="shared" si="4567"/>
        <v>0</v>
      </c>
      <c r="BB2011" s="18">
        <f t="shared" si="4568"/>
        <v>0</v>
      </c>
      <c r="BC2011" s="18">
        <f t="shared" si="4664"/>
        <v>0</v>
      </c>
      <c r="BD2011" s="18">
        <f t="shared" si="4664"/>
        <v>0</v>
      </c>
      <c r="BE2011" s="18">
        <f t="shared" si="4664"/>
        <v>0</v>
      </c>
      <c r="BF2011" s="18">
        <f t="shared" si="4647"/>
        <v>0</v>
      </c>
      <c r="BG2011" s="18">
        <f t="shared" si="4648"/>
        <v>0</v>
      </c>
      <c r="BH2011" s="18">
        <f t="shared" si="4649"/>
        <v>0</v>
      </c>
      <c r="BI2011" s="18">
        <f t="shared" si="4664"/>
        <v>0</v>
      </c>
      <c r="BJ2011" s="25">
        <v>0</v>
      </c>
      <c r="BK2011" s="36"/>
    </row>
    <row r="2012" spans="1:92" hidden="1" x14ac:dyDescent="0.3">
      <c r="A2012" s="19" t="s">
        <v>1054</v>
      </c>
      <c r="B2012" s="43">
        <v>830</v>
      </c>
      <c r="C2012" s="47" t="s">
        <v>184</v>
      </c>
      <c r="D2012" s="47" t="s">
        <v>5</v>
      </c>
      <c r="E2012" s="14" t="s">
        <v>431</v>
      </c>
      <c r="F2012" s="18">
        <v>0</v>
      </c>
      <c r="G2012" s="18">
        <v>0</v>
      </c>
      <c r="H2012" s="18">
        <v>0</v>
      </c>
      <c r="I2012" s="18"/>
      <c r="J2012" s="18"/>
      <c r="K2012" s="18"/>
      <c r="L2012" s="18">
        <f t="shared" si="4538"/>
        <v>0</v>
      </c>
      <c r="M2012" s="18">
        <f t="shared" si="4539"/>
        <v>0</v>
      </c>
      <c r="N2012" s="18">
        <f t="shared" si="4540"/>
        <v>0</v>
      </c>
      <c r="O2012" s="18"/>
      <c r="P2012" s="18"/>
      <c r="Q2012" s="18"/>
      <c r="R2012" s="18">
        <f t="shared" si="4601"/>
        <v>0</v>
      </c>
      <c r="S2012" s="18">
        <f t="shared" si="4602"/>
        <v>0</v>
      </c>
      <c r="T2012" s="18">
        <f t="shared" si="4603"/>
        <v>0</v>
      </c>
      <c r="U2012" s="18"/>
      <c r="V2012" s="18"/>
      <c r="W2012" s="18"/>
      <c r="X2012" s="18">
        <f t="shared" si="4604"/>
        <v>0</v>
      </c>
      <c r="Y2012" s="18">
        <f t="shared" si="4605"/>
        <v>0</v>
      </c>
      <c r="Z2012" s="18">
        <f t="shared" si="4606"/>
        <v>0</v>
      </c>
      <c r="AA2012" s="18"/>
      <c r="AB2012" s="18"/>
      <c r="AC2012" s="18"/>
      <c r="AD2012" s="18">
        <f t="shared" si="4607"/>
        <v>0</v>
      </c>
      <c r="AE2012" s="18">
        <f t="shared" si="4608"/>
        <v>0</v>
      </c>
      <c r="AF2012" s="18">
        <f t="shared" si="4609"/>
        <v>0</v>
      </c>
      <c r="AG2012" s="18"/>
      <c r="AH2012" s="18">
        <f t="shared" si="4574"/>
        <v>0</v>
      </c>
      <c r="AI2012" s="18">
        <f t="shared" si="4575"/>
        <v>0</v>
      </c>
      <c r="AJ2012" s="18">
        <f t="shared" si="4576"/>
        <v>0</v>
      </c>
      <c r="AK2012" s="18"/>
      <c r="AL2012" s="18"/>
      <c r="AM2012" s="18"/>
      <c r="AN2012" s="18">
        <f t="shared" si="4614"/>
        <v>0</v>
      </c>
      <c r="AO2012" s="18">
        <f t="shared" si="4615"/>
        <v>0</v>
      </c>
      <c r="AP2012" s="18">
        <f t="shared" si="4616"/>
        <v>0</v>
      </c>
      <c r="AQ2012" s="18"/>
      <c r="AR2012" s="18">
        <f t="shared" si="4617"/>
        <v>0</v>
      </c>
      <c r="AS2012" s="18"/>
      <c r="AT2012" s="18"/>
      <c r="AU2012" s="18"/>
      <c r="AV2012" s="18">
        <f t="shared" si="4569"/>
        <v>0</v>
      </c>
      <c r="AW2012" s="18">
        <f t="shared" si="4570"/>
        <v>0</v>
      </c>
      <c r="AX2012" s="18">
        <f t="shared" si="4571"/>
        <v>0</v>
      </c>
      <c r="AY2012" s="18"/>
      <c r="AZ2012" s="18"/>
      <c r="BA2012" s="18">
        <f t="shared" si="4567"/>
        <v>0</v>
      </c>
      <c r="BB2012" s="18">
        <f t="shared" si="4568"/>
        <v>0</v>
      </c>
      <c r="BC2012" s="18"/>
      <c r="BD2012" s="18"/>
      <c r="BE2012" s="18"/>
      <c r="BF2012" s="18">
        <f t="shared" si="4647"/>
        <v>0</v>
      </c>
      <c r="BG2012" s="18">
        <f t="shared" si="4648"/>
        <v>0</v>
      </c>
      <c r="BH2012" s="18">
        <f t="shared" si="4649"/>
        <v>0</v>
      </c>
      <c r="BI2012" s="18"/>
      <c r="BJ2012" s="25">
        <v>0</v>
      </c>
      <c r="BK2012" s="36"/>
    </row>
    <row r="2013" spans="1:92" x14ac:dyDescent="0.3">
      <c r="A2013" s="19" t="s">
        <v>1054</v>
      </c>
      <c r="B2013" s="50">
        <v>850</v>
      </c>
      <c r="C2013" s="51"/>
      <c r="D2013" s="51"/>
      <c r="E2013" s="14" t="s">
        <v>477</v>
      </c>
      <c r="F2013" s="18">
        <f t="shared" ref="F2013:BI2013" si="4665">F2014</f>
        <v>220</v>
      </c>
      <c r="G2013" s="18">
        <f t="shared" si="4665"/>
        <v>220</v>
      </c>
      <c r="H2013" s="18">
        <f t="shared" si="4665"/>
        <v>220</v>
      </c>
      <c r="I2013" s="18">
        <f t="shared" si="4665"/>
        <v>0</v>
      </c>
      <c r="J2013" s="18">
        <f t="shared" si="4665"/>
        <v>0</v>
      </c>
      <c r="K2013" s="18">
        <f t="shared" si="4665"/>
        <v>0</v>
      </c>
      <c r="L2013" s="18">
        <f t="shared" si="4538"/>
        <v>220</v>
      </c>
      <c r="M2013" s="18">
        <f t="shared" si="4539"/>
        <v>220</v>
      </c>
      <c r="N2013" s="18">
        <f t="shared" si="4540"/>
        <v>220</v>
      </c>
      <c r="O2013" s="18">
        <f t="shared" si="4665"/>
        <v>0</v>
      </c>
      <c r="P2013" s="18">
        <f t="shared" si="4665"/>
        <v>0</v>
      </c>
      <c r="Q2013" s="18">
        <f t="shared" si="4665"/>
        <v>0</v>
      </c>
      <c r="R2013" s="18">
        <f t="shared" si="4601"/>
        <v>220</v>
      </c>
      <c r="S2013" s="18">
        <f t="shared" si="4602"/>
        <v>220</v>
      </c>
      <c r="T2013" s="18">
        <f t="shared" si="4603"/>
        <v>220</v>
      </c>
      <c r="U2013" s="18">
        <f t="shared" si="4665"/>
        <v>0</v>
      </c>
      <c r="V2013" s="18">
        <f t="shared" si="4665"/>
        <v>0</v>
      </c>
      <c r="W2013" s="18">
        <f t="shared" si="4665"/>
        <v>0</v>
      </c>
      <c r="X2013" s="18">
        <f t="shared" si="4604"/>
        <v>220</v>
      </c>
      <c r="Y2013" s="18">
        <f t="shared" si="4605"/>
        <v>220</v>
      </c>
      <c r="Z2013" s="18">
        <f t="shared" si="4606"/>
        <v>220</v>
      </c>
      <c r="AA2013" s="18">
        <f t="shared" si="4665"/>
        <v>0</v>
      </c>
      <c r="AB2013" s="18">
        <f t="shared" si="4665"/>
        <v>0</v>
      </c>
      <c r="AC2013" s="18">
        <f t="shared" si="4665"/>
        <v>0</v>
      </c>
      <c r="AD2013" s="18">
        <f t="shared" si="4607"/>
        <v>220</v>
      </c>
      <c r="AE2013" s="18">
        <f t="shared" si="4608"/>
        <v>220</v>
      </c>
      <c r="AF2013" s="18">
        <f t="shared" si="4609"/>
        <v>220</v>
      </c>
      <c r="AG2013" s="18">
        <f t="shared" si="4665"/>
        <v>0</v>
      </c>
      <c r="AH2013" s="18">
        <f t="shared" si="4574"/>
        <v>220</v>
      </c>
      <c r="AI2013" s="18">
        <f t="shared" si="4575"/>
        <v>220</v>
      </c>
      <c r="AJ2013" s="18">
        <f t="shared" si="4576"/>
        <v>220</v>
      </c>
      <c r="AK2013" s="18">
        <f t="shared" si="4665"/>
        <v>0</v>
      </c>
      <c r="AL2013" s="18">
        <f t="shared" si="4665"/>
        <v>0</v>
      </c>
      <c r="AM2013" s="18">
        <f t="shared" si="4665"/>
        <v>0</v>
      </c>
      <c r="AN2013" s="18">
        <f t="shared" si="4614"/>
        <v>220</v>
      </c>
      <c r="AO2013" s="18">
        <f t="shared" si="4615"/>
        <v>220</v>
      </c>
      <c r="AP2013" s="18">
        <f t="shared" si="4616"/>
        <v>220</v>
      </c>
      <c r="AQ2013" s="18">
        <f t="shared" si="4665"/>
        <v>0</v>
      </c>
      <c r="AR2013" s="18">
        <f t="shared" si="4617"/>
        <v>220</v>
      </c>
      <c r="AS2013" s="18">
        <f t="shared" si="4665"/>
        <v>0</v>
      </c>
      <c r="AT2013" s="18">
        <f t="shared" si="4665"/>
        <v>0</v>
      </c>
      <c r="AU2013" s="18">
        <f t="shared" si="4665"/>
        <v>0</v>
      </c>
      <c r="AV2013" s="18">
        <f t="shared" si="4569"/>
        <v>220</v>
      </c>
      <c r="AW2013" s="18">
        <f t="shared" si="4570"/>
        <v>220</v>
      </c>
      <c r="AX2013" s="18">
        <f t="shared" si="4571"/>
        <v>220</v>
      </c>
      <c r="AY2013" s="18">
        <f t="shared" si="4665"/>
        <v>0</v>
      </c>
      <c r="AZ2013" s="18">
        <f t="shared" si="4665"/>
        <v>0</v>
      </c>
      <c r="BA2013" s="18">
        <f t="shared" si="4567"/>
        <v>220</v>
      </c>
      <c r="BB2013" s="18">
        <f t="shared" si="4568"/>
        <v>220</v>
      </c>
      <c r="BC2013" s="18">
        <f t="shared" si="4665"/>
        <v>1399.3</v>
      </c>
      <c r="BD2013" s="18">
        <f t="shared" si="4665"/>
        <v>0</v>
      </c>
      <c r="BE2013" s="18">
        <f t="shared" si="4665"/>
        <v>0</v>
      </c>
      <c r="BF2013" s="18">
        <f t="shared" si="4647"/>
        <v>1619.3</v>
      </c>
      <c r="BG2013" s="18">
        <f t="shared" si="4648"/>
        <v>220</v>
      </c>
      <c r="BH2013" s="18">
        <f t="shared" si="4649"/>
        <v>220</v>
      </c>
      <c r="BI2013" s="18">
        <f t="shared" si="4665"/>
        <v>0</v>
      </c>
      <c r="BJ2013" s="25"/>
      <c r="BK2013" s="36"/>
    </row>
    <row r="2014" spans="1:92" x14ac:dyDescent="0.3">
      <c r="A2014" s="19" t="s">
        <v>1054</v>
      </c>
      <c r="B2014" s="50">
        <v>850</v>
      </c>
      <c r="C2014" s="51" t="s">
        <v>184</v>
      </c>
      <c r="D2014" s="51" t="s">
        <v>5</v>
      </c>
      <c r="E2014" s="14" t="s">
        <v>431</v>
      </c>
      <c r="F2014" s="18">
        <v>220</v>
      </c>
      <c r="G2014" s="18">
        <v>220</v>
      </c>
      <c r="H2014" s="18">
        <v>220</v>
      </c>
      <c r="I2014" s="18"/>
      <c r="J2014" s="18"/>
      <c r="K2014" s="18"/>
      <c r="L2014" s="18">
        <f t="shared" si="4538"/>
        <v>220</v>
      </c>
      <c r="M2014" s="18">
        <f t="shared" si="4539"/>
        <v>220</v>
      </c>
      <c r="N2014" s="18">
        <f t="shared" si="4540"/>
        <v>220</v>
      </c>
      <c r="O2014" s="18"/>
      <c r="P2014" s="18"/>
      <c r="Q2014" s="18"/>
      <c r="R2014" s="18">
        <f t="shared" si="4601"/>
        <v>220</v>
      </c>
      <c r="S2014" s="18">
        <f t="shared" si="4602"/>
        <v>220</v>
      </c>
      <c r="T2014" s="18">
        <f t="shared" si="4603"/>
        <v>220</v>
      </c>
      <c r="U2014" s="18"/>
      <c r="V2014" s="18"/>
      <c r="W2014" s="18"/>
      <c r="X2014" s="18">
        <f t="shared" si="4604"/>
        <v>220</v>
      </c>
      <c r="Y2014" s="18">
        <f t="shared" si="4605"/>
        <v>220</v>
      </c>
      <c r="Z2014" s="18">
        <f t="shared" si="4606"/>
        <v>220</v>
      </c>
      <c r="AA2014" s="18"/>
      <c r="AB2014" s="18"/>
      <c r="AC2014" s="18"/>
      <c r="AD2014" s="18">
        <f t="shared" si="4607"/>
        <v>220</v>
      </c>
      <c r="AE2014" s="18">
        <f t="shared" si="4608"/>
        <v>220</v>
      </c>
      <c r="AF2014" s="18">
        <f t="shared" si="4609"/>
        <v>220</v>
      </c>
      <c r="AG2014" s="18"/>
      <c r="AH2014" s="18">
        <f t="shared" si="4574"/>
        <v>220</v>
      </c>
      <c r="AI2014" s="18">
        <f t="shared" si="4575"/>
        <v>220</v>
      </c>
      <c r="AJ2014" s="18">
        <f t="shared" si="4576"/>
        <v>220</v>
      </c>
      <c r="AK2014" s="18"/>
      <c r="AL2014" s="18"/>
      <c r="AM2014" s="18"/>
      <c r="AN2014" s="18">
        <f t="shared" si="4614"/>
        <v>220</v>
      </c>
      <c r="AO2014" s="18">
        <f t="shared" si="4615"/>
        <v>220</v>
      </c>
      <c r="AP2014" s="18">
        <f t="shared" si="4616"/>
        <v>220</v>
      </c>
      <c r="AQ2014" s="18"/>
      <c r="AR2014" s="18">
        <f t="shared" si="4617"/>
        <v>220</v>
      </c>
      <c r="AS2014" s="18"/>
      <c r="AT2014" s="18"/>
      <c r="AU2014" s="18"/>
      <c r="AV2014" s="18">
        <f t="shared" si="4569"/>
        <v>220</v>
      </c>
      <c r="AW2014" s="18">
        <f t="shared" si="4570"/>
        <v>220</v>
      </c>
      <c r="AX2014" s="18">
        <f t="shared" si="4571"/>
        <v>220</v>
      </c>
      <c r="AY2014" s="18"/>
      <c r="AZ2014" s="18"/>
      <c r="BA2014" s="18">
        <f t="shared" si="4567"/>
        <v>220</v>
      </c>
      <c r="BB2014" s="18">
        <f t="shared" si="4568"/>
        <v>220</v>
      </c>
      <c r="BC2014" s="18">
        <v>1399.3</v>
      </c>
      <c r="BD2014" s="18"/>
      <c r="BE2014" s="18"/>
      <c r="BF2014" s="18">
        <f t="shared" si="4647"/>
        <v>1619.3</v>
      </c>
      <c r="BG2014" s="18">
        <f t="shared" si="4648"/>
        <v>220</v>
      </c>
      <c r="BH2014" s="18">
        <f t="shared" si="4649"/>
        <v>220</v>
      </c>
      <c r="BI2014" s="18"/>
      <c r="BJ2014" s="25"/>
      <c r="BK2014" s="36"/>
    </row>
    <row r="2015" spans="1:92" s="9" customFormat="1" ht="31.2" x14ac:dyDescent="0.3">
      <c r="A2015" s="8" t="s">
        <v>283</v>
      </c>
      <c r="B2015" s="13"/>
      <c r="C2015" s="8"/>
      <c r="D2015" s="8"/>
      <c r="E2015" s="49" t="s">
        <v>821</v>
      </c>
      <c r="F2015" s="12">
        <f t="shared" ref="F2015" si="4666">F2016+F2031</f>
        <v>100054.30000000002</v>
      </c>
      <c r="G2015" s="12">
        <f t="shared" ref="G2015:BI2015" si="4667">G2016+G2031</f>
        <v>98534.5</v>
      </c>
      <c r="H2015" s="12">
        <f t="shared" si="4667"/>
        <v>98804.2</v>
      </c>
      <c r="I2015" s="12">
        <f t="shared" ref="I2015:K2015" si="4668">I2016+I2031</f>
        <v>-1267.8999999999999</v>
      </c>
      <c r="J2015" s="12">
        <f t="shared" si="4668"/>
        <v>-243.6</v>
      </c>
      <c r="K2015" s="12">
        <f t="shared" si="4668"/>
        <v>-243.6</v>
      </c>
      <c r="L2015" s="12">
        <f t="shared" si="4538"/>
        <v>98786.400000000023</v>
      </c>
      <c r="M2015" s="12">
        <f t="shared" si="4539"/>
        <v>98290.9</v>
      </c>
      <c r="N2015" s="12">
        <f t="shared" si="4540"/>
        <v>98560.599999999991</v>
      </c>
      <c r="O2015" s="12">
        <f t="shared" ref="O2015:Q2015" si="4669">O2016+O2031</f>
        <v>0</v>
      </c>
      <c r="P2015" s="12">
        <f t="shared" si="4669"/>
        <v>0</v>
      </c>
      <c r="Q2015" s="12">
        <f t="shared" si="4669"/>
        <v>0</v>
      </c>
      <c r="R2015" s="12">
        <f t="shared" si="4601"/>
        <v>98786.400000000023</v>
      </c>
      <c r="S2015" s="12">
        <f t="shared" si="4602"/>
        <v>98290.9</v>
      </c>
      <c r="T2015" s="12">
        <f t="shared" si="4603"/>
        <v>98560.599999999991</v>
      </c>
      <c r="U2015" s="12">
        <f t="shared" ref="U2015:W2015" si="4670">U2016+U2031</f>
        <v>0</v>
      </c>
      <c r="V2015" s="12">
        <f t="shared" si="4670"/>
        <v>0</v>
      </c>
      <c r="W2015" s="12">
        <f t="shared" si="4670"/>
        <v>0</v>
      </c>
      <c r="X2015" s="12">
        <f t="shared" si="4604"/>
        <v>98786.400000000023</v>
      </c>
      <c r="Y2015" s="12">
        <f t="shared" si="4605"/>
        <v>98290.9</v>
      </c>
      <c r="Z2015" s="12">
        <f t="shared" si="4606"/>
        <v>98560.599999999991</v>
      </c>
      <c r="AA2015" s="12">
        <f t="shared" ref="AA2015:AB2015" si="4671">AA2016+AA2031</f>
        <v>0</v>
      </c>
      <c r="AB2015" s="12">
        <f t="shared" si="4671"/>
        <v>0</v>
      </c>
      <c r="AC2015" s="12">
        <f t="shared" ref="AC2015" si="4672">AC2016+AC2031</f>
        <v>0</v>
      </c>
      <c r="AD2015" s="18">
        <f t="shared" si="4607"/>
        <v>98786.400000000023</v>
      </c>
      <c r="AE2015" s="18">
        <f t="shared" si="4608"/>
        <v>98290.9</v>
      </c>
      <c r="AF2015" s="18">
        <f t="shared" si="4609"/>
        <v>98560.599999999991</v>
      </c>
      <c r="AG2015" s="12">
        <f t="shared" ref="AG2015" si="4673">AG2016+AG2031</f>
        <v>0</v>
      </c>
      <c r="AH2015" s="12">
        <f t="shared" si="4574"/>
        <v>98786.400000000023</v>
      </c>
      <c r="AI2015" s="12">
        <f t="shared" si="4575"/>
        <v>98290.9</v>
      </c>
      <c r="AJ2015" s="12">
        <f t="shared" si="4576"/>
        <v>98560.599999999991</v>
      </c>
      <c r="AK2015" s="12">
        <f t="shared" ref="AK2015:AM2015" si="4674">AK2016+AK2031</f>
        <v>0</v>
      </c>
      <c r="AL2015" s="12">
        <f t="shared" si="4674"/>
        <v>0</v>
      </c>
      <c r="AM2015" s="12">
        <f t="shared" si="4674"/>
        <v>0</v>
      </c>
      <c r="AN2015" s="12">
        <f t="shared" si="4614"/>
        <v>98786.400000000023</v>
      </c>
      <c r="AO2015" s="12">
        <f t="shared" si="4615"/>
        <v>98290.9</v>
      </c>
      <c r="AP2015" s="12">
        <f t="shared" si="4616"/>
        <v>98560.599999999991</v>
      </c>
      <c r="AQ2015" s="12">
        <f t="shared" ref="AQ2015" si="4675">AQ2016+AQ2031</f>
        <v>0</v>
      </c>
      <c r="AR2015" s="12">
        <f t="shared" si="4617"/>
        <v>98786.400000000023</v>
      </c>
      <c r="AS2015" s="12">
        <f t="shared" ref="AS2015:AU2015" si="4676">AS2016+AS2031</f>
        <v>0</v>
      </c>
      <c r="AT2015" s="12">
        <f t="shared" si="4676"/>
        <v>0</v>
      </c>
      <c r="AU2015" s="12">
        <f t="shared" si="4676"/>
        <v>0</v>
      </c>
      <c r="AV2015" s="12">
        <f t="shared" si="4569"/>
        <v>98786.400000000023</v>
      </c>
      <c r="AW2015" s="12">
        <f t="shared" si="4570"/>
        <v>98290.9</v>
      </c>
      <c r="AX2015" s="12">
        <f t="shared" si="4571"/>
        <v>98560.599999999991</v>
      </c>
      <c r="AY2015" s="12">
        <f t="shared" ref="AY2015:AZ2015" si="4677">AY2016+AY2031</f>
        <v>0</v>
      </c>
      <c r="AZ2015" s="12">
        <f t="shared" si="4677"/>
        <v>0</v>
      </c>
      <c r="BA2015" s="18">
        <f t="shared" si="4567"/>
        <v>98786.400000000023</v>
      </c>
      <c r="BB2015" s="18">
        <f t="shared" si="4568"/>
        <v>98290.9</v>
      </c>
      <c r="BC2015" s="12">
        <f t="shared" ref="BC2015:BE2015" si="4678">BC2016+BC2031</f>
        <v>1206.9000000000001</v>
      </c>
      <c r="BD2015" s="12">
        <f t="shared" si="4678"/>
        <v>0</v>
      </c>
      <c r="BE2015" s="12">
        <f t="shared" si="4678"/>
        <v>0</v>
      </c>
      <c r="BF2015" s="12">
        <f t="shared" si="4647"/>
        <v>99993.300000000017</v>
      </c>
      <c r="BG2015" s="12">
        <f t="shared" si="4648"/>
        <v>98290.9</v>
      </c>
      <c r="BH2015" s="12">
        <f t="shared" si="4649"/>
        <v>98560.599999999991</v>
      </c>
      <c r="BI2015" s="12">
        <f t="shared" si="4667"/>
        <v>0</v>
      </c>
      <c r="BJ2015" s="24"/>
      <c r="BK2015" s="34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</row>
    <row r="2016" spans="1:92" s="11" customFormat="1" ht="31.2" x14ac:dyDescent="0.3">
      <c r="A2016" s="10" t="s">
        <v>284</v>
      </c>
      <c r="B2016" s="16"/>
      <c r="C2016" s="10"/>
      <c r="D2016" s="10"/>
      <c r="E2016" s="15" t="s">
        <v>822</v>
      </c>
      <c r="F2016" s="17">
        <f t="shared" ref="F2016:BI2016" si="4679">F2017</f>
        <v>4509.0999999999995</v>
      </c>
      <c r="G2016" s="17">
        <f t="shared" si="4679"/>
        <v>3291.5</v>
      </c>
      <c r="H2016" s="17">
        <f t="shared" si="4679"/>
        <v>3561.2</v>
      </c>
      <c r="I2016" s="17">
        <f t="shared" si="4679"/>
        <v>0</v>
      </c>
      <c r="J2016" s="17">
        <f t="shared" si="4679"/>
        <v>0</v>
      </c>
      <c r="K2016" s="17">
        <f t="shared" si="4679"/>
        <v>0</v>
      </c>
      <c r="L2016" s="17">
        <f t="shared" si="4538"/>
        <v>4509.0999999999995</v>
      </c>
      <c r="M2016" s="17">
        <f t="shared" si="4539"/>
        <v>3291.5</v>
      </c>
      <c r="N2016" s="17">
        <f t="shared" si="4540"/>
        <v>3561.2</v>
      </c>
      <c r="O2016" s="17">
        <f t="shared" si="4679"/>
        <v>0</v>
      </c>
      <c r="P2016" s="17">
        <f t="shared" si="4679"/>
        <v>0</v>
      </c>
      <c r="Q2016" s="17">
        <f t="shared" si="4679"/>
        <v>0</v>
      </c>
      <c r="R2016" s="17">
        <f t="shared" si="4601"/>
        <v>4509.0999999999995</v>
      </c>
      <c r="S2016" s="17">
        <f t="shared" si="4602"/>
        <v>3291.5</v>
      </c>
      <c r="T2016" s="17">
        <f t="shared" si="4603"/>
        <v>3561.2</v>
      </c>
      <c r="U2016" s="17">
        <f t="shared" si="4679"/>
        <v>0</v>
      </c>
      <c r="V2016" s="17">
        <f t="shared" si="4679"/>
        <v>0</v>
      </c>
      <c r="W2016" s="17">
        <f t="shared" si="4679"/>
        <v>0</v>
      </c>
      <c r="X2016" s="17">
        <f t="shared" si="4604"/>
        <v>4509.0999999999995</v>
      </c>
      <c r="Y2016" s="17">
        <f t="shared" si="4605"/>
        <v>3291.5</v>
      </c>
      <c r="Z2016" s="17">
        <f t="shared" si="4606"/>
        <v>3561.2</v>
      </c>
      <c r="AA2016" s="17">
        <f t="shared" si="4679"/>
        <v>0</v>
      </c>
      <c r="AB2016" s="17">
        <f t="shared" si="4679"/>
        <v>0</v>
      </c>
      <c r="AC2016" s="17">
        <f t="shared" si="4679"/>
        <v>0</v>
      </c>
      <c r="AD2016" s="18">
        <f t="shared" si="4607"/>
        <v>4509.0999999999995</v>
      </c>
      <c r="AE2016" s="18">
        <f t="shared" si="4608"/>
        <v>3291.5</v>
      </c>
      <c r="AF2016" s="18">
        <f t="shared" si="4609"/>
        <v>3561.2</v>
      </c>
      <c r="AG2016" s="17">
        <f t="shared" si="4679"/>
        <v>0</v>
      </c>
      <c r="AH2016" s="17">
        <f t="shared" si="4574"/>
        <v>4509.0999999999995</v>
      </c>
      <c r="AI2016" s="17">
        <f t="shared" si="4575"/>
        <v>3291.5</v>
      </c>
      <c r="AJ2016" s="17">
        <f t="shared" si="4576"/>
        <v>3561.2</v>
      </c>
      <c r="AK2016" s="17">
        <f t="shared" si="4679"/>
        <v>0</v>
      </c>
      <c r="AL2016" s="17">
        <f t="shared" si="4679"/>
        <v>0</v>
      </c>
      <c r="AM2016" s="17">
        <f t="shared" si="4679"/>
        <v>0</v>
      </c>
      <c r="AN2016" s="17">
        <f t="shared" si="4614"/>
        <v>4509.0999999999995</v>
      </c>
      <c r="AO2016" s="17">
        <f t="shared" si="4615"/>
        <v>3291.5</v>
      </c>
      <c r="AP2016" s="17">
        <f t="shared" si="4616"/>
        <v>3561.2</v>
      </c>
      <c r="AQ2016" s="17">
        <f t="shared" si="4679"/>
        <v>0</v>
      </c>
      <c r="AR2016" s="17">
        <f t="shared" si="4617"/>
        <v>4509.0999999999995</v>
      </c>
      <c r="AS2016" s="17">
        <f t="shared" si="4679"/>
        <v>0</v>
      </c>
      <c r="AT2016" s="17">
        <f t="shared" si="4679"/>
        <v>0</v>
      </c>
      <c r="AU2016" s="17">
        <f t="shared" si="4679"/>
        <v>0</v>
      </c>
      <c r="AV2016" s="17">
        <f t="shared" si="4569"/>
        <v>4509.0999999999995</v>
      </c>
      <c r="AW2016" s="17">
        <f t="shared" si="4570"/>
        <v>3291.5</v>
      </c>
      <c r="AX2016" s="17">
        <f t="shared" si="4571"/>
        <v>3561.2</v>
      </c>
      <c r="AY2016" s="17">
        <f t="shared" si="4679"/>
        <v>0</v>
      </c>
      <c r="AZ2016" s="17">
        <f t="shared" si="4679"/>
        <v>0</v>
      </c>
      <c r="BA2016" s="18">
        <f t="shared" si="4567"/>
        <v>4509.0999999999995</v>
      </c>
      <c r="BB2016" s="18">
        <f t="shared" si="4568"/>
        <v>3291.5</v>
      </c>
      <c r="BC2016" s="17">
        <f t="shared" si="4679"/>
        <v>0</v>
      </c>
      <c r="BD2016" s="17">
        <f t="shared" si="4679"/>
        <v>0</v>
      </c>
      <c r="BE2016" s="17">
        <f t="shared" si="4679"/>
        <v>0</v>
      </c>
      <c r="BF2016" s="17">
        <f t="shared" si="4647"/>
        <v>4509.0999999999995</v>
      </c>
      <c r="BG2016" s="17">
        <f t="shared" si="4648"/>
        <v>3291.5</v>
      </c>
      <c r="BH2016" s="17">
        <f t="shared" si="4649"/>
        <v>3561.2</v>
      </c>
      <c r="BI2016" s="17">
        <f t="shared" si="4679"/>
        <v>0</v>
      </c>
      <c r="BJ2016" s="25"/>
      <c r="BK2016" s="35"/>
      <c r="BL2016" s="31"/>
      <c r="BM2016" s="31"/>
      <c r="BN2016" s="31"/>
      <c r="BO2016" s="31"/>
      <c r="BP2016" s="31"/>
      <c r="BQ2016" s="31"/>
      <c r="BR2016" s="31"/>
      <c r="BS2016" s="31"/>
      <c r="BT2016" s="31"/>
      <c r="BU2016" s="31"/>
      <c r="BV2016" s="31"/>
      <c r="BW2016" s="31"/>
      <c r="BX2016" s="31"/>
      <c r="BY2016" s="31"/>
      <c r="BZ2016" s="31"/>
      <c r="CA2016" s="31"/>
      <c r="CB2016" s="31"/>
      <c r="CC2016" s="31"/>
      <c r="CD2016" s="31"/>
      <c r="CE2016" s="31"/>
      <c r="CF2016" s="31"/>
      <c r="CG2016" s="31"/>
      <c r="CH2016" s="31"/>
      <c r="CI2016" s="31"/>
      <c r="CJ2016" s="31"/>
      <c r="CK2016" s="31"/>
      <c r="CL2016" s="31"/>
      <c r="CM2016" s="31"/>
      <c r="CN2016" s="31"/>
    </row>
    <row r="2017" spans="1:92" ht="78" x14ac:dyDescent="0.3">
      <c r="A2017" s="51" t="s">
        <v>285</v>
      </c>
      <c r="B2017" s="50"/>
      <c r="C2017" s="51"/>
      <c r="D2017" s="51"/>
      <c r="E2017" s="14" t="s">
        <v>823</v>
      </c>
      <c r="F2017" s="18">
        <f t="shared" ref="F2017" si="4680">F2018+F2022</f>
        <v>4509.0999999999995</v>
      </c>
      <c r="G2017" s="18">
        <f t="shared" ref="G2017:BI2017" si="4681">G2018+G2022</f>
        <v>3291.5</v>
      </c>
      <c r="H2017" s="18">
        <f t="shared" si="4681"/>
        <v>3561.2</v>
      </c>
      <c r="I2017" s="18">
        <f t="shared" ref="I2017:K2017" si="4682">I2018+I2022</f>
        <v>0</v>
      </c>
      <c r="J2017" s="18">
        <f t="shared" si="4682"/>
        <v>0</v>
      </c>
      <c r="K2017" s="18">
        <f t="shared" si="4682"/>
        <v>0</v>
      </c>
      <c r="L2017" s="18">
        <f t="shared" si="4538"/>
        <v>4509.0999999999995</v>
      </c>
      <c r="M2017" s="18">
        <f t="shared" si="4539"/>
        <v>3291.5</v>
      </c>
      <c r="N2017" s="18">
        <f t="shared" si="4540"/>
        <v>3561.2</v>
      </c>
      <c r="O2017" s="18">
        <f t="shared" ref="O2017:Q2017" si="4683">O2018+O2022</f>
        <v>0</v>
      </c>
      <c r="P2017" s="18">
        <f t="shared" si="4683"/>
        <v>0</v>
      </c>
      <c r="Q2017" s="18">
        <f t="shared" si="4683"/>
        <v>0</v>
      </c>
      <c r="R2017" s="18">
        <f t="shared" si="4601"/>
        <v>4509.0999999999995</v>
      </c>
      <c r="S2017" s="18">
        <f t="shared" si="4602"/>
        <v>3291.5</v>
      </c>
      <c r="T2017" s="18">
        <f t="shared" si="4603"/>
        <v>3561.2</v>
      </c>
      <c r="U2017" s="18">
        <f t="shared" ref="U2017:W2017" si="4684">U2018+U2022</f>
        <v>0</v>
      </c>
      <c r="V2017" s="18">
        <f t="shared" si="4684"/>
        <v>0</v>
      </c>
      <c r="W2017" s="18">
        <f t="shared" si="4684"/>
        <v>0</v>
      </c>
      <c r="X2017" s="18">
        <f t="shared" si="4604"/>
        <v>4509.0999999999995</v>
      </c>
      <c r="Y2017" s="18">
        <f t="shared" si="4605"/>
        <v>3291.5</v>
      </c>
      <c r="Z2017" s="18">
        <f t="shared" si="4606"/>
        <v>3561.2</v>
      </c>
      <c r="AA2017" s="18">
        <f t="shared" ref="AA2017:AB2017" si="4685">AA2018+AA2022</f>
        <v>0</v>
      </c>
      <c r="AB2017" s="18">
        <f t="shared" si="4685"/>
        <v>0</v>
      </c>
      <c r="AC2017" s="18">
        <f t="shared" ref="AC2017" si="4686">AC2018+AC2022</f>
        <v>0</v>
      </c>
      <c r="AD2017" s="18">
        <f t="shared" si="4607"/>
        <v>4509.0999999999995</v>
      </c>
      <c r="AE2017" s="18">
        <f t="shared" si="4608"/>
        <v>3291.5</v>
      </c>
      <c r="AF2017" s="18">
        <f t="shared" si="4609"/>
        <v>3561.2</v>
      </c>
      <c r="AG2017" s="18">
        <f t="shared" ref="AG2017" si="4687">AG2018+AG2022</f>
        <v>0</v>
      </c>
      <c r="AH2017" s="18">
        <f t="shared" si="4574"/>
        <v>4509.0999999999995</v>
      </c>
      <c r="AI2017" s="18">
        <f t="shared" si="4575"/>
        <v>3291.5</v>
      </c>
      <c r="AJ2017" s="18">
        <f t="shared" si="4576"/>
        <v>3561.2</v>
      </c>
      <c r="AK2017" s="18">
        <f t="shared" ref="AK2017:AM2017" si="4688">AK2018+AK2022</f>
        <v>0</v>
      </c>
      <c r="AL2017" s="18">
        <f t="shared" si="4688"/>
        <v>0</v>
      </c>
      <c r="AM2017" s="18">
        <f t="shared" si="4688"/>
        <v>0</v>
      </c>
      <c r="AN2017" s="18">
        <f t="shared" si="4614"/>
        <v>4509.0999999999995</v>
      </c>
      <c r="AO2017" s="18">
        <f t="shared" si="4615"/>
        <v>3291.5</v>
      </c>
      <c r="AP2017" s="18">
        <f t="shared" si="4616"/>
        <v>3561.2</v>
      </c>
      <c r="AQ2017" s="18">
        <f t="shared" ref="AQ2017" si="4689">AQ2018+AQ2022</f>
        <v>0</v>
      </c>
      <c r="AR2017" s="18">
        <f t="shared" si="4617"/>
        <v>4509.0999999999995</v>
      </c>
      <c r="AS2017" s="18">
        <f t="shared" ref="AS2017:AU2017" si="4690">AS2018+AS2022</f>
        <v>0</v>
      </c>
      <c r="AT2017" s="18">
        <f t="shared" si="4690"/>
        <v>0</v>
      </c>
      <c r="AU2017" s="18">
        <f t="shared" si="4690"/>
        <v>0</v>
      </c>
      <c r="AV2017" s="18">
        <f t="shared" si="4569"/>
        <v>4509.0999999999995</v>
      </c>
      <c r="AW2017" s="18">
        <f t="shared" si="4570"/>
        <v>3291.5</v>
      </c>
      <c r="AX2017" s="18">
        <f t="shared" si="4571"/>
        <v>3561.2</v>
      </c>
      <c r="AY2017" s="18">
        <f t="shared" ref="AY2017:AZ2017" si="4691">AY2018+AY2022</f>
        <v>0</v>
      </c>
      <c r="AZ2017" s="18">
        <f t="shared" si="4691"/>
        <v>0</v>
      </c>
      <c r="BA2017" s="18">
        <f t="shared" si="4567"/>
        <v>4509.0999999999995</v>
      </c>
      <c r="BB2017" s="18">
        <f t="shared" si="4568"/>
        <v>3291.5</v>
      </c>
      <c r="BC2017" s="18">
        <f t="shared" ref="BC2017:BE2017" si="4692">BC2018+BC2022</f>
        <v>0</v>
      </c>
      <c r="BD2017" s="18">
        <f t="shared" si="4692"/>
        <v>0</v>
      </c>
      <c r="BE2017" s="18">
        <f t="shared" si="4692"/>
        <v>0</v>
      </c>
      <c r="BF2017" s="18">
        <f t="shared" si="4647"/>
        <v>4509.0999999999995</v>
      </c>
      <c r="BG2017" s="18">
        <f t="shared" si="4648"/>
        <v>3291.5</v>
      </c>
      <c r="BH2017" s="18">
        <f t="shared" si="4649"/>
        <v>3561.2</v>
      </c>
      <c r="BI2017" s="18">
        <f t="shared" si="4681"/>
        <v>0</v>
      </c>
      <c r="BJ2017" s="25"/>
      <c r="BK2017" s="36"/>
    </row>
    <row r="2018" spans="1:92" ht="31.2" x14ac:dyDescent="0.3">
      <c r="A2018" s="51" t="s">
        <v>281</v>
      </c>
      <c r="B2018" s="50"/>
      <c r="C2018" s="51"/>
      <c r="D2018" s="51"/>
      <c r="E2018" s="14" t="s">
        <v>585</v>
      </c>
      <c r="F2018" s="18">
        <f t="shared" ref="F2018:BI2020" si="4693">F2019</f>
        <v>548.20000000000005</v>
      </c>
      <c r="G2018" s="18">
        <f t="shared" si="4693"/>
        <v>548.20000000000005</v>
      </c>
      <c r="H2018" s="18">
        <f t="shared" si="4693"/>
        <v>758.2</v>
      </c>
      <c r="I2018" s="18">
        <f t="shared" si="4693"/>
        <v>0</v>
      </c>
      <c r="J2018" s="18">
        <f t="shared" si="4693"/>
        <v>0</v>
      </c>
      <c r="K2018" s="18">
        <f t="shared" si="4693"/>
        <v>0</v>
      </c>
      <c r="L2018" s="18">
        <f t="shared" si="4538"/>
        <v>548.20000000000005</v>
      </c>
      <c r="M2018" s="18">
        <f t="shared" si="4539"/>
        <v>548.20000000000005</v>
      </c>
      <c r="N2018" s="18">
        <f t="shared" si="4540"/>
        <v>758.2</v>
      </c>
      <c r="O2018" s="18">
        <f t="shared" si="4693"/>
        <v>0</v>
      </c>
      <c r="P2018" s="18">
        <f t="shared" si="4693"/>
        <v>0</v>
      </c>
      <c r="Q2018" s="18">
        <f t="shared" si="4693"/>
        <v>0</v>
      </c>
      <c r="R2018" s="18">
        <f t="shared" si="4601"/>
        <v>548.20000000000005</v>
      </c>
      <c r="S2018" s="18">
        <f t="shared" si="4602"/>
        <v>548.20000000000005</v>
      </c>
      <c r="T2018" s="18">
        <f t="shared" si="4603"/>
        <v>758.2</v>
      </c>
      <c r="U2018" s="18">
        <f t="shared" si="4693"/>
        <v>0</v>
      </c>
      <c r="V2018" s="18">
        <f t="shared" si="4693"/>
        <v>0</v>
      </c>
      <c r="W2018" s="18">
        <f t="shared" si="4693"/>
        <v>0</v>
      </c>
      <c r="X2018" s="18">
        <f t="shared" si="4604"/>
        <v>548.20000000000005</v>
      </c>
      <c r="Y2018" s="18">
        <f t="shared" si="4605"/>
        <v>548.20000000000005</v>
      </c>
      <c r="Z2018" s="18">
        <f t="shared" si="4606"/>
        <v>758.2</v>
      </c>
      <c r="AA2018" s="18">
        <f t="shared" si="4693"/>
        <v>0</v>
      </c>
      <c r="AB2018" s="18">
        <f t="shared" si="4693"/>
        <v>0</v>
      </c>
      <c r="AC2018" s="18">
        <f t="shared" si="4693"/>
        <v>0</v>
      </c>
      <c r="AD2018" s="18">
        <f t="shared" si="4607"/>
        <v>548.20000000000005</v>
      </c>
      <c r="AE2018" s="18">
        <f t="shared" si="4608"/>
        <v>548.20000000000005</v>
      </c>
      <c r="AF2018" s="18">
        <f t="shared" si="4609"/>
        <v>758.2</v>
      </c>
      <c r="AG2018" s="18">
        <f t="shared" si="4693"/>
        <v>0</v>
      </c>
      <c r="AH2018" s="18">
        <f t="shared" si="4574"/>
        <v>548.20000000000005</v>
      </c>
      <c r="AI2018" s="18">
        <f t="shared" si="4575"/>
        <v>548.20000000000005</v>
      </c>
      <c r="AJ2018" s="18">
        <f t="shared" si="4576"/>
        <v>758.2</v>
      </c>
      <c r="AK2018" s="18">
        <f t="shared" si="4693"/>
        <v>0</v>
      </c>
      <c r="AL2018" s="18">
        <f t="shared" si="4693"/>
        <v>0</v>
      </c>
      <c r="AM2018" s="18">
        <f t="shared" si="4693"/>
        <v>0</v>
      </c>
      <c r="AN2018" s="18">
        <f t="shared" si="4614"/>
        <v>548.20000000000005</v>
      </c>
      <c r="AO2018" s="18">
        <f t="shared" si="4615"/>
        <v>548.20000000000005</v>
      </c>
      <c r="AP2018" s="18">
        <f t="shared" si="4616"/>
        <v>758.2</v>
      </c>
      <c r="AQ2018" s="18">
        <f t="shared" si="4693"/>
        <v>0</v>
      </c>
      <c r="AR2018" s="18">
        <f t="shared" si="4617"/>
        <v>548.20000000000005</v>
      </c>
      <c r="AS2018" s="18">
        <f t="shared" si="4693"/>
        <v>0</v>
      </c>
      <c r="AT2018" s="18">
        <f t="shared" si="4693"/>
        <v>0</v>
      </c>
      <c r="AU2018" s="18">
        <f t="shared" si="4693"/>
        <v>0</v>
      </c>
      <c r="AV2018" s="18">
        <f t="shared" si="4569"/>
        <v>548.20000000000005</v>
      </c>
      <c r="AW2018" s="18">
        <f t="shared" si="4570"/>
        <v>548.20000000000005</v>
      </c>
      <c r="AX2018" s="18">
        <f t="shared" si="4571"/>
        <v>758.2</v>
      </c>
      <c r="AY2018" s="18">
        <f t="shared" si="4693"/>
        <v>0</v>
      </c>
      <c r="AZ2018" s="18">
        <f t="shared" si="4693"/>
        <v>0</v>
      </c>
      <c r="BA2018" s="18">
        <f t="shared" si="4567"/>
        <v>548.20000000000005</v>
      </c>
      <c r="BB2018" s="18">
        <f t="shared" si="4568"/>
        <v>548.20000000000005</v>
      </c>
      <c r="BC2018" s="18">
        <f t="shared" si="4693"/>
        <v>0</v>
      </c>
      <c r="BD2018" s="18">
        <f t="shared" si="4693"/>
        <v>0</v>
      </c>
      <c r="BE2018" s="18">
        <f t="shared" si="4693"/>
        <v>0</v>
      </c>
      <c r="BF2018" s="18">
        <f t="shared" si="4647"/>
        <v>548.20000000000005</v>
      </c>
      <c r="BG2018" s="18">
        <f t="shared" si="4648"/>
        <v>548.20000000000005</v>
      </c>
      <c r="BH2018" s="18">
        <f t="shared" si="4649"/>
        <v>758.2</v>
      </c>
      <c r="BI2018" s="18">
        <f t="shared" si="4693"/>
        <v>0</v>
      </c>
      <c r="BJ2018" s="25"/>
      <c r="BK2018" s="36"/>
    </row>
    <row r="2019" spans="1:92" ht="31.2" x14ac:dyDescent="0.3">
      <c r="A2019" s="51" t="s">
        <v>281</v>
      </c>
      <c r="B2019" s="50">
        <v>200</v>
      </c>
      <c r="C2019" s="51"/>
      <c r="D2019" s="51"/>
      <c r="E2019" s="14" t="s">
        <v>455</v>
      </c>
      <c r="F2019" s="18">
        <f t="shared" si="4693"/>
        <v>548.20000000000005</v>
      </c>
      <c r="G2019" s="18">
        <f t="shared" si="4693"/>
        <v>548.20000000000005</v>
      </c>
      <c r="H2019" s="18">
        <f t="shared" si="4693"/>
        <v>758.2</v>
      </c>
      <c r="I2019" s="18">
        <f t="shared" si="4693"/>
        <v>0</v>
      </c>
      <c r="J2019" s="18">
        <f t="shared" si="4693"/>
        <v>0</v>
      </c>
      <c r="K2019" s="18">
        <f t="shared" si="4693"/>
        <v>0</v>
      </c>
      <c r="L2019" s="18">
        <f t="shared" si="4538"/>
        <v>548.20000000000005</v>
      </c>
      <c r="M2019" s="18">
        <f t="shared" si="4539"/>
        <v>548.20000000000005</v>
      </c>
      <c r="N2019" s="18">
        <f t="shared" si="4540"/>
        <v>758.2</v>
      </c>
      <c r="O2019" s="18">
        <f t="shared" si="4693"/>
        <v>0</v>
      </c>
      <c r="P2019" s="18">
        <f t="shared" si="4693"/>
        <v>0</v>
      </c>
      <c r="Q2019" s="18">
        <f t="shared" si="4693"/>
        <v>0</v>
      </c>
      <c r="R2019" s="18">
        <f t="shared" si="4601"/>
        <v>548.20000000000005</v>
      </c>
      <c r="S2019" s="18">
        <f t="shared" si="4602"/>
        <v>548.20000000000005</v>
      </c>
      <c r="T2019" s="18">
        <f t="shared" si="4603"/>
        <v>758.2</v>
      </c>
      <c r="U2019" s="18">
        <f t="shared" si="4693"/>
        <v>0</v>
      </c>
      <c r="V2019" s="18">
        <f t="shared" si="4693"/>
        <v>0</v>
      </c>
      <c r="W2019" s="18">
        <f t="shared" si="4693"/>
        <v>0</v>
      </c>
      <c r="X2019" s="18">
        <f t="shared" si="4604"/>
        <v>548.20000000000005</v>
      </c>
      <c r="Y2019" s="18">
        <f t="shared" si="4605"/>
        <v>548.20000000000005</v>
      </c>
      <c r="Z2019" s="18">
        <f t="shared" si="4606"/>
        <v>758.2</v>
      </c>
      <c r="AA2019" s="18">
        <f t="shared" si="4693"/>
        <v>0</v>
      </c>
      <c r="AB2019" s="18">
        <f t="shared" si="4693"/>
        <v>0</v>
      </c>
      <c r="AC2019" s="18">
        <f t="shared" si="4693"/>
        <v>0</v>
      </c>
      <c r="AD2019" s="18">
        <f t="shared" si="4607"/>
        <v>548.20000000000005</v>
      </c>
      <c r="AE2019" s="18">
        <f t="shared" si="4608"/>
        <v>548.20000000000005</v>
      </c>
      <c r="AF2019" s="18">
        <f t="shared" si="4609"/>
        <v>758.2</v>
      </c>
      <c r="AG2019" s="18">
        <f t="shared" si="4693"/>
        <v>0</v>
      </c>
      <c r="AH2019" s="18">
        <f t="shared" si="4574"/>
        <v>548.20000000000005</v>
      </c>
      <c r="AI2019" s="18">
        <f t="shared" si="4575"/>
        <v>548.20000000000005</v>
      </c>
      <c r="AJ2019" s="18">
        <f t="shared" si="4576"/>
        <v>758.2</v>
      </c>
      <c r="AK2019" s="18">
        <f t="shared" si="4693"/>
        <v>0</v>
      </c>
      <c r="AL2019" s="18">
        <f t="shared" si="4693"/>
        <v>0</v>
      </c>
      <c r="AM2019" s="18">
        <f t="shared" si="4693"/>
        <v>0</v>
      </c>
      <c r="AN2019" s="18">
        <f t="shared" si="4614"/>
        <v>548.20000000000005</v>
      </c>
      <c r="AO2019" s="18">
        <f t="shared" si="4615"/>
        <v>548.20000000000005</v>
      </c>
      <c r="AP2019" s="18">
        <f t="shared" si="4616"/>
        <v>758.2</v>
      </c>
      <c r="AQ2019" s="18">
        <f t="shared" si="4693"/>
        <v>0</v>
      </c>
      <c r="AR2019" s="18">
        <f t="shared" si="4617"/>
        <v>548.20000000000005</v>
      </c>
      <c r="AS2019" s="18">
        <f t="shared" si="4693"/>
        <v>0</v>
      </c>
      <c r="AT2019" s="18">
        <f t="shared" si="4693"/>
        <v>0</v>
      </c>
      <c r="AU2019" s="18">
        <f t="shared" si="4693"/>
        <v>0</v>
      </c>
      <c r="AV2019" s="18">
        <f t="shared" si="4569"/>
        <v>548.20000000000005</v>
      </c>
      <c r="AW2019" s="18">
        <f t="shared" si="4570"/>
        <v>548.20000000000005</v>
      </c>
      <c r="AX2019" s="18">
        <f t="shared" si="4571"/>
        <v>758.2</v>
      </c>
      <c r="AY2019" s="18">
        <f t="shared" si="4693"/>
        <v>0</v>
      </c>
      <c r="AZ2019" s="18">
        <f t="shared" si="4693"/>
        <v>0</v>
      </c>
      <c r="BA2019" s="18">
        <f t="shared" si="4567"/>
        <v>548.20000000000005</v>
      </c>
      <c r="BB2019" s="18">
        <f t="shared" si="4568"/>
        <v>548.20000000000005</v>
      </c>
      <c r="BC2019" s="18">
        <f t="shared" si="4693"/>
        <v>0</v>
      </c>
      <c r="BD2019" s="18">
        <f t="shared" si="4693"/>
        <v>0</v>
      </c>
      <c r="BE2019" s="18">
        <f t="shared" si="4693"/>
        <v>0</v>
      </c>
      <c r="BF2019" s="18">
        <f t="shared" si="4647"/>
        <v>548.20000000000005</v>
      </c>
      <c r="BG2019" s="18">
        <f t="shared" si="4648"/>
        <v>548.20000000000005</v>
      </c>
      <c r="BH2019" s="18">
        <f t="shared" si="4649"/>
        <v>758.2</v>
      </c>
      <c r="BI2019" s="18">
        <f t="shared" si="4693"/>
        <v>0</v>
      </c>
      <c r="BJ2019" s="25"/>
      <c r="BK2019" s="36"/>
    </row>
    <row r="2020" spans="1:92" ht="46.8" x14ac:dyDescent="0.3">
      <c r="A2020" s="51" t="s">
        <v>281</v>
      </c>
      <c r="B2020" s="50">
        <v>240</v>
      </c>
      <c r="C2020" s="51"/>
      <c r="D2020" s="51"/>
      <c r="E2020" s="14" t="s">
        <v>463</v>
      </c>
      <c r="F2020" s="18">
        <f t="shared" si="4693"/>
        <v>548.20000000000005</v>
      </c>
      <c r="G2020" s="18">
        <f t="shared" si="4693"/>
        <v>548.20000000000005</v>
      </c>
      <c r="H2020" s="18">
        <f t="shared" si="4693"/>
        <v>758.2</v>
      </c>
      <c r="I2020" s="18">
        <f t="shared" si="4693"/>
        <v>0</v>
      </c>
      <c r="J2020" s="18">
        <f t="shared" si="4693"/>
        <v>0</v>
      </c>
      <c r="K2020" s="18">
        <f t="shared" si="4693"/>
        <v>0</v>
      </c>
      <c r="L2020" s="18">
        <f t="shared" si="4538"/>
        <v>548.20000000000005</v>
      </c>
      <c r="M2020" s="18">
        <f t="shared" si="4539"/>
        <v>548.20000000000005</v>
      </c>
      <c r="N2020" s="18">
        <f t="shared" si="4540"/>
        <v>758.2</v>
      </c>
      <c r="O2020" s="18">
        <f t="shared" si="4693"/>
        <v>0</v>
      </c>
      <c r="P2020" s="18">
        <f t="shared" si="4693"/>
        <v>0</v>
      </c>
      <c r="Q2020" s="18">
        <f t="shared" si="4693"/>
        <v>0</v>
      </c>
      <c r="R2020" s="18">
        <f t="shared" si="4601"/>
        <v>548.20000000000005</v>
      </c>
      <c r="S2020" s="18">
        <f t="shared" si="4602"/>
        <v>548.20000000000005</v>
      </c>
      <c r="T2020" s="18">
        <f t="shared" si="4603"/>
        <v>758.2</v>
      </c>
      <c r="U2020" s="18">
        <f t="shared" si="4693"/>
        <v>0</v>
      </c>
      <c r="V2020" s="18">
        <f t="shared" si="4693"/>
        <v>0</v>
      </c>
      <c r="W2020" s="18">
        <f t="shared" si="4693"/>
        <v>0</v>
      </c>
      <c r="X2020" s="18">
        <f t="shared" si="4604"/>
        <v>548.20000000000005</v>
      </c>
      <c r="Y2020" s="18">
        <f t="shared" si="4605"/>
        <v>548.20000000000005</v>
      </c>
      <c r="Z2020" s="18">
        <f t="shared" si="4606"/>
        <v>758.2</v>
      </c>
      <c r="AA2020" s="18">
        <f t="shared" si="4693"/>
        <v>0</v>
      </c>
      <c r="AB2020" s="18">
        <f t="shared" si="4693"/>
        <v>0</v>
      </c>
      <c r="AC2020" s="18">
        <f t="shared" si="4693"/>
        <v>0</v>
      </c>
      <c r="AD2020" s="18">
        <f t="shared" si="4607"/>
        <v>548.20000000000005</v>
      </c>
      <c r="AE2020" s="18">
        <f t="shared" si="4608"/>
        <v>548.20000000000005</v>
      </c>
      <c r="AF2020" s="18">
        <f t="shared" si="4609"/>
        <v>758.2</v>
      </c>
      <c r="AG2020" s="18">
        <f t="shared" si="4693"/>
        <v>0</v>
      </c>
      <c r="AH2020" s="18">
        <f t="shared" si="4574"/>
        <v>548.20000000000005</v>
      </c>
      <c r="AI2020" s="18">
        <f t="shared" si="4575"/>
        <v>548.20000000000005</v>
      </c>
      <c r="AJ2020" s="18">
        <f t="shared" si="4576"/>
        <v>758.2</v>
      </c>
      <c r="AK2020" s="18">
        <f t="shared" si="4693"/>
        <v>0</v>
      </c>
      <c r="AL2020" s="18">
        <f t="shared" si="4693"/>
        <v>0</v>
      </c>
      <c r="AM2020" s="18">
        <f t="shared" si="4693"/>
        <v>0</v>
      </c>
      <c r="AN2020" s="18">
        <f t="shared" si="4614"/>
        <v>548.20000000000005</v>
      </c>
      <c r="AO2020" s="18">
        <f t="shared" si="4615"/>
        <v>548.20000000000005</v>
      </c>
      <c r="AP2020" s="18">
        <f t="shared" si="4616"/>
        <v>758.2</v>
      </c>
      <c r="AQ2020" s="18">
        <f t="shared" si="4693"/>
        <v>0</v>
      </c>
      <c r="AR2020" s="18">
        <f t="shared" si="4617"/>
        <v>548.20000000000005</v>
      </c>
      <c r="AS2020" s="18">
        <f t="shared" si="4693"/>
        <v>0</v>
      </c>
      <c r="AT2020" s="18">
        <f t="shared" si="4693"/>
        <v>0</v>
      </c>
      <c r="AU2020" s="18">
        <f t="shared" si="4693"/>
        <v>0</v>
      </c>
      <c r="AV2020" s="18">
        <f t="shared" si="4569"/>
        <v>548.20000000000005</v>
      </c>
      <c r="AW2020" s="18">
        <f t="shared" si="4570"/>
        <v>548.20000000000005</v>
      </c>
      <c r="AX2020" s="18">
        <f t="shared" si="4571"/>
        <v>758.2</v>
      </c>
      <c r="AY2020" s="18">
        <f t="shared" si="4693"/>
        <v>0</v>
      </c>
      <c r="AZ2020" s="18">
        <f t="shared" si="4693"/>
        <v>0</v>
      </c>
      <c r="BA2020" s="18">
        <f t="shared" si="4567"/>
        <v>548.20000000000005</v>
      </c>
      <c r="BB2020" s="18">
        <f t="shared" si="4568"/>
        <v>548.20000000000005</v>
      </c>
      <c r="BC2020" s="18">
        <f t="shared" si="4693"/>
        <v>0</v>
      </c>
      <c r="BD2020" s="18">
        <f t="shared" si="4693"/>
        <v>0</v>
      </c>
      <c r="BE2020" s="18">
        <f t="shared" si="4693"/>
        <v>0</v>
      </c>
      <c r="BF2020" s="18">
        <f t="shared" si="4647"/>
        <v>548.20000000000005</v>
      </c>
      <c r="BG2020" s="18">
        <f t="shared" si="4648"/>
        <v>548.20000000000005</v>
      </c>
      <c r="BH2020" s="18">
        <f t="shared" si="4649"/>
        <v>758.2</v>
      </c>
      <c r="BI2020" s="18">
        <f t="shared" si="4693"/>
        <v>0</v>
      </c>
      <c r="BJ2020" s="25"/>
      <c r="BK2020" s="36"/>
    </row>
    <row r="2021" spans="1:92" x14ac:dyDescent="0.3">
      <c r="A2021" s="51" t="s">
        <v>281</v>
      </c>
      <c r="B2021" s="50">
        <v>240</v>
      </c>
      <c r="C2021" s="51" t="s">
        <v>5</v>
      </c>
      <c r="D2021" s="51" t="s">
        <v>6</v>
      </c>
      <c r="E2021" s="14" t="s">
        <v>424</v>
      </c>
      <c r="F2021" s="18">
        <v>548.20000000000005</v>
      </c>
      <c r="G2021" s="18">
        <v>548.20000000000005</v>
      </c>
      <c r="H2021" s="18">
        <v>758.2</v>
      </c>
      <c r="I2021" s="18"/>
      <c r="J2021" s="18"/>
      <c r="K2021" s="18"/>
      <c r="L2021" s="18">
        <f t="shared" ref="L2021:L2084" si="4694">F2021+I2021</f>
        <v>548.20000000000005</v>
      </c>
      <c r="M2021" s="18">
        <f t="shared" ref="M2021:M2084" si="4695">G2021+J2021</f>
        <v>548.20000000000005</v>
      </c>
      <c r="N2021" s="18">
        <f t="shared" ref="N2021:N2084" si="4696">H2021+K2021</f>
        <v>758.2</v>
      </c>
      <c r="O2021" s="18"/>
      <c r="P2021" s="18"/>
      <c r="Q2021" s="18"/>
      <c r="R2021" s="18">
        <f t="shared" si="4601"/>
        <v>548.20000000000005</v>
      </c>
      <c r="S2021" s="18">
        <f t="shared" si="4602"/>
        <v>548.20000000000005</v>
      </c>
      <c r="T2021" s="18">
        <f t="shared" si="4603"/>
        <v>758.2</v>
      </c>
      <c r="U2021" s="18"/>
      <c r="V2021" s="18"/>
      <c r="W2021" s="18"/>
      <c r="X2021" s="18">
        <f t="shared" si="4604"/>
        <v>548.20000000000005</v>
      </c>
      <c r="Y2021" s="18">
        <f t="shared" si="4605"/>
        <v>548.20000000000005</v>
      </c>
      <c r="Z2021" s="18">
        <f t="shared" si="4606"/>
        <v>758.2</v>
      </c>
      <c r="AA2021" s="18"/>
      <c r="AB2021" s="18"/>
      <c r="AC2021" s="18"/>
      <c r="AD2021" s="18">
        <f t="shared" si="4607"/>
        <v>548.20000000000005</v>
      </c>
      <c r="AE2021" s="18">
        <f t="shared" si="4608"/>
        <v>548.20000000000005</v>
      </c>
      <c r="AF2021" s="18">
        <f t="shared" si="4609"/>
        <v>758.2</v>
      </c>
      <c r="AG2021" s="18"/>
      <c r="AH2021" s="18">
        <f t="shared" si="4574"/>
        <v>548.20000000000005</v>
      </c>
      <c r="AI2021" s="18">
        <f t="shared" si="4575"/>
        <v>548.20000000000005</v>
      </c>
      <c r="AJ2021" s="18">
        <f t="shared" si="4576"/>
        <v>758.2</v>
      </c>
      <c r="AK2021" s="18"/>
      <c r="AL2021" s="18"/>
      <c r="AM2021" s="18"/>
      <c r="AN2021" s="18">
        <f t="shared" si="4614"/>
        <v>548.20000000000005</v>
      </c>
      <c r="AO2021" s="18">
        <f t="shared" si="4615"/>
        <v>548.20000000000005</v>
      </c>
      <c r="AP2021" s="18">
        <f t="shared" si="4616"/>
        <v>758.2</v>
      </c>
      <c r="AQ2021" s="18"/>
      <c r="AR2021" s="18">
        <f t="shared" si="4617"/>
        <v>548.20000000000005</v>
      </c>
      <c r="AS2021" s="18"/>
      <c r="AT2021" s="18"/>
      <c r="AU2021" s="18"/>
      <c r="AV2021" s="18">
        <f t="shared" si="4569"/>
        <v>548.20000000000005</v>
      </c>
      <c r="AW2021" s="18">
        <f t="shared" si="4570"/>
        <v>548.20000000000005</v>
      </c>
      <c r="AX2021" s="18">
        <f t="shared" si="4571"/>
        <v>758.2</v>
      </c>
      <c r="AY2021" s="18"/>
      <c r="AZ2021" s="18"/>
      <c r="BA2021" s="18">
        <f t="shared" si="4567"/>
        <v>548.20000000000005</v>
      </c>
      <c r="BB2021" s="18">
        <f t="shared" si="4568"/>
        <v>548.20000000000005</v>
      </c>
      <c r="BC2021" s="18"/>
      <c r="BD2021" s="18"/>
      <c r="BE2021" s="18"/>
      <c r="BF2021" s="18">
        <f t="shared" si="4647"/>
        <v>548.20000000000005</v>
      </c>
      <c r="BG2021" s="18">
        <f t="shared" si="4648"/>
        <v>548.20000000000005</v>
      </c>
      <c r="BH2021" s="18">
        <f t="shared" si="4649"/>
        <v>758.2</v>
      </c>
      <c r="BI2021" s="18"/>
      <c r="BJ2021" s="25"/>
      <c r="BK2021" s="36"/>
    </row>
    <row r="2022" spans="1:92" ht="62.4" x14ac:dyDescent="0.3">
      <c r="A2022" s="51" t="s">
        <v>282</v>
      </c>
      <c r="B2022" s="50"/>
      <c r="C2022" s="51"/>
      <c r="D2022" s="51"/>
      <c r="E2022" s="14" t="s">
        <v>586</v>
      </c>
      <c r="F2022" s="18">
        <f t="shared" ref="F2022" si="4697">F2023+F2026</f>
        <v>3960.8999999999996</v>
      </c>
      <c r="G2022" s="18">
        <f t="shared" ref="G2022:BI2022" si="4698">G2023+G2026</f>
        <v>2743.2999999999997</v>
      </c>
      <c r="H2022" s="18">
        <f t="shared" si="4698"/>
        <v>2803</v>
      </c>
      <c r="I2022" s="18">
        <f t="shared" ref="I2022:K2022" si="4699">I2023+I2026</f>
        <v>0</v>
      </c>
      <c r="J2022" s="18">
        <f t="shared" si="4699"/>
        <v>0</v>
      </c>
      <c r="K2022" s="18">
        <f t="shared" si="4699"/>
        <v>0</v>
      </c>
      <c r="L2022" s="18">
        <f t="shared" si="4694"/>
        <v>3960.8999999999996</v>
      </c>
      <c r="M2022" s="18">
        <f t="shared" si="4695"/>
        <v>2743.2999999999997</v>
      </c>
      <c r="N2022" s="18">
        <f t="shared" si="4696"/>
        <v>2803</v>
      </c>
      <c r="O2022" s="18">
        <f t="shared" ref="O2022:Q2022" si="4700">O2023+O2026</f>
        <v>0</v>
      </c>
      <c r="P2022" s="18">
        <f t="shared" si="4700"/>
        <v>0</v>
      </c>
      <c r="Q2022" s="18">
        <f t="shared" si="4700"/>
        <v>0</v>
      </c>
      <c r="R2022" s="18">
        <f t="shared" si="4601"/>
        <v>3960.8999999999996</v>
      </c>
      <c r="S2022" s="18">
        <f t="shared" si="4602"/>
        <v>2743.2999999999997</v>
      </c>
      <c r="T2022" s="18">
        <f t="shared" si="4603"/>
        <v>2803</v>
      </c>
      <c r="U2022" s="18">
        <f t="shared" ref="U2022:W2022" si="4701">U2023+U2026</f>
        <v>0</v>
      </c>
      <c r="V2022" s="18">
        <f t="shared" si="4701"/>
        <v>0</v>
      </c>
      <c r="W2022" s="18">
        <f t="shared" si="4701"/>
        <v>0</v>
      </c>
      <c r="X2022" s="18">
        <f t="shared" si="4604"/>
        <v>3960.8999999999996</v>
      </c>
      <c r="Y2022" s="18">
        <f t="shared" si="4605"/>
        <v>2743.2999999999997</v>
      </c>
      <c r="Z2022" s="18">
        <f t="shared" si="4606"/>
        <v>2803</v>
      </c>
      <c r="AA2022" s="18">
        <f t="shared" ref="AA2022:AB2022" si="4702">AA2023+AA2026</f>
        <v>0</v>
      </c>
      <c r="AB2022" s="18">
        <f t="shared" si="4702"/>
        <v>0</v>
      </c>
      <c r="AC2022" s="18">
        <f t="shared" ref="AC2022" si="4703">AC2023+AC2026</f>
        <v>0</v>
      </c>
      <c r="AD2022" s="18">
        <f t="shared" si="4607"/>
        <v>3960.8999999999996</v>
      </c>
      <c r="AE2022" s="18">
        <f t="shared" si="4608"/>
        <v>2743.2999999999997</v>
      </c>
      <c r="AF2022" s="18">
        <f t="shared" si="4609"/>
        <v>2803</v>
      </c>
      <c r="AG2022" s="18">
        <f t="shared" ref="AG2022" si="4704">AG2023+AG2026</f>
        <v>0</v>
      </c>
      <c r="AH2022" s="18">
        <f t="shared" si="4574"/>
        <v>3960.8999999999996</v>
      </c>
      <c r="AI2022" s="18">
        <f t="shared" si="4575"/>
        <v>2743.2999999999997</v>
      </c>
      <c r="AJ2022" s="18">
        <f t="shared" si="4576"/>
        <v>2803</v>
      </c>
      <c r="AK2022" s="18">
        <f t="shared" ref="AK2022:AM2022" si="4705">AK2023+AK2026</f>
        <v>0</v>
      </c>
      <c r="AL2022" s="18">
        <f t="shared" si="4705"/>
        <v>0</v>
      </c>
      <c r="AM2022" s="18">
        <f t="shared" si="4705"/>
        <v>0</v>
      </c>
      <c r="AN2022" s="18">
        <f t="shared" si="4614"/>
        <v>3960.8999999999996</v>
      </c>
      <c r="AO2022" s="18">
        <f t="shared" si="4615"/>
        <v>2743.2999999999997</v>
      </c>
      <c r="AP2022" s="18">
        <f t="shared" si="4616"/>
        <v>2803</v>
      </c>
      <c r="AQ2022" s="18">
        <f t="shared" ref="AQ2022" si="4706">AQ2023+AQ2026</f>
        <v>0</v>
      </c>
      <c r="AR2022" s="18">
        <f t="shared" si="4617"/>
        <v>3960.8999999999996</v>
      </c>
      <c r="AS2022" s="18">
        <f t="shared" ref="AS2022:AU2022" si="4707">AS2023+AS2026</f>
        <v>0</v>
      </c>
      <c r="AT2022" s="18">
        <f t="shared" si="4707"/>
        <v>0</v>
      </c>
      <c r="AU2022" s="18">
        <f t="shared" si="4707"/>
        <v>0</v>
      </c>
      <c r="AV2022" s="18">
        <f t="shared" si="4569"/>
        <v>3960.8999999999996</v>
      </c>
      <c r="AW2022" s="18">
        <f t="shared" si="4570"/>
        <v>2743.2999999999997</v>
      </c>
      <c r="AX2022" s="18">
        <f t="shared" si="4571"/>
        <v>2803</v>
      </c>
      <c r="AY2022" s="18">
        <f t="shared" ref="AY2022:AZ2022" si="4708">AY2023+AY2026</f>
        <v>0</v>
      </c>
      <c r="AZ2022" s="18">
        <f t="shared" si="4708"/>
        <v>0</v>
      </c>
      <c r="BA2022" s="18">
        <f t="shared" ref="BA2022:BA2085" si="4709">AV2022+AY2022</f>
        <v>3960.8999999999996</v>
      </c>
      <c r="BB2022" s="18">
        <f t="shared" ref="BB2022:BB2085" si="4710">AW2022+AZ2022</f>
        <v>2743.2999999999997</v>
      </c>
      <c r="BC2022" s="18">
        <f t="shared" ref="BC2022:BE2022" si="4711">BC2023+BC2026</f>
        <v>0</v>
      </c>
      <c r="BD2022" s="18">
        <f t="shared" si="4711"/>
        <v>0</v>
      </c>
      <c r="BE2022" s="18">
        <f t="shared" si="4711"/>
        <v>0</v>
      </c>
      <c r="BF2022" s="18">
        <f t="shared" si="4647"/>
        <v>3960.8999999999996</v>
      </c>
      <c r="BG2022" s="18">
        <f t="shared" si="4648"/>
        <v>2743.2999999999997</v>
      </c>
      <c r="BH2022" s="18">
        <f t="shared" si="4649"/>
        <v>2803</v>
      </c>
      <c r="BI2022" s="18">
        <f t="shared" si="4698"/>
        <v>0</v>
      </c>
      <c r="BJ2022" s="25"/>
      <c r="BK2022" s="36"/>
    </row>
    <row r="2023" spans="1:92" ht="31.2" x14ac:dyDescent="0.3">
      <c r="A2023" s="51" t="s">
        <v>282</v>
      </c>
      <c r="B2023" s="50">
        <v>200</v>
      </c>
      <c r="C2023" s="51"/>
      <c r="D2023" s="51"/>
      <c r="E2023" s="14" t="s">
        <v>455</v>
      </c>
      <c r="F2023" s="18">
        <f t="shared" ref="F2023:BI2024" si="4712">F2024</f>
        <v>3515.2</v>
      </c>
      <c r="G2023" s="18">
        <f t="shared" si="4712"/>
        <v>2297.6</v>
      </c>
      <c r="H2023" s="18">
        <f t="shared" si="4712"/>
        <v>2357.3000000000002</v>
      </c>
      <c r="I2023" s="18">
        <f t="shared" si="4712"/>
        <v>0</v>
      </c>
      <c r="J2023" s="18">
        <f t="shared" si="4712"/>
        <v>0</v>
      </c>
      <c r="K2023" s="18">
        <f t="shared" si="4712"/>
        <v>0</v>
      </c>
      <c r="L2023" s="18">
        <f t="shared" si="4694"/>
        <v>3515.2</v>
      </c>
      <c r="M2023" s="18">
        <f t="shared" si="4695"/>
        <v>2297.6</v>
      </c>
      <c r="N2023" s="18">
        <f t="shared" si="4696"/>
        <v>2357.3000000000002</v>
      </c>
      <c r="O2023" s="18">
        <f t="shared" si="4712"/>
        <v>0</v>
      </c>
      <c r="P2023" s="18">
        <f t="shared" si="4712"/>
        <v>0</v>
      </c>
      <c r="Q2023" s="18">
        <f t="shared" si="4712"/>
        <v>0</v>
      </c>
      <c r="R2023" s="18">
        <f t="shared" si="4601"/>
        <v>3515.2</v>
      </c>
      <c r="S2023" s="18">
        <f t="shared" si="4602"/>
        <v>2297.6</v>
      </c>
      <c r="T2023" s="18">
        <f t="shared" si="4603"/>
        <v>2357.3000000000002</v>
      </c>
      <c r="U2023" s="18">
        <f t="shared" si="4712"/>
        <v>0</v>
      </c>
      <c r="V2023" s="18">
        <f t="shared" si="4712"/>
        <v>0</v>
      </c>
      <c r="W2023" s="18">
        <f t="shared" si="4712"/>
        <v>0</v>
      </c>
      <c r="X2023" s="18">
        <f t="shared" si="4604"/>
        <v>3515.2</v>
      </c>
      <c r="Y2023" s="18">
        <f t="shared" si="4605"/>
        <v>2297.6</v>
      </c>
      <c r="Z2023" s="18">
        <f t="shared" si="4606"/>
        <v>2357.3000000000002</v>
      </c>
      <c r="AA2023" s="18">
        <f t="shared" si="4712"/>
        <v>0</v>
      </c>
      <c r="AB2023" s="18">
        <f t="shared" si="4712"/>
        <v>0</v>
      </c>
      <c r="AC2023" s="18">
        <f t="shared" si="4712"/>
        <v>0</v>
      </c>
      <c r="AD2023" s="18">
        <f t="shared" si="4607"/>
        <v>3515.2</v>
      </c>
      <c r="AE2023" s="18">
        <f t="shared" si="4608"/>
        <v>2297.6</v>
      </c>
      <c r="AF2023" s="18">
        <f t="shared" si="4609"/>
        <v>2357.3000000000002</v>
      </c>
      <c r="AG2023" s="18">
        <f t="shared" si="4712"/>
        <v>0</v>
      </c>
      <c r="AH2023" s="18">
        <f t="shared" si="4574"/>
        <v>3515.2</v>
      </c>
      <c r="AI2023" s="18">
        <f t="shared" si="4575"/>
        <v>2297.6</v>
      </c>
      <c r="AJ2023" s="18">
        <f t="shared" si="4576"/>
        <v>2357.3000000000002</v>
      </c>
      <c r="AK2023" s="18">
        <f t="shared" si="4712"/>
        <v>0</v>
      </c>
      <c r="AL2023" s="18">
        <f t="shared" si="4712"/>
        <v>0</v>
      </c>
      <c r="AM2023" s="18">
        <f t="shared" si="4712"/>
        <v>0</v>
      </c>
      <c r="AN2023" s="18">
        <f t="shared" si="4614"/>
        <v>3515.2</v>
      </c>
      <c r="AO2023" s="18">
        <f t="shared" si="4615"/>
        <v>2297.6</v>
      </c>
      <c r="AP2023" s="18">
        <f t="shared" si="4616"/>
        <v>2357.3000000000002</v>
      </c>
      <c r="AQ2023" s="18">
        <f t="shared" si="4712"/>
        <v>0</v>
      </c>
      <c r="AR2023" s="18">
        <f t="shared" si="4617"/>
        <v>3515.2</v>
      </c>
      <c r="AS2023" s="18">
        <f t="shared" si="4712"/>
        <v>0</v>
      </c>
      <c r="AT2023" s="18">
        <f t="shared" si="4712"/>
        <v>0</v>
      </c>
      <c r="AU2023" s="18">
        <f t="shared" si="4712"/>
        <v>0</v>
      </c>
      <c r="AV2023" s="18">
        <f t="shared" ref="AV2023:AV2086" si="4713">AR2023+AS2023</f>
        <v>3515.2</v>
      </c>
      <c r="AW2023" s="18">
        <f t="shared" ref="AW2023:AW2086" si="4714">AO2023+AT2023</f>
        <v>2297.6</v>
      </c>
      <c r="AX2023" s="18">
        <f t="shared" ref="AX2023:AX2086" si="4715">AP2023+AU2023</f>
        <v>2357.3000000000002</v>
      </c>
      <c r="AY2023" s="18">
        <f t="shared" si="4712"/>
        <v>0</v>
      </c>
      <c r="AZ2023" s="18">
        <f t="shared" si="4712"/>
        <v>0</v>
      </c>
      <c r="BA2023" s="18">
        <f t="shared" si="4709"/>
        <v>3515.2</v>
      </c>
      <c r="BB2023" s="18">
        <f t="shared" si="4710"/>
        <v>2297.6</v>
      </c>
      <c r="BC2023" s="18">
        <f t="shared" si="4712"/>
        <v>0</v>
      </c>
      <c r="BD2023" s="18">
        <f t="shared" si="4712"/>
        <v>0</v>
      </c>
      <c r="BE2023" s="18">
        <f t="shared" si="4712"/>
        <v>0</v>
      </c>
      <c r="BF2023" s="18">
        <f t="shared" si="4647"/>
        <v>3515.2</v>
      </c>
      <c r="BG2023" s="18">
        <f t="shared" si="4648"/>
        <v>2297.6</v>
      </c>
      <c r="BH2023" s="18">
        <f t="shared" si="4649"/>
        <v>2357.3000000000002</v>
      </c>
      <c r="BI2023" s="18">
        <f t="shared" si="4712"/>
        <v>0</v>
      </c>
      <c r="BJ2023" s="25"/>
      <c r="BK2023" s="36"/>
    </row>
    <row r="2024" spans="1:92" ht="46.8" x14ac:dyDescent="0.3">
      <c r="A2024" s="51" t="s">
        <v>282</v>
      </c>
      <c r="B2024" s="50">
        <v>240</v>
      </c>
      <c r="C2024" s="51"/>
      <c r="D2024" s="51"/>
      <c r="E2024" s="14" t="s">
        <v>463</v>
      </c>
      <c r="F2024" s="18">
        <f t="shared" si="4712"/>
        <v>3515.2</v>
      </c>
      <c r="G2024" s="18">
        <f t="shared" si="4712"/>
        <v>2297.6</v>
      </c>
      <c r="H2024" s="18">
        <f t="shared" si="4712"/>
        <v>2357.3000000000002</v>
      </c>
      <c r="I2024" s="18">
        <f t="shared" si="4712"/>
        <v>0</v>
      </c>
      <c r="J2024" s="18">
        <f t="shared" si="4712"/>
        <v>0</v>
      </c>
      <c r="K2024" s="18">
        <f t="shared" si="4712"/>
        <v>0</v>
      </c>
      <c r="L2024" s="18">
        <f t="shared" si="4694"/>
        <v>3515.2</v>
      </c>
      <c r="M2024" s="18">
        <f t="shared" si="4695"/>
        <v>2297.6</v>
      </c>
      <c r="N2024" s="18">
        <f t="shared" si="4696"/>
        <v>2357.3000000000002</v>
      </c>
      <c r="O2024" s="18">
        <f t="shared" si="4712"/>
        <v>0</v>
      </c>
      <c r="P2024" s="18">
        <f t="shared" si="4712"/>
        <v>0</v>
      </c>
      <c r="Q2024" s="18">
        <f t="shared" si="4712"/>
        <v>0</v>
      </c>
      <c r="R2024" s="18">
        <f t="shared" si="4601"/>
        <v>3515.2</v>
      </c>
      <c r="S2024" s="18">
        <f t="shared" si="4602"/>
        <v>2297.6</v>
      </c>
      <c r="T2024" s="18">
        <f t="shared" si="4603"/>
        <v>2357.3000000000002</v>
      </c>
      <c r="U2024" s="18">
        <f t="shared" si="4712"/>
        <v>0</v>
      </c>
      <c r="V2024" s="18">
        <f t="shared" si="4712"/>
        <v>0</v>
      </c>
      <c r="W2024" s="18">
        <f t="shared" si="4712"/>
        <v>0</v>
      </c>
      <c r="X2024" s="18">
        <f t="shared" si="4604"/>
        <v>3515.2</v>
      </c>
      <c r="Y2024" s="18">
        <f t="shared" si="4605"/>
        <v>2297.6</v>
      </c>
      <c r="Z2024" s="18">
        <f t="shared" si="4606"/>
        <v>2357.3000000000002</v>
      </c>
      <c r="AA2024" s="18">
        <f t="shared" si="4712"/>
        <v>0</v>
      </c>
      <c r="AB2024" s="18">
        <f t="shared" si="4712"/>
        <v>0</v>
      </c>
      <c r="AC2024" s="18">
        <f t="shared" si="4712"/>
        <v>0</v>
      </c>
      <c r="AD2024" s="18">
        <f t="shared" si="4607"/>
        <v>3515.2</v>
      </c>
      <c r="AE2024" s="18">
        <f t="shared" si="4608"/>
        <v>2297.6</v>
      </c>
      <c r="AF2024" s="18">
        <f t="shared" si="4609"/>
        <v>2357.3000000000002</v>
      </c>
      <c r="AG2024" s="18">
        <f t="shared" si="4712"/>
        <v>0</v>
      </c>
      <c r="AH2024" s="18">
        <f t="shared" si="4574"/>
        <v>3515.2</v>
      </c>
      <c r="AI2024" s="18">
        <f t="shared" si="4575"/>
        <v>2297.6</v>
      </c>
      <c r="AJ2024" s="18">
        <f t="shared" si="4576"/>
        <v>2357.3000000000002</v>
      </c>
      <c r="AK2024" s="18">
        <f t="shared" si="4712"/>
        <v>0</v>
      </c>
      <c r="AL2024" s="18">
        <f t="shared" si="4712"/>
        <v>0</v>
      </c>
      <c r="AM2024" s="18">
        <f t="shared" si="4712"/>
        <v>0</v>
      </c>
      <c r="AN2024" s="18">
        <f t="shared" si="4614"/>
        <v>3515.2</v>
      </c>
      <c r="AO2024" s="18">
        <f t="shared" si="4615"/>
        <v>2297.6</v>
      </c>
      <c r="AP2024" s="18">
        <f t="shared" si="4616"/>
        <v>2357.3000000000002</v>
      </c>
      <c r="AQ2024" s="18">
        <f t="shared" si="4712"/>
        <v>0</v>
      </c>
      <c r="AR2024" s="18">
        <f t="shared" si="4617"/>
        <v>3515.2</v>
      </c>
      <c r="AS2024" s="18">
        <f t="shared" si="4712"/>
        <v>0</v>
      </c>
      <c r="AT2024" s="18">
        <f t="shared" si="4712"/>
        <v>0</v>
      </c>
      <c r="AU2024" s="18">
        <f t="shared" si="4712"/>
        <v>0</v>
      </c>
      <c r="AV2024" s="18">
        <f t="shared" si="4713"/>
        <v>3515.2</v>
      </c>
      <c r="AW2024" s="18">
        <f t="shared" si="4714"/>
        <v>2297.6</v>
      </c>
      <c r="AX2024" s="18">
        <f t="shared" si="4715"/>
        <v>2357.3000000000002</v>
      </c>
      <c r="AY2024" s="18">
        <f t="shared" si="4712"/>
        <v>0</v>
      </c>
      <c r="AZ2024" s="18">
        <f t="shared" si="4712"/>
        <v>0</v>
      </c>
      <c r="BA2024" s="18">
        <f t="shared" si="4709"/>
        <v>3515.2</v>
      </c>
      <c r="BB2024" s="18">
        <f t="shared" si="4710"/>
        <v>2297.6</v>
      </c>
      <c r="BC2024" s="18">
        <f t="shared" si="4712"/>
        <v>0</v>
      </c>
      <c r="BD2024" s="18">
        <f t="shared" si="4712"/>
        <v>0</v>
      </c>
      <c r="BE2024" s="18">
        <f t="shared" si="4712"/>
        <v>0</v>
      </c>
      <c r="BF2024" s="18">
        <f t="shared" si="4647"/>
        <v>3515.2</v>
      </c>
      <c r="BG2024" s="18">
        <f t="shared" si="4648"/>
        <v>2297.6</v>
      </c>
      <c r="BH2024" s="18">
        <f t="shared" si="4649"/>
        <v>2357.3000000000002</v>
      </c>
      <c r="BI2024" s="18">
        <f t="shared" si="4712"/>
        <v>0</v>
      </c>
      <c r="BJ2024" s="25"/>
      <c r="BK2024" s="36"/>
    </row>
    <row r="2025" spans="1:92" x14ac:dyDescent="0.3">
      <c r="A2025" s="51" t="s">
        <v>282</v>
      </c>
      <c r="B2025" s="50">
        <v>240</v>
      </c>
      <c r="C2025" s="51" t="s">
        <v>5</v>
      </c>
      <c r="D2025" s="51" t="s">
        <v>6</v>
      </c>
      <c r="E2025" s="14" t="s">
        <v>424</v>
      </c>
      <c r="F2025" s="18">
        <v>3515.2</v>
      </c>
      <c r="G2025" s="18">
        <v>2297.6</v>
      </c>
      <c r="H2025" s="18">
        <v>2357.3000000000002</v>
      </c>
      <c r="I2025" s="18"/>
      <c r="J2025" s="18"/>
      <c r="K2025" s="18"/>
      <c r="L2025" s="18">
        <f t="shared" si="4694"/>
        <v>3515.2</v>
      </c>
      <c r="M2025" s="18">
        <f t="shared" si="4695"/>
        <v>2297.6</v>
      </c>
      <c r="N2025" s="18">
        <f t="shared" si="4696"/>
        <v>2357.3000000000002</v>
      </c>
      <c r="O2025" s="18"/>
      <c r="P2025" s="18"/>
      <c r="Q2025" s="18"/>
      <c r="R2025" s="18">
        <f t="shared" si="4601"/>
        <v>3515.2</v>
      </c>
      <c r="S2025" s="18">
        <f t="shared" si="4602"/>
        <v>2297.6</v>
      </c>
      <c r="T2025" s="18">
        <f t="shared" si="4603"/>
        <v>2357.3000000000002</v>
      </c>
      <c r="U2025" s="18"/>
      <c r="V2025" s="18"/>
      <c r="W2025" s="18"/>
      <c r="X2025" s="18">
        <f t="shared" si="4604"/>
        <v>3515.2</v>
      </c>
      <c r="Y2025" s="18">
        <f t="shared" si="4605"/>
        <v>2297.6</v>
      </c>
      <c r="Z2025" s="18">
        <f t="shared" si="4606"/>
        <v>2357.3000000000002</v>
      </c>
      <c r="AA2025" s="18"/>
      <c r="AB2025" s="18"/>
      <c r="AC2025" s="18"/>
      <c r="AD2025" s="18">
        <f t="shared" si="4607"/>
        <v>3515.2</v>
      </c>
      <c r="AE2025" s="18">
        <f t="shared" si="4608"/>
        <v>2297.6</v>
      </c>
      <c r="AF2025" s="18">
        <f t="shared" si="4609"/>
        <v>2357.3000000000002</v>
      </c>
      <c r="AG2025" s="18"/>
      <c r="AH2025" s="18">
        <f t="shared" si="4574"/>
        <v>3515.2</v>
      </c>
      <c r="AI2025" s="18">
        <f t="shared" si="4575"/>
        <v>2297.6</v>
      </c>
      <c r="AJ2025" s="18">
        <f t="shared" si="4576"/>
        <v>2357.3000000000002</v>
      </c>
      <c r="AK2025" s="18"/>
      <c r="AL2025" s="18"/>
      <c r="AM2025" s="18"/>
      <c r="AN2025" s="18">
        <f t="shared" si="4614"/>
        <v>3515.2</v>
      </c>
      <c r="AO2025" s="18">
        <f t="shared" si="4615"/>
        <v>2297.6</v>
      </c>
      <c r="AP2025" s="18">
        <f t="shared" si="4616"/>
        <v>2357.3000000000002</v>
      </c>
      <c r="AQ2025" s="18"/>
      <c r="AR2025" s="18">
        <f t="shared" si="4617"/>
        <v>3515.2</v>
      </c>
      <c r="AS2025" s="18"/>
      <c r="AT2025" s="18"/>
      <c r="AU2025" s="18"/>
      <c r="AV2025" s="18">
        <f t="shared" si="4713"/>
        <v>3515.2</v>
      </c>
      <c r="AW2025" s="18">
        <f t="shared" si="4714"/>
        <v>2297.6</v>
      </c>
      <c r="AX2025" s="18">
        <f t="shared" si="4715"/>
        <v>2357.3000000000002</v>
      </c>
      <c r="AY2025" s="18"/>
      <c r="AZ2025" s="18"/>
      <c r="BA2025" s="18">
        <f t="shared" si="4709"/>
        <v>3515.2</v>
      </c>
      <c r="BB2025" s="18">
        <f t="shared" si="4710"/>
        <v>2297.6</v>
      </c>
      <c r="BC2025" s="18"/>
      <c r="BD2025" s="18"/>
      <c r="BE2025" s="18"/>
      <c r="BF2025" s="18">
        <f t="shared" si="4647"/>
        <v>3515.2</v>
      </c>
      <c r="BG2025" s="18">
        <f t="shared" si="4648"/>
        <v>2297.6</v>
      </c>
      <c r="BH2025" s="18">
        <f t="shared" si="4649"/>
        <v>2357.3000000000002</v>
      </c>
      <c r="BI2025" s="18"/>
      <c r="BJ2025" s="25"/>
      <c r="BK2025" s="36"/>
    </row>
    <row r="2026" spans="1:92" x14ac:dyDescent="0.3">
      <c r="A2026" s="51" t="s">
        <v>282</v>
      </c>
      <c r="B2026" s="50">
        <v>800</v>
      </c>
      <c r="C2026" s="51"/>
      <c r="D2026" s="51"/>
      <c r="E2026" s="14" t="s">
        <v>460</v>
      </c>
      <c r="F2026" s="18">
        <f t="shared" ref="F2026" si="4716">F2027+F2029</f>
        <v>445.7</v>
      </c>
      <c r="G2026" s="18">
        <f t="shared" ref="G2026:BI2026" si="4717">G2027+G2029</f>
        <v>445.7</v>
      </c>
      <c r="H2026" s="18">
        <f t="shared" si="4717"/>
        <v>445.7</v>
      </c>
      <c r="I2026" s="18">
        <f t="shared" ref="I2026:K2026" si="4718">I2027+I2029</f>
        <v>0</v>
      </c>
      <c r="J2026" s="18">
        <f t="shared" si="4718"/>
        <v>0</v>
      </c>
      <c r="K2026" s="18">
        <f t="shared" si="4718"/>
        <v>0</v>
      </c>
      <c r="L2026" s="18">
        <f t="shared" si="4694"/>
        <v>445.7</v>
      </c>
      <c r="M2026" s="18">
        <f t="shared" si="4695"/>
        <v>445.7</v>
      </c>
      <c r="N2026" s="18">
        <f t="shared" si="4696"/>
        <v>445.7</v>
      </c>
      <c r="O2026" s="18">
        <f t="shared" ref="O2026:Q2026" si="4719">O2027+O2029</f>
        <v>0</v>
      </c>
      <c r="P2026" s="18">
        <f t="shared" si="4719"/>
        <v>0</v>
      </c>
      <c r="Q2026" s="18">
        <f t="shared" si="4719"/>
        <v>0</v>
      </c>
      <c r="R2026" s="18">
        <f t="shared" si="4601"/>
        <v>445.7</v>
      </c>
      <c r="S2026" s="18">
        <f t="shared" si="4602"/>
        <v>445.7</v>
      </c>
      <c r="T2026" s="18">
        <f t="shared" si="4603"/>
        <v>445.7</v>
      </c>
      <c r="U2026" s="18">
        <f t="shared" ref="U2026:W2026" si="4720">U2027+U2029</f>
        <v>0</v>
      </c>
      <c r="V2026" s="18">
        <f t="shared" si="4720"/>
        <v>0</v>
      </c>
      <c r="W2026" s="18">
        <f t="shared" si="4720"/>
        <v>0</v>
      </c>
      <c r="X2026" s="18">
        <f t="shared" si="4604"/>
        <v>445.7</v>
      </c>
      <c r="Y2026" s="18">
        <f t="shared" si="4605"/>
        <v>445.7</v>
      </c>
      <c r="Z2026" s="18">
        <f t="shared" si="4606"/>
        <v>445.7</v>
      </c>
      <c r="AA2026" s="18">
        <f t="shared" ref="AA2026:AB2026" si="4721">AA2027+AA2029</f>
        <v>0</v>
      </c>
      <c r="AB2026" s="18">
        <f t="shared" si="4721"/>
        <v>0</v>
      </c>
      <c r="AC2026" s="18">
        <f t="shared" ref="AC2026" si="4722">AC2027+AC2029</f>
        <v>0</v>
      </c>
      <c r="AD2026" s="18">
        <f t="shared" si="4607"/>
        <v>445.7</v>
      </c>
      <c r="AE2026" s="18">
        <f t="shared" si="4608"/>
        <v>445.7</v>
      </c>
      <c r="AF2026" s="18">
        <f t="shared" si="4609"/>
        <v>445.7</v>
      </c>
      <c r="AG2026" s="18">
        <f t="shared" ref="AG2026" si="4723">AG2027+AG2029</f>
        <v>0</v>
      </c>
      <c r="AH2026" s="18">
        <f t="shared" si="4574"/>
        <v>445.7</v>
      </c>
      <c r="AI2026" s="18">
        <f t="shared" si="4575"/>
        <v>445.7</v>
      </c>
      <c r="AJ2026" s="18">
        <f t="shared" si="4576"/>
        <v>445.7</v>
      </c>
      <c r="AK2026" s="18">
        <f t="shared" ref="AK2026:AM2026" si="4724">AK2027+AK2029</f>
        <v>0</v>
      </c>
      <c r="AL2026" s="18">
        <f t="shared" si="4724"/>
        <v>0</v>
      </c>
      <c r="AM2026" s="18">
        <f t="shared" si="4724"/>
        <v>0</v>
      </c>
      <c r="AN2026" s="18">
        <f t="shared" si="4614"/>
        <v>445.7</v>
      </c>
      <c r="AO2026" s="18">
        <f t="shared" si="4615"/>
        <v>445.7</v>
      </c>
      <c r="AP2026" s="18">
        <f t="shared" si="4616"/>
        <v>445.7</v>
      </c>
      <c r="AQ2026" s="18">
        <f t="shared" ref="AQ2026" si="4725">AQ2027+AQ2029</f>
        <v>0</v>
      </c>
      <c r="AR2026" s="18">
        <f t="shared" si="4617"/>
        <v>445.7</v>
      </c>
      <c r="AS2026" s="18">
        <f t="shared" ref="AS2026:AU2026" si="4726">AS2027+AS2029</f>
        <v>0</v>
      </c>
      <c r="AT2026" s="18">
        <f t="shared" si="4726"/>
        <v>0</v>
      </c>
      <c r="AU2026" s="18">
        <f t="shared" si="4726"/>
        <v>0</v>
      </c>
      <c r="AV2026" s="18">
        <f t="shared" si="4713"/>
        <v>445.7</v>
      </c>
      <c r="AW2026" s="18">
        <f t="shared" si="4714"/>
        <v>445.7</v>
      </c>
      <c r="AX2026" s="18">
        <f t="shared" si="4715"/>
        <v>445.7</v>
      </c>
      <c r="AY2026" s="18">
        <f t="shared" ref="AY2026:AZ2026" si="4727">AY2027+AY2029</f>
        <v>0</v>
      </c>
      <c r="AZ2026" s="18">
        <f t="shared" si="4727"/>
        <v>0</v>
      </c>
      <c r="BA2026" s="18">
        <f t="shared" si="4709"/>
        <v>445.7</v>
      </c>
      <c r="BB2026" s="18">
        <f t="shared" si="4710"/>
        <v>445.7</v>
      </c>
      <c r="BC2026" s="18">
        <f t="shared" ref="BC2026:BE2026" si="4728">BC2027+BC2029</f>
        <v>0</v>
      </c>
      <c r="BD2026" s="18">
        <f t="shared" si="4728"/>
        <v>0</v>
      </c>
      <c r="BE2026" s="18">
        <f t="shared" si="4728"/>
        <v>0</v>
      </c>
      <c r="BF2026" s="18">
        <f t="shared" si="4647"/>
        <v>445.7</v>
      </c>
      <c r="BG2026" s="18">
        <f t="shared" si="4648"/>
        <v>445.7</v>
      </c>
      <c r="BH2026" s="18">
        <f t="shared" si="4649"/>
        <v>445.7</v>
      </c>
      <c r="BI2026" s="18">
        <f t="shared" si="4717"/>
        <v>0</v>
      </c>
      <c r="BJ2026" s="25"/>
      <c r="BK2026" s="36"/>
    </row>
    <row r="2027" spans="1:92" x14ac:dyDescent="0.3">
      <c r="A2027" s="51" t="s">
        <v>282</v>
      </c>
      <c r="B2027" s="50">
        <v>830</v>
      </c>
      <c r="C2027" s="51"/>
      <c r="D2027" s="51"/>
      <c r="E2027" s="14" t="s">
        <v>476</v>
      </c>
      <c r="F2027" s="18">
        <f t="shared" ref="F2027:BI2027" si="4729">F2028</f>
        <v>430.2</v>
      </c>
      <c r="G2027" s="18">
        <f t="shared" si="4729"/>
        <v>430.2</v>
      </c>
      <c r="H2027" s="18">
        <f t="shared" si="4729"/>
        <v>430.2</v>
      </c>
      <c r="I2027" s="18">
        <f t="shared" si="4729"/>
        <v>0</v>
      </c>
      <c r="J2027" s="18">
        <f t="shared" si="4729"/>
        <v>0</v>
      </c>
      <c r="K2027" s="18">
        <f t="shared" si="4729"/>
        <v>0</v>
      </c>
      <c r="L2027" s="18">
        <f t="shared" si="4694"/>
        <v>430.2</v>
      </c>
      <c r="M2027" s="18">
        <f t="shared" si="4695"/>
        <v>430.2</v>
      </c>
      <c r="N2027" s="18">
        <f t="shared" si="4696"/>
        <v>430.2</v>
      </c>
      <c r="O2027" s="18">
        <f t="shared" si="4729"/>
        <v>0</v>
      </c>
      <c r="P2027" s="18">
        <f t="shared" si="4729"/>
        <v>0</v>
      </c>
      <c r="Q2027" s="18">
        <f t="shared" si="4729"/>
        <v>0</v>
      </c>
      <c r="R2027" s="18">
        <f t="shared" si="4601"/>
        <v>430.2</v>
      </c>
      <c r="S2027" s="18">
        <f t="shared" si="4602"/>
        <v>430.2</v>
      </c>
      <c r="T2027" s="18">
        <f t="shared" si="4603"/>
        <v>430.2</v>
      </c>
      <c r="U2027" s="18">
        <f t="shared" si="4729"/>
        <v>0</v>
      </c>
      <c r="V2027" s="18">
        <f t="shared" si="4729"/>
        <v>0</v>
      </c>
      <c r="W2027" s="18">
        <f t="shared" si="4729"/>
        <v>0</v>
      </c>
      <c r="X2027" s="18">
        <f t="shared" si="4604"/>
        <v>430.2</v>
      </c>
      <c r="Y2027" s="18">
        <f t="shared" si="4605"/>
        <v>430.2</v>
      </c>
      <c r="Z2027" s="18">
        <f t="shared" si="4606"/>
        <v>430.2</v>
      </c>
      <c r="AA2027" s="18">
        <f t="shared" si="4729"/>
        <v>0</v>
      </c>
      <c r="AB2027" s="18">
        <f t="shared" si="4729"/>
        <v>0</v>
      </c>
      <c r="AC2027" s="18">
        <f t="shared" si="4729"/>
        <v>0</v>
      </c>
      <c r="AD2027" s="18">
        <f t="shared" si="4607"/>
        <v>430.2</v>
      </c>
      <c r="AE2027" s="18">
        <f t="shared" si="4608"/>
        <v>430.2</v>
      </c>
      <c r="AF2027" s="18">
        <f t="shared" si="4609"/>
        <v>430.2</v>
      </c>
      <c r="AG2027" s="18">
        <f t="shared" si="4729"/>
        <v>0</v>
      </c>
      <c r="AH2027" s="18">
        <f t="shared" si="4574"/>
        <v>430.2</v>
      </c>
      <c r="AI2027" s="18">
        <f t="shared" si="4575"/>
        <v>430.2</v>
      </c>
      <c r="AJ2027" s="18">
        <f t="shared" si="4576"/>
        <v>430.2</v>
      </c>
      <c r="AK2027" s="18">
        <f t="shared" si="4729"/>
        <v>0</v>
      </c>
      <c r="AL2027" s="18">
        <f t="shared" si="4729"/>
        <v>0</v>
      </c>
      <c r="AM2027" s="18">
        <f t="shared" si="4729"/>
        <v>0</v>
      </c>
      <c r="AN2027" s="18">
        <f t="shared" si="4614"/>
        <v>430.2</v>
      </c>
      <c r="AO2027" s="18">
        <f t="shared" si="4615"/>
        <v>430.2</v>
      </c>
      <c r="AP2027" s="18">
        <f t="shared" si="4616"/>
        <v>430.2</v>
      </c>
      <c r="AQ2027" s="18">
        <f t="shared" si="4729"/>
        <v>0</v>
      </c>
      <c r="AR2027" s="18">
        <f t="shared" si="4617"/>
        <v>430.2</v>
      </c>
      <c r="AS2027" s="18">
        <f t="shared" si="4729"/>
        <v>0</v>
      </c>
      <c r="AT2027" s="18">
        <f t="shared" si="4729"/>
        <v>0</v>
      </c>
      <c r="AU2027" s="18">
        <f t="shared" si="4729"/>
        <v>0</v>
      </c>
      <c r="AV2027" s="18">
        <f t="shared" si="4713"/>
        <v>430.2</v>
      </c>
      <c r="AW2027" s="18">
        <f t="shared" si="4714"/>
        <v>430.2</v>
      </c>
      <c r="AX2027" s="18">
        <f t="shared" si="4715"/>
        <v>430.2</v>
      </c>
      <c r="AY2027" s="18">
        <f t="shared" si="4729"/>
        <v>0</v>
      </c>
      <c r="AZ2027" s="18">
        <f t="shared" si="4729"/>
        <v>0</v>
      </c>
      <c r="BA2027" s="18">
        <f t="shared" si="4709"/>
        <v>430.2</v>
      </c>
      <c r="BB2027" s="18">
        <f t="shared" si="4710"/>
        <v>430.2</v>
      </c>
      <c r="BC2027" s="18">
        <f t="shared" si="4729"/>
        <v>0</v>
      </c>
      <c r="BD2027" s="18">
        <f t="shared" si="4729"/>
        <v>0</v>
      </c>
      <c r="BE2027" s="18">
        <f t="shared" si="4729"/>
        <v>0</v>
      </c>
      <c r="BF2027" s="18">
        <f t="shared" si="4647"/>
        <v>430.2</v>
      </c>
      <c r="BG2027" s="18">
        <f t="shared" si="4648"/>
        <v>430.2</v>
      </c>
      <c r="BH2027" s="18">
        <f t="shared" si="4649"/>
        <v>430.2</v>
      </c>
      <c r="BI2027" s="18">
        <f t="shared" si="4729"/>
        <v>0</v>
      </c>
      <c r="BJ2027" s="25"/>
      <c r="BK2027" s="36"/>
    </row>
    <row r="2028" spans="1:92" x14ac:dyDescent="0.3">
      <c r="A2028" s="51" t="s">
        <v>282</v>
      </c>
      <c r="B2028" s="50">
        <v>830</v>
      </c>
      <c r="C2028" s="51" t="s">
        <v>5</v>
      </c>
      <c r="D2028" s="51" t="s">
        <v>6</v>
      </c>
      <c r="E2028" s="14" t="s">
        <v>424</v>
      </c>
      <c r="F2028" s="18">
        <v>430.2</v>
      </c>
      <c r="G2028" s="18">
        <v>430.2</v>
      </c>
      <c r="H2028" s="18">
        <v>430.2</v>
      </c>
      <c r="I2028" s="18"/>
      <c r="J2028" s="18"/>
      <c r="K2028" s="18"/>
      <c r="L2028" s="18">
        <f t="shared" si="4694"/>
        <v>430.2</v>
      </c>
      <c r="M2028" s="18">
        <f t="shared" si="4695"/>
        <v>430.2</v>
      </c>
      <c r="N2028" s="18">
        <f t="shared" si="4696"/>
        <v>430.2</v>
      </c>
      <c r="O2028" s="18"/>
      <c r="P2028" s="18"/>
      <c r="Q2028" s="18"/>
      <c r="R2028" s="18">
        <f t="shared" si="4601"/>
        <v>430.2</v>
      </c>
      <c r="S2028" s="18">
        <f t="shared" si="4602"/>
        <v>430.2</v>
      </c>
      <c r="T2028" s="18">
        <f t="shared" si="4603"/>
        <v>430.2</v>
      </c>
      <c r="U2028" s="18"/>
      <c r="V2028" s="18"/>
      <c r="W2028" s="18"/>
      <c r="X2028" s="18">
        <f t="shared" si="4604"/>
        <v>430.2</v>
      </c>
      <c r="Y2028" s="18">
        <f t="shared" si="4605"/>
        <v>430.2</v>
      </c>
      <c r="Z2028" s="18">
        <f t="shared" si="4606"/>
        <v>430.2</v>
      </c>
      <c r="AA2028" s="18"/>
      <c r="AB2028" s="18"/>
      <c r="AC2028" s="18"/>
      <c r="AD2028" s="18">
        <f t="shared" si="4607"/>
        <v>430.2</v>
      </c>
      <c r="AE2028" s="18">
        <f t="shared" si="4608"/>
        <v>430.2</v>
      </c>
      <c r="AF2028" s="18">
        <f t="shared" si="4609"/>
        <v>430.2</v>
      </c>
      <c r="AG2028" s="18"/>
      <c r="AH2028" s="18">
        <f t="shared" ref="AH2028:AH2091" si="4730">AD2028+AG2028</f>
        <v>430.2</v>
      </c>
      <c r="AI2028" s="18">
        <f t="shared" ref="AI2028:AI2091" si="4731">AE2028</f>
        <v>430.2</v>
      </c>
      <c r="AJ2028" s="18">
        <f t="shared" ref="AJ2028:AJ2091" si="4732">AF2028</f>
        <v>430.2</v>
      </c>
      <c r="AK2028" s="18"/>
      <c r="AL2028" s="18"/>
      <c r="AM2028" s="18"/>
      <c r="AN2028" s="18">
        <f t="shared" si="4614"/>
        <v>430.2</v>
      </c>
      <c r="AO2028" s="18">
        <f t="shared" si="4615"/>
        <v>430.2</v>
      </c>
      <c r="AP2028" s="18">
        <f t="shared" si="4616"/>
        <v>430.2</v>
      </c>
      <c r="AQ2028" s="18"/>
      <c r="AR2028" s="18">
        <f t="shared" si="4617"/>
        <v>430.2</v>
      </c>
      <c r="AS2028" s="18"/>
      <c r="AT2028" s="18"/>
      <c r="AU2028" s="18"/>
      <c r="AV2028" s="18">
        <f t="shared" si="4713"/>
        <v>430.2</v>
      </c>
      <c r="AW2028" s="18">
        <f t="shared" si="4714"/>
        <v>430.2</v>
      </c>
      <c r="AX2028" s="18">
        <f t="shared" si="4715"/>
        <v>430.2</v>
      </c>
      <c r="AY2028" s="18"/>
      <c r="AZ2028" s="18"/>
      <c r="BA2028" s="18">
        <f t="shared" si="4709"/>
        <v>430.2</v>
      </c>
      <c r="BB2028" s="18">
        <f t="shared" si="4710"/>
        <v>430.2</v>
      </c>
      <c r="BC2028" s="18"/>
      <c r="BD2028" s="18"/>
      <c r="BE2028" s="18"/>
      <c r="BF2028" s="18">
        <f t="shared" si="4647"/>
        <v>430.2</v>
      </c>
      <c r="BG2028" s="18">
        <f t="shared" si="4648"/>
        <v>430.2</v>
      </c>
      <c r="BH2028" s="18">
        <f t="shared" si="4649"/>
        <v>430.2</v>
      </c>
      <c r="BI2028" s="18"/>
      <c r="BJ2028" s="25"/>
      <c r="BK2028" s="36"/>
    </row>
    <row r="2029" spans="1:92" x14ac:dyDescent="0.3">
      <c r="A2029" s="51" t="s">
        <v>282</v>
      </c>
      <c r="B2029" s="50">
        <v>850</v>
      </c>
      <c r="C2029" s="51"/>
      <c r="D2029" s="51"/>
      <c r="E2029" s="14" t="s">
        <v>477</v>
      </c>
      <c r="F2029" s="18">
        <f t="shared" ref="F2029:BI2029" si="4733">F2030</f>
        <v>15.5</v>
      </c>
      <c r="G2029" s="18">
        <f t="shared" si="4733"/>
        <v>15.5</v>
      </c>
      <c r="H2029" s="18">
        <f t="shared" si="4733"/>
        <v>15.5</v>
      </c>
      <c r="I2029" s="18">
        <f t="shared" si="4733"/>
        <v>0</v>
      </c>
      <c r="J2029" s="18">
        <f t="shared" si="4733"/>
        <v>0</v>
      </c>
      <c r="K2029" s="18">
        <f t="shared" si="4733"/>
        <v>0</v>
      </c>
      <c r="L2029" s="18">
        <f t="shared" si="4694"/>
        <v>15.5</v>
      </c>
      <c r="M2029" s="18">
        <f t="shared" si="4695"/>
        <v>15.5</v>
      </c>
      <c r="N2029" s="18">
        <f t="shared" si="4696"/>
        <v>15.5</v>
      </c>
      <c r="O2029" s="18">
        <f t="shared" si="4733"/>
        <v>0</v>
      </c>
      <c r="P2029" s="18">
        <f t="shared" si="4733"/>
        <v>0</v>
      </c>
      <c r="Q2029" s="18">
        <f t="shared" si="4733"/>
        <v>0</v>
      </c>
      <c r="R2029" s="18">
        <f t="shared" si="4601"/>
        <v>15.5</v>
      </c>
      <c r="S2029" s="18">
        <f t="shared" si="4602"/>
        <v>15.5</v>
      </c>
      <c r="T2029" s="18">
        <f t="shared" si="4603"/>
        <v>15.5</v>
      </c>
      <c r="U2029" s="18">
        <f t="shared" si="4733"/>
        <v>0</v>
      </c>
      <c r="V2029" s="18">
        <f t="shared" si="4733"/>
        <v>0</v>
      </c>
      <c r="W2029" s="18">
        <f t="shared" si="4733"/>
        <v>0</v>
      </c>
      <c r="X2029" s="18">
        <f t="shared" si="4604"/>
        <v>15.5</v>
      </c>
      <c r="Y2029" s="18">
        <f t="shared" si="4605"/>
        <v>15.5</v>
      </c>
      <c r="Z2029" s="18">
        <f t="shared" si="4606"/>
        <v>15.5</v>
      </c>
      <c r="AA2029" s="18">
        <f t="shared" si="4733"/>
        <v>0</v>
      </c>
      <c r="AB2029" s="18">
        <f t="shared" si="4733"/>
        <v>0</v>
      </c>
      <c r="AC2029" s="18">
        <f t="shared" si="4733"/>
        <v>0</v>
      </c>
      <c r="AD2029" s="18">
        <f t="shared" si="4607"/>
        <v>15.5</v>
      </c>
      <c r="AE2029" s="18">
        <f t="shared" si="4608"/>
        <v>15.5</v>
      </c>
      <c r="AF2029" s="18">
        <f t="shared" si="4609"/>
        <v>15.5</v>
      </c>
      <c r="AG2029" s="18">
        <f t="shared" si="4733"/>
        <v>0</v>
      </c>
      <c r="AH2029" s="18">
        <f t="shared" si="4730"/>
        <v>15.5</v>
      </c>
      <c r="AI2029" s="18">
        <f t="shared" si="4731"/>
        <v>15.5</v>
      </c>
      <c r="AJ2029" s="18">
        <f t="shared" si="4732"/>
        <v>15.5</v>
      </c>
      <c r="AK2029" s="18">
        <f t="shared" si="4733"/>
        <v>0</v>
      </c>
      <c r="AL2029" s="18">
        <f t="shared" si="4733"/>
        <v>0</v>
      </c>
      <c r="AM2029" s="18">
        <f t="shared" si="4733"/>
        <v>0</v>
      </c>
      <c r="AN2029" s="18">
        <f t="shared" si="4614"/>
        <v>15.5</v>
      </c>
      <c r="AO2029" s="18">
        <f t="shared" si="4615"/>
        <v>15.5</v>
      </c>
      <c r="AP2029" s="18">
        <f t="shared" si="4616"/>
        <v>15.5</v>
      </c>
      <c r="AQ2029" s="18">
        <f t="shared" si="4733"/>
        <v>0</v>
      </c>
      <c r="AR2029" s="18">
        <f t="shared" si="4617"/>
        <v>15.5</v>
      </c>
      <c r="AS2029" s="18">
        <f t="shared" si="4733"/>
        <v>0</v>
      </c>
      <c r="AT2029" s="18">
        <f t="shared" si="4733"/>
        <v>0</v>
      </c>
      <c r="AU2029" s="18">
        <f t="shared" si="4733"/>
        <v>0</v>
      </c>
      <c r="AV2029" s="18">
        <f t="shared" si="4713"/>
        <v>15.5</v>
      </c>
      <c r="AW2029" s="18">
        <f t="shared" si="4714"/>
        <v>15.5</v>
      </c>
      <c r="AX2029" s="18">
        <f t="shared" si="4715"/>
        <v>15.5</v>
      </c>
      <c r="AY2029" s="18">
        <f t="shared" si="4733"/>
        <v>0</v>
      </c>
      <c r="AZ2029" s="18">
        <f t="shared" si="4733"/>
        <v>0</v>
      </c>
      <c r="BA2029" s="18">
        <f t="shared" si="4709"/>
        <v>15.5</v>
      </c>
      <c r="BB2029" s="18">
        <f t="shared" si="4710"/>
        <v>15.5</v>
      </c>
      <c r="BC2029" s="18">
        <f t="shared" si="4733"/>
        <v>0</v>
      </c>
      <c r="BD2029" s="18">
        <f t="shared" si="4733"/>
        <v>0</v>
      </c>
      <c r="BE2029" s="18">
        <f t="shared" si="4733"/>
        <v>0</v>
      </c>
      <c r="BF2029" s="18">
        <f t="shared" si="4647"/>
        <v>15.5</v>
      </c>
      <c r="BG2029" s="18">
        <f t="shared" si="4648"/>
        <v>15.5</v>
      </c>
      <c r="BH2029" s="18">
        <f t="shared" si="4649"/>
        <v>15.5</v>
      </c>
      <c r="BI2029" s="18">
        <f t="shared" si="4733"/>
        <v>0</v>
      </c>
      <c r="BJ2029" s="25"/>
      <c r="BK2029" s="36"/>
    </row>
    <row r="2030" spans="1:92" x14ac:dyDescent="0.3">
      <c r="A2030" s="51" t="s">
        <v>282</v>
      </c>
      <c r="B2030" s="50">
        <v>850</v>
      </c>
      <c r="C2030" s="51" t="s">
        <v>5</v>
      </c>
      <c r="D2030" s="51" t="s">
        <v>6</v>
      </c>
      <c r="E2030" s="14" t="s">
        <v>424</v>
      </c>
      <c r="F2030" s="18">
        <v>15.5</v>
      </c>
      <c r="G2030" s="18">
        <v>15.5</v>
      </c>
      <c r="H2030" s="18">
        <v>15.5</v>
      </c>
      <c r="I2030" s="18"/>
      <c r="J2030" s="18"/>
      <c r="K2030" s="18"/>
      <c r="L2030" s="18">
        <f t="shared" si="4694"/>
        <v>15.5</v>
      </c>
      <c r="M2030" s="18">
        <f t="shared" si="4695"/>
        <v>15.5</v>
      </c>
      <c r="N2030" s="18">
        <f t="shared" si="4696"/>
        <v>15.5</v>
      </c>
      <c r="O2030" s="18"/>
      <c r="P2030" s="18"/>
      <c r="Q2030" s="18"/>
      <c r="R2030" s="18">
        <f t="shared" si="4601"/>
        <v>15.5</v>
      </c>
      <c r="S2030" s="18">
        <f t="shared" si="4602"/>
        <v>15.5</v>
      </c>
      <c r="T2030" s="18">
        <f t="shared" si="4603"/>
        <v>15.5</v>
      </c>
      <c r="U2030" s="18"/>
      <c r="V2030" s="18"/>
      <c r="W2030" s="18"/>
      <c r="X2030" s="18">
        <f t="shared" si="4604"/>
        <v>15.5</v>
      </c>
      <c r="Y2030" s="18">
        <f t="shared" si="4605"/>
        <v>15.5</v>
      </c>
      <c r="Z2030" s="18">
        <f t="shared" si="4606"/>
        <v>15.5</v>
      </c>
      <c r="AA2030" s="18"/>
      <c r="AB2030" s="18"/>
      <c r="AC2030" s="18"/>
      <c r="AD2030" s="18">
        <f t="shared" si="4607"/>
        <v>15.5</v>
      </c>
      <c r="AE2030" s="18">
        <f t="shared" si="4608"/>
        <v>15.5</v>
      </c>
      <c r="AF2030" s="18">
        <f t="shared" si="4609"/>
        <v>15.5</v>
      </c>
      <c r="AG2030" s="18"/>
      <c r="AH2030" s="18">
        <f t="shared" si="4730"/>
        <v>15.5</v>
      </c>
      <c r="AI2030" s="18">
        <f t="shared" si="4731"/>
        <v>15.5</v>
      </c>
      <c r="AJ2030" s="18">
        <f t="shared" si="4732"/>
        <v>15.5</v>
      </c>
      <c r="AK2030" s="18"/>
      <c r="AL2030" s="18"/>
      <c r="AM2030" s="18"/>
      <c r="AN2030" s="18">
        <f t="shared" si="4614"/>
        <v>15.5</v>
      </c>
      <c r="AO2030" s="18">
        <f t="shared" si="4615"/>
        <v>15.5</v>
      </c>
      <c r="AP2030" s="18">
        <f t="shared" si="4616"/>
        <v>15.5</v>
      </c>
      <c r="AQ2030" s="18"/>
      <c r="AR2030" s="18">
        <f t="shared" si="4617"/>
        <v>15.5</v>
      </c>
      <c r="AS2030" s="18"/>
      <c r="AT2030" s="18"/>
      <c r="AU2030" s="18"/>
      <c r="AV2030" s="18">
        <f t="shared" si="4713"/>
        <v>15.5</v>
      </c>
      <c r="AW2030" s="18">
        <f t="shared" si="4714"/>
        <v>15.5</v>
      </c>
      <c r="AX2030" s="18">
        <f t="shared" si="4715"/>
        <v>15.5</v>
      </c>
      <c r="AY2030" s="18"/>
      <c r="AZ2030" s="18"/>
      <c r="BA2030" s="18">
        <f t="shared" si="4709"/>
        <v>15.5</v>
      </c>
      <c r="BB2030" s="18">
        <f t="shared" si="4710"/>
        <v>15.5</v>
      </c>
      <c r="BC2030" s="18"/>
      <c r="BD2030" s="18"/>
      <c r="BE2030" s="18"/>
      <c r="BF2030" s="18">
        <f t="shared" si="4647"/>
        <v>15.5</v>
      </c>
      <c r="BG2030" s="18">
        <f t="shared" si="4648"/>
        <v>15.5</v>
      </c>
      <c r="BH2030" s="18">
        <f t="shared" si="4649"/>
        <v>15.5</v>
      </c>
      <c r="BI2030" s="18"/>
      <c r="BJ2030" s="25"/>
      <c r="BK2030" s="36"/>
    </row>
    <row r="2031" spans="1:92" s="11" customFormat="1" ht="31.2" x14ac:dyDescent="0.3">
      <c r="A2031" s="10" t="s">
        <v>288</v>
      </c>
      <c r="B2031" s="16"/>
      <c r="C2031" s="10"/>
      <c r="D2031" s="10"/>
      <c r="E2031" s="15" t="s">
        <v>824</v>
      </c>
      <c r="F2031" s="17">
        <f t="shared" ref="F2031:BI2031" si="4734">F2032</f>
        <v>95545.200000000012</v>
      </c>
      <c r="G2031" s="17">
        <f t="shared" si="4734"/>
        <v>95243</v>
      </c>
      <c r="H2031" s="17">
        <f t="shared" si="4734"/>
        <v>95243</v>
      </c>
      <c r="I2031" s="17">
        <f t="shared" si="4734"/>
        <v>-1267.8999999999999</v>
      </c>
      <c r="J2031" s="17">
        <f t="shared" si="4734"/>
        <v>-243.6</v>
      </c>
      <c r="K2031" s="17">
        <f t="shared" si="4734"/>
        <v>-243.6</v>
      </c>
      <c r="L2031" s="17">
        <f t="shared" si="4694"/>
        <v>94277.300000000017</v>
      </c>
      <c r="M2031" s="17">
        <f t="shared" si="4695"/>
        <v>94999.4</v>
      </c>
      <c r="N2031" s="17">
        <f t="shared" si="4696"/>
        <v>94999.4</v>
      </c>
      <c r="O2031" s="17">
        <f t="shared" si="4734"/>
        <v>0</v>
      </c>
      <c r="P2031" s="17">
        <f t="shared" si="4734"/>
        <v>0</v>
      </c>
      <c r="Q2031" s="17">
        <f t="shared" si="4734"/>
        <v>0</v>
      </c>
      <c r="R2031" s="17">
        <f t="shared" si="4601"/>
        <v>94277.300000000017</v>
      </c>
      <c r="S2031" s="17">
        <f t="shared" si="4602"/>
        <v>94999.4</v>
      </c>
      <c r="T2031" s="17">
        <f t="shared" si="4603"/>
        <v>94999.4</v>
      </c>
      <c r="U2031" s="17">
        <f t="shared" si="4734"/>
        <v>0</v>
      </c>
      <c r="V2031" s="17">
        <f t="shared" si="4734"/>
        <v>0</v>
      </c>
      <c r="W2031" s="17">
        <f t="shared" si="4734"/>
        <v>0</v>
      </c>
      <c r="X2031" s="17">
        <f t="shared" si="4604"/>
        <v>94277.300000000017</v>
      </c>
      <c r="Y2031" s="17">
        <f t="shared" si="4605"/>
        <v>94999.4</v>
      </c>
      <c r="Z2031" s="17">
        <f t="shared" si="4606"/>
        <v>94999.4</v>
      </c>
      <c r="AA2031" s="17">
        <f t="shared" si="4734"/>
        <v>0</v>
      </c>
      <c r="AB2031" s="17">
        <f t="shared" si="4734"/>
        <v>0</v>
      </c>
      <c r="AC2031" s="17">
        <f t="shared" si="4734"/>
        <v>0</v>
      </c>
      <c r="AD2031" s="18">
        <f t="shared" si="4607"/>
        <v>94277.300000000017</v>
      </c>
      <c r="AE2031" s="18">
        <f t="shared" si="4608"/>
        <v>94999.4</v>
      </c>
      <c r="AF2031" s="18">
        <f t="shared" si="4609"/>
        <v>94999.4</v>
      </c>
      <c r="AG2031" s="17">
        <f t="shared" si="4734"/>
        <v>0</v>
      </c>
      <c r="AH2031" s="17">
        <f t="shared" si="4730"/>
        <v>94277.300000000017</v>
      </c>
      <c r="AI2031" s="17">
        <f t="shared" si="4731"/>
        <v>94999.4</v>
      </c>
      <c r="AJ2031" s="17">
        <f t="shared" si="4732"/>
        <v>94999.4</v>
      </c>
      <c r="AK2031" s="17">
        <f t="shared" si="4734"/>
        <v>0</v>
      </c>
      <c r="AL2031" s="17">
        <f t="shared" si="4734"/>
        <v>0</v>
      </c>
      <c r="AM2031" s="17">
        <f t="shared" si="4734"/>
        <v>0</v>
      </c>
      <c r="AN2031" s="17">
        <f t="shared" si="4614"/>
        <v>94277.300000000017</v>
      </c>
      <c r="AO2031" s="17">
        <f t="shared" si="4615"/>
        <v>94999.4</v>
      </c>
      <c r="AP2031" s="17">
        <f t="shared" si="4616"/>
        <v>94999.4</v>
      </c>
      <c r="AQ2031" s="17">
        <f t="shared" si="4734"/>
        <v>0</v>
      </c>
      <c r="AR2031" s="17">
        <f t="shared" si="4617"/>
        <v>94277.300000000017</v>
      </c>
      <c r="AS2031" s="17">
        <f t="shared" si="4734"/>
        <v>0</v>
      </c>
      <c r="AT2031" s="17">
        <f t="shared" si="4734"/>
        <v>0</v>
      </c>
      <c r="AU2031" s="17">
        <f t="shared" si="4734"/>
        <v>0</v>
      </c>
      <c r="AV2031" s="17">
        <f t="shared" si="4713"/>
        <v>94277.300000000017</v>
      </c>
      <c r="AW2031" s="17">
        <f t="shared" si="4714"/>
        <v>94999.4</v>
      </c>
      <c r="AX2031" s="17">
        <f t="shared" si="4715"/>
        <v>94999.4</v>
      </c>
      <c r="AY2031" s="17">
        <f t="shared" si="4734"/>
        <v>0</v>
      </c>
      <c r="AZ2031" s="17">
        <f t="shared" si="4734"/>
        <v>0</v>
      </c>
      <c r="BA2031" s="18">
        <f t="shared" si="4709"/>
        <v>94277.300000000017</v>
      </c>
      <c r="BB2031" s="18">
        <f t="shared" si="4710"/>
        <v>94999.4</v>
      </c>
      <c r="BC2031" s="17">
        <f t="shared" si="4734"/>
        <v>1206.9000000000001</v>
      </c>
      <c r="BD2031" s="17">
        <f t="shared" si="4734"/>
        <v>0</v>
      </c>
      <c r="BE2031" s="17">
        <f t="shared" si="4734"/>
        <v>0</v>
      </c>
      <c r="BF2031" s="17">
        <f t="shared" si="4647"/>
        <v>95484.200000000012</v>
      </c>
      <c r="BG2031" s="17">
        <f t="shared" si="4648"/>
        <v>94999.4</v>
      </c>
      <c r="BH2031" s="17">
        <f t="shared" si="4649"/>
        <v>94999.4</v>
      </c>
      <c r="BI2031" s="17">
        <f t="shared" si="4734"/>
        <v>0</v>
      </c>
      <c r="BJ2031" s="40"/>
      <c r="BK2031" s="35"/>
      <c r="BL2031" s="31"/>
      <c r="BM2031" s="31"/>
      <c r="BN2031" s="31"/>
      <c r="BO2031" s="31"/>
      <c r="BP2031" s="31"/>
      <c r="BQ2031" s="31"/>
      <c r="BR2031" s="31"/>
      <c r="BS2031" s="31"/>
      <c r="BT2031" s="31"/>
      <c r="BU2031" s="31"/>
      <c r="BV2031" s="31"/>
      <c r="BW2031" s="31"/>
      <c r="BX2031" s="31"/>
      <c r="BY2031" s="31"/>
      <c r="BZ2031" s="31"/>
      <c r="CA2031" s="31"/>
      <c r="CB2031" s="31"/>
      <c r="CC2031" s="31"/>
      <c r="CD2031" s="31"/>
      <c r="CE2031" s="31"/>
      <c r="CF2031" s="31"/>
      <c r="CG2031" s="31"/>
      <c r="CH2031" s="31"/>
      <c r="CI2031" s="31"/>
      <c r="CJ2031" s="31"/>
      <c r="CK2031" s="31"/>
      <c r="CL2031" s="31"/>
      <c r="CM2031" s="31"/>
      <c r="CN2031" s="31"/>
    </row>
    <row r="2032" spans="1:92" ht="46.8" x14ac:dyDescent="0.3">
      <c r="A2032" s="51" t="s">
        <v>289</v>
      </c>
      <c r="B2032" s="50"/>
      <c r="C2032" s="51"/>
      <c r="D2032" s="51"/>
      <c r="E2032" s="14" t="s">
        <v>825</v>
      </c>
      <c r="F2032" s="18">
        <f t="shared" ref="F2032" si="4735">F2033+F2043+F2047</f>
        <v>95545.200000000012</v>
      </c>
      <c r="G2032" s="18">
        <f t="shared" ref="G2032:BI2032" si="4736">G2033+G2043+G2047</f>
        <v>95243</v>
      </c>
      <c r="H2032" s="18">
        <f t="shared" si="4736"/>
        <v>95243</v>
      </c>
      <c r="I2032" s="18">
        <f t="shared" ref="I2032:K2032" si="4737">I2033+I2043+I2047</f>
        <v>-1267.8999999999999</v>
      </c>
      <c r="J2032" s="18">
        <f t="shared" si="4737"/>
        <v>-243.6</v>
      </c>
      <c r="K2032" s="18">
        <f t="shared" si="4737"/>
        <v>-243.6</v>
      </c>
      <c r="L2032" s="18">
        <f t="shared" si="4694"/>
        <v>94277.300000000017</v>
      </c>
      <c r="M2032" s="18">
        <f t="shared" si="4695"/>
        <v>94999.4</v>
      </c>
      <c r="N2032" s="18">
        <f t="shared" si="4696"/>
        <v>94999.4</v>
      </c>
      <c r="O2032" s="18">
        <f t="shared" ref="O2032:Q2032" si="4738">O2033+O2043+O2047</f>
        <v>0</v>
      </c>
      <c r="P2032" s="18">
        <f t="shared" si="4738"/>
        <v>0</v>
      </c>
      <c r="Q2032" s="18">
        <f t="shared" si="4738"/>
        <v>0</v>
      </c>
      <c r="R2032" s="18">
        <f t="shared" si="4601"/>
        <v>94277.300000000017</v>
      </c>
      <c r="S2032" s="18">
        <f t="shared" si="4602"/>
        <v>94999.4</v>
      </c>
      <c r="T2032" s="18">
        <f t="shared" si="4603"/>
        <v>94999.4</v>
      </c>
      <c r="U2032" s="18">
        <f t="shared" ref="U2032:W2032" si="4739">U2033+U2043+U2047</f>
        <v>0</v>
      </c>
      <c r="V2032" s="18">
        <f t="shared" si="4739"/>
        <v>0</v>
      </c>
      <c r="W2032" s="18">
        <f t="shared" si="4739"/>
        <v>0</v>
      </c>
      <c r="X2032" s="18">
        <f t="shared" si="4604"/>
        <v>94277.300000000017</v>
      </c>
      <c r="Y2032" s="18">
        <f t="shared" si="4605"/>
        <v>94999.4</v>
      </c>
      <c r="Z2032" s="18">
        <f t="shared" si="4606"/>
        <v>94999.4</v>
      </c>
      <c r="AA2032" s="18">
        <f t="shared" ref="AA2032:AB2032" si="4740">AA2033+AA2043+AA2047</f>
        <v>0</v>
      </c>
      <c r="AB2032" s="18">
        <f t="shared" si="4740"/>
        <v>0</v>
      </c>
      <c r="AC2032" s="18">
        <f t="shared" ref="AC2032" si="4741">AC2033+AC2043+AC2047</f>
        <v>0</v>
      </c>
      <c r="AD2032" s="18">
        <f t="shared" si="4607"/>
        <v>94277.300000000017</v>
      </c>
      <c r="AE2032" s="18">
        <f t="shared" si="4608"/>
        <v>94999.4</v>
      </c>
      <c r="AF2032" s="18">
        <f t="shared" si="4609"/>
        <v>94999.4</v>
      </c>
      <c r="AG2032" s="18">
        <f t="shared" ref="AG2032" si="4742">AG2033+AG2043+AG2047</f>
        <v>0</v>
      </c>
      <c r="AH2032" s="18">
        <f t="shared" si="4730"/>
        <v>94277.300000000017</v>
      </c>
      <c r="AI2032" s="18">
        <f t="shared" si="4731"/>
        <v>94999.4</v>
      </c>
      <c r="AJ2032" s="18">
        <f t="shared" si="4732"/>
        <v>94999.4</v>
      </c>
      <c r="AK2032" s="18">
        <f t="shared" ref="AK2032:AM2032" si="4743">AK2033+AK2043+AK2047</f>
        <v>0</v>
      </c>
      <c r="AL2032" s="18">
        <f t="shared" si="4743"/>
        <v>0</v>
      </c>
      <c r="AM2032" s="18">
        <f t="shared" si="4743"/>
        <v>0</v>
      </c>
      <c r="AN2032" s="18">
        <f t="shared" si="4614"/>
        <v>94277.300000000017</v>
      </c>
      <c r="AO2032" s="18">
        <f t="shared" si="4615"/>
        <v>94999.4</v>
      </c>
      <c r="AP2032" s="18">
        <f t="shared" si="4616"/>
        <v>94999.4</v>
      </c>
      <c r="AQ2032" s="18">
        <f t="shared" ref="AQ2032" si="4744">AQ2033+AQ2043+AQ2047</f>
        <v>0</v>
      </c>
      <c r="AR2032" s="18">
        <f t="shared" si="4617"/>
        <v>94277.300000000017</v>
      </c>
      <c r="AS2032" s="18">
        <f t="shared" ref="AS2032:AU2032" si="4745">AS2033+AS2043+AS2047</f>
        <v>0</v>
      </c>
      <c r="AT2032" s="18">
        <f t="shared" si="4745"/>
        <v>0</v>
      </c>
      <c r="AU2032" s="18">
        <f t="shared" si="4745"/>
        <v>0</v>
      </c>
      <c r="AV2032" s="18">
        <f t="shared" si="4713"/>
        <v>94277.300000000017</v>
      </c>
      <c r="AW2032" s="18">
        <f t="shared" si="4714"/>
        <v>94999.4</v>
      </c>
      <c r="AX2032" s="18">
        <f t="shared" si="4715"/>
        <v>94999.4</v>
      </c>
      <c r="AY2032" s="18">
        <f t="shared" ref="AY2032:AZ2032" si="4746">AY2033+AY2043+AY2047</f>
        <v>0</v>
      </c>
      <c r="AZ2032" s="18">
        <f t="shared" si="4746"/>
        <v>0</v>
      </c>
      <c r="BA2032" s="18">
        <f t="shared" si="4709"/>
        <v>94277.300000000017</v>
      </c>
      <c r="BB2032" s="18">
        <f t="shared" si="4710"/>
        <v>94999.4</v>
      </c>
      <c r="BC2032" s="18">
        <f t="shared" ref="BC2032:BE2032" si="4747">BC2033+BC2043+BC2047</f>
        <v>1206.9000000000001</v>
      </c>
      <c r="BD2032" s="18">
        <f t="shared" si="4747"/>
        <v>0</v>
      </c>
      <c r="BE2032" s="18">
        <f t="shared" si="4747"/>
        <v>0</v>
      </c>
      <c r="BF2032" s="18">
        <f t="shared" si="4647"/>
        <v>95484.200000000012</v>
      </c>
      <c r="BG2032" s="18">
        <f t="shared" si="4648"/>
        <v>94999.4</v>
      </c>
      <c r="BH2032" s="18">
        <f t="shared" si="4649"/>
        <v>94999.4</v>
      </c>
      <c r="BI2032" s="18">
        <f t="shared" si="4736"/>
        <v>0</v>
      </c>
      <c r="BJ2032" s="25"/>
      <c r="BK2032" s="36"/>
    </row>
    <row r="2033" spans="1:63" ht="46.8" x14ac:dyDescent="0.3">
      <c r="A2033" s="51" t="s">
        <v>286</v>
      </c>
      <c r="B2033" s="50"/>
      <c r="C2033" s="51"/>
      <c r="D2033" s="51"/>
      <c r="E2033" s="14" t="s">
        <v>501</v>
      </c>
      <c r="F2033" s="18">
        <f t="shared" ref="F2033" si="4748">F2034+F2037+F2040</f>
        <v>37337.000000000007</v>
      </c>
      <c r="G2033" s="18">
        <f t="shared" ref="G2033:BI2033" si="4749">G2034+G2037+G2040</f>
        <v>37034.799999999996</v>
      </c>
      <c r="H2033" s="18">
        <f t="shared" si="4749"/>
        <v>37034.800000000003</v>
      </c>
      <c r="I2033" s="18">
        <f t="shared" ref="I2033:K2033" si="4750">I2034+I2037+I2040</f>
        <v>0</v>
      </c>
      <c r="J2033" s="18">
        <f t="shared" si="4750"/>
        <v>0</v>
      </c>
      <c r="K2033" s="18">
        <f t="shared" si="4750"/>
        <v>0</v>
      </c>
      <c r="L2033" s="18">
        <f t="shared" si="4694"/>
        <v>37337.000000000007</v>
      </c>
      <c r="M2033" s="18">
        <f t="shared" si="4695"/>
        <v>37034.799999999996</v>
      </c>
      <c r="N2033" s="18">
        <f t="shared" si="4696"/>
        <v>37034.800000000003</v>
      </c>
      <c r="O2033" s="18">
        <f t="shared" ref="O2033:Q2033" si="4751">O2034+O2037+O2040</f>
        <v>0</v>
      </c>
      <c r="P2033" s="18">
        <f t="shared" si="4751"/>
        <v>0</v>
      </c>
      <c r="Q2033" s="18">
        <f t="shared" si="4751"/>
        <v>0</v>
      </c>
      <c r="R2033" s="18">
        <f t="shared" si="4601"/>
        <v>37337.000000000007</v>
      </c>
      <c r="S2033" s="18">
        <f t="shared" si="4602"/>
        <v>37034.799999999996</v>
      </c>
      <c r="T2033" s="18">
        <f t="shared" si="4603"/>
        <v>37034.800000000003</v>
      </c>
      <c r="U2033" s="18">
        <f t="shared" ref="U2033:W2033" si="4752">U2034+U2037+U2040</f>
        <v>0</v>
      </c>
      <c r="V2033" s="18">
        <f t="shared" si="4752"/>
        <v>0</v>
      </c>
      <c r="W2033" s="18">
        <f t="shared" si="4752"/>
        <v>0</v>
      </c>
      <c r="X2033" s="18">
        <f t="shared" si="4604"/>
        <v>37337.000000000007</v>
      </c>
      <c r="Y2033" s="18">
        <f t="shared" si="4605"/>
        <v>37034.799999999996</v>
      </c>
      <c r="Z2033" s="18">
        <f t="shared" si="4606"/>
        <v>37034.800000000003</v>
      </c>
      <c r="AA2033" s="18">
        <f t="shared" ref="AA2033:AB2033" si="4753">AA2034+AA2037+AA2040</f>
        <v>0</v>
      </c>
      <c r="AB2033" s="18">
        <f t="shared" si="4753"/>
        <v>0</v>
      </c>
      <c r="AC2033" s="18">
        <f t="shared" ref="AC2033" si="4754">AC2034+AC2037+AC2040</f>
        <v>0</v>
      </c>
      <c r="AD2033" s="18">
        <f t="shared" si="4607"/>
        <v>37337.000000000007</v>
      </c>
      <c r="AE2033" s="18">
        <f t="shared" si="4608"/>
        <v>37034.799999999996</v>
      </c>
      <c r="AF2033" s="18">
        <f t="shared" si="4609"/>
        <v>37034.800000000003</v>
      </c>
      <c r="AG2033" s="18">
        <f t="shared" ref="AG2033" si="4755">AG2034+AG2037+AG2040</f>
        <v>0</v>
      </c>
      <c r="AH2033" s="18">
        <f t="shared" si="4730"/>
        <v>37337.000000000007</v>
      </c>
      <c r="AI2033" s="18">
        <f t="shared" si="4731"/>
        <v>37034.799999999996</v>
      </c>
      <c r="AJ2033" s="18">
        <f t="shared" si="4732"/>
        <v>37034.800000000003</v>
      </c>
      <c r="AK2033" s="18">
        <f t="shared" ref="AK2033:AM2033" si="4756">AK2034+AK2037+AK2040</f>
        <v>0</v>
      </c>
      <c r="AL2033" s="18">
        <f t="shared" si="4756"/>
        <v>0</v>
      </c>
      <c r="AM2033" s="18">
        <f t="shared" si="4756"/>
        <v>0</v>
      </c>
      <c r="AN2033" s="18">
        <f t="shared" si="4614"/>
        <v>37337.000000000007</v>
      </c>
      <c r="AO2033" s="18">
        <f t="shared" si="4615"/>
        <v>37034.799999999996</v>
      </c>
      <c r="AP2033" s="18">
        <f t="shared" si="4616"/>
        <v>37034.800000000003</v>
      </c>
      <c r="AQ2033" s="18">
        <f t="shared" ref="AQ2033" si="4757">AQ2034+AQ2037+AQ2040</f>
        <v>0</v>
      </c>
      <c r="AR2033" s="18">
        <f t="shared" si="4617"/>
        <v>37337.000000000007</v>
      </c>
      <c r="AS2033" s="18">
        <f t="shared" ref="AS2033:AU2033" si="4758">AS2034+AS2037+AS2040</f>
        <v>0</v>
      </c>
      <c r="AT2033" s="18">
        <f t="shared" si="4758"/>
        <v>0</v>
      </c>
      <c r="AU2033" s="18">
        <f t="shared" si="4758"/>
        <v>0</v>
      </c>
      <c r="AV2033" s="18">
        <f t="shared" si="4713"/>
        <v>37337.000000000007</v>
      </c>
      <c r="AW2033" s="18">
        <f t="shared" si="4714"/>
        <v>37034.799999999996</v>
      </c>
      <c r="AX2033" s="18">
        <f t="shared" si="4715"/>
        <v>37034.800000000003</v>
      </c>
      <c r="AY2033" s="18">
        <f t="shared" ref="AY2033:AZ2033" si="4759">AY2034+AY2037+AY2040</f>
        <v>0</v>
      </c>
      <c r="AZ2033" s="18">
        <f t="shared" si="4759"/>
        <v>0</v>
      </c>
      <c r="BA2033" s="18">
        <f t="shared" si="4709"/>
        <v>37337.000000000007</v>
      </c>
      <c r="BB2033" s="18">
        <f t="shared" si="4710"/>
        <v>37034.799999999996</v>
      </c>
      <c r="BC2033" s="18">
        <f t="shared" ref="BC2033:BE2033" si="4760">BC2034+BC2037+BC2040</f>
        <v>1206.9000000000001</v>
      </c>
      <c r="BD2033" s="18">
        <f t="shared" si="4760"/>
        <v>0</v>
      </c>
      <c r="BE2033" s="18">
        <f t="shared" si="4760"/>
        <v>0</v>
      </c>
      <c r="BF2033" s="18">
        <f t="shared" si="4647"/>
        <v>38543.900000000009</v>
      </c>
      <c r="BG2033" s="18">
        <f t="shared" si="4648"/>
        <v>37034.799999999996</v>
      </c>
      <c r="BH2033" s="18">
        <f t="shared" si="4649"/>
        <v>37034.800000000003</v>
      </c>
      <c r="BI2033" s="18">
        <f t="shared" si="4749"/>
        <v>0</v>
      </c>
      <c r="BJ2033" s="25"/>
      <c r="BK2033" s="36"/>
    </row>
    <row r="2034" spans="1:63" ht="93.6" x14ac:dyDescent="0.3">
      <c r="A2034" s="51" t="s">
        <v>286</v>
      </c>
      <c r="B2034" s="50">
        <v>100</v>
      </c>
      <c r="C2034" s="51"/>
      <c r="D2034" s="51"/>
      <c r="E2034" s="14" t="s">
        <v>454</v>
      </c>
      <c r="F2034" s="18">
        <f t="shared" ref="F2034:BI2035" si="4761">F2035</f>
        <v>30526.100000000002</v>
      </c>
      <c r="G2034" s="18">
        <f t="shared" si="4761"/>
        <v>30223.9</v>
      </c>
      <c r="H2034" s="18">
        <f t="shared" si="4761"/>
        <v>30223.9</v>
      </c>
      <c r="I2034" s="18">
        <f t="shared" si="4761"/>
        <v>0</v>
      </c>
      <c r="J2034" s="18">
        <f t="shared" si="4761"/>
        <v>0</v>
      </c>
      <c r="K2034" s="18">
        <f t="shared" si="4761"/>
        <v>0</v>
      </c>
      <c r="L2034" s="18">
        <f t="shared" si="4694"/>
        <v>30526.100000000002</v>
      </c>
      <c r="M2034" s="18">
        <f t="shared" si="4695"/>
        <v>30223.9</v>
      </c>
      <c r="N2034" s="18">
        <f t="shared" si="4696"/>
        <v>30223.9</v>
      </c>
      <c r="O2034" s="18">
        <f t="shared" si="4761"/>
        <v>0</v>
      </c>
      <c r="P2034" s="18">
        <f t="shared" si="4761"/>
        <v>0</v>
      </c>
      <c r="Q2034" s="18">
        <f t="shared" si="4761"/>
        <v>0</v>
      </c>
      <c r="R2034" s="18">
        <f t="shared" ref="R2034:R2097" si="4762">L2034+O2034</f>
        <v>30526.100000000002</v>
      </c>
      <c r="S2034" s="18">
        <f t="shared" ref="S2034:S2097" si="4763">M2034+P2034</f>
        <v>30223.9</v>
      </c>
      <c r="T2034" s="18">
        <f t="shared" ref="T2034:T2097" si="4764">N2034+Q2034</f>
        <v>30223.9</v>
      </c>
      <c r="U2034" s="18">
        <f t="shared" si="4761"/>
        <v>0</v>
      </c>
      <c r="V2034" s="18">
        <f t="shared" si="4761"/>
        <v>0</v>
      </c>
      <c r="W2034" s="18">
        <f t="shared" si="4761"/>
        <v>0</v>
      </c>
      <c r="X2034" s="18">
        <f t="shared" ref="X2034:X2097" si="4765">R2034+U2034</f>
        <v>30526.100000000002</v>
      </c>
      <c r="Y2034" s="18">
        <f t="shared" ref="Y2034:Y2097" si="4766">S2034+V2034</f>
        <v>30223.9</v>
      </c>
      <c r="Z2034" s="18">
        <f t="shared" ref="Z2034:Z2097" si="4767">T2034+W2034</f>
        <v>30223.9</v>
      </c>
      <c r="AA2034" s="18">
        <f t="shared" si="4761"/>
        <v>0</v>
      </c>
      <c r="AB2034" s="18">
        <f t="shared" si="4761"/>
        <v>0</v>
      </c>
      <c r="AC2034" s="18">
        <f t="shared" si="4761"/>
        <v>0</v>
      </c>
      <c r="AD2034" s="18">
        <f t="shared" ref="AD2034:AD2097" si="4768">X2034+AA2034</f>
        <v>30526.100000000002</v>
      </c>
      <c r="AE2034" s="18">
        <f t="shared" ref="AE2034:AE2097" si="4769">Y2034+AB2034</f>
        <v>30223.9</v>
      </c>
      <c r="AF2034" s="18">
        <f t="shared" ref="AF2034:AF2097" si="4770">Z2034+AC2034</f>
        <v>30223.9</v>
      </c>
      <c r="AG2034" s="18">
        <f t="shared" si="4761"/>
        <v>0</v>
      </c>
      <c r="AH2034" s="18">
        <f t="shared" si="4730"/>
        <v>30526.100000000002</v>
      </c>
      <c r="AI2034" s="18">
        <f t="shared" si="4731"/>
        <v>30223.9</v>
      </c>
      <c r="AJ2034" s="18">
        <f t="shared" si="4732"/>
        <v>30223.9</v>
      </c>
      <c r="AK2034" s="18">
        <f t="shared" si="4761"/>
        <v>0</v>
      </c>
      <c r="AL2034" s="18">
        <f t="shared" si="4761"/>
        <v>0</v>
      </c>
      <c r="AM2034" s="18">
        <f t="shared" si="4761"/>
        <v>0</v>
      </c>
      <c r="AN2034" s="18">
        <f t="shared" si="4614"/>
        <v>30526.100000000002</v>
      </c>
      <c r="AO2034" s="18">
        <f t="shared" si="4615"/>
        <v>30223.9</v>
      </c>
      <c r="AP2034" s="18">
        <f t="shared" si="4616"/>
        <v>30223.9</v>
      </c>
      <c r="AQ2034" s="18">
        <f t="shared" si="4761"/>
        <v>0</v>
      </c>
      <c r="AR2034" s="18">
        <f t="shared" si="4617"/>
        <v>30526.100000000002</v>
      </c>
      <c r="AS2034" s="18">
        <f t="shared" si="4761"/>
        <v>0</v>
      </c>
      <c r="AT2034" s="18">
        <f t="shared" si="4761"/>
        <v>0</v>
      </c>
      <c r="AU2034" s="18">
        <f t="shared" si="4761"/>
        <v>0</v>
      </c>
      <c r="AV2034" s="18">
        <f t="shared" si="4713"/>
        <v>30526.100000000002</v>
      </c>
      <c r="AW2034" s="18">
        <f t="shared" si="4714"/>
        <v>30223.9</v>
      </c>
      <c r="AX2034" s="18">
        <f t="shared" si="4715"/>
        <v>30223.9</v>
      </c>
      <c r="AY2034" s="18">
        <f t="shared" si="4761"/>
        <v>0</v>
      </c>
      <c r="AZ2034" s="18">
        <f t="shared" si="4761"/>
        <v>0</v>
      </c>
      <c r="BA2034" s="18">
        <f t="shared" si="4709"/>
        <v>30526.100000000002</v>
      </c>
      <c r="BB2034" s="18">
        <f t="shared" si="4710"/>
        <v>30223.9</v>
      </c>
      <c r="BC2034" s="18">
        <f t="shared" si="4761"/>
        <v>1206.9000000000001</v>
      </c>
      <c r="BD2034" s="18">
        <f t="shared" si="4761"/>
        <v>0</v>
      </c>
      <c r="BE2034" s="18">
        <f t="shared" si="4761"/>
        <v>0</v>
      </c>
      <c r="BF2034" s="18">
        <f t="shared" si="4647"/>
        <v>31733.000000000004</v>
      </c>
      <c r="BG2034" s="18">
        <f t="shared" si="4648"/>
        <v>30223.9</v>
      </c>
      <c r="BH2034" s="18">
        <f t="shared" si="4649"/>
        <v>30223.9</v>
      </c>
      <c r="BI2034" s="18">
        <f t="shared" si="4761"/>
        <v>0</v>
      </c>
      <c r="BJ2034" s="25"/>
      <c r="BK2034" s="36"/>
    </row>
    <row r="2035" spans="1:63" ht="31.2" x14ac:dyDescent="0.3">
      <c r="A2035" s="51" t="s">
        <v>286</v>
      </c>
      <c r="B2035" s="50">
        <v>110</v>
      </c>
      <c r="C2035" s="51"/>
      <c r="D2035" s="51"/>
      <c r="E2035" s="14" t="s">
        <v>461</v>
      </c>
      <c r="F2035" s="18">
        <f t="shared" si="4761"/>
        <v>30526.100000000002</v>
      </c>
      <c r="G2035" s="18">
        <f t="shared" si="4761"/>
        <v>30223.9</v>
      </c>
      <c r="H2035" s="18">
        <f t="shared" si="4761"/>
        <v>30223.9</v>
      </c>
      <c r="I2035" s="18">
        <f t="shared" si="4761"/>
        <v>0</v>
      </c>
      <c r="J2035" s="18">
        <f t="shared" si="4761"/>
        <v>0</v>
      </c>
      <c r="K2035" s="18">
        <f t="shared" si="4761"/>
        <v>0</v>
      </c>
      <c r="L2035" s="18">
        <f t="shared" si="4694"/>
        <v>30526.100000000002</v>
      </c>
      <c r="M2035" s="18">
        <f t="shared" si="4695"/>
        <v>30223.9</v>
      </c>
      <c r="N2035" s="18">
        <f t="shared" si="4696"/>
        <v>30223.9</v>
      </c>
      <c r="O2035" s="18">
        <f t="shared" si="4761"/>
        <v>0</v>
      </c>
      <c r="P2035" s="18">
        <f t="shared" si="4761"/>
        <v>0</v>
      </c>
      <c r="Q2035" s="18">
        <f t="shared" si="4761"/>
        <v>0</v>
      </c>
      <c r="R2035" s="18">
        <f t="shared" si="4762"/>
        <v>30526.100000000002</v>
      </c>
      <c r="S2035" s="18">
        <f t="shared" si="4763"/>
        <v>30223.9</v>
      </c>
      <c r="T2035" s="18">
        <f t="shared" si="4764"/>
        <v>30223.9</v>
      </c>
      <c r="U2035" s="18">
        <f t="shared" si="4761"/>
        <v>0</v>
      </c>
      <c r="V2035" s="18">
        <f t="shared" si="4761"/>
        <v>0</v>
      </c>
      <c r="W2035" s="18">
        <f t="shared" si="4761"/>
        <v>0</v>
      </c>
      <c r="X2035" s="18">
        <f t="shared" si="4765"/>
        <v>30526.100000000002</v>
      </c>
      <c r="Y2035" s="18">
        <f t="shared" si="4766"/>
        <v>30223.9</v>
      </c>
      <c r="Z2035" s="18">
        <f t="shared" si="4767"/>
        <v>30223.9</v>
      </c>
      <c r="AA2035" s="18">
        <f t="shared" si="4761"/>
        <v>0</v>
      </c>
      <c r="AB2035" s="18">
        <f t="shared" si="4761"/>
        <v>0</v>
      </c>
      <c r="AC2035" s="18">
        <f t="shared" si="4761"/>
        <v>0</v>
      </c>
      <c r="AD2035" s="18">
        <f t="shared" si="4768"/>
        <v>30526.100000000002</v>
      </c>
      <c r="AE2035" s="18">
        <f t="shared" si="4769"/>
        <v>30223.9</v>
      </c>
      <c r="AF2035" s="18">
        <f t="shared" si="4770"/>
        <v>30223.9</v>
      </c>
      <c r="AG2035" s="18">
        <f t="shared" si="4761"/>
        <v>0</v>
      </c>
      <c r="AH2035" s="18">
        <f t="shared" si="4730"/>
        <v>30526.100000000002</v>
      </c>
      <c r="AI2035" s="18">
        <f t="shared" si="4731"/>
        <v>30223.9</v>
      </c>
      <c r="AJ2035" s="18">
        <f t="shared" si="4732"/>
        <v>30223.9</v>
      </c>
      <c r="AK2035" s="18">
        <f t="shared" si="4761"/>
        <v>0</v>
      </c>
      <c r="AL2035" s="18">
        <f t="shared" si="4761"/>
        <v>0</v>
      </c>
      <c r="AM2035" s="18">
        <f t="shared" si="4761"/>
        <v>0</v>
      </c>
      <c r="AN2035" s="18">
        <f t="shared" si="4614"/>
        <v>30526.100000000002</v>
      </c>
      <c r="AO2035" s="18">
        <f t="shared" si="4615"/>
        <v>30223.9</v>
      </c>
      <c r="AP2035" s="18">
        <f t="shared" si="4616"/>
        <v>30223.9</v>
      </c>
      <c r="AQ2035" s="18">
        <f t="shared" si="4761"/>
        <v>0</v>
      </c>
      <c r="AR2035" s="18">
        <f t="shared" si="4617"/>
        <v>30526.100000000002</v>
      </c>
      <c r="AS2035" s="18">
        <f t="shared" si="4761"/>
        <v>0</v>
      </c>
      <c r="AT2035" s="18">
        <f t="shared" si="4761"/>
        <v>0</v>
      </c>
      <c r="AU2035" s="18">
        <f t="shared" si="4761"/>
        <v>0</v>
      </c>
      <c r="AV2035" s="18">
        <f t="shared" si="4713"/>
        <v>30526.100000000002</v>
      </c>
      <c r="AW2035" s="18">
        <f t="shared" si="4714"/>
        <v>30223.9</v>
      </c>
      <c r="AX2035" s="18">
        <f t="shared" si="4715"/>
        <v>30223.9</v>
      </c>
      <c r="AY2035" s="18">
        <f t="shared" si="4761"/>
        <v>0</v>
      </c>
      <c r="AZ2035" s="18">
        <f t="shared" si="4761"/>
        <v>0</v>
      </c>
      <c r="BA2035" s="18">
        <f t="shared" si="4709"/>
        <v>30526.100000000002</v>
      </c>
      <c r="BB2035" s="18">
        <f t="shared" si="4710"/>
        <v>30223.9</v>
      </c>
      <c r="BC2035" s="18">
        <f t="shared" si="4761"/>
        <v>1206.9000000000001</v>
      </c>
      <c r="BD2035" s="18">
        <f t="shared" si="4761"/>
        <v>0</v>
      </c>
      <c r="BE2035" s="18">
        <f t="shared" si="4761"/>
        <v>0</v>
      </c>
      <c r="BF2035" s="18">
        <f t="shared" si="4647"/>
        <v>31733.000000000004</v>
      </c>
      <c r="BG2035" s="18">
        <f t="shared" si="4648"/>
        <v>30223.9</v>
      </c>
      <c r="BH2035" s="18">
        <f t="shared" si="4649"/>
        <v>30223.9</v>
      </c>
      <c r="BI2035" s="18">
        <f t="shared" si="4761"/>
        <v>0</v>
      </c>
      <c r="BJ2035" s="25"/>
      <c r="BK2035" s="36"/>
    </row>
    <row r="2036" spans="1:63" x14ac:dyDescent="0.3">
      <c r="A2036" s="51" t="s">
        <v>286</v>
      </c>
      <c r="B2036" s="50">
        <v>110</v>
      </c>
      <c r="C2036" s="51" t="s">
        <v>5</v>
      </c>
      <c r="D2036" s="51" t="s">
        <v>6</v>
      </c>
      <c r="E2036" s="14" t="s">
        <v>424</v>
      </c>
      <c r="F2036" s="18">
        <v>30526.100000000002</v>
      </c>
      <c r="G2036" s="18">
        <v>30223.9</v>
      </c>
      <c r="H2036" s="18">
        <v>30223.9</v>
      </c>
      <c r="I2036" s="18"/>
      <c r="J2036" s="18"/>
      <c r="K2036" s="18"/>
      <c r="L2036" s="18">
        <f t="shared" si="4694"/>
        <v>30526.100000000002</v>
      </c>
      <c r="M2036" s="18">
        <f t="shared" si="4695"/>
        <v>30223.9</v>
      </c>
      <c r="N2036" s="18">
        <f t="shared" si="4696"/>
        <v>30223.9</v>
      </c>
      <c r="O2036" s="18"/>
      <c r="P2036" s="18"/>
      <c r="Q2036" s="18"/>
      <c r="R2036" s="18">
        <f t="shared" si="4762"/>
        <v>30526.100000000002</v>
      </c>
      <c r="S2036" s="18">
        <f t="shared" si="4763"/>
        <v>30223.9</v>
      </c>
      <c r="T2036" s="18">
        <f t="shared" si="4764"/>
        <v>30223.9</v>
      </c>
      <c r="U2036" s="18"/>
      <c r="V2036" s="18"/>
      <c r="W2036" s="18"/>
      <c r="X2036" s="18">
        <f t="shared" si="4765"/>
        <v>30526.100000000002</v>
      </c>
      <c r="Y2036" s="18">
        <f t="shared" si="4766"/>
        <v>30223.9</v>
      </c>
      <c r="Z2036" s="18">
        <f t="shared" si="4767"/>
        <v>30223.9</v>
      </c>
      <c r="AA2036" s="18"/>
      <c r="AB2036" s="18"/>
      <c r="AC2036" s="18"/>
      <c r="AD2036" s="18">
        <f t="shared" si="4768"/>
        <v>30526.100000000002</v>
      </c>
      <c r="AE2036" s="18">
        <f t="shared" si="4769"/>
        <v>30223.9</v>
      </c>
      <c r="AF2036" s="18">
        <f t="shared" si="4770"/>
        <v>30223.9</v>
      </c>
      <c r="AG2036" s="18"/>
      <c r="AH2036" s="18">
        <f t="shared" si="4730"/>
        <v>30526.100000000002</v>
      </c>
      <c r="AI2036" s="18">
        <f t="shared" si="4731"/>
        <v>30223.9</v>
      </c>
      <c r="AJ2036" s="18">
        <f t="shared" si="4732"/>
        <v>30223.9</v>
      </c>
      <c r="AK2036" s="18"/>
      <c r="AL2036" s="18"/>
      <c r="AM2036" s="18"/>
      <c r="AN2036" s="18">
        <f t="shared" si="4614"/>
        <v>30526.100000000002</v>
      </c>
      <c r="AO2036" s="18">
        <f t="shared" si="4615"/>
        <v>30223.9</v>
      </c>
      <c r="AP2036" s="18">
        <f t="shared" si="4616"/>
        <v>30223.9</v>
      </c>
      <c r="AQ2036" s="18"/>
      <c r="AR2036" s="18">
        <f t="shared" si="4617"/>
        <v>30526.100000000002</v>
      </c>
      <c r="AS2036" s="18"/>
      <c r="AT2036" s="18"/>
      <c r="AU2036" s="18"/>
      <c r="AV2036" s="18">
        <f t="shared" si="4713"/>
        <v>30526.100000000002</v>
      </c>
      <c r="AW2036" s="18">
        <f t="shared" si="4714"/>
        <v>30223.9</v>
      </c>
      <c r="AX2036" s="18">
        <f t="shared" si="4715"/>
        <v>30223.9</v>
      </c>
      <c r="AY2036" s="18"/>
      <c r="AZ2036" s="18"/>
      <c r="BA2036" s="18">
        <f t="shared" si="4709"/>
        <v>30526.100000000002</v>
      </c>
      <c r="BB2036" s="18">
        <f t="shared" si="4710"/>
        <v>30223.9</v>
      </c>
      <c r="BC2036" s="18">
        <v>1206.9000000000001</v>
      </c>
      <c r="BD2036" s="18"/>
      <c r="BE2036" s="18"/>
      <c r="BF2036" s="18">
        <f t="shared" si="4647"/>
        <v>31733.000000000004</v>
      </c>
      <c r="BG2036" s="18">
        <f t="shared" si="4648"/>
        <v>30223.9</v>
      </c>
      <c r="BH2036" s="18">
        <f t="shared" si="4649"/>
        <v>30223.9</v>
      </c>
      <c r="BI2036" s="18"/>
      <c r="BJ2036" s="25"/>
      <c r="BK2036" s="36"/>
    </row>
    <row r="2037" spans="1:63" ht="31.2" x14ac:dyDescent="0.3">
      <c r="A2037" s="51" t="s">
        <v>286</v>
      </c>
      <c r="B2037" s="50">
        <v>200</v>
      </c>
      <c r="C2037" s="51"/>
      <c r="D2037" s="51"/>
      <c r="E2037" s="14" t="s">
        <v>455</v>
      </c>
      <c r="F2037" s="18">
        <f t="shared" ref="F2037:BI2038" si="4771">F2038</f>
        <v>6577.0999999999995</v>
      </c>
      <c r="G2037" s="18">
        <f t="shared" si="4771"/>
        <v>6585.2999999999993</v>
      </c>
      <c r="H2037" s="18">
        <f t="shared" si="4771"/>
        <v>6593.4</v>
      </c>
      <c r="I2037" s="18">
        <f t="shared" si="4771"/>
        <v>0</v>
      </c>
      <c r="J2037" s="18">
        <f t="shared" si="4771"/>
        <v>0</v>
      </c>
      <c r="K2037" s="18">
        <f t="shared" si="4771"/>
        <v>0</v>
      </c>
      <c r="L2037" s="18">
        <f t="shared" si="4694"/>
        <v>6577.0999999999995</v>
      </c>
      <c r="M2037" s="18">
        <f t="shared" si="4695"/>
        <v>6585.2999999999993</v>
      </c>
      <c r="N2037" s="18">
        <f t="shared" si="4696"/>
        <v>6593.4</v>
      </c>
      <c r="O2037" s="18">
        <f t="shared" si="4771"/>
        <v>0</v>
      </c>
      <c r="P2037" s="18">
        <f t="shared" si="4771"/>
        <v>0</v>
      </c>
      <c r="Q2037" s="18">
        <f t="shared" si="4771"/>
        <v>0</v>
      </c>
      <c r="R2037" s="18">
        <f t="shared" si="4762"/>
        <v>6577.0999999999995</v>
      </c>
      <c r="S2037" s="18">
        <f t="shared" si="4763"/>
        <v>6585.2999999999993</v>
      </c>
      <c r="T2037" s="18">
        <f t="shared" si="4764"/>
        <v>6593.4</v>
      </c>
      <c r="U2037" s="18">
        <f t="shared" si="4771"/>
        <v>0</v>
      </c>
      <c r="V2037" s="18">
        <f t="shared" si="4771"/>
        <v>0</v>
      </c>
      <c r="W2037" s="18">
        <f t="shared" si="4771"/>
        <v>0</v>
      </c>
      <c r="X2037" s="18">
        <f t="shared" si="4765"/>
        <v>6577.0999999999995</v>
      </c>
      <c r="Y2037" s="18">
        <f t="shared" si="4766"/>
        <v>6585.2999999999993</v>
      </c>
      <c r="Z2037" s="18">
        <f t="shared" si="4767"/>
        <v>6593.4</v>
      </c>
      <c r="AA2037" s="18">
        <f t="shared" si="4771"/>
        <v>0</v>
      </c>
      <c r="AB2037" s="18">
        <f t="shared" si="4771"/>
        <v>0</v>
      </c>
      <c r="AC2037" s="18">
        <f t="shared" si="4771"/>
        <v>0</v>
      </c>
      <c r="AD2037" s="18">
        <f t="shared" si="4768"/>
        <v>6577.0999999999995</v>
      </c>
      <c r="AE2037" s="18">
        <f t="shared" si="4769"/>
        <v>6585.2999999999993</v>
      </c>
      <c r="AF2037" s="18">
        <f t="shared" si="4770"/>
        <v>6593.4</v>
      </c>
      <c r="AG2037" s="18">
        <f t="shared" si="4771"/>
        <v>0</v>
      </c>
      <c r="AH2037" s="18">
        <f t="shared" si="4730"/>
        <v>6577.0999999999995</v>
      </c>
      <c r="AI2037" s="18">
        <f t="shared" si="4731"/>
        <v>6585.2999999999993</v>
      </c>
      <c r="AJ2037" s="18">
        <f t="shared" si="4732"/>
        <v>6593.4</v>
      </c>
      <c r="AK2037" s="18">
        <f t="shared" si="4771"/>
        <v>0</v>
      </c>
      <c r="AL2037" s="18">
        <f t="shared" si="4771"/>
        <v>0</v>
      </c>
      <c r="AM2037" s="18">
        <f t="shared" si="4771"/>
        <v>0</v>
      </c>
      <c r="AN2037" s="18">
        <f t="shared" si="4614"/>
        <v>6577.0999999999995</v>
      </c>
      <c r="AO2037" s="18">
        <f t="shared" si="4615"/>
        <v>6585.2999999999993</v>
      </c>
      <c r="AP2037" s="18">
        <f t="shared" si="4616"/>
        <v>6593.4</v>
      </c>
      <c r="AQ2037" s="18">
        <f t="shared" si="4771"/>
        <v>0</v>
      </c>
      <c r="AR2037" s="18">
        <f t="shared" si="4617"/>
        <v>6577.0999999999995</v>
      </c>
      <c r="AS2037" s="18">
        <f t="shared" si="4771"/>
        <v>0</v>
      </c>
      <c r="AT2037" s="18">
        <f t="shared" si="4771"/>
        <v>0</v>
      </c>
      <c r="AU2037" s="18">
        <f t="shared" si="4771"/>
        <v>0</v>
      </c>
      <c r="AV2037" s="18">
        <f t="shared" si="4713"/>
        <v>6577.0999999999995</v>
      </c>
      <c r="AW2037" s="18">
        <f t="shared" si="4714"/>
        <v>6585.2999999999993</v>
      </c>
      <c r="AX2037" s="18">
        <f t="shared" si="4715"/>
        <v>6593.4</v>
      </c>
      <c r="AY2037" s="18">
        <f t="shared" si="4771"/>
        <v>0</v>
      </c>
      <c r="AZ2037" s="18">
        <f t="shared" si="4771"/>
        <v>0</v>
      </c>
      <c r="BA2037" s="18">
        <f t="shared" si="4709"/>
        <v>6577.0999999999995</v>
      </c>
      <c r="BB2037" s="18">
        <f t="shared" si="4710"/>
        <v>6585.2999999999993</v>
      </c>
      <c r="BC2037" s="18">
        <f t="shared" si="4771"/>
        <v>0</v>
      </c>
      <c r="BD2037" s="18">
        <f t="shared" si="4771"/>
        <v>0</v>
      </c>
      <c r="BE2037" s="18">
        <f t="shared" si="4771"/>
        <v>0</v>
      </c>
      <c r="BF2037" s="18">
        <f t="shared" si="4647"/>
        <v>6577.0999999999995</v>
      </c>
      <c r="BG2037" s="18">
        <f t="shared" si="4648"/>
        <v>6585.2999999999993</v>
      </c>
      <c r="BH2037" s="18">
        <f t="shared" si="4649"/>
        <v>6593.4</v>
      </c>
      <c r="BI2037" s="18">
        <f t="shared" si="4771"/>
        <v>0</v>
      </c>
      <c r="BJ2037" s="25"/>
      <c r="BK2037" s="36"/>
    </row>
    <row r="2038" spans="1:63" ht="46.8" x14ac:dyDescent="0.3">
      <c r="A2038" s="51" t="s">
        <v>286</v>
      </c>
      <c r="B2038" s="50">
        <v>240</v>
      </c>
      <c r="C2038" s="51"/>
      <c r="D2038" s="51"/>
      <c r="E2038" s="14" t="s">
        <v>463</v>
      </c>
      <c r="F2038" s="18">
        <f t="shared" si="4771"/>
        <v>6577.0999999999995</v>
      </c>
      <c r="G2038" s="18">
        <f t="shared" si="4771"/>
        <v>6585.2999999999993</v>
      </c>
      <c r="H2038" s="18">
        <f t="shared" si="4771"/>
        <v>6593.4</v>
      </c>
      <c r="I2038" s="18">
        <f t="shared" si="4771"/>
        <v>0</v>
      </c>
      <c r="J2038" s="18">
        <f t="shared" si="4771"/>
        <v>0</v>
      </c>
      <c r="K2038" s="18">
        <f t="shared" si="4771"/>
        <v>0</v>
      </c>
      <c r="L2038" s="18">
        <f t="shared" si="4694"/>
        <v>6577.0999999999995</v>
      </c>
      <c r="M2038" s="18">
        <f t="shared" si="4695"/>
        <v>6585.2999999999993</v>
      </c>
      <c r="N2038" s="18">
        <f t="shared" si="4696"/>
        <v>6593.4</v>
      </c>
      <c r="O2038" s="18">
        <f t="shared" si="4771"/>
        <v>0</v>
      </c>
      <c r="P2038" s="18">
        <f t="shared" si="4771"/>
        <v>0</v>
      </c>
      <c r="Q2038" s="18">
        <f t="shared" si="4771"/>
        <v>0</v>
      </c>
      <c r="R2038" s="18">
        <f t="shared" si="4762"/>
        <v>6577.0999999999995</v>
      </c>
      <c r="S2038" s="18">
        <f t="shared" si="4763"/>
        <v>6585.2999999999993</v>
      </c>
      <c r="T2038" s="18">
        <f t="shared" si="4764"/>
        <v>6593.4</v>
      </c>
      <c r="U2038" s="18">
        <f t="shared" si="4771"/>
        <v>0</v>
      </c>
      <c r="V2038" s="18">
        <f t="shared" si="4771"/>
        <v>0</v>
      </c>
      <c r="W2038" s="18">
        <f t="shared" si="4771"/>
        <v>0</v>
      </c>
      <c r="X2038" s="18">
        <f t="shared" si="4765"/>
        <v>6577.0999999999995</v>
      </c>
      <c r="Y2038" s="18">
        <f t="shared" si="4766"/>
        <v>6585.2999999999993</v>
      </c>
      <c r="Z2038" s="18">
        <f t="shared" si="4767"/>
        <v>6593.4</v>
      </c>
      <c r="AA2038" s="18">
        <f t="shared" si="4771"/>
        <v>0</v>
      </c>
      <c r="AB2038" s="18">
        <f t="shared" si="4771"/>
        <v>0</v>
      </c>
      <c r="AC2038" s="18">
        <f t="shared" si="4771"/>
        <v>0</v>
      </c>
      <c r="AD2038" s="18">
        <f t="shared" si="4768"/>
        <v>6577.0999999999995</v>
      </c>
      <c r="AE2038" s="18">
        <f t="shared" si="4769"/>
        <v>6585.2999999999993</v>
      </c>
      <c r="AF2038" s="18">
        <f t="shared" si="4770"/>
        <v>6593.4</v>
      </c>
      <c r="AG2038" s="18">
        <f t="shared" si="4771"/>
        <v>0</v>
      </c>
      <c r="AH2038" s="18">
        <f t="shared" si="4730"/>
        <v>6577.0999999999995</v>
      </c>
      <c r="AI2038" s="18">
        <f t="shared" si="4731"/>
        <v>6585.2999999999993</v>
      </c>
      <c r="AJ2038" s="18">
        <f t="shared" si="4732"/>
        <v>6593.4</v>
      </c>
      <c r="AK2038" s="18">
        <f t="shared" si="4771"/>
        <v>0</v>
      </c>
      <c r="AL2038" s="18">
        <f t="shared" si="4771"/>
        <v>0</v>
      </c>
      <c r="AM2038" s="18">
        <f t="shared" si="4771"/>
        <v>0</v>
      </c>
      <c r="AN2038" s="18">
        <f t="shared" si="4614"/>
        <v>6577.0999999999995</v>
      </c>
      <c r="AO2038" s="18">
        <f t="shared" si="4615"/>
        <v>6585.2999999999993</v>
      </c>
      <c r="AP2038" s="18">
        <f t="shared" si="4616"/>
        <v>6593.4</v>
      </c>
      <c r="AQ2038" s="18">
        <f t="shared" si="4771"/>
        <v>0</v>
      </c>
      <c r="AR2038" s="18">
        <f t="shared" si="4617"/>
        <v>6577.0999999999995</v>
      </c>
      <c r="AS2038" s="18">
        <f t="shared" si="4771"/>
        <v>0</v>
      </c>
      <c r="AT2038" s="18">
        <f t="shared" si="4771"/>
        <v>0</v>
      </c>
      <c r="AU2038" s="18">
        <f t="shared" si="4771"/>
        <v>0</v>
      </c>
      <c r="AV2038" s="18">
        <f t="shared" si="4713"/>
        <v>6577.0999999999995</v>
      </c>
      <c r="AW2038" s="18">
        <f t="shared" si="4714"/>
        <v>6585.2999999999993</v>
      </c>
      <c r="AX2038" s="18">
        <f t="shared" si="4715"/>
        <v>6593.4</v>
      </c>
      <c r="AY2038" s="18">
        <f t="shared" si="4771"/>
        <v>0</v>
      </c>
      <c r="AZ2038" s="18">
        <f t="shared" si="4771"/>
        <v>0</v>
      </c>
      <c r="BA2038" s="18">
        <f t="shared" si="4709"/>
        <v>6577.0999999999995</v>
      </c>
      <c r="BB2038" s="18">
        <f t="shared" si="4710"/>
        <v>6585.2999999999993</v>
      </c>
      <c r="BC2038" s="18">
        <f t="shared" si="4771"/>
        <v>0</v>
      </c>
      <c r="BD2038" s="18">
        <f t="shared" si="4771"/>
        <v>0</v>
      </c>
      <c r="BE2038" s="18">
        <f t="shared" si="4771"/>
        <v>0</v>
      </c>
      <c r="BF2038" s="18">
        <f t="shared" si="4647"/>
        <v>6577.0999999999995</v>
      </c>
      <c r="BG2038" s="18">
        <f t="shared" si="4648"/>
        <v>6585.2999999999993</v>
      </c>
      <c r="BH2038" s="18">
        <f t="shared" si="4649"/>
        <v>6593.4</v>
      </c>
      <c r="BI2038" s="18">
        <f t="shared" si="4771"/>
        <v>0</v>
      </c>
      <c r="BJ2038" s="25"/>
      <c r="BK2038" s="36"/>
    </row>
    <row r="2039" spans="1:63" x14ac:dyDescent="0.3">
      <c r="A2039" s="51" t="s">
        <v>286</v>
      </c>
      <c r="B2039" s="50">
        <v>240</v>
      </c>
      <c r="C2039" s="51" t="s">
        <v>5</v>
      </c>
      <c r="D2039" s="51" t="s">
        <v>6</v>
      </c>
      <c r="E2039" s="14" t="s">
        <v>424</v>
      </c>
      <c r="F2039" s="18">
        <v>6577.0999999999995</v>
      </c>
      <c r="G2039" s="18">
        <v>6585.2999999999993</v>
      </c>
      <c r="H2039" s="18">
        <v>6593.4</v>
      </c>
      <c r="I2039" s="18"/>
      <c r="J2039" s="18"/>
      <c r="K2039" s="18"/>
      <c r="L2039" s="18">
        <f t="shared" si="4694"/>
        <v>6577.0999999999995</v>
      </c>
      <c r="M2039" s="18">
        <f t="shared" si="4695"/>
        <v>6585.2999999999993</v>
      </c>
      <c r="N2039" s="18">
        <f t="shared" si="4696"/>
        <v>6593.4</v>
      </c>
      <c r="O2039" s="18"/>
      <c r="P2039" s="18"/>
      <c r="Q2039" s="18"/>
      <c r="R2039" s="18">
        <f t="shared" si="4762"/>
        <v>6577.0999999999995</v>
      </c>
      <c r="S2039" s="18">
        <f t="shared" si="4763"/>
        <v>6585.2999999999993</v>
      </c>
      <c r="T2039" s="18">
        <f t="shared" si="4764"/>
        <v>6593.4</v>
      </c>
      <c r="U2039" s="18"/>
      <c r="V2039" s="18"/>
      <c r="W2039" s="18"/>
      <c r="X2039" s="18">
        <f t="shared" si="4765"/>
        <v>6577.0999999999995</v>
      </c>
      <c r="Y2039" s="18">
        <f t="shared" si="4766"/>
        <v>6585.2999999999993</v>
      </c>
      <c r="Z2039" s="18">
        <f t="shared" si="4767"/>
        <v>6593.4</v>
      </c>
      <c r="AA2039" s="18"/>
      <c r="AB2039" s="18"/>
      <c r="AC2039" s="18"/>
      <c r="AD2039" s="18">
        <f t="shared" si="4768"/>
        <v>6577.0999999999995</v>
      </c>
      <c r="AE2039" s="18">
        <f t="shared" si="4769"/>
        <v>6585.2999999999993</v>
      </c>
      <c r="AF2039" s="18">
        <f t="shared" si="4770"/>
        <v>6593.4</v>
      </c>
      <c r="AG2039" s="18"/>
      <c r="AH2039" s="18">
        <f t="shared" si="4730"/>
        <v>6577.0999999999995</v>
      </c>
      <c r="AI2039" s="18">
        <f t="shared" si="4731"/>
        <v>6585.2999999999993</v>
      </c>
      <c r="AJ2039" s="18">
        <f t="shared" si="4732"/>
        <v>6593.4</v>
      </c>
      <c r="AK2039" s="18"/>
      <c r="AL2039" s="18"/>
      <c r="AM2039" s="18"/>
      <c r="AN2039" s="18">
        <f t="shared" si="4614"/>
        <v>6577.0999999999995</v>
      </c>
      <c r="AO2039" s="18">
        <f t="shared" si="4615"/>
        <v>6585.2999999999993</v>
      </c>
      <c r="AP2039" s="18">
        <f t="shared" si="4616"/>
        <v>6593.4</v>
      </c>
      <c r="AQ2039" s="18"/>
      <c r="AR2039" s="18">
        <f t="shared" si="4617"/>
        <v>6577.0999999999995</v>
      </c>
      <c r="AS2039" s="18"/>
      <c r="AT2039" s="18"/>
      <c r="AU2039" s="18"/>
      <c r="AV2039" s="18">
        <f t="shared" si="4713"/>
        <v>6577.0999999999995</v>
      </c>
      <c r="AW2039" s="18">
        <f t="shared" si="4714"/>
        <v>6585.2999999999993</v>
      </c>
      <c r="AX2039" s="18">
        <f t="shared" si="4715"/>
        <v>6593.4</v>
      </c>
      <c r="AY2039" s="18"/>
      <c r="AZ2039" s="18"/>
      <c r="BA2039" s="18">
        <f t="shared" si="4709"/>
        <v>6577.0999999999995</v>
      </c>
      <c r="BB2039" s="18">
        <f t="shared" si="4710"/>
        <v>6585.2999999999993</v>
      </c>
      <c r="BC2039" s="18"/>
      <c r="BD2039" s="18"/>
      <c r="BE2039" s="18"/>
      <c r="BF2039" s="18">
        <f t="shared" si="4647"/>
        <v>6577.0999999999995</v>
      </c>
      <c r="BG2039" s="18">
        <f t="shared" si="4648"/>
        <v>6585.2999999999993</v>
      </c>
      <c r="BH2039" s="18">
        <f t="shared" si="4649"/>
        <v>6593.4</v>
      </c>
      <c r="BI2039" s="18"/>
      <c r="BJ2039" s="25"/>
      <c r="BK2039" s="36"/>
    </row>
    <row r="2040" spans="1:63" x14ac:dyDescent="0.3">
      <c r="A2040" s="51" t="s">
        <v>286</v>
      </c>
      <c r="B2040" s="50">
        <v>800</v>
      </c>
      <c r="C2040" s="51"/>
      <c r="D2040" s="51"/>
      <c r="E2040" s="14" t="s">
        <v>460</v>
      </c>
      <c r="F2040" s="18">
        <f t="shared" ref="F2040:BI2041" si="4772">F2041</f>
        <v>233.8</v>
      </c>
      <c r="G2040" s="18">
        <f t="shared" si="4772"/>
        <v>225.60000000000002</v>
      </c>
      <c r="H2040" s="18">
        <f t="shared" si="4772"/>
        <v>217.5</v>
      </c>
      <c r="I2040" s="18">
        <f t="shared" si="4772"/>
        <v>0</v>
      </c>
      <c r="J2040" s="18">
        <f t="shared" si="4772"/>
        <v>0</v>
      </c>
      <c r="K2040" s="18">
        <f t="shared" si="4772"/>
        <v>0</v>
      </c>
      <c r="L2040" s="18">
        <f t="shared" si="4694"/>
        <v>233.8</v>
      </c>
      <c r="M2040" s="18">
        <f t="shared" si="4695"/>
        <v>225.60000000000002</v>
      </c>
      <c r="N2040" s="18">
        <f t="shared" si="4696"/>
        <v>217.5</v>
      </c>
      <c r="O2040" s="18">
        <f t="shared" si="4772"/>
        <v>0</v>
      </c>
      <c r="P2040" s="18">
        <f t="shared" si="4772"/>
        <v>0</v>
      </c>
      <c r="Q2040" s="18">
        <f t="shared" si="4772"/>
        <v>0</v>
      </c>
      <c r="R2040" s="18">
        <f t="shared" si="4762"/>
        <v>233.8</v>
      </c>
      <c r="S2040" s="18">
        <f t="shared" si="4763"/>
        <v>225.60000000000002</v>
      </c>
      <c r="T2040" s="18">
        <f t="shared" si="4764"/>
        <v>217.5</v>
      </c>
      <c r="U2040" s="18">
        <f t="shared" si="4772"/>
        <v>0</v>
      </c>
      <c r="V2040" s="18">
        <f t="shared" si="4772"/>
        <v>0</v>
      </c>
      <c r="W2040" s="18">
        <f t="shared" si="4772"/>
        <v>0</v>
      </c>
      <c r="X2040" s="18">
        <f t="shared" si="4765"/>
        <v>233.8</v>
      </c>
      <c r="Y2040" s="18">
        <f t="shared" si="4766"/>
        <v>225.60000000000002</v>
      </c>
      <c r="Z2040" s="18">
        <f t="shared" si="4767"/>
        <v>217.5</v>
      </c>
      <c r="AA2040" s="18">
        <f t="shared" si="4772"/>
        <v>0</v>
      </c>
      <c r="AB2040" s="18">
        <f t="shared" si="4772"/>
        <v>0</v>
      </c>
      <c r="AC2040" s="18">
        <f t="shared" si="4772"/>
        <v>0</v>
      </c>
      <c r="AD2040" s="18">
        <f t="shared" si="4768"/>
        <v>233.8</v>
      </c>
      <c r="AE2040" s="18">
        <f t="shared" si="4769"/>
        <v>225.60000000000002</v>
      </c>
      <c r="AF2040" s="18">
        <f t="shared" si="4770"/>
        <v>217.5</v>
      </c>
      <c r="AG2040" s="18">
        <f t="shared" si="4772"/>
        <v>0</v>
      </c>
      <c r="AH2040" s="18">
        <f t="shared" si="4730"/>
        <v>233.8</v>
      </c>
      <c r="AI2040" s="18">
        <f t="shared" si="4731"/>
        <v>225.60000000000002</v>
      </c>
      <c r="AJ2040" s="18">
        <f t="shared" si="4732"/>
        <v>217.5</v>
      </c>
      <c r="AK2040" s="18">
        <f t="shared" si="4772"/>
        <v>0</v>
      </c>
      <c r="AL2040" s="18">
        <f t="shared" si="4772"/>
        <v>0</v>
      </c>
      <c r="AM2040" s="18">
        <f t="shared" si="4772"/>
        <v>0</v>
      </c>
      <c r="AN2040" s="18">
        <f t="shared" si="4614"/>
        <v>233.8</v>
      </c>
      <c r="AO2040" s="18">
        <f t="shared" si="4615"/>
        <v>225.60000000000002</v>
      </c>
      <c r="AP2040" s="18">
        <f t="shared" si="4616"/>
        <v>217.5</v>
      </c>
      <c r="AQ2040" s="18">
        <f t="shared" si="4772"/>
        <v>0</v>
      </c>
      <c r="AR2040" s="18">
        <f t="shared" si="4617"/>
        <v>233.8</v>
      </c>
      <c r="AS2040" s="18">
        <f t="shared" si="4772"/>
        <v>0</v>
      </c>
      <c r="AT2040" s="18">
        <f t="shared" si="4772"/>
        <v>0</v>
      </c>
      <c r="AU2040" s="18">
        <f t="shared" si="4772"/>
        <v>0</v>
      </c>
      <c r="AV2040" s="18">
        <f t="shared" si="4713"/>
        <v>233.8</v>
      </c>
      <c r="AW2040" s="18">
        <f t="shared" si="4714"/>
        <v>225.60000000000002</v>
      </c>
      <c r="AX2040" s="18">
        <f t="shared" si="4715"/>
        <v>217.5</v>
      </c>
      <c r="AY2040" s="18">
        <f t="shared" si="4772"/>
        <v>0</v>
      </c>
      <c r="AZ2040" s="18">
        <f t="shared" si="4772"/>
        <v>0</v>
      </c>
      <c r="BA2040" s="18">
        <f t="shared" si="4709"/>
        <v>233.8</v>
      </c>
      <c r="BB2040" s="18">
        <f t="shared" si="4710"/>
        <v>225.60000000000002</v>
      </c>
      <c r="BC2040" s="18">
        <f t="shared" si="4772"/>
        <v>0</v>
      </c>
      <c r="BD2040" s="18">
        <f t="shared" si="4772"/>
        <v>0</v>
      </c>
      <c r="BE2040" s="18">
        <f t="shared" si="4772"/>
        <v>0</v>
      </c>
      <c r="BF2040" s="18">
        <f t="shared" si="4647"/>
        <v>233.8</v>
      </c>
      <c r="BG2040" s="18">
        <f t="shared" si="4648"/>
        <v>225.60000000000002</v>
      </c>
      <c r="BH2040" s="18">
        <f t="shared" si="4649"/>
        <v>217.5</v>
      </c>
      <c r="BI2040" s="18">
        <f t="shared" si="4772"/>
        <v>0</v>
      </c>
      <c r="BJ2040" s="25"/>
      <c r="BK2040" s="36"/>
    </row>
    <row r="2041" spans="1:63" x14ac:dyDescent="0.3">
      <c r="A2041" s="51" t="s">
        <v>286</v>
      </c>
      <c r="B2041" s="50">
        <v>850</v>
      </c>
      <c r="C2041" s="51"/>
      <c r="D2041" s="51"/>
      <c r="E2041" s="14" t="s">
        <v>477</v>
      </c>
      <c r="F2041" s="18">
        <f t="shared" si="4772"/>
        <v>233.8</v>
      </c>
      <c r="G2041" s="18">
        <f t="shared" si="4772"/>
        <v>225.60000000000002</v>
      </c>
      <c r="H2041" s="18">
        <f t="shared" si="4772"/>
        <v>217.5</v>
      </c>
      <c r="I2041" s="18">
        <f t="shared" si="4772"/>
        <v>0</v>
      </c>
      <c r="J2041" s="18">
        <f t="shared" si="4772"/>
        <v>0</v>
      </c>
      <c r="K2041" s="18">
        <f t="shared" si="4772"/>
        <v>0</v>
      </c>
      <c r="L2041" s="18">
        <f t="shared" si="4694"/>
        <v>233.8</v>
      </c>
      <c r="M2041" s="18">
        <f t="shared" si="4695"/>
        <v>225.60000000000002</v>
      </c>
      <c r="N2041" s="18">
        <f t="shared" si="4696"/>
        <v>217.5</v>
      </c>
      <c r="O2041" s="18">
        <f t="shared" si="4772"/>
        <v>0</v>
      </c>
      <c r="P2041" s="18">
        <f t="shared" si="4772"/>
        <v>0</v>
      </c>
      <c r="Q2041" s="18">
        <f t="shared" si="4772"/>
        <v>0</v>
      </c>
      <c r="R2041" s="18">
        <f t="shared" si="4762"/>
        <v>233.8</v>
      </c>
      <c r="S2041" s="18">
        <f t="shared" si="4763"/>
        <v>225.60000000000002</v>
      </c>
      <c r="T2041" s="18">
        <f t="shared" si="4764"/>
        <v>217.5</v>
      </c>
      <c r="U2041" s="18">
        <f t="shared" si="4772"/>
        <v>0</v>
      </c>
      <c r="V2041" s="18">
        <f t="shared" si="4772"/>
        <v>0</v>
      </c>
      <c r="W2041" s="18">
        <f t="shared" si="4772"/>
        <v>0</v>
      </c>
      <c r="X2041" s="18">
        <f t="shared" si="4765"/>
        <v>233.8</v>
      </c>
      <c r="Y2041" s="18">
        <f t="shared" si="4766"/>
        <v>225.60000000000002</v>
      </c>
      <c r="Z2041" s="18">
        <f t="shared" si="4767"/>
        <v>217.5</v>
      </c>
      <c r="AA2041" s="18">
        <f t="shared" si="4772"/>
        <v>0</v>
      </c>
      <c r="AB2041" s="18">
        <f t="shared" si="4772"/>
        <v>0</v>
      </c>
      <c r="AC2041" s="18">
        <f t="shared" si="4772"/>
        <v>0</v>
      </c>
      <c r="AD2041" s="18">
        <f t="shared" si="4768"/>
        <v>233.8</v>
      </c>
      <c r="AE2041" s="18">
        <f t="shared" si="4769"/>
        <v>225.60000000000002</v>
      </c>
      <c r="AF2041" s="18">
        <f t="shared" si="4770"/>
        <v>217.5</v>
      </c>
      <c r="AG2041" s="18">
        <f t="shared" si="4772"/>
        <v>0</v>
      </c>
      <c r="AH2041" s="18">
        <f t="shared" si="4730"/>
        <v>233.8</v>
      </c>
      <c r="AI2041" s="18">
        <f t="shared" si="4731"/>
        <v>225.60000000000002</v>
      </c>
      <c r="AJ2041" s="18">
        <f t="shared" si="4732"/>
        <v>217.5</v>
      </c>
      <c r="AK2041" s="18">
        <f t="shared" si="4772"/>
        <v>0</v>
      </c>
      <c r="AL2041" s="18">
        <f t="shared" si="4772"/>
        <v>0</v>
      </c>
      <c r="AM2041" s="18">
        <f t="shared" si="4772"/>
        <v>0</v>
      </c>
      <c r="AN2041" s="18">
        <f t="shared" si="4614"/>
        <v>233.8</v>
      </c>
      <c r="AO2041" s="18">
        <f t="shared" si="4615"/>
        <v>225.60000000000002</v>
      </c>
      <c r="AP2041" s="18">
        <f t="shared" si="4616"/>
        <v>217.5</v>
      </c>
      <c r="AQ2041" s="18">
        <f t="shared" si="4772"/>
        <v>0</v>
      </c>
      <c r="AR2041" s="18">
        <f t="shared" si="4617"/>
        <v>233.8</v>
      </c>
      <c r="AS2041" s="18">
        <f t="shared" si="4772"/>
        <v>0</v>
      </c>
      <c r="AT2041" s="18">
        <f t="shared" si="4772"/>
        <v>0</v>
      </c>
      <c r="AU2041" s="18">
        <f t="shared" si="4772"/>
        <v>0</v>
      </c>
      <c r="AV2041" s="18">
        <f t="shared" si="4713"/>
        <v>233.8</v>
      </c>
      <c r="AW2041" s="18">
        <f t="shared" si="4714"/>
        <v>225.60000000000002</v>
      </c>
      <c r="AX2041" s="18">
        <f t="shared" si="4715"/>
        <v>217.5</v>
      </c>
      <c r="AY2041" s="18">
        <f t="shared" si="4772"/>
        <v>0</v>
      </c>
      <c r="AZ2041" s="18">
        <f t="shared" si="4772"/>
        <v>0</v>
      </c>
      <c r="BA2041" s="18">
        <f t="shared" si="4709"/>
        <v>233.8</v>
      </c>
      <c r="BB2041" s="18">
        <f t="shared" si="4710"/>
        <v>225.60000000000002</v>
      </c>
      <c r="BC2041" s="18">
        <f t="shared" si="4772"/>
        <v>0</v>
      </c>
      <c r="BD2041" s="18">
        <f t="shared" si="4772"/>
        <v>0</v>
      </c>
      <c r="BE2041" s="18">
        <f t="shared" si="4772"/>
        <v>0</v>
      </c>
      <c r="BF2041" s="18">
        <f t="shared" si="4647"/>
        <v>233.8</v>
      </c>
      <c r="BG2041" s="18">
        <f t="shared" si="4648"/>
        <v>225.60000000000002</v>
      </c>
      <c r="BH2041" s="18">
        <f t="shared" si="4649"/>
        <v>217.5</v>
      </c>
      <c r="BI2041" s="18">
        <f t="shared" si="4772"/>
        <v>0</v>
      </c>
      <c r="BJ2041" s="25"/>
      <c r="BK2041" s="36"/>
    </row>
    <row r="2042" spans="1:63" x14ac:dyDescent="0.3">
      <c r="A2042" s="51" t="s">
        <v>286</v>
      </c>
      <c r="B2042" s="50">
        <v>850</v>
      </c>
      <c r="C2042" s="51" t="s">
        <v>5</v>
      </c>
      <c r="D2042" s="51" t="s">
        <v>6</v>
      </c>
      <c r="E2042" s="14" t="s">
        <v>424</v>
      </c>
      <c r="F2042" s="18">
        <v>233.8</v>
      </c>
      <c r="G2042" s="18">
        <v>225.60000000000002</v>
      </c>
      <c r="H2042" s="18">
        <v>217.5</v>
      </c>
      <c r="I2042" s="18"/>
      <c r="J2042" s="18"/>
      <c r="K2042" s="18"/>
      <c r="L2042" s="18">
        <f t="shared" si="4694"/>
        <v>233.8</v>
      </c>
      <c r="M2042" s="18">
        <f t="shared" si="4695"/>
        <v>225.60000000000002</v>
      </c>
      <c r="N2042" s="18">
        <f t="shared" si="4696"/>
        <v>217.5</v>
      </c>
      <c r="O2042" s="18"/>
      <c r="P2042" s="18"/>
      <c r="Q2042" s="18"/>
      <c r="R2042" s="18">
        <f t="shared" si="4762"/>
        <v>233.8</v>
      </c>
      <c r="S2042" s="18">
        <f t="shared" si="4763"/>
        <v>225.60000000000002</v>
      </c>
      <c r="T2042" s="18">
        <f t="shared" si="4764"/>
        <v>217.5</v>
      </c>
      <c r="U2042" s="18"/>
      <c r="V2042" s="18"/>
      <c r="W2042" s="18"/>
      <c r="X2042" s="18">
        <f t="shared" si="4765"/>
        <v>233.8</v>
      </c>
      <c r="Y2042" s="18">
        <f t="shared" si="4766"/>
        <v>225.60000000000002</v>
      </c>
      <c r="Z2042" s="18">
        <f t="shared" si="4767"/>
        <v>217.5</v>
      </c>
      <c r="AA2042" s="18"/>
      <c r="AB2042" s="18"/>
      <c r="AC2042" s="18"/>
      <c r="AD2042" s="18">
        <f t="shared" si="4768"/>
        <v>233.8</v>
      </c>
      <c r="AE2042" s="18">
        <f t="shared" si="4769"/>
        <v>225.60000000000002</v>
      </c>
      <c r="AF2042" s="18">
        <f t="shared" si="4770"/>
        <v>217.5</v>
      </c>
      <c r="AG2042" s="18"/>
      <c r="AH2042" s="18">
        <f t="shared" si="4730"/>
        <v>233.8</v>
      </c>
      <c r="AI2042" s="18">
        <f t="shared" si="4731"/>
        <v>225.60000000000002</v>
      </c>
      <c r="AJ2042" s="18">
        <f t="shared" si="4732"/>
        <v>217.5</v>
      </c>
      <c r="AK2042" s="18"/>
      <c r="AL2042" s="18"/>
      <c r="AM2042" s="18"/>
      <c r="AN2042" s="18">
        <f t="shared" si="4614"/>
        <v>233.8</v>
      </c>
      <c r="AO2042" s="18">
        <f t="shared" si="4615"/>
        <v>225.60000000000002</v>
      </c>
      <c r="AP2042" s="18">
        <f t="shared" si="4616"/>
        <v>217.5</v>
      </c>
      <c r="AQ2042" s="18"/>
      <c r="AR2042" s="18">
        <f t="shared" si="4617"/>
        <v>233.8</v>
      </c>
      <c r="AS2042" s="18"/>
      <c r="AT2042" s="18"/>
      <c r="AU2042" s="18"/>
      <c r="AV2042" s="18">
        <f t="shared" si="4713"/>
        <v>233.8</v>
      </c>
      <c r="AW2042" s="18">
        <f t="shared" si="4714"/>
        <v>225.60000000000002</v>
      </c>
      <c r="AX2042" s="18">
        <f t="shared" si="4715"/>
        <v>217.5</v>
      </c>
      <c r="AY2042" s="18"/>
      <c r="AZ2042" s="18"/>
      <c r="BA2042" s="18">
        <f t="shared" si="4709"/>
        <v>233.8</v>
      </c>
      <c r="BB2042" s="18">
        <f t="shared" si="4710"/>
        <v>225.60000000000002</v>
      </c>
      <c r="BC2042" s="18"/>
      <c r="BD2042" s="18"/>
      <c r="BE2042" s="18"/>
      <c r="BF2042" s="18">
        <f t="shared" si="4647"/>
        <v>233.8</v>
      </c>
      <c r="BG2042" s="18">
        <f t="shared" si="4648"/>
        <v>225.60000000000002</v>
      </c>
      <c r="BH2042" s="18">
        <f t="shared" si="4649"/>
        <v>217.5</v>
      </c>
      <c r="BI2042" s="18"/>
      <c r="BJ2042" s="25"/>
      <c r="BK2042" s="36"/>
    </row>
    <row r="2043" spans="1:63" ht="46.8" x14ac:dyDescent="0.3">
      <c r="A2043" s="51" t="s">
        <v>287</v>
      </c>
      <c r="B2043" s="50"/>
      <c r="C2043" s="51"/>
      <c r="D2043" s="51"/>
      <c r="E2043" s="14" t="s">
        <v>587</v>
      </c>
      <c r="F2043" s="18">
        <f t="shared" ref="F2043:BI2045" si="4773">F2044</f>
        <v>47058.2</v>
      </c>
      <c r="G2043" s="18">
        <f t="shared" si="4773"/>
        <v>47058.2</v>
      </c>
      <c r="H2043" s="18">
        <f t="shared" si="4773"/>
        <v>47058.2</v>
      </c>
      <c r="I2043" s="18">
        <f t="shared" si="4773"/>
        <v>-1267.8999999999999</v>
      </c>
      <c r="J2043" s="18">
        <f t="shared" si="4773"/>
        <v>-243.6</v>
      </c>
      <c r="K2043" s="18">
        <f t="shared" si="4773"/>
        <v>-243.6</v>
      </c>
      <c r="L2043" s="18">
        <f t="shared" si="4694"/>
        <v>45790.299999999996</v>
      </c>
      <c r="M2043" s="18">
        <f t="shared" si="4695"/>
        <v>46814.6</v>
      </c>
      <c r="N2043" s="18">
        <f t="shared" si="4696"/>
        <v>46814.6</v>
      </c>
      <c r="O2043" s="18">
        <f t="shared" si="4773"/>
        <v>0</v>
      </c>
      <c r="P2043" s="18">
        <f t="shared" si="4773"/>
        <v>0</v>
      </c>
      <c r="Q2043" s="18">
        <f t="shared" si="4773"/>
        <v>0</v>
      </c>
      <c r="R2043" s="18">
        <f t="shared" si="4762"/>
        <v>45790.299999999996</v>
      </c>
      <c r="S2043" s="18">
        <f t="shared" si="4763"/>
        <v>46814.6</v>
      </c>
      <c r="T2043" s="18">
        <f t="shared" si="4764"/>
        <v>46814.6</v>
      </c>
      <c r="U2043" s="18">
        <f t="shared" si="4773"/>
        <v>0</v>
      </c>
      <c r="V2043" s="18">
        <f t="shared" si="4773"/>
        <v>0</v>
      </c>
      <c r="W2043" s="18">
        <f t="shared" si="4773"/>
        <v>0</v>
      </c>
      <c r="X2043" s="18">
        <f t="shared" si="4765"/>
        <v>45790.299999999996</v>
      </c>
      <c r="Y2043" s="18">
        <f t="shared" si="4766"/>
        <v>46814.6</v>
      </c>
      <c r="Z2043" s="18">
        <f t="shared" si="4767"/>
        <v>46814.6</v>
      </c>
      <c r="AA2043" s="18">
        <f t="shared" si="4773"/>
        <v>0</v>
      </c>
      <c r="AB2043" s="18">
        <f t="shared" si="4773"/>
        <v>0</v>
      </c>
      <c r="AC2043" s="18">
        <f t="shared" si="4773"/>
        <v>0</v>
      </c>
      <c r="AD2043" s="18">
        <f t="shared" si="4768"/>
        <v>45790.299999999996</v>
      </c>
      <c r="AE2043" s="18">
        <f t="shared" si="4769"/>
        <v>46814.6</v>
      </c>
      <c r="AF2043" s="18">
        <f t="shared" si="4770"/>
        <v>46814.6</v>
      </c>
      <c r="AG2043" s="18">
        <f t="shared" si="4773"/>
        <v>0</v>
      </c>
      <c r="AH2043" s="18">
        <f t="shared" si="4730"/>
        <v>45790.299999999996</v>
      </c>
      <c r="AI2043" s="18">
        <f t="shared" si="4731"/>
        <v>46814.6</v>
      </c>
      <c r="AJ2043" s="18">
        <f t="shared" si="4732"/>
        <v>46814.6</v>
      </c>
      <c r="AK2043" s="18">
        <f t="shared" si="4773"/>
        <v>0</v>
      </c>
      <c r="AL2043" s="18">
        <f t="shared" si="4773"/>
        <v>0</v>
      </c>
      <c r="AM2043" s="18">
        <f t="shared" si="4773"/>
        <v>0</v>
      </c>
      <c r="AN2043" s="18">
        <f t="shared" si="4614"/>
        <v>45790.299999999996</v>
      </c>
      <c r="AO2043" s="18">
        <f t="shared" si="4615"/>
        <v>46814.6</v>
      </c>
      <c r="AP2043" s="18">
        <f t="shared" si="4616"/>
        <v>46814.6</v>
      </c>
      <c r="AQ2043" s="18">
        <f t="shared" si="4773"/>
        <v>0</v>
      </c>
      <c r="AR2043" s="18">
        <f t="shared" si="4617"/>
        <v>45790.299999999996</v>
      </c>
      <c r="AS2043" s="18">
        <f t="shared" si="4773"/>
        <v>0</v>
      </c>
      <c r="AT2043" s="18">
        <f t="shared" si="4773"/>
        <v>0</v>
      </c>
      <c r="AU2043" s="18">
        <f t="shared" si="4773"/>
        <v>0</v>
      </c>
      <c r="AV2043" s="18">
        <f t="shared" si="4713"/>
        <v>45790.299999999996</v>
      </c>
      <c r="AW2043" s="18">
        <f t="shared" si="4714"/>
        <v>46814.6</v>
      </c>
      <c r="AX2043" s="18">
        <f t="shared" si="4715"/>
        <v>46814.6</v>
      </c>
      <c r="AY2043" s="18">
        <f t="shared" si="4773"/>
        <v>0</v>
      </c>
      <c r="AZ2043" s="18">
        <f t="shared" si="4773"/>
        <v>0</v>
      </c>
      <c r="BA2043" s="18">
        <f t="shared" si="4709"/>
        <v>45790.299999999996</v>
      </c>
      <c r="BB2043" s="18">
        <f t="shared" si="4710"/>
        <v>46814.6</v>
      </c>
      <c r="BC2043" s="18">
        <f t="shared" si="4773"/>
        <v>0</v>
      </c>
      <c r="BD2043" s="18">
        <f t="shared" si="4773"/>
        <v>0</v>
      </c>
      <c r="BE2043" s="18">
        <f t="shared" si="4773"/>
        <v>0</v>
      </c>
      <c r="BF2043" s="18">
        <f t="shared" si="4647"/>
        <v>45790.299999999996</v>
      </c>
      <c r="BG2043" s="18">
        <f t="shared" si="4648"/>
        <v>46814.6</v>
      </c>
      <c r="BH2043" s="18">
        <f t="shared" si="4649"/>
        <v>46814.6</v>
      </c>
      <c r="BI2043" s="18">
        <f t="shared" si="4773"/>
        <v>0</v>
      </c>
      <c r="BJ2043" s="25"/>
      <c r="BK2043" s="36"/>
    </row>
    <row r="2044" spans="1:63" ht="31.2" x14ac:dyDescent="0.3">
      <c r="A2044" s="51" t="s">
        <v>287</v>
      </c>
      <c r="B2044" s="50">
        <v>200</v>
      </c>
      <c r="C2044" s="51"/>
      <c r="D2044" s="51"/>
      <c r="E2044" s="14" t="s">
        <v>455</v>
      </c>
      <c r="F2044" s="18">
        <f t="shared" si="4773"/>
        <v>47058.2</v>
      </c>
      <c r="G2044" s="18">
        <f t="shared" si="4773"/>
        <v>47058.2</v>
      </c>
      <c r="H2044" s="18">
        <f t="shared" si="4773"/>
        <v>47058.2</v>
      </c>
      <c r="I2044" s="18">
        <f t="shared" si="4773"/>
        <v>-1267.8999999999999</v>
      </c>
      <c r="J2044" s="18">
        <f t="shared" si="4773"/>
        <v>-243.6</v>
      </c>
      <c r="K2044" s="18">
        <f t="shared" si="4773"/>
        <v>-243.6</v>
      </c>
      <c r="L2044" s="18">
        <f t="shared" si="4694"/>
        <v>45790.299999999996</v>
      </c>
      <c r="M2044" s="18">
        <f t="shared" si="4695"/>
        <v>46814.6</v>
      </c>
      <c r="N2044" s="18">
        <f t="shared" si="4696"/>
        <v>46814.6</v>
      </c>
      <c r="O2044" s="18">
        <f t="shared" si="4773"/>
        <v>0</v>
      </c>
      <c r="P2044" s="18">
        <f t="shared" si="4773"/>
        <v>0</v>
      </c>
      <c r="Q2044" s="18">
        <f t="shared" si="4773"/>
        <v>0</v>
      </c>
      <c r="R2044" s="18">
        <f t="shared" si="4762"/>
        <v>45790.299999999996</v>
      </c>
      <c r="S2044" s="18">
        <f t="shared" si="4763"/>
        <v>46814.6</v>
      </c>
      <c r="T2044" s="18">
        <f t="shared" si="4764"/>
        <v>46814.6</v>
      </c>
      <c r="U2044" s="18">
        <f t="shared" si="4773"/>
        <v>0</v>
      </c>
      <c r="V2044" s="18">
        <f t="shared" si="4773"/>
        <v>0</v>
      </c>
      <c r="W2044" s="18">
        <f t="shared" si="4773"/>
        <v>0</v>
      </c>
      <c r="X2044" s="18">
        <f t="shared" si="4765"/>
        <v>45790.299999999996</v>
      </c>
      <c r="Y2044" s="18">
        <f t="shared" si="4766"/>
        <v>46814.6</v>
      </c>
      <c r="Z2044" s="18">
        <f t="shared" si="4767"/>
        <v>46814.6</v>
      </c>
      <c r="AA2044" s="18">
        <f t="shared" si="4773"/>
        <v>0</v>
      </c>
      <c r="AB2044" s="18">
        <f t="shared" si="4773"/>
        <v>0</v>
      </c>
      <c r="AC2044" s="18">
        <f t="shared" si="4773"/>
        <v>0</v>
      </c>
      <c r="AD2044" s="18">
        <f t="shared" si="4768"/>
        <v>45790.299999999996</v>
      </c>
      <c r="AE2044" s="18">
        <f t="shared" si="4769"/>
        <v>46814.6</v>
      </c>
      <c r="AF2044" s="18">
        <f t="shared" si="4770"/>
        <v>46814.6</v>
      </c>
      <c r="AG2044" s="18">
        <f t="shared" si="4773"/>
        <v>0</v>
      </c>
      <c r="AH2044" s="18">
        <f t="shared" si="4730"/>
        <v>45790.299999999996</v>
      </c>
      <c r="AI2044" s="18">
        <f t="shared" si="4731"/>
        <v>46814.6</v>
      </c>
      <c r="AJ2044" s="18">
        <f t="shared" si="4732"/>
        <v>46814.6</v>
      </c>
      <c r="AK2044" s="18">
        <f t="shared" si="4773"/>
        <v>0</v>
      </c>
      <c r="AL2044" s="18">
        <f t="shared" si="4773"/>
        <v>0</v>
      </c>
      <c r="AM2044" s="18">
        <f t="shared" si="4773"/>
        <v>0</v>
      </c>
      <c r="AN2044" s="18">
        <f t="shared" si="4614"/>
        <v>45790.299999999996</v>
      </c>
      <c r="AO2044" s="18">
        <f t="shared" si="4615"/>
        <v>46814.6</v>
      </c>
      <c r="AP2044" s="18">
        <f t="shared" si="4616"/>
        <v>46814.6</v>
      </c>
      <c r="AQ2044" s="18">
        <f t="shared" si="4773"/>
        <v>0</v>
      </c>
      <c r="AR2044" s="18">
        <f t="shared" si="4617"/>
        <v>45790.299999999996</v>
      </c>
      <c r="AS2044" s="18">
        <f t="shared" si="4773"/>
        <v>0</v>
      </c>
      <c r="AT2044" s="18">
        <f t="shared" si="4773"/>
        <v>0</v>
      </c>
      <c r="AU2044" s="18">
        <f t="shared" si="4773"/>
        <v>0</v>
      </c>
      <c r="AV2044" s="18">
        <f t="shared" si="4713"/>
        <v>45790.299999999996</v>
      </c>
      <c r="AW2044" s="18">
        <f t="shared" si="4714"/>
        <v>46814.6</v>
      </c>
      <c r="AX2044" s="18">
        <f t="shared" si="4715"/>
        <v>46814.6</v>
      </c>
      <c r="AY2044" s="18">
        <f t="shared" si="4773"/>
        <v>0</v>
      </c>
      <c r="AZ2044" s="18">
        <f t="shared" si="4773"/>
        <v>0</v>
      </c>
      <c r="BA2044" s="18">
        <f t="shared" si="4709"/>
        <v>45790.299999999996</v>
      </c>
      <c r="BB2044" s="18">
        <f t="shared" si="4710"/>
        <v>46814.6</v>
      </c>
      <c r="BC2044" s="18">
        <f t="shared" si="4773"/>
        <v>0</v>
      </c>
      <c r="BD2044" s="18">
        <f t="shared" si="4773"/>
        <v>0</v>
      </c>
      <c r="BE2044" s="18">
        <f t="shared" si="4773"/>
        <v>0</v>
      </c>
      <c r="BF2044" s="18">
        <f t="shared" si="4647"/>
        <v>45790.299999999996</v>
      </c>
      <c r="BG2044" s="18">
        <f t="shared" si="4648"/>
        <v>46814.6</v>
      </c>
      <c r="BH2044" s="18">
        <f t="shared" si="4649"/>
        <v>46814.6</v>
      </c>
      <c r="BI2044" s="18">
        <f t="shared" si="4773"/>
        <v>0</v>
      </c>
      <c r="BJ2044" s="25"/>
      <c r="BK2044" s="36"/>
    </row>
    <row r="2045" spans="1:63" ht="46.8" x14ac:dyDescent="0.3">
      <c r="A2045" s="51" t="s">
        <v>287</v>
      </c>
      <c r="B2045" s="50">
        <v>240</v>
      </c>
      <c r="C2045" s="51"/>
      <c r="D2045" s="51"/>
      <c r="E2045" s="14" t="s">
        <v>463</v>
      </c>
      <c r="F2045" s="18">
        <f t="shared" si="4773"/>
        <v>47058.2</v>
      </c>
      <c r="G2045" s="18">
        <f t="shared" si="4773"/>
        <v>47058.2</v>
      </c>
      <c r="H2045" s="18">
        <f t="shared" si="4773"/>
        <v>47058.2</v>
      </c>
      <c r="I2045" s="18">
        <f t="shared" si="4773"/>
        <v>-1267.8999999999999</v>
      </c>
      <c r="J2045" s="18">
        <f t="shared" si="4773"/>
        <v>-243.6</v>
      </c>
      <c r="K2045" s="18">
        <f t="shared" si="4773"/>
        <v>-243.6</v>
      </c>
      <c r="L2045" s="18">
        <f t="shared" si="4694"/>
        <v>45790.299999999996</v>
      </c>
      <c r="M2045" s="18">
        <f t="shared" si="4695"/>
        <v>46814.6</v>
      </c>
      <c r="N2045" s="18">
        <f t="shared" si="4696"/>
        <v>46814.6</v>
      </c>
      <c r="O2045" s="18">
        <f t="shared" si="4773"/>
        <v>0</v>
      </c>
      <c r="P2045" s="18">
        <f t="shared" si="4773"/>
        <v>0</v>
      </c>
      <c r="Q2045" s="18">
        <f t="shared" si="4773"/>
        <v>0</v>
      </c>
      <c r="R2045" s="18">
        <f t="shared" si="4762"/>
        <v>45790.299999999996</v>
      </c>
      <c r="S2045" s="18">
        <f t="shared" si="4763"/>
        <v>46814.6</v>
      </c>
      <c r="T2045" s="18">
        <f t="shared" si="4764"/>
        <v>46814.6</v>
      </c>
      <c r="U2045" s="18">
        <f t="shared" si="4773"/>
        <v>0</v>
      </c>
      <c r="V2045" s="18">
        <f t="shared" si="4773"/>
        <v>0</v>
      </c>
      <c r="W2045" s="18">
        <f t="shared" si="4773"/>
        <v>0</v>
      </c>
      <c r="X2045" s="18">
        <f t="shared" si="4765"/>
        <v>45790.299999999996</v>
      </c>
      <c r="Y2045" s="18">
        <f t="shared" si="4766"/>
        <v>46814.6</v>
      </c>
      <c r="Z2045" s="18">
        <f t="shared" si="4767"/>
        <v>46814.6</v>
      </c>
      <c r="AA2045" s="18">
        <f t="shared" si="4773"/>
        <v>0</v>
      </c>
      <c r="AB2045" s="18">
        <f t="shared" si="4773"/>
        <v>0</v>
      </c>
      <c r="AC2045" s="18">
        <f t="shared" si="4773"/>
        <v>0</v>
      </c>
      <c r="AD2045" s="18">
        <f t="shared" si="4768"/>
        <v>45790.299999999996</v>
      </c>
      <c r="AE2045" s="18">
        <f t="shared" si="4769"/>
        <v>46814.6</v>
      </c>
      <c r="AF2045" s="18">
        <f t="shared" si="4770"/>
        <v>46814.6</v>
      </c>
      <c r="AG2045" s="18">
        <f t="shared" si="4773"/>
        <v>0</v>
      </c>
      <c r="AH2045" s="18">
        <f t="shared" si="4730"/>
        <v>45790.299999999996</v>
      </c>
      <c r="AI2045" s="18">
        <f t="shared" si="4731"/>
        <v>46814.6</v>
      </c>
      <c r="AJ2045" s="18">
        <f t="shared" si="4732"/>
        <v>46814.6</v>
      </c>
      <c r="AK2045" s="18">
        <f t="shared" si="4773"/>
        <v>0</v>
      </c>
      <c r="AL2045" s="18">
        <f t="shared" si="4773"/>
        <v>0</v>
      </c>
      <c r="AM2045" s="18">
        <f t="shared" si="4773"/>
        <v>0</v>
      </c>
      <c r="AN2045" s="18">
        <f t="shared" si="4614"/>
        <v>45790.299999999996</v>
      </c>
      <c r="AO2045" s="18">
        <f t="shared" si="4615"/>
        <v>46814.6</v>
      </c>
      <c r="AP2045" s="18">
        <f t="shared" si="4616"/>
        <v>46814.6</v>
      </c>
      <c r="AQ2045" s="18">
        <f t="shared" si="4773"/>
        <v>0</v>
      </c>
      <c r="AR2045" s="18">
        <f t="shared" si="4617"/>
        <v>45790.299999999996</v>
      </c>
      <c r="AS2045" s="18">
        <f t="shared" si="4773"/>
        <v>0</v>
      </c>
      <c r="AT2045" s="18">
        <f t="shared" si="4773"/>
        <v>0</v>
      </c>
      <c r="AU2045" s="18">
        <f t="shared" si="4773"/>
        <v>0</v>
      </c>
      <c r="AV2045" s="18">
        <f t="shared" si="4713"/>
        <v>45790.299999999996</v>
      </c>
      <c r="AW2045" s="18">
        <f t="shared" si="4714"/>
        <v>46814.6</v>
      </c>
      <c r="AX2045" s="18">
        <f t="shared" si="4715"/>
        <v>46814.6</v>
      </c>
      <c r="AY2045" s="18">
        <f t="shared" si="4773"/>
        <v>0</v>
      </c>
      <c r="AZ2045" s="18">
        <f t="shared" si="4773"/>
        <v>0</v>
      </c>
      <c r="BA2045" s="18">
        <f t="shared" si="4709"/>
        <v>45790.299999999996</v>
      </c>
      <c r="BB2045" s="18">
        <f t="shared" si="4710"/>
        <v>46814.6</v>
      </c>
      <c r="BC2045" s="18">
        <f t="shared" si="4773"/>
        <v>0</v>
      </c>
      <c r="BD2045" s="18">
        <f t="shared" si="4773"/>
        <v>0</v>
      </c>
      <c r="BE2045" s="18">
        <f t="shared" si="4773"/>
        <v>0</v>
      </c>
      <c r="BF2045" s="18">
        <f t="shared" si="4647"/>
        <v>45790.299999999996</v>
      </c>
      <c r="BG2045" s="18">
        <f t="shared" si="4648"/>
        <v>46814.6</v>
      </c>
      <c r="BH2045" s="18">
        <f t="shared" si="4649"/>
        <v>46814.6</v>
      </c>
      <c r="BI2045" s="18">
        <f t="shared" si="4773"/>
        <v>0</v>
      </c>
      <c r="BJ2045" s="25"/>
      <c r="BK2045" s="36"/>
    </row>
    <row r="2046" spans="1:63" x14ac:dyDescent="0.3">
      <c r="A2046" s="51" t="s">
        <v>287</v>
      </c>
      <c r="B2046" s="50">
        <v>240</v>
      </c>
      <c r="C2046" s="51" t="s">
        <v>5</v>
      </c>
      <c r="D2046" s="51" t="s">
        <v>6</v>
      </c>
      <c r="E2046" s="14" t="s">
        <v>424</v>
      </c>
      <c r="F2046" s="18">
        <v>47058.2</v>
      </c>
      <c r="G2046" s="18">
        <v>47058.2</v>
      </c>
      <c r="H2046" s="18">
        <v>47058.2</v>
      </c>
      <c r="I2046" s="18">
        <v>-1267.8999999999999</v>
      </c>
      <c r="J2046" s="18">
        <v>-243.6</v>
      </c>
      <c r="K2046" s="18">
        <v>-243.6</v>
      </c>
      <c r="L2046" s="18">
        <f t="shared" si="4694"/>
        <v>45790.299999999996</v>
      </c>
      <c r="M2046" s="18">
        <f t="shared" si="4695"/>
        <v>46814.6</v>
      </c>
      <c r="N2046" s="18">
        <f t="shared" si="4696"/>
        <v>46814.6</v>
      </c>
      <c r="O2046" s="18"/>
      <c r="P2046" s="18"/>
      <c r="Q2046" s="18"/>
      <c r="R2046" s="18">
        <f t="shared" si="4762"/>
        <v>45790.299999999996</v>
      </c>
      <c r="S2046" s="18">
        <f t="shared" si="4763"/>
        <v>46814.6</v>
      </c>
      <c r="T2046" s="18">
        <f t="shared" si="4764"/>
        <v>46814.6</v>
      </c>
      <c r="U2046" s="18"/>
      <c r="V2046" s="18"/>
      <c r="W2046" s="18"/>
      <c r="X2046" s="18">
        <f t="shared" si="4765"/>
        <v>45790.299999999996</v>
      </c>
      <c r="Y2046" s="18">
        <f t="shared" si="4766"/>
        <v>46814.6</v>
      </c>
      <c r="Z2046" s="18">
        <f t="shared" si="4767"/>
        <v>46814.6</v>
      </c>
      <c r="AA2046" s="18"/>
      <c r="AB2046" s="18"/>
      <c r="AC2046" s="18"/>
      <c r="AD2046" s="18">
        <f t="shared" si="4768"/>
        <v>45790.299999999996</v>
      </c>
      <c r="AE2046" s="18">
        <f t="shared" si="4769"/>
        <v>46814.6</v>
      </c>
      <c r="AF2046" s="18">
        <f t="shared" si="4770"/>
        <v>46814.6</v>
      </c>
      <c r="AG2046" s="18"/>
      <c r="AH2046" s="18">
        <f t="shared" si="4730"/>
        <v>45790.299999999996</v>
      </c>
      <c r="AI2046" s="18">
        <f t="shared" si="4731"/>
        <v>46814.6</v>
      </c>
      <c r="AJ2046" s="18">
        <f t="shared" si="4732"/>
        <v>46814.6</v>
      </c>
      <c r="AK2046" s="18"/>
      <c r="AL2046" s="18"/>
      <c r="AM2046" s="18"/>
      <c r="AN2046" s="18">
        <f t="shared" si="4614"/>
        <v>45790.299999999996</v>
      </c>
      <c r="AO2046" s="18">
        <f t="shared" si="4615"/>
        <v>46814.6</v>
      </c>
      <c r="AP2046" s="18">
        <f t="shared" si="4616"/>
        <v>46814.6</v>
      </c>
      <c r="AQ2046" s="18"/>
      <c r="AR2046" s="18">
        <f t="shared" si="4617"/>
        <v>45790.299999999996</v>
      </c>
      <c r="AS2046" s="18"/>
      <c r="AT2046" s="18"/>
      <c r="AU2046" s="18"/>
      <c r="AV2046" s="18">
        <f t="shared" si="4713"/>
        <v>45790.299999999996</v>
      </c>
      <c r="AW2046" s="18">
        <f t="shared" si="4714"/>
        <v>46814.6</v>
      </c>
      <c r="AX2046" s="18">
        <f t="shared" si="4715"/>
        <v>46814.6</v>
      </c>
      <c r="AY2046" s="18"/>
      <c r="AZ2046" s="18"/>
      <c r="BA2046" s="18">
        <f t="shared" si="4709"/>
        <v>45790.299999999996</v>
      </c>
      <c r="BB2046" s="18">
        <f t="shared" si="4710"/>
        <v>46814.6</v>
      </c>
      <c r="BC2046" s="18"/>
      <c r="BD2046" s="18"/>
      <c r="BE2046" s="18"/>
      <c r="BF2046" s="18">
        <f t="shared" si="4647"/>
        <v>45790.299999999996</v>
      </c>
      <c r="BG2046" s="18">
        <f t="shared" si="4648"/>
        <v>46814.6</v>
      </c>
      <c r="BH2046" s="18">
        <f t="shared" si="4649"/>
        <v>46814.6</v>
      </c>
      <c r="BI2046" s="18"/>
      <c r="BJ2046" s="25"/>
      <c r="BK2046" s="36">
        <v>58</v>
      </c>
    </row>
    <row r="2047" spans="1:63" ht="46.8" x14ac:dyDescent="0.3">
      <c r="A2047" s="19" t="s">
        <v>1341</v>
      </c>
      <c r="B2047" s="19"/>
      <c r="C2047" s="14"/>
      <c r="D2047" s="51"/>
      <c r="E2047" s="14" t="s">
        <v>1342</v>
      </c>
      <c r="F2047" s="18">
        <f t="shared" ref="F2047:BI2049" si="4774">F2048</f>
        <v>11150</v>
      </c>
      <c r="G2047" s="18">
        <f t="shared" si="4774"/>
        <v>11150</v>
      </c>
      <c r="H2047" s="18">
        <f t="shared" si="4774"/>
        <v>11150</v>
      </c>
      <c r="I2047" s="18">
        <f t="shared" si="4774"/>
        <v>0</v>
      </c>
      <c r="J2047" s="18">
        <f t="shared" si="4774"/>
        <v>0</v>
      </c>
      <c r="K2047" s="18">
        <f t="shared" si="4774"/>
        <v>0</v>
      </c>
      <c r="L2047" s="18">
        <f t="shared" si="4694"/>
        <v>11150</v>
      </c>
      <c r="M2047" s="18">
        <f t="shared" si="4695"/>
        <v>11150</v>
      </c>
      <c r="N2047" s="18">
        <f t="shared" si="4696"/>
        <v>11150</v>
      </c>
      <c r="O2047" s="18">
        <f t="shared" si="4774"/>
        <v>0</v>
      </c>
      <c r="P2047" s="18">
        <f t="shared" si="4774"/>
        <v>0</v>
      </c>
      <c r="Q2047" s="18">
        <f t="shared" si="4774"/>
        <v>0</v>
      </c>
      <c r="R2047" s="18">
        <f t="shared" si="4762"/>
        <v>11150</v>
      </c>
      <c r="S2047" s="18">
        <f t="shared" si="4763"/>
        <v>11150</v>
      </c>
      <c r="T2047" s="18">
        <f t="shared" si="4764"/>
        <v>11150</v>
      </c>
      <c r="U2047" s="18">
        <f t="shared" si="4774"/>
        <v>0</v>
      </c>
      <c r="V2047" s="18">
        <f t="shared" si="4774"/>
        <v>0</v>
      </c>
      <c r="W2047" s="18">
        <f t="shared" si="4774"/>
        <v>0</v>
      </c>
      <c r="X2047" s="18">
        <f t="shared" si="4765"/>
        <v>11150</v>
      </c>
      <c r="Y2047" s="18">
        <f t="shared" si="4766"/>
        <v>11150</v>
      </c>
      <c r="Z2047" s="18">
        <f t="shared" si="4767"/>
        <v>11150</v>
      </c>
      <c r="AA2047" s="18">
        <f t="shared" si="4774"/>
        <v>0</v>
      </c>
      <c r="AB2047" s="18">
        <f t="shared" si="4774"/>
        <v>0</v>
      </c>
      <c r="AC2047" s="18">
        <f t="shared" si="4774"/>
        <v>0</v>
      </c>
      <c r="AD2047" s="18">
        <f t="shared" si="4768"/>
        <v>11150</v>
      </c>
      <c r="AE2047" s="18">
        <f t="shared" si="4769"/>
        <v>11150</v>
      </c>
      <c r="AF2047" s="18">
        <f t="shared" si="4770"/>
        <v>11150</v>
      </c>
      <c r="AG2047" s="18">
        <f t="shared" si="4774"/>
        <v>0</v>
      </c>
      <c r="AH2047" s="18">
        <f t="shared" si="4730"/>
        <v>11150</v>
      </c>
      <c r="AI2047" s="18">
        <f t="shared" si="4731"/>
        <v>11150</v>
      </c>
      <c r="AJ2047" s="18">
        <f t="shared" si="4732"/>
        <v>11150</v>
      </c>
      <c r="AK2047" s="18">
        <f t="shared" si="4774"/>
        <v>0</v>
      </c>
      <c r="AL2047" s="18">
        <f t="shared" si="4774"/>
        <v>0</v>
      </c>
      <c r="AM2047" s="18">
        <f t="shared" si="4774"/>
        <v>0</v>
      </c>
      <c r="AN2047" s="18">
        <f t="shared" si="4614"/>
        <v>11150</v>
      </c>
      <c r="AO2047" s="18">
        <f t="shared" si="4615"/>
        <v>11150</v>
      </c>
      <c r="AP2047" s="18">
        <f t="shared" si="4616"/>
        <v>11150</v>
      </c>
      <c r="AQ2047" s="18">
        <f t="shared" si="4774"/>
        <v>0</v>
      </c>
      <c r="AR2047" s="18">
        <f t="shared" si="4617"/>
        <v>11150</v>
      </c>
      <c r="AS2047" s="18">
        <f t="shared" si="4774"/>
        <v>0</v>
      </c>
      <c r="AT2047" s="18">
        <f t="shared" si="4774"/>
        <v>0</v>
      </c>
      <c r="AU2047" s="18">
        <f t="shared" si="4774"/>
        <v>0</v>
      </c>
      <c r="AV2047" s="18">
        <f t="shared" si="4713"/>
        <v>11150</v>
      </c>
      <c r="AW2047" s="18">
        <f t="shared" si="4714"/>
        <v>11150</v>
      </c>
      <c r="AX2047" s="18">
        <f t="shared" si="4715"/>
        <v>11150</v>
      </c>
      <c r="AY2047" s="18">
        <f t="shared" si="4774"/>
        <v>0</v>
      </c>
      <c r="AZ2047" s="18">
        <f t="shared" si="4774"/>
        <v>0</v>
      </c>
      <c r="BA2047" s="18">
        <f t="shared" si="4709"/>
        <v>11150</v>
      </c>
      <c r="BB2047" s="18">
        <f t="shared" si="4710"/>
        <v>11150</v>
      </c>
      <c r="BC2047" s="18">
        <f t="shared" si="4774"/>
        <v>0</v>
      </c>
      <c r="BD2047" s="18">
        <f t="shared" si="4774"/>
        <v>0</v>
      </c>
      <c r="BE2047" s="18">
        <f t="shared" si="4774"/>
        <v>0</v>
      </c>
      <c r="BF2047" s="18">
        <f t="shared" si="4647"/>
        <v>11150</v>
      </c>
      <c r="BG2047" s="18">
        <f t="shared" si="4648"/>
        <v>11150</v>
      </c>
      <c r="BH2047" s="18">
        <f t="shared" si="4649"/>
        <v>11150</v>
      </c>
      <c r="BI2047" s="18">
        <f t="shared" si="4774"/>
        <v>0</v>
      </c>
      <c r="BJ2047" s="25"/>
      <c r="BK2047" s="36"/>
    </row>
    <row r="2048" spans="1:63" ht="31.2" x14ac:dyDescent="0.3">
      <c r="A2048" s="19" t="s">
        <v>1341</v>
      </c>
      <c r="B2048" s="50">
        <v>200</v>
      </c>
      <c r="C2048" s="51"/>
      <c r="D2048" s="51"/>
      <c r="E2048" s="14" t="s">
        <v>455</v>
      </c>
      <c r="F2048" s="18">
        <f t="shared" si="4774"/>
        <v>11150</v>
      </c>
      <c r="G2048" s="18">
        <f t="shared" si="4774"/>
        <v>11150</v>
      </c>
      <c r="H2048" s="18">
        <f t="shared" si="4774"/>
        <v>11150</v>
      </c>
      <c r="I2048" s="18">
        <f t="shared" si="4774"/>
        <v>0</v>
      </c>
      <c r="J2048" s="18">
        <f t="shared" si="4774"/>
        <v>0</v>
      </c>
      <c r="K2048" s="18">
        <f t="shared" si="4774"/>
        <v>0</v>
      </c>
      <c r="L2048" s="18">
        <f t="shared" si="4694"/>
        <v>11150</v>
      </c>
      <c r="M2048" s="18">
        <f t="shared" si="4695"/>
        <v>11150</v>
      </c>
      <c r="N2048" s="18">
        <f t="shared" si="4696"/>
        <v>11150</v>
      </c>
      <c r="O2048" s="18">
        <f t="shared" si="4774"/>
        <v>0</v>
      </c>
      <c r="P2048" s="18">
        <f t="shared" si="4774"/>
        <v>0</v>
      </c>
      <c r="Q2048" s="18">
        <f t="shared" si="4774"/>
        <v>0</v>
      </c>
      <c r="R2048" s="18">
        <f t="shared" si="4762"/>
        <v>11150</v>
      </c>
      <c r="S2048" s="18">
        <f t="shared" si="4763"/>
        <v>11150</v>
      </c>
      <c r="T2048" s="18">
        <f t="shared" si="4764"/>
        <v>11150</v>
      </c>
      <c r="U2048" s="18">
        <f t="shared" si="4774"/>
        <v>0</v>
      </c>
      <c r="V2048" s="18">
        <f t="shared" si="4774"/>
        <v>0</v>
      </c>
      <c r="W2048" s="18">
        <f t="shared" si="4774"/>
        <v>0</v>
      </c>
      <c r="X2048" s="18">
        <f t="shared" si="4765"/>
        <v>11150</v>
      </c>
      <c r="Y2048" s="18">
        <f t="shared" si="4766"/>
        <v>11150</v>
      </c>
      <c r="Z2048" s="18">
        <f t="shared" si="4767"/>
        <v>11150</v>
      </c>
      <c r="AA2048" s="18">
        <f t="shared" si="4774"/>
        <v>0</v>
      </c>
      <c r="AB2048" s="18">
        <f t="shared" si="4774"/>
        <v>0</v>
      </c>
      <c r="AC2048" s="18">
        <f t="shared" si="4774"/>
        <v>0</v>
      </c>
      <c r="AD2048" s="18">
        <f t="shared" si="4768"/>
        <v>11150</v>
      </c>
      <c r="AE2048" s="18">
        <f t="shared" si="4769"/>
        <v>11150</v>
      </c>
      <c r="AF2048" s="18">
        <f t="shared" si="4770"/>
        <v>11150</v>
      </c>
      <c r="AG2048" s="18">
        <f t="shared" si="4774"/>
        <v>0</v>
      </c>
      <c r="AH2048" s="18">
        <f t="shared" si="4730"/>
        <v>11150</v>
      </c>
      <c r="AI2048" s="18">
        <f t="shared" si="4731"/>
        <v>11150</v>
      </c>
      <c r="AJ2048" s="18">
        <f t="shared" si="4732"/>
        <v>11150</v>
      </c>
      <c r="AK2048" s="18">
        <f t="shared" si="4774"/>
        <v>0</v>
      </c>
      <c r="AL2048" s="18">
        <f t="shared" si="4774"/>
        <v>0</v>
      </c>
      <c r="AM2048" s="18">
        <f t="shared" si="4774"/>
        <v>0</v>
      </c>
      <c r="AN2048" s="18">
        <f t="shared" ref="AN2048:AN2116" si="4775">AH2048+AK2048</f>
        <v>11150</v>
      </c>
      <c r="AO2048" s="18">
        <f t="shared" ref="AO2048:AO2116" si="4776">AI2048+AL2048</f>
        <v>11150</v>
      </c>
      <c r="AP2048" s="18">
        <f t="shared" ref="AP2048:AP2116" si="4777">AJ2048+AM2048</f>
        <v>11150</v>
      </c>
      <c r="AQ2048" s="18">
        <f t="shared" si="4774"/>
        <v>0</v>
      </c>
      <c r="AR2048" s="18">
        <f t="shared" ref="AR2048:AR2116" si="4778">AN2048+AQ2048</f>
        <v>11150</v>
      </c>
      <c r="AS2048" s="18">
        <f t="shared" si="4774"/>
        <v>0</v>
      </c>
      <c r="AT2048" s="18">
        <f t="shared" si="4774"/>
        <v>0</v>
      </c>
      <c r="AU2048" s="18">
        <f t="shared" si="4774"/>
        <v>0</v>
      </c>
      <c r="AV2048" s="18">
        <f t="shared" si="4713"/>
        <v>11150</v>
      </c>
      <c r="AW2048" s="18">
        <f t="shared" si="4714"/>
        <v>11150</v>
      </c>
      <c r="AX2048" s="18">
        <f t="shared" si="4715"/>
        <v>11150</v>
      </c>
      <c r="AY2048" s="18">
        <f t="shared" si="4774"/>
        <v>0</v>
      </c>
      <c r="AZ2048" s="18">
        <f t="shared" si="4774"/>
        <v>0</v>
      </c>
      <c r="BA2048" s="18">
        <f t="shared" si="4709"/>
        <v>11150</v>
      </c>
      <c r="BB2048" s="18">
        <f t="shared" si="4710"/>
        <v>11150</v>
      </c>
      <c r="BC2048" s="18">
        <f t="shared" si="4774"/>
        <v>0</v>
      </c>
      <c r="BD2048" s="18">
        <f t="shared" si="4774"/>
        <v>0</v>
      </c>
      <c r="BE2048" s="18">
        <f t="shared" si="4774"/>
        <v>0</v>
      </c>
      <c r="BF2048" s="18">
        <f t="shared" si="4647"/>
        <v>11150</v>
      </c>
      <c r="BG2048" s="18">
        <f t="shared" si="4648"/>
        <v>11150</v>
      </c>
      <c r="BH2048" s="18">
        <f t="shared" si="4649"/>
        <v>11150</v>
      </c>
      <c r="BI2048" s="18">
        <f t="shared" si="4774"/>
        <v>0</v>
      </c>
      <c r="BJ2048" s="25"/>
      <c r="BK2048" s="36"/>
    </row>
    <row r="2049" spans="1:92" ht="46.8" x14ac:dyDescent="0.3">
      <c r="A2049" s="19" t="s">
        <v>1341</v>
      </c>
      <c r="B2049" s="50">
        <v>240</v>
      </c>
      <c r="C2049" s="51"/>
      <c r="D2049" s="51"/>
      <c r="E2049" s="14" t="s">
        <v>463</v>
      </c>
      <c r="F2049" s="18">
        <f t="shared" si="4774"/>
        <v>11150</v>
      </c>
      <c r="G2049" s="18">
        <f t="shared" si="4774"/>
        <v>11150</v>
      </c>
      <c r="H2049" s="18">
        <f t="shared" si="4774"/>
        <v>11150</v>
      </c>
      <c r="I2049" s="18">
        <f t="shared" si="4774"/>
        <v>0</v>
      </c>
      <c r="J2049" s="18">
        <f t="shared" si="4774"/>
        <v>0</v>
      </c>
      <c r="K2049" s="18">
        <f t="shared" si="4774"/>
        <v>0</v>
      </c>
      <c r="L2049" s="18">
        <f t="shared" si="4694"/>
        <v>11150</v>
      </c>
      <c r="M2049" s="18">
        <f t="shared" si="4695"/>
        <v>11150</v>
      </c>
      <c r="N2049" s="18">
        <f t="shared" si="4696"/>
        <v>11150</v>
      </c>
      <c r="O2049" s="18">
        <f t="shared" si="4774"/>
        <v>0</v>
      </c>
      <c r="P2049" s="18">
        <f t="shared" si="4774"/>
        <v>0</v>
      </c>
      <c r="Q2049" s="18">
        <f t="shared" si="4774"/>
        <v>0</v>
      </c>
      <c r="R2049" s="18">
        <f t="shared" si="4762"/>
        <v>11150</v>
      </c>
      <c r="S2049" s="18">
        <f t="shared" si="4763"/>
        <v>11150</v>
      </c>
      <c r="T2049" s="18">
        <f t="shared" si="4764"/>
        <v>11150</v>
      </c>
      <c r="U2049" s="18">
        <f t="shared" si="4774"/>
        <v>0</v>
      </c>
      <c r="V2049" s="18">
        <f t="shared" si="4774"/>
        <v>0</v>
      </c>
      <c r="W2049" s="18">
        <f t="shared" si="4774"/>
        <v>0</v>
      </c>
      <c r="X2049" s="18">
        <f t="shared" si="4765"/>
        <v>11150</v>
      </c>
      <c r="Y2049" s="18">
        <f t="shared" si="4766"/>
        <v>11150</v>
      </c>
      <c r="Z2049" s="18">
        <f t="shared" si="4767"/>
        <v>11150</v>
      </c>
      <c r="AA2049" s="18">
        <f t="shared" si="4774"/>
        <v>0</v>
      </c>
      <c r="AB2049" s="18">
        <f t="shared" si="4774"/>
        <v>0</v>
      </c>
      <c r="AC2049" s="18">
        <f t="shared" si="4774"/>
        <v>0</v>
      </c>
      <c r="AD2049" s="18">
        <f t="shared" si="4768"/>
        <v>11150</v>
      </c>
      <c r="AE2049" s="18">
        <f t="shared" si="4769"/>
        <v>11150</v>
      </c>
      <c r="AF2049" s="18">
        <f t="shared" si="4770"/>
        <v>11150</v>
      </c>
      <c r="AG2049" s="18">
        <f t="shared" si="4774"/>
        <v>0</v>
      </c>
      <c r="AH2049" s="18">
        <f t="shared" si="4730"/>
        <v>11150</v>
      </c>
      <c r="AI2049" s="18">
        <f t="shared" si="4731"/>
        <v>11150</v>
      </c>
      <c r="AJ2049" s="18">
        <f t="shared" si="4732"/>
        <v>11150</v>
      </c>
      <c r="AK2049" s="18">
        <f t="shared" si="4774"/>
        <v>0</v>
      </c>
      <c r="AL2049" s="18">
        <f t="shared" si="4774"/>
        <v>0</v>
      </c>
      <c r="AM2049" s="18">
        <f t="shared" si="4774"/>
        <v>0</v>
      </c>
      <c r="AN2049" s="18">
        <f t="shared" si="4775"/>
        <v>11150</v>
      </c>
      <c r="AO2049" s="18">
        <f t="shared" si="4776"/>
        <v>11150</v>
      </c>
      <c r="AP2049" s="18">
        <f t="shared" si="4777"/>
        <v>11150</v>
      </c>
      <c r="AQ2049" s="18">
        <f t="shared" si="4774"/>
        <v>0</v>
      </c>
      <c r="AR2049" s="18">
        <f t="shared" si="4778"/>
        <v>11150</v>
      </c>
      <c r="AS2049" s="18">
        <f t="shared" si="4774"/>
        <v>0</v>
      </c>
      <c r="AT2049" s="18">
        <f t="shared" si="4774"/>
        <v>0</v>
      </c>
      <c r="AU2049" s="18">
        <f t="shared" si="4774"/>
        <v>0</v>
      </c>
      <c r="AV2049" s="18">
        <f t="shared" si="4713"/>
        <v>11150</v>
      </c>
      <c r="AW2049" s="18">
        <f t="shared" si="4714"/>
        <v>11150</v>
      </c>
      <c r="AX2049" s="18">
        <f t="shared" si="4715"/>
        <v>11150</v>
      </c>
      <c r="AY2049" s="18">
        <f t="shared" si="4774"/>
        <v>0</v>
      </c>
      <c r="AZ2049" s="18">
        <f t="shared" si="4774"/>
        <v>0</v>
      </c>
      <c r="BA2049" s="18">
        <f t="shared" si="4709"/>
        <v>11150</v>
      </c>
      <c r="BB2049" s="18">
        <f t="shared" si="4710"/>
        <v>11150</v>
      </c>
      <c r="BC2049" s="18">
        <f t="shared" si="4774"/>
        <v>0</v>
      </c>
      <c r="BD2049" s="18">
        <f t="shared" si="4774"/>
        <v>0</v>
      </c>
      <c r="BE2049" s="18">
        <f t="shared" si="4774"/>
        <v>0</v>
      </c>
      <c r="BF2049" s="18">
        <f t="shared" si="4647"/>
        <v>11150</v>
      </c>
      <c r="BG2049" s="18">
        <f t="shared" si="4648"/>
        <v>11150</v>
      </c>
      <c r="BH2049" s="18">
        <f t="shared" si="4649"/>
        <v>11150</v>
      </c>
      <c r="BI2049" s="18">
        <f t="shared" si="4774"/>
        <v>0</v>
      </c>
      <c r="BJ2049" s="25"/>
      <c r="BK2049" s="36"/>
    </row>
    <row r="2050" spans="1:92" x14ac:dyDescent="0.3">
      <c r="A2050" s="19" t="s">
        <v>1341</v>
      </c>
      <c r="B2050" s="50">
        <v>240</v>
      </c>
      <c r="C2050" s="51" t="s">
        <v>5</v>
      </c>
      <c r="D2050" s="51" t="s">
        <v>6</v>
      </c>
      <c r="E2050" s="14" t="s">
        <v>424</v>
      </c>
      <c r="F2050" s="18">
        <v>11150</v>
      </c>
      <c r="G2050" s="18">
        <v>11150</v>
      </c>
      <c r="H2050" s="18">
        <v>11150</v>
      </c>
      <c r="I2050" s="18"/>
      <c r="J2050" s="18"/>
      <c r="K2050" s="18"/>
      <c r="L2050" s="18">
        <f t="shared" si="4694"/>
        <v>11150</v>
      </c>
      <c r="M2050" s="18">
        <f t="shared" si="4695"/>
        <v>11150</v>
      </c>
      <c r="N2050" s="18">
        <f t="shared" si="4696"/>
        <v>11150</v>
      </c>
      <c r="O2050" s="18"/>
      <c r="P2050" s="18"/>
      <c r="Q2050" s="18"/>
      <c r="R2050" s="18">
        <f t="shared" si="4762"/>
        <v>11150</v>
      </c>
      <c r="S2050" s="18">
        <f t="shared" si="4763"/>
        <v>11150</v>
      </c>
      <c r="T2050" s="18">
        <f t="shared" si="4764"/>
        <v>11150</v>
      </c>
      <c r="U2050" s="18"/>
      <c r="V2050" s="18"/>
      <c r="W2050" s="18"/>
      <c r="X2050" s="18">
        <f t="shared" si="4765"/>
        <v>11150</v>
      </c>
      <c r="Y2050" s="18">
        <f t="shared" si="4766"/>
        <v>11150</v>
      </c>
      <c r="Z2050" s="18">
        <f t="shared" si="4767"/>
        <v>11150</v>
      </c>
      <c r="AA2050" s="18"/>
      <c r="AB2050" s="18"/>
      <c r="AC2050" s="18"/>
      <c r="AD2050" s="18">
        <f t="shared" si="4768"/>
        <v>11150</v>
      </c>
      <c r="AE2050" s="18">
        <f t="shared" si="4769"/>
        <v>11150</v>
      </c>
      <c r="AF2050" s="18">
        <f t="shared" si="4770"/>
        <v>11150</v>
      </c>
      <c r="AG2050" s="18"/>
      <c r="AH2050" s="18">
        <f t="shared" si="4730"/>
        <v>11150</v>
      </c>
      <c r="AI2050" s="18">
        <f t="shared" si="4731"/>
        <v>11150</v>
      </c>
      <c r="AJ2050" s="18">
        <f t="shared" si="4732"/>
        <v>11150</v>
      </c>
      <c r="AK2050" s="18"/>
      <c r="AL2050" s="18"/>
      <c r="AM2050" s="18"/>
      <c r="AN2050" s="18">
        <f t="shared" si="4775"/>
        <v>11150</v>
      </c>
      <c r="AO2050" s="18">
        <f t="shared" si="4776"/>
        <v>11150</v>
      </c>
      <c r="AP2050" s="18">
        <f t="shared" si="4777"/>
        <v>11150</v>
      </c>
      <c r="AQ2050" s="18"/>
      <c r="AR2050" s="18">
        <f t="shared" si="4778"/>
        <v>11150</v>
      </c>
      <c r="AS2050" s="18"/>
      <c r="AT2050" s="18"/>
      <c r="AU2050" s="18"/>
      <c r="AV2050" s="18">
        <f t="shared" si="4713"/>
        <v>11150</v>
      </c>
      <c r="AW2050" s="18">
        <f t="shared" si="4714"/>
        <v>11150</v>
      </c>
      <c r="AX2050" s="18">
        <f t="shared" si="4715"/>
        <v>11150</v>
      </c>
      <c r="AY2050" s="18"/>
      <c r="AZ2050" s="18"/>
      <c r="BA2050" s="18">
        <f t="shared" si="4709"/>
        <v>11150</v>
      </c>
      <c r="BB2050" s="18">
        <f t="shared" si="4710"/>
        <v>11150</v>
      </c>
      <c r="BC2050" s="18"/>
      <c r="BD2050" s="18"/>
      <c r="BE2050" s="18"/>
      <c r="BF2050" s="18">
        <f t="shared" si="4647"/>
        <v>11150</v>
      </c>
      <c r="BG2050" s="18">
        <f t="shared" si="4648"/>
        <v>11150</v>
      </c>
      <c r="BH2050" s="18">
        <f t="shared" si="4649"/>
        <v>11150</v>
      </c>
      <c r="BI2050" s="18"/>
      <c r="BJ2050" s="25"/>
      <c r="BK2050" s="36"/>
    </row>
    <row r="2051" spans="1:92" s="9" customFormat="1" ht="46.8" x14ac:dyDescent="0.3">
      <c r="A2051" s="8" t="s">
        <v>298</v>
      </c>
      <c r="B2051" s="13"/>
      <c r="C2051" s="8"/>
      <c r="D2051" s="8"/>
      <c r="E2051" s="49" t="s">
        <v>826</v>
      </c>
      <c r="F2051" s="12">
        <f>F2052+F2116+F2135+F2155+F2179</f>
        <v>2017638.3999999999</v>
      </c>
      <c r="G2051" s="12">
        <f t="shared" ref="G2051:BI2051" si="4779">G2052+G2116+G2135+G2155+G2179</f>
        <v>1501643.6</v>
      </c>
      <c r="H2051" s="12">
        <f t="shared" si="4779"/>
        <v>452619.4</v>
      </c>
      <c r="I2051" s="12">
        <f t="shared" ref="I2051:K2051" si="4780">I2052+I2116+I2135+I2155+I2179</f>
        <v>-17128.442999999999</v>
      </c>
      <c r="J2051" s="12">
        <f t="shared" si="4780"/>
        <v>4374.6999999999989</v>
      </c>
      <c r="K2051" s="12">
        <f t="shared" si="4780"/>
        <v>-265</v>
      </c>
      <c r="L2051" s="12">
        <f t="shared" si="4694"/>
        <v>2000509.9569999999</v>
      </c>
      <c r="M2051" s="12">
        <f t="shared" si="4695"/>
        <v>1506018.3</v>
      </c>
      <c r="N2051" s="12">
        <f t="shared" si="4696"/>
        <v>452354.4</v>
      </c>
      <c r="O2051" s="12">
        <f t="shared" ref="O2051:Q2051" si="4781">O2052+O2116+O2135+O2155+O2179</f>
        <v>44674.29</v>
      </c>
      <c r="P2051" s="12">
        <f t="shared" si="4781"/>
        <v>106538.943</v>
      </c>
      <c r="Q2051" s="12">
        <f t="shared" si="4781"/>
        <v>130724.838</v>
      </c>
      <c r="R2051" s="12">
        <f t="shared" si="4762"/>
        <v>2045184.247</v>
      </c>
      <c r="S2051" s="12">
        <f t="shared" si="4763"/>
        <v>1612557.243</v>
      </c>
      <c r="T2051" s="12">
        <f t="shared" si="4764"/>
        <v>583079.23800000001</v>
      </c>
      <c r="U2051" s="12">
        <f t="shared" ref="U2051:W2051" si="4782">U2052+U2116+U2135+U2155+U2179</f>
        <v>-55.588999999999963</v>
      </c>
      <c r="V2051" s="12">
        <f t="shared" si="4782"/>
        <v>0</v>
      </c>
      <c r="W2051" s="12">
        <f t="shared" si="4782"/>
        <v>0</v>
      </c>
      <c r="X2051" s="12">
        <f t="shared" si="4765"/>
        <v>2045128.6580000001</v>
      </c>
      <c r="Y2051" s="12">
        <f t="shared" si="4766"/>
        <v>1612557.243</v>
      </c>
      <c r="Z2051" s="12">
        <f t="shared" si="4767"/>
        <v>583079.23800000001</v>
      </c>
      <c r="AA2051" s="12">
        <f t="shared" ref="AA2051:AB2051" si="4783">AA2052+AA2116+AA2135+AA2155+AA2179</f>
        <v>-8668.4629999999997</v>
      </c>
      <c r="AB2051" s="12">
        <f t="shared" si="4783"/>
        <v>0</v>
      </c>
      <c r="AC2051" s="12">
        <f t="shared" ref="AC2051" si="4784">AC2052+AC2116+AC2135+AC2155+AC2179</f>
        <v>0</v>
      </c>
      <c r="AD2051" s="18">
        <f t="shared" si="4768"/>
        <v>2036460.1950000001</v>
      </c>
      <c r="AE2051" s="18">
        <f t="shared" si="4769"/>
        <v>1612557.243</v>
      </c>
      <c r="AF2051" s="18">
        <f t="shared" si="4770"/>
        <v>583079.23800000001</v>
      </c>
      <c r="AG2051" s="12">
        <f t="shared" ref="AG2051" si="4785">AG2052+AG2116+AG2135+AG2155+AG2179</f>
        <v>625</v>
      </c>
      <c r="AH2051" s="12">
        <f t="shared" si="4730"/>
        <v>2037085.1950000001</v>
      </c>
      <c r="AI2051" s="12">
        <f t="shared" si="4731"/>
        <v>1612557.243</v>
      </c>
      <c r="AJ2051" s="12">
        <f t="shared" si="4732"/>
        <v>583079.23800000001</v>
      </c>
      <c r="AK2051" s="12">
        <f t="shared" ref="AK2051:AM2051" si="4786">AK2052+AK2116+AK2135+AK2155+AK2179</f>
        <v>76534.282999999996</v>
      </c>
      <c r="AL2051" s="12">
        <f t="shared" si="4786"/>
        <v>81669.3</v>
      </c>
      <c r="AM2051" s="12">
        <f t="shared" si="4786"/>
        <v>0</v>
      </c>
      <c r="AN2051" s="12">
        <f t="shared" si="4775"/>
        <v>2113619.4780000001</v>
      </c>
      <c r="AO2051" s="12">
        <f t="shared" si="4776"/>
        <v>1694226.5430000001</v>
      </c>
      <c r="AP2051" s="12">
        <f t="shared" si="4777"/>
        <v>583079.23800000001</v>
      </c>
      <c r="AQ2051" s="12">
        <f t="shared" ref="AQ2051" si="4787">AQ2052+AQ2116+AQ2135+AQ2155+AQ2179</f>
        <v>0</v>
      </c>
      <c r="AR2051" s="12">
        <f t="shared" si="4778"/>
        <v>2113619.4780000001</v>
      </c>
      <c r="AS2051" s="12">
        <f t="shared" ref="AS2051:AU2051" si="4788">AS2052+AS2116+AS2135+AS2155+AS2179</f>
        <v>-31566.163000000015</v>
      </c>
      <c r="AT2051" s="12">
        <f t="shared" si="4788"/>
        <v>31539.000000000015</v>
      </c>
      <c r="AU2051" s="12">
        <f t="shared" si="4788"/>
        <v>0</v>
      </c>
      <c r="AV2051" s="12">
        <f t="shared" si="4713"/>
        <v>2082053.3150000002</v>
      </c>
      <c r="AW2051" s="12">
        <f t="shared" si="4714"/>
        <v>1725765.5430000001</v>
      </c>
      <c r="AX2051" s="12">
        <f t="shared" si="4715"/>
        <v>583079.23800000001</v>
      </c>
      <c r="AY2051" s="12">
        <f t="shared" ref="AY2051:AZ2051" si="4789">AY2052+AY2116+AY2135+AY2155+AY2179</f>
        <v>-192.0010000000002</v>
      </c>
      <c r="AZ2051" s="12">
        <f t="shared" si="4789"/>
        <v>-18049.97</v>
      </c>
      <c r="BA2051" s="18">
        <f t="shared" si="4709"/>
        <v>2081861.3140000002</v>
      </c>
      <c r="BB2051" s="18">
        <f t="shared" si="4710"/>
        <v>1707715.5730000001</v>
      </c>
      <c r="BC2051" s="12">
        <f t="shared" ref="BC2051:BE2051" si="4790">BC2052+BC2116+BC2135+BC2155+BC2179</f>
        <v>3248.5299999999988</v>
      </c>
      <c r="BD2051" s="12">
        <f t="shared" si="4790"/>
        <v>21791.863000000005</v>
      </c>
      <c r="BE2051" s="12">
        <f t="shared" si="4790"/>
        <v>35084.171999999999</v>
      </c>
      <c r="BF2051" s="12">
        <f t="shared" si="4647"/>
        <v>2085109.8440000003</v>
      </c>
      <c r="BG2051" s="12">
        <f t="shared" si="4648"/>
        <v>1729507.436</v>
      </c>
      <c r="BH2051" s="12">
        <f t="shared" si="4649"/>
        <v>618163.41</v>
      </c>
      <c r="BI2051" s="12">
        <f t="shared" si="4779"/>
        <v>0</v>
      </c>
      <c r="BJ2051" s="24"/>
      <c r="BK2051" s="34"/>
      <c r="BL2051" s="30"/>
      <c r="BM2051" s="30"/>
      <c r="BN2051" s="30"/>
      <c r="BO2051" s="30"/>
      <c r="BP2051" s="30"/>
      <c r="BQ2051" s="30"/>
      <c r="BR2051" s="30"/>
      <c r="BS2051" s="30"/>
      <c r="BT2051" s="30"/>
      <c r="BU2051" s="30"/>
      <c r="BV2051" s="30"/>
      <c r="BW2051" s="30"/>
      <c r="BX2051" s="30"/>
      <c r="BY2051" s="30"/>
      <c r="BZ2051" s="30"/>
      <c r="CA2051" s="30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L2051" s="30"/>
      <c r="CM2051" s="30"/>
      <c r="CN2051" s="30"/>
    </row>
    <row r="2052" spans="1:92" s="11" customFormat="1" ht="46.8" x14ac:dyDescent="0.3">
      <c r="A2052" s="10" t="s">
        <v>299</v>
      </c>
      <c r="B2052" s="16"/>
      <c r="C2052" s="10"/>
      <c r="D2052" s="10"/>
      <c r="E2052" s="15" t="s">
        <v>827</v>
      </c>
      <c r="F2052" s="17">
        <f>F2053+F2098+F2106</f>
        <v>286974.39999999997</v>
      </c>
      <c r="G2052" s="17">
        <f t="shared" ref="G2052:H2052" si="4791">G2053+G2098+G2106</f>
        <v>486201</v>
      </c>
      <c r="H2052" s="17">
        <f t="shared" si="4791"/>
        <v>57176.800000000003</v>
      </c>
      <c r="I2052" s="17">
        <f t="shared" ref="I2052:K2052" si="4792">I2053+I2098+I2106</f>
        <v>-14166.443000000001</v>
      </c>
      <c r="J2052" s="17">
        <f t="shared" si="4792"/>
        <v>10457.099999999999</v>
      </c>
      <c r="K2052" s="17">
        <f t="shared" si="4792"/>
        <v>0</v>
      </c>
      <c r="L2052" s="17">
        <f t="shared" si="4694"/>
        <v>272807.95699999994</v>
      </c>
      <c r="M2052" s="17">
        <f t="shared" si="4695"/>
        <v>496658.1</v>
      </c>
      <c r="N2052" s="17">
        <f t="shared" si="4696"/>
        <v>57176.800000000003</v>
      </c>
      <c r="O2052" s="17">
        <f t="shared" ref="O2052:Q2052" si="4793">O2053+O2098+O2106</f>
        <v>7.0180000000036671</v>
      </c>
      <c r="P2052" s="17">
        <f t="shared" si="4793"/>
        <v>106538.943</v>
      </c>
      <c r="Q2052" s="17">
        <f t="shared" si="4793"/>
        <v>130724.838</v>
      </c>
      <c r="R2052" s="17">
        <f t="shared" si="4762"/>
        <v>272814.97499999992</v>
      </c>
      <c r="S2052" s="17">
        <f t="shared" si="4763"/>
        <v>603197.04299999995</v>
      </c>
      <c r="T2052" s="17">
        <f t="shared" si="4764"/>
        <v>187901.63800000001</v>
      </c>
      <c r="U2052" s="17">
        <f t="shared" ref="U2052:W2052" si="4794">U2053+U2098+U2106</f>
        <v>-55.539999999999964</v>
      </c>
      <c r="V2052" s="17">
        <f t="shared" si="4794"/>
        <v>0</v>
      </c>
      <c r="W2052" s="17">
        <f t="shared" si="4794"/>
        <v>0</v>
      </c>
      <c r="X2052" s="17">
        <f t="shared" si="4765"/>
        <v>272759.43499999994</v>
      </c>
      <c r="Y2052" s="17">
        <f t="shared" si="4766"/>
        <v>603197.04299999995</v>
      </c>
      <c r="Z2052" s="17">
        <f t="shared" si="4767"/>
        <v>187901.63800000001</v>
      </c>
      <c r="AA2052" s="17">
        <f t="shared" ref="AA2052:AB2052" si="4795">AA2053+AA2098+AA2106</f>
        <v>-8668.4629999999997</v>
      </c>
      <c r="AB2052" s="17">
        <f t="shared" si="4795"/>
        <v>0</v>
      </c>
      <c r="AC2052" s="17">
        <f t="shared" ref="AC2052" si="4796">AC2053+AC2098+AC2106</f>
        <v>0</v>
      </c>
      <c r="AD2052" s="18">
        <f t="shared" si="4768"/>
        <v>264090.97199999995</v>
      </c>
      <c r="AE2052" s="18">
        <f t="shared" si="4769"/>
        <v>603197.04299999995</v>
      </c>
      <c r="AF2052" s="18">
        <f t="shared" si="4770"/>
        <v>187901.63800000001</v>
      </c>
      <c r="AG2052" s="17">
        <f t="shared" ref="AG2052" si="4797">AG2053+AG2098+AG2106</f>
        <v>0</v>
      </c>
      <c r="AH2052" s="17">
        <f t="shared" si="4730"/>
        <v>264090.97199999995</v>
      </c>
      <c r="AI2052" s="17">
        <f t="shared" si="4731"/>
        <v>603197.04299999995</v>
      </c>
      <c r="AJ2052" s="17">
        <f t="shared" si="4732"/>
        <v>187901.63800000001</v>
      </c>
      <c r="AK2052" s="17">
        <f t="shared" ref="AK2052:AM2052" si="4798">AK2053+AK2098+AK2106</f>
        <v>652.98699999999997</v>
      </c>
      <c r="AL2052" s="17">
        <f t="shared" si="4798"/>
        <v>0</v>
      </c>
      <c r="AM2052" s="17">
        <f t="shared" si="4798"/>
        <v>0</v>
      </c>
      <c r="AN2052" s="17">
        <f t="shared" si="4775"/>
        <v>264743.95899999997</v>
      </c>
      <c r="AO2052" s="17">
        <f t="shared" si="4776"/>
        <v>603197.04299999995</v>
      </c>
      <c r="AP2052" s="17">
        <f t="shared" si="4777"/>
        <v>187901.63800000001</v>
      </c>
      <c r="AQ2052" s="17">
        <f t="shared" ref="AQ2052" si="4799">AQ2053+AQ2098+AQ2106</f>
        <v>0</v>
      </c>
      <c r="AR2052" s="17">
        <f t="shared" si="4778"/>
        <v>264743.95899999997</v>
      </c>
      <c r="AS2052" s="17">
        <f t="shared" ref="AS2052:AU2052" si="4800">AS2053+AS2098+AS2106</f>
        <v>0</v>
      </c>
      <c r="AT2052" s="17">
        <f t="shared" si="4800"/>
        <v>0</v>
      </c>
      <c r="AU2052" s="17">
        <f t="shared" si="4800"/>
        <v>0</v>
      </c>
      <c r="AV2052" s="17">
        <f t="shared" si="4713"/>
        <v>264743.95899999997</v>
      </c>
      <c r="AW2052" s="17">
        <f t="shared" si="4714"/>
        <v>603197.04299999995</v>
      </c>
      <c r="AX2052" s="17">
        <f t="shared" si="4715"/>
        <v>187901.63800000001</v>
      </c>
      <c r="AY2052" s="17">
        <f t="shared" ref="AY2052:AZ2052" si="4801">AY2053+AY2098+AY2106</f>
        <v>0</v>
      </c>
      <c r="AZ2052" s="17">
        <f t="shared" si="4801"/>
        <v>0</v>
      </c>
      <c r="BA2052" s="18">
        <f t="shared" si="4709"/>
        <v>264743.95899999997</v>
      </c>
      <c r="BB2052" s="18">
        <f t="shared" si="4710"/>
        <v>603197.04299999995</v>
      </c>
      <c r="BC2052" s="17">
        <f>BC2053+BC2098+BC2106+BC2111</f>
        <v>35992.731999999996</v>
      </c>
      <c r="BD2052" s="17">
        <f t="shared" ref="BD2052:BE2052" si="4802">BD2053+BD2098+BD2106+BD2111</f>
        <v>-35084.171999999999</v>
      </c>
      <c r="BE2052" s="17">
        <f t="shared" si="4802"/>
        <v>35084.171999999999</v>
      </c>
      <c r="BF2052" s="17">
        <f t="shared" si="4647"/>
        <v>300736.69099999999</v>
      </c>
      <c r="BG2052" s="17">
        <f t="shared" si="4648"/>
        <v>568112.87099999993</v>
      </c>
      <c r="BH2052" s="17">
        <f t="shared" si="4649"/>
        <v>222985.81</v>
      </c>
      <c r="BI2052" s="17">
        <f>BI2053+BI2098+BI2106+BI2111</f>
        <v>0</v>
      </c>
      <c r="BJ2052" s="40"/>
      <c r="BK2052" s="35"/>
      <c r="BL2052" s="31"/>
      <c r="BM2052" s="31"/>
      <c r="BN2052" s="31"/>
      <c r="BO2052" s="31"/>
      <c r="BP2052" s="31"/>
      <c r="BQ2052" s="31"/>
      <c r="BR2052" s="31"/>
      <c r="BS2052" s="31"/>
      <c r="BT2052" s="31"/>
      <c r="BU2052" s="31"/>
      <c r="BV2052" s="31"/>
      <c r="BW2052" s="31"/>
      <c r="BX2052" s="31"/>
      <c r="BY2052" s="31"/>
      <c r="BZ2052" s="31"/>
      <c r="CA2052" s="31"/>
      <c r="CB2052" s="31"/>
      <c r="CC2052" s="31"/>
      <c r="CD2052" s="31"/>
      <c r="CE2052" s="31"/>
      <c r="CF2052" s="31"/>
      <c r="CG2052" s="31"/>
      <c r="CH2052" s="31"/>
      <c r="CI2052" s="31"/>
      <c r="CJ2052" s="31"/>
      <c r="CK2052" s="31"/>
      <c r="CL2052" s="31"/>
      <c r="CM2052" s="31"/>
      <c r="CN2052" s="31"/>
    </row>
    <row r="2053" spans="1:92" ht="46.8" x14ac:dyDescent="0.3">
      <c r="A2053" s="51" t="s">
        <v>300</v>
      </c>
      <c r="B2053" s="50"/>
      <c r="C2053" s="51"/>
      <c r="D2053" s="51"/>
      <c r="E2053" s="14" t="s">
        <v>828</v>
      </c>
      <c r="F2053" s="18">
        <f>F2054+F2058+F2062+F2066+F2070+F2074+F2082+F2078+F2086+F2090+F2094</f>
        <v>173073.1</v>
      </c>
      <c r="G2053" s="18">
        <f t="shared" ref="G2053:BI2053" si="4803">G2054+G2058+G2062+G2066+G2070+G2074+G2082+G2078+G2086+G2090+G2094</f>
        <v>456966.9</v>
      </c>
      <c r="H2053" s="18">
        <f t="shared" si="4803"/>
        <v>54000</v>
      </c>
      <c r="I2053" s="18">
        <f t="shared" ref="I2053:K2053" si="4804">I2054+I2058+I2062+I2066+I2070+I2074+I2082+I2078+I2086+I2090+I2094</f>
        <v>-14166.443000000001</v>
      </c>
      <c r="J2053" s="18">
        <f t="shared" si="4804"/>
        <v>10457.099999999999</v>
      </c>
      <c r="K2053" s="18">
        <f t="shared" si="4804"/>
        <v>0</v>
      </c>
      <c r="L2053" s="18">
        <f t="shared" si="4694"/>
        <v>158906.65700000001</v>
      </c>
      <c r="M2053" s="18">
        <f t="shared" si="4695"/>
        <v>467424</v>
      </c>
      <c r="N2053" s="18">
        <f t="shared" si="4696"/>
        <v>54000</v>
      </c>
      <c r="O2053" s="18">
        <f t="shared" ref="O2053:Q2053" si="4805">O2054+O2058+O2062+O2066+O2070+O2074+O2082+O2078+O2086+O2090+O2094</f>
        <v>60766.144</v>
      </c>
      <c r="P2053" s="18">
        <f t="shared" si="4805"/>
        <v>121948.548</v>
      </c>
      <c r="Q2053" s="18">
        <f t="shared" si="4805"/>
        <v>130724.838</v>
      </c>
      <c r="R2053" s="18">
        <f t="shared" si="4762"/>
        <v>219672.80100000001</v>
      </c>
      <c r="S2053" s="18">
        <f t="shared" si="4763"/>
        <v>589372.54799999995</v>
      </c>
      <c r="T2053" s="18">
        <f t="shared" si="4764"/>
        <v>184724.83799999999</v>
      </c>
      <c r="U2053" s="18">
        <f t="shared" ref="U2053:W2053" si="4806">U2054+U2058+U2062+U2066+U2070+U2074+U2082+U2078+U2086+U2090+U2094</f>
        <v>-55.539999999999964</v>
      </c>
      <c r="V2053" s="18">
        <f t="shared" si="4806"/>
        <v>0</v>
      </c>
      <c r="W2053" s="18">
        <f t="shared" si="4806"/>
        <v>0</v>
      </c>
      <c r="X2053" s="18">
        <f t="shared" si="4765"/>
        <v>219617.261</v>
      </c>
      <c r="Y2053" s="18">
        <f t="shared" si="4766"/>
        <v>589372.54799999995</v>
      </c>
      <c r="Z2053" s="18">
        <f t="shared" si="4767"/>
        <v>184724.83799999999</v>
      </c>
      <c r="AA2053" s="18">
        <f t="shared" ref="AA2053:AB2053" si="4807">AA2054+AA2058+AA2062+AA2066+AA2070+AA2074+AA2082+AA2078+AA2086+AA2090+AA2094</f>
        <v>-8668.4629999999997</v>
      </c>
      <c r="AB2053" s="18">
        <f t="shared" si="4807"/>
        <v>0</v>
      </c>
      <c r="AC2053" s="18">
        <f t="shared" ref="AC2053" si="4808">AC2054+AC2058+AC2062+AC2066+AC2070+AC2074+AC2082+AC2078+AC2086+AC2090+AC2094</f>
        <v>0</v>
      </c>
      <c r="AD2053" s="18">
        <f t="shared" si="4768"/>
        <v>210948.79800000001</v>
      </c>
      <c r="AE2053" s="18">
        <f t="shared" si="4769"/>
        <v>589372.54799999995</v>
      </c>
      <c r="AF2053" s="18">
        <f t="shared" si="4770"/>
        <v>184724.83799999999</v>
      </c>
      <c r="AG2053" s="18">
        <f t="shared" ref="AG2053" si="4809">AG2054+AG2058+AG2062+AG2066+AG2070+AG2074+AG2082+AG2078+AG2086+AG2090+AG2094</f>
        <v>0</v>
      </c>
      <c r="AH2053" s="18">
        <f t="shared" si="4730"/>
        <v>210948.79800000001</v>
      </c>
      <c r="AI2053" s="18">
        <f t="shared" si="4731"/>
        <v>589372.54799999995</v>
      </c>
      <c r="AJ2053" s="18">
        <f t="shared" si="4732"/>
        <v>184724.83799999999</v>
      </c>
      <c r="AK2053" s="18">
        <f t="shared" ref="AK2053:AM2053" si="4810">AK2054+AK2058+AK2062+AK2066+AK2070+AK2074+AK2082+AK2078+AK2086+AK2090+AK2094</f>
        <v>245.98699999999999</v>
      </c>
      <c r="AL2053" s="18">
        <f t="shared" si="4810"/>
        <v>0</v>
      </c>
      <c r="AM2053" s="18">
        <f t="shared" si="4810"/>
        <v>0</v>
      </c>
      <c r="AN2053" s="18">
        <f t="shared" si="4775"/>
        <v>211194.785</v>
      </c>
      <c r="AO2053" s="18">
        <f t="shared" si="4776"/>
        <v>589372.54799999995</v>
      </c>
      <c r="AP2053" s="18">
        <f t="shared" si="4777"/>
        <v>184724.83799999999</v>
      </c>
      <c r="AQ2053" s="18">
        <f t="shared" ref="AQ2053" si="4811">AQ2054+AQ2058+AQ2062+AQ2066+AQ2070+AQ2074+AQ2082+AQ2078+AQ2086+AQ2090+AQ2094</f>
        <v>0</v>
      </c>
      <c r="AR2053" s="18">
        <f t="shared" si="4778"/>
        <v>211194.785</v>
      </c>
      <c r="AS2053" s="18">
        <f t="shared" ref="AS2053:AU2053" si="4812">AS2054+AS2058+AS2062+AS2066+AS2070+AS2074+AS2082+AS2078+AS2086+AS2090+AS2094</f>
        <v>0</v>
      </c>
      <c r="AT2053" s="18">
        <f t="shared" si="4812"/>
        <v>0</v>
      </c>
      <c r="AU2053" s="18">
        <f t="shared" si="4812"/>
        <v>0</v>
      </c>
      <c r="AV2053" s="18">
        <f t="shared" si="4713"/>
        <v>211194.785</v>
      </c>
      <c r="AW2053" s="18">
        <f t="shared" si="4714"/>
        <v>589372.54799999995</v>
      </c>
      <c r="AX2053" s="18">
        <f t="shared" si="4715"/>
        <v>184724.83799999999</v>
      </c>
      <c r="AY2053" s="18">
        <f t="shared" ref="AY2053:AZ2053" si="4813">AY2054+AY2058+AY2062+AY2066+AY2070+AY2074+AY2082+AY2078+AY2086+AY2090+AY2094</f>
        <v>0</v>
      </c>
      <c r="AZ2053" s="18">
        <f t="shared" si="4813"/>
        <v>0</v>
      </c>
      <c r="BA2053" s="18">
        <f t="shared" si="4709"/>
        <v>211194.785</v>
      </c>
      <c r="BB2053" s="18">
        <f t="shared" si="4710"/>
        <v>589372.54799999995</v>
      </c>
      <c r="BC2053" s="18">
        <f t="shared" ref="BC2053:BE2053" si="4814">BC2054+BC2058+BC2062+BC2066+BC2070+BC2074+BC2082+BC2078+BC2086+BC2090+BC2094</f>
        <v>35084.171999999999</v>
      </c>
      <c r="BD2053" s="18">
        <f t="shared" si="4814"/>
        <v>-35084.171999999999</v>
      </c>
      <c r="BE2053" s="18">
        <f t="shared" si="4814"/>
        <v>35084.171999999999</v>
      </c>
      <c r="BF2053" s="18">
        <f t="shared" si="4647"/>
        <v>246278.95699999999</v>
      </c>
      <c r="BG2053" s="18">
        <f t="shared" si="4648"/>
        <v>554288.37599999993</v>
      </c>
      <c r="BH2053" s="18">
        <f t="shared" si="4649"/>
        <v>219809.00999999998</v>
      </c>
      <c r="BI2053" s="18">
        <f t="shared" si="4803"/>
        <v>0</v>
      </c>
      <c r="BJ2053" s="25"/>
      <c r="BK2053" s="36"/>
    </row>
    <row r="2054" spans="1:92" ht="46.8" x14ac:dyDescent="0.3">
      <c r="A2054" s="51" t="s">
        <v>290</v>
      </c>
      <c r="B2054" s="50"/>
      <c r="C2054" s="51"/>
      <c r="D2054" s="51"/>
      <c r="E2054" s="14" t="s">
        <v>829</v>
      </c>
      <c r="F2054" s="18">
        <f t="shared" ref="F2054:BI2056" si="4815">F2055</f>
        <v>0</v>
      </c>
      <c r="G2054" s="18">
        <f t="shared" si="4815"/>
        <v>80479</v>
      </c>
      <c r="H2054" s="18">
        <f t="shared" si="4815"/>
        <v>17000</v>
      </c>
      <c r="I2054" s="18">
        <f t="shared" si="4815"/>
        <v>0</v>
      </c>
      <c r="J2054" s="18">
        <f t="shared" si="4815"/>
        <v>0</v>
      </c>
      <c r="K2054" s="18">
        <f t="shared" si="4815"/>
        <v>0</v>
      </c>
      <c r="L2054" s="18">
        <f t="shared" si="4694"/>
        <v>0</v>
      </c>
      <c r="M2054" s="18">
        <f t="shared" si="4695"/>
        <v>80479</v>
      </c>
      <c r="N2054" s="18">
        <f t="shared" si="4696"/>
        <v>17000</v>
      </c>
      <c r="O2054" s="18">
        <f t="shared" si="4815"/>
        <v>0</v>
      </c>
      <c r="P2054" s="18">
        <f t="shared" si="4815"/>
        <v>-80479</v>
      </c>
      <c r="Q2054" s="18">
        <f t="shared" si="4815"/>
        <v>80479</v>
      </c>
      <c r="R2054" s="18">
        <f t="shared" si="4762"/>
        <v>0</v>
      </c>
      <c r="S2054" s="18">
        <f t="shared" si="4763"/>
        <v>0</v>
      </c>
      <c r="T2054" s="18">
        <f t="shared" si="4764"/>
        <v>97479</v>
      </c>
      <c r="U2054" s="18">
        <f t="shared" si="4815"/>
        <v>0</v>
      </c>
      <c r="V2054" s="18">
        <f t="shared" si="4815"/>
        <v>0</v>
      </c>
      <c r="W2054" s="18">
        <f t="shared" si="4815"/>
        <v>0</v>
      </c>
      <c r="X2054" s="18">
        <f t="shared" si="4765"/>
        <v>0</v>
      </c>
      <c r="Y2054" s="18">
        <f t="shared" si="4766"/>
        <v>0</v>
      </c>
      <c r="Z2054" s="18">
        <f t="shared" si="4767"/>
        <v>97479</v>
      </c>
      <c r="AA2054" s="18">
        <f t="shared" si="4815"/>
        <v>0</v>
      </c>
      <c r="AB2054" s="18">
        <f t="shared" si="4815"/>
        <v>0</v>
      </c>
      <c r="AC2054" s="18">
        <f t="shared" si="4815"/>
        <v>0</v>
      </c>
      <c r="AD2054" s="18">
        <f t="shared" si="4768"/>
        <v>0</v>
      </c>
      <c r="AE2054" s="18">
        <f t="shared" si="4769"/>
        <v>0</v>
      </c>
      <c r="AF2054" s="18">
        <f t="shared" si="4770"/>
        <v>97479</v>
      </c>
      <c r="AG2054" s="18">
        <f t="shared" si="4815"/>
        <v>0</v>
      </c>
      <c r="AH2054" s="18">
        <f t="shared" si="4730"/>
        <v>0</v>
      </c>
      <c r="AI2054" s="18">
        <f t="shared" si="4731"/>
        <v>0</v>
      </c>
      <c r="AJ2054" s="18">
        <f t="shared" si="4732"/>
        <v>97479</v>
      </c>
      <c r="AK2054" s="18">
        <f t="shared" si="4815"/>
        <v>0</v>
      </c>
      <c r="AL2054" s="18">
        <f t="shared" si="4815"/>
        <v>0</v>
      </c>
      <c r="AM2054" s="18">
        <f t="shared" si="4815"/>
        <v>0</v>
      </c>
      <c r="AN2054" s="18">
        <f t="shared" si="4775"/>
        <v>0</v>
      </c>
      <c r="AO2054" s="18">
        <f t="shared" si="4776"/>
        <v>0</v>
      </c>
      <c r="AP2054" s="18">
        <f t="shared" si="4777"/>
        <v>97479</v>
      </c>
      <c r="AQ2054" s="18">
        <f t="shared" si="4815"/>
        <v>0</v>
      </c>
      <c r="AR2054" s="18">
        <f t="shared" si="4778"/>
        <v>0</v>
      </c>
      <c r="AS2054" s="18">
        <f t="shared" si="4815"/>
        <v>0</v>
      </c>
      <c r="AT2054" s="18">
        <f t="shared" si="4815"/>
        <v>0</v>
      </c>
      <c r="AU2054" s="18">
        <f t="shared" si="4815"/>
        <v>0</v>
      </c>
      <c r="AV2054" s="18">
        <f t="shared" si="4713"/>
        <v>0</v>
      </c>
      <c r="AW2054" s="18">
        <f t="shared" si="4714"/>
        <v>0</v>
      </c>
      <c r="AX2054" s="18">
        <f t="shared" si="4715"/>
        <v>97479</v>
      </c>
      <c r="AY2054" s="18">
        <f t="shared" si="4815"/>
        <v>0</v>
      </c>
      <c r="AZ2054" s="18">
        <f t="shared" si="4815"/>
        <v>0</v>
      </c>
      <c r="BA2054" s="18">
        <f t="shared" si="4709"/>
        <v>0</v>
      </c>
      <c r="BB2054" s="18">
        <f t="shared" si="4710"/>
        <v>0</v>
      </c>
      <c r="BC2054" s="18">
        <f t="shared" si="4815"/>
        <v>0</v>
      </c>
      <c r="BD2054" s="18">
        <f t="shared" si="4815"/>
        <v>0</v>
      </c>
      <c r="BE2054" s="18">
        <f t="shared" si="4815"/>
        <v>0</v>
      </c>
      <c r="BF2054" s="18">
        <f t="shared" si="4647"/>
        <v>0</v>
      </c>
      <c r="BG2054" s="18">
        <f t="shared" si="4648"/>
        <v>0</v>
      </c>
      <c r="BH2054" s="18">
        <f t="shared" si="4649"/>
        <v>97479</v>
      </c>
      <c r="BI2054" s="18">
        <f t="shared" si="4815"/>
        <v>0</v>
      </c>
      <c r="BJ2054" s="25"/>
      <c r="BK2054" s="36"/>
    </row>
    <row r="2055" spans="1:92" ht="46.8" x14ac:dyDescent="0.3">
      <c r="A2055" s="51" t="s">
        <v>290</v>
      </c>
      <c r="B2055" s="50">
        <v>400</v>
      </c>
      <c r="C2055" s="51"/>
      <c r="D2055" s="51"/>
      <c r="E2055" s="14" t="s">
        <v>457</v>
      </c>
      <c r="F2055" s="18">
        <f t="shared" si="4815"/>
        <v>0</v>
      </c>
      <c r="G2055" s="18">
        <f t="shared" si="4815"/>
        <v>80479</v>
      </c>
      <c r="H2055" s="18">
        <f t="shared" si="4815"/>
        <v>17000</v>
      </c>
      <c r="I2055" s="18">
        <f t="shared" si="4815"/>
        <v>0</v>
      </c>
      <c r="J2055" s="18">
        <f t="shared" si="4815"/>
        <v>0</v>
      </c>
      <c r="K2055" s="18">
        <f t="shared" si="4815"/>
        <v>0</v>
      </c>
      <c r="L2055" s="18">
        <f t="shared" si="4694"/>
        <v>0</v>
      </c>
      <c r="M2055" s="18">
        <f t="shared" si="4695"/>
        <v>80479</v>
      </c>
      <c r="N2055" s="18">
        <f t="shared" si="4696"/>
        <v>17000</v>
      </c>
      <c r="O2055" s="18">
        <f t="shared" si="4815"/>
        <v>0</v>
      </c>
      <c r="P2055" s="18">
        <f t="shared" si="4815"/>
        <v>-80479</v>
      </c>
      <c r="Q2055" s="18">
        <f t="shared" si="4815"/>
        <v>80479</v>
      </c>
      <c r="R2055" s="18">
        <f t="shared" si="4762"/>
        <v>0</v>
      </c>
      <c r="S2055" s="18">
        <f t="shared" si="4763"/>
        <v>0</v>
      </c>
      <c r="T2055" s="18">
        <f t="shared" si="4764"/>
        <v>97479</v>
      </c>
      <c r="U2055" s="18">
        <f t="shared" si="4815"/>
        <v>0</v>
      </c>
      <c r="V2055" s="18">
        <f t="shared" si="4815"/>
        <v>0</v>
      </c>
      <c r="W2055" s="18">
        <f t="shared" si="4815"/>
        <v>0</v>
      </c>
      <c r="X2055" s="18">
        <f t="shared" si="4765"/>
        <v>0</v>
      </c>
      <c r="Y2055" s="18">
        <f t="shared" si="4766"/>
        <v>0</v>
      </c>
      <c r="Z2055" s="18">
        <f t="shared" si="4767"/>
        <v>97479</v>
      </c>
      <c r="AA2055" s="18">
        <f t="shared" si="4815"/>
        <v>0</v>
      </c>
      <c r="AB2055" s="18">
        <f t="shared" si="4815"/>
        <v>0</v>
      </c>
      <c r="AC2055" s="18">
        <f t="shared" si="4815"/>
        <v>0</v>
      </c>
      <c r="AD2055" s="18">
        <f t="shared" si="4768"/>
        <v>0</v>
      </c>
      <c r="AE2055" s="18">
        <f t="shared" si="4769"/>
        <v>0</v>
      </c>
      <c r="AF2055" s="18">
        <f t="shared" si="4770"/>
        <v>97479</v>
      </c>
      <c r="AG2055" s="18">
        <f t="shared" si="4815"/>
        <v>0</v>
      </c>
      <c r="AH2055" s="18">
        <f t="shared" si="4730"/>
        <v>0</v>
      </c>
      <c r="AI2055" s="18">
        <f t="shared" si="4731"/>
        <v>0</v>
      </c>
      <c r="AJ2055" s="18">
        <f t="shared" si="4732"/>
        <v>97479</v>
      </c>
      <c r="AK2055" s="18">
        <f t="shared" si="4815"/>
        <v>0</v>
      </c>
      <c r="AL2055" s="18">
        <f t="shared" si="4815"/>
        <v>0</v>
      </c>
      <c r="AM2055" s="18">
        <f t="shared" si="4815"/>
        <v>0</v>
      </c>
      <c r="AN2055" s="18">
        <f t="shared" si="4775"/>
        <v>0</v>
      </c>
      <c r="AO2055" s="18">
        <f t="shared" si="4776"/>
        <v>0</v>
      </c>
      <c r="AP2055" s="18">
        <f t="shared" si="4777"/>
        <v>97479</v>
      </c>
      <c r="AQ2055" s="18">
        <f t="shared" si="4815"/>
        <v>0</v>
      </c>
      <c r="AR2055" s="18">
        <f t="shared" si="4778"/>
        <v>0</v>
      </c>
      <c r="AS2055" s="18">
        <f t="shared" si="4815"/>
        <v>0</v>
      </c>
      <c r="AT2055" s="18">
        <f t="shared" si="4815"/>
        <v>0</v>
      </c>
      <c r="AU2055" s="18">
        <f t="shared" si="4815"/>
        <v>0</v>
      </c>
      <c r="AV2055" s="18">
        <f t="shared" si="4713"/>
        <v>0</v>
      </c>
      <c r="AW2055" s="18">
        <f t="shared" si="4714"/>
        <v>0</v>
      </c>
      <c r="AX2055" s="18">
        <f t="shared" si="4715"/>
        <v>97479</v>
      </c>
      <c r="AY2055" s="18">
        <f t="shared" si="4815"/>
        <v>0</v>
      </c>
      <c r="AZ2055" s="18">
        <f t="shared" si="4815"/>
        <v>0</v>
      </c>
      <c r="BA2055" s="18">
        <f t="shared" si="4709"/>
        <v>0</v>
      </c>
      <c r="BB2055" s="18">
        <f t="shared" si="4710"/>
        <v>0</v>
      </c>
      <c r="BC2055" s="18">
        <f t="shared" si="4815"/>
        <v>0</v>
      </c>
      <c r="BD2055" s="18">
        <f t="shared" si="4815"/>
        <v>0</v>
      </c>
      <c r="BE2055" s="18">
        <f t="shared" si="4815"/>
        <v>0</v>
      </c>
      <c r="BF2055" s="18">
        <f t="shared" si="4647"/>
        <v>0</v>
      </c>
      <c r="BG2055" s="18">
        <f t="shared" si="4648"/>
        <v>0</v>
      </c>
      <c r="BH2055" s="18">
        <f t="shared" si="4649"/>
        <v>97479</v>
      </c>
      <c r="BI2055" s="18">
        <f t="shared" si="4815"/>
        <v>0</v>
      </c>
      <c r="BJ2055" s="25"/>
      <c r="BK2055" s="36"/>
    </row>
    <row r="2056" spans="1:92" x14ac:dyDescent="0.3">
      <c r="A2056" s="51" t="s">
        <v>290</v>
      </c>
      <c r="B2056" s="50">
        <v>410</v>
      </c>
      <c r="C2056" s="51"/>
      <c r="D2056" s="51"/>
      <c r="E2056" s="14" t="s">
        <v>470</v>
      </c>
      <c r="F2056" s="18">
        <f t="shared" si="4815"/>
        <v>0</v>
      </c>
      <c r="G2056" s="18">
        <f t="shared" si="4815"/>
        <v>80479</v>
      </c>
      <c r="H2056" s="18">
        <f t="shared" si="4815"/>
        <v>17000</v>
      </c>
      <c r="I2056" s="18">
        <f t="shared" si="4815"/>
        <v>0</v>
      </c>
      <c r="J2056" s="18">
        <f t="shared" si="4815"/>
        <v>0</v>
      </c>
      <c r="K2056" s="18">
        <f t="shared" si="4815"/>
        <v>0</v>
      </c>
      <c r="L2056" s="18">
        <f t="shared" si="4694"/>
        <v>0</v>
      </c>
      <c r="M2056" s="18">
        <f t="shared" si="4695"/>
        <v>80479</v>
      </c>
      <c r="N2056" s="18">
        <f t="shared" si="4696"/>
        <v>17000</v>
      </c>
      <c r="O2056" s="18">
        <f t="shared" si="4815"/>
        <v>0</v>
      </c>
      <c r="P2056" s="18">
        <f t="shared" si="4815"/>
        <v>-80479</v>
      </c>
      <c r="Q2056" s="18">
        <f t="shared" si="4815"/>
        <v>80479</v>
      </c>
      <c r="R2056" s="18">
        <f t="shared" si="4762"/>
        <v>0</v>
      </c>
      <c r="S2056" s="18">
        <f t="shared" si="4763"/>
        <v>0</v>
      </c>
      <c r="T2056" s="18">
        <f t="shared" si="4764"/>
        <v>97479</v>
      </c>
      <c r="U2056" s="18">
        <f t="shared" si="4815"/>
        <v>0</v>
      </c>
      <c r="V2056" s="18">
        <f t="shared" si="4815"/>
        <v>0</v>
      </c>
      <c r="W2056" s="18">
        <f t="shared" si="4815"/>
        <v>0</v>
      </c>
      <c r="X2056" s="18">
        <f t="shared" si="4765"/>
        <v>0</v>
      </c>
      <c r="Y2056" s="18">
        <f t="shared" si="4766"/>
        <v>0</v>
      </c>
      <c r="Z2056" s="18">
        <f t="shared" si="4767"/>
        <v>97479</v>
      </c>
      <c r="AA2056" s="18">
        <f t="shared" si="4815"/>
        <v>0</v>
      </c>
      <c r="AB2056" s="18">
        <f t="shared" si="4815"/>
        <v>0</v>
      </c>
      <c r="AC2056" s="18">
        <f t="shared" si="4815"/>
        <v>0</v>
      </c>
      <c r="AD2056" s="18">
        <f t="shared" si="4768"/>
        <v>0</v>
      </c>
      <c r="AE2056" s="18">
        <f t="shared" si="4769"/>
        <v>0</v>
      </c>
      <c r="AF2056" s="18">
        <f t="shared" si="4770"/>
        <v>97479</v>
      </c>
      <c r="AG2056" s="18">
        <f t="shared" si="4815"/>
        <v>0</v>
      </c>
      <c r="AH2056" s="18">
        <f t="shared" si="4730"/>
        <v>0</v>
      </c>
      <c r="AI2056" s="18">
        <f t="shared" si="4731"/>
        <v>0</v>
      </c>
      <c r="AJ2056" s="18">
        <f t="shared" si="4732"/>
        <v>97479</v>
      </c>
      <c r="AK2056" s="18">
        <f t="shared" si="4815"/>
        <v>0</v>
      </c>
      <c r="AL2056" s="18">
        <f t="shared" si="4815"/>
        <v>0</v>
      </c>
      <c r="AM2056" s="18">
        <f t="shared" si="4815"/>
        <v>0</v>
      </c>
      <c r="AN2056" s="18">
        <f t="shared" si="4775"/>
        <v>0</v>
      </c>
      <c r="AO2056" s="18">
        <f t="shared" si="4776"/>
        <v>0</v>
      </c>
      <c r="AP2056" s="18">
        <f t="shared" si="4777"/>
        <v>97479</v>
      </c>
      <c r="AQ2056" s="18">
        <f t="shared" si="4815"/>
        <v>0</v>
      </c>
      <c r="AR2056" s="18">
        <f t="shared" si="4778"/>
        <v>0</v>
      </c>
      <c r="AS2056" s="18">
        <f t="shared" si="4815"/>
        <v>0</v>
      </c>
      <c r="AT2056" s="18">
        <f t="shared" si="4815"/>
        <v>0</v>
      </c>
      <c r="AU2056" s="18">
        <f t="shared" si="4815"/>
        <v>0</v>
      </c>
      <c r="AV2056" s="18">
        <f t="shared" si="4713"/>
        <v>0</v>
      </c>
      <c r="AW2056" s="18">
        <f t="shared" si="4714"/>
        <v>0</v>
      </c>
      <c r="AX2056" s="18">
        <f t="shared" si="4715"/>
        <v>97479</v>
      </c>
      <c r="AY2056" s="18">
        <f t="shared" si="4815"/>
        <v>0</v>
      </c>
      <c r="AZ2056" s="18">
        <f t="shared" si="4815"/>
        <v>0</v>
      </c>
      <c r="BA2056" s="18">
        <f t="shared" si="4709"/>
        <v>0</v>
      </c>
      <c r="BB2056" s="18">
        <f t="shared" si="4710"/>
        <v>0</v>
      </c>
      <c r="BC2056" s="18">
        <f t="shared" si="4815"/>
        <v>0</v>
      </c>
      <c r="BD2056" s="18">
        <f t="shared" si="4815"/>
        <v>0</v>
      </c>
      <c r="BE2056" s="18">
        <f t="shared" si="4815"/>
        <v>0</v>
      </c>
      <c r="BF2056" s="18">
        <f t="shared" si="4647"/>
        <v>0</v>
      </c>
      <c r="BG2056" s="18">
        <f t="shared" si="4648"/>
        <v>0</v>
      </c>
      <c r="BH2056" s="18">
        <f t="shared" si="4649"/>
        <v>97479</v>
      </c>
      <c r="BI2056" s="18">
        <f t="shared" si="4815"/>
        <v>0</v>
      </c>
      <c r="BJ2056" s="25"/>
      <c r="BK2056" s="36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</row>
    <row r="2057" spans="1:92" x14ac:dyDescent="0.3">
      <c r="A2057" s="51" t="s">
        <v>290</v>
      </c>
      <c r="B2057" s="50">
        <v>410</v>
      </c>
      <c r="C2057" s="51" t="s">
        <v>184</v>
      </c>
      <c r="D2057" s="51" t="s">
        <v>99</v>
      </c>
      <c r="E2057" s="14" t="s">
        <v>432</v>
      </c>
      <c r="F2057" s="18">
        <v>0</v>
      </c>
      <c r="G2057" s="18">
        <v>80479</v>
      </c>
      <c r="H2057" s="18">
        <v>17000</v>
      </c>
      <c r="I2057" s="18"/>
      <c r="J2057" s="18"/>
      <c r="K2057" s="18"/>
      <c r="L2057" s="18">
        <f t="shared" si="4694"/>
        <v>0</v>
      </c>
      <c r="M2057" s="18">
        <f t="shared" si="4695"/>
        <v>80479</v>
      </c>
      <c r="N2057" s="18">
        <f t="shared" si="4696"/>
        <v>17000</v>
      </c>
      <c r="O2057" s="18"/>
      <c r="P2057" s="18">
        <v>-80479</v>
      </c>
      <c r="Q2057" s="18">
        <v>80479</v>
      </c>
      <c r="R2057" s="18">
        <f t="shared" si="4762"/>
        <v>0</v>
      </c>
      <c r="S2057" s="18">
        <f t="shared" si="4763"/>
        <v>0</v>
      </c>
      <c r="T2057" s="18">
        <f t="shared" si="4764"/>
        <v>97479</v>
      </c>
      <c r="U2057" s="18"/>
      <c r="V2057" s="18"/>
      <c r="W2057" s="18"/>
      <c r="X2057" s="18">
        <f t="shared" si="4765"/>
        <v>0</v>
      </c>
      <c r="Y2057" s="18">
        <f t="shared" si="4766"/>
        <v>0</v>
      </c>
      <c r="Z2057" s="18">
        <f t="shared" si="4767"/>
        <v>97479</v>
      </c>
      <c r="AA2057" s="18"/>
      <c r="AB2057" s="18"/>
      <c r="AC2057" s="18"/>
      <c r="AD2057" s="18">
        <f t="shared" si="4768"/>
        <v>0</v>
      </c>
      <c r="AE2057" s="18">
        <f t="shared" si="4769"/>
        <v>0</v>
      </c>
      <c r="AF2057" s="18">
        <f t="shared" si="4770"/>
        <v>97479</v>
      </c>
      <c r="AG2057" s="18"/>
      <c r="AH2057" s="18">
        <f t="shared" si="4730"/>
        <v>0</v>
      </c>
      <c r="AI2057" s="18">
        <f t="shared" si="4731"/>
        <v>0</v>
      </c>
      <c r="AJ2057" s="18">
        <f t="shared" si="4732"/>
        <v>97479</v>
      </c>
      <c r="AK2057" s="18"/>
      <c r="AL2057" s="18"/>
      <c r="AM2057" s="18"/>
      <c r="AN2057" s="18">
        <f t="shared" si="4775"/>
        <v>0</v>
      </c>
      <c r="AO2057" s="18">
        <f t="shared" si="4776"/>
        <v>0</v>
      </c>
      <c r="AP2057" s="18">
        <f t="shared" si="4777"/>
        <v>97479</v>
      </c>
      <c r="AQ2057" s="18"/>
      <c r="AR2057" s="18">
        <f t="shared" si="4778"/>
        <v>0</v>
      </c>
      <c r="AS2057" s="18"/>
      <c r="AT2057" s="18"/>
      <c r="AU2057" s="18"/>
      <c r="AV2057" s="18">
        <f t="shared" si="4713"/>
        <v>0</v>
      </c>
      <c r="AW2057" s="18">
        <f t="shared" si="4714"/>
        <v>0</v>
      </c>
      <c r="AX2057" s="18">
        <f t="shared" si="4715"/>
        <v>97479</v>
      </c>
      <c r="AY2057" s="18"/>
      <c r="AZ2057" s="18"/>
      <c r="BA2057" s="18">
        <f t="shared" si="4709"/>
        <v>0</v>
      </c>
      <c r="BB2057" s="18">
        <f t="shared" si="4710"/>
        <v>0</v>
      </c>
      <c r="BC2057" s="18"/>
      <c r="BD2057" s="18"/>
      <c r="BE2057" s="18"/>
      <c r="BF2057" s="18">
        <f t="shared" si="4647"/>
        <v>0</v>
      </c>
      <c r="BG2057" s="18">
        <f t="shared" si="4648"/>
        <v>0</v>
      </c>
      <c r="BH2057" s="18">
        <f t="shared" si="4649"/>
        <v>97479</v>
      </c>
      <c r="BI2057" s="18"/>
      <c r="BJ2057" s="25"/>
      <c r="BK2057" s="36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</row>
    <row r="2058" spans="1:92" ht="31.2" x14ac:dyDescent="0.3">
      <c r="A2058" s="51" t="s">
        <v>291</v>
      </c>
      <c r="B2058" s="50"/>
      <c r="C2058" s="51"/>
      <c r="D2058" s="51"/>
      <c r="E2058" s="14" t="s">
        <v>588</v>
      </c>
      <c r="F2058" s="18">
        <f t="shared" ref="F2058:BI2060" si="4816">F2059</f>
        <v>18139.8</v>
      </c>
      <c r="G2058" s="18">
        <f t="shared" si="4816"/>
        <v>0</v>
      </c>
      <c r="H2058" s="18">
        <f t="shared" si="4816"/>
        <v>0</v>
      </c>
      <c r="I2058" s="18">
        <f t="shared" si="4816"/>
        <v>-6406.3430000000008</v>
      </c>
      <c r="J2058" s="18">
        <f t="shared" si="4816"/>
        <v>0</v>
      </c>
      <c r="K2058" s="18">
        <f t="shared" si="4816"/>
        <v>0</v>
      </c>
      <c r="L2058" s="18">
        <f t="shared" si="4694"/>
        <v>11733.456999999999</v>
      </c>
      <c r="M2058" s="18">
        <f t="shared" si="4695"/>
        <v>0</v>
      </c>
      <c r="N2058" s="18">
        <f t="shared" si="4696"/>
        <v>0</v>
      </c>
      <c r="O2058" s="18">
        <f t="shared" si="4816"/>
        <v>0</v>
      </c>
      <c r="P2058" s="18">
        <f t="shared" si="4816"/>
        <v>0</v>
      </c>
      <c r="Q2058" s="18">
        <f t="shared" si="4816"/>
        <v>0</v>
      </c>
      <c r="R2058" s="18">
        <f t="shared" si="4762"/>
        <v>11733.456999999999</v>
      </c>
      <c r="S2058" s="18">
        <f t="shared" si="4763"/>
        <v>0</v>
      </c>
      <c r="T2058" s="18">
        <f t="shared" si="4764"/>
        <v>0</v>
      </c>
      <c r="U2058" s="18">
        <f t="shared" si="4816"/>
        <v>0</v>
      </c>
      <c r="V2058" s="18">
        <f t="shared" si="4816"/>
        <v>0</v>
      </c>
      <c r="W2058" s="18">
        <f t="shared" si="4816"/>
        <v>0</v>
      </c>
      <c r="X2058" s="18">
        <f t="shared" si="4765"/>
        <v>11733.456999999999</v>
      </c>
      <c r="Y2058" s="18">
        <f t="shared" si="4766"/>
        <v>0</v>
      </c>
      <c r="Z2058" s="18">
        <f t="shared" si="4767"/>
        <v>0</v>
      </c>
      <c r="AA2058" s="18">
        <f t="shared" si="4816"/>
        <v>-8668.4629999999997</v>
      </c>
      <c r="AB2058" s="18">
        <f t="shared" si="4816"/>
        <v>0</v>
      </c>
      <c r="AC2058" s="18">
        <f t="shared" si="4816"/>
        <v>0</v>
      </c>
      <c r="AD2058" s="18">
        <f t="shared" si="4768"/>
        <v>3064.9939999999988</v>
      </c>
      <c r="AE2058" s="18">
        <f t="shared" si="4769"/>
        <v>0</v>
      </c>
      <c r="AF2058" s="18">
        <f t="shared" si="4770"/>
        <v>0</v>
      </c>
      <c r="AG2058" s="18">
        <f t="shared" si="4816"/>
        <v>0</v>
      </c>
      <c r="AH2058" s="18">
        <f t="shared" si="4730"/>
        <v>3064.9939999999988</v>
      </c>
      <c r="AI2058" s="18">
        <f t="shared" si="4731"/>
        <v>0</v>
      </c>
      <c r="AJ2058" s="18">
        <f t="shared" si="4732"/>
        <v>0</v>
      </c>
      <c r="AK2058" s="18">
        <f t="shared" si="4816"/>
        <v>0</v>
      </c>
      <c r="AL2058" s="18">
        <f t="shared" si="4816"/>
        <v>0</v>
      </c>
      <c r="AM2058" s="18">
        <f t="shared" si="4816"/>
        <v>0</v>
      </c>
      <c r="AN2058" s="18">
        <f t="shared" si="4775"/>
        <v>3064.9939999999988</v>
      </c>
      <c r="AO2058" s="18">
        <f t="shared" si="4776"/>
        <v>0</v>
      </c>
      <c r="AP2058" s="18">
        <f t="shared" si="4777"/>
        <v>0</v>
      </c>
      <c r="AQ2058" s="18">
        <f t="shared" si="4816"/>
        <v>0</v>
      </c>
      <c r="AR2058" s="18">
        <f t="shared" si="4778"/>
        <v>3064.9939999999988</v>
      </c>
      <c r="AS2058" s="18">
        <f t="shared" si="4816"/>
        <v>0</v>
      </c>
      <c r="AT2058" s="18">
        <f t="shared" si="4816"/>
        <v>0</v>
      </c>
      <c r="AU2058" s="18">
        <f t="shared" si="4816"/>
        <v>0</v>
      </c>
      <c r="AV2058" s="18">
        <f t="shared" si="4713"/>
        <v>3064.9939999999988</v>
      </c>
      <c r="AW2058" s="18">
        <f t="shared" si="4714"/>
        <v>0</v>
      </c>
      <c r="AX2058" s="18">
        <f t="shared" si="4715"/>
        <v>0</v>
      </c>
      <c r="AY2058" s="18">
        <f t="shared" si="4816"/>
        <v>0</v>
      </c>
      <c r="AZ2058" s="18">
        <f t="shared" si="4816"/>
        <v>0</v>
      </c>
      <c r="BA2058" s="18">
        <f t="shared" si="4709"/>
        <v>3064.9939999999988</v>
      </c>
      <c r="BB2058" s="18">
        <f t="shared" si="4710"/>
        <v>0</v>
      </c>
      <c r="BC2058" s="18">
        <f t="shared" si="4816"/>
        <v>0</v>
      </c>
      <c r="BD2058" s="18">
        <f t="shared" si="4816"/>
        <v>0</v>
      </c>
      <c r="BE2058" s="18">
        <f t="shared" si="4816"/>
        <v>0</v>
      </c>
      <c r="BF2058" s="18">
        <f t="shared" si="4647"/>
        <v>3064.9939999999988</v>
      </c>
      <c r="BG2058" s="18">
        <f t="shared" si="4648"/>
        <v>0</v>
      </c>
      <c r="BH2058" s="18">
        <f t="shared" si="4649"/>
        <v>0</v>
      </c>
      <c r="BI2058" s="18">
        <f t="shared" si="4816"/>
        <v>0</v>
      </c>
      <c r="BJ2058" s="25"/>
      <c r="BK2058" s="36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</row>
    <row r="2059" spans="1:92" ht="46.8" x14ac:dyDescent="0.3">
      <c r="A2059" s="51" t="s">
        <v>291</v>
      </c>
      <c r="B2059" s="50">
        <v>400</v>
      </c>
      <c r="C2059" s="51"/>
      <c r="D2059" s="51"/>
      <c r="E2059" s="14" t="s">
        <v>457</v>
      </c>
      <c r="F2059" s="18">
        <f t="shared" si="4816"/>
        <v>18139.8</v>
      </c>
      <c r="G2059" s="18">
        <f t="shared" si="4816"/>
        <v>0</v>
      </c>
      <c r="H2059" s="18">
        <f t="shared" si="4816"/>
        <v>0</v>
      </c>
      <c r="I2059" s="18">
        <f t="shared" si="4816"/>
        <v>-6406.3430000000008</v>
      </c>
      <c r="J2059" s="18">
        <f t="shared" si="4816"/>
        <v>0</v>
      </c>
      <c r="K2059" s="18">
        <f t="shared" si="4816"/>
        <v>0</v>
      </c>
      <c r="L2059" s="18">
        <f t="shared" si="4694"/>
        <v>11733.456999999999</v>
      </c>
      <c r="M2059" s="18">
        <f t="shared" si="4695"/>
        <v>0</v>
      </c>
      <c r="N2059" s="18">
        <f t="shared" si="4696"/>
        <v>0</v>
      </c>
      <c r="O2059" s="18">
        <f t="shared" si="4816"/>
        <v>0</v>
      </c>
      <c r="P2059" s="18">
        <f t="shared" si="4816"/>
        <v>0</v>
      </c>
      <c r="Q2059" s="18">
        <f t="shared" si="4816"/>
        <v>0</v>
      </c>
      <c r="R2059" s="18">
        <f t="shared" si="4762"/>
        <v>11733.456999999999</v>
      </c>
      <c r="S2059" s="18">
        <f t="shared" si="4763"/>
        <v>0</v>
      </c>
      <c r="T2059" s="18">
        <f t="shared" si="4764"/>
        <v>0</v>
      </c>
      <c r="U2059" s="18">
        <f t="shared" si="4816"/>
        <v>0</v>
      </c>
      <c r="V2059" s="18">
        <f t="shared" si="4816"/>
        <v>0</v>
      </c>
      <c r="W2059" s="18">
        <f t="shared" si="4816"/>
        <v>0</v>
      </c>
      <c r="X2059" s="18">
        <f t="shared" si="4765"/>
        <v>11733.456999999999</v>
      </c>
      <c r="Y2059" s="18">
        <f t="shared" si="4766"/>
        <v>0</v>
      </c>
      <c r="Z2059" s="18">
        <f t="shared" si="4767"/>
        <v>0</v>
      </c>
      <c r="AA2059" s="18">
        <f t="shared" si="4816"/>
        <v>-8668.4629999999997</v>
      </c>
      <c r="AB2059" s="18">
        <f t="shared" si="4816"/>
        <v>0</v>
      </c>
      <c r="AC2059" s="18">
        <f t="shared" si="4816"/>
        <v>0</v>
      </c>
      <c r="AD2059" s="18">
        <f t="shared" si="4768"/>
        <v>3064.9939999999988</v>
      </c>
      <c r="AE2059" s="18">
        <f t="shared" si="4769"/>
        <v>0</v>
      </c>
      <c r="AF2059" s="18">
        <f t="shared" si="4770"/>
        <v>0</v>
      </c>
      <c r="AG2059" s="18">
        <f t="shared" si="4816"/>
        <v>0</v>
      </c>
      <c r="AH2059" s="18">
        <f t="shared" si="4730"/>
        <v>3064.9939999999988</v>
      </c>
      <c r="AI2059" s="18">
        <f t="shared" si="4731"/>
        <v>0</v>
      </c>
      <c r="AJ2059" s="18">
        <f t="shared" si="4732"/>
        <v>0</v>
      </c>
      <c r="AK2059" s="18">
        <f t="shared" si="4816"/>
        <v>0</v>
      </c>
      <c r="AL2059" s="18">
        <f t="shared" si="4816"/>
        <v>0</v>
      </c>
      <c r="AM2059" s="18">
        <f t="shared" si="4816"/>
        <v>0</v>
      </c>
      <c r="AN2059" s="18">
        <f t="shared" si="4775"/>
        <v>3064.9939999999988</v>
      </c>
      <c r="AO2059" s="18">
        <f t="shared" si="4776"/>
        <v>0</v>
      </c>
      <c r="AP2059" s="18">
        <f t="shared" si="4777"/>
        <v>0</v>
      </c>
      <c r="AQ2059" s="18">
        <f t="shared" si="4816"/>
        <v>0</v>
      </c>
      <c r="AR2059" s="18">
        <f t="shared" si="4778"/>
        <v>3064.9939999999988</v>
      </c>
      <c r="AS2059" s="18">
        <f t="shared" si="4816"/>
        <v>0</v>
      </c>
      <c r="AT2059" s="18">
        <f t="shared" si="4816"/>
        <v>0</v>
      </c>
      <c r="AU2059" s="18">
        <f t="shared" si="4816"/>
        <v>0</v>
      </c>
      <c r="AV2059" s="18">
        <f t="shared" si="4713"/>
        <v>3064.9939999999988</v>
      </c>
      <c r="AW2059" s="18">
        <f t="shared" si="4714"/>
        <v>0</v>
      </c>
      <c r="AX2059" s="18">
        <f t="shared" si="4715"/>
        <v>0</v>
      </c>
      <c r="AY2059" s="18">
        <f t="shared" si="4816"/>
        <v>0</v>
      </c>
      <c r="AZ2059" s="18">
        <f t="shared" si="4816"/>
        <v>0</v>
      </c>
      <c r="BA2059" s="18">
        <f t="shared" si="4709"/>
        <v>3064.9939999999988</v>
      </c>
      <c r="BB2059" s="18">
        <f t="shared" si="4710"/>
        <v>0</v>
      </c>
      <c r="BC2059" s="18">
        <f t="shared" si="4816"/>
        <v>0</v>
      </c>
      <c r="BD2059" s="18">
        <f t="shared" si="4816"/>
        <v>0</v>
      </c>
      <c r="BE2059" s="18">
        <f t="shared" si="4816"/>
        <v>0</v>
      </c>
      <c r="BF2059" s="18">
        <f t="shared" si="4647"/>
        <v>3064.9939999999988</v>
      </c>
      <c r="BG2059" s="18">
        <f t="shared" si="4648"/>
        <v>0</v>
      </c>
      <c r="BH2059" s="18">
        <f t="shared" si="4649"/>
        <v>0</v>
      </c>
      <c r="BI2059" s="18">
        <f t="shared" si="4816"/>
        <v>0</v>
      </c>
      <c r="BJ2059" s="25"/>
      <c r="BK2059" s="36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</row>
    <row r="2060" spans="1:92" x14ac:dyDescent="0.3">
      <c r="A2060" s="51" t="s">
        <v>291</v>
      </c>
      <c r="B2060" s="50">
        <v>410</v>
      </c>
      <c r="C2060" s="51"/>
      <c r="D2060" s="51"/>
      <c r="E2060" s="14" t="s">
        <v>470</v>
      </c>
      <c r="F2060" s="18">
        <f t="shared" si="4816"/>
        <v>18139.8</v>
      </c>
      <c r="G2060" s="18">
        <f t="shared" si="4816"/>
        <v>0</v>
      </c>
      <c r="H2060" s="18">
        <f t="shared" si="4816"/>
        <v>0</v>
      </c>
      <c r="I2060" s="18">
        <f t="shared" si="4816"/>
        <v>-6406.3430000000008</v>
      </c>
      <c r="J2060" s="18">
        <f t="shared" si="4816"/>
        <v>0</v>
      </c>
      <c r="K2060" s="18">
        <f t="shared" si="4816"/>
        <v>0</v>
      </c>
      <c r="L2060" s="18">
        <f t="shared" si="4694"/>
        <v>11733.456999999999</v>
      </c>
      <c r="M2060" s="18">
        <f t="shared" si="4695"/>
        <v>0</v>
      </c>
      <c r="N2060" s="18">
        <f t="shared" si="4696"/>
        <v>0</v>
      </c>
      <c r="O2060" s="18">
        <f t="shared" si="4816"/>
        <v>0</v>
      </c>
      <c r="P2060" s="18">
        <f t="shared" si="4816"/>
        <v>0</v>
      </c>
      <c r="Q2060" s="18">
        <f t="shared" si="4816"/>
        <v>0</v>
      </c>
      <c r="R2060" s="18">
        <f t="shared" si="4762"/>
        <v>11733.456999999999</v>
      </c>
      <c r="S2060" s="18">
        <f t="shared" si="4763"/>
        <v>0</v>
      </c>
      <c r="T2060" s="18">
        <f t="shared" si="4764"/>
        <v>0</v>
      </c>
      <c r="U2060" s="18">
        <f t="shared" si="4816"/>
        <v>0</v>
      </c>
      <c r="V2060" s="18">
        <f t="shared" si="4816"/>
        <v>0</v>
      </c>
      <c r="W2060" s="18">
        <f t="shared" si="4816"/>
        <v>0</v>
      </c>
      <c r="X2060" s="18">
        <f t="shared" si="4765"/>
        <v>11733.456999999999</v>
      </c>
      <c r="Y2060" s="18">
        <f t="shared" si="4766"/>
        <v>0</v>
      </c>
      <c r="Z2060" s="18">
        <f t="shared" si="4767"/>
        <v>0</v>
      </c>
      <c r="AA2060" s="18">
        <f t="shared" si="4816"/>
        <v>-8668.4629999999997</v>
      </c>
      <c r="AB2060" s="18">
        <f t="shared" si="4816"/>
        <v>0</v>
      </c>
      <c r="AC2060" s="18">
        <f t="shared" si="4816"/>
        <v>0</v>
      </c>
      <c r="AD2060" s="18">
        <f t="shared" si="4768"/>
        <v>3064.9939999999988</v>
      </c>
      <c r="AE2060" s="18">
        <f t="shared" si="4769"/>
        <v>0</v>
      </c>
      <c r="AF2060" s="18">
        <f t="shared" si="4770"/>
        <v>0</v>
      </c>
      <c r="AG2060" s="18">
        <f t="shared" si="4816"/>
        <v>0</v>
      </c>
      <c r="AH2060" s="18">
        <f t="shared" si="4730"/>
        <v>3064.9939999999988</v>
      </c>
      <c r="AI2060" s="18">
        <f t="shared" si="4731"/>
        <v>0</v>
      </c>
      <c r="AJ2060" s="18">
        <f t="shared" si="4732"/>
        <v>0</v>
      </c>
      <c r="AK2060" s="18">
        <f t="shared" si="4816"/>
        <v>0</v>
      </c>
      <c r="AL2060" s="18">
        <f t="shared" si="4816"/>
        <v>0</v>
      </c>
      <c r="AM2060" s="18">
        <f t="shared" si="4816"/>
        <v>0</v>
      </c>
      <c r="AN2060" s="18">
        <f t="shared" si="4775"/>
        <v>3064.9939999999988</v>
      </c>
      <c r="AO2060" s="18">
        <f t="shared" si="4776"/>
        <v>0</v>
      </c>
      <c r="AP2060" s="18">
        <f t="shared" si="4777"/>
        <v>0</v>
      </c>
      <c r="AQ2060" s="18">
        <f t="shared" si="4816"/>
        <v>0</v>
      </c>
      <c r="AR2060" s="18">
        <f t="shared" si="4778"/>
        <v>3064.9939999999988</v>
      </c>
      <c r="AS2060" s="18">
        <f t="shared" si="4816"/>
        <v>0</v>
      </c>
      <c r="AT2060" s="18">
        <f t="shared" si="4816"/>
        <v>0</v>
      </c>
      <c r="AU2060" s="18">
        <f t="shared" si="4816"/>
        <v>0</v>
      </c>
      <c r="AV2060" s="18">
        <f t="shared" si="4713"/>
        <v>3064.9939999999988</v>
      </c>
      <c r="AW2060" s="18">
        <f t="shared" si="4714"/>
        <v>0</v>
      </c>
      <c r="AX2060" s="18">
        <f t="shared" si="4715"/>
        <v>0</v>
      </c>
      <c r="AY2060" s="18">
        <f t="shared" si="4816"/>
        <v>0</v>
      </c>
      <c r="AZ2060" s="18">
        <f t="shared" si="4816"/>
        <v>0</v>
      </c>
      <c r="BA2060" s="18">
        <f t="shared" si="4709"/>
        <v>3064.9939999999988</v>
      </c>
      <c r="BB2060" s="18">
        <f t="shared" si="4710"/>
        <v>0</v>
      </c>
      <c r="BC2060" s="18">
        <f t="shared" si="4816"/>
        <v>0</v>
      </c>
      <c r="BD2060" s="18">
        <f t="shared" si="4816"/>
        <v>0</v>
      </c>
      <c r="BE2060" s="18">
        <f t="shared" si="4816"/>
        <v>0</v>
      </c>
      <c r="BF2060" s="18">
        <f t="shared" si="4647"/>
        <v>3064.9939999999988</v>
      </c>
      <c r="BG2060" s="18">
        <f t="shared" si="4648"/>
        <v>0</v>
      </c>
      <c r="BH2060" s="18">
        <f t="shared" si="4649"/>
        <v>0</v>
      </c>
      <c r="BI2060" s="18">
        <f t="shared" si="4816"/>
        <v>0</v>
      </c>
      <c r="BJ2060" s="25"/>
      <c r="BK2060" s="36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</row>
    <row r="2061" spans="1:92" x14ac:dyDescent="0.3">
      <c r="A2061" s="51" t="s">
        <v>291</v>
      </c>
      <c r="B2061" s="50">
        <v>410</v>
      </c>
      <c r="C2061" s="51" t="s">
        <v>184</v>
      </c>
      <c r="D2061" s="51" t="s">
        <v>99</v>
      </c>
      <c r="E2061" s="14" t="s">
        <v>432</v>
      </c>
      <c r="F2061" s="18">
        <v>18139.8</v>
      </c>
      <c r="G2061" s="18">
        <v>0</v>
      </c>
      <c r="H2061" s="18">
        <v>0</v>
      </c>
      <c r="I2061" s="18">
        <v>-6406.3430000000008</v>
      </c>
      <c r="J2061" s="18"/>
      <c r="K2061" s="18"/>
      <c r="L2061" s="18">
        <f t="shared" si="4694"/>
        <v>11733.456999999999</v>
      </c>
      <c r="M2061" s="18">
        <f t="shared" si="4695"/>
        <v>0</v>
      </c>
      <c r="N2061" s="18">
        <f t="shared" si="4696"/>
        <v>0</v>
      </c>
      <c r="O2061" s="18"/>
      <c r="P2061" s="18"/>
      <c r="Q2061" s="18"/>
      <c r="R2061" s="18">
        <f t="shared" si="4762"/>
        <v>11733.456999999999</v>
      </c>
      <c r="S2061" s="18">
        <f t="shared" si="4763"/>
        <v>0</v>
      </c>
      <c r="T2061" s="18">
        <f t="shared" si="4764"/>
        <v>0</v>
      </c>
      <c r="U2061" s="18"/>
      <c r="V2061" s="18"/>
      <c r="W2061" s="18"/>
      <c r="X2061" s="18">
        <f t="shared" si="4765"/>
        <v>11733.456999999999</v>
      </c>
      <c r="Y2061" s="18">
        <f t="shared" si="4766"/>
        <v>0</v>
      </c>
      <c r="Z2061" s="18">
        <f t="shared" si="4767"/>
        <v>0</v>
      </c>
      <c r="AA2061" s="18">
        <v>-8668.4629999999997</v>
      </c>
      <c r="AB2061" s="18"/>
      <c r="AC2061" s="18"/>
      <c r="AD2061" s="18">
        <f t="shared" si="4768"/>
        <v>3064.9939999999988</v>
      </c>
      <c r="AE2061" s="18">
        <f t="shared" si="4769"/>
        <v>0</v>
      </c>
      <c r="AF2061" s="18">
        <f t="shared" si="4770"/>
        <v>0</v>
      </c>
      <c r="AG2061" s="18"/>
      <c r="AH2061" s="18">
        <f t="shared" si="4730"/>
        <v>3064.9939999999988</v>
      </c>
      <c r="AI2061" s="18">
        <f t="shared" si="4731"/>
        <v>0</v>
      </c>
      <c r="AJ2061" s="18">
        <f t="shared" si="4732"/>
        <v>0</v>
      </c>
      <c r="AK2061" s="18"/>
      <c r="AL2061" s="18"/>
      <c r="AM2061" s="18"/>
      <c r="AN2061" s="18">
        <f t="shared" si="4775"/>
        <v>3064.9939999999988</v>
      </c>
      <c r="AO2061" s="18">
        <f t="shared" si="4776"/>
        <v>0</v>
      </c>
      <c r="AP2061" s="18">
        <f t="shared" si="4777"/>
        <v>0</v>
      </c>
      <c r="AQ2061" s="18"/>
      <c r="AR2061" s="18">
        <f t="shared" si="4778"/>
        <v>3064.9939999999988</v>
      </c>
      <c r="AS2061" s="18"/>
      <c r="AT2061" s="18"/>
      <c r="AU2061" s="18"/>
      <c r="AV2061" s="18">
        <f t="shared" si="4713"/>
        <v>3064.9939999999988</v>
      </c>
      <c r="AW2061" s="18">
        <f t="shared" si="4714"/>
        <v>0</v>
      </c>
      <c r="AX2061" s="18">
        <f t="shared" si="4715"/>
        <v>0</v>
      </c>
      <c r="AY2061" s="18"/>
      <c r="AZ2061" s="18"/>
      <c r="BA2061" s="18">
        <f t="shared" si="4709"/>
        <v>3064.9939999999988</v>
      </c>
      <c r="BB2061" s="18">
        <f t="shared" si="4710"/>
        <v>0</v>
      </c>
      <c r="BC2061" s="18"/>
      <c r="BD2061" s="18"/>
      <c r="BE2061" s="18"/>
      <c r="BF2061" s="18">
        <f t="shared" si="4647"/>
        <v>3064.9939999999988</v>
      </c>
      <c r="BG2061" s="18">
        <f t="shared" si="4648"/>
        <v>0</v>
      </c>
      <c r="BH2061" s="18">
        <f t="shared" si="4649"/>
        <v>0</v>
      </c>
      <c r="BI2061" s="18"/>
      <c r="BJ2061" s="25"/>
      <c r="BK2061" s="36" t="s">
        <v>1447</v>
      </c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</row>
    <row r="2062" spans="1:92" ht="46.8" x14ac:dyDescent="0.3">
      <c r="A2062" s="51" t="s">
        <v>292</v>
      </c>
      <c r="B2062" s="50"/>
      <c r="C2062" s="51"/>
      <c r="D2062" s="51"/>
      <c r="E2062" s="14" t="s">
        <v>830</v>
      </c>
      <c r="F2062" s="18">
        <f t="shared" ref="F2062:BI2064" si="4817">F2063</f>
        <v>20000</v>
      </c>
      <c r="G2062" s="18">
        <f t="shared" si="4817"/>
        <v>132806.1</v>
      </c>
      <c r="H2062" s="18">
        <f t="shared" si="4817"/>
        <v>0</v>
      </c>
      <c r="I2062" s="18">
        <f t="shared" si="4817"/>
        <v>4831.5</v>
      </c>
      <c r="J2062" s="18">
        <f t="shared" si="4817"/>
        <v>27419.5</v>
      </c>
      <c r="K2062" s="18">
        <f t="shared" si="4817"/>
        <v>0</v>
      </c>
      <c r="L2062" s="18">
        <f t="shared" si="4694"/>
        <v>24831.5</v>
      </c>
      <c r="M2062" s="18">
        <f t="shared" si="4695"/>
        <v>160225.60000000001</v>
      </c>
      <c r="N2062" s="18">
        <f t="shared" si="4696"/>
        <v>0</v>
      </c>
      <c r="O2062" s="18">
        <f t="shared" si="4817"/>
        <v>0</v>
      </c>
      <c r="P2062" s="18">
        <f t="shared" si="4817"/>
        <v>0</v>
      </c>
      <c r="Q2062" s="18">
        <f t="shared" si="4817"/>
        <v>0</v>
      </c>
      <c r="R2062" s="18">
        <f t="shared" si="4762"/>
        <v>24831.5</v>
      </c>
      <c r="S2062" s="18">
        <f t="shared" si="4763"/>
        <v>160225.60000000001</v>
      </c>
      <c r="T2062" s="18">
        <f t="shared" si="4764"/>
        <v>0</v>
      </c>
      <c r="U2062" s="18">
        <f t="shared" si="4817"/>
        <v>0</v>
      </c>
      <c r="V2062" s="18">
        <f t="shared" si="4817"/>
        <v>0</v>
      </c>
      <c r="W2062" s="18">
        <f t="shared" si="4817"/>
        <v>0</v>
      </c>
      <c r="X2062" s="18">
        <f t="shared" si="4765"/>
        <v>24831.5</v>
      </c>
      <c r="Y2062" s="18">
        <f t="shared" si="4766"/>
        <v>160225.60000000001</v>
      </c>
      <c r="Z2062" s="18">
        <f t="shared" si="4767"/>
        <v>0</v>
      </c>
      <c r="AA2062" s="18">
        <f t="shared" si="4817"/>
        <v>0</v>
      </c>
      <c r="AB2062" s="18">
        <f t="shared" si="4817"/>
        <v>0</v>
      </c>
      <c r="AC2062" s="18">
        <f t="shared" si="4817"/>
        <v>0</v>
      </c>
      <c r="AD2062" s="18">
        <f t="shared" si="4768"/>
        <v>24831.5</v>
      </c>
      <c r="AE2062" s="18">
        <f t="shared" si="4769"/>
        <v>160225.60000000001</v>
      </c>
      <c r="AF2062" s="18">
        <f t="shared" si="4770"/>
        <v>0</v>
      </c>
      <c r="AG2062" s="18">
        <f t="shared" si="4817"/>
        <v>0</v>
      </c>
      <c r="AH2062" s="18">
        <f t="shared" si="4730"/>
        <v>24831.5</v>
      </c>
      <c r="AI2062" s="18">
        <f t="shared" si="4731"/>
        <v>160225.60000000001</v>
      </c>
      <c r="AJ2062" s="18">
        <f t="shared" si="4732"/>
        <v>0</v>
      </c>
      <c r="AK2062" s="18">
        <f t="shared" si="4817"/>
        <v>0</v>
      </c>
      <c r="AL2062" s="18">
        <f t="shared" si="4817"/>
        <v>0</v>
      </c>
      <c r="AM2062" s="18">
        <f t="shared" si="4817"/>
        <v>0</v>
      </c>
      <c r="AN2062" s="18">
        <f t="shared" si="4775"/>
        <v>24831.5</v>
      </c>
      <c r="AO2062" s="18">
        <f t="shared" si="4776"/>
        <v>160225.60000000001</v>
      </c>
      <c r="AP2062" s="18">
        <f t="shared" si="4777"/>
        <v>0</v>
      </c>
      <c r="AQ2062" s="18">
        <f t="shared" si="4817"/>
        <v>0</v>
      </c>
      <c r="AR2062" s="18">
        <f t="shared" si="4778"/>
        <v>24831.5</v>
      </c>
      <c r="AS2062" s="18">
        <f t="shared" si="4817"/>
        <v>0</v>
      </c>
      <c r="AT2062" s="18">
        <f t="shared" si="4817"/>
        <v>0</v>
      </c>
      <c r="AU2062" s="18">
        <f t="shared" si="4817"/>
        <v>0</v>
      </c>
      <c r="AV2062" s="18">
        <f t="shared" si="4713"/>
        <v>24831.5</v>
      </c>
      <c r="AW2062" s="18">
        <f t="shared" si="4714"/>
        <v>160225.60000000001</v>
      </c>
      <c r="AX2062" s="18">
        <f t="shared" si="4715"/>
        <v>0</v>
      </c>
      <c r="AY2062" s="18">
        <f t="shared" si="4817"/>
        <v>0</v>
      </c>
      <c r="AZ2062" s="18">
        <f t="shared" si="4817"/>
        <v>0</v>
      </c>
      <c r="BA2062" s="18">
        <f t="shared" si="4709"/>
        <v>24831.5</v>
      </c>
      <c r="BB2062" s="18">
        <f t="shared" si="4710"/>
        <v>160225.60000000001</v>
      </c>
      <c r="BC2062" s="18">
        <f t="shared" si="4817"/>
        <v>0</v>
      </c>
      <c r="BD2062" s="18">
        <f t="shared" si="4817"/>
        <v>0</v>
      </c>
      <c r="BE2062" s="18">
        <f t="shared" si="4817"/>
        <v>0</v>
      </c>
      <c r="BF2062" s="18">
        <f t="shared" si="4647"/>
        <v>24831.5</v>
      </c>
      <c r="BG2062" s="18">
        <f t="shared" si="4648"/>
        <v>160225.60000000001</v>
      </c>
      <c r="BH2062" s="18">
        <f t="shared" si="4649"/>
        <v>0</v>
      </c>
      <c r="BI2062" s="18">
        <f t="shared" si="4817"/>
        <v>0</v>
      </c>
      <c r="BJ2062" s="25"/>
      <c r="BK2062" s="36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</row>
    <row r="2063" spans="1:92" ht="46.8" x14ac:dyDescent="0.3">
      <c r="A2063" s="51" t="s">
        <v>292</v>
      </c>
      <c r="B2063" s="50">
        <v>400</v>
      </c>
      <c r="C2063" s="51"/>
      <c r="D2063" s="51"/>
      <c r="E2063" s="14" t="s">
        <v>457</v>
      </c>
      <c r="F2063" s="18">
        <f t="shared" si="4817"/>
        <v>20000</v>
      </c>
      <c r="G2063" s="18">
        <f t="shared" si="4817"/>
        <v>132806.1</v>
      </c>
      <c r="H2063" s="18">
        <f t="shared" si="4817"/>
        <v>0</v>
      </c>
      <c r="I2063" s="18">
        <f t="shared" si="4817"/>
        <v>4831.5</v>
      </c>
      <c r="J2063" s="18">
        <f t="shared" si="4817"/>
        <v>27419.5</v>
      </c>
      <c r="K2063" s="18">
        <f t="shared" si="4817"/>
        <v>0</v>
      </c>
      <c r="L2063" s="18">
        <f t="shared" si="4694"/>
        <v>24831.5</v>
      </c>
      <c r="M2063" s="18">
        <f t="shared" si="4695"/>
        <v>160225.60000000001</v>
      </c>
      <c r="N2063" s="18">
        <f t="shared" si="4696"/>
        <v>0</v>
      </c>
      <c r="O2063" s="18">
        <f t="shared" si="4817"/>
        <v>0</v>
      </c>
      <c r="P2063" s="18">
        <f t="shared" si="4817"/>
        <v>0</v>
      </c>
      <c r="Q2063" s="18">
        <f t="shared" si="4817"/>
        <v>0</v>
      </c>
      <c r="R2063" s="18">
        <f t="shared" si="4762"/>
        <v>24831.5</v>
      </c>
      <c r="S2063" s="18">
        <f t="shared" si="4763"/>
        <v>160225.60000000001</v>
      </c>
      <c r="T2063" s="18">
        <f t="shared" si="4764"/>
        <v>0</v>
      </c>
      <c r="U2063" s="18">
        <f t="shared" si="4817"/>
        <v>0</v>
      </c>
      <c r="V2063" s="18">
        <f t="shared" si="4817"/>
        <v>0</v>
      </c>
      <c r="W2063" s="18">
        <f t="shared" si="4817"/>
        <v>0</v>
      </c>
      <c r="X2063" s="18">
        <f t="shared" si="4765"/>
        <v>24831.5</v>
      </c>
      <c r="Y2063" s="18">
        <f t="shared" si="4766"/>
        <v>160225.60000000001</v>
      </c>
      <c r="Z2063" s="18">
        <f t="shared" si="4767"/>
        <v>0</v>
      </c>
      <c r="AA2063" s="18">
        <f t="shared" si="4817"/>
        <v>0</v>
      </c>
      <c r="AB2063" s="18">
        <f t="shared" si="4817"/>
        <v>0</v>
      </c>
      <c r="AC2063" s="18">
        <f t="shared" si="4817"/>
        <v>0</v>
      </c>
      <c r="AD2063" s="18">
        <f t="shared" si="4768"/>
        <v>24831.5</v>
      </c>
      <c r="AE2063" s="18">
        <f t="shared" si="4769"/>
        <v>160225.60000000001</v>
      </c>
      <c r="AF2063" s="18">
        <f t="shared" si="4770"/>
        <v>0</v>
      </c>
      <c r="AG2063" s="18">
        <f t="shared" si="4817"/>
        <v>0</v>
      </c>
      <c r="AH2063" s="18">
        <f t="shared" si="4730"/>
        <v>24831.5</v>
      </c>
      <c r="AI2063" s="18">
        <f t="shared" si="4731"/>
        <v>160225.60000000001</v>
      </c>
      <c r="AJ2063" s="18">
        <f t="shared" si="4732"/>
        <v>0</v>
      </c>
      <c r="AK2063" s="18">
        <f t="shared" si="4817"/>
        <v>0</v>
      </c>
      <c r="AL2063" s="18">
        <f t="shared" si="4817"/>
        <v>0</v>
      </c>
      <c r="AM2063" s="18">
        <f t="shared" si="4817"/>
        <v>0</v>
      </c>
      <c r="AN2063" s="18">
        <f t="shared" si="4775"/>
        <v>24831.5</v>
      </c>
      <c r="AO2063" s="18">
        <f t="shared" si="4776"/>
        <v>160225.60000000001</v>
      </c>
      <c r="AP2063" s="18">
        <f t="shared" si="4777"/>
        <v>0</v>
      </c>
      <c r="AQ2063" s="18">
        <f t="shared" si="4817"/>
        <v>0</v>
      </c>
      <c r="AR2063" s="18">
        <f t="shared" si="4778"/>
        <v>24831.5</v>
      </c>
      <c r="AS2063" s="18">
        <f t="shared" si="4817"/>
        <v>0</v>
      </c>
      <c r="AT2063" s="18">
        <f t="shared" si="4817"/>
        <v>0</v>
      </c>
      <c r="AU2063" s="18">
        <f t="shared" si="4817"/>
        <v>0</v>
      </c>
      <c r="AV2063" s="18">
        <f t="shared" si="4713"/>
        <v>24831.5</v>
      </c>
      <c r="AW2063" s="18">
        <f t="shared" si="4714"/>
        <v>160225.60000000001</v>
      </c>
      <c r="AX2063" s="18">
        <f t="shared" si="4715"/>
        <v>0</v>
      </c>
      <c r="AY2063" s="18">
        <f t="shared" si="4817"/>
        <v>0</v>
      </c>
      <c r="AZ2063" s="18">
        <f t="shared" si="4817"/>
        <v>0</v>
      </c>
      <c r="BA2063" s="18">
        <f t="shared" si="4709"/>
        <v>24831.5</v>
      </c>
      <c r="BB2063" s="18">
        <f t="shared" si="4710"/>
        <v>160225.60000000001</v>
      </c>
      <c r="BC2063" s="18">
        <f t="shared" si="4817"/>
        <v>0</v>
      </c>
      <c r="BD2063" s="18">
        <f t="shared" si="4817"/>
        <v>0</v>
      </c>
      <c r="BE2063" s="18">
        <f t="shared" si="4817"/>
        <v>0</v>
      </c>
      <c r="BF2063" s="18">
        <f t="shared" si="4647"/>
        <v>24831.5</v>
      </c>
      <c r="BG2063" s="18">
        <f t="shared" si="4648"/>
        <v>160225.60000000001</v>
      </c>
      <c r="BH2063" s="18">
        <f t="shared" si="4649"/>
        <v>0</v>
      </c>
      <c r="BI2063" s="18">
        <f t="shared" si="4817"/>
        <v>0</v>
      </c>
      <c r="BJ2063" s="25"/>
      <c r="BK2063" s="36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</row>
    <row r="2064" spans="1:92" x14ac:dyDescent="0.3">
      <c r="A2064" s="51" t="s">
        <v>292</v>
      </c>
      <c r="B2064" s="50">
        <v>410</v>
      </c>
      <c r="C2064" s="51"/>
      <c r="D2064" s="51"/>
      <c r="E2064" s="14" t="s">
        <v>470</v>
      </c>
      <c r="F2064" s="18">
        <f t="shared" si="4817"/>
        <v>20000</v>
      </c>
      <c r="G2064" s="18">
        <f t="shared" si="4817"/>
        <v>132806.1</v>
      </c>
      <c r="H2064" s="18">
        <f t="shared" si="4817"/>
        <v>0</v>
      </c>
      <c r="I2064" s="18">
        <f t="shared" si="4817"/>
        <v>4831.5</v>
      </c>
      <c r="J2064" s="18">
        <f t="shared" si="4817"/>
        <v>27419.5</v>
      </c>
      <c r="K2064" s="18">
        <f t="shared" si="4817"/>
        <v>0</v>
      </c>
      <c r="L2064" s="18">
        <f t="shared" si="4694"/>
        <v>24831.5</v>
      </c>
      <c r="M2064" s="18">
        <f t="shared" si="4695"/>
        <v>160225.60000000001</v>
      </c>
      <c r="N2064" s="18">
        <f t="shared" si="4696"/>
        <v>0</v>
      </c>
      <c r="O2064" s="18">
        <f t="shared" si="4817"/>
        <v>0</v>
      </c>
      <c r="P2064" s="18">
        <f t="shared" si="4817"/>
        <v>0</v>
      </c>
      <c r="Q2064" s="18">
        <f t="shared" si="4817"/>
        <v>0</v>
      </c>
      <c r="R2064" s="18">
        <f t="shared" si="4762"/>
        <v>24831.5</v>
      </c>
      <c r="S2064" s="18">
        <f t="shared" si="4763"/>
        <v>160225.60000000001</v>
      </c>
      <c r="T2064" s="18">
        <f t="shared" si="4764"/>
        <v>0</v>
      </c>
      <c r="U2064" s="18">
        <f t="shared" si="4817"/>
        <v>0</v>
      </c>
      <c r="V2064" s="18">
        <f t="shared" si="4817"/>
        <v>0</v>
      </c>
      <c r="W2064" s="18">
        <f t="shared" si="4817"/>
        <v>0</v>
      </c>
      <c r="X2064" s="18">
        <f t="shared" si="4765"/>
        <v>24831.5</v>
      </c>
      <c r="Y2064" s="18">
        <f t="shared" si="4766"/>
        <v>160225.60000000001</v>
      </c>
      <c r="Z2064" s="18">
        <f t="shared" si="4767"/>
        <v>0</v>
      </c>
      <c r="AA2064" s="18">
        <f t="shared" si="4817"/>
        <v>0</v>
      </c>
      <c r="AB2064" s="18">
        <f t="shared" si="4817"/>
        <v>0</v>
      </c>
      <c r="AC2064" s="18">
        <f t="shared" si="4817"/>
        <v>0</v>
      </c>
      <c r="AD2064" s="18">
        <f t="shared" si="4768"/>
        <v>24831.5</v>
      </c>
      <c r="AE2064" s="18">
        <f t="shared" si="4769"/>
        <v>160225.60000000001</v>
      </c>
      <c r="AF2064" s="18">
        <f t="shared" si="4770"/>
        <v>0</v>
      </c>
      <c r="AG2064" s="18">
        <f t="shared" si="4817"/>
        <v>0</v>
      </c>
      <c r="AH2064" s="18">
        <f t="shared" si="4730"/>
        <v>24831.5</v>
      </c>
      <c r="AI2064" s="18">
        <f t="shared" si="4731"/>
        <v>160225.60000000001</v>
      </c>
      <c r="AJ2064" s="18">
        <f t="shared" si="4732"/>
        <v>0</v>
      </c>
      <c r="AK2064" s="18">
        <f t="shared" si="4817"/>
        <v>0</v>
      </c>
      <c r="AL2064" s="18">
        <f t="shared" si="4817"/>
        <v>0</v>
      </c>
      <c r="AM2064" s="18">
        <f t="shared" si="4817"/>
        <v>0</v>
      </c>
      <c r="AN2064" s="18">
        <f t="shared" si="4775"/>
        <v>24831.5</v>
      </c>
      <c r="AO2064" s="18">
        <f t="shared" si="4776"/>
        <v>160225.60000000001</v>
      </c>
      <c r="AP2064" s="18">
        <f t="shared" si="4777"/>
        <v>0</v>
      </c>
      <c r="AQ2064" s="18">
        <f t="shared" si="4817"/>
        <v>0</v>
      </c>
      <c r="AR2064" s="18">
        <f t="shared" si="4778"/>
        <v>24831.5</v>
      </c>
      <c r="AS2064" s="18">
        <f t="shared" si="4817"/>
        <v>0</v>
      </c>
      <c r="AT2064" s="18">
        <f t="shared" si="4817"/>
        <v>0</v>
      </c>
      <c r="AU2064" s="18">
        <f t="shared" si="4817"/>
        <v>0</v>
      </c>
      <c r="AV2064" s="18">
        <f t="shared" si="4713"/>
        <v>24831.5</v>
      </c>
      <c r="AW2064" s="18">
        <f t="shared" si="4714"/>
        <v>160225.60000000001</v>
      </c>
      <c r="AX2064" s="18">
        <f t="shared" si="4715"/>
        <v>0</v>
      </c>
      <c r="AY2064" s="18">
        <f t="shared" si="4817"/>
        <v>0</v>
      </c>
      <c r="AZ2064" s="18">
        <f t="shared" si="4817"/>
        <v>0</v>
      </c>
      <c r="BA2064" s="18">
        <f t="shared" si="4709"/>
        <v>24831.5</v>
      </c>
      <c r="BB2064" s="18">
        <f t="shared" si="4710"/>
        <v>160225.60000000001</v>
      </c>
      <c r="BC2064" s="18">
        <f t="shared" si="4817"/>
        <v>0</v>
      </c>
      <c r="BD2064" s="18">
        <f t="shared" si="4817"/>
        <v>0</v>
      </c>
      <c r="BE2064" s="18">
        <f t="shared" si="4817"/>
        <v>0</v>
      </c>
      <c r="BF2064" s="18">
        <f t="shared" si="4647"/>
        <v>24831.5</v>
      </c>
      <c r="BG2064" s="18">
        <f t="shared" si="4648"/>
        <v>160225.60000000001</v>
      </c>
      <c r="BH2064" s="18">
        <f t="shared" si="4649"/>
        <v>0</v>
      </c>
      <c r="BI2064" s="18">
        <f t="shared" si="4817"/>
        <v>0</v>
      </c>
      <c r="BJ2064" s="25"/>
      <c r="BK2064" s="36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</row>
    <row r="2065" spans="1:92" x14ac:dyDescent="0.3">
      <c r="A2065" s="51" t="s">
        <v>292</v>
      </c>
      <c r="B2065" s="50">
        <v>410</v>
      </c>
      <c r="C2065" s="51" t="s">
        <v>184</v>
      </c>
      <c r="D2065" s="51" t="s">
        <v>99</v>
      </c>
      <c r="E2065" s="14" t="s">
        <v>432</v>
      </c>
      <c r="F2065" s="18">
        <v>20000</v>
      </c>
      <c r="G2065" s="18">
        <v>132806.1</v>
      </c>
      <c r="H2065" s="18">
        <v>0</v>
      </c>
      <c r="I2065" s="18">
        <v>4831.5</v>
      </c>
      <c r="J2065" s="18">
        <v>27419.5</v>
      </c>
      <c r="K2065" s="18"/>
      <c r="L2065" s="18">
        <f t="shared" si="4694"/>
        <v>24831.5</v>
      </c>
      <c r="M2065" s="18">
        <f t="shared" si="4695"/>
        <v>160225.60000000001</v>
      </c>
      <c r="N2065" s="18">
        <f t="shared" si="4696"/>
        <v>0</v>
      </c>
      <c r="O2065" s="18"/>
      <c r="P2065" s="18"/>
      <c r="Q2065" s="18"/>
      <c r="R2065" s="18">
        <f t="shared" si="4762"/>
        <v>24831.5</v>
      </c>
      <c r="S2065" s="18">
        <f t="shared" si="4763"/>
        <v>160225.60000000001</v>
      </c>
      <c r="T2065" s="18">
        <f t="shared" si="4764"/>
        <v>0</v>
      </c>
      <c r="U2065" s="18"/>
      <c r="V2065" s="18"/>
      <c r="W2065" s="18"/>
      <c r="X2065" s="18">
        <f t="shared" si="4765"/>
        <v>24831.5</v>
      </c>
      <c r="Y2065" s="18">
        <f t="shared" si="4766"/>
        <v>160225.60000000001</v>
      </c>
      <c r="Z2065" s="18">
        <f t="shared" si="4767"/>
        <v>0</v>
      </c>
      <c r="AA2065" s="18"/>
      <c r="AB2065" s="18"/>
      <c r="AC2065" s="18"/>
      <c r="AD2065" s="18">
        <f t="shared" si="4768"/>
        <v>24831.5</v>
      </c>
      <c r="AE2065" s="18">
        <f t="shared" si="4769"/>
        <v>160225.60000000001</v>
      </c>
      <c r="AF2065" s="18">
        <f t="shared" si="4770"/>
        <v>0</v>
      </c>
      <c r="AG2065" s="18"/>
      <c r="AH2065" s="18">
        <f t="shared" si="4730"/>
        <v>24831.5</v>
      </c>
      <c r="AI2065" s="18">
        <f t="shared" si="4731"/>
        <v>160225.60000000001</v>
      </c>
      <c r="AJ2065" s="18">
        <f t="shared" si="4732"/>
        <v>0</v>
      </c>
      <c r="AK2065" s="18"/>
      <c r="AL2065" s="18"/>
      <c r="AM2065" s="18"/>
      <c r="AN2065" s="18">
        <f t="shared" si="4775"/>
        <v>24831.5</v>
      </c>
      <c r="AO2065" s="18">
        <f t="shared" si="4776"/>
        <v>160225.60000000001</v>
      </c>
      <c r="AP2065" s="18">
        <f t="shared" si="4777"/>
        <v>0</v>
      </c>
      <c r="AQ2065" s="18"/>
      <c r="AR2065" s="18">
        <f t="shared" si="4778"/>
        <v>24831.5</v>
      </c>
      <c r="AS2065" s="18"/>
      <c r="AT2065" s="18"/>
      <c r="AU2065" s="18"/>
      <c r="AV2065" s="18">
        <f t="shared" si="4713"/>
        <v>24831.5</v>
      </c>
      <c r="AW2065" s="18">
        <f t="shared" si="4714"/>
        <v>160225.60000000001</v>
      </c>
      <c r="AX2065" s="18">
        <f t="shared" si="4715"/>
        <v>0</v>
      </c>
      <c r="AY2065" s="18"/>
      <c r="AZ2065" s="18"/>
      <c r="BA2065" s="18">
        <f t="shared" si="4709"/>
        <v>24831.5</v>
      </c>
      <c r="BB2065" s="18">
        <f t="shared" si="4710"/>
        <v>160225.60000000001</v>
      </c>
      <c r="BC2065" s="18"/>
      <c r="BD2065" s="18"/>
      <c r="BE2065" s="18"/>
      <c r="BF2065" s="18">
        <f t="shared" si="4647"/>
        <v>24831.5</v>
      </c>
      <c r="BG2065" s="18">
        <f t="shared" si="4648"/>
        <v>160225.60000000001</v>
      </c>
      <c r="BH2065" s="18">
        <f t="shared" si="4649"/>
        <v>0</v>
      </c>
      <c r="BI2065" s="18"/>
      <c r="BJ2065" s="25"/>
      <c r="BK2065" s="36">
        <v>81</v>
      </c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</row>
    <row r="2066" spans="1:92" ht="46.8" x14ac:dyDescent="0.3">
      <c r="A2066" s="51" t="s">
        <v>293</v>
      </c>
      <c r="B2066" s="50"/>
      <c r="C2066" s="51"/>
      <c r="D2066" s="51"/>
      <c r="E2066" s="14" t="s">
        <v>831</v>
      </c>
      <c r="F2066" s="18">
        <f t="shared" ref="F2066:BI2068" si="4818">F2067</f>
        <v>2093</v>
      </c>
      <c r="G2066" s="18">
        <f t="shared" si="4818"/>
        <v>38895</v>
      </c>
      <c r="H2066" s="18">
        <f t="shared" si="4818"/>
        <v>0</v>
      </c>
      <c r="I2066" s="18">
        <f t="shared" si="4818"/>
        <v>0</v>
      </c>
      <c r="J2066" s="18">
        <f t="shared" si="4818"/>
        <v>-38895</v>
      </c>
      <c r="K2066" s="18">
        <f t="shared" si="4818"/>
        <v>0</v>
      </c>
      <c r="L2066" s="18">
        <f t="shared" si="4694"/>
        <v>2093</v>
      </c>
      <c r="M2066" s="18">
        <f t="shared" si="4695"/>
        <v>0</v>
      </c>
      <c r="N2066" s="18">
        <f t="shared" si="4696"/>
        <v>0</v>
      </c>
      <c r="O2066" s="18">
        <f t="shared" si="4818"/>
        <v>0</v>
      </c>
      <c r="P2066" s="18">
        <f t="shared" si="4818"/>
        <v>0</v>
      </c>
      <c r="Q2066" s="18">
        <f t="shared" si="4818"/>
        <v>0</v>
      </c>
      <c r="R2066" s="18">
        <f t="shared" si="4762"/>
        <v>2093</v>
      </c>
      <c r="S2066" s="18">
        <f t="shared" si="4763"/>
        <v>0</v>
      </c>
      <c r="T2066" s="18">
        <f t="shared" si="4764"/>
        <v>0</v>
      </c>
      <c r="U2066" s="18">
        <f t="shared" si="4818"/>
        <v>0</v>
      </c>
      <c r="V2066" s="18">
        <f t="shared" si="4818"/>
        <v>0</v>
      </c>
      <c r="W2066" s="18">
        <f t="shared" si="4818"/>
        <v>0</v>
      </c>
      <c r="X2066" s="18">
        <f t="shared" si="4765"/>
        <v>2093</v>
      </c>
      <c r="Y2066" s="18">
        <f t="shared" si="4766"/>
        <v>0</v>
      </c>
      <c r="Z2066" s="18">
        <f t="shared" si="4767"/>
        <v>0</v>
      </c>
      <c r="AA2066" s="18">
        <f t="shared" si="4818"/>
        <v>0</v>
      </c>
      <c r="AB2066" s="18">
        <f t="shared" si="4818"/>
        <v>0</v>
      </c>
      <c r="AC2066" s="18">
        <f t="shared" si="4818"/>
        <v>0</v>
      </c>
      <c r="AD2066" s="18">
        <f t="shared" si="4768"/>
        <v>2093</v>
      </c>
      <c r="AE2066" s="18">
        <f t="shared" si="4769"/>
        <v>0</v>
      </c>
      <c r="AF2066" s="18">
        <f t="shared" si="4770"/>
        <v>0</v>
      </c>
      <c r="AG2066" s="18">
        <f t="shared" si="4818"/>
        <v>0</v>
      </c>
      <c r="AH2066" s="18">
        <f t="shared" si="4730"/>
        <v>2093</v>
      </c>
      <c r="AI2066" s="18">
        <f t="shared" si="4731"/>
        <v>0</v>
      </c>
      <c r="AJ2066" s="18">
        <f t="shared" si="4732"/>
        <v>0</v>
      </c>
      <c r="AK2066" s="18">
        <f t="shared" si="4818"/>
        <v>0</v>
      </c>
      <c r="AL2066" s="18">
        <f t="shared" si="4818"/>
        <v>0</v>
      </c>
      <c r="AM2066" s="18">
        <f t="shared" si="4818"/>
        <v>0</v>
      </c>
      <c r="AN2066" s="18">
        <f t="shared" si="4775"/>
        <v>2093</v>
      </c>
      <c r="AO2066" s="18">
        <f t="shared" si="4776"/>
        <v>0</v>
      </c>
      <c r="AP2066" s="18">
        <f t="shared" si="4777"/>
        <v>0</v>
      </c>
      <c r="AQ2066" s="18">
        <f t="shared" si="4818"/>
        <v>0</v>
      </c>
      <c r="AR2066" s="18">
        <f t="shared" si="4778"/>
        <v>2093</v>
      </c>
      <c r="AS2066" s="18">
        <f t="shared" si="4818"/>
        <v>0</v>
      </c>
      <c r="AT2066" s="18">
        <f t="shared" si="4818"/>
        <v>0</v>
      </c>
      <c r="AU2066" s="18">
        <f t="shared" si="4818"/>
        <v>0</v>
      </c>
      <c r="AV2066" s="18">
        <f t="shared" si="4713"/>
        <v>2093</v>
      </c>
      <c r="AW2066" s="18">
        <f t="shared" si="4714"/>
        <v>0</v>
      </c>
      <c r="AX2066" s="18">
        <f t="shared" si="4715"/>
        <v>0</v>
      </c>
      <c r="AY2066" s="18">
        <f t="shared" si="4818"/>
        <v>0</v>
      </c>
      <c r="AZ2066" s="18">
        <f t="shared" si="4818"/>
        <v>0</v>
      </c>
      <c r="BA2066" s="18">
        <f t="shared" si="4709"/>
        <v>2093</v>
      </c>
      <c r="BB2066" s="18">
        <f t="shared" si="4710"/>
        <v>0</v>
      </c>
      <c r="BC2066" s="18">
        <f t="shared" si="4818"/>
        <v>0</v>
      </c>
      <c r="BD2066" s="18">
        <f t="shared" si="4818"/>
        <v>0</v>
      </c>
      <c r="BE2066" s="18">
        <f t="shared" si="4818"/>
        <v>0</v>
      </c>
      <c r="BF2066" s="18">
        <f t="shared" si="4647"/>
        <v>2093</v>
      </c>
      <c r="BG2066" s="18">
        <f t="shared" si="4648"/>
        <v>0</v>
      </c>
      <c r="BH2066" s="18">
        <f t="shared" si="4649"/>
        <v>0</v>
      </c>
      <c r="BI2066" s="18">
        <f t="shared" si="4818"/>
        <v>0</v>
      </c>
      <c r="BJ2066" s="25"/>
      <c r="BK2066" s="36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</row>
    <row r="2067" spans="1:92" ht="46.8" x14ac:dyDescent="0.3">
      <c r="A2067" s="51" t="s">
        <v>293</v>
      </c>
      <c r="B2067" s="50">
        <v>400</v>
      </c>
      <c r="C2067" s="51"/>
      <c r="D2067" s="51"/>
      <c r="E2067" s="14" t="s">
        <v>457</v>
      </c>
      <c r="F2067" s="18">
        <f t="shared" si="4818"/>
        <v>2093</v>
      </c>
      <c r="G2067" s="18">
        <f t="shared" si="4818"/>
        <v>38895</v>
      </c>
      <c r="H2067" s="18">
        <f t="shared" si="4818"/>
        <v>0</v>
      </c>
      <c r="I2067" s="18">
        <f t="shared" si="4818"/>
        <v>0</v>
      </c>
      <c r="J2067" s="18">
        <f t="shared" si="4818"/>
        <v>-38895</v>
      </c>
      <c r="K2067" s="18">
        <f t="shared" si="4818"/>
        <v>0</v>
      </c>
      <c r="L2067" s="18">
        <f t="shared" si="4694"/>
        <v>2093</v>
      </c>
      <c r="M2067" s="18">
        <f t="shared" si="4695"/>
        <v>0</v>
      </c>
      <c r="N2067" s="18">
        <f t="shared" si="4696"/>
        <v>0</v>
      </c>
      <c r="O2067" s="18">
        <f t="shared" si="4818"/>
        <v>0</v>
      </c>
      <c r="P2067" s="18">
        <f t="shared" si="4818"/>
        <v>0</v>
      </c>
      <c r="Q2067" s="18">
        <f t="shared" si="4818"/>
        <v>0</v>
      </c>
      <c r="R2067" s="18">
        <f t="shared" si="4762"/>
        <v>2093</v>
      </c>
      <c r="S2067" s="18">
        <f t="shared" si="4763"/>
        <v>0</v>
      </c>
      <c r="T2067" s="18">
        <f t="shared" si="4764"/>
        <v>0</v>
      </c>
      <c r="U2067" s="18">
        <f t="shared" si="4818"/>
        <v>0</v>
      </c>
      <c r="V2067" s="18">
        <f t="shared" si="4818"/>
        <v>0</v>
      </c>
      <c r="W2067" s="18">
        <f t="shared" si="4818"/>
        <v>0</v>
      </c>
      <c r="X2067" s="18">
        <f t="shared" si="4765"/>
        <v>2093</v>
      </c>
      <c r="Y2067" s="18">
        <f t="shared" si="4766"/>
        <v>0</v>
      </c>
      <c r="Z2067" s="18">
        <f t="shared" si="4767"/>
        <v>0</v>
      </c>
      <c r="AA2067" s="18">
        <f t="shared" si="4818"/>
        <v>0</v>
      </c>
      <c r="AB2067" s="18">
        <f t="shared" si="4818"/>
        <v>0</v>
      </c>
      <c r="AC2067" s="18">
        <f t="shared" si="4818"/>
        <v>0</v>
      </c>
      <c r="AD2067" s="18">
        <f t="shared" si="4768"/>
        <v>2093</v>
      </c>
      <c r="AE2067" s="18">
        <f t="shared" si="4769"/>
        <v>0</v>
      </c>
      <c r="AF2067" s="18">
        <f t="shared" si="4770"/>
        <v>0</v>
      </c>
      <c r="AG2067" s="18">
        <f t="shared" si="4818"/>
        <v>0</v>
      </c>
      <c r="AH2067" s="18">
        <f t="shared" si="4730"/>
        <v>2093</v>
      </c>
      <c r="AI2067" s="18">
        <f t="shared" si="4731"/>
        <v>0</v>
      </c>
      <c r="AJ2067" s="18">
        <f t="shared" si="4732"/>
        <v>0</v>
      </c>
      <c r="AK2067" s="18">
        <f t="shared" si="4818"/>
        <v>0</v>
      </c>
      <c r="AL2067" s="18">
        <f t="shared" si="4818"/>
        <v>0</v>
      </c>
      <c r="AM2067" s="18">
        <f t="shared" si="4818"/>
        <v>0</v>
      </c>
      <c r="AN2067" s="18">
        <f t="shared" si="4775"/>
        <v>2093</v>
      </c>
      <c r="AO2067" s="18">
        <f t="shared" si="4776"/>
        <v>0</v>
      </c>
      <c r="AP2067" s="18">
        <f t="shared" si="4777"/>
        <v>0</v>
      </c>
      <c r="AQ2067" s="18">
        <f t="shared" si="4818"/>
        <v>0</v>
      </c>
      <c r="AR2067" s="18">
        <f t="shared" si="4778"/>
        <v>2093</v>
      </c>
      <c r="AS2067" s="18">
        <f t="shared" si="4818"/>
        <v>0</v>
      </c>
      <c r="AT2067" s="18">
        <f t="shared" si="4818"/>
        <v>0</v>
      </c>
      <c r="AU2067" s="18">
        <f t="shared" si="4818"/>
        <v>0</v>
      </c>
      <c r="AV2067" s="18">
        <f t="shared" si="4713"/>
        <v>2093</v>
      </c>
      <c r="AW2067" s="18">
        <f t="shared" si="4714"/>
        <v>0</v>
      </c>
      <c r="AX2067" s="18">
        <f t="shared" si="4715"/>
        <v>0</v>
      </c>
      <c r="AY2067" s="18">
        <f t="shared" si="4818"/>
        <v>0</v>
      </c>
      <c r="AZ2067" s="18">
        <f t="shared" si="4818"/>
        <v>0</v>
      </c>
      <c r="BA2067" s="18">
        <f t="shared" si="4709"/>
        <v>2093</v>
      </c>
      <c r="BB2067" s="18">
        <f t="shared" si="4710"/>
        <v>0</v>
      </c>
      <c r="BC2067" s="18">
        <f t="shared" si="4818"/>
        <v>0</v>
      </c>
      <c r="BD2067" s="18">
        <f t="shared" si="4818"/>
        <v>0</v>
      </c>
      <c r="BE2067" s="18">
        <f t="shared" si="4818"/>
        <v>0</v>
      </c>
      <c r="BF2067" s="18">
        <f t="shared" si="4647"/>
        <v>2093</v>
      </c>
      <c r="BG2067" s="18">
        <f t="shared" si="4648"/>
        <v>0</v>
      </c>
      <c r="BH2067" s="18">
        <f t="shared" si="4649"/>
        <v>0</v>
      </c>
      <c r="BI2067" s="18">
        <f t="shared" si="4818"/>
        <v>0</v>
      </c>
      <c r="BJ2067" s="25"/>
      <c r="BK2067" s="36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</row>
    <row r="2068" spans="1:92" x14ac:dyDescent="0.3">
      <c r="A2068" s="51" t="s">
        <v>293</v>
      </c>
      <c r="B2068" s="50">
        <v>410</v>
      </c>
      <c r="C2068" s="51"/>
      <c r="D2068" s="51"/>
      <c r="E2068" s="14" t="s">
        <v>470</v>
      </c>
      <c r="F2068" s="18">
        <f t="shared" si="4818"/>
        <v>2093</v>
      </c>
      <c r="G2068" s="18">
        <f t="shared" si="4818"/>
        <v>38895</v>
      </c>
      <c r="H2068" s="18">
        <f t="shared" si="4818"/>
        <v>0</v>
      </c>
      <c r="I2068" s="18">
        <f t="shared" si="4818"/>
        <v>0</v>
      </c>
      <c r="J2068" s="18">
        <f t="shared" si="4818"/>
        <v>-38895</v>
      </c>
      <c r="K2068" s="18">
        <f t="shared" si="4818"/>
        <v>0</v>
      </c>
      <c r="L2068" s="18">
        <f t="shared" si="4694"/>
        <v>2093</v>
      </c>
      <c r="M2068" s="18">
        <f t="shared" si="4695"/>
        <v>0</v>
      </c>
      <c r="N2068" s="18">
        <f t="shared" si="4696"/>
        <v>0</v>
      </c>
      <c r="O2068" s="18">
        <f t="shared" si="4818"/>
        <v>0</v>
      </c>
      <c r="P2068" s="18">
        <f t="shared" si="4818"/>
        <v>0</v>
      </c>
      <c r="Q2068" s="18">
        <f t="shared" si="4818"/>
        <v>0</v>
      </c>
      <c r="R2068" s="18">
        <f t="shared" si="4762"/>
        <v>2093</v>
      </c>
      <c r="S2068" s="18">
        <f t="shared" si="4763"/>
        <v>0</v>
      </c>
      <c r="T2068" s="18">
        <f t="shared" si="4764"/>
        <v>0</v>
      </c>
      <c r="U2068" s="18">
        <f t="shared" si="4818"/>
        <v>0</v>
      </c>
      <c r="V2068" s="18">
        <f t="shared" si="4818"/>
        <v>0</v>
      </c>
      <c r="W2068" s="18">
        <f t="shared" si="4818"/>
        <v>0</v>
      </c>
      <c r="X2068" s="18">
        <f t="shared" si="4765"/>
        <v>2093</v>
      </c>
      <c r="Y2068" s="18">
        <f t="shared" si="4766"/>
        <v>0</v>
      </c>
      <c r="Z2068" s="18">
        <f t="shared" si="4767"/>
        <v>0</v>
      </c>
      <c r="AA2068" s="18">
        <f t="shared" si="4818"/>
        <v>0</v>
      </c>
      <c r="AB2068" s="18">
        <f t="shared" si="4818"/>
        <v>0</v>
      </c>
      <c r="AC2068" s="18">
        <f t="shared" si="4818"/>
        <v>0</v>
      </c>
      <c r="AD2068" s="18">
        <f t="shared" si="4768"/>
        <v>2093</v>
      </c>
      <c r="AE2068" s="18">
        <f t="shared" si="4769"/>
        <v>0</v>
      </c>
      <c r="AF2068" s="18">
        <f t="shared" si="4770"/>
        <v>0</v>
      </c>
      <c r="AG2068" s="18">
        <f t="shared" si="4818"/>
        <v>0</v>
      </c>
      <c r="AH2068" s="18">
        <f t="shared" si="4730"/>
        <v>2093</v>
      </c>
      <c r="AI2068" s="18">
        <f t="shared" si="4731"/>
        <v>0</v>
      </c>
      <c r="AJ2068" s="18">
        <f t="shared" si="4732"/>
        <v>0</v>
      </c>
      <c r="AK2068" s="18">
        <f t="shared" si="4818"/>
        <v>0</v>
      </c>
      <c r="AL2068" s="18">
        <f t="shared" si="4818"/>
        <v>0</v>
      </c>
      <c r="AM2068" s="18">
        <f t="shared" si="4818"/>
        <v>0</v>
      </c>
      <c r="AN2068" s="18">
        <f t="shared" si="4775"/>
        <v>2093</v>
      </c>
      <c r="AO2068" s="18">
        <f t="shared" si="4776"/>
        <v>0</v>
      </c>
      <c r="AP2068" s="18">
        <f t="shared" si="4777"/>
        <v>0</v>
      </c>
      <c r="AQ2068" s="18">
        <f t="shared" si="4818"/>
        <v>0</v>
      </c>
      <c r="AR2068" s="18">
        <f t="shared" si="4778"/>
        <v>2093</v>
      </c>
      <c r="AS2068" s="18">
        <f t="shared" si="4818"/>
        <v>0</v>
      </c>
      <c r="AT2068" s="18">
        <f t="shared" si="4818"/>
        <v>0</v>
      </c>
      <c r="AU2068" s="18">
        <f t="shared" si="4818"/>
        <v>0</v>
      </c>
      <c r="AV2068" s="18">
        <f t="shared" si="4713"/>
        <v>2093</v>
      </c>
      <c r="AW2068" s="18">
        <f t="shared" si="4714"/>
        <v>0</v>
      </c>
      <c r="AX2068" s="18">
        <f t="shared" si="4715"/>
        <v>0</v>
      </c>
      <c r="AY2068" s="18">
        <f t="shared" si="4818"/>
        <v>0</v>
      </c>
      <c r="AZ2068" s="18">
        <f t="shared" si="4818"/>
        <v>0</v>
      </c>
      <c r="BA2068" s="18">
        <f t="shared" si="4709"/>
        <v>2093</v>
      </c>
      <c r="BB2068" s="18">
        <f t="shared" si="4710"/>
        <v>0</v>
      </c>
      <c r="BC2068" s="18">
        <f t="shared" si="4818"/>
        <v>0</v>
      </c>
      <c r="BD2068" s="18">
        <f t="shared" si="4818"/>
        <v>0</v>
      </c>
      <c r="BE2068" s="18">
        <f t="shared" si="4818"/>
        <v>0</v>
      </c>
      <c r="BF2068" s="18">
        <f t="shared" si="4647"/>
        <v>2093</v>
      </c>
      <c r="BG2068" s="18">
        <f t="shared" si="4648"/>
        <v>0</v>
      </c>
      <c r="BH2068" s="18">
        <f t="shared" si="4649"/>
        <v>0</v>
      </c>
      <c r="BI2068" s="18">
        <f t="shared" si="4818"/>
        <v>0</v>
      </c>
      <c r="BJ2068" s="25"/>
      <c r="BK2068" s="36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</row>
    <row r="2069" spans="1:92" x14ac:dyDescent="0.3">
      <c r="A2069" s="51" t="s">
        <v>293</v>
      </c>
      <c r="B2069" s="50">
        <v>410</v>
      </c>
      <c r="C2069" s="51" t="s">
        <v>184</v>
      </c>
      <c r="D2069" s="51" t="s">
        <v>99</v>
      </c>
      <c r="E2069" s="14" t="s">
        <v>432</v>
      </c>
      <c r="F2069" s="18">
        <v>2093</v>
      </c>
      <c r="G2069" s="18">
        <v>38895</v>
      </c>
      <c r="H2069" s="18">
        <v>0</v>
      </c>
      <c r="I2069" s="18"/>
      <c r="J2069" s="18">
        <v>-38895</v>
      </c>
      <c r="K2069" s="18"/>
      <c r="L2069" s="18">
        <f t="shared" si="4694"/>
        <v>2093</v>
      </c>
      <c r="M2069" s="18">
        <f t="shared" si="4695"/>
        <v>0</v>
      </c>
      <c r="N2069" s="18">
        <f t="shared" si="4696"/>
        <v>0</v>
      </c>
      <c r="O2069" s="18"/>
      <c r="P2069" s="18"/>
      <c r="Q2069" s="18"/>
      <c r="R2069" s="18">
        <f t="shared" si="4762"/>
        <v>2093</v>
      </c>
      <c r="S2069" s="18">
        <f t="shared" si="4763"/>
        <v>0</v>
      </c>
      <c r="T2069" s="18">
        <f t="shared" si="4764"/>
        <v>0</v>
      </c>
      <c r="U2069" s="18"/>
      <c r="V2069" s="18"/>
      <c r="W2069" s="18"/>
      <c r="X2069" s="18">
        <f t="shared" si="4765"/>
        <v>2093</v>
      </c>
      <c r="Y2069" s="18">
        <f t="shared" si="4766"/>
        <v>0</v>
      </c>
      <c r="Z2069" s="18">
        <f t="shared" si="4767"/>
        <v>0</v>
      </c>
      <c r="AA2069" s="18"/>
      <c r="AB2069" s="18"/>
      <c r="AC2069" s="18"/>
      <c r="AD2069" s="18">
        <f t="shared" si="4768"/>
        <v>2093</v>
      </c>
      <c r="AE2069" s="18">
        <f t="shared" si="4769"/>
        <v>0</v>
      </c>
      <c r="AF2069" s="18">
        <f t="shared" si="4770"/>
        <v>0</v>
      </c>
      <c r="AG2069" s="18"/>
      <c r="AH2069" s="18">
        <f t="shared" si="4730"/>
        <v>2093</v>
      </c>
      <c r="AI2069" s="18">
        <f t="shared" si="4731"/>
        <v>0</v>
      </c>
      <c r="AJ2069" s="18">
        <f t="shared" si="4732"/>
        <v>0</v>
      </c>
      <c r="AK2069" s="18"/>
      <c r="AL2069" s="18"/>
      <c r="AM2069" s="18"/>
      <c r="AN2069" s="18">
        <f t="shared" si="4775"/>
        <v>2093</v>
      </c>
      <c r="AO2069" s="18">
        <f t="shared" si="4776"/>
        <v>0</v>
      </c>
      <c r="AP2069" s="18">
        <f t="shared" si="4777"/>
        <v>0</v>
      </c>
      <c r="AQ2069" s="18"/>
      <c r="AR2069" s="18">
        <f t="shared" si="4778"/>
        <v>2093</v>
      </c>
      <c r="AS2069" s="18"/>
      <c r="AT2069" s="18"/>
      <c r="AU2069" s="18"/>
      <c r="AV2069" s="18">
        <f t="shared" si="4713"/>
        <v>2093</v>
      </c>
      <c r="AW2069" s="18">
        <f t="shared" si="4714"/>
        <v>0</v>
      </c>
      <c r="AX2069" s="18">
        <f t="shared" si="4715"/>
        <v>0</v>
      </c>
      <c r="AY2069" s="18"/>
      <c r="AZ2069" s="18"/>
      <c r="BA2069" s="18">
        <f t="shared" si="4709"/>
        <v>2093</v>
      </c>
      <c r="BB2069" s="18">
        <f t="shared" si="4710"/>
        <v>0</v>
      </c>
      <c r="BC2069" s="18"/>
      <c r="BD2069" s="18"/>
      <c r="BE2069" s="18"/>
      <c r="BF2069" s="18">
        <f t="shared" si="4647"/>
        <v>2093</v>
      </c>
      <c r="BG2069" s="18">
        <f t="shared" si="4648"/>
        <v>0</v>
      </c>
      <c r="BH2069" s="18">
        <f t="shared" si="4649"/>
        <v>0</v>
      </c>
      <c r="BI2069" s="18"/>
      <c r="BJ2069" s="25"/>
      <c r="BK2069" s="36">
        <v>80</v>
      </c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</row>
    <row r="2070" spans="1:92" ht="62.4" x14ac:dyDescent="0.3">
      <c r="A2070" s="51" t="s">
        <v>294</v>
      </c>
      <c r="B2070" s="50"/>
      <c r="C2070" s="51"/>
      <c r="D2070" s="51"/>
      <c r="E2070" s="14" t="s">
        <v>589</v>
      </c>
      <c r="F2070" s="18">
        <f t="shared" ref="F2070:BI2072" si="4819">F2071</f>
        <v>6293</v>
      </c>
      <c r="G2070" s="18">
        <f t="shared" si="4819"/>
        <v>0</v>
      </c>
      <c r="H2070" s="18">
        <f t="shared" si="4819"/>
        <v>0</v>
      </c>
      <c r="I2070" s="18">
        <f t="shared" si="4819"/>
        <v>2697</v>
      </c>
      <c r="J2070" s="18">
        <f t="shared" si="4819"/>
        <v>0</v>
      </c>
      <c r="K2070" s="18">
        <f t="shared" si="4819"/>
        <v>0</v>
      </c>
      <c r="L2070" s="18">
        <f t="shared" si="4694"/>
        <v>8990</v>
      </c>
      <c r="M2070" s="18">
        <f t="shared" si="4695"/>
        <v>0</v>
      </c>
      <c r="N2070" s="18">
        <f t="shared" si="4696"/>
        <v>0</v>
      </c>
      <c r="O2070" s="18">
        <f t="shared" si="4819"/>
        <v>-6293</v>
      </c>
      <c r="P2070" s="18">
        <f t="shared" si="4819"/>
        <v>6293</v>
      </c>
      <c r="Q2070" s="18">
        <f t="shared" si="4819"/>
        <v>0</v>
      </c>
      <c r="R2070" s="18">
        <f t="shared" si="4762"/>
        <v>2697</v>
      </c>
      <c r="S2070" s="18">
        <f t="shared" si="4763"/>
        <v>6293</v>
      </c>
      <c r="T2070" s="18">
        <f t="shared" si="4764"/>
        <v>0</v>
      </c>
      <c r="U2070" s="18">
        <f t="shared" si="4819"/>
        <v>0</v>
      </c>
      <c r="V2070" s="18">
        <f t="shared" si="4819"/>
        <v>0</v>
      </c>
      <c r="W2070" s="18">
        <f t="shared" si="4819"/>
        <v>0</v>
      </c>
      <c r="X2070" s="18">
        <f t="shared" si="4765"/>
        <v>2697</v>
      </c>
      <c r="Y2070" s="18">
        <f t="shared" si="4766"/>
        <v>6293</v>
      </c>
      <c r="Z2070" s="18">
        <f t="shared" si="4767"/>
        <v>0</v>
      </c>
      <c r="AA2070" s="18">
        <f t="shared" si="4819"/>
        <v>0</v>
      </c>
      <c r="AB2070" s="18">
        <f t="shared" si="4819"/>
        <v>0</v>
      </c>
      <c r="AC2070" s="18">
        <f t="shared" si="4819"/>
        <v>0</v>
      </c>
      <c r="AD2070" s="18">
        <f t="shared" si="4768"/>
        <v>2697</v>
      </c>
      <c r="AE2070" s="18">
        <f t="shared" si="4769"/>
        <v>6293</v>
      </c>
      <c r="AF2070" s="18">
        <f t="shared" si="4770"/>
        <v>0</v>
      </c>
      <c r="AG2070" s="18">
        <f t="shared" si="4819"/>
        <v>0</v>
      </c>
      <c r="AH2070" s="18">
        <f t="shared" si="4730"/>
        <v>2697</v>
      </c>
      <c r="AI2070" s="18">
        <f t="shared" si="4731"/>
        <v>6293</v>
      </c>
      <c r="AJ2070" s="18">
        <f t="shared" si="4732"/>
        <v>0</v>
      </c>
      <c r="AK2070" s="18">
        <f t="shared" si="4819"/>
        <v>0</v>
      </c>
      <c r="AL2070" s="18">
        <f t="shared" si="4819"/>
        <v>0</v>
      </c>
      <c r="AM2070" s="18">
        <f t="shared" si="4819"/>
        <v>0</v>
      </c>
      <c r="AN2070" s="18">
        <f t="shared" si="4775"/>
        <v>2697</v>
      </c>
      <c r="AO2070" s="18">
        <f t="shared" si="4776"/>
        <v>6293</v>
      </c>
      <c r="AP2070" s="18">
        <f t="shared" si="4777"/>
        <v>0</v>
      </c>
      <c r="AQ2070" s="18">
        <f t="shared" si="4819"/>
        <v>0</v>
      </c>
      <c r="AR2070" s="18">
        <f t="shared" si="4778"/>
        <v>2697</v>
      </c>
      <c r="AS2070" s="18">
        <f t="shared" si="4819"/>
        <v>0</v>
      </c>
      <c r="AT2070" s="18">
        <f t="shared" si="4819"/>
        <v>0</v>
      </c>
      <c r="AU2070" s="18">
        <f t="shared" si="4819"/>
        <v>0</v>
      </c>
      <c r="AV2070" s="18">
        <f t="shared" si="4713"/>
        <v>2697</v>
      </c>
      <c r="AW2070" s="18">
        <f t="shared" si="4714"/>
        <v>6293</v>
      </c>
      <c r="AX2070" s="18">
        <f t="shared" si="4715"/>
        <v>0</v>
      </c>
      <c r="AY2070" s="18">
        <f t="shared" si="4819"/>
        <v>0</v>
      </c>
      <c r="AZ2070" s="18">
        <f t="shared" si="4819"/>
        <v>0</v>
      </c>
      <c r="BA2070" s="18">
        <f t="shared" si="4709"/>
        <v>2697</v>
      </c>
      <c r="BB2070" s="18">
        <f t="shared" si="4710"/>
        <v>6293</v>
      </c>
      <c r="BC2070" s="18">
        <f t="shared" si="4819"/>
        <v>0</v>
      </c>
      <c r="BD2070" s="18">
        <f t="shared" si="4819"/>
        <v>0</v>
      </c>
      <c r="BE2070" s="18">
        <f t="shared" si="4819"/>
        <v>0</v>
      </c>
      <c r="BF2070" s="18">
        <f t="shared" ref="BF2070:BF2133" si="4820">BA2070+BC2070</f>
        <v>2697</v>
      </c>
      <c r="BG2070" s="18">
        <f t="shared" ref="BG2070:BG2133" si="4821">BB2070+BD2070</f>
        <v>6293</v>
      </c>
      <c r="BH2070" s="18">
        <f t="shared" ref="BH2070:BH2133" si="4822">AX2070+BE2070</f>
        <v>0</v>
      </c>
      <c r="BI2070" s="18">
        <f t="shared" si="4819"/>
        <v>0</v>
      </c>
      <c r="BJ2070" s="25"/>
      <c r="BK2070" s="36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</row>
    <row r="2071" spans="1:92" ht="46.8" x14ac:dyDescent="0.3">
      <c r="A2071" s="51" t="s">
        <v>294</v>
      </c>
      <c r="B2071" s="50">
        <v>400</v>
      </c>
      <c r="C2071" s="51"/>
      <c r="D2071" s="51"/>
      <c r="E2071" s="14" t="s">
        <v>457</v>
      </c>
      <c r="F2071" s="18">
        <f t="shared" si="4819"/>
        <v>6293</v>
      </c>
      <c r="G2071" s="18">
        <f t="shared" si="4819"/>
        <v>0</v>
      </c>
      <c r="H2071" s="18">
        <f t="shared" si="4819"/>
        <v>0</v>
      </c>
      <c r="I2071" s="18">
        <f t="shared" si="4819"/>
        <v>2697</v>
      </c>
      <c r="J2071" s="18">
        <f t="shared" si="4819"/>
        <v>0</v>
      </c>
      <c r="K2071" s="18">
        <f t="shared" si="4819"/>
        <v>0</v>
      </c>
      <c r="L2071" s="18">
        <f t="shared" si="4694"/>
        <v>8990</v>
      </c>
      <c r="M2071" s="18">
        <f t="shared" si="4695"/>
        <v>0</v>
      </c>
      <c r="N2071" s="18">
        <f t="shared" si="4696"/>
        <v>0</v>
      </c>
      <c r="O2071" s="18">
        <f t="shared" si="4819"/>
        <v>-6293</v>
      </c>
      <c r="P2071" s="18">
        <f t="shared" si="4819"/>
        <v>6293</v>
      </c>
      <c r="Q2071" s="18">
        <f t="shared" si="4819"/>
        <v>0</v>
      </c>
      <c r="R2071" s="18">
        <f t="shared" si="4762"/>
        <v>2697</v>
      </c>
      <c r="S2071" s="18">
        <f t="shared" si="4763"/>
        <v>6293</v>
      </c>
      <c r="T2071" s="18">
        <f t="shared" si="4764"/>
        <v>0</v>
      </c>
      <c r="U2071" s="18">
        <f t="shared" si="4819"/>
        <v>0</v>
      </c>
      <c r="V2071" s="18">
        <f t="shared" si="4819"/>
        <v>0</v>
      </c>
      <c r="W2071" s="18">
        <f t="shared" si="4819"/>
        <v>0</v>
      </c>
      <c r="X2071" s="18">
        <f t="shared" si="4765"/>
        <v>2697</v>
      </c>
      <c r="Y2071" s="18">
        <f t="shared" si="4766"/>
        <v>6293</v>
      </c>
      <c r="Z2071" s="18">
        <f t="shared" si="4767"/>
        <v>0</v>
      </c>
      <c r="AA2071" s="18">
        <f t="shared" si="4819"/>
        <v>0</v>
      </c>
      <c r="AB2071" s="18">
        <f t="shared" si="4819"/>
        <v>0</v>
      </c>
      <c r="AC2071" s="18">
        <f t="shared" si="4819"/>
        <v>0</v>
      </c>
      <c r="AD2071" s="18">
        <f t="shared" si="4768"/>
        <v>2697</v>
      </c>
      <c r="AE2071" s="18">
        <f t="shared" si="4769"/>
        <v>6293</v>
      </c>
      <c r="AF2071" s="18">
        <f t="shared" si="4770"/>
        <v>0</v>
      </c>
      <c r="AG2071" s="18">
        <f t="shared" si="4819"/>
        <v>0</v>
      </c>
      <c r="AH2071" s="18">
        <f t="shared" si="4730"/>
        <v>2697</v>
      </c>
      <c r="AI2071" s="18">
        <f t="shared" si="4731"/>
        <v>6293</v>
      </c>
      <c r="AJ2071" s="18">
        <f t="shared" si="4732"/>
        <v>0</v>
      </c>
      <c r="AK2071" s="18">
        <f t="shared" si="4819"/>
        <v>0</v>
      </c>
      <c r="AL2071" s="18">
        <f t="shared" si="4819"/>
        <v>0</v>
      </c>
      <c r="AM2071" s="18">
        <f t="shared" si="4819"/>
        <v>0</v>
      </c>
      <c r="AN2071" s="18">
        <f t="shared" si="4775"/>
        <v>2697</v>
      </c>
      <c r="AO2071" s="18">
        <f t="shared" si="4776"/>
        <v>6293</v>
      </c>
      <c r="AP2071" s="18">
        <f t="shared" si="4777"/>
        <v>0</v>
      </c>
      <c r="AQ2071" s="18">
        <f t="shared" si="4819"/>
        <v>0</v>
      </c>
      <c r="AR2071" s="18">
        <f t="shared" si="4778"/>
        <v>2697</v>
      </c>
      <c r="AS2071" s="18">
        <f t="shared" si="4819"/>
        <v>0</v>
      </c>
      <c r="AT2071" s="18">
        <f t="shared" si="4819"/>
        <v>0</v>
      </c>
      <c r="AU2071" s="18">
        <f t="shared" si="4819"/>
        <v>0</v>
      </c>
      <c r="AV2071" s="18">
        <f t="shared" si="4713"/>
        <v>2697</v>
      </c>
      <c r="AW2071" s="18">
        <f t="shared" si="4714"/>
        <v>6293</v>
      </c>
      <c r="AX2071" s="18">
        <f t="shared" si="4715"/>
        <v>0</v>
      </c>
      <c r="AY2071" s="18">
        <f t="shared" si="4819"/>
        <v>0</v>
      </c>
      <c r="AZ2071" s="18">
        <f t="shared" si="4819"/>
        <v>0</v>
      </c>
      <c r="BA2071" s="18">
        <f t="shared" si="4709"/>
        <v>2697</v>
      </c>
      <c r="BB2071" s="18">
        <f t="shared" si="4710"/>
        <v>6293</v>
      </c>
      <c r="BC2071" s="18">
        <f t="shared" si="4819"/>
        <v>0</v>
      </c>
      <c r="BD2071" s="18">
        <f t="shared" si="4819"/>
        <v>0</v>
      </c>
      <c r="BE2071" s="18">
        <f t="shared" si="4819"/>
        <v>0</v>
      </c>
      <c r="BF2071" s="18">
        <f t="shared" si="4820"/>
        <v>2697</v>
      </c>
      <c r="BG2071" s="18">
        <f t="shared" si="4821"/>
        <v>6293</v>
      </c>
      <c r="BH2071" s="18">
        <f t="shared" si="4822"/>
        <v>0</v>
      </c>
      <c r="BI2071" s="18">
        <f t="shared" si="4819"/>
        <v>0</v>
      </c>
      <c r="BJ2071" s="25"/>
      <c r="BK2071" s="36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</row>
    <row r="2072" spans="1:92" x14ac:dyDescent="0.3">
      <c r="A2072" s="51" t="s">
        <v>294</v>
      </c>
      <c r="B2072" s="50">
        <v>410</v>
      </c>
      <c r="C2072" s="51"/>
      <c r="D2072" s="51"/>
      <c r="E2072" s="14" t="s">
        <v>470</v>
      </c>
      <c r="F2072" s="18">
        <f t="shared" si="4819"/>
        <v>6293</v>
      </c>
      <c r="G2072" s="18">
        <f t="shared" si="4819"/>
        <v>0</v>
      </c>
      <c r="H2072" s="18">
        <f t="shared" si="4819"/>
        <v>0</v>
      </c>
      <c r="I2072" s="18">
        <f t="shared" si="4819"/>
        <v>2697</v>
      </c>
      <c r="J2072" s="18">
        <f t="shared" si="4819"/>
        <v>0</v>
      </c>
      <c r="K2072" s="18">
        <f t="shared" si="4819"/>
        <v>0</v>
      </c>
      <c r="L2072" s="18">
        <f t="shared" si="4694"/>
        <v>8990</v>
      </c>
      <c r="M2072" s="18">
        <f t="shared" si="4695"/>
        <v>0</v>
      </c>
      <c r="N2072" s="18">
        <f t="shared" si="4696"/>
        <v>0</v>
      </c>
      <c r="O2072" s="18">
        <f t="shared" si="4819"/>
        <v>-6293</v>
      </c>
      <c r="P2072" s="18">
        <f t="shared" si="4819"/>
        <v>6293</v>
      </c>
      <c r="Q2072" s="18">
        <f t="shared" si="4819"/>
        <v>0</v>
      </c>
      <c r="R2072" s="18">
        <f t="shared" si="4762"/>
        <v>2697</v>
      </c>
      <c r="S2072" s="18">
        <f t="shared" si="4763"/>
        <v>6293</v>
      </c>
      <c r="T2072" s="18">
        <f t="shared" si="4764"/>
        <v>0</v>
      </c>
      <c r="U2072" s="18">
        <f t="shared" si="4819"/>
        <v>0</v>
      </c>
      <c r="V2072" s="18">
        <f t="shared" si="4819"/>
        <v>0</v>
      </c>
      <c r="W2072" s="18">
        <f t="shared" si="4819"/>
        <v>0</v>
      </c>
      <c r="X2072" s="18">
        <f t="shared" si="4765"/>
        <v>2697</v>
      </c>
      <c r="Y2072" s="18">
        <f t="shared" si="4766"/>
        <v>6293</v>
      </c>
      <c r="Z2072" s="18">
        <f t="shared" si="4767"/>
        <v>0</v>
      </c>
      <c r="AA2072" s="18">
        <f t="shared" si="4819"/>
        <v>0</v>
      </c>
      <c r="AB2072" s="18">
        <f t="shared" si="4819"/>
        <v>0</v>
      </c>
      <c r="AC2072" s="18">
        <f t="shared" si="4819"/>
        <v>0</v>
      </c>
      <c r="AD2072" s="18">
        <f t="shared" si="4768"/>
        <v>2697</v>
      </c>
      <c r="AE2072" s="18">
        <f t="shared" si="4769"/>
        <v>6293</v>
      </c>
      <c r="AF2072" s="18">
        <f t="shared" si="4770"/>
        <v>0</v>
      </c>
      <c r="AG2072" s="18">
        <f t="shared" si="4819"/>
        <v>0</v>
      </c>
      <c r="AH2072" s="18">
        <f t="shared" si="4730"/>
        <v>2697</v>
      </c>
      <c r="AI2072" s="18">
        <f t="shared" si="4731"/>
        <v>6293</v>
      </c>
      <c r="AJ2072" s="18">
        <f t="shared" si="4732"/>
        <v>0</v>
      </c>
      <c r="AK2072" s="18">
        <f t="shared" si="4819"/>
        <v>0</v>
      </c>
      <c r="AL2072" s="18">
        <f t="shared" si="4819"/>
        <v>0</v>
      </c>
      <c r="AM2072" s="18">
        <f t="shared" si="4819"/>
        <v>0</v>
      </c>
      <c r="AN2072" s="18">
        <f t="shared" si="4775"/>
        <v>2697</v>
      </c>
      <c r="AO2072" s="18">
        <f t="shared" si="4776"/>
        <v>6293</v>
      </c>
      <c r="AP2072" s="18">
        <f t="shared" si="4777"/>
        <v>0</v>
      </c>
      <c r="AQ2072" s="18">
        <f t="shared" si="4819"/>
        <v>0</v>
      </c>
      <c r="AR2072" s="18">
        <f t="shared" si="4778"/>
        <v>2697</v>
      </c>
      <c r="AS2072" s="18">
        <f t="shared" si="4819"/>
        <v>0</v>
      </c>
      <c r="AT2072" s="18">
        <f t="shared" si="4819"/>
        <v>0</v>
      </c>
      <c r="AU2072" s="18">
        <f t="shared" si="4819"/>
        <v>0</v>
      </c>
      <c r="AV2072" s="18">
        <f t="shared" si="4713"/>
        <v>2697</v>
      </c>
      <c r="AW2072" s="18">
        <f t="shared" si="4714"/>
        <v>6293</v>
      </c>
      <c r="AX2072" s="18">
        <f t="shared" si="4715"/>
        <v>0</v>
      </c>
      <c r="AY2072" s="18">
        <f t="shared" si="4819"/>
        <v>0</v>
      </c>
      <c r="AZ2072" s="18">
        <f t="shared" si="4819"/>
        <v>0</v>
      </c>
      <c r="BA2072" s="18">
        <f t="shared" si="4709"/>
        <v>2697</v>
      </c>
      <c r="BB2072" s="18">
        <f t="shared" si="4710"/>
        <v>6293</v>
      </c>
      <c r="BC2072" s="18">
        <f t="shared" si="4819"/>
        <v>0</v>
      </c>
      <c r="BD2072" s="18">
        <f t="shared" si="4819"/>
        <v>0</v>
      </c>
      <c r="BE2072" s="18">
        <f t="shared" si="4819"/>
        <v>0</v>
      </c>
      <c r="BF2072" s="18">
        <f t="shared" si="4820"/>
        <v>2697</v>
      </c>
      <c r="BG2072" s="18">
        <f t="shared" si="4821"/>
        <v>6293</v>
      </c>
      <c r="BH2072" s="18">
        <f t="shared" si="4822"/>
        <v>0</v>
      </c>
      <c r="BI2072" s="18">
        <f t="shared" si="4819"/>
        <v>0</v>
      </c>
      <c r="BJ2072" s="25"/>
      <c r="BK2072" s="36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</row>
    <row r="2073" spans="1:92" x14ac:dyDescent="0.3">
      <c r="A2073" s="51" t="s">
        <v>294</v>
      </c>
      <c r="B2073" s="50">
        <v>410</v>
      </c>
      <c r="C2073" s="51" t="s">
        <v>184</v>
      </c>
      <c r="D2073" s="51" t="s">
        <v>99</v>
      </c>
      <c r="E2073" s="14" t="s">
        <v>432</v>
      </c>
      <c r="F2073" s="18">
        <v>6293</v>
      </c>
      <c r="G2073" s="18">
        <v>0</v>
      </c>
      <c r="H2073" s="18">
        <v>0</v>
      </c>
      <c r="I2073" s="18">
        <v>2697</v>
      </c>
      <c r="J2073" s="18"/>
      <c r="K2073" s="18"/>
      <c r="L2073" s="18">
        <f t="shared" si="4694"/>
        <v>8990</v>
      </c>
      <c r="M2073" s="18">
        <f t="shared" si="4695"/>
        <v>0</v>
      </c>
      <c r="N2073" s="18">
        <f t="shared" si="4696"/>
        <v>0</v>
      </c>
      <c r="O2073" s="18">
        <v>-6293</v>
      </c>
      <c r="P2073" s="18">
        <v>6293</v>
      </c>
      <c r="Q2073" s="18"/>
      <c r="R2073" s="18">
        <f t="shared" si="4762"/>
        <v>2697</v>
      </c>
      <c r="S2073" s="18">
        <f t="shared" si="4763"/>
        <v>6293</v>
      </c>
      <c r="T2073" s="18">
        <f t="shared" si="4764"/>
        <v>0</v>
      </c>
      <c r="U2073" s="18"/>
      <c r="V2073" s="18"/>
      <c r="W2073" s="18"/>
      <c r="X2073" s="18">
        <f t="shared" si="4765"/>
        <v>2697</v>
      </c>
      <c r="Y2073" s="18">
        <f t="shared" si="4766"/>
        <v>6293</v>
      </c>
      <c r="Z2073" s="18">
        <f t="shared" si="4767"/>
        <v>0</v>
      </c>
      <c r="AA2073" s="18"/>
      <c r="AB2073" s="18"/>
      <c r="AC2073" s="18"/>
      <c r="AD2073" s="18">
        <f t="shared" si="4768"/>
        <v>2697</v>
      </c>
      <c r="AE2073" s="18">
        <f t="shared" si="4769"/>
        <v>6293</v>
      </c>
      <c r="AF2073" s="18">
        <f t="shared" si="4770"/>
        <v>0</v>
      </c>
      <c r="AG2073" s="18"/>
      <c r="AH2073" s="18">
        <f t="shared" si="4730"/>
        <v>2697</v>
      </c>
      <c r="AI2073" s="18">
        <f t="shared" si="4731"/>
        <v>6293</v>
      </c>
      <c r="AJ2073" s="18">
        <f t="shared" si="4732"/>
        <v>0</v>
      </c>
      <c r="AK2073" s="18"/>
      <c r="AL2073" s="18"/>
      <c r="AM2073" s="18"/>
      <c r="AN2073" s="18">
        <f t="shared" si="4775"/>
        <v>2697</v>
      </c>
      <c r="AO2073" s="18">
        <f t="shared" si="4776"/>
        <v>6293</v>
      </c>
      <c r="AP2073" s="18">
        <f t="shared" si="4777"/>
        <v>0</v>
      </c>
      <c r="AQ2073" s="18"/>
      <c r="AR2073" s="18">
        <f t="shared" si="4778"/>
        <v>2697</v>
      </c>
      <c r="AS2073" s="18"/>
      <c r="AT2073" s="18"/>
      <c r="AU2073" s="18"/>
      <c r="AV2073" s="18">
        <f t="shared" si="4713"/>
        <v>2697</v>
      </c>
      <c r="AW2073" s="18">
        <f t="shared" si="4714"/>
        <v>6293</v>
      </c>
      <c r="AX2073" s="18">
        <f t="shared" si="4715"/>
        <v>0</v>
      </c>
      <c r="AY2073" s="18"/>
      <c r="AZ2073" s="18"/>
      <c r="BA2073" s="18">
        <f t="shared" si="4709"/>
        <v>2697</v>
      </c>
      <c r="BB2073" s="18">
        <f t="shared" si="4710"/>
        <v>6293</v>
      </c>
      <c r="BC2073" s="18"/>
      <c r="BD2073" s="18"/>
      <c r="BE2073" s="18"/>
      <c r="BF2073" s="18">
        <f t="shared" si="4820"/>
        <v>2697</v>
      </c>
      <c r="BG2073" s="18">
        <f t="shared" si="4821"/>
        <v>6293</v>
      </c>
      <c r="BH2073" s="18">
        <f t="shared" si="4822"/>
        <v>0</v>
      </c>
      <c r="BI2073" s="18"/>
      <c r="BJ2073" s="25"/>
      <c r="BK2073" s="36">
        <v>161</v>
      </c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</row>
    <row r="2074" spans="1:92" ht="124.8" x14ac:dyDescent="0.3">
      <c r="A2074" s="51" t="s">
        <v>295</v>
      </c>
      <c r="B2074" s="50"/>
      <c r="C2074" s="51"/>
      <c r="D2074" s="51"/>
      <c r="E2074" s="14" t="s">
        <v>1042</v>
      </c>
      <c r="F2074" s="18">
        <f t="shared" ref="F2074:BI2076" si="4823">F2075</f>
        <v>37668.300000000003</v>
      </c>
      <c r="G2074" s="18">
        <f t="shared" si="4823"/>
        <v>0</v>
      </c>
      <c r="H2074" s="18">
        <f t="shared" si="4823"/>
        <v>0</v>
      </c>
      <c r="I2074" s="18">
        <f t="shared" si="4823"/>
        <v>0</v>
      </c>
      <c r="J2074" s="18">
        <f t="shared" si="4823"/>
        <v>0</v>
      </c>
      <c r="K2074" s="18">
        <f t="shared" si="4823"/>
        <v>0</v>
      </c>
      <c r="L2074" s="18">
        <f t="shared" si="4694"/>
        <v>37668.300000000003</v>
      </c>
      <c r="M2074" s="18">
        <f t="shared" si="4695"/>
        <v>0</v>
      </c>
      <c r="N2074" s="18">
        <f t="shared" si="4696"/>
        <v>0</v>
      </c>
      <c r="O2074" s="18">
        <f t="shared" si="4823"/>
        <v>35942.023999999998</v>
      </c>
      <c r="P2074" s="18">
        <f t="shared" si="4823"/>
        <v>0</v>
      </c>
      <c r="Q2074" s="18">
        <f t="shared" si="4823"/>
        <v>0</v>
      </c>
      <c r="R2074" s="18">
        <f t="shared" si="4762"/>
        <v>73610.323999999993</v>
      </c>
      <c r="S2074" s="18">
        <f t="shared" si="4763"/>
        <v>0</v>
      </c>
      <c r="T2074" s="18">
        <f t="shared" si="4764"/>
        <v>0</v>
      </c>
      <c r="U2074" s="18">
        <f t="shared" si="4823"/>
        <v>0</v>
      </c>
      <c r="V2074" s="18">
        <f t="shared" si="4823"/>
        <v>0</v>
      </c>
      <c r="W2074" s="18">
        <f t="shared" si="4823"/>
        <v>0</v>
      </c>
      <c r="X2074" s="18">
        <f t="shared" si="4765"/>
        <v>73610.323999999993</v>
      </c>
      <c r="Y2074" s="18">
        <f t="shared" si="4766"/>
        <v>0</v>
      </c>
      <c r="Z2074" s="18">
        <f t="shared" si="4767"/>
        <v>0</v>
      </c>
      <c r="AA2074" s="18">
        <f t="shared" si="4823"/>
        <v>0</v>
      </c>
      <c r="AB2074" s="18">
        <f t="shared" si="4823"/>
        <v>0</v>
      </c>
      <c r="AC2074" s="18">
        <f t="shared" si="4823"/>
        <v>0</v>
      </c>
      <c r="AD2074" s="18">
        <f t="shared" si="4768"/>
        <v>73610.323999999993</v>
      </c>
      <c r="AE2074" s="18">
        <f t="shared" si="4769"/>
        <v>0</v>
      </c>
      <c r="AF2074" s="18">
        <f t="shared" si="4770"/>
        <v>0</v>
      </c>
      <c r="AG2074" s="18">
        <f t="shared" si="4823"/>
        <v>0</v>
      </c>
      <c r="AH2074" s="18">
        <f t="shared" si="4730"/>
        <v>73610.323999999993</v>
      </c>
      <c r="AI2074" s="18">
        <f t="shared" si="4731"/>
        <v>0</v>
      </c>
      <c r="AJ2074" s="18">
        <f t="shared" si="4732"/>
        <v>0</v>
      </c>
      <c r="AK2074" s="18">
        <f t="shared" si="4823"/>
        <v>0</v>
      </c>
      <c r="AL2074" s="18">
        <f t="shared" si="4823"/>
        <v>0</v>
      </c>
      <c r="AM2074" s="18">
        <f t="shared" si="4823"/>
        <v>0</v>
      </c>
      <c r="AN2074" s="18">
        <f t="shared" si="4775"/>
        <v>73610.323999999993</v>
      </c>
      <c r="AO2074" s="18">
        <f t="shared" si="4776"/>
        <v>0</v>
      </c>
      <c r="AP2074" s="18">
        <f t="shared" si="4777"/>
        <v>0</v>
      </c>
      <c r="AQ2074" s="18">
        <f t="shared" si="4823"/>
        <v>0</v>
      </c>
      <c r="AR2074" s="18">
        <f t="shared" si="4778"/>
        <v>73610.323999999993</v>
      </c>
      <c r="AS2074" s="18">
        <f t="shared" si="4823"/>
        <v>0</v>
      </c>
      <c r="AT2074" s="18">
        <f t="shared" si="4823"/>
        <v>0</v>
      </c>
      <c r="AU2074" s="18">
        <f t="shared" si="4823"/>
        <v>0</v>
      </c>
      <c r="AV2074" s="18">
        <f t="shared" si="4713"/>
        <v>73610.323999999993</v>
      </c>
      <c r="AW2074" s="18">
        <f t="shared" si="4714"/>
        <v>0</v>
      </c>
      <c r="AX2074" s="18">
        <f t="shared" si="4715"/>
        <v>0</v>
      </c>
      <c r="AY2074" s="18">
        <f t="shared" si="4823"/>
        <v>0</v>
      </c>
      <c r="AZ2074" s="18">
        <f t="shared" si="4823"/>
        <v>0</v>
      </c>
      <c r="BA2074" s="18">
        <f t="shared" si="4709"/>
        <v>73610.323999999993</v>
      </c>
      <c r="BB2074" s="18">
        <f t="shared" si="4710"/>
        <v>0</v>
      </c>
      <c r="BC2074" s="18">
        <f t="shared" si="4823"/>
        <v>35084.171999999999</v>
      </c>
      <c r="BD2074" s="18">
        <f t="shared" si="4823"/>
        <v>0</v>
      </c>
      <c r="BE2074" s="18">
        <f t="shared" si="4823"/>
        <v>0</v>
      </c>
      <c r="BF2074" s="18">
        <f t="shared" si="4820"/>
        <v>108694.49599999998</v>
      </c>
      <c r="BG2074" s="18">
        <f t="shared" si="4821"/>
        <v>0</v>
      </c>
      <c r="BH2074" s="18">
        <f t="shared" si="4822"/>
        <v>0</v>
      </c>
      <c r="BI2074" s="18">
        <f t="shared" si="4823"/>
        <v>0</v>
      </c>
      <c r="BJ2074" s="25"/>
      <c r="BK2074" s="36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</row>
    <row r="2075" spans="1:92" ht="46.8" x14ac:dyDescent="0.3">
      <c r="A2075" s="51" t="s">
        <v>295</v>
      </c>
      <c r="B2075" s="50">
        <v>400</v>
      </c>
      <c r="C2075" s="51"/>
      <c r="D2075" s="51"/>
      <c r="E2075" s="14" t="s">
        <v>457</v>
      </c>
      <c r="F2075" s="18">
        <f t="shared" si="4823"/>
        <v>37668.300000000003</v>
      </c>
      <c r="G2075" s="18">
        <f t="shared" si="4823"/>
        <v>0</v>
      </c>
      <c r="H2075" s="18">
        <f t="shared" si="4823"/>
        <v>0</v>
      </c>
      <c r="I2075" s="18">
        <f t="shared" si="4823"/>
        <v>0</v>
      </c>
      <c r="J2075" s="18">
        <f t="shared" si="4823"/>
        <v>0</v>
      </c>
      <c r="K2075" s="18">
        <f t="shared" si="4823"/>
        <v>0</v>
      </c>
      <c r="L2075" s="18">
        <f t="shared" si="4694"/>
        <v>37668.300000000003</v>
      </c>
      <c r="M2075" s="18">
        <f t="shared" si="4695"/>
        <v>0</v>
      </c>
      <c r="N2075" s="18">
        <f t="shared" si="4696"/>
        <v>0</v>
      </c>
      <c r="O2075" s="18">
        <f t="shared" si="4823"/>
        <v>35942.023999999998</v>
      </c>
      <c r="P2075" s="18">
        <f t="shared" si="4823"/>
        <v>0</v>
      </c>
      <c r="Q2075" s="18">
        <f t="shared" si="4823"/>
        <v>0</v>
      </c>
      <c r="R2075" s="18">
        <f t="shared" si="4762"/>
        <v>73610.323999999993</v>
      </c>
      <c r="S2075" s="18">
        <f t="shared" si="4763"/>
        <v>0</v>
      </c>
      <c r="T2075" s="18">
        <f t="shared" si="4764"/>
        <v>0</v>
      </c>
      <c r="U2075" s="18">
        <f t="shared" si="4823"/>
        <v>0</v>
      </c>
      <c r="V2075" s="18">
        <f t="shared" si="4823"/>
        <v>0</v>
      </c>
      <c r="W2075" s="18">
        <f t="shared" si="4823"/>
        <v>0</v>
      </c>
      <c r="X2075" s="18">
        <f t="shared" si="4765"/>
        <v>73610.323999999993</v>
      </c>
      <c r="Y2075" s="18">
        <f t="shared" si="4766"/>
        <v>0</v>
      </c>
      <c r="Z2075" s="18">
        <f t="shared" si="4767"/>
        <v>0</v>
      </c>
      <c r="AA2075" s="18">
        <f t="shared" si="4823"/>
        <v>0</v>
      </c>
      <c r="AB2075" s="18">
        <f t="shared" si="4823"/>
        <v>0</v>
      </c>
      <c r="AC2075" s="18">
        <f t="shared" si="4823"/>
        <v>0</v>
      </c>
      <c r="AD2075" s="18">
        <f t="shared" si="4768"/>
        <v>73610.323999999993</v>
      </c>
      <c r="AE2075" s="18">
        <f t="shared" si="4769"/>
        <v>0</v>
      </c>
      <c r="AF2075" s="18">
        <f t="shared" si="4770"/>
        <v>0</v>
      </c>
      <c r="AG2075" s="18">
        <f t="shared" si="4823"/>
        <v>0</v>
      </c>
      <c r="AH2075" s="18">
        <f t="shared" si="4730"/>
        <v>73610.323999999993</v>
      </c>
      <c r="AI2075" s="18">
        <f t="shared" si="4731"/>
        <v>0</v>
      </c>
      <c r="AJ2075" s="18">
        <f t="shared" si="4732"/>
        <v>0</v>
      </c>
      <c r="AK2075" s="18">
        <f t="shared" si="4823"/>
        <v>0</v>
      </c>
      <c r="AL2075" s="18">
        <f t="shared" si="4823"/>
        <v>0</v>
      </c>
      <c r="AM2075" s="18">
        <f t="shared" si="4823"/>
        <v>0</v>
      </c>
      <c r="AN2075" s="18">
        <f t="shared" si="4775"/>
        <v>73610.323999999993</v>
      </c>
      <c r="AO2075" s="18">
        <f t="shared" si="4776"/>
        <v>0</v>
      </c>
      <c r="AP2075" s="18">
        <f t="shared" si="4777"/>
        <v>0</v>
      </c>
      <c r="AQ2075" s="18">
        <f t="shared" si="4823"/>
        <v>0</v>
      </c>
      <c r="AR2075" s="18">
        <f t="shared" si="4778"/>
        <v>73610.323999999993</v>
      </c>
      <c r="AS2075" s="18">
        <f t="shared" si="4823"/>
        <v>0</v>
      </c>
      <c r="AT2075" s="18">
        <f t="shared" si="4823"/>
        <v>0</v>
      </c>
      <c r="AU2075" s="18">
        <f t="shared" si="4823"/>
        <v>0</v>
      </c>
      <c r="AV2075" s="18">
        <f t="shared" si="4713"/>
        <v>73610.323999999993</v>
      </c>
      <c r="AW2075" s="18">
        <f t="shared" si="4714"/>
        <v>0</v>
      </c>
      <c r="AX2075" s="18">
        <f t="shared" si="4715"/>
        <v>0</v>
      </c>
      <c r="AY2075" s="18">
        <f t="shared" si="4823"/>
        <v>0</v>
      </c>
      <c r="AZ2075" s="18">
        <f t="shared" si="4823"/>
        <v>0</v>
      </c>
      <c r="BA2075" s="18">
        <f t="shared" si="4709"/>
        <v>73610.323999999993</v>
      </c>
      <c r="BB2075" s="18">
        <f t="shared" si="4710"/>
        <v>0</v>
      </c>
      <c r="BC2075" s="18">
        <f t="shared" si="4823"/>
        <v>35084.171999999999</v>
      </c>
      <c r="BD2075" s="18">
        <f t="shared" si="4823"/>
        <v>0</v>
      </c>
      <c r="BE2075" s="18">
        <f t="shared" si="4823"/>
        <v>0</v>
      </c>
      <c r="BF2075" s="18">
        <f t="shared" si="4820"/>
        <v>108694.49599999998</v>
      </c>
      <c r="BG2075" s="18">
        <f t="shared" si="4821"/>
        <v>0</v>
      </c>
      <c r="BH2075" s="18">
        <f t="shared" si="4822"/>
        <v>0</v>
      </c>
      <c r="BI2075" s="18">
        <f t="shared" si="4823"/>
        <v>0</v>
      </c>
      <c r="BJ2075" s="25"/>
      <c r="BK2075" s="36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</row>
    <row r="2076" spans="1:92" x14ac:dyDescent="0.3">
      <c r="A2076" s="51" t="s">
        <v>295</v>
      </c>
      <c r="B2076" s="50">
        <v>410</v>
      </c>
      <c r="C2076" s="51"/>
      <c r="D2076" s="51"/>
      <c r="E2076" s="14" t="s">
        <v>470</v>
      </c>
      <c r="F2076" s="18">
        <f t="shared" si="4823"/>
        <v>37668.300000000003</v>
      </c>
      <c r="G2076" s="18">
        <f t="shared" si="4823"/>
        <v>0</v>
      </c>
      <c r="H2076" s="18">
        <f t="shared" si="4823"/>
        <v>0</v>
      </c>
      <c r="I2076" s="18">
        <f t="shared" si="4823"/>
        <v>0</v>
      </c>
      <c r="J2076" s="18">
        <f t="shared" si="4823"/>
        <v>0</v>
      </c>
      <c r="K2076" s="18">
        <f t="shared" si="4823"/>
        <v>0</v>
      </c>
      <c r="L2076" s="18">
        <f t="shared" si="4694"/>
        <v>37668.300000000003</v>
      </c>
      <c r="M2076" s="18">
        <f t="shared" si="4695"/>
        <v>0</v>
      </c>
      <c r="N2076" s="18">
        <f t="shared" si="4696"/>
        <v>0</v>
      </c>
      <c r="O2076" s="18">
        <f t="shared" si="4823"/>
        <v>35942.023999999998</v>
      </c>
      <c r="P2076" s="18">
        <f t="shared" si="4823"/>
        <v>0</v>
      </c>
      <c r="Q2076" s="18">
        <f t="shared" si="4823"/>
        <v>0</v>
      </c>
      <c r="R2076" s="18">
        <f t="shared" si="4762"/>
        <v>73610.323999999993</v>
      </c>
      <c r="S2076" s="18">
        <f t="shared" si="4763"/>
        <v>0</v>
      </c>
      <c r="T2076" s="18">
        <f t="shared" si="4764"/>
        <v>0</v>
      </c>
      <c r="U2076" s="18">
        <f t="shared" si="4823"/>
        <v>0</v>
      </c>
      <c r="V2076" s="18">
        <f t="shared" si="4823"/>
        <v>0</v>
      </c>
      <c r="W2076" s="18">
        <f t="shared" si="4823"/>
        <v>0</v>
      </c>
      <c r="X2076" s="18">
        <f t="shared" si="4765"/>
        <v>73610.323999999993</v>
      </c>
      <c r="Y2076" s="18">
        <f t="shared" si="4766"/>
        <v>0</v>
      </c>
      <c r="Z2076" s="18">
        <f t="shared" si="4767"/>
        <v>0</v>
      </c>
      <c r="AA2076" s="18">
        <f t="shared" si="4823"/>
        <v>0</v>
      </c>
      <c r="AB2076" s="18">
        <f t="shared" si="4823"/>
        <v>0</v>
      </c>
      <c r="AC2076" s="18">
        <f t="shared" si="4823"/>
        <v>0</v>
      </c>
      <c r="AD2076" s="18">
        <f t="shared" si="4768"/>
        <v>73610.323999999993</v>
      </c>
      <c r="AE2076" s="18">
        <f t="shared" si="4769"/>
        <v>0</v>
      </c>
      <c r="AF2076" s="18">
        <f t="shared" si="4770"/>
        <v>0</v>
      </c>
      <c r="AG2076" s="18">
        <f t="shared" si="4823"/>
        <v>0</v>
      </c>
      <c r="AH2076" s="18">
        <f t="shared" si="4730"/>
        <v>73610.323999999993</v>
      </c>
      <c r="AI2076" s="18">
        <f t="shared" si="4731"/>
        <v>0</v>
      </c>
      <c r="AJ2076" s="18">
        <f t="shared" si="4732"/>
        <v>0</v>
      </c>
      <c r="AK2076" s="18">
        <f t="shared" si="4823"/>
        <v>0</v>
      </c>
      <c r="AL2076" s="18">
        <f t="shared" si="4823"/>
        <v>0</v>
      </c>
      <c r="AM2076" s="18">
        <f t="shared" si="4823"/>
        <v>0</v>
      </c>
      <c r="AN2076" s="18">
        <f t="shared" si="4775"/>
        <v>73610.323999999993</v>
      </c>
      <c r="AO2076" s="18">
        <f t="shared" si="4776"/>
        <v>0</v>
      </c>
      <c r="AP2076" s="18">
        <f t="shared" si="4777"/>
        <v>0</v>
      </c>
      <c r="AQ2076" s="18">
        <f t="shared" si="4823"/>
        <v>0</v>
      </c>
      <c r="AR2076" s="18">
        <f t="shared" si="4778"/>
        <v>73610.323999999993</v>
      </c>
      <c r="AS2076" s="18">
        <f t="shared" si="4823"/>
        <v>0</v>
      </c>
      <c r="AT2076" s="18">
        <f t="shared" si="4823"/>
        <v>0</v>
      </c>
      <c r="AU2076" s="18">
        <f t="shared" si="4823"/>
        <v>0</v>
      </c>
      <c r="AV2076" s="18">
        <f t="shared" si="4713"/>
        <v>73610.323999999993</v>
      </c>
      <c r="AW2076" s="18">
        <f t="shared" si="4714"/>
        <v>0</v>
      </c>
      <c r="AX2076" s="18">
        <f t="shared" si="4715"/>
        <v>0</v>
      </c>
      <c r="AY2076" s="18">
        <f t="shared" si="4823"/>
        <v>0</v>
      </c>
      <c r="AZ2076" s="18">
        <f t="shared" si="4823"/>
        <v>0</v>
      </c>
      <c r="BA2076" s="18">
        <f t="shared" si="4709"/>
        <v>73610.323999999993</v>
      </c>
      <c r="BB2076" s="18">
        <f t="shared" si="4710"/>
        <v>0</v>
      </c>
      <c r="BC2076" s="18">
        <f t="shared" si="4823"/>
        <v>35084.171999999999</v>
      </c>
      <c r="BD2076" s="18">
        <f t="shared" si="4823"/>
        <v>0</v>
      </c>
      <c r="BE2076" s="18">
        <f t="shared" si="4823"/>
        <v>0</v>
      </c>
      <c r="BF2076" s="18">
        <f t="shared" si="4820"/>
        <v>108694.49599999998</v>
      </c>
      <c r="BG2076" s="18">
        <f t="shared" si="4821"/>
        <v>0</v>
      </c>
      <c r="BH2076" s="18">
        <f t="shared" si="4822"/>
        <v>0</v>
      </c>
      <c r="BI2076" s="18">
        <f t="shared" si="4823"/>
        <v>0</v>
      </c>
      <c r="BJ2076" s="25"/>
      <c r="BK2076" s="36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</row>
    <row r="2077" spans="1:92" x14ac:dyDescent="0.3">
      <c r="A2077" s="51" t="s">
        <v>295</v>
      </c>
      <c r="B2077" s="50">
        <v>410</v>
      </c>
      <c r="C2077" s="51" t="s">
        <v>184</v>
      </c>
      <c r="D2077" s="51" t="s">
        <v>99</v>
      </c>
      <c r="E2077" s="14" t="s">
        <v>432</v>
      </c>
      <c r="F2077" s="18">
        <v>37668.300000000003</v>
      </c>
      <c r="G2077" s="18">
        <v>0</v>
      </c>
      <c r="H2077" s="18">
        <v>0</v>
      </c>
      <c r="I2077" s="18"/>
      <c r="J2077" s="18"/>
      <c r="K2077" s="18"/>
      <c r="L2077" s="18">
        <f t="shared" si="4694"/>
        <v>37668.300000000003</v>
      </c>
      <c r="M2077" s="18">
        <f t="shared" si="4695"/>
        <v>0</v>
      </c>
      <c r="N2077" s="18">
        <f t="shared" si="4696"/>
        <v>0</v>
      </c>
      <c r="O2077" s="18">
        <f>7.018+35935.006</f>
        <v>35942.023999999998</v>
      </c>
      <c r="P2077" s="18"/>
      <c r="Q2077" s="18"/>
      <c r="R2077" s="18">
        <f t="shared" si="4762"/>
        <v>73610.323999999993</v>
      </c>
      <c r="S2077" s="18">
        <f t="shared" si="4763"/>
        <v>0</v>
      </c>
      <c r="T2077" s="18">
        <f t="shared" si="4764"/>
        <v>0</v>
      </c>
      <c r="U2077" s="18"/>
      <c r="V2077" s="18"/>
      <c r="W2077" s="18"/>
      <c r="X2077" s="18">
        <f t="shared" si="4765"/>
        <v>73610.323999999993</v>
      </c>
      <c r="Y2077" s="18">
        <f t="shared" si="4766"/>
        <v>0</v>
      </c>
      <c r="Z2077" s="18">
        <f t="shared" si="4767"/>
        <v>0</v>
      </c>
      <c r="AA2077" s="18"/>
      <c r="AB2077" s="18"/>
      <c r="AC2077" s="18"/>
      <c r="AD2077" s="18">
        <f t="shared" si="4768"/>
        <v>73610.323999999993</v>
      </c>
      <c r="AE2077" s="18">
        <f t="shared" si="4769"/>
        <v>0</v>
      </c>
      <c r="AF2077" s="18">
        <f t="shared" si="4770"/>
        <v>0</v>
      </c>
      <c r="AG2077" s="18"/>
      <c r="AH2077" s="18">
        <f t="shared" si="4730"/>
        <v>73610.323999999993</v>
      </c>
      <c r="AI2077" s="18">
        <f t="shared" si="4731"/>
        <v>0</v>
      </c>
      <c r="AJ2077" s="18">
        <f t="shared" si="4732"/>
        <v>0</v>
      </c>
      <c r="AK2077" s="18"/>
      <c r="AL2077" s="18"/>
      <c r="AM2077" s="18"/>
      <c r="AN2077" s="18">
        <f t="shared" si="4775"/>
        <v>73610.323999999993</v>
      </c>
      <c r="AO2077" s="18">
        <f t="shared" si="4776"/>
        <v>0</v>
      </c>
      <c r="AP2077" s="18">
        <f t="shared" si="4777"/>
        <v>0</v>
      </c>
      <c r="AQ2077" s="18"/>
      <c r="AR2077" s="18">
        <f t="shared" si="4778"/>
        <v>73610.323999999993</v>
      </c>
      <c r="AS2077" s="18"/>
      <c r="AT2077" s="18"/>
      <c r="AU2077" s="18"/>
      <c r="AV2077" s="18">
        <f t="shared" si="4713"/>
        <v>73610.323999999993</v>
      </c>
      <c r="AW2077" s="18">
        <f t="shared" si="4714"/>
        <v>0</v>
      </c>
      <c r="AX2077" s="18">
        <f t="shared" si="4715"/>
        <v>0</v>
      </c>
      <c r="AY2077" s="18"/>
      <c r="AZ2077" s="18"/>
      <c r="BA2077" s="18">
        <f t="shared" si="4709"/>
        <v>73610.323999999993</v>
      </c>
      <c r="BB2077" s="18">
        <f t="shared" si="4710"/>
        <v>0</v>
      </c>
      <c r="BC2077" s="18">
        <v>35084.171999999999</v>
      </c>
      <c r="BD2077" s="18"/>
      <c r="BE2077" s="18"/>
      <c r="BF2077" s="18">
        <f t="shared" si="4820"/>
        <v>108694.49599999998</v>
      </c>
      <c r="BG2077" s="18">
        <f t="shared" si="4821"/>
        <v>0</v>
      </c>
      <c r="BH2077" s="18">
        <f t="shared" si="4822"/>
        <v>0</v>
      </c>
      <c r="BI2077" s="18"/>
      <c r="BJ2077" s="25"/>
      <c r="BK2077" s="36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</row>
    <row r="2078" spans="1:92" ht="31.2" x14ac:dyDescent="0.3">
      <c r="A2078" s="19" t="s">
        <v>296</v>
      </c>
      <c r="B2078" s="50"/>
      <c r="C2078" s="51"/>
      <c r="D2078" s="51"/>
      <c r="E2078" s="14" t="s">
        <v>1405</v>
      </c>
      <c r="F2078" s="18">
        <f>F2079</f>
        <v>9350</v>
      </c>
      <c r="G2078" s="18">
        <f t="shared" ref="G2078:BI2080" si="4824">G2079</f>
        <v>0</v>
      </c>
      <c r="H2078" s="18">
        <f t="shared" si="4824"/>
        <v>0</v>
      </c>
      <c r="I2078" s="18">
        <f t="shared" si="4824"/>
        <v>0</v>
      </c>
      <c r="J2078" s="18">
        <f t="shared" si="4824"/>
        <v>0</v>
      </c>
      <c r="K2078" s="18">
        <f t="shared" si="4824"/>
        <v>0</v>
      </c>
      <c r="L2078" s="18">
        <f t="shared" si="4694"/>
        <v>9350</v>
      </c>
      <c r="M2078" s="18">
        <f t="shared" si="4695"/>
        <v>0</v>
      </c>
      <c r="N2078" s="18">
        <f t="shared" si="4696"/>
        <v>0</v>
      </c>
      <c r="O2078" s="18">
        <f t="shared" si="4824"/>
        <v>0</v>
      </c>
      <c r="P2078" s="18">
        <f t="shared" si="4824"/>
        <v>0</v>
      </c>
      <c r="Q2078" s="18">
        <f t="shared" si="4824"/>
        <v>0</v>
      </c>
      <c r="R2078" s="18">
        <f t="shared" si="4762"/>
        <v>9350</v>
      </c>
      <c r="S2078" s="18">
        <f t="shared" si="4763"/>
        <v>0</v>
      </c>
      <c r="T2078" s="18">
        <f t="shared" si="4764"/>
        <v>0</v>
      </c>
      <c r="U2078" s="18">
        <f t="shared" si="4824"/>
        <v>0</v>
      </c>
      <c r="V2078" s="18">
        <f t="shared" si="4824"/>
        <v>0</v>
      </c>
      <c r="W2078" s="18">
        <f t="shared" si="4824"/>
        <v>0</v>
      </c>
      <c r="X2078" s="18">
        <f t="shared" si="4765"/>
        <v>9350</v>
      </c>
      <c r="Y2078" s="18">
        <f t="shared" si="4766"/>
        <v>0</v>
      </c>
      <c r="Z2078" s="18">
        <f t="shared" si="4767"/>
        <v>0</v>
      </c>
      <c r="AA2078" s="18">
        <f t="shared" si="4824"/>
        <v>0</v>
      </c>
      <c r="AB2078" s="18">
        <f t="shared" si="4824"/>
        <v>0</v>
      </c>
      <c r="AC2078" s="18">
        <f t="shared" si="4824"/>
        <v>0</v>
      </c>
      <c r="AD2078" s="18">
        <f t="shared" si="4768"/>
        <v>9350</v>
      </c>
      <c r="AE2078" s="18">
        <f t="shared" si="4769"/>
        <v>0</v>
      </c>
      <c r="AF2078" s="18">
        <f t="shared" si="4770"/>
        <v>0</v>
      </c>
      <c r="AG2078" s="18">
        <f t="shared" si="4824"/>
        <v>0</v>
      </c>
      <c r="AH2078" s="18">
        <f t="shared" si="4730"/>
        <v>9350</v>
      </c>
      <c r="AI2078" s="18">
        <f t="shared" si="4731"/>
        <v>0</v>
      </c>
      <c r="AJ2078" s="18">
        <f t="shared" si="4732"/>
        <v>0</v>
      </c>
      <c r="AK2078" s="18">
        <f t="shared" si="4824"/>
        <v>245.98699999999999</v>
      </c>
      <c r="AL2078" s="18">
        <f t="shared" si="4824"/>
        <v>0</v>
      </c>
      <c r="AM2078" s="18">
        <f t="shared" si="4824"/>
        <v>0</v>
      </c>
      <c r="AN2078" s="18">
        <f t="shared" si="4775"/>
        <v>9595.9869999999992</v>
      </c>
      <c r="AO2078" s="18">
        <f t="shared" si="4776"/>
        <v>0</v>
      </c>
      <c r="AP2078" s="18">
        <f t="shared" si="4777"/>
        <v>0</v>
      </c>
      <c r="AQ2078" s="18">
        <f t="shared" si="4824"/>
        <v>0</v>
      </c>
      <c r="AR2078" s="18">
        <f t="shared" si="4778"/>
        <v>9595.9869999999992</v>
      </c>
      <c r="AS2078" s="18">
        <f t="shared" si="4824"/>
        <v>0</v>
      </c>
      <c r="AT2078" s="18">
        <f t="shared" si="4824"/>
        <v>0</v>
      </c>
      <c r="AU2078" s="18">
        <f t="shared" si="4824"/>
        <v>0</v>
      </c>
      <c r="AV2078" s="18">
        <f t="shared" si="4713"/>
        <v>9595.9869999999992</v>
      </c>
      <c r="AW2078" s="18">
        <f t="shared" si="4714"/>
        <v>0</v>
      </c>
      <c r="AX2078" s="18">
        <f t="shared" si="4715"/>
        <v>0</v>
      </c>
      <c r="AY2078" s="18">
        <f t="shared" si="4824"/>
        <v>0</v>
      </c>
      <c r="AZ2078" s="18">
        <f t="shared" si="4824"/>
        <v>0</v>
      </c>
      <c r="BA2078" s="18">
        <f t="shared" si="4709"/>
        <v>9595.9869999999992</v>
      </c>
      <c r="BB2078" s="18">
        <f t="shared" si="4710"/>
        <v>0</v>
      </c>
      <c r="BC2078" s="18">
        <f t="shared" si="4824"/>
        <v>0</v>
      </c>
      <c r="BD2078" s="18">
        <f t="shared" si="4824"/>
        <v>0</v>
      </c>
      <c r="BE2078" s="18">
        <f t="shared" si="4824"/>
        <v>0</v>
      </c>
      <c r="BF2078" s="18">
        <f t="shared" si="4820"/>
        <v>9595.9869999999992</v>
      </c>
      <c r="BG2078" s="18">
        <f t="shared" si="4821"/>
        <v>0</v>
      </c>
      <c r="BH2078" s="18">
        <f t="shared" si="4822"/>
        <v>0</v>
      </c>
      <c r="BI2078" s="18">
        <f t="shared" si="4824"/>
        <v>0</v>
      </c>
      <c r="BJ2078" s="25"/>
      <c r="BK2078" s="36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</row>
    <row r="2079" spans="1:92" ht="46.8" x14ac:dyDescent="0.3">
      <c r="A2079" s="19" t="s">
        <v>296</v>
      </c>
      <c r="B2079" s="50">
        <v>400</v>
      </c>
      <c r="C2079" s="51"/>
      <c r="D2079" s="51"/>
      <c r="E2079" s="14" t="s">
        <v>457</v>
      </c>
      <c r="F2079" s="18">
        <f>F2080</f>
        <v>9350</v>
      </c>
      <c r="G2079" s="18">
        <f t="shared" si="4824"/>
        <v>0</v>
      </c>
      <c r="H2079" s="18">
        <f t="shared" si="4824"/>
        <v>0</v>
      </c>
      <c r="I2079" s="18">
        <f t="shared" si="4824"/>
        <v>0</v>
      </c>
      <c r="J2079" s="18">
        <f t="shared" si="4824"/>
        <v>0</v>
      </c>
      <c r="K2079" s="18">
        <f t="shared" si="4824"/>
        <v>0</v>
      </c>
      <c r="L2079" s="18">
        <f t="shared" si="4694"/>
        <v>9350</v>
      </c>
      <c r="M2079" s="18">
        <f t="shared" si="4695"/>
        <v>0</v>
      </c>
      <c r="N2079" s="18">
        <f t="shared" si="4696"/>
        <v>0</v>
      </c>
      <c r="O2079" s="18">
        <f t="shared" si="4824"/>
        <v>0</v>
      </c>
      <c r="P2079" s="18">
        <f t="shared" si="4824"/>
        <v>0</v>
      </c>
      <c r="Q2079" s="18">
        <f t="shared" si="4824"/>
        <v>0</v>
      </c>
      <c r="R2079" s="18">
        <f t="shared" si="4762"/>
        <v>9350</v>
      </c>
      <c r="S2079" s="18">
        <f t="shared" si="4763"/>
        <v>0</v>
      </c>
      <c r="T2079" s="18">
        <f t="shared" si="4764"/>
        <v>0</v>
      </c>
      <c r="U2079" s="18">
        <f t="shared" si="4824"/>
        <v>0</v>
      </c>
      <c r="V2079" s="18">
        <f t="shared" si="4824"/>
        <v>0</v>
      </c>
      <c r="W2079" s="18">
        <f t="shared" si="4824"/>
        <v>0</v>
      </c>
      <c r="X2079" s="18">
        <f t="shared" si="4765"/>
        <v>9350</v>
      </c>
      <c r="Y2079" s="18">
        <f t="shared" si="4766"/>
        <v>0</v>
      </c>
      <c r="Z2079" s="18">
        <f t="shared" si="4767"/>
        <v>0</v>
      </c>
      <c r="AA2079" s="18">
        <f t="shared" si="4824"/>
        <v>0</v>
      </c>
      <c r="AB2079" s="18">
        <f t="shared" si="4824"/>
        <v>0</v>
      </c>
      <c r="AC2079" s="18">
        <f t="shared" si="4824"/>
        <v>0</v>
      </c>
      <c r="AD2079" s="18">
        <f t="shared" si="4768"/>
        <v>9350</v>
      </c>
      <c r="AE2079" s="18">
        <f t="shared" si="4769"/>
        <v>0</v>
      </c>
      <c r="AF2079" s="18">
        <f t="shared" si="4770"/>
        <v>0</v>
      </c>
      <c r="AG2079" s="18">
        <f t="shared" si="4824"/>
        <v>0</v>
      </c>
      <c r="AH2079" s="18">
        <f t="shared" si="4730"/>
        <v>9350</v>
      </c>
      <c r="AI2079" s="18">
        <f t="shared" si="4731"/>
        <v>0</v>
      </c>
      <c r="AJ2079" s="18">
        <f t="shared" si="4732"/>
        <v>0</v>
      </c>
      <c r="AK2079" s="18">
        <f t="shared" si="4824"/>
        <v>245.98699999999999</v>
      </c>
      <c r="AL2079" s="18">
        <f t="shared" si="4824"/>
        <v>0</v>
      </c>
      <c r="AM2079" s="18">
        <f t="shared" si="4824"/>
        <v>0</v>
      </c>
      <c r="AN2079" s="18">
        <f t="shared" si="4775"/>
        <v>9595.9869999999992</v>
      </c>
      <c r="AO2079" s="18">
        <f t="shared" si="4776"/>
        <v>0</v>
      </c>
      <c r="AP2079" s="18">
        <f t="shared" si="4777"/>
        <v>0</v>
      </c>
      <c r="AQ2079" s="18">
        <f t="shared" si="4824"/>
        <v>0</v>
      </c>
      <c r="AR2079" s="18">
        <f t="shared" si="4778"/>
        <v>9595.9869999999992</v>
      </c>
      <c r="AS2079" s="18">
        <f t="shared" si="4824"/>
        <v>0</v>
      </c>
      <c r="AT2079" s="18">
        <f t="shared" si="4824"/>
        <v>0</v>
      </c>
      <c r="AU2079" s="18">
        <f t="shared" si="4824"/>
        <v>0</v>
      </c>
      <c r="AV2079" s="18">
        <f t="shared" si="4713"/>
        <v>9595.9869999999992</v>
      </c>
      <c r="AW2079" s="18">
        <f t="shared" si="4714"/>
        <v>0</v>
      </c>
      <c r="AX2079" s="18">
        <f t="shared" si="4715"/>
        <v>0</v>
      </c>
      <c r="AY2079" s="18">
        <f t="shared" si="4824"/>
        <v>0</v>
      </c>
      <c r="AZ2079" s="18">
        <f t="shared" si="4824"/>
        <v>0</v>
      </c>
      <c r="BA2079" s="18">
        <f t="shared" si="4709"/>
        <v>9595.9869999999992</v>
      </c>
      <c r="BB2079" s="18">
        <f t="shared" si="4710"/>
        <v>0</v>
      </c>
      <c r="BC2079" s="18">
        <f t="shared" si="4824"/>
        <v>0</v>
      </c>
      <c r="BD2079" s="18">
        <f t="shared" si="4824"/>
        <v>0</v>
      </c>
      <c r="BE2079" s="18">
        <f t="shared" si="4824"/>
        <v>0</v>
      </c>
      <c r="BF2079" s="18">
        <f t="shared" si="4820"/>
        <v>9595.9869999999992</v>
      </c>
      <c r="BG2079" s="18">
        <f t="shared" si="4821"/>
        <v>0</v>
      </c>
      <c r="BH2079" s="18">
        <f t="shared" si="4822"/>
        <v>0</v>
      </c>
      <c r="BI2079" s="18">
        <f t="shared" si="4824"/>
        <v>0</v>
      </c>
      <c r="BJ2079" s="25"/>
      <c r="BK2079" s="36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</row>
    <row r="2080" spans="1:92" x14ac:dyDescent="0.3">
      <c r="A2080" s="19" t="s">
        <v>296</v>
      </c>
      <c r="B2080" s="50">
        <v>410</v>
      </c>
      <c r="C2080" s="51"/>
      <c r="D2080" s="51"/>
      <c r="E2080" s="14" t="s">
        <v>470</v>
      </c>
      <c r="F2080" s="18">
        <f>F2081</f>
        <v>9350</v>
      </c>
      <c r="G2080" s="18">
        <f t="shared" si="4824"/>
        <v>0</v>
      </c>
      <c r="H2080" s="18">
        <f t="shared" si="4824"/>
        <v>0</v>
      </c>
      <c r="I2080" s="18">
        <f t="shared" si="4824"/>
        <v>0</v>
      </c>
      <c r="J2080" s="18">
        <f t="shared" si="4824"/>
        <v>0</v>
      </c>
      <c r="K2080" s="18">
        <f t="shared" si="4824"/>
        <v>0</v>
      </c>
      <c r="L2080" s="18">
        <f t="shared" si="4694"/>
        <v>9350</v>
      </c>
      <c r="M2080" s="18">
        <f t="shared" si="4695"/>
        <v>0</v>
      </c>
      <c r="N2080" s="18">
        <f t="shared" si="4696"/>
        <v>0</v>
      </c>
      <c r="O2080" s="18">
        <f t="shared" si="4824"/>
        <v>0</v>
      </c>
      <c r="P2080" s="18">
        <f t="shared" si="4824"/>
        <v>0</v>
      </c>
      <c r="Q2080" s="18">
        <f t="shared" si="4824"/>
        <v>0</v>
      </c>
      <c r="R2080" s="18">
        <f t="shared" si="4762"/>
        <v>9350</v>
      </c>
      <c r="S2080" s="18">
        <f t="shared" si="4763"/>
        <v>0</v>
      </c>
      <c r="T2080" s="18">
        <f t="shared" si="4764"/>
        <v>0</v>
      </c>
      <c r="U2080" s="18">
        <f t="shared" si="4824"/>
        <v>0</v>
      </c>
      <c r="V2080" s="18">
        <f t="shared" si="4824"/>
        <v>0</v>
      </c>
      <c r="W2080" s="18">
        <f t="shared" si="4824"/>
        <v>0</v>
      </c>
      <c r="X2080" s="18">
        <f t="shared" si="4765"/>
        <v>9350</v>
      </c>
      <c r="Y2080" s="18">
        <f t="shared" si="4766"/>
        <v>0</v>
      </c>
      <c r="Z2080" s="18">
        <f t="shared" si="4767"/>
        <v>0</v>
      </c>
      <c r="AA2080" s="18">
        <f t="shared" si="4824"/>
        <v>0</v>
      </c>
      <c r="AB2080" s="18">
        <f t="shared" si="4824"/>
        <v>0</v>
      </c>
      <c r="AC2080" s="18">
        <f t="shared" si="4824"/>
        <v>0</v>
      </c>
      <c r="AD2080" s="18">
        <f t="shared" si="4768"/>
        <v>9350</v>
      </c>
      <c r="AE2080" s="18">
        <f t="shared" si="4769"/>
        <v>0</v>
      </c>
      <c r="AF2080" s="18">
        <f t="shared" si="4770"/>
        <v>0</v>
      </c>
      <c r="AG2080" s="18">
        <f t="shared" si="4824"/>
        <v>0</v>
      </c>
      <c r="AH2080" s="18">
        <f t="shared" si="4730"/>
        <v>9350</v>
      </c>
      <c r="AI2080" s="18">
        <f t="shared" si="4731"/>
        <v>0</v>
      </c>
      <c r="AJ2080" s="18">
        <f t="shared" si="4732"/>
        <v>0</v>
      </c>
      <c r="AK2080" s="18">
        <f t="shared" si="4824"/>
        <v>245.98699999999999</v>
      </c>
      <c r="AL2080" s="18">
        <f t="shared" si="4824"/>
        <v>0</v>
      </c>
      <c r="AM2080" s="18">
        <f t="shared" si="4824"/>
        <v>0</v>
      </c>
      <c r="AN2080" s="18">
        <f t="shared" si="4775"/>
        <v>9595.9869999999992</v>
      </c>
      <c r="AO2080" s="18">
        <f t="shared" si="4776"/>
        <v>0</v>
      </c>
      <c r="AP2080" s="18">
        <f t="shared" si="4777"/>
        <v>0</v>
      </c>
      <c r="AQ2080" s="18">
        <f t="shared" si="4824"/>
        <v>0</v>
      </c>
      <c r="AR2080" s="18">
        <f t="shared" si="4778"/>
        <v>9595.9869999999992</v>
      </c>
      <c r="AS2080" s="18">
        <f t="shared" si="4824"/>
        <v>0</v>
      </c>
      <c r="AT2080" s="18">
        <f t="shared" si="4824"/>
        <v>0</v>
      </c>
      <c r="AU2080" s="18">
        <f t="shared" si="4824"/>
        <v>0</v>
      </c>
      <c r="AV2080" s="18">
        <f t="shared" si="4713"/>
        <v>9595.9869999999992</v>
      </c>
      <c r="AW2080" s="18">
        <f t="shared" si="4714"/>
        <v>0</v>
      </c>
      <c r="AX2080" s="18">
        <f t="shared" si="4715"/>
        <v>0</v>
      </c>
      <c r="AY2080" s="18">
        <f t="shared" si="4824"/>
        <v>0</v>
      </c>
      <c r="AZ2080" s="18">
        <f t="shared" si="4824"/>
        <v>0</v>
      </c>
      <c r="BA2080" s="18">
        <f t="shared" si="4709"/>
        <v>9595.9869999999992</v>
      </c>
      <c r="BB2080" s="18">
        <f t="shared" si="4710"/>
        <v>0</v>
      </c>
      <c r="BC2080" s="18">
        <f t="shared" si="4824"/>
        <v>0</v>
      </c>
      <c r="BD2080" s="18">
        <f t="shared" si="4824"/>
        <v>0</v>
      </c>
      <c r="BE2080" s="18">
        <f t="shared" si="4824"/>
        <v>0</v>
      </c>
      <c r="BF2080" s="18">
        <f t="shared" si="4820"/>
        <v>9595.9869999999992</v>
      </c>
      <c r="BG2080" s="18">
        <f t="shared" si="4821"/>
        <v>0</v>
      </c>
      <c r="BH2080" s="18">
        <f t="shared" si="4822"/>
        <v>0</v>
      </c>
      <c r="BI2080" s="18">
        <f t="shared" si="4824"/>
        <v>0</v>
      </c>
      <c r="BJ2080" s="25"/>
      <c r="BK2080" s="36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</row>
    <row r="2081" spans="1:92" x14ac:dyDescent="0.3">
      <c r="A2081" s="19" t="s">
        <v>296</v>
      </c>
      <c r="B2081" s="50">
        <v>410</v>
      </c>
      <c r="C2081" s="51" t="s">
        <v>184</v>
      </c>
      <c r="D2081" s="51" t="s">
        <v>99</v>
      </c>
      <c r="E2081" s="14" t="s">
        <v>432</v>
      </c>
      <c r="F2081" s="18">
        <v>9350</v>
      </c>
      <c r="G2081" s="18">
        <v>0</v>
      </c>
      <c r="H2081" s="18">
        <v>0</v>
      </c>
      <c r="I2081" s="18"/>
      <c r="J2081" s="18"/>
      <c r="K2081" s="18"/>
      <c r="L2081" s="18">
        <f t="shared" si="4694"/>
        <v>9350</v>
      </c>
      <c r="M2081" s="18">
        <f t="shared" si="4695"/>
        <v>0</v>
      </c>
      <c r="N2081" s="18">
        <f t="shared" si="4696"/>
        <v>0</v>
      </c>
      <c r="O2081" s="18"/>
      <c r="P2081" s="18"/>
      <c r="Q2081" s="18"/>
      <c r="R2081" s="18">
        <f t="shared" si="4762"/>
        <v>9350</v>
      </c>
      <c r="S2081" s="18">
        <f t="shared" si="4763"/>
        <v>0</v>
      </c>
      <c r="T2081" s="18">
        <f t="shared" si="4764"/>
        <v>0</v>
      </c>
      <c r="U2081" s="18"/>
      <c r="V2081" s="18"/>
      <c r="W2081" s="18"/>
      <c r="X2081" s="18">
        <f t="shared" si="4765"/>
        <v>9350</v>
      </c>
      <c r="Y2081" s="18">
        <f t="shared" si="4766"/>
        <v>0</v>
      </c>
      <c r="Z2081" s="18">
        <f t="shared" si="4767"/>
        <v>0</v>
      </c>
      <c r="AA2081" s="18"/>
      <c r="AB2081" s="18"/>
      <c r="AC2081" s="18"/>
      <c r="AD2081" s="18">
        <f t="shared" si="4768"/>
        <v>9350</v>
      </c>
      <c r="AE2081" s="18">
        <f t="shared" si="4769"/>
        <v>0</v>
      </c>
      <c r="AF2081" s="18">
        <f t="shared" si="4770"/>
        <v>0</v>
      </c>
      <c r="AG2081" s="18"/>
      <c r="AH2081" s="18">
        <f t="shared" si="4730"/>
        <v>9350</v>
      </c>
      <c r="AI2081" s="18">
        <f t="shared" si="4731"/>
        <v>0</v>
      </c>
      <c r="AJ2081" s="18">
        <f t="shared" si="4732"/>
        <v>0</v>
      </c>
      <c r="AK2081" s="18">
        <v>245.98699999999999</v>
      </c>
      <c r="AL2081" s="18"/>
      <c r="AM2081" s="18"/>
      <c r="AN2081" s="18">
        <f t="shared" si="4775"/>
        <v>9595.9869999999992</v>
      </c>
      <c r="AO2081" s="18">
        <f t="shared" si="4776"/>
        <v>0</v>
      </c>
      <c r="AP2081" s="18">
        <f t="shared" si="4777"/>
        <v>0</v>
      </c>
      <c r="AQ2081" s="18"/>
      <c r="AR2081" s="18">
        <f t="shared" si="4778"/>
        <v>9595.9869999999992</v>
      </c>
      <c r="AS2081" s="18"/>
      <c r="AT2081" s="18"/>
      <c r="AU2081" s="18"/>
      <c r="AV2081" s="18">
        <f t="shared" si="4713"/>
        <v>9595.9869999999992</v>
      </c>
      <c r="AW2081" s="18">
        <f t="shared" si="4714"/>
        <v>0</v>
      </c>
      <c r="AX2081" s="18">
        <f t="shared" si="4715"/>
        <v>0</v>
      </c>
      <c r="AY2081" s="18"/>
      <c r="AZ2081" s="18"/>
      <c r="BA2081" s="18">
        <f t="shared" si="4709"/>
        <v>9595.9869999999992</v>
      </c>
      <c r="BB2081" s="18">
        <f t="shared" si="4710"/>
        <v>0</v>
      </c>
      <c r="BC2081" s="18"/>
      <c r="BD2081" s="18"/>
      <c r="BE2081" s="18"/>
      <c r="BF2081" s="18">
        <f t="shared" si="4820"/>
        <v>9595.9869999999992</v>
      </c>
      <c r="BG2081" s="18">
        <f t="shared" si="4821"/>
        <v>0</v>
      </c>
      <c r="BH2081" s="18">
        <f t="shared" si="4822"/>
        <v>0</v>
      </c>
      <c r="BI2081" s="18"/>
      <c r="BJ2081" s="25"/>
      <c r="BK2081" s="36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</row>
    <row r="2082" spans="1:92" ht="46.8" x14ac:dyDescent="0.3">
      <c r="A2082" s="51" t="s">
        <v>297</v>
      </c>
      <c r="B2082" s="50"/>
      <c r="C2082" s="51"/>
      <c r="D2082" s="51"/>
      <c r="E2082" s="14" t="s">
        <v>832</v>
      </c>
      <c r="F2082" s="18">
        <f t="shared" ref="F2082:BI2084" si="4825">F2083</f>
        <v>14760.4</v>
      </c>
      <c r="G2082" s="18">
        <f t="shared" si="4825"/>
        <v>0</v>
      </c>
      <c r="H2082" s="18">
        <f t="shared" si="4825"/>
        <v>0</v>
      </c>
      <c r="I2082" s="18">
        <f t="shared" si="4825"/>
        <v>0</v>
      </c>
      <c r="J2082" s="18">
        <f t="shared" si="4825"/>
        <v>0</v>
      </c>
      <c r="K2082" s="18">
        <f t="shared" si="4825"/>
        <v>0</v>
      </c>
      <c r="L2082" s="18">
        <f t="shared" si="4694"/>
        <v>14760.4</v>
      </c>
      <c r="M2082" s="18">
        <f t="shared" si="4695"/>
        <v>0</v>
      </c>
      <c r="N2082" s="18">
        <f t="shared" si="4696"/>
        <v>0</v>
      </c>
      <c r="O2082" s="18">
        <f t="shared" si="4825"/>
        <v>25454.12</v>
      </c>
      <c r="P2082" s="18">
        <f t="shared" si="4825"/>
        <v>232673.386</v>
      </c>
      <c r="Q2082" s="18">
        <f t="shared" si="4825"/>
        <v>20000</v>
      </c>
      <c r="R2082" s="18">
        <f t="shared" si="4762"/>
        <v>40214.519999999997</v>
      </c>
      <c r="S2082" s="18">
        <f t="shared" si="4763"/>
        <v>232673.386</v>
      </c>
      <c r="T2082" s="18">
        <f t="shared" si="4764"/>
        <v>20000</v>
      </c>
      <c r="U2082" s="18">
        <f t="shared" si="4825"/>
        <v>-685.54</v>
      </c>
      <c r="V2082" s="18">
        <f t="shared" si="4825"/>
        <v>0</v>
      </c>
      <c r="W2082" s="18">
        <f t="shared" si="4825"/>
        <v>0</v>
      </c>
      <c r="X2082" s="18">
        <f t="shared" si="4765"/>
        <v>39528.979999999996</v>
      </c>
      <c r="Y2082" s="18">
        <f t="shared" si="4766"/>
        <v>232673.386</v>
      </c>
      <c r="Z2082" s="18">
        <f t="shared" si="4767"/>
        <v>20000</v>
      </c>
      <c r="AA2082" s="18">
        <f t="shared" si="4825"/>
        <v>0</v>
      </c>
      <c r="AB2082" s="18">
        <f t="shared" si="4825"/>
        <v>0</v>
      </c>
      <c r="AC2082" s="18">
        <f t="shared" si="4825"/>
        <v>0</v>
      </c>
      <c r="AD2082" s="18">
        <f t="shared" si="4768"/>
        <v>39528.979999999996</v>
      </c>
      <c r="AE2082" s="18">
        <f t="shared" si="4769"/>
        <v>232673.386</v>
      </c>
      <c r="AF2082" s="18">
        <f t="shared" si="4770"/>
        <v>20000</v>
      </c>
      <c r="AG2082" s="18">
        <f t="shared" si="4825"/>
        <v>0</v>
      </c>
      <c r="AH2082" s="18">
        <f t="shared" si="4730"/>
        <v>39528.979999999996</v>
      </c>
      <c r="AI2082" s="18">
        <f t="shared" si="4731"/>
        <v>232673.386</v>
      </c>
      <c r="AJ2082" s="18">
        <f t="shared" si="4732"/>
        <v>20000</v>
      </c>
      <c r="AK2082" s="18">
        <f t="shared" si="4825"/>
        <v>0</v>
      </c>
      <c r="AL2082" s="18">
        <f t="shared" si="4825"/>
        <v>0</v>
      </c>
      <c r="AM2082" s="18">
        <f t="shared" si="4825"/>
        <v>0</v>
      </c>
      <c r="AN2082" s="18">
        <f t="shared" si="4775"/>
        <v>39528.979999999996</v>
      </c>
      <c r="AO2082" s="18">
        <f t="shared" si="4776"/>
        <v>232673.386</v>
      </c>
      <c r="AP2082" s="18">
        <f t="shared" si="4777"/>
        <v>20000</v>
      </c>
      <c r="AQ2082" s="18">
        <f t="shared" si="4825"/>
        <v>0</v>
      </c>
      <c r="AR2082" s="18">
        <f t="shared" si="4778"/>
        <v>39528.979999999996</v>
      </c>
      <c r="AS2082" s="18">
        <f t="shared" si="4825"/>
        <v>0</v>
      </c>
      <c r="AT2082" s="18">
        <f t="shared" si="4825"/>
        <v>0</v>
      </c>
      <c r="AU2082" s="18">
        <f t="shared" si="4825"/>
        <v>0</v>
      </c>
      <c r="AV2082" s="18">
        <f t="shared" si="4713"/>
        <v>39528.979999999996</v>
      </c>
      <c r="AW2082" s="18">
        <f t="shared" si="4714"/>
        <v>232673.386</v>
      </c>
      <c r="AX2082" s="18">
        <f t="shared" si="4715"/>
        <v>20000</v>
      </c>
      <c r="AY2082" s="18">
        <f t="shared" si="4825"/>
        <v>0</v>
      </c>
      <c r="AZ2082" s="18">
        <f t="shared" si="4825"/>
        <v>0</v>
      </c>
      <c r="BA2082" s="18">
        <f t="shared" si="4709"/>
        <v>39528.979999999996</v>
      </c>
      <c r="BB2082" s="18">
        <f t="shared" si="4710"/>
        <v>232673.386</v>
      </c>
      <c r="BC2082" s="18">
        <f t="shared" si="4825"/>
        <v>0</v>
      </c>
      <c r="BD2082" s="18">
        <f t="shared" si="4825"/>
        <v>0</v>
      </c>
      <c r="BE2082" s="18">
        <f t="shared" si="4825"/>
        <v>0</v>
      </c>
      <c r="BF2082" s="18">
        <f t="shared" si="4820"/>
        <v>39528.979999999996</v>
      </c>
      <c r="BG2082" s="18">
        <f t="shared" si="4821"/>
        <v>232673.386</v>
      </c>
      <c r="BH2082" s="18">
        <f t="shared" si="4822"/>
        <v>20000</v>
      </c>
      <c r="BI2082" s="18">
        <f t="shared" si="4825"/>
        <v>0</v>
      </c>
      <c r="BJ2082" s="25"/>
      <c r="BK2082" s="36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</row>
    <row r="2083" spans="1:92" ht="46.8" x14ac:dyDescent="0.3">
      <c r="A2083" s="51" t="s">
        <v>297</v>
      </c>
      <c r="B2083" s="50">
        <v>400</v>
      </c>
      <c r="C2083" s="51"/>
      <c r="D2083" s="51"/>
      <c r="E2083" s="14" t="s">
        <v>457</v>
      </c>
      <c r="F2083" s="18">
        <f t="shared" si="4825"/>
        <v>14760.4</v>
      </c>
      <c r="G2083" s="18">
        <f t="shared" si="4825"/>
        <v>0</v>
      </c>
      <c r="H2083" s="18">
        <f t="shared" si="4825"/>
        <v>0</v>
      </c>
      <c r="I2083" s="18">
        <f t="shared" si="4825"/>
        <v>0</v>
      </c>
      <c r="J2083" s="18">
        <f t="shared" si="4825"/>
        <v>0</v>
      </c>
      <c r="K2083" s="18">
        <f t="shared" si="4825"/>
        <v>0</v>
      </c>
      <c r="L2083" s="18">
        <f t="shared" si="4694"/>
        <v>14760.4</v>
      </c>
      <c r="M2083" s="18">
        <f t="shared" si="4695"/>
        <v>0</v>
      </c>
      <c r="N2083" s="18">
        <f t="shared" si="4696"/>
        <v>0</v>
      </c>
      <c r="O2083" s="18">
        <f t="shared" si="4825"/>
        <v>25454.12</v>
      </c>
      <c r="P2083" s="18">
        <f t="shared" si="4825"/>
        <v>232673.386</v>
      </c>
      <c r="Q2083" s="18">
        <f t="shared" si="4825"/>
        <v>20000</v>
      </c>
      <c r="R2083" s="18">
        <f t="shared" si="4762"/>
        <v>40214.519999999997</v>
      </c>
      <c r="S2083" s="18">
        <f t="shared" si="4763"/>
        <v>232673.386</v>
      </c>
      <c r="T2083" s="18">
        <f t="shared" si="4764"/>
        <v>20000</v>
      </c>
      <c r="U2083" s="18">
        <f t="shared" si="4825"/>
        <v>-685.54</v>
      </c>
      <c r="V2083" s="18">
        <f t="shared" si="4825"/>
        <v>0</v>
      </c>
      <c r="W2083" s="18">
        <f t="shared" si="4825"/>
        <v>0</v>
      </c>
      <c r="X2083" s="18">
        <f t="shared" si="4765"/>
        <v>39528.979999999996</v>
      </c>
      <c r="Y2083" s="18">
        <f t="shared" si="4766"/>
        <v>232673.386</v>
      </c>
      <c r="Z2083" s="18">
        <f t="shared" si="4767"/>
        <v>20000</v>
      </c>
      <c r="AA2083" s="18">
        <f t="shared" si="4825"/>
        <v>0</v>
      </c>
      <c r="AB2083" s="18">
        <f t="shared" si="4825"/>
        <v>0</v>
      </c>
      <c r="AC2083" s="18">
        <f t="shared" si="4825"/>
        <v>0</v>
      </c>
      <c r="AD2083" s="18">
        <f t="shared" si="4768"/>
        <v>39528.979999999996</v>
      </c>
      <c r="AE2083" s="18">
        <f t="shared" si="4769"/>
        <v>232673.386</v>
      </c>
      <c r="AF2083" s="18">
        <f t="shared" si="4770"/>
        <v>20000</v>
      </c>
      <c r="AG2083" s="18">
        <f t="shared" si="4825"/>
        <v>0</v>
      </c>
      <c r="AH2083" s="18">
        <f t="shared" si="4730"/>
        <v>39528.979999999996</v>
      </c>
      <c r="AI2083" s="18">
        <f t="shared" si="4731"/>
        <v>232673.386</v>
      </c>
      <c r="AJ2083" s="18">
        <f t="shared" si="4732"/>
        <v>20000</v>
      </c>
      <c r="AK2083" s="18">
        <f t="shared" si="4825"/>
        <v>0</v>
      </c>
      <c r="AL2083" s="18">
        <f t="shared" si="4825"/>
        <v>0</v>
      </c>
      <c r="AM2083" s="18">
        <f t="shared" si="4825"/>
        <v>0</v>
      </c>
      <c r="AN2083" s="18">
        <f t="shared" si="4775"/>
        <v>39528.979999999996</v>
      </c>
      <c r="AO2083" s="18">
        <f t="shared" si="4776"/>
        <v>232673.386</v>
      </c>
      <c r="AP2083" s="18">
        <f t="shared" si="4777"/>
        <v>20000</v>
      </c>
      <c r="AQ2083" s="18">
        <f t="shared" si="4825"/>
        <v>0</v>
      </c>
      <c r="AR2083" s="18">
        <f t="shared" si="4778"/>
        <v>39528.979999999996</v>
      </c>
      <c r="AS2083" s="18">
        <f t="shared" si="4825"/>
        <v>0</v>
      </c>
      <c r="AT2083" s="18">
        <f t="shared" si="4825"/>
        <v>0</v>
      </c>
      <c r="AU2083" s="18">
        <f t="shared" si="4825"/>
        <v>0</v>
      </c>
      <c r="AV2083" s="18">
        <f t="shared" si="4713"/>
        <v>39528.979999999996</v>
      </c>
      <c r="AW2083" s="18">
        <f t="shared" si="4714"/>
        <v>232673.386</v>
      </c>
      <c r="AX2083" s="18">
        <f t="shared" si="4715"/>
        <v>20000</v>
      </c>
      <c r="AY2083" s="18">
        <f t="shared" si="4825"/>
        <v>0</v>
      </c>
      <c r="AZ2083" s="18">
        <f t="shared" si="4825"/>
        <v>0</v>
      </c>
      <c r="BA2083" s="18">
        <f t="shared" si="4709"/>
        <v>39528.979999999996</v>
      </c>
      <c r="BB2083" s="18">
        <f t="shared" si="4710"/>
        <v>232673.386</v>
      </c>
      <c r="BC2083" s="18">
        <f t="shared" si="4825"/>
        <v>0</v>
      </c>
      <c r="BD2083" s="18">
        <f t="shared" si="4825"/>
        <v>0</v>
      </c>
      <c r="BE2083" s="18">
        <f t="shared" si="4825"/>
        <v>0</v>
      </c>
      <c r="BF2083" s="18">
        <f t="shared" si="4820"/>
        <v>39528.979999999996</v>
      </c>
      <c r="BG2083" s="18">
        <f t="shared" si="4821"/>
        <v>232673.386</v>
      </c>
      <c r="BH2083" s="18">
        <f t="shared" si="4822"/>
        <v>20000</v>
      </c>
      <c r="BI2083" s="18">
        <f t="shared" si="4825"/>
        <v>0</v>
      </c>
      <c r="BJ2083" s="25"/>
      <c r="BK2083" s="36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</row>
    <row r="2084" spans="1:92" x14ac:dyDescent="0.3">
      <c r="A2084" s="51" t="s">
        <v>297</v>
      </c>
      <c r="B2084" s="50">
        <v>410</v>
      </c>
      <c r="C2084" s="51"/>
      <c r="D2084" s="51"/>
      <c r="E2084" s="14" t="s">
        <v>470</v>
      </c>
      <c r="F2084" s="18">
        <f t="shared" si="4825"/>
        <v>14760.4</v>
      </c>
      <c r="G2084" s="18">
        <f t="shared" si="4825"/>
        <v>0</v>
      </c>
      <c r="H2084" s="18">
        <f t="shared" si="4825"/>
        <v>0</v>
      </c>
      <c r="I2084" s="18">
        <f t="shared" si="4825"/>
        <v>0</v>
      </c>
      <c r="J2084" s="18">
        <f t="shared" si="4825"/>
        <v>0</v>
      </c>
      <c r="K2084" s="18">
        <f t="shared" si="4825"/>
        <v>0</v>
      </c>
      <c r="L2084" s="18">
        <f t="shared" si="4694"/>
        <v>14760.4</v>
      </c>
      <c r="M2084" s="18">
        <f t="shared" si="4695"/>
        <v>0</v>
      </c>
      <c r="N2084" s="18">
        <f t="shared" si="4696"/>
        <v>0</v>
      </c>
      <c r="O2084" s="18">
        <f t="shared" si="4825"/>
        <v>25454.12</v>
      </c>
      <c r="P2084" s="18">
        <f t="shared" si="4825"/>
        <v>232673.386</v>
      </c>
      <c r="Q2084" s="18">
        <f t="shared" si="4825"/>
        <v>20000</v>
      </c>
      <c r="R2084" s="18">
        <f t="shared" si="4762"/>
        <v>40214.519999999997</v>
      </c>
      <c r="S2084" s="18">
        <f t="shared" si="4763"/>
        <v>232673.386</v>
      </c>
      <c r="T2084" s="18">
        <f t="shared" si="4764"/>
        <v>20000</v>
      </c>
      <c r="U2084" s="18">
        <f t="shared" si="4825"/>
        <v>-685.54</v>
      </c>
      <c r="V2084" s="18">
        <f t="shared" si="4825"/>
        <v>0</v>
      </c>
      <c r="W2084" s="18">
        <f t="shared" si="4825"/>
        <v>0</v>
      </c>
      <c r="X2084" s="18">
        <f t="shared" si="4765"/>
        <v>39528.979999999996</v>
      </c>
      <c r="Y2084" s="18">
        <f t="shared" si="4766"/>
        <v>232673.386</v>
      </c>
      <c r="Z2084" s="18">
        <f t="shared" si="4767"/>
        <v>20000</v>
      </c>
      <c r="AA2084" s="18">
        <f t="shared" si="4825"/>
        <v>0</v>
      </c>
      <c r="AB2084" s="18">
        <f t="shared" si="4825"/>
        <v>0</v>
      </c>
      <c r="AC2084" s="18">
        <f t="shared" si="4825"/>
        <v>0</v>
      </c>
      <c r="AD2084" s="18">
        <f t="shared" si="4768"/>
        <v>39528.979999999996</v>
      </c>
      <c r="AE2084" s="18">
        <f t="shared" si="4769"/>
        <v>232673.386</v>
      </c>
      <c r="AF2084" s="18">
        <f t="shared" si="4770"/>
        <v>20000</v>
      </c>
      <c r="AG2084" s="18">
        <f t="shared" si="4825"/>
        <v>0</v>
      </c>
      <c r="AH2084" s="18">
        <f t="shared" si="4730"/>
        <v>39528.979999999996</v>
      </c>
      <c r="AI2084" s="18">
        <f t="shared" si="4731"/>
        <v>232673.386</v>
      </c>
      <c r="AJ2084" s="18">
        <f t="shared" si="4732"/>
        <v>20000</v>
      </c>
      <c r="AK2084" s="18">
        <f t="shared" si="4825"/>
        <v>0</v>
      </c>
      <c r="AL2084" s="18">
        <f t="shared" si="4825"/>
        <v>0</v>
      </c>
      <c r="AM2084" s="18">
        <f t="shared" si="4825"/>
        <v>0</v>
      </c>
      <c r="AN2084" s="18">
        <f t="shared" si="4775"/>
        <v>39528.979999999996</v>
      </c>
      <c r="AO2084" s="18">
        <f t="shared" si="4776"/>
        <v>232673.386</v>
      </c>
      <c r="AP2084" s="18">
        <f t="shared" si="4777"/>
        <v>20000</v>
      </c>
      <c r="AQ2084" s="18">
        <f t="shared" si="4825"/>
        <v>0</v>
      </c>
      <c r="AR2084" s="18">
        <f t="shared" si="4778"/>
        <v>39528.979999999996</v>
      </c>
      <c r="AS2084" s="18">
        <f t="shared" si="4825"/>
        <v>0</v>
      </c>
      <c r="AT2084" s="18">
        <f t="shared" si="4825"/>
        <v>0</v>
      </c>
      <c r="AU2084" s="18">
        <f t="shared" si="4825"/>
        <v>0</v>
      </c>
      <c r="AV2084" s="18">
        <f t="shared" si="4713"/>
        <v>39528.979999999996</v>
      </c>
      <c r="AW2084" s="18">
        <f t="shared" si="4714"/>
        <v>232673.386</v>
      </c>
      <c r="AX2084" s="18">
        <f t="shared" si="4715"/>
        <v>20000</v>
      </c>
      <c r="AY2084" s="18">
        <f t="shared" si="4825"/>
        <v>0</v>
      </c>
      <c r="AZ2084" s="18">
        <f t="shared" si="4825"/>
        <v>0</v>
      </c>
      <c r="BA2084" s="18">
        <f t="shared" si="4709"/>
        <v>39528.979999999996</v>
      </c>
      <c r="BB2084" s="18">
        <f t="shared" si="4710"/>
        <v>232673.386</v>
      </c>
      <c r="BC2084" s="18">
        <f t="shared" si="4825"/>
        <v>0</v>
      </c>
      <c r="BD2084" s="18">
        <f t="shared" si="4825"/>
        <v>0</v>
      </c>
      <c r="BE2084" s="18">
        <f t="shared" si="4825"/>
        <v>0</v>
      </c>
      <c r="BF2084" s="18">
        <f t="shared" si="4820"/>
        <v>39528.979999999996</v>
      </c>
      <c r="BG2084" s="18">
        <f t="shared" si="4821"/>
        <v>232673.386</v>
      </c>
      <c r="BH2084" s="18">
        <f t="shared" si="4822"/>
        <v>20000</v>
      </c>
      <c r="BI2084" s="18">
        <f t="shared" si="4825"/>
        <v>0</v>
      </c>
      <c r="BJ2084" s="25"/>
      <c r="BK2084" s="36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</row>
    <row r="2085" spans="1:92" x14ac:dyDescent="0.3">
      <c r="A2085" s="51" t="s">
        <v>297</v>
      </c>
      <c r="B2085" s="50">
        <v>410</v>
      </c>
      <c r="C2085" s="51" t="s">
        <v>184</v>
      </c>
      <c r="D2085" s="51" t="s">
        <v>99</v>
      </c>
      <c r="E2085" s="14" t="s">
        <v>432</v>
      </c>
      <c r="F2085" s="18">
        <v>14760.4</v>
      </c>
      <c r="G2085" s="18">
        <v>0</v>
      </c>
      <c r="H2085" s="18">
        <v>0</v>
      </c>
      <c r="I2085" s="18"/>
      <c r="J2085" s="18"/>
      <c r="K2085" s="18"/>
      <c r="L2085" s="18">
        <f t="shared" ref="L2085:L2157" si="4826">F2085+I2085</f>
        <v>14760.4</v>
      </c>
      <c r="M2085" s="18">
        <f t="shared" ref="M2085:M2157" si="4827">G2085+J2085</f>
        <v>0</v>
      </c>
      <c r="N2085" s="18">
        <f t="shared" ref="N2085:N2157" si="4828">H2085+K2085</f>
        <v>0</v>
      </c>
      <c r="O2085" s="18">
        <v>25454.12</v>
      </c>
      <c r="P2085" s="18">
        <v>232673.386</v>
      </c>
      <c r="Q2085" s="18">
        <v>20000</v>
      </c>
      <c r="R2085" s="18">
        <f t="shared" si="4762"/>
        <v>40214.519999999997</v>
      </c>
      <c r="S2085" s="18">
        <f t="shared" si="4763"/>
        <v>232673.386</v>
      </c>
      <c r="T2085" s="18">
        <f t="shared" si="4764"/>
        <v>20000</v>
      </c>
      <c r="U2085" s="18">
        <v>-685.54</v>
      </c>
      <c r="V2085" s="18"/>
      <c r="W2085" s="18"/>
      <c r="X2085" s="18">
        <f t="shared" si="4765"/>
        <v>39528.979999999996</v>
      </c>
      <c r="Y2085" s="18">
        <f t="shared" si="4766"/>
        <v>232673.386</v>
      </c>
      <c r="Z2085" s="18">
        <f t="shared" si="4767"/>
        <v>20000</v>
      </c>
      <c r="AA2085" s="18"/>
      <c r="AB2085" s="18"/>
      <c r="AC2085" s="18"/>
      <c r="AD2085" s="18">
        <f t="shared" si="4768"/>
        <v>39528.979999999996</v>
      </c>
      <c r="AE2085" s="18">
        <f t="shared" si="4769"/>
        <v>232673.386</v>
      </c>
      <c r="AF2085" s="18">
        <f t="shared" si="4770"/>
        <v>20000</v>
      </c>
      <c r="AG2085" s="18"/>
      <c r="AH2085" s="18">
        <f t="shared" si="4730"/>
        <v>39528.979999999996</v>
      </c>
      <c r="AI2085" s="18">
        <f t="shared" si="4731"/>
        <v>232673.386</v>
      </c>
      <c r="AJ2085" s="18">
        <f t="shared" si="4732"/>
        <v>20000</v>
      </c>
      <c r="AK2085" s="18"/>
      <c r="AL2085" s="18"/>
      <c r="AM2085" s="18"/>
      <c r="AN2085" s="18">
        <f t="shared" si="4775"/>
        <v>39528.979999999996</v>
      </c>
      <c r="AO2085" s="18">
        <f t="shared" si="4776"/>
        <v>232673.386</v>
      </c>
      <c r="AP2085" s="18">
        <f t="shared" si="4777"/>
        <v>20000</v>
      </c>
      <c r="AQ2085" s="18"/>
      <c r="AR2085" s="18">
        <f t="shared" si="4778"/>
        <v>39528.979999999996</v>
      </c>
      <c r="AS2085" s="18"/>
      <c r="AT2085" s="18"/>
      <c r="AU2085" s="18"/>
      <c r="AV2085" s="18">
        <f t="shared" si="4713"/>
        <v>39528.979999999996</v>
      </c>
      <c r="AW2085" s="18">
        <f t="shared" si="4714"/>
        <v>232673.386</v>
      </c>
      <c r="AX2085" s="18">
        <f t="shared" si="4715"/>
        <v>20000</v>
      </c>
      <c r="AY2085" s="18"/>
      <c r="AZ2085" s="18"/>
      <c r="BA2085" s="18">
        <f t="shared" si="4709"/>
        <v>39528.979999999996</v>
      </c>
      <c r="BB2085" s="18">
        <f t="shared" si="4710"/>
        <v>232673.386</v>
      </c>
      <c r="BC2085" s="18"/>
      <c r="BD2085" s="18"/>
      <c r="BE2085" s="18"/>
      <c r="BF2085" s="18">
        <f t="shared" si="4820"/>
        <v>39528.979999999996</v>
      </c>
      <c r="BG2085" s="18">
        <f t="shared" si="4821"/>
        <v>232673.386</v>
      </c>
      <c r="BH2085" s="18">
        <f t="shared" si="4822"/>
        <v>20000</v>
      </c>
      <c r="BI2085" s="18"/>
      <c r="BJ2085" s="25"/>
      <c r="BK2085" s="36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</row>
    <row r="2086" spans="1:92" ht="31.2" x14ac:dyDescent="0.3">
      <c r="A2086" s="19" t="s">
        <v>1344</v>
      </c>
      <c r="B2086" s="19"/>
      <c r="C2086" s="14"/>
      <c r="D2086" s="51"/>
      <c r="E2086" s="14" t="s">
        <v>1345</v>
      </c>
      <c r="F2086" s="18">
        <f>F2087</f>
        <v>4480</v>
      </c>
      <c r="G2086" s="18">
        <f t="shared" ref="G2086:BI2088" si="4829">G2087</f>
        <v>52519.8</v>
      </c>
      <c r="H2086" s="18">
        <f t="shared" si="4829"/>
        <v>0</v>
      </c>
      <c r="I2086" s="18">
        <f t="shared" si="4829"/>
        <v>0</v>
      </c>
      <c r="J2086" s="18">
        <f t="shared" si="4829"/>
        <v>0</v>
      </c>
      <c r="K2086" s="18">
        <f t="shared" si="4829"/>
        <v>0</v>
      </c>
      <c r="L2086" s="18">
        <f t="shared" si="4826"/>
        <v>4480</v>
      </c>
      <c r="M2086" s="18">
        <f t="shared" si="4827"/>
        <v>52519.8</v>
      </c>
      <c r="N2086" s="18">
        <f t="shared" si="4828"/>
        <v>0</v>
      </c>
      <c r="O2086" s="18">
        <f t="shared" si="4829"/>
        <v>-630</v>
      </c>
      <c r="P2086" s="18">
        <f t="shared" si="4829"/>
        <v>0</v>
      </c>
      <c r="Q2086" s="18">
        <f t="shared" si="4829"/>
        <v>0</v>
      </c>
      <c r="R2086" s="18">
        <f t="shared" si="4762"/>
        <v>3850</v>
      </c>
      <c r="S2086" s="18">
        <f t="shared" si="4763"/>
        <v>52519.8</v>
      </c>
      <c r="T2086" s="18">
        <f t="shared" si="4764"/>
        <v>0</v>
      </c>
      <c r="U2086" s="18">
        <f t="shared" si="4829"/>
        <v>630</v>
      </c>
      <c r="V2086" s="18">
        <f t="shared" si="4829"/>
        <v>0</v>
      </c>
      <c r="W2086" s="18">
        <f t="shared" si="4829"/>
        <v>0</v>
      </c>
      <c r="X2086" s="18">
        <f t="shared" si="4765"/>
        <v>4480</v>
      </c>
      <c r="Y2086" s="18">
        <f t="shared" si="4766"/>
        <v>52519.8</v>
      </c>
      <c r="Z2086" s="18">
        <f t="shared" si="4767"/>
        <v>0</v>
      </c>
      <c r="AA2086" s="18">
        <f t="shared" si="4829"/>
        <v>0</v>
      </c>
      <c r="AB2086" s="18">
        <f t="shared" si="4829"/>
        <v>0</v>
      </c>
      <c r="AC2086" s="18">
        <f t="shared" si="4829"/>
        <v>0</v>
      </c>
      <c r="AD2086" s="18">
        <f t="shared" si="4768"/>
        <v>4480</v>
      </c>
      <c r="AE2086" s="18">
        <f t="shared" si="4769"/>
        <v>52519.8</v>
      </c>
      <c r="AF2086" s="18">
        <f t="shared" si="4770"/>
        <v>0</v>
      </c>
      <c r="AG2086" s="18">
        <f t="shared" si="4829"/>
        <v>0</v>
      </c>
      <c r="AH2086" s="18">
        <f t="shared" si="4730"/>
        <v>4480</v>
      </c>
      <c r="AI2086" s="18">
        <f t="shared" si="4731"/>
        <v>52519.8</v>
      </c>
      <c r="AJ2086" s="18">
        <f t="shared" si="4732"/>
        <v>0</v>
      </c>
      <c r="AK2086" s="18">
        <f t="shared" si="4829"/>
        <v>0</v>
      </c>
      <c r="AL2086" s="18">
        <f t="shared" si="4829"/>
        <v>0</v>
      </c>
      <c r="AM2086" s="18">
        <f t="shared" si="4829"/>
        <v>0</v>
      </c>
      <c r="AN2086" s="18">
        <f t="shared" si="4775"/>
        <v>4480</v>
      </c>
      <c r="AO2086" s="18">
        <f t="shared" si="4776"/>
        <v>52519.8</v>
      </c>
      <c r="AP2086" s="18">
        <f t="shared" si="4777"/>
        <v>0</v>
      </c>
      <c r="AQ2086" s="18">
        <f t="shared" si="4829"/>
        <v>0</v>
      </c>
      <c r="AR2086" s="18">
        <f t="shared" si="4778"/>
        <v>4480</v>
      </c>
      <c r="AS2086" s="18">
        <f t="shared" si="4829"/>
        <v>0</v>
      </c>
      <c r="AT2086" s="18">
        <f t="shared" si="4829"/>
        <v>0</v>
      </c>
      <c r="AU2086" s="18">
        <f t="shared" si="4829"/>
        <v>0</v>
      </c>
      <c r="AV2086" s="18">
        <f t="shared" si="4713"/>
        <v>4480</v>
      </c>
      <c r="AW2086" s="18">
        <f t="shared" si="4714"/>
        <v>52519.8</v>
      </c>
      <c r="AX2086" s="18">
        <f t="shared" si="4715"/>
        <v>0</v>
      </c>
      <c r="AY2086" s="18">
        <f t="shared" si="4829"/>
        <v>0</v>
      </c>
      <c r="AZ2086" s="18">
        <f t="shared" si="4829"/>
        <v>0</v>
      </c>
      <c r="BA2086" s="18">
        <f t="shared" ref="BA2086:BA2154" si="4830">AV2086+AY2086</f>
        <v>4480</v>
      </c>
      <c r="BB2086" s="18">
        <f t="shared" ref="BB2086:BB2154" si="4831">AW2086+AZ2086</f>
        <v>52519.8</v>
      </c>
      <c r="BC2086" s="18">
        <f t="shared" si="4829"/>
        <v>0</v>
      </c>
      <c r="BD2086" s="18">
        <f t="shared" si="4829"/>
        <v>0</v>
      </c>
      <c r="BE2086" s="18">
        <f t="shared" si="4829"/>
        <v>0</v>
      </c>
      <c r="BF2086" s="18">
        <f t="shared" si="4820"/>
        <v>4480</v>
      </c>
      <c r="BG2086" s="18">
        <f t="shared" si="4821"/>
        <v>52519.8</v>
      </c>
      <c r="BH2086" s="18">
        <f t="shared" si="4822"/>
        <v>0</v>
      </c>
      <c r="BI2086" s="18">
        <f t="shared" si="4829"/>
        <v>0</v>
      </c>
      <c r="BJ2086" s="25"/>
      <c r="BK2086" s="36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</row>
    <row r="2087" spans="1:92" ht="46.8" x14ac:dyDescent="0.3">
      <c r="A2087" s="19" t="s">
        <v>1344</v>
      </c>
      <c r="B2087" s="50">
        <v>400</v>
      </c>
      <c r="C2087" s="51"/>
      <c r="D2087" s="51"/>
      <c r="E2087" s="14" t="s">
        <v>457</v>
      </c>
      <c r="F2087" s="18">
        <f>F2088</f>
        <v>4480</v>
      </c>
      <c r="G2087" s="18">
        <f t="shared" si="4829"/>
        <v>52519.8</v>
      </c>
      <c r="H2087" s="18">
        <f t="shared" si="4829"/>
        <v>0</v>
      </c>
      <c r="I2087" s="18">
        <f t="shared" si="4829"/>
        <v>0</v>
      </c>
      <c r="J2087" s="18">
        <f t="shared" si="4829"/>
        <v>0</v>
      </c>
      <c r="K2087" s="18">
        <f t="shared" si="4829"/>
        <v>0</v>
      </c>
      <c r="L2087" s="18">
        <f t="shared" si="4826"/>
        <v>4480</v>
      </c>
      <c r="M2087" s="18">
        <f t="shared" si="4827"/>
        <v>52519.8</v>
      </c>
      <c r="N2087" s="18">
        <f t="shared" si="4828"/>
        <v>0</v>
      </c>
      <c r="O2087" s="18">
        <f t="shared" si="4829"/>
        <v>-630</v>
      </c>
      <c r="P2087" s="18">
        <f t="shared" si="4829"/>
        <v>0</v>
      </c>
      <c r="Q2087" s="18">
        <f t="shared" si="4829"/>
        <v>0</v>
      </c>
      <c r="R2087" s="18">
        <f t="shared" si="4762"/>
        <v>3850</v>
      </c>
      <c r="S2087" s="18">
        <f t="shared" si="4763"/>
        <v>52519.8</v>
      </c>
      <c r="T2087" s="18">
        <f t="shared" si="4764"/>
        <v>0</v>
      </c>
      <c r="U2087" s="18">
        <f t="shared" si="4829"/>
        <v>630</v>
      </c>
      <c r="V2087" s="18">
        <f t="shared" si="4829"/>
        <v>0</v>
      </c>
      <c r="W2087" s="18">
        <f t="shared" si="4829"/>
        <v>0</v>
      </c>
      <c r="X2087" s="18">
        <f t="shared" si="4765"/>
        <v>4480</v>
      </c>
      <c r="Y2087" s="18">
        <f t="shared" si="4766"/>
        <v>52519.8</v>
      </c>
      <c r="Z2087" s="18">
        <f t="shared" si="4767"/>
        <v>0</v>
      </c>
      <c r="AA2087" s="18">
        <f t="shared" si="4829"/>
        <v>0</v>
      </c>
      <c r="AB2087" s="18">
        <f t="shared" si="4829"/>
        <v>0</v>
      </c>
      <c r="AC2087" s="18">
        <f t="shared" si="4829"/>
        <v>0</v>
      </c>
      <c r="AD2087" s="18">
        <f t="shared" si="4768"/>
        <v>4480</v>
      </c>
      <c r="AE2087" s="18">
        <f t="shared" si="4769"/>
        <v>52519.8</v>
      </c>
      <c r="AF2087" s="18">
        <f t="shared" si="4770"/>
        <v>0</v>
      </c>
      <c r="AG2087" s="18">
        <f t="shared" si="4829"/>
        <v>0</v>
      </c>
      <c r="AH2087" s="18">
        <f t="shared" si="4730"/>
        <v>4480</v>
      </c>
      <c r="AI2087" s="18">
        <f t="shared" si="4731"/>
        <v>52519.8</v>
      </c>
      <c r="AJ2087" s="18">
        <f t="shared" si="4732"/>
        <v>0</v>
      </c>
      <c r="AK2087" s="18">
        <f t="shared" si="4829"/>
        <v>0</v>
      </c>
      <c r="AL2087" s="18">
        <f t="shared" si="4829"/>
        <v>0</v>
      </c>
      <c r="AM2087" s="18">
        <f t="shared" si="4829"/>
        <v>0</v>
      </c>
      <c r="AN2087" s="18">
        <f t="shared" si="4775"/>
        <v>4480</v>
      </c>
      <c r="AO2087" s="18">
        <f t="shared" si="4776"/>
        <v>52519.8</v>
      </c>
      <c r="AP2087" s="18">
        <f t="shared" si="4777"/>
        <v>0</v>
      </c>
      <c r="AQ2087" s="18">
        <f t="shared" si="4829"/>
        <v>0</v>
      </c>
      <c r="AR2087" s="18">
        <f t="shared" si="4778"/>
        <v>4480</v>
      </c>
      <c r="AS2087" s="18">
        <f t="shared" si="4829"/>
        <v>0</v>
      </c>
      <c r="AT2087" s="18">
        <f t="shared" si="4829"/>
        <v>0</v>
      </c>
      <c r="AU2087" s="18">
        <f t="shared" si="4829"/>
        <v>0</v>
      </c>
      <c r="AV2087" s="18">
        <f t="shared" ref="AV2087:AV2155" si="4832">AR2087+AS2087</f>
        <v>4480</v>
      </c>
      <c r="AW2087" s="18">
        <f t="shared" ref="AW2087:AW2155" si="4833">AO2087+AT2087</f>
        <v>52519.8</v>
      </c>
      <c r="AX2087" s="18">
        <f t="shared" ref="AX2087:AX2155" si="4834">AP2087+AU2087</f>
        <v>0</v>
      </c>
      <c r="AY2087" s="18">
        <f t="shared" si="4829"/>
        <v>0</v>
      </c>
      <c r="AZ2087" s="18">
        <f t="shared" si="4829"/>
        <v>0</v>
      </c>
      <c r="BA2087" s="18">
        <f t="shared" si="4830"/>
        <v>4480</v>
      </c>
      <c r="BB2087" s="18">
        <f t="shared" si="4831"/>
        <v>52519.8</v>
      </c>
      <c r="BC2087" s="18">
        <f t="shared" si="4829"/>
        <v>0</v>
      </c>
      <c r="BD2087" s="18">
        <f t="shared" si="4829"/>
        <v>0</v>
      </c>
      <c r="BE2087" s="18">
        <f t="shared" si="4829"/>
        <v>0</v>
      </c>
      <c r="BF2087" s="18">
        <f t="shared" si="4820"/>
        <v>4480</v>
      </c>
      <c r="BG2087" s="18">
        <f t="shared" si="4821"/>
        <v>52519.8</v>
      </c>
      <c r="BH2087" s="18">
        <f t="shared" si="4822"/>
        <v>0</v>
      </c>
      <c r="BI2087" s="18">
        <f t="shared" si="4829"/>
        <v>0</v>
      </c>
      <c r="BJ2087" s="25"/>
      <c r="BK2087" s="36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</row>
    <row r="2088" spans="1:92" x14ac:dyDescent="0.3">
      <c r="A2088" s="19" t="s">
        <v>1344</v>
      </c>
      <c r="B2088" s="50">
        <v>410</v>
      </c>
      <c r="C2088" s="51"/>
      <c r="D2088" s="51"/>
      <c r="E2088" s="14" t="s">
        <v>470</v>
      </c>
      <c r="F2088" s="18">
        <f>F2089</f>
        <v>4480</v>
      </c>
      <c r="G2088" s="18">
        <f t="shared" si="4829"/>
        <v>52519.8</v>
      </c>
      <c r="H2088" s="18">
        <f t="shared" si="4829"/>
        <v>0</v>
      </c>
      <c r="I2088" s="18">
        <f t="shared" si="4829"/>
        <v>0</v>
      </c>
      <c r="J2088" s="18">
        <f t="shared" si="4829"/>
        <v>0</v>
      </c>
      <c r="K2088" s="18">
        <f t="shared" si="4829"/>
        <v>0</v>
      </c>
      <c r="L2088" s="18">
        <f t="shared" si="4826"/>
        <v>4480</v>
      </c>
      <c r="M2088" s="18">
        <f t="shared" si="4827"/>
        <v>52519.8</v>
      </c>
      <c r="N2088" s="18">
        <f t="shared" si="4828"/>
        <v>0</v>
      </c>
      <c r="O2088" s="18">
        <f t="shared" si="4829"/>
        <v>-630</v>
      </c>
      <c r="P2088" s="18">
        <f t="shared" si="4829"/>
        <v>0</v>
      </c>
      <c r="Q2088" s="18">
        <f t="shared" si="4829"/>
        <v>0</v>
      </c>
      <c r="R2088" s="18">
        <f t="shared" si="4762"/>
        <v>3850</v>
      </c>
      <c r="S2088" s="18">
        <f t="shared" si="4763"/>
        <v>52519.8</v>
      </c>
      <c r="T2088" s="18">
        <f t="shared" si="4764"/>
        <v>0</v>
      </c>
      <c r="U2088" s="18">
        <f t="shared" si="4829"/>
        <v>630</v>
      </c>
      <c r="V2088" s="18">
        <f t="shared" si="4829"/>
        <v>0</v>
      </c>
      <c r="W2088" s="18">
        <f t="shared" si="4829"/>
        <v>0</v>
      </c>
      <c r="X2088" s="18">
        <f t="shared" si="4765"/>
        <v>4480</v>
      </c>
      <c r="Y2088" s="18">
        <f t="shared" si="4766"/>
        <v>52519.8</v>
      </c>
      <c r="Z2088" s="18">
        <f t="shared" si="4767"/>
        <v>0</v>
      </c>
      <c r="AA2088" s="18">
        <f t="shared" si="4829"/>
        <v>0</v>
      </c>
      <c r="AB2088" s="18">
        <f t="shared" si="4829"/>
        <v>0</v>
      </c>
      <c r="AC2088" s="18">
        <f t="shared" si="4829"/>
        <v>0</v>
      </c>
      <c r="AD2088" s="18">
        <f t="shared" si="4768"/>
        <v>4480</v>
      </c>
      <c r="AE2088" s="18">
        <f t="shared" si="4769"/>
        <v>52519.8</v>
      </c>
      <c r="AF2088" s="18">
        <f t="shared" si="4770"/>
        <v>0</v>
      </c>
      <c r="AG2088" s="18">
        <f t="shared" si="4829"/>
        <v>0</v>
      </c>
      <c r="AH2088" s="18">
        <f t="shared" si="4730"/>
        <v>4480</v>
      </c>
      <c r="AI2088" s="18">
        <f t="shared" si="4731"/>
        <v>52519.8</v>
      </c>
      <c r="AJ2088" s="18">
        <f t="shared" si="4732"/>
        <v>0</v>
      </c>
      <c r="AK2088" s="18">
        <f t="shared" si="4829"/>
        <v>0</v>
      </c>
      <c r="AL2088" s="18">
        <f t="shared" si="4829"/>
        <v>0</v>
      </c>
      <c r="AM2088" s="18">
        <f t="shared" si="4829"/>
        <v>0</v>
      </c>
      <c r="AN2088" s="18">
        <f t="shared" si="4775"/>
        <v>4480</v>
      </c>
      <c r="AO2088" s="18">
        <f t="shared" si="4776"/>
        <v>52519.8</v>
      </c>
      <c r="AP2088" s="18">
        <f t="shared" si="4777"/>
        <v>0</v>
      </c>
      <c r="AQ2088" s="18">
        <f t="shared" si="4829"/>
        <v>0</v>
      </c>
      <c r="AR2088" s="18">
        <f t="shared" si="4778"/>
        <v>4480</v>
      </c>
      <c r="AS2088" s="18">
        <f t="shared" si="4829"/>
        <v>0</v>
      </c>
      <c r="AT2088" s="18">
        <f t="shared" si="4829"/>
        <v>0</v>
      </c>
      <c r="AU2088" s="18">
        <f t="shared" si="4829"/>
        <v>0</v>
      </c>
      <c r="AV2088" s="18">
        <f t="shared" si="4832"/>
        <v>4480</v>
      </c>
      <c r="AW2088" s="18">
        <f t="shared" si="4833"/>
        <v>52519.8</v>
      </c>
      <c r="AX2088" s="18">
        <f t="shared" si="4834"/>
        <v>0</v>
      </c>
      <c r="AY2088" s="18">
        <f t="shared" si="4829"/>
        <v>0</v>
      </c>
      <c r="AZ2088" s="18">
        <f t="shared" si="4829"/>
        <v>0</v>
      </c>
      <c r="BA2088" s="18">
        <f t="shared" si="4830"/>
        <v>4480</v>
      </c>
      <c r="BB2088" s="18">
        <f t="shared" si="4831"/>
        <v>52519.8</v>
      </c>
      <c r="BC2088" s="18">
        <f t="shared" si="4829"/>
        <v>0</v>
      </c>
      <c r="BD2088" s="18">
        <f t="shared" si="4829"/>
        <v>0</v>
      </c>
      <c r="BE2088" s="18">
        <f t="shared" si="4829"/>
        <v>0</v>
      </c>
      <c r="BF2088" s="18">
        <f t="shared" si="4820"/>
        <v>4480</v>
      </c>
      <c r="BG2088" s="18">
        <f t="shared" si="4821"/>
        <v>52519.8</v>
      </c>
      <c r="BH2088" s="18">
        <f t="shared" si="4822"/>
        <v>0</v>
      </c>
      <c r="BI2088" s="18">
        <f t="shared" si="4829"/>
        <v>0</v>
      </c>
      <c r="BJ2088" s="25"/>
      <c r="BK2088" s="36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</row>
    <row r="2089" spans="1:92" x14ac:dyDescent="0.3">
      <c r="A2089" s="19" t="s">
        <v>1344</v>
      </c>
      <c r="B2089" s="50">
        <v>410</v>
      </c>
      <c r="C2089" s="51" t="s">
        <v>184</v>
      </c>
      <c r="D2089" s="51" t="s">
        <v>99</v>
      </c>
      <c r="E2089" s="14" t="s">
        <v>432</v>
      </c>
      <c r="F2089" s="18">
        <v>4480</v>
      </c>
      <c r="G2089" s="18">
        <v>52519.8</v>
      </c>
      <c r="H2089" s="18">
        <v>0</v>
      </c>
      <c r="I2089" s="18"/>
      <c r="J2089" s="18"/>
      <c r="K2089" s="18"/>
      <c r="L2089" s="18">
        <f t="shared" si="4826"/>
        <v>4480</v>
      </c>
      <c r="M2089" s="18">
        <f t="shared" si="4827"/>
        <v>52519.8</v>
      </c>
      <c r="N2089" s="18">
        <f t="shared" si="4828"/>
        <v>0</v>
      </c>
      <c r="O2089" s="18">
        <v>-630</v>
      </c>
      <c r="P2089" s="18"/>
      <c r="Q2089" s="18"/>
      <c r="R2089" s="18">
        <f t="shared" si="4762"/>
        <v>3850</v>
      </c>
      <c r="S2089" s="18">
        <f t="shared" si="4763"/>
        <v>52519.8</v>
      </c>
      <c r="T2089" s="18">
        <f t="shared" si="4764"/>
        <v>0</v>
      </c>
      <c r="U2089" s="18">
        <v>630</v>
      </c>
      <c r="V2089" s="18"/>
      <c r="W2089" s="18"/>
      <c r="X2089" s="18">
        <f t="shared" si="4765"/>
        <v>4480</v>
      </c>
      <c r="Y2089" s="18">
        <f t="shared" si="4766"/>
        <v>52519.8</v>
      </c>
      <c r="Z2089" s="18">
        <f t="shared" si="4767"/>
        <v>0</v>
      </c>
      <c r="AA2089" s="18"/>
      <c r="AB2089" s="18"/>
      <c r="AC2089" s="18"/>
      <c r="AD2089" s="18">
        <f t="shared" si="4768"/>
        <v>4480</v>
      </c>
      <c r="AE2089" s="18">
        <f t="shared" si="4769"/>
        <v>52519.8</v>
      </c>
      <c r="AF2089" s="18">
        <f t="shared" si="4770"/>
        <v>0</v>
      </c>
      <c r="AG2089" s="18"/>
      <c r="AH2089" s="18">
        <f t="shared" si="4730"/>
        <v>4480</v>
      </c>
      <c r="AI2089" s="18">
        <f t="shared" si="4731"/>
        <v>52519.8</v>
      </c>
      <c r="AJ2089" s="18">
        <f t="shared" si="4732"/>
        <v>0</v>
      </c>
      <c r="AK2089" s="18"/>
      <c r="AL2089" s="18"/>
      <c r="AM2089" s="18"/>
      <c r="AN2089" s="18">
        <f t="shared" si="4775"/>
        <v>4480</v>
      </c>
      <c r="AO2089" s="18">
        <f t="shared" si="4776"/>
        <v>52519.8</v>
      </c>
      <c r="AP2089" s="18">
        <f t="shared" si="4777"/>
        <v>0</v>
      </c>
      <c r="AQ2089" s="18"/>
      <c r="AR2089" s="18">
        <f t="shared" si="4778"/>
        <v>4480</v>
      </c>
      <c r="AS2089" s="18"/>
      <c r="AT2089" s="18"/>
      <c r="AU2089" s="18"/>
      <c r="AV2089" s="18">
        <f t="shared" si="4832"/>
        <v>4480</v>
      </c>
      <c r="AW2089" s="18">
        <f t="shared" si="4833"/>
        <v>52519.8</v>
      </c>
      <c r="AX2089" s="18">
        <f t="shared" si="4834"/>
        <v>0</v>
      </c>
      <c r="AY2089" s="18"/>
      <c r="AZ2089" s="18"/>
      <c r="BA2089" s="18">
        <f t="shared" si="4830"/>
        <v>4480</v>
      </c>
      <c r="BB2089" s="18">
        <f t="shared" si="4831"/>
        <v>52519.8</v>
      </c>
      <c r="BC2089" s="18"/>
      <c r="BD2089" s="18"/>
      <c r="BE2089" s="18"/>
      <c r="BF2089" s="18">
        <f t="shared" si="4820"/>
        <v>4480</v>
      </c>
      <c r="BG2089" s="18">
        <f t="shared" si="4821"/>
        <v>52519.8</v>
      </c>
      <c r="BH2089" s="18">
        <f t="shared" si="4822"/>
        <v>0</v>
      </c>
      <c r="BI2089" s="18"/>
      <c r="BJ2089" s="25"/>
      <c r="BK2089" s="36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</row>
    <row r="2090" spans="1:92" ht="46.8" x14ac:dyDescent="0.3">
      <c r="A2090" s="19" t="s">
        <v>1043</v>
      </c>
      <c r="B2090" s="19"/>
      <c r="C2090" s="14"/>
      <c r="D2090" s="51"/>
      <c r="E2090" s="14" t="s">
        <v>1343</v>
      </c>
      <c r="F2090" s="18">
        <f>F2091</f>
        <v>45000</v>
      </c>
      <c r="G2090" s="18">
        <f t="shared" ref="G2090:BI2092" si="4835">G2091</f>
        <v>51669.599999999999</v>
      </c>
      <c r="H2090" s="18">
        <f t="shared" si="4835"/>
        <v>0</v>
      </c>
      <c r="I2090" s="18">
        <f t="shared" si="4835"/>
        <v>0</v>
      </c>
      <c r="J2090" s="18">
        <f t="shared" si="4835"/>
        <v>0</v>
      </c>
      <c r="K2090" s="18">
        <f t="shared" si="4835"/>
        <v>0</v>
      </c>
      <c r="L2090" s="18">
        <f t="shared" si="4826"/>
        <v>45000</v>
      </c>
      <c r="M2090" s="18">
        <f t="shared" si="4827"/>
        <v>51669.599999999999</v>
      </c>
      <c r="N2090" s="18">
        <f t="shared" si="4828"/>
        <v>0</v>
      </c>
      <c r="O2090" s="18">
        <f t="shared" si="4835"/>
        <v>6293</v>
      </c>
      <c r="P2090" s="18">
        <f t="shared" si="4835"/>
        <v>-6293</v>
      </c>
      <c r="Q2090" s="18">
        <f t="shared" si="4835"/>
        <v>0</v>
      </c>
      <c r="R2090" s="18">
        <f t="shared" si="4762"/>
        <v>51293</v>
      </c>
      <c r="S2090" s="18">
        <f t="shared" si="4763"/>
        <v>45376.6</v>
      </c>
      <c r="T2090" s="18">
        <f t="shared" si="4764"/>
        <v>0</v>
      </c>
      <c r="U2090" s="18">
        <f t="shared" si="4835"/>
        <v>0</v>
      </c>
      <c r="V2090" s="18">
        <f t="shared" si="4835"/>
        <v>0</v>
      </c>
      <c r="W2090" s="18">
        <f t="shared" si="4835"/>
        <v>0</v>
      </c>
      <c r="X2090" s="18">
        <f t="shared" si="4765"/>
        <v>51293</v>
      </c>
      <c r="Y2090" s="18">
        <f t="shared" si="4766"/>
        <v>45376.6</v>
      </c>
      <c r="Z2090" s="18">
        <f t="shared" si="4767"/>
        <v>0</v>
      </c>
      <c r="AA2090" s="18">
        <f t="shared" si="4835"/>
        <v>0</v>
      </c>
      <c r="AB2090" s="18">
        <f t="shared" si="4835"/>
        <v>0</v>
      </c>
      <c r="AC2090" s="18">
        <f t="shared" si="4835"/>
        <v>0</v>
      </c>
      <c r="AD2090" s="18">
        <f t="shared" si="4768"/>
        <v>51293</v>
      </c>
      <c r="AE2090" s="18">
        <f t="shared" si="4769"/>
        <v>45376.6</v>
      </c>
      <c r="AF2090" s="18">
        <f t="shared" si="4770"/>
        <v>0</v>
      </c>
      <c r="AG2090" s="18">
        <f t="shared" si="4835"/>
        <v>0</v>
      </c>
      <c r="AH2090" s="18">
        <f t="shared" si="4730"/>
        <v>51293</v>
      </c>
      <c r="AI2090" s="18">
        <f t="shared" si="4731"/>
        <v>45376.6</v>
      </c>
      <c r="AJ2090" s="18">
        <f t="shared" si="4732"/>
        <v>0</v>
      </c>
      <c r="AK2090" s="18">
        <f t="shared" si="4835"/>
        <v>0</v>
      </c>
      <c r="AL2090" s="18">
        <f t="shared" si="4835"/>
        <v>0</v>
      </c>
      <c r="AM2090" s="18">
        <f t="shared" si="4835"/>
        <v>0</v>
      </c>
      <c r="AN2090" s="18">
        <f t="shared" si="4775"/>
        <v>51293</v>
      </c>
      <c r="AO2090" s="18">
        <f t="shared" si="4776"/>
        <v>45376.6</v>
      </c>
      <c r="AP2090" s="18">
        <f t="shared" si="4777"/>
        <v>0</v>
      </c>
      <c r="AQ2090" s="18">
        <f t="shared" si="4835"/>
        <v>0</v>
      </c>
      <c r="AR2090" s="18">
        <f t="shared" si="4778"/>
        <v>51293</v>
      </c>
      <c r="AS2090" s="18">
        <f t="shared" si="4835"/>
        <v>0</v>
      </c>
      <c r="AT2090" s="18">
        <f t="shared" si="4835"/>
        <v>0</v>
      </c>
      <c r="AU2090" s="18">
        <f t="shared" si="4835"/>
        <v>0</v>
      </c>
      <c r="AV2090" s="18">
        <f t="shared" si="4832"/>
        <v>51293</v>
      </c>
      <c r="AW2090" s="18">
        <f t="shared" si="4833"/>
        <v>45376.6</v>
      </c>
      <c r="AX2090" s="18">
        <f t="shared" si="4834"/>
        <v>0</v>
      </c>
      <c r="AY2090" s="18">
        <f t="shared" si="4835"/>
        <v>0</v>
      </c>
      <c r="AZ2090" s="18">
        <f t="shared" si="4835"/>
        <v>0</v>
      </c>
      <c r="BA2090" s="18">
        <f t="shared" si="4830"/>
        <v>51293</v>
      </c>
      <c r="BB2090" s="18">
        <f t="shared" si="4831"/>
        <v>45376.6</v>
      </c>
      <c r="BC2090" s="18">
        <f t="shared" si="4835"/>
        <v>0</v>
      </c>
      <c r="BD2090" s="18">
        <f t="shared" si="4835"/>
        <v>0</v>
      </c>
      <c r="BE2090" s="18">
        <f t="shared" si="4835"/>
        <v>0</v>
      </c>
      <c r="BF2090" s="18">
        <f t="shared" si="4820"/>
        <v>51293</v>
      </c>
      <c r="BG2090" s="18">
        <f t="shared" si="4821"/>
        <v>45376.6</v>
      </c>
      <c r="BH2090" s="18">
        <f t="shared" si="4822"/>
        <v>0</v>
      </c>
      <c r="BI2090" s="18">
        <f t="shared" si="4835"/>
        <v>0</v>
      </c>
      <c r="BJ2090" s="25"/>
      <c r="BK2090" s="36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</row>
    <row r="2091" spans="1:92" ht="46.8" x14ac:dyDescent="0.3">
      <c r="A2091" s="19" t="s">
        <v>1043</v>
      </c>
      <c r="B2091" s="50">
        <v>400</v>
      </c>
      <c r="C2091" s="51"/>
      <c r="D2091" s="51"/>
      <c r="E2091" s="14" t="s">
        <v>457</v>
      </c>
      <c r="F2091" s="18">
        <f>F2092</f>
        <v>45000</v>
      </c>
      <c r="G2091" s="18">
        <f t="shared" si="4835"/>
        <v>51669.599999999999</v>
      </c>
      <c r="H2091" s="18">
        <f t="shared" si="4835"/>
        <v>0</v>
      </c>
      <c r="I2091" s="18">
        <f t="shared" si="4835"/>
        <v>0</v>
      </c>
      <c r="J2091" s="18">
        <f t="shared" si="4835"/>
        <v>0</v>
      </c>
      <c r="K2091" s="18">
        <f t="shared" si="4835"/>
        <v>0</v>
      </c>
      <c r="L2091" s="18">
        <f t="shared" si="4826"/>
        <v>45000</v>
      </c>
      <c r="M2091" s="18">
        <f t="shared" si="4827"/>
        <v>51669.599999999999</v>
      </c>
      <c r="N2091" s="18">
        <f t="shared" si="4828"/>
        <v>0</v>
      </c>
      <c r="O2091" s="18">
        <f t="shared" si="4835"/>
        <v>6293</v>
      </c>
      <c r="P2091" s="18">
        <f t="shared" si="4835"/>
        <v>-6293</v>
      </c>
      <c r="Q2091" s="18">
        <f t="shared" si="4835"/>
        <v>0</v>
      </c>
      <c r="R2091" s="18">
        <f t="shared" si="4762"/>
        <v>51293</v>
      </c>
      <c r="S2091" s="18">
        <f t="shared" si="4763"/>
        <v>45376.6</v>
      </c>
      <c r="T2091" s="18">
        <f t="shared" si="4764"/>
        <v>0</v>
      </c>
      <c r="U2091" s="18">
        <f t="shared" si="4835"/>
        <v>0</v>
      </c>
      <c r="V2091" s="18">
        <f t="shared" si="4835"/>
        <v>0</v>
      </c>
      <c r="W2091" s="18">
        <f t="shared" si="4835"/>
        <v>0</v>
      </c>
      <c r="X2091" s="18">
        <f t="shared" si="4765"/>
        <v>51293</v>
      </c>
      <c r="Y2091" s="18">
        <f t="shared" si="4766"/>
        <v>45376.6</v>
      </c>
      <c r="Z2091" s="18">
        <f t="shared" si="4767"/>
        <v>0</v>
      </c>
      <c r="AA2091" s="18">
        <f t="shared" si="4835"/>
        <v>0</v>
      </c>
      <c r="AB2091" s="18">
        <f t="shared" si="4835"/>
        <v>0</v>
      </c>
      <c r="AC2091" s="18">
        <f t="shared" si="4835"/>
        <v>0</v>
      </c>
      <c r="AD2091" s="18">
        <f t="shared" si="4768"/>
        <v>51293</v>
      </c>
      <c r="AE2091" s="18">
        <f t="shared" si="4769"/>
        <v>45376.6</v>
      </c>
      <c r="AF2091" s="18">
        <f t="shared" si="4770"/>
        <v>0</v>
      </c>
      <c r="AG2091" s="18">
        <f t="shared" si="4835"/>
        <v>0</v>
      </c>
      <c r="AH2091" s="18">
        <f t="shared" si="4730"/>
        <v>51293</v>
      </c>
      <c r="AI2091" s="18">
        <f t="shared" si="4731"/>
        <v>45376.6</v>
      </c>
      <c r="AJ2091" s="18">
        <f t="shared" si="4732"/>
        <v>0</v>
      </c>
      <c r="AK2091" s="18">
        <f t="shared" si="4835"/>
        <v>0</v>
      </c>
      <c r="AL2091" s="18">
        <f t="shared" si="4835"/>
        <v>0</v>
      </c>
      <c r="AM2091" s="18">
        <f t="shared" si="4835"/>
        <v>0</v>
      </c>
      <c r="AN2091" s="18">
        <f t="shared" si="4775"/>
        <v>51293</v>
      </c>
      <c r="AO2091" s="18">
        <f t="shared" si="4776"/>
        <v>45376.6</v>
      </c>
      <c r="AP2091" s="18">
        <f t="shared" si="4777"/>
        <v>0</v>
      </c>
      <c r="AQ2091" s="18">
        <f t="shared" si="4835"/>
        <v>0</v>
      </c>
      <c r="AR2091" s="18">
        <f t="shared" si="4778"/>
        <v>51293</v>
      </c>
      <c r="AS2091" s="18">
        <f t="shared" si="4835"/>
        <v>0</v>
      </c>
      <c r="AT2091" s="18">
        <f t="shared" si="4835"/>
        <v>0</v>
      </c>
      <c r="AU2091" s="18">
        <f t="shared" si="4835"/>
        <v>0</v>
      </c>
      <c r="AV2091" s="18">
        <f t="shared" si="4832"/>
        <v>51293</v>
      </c>
      <c r="AW2091" s="18">
        <f t="shared" si="4833"/>
        <v>45376.6</v>
      </c>
      <c r="AX2091" s="18">
        <f t="shared" si="4834"/>
        <v>0</v>
      </c>
      <c r="AY2091" s="18">
        <f t="shared" si="4835"/>
        <v>0</v>
      </c>
      <c r="AZ2091" s="18">
        <f t="shared" si="4835"/>
        <v>0</v>
      </c>
      <c r="BA2091" s="18">
        <f t="shared" si="4830"/>
        <v>51293</v>
      </c>
      <c r="BB2091" s="18">
        <f t="shared" si="4831"/>
        <v>45376.6</v>
      </c>
      <c r="BC2091" s="18">
        <f t="shared" si="4835"/>
        <v>0</v>
      </c>
      <c r="BD2091" s="18">
        <f t="shared" si="4835"/>
        <v>0</v>
      </c>
      <c r="BE2091" s="18">
        <f t="shared" si="4835"/>
        <v>0</v>
      </c>
      <c r="BF2091" s="18">
        <f t="shared" si="4820"/>
        <v>51293</v>
      </c>
      <c r="BG2091" s="18">
        <f t="shared" si="4821"/>
        <v>45376.6</v>
      </c>
      <c r="BH2091" s="18">
        <f t="shared" si="4822"/>
        <v>0</v>
      </c>
      <c r="BI2091" s="18">
        <f t="shared" si="4835"/>
        <v>0</v>
      </c>
      <c r="BJ2091" s="25"/>
      <c r="BK2091" s="36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</row>
    <row r="2092" spans="1:92" x14ac:dyDescent="0.3">
      <c r="A2092" s="19" t="s">
        <v>1043</v>
      </c>
      <c r="B2092" s="50">
        <v>410</v>
      </c>
      <c r="C2092" s="51"/>
      <c r="D2092" s="51"/>
      <c r="E2092" s="14" t="s">
        <v>470</v>
      </c>
      <c r="F2092" s="18">
        <f>F2093</f>
        <v>45000</v>
      </c>
      <c r="G2092" s="18">
        <f t="shared" si="4835"/>
        <v>51669.599999999999</v>
      </c>
      <c r="H2092" s="18">
        <f t="shared" si="4835"/>
        <v>0</v>
      </c>
      <c r="I2092" s="18">
        <f t="shared" si="4835"/>
        <v>0</v>
      </c>
      <c r="J2092" s="18">
        <f t="shared" si="4835"/>
        <v>0</v>
      </c>
      <c r="K2092" s="18">
        <f t="shared" si="4835"/>
        <v>0</v>
      </c>
      <c r="L2092" s="18">
        <f t="shared" si="4826"/>
        <v>45000</v>
      </c>
      <c r="M2092" s="18">
        <f t="shared" si="4827"/>
        <v>51669.599999999999</v>
      </c>
      <c r="N2092" s="18">
        <f t="shared" si="4828"/>
        <v>0</v>
      </c>
      <c r="O2092" s="18">
        <f t="shared" si="4835"/>
        <v>6293</v>
      </c>
      <c r="P2092" s="18">
        <f t="shared" si="4835"/>
        <v>-6293</v>
      </c>
      <c r="Q2092" s="18">
        <f t="shared" si="4835"/>
        <v>0</v>
      </c>
      <c r="R2092" s="18">
        <f t="shared" si="4762"/>
        <v>51293</v>
      </c>
      <c r="S2092" s="18">
        <f t="shared" si="4763"/>
        <v>45376.6</v>
      </c>
      <c r="T2092" s="18">
        <f t="shared" si="4764"/>
        <v>0</v>
      </c>
      <c r="U2092" s="18">
        <f t="shared" si="4835"/>
        <v>0</v>
      </c>
      <c r="V2092" s="18">
        <f t="shared" si="4835"/>
        <v>0</v>
      </c>
      <c r="W2092" s="18">
        <f t="shared" si="4835"/>
        <v>0</v>
      </c>
      <c r="X2092" s="18">
        <f t="shared" si="4765"/>
        <v>51293</v>
      </c>
      <c r="Y2092" s="18">
        <f t="shared" si="4766"/>
        <v>45376.6</v>
      </c>
      <c r="Z2092" s="18">
        <f t="shared" si="4767"/>
        <v>0</v>
      </c>
      <c r="AA2092" s="18">
        <f t="shared" si="4835"/>
        <v>0</v>
      </c>
      <c r="AB2092" s="18">
        <f t="shared" si="4835"/>
        <v>0</v>
      </c>
      <c r="AC2092" s="18">
        <f t="shared" si="4835"/>
        <v>0</v>
      </c>
      <c r="AD2092" s="18">
        <f t="shared" si="4768"/>
        <v>51293</v>
      </c>
      <c r="AE2092" s="18">
        <f t="shared" si="4769"/>
        <v>45376.6</v>
      </c>
      <c r="AF2092" s="18">
        <f t="shared" si="4770"/>
        <v>0</v>
      </c>
      <c r="AG2092" s="18">
        <f t="shared" si="4835"/>
        <v>0</v>
      </c>
      <c r="AH2092" s="18">
        <f t="shared" ref="AH2092:AH2164" si="4836">AD2092+AG2092</f>
        <v>51293</v>
      </c>
      <c r="AI2092" s="18">
        <f t="shared" ref="AI2092:AI2164" si="4837">AE2092</f>
        <v>45376.6</v>
      </c>
      <c r="AJ2092" s="18">
        <f t="shared" ref="AJ2092:AJ2164" si="4838">AF2092</f>
        <v>0</v>
      </c>
      <c r="AK2092" s="18">
        <f t="shared" si="4835"/>
        <v>0</v>
      </c>
      <c r="AL2092" s="18">
        <f t="shared" si="4835"/>
        <v>0</v>
      </c>
      <c r="AM2092" s="18">
        <f t="shared" si="4835"/>
        <v>0</v>
      </c>
      <c r="AN2092" s="18">
        <f t="shared" si="4775"/>
        <v>51293</v>
      </c>
      <c r="AO2092" s="18">
        <f t="shared" si="4776"/>
        <v>45376.6</v>
      </c>
      <c r="AP2092" s="18">
        <f t="shared" si="4777"/>
        <v>0</v>
      </c>
      <c r="AQ2092" s="18">
        <f t="shared" si="4835"/>
        <v>0</v>
      </c>
      <c r="AR2092" s="18">
        <f t="shared" si="4778"/>
        <v>51293</v>
      </c>
      <c r="AS2092" s="18">
        <f t="shared" si="4835"/>
        <v>0</v>
      </c>
      <c r="AT2092" s="18">
        <f t="shared" si="4835"/>
        <v>0</v>
      </c>
      <c r="AU2092" s="18">
        <f t="shared" si="4835"/>
        <v>0</v>
      </c>
      <c r="AV2092" s="18">
        <f t="shared" si="4832"/>
        <v>51293</v>
      </c>
      <c r="AW2092" s="18">
        <f t="shared" si="4833"/>
        <v>45376.6</v>
      </c>
      <c r="AX2092" s="18">
        <f t="shared" si="4834"/>
        <v>0</v>
      </c>
      <c r="AY2092" s="18">
        <f t="shared" si="4835"/>
        <v>0</v>
      </c>
      <c r="AZ2092" s="18">
        <f t="shared" si="4835"/>
        <v>0</v>
      </c>
      <c r="BA2092" s="18">
        <f t="shared" si="4830"/>
        <v>51293</v>
      </c>
      <c r="BB2092" s="18">
        <f t="shared" si="4831"/>
        <v>45376.6</v>
      </c>
      <c r="BC2092" s="18">
        <f t="shared" si="4835"/>
        <v>0</v>
      </c>
      <c r="BD2092" s="18">
        <f t="shared" si="4835"/>
        <v>0</v>
      </c>
      <c r="BE2092" s="18">
        <f t="shared" si="4835"/>
        <v>0</v>
      </c>
      <c r="BF2092" s="18">
        <f t="shared" si="4820"/>
        <v>51293</v>
      </c>
      <c r="BG2092" s="18">
        <f t="shared" si="4821"/>
        <v>45376.6</v>
      </c>
      <c r="BH2092" s="18">
        <f t="shared" si="4822"/>
        <v>0</v>
      </c>
      <c r="BI2092" s="18">
        <f t="shared" si="4835"/>
        <v>0</v>
      </c>
      <c r="BJ2092" s="25"/>
      <c r="BK2092" s="36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</row>
    <row r="2093" spans="1:92" x14ac:dyDescent="0.3">
      <c r="A2093" s="19" t="s">
        <v>1043</v>
      </c>
      <c r="B2093" s="50">
        <v>410</v>
      </c>
      <c r="C2093" s="51" t="s">
        <v>184</v>
      </c>
      <c r="D2093" s="51" t="s">
        <v>99</v>
      </c>
      <c r="E2093" s="14" t="s">
        <v>432</v>
      </c>
      <c r="F2093" s="18">
        <v>45000</v>
      </c>
      <c r="G2093" s="18">
        <v>51669.599999999999</v>
      </c>
      <c r="H2093" s="18">
        <v>0</v>
      </c>
      <c r="I2093" s="18"/>
      <c r="J2093" s="18"/>
      <c r="K2093" s="18"/>
      <c r="L2093" s="18">
        <f t="shared" si="4826"/>
        <v>45000</v>
      </c>
      <c r="M2093" s="18">
        <f t="shared" si="4827"/>
        <v>51669.599999999999</v>
      </c>
      <c r="N2093" s="18">
        <f t="shared" si="4828"/>
        <v>0</v>
      </c>
      <c r="O2093" s="18">
        <v>6293</v>
      </c>
      <c r="P2093" s="18">
        <v>-6293</v>
      </c>
      <c r="Q2093" s="18"/>
      <c r="R2093" s="18">
        <f t="shared" si="4762"/>
        <v>51293</v>
      </c>
      <c r="S2093" s="18">
        <f t="shared" si="4763"/>
        <v>45376.6</v>
      </c>
      <c r="T2093" s="18">
        <f t="shared" si="4764"/>
        <v>0</v>
      </c>
      <c r="U2093" s="18"/>
      <c r="V2093" s="18"/>
      <c r="W2093" s="18"/>
      <c r="X2093" s="18">
        <f t="shared" si="4765"/>
        <v>51293</v>
      </c>
      <c r="Y2093" s="18">
        <f t="shared" si="4766"/>
        <v>45376.6</v>
      </c>
      <c r="Z2093" s="18">
        <f t="shared" si="4767"/>
        <v>0</v>
      </c>
      <c r="AA2093" s="18"/>
      <c r="AB2093" s="18"/>
      <c r="AC2093" s="18"/>
      <c r="AD2093" s="18">
        <f t="shared" si="4768"/>
        <v>51293</v>
      </c>
      <c r="AE2093" s="18">
        <f t="shared" si="4769"/>
        <v>45376.6</v>
      </c>
      <c r="AF2093" s="18">
        <f t="shared" si="4770"/>
        <v>0</v>
      </c>
      <c r="AG2093" s="18"/>
      <c r="AH2093" s="18">
        <f t="shared" si="4836"/>
        <v>51293</v>
      </c>
      <c r="AI2093" s="18">
        <f t="shared" si="4837"/>
        <v>45376.6</v>
      </c>
      <c r="AJ2093" s="18">
        <f t="shared" si="4838"/>
        <v>0</v>
      </c>
      <c r="AK2093" s="18"/>
      <c r="AL2093" s="18"/>
      <c r="AM2093" s="18"/>
      <c r="AN2093" s="18">
        <f t="shared" si="4775"/>
        <v>51293</v>
      </c>
      <c r="AO2093" s="18">
        <f t="shared" si="4776"/>
        <v>45376.6</v>
      </c>
      <c r="AP2093" s="18">
        <f t="shared" si="4777"/>
        <v>0</v>
      </c>
      <c r="AQ2093" s="18"/>
      <c r="AR2093" s="18">
        <f t="shared" si="4778"/>
        <v>51293</v>
      </c>
      <c r="AS2093" s="18"/>
      <c r="AT2093" s="18"/>
      <c r="AU2093" s="18"/>
      <c r="AV2093" s="18">
        <f t="shared" si="4832"/>
        <v>51293</v>
      </c>
      <c r="AW2093" s="18">
        <f t="shared" si="4833"/>
        <v>45376.6</v>
      </c>
      <c r="AX2093" s="18">
        <f t="shared" si="4834"/>
        <v>0</v>
      </c>
      <c r="AY2093" s="18"/>
      <c r="AZ2093" s="18"/>
      <c r="BA2093" s="18">
        <f t="shared" si="4830"/>
        <v>51293</v>
      </c>
      <c r="BB2093" s="18">
        <f t="shared" si="4831"/>
        <v>45376.6</v>
      </c>
      <c r="BC2093" s="18"/>
      <c r="BD2093" s="18"/>
      <c r="BE2093" s="18"/>
      <c r="BF2093" s="18">
        <f t="shared" si="4820"/>
        <v>51293</v>
      </c>
      <c r="BG2093" s="18">
        <f t="shared" si="4821"/>
        <v>45376.6</v>
      </c>
      <c r="BH2093" s="18">
        <f t="shared" si="4822"/>
        <v>0</v>
      </c>
      <c r="BI2093" s="18"/>
      <c r="BJ2093" s="25"/>
      <c r="BK2093" s="36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</row>
    <row r="2094" spans="1:92" ht="46.8" x14ac:dyDescent="0.3">
      <c r="A2094" s="19" t="s">
        <v>1346</v>
      </c>
      <c r="B2094" s="19"/>
      <c r="C2094" s="14"/>
      <c r="D2094" s="51"/>
      <c r="E2094" s="14" t="s">
        <v>1415</v>
      </c>
      <c r="F2094" s="18">
        <f>F2095</f>
        <v>15288.6</v>
      </c>
      <c r="G2094" s="18">
        <f t="shared" ref="G2094:BI2096" si="4839">G2095</f>
        <v>100597.4</v>
      </c>
      <c r="H2094" s="18">
        <f t="shared" si="4839"/>
        <v>37000</v>
      </c>
      <c r="I2094" s="18">
        <f t="shared" si="4839"/>
        <v>-15288.6</v>
      </c>
      <c r="J2094" s="18">
        <f t="shared" si="4839"/>
        <v>21932.6</v>
      </c>
      <c r="K2094" s="18">
        <f t="shared" si="4839"/>
        <v>0</v>
      </c>
      <c r="L2094" s="18">
        <f t="shared" si="4826"/>
        <v>0</v>
      </c>
      <c r="M2094" s="18">
        <f t="shared" si="4827"/>
        <v>122530</v>
      </c>
      <c r="N2094" s="18">
        <f t="shared" si="4828"/>
        <v>37000</v>
      </c>
      <c r="O2094" s="18">
        <f t="shared" si="4839"/>
        <v>0</v>
      </c>
      <c r="P2094" s="18">
        <f t="shared" si="4839"/>
        <v>-30245.838</v>
      </c>
      <c r="Q2094" s="18">
        <f t="shared" si="4839"/>
        <v>30245.838</v>
      </c>
      <c r="R2094" s="18">
        <f t="shared" si="4762"/>
        <v>0</v>
      </c>
      <c r="S2094" s="18">
        <f t="shared" si="4763"/>
        <v>92284.161999999997</v>
      </c>
      <c r="T2094" s="18">
        <f t="shared" si="4764"/>
        <v>67245.838000000003</v>
      </c>
      <c r="U2094" s="18">
        <f t="shared" si="4839"/>
        <v>0</v>
      </c>
      <c r="V2094" s="18">
        <f t="shared" si="4839"/>
        <v>0</v>
      </c>
      <c r="W2094" s="18">
        <f t="shared" si="4839"/>
        <v>0</v>
      </c>
      <c r="X2094" s="18">
        <f t="shared" si="4765"/>
        <v>0</v>
      </c>
      <c r="Y2094" s="18">
        <f t="shared" si="4766"/>
        <v>92284.161999999997</v>
      </c>
      <c r="Z2094" s="18">
        <f t="shared" si="4767"/>
        <v>67245.838000000003</v>
      </c>
      <c r="AA2094" s="18">
        <f t="shared" si="4839"/>
        <v>0</v>
      </c>
      <c r="AB2094" s="18">
        <f t="shared" si="4839"/>
        <v>0</v>
      </c>
      <c r="AC2094" s="18">
        <f t="shared" si="4839"/>
        <v>0</v>
      </c>
      <c r="AD2094" s="18">
        <f t="shared" si="4768"/>
        <v>0</v>
      </c>
      <c r="AE2094" s="18">
        <f t="shared" si="4769"/>
        <v>92284.161999999997</v>
      </c>
      <c r="AF2094" s="18">
        <f t="shared" si="4770"/>
        <v>67245.838000000003</v>
      </c>
      <c r="AG2094" s="18">
        <f t="shared" si="4839"/>
        <v>0</v>
      </c>
      <c r="AH2094" s="18">
        <f t="shared" si="4836"/>
        <v>0</v>
      </c>
      <c r="AI2094" s="18">
        <f t="shared" si="4837"/>
        <v>92284.161999999997</v>
      </c>
      <c r="AJ2094" s="18">
        <f t="shared" si="4838"/>
        <v>67245.838000000003</v>
      </c>
      <c r="AK2094" s="18">
        <f t="shared" si="4839"/>
        <v>0</v>
      </c>
      <c r="AL2094" s="18">
        <f t="shared" si="4839"/>
        <v>0</v>
      </c>
      <c r="AM2094" s="18">
        <f t="shared" si="4839"/>
        <v>0</v>
      </c>
      <c r="AN2094" s="18">
        <f t="shared" si="4775"/>
        <v>0</v>
      </c>
      <c r="AO2094" s="18">
        <f t="shared" si="4776"/>
        <v>92284.161999999997</v>
      </c>
      <c r="AP2094" s="18">
        <f t="shared" si="4777"/>
        <v>67245.838000000003</v>
      </c>
      <c r="AQ2094" s="18">
        <f t="shared" si="4839"/>
        <v>0</v>
      </c>
      <c r="AR2094" s="18">
        <f t="shared" si="4778"/>
        <v>0</v>
      </c>
      <c r="AS2094" s="18">
        <f t="shared" si="4839"/>
        <v>0</v>
      </c>
      <c r="AT2094" s="18">
        <f t="shared" si="4839"/>
        <v>0</v>
      </c>
      <c r="AU2094" s="18">
        <f t="shared" si="4839"/>
        <v>0</v>
      </c>
      <c r="AV2094" s="18">
        <f t="shared" si="4832"/>
        <v>0</v>
      </c>
      <c r="AW2094" s="18">
        <f t="shared" si="4833"/>
        <v>92284.161999999997</v>
      </c>
      <c r="AX2094" s="18">
        <f t="shared" si="4834"/>
        <v>67245.838000000003</v>
      </c>
      <c r="AY2094" s="18">
        <f t="shared" si="4839"/>
        <v>0</v>
      </c>
      <c r="AZ2094" s="18">
        <f t="shared" si="4839"/>
        <v>0</v>
      </c>
      <c r="BA2094" s="18">
        <f t="shared" si="4830"/>
        <v>0</v>
      </c>
      <c r="BB2094" s="18">
        <f t="shared" si="4831"/>
        <v>92284.161999999997</v>
      </c>
      <c r="BC2094" s="18">
        <f t="shared" si="4839"/>
        <v>0</v>
      </c>
      <c r="BD2094" s="18">
        <f t="shared" si="4839"/>
        <v>-35084.171999999999</v>
      </c>
      <c r="BE2094" s="18">
        <f t="shared" si="4839"/>
        <v>35084.171999999999</v>
      </c>
      <c r="BF2094" s="18">
        <f t="shared" si="4820"/>
        <v>0</v>
      </c>
      <c r="BG2094" s="18">
        <f t="shared" si="4821"/>
        <v>57199.99</v>
      </c>
      <c r="BH2094" s="18">
        <f t="shared" si="4822"/>
        <v>102330.01000000001</v>
      </c>
      <c r="BI2094" s="18">
        <f t="shared" si="4839"/>
        <v>0</v>
      </c>
      <c r="BJ2094" s="25"/>
      <c r="BK2094" s="36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</row>
    <row r="2095" spans="1:92" ht="46.8" x14ac:dyDescent="0.3">
      <c r="A2095" s="19" t="s">
        <v>1346</v>
      </c>
      <c r="B2095" s="50">
        <v>400</v>
      </c>
      <c r="C2095" s="51"/>
      <c r="D2095" s="51"/>
      <c r="E2095" s="14" t="s">
        <v>457</v>
      </c>
      <c r="F2095" s="18">
        <f>F2096</f>
        <v>15288.6</v>
      </c>
      <c r="G2095" s="18">
        <f t="shared" si="4839"/>
        <v>100597.4</v>
      </c>
      <c r="H2095" s="18">
        <f t="shared" si="4839"/>
        <v>37000</v>
      </c>
      <c r="I2095" s="18">
        <f t="shared" si="4839"/>
        <v>-15288.6</v>
      </c>
      <c r="J2095" s="18">
        <f t="shared" si="4839"/>
        <v>21932.6</v>
      </c>
      <c r="K2095" s="18">
        <f t="shared" si="4839"/>
        <v>0</v>
      </c>
      <c r="L2095" s="18">
        <f t="shared" si="4826"/>
        <v>0</v>
      </c>
      <c r="M2095" s="18">
        <f t="shared" si="4827"/>
        <v>122530</v>
      </c>
      <c r="N2095" s="18">
        <f t="shared" si="4828"/>
        <v>37000</v>
      </c>
      <c r="O2095" s="18">
        <f t="shared" si="4839"/>
        <v>0</v>
      </c>
      <c r="P2095" s="18">
        <f t="shared" si="4839"/>
        <v>-30245.838</v>
      </c>
      <c r="Q2095" s="18">
        <f t="shared" si="4839"/>
        <v>30245.838</v>
      </c>
      <c r="R2095" s="18">
        <f t="shared" si="4762"/>
        <v>0</v>
      </c>
      <c r="S2095" s="18">
        <f t="shared" si="4763"/>
        <v>92284.161999999997</v>
      </c>
      <c r="T2095" s="18">
        <f t="shared" si="4764"/>
        <v>67245.838000000003</v>
      </c>
      <c r="U2095" s="18">
        <f t="shared" si="4839"/>
        <v>0</v>
      </c>
      <c r="V2095" s="18">
        <f t="shared" si="4839"/>
        <v>0</v>
      </c>
      <c r="W2095" s="18">
        <f t="shared" si="4839"/>
        <v>0</v>
      </c>
      <c r="X2095" s="18">
        <f t="shared" si="4765"/>
        <v>0</v>
      </c>
      <c r="Y2095" s="18">
        <f t="shared" si="4766"/>
        <v>92284.161999999997</v>
      </c>
      <c r="Z2095" s="18">
        <f t="shared" si="4767"/>
        <v>67245.838000000003</v>
      </c>
      <c r="AA2095" s="18">
        <f t="shared" si="4839"/>
        <v>0</v>
      </c>
      <c r="AB2095" s="18">
        <f t="shared" si="4839"/>
        <v>0</v>
      </c>
      <c r="AC2095" s="18">
        <f t="shared" si="4839"/>
        <v>0</v>
      </c>
      <c r="AD2095" s="18">
        <f t="shared" si="4768"/>
        <v>0</v>
      </c>
      <c r="AE2095" s="18">
        <f t="shared" si="4769"/>
        <v>92284.161999999997</v>
      </c>
      <c r="AF2095" s="18">
        <f t="shared" si="4770"/>
        <v>67245.838000000003</v>
      </c>
      <c r="AG2095" s="18">
        <f t="shared" si="4839"/>
        <v>0</v>
      </c>
      <c r="AH2095" s="18">
        <f t="shared" si="4836"/>
        <v>0</v>
      </c>
      <c r="AI2095" s="18">
        <f t="shared" si="4837"/>
        <v>92284.161999999997</v>
      </c>
      <c r="AJ2095" s="18">
        <f t="shared" si="4838"/>
        <v>67245.838000000003</v>
      </c>
      <c r="AK2095" s="18">
        <f t="shared" si="4839"/>
        <v>0</v>
      </c>
      <c r="AL2095" s="18">
        <f t="shared" si="4839"/>
        <v>0</v>
      </c>
      <c r="AM2095" s="18">
        <f t="shared" si="4839"/>
        <v>0</v>
      </c>
      <c r="AN2095" s="18">
        <f t="shared" si="4775"/>
        <v>0</v>
      </c>
      <c r="AO2095" s="18">
        <f t="shared" si="4776"/>
        <v>92284.161999999997</v>
      </c>
      <c r="AP2095" s="18">
        <f t="shared" si="4777"/>
        <v>67245.838000000003</v>
      </c>
      <c r="AQ2095" s="18">
        <f t="shared" si="4839"/>
        <v>0</v>
      </c>
      <c r="AR2095" s="18">
        <f t="shared" si="4778"/>
        <v>0</v>
      </c>
      <c r="AS2095" s="18">
        <f t="shared" si="4839"/>
        <v>0</v>
      </c>
      <c r="AT2095" s="18">
        <f t="shared" si="4839"/>
        <v>0</v>
      </c>
      <c r="AU2095" s="18">
        <f t="shared" si="4839"/>
        <v>0</v>
      </c>
      <c r="AV2095" s="18">
        <f t="shared" si="4832"/>
        <v>0</v>
      </c>
      <c r="AW2095" s="18">
        <f t="shared" si="4833"/>
        <v>92284.161999999997</v>
      </c>
      <c r="AX2095" s="18">
        <f t="shared" si="4834"/>
        <v>67245.838000000003</v>
      </c>
      <c r="AY2095" s="18">
        <f t="shared" si="4839"/>
        <v>0</v>
      </c>
      <c r="AZ2095" s="18">
        <f t="shared" si="4839"/>
        <v>0</v>
      </c>
      <c r="BA2095" s="18">
        <f t="shared" si="4830"/>
        <v>0</v>
      </c>
      <c r="BB2095" s="18">
        <f t="shared" si="4831"/>
        <v>92284.161999999997</v>
      </c>
      <c r="BC2095" s="18">
        <f t="shared" si="4839"/>
        <v>0</v>
      </c>
      <c r="BD2095" s="18">
        <f t="shared" si="4839"/>
        <v>-35084.171999999999</v>
      </c>
      <c r="BE2095" s="18">
        <f t="shared" si="4839"/>
        <v>35084.171999999999</v>
      </c>
      <c r="BF2095" s="18">
        <f t="shared" si="4820"/>
        <v>0</v>
      </c>
      <c r="BG2095" s="18">
        <f t="shared" si="4821"/>
        <v>57199.99</v>
      </c>
      <c r="BH2095" s="18">
        <f t="shared" si="4822"/>
        <v>102330.01000000001</v>
      </c>
      <c r="BI2095" s="18">
        <f t="shared" si="4839"/>
        <v>0</v>
      </c>
      <c r="BJ2095" s="25"/>
      <c r="BK2095" s="36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</row>
    <row r="2096" spans="1:92" x14ac:dyDescent="0.3">
      <c r="A2096" s="19" t="s">
        <v>1346</v>
      </c>
      <c r="B2096" s="50">
        <v>410</v>
      </c>
      <c r="C2096" s="51"/>
      <c r="D2096" s="51"/>
      <c r="E2096" s="14" t="s">
        <v>470</v>
      </c>
      <c r="F2096" s="18">
        <f>F2097</f>
        <v>15288.6</v>
      </c>
      <c r="G2096" s="18">
        <f t="shared" si="4839"/>
        <v>100597.4</v>
      </c>
      <c r="H2096" s="18">
        <f t="shared" si="4839"/>
        <v>37000</v>
      </c>
      <c r="I2096" s="18">
        <f t="shared" si="4839"/>
        <v>-15288.6</v>
      </c>
      <c r="J2096" s="18">
        <f t="shared" si="4839"/>
        <v>21932.6</v>
      </c>
      <c r="K2096" s="18">
        <f t="shared" si="4839"/>
        <v>0</v>
      </c>
      <c r="L2096" s="18">
        <f t="shared" si="4826"/>
        <v>0</v>
      </c>
      <c r="M2096" s="18">
        <f t="shared" si="4827"/>
        <v>122530</v>
      </c>
      <c r="N2096" s="18">
        <f t="shared" si="4828"/>
        <v>37000</v>
      </c>
      <c r="O2096" s="18">
        <f t="shared" si="4839"/>
        <v>0</v>
      </c>
      <c r="P2096" s="18">
        <f t="shared" si="4839"/>
        <v>-30245.838</v>
      </c>
      <c r="Q2096" s="18">
        <f t="shared" si="4839"/>
        <v>30245.838</v>
      </c>
      <c r="R2096" s="18">
        <f t="shared" si="4762"/>
        <v>0</v>
      </c>
      <c r="S2096" s="18">
        <f t="shared" si="4763"/>
        <v>92284.161999999997</v>
      </c>
      <c r="T2096" s="18">
        <f t="shared" si="4764"/>
        <v>67245.838000000003</v>
      </c>
      <c r="U2096" s="18">
        <f t="shared" si="4839"/>
        <v>0</v>
      </c>
      <c r="V2096" s="18">
        <f t="shared" si="4839"/>
        <v>0</v>
      </c>
      <c r="W2096" s="18">
        <f t="shared" si="4839"/>
        <v>0</v>
      </c>
      <c r="X2096" s="18">
        <f t="shared" si="4765"/>
        <v>0</v>
      </c>
      <c r="Y2096" s="18">
        <f t="shared" si="4766"/>
        <v>92284.161999999997</v>
      </c>
      <c r="Z2096" s="18">
        <f t="shared" si="4767"/>
        <v>67245.838000000003</v>
      </c>
      <c r="AA2096" s="18">
        <f t="shared" si="4839"/>
        <v>0</v>
      </c>
      <c r="AB2096" s="18">
        <f t="shared" si="4839"/>
        <v>0</v>
      </c>
      <c r="AC2096" s="18">
        <f t="shared" si="4839"/>
        <v>0</v>
      </c>
      <c r="AD2096" s="18">
        <f t="shared" si="4768"/>
        <v>0</v>
      </c>
      <c r="AE2096" s="18">
        <f t="shared" si="4769"/>
        <v>92284.161999999997</v>
      </c>
      <c r="AF2096" s="18">
        <f t="shared" si="4770"/>
        <v>67245.838000000003</v>
      </c>
      <c r="AG2096" s="18">
        <f t="shared" si="4839"/>
        <v>0</v>
      </c>
      <c r="AH2096" s="18">
        <f t="shared" si="4836"/>
        <v>0</v>
      </c>
      <c r="AI2096" s="18">
        <f t="shared" si="4837"/>
        <v>92284.161999999997</v>
      </c>
      <c r="AJ2096" s="18">
        <f t="shared" si="4838"/>
        <v>67245.838000000003</v>
      </c>
      <c r="AK2096" s="18">
        <f t="shared" si="4839"/>
        <v>0</v>
      </c>
      <c r="AL2096" s="18">
        <f t="shared" si="4839"/>
        <v>0</v>
      </c>
      <c r="AM2096" s="18">
        <f t="shared" si="4839"/>
        <v>0</v>
      </c>
      <c r="AN2096" s="18">
        <f t="shared" si="4775"/>
        <v>0</v>
      </c>
      <c r="AO2096" s="18">
        <f t="shared" si="4776"/>
        <v>92284.161999999997</v>
      </c>
      <c r="AP2096" s="18">
        <f t="shared" si="4777"/>
        <v>67245.838000000003</v>
      </c>
      <c r="AQ2096" s="18">
        <f t="shared" si="4839"/>
        <v>0</v>
      </c>
      <c r="AR2096" s="18">
        <f t="shared" si="4778"/>
        <v>0</v>
      </c>
      <c r="AS2096" s="18">
        <f t="shared" si="4839"/>
        <v>0</v>
      </c>
      <c r="AT2096" s="18">
        <f t="shared" si="4839"/>
        <v>0</v>
      </c>
      <c r="AU2096" s="18">
        <f t="shared" si="4839"/>
        <v>0</v>
      </c>
      <c r="AV2096" s="18">
        <f t="shared" si="4832"/>
        <v>0</v>
      </c>
      <c r="AW2096" s="18">
        <f t="shared" si="4833"/>
        <v>92284.161999999997</v>
      </c>
      <c r="AX2096" s="18">
        <f t="shared" si="4834"/>
        <v>67245.838000000003</v>
      </c>
      <c r="AY2096" s="18">
        <f t="shared" si="4839"/>
        <v>0</v>
      </c>
      <c r="AZ2096" s="18">
        <f t="shared" si="4839"/>
        <v>0</v>
      </c>
      <c r="BA2096" s="18">
        <f t="shared" si="4830"/>
        <v>0</v>
      </c>
      <c r="BB2096" s="18">
        <f t="shared" si="4831"/>
        <v>92284.161999999997</v>
      </c>
      <c r="BC2096" s="18">
        <f t="shared" si="4839"/>
        <v>0</v>
      </c>
      <c r="BD2096" s="18">
        <f t="shared" si="4839"/>
        <v>-35084.171999999999</v>
      </c>
      <c r="BE2096" s="18">
        <f t="shared" si="4839"/>
        <v>35084.171999999999</v>
      </c>
      <c r="BF2096" s="18">
        <f t="shared" si="4820"/>
        <v>0</v>
      </c>
      <c r="BG2096" s="18">
        <f t="shared" si="4821"/>
        <v>57199.99</v>
      </c>
      <c r="BH2096" s="18">
        <f t="shared" si="4822"/>
        <v>102330.01000000001</v>
      </c>
      <c r="BI2096" s="18">
        <f t="shared" si="4839"/>
        <v>0</v>
      </c>
      <c r="BJ2096" s="25"/>
      <c r="BK2096" s="36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</row>
    <row r="2097" spans="1:92" x14ac:dyDescent="0.3">
      <c r="A2097" s="19" t="s">
        <v>1346</v>
      </c>
      <c r="B2097" s="50">
        <v>410</v>
      </c>
      <c r="C2097" s="51" t="s">
        <v>184</v>
      </c>
      <c r="D2097" s="51" t="s">
        <v>99</v>
      </c>
      <c r="E2097" s="14" t="s">
        <v>432</v>
      </c>
      <c r="F2097" s="18">
        <v>15288.6</v>
      </c>
      <c r="G2097" s="18">
        <v>100597.4</v>
      </c>
      <c r="H2097" s="18">
        <v>37000</v>
      </c>
      <c r="I2097" s="18">
        <v>-15288.6</v>
      </c>
      <c r="J2097" s="18">
        <v>21932.6</v>
      </c>
      <c r="K2097" s="18"/>
      <c r="L2097" s="18">
        <f t="shared" si="4826"/>
        <v>0</v>
      </c>
      <c r="M2097" s="18">
        <f t="shared" si="4827"/>
        <v>122530</v>
      </c>
      <c r="N2097" s="18">
        <f t="shared" si="4828"/>
        <v>37000</v>
      </c>
      <c r="O2097" s="18"/>
      <c r="P2097" s="18">
        <v>-30245.838</v>
      </c>
      <c r="Q2097" s="18">
        <v>30245.838</v>
      </c>
      <c r="R2097" s="18">
        <f t="shared" si="4762"/>
        <v>0</v>
      </c>
      <c r="S2097" s="18">
        <f t="shared" si="4763"/>
        <v>92284.161999999997</v>
      </c>
      <c r="T2097" s="18">
        <f t="shared" si="4764"/>
        <v>67245.838000000003</v>
      </c>
      <c r="U2097" s="18"/>
      <c r="V2097" s="18"/>
      <c r="W2097" s="18"/>
      <c r="X2097" s="18">
        <f t="shared" si="4765"/>
        <v>0</v>
      </c>
      <c r="Y2097" s="18">
        <f t="shared" si="4766"/>
        <v>92284.161999999997</v>
      </c>
      <c r="Z2097" s="18">
        <f t="shared" si="4767"/>
        <v>67245.838000000003</v>
      </c>
      <c r="AA2097" s="18"/>
      <c r="AB2097" s="18"/>
      <c r="AC2097" s="18"/>
      <c r="AD2097" s="18">
        <f t="shared" si="4768"/>
        <v>0</v>
      </c>
      <c r="AE2097" s="18">
        <f t="shared" si="4769"/>
        <v>92284.161999999997</v>
      </c>
      <c r="AF2097" s="18">
        <f t="shared" si="4770"/>
        <v>67245.838000000003</v>
      </c>
      <c r="AG2097" s="18"/>
      <c r="AH2097" s="18">
        <f t="shared" si="4836"/>
        <v>0</v>
      </c>
      <c r="AI2097" s="18">
        <f t="shared" si="4837"/>
        <v>92284.161999999997</v>
      </c>
      <c r="AJ2097" s="18">
        <f t="shared" si="4838"/>
        <v>67245.838000000003</v>
      </c>
      <c r="AK2097" s="18"/>
      <c r="AL2097" s="18"/>
      <c r="AM2097" s="18"/>
      <c r="AN2097" s="18">
        <f t="shared" si="4775"/>
        <v>0</v>
      </c>
      <c r="AO2097" s="18">
        <f t="shared" si="4776"/>
        <v>92284.161999999997</v>
      </c>
      <c r="AP2097" s="18">
        <f t="shared" si="4777"/>
        <v>67245.838000000003</v>
      </c>
      <c r="AQ2097" s="18"/>
      <c r="AR2097" s="18">
        <f t="shared" si="4778"/>
        <v>0</v>
      </c>
      <c r="AS2097" s="18"/>
      <c r="AT2097" s="18"/>
      <c r="AU2097" s="18"/>
      <c r="AV2097" s="18">
        <f t="shared" si="4832"/>
        <v>0</v>
      </c>
      <c r="AW2097" s="18">
        <f t="shared" si="4833"/>
        <v>92284.161999999997</v>
      </c>
      <c r="AX2097" s="18">
        <f t="shared" si="4834"/>
        <v>67245.838000000003</v>
      </c>
      <c r="AY2097" s="18"/>
      <c r="AZ2097" s="18"/>
      <c r="BA2097" s="18">
        <f t="shared" si="4830"/>
        <v>0</v>
      </c>
      <c r="BB2097" s="18">
        <f t="shared" si="4831"/>
        <v>92284.161999999997</v>
      </c>
      <c r="BC2097" s="18"/>
      <c r="BD2097" s="18">
        <v>-35084.171999999999</v>
      </c>
      <c r="BE2097" s="18">
        <v>35084.171999999999</v>
      </c>
      <c r="BF2097" s="18">
        <f t="shared" si="4820"/>
        <v>0</v>
      </c>
      <c r="BG2097" s="18">
        <f t="shared" si="4821"/>
        <v>57199.99</v>
      </c>
      <c r="BH2097" s="18">
        <f t="shared" si="4822"/>
        <v>102330.01000000001</v>
      </c>
      <c r="BI2097" s="18"/>
      <c r="BJ2097" s="25"/>
      <c r="BK2097" s="36">
        <v>82</v>
      </c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</row>
    <row r="2098" spans="1:92" ht="46.8" x14ac:dyDescent="0.3">
      <c r="A2098" s="51" t="s">
        <v>302</v>
      </c>
      <c r="B2098" s="50"/>
      <c r="C2098" s="51"/>
      <c r="D2098" s="51"/>
      <c r="E2098" s="14" t="s">
        <v>833</v>
      </c>
      <c r="F2098" s="18">
        <f t="shared" ref="F2098:BI2098" si="4840">F2099</f>
        <v>110724.5</v>
      </c>
      <c r="G2098" s="18">
        <f t="shared" si="4840"/>
        <v>26057.3</v>
      </c>
      <c r="H2098" s="18">
        <f t="shared" si="4840"/>
        <v>0</v>
      </c>
      <c r="I2098" s="18">
        <f t="shared" si="4840"/>
        <v>0</v>
      </c>
      <c r="J2098" s="18">
        <f t="shared" si="4840"/>
        <v>0</v>
      </c>
      <c r="K2098" s="18">
        <f t="shared" si="4840"/>
        <v>0</v>
      </c>
      <c r="L2098" s="18">
        <f t="shared" si="4826"/>
        <v>110724.5</v>
      </c>
      <c r="M2098" s="18">
        <f t="shared" si="4827"/>
        <v>26057.3</v>
      </c>
      <c r="N2098" s="18">
        <f t="shared" si="4828"/>
        <v>0</v>
      </c>
      <c r="O2098" s="18">
        <f t="shared" si="4840"/>
        <v>-60759.125999999997</v>
      </c>
      <c r="P2098" s="18">
        <f t="shared" si="4840"/>
        <v>-15409.605</v>
      </c>
      <c r="Q2098" s="18">
        <f t="shared" si="4840"/>
        <v>0</v>
      </c>
      <c r="R2098" s="18">
        <f t="shared" ref="R2098:R2170" si="4841">L2098+O2098</f>
        <v>49965.374000000003</v>
      </c>
      <c r="S2098" s="18">
        <f t="shared" ref="S2098:S2170" si="4842">M2098+P2098</f>
        <v>10647.695</v>
      </c>
      <c r="T2098" s="18">
        <f t="shared" ref="T2098:T2170" si="4843">N2098+Q2098</f>
        <v>0</v>
      </c>
      <c r="U2098" s="18">
        <f t="shared" si="4840"/>
        <v>0</v>
      </c>
      <c r="V2098" s="18">
        <f t="shared" si="4840"/>
        <v>0</v>
      </c>
      <c r="W2098" s="18">
        <f t="shared" si="4840"/>
        <v>0</v>
      </c>
      <c r="X2098" s="18">
        <f t="shared" ref="X2098:X2170" si="4844">R2098+U2098</f>
        <v>49965.374000000003</v>
      </c>
      <c r="Y2098" s="18">
        <f t="shared" ref="Y2098:Y2170" si="4845">S2098+V2098</f>
        <v>10647.695</v>
      </c>
      <c r="Z2098" s="18">
        <f t="shared" ref="Z2098:Z2170" si="4846">T2098+W2098</f>
        <v>0</v>
      </c>
      <c r="AA2098" s="18">
        <f t="shared" si="4840"/>
        <v>0</v>
      </c>
      <c r="AB2098" s="18">
        <f t="shared" si="4840"/>
        <v>0</v>
      </c>
      <c r="AC2098" s="18">
        <f t="shared" si="4840"/>
        <v>0</v>
      </c>
      <c r="AD2098" s="18">
        <f t="shared" ref="AD2098:AD2170" si="4847">X2098+AA2098</f>
        <v>49965.374000000003</v>
      </c>
      <c r="AE2098" s="18">
        <f t="shared" ref="AE2098:AE2170" si="4848">Y2098+AB2098</f>
        <v>10647.695</v>
      </c>
      <c r="AF2098" s="18">
        <f t="shared" ref="AF2098:AF2170" si="4849">Z2098+AC2098</f>
        <v>0</v>
      </c>
      <c r="AG2098" s="18">
        <f t="shared" si="4840"/>
        <v>0</v>
      </c>
      <c r="AH2098" s="18">
        <f t="shared" si="4836"/>
        <v>49965.374000000003</v>
      </c>
      <c r="AI2098" s="18">
        <f t="shared" si="4837"/>
        <v>10647.695</v>
      </c>
      <c r="AJ2098" s="18">
        <f t="shared" si="4838"/>
        <v>0</v>
      </c>
      <c r="AK2098" s="18">
        <f t="shared" si="4840"/>
        <v>407</v>
      </c>
      <c r="AL2098" s="18">
        <f t="shared" si="4840"/>
        <v>0</v>
      </c>
      <c r="AM2098" s="18">
        <f t="shared" si="4840"/>
        <v>0</v>
      </c>
      <c r="AN2098" s="18">
        <f t="shared" si="4775"/>
        <v>50372.374000000003</v>
      </c>
      <c r="AO2098" s="18">
        <f t="shared" si="4776"/>
        <v>10647.695</v>
      </c>
      <c r="AP2098" s="18">
        <f t="shared" si="4777"/>
        <v>0</v>
      </c>
      <c r="AQ2098" s="18">
        <f t="shared" si="4840"/>
        <v>0</v>
      </c>
      <c r="AR2098" s="18">
        <f t="shared" si="4778"/>
        <v>50372.374000000003</v>
      </c>
      <c r="AS2098" s="18">
        <f t="shared" si="4840"/>
        <v>0</v>
      </c>
      <c r="AT2098" s="18">
        <f t="shared" si="4840"/>
        <v>0</v>
      </c>
      <c r="AU2098" s="18">
        <f t="shared" si="4840"/>
        <v>0</v>
      </c>
      <c r="AV2098" s="18">
        <f t="shared" si="4832"/>
        <v>50372.374000000003</v>
      </c>
      <c r="AW2098" s="18">
        <f t="shared" si="4833"/>
        <v>10647.695</v>
      </c>
      <c r="AX2098" s="18">
        <f t="shared" si="4834"/>
        <v>0</v>
      </c>
      <c r="AY2098" s="18">
        <f t="shared" si="4840"/>
        <v>0</v>
      </c>
      <c r="AZ2098" s="18">
        <f t="shared" si="4840"/>
        <v>0</v>
      </c>
      <c r="BA2098" s="18">
        <f t="shared" si="4830"/>
        <v>50372.374000000003</v>
      </c>
      <c r="BB2098" s="18">
        <f t="shared" si="4831"/>
        <v>10647.695</v>
      </c>
      <c r="BC2098" s="18">
        <f t="shared" si="4840"/>
        <v>0</v>
      </c>
      <c r="BD2098" s="18">
        <f t="shared" si="4840"/>
        <v>0</v>
      </c>
      <c r="BE2098" s="18">
        <f t="shared" si="4840"/>
        <v>0</v>
      </c>
      <c r="BF2098" s="18">
        <f t="shared" si="4820"/>
        <v>50372.374000000003</v>
      </c>
      <c r="BG2098" s="18">
        <f t="shared" si="4821"/>
        <v>10647.695</v>
      </c>
      <c r="BH2098" s="18">
        <f t="shared" si="4822"/>
        <v>0</v>
      </c>
      <c r="BI2098" s="18">
        <f t="shared" si="4840"/>
        <v>0</v>
      </c>
      <c r="BJ2098" s="25"/>
      <c r="BK2098" s="36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</row>
    <row r="2099" spans="1:92" ht="31.2" x14ac:dyDescent="0.3">
      <c r="A2099" s="51" t="s">
        <v>301</v>
      </c>
      <c r="B2099" s="50"/>
      <c r="C2099" s="51"/>
      <c r="D2099" s="51"/>
      <c r="E2099" s="14" t="s">
        <v>590</v>
      </c>
      <c r="F2099" s="18">
        <f t="shared" ref="F2099" si="4850">F2103+F2100</f>
        <v>110724.5</v>
      </c>
      <c r="G2099" s="18">
        <f t="shared" ref="G2099:BI2099" si="4851">G2103+G2100</f>
        <v>26057.3</v>
      </c>
      <c r="H2099" s="18">
        <f t="shared" si="4851"/>
        <v>0</v>
      </c>
      <c r="I2099" s="18">
        <f t="shared" ref="I2099:K2099" si="4852">I2103+I2100</f>
        <v>0</v>
      </c>
      <c r="J2099" s="18">
        <f t="shared" si="4852"/>
        <v>0</v>
      </c>
      <c r="K2099" s="18">
        <f t="shared" si="4852"/>
        <v>0</v>
      </c>
      <c r="L2099" s="18">
        <f t="shared" si="4826"/>
        <v>110724.5</v>
      </c>
      <c r="M2099" s="18">
        <f t="shared" si="4827"/>
        <v>26057.3</v>
      </c>
      <c r="N2099" s="18">
        <f t="shared" si="4828"/>
        <v>0</v>
      </c>
      <c r="O2099" s="18">
        <f t="shared" ref="O2099:Q2099" si="4853">O2103+O2100</f>
        <v>-60759.125999999997</v>
      </c>
      <c r="P2099" s="18">
        <f t="shared" si="4853"/>
        <v>-15409.605</v>
      </c>
      <c r="Q2099" s="18">
        <f t="shared" si="4853"/>
        <v>0</v>
      </c>
      <c r="R2099" s="18">
        <f t="shared" si="4841"/>
        <v>49965.374000000003</v>
      </c>
      <c r="S2099" s="18">
        <f t="shared" si="4842"/>
        <v>10647.695</v>
      </c>
      <c r="T2099" s="18">
        <f t="shared" si="4843"/>
        <v>0</v>
      </c>
      <c r="U2099" s="18">
        <f t="shared" ref="U2099:W2099" si="4854">U2103+U2100</f>
        <v>0</v>
      </c>
      <c r="V2099" s="18">
        <f t="shared" si="4854"/>
        <v>0</v>
      </c>
      <c r="W2099" s="18">
        <f t="shared" si="4854"/>
        <v>0</v>
      </c>
      <c r="X2099" s="18">
        <f t="shared" si="4844"/>
        <v>49965.374000000003</v>
      </c>
      <c r="Y2099" s="18">
        <f t="shared" si="4845"/>
        <v>10647.695</v>
      </c>
      <c r="Z2099" s="18">
        <f t="shared" si="4846"/>
        <v>0</v>
      </c>
      <c r="AA2099" s="18">
        <f t="shared" ref="AA2099:AB2099" si="4855">AA2103+AA2100</f>
        <v>0</v>
      </c>
      <c r="AB2099" s="18">
        <f t="shared" si="4855"/>
        <v>0</v>
      </c>
      <c r="AC2099" s="18">
        <f t="shared" ref="AC2099" si="4856">AC2103+AC2100</f>
        <v>0</v>
      </c>
      <c r="AD2099" s="18">
        <f t="shared" si="4847"/>
        <v>49965.374000000003</v>
      </c>
      <c r="AE2099" s="18">
        <f t="shared" si="4848"/>
        <v>10647.695</v>
      </c>
      <c r="AF2099" s="18">
        <f t="shared" si="4849"/>
        <v>0</v>
      </c>
      <c r="AG2099" s="18">
        <f t="shared" ref="AG2099" si="4857">AG2103+AG2100</f>
        <v>0</v>
      </c>
      <c r="AH2099" s="18">
        <f t="shared" si="4836"/>
        <v>49965.374000000003</v>
      </c>
      <c r="AI2099" s="18">
        <f t="shared" si="4837"/>
        <v>10647.695</v>
      </c>
      <c r="AJ2099" s="18">
        <f t="shared" si="4838"/>
        <v>0</v>
      </c>
      <c r="AK2099" s="18">
        <f t="shared" ref="AK2099:AM2099" si="4858">AK2103+AK2100</f>
        <v>407</v>
      </c>
      <c r="AL2099" s="18">
        <f t="shared" si="4858"/>
        <v>0</v>
      </c>
      <c r="AM2099" s="18">
        <f t="shared" si="4858"/>
        <v>0</v>
      </c>
      <c r="AN2099" s="18">
        <f t="shared" si="4775"/>
        <v>50372.374000000003</v>
      </c>
      <c r="AO2099" s="18">
        <f t="shared" si="4776"/>
        <v>10647.695</v>
      </c>
      <c r="AP2099" s="18">
        <f t="shared" si="4777"/>
        <v>0</v>
      </c>
      <c r="AQ2099" s="18">
        <f t="shared" ref="AQ2099" si="4859">AQ2103+AQ2100</f>
        <v>0</v>
      </c>
      <c r="AR2099" s="18">
        <f t="shared" si="4778"/>
        <v>50372.374000000003</v>
      </c>
      <c r="AS2099" s="18">
        <f t="shared" ref="AS2099:AU2099" si="4860">AS2103+AS2100</f>
        <v>0</v>
      </c>
      <c r="AT2099" s="18">
        <f t="shared" si="4860"/>
        <v>0</v>
      </c>
      <c r="AU2099" s="18">
        <f t="shared" si="4860"/>
        <v>0</v>
      </c>
      <c r="AV2099" s="18">
        <f t="shared" si="4832"/>
        <v>50372.374000000003</v>
      </c>
      <c r="AW2099" s="18">
        <f t="shared" si="4833"/>
        <v>10647.695</v>
      </c>
      <c r="AX2099" s="18">
        <f t="shared" si="4834"/>
        <v>0</v>
      </c>
      <c r="AY2099" s="18">
        <f t="shared" ref="AY2099:AZ2099" si="4861">AY2103+AY2100</f>
        <v>0</v>
      </c>
      <c r="AZ2099" s="18">
        <f t="shared" si="4861"/>
        <v>0</v>
      </c>
      <c r="BA2099" s="18">
        <f t="shared" si="4830"/>
        <v>50372.374000000003</v>
      </c>
      <c r="BB2099" s="18">
        <f t="shared" si="4831"/>
        <v>10647.695</v>
      </c>
      <c r="BC2099" s="18">
        <f t="shared" ref="BC2099:BE2099" si="4862">BC2103+BC2100</f>
        <v>0</v>
      </c>
      <c r="BD2099" s="18">
        <f t="shared" si="4862"/>
        <v>0</v>
      </c>
      <c r="BE2099" s="18">
        <f t="shared" si="4862"/>
        <v>0</v>
      </c>
      <c r="BF2099" s="18">
        <f t="shared" si="4820"/>
        <v>50372.374000000003</v>
      </c>
      <c r="BG2099" s="18">
        <f t="shared" si="4821"/>
        <v>10647.695</v>
      </c>
      <c r="BH2099" s="18">
        <f t="shared" si="4822"/>
        <v>0</v>
      </c>
      <c r="BI2099" s="18">
        <f t="shared" si="4851"/>
        <v>0</v>
      </c>
      <c r="BJ2099" s="25"/>
      <c r="BK2099" s="36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</row>
    <row r="2100" spans="1:92" ht="31.2" x14ac:dyDescent="0.3">
      <c r="A2100" s="51" t="s">
        <v>301</v>
      </c>
      <c r="B2100" s="50">
        <v>200</v>
      </c>
      <c r="C2100" s="51"/>
      <c r="D2100" s="51"/>
      <c r="E2100" s="14" t="s">
        <v>455</v>
      </c>
      <c r="F2100" s="18">
        <f t="shared" ref="F2100:BI2101" si="4863">F2101</f>
        <v>0</v>
      </c>
      <c r="G2100" s="18">
        <f t="shared" si="4863"/>
        <v>0</v>
      </c>
      <c r="H2100" s="18">
        <f t="shared" si="4863"/>
        <v>0</v>
      </c>
      <c r="I2100" s="18">
        <f t="shared" si="4863"/>
        <v>0</v>
      </c>
      <c r="J2100" s="18">
        <f t="shared" si="4863"/>
        <v>0</v>
      </c>
      <c r="K2100" s="18">
        <f t="shared" si="4863"/>
        <v>0</v>
      </c>
      <c r="L2100" s="18">
        <f t="shared" si="4826"/>
        <v>0</v>
      </c>
      <c r="M2100" s="18">
        <f t="shared" si="4827"/>
        <v>0</v>
      </c>
      <c r="N2100" s="18">
        <f t="shared" si="4828"/>
        <v>0</v>
      </c>
      <c r="O2100" s="18">
        <f t="shared" si="4863"/>
        <v>0</v>
      </c>
      <c r="P2100" s="18">
        <f t="shared" si="4863"/>
        <v>0</v>
      </c>
      <c r="Q2100" s="18">
        <f t="shared" si="4863"/>
        <v>0</v>
      </c>
      <c r="R2100" s="18">
        <f t="shared" si="4841"/>
        <v>0</v>
      </c>
      <c r="S2100" s="18">
        <f t="shared" si="4842"/>
        <v>0</v>
      </c>
      <c r="T2100" s="18">
        <f t="shared" si="4843"/>
        <v>0</v>
      </c>
      <c r="U2100" s="18">
        <f t="shared" si="4863"/>
        <v>0</v>
      </c>
      <c r="V2100" s="18">
        <f t="shared" si="4863"/>
        <v>0</v>
      </c>
      <c r="W2100" s="18">
        <f t="shared" si="4863"/>
        <v>0</v>
      </c>
      <c r="X2100" s="18">
        <f t="shared" si="4844"/>
        <v>0</v>
      </c>
      <c r="Y2100" s="18">
        <f t="shared" si="4845"/>
        <v>0</v>
      </c>
      <c r="Z2100" s="18">
        <f t="shared" si="4846"/>
        <v>0</v>
      </c>
      <c r="AA2100" s="18">
        <f t="shared" si="4863"/>
        <v>0</v>
      </c>
      <c r="AB2100" s="18">
        <f t="shared" si="4863"/>
        <v>0</v>
      </c>
      <c r="AC2100" s="18">
        <f t="shared" si="4863"/>
        <v>0</v>
      </c>
      <c r="AD2100" s="18">
        <f t="shared" si="4847"/>
        <v>0</v>
      </c>
      <c r="AE2100" s="18">
        <f t="shared" si="4848"/>
        <v>0</v>
      </c>
      <c r="AF2100" s="18">
        <f t="shared" si="4849"/>
        <v>0</v>
      </c>
      <c r="AG2100" s="18">
        <f t="shared" si="4863"/>
        <v>0</v>
      </c>
      <c r="AH2100" s="18">
        <f t="shared" si="4836"/>
        <v>0</v>
      </c>
      <c r="AI2100" s="18">
        <f t="shared" si="4837"/>
        <v>0</v>
      </c>
      <c r="AJ2100" s="18">
        <f t="shared" si="4838"/>
        <v>0</v>
      </c>
      <c r="AK2100" s="18">
        <f t="shared" si="4863"/>
        <v>407</v>
      </c>
      <c r="AL2100" s="18">
        <f t="shared" si="4863"/>
        <v>0</v>
      </c>
      <c r="AM2100" s="18">
        <f t="shared" si="4863"/>
        <v>0</v>
      </c>
      <c r="AN2100" s="18">
        <f t="shared" si="4775"/>
        <v>407</v>
      </c>
      <c r="AO2100" s="18">
        <f t="shared" si="4776"/>
        <v>0</v>
      </c>
      <c r="AP2100" s="18">
        <f t="shared" si="4777"/>
        <v>0</v>
      </c>
      <c r="AQ2100" s="18">
        <f t="shared" si="4863"/>
        <v>0</v>
      </c>
      <c r="AR2100" s="18">
        <f t="shared" si="4778"/>
        <v>407</v>
      </c>
      <c r="AS2100" s="18">
        <f t="shared" si="4863"/>
        <v>0</v>
      </c>
      <c r="AT2100" s="18">
        <f t="shared" si="4863"/>
        <v>0</v>
      </c>
      <c r="AU2100" s="18">
        <f t="shared" si="4863"/>
        <v>0</v>
      </c>
      <c r="AV2100" s="18">
        <f t="shared" si="4832"/>
        <v>407</v>
      </c>
      <c r="AW2100" s="18">
        <f t="shared" si="4833"/>
        <v>0</v>
      </c>
      <c r="AX2100" s="18">
        <f t="shared" si="4834"/>
        <v>0</v>
      </c>
      <c r="AY2100" s="18">
        <f t="shared" si="4863"/>
        <v>0</v>
      </c>
      <c r="AZ2100" s="18">
        <f t="shared" si="4863"/>
        <v>0</v>
      </c>
      <c r="BA2100" s="18">
        <f t="shared" si="4830"/>
        <v>407</v>
      </c>
      <c r="BB2100" s="18">
        <f t="shared" si="4831"/>
        <v>0</v>
      </c>
      <c r="BC2100" s="18">
        <f t="shared" si="4863"/>
        <v>0</v>
      </c>
      <c r="BD2100" s="18">
        <f t="shared" si="4863"/>
        <v>0</v>
      </c>
      <c r="BE2100" s="18">
        <f t="shared" si="4863"/>
        <v>0</v>
      </c>
      <c r="BF2100" s="18">
        <f t="shared" si="4820"/>
        <v>407</v>
      </c>
      <c r="BG2100" s="18">
        <f t="shared" si="4821"/>
        <v>0</v>
      </c>
      <c r="BH2100" s="18">
        <f t="shared" si="4822"/>
        <v>0</v>
      </c>
      <c r="BI2100" s="18">
        <f t="shared" si="4863"/>
        <v>0</v>
      </c>
      <c r="BJ2100" s="25"/>
      <c r="BK2100" s="36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</row>
    <row r="2101" spans="1:92" ht="46.8" x14ac:dyDescent="0.3">
      <c r="A2101" s="51" t="s">
        <v>301</v>
      </c>
      <c r="B2101" s="50">
        <v>240</v>
      </c>
      <c r="C2101" s="51"/>
      <c r="D2101" s="51"/>
      <c r="E2101" s="14" t="s">
        <v>463</v>
      </c>
      <c r="F2101" s="18">
        <f t="shared" si="4863"/>
        <v>0</v>
      </c>
      <c r="G2101" s="18">
        <f t="shared" si="4863"/>
        <v>0</v>
      </c>
      <c r="H2101" s="18">
        <f t="shared" si="4863"/>
        <v>0</v>
      </c>
      <c r="I2101" s="18">
        <f t="shared" si="4863"/>
        <v>0</v>
      </c>
      <c r="J2101" s="18">
        <f t="shared" si="4863"/>
        <v>0</v>
      </c>
      <c r="K2101" s="18">
        <f t="shared" si="4863"/>
        <v>0</v>
      </c>
      <c r="L2101" s="18">
        <f t="shared" si="4826"/>
        <v>0</v>
      </c>
      <c r="M2101" s="18">
        <f t="shared" si="4827"/>
        <v>0</v>
      </c>
      <c r="N2101" s="18">
        <f t="shared" si="4828"/>
        <v>0</v>
      </c>
      <c r="O2101" s="18">
        <f t="shared" si="4863"/>
        <v>0</v>
      </c>
      <c r="P2101" s="18">
        <f t="shared" si="4863"/>
        <v>0</v>
      </c>
      <c r="Q2101" s="18">
        <f t="shared" si="4863"/>
        <v>0</v>
      </c>
      <c r="R2101" s="18">
        <f t="shared" si="4841"/>
        <v>0</v>
      </c>
      <c r="S2101" s="18">
        <f t="shared" si="4842"/>
        <v>0</v>
      </c>
      <c r="T2101" s="18">
        <f t="shared" si="4843"/>
        <v>0</v>
      </c>
      <c r="U2101" s="18">
        <f t="shared" si="4863"/>
        <v>0</v>
      </c>
      <c r="V2101" s="18">
        <f t="shared" si="4863"/>
        <v>0</v>
      </c>
      <c r="W2101" s="18">
        <f t="shared" si="4863"/>
        <v>0</v>
      </c>
      <c r="X2101" s="18">
        <f t="shared" si="4844"/>
        <v>0</v>
      </c>
      <c r="Y2101" s="18">
        <f t="shared" si="4845"/>
        <v>0</v>
      </c>
      <c r="Z2101" s="18">
        <f t="shared" si="4846"/>
        <v>0</v>
      </c>
      <c r="AA2101" s="18">
        <f t="shared" si="4863"/>
        <v>0</v>
      </c>
      <c r="AB2101" s="18">
        <f t="shared" si="4863"/>
        <v>0</v>
      </c>
      <c r="AC2101" s="18">
        <f t="shared" si="4863"/>
        <v>0</v>
      </c>
      <c r="AD2101" s="18">
        <f t="shared" si="4847"/>
        <v>0</v>
      </c>
      <c r="AE2101" s="18">
        <f t="shared" si="4848"/>
        <v>0</v>
      </c>
      <c r="AF2101" s="18">
        <f t="shared" si="4849"/>
        <v>0</v>
      </c>
      <c r="AG2101" s="18">
        <f t="shared" si="4863"/>
        <v>0</v>
      </c>
      <c r="AH2101" s="18">
        <f t="shared" si="4836"/>
        <v>0</v>
      </c>
      <c r="AI2101" s="18">
        <f t="shared" si="4837"/>
        <v>0</v>
      </c>
      <c r="AJ2101" s="18">
        <f t="shared" si="4838"/>
        <v>0</v>
      </c>
      <c r="AK2101" s="18">
        <f t="shared" si="4863"/>
        <v>407</v>
      </c>
      <c r="AL2101" s="18">
        <f t="shared" si="4863"/>
        <v>0</v>
      </c>
      <c r="AM2101" s="18">
        <f t="shared" si="4863"/>
        <v>0</v>
      </c>
      <c r="AN2101" s="18">
        <f t="shared" si="4775"/>
        <v>407</v>
      </c>
      <c r="AO2101" s="18">
        <f t="shared" si="4776"/>
        <v>0</v>
      </c>
      <c r="AP2101" s="18">
        <f t="shared" si="4777"/>
        <v>0</v>
      </c>
      <c r="AQ2101" s="18">
        <f t="shared" si="4863"/>
        <v>0</v>
      </c>
      <c r="AR2101" s="18">
        <f t="shared" si="4778"/>
        <v>407</v>
      </c>
      <c r="AS2101" s="18">
        <f t="shared" si="4863"/>
        <v>0</v>
      </c>
      <c r="AT2101" s="18">
        <f t="shared" si="4863"/>
        <v>0</v>
      </c>
      <c r="AU2101" s="18">
        <f t="shared" si="4863"/>
        <v>0</v>
      </c>
      <c r="AV2101" s="18">
        <f t="shared" si="4832"/>
        <v>407</v>
      </c>
      <c r="AW2101" s="18">
        <f t="shared" si="4833"/>
        <v>0</v>
      </c>
      <c r="AX2101" s="18">
        <f t="shared" si="4834"/>
        <v>0</v>
      </c>
      <c r="AY2101" s="18">
        <f t="shared" si="4863"/>
        <v>0</v>
      </c>
      <c r="AZ2101" s="18">
        <f t="shared" si="4863"/>
        <v>0</v>
      </c>
      <c r="BA2101" s="18">
        <f t="shared" si="4830"/>
        <v>407</v>
      </c>
      <c r="BB2101" s="18">
        <f t="shared" si="4831"/>
        <v>0</v>
      </c>
      <c r="BC2101" s="18">
        <f t="shared" si="4863"/>
        <v>0</v>
      </c>
      <c r="BD2101" s="18">
        <f t="shared" si="4863"/>
        <v>0</v>
      </c>
      <c r="BE2101" s="18">
        <f t="shared" si="4863"/>
        <v>0</v>
      </c>
      <c r="BF2101" s="18">
        <f t="shared" si="4820"/>
        <v>407</v>
      </c>
      <c r="BG2101" s="18">
        <f t="shared" si="4821"/>
        <v>0</v>
      </c>
      <c r="BH2101" s="18">
        <f t="shared" si="4822"/>
        <v>0</v>
      </c>
      <c r="BI2101" s="18">
        <f t="shared" si="4863"/>
        <v>0</v>
      </c>
      <c r="BJ2101" s="25"/>
      <c r="BK2101" s="36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</row>
    <row r="2102" spans="1:92" x14ac:dyDescent="0.3">
      <c r="A2102" s="51" t="s">
        <v>301</v>
      </c>
      <c r="B2102" s="50">
        <v>240</v>
      </c>
      <c r="C2102" s="51" t="s">
        <v>184</v>
      </c>
      <c r="D2102" s="51" t="s">
        <v>99</v>
      </c>
      <c r="E2102" s="14" t="s">
        <v>432</v>
      </c>
      <c r="F2102" s="18">
        <v>0</v>
      </c>
      <c r="G2102" s="18">
        <v>0</v>
      </c>
      <c r="H2102" s="18">
        <v>0</v>
      </c>
      <c r="I2102" s="18"/>
      <c r="J2102" s="18"/>
      <c r="K2102" s="18"/>
      <c r="L2102" s="18">
        <f t="shared" si="4826"/>
        <v>0</v>
      </c>
      <c r="M2102" s="18">
        <f t="shared" si="4827"/>
        <v>0</v>
      </c>
      <c r="N2102" s="18">
        <f t="shared" si="4828"/>
        <v>0</v>
      </c>
      <c r="O2102" s="18"/>
      <c r="P2102" s="18"/>
      <c r="Q2102" s="18"/>
      <c r="R2102" s="18">
        <f t="shared" si="4841"/>
        <v>0</v>
      </c>
      <c r="S2102" s="18">
        <f t="shared" si="4842"/>
        <v>0</v>
      </c>
      <c r="T2102" s="18">
        <f t="shared" si="4843"/>
        <v>0</v>
      </c>
      <c r="U2102" s="18"/>
      <c r="V2102" s="18"/>
      <c r="W2102" s="18"/>
      <c r="X2102" s="18">
        <f t="shared" si="4844"/>
        <v>0</v>
      </c>
      <c r="Y2102" s="18">
        <f t="shared" si="4845"/>
        <v>0</v>
      </c>
      <c r="Z2102" s="18">
        <f t="shared" si="4846"/>
        <v>0</v>
      </c>
      <c r="AA2102" s="18"/>
      <c r="AB2102" s="18"/>
      <c r="AC2102" s="18"/>
      <c r="AD2102" s="18">
        <f t="shared" si="4847"/>
        <v>0</v>
      </c>
      <c r="AE2102" s="18">
        <f t="shared" si="4848"/>
        <v>0</v>
      </c>
      <c r="AF2102" s="18">
        <f t="shared" si="4849"/>
        <v>0</v>
      </c>
      <c r="AG2102" s="18"/>
      <c r="AH2102" s="18">
        <f t="shared" si="4836"/>
        <v>0</v>
      </c>
      <c r="AI2102" s="18">
        <f t="shared" si="4837"/>
        <v>0</v>
      </c>
      <c r="AJ2102" s="18">
        <f t="shared" si="4838"/>
        <v>0</v>
      </c>
      <c r="AK2102" s="18">
        <v>407</v>
      </c>
      <c r="AL2102" s="18"/>
      <c r="AM2102" s="18"/>
      <c r="AN2102" s="18">
        <f t="shared" si="4775"/>
        <v>407</v>
      </c>
      <c r="AO2102" s="18">
        <f t="shared" si="4776"/>
        <v>0</v>
      </c>
      <c r="AP2102" s="18">
        <f t="shared" si="4777"/>
        <v>0</v>
      </c>
      <c r="AQ2102" s="18"/>
      <c r="AR2102" s="18">
        <f t="shared" si="4778"/>
        <v>407</v>
      </c>
      <c r="AS2102" s="18"/>
      <c r="AT2102" s="18"/>
      <c r="AU2102" s="18"/>
      <c r="AV2102" s="18">
        <f t="shared" si="4832"/>
        <v>407</v>
      </c>
      <c r="AW2102" s="18">
        <f t="shared" si="4833"/>
        <v>0</v>
      </c>
      <c r="AX2102" s="18">
        <f t="shared" si="4834"/>
        <v>0</v>
      </c>
      <c r="AY2102" s="18"/>
      <c r="AZ2102" s="18"/>
      <c r="BA2102" s="18">
        <f t="shared" si="4830"/>
        <v>407</v>
      </c>
      <c r="BB2102" s="18">
        <f t="shared" si="4831"/>
        <v>0</v>
      </c>
      <c r="BC2102" s="18"/>
      <c r="BD2102" s="18"/>
      <c r="BE2102" s="18"/>
      <c r="BF2102" s="18">
        <f t="shared" si="4820"/>
        <v>407</v>
      </c>
      <c r="BG2102" s="18">
        <f t="shared" si="4821"/>
        <v>0</v>
      </c>
      <c r="BH2102" s="18">
        <f t="shared" si="4822"/>
        <v>0</v>
      </c>
      <c r="BI2102" s="18"/>
      <c r="BJ2102" s="25"/>
      <c r="BK2102" s="36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</row>
    <row r="2103" spans="1:92" ht="46.8" x14ac:dyDescent="0.3">
      <c r="A2103" s="51" t="s">
        <v>301</v>
      </c>
      <c r="B2103" s="50">
        <v>400</v>
      </c>
      <c r="C2103" s="51"/>
      <c r="D2103" s="51"/>
      <c r="E2103" s="14" t="s">
        <v>457</v>
      </c>
      <c r="F2103" s="18">
        <f t="shared" ref="F2103:BI2104" si="4864">F2104</f>
        <v>110724.5</v>
      </c>
      <c r="G2103" s="18">
        <f t="shared" si="4864"/>
        <v>26057.3</v>
      </c>
      <c r="H2103" s="18">
        <f t="shared" si="4864"/>
        <v>0</v>
      </c>
      <c r="I2103" s="18">
        <f t="shared" si="4864"/>
        <v>0</v>
      </c>
      <c r="J2103" s="18">
        <f t="shared" si="4864"/>
        <v>0</v>
      </c>
      <c r="K2103" s="18">
        <f t="shared" si="4864"/>
        <v>0</v>
      </c>
      <c r="L2103" s="18">
        <f t="shared" si="4826"/>
        <v>110724.5</v>
      </c>
      <c r="M2103" s="18">
        <f t="shared" si="4827"/>
        <v>26057.3</v>
      </c>
      <c r="N2103" s="18">
        <f t="shared" si="4828"/>
        <v>0</v>
      </c>
      <c r="O2103" s="18">
        <f t="shared" si="4864"/>
        <v>-60759.125999999997</v>
      </c>
      <c r="P2103" s="18">
        <f t="shared" si="4864"/>
        <v>-15409.605</v>
      </c>
      <c r="Q2103" s="18">
        <f t="shared" si="4864"/>
        <v>0</v>
      </c>
      <c r="R2103" s="18">
        <f t="shared" si="4841"/>
        <v>49965.374000000003</v>
      </c>
      <c r="S2103" s="18">
        <f t="shared" si="4842"/>
        <v>10647.695</v>
      </c>
      <c r="T2103" s="18">
        <f t="shared" si="4843"/>
        <v>0</v>
      </c>
      <c r="U2103" s="18">
        <f t="shared" si="4864"/>
        <v>0</v>
      </c>
      <c r="V2103" s="18">
        <f t="shared" si="4864"/>
        <v>0</v>
      </c>
      <c r="W2103" s="18">
        <f t="shared" si="4864"/>
        <v>0</v>
      </c>
      <c r="X2103" s="18">
        <f t="shared" si="4844"/>
        <v>49965.374000000003</v>
      </c>
      <c r="Y2103" s="18">
        <f t="shared" si="4845"/>
        <v>10647.695</v>
      </c>
      <c r="Z2103" s="18">
        <f t="shared" si="4846"/>
        <v>0</v>
      </c>
      <c r="AA2103" s="18">
        <f t="shared" si="4864"/>
        <v>0</v>
      </c>
      <c r="AB2103" s="18">
        <f t="shared" si="4864"/>
        <v>0</v>
      </c>
      <c r="AC2103" s="18">
        <f t="shared" si="4864"/>
        <v>0</v>
      </c>
      <c r="AD2103" s="18">
        <f t="shared" si="4847"/>
        <v>49965.374000000003</v>
      </c>
      <c r="AE2103" s="18">
        <f t="shared" si="4848"/>
        <v>10647.695</v>
      </c>
      <c r="AF2103" s="18">
        <f t="shared" si="4849"/>
        <v>0</v>
      </c>
      <c r="AG2103" s="18">
        <f t="shared" si="4864"/>
        <v>0</v>
      </c>
      <c r="AH2103" s="18">
        <f t="shared" si="4836"/>
        <v>49965.374000000003</v>
      </c>
      <c r="AI2103" s="18">
        <f t="shared" si="4837"/>
        <v>10647.695</v>
      </c>
      <c r="AJ2103" s="18">
        <f t="shared" si="4838"/>
        <v>0</v>
      </c>
      <c r="AK2103" s="18">
        <f t="shared" si="4864"/>
        <v>0</v>
      </c>
      <c r="AL2103" s="18">
        <f t="shared" si="4864"/>
        <v>0</v>
      </c>
      <c r="AM2103" s="18">
        <f t="shared" si="4864"/>
        <v>0</v>
      </c>
      <c r="AN2103" s="18">
        <f t="shared" si="4775"/>
        <v>49965.374000000003</v>
      </c>
      <c r="AO2103" s="18">
        <f t="shared" si="4776"/>
        <v>10647.695</v>
      </c>
      <c r="AP2103" s="18">
        <f t="shared" si="4777"/>
        <v>0</v>
      </c>
      <c r="AQ2103" s="18">
        <f t="shared" si="4864"/>
        <v>0</v>
      </c>
      <c r="AR2103" s="18">
        <f t="shared" si="4778"/>
        <v>49965.374000000003</v>
      </c>
      <c r="AS2103" s="18">
        <f t="shared" si="4864"/>
        <v>0</v>
      </c>
      <c r="AT2103" s="18">
        <f t="shared" si="4864"/>
        <v>0</v>
      </c>
      <c r="AU2103" s="18">
        <f t="shared" si="4864"/>
        <v>0</v>
      </c>
      <c r="AV2103" s="18">
        <f t="shared" si="4832"/>
        <v>49965.374000000003</v>
      </c>
      <c r="AW2103" s="18">
        <f t="shared" si="4833"/>
        <v>10647.695</v>
      </c>
      <c r="AX2103" s="18">
        <f t="shared" si="4834"/>
        <v>0</v>
      </c>
      <c r="AY2103" s="18">
        <f t="shared" si="4864"/>
        <v>0</v>
      </c>
      <c r="AZ2103" s="18">
        <f t="shared" si="4864"/>
        <v>0</v>
      </c>
      <c r="BA2103" s="18">
        <f t="shared" si="4830"/>
        <v>49965.374000000003</v>
      </c>
      <c r="BB2103" s="18">
        <f t="shared" si="4831"/>
        <v>10647.695</v>
      </c>
      <c r="BC2103" s="18">
        <f t="shared" si="4864"/>
        <v>0</v>
      </c>
      <c r="BD2103" s="18">
        <f t="shared" si="4864"/>
        <v>0</v>
      </c>
      <c r="BE2103" s="18">
        <f t="shared" si="4864"/>
        <v>0</v>
      </c>
      <c r="BF2103" s="18">
        <f t="shared" si="4820"/>
        <v>49965.374000000003</v>
      </c>
      <c r="BG2103" s="18">
        <f t="shared" si="4821"/>
        <v>10647.695</v>
      </c>
      <c r="BH2103" s="18">
        <f t="shared" si="4822"/>
        <v>0</v>
      </c>
      <c r="BI2103" s="18">
        <f t="shared" si="4864"/>
        <v>0</v>
      </c>
      <c r="BJ2103" s="25"/>
      <c r="BK2103" s="36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</row>
    <row r="2104" spans="1:92" x14ac:dyDescent="0.3">
      <c r="A2104" s="51" t="s">
        <v>301</v>
      </c>
      <c r="B2104" s="50">
        <v>410</v>
      </c>
      <c r="C2104" s="51"/>
      <c r="D2104" s="51"/>
      <c r="E2104" s="14" t="s">
        <v>470</v>
      </c>
      <c r="F2104" s="18">
        <f t="shared" si="4864"/>
        <v>110724.5</v>
      </c>
      <c r="G2104" s="18">
        <f t="shared" si="4864"/>
        <v>26057.3</v>
      </c>
      <c r="H2104" s="18">
        <f t="shared" si="4864"/>
        <v>0</v>
      </c>
      <c r="I2104" s="18">
        <f t="shared" si="4864"/>
        <v>0</v>
      </c>
      <c r="J2104" s="18">
        <f t="shared" si="4864"/>
        <v>0</v>
      </c>
      <c r="K2104" s="18">
        <f t="shared" si="4864"/>
        <v>0</v>
      </c>
      <c r="L2104" s="18">
        <f t="shared" si="4826"/>
        <v>110724.5</v>
      </c>
      <c r="M2104" s="18">
        <f t="shared" si="4827"/>
        <v>26057.3</v>
      </c>
      <c r="N2104" s="18">
        <f t="shared" si="4828"/>
        <v>0</v>
      </c>
      <c r="O2104" s="18">
        <f t="shared" si="4864"/>
        <v>-60759.125999999997</v>
      </c>
      <c r="P2104" s="18">
        <f t="shared" si="4864"/>
        <v>-15409.605</v>
      </c>
      <c r="Q2104" s="18">
        <f t="shared" si="4864"/>
        <v>0</v>
      </c>
      <c r="R2104" s="18">
        <f t="shared" si="4841"/>
        <v>49965.374000000003</v>
      </c>
      <c r="S2104" s="18">
        <f t="shared" si="4842"/>
        <v>10647.695</v>
      </c>
      <c r="T2104" s="18">
        <f t="shared" si="4843"/>
        <v>0</v>
      </c>
      <c r="U2104" s="18">
        <f t="shared" si="4864"/>
        <v>0</v>
      </c>
      <c r="V2104" s="18">
        <f t="shared" si="4864"/>
        <v>0</v>
      </c>
      <c r="W2104" s="18">
        <f t="shared" si="4864"/>
        <v>0</v>
      </c>
      <c r="X2104" s="18">
        <f t="shared" si="4844"/>
        <v>49965.374000000003</v>
      </c>
      <c r="Y2104" s="18">
        <f t="shared" si="4845"/>
        <v>10647.695</v>
      </c>
      <c r="Z2104" s="18">
        <f t="shared" si="4846"/>
        <v>0</v>
      </c>
      <c r="AA2104" s="18">
        <f t="shared" si="4864"/>
        <v>0</v>
      </c>
      <c r="AB2104" s="18">
        <f t="shared" si="4864"/>
        <v>0</v>
      </c>
      <c r="AC2104" s="18">
        <f t="shared" si="4864"/>
        <v>0</v>
      </c>
      <c r="AD2104" s="18">
        <f t="shared" si="4847"/>
        <v>49965.374000000003</v>
      </c>
      <c r="AE2104" s="18">
        <f t="shared" si="4848"/>
        <v>10647.695</v>
      </c>
      <c r="AF2104" s="18">
        <f t="shared" si="4849"/>
        <v>0</v>
      </c>
      <c r="AG2104" s="18">
        <f t="shared" si="4864"/>
        <v>0</v>
      </c>
      <c r="AH2104" s="18">
        <f t="shared" si="4836"/>
        <v>49965.374000000003</v>
      </c>
      <c r="AI2104" s="18">
        <f t="shared" si="4837"/>
        <v>10647.695</v>
      </c>
      <c r="AJ2104" s="18">
        <f t="shared" si="4838"/>
        <v>0</v>
      </c>
      <c r="AK2104" s="18">
        <f t="shared" si="4864"/>
        <v>0</v>
      </c>
      <c r="AL2104" s="18">
        <f t="shared" si="4864"/>
        <v>0</v>
      </c>
      <c r="AM2104" s="18">
        <f t="shared" si="4864"/>
        <v>0</v>
      </c>
      <c r="AN2104" s="18">
        <f t="shared" si="4775"/>
        <v>49965.374000000003</v>
      </c>
      <c r="AO2104" s="18">
        <f t="shared" si="4776"/>
        <v>10647.695</v>
      </c>
      <c r="AP2104" s="18">
        <f t="shared" si="4777"/>
        <v>0</v>
      </c>
      <c r="AQ2104" s="18">
        <f t="shared" si="4864"/>
        <v>0</v>
      </c>
      <c r="AR2104" s="18">
        <f t="shared" si="4778"/>
        <v>49965.374000000003</v>
      </c>
      <c r="AS2104" s="18">
        <f t="shared" si="4864"/>
        <v>0</v>
      </c>
      <c r="AT2104" s="18">
        <f t="shared" si="4864"/>
        <v>0</v>
      </c>
      <c r="AU2104" s="18">
        <f t="shared" si="4864"/>
        <v>0</v>
      </c>
      <c r="AV2104" s="18">
        <f t="shared" si="4832"/>
        <v>49965.374000000003</v>
      </c>
      <c r="AW2104" s="18">
        <f t="shared" si="4833"/>
        <v>10647.695</v>
      </c>
      <c r="AX2104" s="18">
        <f t="shared" si="4834"/>
        <v>0</v>
      </c>
      <c r="AY2104" s="18">
        <f t="shared" si="4864"/>
        <v>0</v>
      </c>
      <c r="AZ2104" s="18">
        <f t="shared" si="4864"/>
        <v>0</v>
      </c>
      <c r="BA2104" s="18">
        <f t="shared" si="4830"/>
        <v>49965.374000000003</v>
      </c>
      <c r="BB2104" s="18">
        <f t="shared" si="4831"/>
        <v>10647.695</v>
      </c>
      <c r="BC2104" s="18">
        <f t="shared" si="4864"/>
        <v>0</v>
      </c>
      <c r="BD2104" s="18">
        <f t="shared" si="4864"/>
        <v>0</v>
      </c>
      <c r="BE2104" s="18">
        <f t="shared" si="4864"/>
        <v>0</v>
      </c>
      <c r="BF2104" s="18">
        <f t="shared" si="4820"/>
        <v>49965.374000000003</v>
      </c>
      <c r="BG2104" s="18">
        <f t="shared" si="4821"/>
        <v>10647.695</v>
      </c>
      <c r="BH2104" s="18">
        <f t="shared" si="4822"/>
        <v>0</v>
      </c>
      <c r="BI2104" s="18">
        <f t="shared" si="4864"/>
        <v>0</v>
      </c>
      <c r="BJ2104" s="25"/>
      <c r="BK2104" s="36"/>
    </row>
    <row r="2105" spans="1:92" x14ac:dyDescent="0.3">
      <c r="A2105" s="51" t="s">
        <v>301</v>
      </c>
      <c r="B2105" s="50">
        <v>410</v>
      </c>
      <c r="C2105" s="51" t="s">
        <v>184</v>
      </c>
      <c r="D2105" s="51" t="s">
        <v>99</v>
      </c>
      <c r="E2105" s="14" t="s">
        <v>432</v>
      </c>
      <c r="F2105" s="18">
        <v>110724.5</v>
      </c>
      <c r="G2105" s="18">
        <v>26057.3</v>
      </c>
      <c r="H2105" s="18">
        <v>0</v>
      </c>
      <c r="I2105" s="18"/>
      <c r="J2105" s="18"/>
      <c r="K2105" s="18"/>
      <c r="L2105" s="18">
        <f t="shared" si="4826"/>
        <v>110724.5</v>
      </c>
      <c r="M2105" s="18">
        <f t="shared" si="4827"/>
        <v>26057.3</v>
      </c>
      <c r="N2105" s="18">
        <f t="shared" si="4828"/>
        <v>0</v>
      </c>
      <c r="O2105" s="18">
        <v>-60759.125999999997</v>
      </c>
      <c r="P2105" s="18">
        <v>-15409.605</v>
      </c>
      <c r="Q2105" s="18"/>
      <c r="R2105" s="18">
        <f t="shared" si="4841"/>
        <v>49965.374000000003</v>
      </c>
      <c r="S2105" s="18">
        <f t="shared" si="4842"/>
        <v>10647.695</v>
      </c>
      <c r="T2105" s="18">
        <f t="shared" si="4843"/>
        <v>0</v>
      </c>
      <c r="U2105" s="18"/>
      <c r="V2105" s="18"/>
      <c r="W2105" s="18"/>
      <c r="X2105" s="18">
        <f t="shared" si="4844"/>
        <v>49965.374000000003</v>
      </c>
      <c r="Y2105" s="18">
        <f t="shared" si="4845"/>
        <v>10647.695</v>
      </c>
      <c r="Z2105" s="18">
        <f t="shared" si="4846"/>
        <v>0</v>
      </c>
      <c r="AA2105" s="18"/>
      <c r="AB2105" s="18"/>
      <c r="AC2105" s="18"/>
      <c r="AD2105" s="18">
        <f t="shared" si="4847"/>
        <v>49965.374000000003</v>
      </c>
      <c r="AE2105" s="18">
        <f t="shared" si="4848"/>
        <v>10647.695</v>
      </c>
      <c r="AF2105" s="18">
        <f t="shared" si="4849"/>
        <v>0</v>
      </c>
      <c r="AG2105" s="18"/>
      <c r="AH2105" s="18">
        <f t="shared" si="4836"/>
        <v>49965.374000000003</v>
      </c>
      <c r="AI2105" s="18">
        <f t="shared" si="4837"/>
        <v>10647.695</v>
      </c>
      <c r="AJ2105" s="18">
        <f t="shared" si="4838"/>
        <v>0</v>
      </c>
      <c r="AK2105" s="18"/>
      <c r="AL2105" s="18"/>
      <c r="AM2105" s="18"/>
      <c r="AN2105" s="18">
        <f t="shared" si="4775"/>
        <v>49965.374000000003</v>
      </c>
      <c r="AO2105" s="18">
        <f t="shared" si="4776"/>
        <v>10647.695</v>
      </c>
      <c r="AP2105" s="18">
        <f t="shared" si="4777"/>
        <v>0</v>
      </c>
      <c r="AQ2105" s="18"/>
      <c r="AR2105" s="18">
        <f t="shared" si="4778"/>
        <v>49965.374000000003</v>
      </c>
      <c r="AS2105" s="18"/>
      <c r="AT2105" s="18"/>
      <c r="AU2105" s="18"/>
      <c r="AV2105" s="18">
        <f t="shared" si="4832"/>
        <v>49965.374000000003</v>
      </c>
      <c r="AW2105" s="18">
        <f t="shared" si="4833"/>
        <v>10647.695</v>
      </c>
      <c r="AX2105" s="18">
        <f t="shared" si="4834"/>
        <v>0</v>
      </c>
      <c r="AY2105" s="18"/>
      <c r="AZ2105" s="18"/>
      <c r="BA2105" s="18">
        <f t="shared" si="4830"/>
        <v>49965.374000000003</v>
      </c>
      <c r="BB2105" s="18">
        <f t="shared" si="4831"/>
        <v>10647.695</v>
      </c>
      <c r="BC2105" s="18"/>
      <c r="BD2105" s="18"/>
      <c r="BE2105" s="18"/>
      <c r="BF2105" s="18">
        <f t="shared" si="4820"/>
        <v>49965.374000000003</v>
      </c>
      <c r="BG2105" s="18">
        <f t="shared" si="4821"/>
        <v>10647.695</v>
      </c>
      <c r="BH2105" s="18">
        <f t="shared" si="4822"/>
        <v>0</v>
      </c>
      <c r="BI2105" s="18"/>
      <c r="BJ2105" s="25"/>
      <c r="BK2105" s="36"/>
    </row>
    <row r="2106" spans="1:92" ht="93.6" x14ac:dyDescent="0.3">
      <c r="A2106" s="51" t="s">
        <v>304</v>
      </c>
      <c r="B2106" s="50"/>
      <c r="C2106" s="51"/>
      <c r="D2106" s="51"/>
      <c r="E2106" s="14" t="s">
        <v>834</v>
      </c>
      <c r="F2106" s="18">
        <f>F2107</f>
        <v>3176.8</v>
      </c>
      <c r="G2106" s="18">
        <f t="shared" ref="G2106:BI2106" si="4865">G2107</f>
        <v>3176.8</v>
      </c>
      <c r="H2106" s="18">
        <f t="shared" si="4865"/>
        <v>3176.8</v>
      </c>
      <c r="I2106" s="18">
        <f t="shared" si="4865"/>
        <v>0</v>
      </c>
      <c r="J2106" s="18">
        <f t="shared" si="4865"/>
        <v>0</v>
      </c>
      <c r="K2106" s="18">
        <f t="shared" si="4865"/>
        <v>0</v>
      </c>
      <c r="L2106" s="18">
        <f t="shared" si="4826"/>
        <v>3176.8</v>
      </c>
      <c r="M2106" s="18">
        <f t="shared" si="4827"/>
        <v>3176.8</v>
      </c>
      <c r="N2106" s="18">
        <f t="shared" si="4828"/>
        <v>3176.8</v>
      </c>
      <c r="O2106" s="18">
        <f t="shared" si="4865"/>
        <v>0</v>
      </c>
      <c r="P2106" s="18">
        <f t="shared" si="4865"/>
        <v>0</v>
      </c>
      <c r="Q2106" s="18">
        <f t="shared" si="4865"/>
        <v>0</v>
      </c>
      <c r="R2106" s="18">
        <f t="shared" si="4841"/>
        <v>3176.8</v>
      </c>
      <c r="S2106" s="18">
        <f t="shared" si="4842"/>
        <v>3176.8</v>
      </c>
      <c r="T2106" s="18">
        <f t="shared" si="4843"/>
        <v>3176.8</v>
      </c>
      <c r="U2106" s="18">
        <f t="shared" si="4865"/>
        <v>0</v>
      </c>
      <c r="V2106" s="18">
        <f t="shared" si="4865"/>
        <v>0</v>
      </c>
      <c r="W2106" s="18">
        <f t="shared" si="4865"/>
        <v>0</v>
      </c>
      <c r="X2106" s="18">
        <f t="shared" si="4844"/>
        <v>3176.8</v>
      </c>
      <c r="Y2106" s="18">
        <f t="shared" si="4845"/>
        <v>3176.8</v>
      </c>
      <c r="Z2106" s="18">
        <f t="shared" si="4846"/>
        <v>3176.8</v>
      </c>
      <c r="AA2106" s="18">
        <f t="shared" si="4865"/>
        <v>0</v>
      </c>
      <c r="AB2106" s="18">
        <f t="shared" si="4865"/>
        <v>0</v>
      </c>
      <c r="AC2106" s="18">
        <f t="shared" si="4865"/>
        <v>0</v>
      </c>
      <c r="AD2106" s="18">
        <f t="shared" si="4847"/>
        <v>3176.8</v>
      </c>
      <c r="AE2106" s="18">
        <f t="shared" si="4848"/>
        <v>3176.8</v>
      </c>
      <c r="AF2106" s="18">
        <f t="shared" si="4849"/>
        <v>3176.8</v>
      </c>
      <c r="AG2106" s="18">
        <f t="shared" si="4865"/>
        <v>0</v>
      </c>
      <c r="AH2106" s="18">
        <f t="shared" si="4836"/>
        <v>3176.8</v>
      </c>
      <c r="AI2106" s="18">
        <f t="shared" si="4837"/>
        <v>3176.8</v>
      </c>
      <c r="AJ2106" s="18">
        <f t="shared" si="4838"/>
        <v>3176.8</v>
      </c>
      <c r="AK2106" s="18">
        <f t="shared" si="4865"/>
        <v>0</v>
      </c>
      <c r="AL2106" s="18">
        <f t="shared" si="4865"/>
        <v>0</v>
      </c>
      <c r="AM2106" s="18">
        <f t="shared" si="4865"/>
        <v>0</v>
      </c>
      <c r="AN2106" s="18">
        <f t="shared" si="4775"/>
        <v>3176.8</v>
      </c>
      <c r="AO2106" s="18">
        <f t="shared" si="4776"/>
        <v>3176.8</v>
      </c>
      <c r="AP2106" s="18">
        <f t="shared" si="4777"/>
        <v>3176.8</v>
      </c>
      <c r="AQ2106" s="18">
        <f t="shared" si="4865"/>
        <v>0</v>
      </c>
      <c r="AR2106" s="18">
        <f t="shared" si="4778"/>
        <v>3176.8</v>
      </c>
      <c r="AS2106" s="18">
        <f t="shared" si="4865"/>
        <v>0</v>
      </c>
      <c r="AT2106" s="18">
        <f t="shared" si="4865"/>
        <v>0</v>
      </c>
      <c r="AU2106" s="18">
        <f t="shared" si="4865"/>
        <v>0</v>
      </c>
      <c r="AV2106" s="18">
        <f t="shared" si="4832"/>
        <v>3176.8</v>
      </c>
      <c r="AW2106" s="18">
        <f t="shared" si="4833"/>
        <v>3176.8</v>
      </c>
      <c r="AX2106" s="18">
        <f t="shared" si="4834"/>
        <v>3176.8</v>
      </c>
      <c r="AY2106" s="18">
        <f t="shared" si="4865"/>
        <v>0</v>
      </c>
      <c r="AZ2106" s="18">
        <f t="shared" si="4865"/>
        <v>0</v>
      </c>
      <c r="BA2106" s="18">
        <f t="shared" si="4830"/>
        <v>3176.8</v>
      </c>
      <c r="BB2106" s="18">
        <f t="shared" si="4831"/>
        <v>3176.8</v>
      </c>
      <c r="BC2106" s="18">
        <f t="shared" si="4865"/>
        <v>0</v>
      </c>
      <c r="BD2106" s="18">
        <f t="shared" si="4865"/>
        <v>0</v>
      </c>
      <c r="BE2106" s="18">
        <f t="shared" si="4865"/>
        <v>0</v>
      </c>
      <c r="BF2106" s="18">
        <f t="shared" si="4820"/>
        <v>3176.8</v>
      </c>
      <c r="BG2106" s="18">
        <f t="shared" si="4821"/>
        <v>3176.8</v>
      </c>
      <c r="BH2106" s="18">
        <f t="shared" si="4822"/>
        <v>3176.8</v>
      </c>
      <c r="BI2106" s="18">
        <f t="shared" si="4865"/>
        <v>0</v>
      </c>
      <c r="BJ2106" s="25"/>
      <c r="BK2106" s="36"/>
    </row>
    <row r="2107" spans="1:92" ht="46.8" x14ac:dyDescent="0.3">
      <c r="A2107" s="51" t="s">
        <v>303</v>
      </c>
      <c r="B2107" s="50"/>
      <c r="C2107" s="51"/>
      <c r="D2107" s="51"/>
      <c r="E2107" s="14" t="s">
        <v>591</v>
      </c>
      <c r="F2107" s="18">
        <f t="shared" ref="F2107:BI2109" si="4866">F2108</f>
        <v>3176.8</v>
      </c>
      <c r="G2107" s="18">
        <f t="shared" si="4866"/>
        <v>3176.8</v>
      </c>
      <c r="H2107" s="18">
        <f t="shared" si="4866"/>
        <v>3176.8</v>
      </c>
      <c r="I2107" s="18">
        <f t="shared" si="4866"/>
        <v>0</v>
      </c>
      <c r="J2107" s="18">
        <f t="shared" si="4866"/>
        <v>0</v>
      </c>
      <c r="K2107" s="18">
        <f t="shared" si="4866"/>
        <v>0</v>
      </c>
      <c r="L2107" s="18">
        <f t="shared" si="4826"/>
        <v>3176.8</v>
      </c>
      <c r="M2107" s="18">
        <f t="shared" si="4827"/>
        <v>3176.8</v>
      </c>
      <c r="N2107" s="18">
        <f t="shared" si="4828"/>
        <v>3176.8</v>
      </c>
      <c r="O2107" s="18">
        <f t="shared" si="4866"/>
        <v>0</v>
      </c>
      <c r="P2107" s="18">
        <f t="shared" si="4866"/>
        <v>0</v>
      </c>
      <c r="Q2107" s="18">
        <f t="shared" si="4866"/>
        <v>0</v>
      </c>
      <c r="R2107" s="18">
        <f t="shared" si="4841"/>
        <v>3176.8</v>
      </c>
      <c r="S2107" s="18">
        <f t="shared" si="4842"/>
        <v>3176.8</v>
      </c>
      <c r="T2107" s="18">
        <f t="shared" si="4843"/>
        <v>3176.8</v>
      </c>
      <c r="U2107" s="18">
        <f t="shared" si="4866"/>
        <v>0</v>
      </c>
      <c r="V2107" s="18">
        <f t="shared" si="4866"/>
        <v>0</v>
      </c>
      <c r="W2107" s="18">
        <f t="shared" si="4866"/>
        <v>0</v>
      </c>
      <c r="X2107" s="18">
        <f t="shared" si="4844"/>
        <v>3176.8</v>
      </c>
      <c r="Y2107" s="18">
        <f t="shared" si="4845"/>
        <v>3176.8</v>
      </c>
      <c r="Z2107" s="18">
        <f t="shared" si="4846"/>
        <v>3176.8</v>
      </c>
      <c r="AA2107" s="18">
        <f t="shared" si="4866"/>
        <v>0</v>
      </c>
      <c r="AB2107" s="18">
        <f t="shared" si="4866"/>
        <v>0</v>
      </c>
      <c r="AC2107" s="18">
        <f t="shared" si="4866"/>
        <v>0</v>
      </c>
      <c r="AD2107" s="18">
        <f t="shared" si="4847"/>
        <v>3176.8</v>
      </c>
      <c r="AE2107" s="18">
        <f t="shared" si="4848"/>
        <v>3176.8</v>
      </c>
      <c r="AF2107" s="18">
        <f t="shared" si="4849"/>
        <v>3176.8</v>
      </c>
      <c r="AG2107" s="18">
        <f t="shared" si="4866"/>
        <v>0</v>
      </c>
      <c r="AH2107" s="18">
        <f t="shared" si="4836"/>
        <v>3176.8</v>
      </c>
      <c r="AI2107" s="18">
        <f t="shared" si="4837"/>
        <v>3176.8</v>
      </c>
      <c r="AJ2107" s="18">
        <f t="shared" si="4838"/>
        <v>3176.8</v>
      </c>
      <c r="AK2107" s="18">
        <f t="shared" si="4866"/>
        <v>0</v>
      </c>
      <c r="AL2107" s="18">
        <f t="shared" si="4866"/>
        <v>0</v>
      </c>
      <c r="AM2107" s="18">
        <f t="shared" si="4866"/>
        <v>0</v>
      </c>
      <c r="AN2107" s="18">
        <f t="shared" si="4775"/>
        <v>3176.8</v>
      </c>
      <c r="AO2107" s="18">
        <f t="shared" si="4776"/>
        <v>3176.8</v>
      </c>
      <c r="AP2107" s="18">
        <f t="shared" si="4777"/>
        <v>3176.8</v>
      </c>
      <c r="AQ2107" s="18">
        <f t="shared" si="4866"/>
        <v>0</v>
      </c>
      <c r="AR2107" s="18">
        <f t="shared" si="4778"/>
        <v>3176.8</v>
      </c>
      <c r="AS2107" s="18">
        <f t="shared" si="4866"/>
        <v>0</v>
      </c>
      <c r="AT2107" s="18">
        <f t="shared" si="4866"/>
        <v>0</v>
      </c>
      <c r="AU2107" s="18">
        <f t="shared" si="4866"/>
        <v>0</v>
      </c>
      <c r="AV2107" s="18">
        <f t="shared" si="4832"/>
        <v>3176.8</v>
      </c>
      <c r="AW2107" s="18">
        <f t="shared" si="4833"/>
        <v>3176.8</v>
      </c>
      <c r="AX2107" s="18">
        <f t="shared" si="4834"/>
        <v>3176.8</v>
      </c>
      <c r="AY2107" s="18">
        <f t="shared" si="4866"/>
        <v>0</v>
      </c>
      <c r="AZ2107" s="18">
        <f t="shared" si="4866"/>
        <v>0</v>
      </c>
      <c r="BA2107" s="18">
        <f t="shared" si="4830"/>
        <v>3176.8</v>
      </c>
      <c r="BB2107" s="18">
        <f t="shared" si="4831"/>
        <v>3176.8</v>
      </c>
      <c r="BC2107" s="18">
        <f t="shared" si="4866"/>
        <v>0</v>
      </c>
      <c r="BD2107" s="18">
        <f t="shared" si="4866"/>
        <v>0</v>
      </c>
      <c r="BE2107" s="18">
        <f t="shared" si="4866"/>
        <v>0</v>
      </c>
      <c r="BF2107" s="18">
        <f t="shared" si="4820"/>
        <v>3176.8</v>
      </c>
      <c r="BG2107" s="18">
        <f t="shared" si="4821"/>
        <v>3176.8</v>
      </c>
      <c r="BH2107" s="18">
        <f t="shared" si="4822"/>
        <v>3176.8</v>
      </c>
      <c r="BI2107" s="18">
        <f t="shared" si="4866"/>
        <v>0</v>
      </c>
      <c r="BJ2107" s="25"/>
      <c r="BK2107" s="36"/>
    </row>
    <row r="2108" spans="1:92" x14ac:dyDescent="0.3">
      <c r="A2108" s="51" t="s">
        <v>303</v>
      </c>
      <c r="B2108" s="50">
        <v>800</v>
      </c>
      <c r="C2108" s="51"/>
      <c r="D2108" s="51"/>
      <c r="E2108" s="14" t="s">
        <v>460</v>
      </c>
      <c r="F2108" s="18">
        <f t="shared" si="4866"/>
        <v>3176.8</v>
      </c>
      <c r="G2108" s="18">
        <f t="shared" si="4866"/>
        <v>3176.8</v>
      </c>
      <c r="H2108" s="18">
        <f t="shared" si="4866"/>
        <v>3176.8</v>
      </c>
      <c r="I2108" s="18">
        <f t="shared" si="4866"/>
        <v>0</v>
      </c>
      <c r="J2108" s="18">
        <f t="shared" si="4866"/>
        <v>0</v>
      </c>
      <c r="K2108" s="18">
        <f t="shared" si="4866"/>
        <v>0</v>
      </c>
      <c r="L2108" s="18">
        <f t="shared" si="4826"/>
        <v>3176.8</v>
      </c>
      <c r="M2108" s="18">
        <f t="shared" si="4827"/>
        <v>3176.8</v>
      </c>
      <c r="N2108" s="18">
        <f t="shared" si="4828"/>
        <v>3176.8</v>
      </c>
      <c r="O2108" s="18">
        <f t="shared" si="4866"/>
        <v>0</v>
      </c>
      <c r="P2108" s="18">
        <f t="shared" si="4866"/>
        <v>0</v>
      </c>
      <c r="Q2108" s="18">
        <f t="shared" si="4866"/>
        <v>0</v>
      </c>
      <c r="R2108" s="18">
        <f t="shared" si="4841"/>
        <v>3176.8</v>
      </c>
      <c r="S2108" s="18">
        <f t="shared" si="4842"/>
        <v>3176.8</v>
      </c>
      <c r="T2108" s="18">
        <f t="shared" si="4843"/>
        <v>3176.8</v>
      </c>
      <c r="U2108" s="18">
        <f t="shared" si="4866"/>
        <v>0</v>
      </c>
      <c r="V2108" s="18">
        <f t="shared" si="4866"/>
        <v>0</v>
      </c>
      <c r="W2108" s="18">
        <f t="shared" si="4866"/>
        <v>0</v>
      </c>
      <c r="X2108" s="18">
        <f t="shared" si="4844"/>
        <v>3176.8</v>
      </c>
      <c r="Y2108" s="18">
        <f t="shared" si="4845"/>
        <v>3176.8</v>
      </c>
      <c r="Z2108" s="18">
        <f t="shared" si="4846"/>
        <v>3176.8</v>
      </c>
      <c r="AA2108" s="18">
        <f t="shared" si="4866"/>
        <v>0</v>
      </c>
      <c r="AB2108" s="18">
        <f t="shared" si="4866"/>
        <v>0</v>
      </c>
      <c r="AC2108" s="18">
        <f t="shared" si="4866"/>
        <v>0</v>
      </c>
      <c r="AD2108" s="18">
        <f t="shared" si="4847"/>
        <v>3176.8</v>
      </c>
      <c r="AE2108" s="18">
        <f t="shared" si="4848"/>
        <v>3176.8</v>
      </c>
      <c r="AF2108" s="18">
        <f t="shared" si="4849"/>
        <v>3176.8</v>
      </c>
      <c r="AG2108" s="18">
        <f t="shared" si="4866"/>
        <v>0</v>
      </c>
      <c r="AH2108" s="18">
        <f t="shared" si="4836"/>
        <v>3176.8</v>
      </c>
      <c r="AI2108" s="18">
        <f t="shared" si="4837"/>
        <v>3176.8</v>
      </c>
      <c r="AJ2108" s="18">
        <f t="shared" si="4838"/>
        <v>3176.8</v>
      </c>
      <c r="AK2108" s="18">
        <f t="shared" si="4866"/>
        <v>0</v>
      </c>
      <c r="AL2108" s="18">
        <f t="shared" si="4866"/>
        <v>0</v>
      </c>
      <c r="AM2108" s="18">
        <f t="shared" si="4866"/>
        <v>0</v>
      </c>
      <c r="AN2108" s="18">
        <f t="shared" si="4775"/>
        <v>3176.8</v>
      </c>
      <c r="AO2108" s="18">
        <f t="shared" si="4776"/>
        <v>3176.8</v>
      </c>
      <c r="AP2108" s="18">
        <f t="shared" si="4777"/>
        <v>3176.8</v>
      </c>
      <c r="AQ2108" s="18">
        <f t="shared" si="4866"/>
        <v>0</v>
      </c>
      <c r="AR2108" s="18">
        <f t="shared" si="4778"/>
        <v>3176.8</v>
      </c>
      <c r="AS2108" s="18">
        <f t="shared" si="4866"/>
        <v>0</v>
      </c>
      <c r="AT2108" s="18">
        <f t="shared" si="4866"/>
        <v>0</v>
      </c>
      <c r="AU2108" s="18">
        <f t="shared" si="4866"/>
        <v>0</v>
      </c>
      <c r="AV2108" s="18">
        <f t="shared" si="4832"/>
        <v>3176.8</v>
      </c>
      <c r="AW2108" s="18">
        <f t="shared" si="4833"/>
        <v>3176.8</v>
      </c>
      <c r="AX2108" s="18">
        <f t="shared" si="4834"/>
        <v>3176.8</v>
      </c>
      <c r="AY2108" s="18">
        <f t="shared" si="4866"/>
        <v>0</v>
      </c>
      <c r="AZ2108" s="18">
        <f t="shared" si="4866"/>
        <v>0</v>
      </c>
      <c r="BA2108" s="18">
        <f t="shared" si="4830"/>
        <v>3176.8</v>
      </c>
      <c r="BB2108" s="18">
        <f t="shared" si="4831"/>
        <v>3176.8</v>
      </c>
      <c r="BC2108" s="18">
        <f t="shared" si="4866"/>
        <v>0</v>
      </c>
      <c r="BD2108" s="18">
        <f t="shared" si="4866"/>
        <v>0</v>
      </c>
      <c r="BE2108" s="18">
        <f t="shared" si="4866"/>
        <v>0</v>
      </c>
      <c r="BF2108" s="18">
        <f t="shared" si="4820"/>
        <v>3176.8</v>
      </c>
      <c r="BG2108" s="18">
        <f t="shared" si="4821"/>
        <v>3176.8</v>
      </c>
      <c r="BH2108" s="18">
        <f t="shared" si="4822"/>
        <v>3176.8</v>
      </c>
      <c r="BI2108" s="18">
        <f t="shared" si="4866"/>
        <v>0</v>
      </c>
      <c r="BJ2108" s="25"/>
      <c r="BK2108" s="36"/>
    </row>
    <row r="2109" spans="1:92" x14ac:dyDescent="0.3">
      <c r="A2109" s="51" t="s">
        <v>303</v>
      </c>
      <c r="B2109" s="50">
        <v>850</v>
      </c>
      <c r="C2109" s="51"/>
      <c r="D2109" s="51"/>
      <c r="E2109" s="14" t="s">
        <v>477</v>
      </c>
      <c r="F2109" s="18">
        <f t="shared" si="4866"/>
        <v>3176.8</v>
      </c>
      <c r="G2109" s="18">
        <f t="shared" si="4866"/>
        <v>3176.8</v>
      </c>
      <c r="H2109" s="18">
        <f t="shared" si="4866"/>
        <v>3176.8</v>
      </c>
      <c r="I2109" s="18">
        <f t="shared" si="4866"/>
        <v>0</v>
      </c>
      <c r="J2109" s="18">
        <f t="shared" si="4866"/>
        <v>0</v>
      </c>
      <c r="K2109" s="18">
        <f t="shared" si="4866"/>
        <v>0</v>
      </c>
      <c r="L2109" s="18">
        <f t="shared" si="4826"/>
        <v>3176.8</v>
      </c>
      <c r="M2109" s="18">
        <f t="shared" si="4827"/>
        <v>3176.8</v>
      </c>
      <c r="N2109" s="18">
        <f t="shared" si="4828"/>
        <v>3176.8</v>
      </c>
      <c r="O2109" s="18">
        <f t="shared" si="4866"/>
        <v>0</v>
      </c>
      <c r="P2109" s="18">
        <f t="shared" si="4866"/>
        <v>0</v>
      </c>
      <c r="Q2109" s="18">
        <f t="shared" si="4866"/>
        <v>0</v>
      </c>
      <c r="R2109" s="18">
        <f t="shared" si="4841"/>
        <v>3176.8</v>
      </c>
      <c r="S2109" s="18">
        <f t="shared" si="4842"/>
        <v>3176.8</v>
      </c>
      <c r="T2109" s="18">
        <f t="shared" si="4843"/>
        <v>3176.8</v>
      </c>
      <c r="U2109" s="18">
        <f t="shared" si="4866"/>
        <v>0</v>
      </c>
      <c r="V2109" s="18">
        <f t="shared" si="4866"/>
        <v>0</v>
      </c>
      <c r="W2109" s="18">
        <f t="shared" si="4866"/>
        <v>0</v>
      </c>
      <c r="X2109" s="18">
        <f t="shared" si="4844"/>
        <v>3176.8</v>
      </c>
      <c r="Y2109" s="18">
        <f t="shared" si="4845"/>
        <v>3176.8</v>
      </c>
      <c r="Z2109" s="18">
        <f t="shared" si="4846"/>
        <v>3176.8</v>
      </c>
      <c r="AA2109" s="18">
        <f t="shared" si="4866"/>
        <v>0</v>
      </c>
      <c r="AB2109" s="18">
        <f t="shared" si="4866"/>
        <v>0</v>
      </c>
      <c r="AC2109" s="18">
        <f t="shared" si="4866"/>
        <v>0</v>
      </c>
      <c r="AD2109" s="18">
        <f t="shared" si="4847"/>
        <v>3176.8</v>
      </c>
      <c r="AE2109" s="18">
        <f t="shared" si="4848"/>
        <v>3176.8</v>
      </c>
      <c r="AF2109" s="18">
        <f t="shared" si="4849"/>
        <v>3176.8</v>
      </c>
      <c r="AG2109" s="18">
        <f t="shared" si="4866"/>
        <v>0</v>
      </c>
      <c r="AH2109" s="18">
        <f t="shared" si="4836"/>
        <v>3176.8</v>
      </c>
      <c r="AI2109" s="18">
        <f t="shared" si="4837"/>
        <v>3176.8</v>
      </c>
      <c r="AJ2109" s="18">
        <f t="shared" si="4838"/>
        <v>3176.8</v>
      </c>
      <c r="AK2109" s="18">
        <f t="shared" si="4866"/>
        <v>0</v>
      </c>
      <c r="AL2109" s="18">
        <f t="shared" si="4866"/>
        <v>0</v>
      </c>
      <c r="AM2109" s="18">
        <f t="shared" si="4866"/>
        <v>0</v>
      </c>
      <c r="AN2109" s="18">
        <f t="shared" si="4775"/>
        <v>3176.8</v>
      </c>
      <c r="AO2109" s="18">
        <f t="shared" si="4776"/>
        <v>3176.8</v>
      </c>
      <c r="AP2109" s="18">
        <f t="shared" si="4777"/>
        <v>3176.8</v>
      </c>
      <c r="AQ2109" s="18">
        <f t="shared" si="4866"/>
        <v>0</v>
      </c>
      <c r="AR2109" s="18">
        <f t="shared" si="4778"/>
        <v>3176.8</v>
      </c>
      <c r="AS2109" s="18">
        <f t="shared" si="4866"/>
        <v>0</v>
      </c>
      <c r="AT2109" s="18">
        <f t="shared" si="4866"/>
        <v>0</v>
      </c>
      <c r="AU2109" s="18">
        <f t="shared" si="4866"/>
        <v>0</v>
      </c>
      <c r="AV2109" s="18">
        <f t="shared" si="4832"/>
        <v>3176.8</v>
      </c>
      <c r="AW2109" s="18">
        <f t="shared" si="4833"/>
        <v>3176.8</v>
      </c>
      <c r="AX2109" s="18">
        <f t="shared" si="4834"/>
        <v>3176.8</v>
      </c>
      <c r="AY2109" s="18">
        <f t="shared" si="4866"/>
        <v>0</v>
      </c>
      <c r="AZ2109" s="18">
        <f t="shared" si="4866"/>
        <v>0</v>
      </c>
      <c r="BA2109" s="18">
        <f t="shared" si="4830"/>
        <v>3176.8</v>
      </c>
      <c r="BB2109" s="18">
        <f t="shared" si="4831"/>
        <v>3176.8</v>
      </c>
      <c r="BC2109" s="18">
        <f t="shared" si="4866"/>
        <v>0</v>
      </c>
      <c r="BD2109" s="18">
        <f t="shared" si="4866"/>
        <v>0</v>
      </c>
      <c r="BE2109" s="18">
        <f t="shared" si="4866"/>
        <v>0</v>
      </c>
      <c r="BF2109" s="18">
        <f t="shared" si="4820"/>
        <v>3176.8</v>
      </c>
      <c r="BG2109" s="18">
        <f t="shared" si="4821"/>
        <v>3176.8</v>
      </c>
      <c r="BH2109" s="18">
        <f t="shared" si="4822"/>
        <v>3176.8</v>
      </c>
      <c r="BI2109" s="18">
        <f t="shared" si="4866"/>
        <v>0</v>
      </c>
      <c r="BJ2109" s="25"/>
      <c r="BK2109" s="36"/>
    </row>
    <row r="2110" spans="1:92" x14ac:dyDescent="0.3">
      <c r="A2110" s="51" t="s">
        <v>303</v>
      </c>
      <c r="B2110" s="50">
        <v>850</v>
      </c>
      <c r="C2110" s="51" t="s">
        <v>184</v>
      </c>
      <c r="D2110" s="51" t="s">
        <v>99</v>
      </c>
      <c r="E2110" s="14" t="s">
        <v>432</v>
      </c>
      <c r="F2110" s="18">
        <v>3176.8</v>
      </c>
      <c r="G2110" s="18">
        <v>3176.8</v>
      </c>
      <c r="H2110" s="18">
        <v>3176.8</v>
      </c>
      <c r="I2110" s="18"/>
      <c r="J2110" s="18"/>
      <c r="K2110" s="18"/>
      <c r="L2110" s="18">
        <f t="shared" si="4826"/>
        <v>3176.8</v>
      </c>
      <c r="M2110" s="18">
        <f t="shared" si="4827"/>
        <v>3176.8</v>
      </c>
      <c r="N2110" s="18">
        <f t="shared" si="4828"/>
        <v>3176.8</v>
      </c>
      <c r="O2110" s="18"/>
      <c r="P2110" s="18"/>
      <c r="Q2110" s="18"/>
      <c r="R2110" s="18">
        <f t="shared" si="4841"/>
        <v>3176.8</v>
      </c>
      <c r="S2110" s="18">
        <f t="shared" si="4842"/>
        <v>3176.8</v>
      </c>
      <c r="T2110" s="18">
        <f t="shared" si="4843"/>
        <v>3176.8</v>
      </c>
      <c r="U2110" s="18"/>
      <c r="V2110" s="18"/>
      <c r="W2110" s="18"/>
      <c r="X2110" s="18">
        <f t="shared" si="4844"/>
        <v>3176.8</v>
      </c>
      <c r="Y2110" s="18">
        <f t="shared" si="4845"/>
        <v>3176.8</v>
      </c>
      <c r="Z2110" s="18">
        <f t="shared" si="4846"/>
        <v>3176.8</v>
      </c>
      <c r="AA2110" s="18"/>
      <c r="AB2110" s="18"/>
      <c r="AC2110" s="18"/>
      <c r="AD2110" s="18">
        <f t="shared" si="4847"/>
        <v>3176.8</v>
      </c>
      <c r="AE2110" s="18">
        <f t="shared" si="4848"/>
        <v>3176.8</v>
      </c>
      <c r="AF2110" s="18">
        <f t="shared" si="4849"/>
        <v>3176.8</v>
      </c>
      <c r="AG2110" s="18"/>
      <c r="AH2110" s="18">
        <f t="shared" si="4836"/>
        <v>3176.8</v>
      </c>
      <c r="AI2110" s="18">
        <f t="shared" si="4837"/>
        <v>3176.8</v>
      </c>
      <c r="AJ2110" s="18">
        <f t="shared" si="4838"/>
        <v>3176.8</v>
      </c>
      <c r="AK2110" s="18"/>
      <c r="AL2110" s="18"/>
      <c r="AM2110" s="18"/>
      <c r="AN2110" s="18">
        <f t="shared" si="4775"/>
        <v>3176.8</v>
      </c>
      <c r="AO2110" s="18">
        <f t="shared" si="4776"/>
        <v>3176.8</v>
      </c>
      <c r="AP2110" s="18">
        <f t="shared" si="4777"/>
        <v>3176.8</v>
      </c>
      <c r="AQ2110" s="18"/>
      <c r="AR2110" s="18">
        <f t="shared" si="4778"/>
        <v>3176.8</v>
      </c>
      <c r="AS2110" s="18"/>
      <c r="AT2110" s="18"/>
      <c r="AU2110" s="18"/>
      <c r="AV2110" s="18">
        <f t="shared" si="4832"/>
        <v>3176.8</v>
      </c>
      <c r="AW2110" s="18">
        <f t="shared" si="4833"/>
        <v>3176.8</v>
      </c>
      <c r="AX2110" s="18">
        <f t="shared" si="4834"/>
        <v>3176.8</v>
      </c>
      <c r="AY2110" s="18"/>
      <c r="AZ2110" s="18"/>
      <c r="BA2110" s="18">
        <f t="shared" si="4830"/>
        <v>3176.8</v>
      </c>
      <c r="BB2110" s="18">
        <f t="shared" si="4831"/>
        <v>3176.8</v>
      </c>
      <c r="BC2110" s="18"/>
      <c r="BD2110" s="18"/>
      <c r="BE2110" s="18"/>
      <c r="BF2110" s="18">
        <f t="shared" si="4820"/>
        <v>3176.8</v>
      </c>
      <c r="BG2110" s="18">
        <f t="shared" si="4821"/>
        <v>3176.8</v>
      </c>
      <c r="BH2110" s="18">
        <f t="shared" si="4822"/>
        <v>3176.8</v>
      </c>
      <c r="BI2110" s="18"/>
      <c r="BJ2110" s="25"/>
      <c r="BK2110" s="36"/>
    </row>
    <row r="2111" spans="1:92" ht="46.8" x14ac:dyDescent="0.3">
      <c r="A2111" s="19" t="s">
        <v>1583</v>
      </c>
      <c r="B2111" s="19"/>
      <c r="C2111" s="14"/>
      <c r="D2111" s="51"/>
      <c r="E2111" s="14" t="s">
        <v>1584</v>
      </c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>
        <f>BC2112</f>
        <v>908.56</v>
      </c>
      <c r="BD2111" s="18">
        <f t="shared" ref="BD2111:BI2114" si="4867">BD2112</f>
        <v>0</v>
      </c>
      <c r="BE2111" s="18">
        <f t="shared" si="4867"/>
        <v>0</v>
      </c>
      <c r="BF2111" s="18">
        <f t="shared" si="4820"/>
        <v>908.56</v>
      </c>
      <c r="BG2111" s="18">
        <f t="shared" si="4821"/>
        <v>0</v>
      </c>
      <c r="BH2111" s="18">
        <f t="shared" si="4822"/>
        <v>0</v>
      </c>
      <c r="BI2111" s="18">
        <f t="shared" si="4867"/>
        <v>0</v>
      </c>
      <c r="BJ2111" s="25"/>
      <c r="BK2111" s="36"/>
    </row>
    <row r="2112" spans="1:92" ht="46.8" x14ac:dyDescent="0.3">
      <c r="A2112" s="19" t="s">
        <v>1585</v>
      </c>
      <c r="B2112" s="19"/>
      <c r="C2112" s="14"/>
      <c r="D2112" s="51"/>
      <c r="E2112" s="14" t="s">
        <v>1586</v>
      </c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>
        <f>BC2113</f>
        <v>908.56</v>
      </c>
      <c r="BD2112" s="18">
        <f t="shared" si="4867"/>
        <v>0</v>
      </c>
      <c r="BE2112" s="18">
        <f t="shared" si="4867"/>
        <v>0</v>
      </c>
      <c r="BF2112" s="18">
        <f t="shared" si="4820"/>
        <v>908.56</v>
      </c>
      <c r="BG2112" s="18">
        <f t="shared" si="4821"/>
        <v>0</v>
      </c>
      <c r="BH2112" s="18">
        <f t="shared" si="4822"/>
        <v>0</v>
      </c>
      <c r="BI2112" s="18">
        <f t="shared" si="4867"/>
        <v>0</v>
      </c>
      <c r="BJ2112" s="25"/>
      <c r="BK2112" s="36"/>
    </row>
    <row r="2113" spans="1:92" x14ac:dyDescent="0.3">
      <c r="A2113" s="19" t="s">
        <v>1585</v>
      </c>
      <c r="B2113" s="19" t="s">
        <v>1168</v>
      </c>
      <c r="C2113" s="51"/>
      <c r="D2113" s="51"/>
      <c r="E2113" s="14" t="s">
        <v>460</v>
      </c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>
        <f>BC2114</f>
        <v>908.56</v>
      </c>
      <c r="BD2113" s="18">
        <f t="shared" si="4867"/>
        <v>0</v>
      </c>
      <c r="BE2113" s="18">
        <f t="shared" si="4867"/>
        <v>0</v>
      </c>
      <c r="BF2113" s="18">
        <f t="shared" si="4820"/>
        <v>908.56</v>
      </c>
      <c r="BG2113" s="18">
        <f t="shared" si="4821"/>
        <v>0</v>
      </c>
      <c r="BH2113" s="18">
        <f t="shared" si="4822"/>
        <v>0</v>
      </c>
      <c r="BI2113" s="18">
        <f t="shared" si="4867"/>
        <v>0</v>
      </c>
      <c r="BJ2113" s="25"/>
      <c r="BK2113" s="36"/>
    </row>
    <row r="2114" spans="1:92" ht="78" x14ac:dyDescent="0.3">
      <c r="A2114" s="19" t="s">
        <v>1585</v>
      </c>
      <c r="B2114" s="19" t="s">
        <v>1587</v>
      </c>
      <c r="C2114" s="51"/>
      <c r="D2114" s="51"/>
      <c r="E2114" s="14" t="s">
        <v>475</v>
      </c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>
        <f>BC2115</f>
        <v>908.56</v>
      </c>
      <c r="BD2114" s="18">
        <f t="shared" si="4867"/>
        <v>0</v>
      </c>
      <c r="BE2114" s="18">
        <f t="shared" si="4867"/>
        <v>0</v>
      </c>
      <c r="BF2114" s="18">
        <f t="shared" si="4820"/>
        <v>908.56</v>
      </c>
      <c r="BG2114" s="18">
        <f t="shared" si="4821"/>
        <v>0</v>
      </c>
      <c r="BH2114" s="18">
        <f t="shared" si="4822"/>
        <v>0</v>
      </c>
      <c r="BI2114" s="18">
        <f t="shared" si="4867"/>
        <v>0</v>
      </c>
      <c r="BJ2114" s="25"/>
      <c r="BK2114" s="36"/>
    </row>
    <row r="2115" spans="1:92" x14ac:dyDescent="0.3">
      <c r="A2115" s="19" t="s">
        <v>1585</v>
      </c>
      <c r="B2115" s="19" t="s">
        <v>1587</v>
      </c>
      <c r="C2115" s="51" t="s">
        <v>184</v>
      </c>
      <c r="D2115" s="51" t="s">
        <v>99</v>
      </c>
      <c r="E2115" s="14" t="s">
        <v>432</v>
      </c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>
        <v>908.56</v>
      </c>
      <c r="BD2115" s="18"/>
      <c r="BE2115" s="18"/>
      <c r="BF2115" s="18">
        <f t="shared" si="4820"/>
        <v>908.56</v>
      </c>
      <c r="BG2115" s="18">
        <f t="shared" si="4821"/>
        <v>0</v>
      </c>
      <c r="BH2115" s="18">
        <f t="shared" si="4822"/>
        <v>0</v>
      </c>
      <c r="BI2115" s="18"/>
      <c r="BJ2115" s="25"/>
      <c r="BK2115" s="36"/>
    </row>
    <row r="2116" spans="1:92" s="11" customFormat="1" ht="46.8" x14ac:dyDescent="0.3">
      <c r="A2116" s="10" t="s">
        <v>306</v>
      </c>
      <c r="B2116" s="16"/>
      <c r="C2116" s="10"/>
      <c r="D2116" s="10"/>
      <c r="E2116" s="15" t="s">
        <v>835</v>
      </c>
      <c r="F2116" s="17">
        <f t="shared" ref="F2116" si="4868">F2117+F2122</f>
        <v>45423.1</v>
      </c>
      <c r="G2116" s="17">
        <f t="shared" ref="G2116:BI2116" si="4869">G2117+G2122</f>
        <v>25216.7</v>
      </c>
      <c r="H2116" s="17">
        <f t="shared" si="4869"/>
        <v>25216.7</v>
      </c>
      <c r="I2116" s="17">
        <f t="shared" ref="I2116:K2116" si="4870">I2117+I2122</f>
        <v>0</v>
      </c>
      <c r="J2116" s="17">
        <f t="shared" si="4870"/>
        <v>0</v>
      </c>
      <c r="K2116" s="17">
        <f t="shared" si="4870"/>
        <v>0</v>
      </c>
      <c r="L2116" s="17">
        <f t="shared" si="4826"/>
        <v>45423.1</v>
      </c>
      <c r="M2116" s="17">
        <f t="shared" si="4827"/>
        <v>25216.7</v>
      </c>
      <c r="N2116" s="17">
        <f t="shared" si="4828"/>
        <v>25216.7</v>
      </c>
      <c r="O2116" s="17">
        <f t="shared" ref="O2116:Q2116" si="4871">O2117+O2122</f>
        <v>0</v>
      </c>
      <c r="P2116" s="17">
        <f t="shared" si="4871"/>
        <v>0</v>
      </c>
      <c r="Q2116" s="17">
        <f t="shared" si="4871"/>
        <v>0</v>
      </c>
      <c r="R2116" s="17">
        <f t="shared" si="4841"/>
        <v>45423.1</v>
      </c>
      <c r="S2116" s="17">
        <f t="shared" si="4842"/>
        <v>25216.7</v>
      </c>
      <c r="T2116" s="17">
        <f t="shared" si="4843"/>
        <v>25216.7</v>
      </c>
      <c r="U2116" s="17">
        <f t="shared" ref="U2116:W2116" si="4872">U2117+U2122</f>
        <v>0</v>
      </c>
      <c r="V2116" s="17">
        <f t="shared" si="4872"/>
        <v>0</v>
      </c>
      <c r="W2116" s="17">
        <f t="shared" si="4872"/>
        <v>0</v>
      </c>
      <c r="X2116" s="17">
        <f t="shared" si="4844"/>
        <v>45423.1</v>
      </c>
      <c r="Y2116" s="17">
        <f t="shared" si="4845"/>
        <v>25216.7</v>
      </c>
      <c r="Z2116" s="17">
        <f t="shared" si="4846"/>
        <v>25216.7</v>
      </c>
      <c r="AA2116" s="17">
        <f t="shared" ref="AA2116:AB2116" si="4873">AA2117+AA2122</f>
        <v>0</v>
      </c>
      <c r="AB2116" s="17">
        <f t="shared" si="4873"/>
        <v>0</v>
      </c>
      <c r="AC2116" s="17">
        <f t="shared" ref="AC2116" si="4874">AC2117+AC2122</f>
        <v>0</v>
      </c>
      <c r="AD2116" s="18">
        <f t="shared" si="4847"/>
        <v>45423.1</v>
      </c>
      <c r="AE2116" s="18">
        <f t="shared" si="4848"/>
        <v>25216.7</v>
      </c>
      <c r="AF2116" s="18">
        <f t="shared" si="4849"/>
        <v>25216.7</v>
      </c>
      <c r="AG2116" s="17">
        <f t="shared" ref="AG2116" si="4875">AG2117+AG2122</f>
        <v>625</v>
      </c>
      <c r="AH2116" s="17">
        <f t="shared" si="4836"/>
        <v>46048.1</v>
      </c>
      <c r="AI2116" s="17">
        <f t="shared" si="4837"/>
        <v>25216.7</v>
      </c>
      <c r="AJ2116" s="17">
        <f t="shared" si="4838"/>
        <v>25216.7</v>
      </c>
      <c r="AK2116" s="17">
        <f t="shared" ref="AK2116:AM2116" si="4876">AK2117+AK2122</f>
        <v>-157.904</v>
      </c>
      <c r="AL2116" s="17">
        <f t="shared" si="4876"/>
        <v>0</v>
      </c>
      <c r="AM2116" s="17">
        <f t="shared" si="4876"/>
        <v>0</v>
      </c>
      <c r="AN2116" s="17">
        <f t="shared" si="4775"/>
        <v>45890.195999999996</v>
      </c>
      <c r="AO2116" s="17">
        <f t="shared" si="4776"/>
        <v>25216.7</v>
      </c>
      <c r="AP2116" s="17">
        <f t="shared" si="4777"/>
        <v>25216.7</v>
      </c>
      <c r="AQ2116" s="17">
        <f t="shared" ref="AQ2116" si="4877">AQ2117+AQ2122</f>
        <v>0</v>
      </c>
      <c r="AR2116" s="17">
        <f t="shared" si="4778"/>
        <v>45890.195999999996</v>
      </c>
      <c r="AS2116" s="17">
        <f t="shared" ref="AS2116:AU2116" si="4878">AS2117+AS2122</f>
        <v>-27.162999999999894</v>
      </c>
      <c r="AT2116" s="17">
        <f t="shared" si="4878"/>
        <v>0</v>
      </c>
      <c r="AU2116" s="17">
        <f t="shared" si="4878"/>
        <v>0</v>
      </c>
      <c r="AV2116" s="17">
        <f t="shared" si="4832"/>
        <v>45863.032999999996</v>
      </c>
      <c r="AW2116" s="17">
        <f t="shared" si="4833"/>
        <v>25216.7</v>
      </c>
      <c r="AX2116" s="17">
        <f t="shared" si="4834"/>
        <v>25216.7</v>
      </c>
      <c r="AY2116" s="17">
        <f t="shared" ref="AY2116:AZ2116" si="4879">AY2117+AY2122</f>
        <v>0</v>
      </c>
      <c r="AZ2116" s="17">
        <f t="shared" si="4879"/>
        <v>0</v>
      </c>
      <c r="BA2116" s="18">
        <f t="shared" si="4830"/>
        <v>45863.032999999996</v>
      </c>
      <c r="BB2116" s="18">
        <f t="shared" si="4831"/>
        <v>25216.7</v>
      </c>
      <c r="BC2116" s="17">
        <f t="shared" ref="BC2116:BE2116" si="4880">BC2117+BC2122</f>
        <v>-14.577999999999999</v>
      </c>
      <c r="BD2116" s="17">
        <f t="shared" si="4880"/>
        <v>0</v>
      </c>
      <c r="BE2116" s="17">
        <f t="shared" si="4880"/>
        <v>0</v>
      </c>
      <c r="BF2116" s="17">
        <f t="shared" si="4820"/>
        <v>45848.454999999994</v>
      </c>
      <c r="BG2116" s="17">
        <f t="shared" si="4821"/>
        <v>25216.7</v>
      </c>
      <c r="BH2116" s="17">
        <f t="shared" si="4822"/>
        <v>25216.7</v>
      </c>
      <c r="BI2116" s="17">
        <f t="shared" si="4869"/>
        <v>0</v>
      </c>
      <c r="BJ2116" s="25"/>
      <c r="BK2116" s="35"/>
      <c r="BL2116" s="31"/>
      <c r="BM2116" s="31"/>
      <c r="BN2116" s="31"/>
      <c r="BO2116" s="31"/>
      <c r="BP2116" s="31"/>
      <c r="BQ2116" s="31"/>
      <c r="BR2116" s="31"/>
      <c r="BS2116" s="31"/>
      <c r="BT2116" s="31"/>
      <c r="BU2116" s="31"/>
      <c r="BV2116" s="31"/>
      <c r="BW2116" s="31"/>
      <c r="BX2116" s="31"/>
      <c r="BY2116" s="31"/>
      <c r="BZ2116" s="31"/>
      <c r="CA2116" s="31"/>
      <c r="CB2116" s="31"/>
      <c r="CC2116" s="31"/>
      <c r="CD2116" s="31"/>
      <c r="CE2116" s="31"/>
      <c r="CF2116" s="31"/>
      <c r="CG2116" s="31"/>
      <c r="CH2116" s="31"/>
      <c r="CI2116" s="31"/>
      <c r="CJ2116" s="31"/>
      <c r="CK2116" s="31"/>
      <c r="CL2116" s="31"/>
      <c r="CM2116" s="31"/>
      <c r="CN2116" s="31"/>
    </row>
    <row r="2117" spans="1:92" ht="62.4" x14ac:dyDescent="0.3">
      <c r="A2117" s="51" t="s">
        <v>307</v>
      </c>
      <c r="B2117" s="50"/>
      <c r="C2117" s="51"/>
      <c r="D2117" s="51"/>
      <c r="E2117" s="14" t="s">
        <v>836</v>
      </c>
      <c r="F2117" s="18">
        <f t="shared" ref="F2117:BI2120" si="4881">F2118</f>
        <v>17543.5</v>
      </c>
      <c r="G2117" s="18">
        <f t="shared" si="4881"/>
        <v>17543.5</v>
      </c>
      <c r="H2117" s="18">
        <f t="shared" si="4881"/>
        <v>17543.5</v>
      </c>
      <c r="I2117" s="18">
        <f t="shared" si="4881"/>
        <v>0</v>
      </c>
      <c r="J2117" s="18">
        <f t="shared" si="4881"/>
        <v>0</v>
      </c>
      <c r="K2117" s="18">
        <f t="shared" si="4881"/>
        <v>0</v>
      </c>
      <c r="L2117" s="18">
        <f t="shared" si="4826"/>
        <v>17543.5</v>
      </c>
      <c r="M2117" s="18">
        <f t="shared" si="4827"/>
        <v>17543.5</v>
      </c>
      <c r="N2117" s="18">
        <f t="shared" si="4828"/>
        <v>17543.5</v>
      </c>
      <c r="O2117" s="18">
        <f t="shared" si="4881"/>
        <v>0</v>
      </c>
      <c r="P2117" s="18">
        <f t="shared" si="4881"/>
        <v>0</v>
      </c>
      <c r="Q2117" s="18">
        <f t="shared" si="4881"/>
        <v>0</v>
      </c>
      <c r="R2117" s="18">
        <f t="shared" si="4841"/>
        <v>17543.5</v>
      </c>
      <c r="S2117" s="18">
        <f t="shared" si="4842"/>
        <v>17543.5</v>
      </c>
      <c r="T2117" s="18">
        <f t="shared" si="4843"/>
        <v>17543.5</v>
      </c>
      <c r="U2117" s="18">
        <f t="shared" si="4881"/>
        <v>0</v>
      </c>
      <c r="V2117" s="18">
        <f t="shared" si="4881"/>
        <v>0</v>
      </c>
      <c r="W2117" s="18">
        <f t="shared" si="4881"/>
        <v>0</v>
      </c>
      <c r="X2117" s="18">
        <f t="shared" si="4844"/>
        <v>17543.5</v>
      </c>
      <c r="Y2117" s="18">
        <f t="shared" si="4845"/>
        <v>17543.5</v>
      </c>
      <c r="Z2117" s="18">
        <f t="shared" si="4846"/>
        <v>17543.5</v>
      </c>
      <c r="AA2117" s="18">
        <f t="shared" si="4881"/>
        <v>0</v>
      </c>
      <c r="AB2117" s="18">
        <f t="shared" si="4881"/>
        <v>0</v>
      </c>
      <c r="AC2117" s="18">
        <f t="shared" si="4881"/>
        <v>0</v>
      </c>
      <c r="AD2117" s="18">
        <f t="shared" si="4847"/>
        <v>17543.5</v>
      </c>
      <c r="AE2117" s="18">
        <f t="shared" si="4848"/>
        <v>17543.5</v>
      </c>
      <c r="AF2117" s="18">
        <f t="shared" si="4849"/>
        <v>17543.5</v>
      </c>
      <c r="AG2117" s="18">
        <f t="shared" si="4881"/>
        <v>0</v>
      </c>
      <c r="AH2117" s="18">
        <f t="shared" si="4836"/>
        <v>17543.5</v>
      </c>
      <c r="AI2117" s="18">
        <f t="shared" si="4837"/>
        <v>17543.5</v>
      </c>
      <c r="AJ2117" s="18">
        <f t="shared" si="4838"/>
        <v>17543.5</v>
      </c>
      <c r="AK2117" s="18">
        <f t="shared" si="4881"/>
        <v>0</v>
      </c>
      <c r="AL2117" s="18">
        <f t="shared" si="4881"/>
        <v>0</v>
      </c>
      <c r="AM2117" s="18">
        <f t="shared" si="4881"/>
        <v>0</v>
      </c>
      <c r="AN2117" s="18">
        <f t="shared" ref="AN2117:AN2188" si="4882">AH2117+AK2117</f>
        <v>17543.5</v>
      </c>
      <c r="AO2117" s="18">
        <f t="shared" ref="AO2117:AO2188" si="4883">AI2117+AL2117</f>
        <v>17543.5</v>
      </c>
      <c r="AP2117" s="18">
        <f t="shared" ref="AP2117:AP2188" si="4884">AJ2117+AM2117</f>
        <v>17543.5</v>
      </c>
      <c r="AQ2117" s="18">
        <f t="shared" si="4881"/>
        <v>0</v>
      </c>
      <c r="AR2117" s="18">
        <f t="shared" ref="AR2117:AR2188" si="4885">AN2117+AQ2117</f>
        <v>17543.5</v>
      </c>
      <c r="AS2117" s="18">
        <f t="shared" si="4881"/>
        <v>-27.163</v>
      </c>
      <c r="AT2117" s="18">
        <f t="shared" si="4881"/>
        <v>0</v>
      </c>
      <c r="AU2117" s="18">
        <f t="shared" si="4881"/>
        <v>0</v>
      </c>
      <c r="AV2117" s="18">
        <f t="shared" si="4832"/>
        <v>17516.337</v>
      </c>
      <c r="AW2117" s="18">
        <f t="shared" si="4833"/>
        <v>17543.5</v>
      </c>
      <c r="AX2117" s="18">
        <f t="shared" si="4834"/>
        <v>17543.5</v>
      </c>
      <c r="AY2117" s="18">
        <f t="shared" si="4881"/>
        <v>0</v>
      </c>
      <c r="AZ2117" s="18">
        <f t="shared" si="4881"/>
        <v>0</v>
      </c>
      <c r="BA2117" s="18">
        <f t="shared" si="4830"/>
        <v>17516.337</v>
      </c>
      <c r="BB2117" s="18">
        <f t="shared" si="4831"/>
        <v>17543.5</v>
      </c>
      <c r="BC2117" s="18">
        <f t="shared" si="4881"/>
        <v>-14.577999999999999</v>
      </c>
      <c r="BD2117" s="18">
        <f t="shared" si="4881"/>
        <v>0</v>
      </c>
      <c r="BE2117" s="18">
        <f t="shared" si="4881"/>
        <v>0</v>
      </c>
      <c r="BF2117" s="18">
        <f t="shared" si="4820"/>
        <v>17501.758999999998</v>
      </c>
      <c r="BG2117" s="18">
        <f t="shared" si="4821"/>
        <v>17543.5</v>
      </c>
      <c r="BH2117" s="18">
        <f t="shared" si="4822"/>
        <v>17543.5</v>
      </c>
      <c r="BI2117" s="18">
        <f t="shared" si="4881"/>
        <v>0</v>
      </c>
      <c r="BJ2117" s="25"/>
      <c r="BK2117" s="36"/>
    </row>
    <row r="2118" spans="1:92" ht="31.2" x14ac:dyDescent="0.3">
      <c r="A2118" s="51" t="s">
        <v>305</v>
      </c>
      <c r="B2118" s="50"/>
      <c r="C2118" s="51"/>
      <c r="D2118" s="51"/>
      <c r="E2118" s="14" t="s">
        <v>592</v>
      </c>
      <c r="F2118" s="18">
        <f t="shared" si="4881"/>
        <v>17543.5</v>
      </c>
      <c r="G2118" s="18">
        <f t="shared" si="4881"/>
        <v>17543.5</v>
      </c>
      <c r="H2118" s="18">
        <f t="shared" si="4881"/>
        <v>17543.5</v>
      </c>
      <c r="I2118" s="18">
        <f t="shared" si="4881"/>
        <v>0</v>
      </c>
      <c r="J2118" s="18">
        <f t="shared" si="4881"/>
        <v>0</v>
      </c>
      <c r="K2118" s="18">
        <f t="shared" si="4881"/>
        <v>0</v>
      </c>
      <c r="L2118" s="18">
        <f t="shared" si="4826"/>
        <v>17543.5</v>
      </c>
      <c r="M2118" s="18">
        <f t="shared" si="4827"/>
        <v>17543.5</v>
      </c>
      <c r="N2118" s="18">
        <f t="shared" si="4828"/>
        <v>17543.5</v>
      </c>
      <c r="O2118" s="18">
        <f t="shared" si="4881"/>
        <v>0</v>
      </c>
      <c r="P2118" s="18">
        <f t="shared" si="4881"/>
        <v>0</v>
      </c>
      <c r="Q2118" s="18">
        <f t="shared" si="4881"/>
        <v>0</v>
      </c>
      <c r="R2118" s="18">
        <f t="shared" si="4841"/>
        <v>17543.5</v>
      </c>
      <c r="S2118" s="18">
        <f t="shared" si="4842"/>
        <v>17543.5</v>
      </c>
      <c r="T2118" s="18">
        <f t="shared" si="4843"/>
        <v>17543.5</v>
      </c>
      <c r="U2118" s="18">
        <f t="shared" si="4881"/>
        <v>0</v>
      </c>
      <c r="V2118" s="18">
        <f t="shared" si="4881"/>
        <v>0</v>
      </c>
      <c r="W2118" s="18">
        <f t="shared" si="4881"/>
        <v>0</v>
      </c>
      <c r="X2118" s="18">
        <f t="shared" si="4844"/>
        <v>17543.5</v>
      </c>
      <c r="Y2118" s="18">
        <f t="shared" si="4845"/>
        <v>17543.5</v>
      </c>
      <c r="Z2118" s="18">
        <f t="shared" si="4846"/>
        <v>17543.5</v>
      </c>
      <c r="AA2118" s="18">
        <f t="shared" si="4881"/>
        <v>0</v>
      </c>
      <c r="AB2118" s="18">
        <f t="shared" si="4881"/>
        <v>0</v>
      </c>
      <c r="AC2118" s="18">
        <f t="shared" si="4881"/>
        <v>0</v>
      </c>
      <c r="AD2118" s="18">
        <f t="shared" si="4847"/>
        <v>17543.5</v>
      </c>
      <c r="AE2118" s="18">
        <f t="shared" si="4848"/>
        <v>17543.5</v>
      </c>
      <c r="AF2118" s="18">
        <f t="shared" si="4849"/>
        <v>17543.5</v>
      </c>
      <c r="AG2118" s="18">
        <f t="shared" si="4881"/>
        <v>0</v>
      </c>
      <c r="AH2118" s="18">
        <f t="shared" si="4836"/>
        <v>17543.5</v>
      </c>
      <c r="AI2118" s="18">
        <f t="shared" si="4837"/>
        <v>17543.5</v>
      </c>
      <c r="AJ2118" s="18">
        <f t="shared" si="4838"/>
        <v>17543.5</v>
      </c>
      <c r="AK2118" s="18">
        <f t="shared" si="4881"/>
        <v>0</v>
      </c>
      <c r="AL2118" s="18">
        <f t="shared" si="4881"/>
        <v>0</v>
      </c>
      <c r="AM2118" s="18">
        <f t="shared" si="4881"/>
        <v>0</v>
      </c>
      <c r="AN2118" s="18">
        <f t="shared" si="4882"/>
        <v>17543.5</v>
      </c>
      <c r="AO2118" s="18">
        <f t="shared" si="4883"/>
        <v>17543.5</v>
      </c>
      <c r="AP2118" s="18">
        <f t="shared" si="4884"/>
        <v>17543.5</v>
      </c>
      <c r="AQ2118" s="18">
        <f t="shared" si="4881"/>
        <v>0</v>
      </c>
      <c r="AR2118" s="18">
        <f t="shared" si="4885"/>
        <v>17543.5</v>
      </c>
      <c r="AS2118" s="18">
        <f t="shared" si="4881"/>
        <v>-27.163</v>
      </c>
      <c r="AT2118" s="18">
        <f t="shared" si="4881"/>
        <v>0</v>
      </c>
      <c r="AU2118" s="18">
        <f t="shared" si="4881"/>
        <v>0</v>
      </c>
      <c r="AV2118" s="18">
        <f t="shared" si="4832"/>
        <v>17516.337</v>
      </c>
      <c r="AW2118" s="18">
        <f t="shared" si="4833"/>
        <v>17543.5</v>
      </c>
      <c r="AX2118" s="18">
        <f t="shared" si="4834"/>
        <v>17543.5</v>
      </c>
      <c r="AY2118" s="18">
        <f t="shared" si="4881"/>
        <v>0</v>
      </c>
      <c r="AZ2118" s="18">
        <f t="shared" si="4881"/>
        <v>0</v>
      </c>
      <c r="BA2118" s="18">
        <f t="shared" si="4830"/>
        <v>17516.337</v>
      </c>
      <c r="BB2118" s="18">
        <f t="shared" si="4831"/>
        <v>17543.5</v>
      </c>
      <c r="BC2118" s="18">
        <f t="shared" si="4881"/>
        <v>-14.577999999999999</v>
      </c>
      <c r="BD2118" s="18">
        <f t="shared" si="4881"/>
        <v>0</v>
      </c>
      <c r="BE2118" s="18">
        <f t="shared" si="4881"/>
        <v>0</v>
      </c>
      <c r="BF2118" s="18">
        <f t="shared" si="4820"/>
        <v>17501.758999999998</v>
      </c>
      <c r="BG2118" s="18">
        <f t="shared" si="4821"/>
        <v>17543.5</v>
      </c>
      <c r="BH2118" s="18">
        <f t="shared" si="4822"/>
        <v>17543.5</v>
      </c>
      <c r="BI2118" s="18">
        <f t="shared" si="4881"/>
        <v>0</v>
      </c>
      <c r="BJ2118" s="25"/>
      <c r="BK2118" s="36"/>
    </row>
    <row r="2119" spans="1:92" ht="31.2" x14ac:dyDescent="0.3">
      <c r="A2119" s="51" t="s">
        <v>305</v>
      </c>
      <c r="B2119" s="50">
        <v>200</v>
      </c>
      <c r="C2119" s="51"/>
      <c r="D2119" s="51"/>
      <c r="E2119" s="14" t="s">
        <v>455</v>
      </c>
      <c r="F2119" s="18">
        <f t="shared" si="4881"/>
        <v>17543.5</v>
      </c>
      <c r="G2119" s="18">
        <f t="shared" si="4881"/>
        <v>17543.5</v>
      </c>
      <c r="H2119" s="18">
        <f t="shared" si="4881"/>
        <v>17543.5</v>
      </c>
      <c r="I2119" s="18">
        <f t="shared" si="4881"/>
        <v>0</v>
      </c>
      <c r="J2119" s="18">
        <f t="shared" si="4881"/>
        <v>0</v>
      </c>
      <c r="K2119" s="18">
        <f t="shared" si="4881"/>
        <v>0</v>
      </c>
      <c r="L2119" s="18">
        <f t="shared" si="4826"/>
        <v>17543.5</v>
      </c>
      <c r="M2119" s="18">
        <f t="shared" si="4827"/>
        <v>17543.5</v>
      </c>
      <c r="N2119" s="18">
        <f t="shared" si="4828"/>
        <v>17543.5</v>
      </c>
      <c r="O2119" s="18">
        <f t="shared" si="4881"/>
        <v>0</v>
      </c>
      <c r="P2119" s="18">
        <f t="shared" si="4881"/>
        <v>0</v>
      </c>
      <c r="Q2119" s="18">
        <f t="shared" si="4881"/>
        <v>0</v>
      </c>
      <c r="R2119" s="18">
        <f t="shared" si="4841"/>
        <v>17543.5</v>
      </c>
      <c r="S2119" s="18">
        <f t="shared" si="4842"/>
        <v>17543.5</v>
      </c>
      <c r="T2119" s="18">
        <f t="shared" si="4843"/>
        <v>17543.5</v>
      </c>
      <c r="U2119" s="18">
        <f t="shared" si="4881"/>
        <v>0</v>
      </c>
      <c r="V2119" s="18">
        <f t="shared" si="4881"/>
        <v>0</v>
      </c>
      <c r="W2119" s="18">
        <f t="shared" si="4881"/>
        <v>0</v>
      </c>
      <c r="X2119" s="18">
        <f t="shared" si="4844"/>
        <v>17543.5</v>
      </c>
      <c r="Y2119" s="18">
        <f t="shared" si="4845"/>
        <v>17543.5</v>
      </c>
      <c r="Z2119" s="18">
        <f t="shared" si="4846"/>
        <v>17543.5</v>
      </c>
      <c r="AA2119" s="18">
        <f t="shared" si="4881"/>
        <v>0</v>
      </c>
      <c r="AB2119" s="18">
        <f t="shared" si="4881"/>
        <v>0</v>
      </c>
      <c r="AC2119" s="18">
        <f t="shared" si="4881"/>
        <v>0</v>
      </c>
      <c r="AD2119" s="18">
        <f t="shared" si="4847"/>
        <v>17543.5</v>
      </c>
      <c r="AE2119" s="18">
        <f t="shared" si="4848"/>
        <v>17543.5</v>
      </c>
      <c r="AF2119" s="18">
        <f t="shared" si="4849"/>
        <v>17543.5</v>
      </c>
      <c r="AG2119" s="18">
        <f t="shared" si="4881"/>
        <v>0</v>
      </c>
      <c r="AH2119" s="18">
        <f t="shared" si="4836"/>
        <v>17543.5</v>
      </c>
      <c r="AI2119" s="18">
        <f t="shared" si="4837"/>
        <v>17543.5</v>
      </c>
      <c r="AJ2119" s="18">
        <f t="shared" si="4838"/>
        <v>17543.5</v>
      </c>
      <c r="AK2119" s="18">
        <f t="shared" si="4881"/>
        <v>0</v>
      </c>
      <c r="AL2119" s="18">
        <f t="shared" si="4881"/>
        <v>0</v>
      </c>
      <c r="AM2119" s="18">
        <f t="shared" si="4881"/>
        <v>0</v>
      </c>
      <c r="AN2119" s="18">
        <f t="shared" si="4882"/>
        <v>17543.5</v>
      </c>
      <c r="AO2119" s="18">
        <f t="shared" si="4883"/>
        <v>17543.5</v>
      </c>
      <c r="AP2119" s="18">
        <f t="shared" si="4884"/>
        <v>17543.5</v>
      </c>
      <c r="AQ2119" s="18">
        <f t="shared" si="4881"/>
        <v>0</v>
      </c>
      <c r="AR2119" s="18">
        <f t="shared" si="4885"/>
        <v>17543.5</v>
      </c>
      <c r="AS2119" s="18">
        <f t="shared" si="4881"/>
        <v>-27.163</v>
      </c>
      <c r="AT2119" s="18">
        <f t="shared" si="4881"/>
        <v>0</v>
      </c>
      <c r="AU2119" s="18">
        <f t="shared" si="4881"/>
        <v>0</v>
      </c>
      <c r="AV2119" s="18">
        <f t="shared" si="4832"/>
        <v>17516.337</v>
      </c>
      <c r="AW2119" s="18">
        <f t="shared" si="4833"/>
        <v>17543.5</v>
      </c>
      <c r="AX2119" s="18">
        <f t="shared" si="4834"/>
        <v>17543.5</v>
      </c>
      <c r="AY2119" s="18">
        <f t="shared" si="4881"/>
        <v>0</v>
      </c>
      <c r="AZ2119" s="18">
        <f t="shared" si="4881"/>
        <v>0</v>
      </c>
      <c r="BA2119" s="18">
        <f t="shared" si="4830"/>
        <v>17516.337</v>
      </c>
      <c r="BB2119" s="18">
        <f t="shared" si="4831"/>
        <v>17543.5</v>
      </c>
      <c r="BC2119" s="18">
        <f t="shared" si="4881"/>
        <v>-14.577999999999999</v>
      </c>
      <c r="BD2119" s="18">
        <f t="shared" si="4881"/>
        <v>0</v>
      </c>
      <c r="BE2119" s="18">
        <f t="shared" si="4881"/>
        <v>0</v>
      </c>
      <c r="BF2119" s="18">
        <f t="shared" si="4820"/>
        <v>17501.758999999998</v>
      </c>
      <c r="BG2119" s="18">
        <f t="shared" si="4821"/>
        <v>17543.5</v>
      </c>
      <c r="BH2119" s="18">
        <f t="shared" si="4822"/>
        <v>17543.5</v>
      </c>
      <c r="BI2119" s="18">
        <f t="shared" si="4881"/>
        <v>0</v>
      </c>
      <c r="BJ2119" s="25"/>
      <c r="BK2119" s="36"/>
    </row>
    <row r="2120" spans="1:92" ht="46.8" x14ac:dyDescent="0.3">
      <c r="A2120" s="51" t="s">
        <v>305</v>
      </c>
      <c r="B2120" s="50">
        <v>240</v>
      </c>
      <c r="C2120" s="51"/>
      <c r="D2120" s="51"/>
      <c r="E2120" s="14" t="s">
        <v>463</v>
      </c>
      <c r="F2120" s="18">
        <f t="shared" si="4881"/>
        <v>17543.5</v>
      </c>
      <c r="G2120" s="18">
        <f t="shared" si="4881"/>
        <v>17543.5</v>
      </c>
      <c r="H2120" s="18">
        <f t="shared" si="4881"/>
        <v>17543.5</v>
      </c>
      <c r="I2120" s="18">
        <f t="shared" si="4881"/>
        <v>0</v>
      </c>
      <c r="J2120" s="18">
        <f t="shared" si="4881"/>
        <v>0</v>
      </c>
      <c r="K2120" s="18">
        <f t="shared" si="4881"/>
        <v>0</v>
      </c>
      <c r="L2120" s="18">
        <f t="shared" si="4826"/>
        <v>17543.5</v>
      </c>
      <c r="M2120" s="18">
        <f t="shared" si="4827"/>
        <v>17543.5</v>
      </c>
      <c r="N2120" s="18">
        <f t="shared" si="4828"/>
        <v>17543.5</v>
      </c>
      <c r="O2120" s="18">
        <f t="shared" si="4881"/>
        <v>0</v>
      </c>
      <c r="P2120" s="18">
        <f t="shared" si="4881"/>
        <v>0</v>
      </c>
      <c r="Q2120" s="18">
        <f t="shared" si="4881"/>
        <v>0</v>
      </c>
      <c r="R2120" s="18">
        <f t="shared" si="4841"/>
        <v>17543.5</v>
      </c>
      <c r="S2120" s="18">
        <f t="shared" si="4842"/>
        <v>17543.5</v>
      </c>
      <c r="T2120" s="18">
        <f t="shared" si="4843"/>
        <v>17543.5</v>
      </c>
      <c r="U2120" s="18">
        <f t="shared" si="4881"/>
        <v>0</v>
      </c>
      <c r="V2120" s="18">
        <f t="shared" si="4881"/>
        <v>0</v>
      </c>
      <c r="W2120" s="18">
        <f t="shared" si="4881"/>
        <v>0</v>
      </c>
      <c r="X2120" s="18">
        <f t="shared" si="4844"/>
        <v>17543.5</v>
      </c>
      <c r="Y2120" s="18">
        <f t="shared" si="4845"/>
        <v>17543.5</v>
      </c>
      <c r="Z2120" s="18">
        <f t="shared" si="4846"/>
        <v>17543.5</v>
      </c>
      <c r="AA2120" s="18">
        <f t="shared" si="4881"/>
        <v>0</v>
      </c>
      <c r="AB2120" s="18">
        <f t="shared" si="4881"/>
        <v>0</v>
      </c>
      <c r="AC2120" s="18">
        <f t="shared" si="4881"/>
        <v>0</v>
      </c>
      <c r="AD2120" s="18">
        <f t="shared" si="4847"/>
        <v>17543.5</v>
      </c>
      <c r="AE2120" s="18">
        <f t="shared" si="4848"/>
        <v>17543.5</v>
      </c>
      <c r="AF2120" s="18">
        <f t="shared" si="4849"/>
        <v>17543.5</v>
      </c>
      <c r="AG2120" s="18">
        <f t="shared" si="4881"/>
        <v>0</v>
      </c>
      <c r="AH2120" s="18">
        <f t="shared" si="4836"/>
        <v>17543.5</v>
      </c>
      <c r="AI2120" s="18">
        <f t="shared" si="4837"/>
        <v>17543.5</v>
      </c>
      <c r="AJ2120" s="18">
        <f t="shared" si="4838"/>
        <v>17543.5</v>
      </c>
      <c r="AK2120" s="18">
        <f t="shared" si="4881"/>
        <v>0</v>
      </c>
      <c r="AL2120" s="18">
        <f t="shared" si="4881"/>
        <v>0</v>
      </c>
      <c r="AM2120" s="18">
        <f t="shared" si="4881"/>
        <v>0</v>
      </c>
      <c r="AN2120" s="18">
        <f t="shared" si="4882"/>
        <v>17543.5</v>
      </c>
      <c r="AO2120" s="18">
        <f t="shared" si="4883"/>
        <v>17543.5</v>
      </c>
      <c r="AP2120" s="18">
        <f t="shared" si="4884"/>
        <v>17543.5</v>
      </c>
      <c r="AQ2120" s="18">
        <f t="shared" si="4881"/>
        <v>0</v>
      </c>
      <c r="AR2120" s="18">
        <f t="shared" si="4885"/>
        <v>17543.5</v>
      </c>
      <c r="AS2120" s="18">
        <f t="shared" si="4881"/>
        <v>-27.163</v>
      </c>
      <c r="AT2120" s="18">
        <f t="shared" si="4881"/>
        <v>0</v>
      </c>
      <c r="AU2120" s="18">
        <f t="shared" si="4881"/>
        <v>0</v>
      </c>
      <c r="AV2120" s="18">
        <f t="shared" si="4832"/>
        <v>17516.337</v>
      </c>
      <c r="AW2120" s="18">
        <f t="shared" si="4833"/>
        <v>17543.5</v>
      </c>
      <c r="AX2120" s="18">
        <f t="shared" si="4834"/>
        <v>17543.5</v>
      </c>
      <c r="AY2120" s="18">
        <f t="shared" si="4881"/>
        <v>0</v>
      </c>
      <c r="AZ2120" s="18">
        <f t="shared" si="4881"/>
        <v>0</v>
      </c>
      <c r="BA2120" s="18">
        <f t="shared" si="4830"/>
        <v>17516.337</v>
      </c>
      <c r="BB2120" s="18">
        <f t="shared" si="4831"/>
        <v>17543.5</v>
      </c>
      <c r="BC2120" s="18">
        <f t="shared" si="4881"/>
        <v>-14.577999999999999</v>
      </c>
      <c r="BD2120" s="18">
        <f t="shared" si="4881"/>
        <v>0</v>
      </c>
      <c r="BE2120" s="18">
        <f t="shared" si="4881"/>
        <v>0</v>
      </c>
      <c r="BF2120" s="18">
        <f t="shared" si="4820"/>
        <v>17501.758999999998</v>
      </c>
      <c r="BG2120" s="18">
        <f t="shared" si="4821"/>
        <v>17543.5</v>
      </c>
      <c r="BH2120" s="18">
        <f t="shared" si="4822"/>
        <v>17543.5</v>
      </c>
      <c r="BI2120" s="18">
        <f t="shared" si="4881"/>
        <v>0</v>
      </c>
      <c r="BJ2120" s="25"/>
      <c r="BK2120" s="36"/>
    </row>
    <row r="2121" spans="1:92" x14ac:dyDescent="0.3">
      <c r="A2121" s="51" t="s">
        <v>305</v>
      </c>
      <c r="B2121" s="50">
        <v>240</v>
      </c>
      <c r="C2121" s="51" t="s">
        <v>184</v>
      </c>
      <c r="D2121" s="51" t="s">
        <v>19</v>
      </c>
      <c r="E2121" s="14" t="s">
        <v>433</v>
      </c>
      <c r="F2121" s="18">
        <v>17543.5</v>
      </c>
      <c r="G2121" s="18">
        <v>17543.5</v>
      </c>
      <c r="H2121" s="18">
        <v>17543.5</v>
      </c>
      <c r="I2121" s="18"/>
      <c r="J2121" s="18"/>
      <c r="K2121" s="18"/>
      <c r="L2121" s="18">
        <f t="shared" si="4826"/>
        <v>17543.5</v>
      </c>
      <c r="M2121" s="18">
        <f t="shared" si="4827"/>
        <v>17543.5</v>
      </c>
      <c r="N2121" s="18">
        <f t="shared" si="4828"/>
        <v>17543.5</v>
      </c>
      <c r="O2121" s="18"/>
      <c r="P2121" s="18"/>
      <c r="Q2121" s="18"/>
      <c r="R2121" s="18">
        <f t="shared" si="4841"/>
        <v>17543.5</v>
      </c>
      <c r="S2121" s="18">
        <f t="shared" si="4842"/>
        <v>17543.5</v>
      </c>
      <c r="T2121" s="18">
        <f t="shared" si="4843"/>
        <v>17543.5</v>
      </c>
      <c r="U2121" s="18"/>
      <c r="V2121" s="18"/>
      <c r="W2121" s="18"/>
      <c r="X2121" s="18">
        <f t="shared" si="4844"/>
        <v>17543.5</v>
      </c>
      <c r="Y2121" s="18">
        <f t="shared" si="4845"/>
        <v>17543.5</v>
      </c>
      <c r="Z2121" s="18">
        <f t="shared" si="4846"/>
        <v>17543.5</v>
      </c>
      <c r="AA2121" s="18"/>
      <c r="AB2121" s="18"/>
      <c r="AC2121" s="18"/>
      <c r="AD2121" s="18">
        <f t="shared" si="4847"/>
        <v>17543.5</v>
      </c>
      <c r="AE2121" s="18">
        <f t="shared" si="4848"/>
        <v>17543.5</v>
      </c>
      <c r="AF2121" s="18">
        <f t="shared" si="4849"/>
        <v>17543.5</v>
      </c>
      <c r="AG2121" s="18"/>
      <c r="AH2121" s="18">
        <f t="shared" si="4836"/>
        <v>17543.5</v>
      </c>
      <c r="AI2121" s="18">
        <f t="shared" si="4837"/>
        <v>17543.5</v>
      </c>
      <c r="AJ2121" s="18">
        <f t="shared" si="4838"/>
        <v>17543.5</v>
      </c>
      <c r="AK2121" s="18"/>
      <c r="AL2121" s="18"/>
      <c r="AM2121" s="18"/>
      <c r="AN2121" s="18">
        <f t="shared" si="4882"/>
        <v>17543.5</v>
      </c>
      <c r="AO2121" s="18">
        <f t="shared" si="4883"/>
        <v>17543.5</v>
      </c>
      <c r="AP2121" s="18">
        <f t="shared" si="4884"/>
        <v>17543.5</v>
      </c>
      <c r="AQ2121" s="18"/>
      <c r="AR2121" s="18">
        <f t="shared" si="4885"/>
        <v>17543.5</v>
      </c>
      <c r="AS2121" s="18">
        <f>-7.056-12.76-7.347</f>
        <v>-27.163</v>
      </c>
      <c r="AT2121" s="18"/>
      <c r="AU2121" s="18"/>
      <c r="AV2121" s="18">
        <f t="shared" si="4832"/>
        <v>17516.337</v>
      </c>
      <c r="AW2121" s="18">
        <f t="shared" si="4833"/>
        <v>17543.5</v>
      </c>
      <c r="AX2121" s="18">
        <f t="shared" si="4834"/>
        <v>17543.5</v>
      </c>
      <c r="AY2121" s="18"/>
      <c r="AZ2121" s="18"/>
      <c r="BA2121" s="18">
        <f t="shared" si="4830"/>
        <v>17516.337</v>
      </c>
      <c r="BB2121" s="18">
        <f t="shared" si="4831"/>
        <v>17543.5</v>
      </c>
      <c r="BC2121" s="18">
        <f>-5.053-9.525</f>
        <v>-14.577999999999999</v>
      </c>
      <c r="BD2121" s="18"/>
      <c r="BE2121" s="18"/>
      <c r="BF2121" s="18">
        <f t="shared" si="4820"/>
        <v>17501.758999999998</v>
      </c>
      <c r="BG2121" s="18">
        <f t="shared" si="4821"/>
        <v>17543.5</v>
      </c>
      <c r="BH2121" s="18">
        <f t="shared" si="4822"/>
        <v>17543.5</v>
      </c>
      <c r="BI2121" s="18"/>
      <c r="BJ2121" s="25"/>
      <c r="BK2121" s="36"/>
    </row>
    <row r="2122" spans="1:92" ht="46.8" x14ac:dyDescent="0.3">
      <c r="A2122" s="51" t="s">
        <v>642</v>
      </c>
      <c r="B2122" s="50"/>
      <c r="C2122" s="51"/>
      <c r="D2122" s="51"/>
      <c r="E2122" s="14" t="s">
        <v>675</v>
      </c>
      <c r="F2122" s="18">
        <f t="shared" ref="F2122" si="4886">F2131+F2127</f>
        <v>27879.599999999999</v>
      </c>
      <c r="G2122" s="18">
        <f t="shared" ref="G2122:H2122" si="4887">G2131+G2127</f>
        <v>7673.2</v>
      </c>
      <c r="H2122" s="18">
        <f t="shared" si="4887"/>
        <v>7673.2</v>
      </c>
      <c r="I2122" s="18">
        <f t="shared" ref="I2122:K2122" si="4888">I2131+I2127</f>
        <v>0</v>
      </c>
      <c r="J2122" s="18">
        <f t="shared" si="4888"/>
        <v>0</v>
      </c>
      <c r="K2122" s="18">
        <f t="shared" si="4888"/>
        <v>0</v>
      </c>
      <c r="L2122" s="18">
        <f t="shared" si="4826"/>
        <v>27879.599999999999</v>
      </c>
      <c r="M2122" s="18">
        <f t="shared" si="4827"/>
        <v>7673.2</v>
      </c>
      <c r="N2122" s="18">
        <f t="shared" si="4828"/>
        <v>7673.2</v>
      </c>
      <c r="O2122" s="18">
        <f t="shared" ref="O2122:Q2122" si="4889">O2131+O2127</f>
        <v>0</v>
      </c>
      <c r="P2122" s="18">
        <f t="shared" si="4889"/>
        <v>0</v>
      </c>
      <c r="Q2122" s="18">
        <f t="shared" si="4889"/>
        <v>0</v>
      </c>
      <c r="R2122" s="18">
        <f t="shared" si="4841"/>
        <v>27879.599999999999</v>
      </c>
      <c r="S2122" s="18">
        <f t="shared" si="4842"/>
        <v>7673.2</v>
      </c>
      <c r="T2122" s="18">
        <f t="shared" si="4843"/>
        <v>7673.2</v>
      </c>
      <c r="U2122" s="18">
        <f t="shared" ref="U2122:W2122" si="4890">U2131+U2127</f>
        <v>0</v>
      </c>
      <c r="V2122" s="18">
        <f t="shared" si="4890"/>
        <v>0</v>
      </c>
      <c r="W2122" s="18">
        <f t="shared" si="4890"/>
        <v>0</v>
      </c>
      <c r="X2122" s="18">
        <f t="shared" si="4844"/>
        <v>27879.599999999999</v>
      </c>
      <c r="Y2122" s="18">
        <f t="shared" si="4845"/>
        <v>7673.2</v>
      </c>
      <c r="Z2122" s="18">
        <f t="shared" si="4846"/>
        <v>7673.2</v>
      </c>
      <c r="AA2122" s="18">
        <f t="shared" ref="AA2122:AB2122" si="4891">AA2131+AA2127</f>
        <v>0</v>
      </c>
      <c r="AB2122" s="18">
        <f t="shared" si="4891"/>
        <v>0</v>
      </c>
      <c r="AC2122" s="18">
        <f t="shared" ref="AC2122" si="4892">AC2131+AC2127</f>
        <v>0</v>
      </c>
      <c r="AD2122" s="18">
        <f t="shared" si="4847"/>
        <v>27879.599999999999</v>
      </c>
      <c r="AE2122" s="18">
        <f t="shared" si="4848"/>
        <v>7673.2</v>
      </c>
      <c r="AF2122" s="18">
        <f t="shared" si="4849"/>
        <v>7673.2</v>
      </c>
      <c r="AG2122" s="18">
        <f t="shared" ref="AG2122" si="4893">AG2131+AG2127</f>
        <v>625</v>
      </c>
      <c r="AH2122" s="18">
        <f t="shared" si="4836"/>
        <v>28504.6</v>
      </c>
      <c r="AI2122" s="18">
        <f t="shared" si="4837"/>
        <v>7673.2</v>
      </c>
      <c r="AJ2122" s="18">
        <f t="shared" si="4838"/>
        <v>7673.2</v>
      </c>
      <c r="AK2122" s="18">
        <f t="shared" ref="AK2122:AM2122" si="4894">AK2131+AK2127</f>
        <v>-157.904</v>
      </c>
      <c r="AL2122" s="18">
        <f t="shared" si="4894"/>
        <v>0</v>
      </c>
      <c r="AM2122" s="18">
        <f t="shared" si="4894"/>
        <v>0</v>
      </c>
      <c r="AN2122" s="18">
        <f t="shared" si="4882"/>
        <v>28346.696</v>
      </c>
      <c r="AO2122" s="18">
        <f t="shared" si="4883"/>
        <v>7673.2</v>
      </c>
      <c r="AP2122" s="18">
        <f t="shared" si="4884"/>
        <v>7673.2</v>
      </c>
      <c r="AQ2122" s="18">
        <f t="shared" ref="AQ2122" si="4895">AQ2131+AQ2127</f>
        <v>0</v>
      </c>
      <c r="AR2122" s="18">
        <f t="shared" si="4885"/>
        <v>28346.696</v>
      </c>
      <c r="AS2122" s="18">
        <f>AS2131+AS2127+AS2123</f>
        <v>1.0658141036401503E-13</v>
      </c>
      <c r="AT2122" s="18">
        <f t="shared" ref="AT2122:BI2122" si="4896">AT2131+AT2127+AT2123</f>
        <v>0</v>
      </c>
      <c r="AU2122" s="18">
        <f t="shared" si="4896"/>
        <v>0</v>
      </c>
      <c r="AV2122" s="18">
        <f t="shared" si="4832"/>
        <v>28346.696</v>
      </c>
      <c r="AW2122" s="18">
        <f t="shared" si="4833"/>
        <v>7673.2</v>
      </c>
      <c r="AX2122" s="18">
        <f t="shared" si="4834"/>
        <v>7673.2</v>
      </c>
      <c r="AY2122" s="18">
        <f t="shared" ref="AY2122:AZ2122" si="4897">AY2131+AY2127+AY2123</f>
        <v>0</v>
      </c>
      <c r="AZ2122" s="18">
        <f t="shared" si="4897"/>
        <v>0</v>
      </c>
      <c r="BA2122" s="18">
        <f t="shared" si="4830"/>
        <v>28346.696</v>
      </c>
      <c r="BB2122" s="18">
        <f t="shared" si="4831"/>
        <v>7673.2</v>
      </c>
      <c r="BC2122" s="18">
        <f t="shared" ref="BC2122:BE2122" si="4898">BC2131+BC2127+BC2123</f>
        <v>0</v>
      </c>
      <c r="BD2122" s="18">
        <f t="shared" si="4898"/>
        <v>0</v>
      </c>
      <c r="BE2122" s="18">
        <f t="shared" si="4898"/>
        <v>0</v>
      </c>
      <c r="BF2122" s="18">
        <f t="shared" si="4820"/>
        <v>28346.696</v>
      </c>
      <c r="BG2122" s="18">
        <f t="shared" si="4821"/>
        <v>7673.2</v>
      </c>
      <c r="BH2122" s="18">
        <f t="shared" si="4822"/>
        <v>7673.2</v>
      </c>
      <c r="BI2122" s="18">
        <f t="shared" si="4896"/>
        <v>0</v>
      </c>
      <c r="BJ2122" s="25"/>
      <c r="BK2122" s="36"/>
    </row>
    <row r="2123" spans="1:92" ht="78" hidden="1" x14ac:dyDescent="0.3">
      <c r="A2123" s="19" t="s">
        <v>1555</v>
      </c>
      <c r="B2123" s="19"/>
      <c r="C2123" s="14"/>
      <c r="D2123" s="47"/>
      <c r="E2123" s="14" t="s">
        <v>1556</v>
      </c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>
        <f>AS2124</f>
        <v>57.776000000000003</v>
      </c>
      <c r="AT2123" s="18">
        <f t="shared" ref="AT2123:BI2125" si="4899">AT2124</f>
        <v>0</v>
      </c>
      <c r="AU2123" s="18">
        <f t="shared" si="4899"/>
        <v>0</v>
      </c>
      <c r="AV2123" s="18">
        <f t="shared" si="4832"/>
        <v>57.776000000000003</v>
      </c>
      <c r="AW2123" s="18">
        <f t="shared" si="4833"/>
        <v>0</v>
      </c>
      <c r="AX2123" s="18">
        <f t="shared" si="4834"/>
        <v>0</v>
      </c>
      <c r="AY2123" s="18">
        <f t="shared" si="4899"/>
        <v>-57.776000000000003</v>
      </c>
      <c r="AZ2123" s="18">
        <f t="shared" si="4899"/>
        <v>0</v>
      </c>
      <c r="BA2123" s="18">
        <f t="shared" si="4830"/>
        <v>0</v>
      </c>
      <c r="BB2123" s="18">
        <f t="shared" si="4831"/>
        <v>0</v>
      </c>
      <c r="BC2123" s="18">
        <f t="shared" si="4899"/>
        <v>0</v>
      </c>
      <c r="BD2123" s="18">
        <f t="shared" si="4899"/>
        <v>0</v>
      </c>
      <c r="BE2123" s="18">
        <f t="shared" si="4899"/>
        <v>0</v>
      </c>
      <c r="BF2123" s="18">
        <f t="shared" si="4820"/>
        <v>0</v>
      </c>
      <c r="BG2123" s="18">
        <f t="shared" si="4821"/>
        <v>0</v>
      </c>
      <c r="BH2123" s="18">
        <f t="shared" si="4822"/>
        <v>0</v>
      </c>
      <c r="BI2123" s="18">
        <f t="shared" si="4899"/>
        <v>0</v>
      </c>
      <c r="BJ2123" s="25">
        <v>0</v>
      </c>
      <c r="BK2123" s="36"/>
    </row>
    <row r="2124" spans="1:92" ht="31.2" hidden="1" x14ac:dyDescent="0.3">
      <c r="A2124" s="19" t="s">
        <v>1555</v>
      </c>
      <c r="B2124" s="43">
        <v>200</v>
      </c>
      <c r="C2124" s="47"/>
      <c r="D2124" s="47"/>
      <c r="E2124" s="14" t="s">
        <v>455</v>
      </c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>
        <f>AS2125</f>
        <v>57.776000000000003</v>
      </c>
      <c r="AT2124" s="18">
        <f t="shared" si="4899"/>
        <v>0</v>
      </c>
      <c r="AU2124" s="18">
        <f t="shared" si="4899"/>
        <v>0</v>
      </c>
      <c r="AV2124" s="18">
        <f t="shared" si="4832"/>
        <v>57.776000000000003</v>
      </c>
      <c r="AW2124" s="18">
        <f t="shared" si="4833"/>
        <v>0</v>
      </c>
      <c r="AX2124" s="18">
        <f t="shared" si="4834"/>
        <v>0</v>
      </c>
      <c r="AY2124" s="18">
        <f t="shared" si="4899"/>
        <v>-57.776000000000003</v>
      </c>
      <c r="AZ2124" s="18">
        <f t="shared" si="4899"/>
        <v>0</v>
      </c>
      <c r="BA2124" s="18">
        <f t="shared" si="4830"/>
        <v>0</v>
      </c>
      <c r="BB2124" s="18">
        <f t="shared" si="4831"/>
        <v>0</v>
      </c>
      <c r="BC2124" s="18">
        <f t="shared" si="4899"/>
        <v>0</v>
      </c>
      <c r="BD2124" s="18">
        <f t="shared" si="4899"/>
        <v>0</v>
      </c>
      <c r="BE2124" s="18">
        <f t="shared" si="4899"/>
        <v>0</v>
      </c>
      <c r="BF2124" s="18">
        <f t="shared" si="4820"/>
        <v>0</v>
      </c>
      <c r="BG2124" s="18">
        <f t="shared" si="4821"/>
        <v>0</v>
      </c>
      <c r="BH2124" s="18">
        <f t="shared" si="4822"/>
        <v>0</v>
      </c>
      <c r="BI2124" s="18">
        <f t="shared" si="4899"/>
        <v>0</v>
      </c>
      <c r="BJ2124" s="25">
        <v>0</v>
      </c>
      <c r="BK2124" s="36"/>
    </row>
    <row r="2125" spans="1:92" ht="46.8" hidden="1" x14ac:dyDescent="0.3">
      <c r="A2125" s="19" t="s">
        <v>1555</v>
      </c>
      <c r="B2125" s="43">
        <v>240</v>
      </c>
      <c r="C2125" s="47"/>
      <c r="D2125" s="47"/>
      <c r="E2125" s="14" t="s">
        <v>463</v>
      </c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>
        <f>AS2126</f>
        <v>57.776000000000003</v>
      </c>
      <c r="AT2125" s="18">
        <f t="shared" si="4899"/>
        <v>0</v>
      </c>
      <c r="AU2125" s="18">
        <f t="shared" si="4899"/>
        <v>0</v>
      </c>
      <c r="AV2125" s="18">
        <f t="shared" si="4832"/>
        <v>57.776000000000003</v>
      </c>
      <c r="AW2125" s="18">
        <f t="shared" si="4833"/>
        <v>0</v>
      </c>
      <c r="AX2125" s="18">
        <f t="shared" si="4834"/>
        <v>0</v>
      </c>
      <c r="AY2125" s="18">
        <f t="shared" si="4899"/>
        <v>-57.776000000000003</v>
      </c>
      <c r="AZ2125" s="18">
        <f t="shared" si="4899"/>
        <v>0</v>
      </c>
      <c r="BA2125" s="18">
        <f t="shared" si="4830"/>
        <v>0</v>
      </c>
      <c r="BB2125" s="18">
        <f t="shared" si="4831"/>
        <v>0</v>
      </c>
      <c r="BC2125" s="18">
        <f t="shared" si="4899"/>
        <v>0</v>
      </c>
      <c r="BD2125" s="18">
        <f t="shared" si="4899"/>
        <v>0</v>
      </c>
      <c r="BE2125" s="18">
        <f t="shared" si="4899"/>
        <v>0</v>
      </c>
      <c r="BF2125" s="18">
        <f t="shared" si="4820"/>
        <v>0</v>
      </c>
      <c r="BG2125" s="18">
        <f t="shared" si="4821"/>
        <v>0</v>
      </c>
      <c r="BH2125" s="18">
        <f t="shared" si="4822"/>
        <v>0</v>
      </c>
      <c r="BI2125" s="18">
        <f t="shared" si="4899"/>
        <v>0</v>
      </c>
      <c r="BJ2125" s="25">
        <v>0</v>
      </c>
      <c r="BK2125" s="36"/>
    </row>
    <row r="2126" spans="1:92" hidden="1" x14ac:dyDescent="0.3">
      <c r="A2126" s="19" t="s">
        <v>1555</v>
      </c>
      <c r="B2126" s="43">
        <v>240</v>
      </c>
      <c r="C2126" s="47" t="s">
        <v>184</v>
      </c>
      <c r="D2126" s="47" t="s">
        <v>19</v>
      </c>
      <c r="E2126" s="14" t="s">
        <v>433</v>
      </c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>
        <v>57.776000000000003</v>
      </c>
      <c r="AT2126" s="18"/>
      <c r="AU2126" s="18"/>
      <c r="AV2126" s="18">
        <f t="shared" si="4832"/>
        <v>57.776000000000003</v>
      </c>
      <c r="AW2126" s="18">
        <f t="shared" si="4833"/>
        <v>0</v>
      </c>
      <c r="AX2126" s="18">
        <f t="shared" si="4834"/>
        <v>0</v>
      </c>
      <c r="AY2126" s="18">
        <v>-57.776000000000003</v>
      </c>
      <c r="AZ2126" s="18"/>
      <c r="BA2126" s="18">
        <f t="shared" si="4830"/>
        <v>0</v>
      </c>
      <c r="BB2126" s="18">
        <f t="shared" si="4831"/>
        <v>0</v>
      </c>
      <c r="BC2126" s="18"/>
      <c r="BD2126" s="18"/>
      <c r="BE2126" s="18"/>
      <c r="BF2126" s="18">
        <f t="shared" si="4820"/>
        <v>0</v>
      </c>
      <c r="BG2126" s="18">
        <f t="shared" si="4821"/>
        <v>0</v>
      </c>
      <c r="BH2126" s="18">
        <f t="shared" si="4822"/>
        <v>0</v>
      </c>
      <c r="BI2126" s="18"/>
      <c r="BJ2126" s="25">
        <v>0</v>
      </c>
      <c r="BK2126" s="36"/>
    </row>
    <row r="2127" spans="1:92" ht="31.2" x14ac:dyDescent="0.3">
      <c r="A2127" s="19" t="s">
        <v>1045</v>
      </c>
      <c r="B2127" s="50"/>
      <c r="C2127" s="51"/>
      <c r="D2127" s="51"/>
      <c r="E2127" s="14" t="s">
        <v>1044</v>
      </c>
      <c r="F2127" s="18">
        <f t="shared" ref="F2127:BI2129" si="4900">F2128</f>
        <v>19915.399999999998</v>
      </c>
      <c r="G2127" s="18">
        <f t="shared" si="4900"/>
        <v>0</v>
      </c>
      <c r="H2127" s="18">
        <f t="shared" si="4900"/>
        <v>0</v>
      </c>
      <c r="I2127" s="18">
        <f t="shared" si="4900"/>
        <v>0</v>
      </c>
      <c r="J2127" s="18">
        <f t="shared" si="4900"/>
        <v>0</v>
      </c>
      <c r="K2127" s="18">
        <f t="shared" si="4900"/>
        <v>0</v>
      </c>
      <c r="L2127" s="18">
        <f t="shared" si="4826"/>
        <v>19915.399999999998</v>
      </c>
      <c r="M2127" s="18">
        <f t="shared" si="4827"/>
        <v>0</v>
      </c>
      <c r="N2127" s="18">
        <f t="shared" si="4828"/>
        <v>0</v>
      </c>
      <c r="O2127" s="18">
        <f t="shared" si="4900"/>
        <v>0</v>
      </c>
      <c r="P2127" s="18">
        <f t="shared" si="4900"/>
        <v>0</v>
      </c>
      <c r="Q2127" s="18">
        <f t="shared" si="4900"/>
        <v>0</v>
      </c>
      <c r="R2127" s="18">
        <f t="shared" si="4841"/>
        <v>19915.399999999998</v>
      </c>
      <c r="S2127" s="18">
        <f t="shared" si="4842"/>
        <v>0</v>
      </c>
      <c r="T2127" s="18">
        <f t="shared" si="4843"/>
        <v>0</v>
      </c>
      <c r="U2127" s="18">
        <f t="shared" si="4900"/>
        <v>0</v>
      </c>
      <c r="V2127" s="18">
        <f t="shared" si="4900"/>
        <v>0</v>
      </c>
      <c r="W2127" s="18">
        <f t="shared" si="4900"/>
        <v>0</v>
      </c>
      <c r="X2127" s="18">
        <f t="shared" si="4844"/>
        <v>19915.399999999998</v>
      </c>
      <c r="Y2127" s="18">
        <f t="shared" si="4845"/>
        <v>0</v>
      </c>
      <c r="Z2127" s="18">
        <f t="shared" si="4846"/>
        <v>0</v>
      </c>
      <c r="AA2127" s="18">
        <f t="shared" si="4900"/>
        <v>0</v>
      </c>
      <c r="AB2127" s="18">
        <f t="shared" si="4900"/>
        <v>0</v>
      </c>
      <c r="AC2127" s="18">
        <f t="shared" si="4900"/>
        <v>0</v>
      </c>
      <c r="AD2127" s="18">
        <f t="shared" si="4847"/>
        <v>19915.399999999998</v>
      </c>
      <c r="AE2127" s="18">
        <f t="shared" si="4848"/>
        <v>0</v>
      </c>
      <c r="AF2127" s="18">
        <f t="shared" si="4849"/>
        <v>0</v>
      </c>
      <c r="AG2127" s="18">
        <f t="shared" si="4900"/>
        <v>625</v>
      </c>
      <c r="AH2127" s="18">
        <f t="shared" si="4836"/>
        <v>20540.399999999998</v>
      </c>
      <c r="AI2127" s="18">
        <f t="shared" si="4837"/>
        <v>0</v>
      </c>
      <c r="AJ2127" s="18">
        <f t="shared" si="4838"/>
        <v>0</v>
      </c>
      <c r="AK2127" s="18">
        <f t="shared" si="4900"/>
        <v>0</v>
      </c>
      <c r="AL2127" s="18">
        <f t="shared" si="4900"/>
        <v>0</v>
      </c>
      <c r="AM2127" s="18">
        <f t="shared" si="4900"/>
        <v>0</v>
      </c>
      <c r="AN2127" s="18">
        <f t="shared" si="4882"/>
        <v>20540.399999999998</v>
      </c>
      <c r="AO2127" s="18">
        <f t="shared" si="4883"/>
        <v>0</v>
      </c>
      <c r="AP2127" s="18">
        <f t="shared" si="4884"/>
        <v>0</v>
      </c>
      <c r="AQ2127" s="18">
        <f t="shared" si="4900"/>
        <v>0</v>
      </c>
      <c r="AR2127" s="18">
        <f t="shared" si="4885"/>
        <v>20540.399999999998</v>
      </c>
      <c r="AS2127" s="18">
        <f t="shared" si="4900"/>
        <v>-375.44499999999994</v>
      </c>
      <c r="AT2127" s="18">
        <f t="shared" si="4900"/>
        <v>0</v>
      </c>
      <c r="AU2127" s="18">
        <f t="shared" si="4900"/>
        <v>0</v>
      </c>
      <c r="AV2127" s="18">
        <f t="shared" si="4832"/>
        <v>20164.954999999998</v>
      </c>
      <c r="AW2127" s="18">
        <f t="shared" si="4833"/>
        <v>0</v>
      </c>
      <c r="AX2127" s="18">
        <f t="shared" si="4834"/>
        <v>0</v>
      </c>
      <c r="AY2127" s="18">
        <f t="shared" si="4900"/>
        <v>57.776000000000003</v>
      </c>
      <c r="AZ2127" s="18">
        <f t="shared" si="4900"/>
        <v>0</v>
      </c>
      <c r="BA2127" s="18">
        <f t="shared" si="4830"/>
        <v>20222.731</v>
      </c>
      <c r="BB2127" s="18">
        <f t="shared" si="4831"/>
        <v>0</v>
      </c>
      <c r="BC2127" s="18">
        <f t="shared" si="4900"/>
        <v>0</v>
      </c>
      <c r="BD2127" s="18">
        <f t="shared" si="4900"/>
        <v>0</v>
      </c>
      <c r="BE2127" s="18">
        <f t="shared" si="4900"/>
        <v>0</v>
      </c>
      <c r="BF2127" s="18">
        <f t="shared" si="4820"/>
        <v>20222.731</v>
      </c>
      <c r="BG2127" s="18">
        <f t="shared" si="4821"/>
        <v>0</v>
      </c>
      <c r="BH2127" s="18">
        <f t="shared" si="4822"/>
        <v>0</v>
      </c>
      <c r="BI2127" s="18">
        <f t="shared" si="4900"/>
        <v>0</v>
      </c>
      <c r="BJ2127" s="25"/>
      <c r="BK2127" s="36"/>
    </row>
    <row r="2128" spans="1:92" ht="31.2" x14ac:dyDescent="0.3">
      <c r="A2128" s="19" t="s">
        <v>1045</v>
      </c>
      <c r="B2128" s="50">
        <v>200</v>
      </c>
      <c r="C2128" s="51"/>
      <c r="D2128" s="51"/>
      <c r="E2128" s="14" t="s">
        <v>455</v>
      </c>
      <c r="F2128" s="18">
        <f t="shared" si="4900"/>
        <v>19915.399999999998</v>
      </c>
      <c r="G2128" s="18">
        <f t="shared" si="4900"/>
        <v>0</v>
      </c>
      <c r="H2128" s="18">
        <f t="shared" si="4900"/>
        <v>0</v>
      </c>
      <c r="I2128" s="18">
        <f t="shared" si="4900"/>
        <v>0</v>
      </c>
      <c r="J2128" s="18">
        <f t="shared" si="4900"/>
        <v>0</v>
      </c>
      <c r="K2128" s="18">
        <f t="shared" si="4900"/>
        <v>0</v>
      </c>
      <c r="L2128" s="18">
        <f t="shared" si="4826"/>
        <v>19915.399999999998</v>
      </c>
      <c r="M2128" s="18">
        <f t="shared" si="4827"/>
        <v>0</v>
      </c>
      <c r="N2128" s="18">
        <f t="shared" si="4828"/>
        <v>0</v>
      </c>
      <c r="O2128" s="18">
        <f t="shared" si="4900"/>
        <v>0</v>
      </c>
      <c r="P2128" s="18">
        <f t="shared" si="4900"/>
        <v>0</v>
      </c>
      <c r="Q2128" s="18">
        <f t="shared" si="4900"/>
        <v>0</v>
      </c>
      <c r="R2128" s="18">
        <f t="shared" si="4841"/>
        <v>19915.399999999998</v>
      </c>
      <c r="S2128" s="18">
        <f t="shared" si="4842"/>
        <v>0</v>
      </c>
      <c r="T2128" s="18">
        <f t="shared" si="4843"/>
        <v>0</v>
      </c>
      <c r="U2128" s="18">
        <f t="shared" si="4900"/>
        <v>0</v>
      </c>
      <c r="V2128" s="18">
        <f t="shared" si="4900"/>
        <v>0</v>
      </c>
      <c r="W2128" s="18">
        <f t="shared" si="4900"/>
        <v>0</v>
      </c>
      <c r="X2128" s="18">
        <f t="shared" si="4844"/>
        <v>19915.399999999998</v>
      </c>
      <c r="Y2128" s="18">
        <f t="shared" si="4845"/>
        <v>0</v>
      </c>
      <c r="Z2128" s="18">
        <f t="shared" si="4846"/>
        <v>0</v>
      </c>
      <c r="AA2128" s="18">
        <f t="shared" si="4900"/>
        <v>0</v>
      </c>
      <c r="AB2128" s="18">
        <f t="shared" si="4900"/>
        <v>0</v>
      </c>
      <c r="AC2128" s="18">
        <f t="shared" si="4900"/>
        <v>0</v>
      </c>
      <c r="AD2128" s="18">
        <f t="shared" si="4847"/>
        <v>19915.399999999998</v>
      </c>
      <c r="AE2128" s="18">
        <f t="shared" si="4848"/>
        <v>0</v>
      </c>
      <c r="AF2128" s="18">
        <f t="shared" si="4849"/>
        <v>0</v>
      </c>
      <c r="AG2128" s="18">
        <f t="shared" si="4900"/>
        <v>625</v>
      </c>
      <c r="AH2128" s="18">
        <f t="shared" si="4836"/>
        <v>20540.399999999998</v>
      </c>
      <c r="AI2128" s="18">
        <f t="shared" si="4837"/>
        <v>0</v>
      </c>
      <c r="AJ2128" s="18">
        <f t="shared" si="4838"/>
        <v>0</v>
      </c>
      <c r="AK2128" s="18">
        <f t="shared" si="4900"/>
        <v>0</v>
      </c>
      <c r="AL2128" s="18">
        <f t="shared" si="4900"/>
        <v>0</v>
      </c>
      <c r="AM2128" s="18">
        <f t="shared" si="4900"/>
        <v>0</v>
      </c>
      <c r="AN2128" s="18">
        <f t="shared" si="4882"/>
        <v>20540.399999999998</v>
      </c>
      <c r="AO2128" s="18">
        <f t="shared" si="4883"/>
        <v>0</v>
      </c>
      <c r="AP2128" s="18">
        <f t="shared" si="4884"/>
        <v>0</v>
      </c>
      <c r="AQ2128" s="18">
        <f t="shared" si="4900"/>
        <v>0</v>
      </c>
      <c r="AR2128" s="18">
        <f t="shared" si="4885"/>
        <v>20540.399999999998</v>
      </c>
      <c r="AS2128" s="18">
        <f t="shared" si="4900"/>
        <v>-375.44499999999994</v>
      </c>
      <c r="AT2128" s="18">
        <f t="shared" si="4900"/>
        <v>0</v>
      </c>
      <c r="AU2128" s="18">
        <f t="shared" si="4900"/>
        <v>0</v>
      </c>
      <c r="AV2128" s="18">
        <f t="shared" si="4832"/>
        <v>20164.954999999998</v>
      </c>
      <c r="AW2128" s="18">
        <f t="shared" si="4833"/>
        <v>0</v>
      </c>
      <c r="AX2128" s="18">
        <f t="shared" si="4834"/>
        <v>0</v>
      </c>
      <c r="AY2128" s="18">
        <f t="shared" si="4900"/>
        <v>57.776000000000003</v>
      </c>
      <c r="AZ2128" s="18">
        <f t="shared" si="4900"/>
        <v>0</v>
      </c>
      <c r="BA2128" s="18">
        <f t="shared" si="4830"/>
        <v>20222.731</v>
      </c>
      <c r="BB2128" s="18">
        <f t="shared" si="4831"/>
        <v>0</v>
      </c>
      <c r="BC2128" s="18">
        <f t="shared" si="4900"/>
        <v>0</v>
      </c>
      <c r="BD2128" s="18">
        <f t="shared" si="4900"/>
        <v>0</v>
      </c>
      <c r="BE2128" s="18">
        <f t="shared" si="4900"/>
        <v>0</v>
      </c>
      <c r="BF2128" s="18">
        <f t="shared" si="4820"/>
        <v>20222.731</v>
      </c>
      <c r="BG2128" s="18">
        <f t="shared" si="4821"/>
        <v>0</v>
      </c>
      <c r="BH2128" s="18">
        <f t="shared" si="4822"/>
        <v>0</v>
      </c>
      <c r="BI2128" s="18">
        <f t="shared" si="4900"/>
        <v>0</v>
      </c>
      <c r="BJ2128" s="25"/>
      <c r="BK2128" s="36"/>
    </row>
    <row r="2129" spans="1:92" ht="46.8" x14ac:dyDescent="0.3">
      <c r="A2129" s="19" t="s">
        <v>1045</v>
      </c>
      <c r="B2129" s="50">
        <v>240</v>
      </c>
      <c r="C2129" s="51"/>
      <c r="D2129" s="51"/>
      <c r="E2129" s="14" t="s">
        <v>463</v>
      </c>
      <c r="F2129" s="18">
        <f t="shared" si="4900"/>
        <v>19915.399999999998</v>
      </c>
      <c r="G2129" s="18">
        <f t="shared" si="4900"/>
        <v>0</v>
      </c>
      <c r="H2129" s="18">
        <f t="shared" si="4900"/>
        <v>0</v>
      </c>
      <c r="I2129" s="18">
        <f t="shared" si="4900"/>
        <v>0</v>
      </c>
      <c r="J2129" s="18">
        <f t="shared" si="4900"/>
        <v>0</v>
      </c>
      <c r="K2129" s="18">
        <f t="shared" si="4900"/>
        <v>0</v>
      </c>
      <c r="L2129" s="18">
        <f t="shared" si="4826"/>
        <v>19915.399999999998</v>
      </c>
      <c r="M2129" s="18">
        <f t="shared" si="4827"/>
        <v>0</v>
      </c>
      <c r="N2129" s="18">
        <f t="shared" si="4828"/>
        <v>0</v>
      </c>
      <c r="O2129" s="18">
        <f t="shared" si="4900"/>
        <v>0</v>
      </c>
      <c r="P2129" s="18">
        <f t="shared" si="4900"/>
        <v>0</v>
      </c>
      <c r="Q2129" s="18">
        <f t="shared" si="4900"/>
        <v>0</v>
      </c>
      <c r="R2129" s="18">
        <f t="shared" si="4841"/>
        <v>19915.399999999998</v>
      </c>
      <c r="S2129" s="18">
        <f t="shared" si="4842"/>
        <v>0</v>
      </c>
      <c r="T2129" s="18">
        <f t="shared" si="4843"/>
        <v>0</v>
      </c>
      <c r="U2129" s="18">
        <f t="shared" si="4900"/>
        <v>0</v>
      </c>
      <c r="V2129" s="18">
        <f t="shared" si="4900"/>
        <v>0</v>
      </c>
      <c r="W2129" s="18">
        <f t="shared" si="4900"/>
        <v>0</v>
      </c>
      <c r="X2129" s="18">
        <f t="shared" si="4844"/>
        <v>19915.399999999998</v>
      </c>
      <c r="Y2129" s="18">
        <f t="shared" si="4845"/>
        <v>0</v>
      </c>
      <c r="Z2129" s="18">
        <f t="shared" si="4846"/>
        <v>0</v>
      </c>
      <c r="AA2129" s="18">
        <f t="shared" si="4900"/>
        <v>0</v>
      </c>
      <c r="AB2129" s="18">
        <f t="shared" si="4900"/>
        <v>0</v>
      </c>
      <c r="AC2129" s="18">
        <f t="shared" si="4900"/>
        <v>0</v>
      </c>
      <c r="AD2129" s="18">
        <f t="shared" si="4847"/>
        <v>19915.399999999998</v>
      </c>
      <c r="AE2129" s="18">
        <f t="shared" si="4848"/>
        <v>0</v>
      </c>
      <c r="AF2129" s="18">
        <f t="shared" si="4849"/>
        <v>0</v>
      </c>
      <c r="AG2129" s="18">
        <f t="shared" si="4900"/>
        <v>625</v>
      </c>
      <c r="AH2129" s="18">
        <f t="shared" si="4836"/>
        <v>20540.399999999998</v>
      </c>
      <c r="AI2129" s="18">
        <f t="shared" si="4837"/>
        <v>0</v>
      </c>
      <c r="AJ2129" s="18">
        <f t="shared" si="4838"/>
        <v>0</v>
      </c>
      <c r="AK2129" s="18">
        <f t="shared" si="4900"/>
        <v>0</v>
      </c>
      <c r="AL2129" s="18">
        <f t="shared" si="4900"/>
        <v>0</v>
      </c>
      <c r="AM2129" s="18">
        <f t="shared" si="4900"/>
        <v>0</v>
      </c>
      <c r="AN2129" s="18">
        <f t="shared" si="4882"/>
        <v>20540.399999999998</v>
      </c>
      <c r="AO2129" s="18">
        <f t="shared" si="4883"/>
        <v>0</v>
      </c>
      <c r="AP2129" s="18">
        <f t="shared" si="4884"/>
        <v>0</v>
      </c>
      <c r="AQ2129" s="18">
        <f t="shared" si="4900"/>
        <v>0</v>
      </c>
      <c r="AR2129" s="18">
        <f t="shared" si="4885"/>
        <v>20540.399999999998</v>
      </c>
      <c r="AS2129" s="18">
        <f t="shared" si="4900"/>
        <v>-375.44499999999994</v>
      </c>
      <c r="AT2129" s="18">
        <f t="shared" si="4900"/>
        <v>0</v>
      </c>
      <c r="AU2129" s="18">
        <f t="shared" si="4900"/>
        <v>0</v>
      </c>
      <c r="AV2129" s="18">
        <f t="shared" si="4832"/>
        <v>20164.954999999998</v>
      </c>
      <c r="AW2129" s="18">
        <f t="shared" si="4833"/>
        <v>0</v>
      </c>
      <c r="AX2129" s="18">
        <f t="shared" si="4834"/>
        <v>0</v>
      </c>
      <c r="AY2129" s="18">
        <f t="shared" si="4900"/>
        <v>57.776000000000003</v>
      </c>
      <c r="AZ2129" s="18">
        <f t="shared" si="4900"/>
        <v>0</v>
      </c>
      <c r="BA2129" s="18">
        <f t="shared" si="4830"/>
        <v>20222.731</v>
      </c>
      <c r="BB2129" s="18">
        <f t="shared" si="4831"/>
        <v>0</v>
      </c>
      <c r="BC2129" s="18">
        <f t="shared" si="4900"/>
        <v>0</v>
      </c>
      <c r="BD2129" s="18">
        <f t="shared" si="4900"/>
        <v>0</v>
      </c>
      <c r="BE2129" s="18">
        <f t="shared" si="4900"/>
        <v>0</v>
      </c>
      <c r="BF2129" s="18">
        <f t="shared" si="4820"/>
        <v>20222.731</v>
      </c>
      <c r="BG2129" s="18">
        <f t="shared" si="4821"/>
        <v>0</v>
      </c>
      <c r="BH2129" s="18">
        <f t="shared" si="4822"/>
        <v>0</v>
      </c>
      <c r="BI2129" s="18">
        <f t="shared" si="4900"/>
        <v>0</v>
      </c>
      <c r="BJ2129" s="25"/>
      <c r="BK2129" s="36"/>
    </row>
    <row r="2130" spans="1:92" x14ac:dyDescent="0.3">
      <c r="A2130" s="19" t="s">
        <v>1045</v>
      </c>
      <c r="B2130" s="50">
        <v>240</v>
      </c>
      <c r="C2130" s="51" t="s">
        <v>184</v>
      </c>
      <c r="D2130" s="51" t="s">
        <v>19</v>
      </c>
      <c r="E2130" s="14" t="s">
        <v>433</v>
      </c>
      <c r="F2130" s="18">
        <v>19915.399999999998</v>
      </c>
      <c r="G2130" s="18">
        <v>0</v>
      </c>
      <c r="H2130" s="18">
        <v>0</v>
      </c>
      <c r="I2130" s="18"/>
      <c r="J2130" s="18"/>
      <c r="K2130" s="18"/>
      <c r="L2130" s="18">
        <f t="shared" si="4826"/>
        <v>19915.399999999998</v>
      </c>
      <c r="M2130" s="18">
        <f t="shared" si="4827"/>
        <v>0</v>
      </c>
      <c r="N2130" s="18">
        <f t="shared" si="4828"/>
        <v>0</v>
      </c>
      <c r="O2130" s="18"/>
      <c r="P2130" s="18"/>
      <c r="Q2130" s="18"/>
      <c r="R2130" s="18">
        <f t="shared" si="4841"/>
        <v>19915.399999999998</v>
      </c>
      <c r="S2130" s="18">
        <f t="shared" si="4842"/>
        <v>0</v>
      </c>
      <c r="T2130" s="18">
        <f t="shared" si="4843"/>
        <v>0</v>
      </c>
      <c r="U2130" s="18"/>
      <c r="V2130" s="18"/>
      <c r="W2130" s="18"/>
      <c r="X2130" s="18">
        <f t="shared" si="4844"/>
        <v>19915.399999999998</v>
      </c>
      <c r="Y2130" s="18">
        <f t="shared" si="4845"/>
        <v>0</v>
      </c>
      <c r="Z2130" s="18">
        <f t="shared" si="4846"/>
        <v>0</v>
      </c>
      <c r="AA2130" s="18"/>
      <c r="AB2130" s="18"/>
      <c r="AC2130" s="18"/>
      <c r="AD2130" s="18">
        <f t="shared" si="4847"/>
        <v>19915.399999999998</v>
      </c>
      <c r="AE2130" s="18">
        <f t="shared" si="4848"/>
        <v>0</v>
      </c>
      <c r="AF2130" s="18">
        <f t="shared" si="4849"/>
        <v>0</v>
      </c>
      <c r="AG2130" s="18">
        <f>437.5+187.5</f>
        <v>625</v>
      </c>
      <c r="AH2130" s="18">
        <f t="shared" si="4836"/>
        <v>20540.399999999998</v>
      </c>
      <c r="AI2130" s="18">
        <f t="shared" si="4837"/>
        <v>0</v>
      </c>
      <c r="AJ2130" s="18">
        <f t="shared" si="4838"/>
        <v>0</v>
      </c>
      <c r="AK2130" s="18"/>
      <c r="AL2130" s="18"/>
      <c r="AM2130" s="18"/>
      <c r="AN2130" s="18">
        <f t="shared" si="4882"/>
        <v>20540.399999999998</v>
      </c>
      <c r="AO2130" s="18">
        <f t="shared" si="4883"/>
        <v>0</v>
      </c>
      <c r="AP2130" s="18">
        <f t="shared" si="4884"/>
        <v>0</v>
      </c>
      <c r="AQ2130" s="18"/>
      <c r="AR2130" s="18">
        <f t="shared" si="4885"/>
        <v>20540.399999999998</v>
      </c>
      <c r="AS2130" s="18">
        <f>-2663.471+1098.604+580.5+608.922</f>
        <v>-375.44499999999994</v>
      </c>
      <c r="AT2130" s="18"/>
      <c r="AU2130" s="18"/>
      <c r="AV2130" s="18">
        <f t="shared" si="4832"/>
        <v>20164.954999999998</v>
      </c>
      <c r="AW2130" s="18">
        <f t="shared" si="4833"/>
        <v>0</v>
      </c>
      <c r="AX2130" s="18">
        <f t="shared" si="4834"/>
        <v>0</v>
      </c>
      <c r="AY2130" s="18">
        <v>57.776000000000003</v>
      </c>
      <c r="AZ2130" s="18"/>
      <c r="BA2130" s="18">
        <f t="shared" si="4830"/>
        <v>20222.731</v>
      </c>
      <c r="BB2130" s="18">
        <f t="shared" si="4831"/>
        <v>0</v>
      </c>
      <c r="BC2130" s="18"/>
      <c r="BD2130" s="18"/>
      <c r="BE2130" s="18"/>
      <c r="BF2130" s="18">
        <f t="shared" si="4820"/>
        <v>20222.731</v>
      </c>
      <c r="BG2130" s="18">
        <f t="shared" si="4821"/>
        <v>0</v>
      </c>
      <c r="BH2130" s="18">
        <f t="shared" si="4822"/>
        <v>0</v>
      </c>
      <c r="BI2130" s="18"/>
      <c r="BJ2130" s="25"/>
      <c r="BK2130" s="36"/>
    </row>
    <row r="2131" spans="1:92" ht="31.2" x14ac:dyDescent="0.3">
      <c r="A2131" s="51" t="s">
        <v>643</v>
      </c>
      <c r="B2131" s="50"/>
      <c r="C2131" s="51"/>
      <c r="D2131" s="51"/>
      <c r="E2131" s="14" t="s">
        <v>1021</v>
      </c>
      <c r="F2131" s="18">
        <f t="shared" ref="F2131:BI2133" si="4901">F2132</f>
        <v>7964.2000000000007</v>
      </c>
      <c r="G2131" s="18">
        <f t="shared" si="4901"/>
        <v>7673.2</v>
      </c>
      <c r="H2131" s="18">
        <f t="shared" si="4901"/>
        <v>7673.2</v>
      </c>
      <c r="I2131" s="18">
        <f t="shared" si="4901"/>
        <v>0</v>
      </c>
      <c r="J2131" s="18">
        <f t="shared" si="4901"/>
        <v>0</v>
      </c>
      <c r="K2131" s="18">
        <f t="shared" si="4901"/>
        <v>0</v>
      </c>
      <c r="L2131" s="18">
        <f t="shared" si="4826"/>
        <v>7964.2000000000007</v>
      </c>
      <c r="M2131" s="18">
        <f t="shared" si="4827"/>
        <v>7673.2</v>
      </c>
      <c r="N2131" s="18">
        <f t="shared" si="4828"/>
        <v>7673.2</v>
      </c>
      <c r="O2131" s="18">
        <f t="shared" si="4901"/>
        <v>0</v>
      </c>
      <c r="P2131" s="18">
        <f t="shared" si="4901"/>
        <v>0</v>
      </c>
      <c r="Q2131" s="18">
        <f t="shared" si="4901"/>
        <v>0</v>
      </c>
      <c r="R2131" s="18">
        <f t="shared" si="4841"/>
        <v>7964.2000000000007</v>
      </c>
      <c r="S2131" s="18">
        <f t="shared" si="4842"/>
        <v>7673.2</v>
      </c>
      <c r="T2131" s="18">
        <f t="shared" si="4843"/>
        <v>7673.2</v>
      </c>
      <c r="U2131" s="18">
        <f t="shared" si="4901"/>
        <v>0</v>
      </c>
      <c r="V2131" s="18">
        <f t="shared" si="4901"/>
        <v>0</v>
      </c>
      <c r="W2131" s="18">
        <f t="shared" si="4901"/>
        <v>0</v>
      </c>
      <c r="X2131" s="18">
        <f t="shared" si="4844"/>
        <v>7964.2000000000007</v>
      </c>
      <c r="Y2131" s="18">
        <f t="shared" si="4845"/>
        <v>7673.2</v>
      </c>
      <c r="Z2131" s="18">
        <f t="shared" si="4846"/>
        <v>7673.2</v>
      </c>
      <c r="AA2131" s="18">
        <f t="shared" si="4901"/>
        <v>0</v>
      </c>
      <c r="AB2131" s="18">
        <f t="shared" si="4901"/>
        <v>0</v>
      </c>
      <c r="AC2131" s="18">
        <f t="shared" si="4901"/>
        <v>0</v>
      </c>
      <c r="AD2131" s="18">
        <f t="shared" si="4847"/>
        <v>7964.2000000000007</v>
      </c>
      <c r="AE2131" s="18">
        <f t="shared" si="4848"/>
        <v>7673.2</v>
      </c>
      <c r="AF2131" s="18">
        <f t="shared" si="4849"/>
        <v>7673.2</v>
      </c>
      <c r="AG2131" s="18">
        <f t="shared" si="4901"/>
        <v>0</v>
      </c>
      <c r="AH2131" s="18">
        <f t="shared" si="4836"/>
        <v>7964.2000000000007</v>
      </c>
      <c r="AI2131" s="18">
        <f t="shared" si="4837"/>
        <v>7673.2</v>
      </c>
      <c r="AJ2131" s="18">
        <f t="shared" si="4838"/>
        <v>7673.2</v>
      </c>
      <c r="AK2131" s="18">
        <f t="shared" si="4901"/>
        <v>-157.904</v>
      </c>
      <c r="AL2131" s="18">
        <f t="shared" si="4901"/>
        <v>0</v>
      </c>
      <c r="AM2131" s="18">
        <f t="shared" si="4901"/>
        <v>0</v>
      </c>
      <c r="AN2131" s="18">
        <f t="shared" si="4882"/>
        <v>7806.2960000000003</v>
      </c>
      <c r="AO2131" s="18">
        <f t="shared" si="4883"/>
        <v>7673.2</v>
      </c>
      <c r="AP2131" s="18">
        <f t="shared" si="4884"/>
        <v>7673.2</v>
      </c>
      <c r="AQ2131" s="18">
        <f t="shared" si="4901"/>
        <v>0</v>
      </c>
      <c r="AR2131" s="18">
        <f t="shared" si="4885"/>
        <v>7806.2960000000003</v>
      </c>
      <c r="AS2131" s="18">
        <f t="shared" si="4901"/>
        <v>317.66900000000004</v>
      </c>
      <c r="AT2131" s="18">
        <f t="shared" si="4901"/>
        <v>0</v>
      </c>
      <c r="AU2131" s="18">
        <f t="shared" si="4901"/>
        <v>0</v>
      </c>
      <c r="AV2131" s="18">
        <f t="shared" si="4832"/>
        <v>8123.9650000000001</v>
      </c>
      <c r="AW2131" s="18">
        <f t="shared" si="4833"/>
        <v>7673.2</v>
      </c>
      <c r="AX2131" s="18">
        <f t="shared" si="4834"/>
        <v>7673.2</v>
      </c>
      <c r="AY2131" s="18">
        <f t="shared" si="4901"/>
        <v>0</v>
      </c>
      <c r="AZ2131" s="18">
        <f t="shared" si="4901"/>
        <v>0</v>
      </c>
      <c r="BA2131" s="18">
        <f t="shared" si="4830"/>
        <v>8123.9650000000001</v>
      </c>
      <c r="BB2131" s="18">
        <f t="shared" si="4831"/>
        <v>7673.2</v>
      </c>
      <c r="BC2131" s="18">
        <f t="shared" si="4901"/>
        <v>0</v>
      </c>
      <c r="BD2131" s="18">
        <f t="shared" si="4901"/>
        <v>0</v>
      </c>
      <c r="BE2131" s="18">
        <f t="shared" si="4901"/>
        <v>0</v>
      </c>
      <c r="BF2131" s="18">
        <f t="shared" si="4820"/>
        <v>8123.9650000000001</v>
      </c>
      <c r="BG2131" s="18">
        <f t="shared" si="4821"/>
        <v>7673.2</v>
      </c>
      <c r="BH2131" s="18">
        <f t="shared" si="4822"/>
        <v>7673.2</v>
      </c>
      <c r="BI2131" s="18">
        <f t="shared" si="4901"/>
        <v>0</v>
      </c>
      <c r="BJ2131" s="25"/>
      <c r="BK2131" s="36"/>
    </row>
    <row r="2132" spans="1:92" ht="31.2" x14ac:dyDescent="0.3">
      <c r="A2132" s="51" t="s">
        <v>643</v>
      </c>
      <c r="B2132" s="50">
        <v>200</v>
      </c>
      <c r="C2132" s="51"/>
      <c r="D2132" s="51"/>
      <c r="E2132" s="14" t="s">
        <v>455</v>
      </c>
      <c r="F2132" s="18">
        <f t="shared" si="4901"/>
        <v>7964.2000000000007</v>
      </c>
      <c r="G2132" s="18">
        <f t="shared" si="4901"/>
        <v>7673.2</v>
      </c>
      <c r="H2132" s="18">
        <f t="shared" si="4901"/>
        <v>7673.2</v>
      </c>
      <c r="I2132" s="18">
        <f t="shared" si="4901"/>
        <v>0</v>
      </c>
      <c r="J2132" s="18">
        <f t="shared" si="4901"/>
        <v>0</v>
      </c>
      <c r="K2132" s="18">
        <f t="shared" si="4901"/>
        <v>0</v>
      </c>
      <c r="L2132" s="18">
        <f t="shared" si="4826"/>
        <v>7964.2000000000007</v>
      </c>
      <c r="M2132" s="18">
        <f t="shared" si="4827"/>
        <v>7673.2</v>
      </c>
      <c r="N2132" s="18">
        <f t="shared" si="4828"/>
        <v>7673.2</v>
      </c>
      <c r="O2132" s="18">
        <f t="shared" si="4901"/>
        <v>0</v>
      </c>
      <c r="P2132" s="18">
        <f t="shared" si="4901"/>
        <v>0</v>
      </c>
      <c r="Q2132" s="18">
        <f t="shared" si="4901"/>
        <v>0</v>
      </c>
      <c r="R2132" s="18">
        <f t="shared" si="4841"/>
        <v>7964.2000000000007</v>
      </c>
      <c r="S2132" s="18">
        <f t="shared" si="4842"/>
        <v>7673.2</v>
      </c>
      <c r="T2132" s="18">
        <f t="shared" si="4843"/>
        <v>7673.2</v>
      </c>
      <c r="U2132" s="18">
        <f t="shared" si="4901"/>
        <v>0</v>
      </c>
      <c r="V2132" s="18">
        <f t="shared" si="4901"/>
        <v>0</v>
      </c>
      <c r="W2132" s="18">
        <f t="shared" si="4901"/>
        <v>0</v>
      </c>
      <c r="X2132" s="18">
        <f t="shared" si="4844"/>
        <v>7964.2000000000007</v>
      </c>
      <c r="Y2132" s="18">
        <f t="shared" si="4845"/>
        <v>7673.2</v>
      </c>
      <c r="Z2132" s="18">
        <f t="shared" si="4846"/>
        <v>7673.2</v>
      </c>
      <c r="AA2132" s="18">
        <f t="shared" si="4901"/>
        <v>0</v>
      </c>
      <c r="AB2132" s="18">
        <f t="shared" si="4901"/>
        <v>0</v>
      </c>
      <c r="AC2132" s="18">
        <f t="shared" si="4901"/>
        <v>0</v>
      </c>
      <c r="AD2132" s="18">
        <f t="shared" si="4847"/>
        <v>7964.2000000000007</v>
      </c>
      <c r="AE2132" s="18">
        <f t="shared" si="4848"/>
        <v>7673.2</v>
      </c>
      <c r="AF2132" s="18">
        <f t="shared" si="4849"/>
        <v>7673.2</v>
      </c>
      <c r="AG2132" s="18">
        <f t="shared" si="4901"/>
        <v>0</v>
      </c>
      <c r="AH2132" s="18">
        <f t="shared" si="4836"/>
        <v>7964.2000000000007</v>
      </c>
      <c r="AI2132" s="18">
        <f t="shared" si="4837"/>
        <v>7673.2</v>
      </c>
      <c r="AJ2132" s="18">
        <f t="shared" si="4838"/>
        <v>7673.2</v>
      </c>
      <c r="AK2132" s="18">
        <f t="shared" si="4901"/>
        <v>-157.904</v>
      </c>
      <c r="AL2132" s="18">
        <f t="shared" si="4901"/>
        <v>0</v>
      </c>
      <c r="AM2132" s="18">
        <f t="shared" si="4901"/>
        <v>0</v>
      </c>
      <c r="AN2132" s="18">
        <f t="shared" si="4882"/>
        <v>7806.2960000000003</v>
      </c>
      <c r="AO2132" s="18">
        <f t="shared" si="4883"/>
        <v>7673.2</v>
      </c>
      <c r="AP2132" s="18">
        <f t="shared" si="4884"/>
        <v>7673.2</v>
      </c>
      <c r="AQ2132" s="18">
        <f t="shared" si="4901"/>
        <v>0</v>
      </c>
      <c r="AR2132" s="18">
        <f t="shared" si="4885"/>
        <v>7806.2960000000003</v>
      </c>
      <c r="AS2132" s="18">
        <f t="shared" si="4901"/>
        <v>317.66900000000004</v>
      </c>
      <c r="AT2132" s="18">
        <f t="shared" si="4901"/>
        <v>0</v>
      </c>
      <c r="AU2132" s="18">
        <f t="shared" si="4901"/>
        <v>0</v>
      </c>
      <c r="AV2132" s="18">
        <f t="shared" si="4832"/>
        <v>8123.9650000000001</v>
      </c>
      <c r="AW2132" s="18">
        <f t="shared" si="4833"/>
        <v>7673.2</v>
      </c>
      <c r="AX2132" s="18">
        <f t="shared" si="4834"/>
        <v>7673.2</v>
      </c>
      <c r="AY2132" s="18">
        <f t="shared" si="4901"/>
        <v>0</v>
      </c>
      <c r="AZ2132" s="18">
        <f t="shared" si="4901"/>
        <v>0</v>
      </c>
      <c r="BA2132" s="18">
        <f t="shared" si="4830"/>
        <v>8123.9650000000001</v>
      </c>
      <c r="BB2132" s="18">
        <f t="shared" si="4831"/>
        <v>7673.2</v>
      </c>
      <c r="BC2132" s="18">
        <f t="shared" si="4901"/>
        <v>0</v>
      </c>
      <c r="BD2132" s="18">
        <f t="shared" si="4901"/>
        <v>0</v>
      </c>
      <c r="BE2132" s="18">
        <f t="shared" si="4901"/>
        <v>0</v>
      </c>
      <c r="BF2132" s="18">
        <f t="shared" si="4820"/>
        <v>8123.9650000000001</v>
      </c>
      <c r="BG2132" s="18">
        <f t="shared" si="4821"/>
        <v>7673.2</v>
      </c>
      <c r="BH2132" s="18">
        <f t="shared" si="4822"/>
        <v>7673.2</v>
      </c>
      <c r="BI2132" s="18">
        <f t="shared" si="4901"/>
        <v>0</v>
      </c>
      <c r="BJ2132" s="25"/>
      <c r="BK2132" s="36"/>
    </row>
    <row r="2133" spans="1:92" ht="46.8" x14ac:dyDescent="0.3">
      <c r="A2133" s="51" t="s">
        <v>643</v>
      </c>
      <c r="B2133" s="50">
        <v>240</v>
      </c>
      <c r="C2133" s="51"/>
      <c r="D2133" s="51"/>
      <c r="E2133" s="14" t="s">
        <v>463</v>
      </c>
      <c r="F2133" s="18">
        <f t="shared" si="4901"/>
        <v>7964.2000000000007</v>
      </c>
      <c r="G2133" s="18">
        <f t="shared" si="4901"/>
        <v>7673.2</v>
      </c>
      <c r="H2133" s="18">
        <f t="shared" si="4901"/>
        <v>7673.2</v>
      </c>
      <c r="I2133" s="18">
        <f t="shared" si="4901"/>
        <v>0</v>
      </c>
      <c r="J2133" s="18">
        <f t="shared" si="4901"/>
        <v>0</v>
      </c>
      <c r="K2133" s="18">
        <f t="shared" si="4901"/>
        <v>0</v>
      </c>
      <c r="L2133" s="18">
        <f t="shared" si="4826"/>
        <v>7964.2000000000007</v>
      </c>
      <c r="M2133" s="18">
        <f t="shared" si="4827"/>
        <v>7673.2</v>
      </c>
      <c r="N2133" s="18">
        <f t="shared" si="4828"/>
        <v>7673.2</v>
      </c>
      <c r="O2133" s="18">
        <f t="shared" si="4901"/>
        <v>0</v>
      </c>
      <c r="P2133" s="18">
        <f t="shared" si="4901"/>
        <v>0</v>
      </c>
      <c r="Q2133" s="18">
        <f t="shared" si="4901"/>
        <v>0</v>
      </c>
      <c r="R2133" s="18">
        <f t="shared" si="4841"/>
        <v>7964.2000000000007</v>
      </c>
      <c r="S2133" s="18">
        <f t="shared" si="4842"/>
        <v>7673.2</v>
      </c>
      <c r="T2133" s="18">
        <f t="shared" si="4843"/>
        <v>7673.2</v>
      </c>
      <c r="U2133" s="18">
        <f t="shared" si="4901"/>
        <v>0</v>
      </c>
      <c r="V2133" s="18">
        <f t="shared" si="4901"/>
        <v>0</v>
      </c>
      <c r="W2133" s="18">
        <f t="shared" si="4901"/>
        <v>0</v>
      </c>
      <c r="X2133" s="18">
        <f t="shared" si="4844"/>
        <v>7964.2000000000007</v>
      </c>
      <c r="Y2133" s="18">
        <f t="shared" si="4845"/>
        <v>7673.2</v>
      </c>
      <c r="Z2133" s="18">
        <f t="shared" si="4846"/>
        <v>7673.2</v>
      </c>
      <c r="AA2133" s="18">
        <f t="shared" si="4901"/>
        <v>0</v>
      </c>
      <c r="AB2133" s="18">
        <f t="shared" si="4901"/>
        <v>0</v>
      </c>
      <c r="AC2133" s="18">
        <f t="shared" si="4901"/>
        <v>0</v>
      </c>
      <c r="AD2133" s="18">
        <f t="shared" si="4847"/>
        <v>7964.2000000000007</v>
      </c>
      <c r="AE2133" s="18">
        <f t="shared" si="4848"/>
        <v>7673.2</v>
      </c>
      <c r="AF2133" s="18">
        <f t="shared" si="4849"/>
        <v>7673.2</v>
      </c>
      <c r="AG2133" s="18">
        <f t="shared" si="4901"/>
        <v>0</v>
      </c>
      <c r="AH2133" s="18">
        <f t="shared" si="4836"/>
        <v>7964.2000000000007</v>
      </c>
      <c r="AI2133" s="18">
        <f t="shared" si="4837"/>
        <v>7673.2</v>
      </c>
      <c r="AJ2133" s="18">
        <f t="shared" si="4838"/>
        <v>7673.2</v>
      </c>
      <c r="AK2133" s="18">
        <f t="shared" si="4901"/>
        <v>-157.904</v>
      </c>
      <c r="AL2133" s="18">
        <f t="shared" si="4901"/>
        <v>0</v>
      </c>
      <c r="AM2133" s="18">
        <f t="shared" si="4901"/>
        <v>0</v>
      </c>
      <c r="AN2133" s="18">
        <f t="shared" si="4882"/>
        <v>7806.2960000000003</v>
      </c>
      <c r="AO2133" s="18">
        <f t="shared" si="4883"/>
        <v>7673.2</v>
      </c>
      <c r="AP2133" s="18">
        <f t="shared" si="4884"/>
        <v>7673.2</v>
      </c>
      <c r="AQ2133" s="18">
        <f t="shared" si="4901"/>
        <v>0</v>
      </c>
      <c r="AR2133" s="18">
        <f t="shared" si="4885"/>
        <v>7806.2960000000003</v>
      </c>
      <c r="AS2133" s="18">
        <f t="shared" si="4901"/>
        <v>317.66900000000004</v>
      </c>
      <c r="AT2133" s="18">
        <f t="shared" si="4901"/>
        <v>0</v>
      </c>
      <c r="AU2133" s="18">
        <f t="shared" si="4901"/>
        <v>0</v>
      </c>
      <c r="AV2133" s="18">
        <f t="shared" si="4832"/>
        <v>8123.9650000000001</v>
      </c>
      <c r="AW2133" s="18">
        <f t="shared" si="4833"/>
        <v>7673.2</v>
      </c>
      <c r="AX2133" s="18">
        <f t="shared" si="4834"/>
        <v>7673.2</v>
      </c>
      <c r="AY2133" s="18">
        <f t="shared" si="4901"/>
        <v>0</v>
      </c>
      <c r="AZ2133" s="18">
        <f t="shared" si="4901"/>
        <v>0</v>
      </c>
      <c r="BA2133" s="18">
        <f t="shared" si="4830"/>
        <v>8123.9650000000001</v>
      </c>
      <c r="BB2133" s="18">
        <f t="shared" si="4831"/>
        <v>7673.2</v>
      </c>
      <c r="BC2133" s="18">
        <f t="shared" si="4901"/>
        <v>0</v>
      </c>
      <c r="BD2133" s="18">
        <f t="shared" si="4901"/>
        <v>0</v>
      </c>
      <c r="BE2133" s="18">
        <f t="shared" si="4901"/>
        <v>0</v>
      </c>
      <c r="BF2133" s="18">
        <f t="shared" si="4820"/>
        <v>8123.9650000000001</v>
      </c>
      <c r="BG2133" s="18">
        <f t="shared" si="4821"/>
        <v>7673.2</v>
      </c>
      <c r="BH2133" s="18">
        <f t="shared" si="4822"/>
        <v>7673.2</v>
      </c>
      <c r="BI2133" s="18">
        <f t="shared" si="4901"/>
        <v>0</v>
      </c>
      <c r="BJ2133" s="25"/>
      <c r="BK2133" s="36"/>
    </row>
    <row r="2134" spans="1:92" x14ac:dyDescent="0.3">
      <c r="A2134" s="51" t="s">
        <v>643</v>
      </c>
      <c r="B2134" s="50">
        <v>240</v>
      </c>
      <c r="C2134" s="51" t="s">
        <v>184</v>
      </c>
      <c r="D2134" s="51" t="s">
        <v>19</v>
      </c>
      <c r="E2134" s="14" t="s">
        <v>433</v>
      </c>
      <c r="F2134" s="18">
        <v>7964.2000000000007</v>
      </c>
      <c r="G2134" s="18">
        <v>7673.2</v>
      </c>
      <c r="H2134" s="18">
        <v>7673.2</v>
      </c>
      <c r="I2134" s="18"/>
      <c r="J2134" s="18"/>
      <c r="K2134" s="18"/>
      <c r="L2134" s="18">
        <f t="shared" si="4826"/>
        <v>7964.2000000000007</v>
      </c>
      <c r="M2134" s="18">
        <f t="shared" si="4827"/>
        <v>7673.2</v>
      </c>
      <c r="N2134" s="18">
        <f t="shared" si="4828"/>
        <v>7673.2</v>
      </c>
      <c r="O2134" s="18"/>
      <c r="P2134" s="18"/>
      <c r="Q2134" s="18"/>
      <c r="R2134" s="18">
        <f t="shared" si="4841"/>
        <v>7964.2000000000007</v>
      </c>
      <c r="S2134" s="18">
        <f t="shared" si="4842"/>
        <v>7673.2</v>
      </c>
      <c r="T2134" s="18">
        <f t="shared" si="4843"/>
        <v>7673.2</v>
      </c>
      <c r="U2134" s="18"/>
      <c r="V2134" s="18"/>
      <c r="W2134" s="18"/>
      <c r="X2134" s="18">
        <f t="shared" si="4844"/>
        <v>7964.2000000000007</v>
      </c>
      <c r="Y2134" s="18">
        <f t="shared" si="4845"/>
        <v>7673.2</v>
      </c>
      <c r="Z2134" s="18">
        <f t="shared" si="4846"/>
        <v>7673.2</v>
      </c>
      <c r="AA2134" s="18"/>
      <c r="AB2134" s="18"/>
      <c r="AC2134" s="18"/>
      <c r="AD2134" s="18">
        <f t="shared" si="4847"/>
        <v>7964.2000000000007</v>
      </c>
      <c r="AE2134" s="18">
        <f t="shared" si="4848"/>
        <v>7673.2</v>
      </c>
      <c r="AF2134" s="18">
        <f t="shared" si="4849"/>
        <v>7673.2</v>
      </c>
      <c r="AG2134" s="18"/>
      <c r="AH2134" s="18">
        <f t="shared" si="4836"/>
        <v>7964.2000000000007</v>
      </c>
      <c r="AI2134" s="18">
        <f t="shared" si="4837"/>
        <v>7673.2</v>
      </c>
      <c r="AJ2134" s="18">
        <f t="shared" si="4838"/>
        <v>7673.2</v>
      </c>
      <c r="AK2134" s="18">
        <f>-14.316-143.588</f>
        <v>-157.904</v>
      </c>
      <c r="AL2134" s="18"/>
      <c r="AM2134" s="18"/>
      <c r="AN2134" s="18">
        <f t="shared" si="4882"/>
        <v>7806.2960000000003</v>
      </c>
      <c r="AO2134" s="18">
        <f t="shared" si="4883"/>
        <v>7673.2</v>
      </c>
      <c r="AP2134" s="18">
        <f t="shared" si="4884"/>
        <v>7673.2</v>
      </c>
      <c r="AQ2134" s="18"/>
      <c r="AR2134" s="18">
        <f t="shared" si="4885"/>
        <v>7806.2960000000003</v>
      </c>
      <c r="AS2134" s="18">
        <f>4.917+36.35+215.073+50.846+10.483</f>
        <v>317.66900000000004</v>
      </c>
      <c r="AT2134" s="18"/>
      <c r="AU2134" s="18"/>
      <c r="AV2134" s="18">
        <f t="shared" si="4832"/>
        <v>8123.9650000000001</v>
      </c>
      <c r="AW2134" s="18">
        <f t="shared" si="4833"/>
        <v>7673.2</v>
      </c>
      <c r="AX2134" s="18">
        <f t="shared" si="4834"/>
        <v>7673.2</v>
      </c>
      <c r="AY2134" s="18"/>
      <c r="AZ2134" s="18"/>
      <c r="BA2134" s="18">
        <f t="shared" si="4830"/>
        <v>8123.9650000000001</v>
      </c>
      <c r="BB2134" s="18">
        <f t="shared" si="4831"/>
        <v>7673.2</v>
      </c>
      <c r="BC2134" s="18"/>
      <c r="BD2134" s="18"/>
      <c r="BE2134" s="18"/>
      <c r="BF2134" s="18">
        <f t="shared" ref="BF2134:BF2197" si="4902">BA2134+BC2134</f>
        <v>8123.9650000000001</v>
      </c>
      <c r="BG2134" s="18">
        <f t="shared" ref="BG2134:BG2197" si="4903">BB2134+BD2134</f>
        <v>7673.2</v>
      </c>
      <c r="BH2134" s="18">
        <f t="shared" ref="BH2134:BH2197" si="4904">AX2134+BE2134</f>
        <v>7673.2</v>
      </c>
      <c r="BI2134" s="18"/>
      <c r="BJ2134" s="25"/>
      <c r="BK2134" s="36"/>
    </row>
    <row r="2135" spans="1:92" s="11" customFormat="1" ht="46.8" x14ac:dyDescent="0.3">
      <c r="A2135" s="10" t="s">
        <v>309</v>
      </c>
      <c r="B2135" s="16"/>
      <c r="C2135" s="10"/>
      <c r="D2135" s="10"/>
      <c r="E2135" s="15" t="s">
        <v>837</v>
      </c>
      <c r="F2135" s="17">
        <f>F2136+F2141+F2146</f>
        <v>136810.6</v>
      </c>
      <c r="G2135" s="17">
        <f t="shared" ref="G2135:BI2135" si="4905">G2136+G2141+G2146</f>
        <v>136810.6</v>
      </c>
      <c r="H2135" s="17">
        <f t="shared" si="4905"/>
        <v>136810.6</v>
      </c>
      <c r="I2135" s="17">
        <f t="shared" ref="I2135:K2135" si="4906">I2136+I2141+I2146</f>
        <v>-265</v>
      </c>
      <c r="J2135" s="17">
        <f t="shared" si="4906"/>
        <v>-265</v>
      </c>
      <c r="K2135" s="17">
        <f t="shared" si="4906"/>
        <v>-265</v>
      </c>
      <c r="L2135" s="17">
        <f t="shared" si="4826"/>
        <v>136545.60000000001</v>
      </c>
      <c r="M2135" s="17">
        <f t="shared" si="4827"/>
        <v>136545.60000000001</v>
      </c>
      <c r="N2135" s="17">
        <f t="shared" si="4828"/>
        <v>136545.60000000001</v>
      </c>
      <c r="O2135" s="17">
        <f t="shared" ref="O2135:Q2135" si="4907">O2136+O2141+O2146</f>
        <v>0</v>
      </c>
      <c r="P2135" s="17">
        <f t="shared" si="4907"/>
        <v>0</v>
      </c>
      <c r="Q2135" s="17">
        <f t="shared" si="4907"/>
        <v>0</v>
      </c>
      <c r="R2135" s="17">
        <f t="shared" si="4841"/>
        <v>136545.60000000001</v>
      </c>
      <c r="S2135" s="17">
        <f t="shared" si="4842"/>
        <v>136545.60000000001</v>
      </c>
      <c r="T2135" s="17">
        <f t="shared" si="4843"/>
        <v>136545.60000000001</v>
      </c>
      <c r="U2135" s="17">
        <f t="shared" ref="U2135:W2135" si="4908">U2136+U2141+U2146</f>
        <v>0</v>
      </c>
      <c r="V2135" s="17">
        <f t="shared" si="4908"/>
        <v>0</v>
      </c>
      <c r="W2135" s="17">
        <f t="shared" si="4908"/>
        <v>0</v>
      </c>
      <c r="X2135" s="17">
        <f t="shared" si="4844"/>
        <v>136545.60000000001</v>
      </c>
      <c r="Y2135" s="17">
        <f t="shared" si="4845"/>
        <v>136545.60000000001</v>
      </c>
      <c r="Z2135" s="17">
        <f t="shared" si="4846"/>
        <v>136545.60000000001</v>
      </c>
      <c r="AA2135" s="17">
        <f t="shared" ref="AA2135:AB2135" si="4909">AA2136+AA2141+AA2146</f>
        <v>0</v>
      </c>
      <c r="AB2135" s="17">
        <f t="shared" si="4909"/>
        <v>0</v>
      </c>
      <c r="AC2135" s="17">
        <f t="shared" ref="AC2135" si="4910">AC2136+AC2141+AC2146</f>
        <v>0</v>
      </c>
      <c r="AD2135" s="18">
        <f t="shared" si="4847"/>
        <v>136545.60000000001</v>
      </c>
      <c r="AE2135" s="18">
        <f t="shared" si="4848"/>
        <v>136545.60000000001</v>
      </c>
      <c r="AF2135" s="18">
        <f t="shared" si="4849"/>
        <v>136545.60000000001</v>
      </c>
      <c r="AG2135" s="17">
        <f t="shared" ref="AG2135" si="4911">AG2136+AG2141+AG2146</f>
        <v>0</v>
      </c>
      <c r="AH2135" s="17">
        <f t="shared" si="4836"/>
        <v>136545.60000000001</v>
      </c>
      <c r="AI2135" s="17">
        <f t="shared" si="4837"/>
        <v>136545.60000000001</v>
      </c>
      <c r="AJ2135" s="17">
        <f t="shared" si="4838"/>
        <v>136545.60000000001</v>
      </c>
      <c r="AK2135" s="17">
        <f t="shared" ref="AK2135:AM2135" si="4912">AK2136+AK2141+AK2146</f>
        <v>0</v>
      </c>
      <c r="AL2135" s="17">
        <f t="shared" si="4912"/>
        <v>0</v>
      </c>
      <c r="AM2135" s="17">
        <f t="shared" si="4912"/>
        <v>0</v>
      </c>
      <c r="AN2135" s="17">
        <f t="shared" si="4882"/>
        <v>136545.60000000001</v>
      </c>
      <c r="AO2135" s="17">
        <f t="shared" si="4883"/>
        <v>136545.60000000001</v>
      </c>
      <c r="AP2135" s="17">
        <f t="shared" si="4884"/>
        <v>136545.60000000001</v>
      </c>
      <c r="AQ2135" s="17">
        <f t="shared" ref="AQ2135" si="4913">AQ2136+AQ2141+AQ2146</f>
        <v>0</v>
      </c>
      <c r="AR2135" s="17">
        <f t="shared" si="4885"/>
        <v>136545.60000000001</v>
      </c>
      <c r="AS2135" s="17">
        <f t="shared" ref="AS2135:AU2135" si="4914">AS2136+AS2141+AS2146</f>
        <v>0</v>
      </c>
      <c r="AT2135" s="17">
        <f t="shared" si="4914"/>
        <v>0</v>
      </c>
      <c r="AU2135" s="17">
        <f t="shared" si="4914"/>
        <v>0</v>
      </c>
      <c r="AV2135" s="17">
        <f t="shared" si="4832"/>
        <v>136545.60000000001</v>
      </c>
      <c r="AW2135" s="17">
        <f t="shared" si="4833"/>
        <v>136545.60000000001</v>
      </c>
      <c r="AX2135" s="17">
        <f t="shared" si="4834"/>
        <v>136545.60000000001</v>
      </c>
      <c r="AY2135" s="17">
        <f t="shared" ref="AY2135:AZ2135" si="4915">AY2136+AY2141+AY2146</f>
        <v>0</v>
      </c>
      <c r="AZ2135" s="17">
        <f t="shared" si="4915"/>
        <v>0</v>
      </c>
      <c r="BA2135" s="18">
        <f t="shared" si="4830"/>
        <v>136545.60000000001</v>
      </c>
      <c r="BB2135" s="18">
        <f t="shared" si="4831"/>
        <v>136545.60000000001</v>
      </c>
      <c r="BC2135" s="17">
        <f t="shared" ref="BC2135:BE2135" si="4916">BC2136+BC2141+BC2146</f>
        <v>0</v>
      </c>
      <c r="BD2135" s="17">
        <f t="shared" si="4916"/>
        <v>0</v>
      </c>
      <c r="BE2135" s="17">
        <f t="shared" si="4916"/>
        <v>0</v>
      </c>
      <c r="BF2135" s="17">
        <f t="shared" si="4902"/>
        <v>136545.60000000001</v>
      </c>
      <c r="BG2135" s="17">
        <f t="shared" si="4903"/>
        <v>136545.60000000001</v>
      </c>
      <c r="BH2135" s="17">
        <f t="shared" si="4904"/>
        <v>136545.60000000001</v>
      </c>
      <c r="BI2135" s="17">
        <f t="shared" si="4905"/>
        <v>0</v>
      </c>
      <c r="BJ2135" s="40"/>
      <c r="BK2135" s="35"/>
      <c r="BL2135" s="31"/>
      <c r="BM2135" s="31"/>
      <c r="BN2135" s="31"/>
      <c r="BO2135" s="31"/>
      <c r="BP2135" s="31"/>
      <c r="BQ2135" s="31"/>
      <c r="BR2135" s="31"/>
      <c r="BS2135" s="31"/>
      <c r="BT2135" s="31"/>
      <c r="BU2135" s="31"/>
      <c r="BV2135" s="31"/>
      <c r="BW2135" s="31"/>
      <c r="BX2135" s="31"/>
      <c r="BY2135" s="31"/>
      <c r="BZ2135" s="31"/>
      <c r="CA2135" s="31"/>
      <c r="CB2135" s="31"/>
      <c r="CC2135" s="31"/>
      <c r="CD2135" s="31"/>
      <c r="CE2135" s="31"/>
      <c r="CF2135" s="31"/>
      <c r="CG2135" s="31"/>
      <c r="CH2135" s="31"/>
      <c r="CI2135" s="31"/>
      <c r="CJ2135" s="31"/>
      <c r="CK2135" s="31"/>
      <c r="CL2135" s="31"/>
      <c r="CM2135" s="31"/>
      <c r="CN2135" s="31"/>
    </row>
    <row r="2136" spans="1:92" ht="62.4" x14ac:dyDescent="0.3">
      <c r="A2136" s="51" t="s">
        <v>310</v>
      </c>
      <c r="B2136" s="50"/>
      <c r="C2136" s="51"/>
      <c r="D2136" s="51"/>
      <c r="E2136" s="14" t="s">
        <v>838</v>
      </c>
      <c r="F2136" s="18">
        <f>F2137</f>
        <v>1000</v>
      </c>
      <c r="G2136" s="18">
        <f t="shared" ref="G2136:BI2136" si="4917">G2137</f>
        <v>1000</v>
      </c>
      <c r="H2136" s="18">
        <f t="shared" si="4917"/>
        <v>1000</v>
      </c>
      <c r="I2136" s="18">
        <f t="shared" si="4917"/>
        <v>-265</v>
      </c>
      <c r="J2136" s="18">
        <f t="shared" si="4917"/>
        <v>-265</v>
      </c>
      <c r="K2136" s="18">
        <f t="shared" si="4917"/>
        <v>-265</v>
      </c>
      <c r="L2136" s="18">
        <f t="shared" si="4826"/>
        <v>735</v>
      </c>
      <c r="M2136" s="18">
        <f t="shared" si="4827"/>
        <v>735</v>
      </c>
      <c r="N2136" s="18">
        <f t="shared" si="4828"/>
        <v>735</v>
      </c>
      <c r="O2136" s="18">
        <f t="shared" si="4917"/>
        <v>0</v>
      </c>
      <c r="P2136" s="18">
        <f t="shared" si="4917"/>
        <v>0</v>
      </c>
      <c r="Q2136" s="18">
        <f t="shared" si="4917"/>
        <v>0</v>
      </c>
      <c r="R2136" s="18">
        <f t="shared" si="4841"/>
        <v>735</v>
      </c>
      <c r="S2136" s="18">
        <f t="shared" si="4842"/>
        <v>735</v>
      </c>
      <c r="T2136" s="18">
        <f t="shared" si="4843"/>
        <v>735</v>
      </c>
      <c r="U2136" s="18">
        <f t="shared" si="4917"/>
        <v>0</v>
      </c>
      <c r="V2136" s="18">
        <f t="shared" si="4917"/>
        <v>0</v>
      </c>
      <c r="W2136" s="18">
        <f t="shared" si="4917"/>
        <v>0</v>
      </c>
      <c r="X2136" s="18">
        <f t="shared" si="4844"/>
        <v>735</v>
      </c>
      <c r="Y2136" s="18">
        <f t="shared" si="4845"/>
        <v>735</v>
      </c>
      <c r="Z2136" s="18">
        <f t="shared" si="4846"/>
        <v>735</v>
      </c>
      <c r="AA2136" s="18">
        <f t="shared" si="4917"/>
        <v>0</v>
      </c>
      <c r="AB2136" s="18">
        <f t="shared" si="4917"/>
        <v>0</v>
      </c>
      <c r="AC2136" s="18">
        <f t="shared" si="4917"/>
        <v>0</v>
      </c>
      <c r="AD2136" s="18">
        <f t="shared" si="4847"/>
        <v>735</v>
      </c>
      <c r="AE2136" s="18">
        <f t="shared" si="4848"/>
        <v>735</v>
      </c>
      <c r="AF2136" s="18">
        <f t="shared" si="4849"/>
        <v>735</v>
      </c>
      <c r="AG2136" s="18">
        <f t="shared" si="4917"/>
        <v>0</v>
      </c>
      <c r="AH2136" s="18">
        <f t="shared" si="4836"/>
        <v>735</v>
      </c>
      <c r="AI2136" s="18">
        <f t="shared" si="4837"/>
        <v>735</v>
      </c>
      <c r="AJ2136" s="18">
        <f t="shared" si="4838"/>
        <v>735</v>
      </c>
      <c r="AK2136" s="18">
        <f t="shared" si="4917"/>
        <v>0</v>
      </c>
      <c r="AL2136" s="18">
        <f t="shared" si="4917"/>
        <v>0</v>
      </c>
      <c r="AM2136" s="18">
        <f t="shared" si="4917"/>
        <v>0</v>
      </c>
      <c r="AN2136" s="18">
        <f t="shared" si="4882"/>
        <v>735</v>
      </c>
      <c r="AO2136" s="18">
        <f t="shared" si="4883"/>
        <v>735</v>
      </c>
      <c r="AP2136" s="18">
        <f t="shared" si="4884"/>
        <v>735</v>
      </c>
      <c r="AQ2136" s="18">
        <f t="shared" si="4917"/>
        <v>0</v>
      </c>
      <c r="AR2136" s="18">
        <f t="shared" si="4885"/>
        <v>735</v>
      </c>
      <c r="AS2136" s="18">
        <f t="shared" si="4917"/>
        <v>0</v>
      </c>
      <c r="AT2136" s="18">
        <f t="shared" si="4917"/>
        <v>0</v>
      </c>
      <c r="AU2136" s="18">
        <f t="shared" si="4917"/>
        <v>0</v>
      </c>
      <c r="AV2136" s="18">
        <f t="shared" si="4832"/>
        <v>735</v>
      </c>
      <c r="AW2136" s="18">
        <f t="shared" si="4833"/>
        <v>735</v>
      </c>
      <c r="AX2136" s="18">
        <f t="shared" si="4834"/>
        <v>735</v>
      </c>
      <c r="AY2136" s="18">
        <f t="shared" si="4917"/>
        <v>0</v>
      </c>
      <c r="AZ2136" s="18">
        <f t="shared" si="4917"/>
        <v>0</v>
      </c>
      <c r="BA2136" s="18">
        <f t="shared" si="4830"/>
        <v>735</v>
      </c>
      <c r="BB2136" s="18">
        <f t="shared" si="4831"/>
        <v>735</v>
      </c>
      <c r="BC2136" s="18">
        <f t="shared" si="4917"/>
        <v>0</v>
      </c>
      <c r="BD2136" s="18">
        <f t="shared" si="4917"/>
        <v>0</v>
      </c>
      <c r="BE2136" s="18">
        <f t="shared" si="4917"/>
        <v>0</v>
      </c>
      <c r="BF2136" s="18">
        <f t="shared" si="4902"/>
        <v>735</v>
      </c>
      <c r="BG2136" s="18">
        <f t="shared" si="4903"/>
        <v>735</v>
      </c>
      <c r="BH2136" s="18">
        <f t="shared" si="4904"/>
        <v>735</v>
      </c>
      <c r="BI2136" s="18">
        <f t="shared" si="4917"/>
        <v>0</v>
      </c>
      <c r="BJ2136" s="25"/>
      <c r="BK2136" s="36"/>
    </row>
    <row r="2137" spans="1:92" ht="46.8" x14ac:dyDescent="0.3">
      <c r="A2137" s="51" t="s">
        <v>308</v>
      </c>
      <c r="B2137" s="50"/>
      <c r="C2137" s="51"/>
      <c r="D2137" s="51"/>
      <c r="E2137" s="14" t="s">
        <v>593</v>
      </c>
      <c r="F2137" s="18">
        <f t="shared" ref="F2137:BI2139" si="4918">F2138</f>
        <v>1000</v>
      </c>
      <c r="G2137" s="18">
        <f t="shared" si="4918"/>
        <v>1000</v>
      </c>
      <c r="H2137" s="18">
        <f t="shared" si="4918"/>
        <v>1000</v>
      </c>
      <c r="I2137" s="18">
        <f t="shared" si="4918"/>
        <v>-265</v>
      </c>
      <c r="J2137" s="18">
        <f t="shared" si="4918"/>
        <v>-265</v>
      </c>
      <c r="K2137" s="18">
        <f t="shared" si="4918"/>
        <v>-265</v>
      </c>
      <c r="L2137" s="18">
        <f t="shared" si="4826"/>
        <v>735</v>
      </c>
      <c r="M2137" s="18">
        <f t="shared" si="4827"/>
        <v>735</v>
      </c>
      <c r="N2137" s="18">
        <f t="shared" si="4828"/>
        <v>735</v>
      </c>
      <c r="O2137" s="18">
        <f t="shared" si="4918"/>
        <v>0</v>
      </c>
      <c r="P2137" s="18">
        <f t="shared" si="4918"/>
        <v>0</v>
      </c>
      <c r="Q2137" s="18">
        <f t="shared" si="4918"/>
        <v>0</v>
      </c>
      <c r="R2137" s="18">
        <f t="shared" si="4841"/>
        <v>735</v>
      </c>
      <c r="S2137" s="18">
        <f t="shared" si="4842"/>
        <v>735</v>
      </c>
      <c r="T2137" s="18">
        <f t="shared" si="4843"/>
        <v>735</v>
      </c>
      <c r="U2137" s="18">
        <f t="shared" si="4918"/>
        <v>0</v>
      </c>
      <c r="V2137" s="18">
        <f t="shared" si="4918"/>
        <v>0</v>
      </c>
      <c r="W2137" s="18">
        <f t="shared" si="4918"/>
        <v>0</v>
      </c>
      <c r="X2137" s="18">
        <f t="shared" si="4844"/>
        <v>735</v>
      </c>
      <c r="Y2137" s="18">
        <f t="shared" si="4845"/>
        <v>735</v>
      </c>
      <c r="Z2137" s="18">
        <f t="shared" si="4846"/>
        <v>735</v>
      </c>
      <c r="AA2137" s="18">
        <f t="shared" si="4918"/>
        <v>0</v>
      </c>
      <c r="AB2137" s="18">
        <f t="shared" si="4918"/>
        <v>0</v>
      </c>
      <c r="AC2137" s="18">
        <f t="shared" si="4918"/>
        <v>0</v>
      </c>
      <c r="AD2137" s="18">
        <f t="shared" si="4847"/>
        <v>735</v>
      </c>
      <c r="AE2137" s="18">
        <f t="shared" si="4848"/>
        <v>735</v>
      </c>
      <c r="AF2137" s="18">
        <f t="shared" si="4849"/>
        <v>735</v>
      </c>
      <c r="AG2137" s="18">
        <f t="shared" si="4918"/>
        <v>0</v>
      </c>
      <c r="AH2137" s="18">
        <f t="shared" si="4836"/>
        <v>735</v>
      </c>
      <c r="AI2137" s="18">
        <f t="shared" si="4837"/>
        <v>735</v>
      </c>
      <c r="AJ2137" s="18">
        <f t="shared" si="4838"/>
        <v>735</v>
      </c>
      <c r="AK2137" s="18">
        <f t="shared" si="4918"/>
        <v>0</v>
      </c>
      <c r="AL2137" s="18">
        <f t="shared" si="4918"/>
        <v>0</v>
      </c>
      <c r="AM2137" s="18">
        <f t="shared" si="4918"/>
        <v>0</v>
      </c>
      <c r="AN2137" s="18">
        <f t="shared" si="4882"/>
        <v>735</v>
      </c>
      <c r="AO2137" s="18">
        <f t="shared" si="4883"/>
        <v>735</v>
      </c>
      <c r="AP2137" s="18">
        <f t="shared" si="4884"/>
        <v>735</v>
      </c>
      <c r="AQ2137" s="18">
        <f t="shared" si="4918"/>
        <v>0</v>
      </c>
      <c r="AR2137" s="18">
        <f t="shared" si="4885"/>
        <v>735</v>
      </c>
      <c r="AS2137" s="18">
        <f t="shared" si="4918"/>
        <v>0</v>
      </c>
      <c r="AT2137" s="18">
        <f t="shared" si="4918"/>
        <v>0</v>
      </c>
      <c r="AU2137" s="18">
        <f t="shared" si="4918"/>
        <v>0</v>
      </c>
      <c r="AV2137" s="18">
        <f t="shared" si="4832"/>
        <v>735</v>
      </c>
      <c r="AW2137" s="18">
        <f t="shared" si="4833"/>
        <v>735</v>
      </c>
      <c r="AX2137" s="18">
        <f t="shared" si="4834"/>
        <v>735</v>
      </c>
      <c r="AY2137" s="18">
        <f t="shared" si="4918"/>
        <v>0</v>
      </c>
      <c r="AZ2137" s="18">
        <f t="shared" si="4918"/>
        <v>0</v>
      </c>
      <c r="BA2137" s="18">
        <f t="shared" si="4830"/>
        <v>735</v>
      </c>
      <c r="BB2137" s="18">
        <f t="shared" si="4831"/>
        <v>735</v>
      </c>
      <c r="BC2137" s="18">
        <f t="shared" si="4918"/>
        <v>0</v>
      </c>
      <c r="BD2137" s="18">
        <f t="shared" si="4918"/>
        <v>0</v>
      </c>
      <c r="BE2137" s="18">
        <f t="shared" si="4918"/>
        <v>0</v>
      </c>
      <c r="BF2137" s="18">
        <f t="shared" si="4902"/>
        <v>735</v>
      </c>
      <c r="BG2137" s="18">
        <f t="shared" si="4903"/>
        <v>735</v>
      </c>
      <c r="BH2137" s="18">
        <f t="shared" si="4904"/>
        <v>735</v>
      </c>
      <c r="BI2137" s="18">
        <f t="shared" si="4918"/>
        <v>0</v>
      </c>
      <c r="BJ2137" s="25"/>
      <c r="BK2137" s="36"/>
    </row>
    <row r="2138" spans="1:92" ht="31.2" x14ac:dyDescent="0.3">
      <c r="A2138" s="51" t="s">
        <v>308</v>
      </c>
      <c r="B2138" s="50">
        <v>200</v>
      </c>
      <c r="C2138" s="51"/>
      <c r="D2138" s="51"/>
      <c r="E2138" s="14" t="s">
        <v>455</v>
      </c>
      <c r="F2138" s="18">
        <f t="shared" si="4918"/>
        <v>1000</v>
      </c>
      <c r="G2138" s="18">
        <f t="shared" si="4918"/>
        <v>1000</v>
      </c>
      <c r="H2138" s="18">
        <f t="shared" si="4918"/>
        <v>1000</v>
      </c>
      <c r="I2138" s="18">
        <f t="shared" si="4918"/>
        <v>-265</v>
      </c>
      <c r="J2138" s="18">
        <f t="shared" si="4918"/>
        <v>-265</v>
      </c>
      <c r="K2138" s="18">
        <f t="shared" si="4918"/>
        <v>-265</v>
      </c>
      <c r="L2138" s="18">
        <f t="shared" si="4826"/>
        <v>735</v>
      </c>
      <c r="M2138" s="18">
        <f t="shared" si="4827"/>
        <v>735</v>
      </c>
      <c r="N2138" s="18">
        <f t="shared" si="4828"/>
        <v>735</v>
      </c>
      <c r="O2138" s="18">
        <f t="shared" si="4918"/>
        <v>0</v>
      </c>
      <c r="P2138" s="18">
        <f t="shared" si="4918"/>
        <v>0</v>
      </c>
      <c r="Q2138" s="18">
        <f t="shared" si="4918"/>
        <v>0</v>
      </c>
      <c r="R2138" s="18">
        <f t="shared" si="4841"/>
        <v>735</v>
      </c>
      <c r="S2138" s="18">
        <f t="shared" si="4842"/>
        <v>735</v>
      </c>
      <c r="T2138" s="18">
        <f t="shared" si="4843"/>
        <v>735</v>
      </c>
      <c r="U2138" s="18">
        <f t="shared" si="4918"/>
        <v>0</v>
      </c>
      <c r="V2138" s="18">
        <f t="shared" si="4918"/>
        <v>0</v>
      </c>
      <c r="W2138" s="18">
        <f t="shared" si="4918"/>
        <v>0</v>
      </c>
      <c r="X2138" s="18">
        <f t="shared" si="4844"/>
        <v>735</v>
      </c>
      <c r="Y2138" s="18">
        <f t="shared" si="4845"/>
        <v>735</v>
      </c>
      <c r="Z2138" s="18">
        <f t="shared" si="4846"/>
        <v>735</v>
      </c>
      <c r="AA2138" s="18">
        <f t="shared" si="4918"/>
        <v>0</v>
      </c>
      <c r="AB2138" s="18">
        <f t="shared" si="4918"/>
        <v>0</v>
      </c>
      <c r="AC2138" s="18">
        <f t="shared" si="4918"/>
        <v>0</v>
      </c>
      <c r="AD2138" s="18">
        <f t="shared" si="4847"/>
        <v>735</v>
      </c>
      <c r="AE2138" s="18">
        <f t="shared" si="4848"/>
        <v>735</v>
      </c>
      <c r="AF2138" s="18">
        <f t="shared" si="4849"/>
        <v>735</v>
      </c>
      <c r="AG2138" s="18">
        <f t="shared" si="4918"/>
        <v>0</v>
      </c>
      <c r="AH2138" s="18">
        <f t="shared" si="4836"/>
        <v>735</v>
      </c>
      <c r="AI2138" s="18">
        <f t="shared" si="4837"/>
        <v>735</v>
      </c>
      <c r="AJ2138" s="18">
        <f t="shared" si="4838"/>
        <v>735</v>
      </c>
      <c r="AK2138" s="18">
        <f t="shared" si="4918"/>
        <v>0</v>
      </c>
      <c r="AL2138" s="18">
        <f t="shared" si="4918"/>
        <v>0</v>
      </c>
      <c r="AM2138" s="18">
        <f t="shared" si="4918"/>
        <v>0</v>
      </c>
      <c r="AN2138" s="18">
        <f t="shared" si="4882"/>
        <v>735</v>
      </c>
      <c r="AO2138" s="18">
        <f t="shared" si="4883"/>
        <v>735</v>
      </c>
      <c r="AP2138" s="18">
        <f t="shared" si="4884"/>
        <v>735</v>
      </c>
      <c r="AQ2138" s="18">
        <f t="shared" si="4918"/>
        <v>0</v>
      </c>
      <c r="AR2138" s="18">
        <f t="shared" si="4885"/>
        <v>735</v>
      </c>
      <c r="AS2138" s="18">
        <f t="shared" si="4918"/>
        <v>0</v>
      </c>
      <c r="AT2138" s="18">
        <f t="shared" si="4918"/>
        <v>0</v>
      </c>
      <c r="AU2138" s="18">
        <f t="shared" si="4918"/>
        <v>0</v>
      </c>
      <c r="AV2138" s="18">
        <f t="shared" si="4832"/>
        <v>735</v>
      </c>
      <c r="AW2138" s="18">
        <f t="shared" si="4833"/>
        <v>735</v>
      </c>
      <c r="AX2138" s="18">
        <f t="shared" si="4834"/>
        <v>735</v>
      </c>
      <c r="AY2138" s="18">
        <f t="shared" si="4918"/>
        <v>0</v>
      </c>
      <c r="AZ2138" s="18">
        <f t="shared" si="4918"/>
        <v>0</v>
      </c>
      <c r="BA2138" s="18">
        <f t="shared" si="4830"/>
        <v>735</v>
      </c>
      <c r="BB2138" s="18">
        <f t="shared" si="4831"/>
        <v>735</v>
      </c>
      <c r="BC2138" s="18">
        <f t="shared" si="4918"/>
        <v>0</v>
      </c>
      <c r="BD2138" s="18">
        <f t="shared" si="4918"/>
        <v>0</v>
      </c>
      <c r="BE2138" s="18">
        <f t="shared" si="4918"/>
        <v>0</v>
      </c>
      <c r="BF2138" s="18">
        <f t="shared" si="4902"/>
        <v>735</v>
      </c>
      <c r="BG2138" s="18">
        <f t="shared" si="4903"/>
        <v>735</v>
      </c>
      <c r="BH2138" s="18">
        <f t="shared" si="4904"/>
        <v>735</v>
      </c>
      <c r="BI2138" s="18">
        <f t="shared" si="4918"/>
        <v>0</v>
      </c>
      <c r="BJ2138" s="25"/>
      <c r="BK2138" s="36"/>
    </row>
    <row r="2139" spans="1:92" ht="46.8" x14ac:dyDescent="0.3">
      <c r="A2139" s="51" t="s">
        <v>308</v>
      </c>
      <c r="B2139" s="50">
        <v>240</v>
      </c>
      <c r="C2139" s="51"/>
      <c r="D2139" s="51"/>
      <c r="E2139" s="14" t="s">
        <v>463</v>
      </c>
      <c r="F2139" s="18">
        <f t="shared" si="4918"/>
        <v>1000</v>
      </c>
      <c r="G2139" s="18">
        <f t="shared" si="4918"/>
        <v>1000</v>
      </c>
      <c r="H2139" s="18">
        <f t="shared" si="4918"/>
        <v>1000</v>
      </c>
      <c r="I2139" s="18">
        <f t="shared" si="4918"/>
        <v>-265</v>
      </c>
      <c r="J2139" s="18">
        <f t="shared" si="4918"/>
        <v>-265</v>
      </c>
      <c r="K2139" s="18">
        <f t="shared" si="4918"/>
        <v>-265</v>
      </c>
      <c r="L2139" s="18">
        <f t="shared" si="4826"/>
        <v>735</v>
      </c>
      <c r="M2139" s="18">
        <f t="shared" si="4827"/>
        <v>735</v>
      </c>
      <c r="N2139" s="18">
        <f t="shared" si="4828"/>
        <v>735</v>
      </c>
      <c r="O2139" s="18">
        <f t="shared" si="4918"/>
        <v>0</v>
      </c>
      <c r="P2139" s="18">
        <f t="shared" si="4918"/>
        <v>0</v>
      </c>
      <c r="Q2139" s="18">
        <f t="shared" si="4918"/>
        <v>0</v>
      </c>
      <c r="R2139" s="18">
        <f t="shared" si="4841"/>
        <v>735</v>
      </c>
      <c r="S2139" s="18">
        <f t="shared" si="4842"/>
        <v>735</v>
      </c>
      <c r="T2139" s="18">
        <f t="shared" si="4843"/>
        <v>735</v>
      </c>
      <c r="U2139" s="18">
        <f t="shared" si="4918"/>
        <v>0</v>
      </c>
      <c r="V2139" s="18">
        <f t="shared" si="4918"/>
        <v>0</v>
      </c>
      <c r="W2139" s="18">
        <f t="shared" si="4918"/>
        <v>0</v>
      </c>
      <c r="X2139" s="18">
        <f t="shared" si="4844"/>
        <v>735</v>
      </c>
      <c r="Y2139" s="18">
        <f t="shared" si="4845"/>
        <v>735</v>
      </c>
      <c r="Z2139" s="18">
        <f t="shared" si="4846"/>
        <v>735</v>
      </c>
      <c r="AA2139" s="18">
        <f t="shared" si="4918"/>
        <v>0</v>
      </c>
      <c r="AB2139" s="18">
        <f t="shared" si="4918"/>
        <v>0</v>
      </c>
      <c r="AC2139" s="18">
        <f t="shared" si="4918"/>
        <v>0</v>
      </c>
      <c r="AD2139" s="18">
        <f t="shared" si="4847"/>
        <v>735</v>
      </c>
      <c r="AE2139" s="18">
        <f t="shared" si="4848"/>
        <v>735</v>
      </c>
      <c r="AF2139" s="18">
        <f t="shared" si="4849"/>
        <v>735</v>
      </c>
      <c r="AG2139" s="18">
        <f t="shared" si="4918"/>
        <v>0</v>
      </c>
      <c r="AH2139" s="18">
        <f t="shared" si="4836"/>
        <v>735</v>
      </c>
      <c r="AI2139" s="18">
        <f t="shared" si="4837"/>
        <v>735</v>
      </c>
      <c r="AJ2139" s="18">
        <f t="shared" si="4838"/>
        <v>735</v>
      </c>
      <c r="AK2139" s="18">
        <f t="shared" si="4918"/>
        <v>0</v>
      </c>
      <c r="AL2139" s="18">
        <f t="shared" si="4918"/>
        <v>0</v>
      </c>
      <c r="AM2139" s="18">
        <f t="shared" si="4918"/>
        <v>0</v>
      </c>
      <c r="AN2139" s="18">
        <f t="shared" si="4882"/>
        <v>735</v>
      </c>
      <c r="AO2139" s="18">
        <f t="shared" si="4883"/>
        <v>735</v>
      </c>
      <c r="AP2139" s="18">
        <f t="shared" si="4884"/>
        <v>735</v>
      </c>
      <c r="AQ2139" s="18">
        <f t="shared" si="4918"/>
        <v>0</v>
      </c>
      <c r="AR2139" s="18">
        <f t="shared" si="4885"/>
        <v>735</v>
      </c>
      <c r="AS2139" s="18">
        <f t="shared" si="4918"/>
        <v>0</v>
      </c>
      <c r="AT2139" s="18">
        <f t="shared" si="4918"/>
        <v>0</v>
      </c>
      <c r="AU2139" s="18">
        <f t="shared" si="4918"/>
        <v>0</v>
      </c>
      <c r="AV2139" s="18">
        <f t="shared" si="4832"/>
        <v>735</v>
      </c>
      <c r="AW2139" s="18">
        <f t="shared" si="4833"/>
        <v>735</v>
      </c>
      <c r="AX2139" s="18">
        <f t="shared" si="4834"/>
        <v>735</v>
      </c>
      <c r="AY2139" s="18">
        <f t="shared" si="4918"/>
        <v>0</v>
      </c>
      <c r="AZ2139" s="18">
        <f t="shared" si="4918"/>
        <v>0</v>
      </c>
      <c r="BA2139" s="18">
        <f t="shared" si="4830"/>
        <v>735</v>
      </c>
      <c r="BB2139" s="18">
        <f t="shared" si="4831"/>
        <v>735</v>
      </c>
      <c r="BC2139" s="18">
        <f t="shared" si="4918"/>
        <v>0</v>
      </c>
      <c r="BD2139" s="18">
        <f t="shared" si="4918"/>
        <v>0</v>
      </c>
      <c r="BE2139" s="18">
        <f t="shared" si="4918"/>
        <v>0</v>
      </c>
      <c r="BF2139" s="18">
        <f t="shared" si="4902"/>
        <v>735</v>
      </c>
      <c r="BG2139" s="18">
        <f t="shared" si="4903"/>
        <v>735</v>
      </c>
      <c r="BH2139" s="18">
        <f t="shared" si="4904"/>
        <v>735</v>
      </c>
      <c r="BI2139" s="18">
        <f t="shared" si="4918"/>
        <v>0</v>
      </c>
      <c r="BJ2139" s="25"/>
      <c r="BK2139" s="36"/>
    </row>
    <row r="2140" spans="1:92" ht="31.2" x14ac:dyDescent="0.3">
      <c r="A2140" s="51" t="s">
        <v>308</v>
      </c>
      <c r="B2140" s="50">
        <v>240</v>
      </c>
      <c r="C2140" s="51" t="s">
        <v>184</v>
      </c>
      <c r="D2140" s="51" t="s">
        <v>184</v>
      </c>
      <c r="E2140" s="14" t="s">
        <v>434</v>
      </c>
      <c r="F2140" s="18">
        <v>1000</v>
      </c>
      <c r="G2140" s="18">
        <v>1000</v>
      </c>
      <c r="H2140" s="18">
        <v>1000</v>
      </c>
      <c r="I2140" s="23">
        <v>-265</v>
      </c>
      <c r="J2140" s="23">
        <v>-265</v>
      </c>
      <c r="K2140" s="23">
        <v>-265</v>
      </c>
      <c r="L2140" s="23">
        <f t="shared" si="4826"/>
        <v>735</v>
      </c>
      <c r="M2140" s="23">
        <f t="shared" si="4827"/>
        <v>735</v>
      </c>
      <c r="N2140" s="23">
        <f t="shared" si="4828"/>
        <v>735</v>
      </c>
      <c r="O2140" s="23"/>
      <c r="P2140" s="23"/>
      <c r="Q2140" s="23"/>
      <c r="R2140" s="23">
        <f t="shared" si="4841"/>
        <v>735</v>
      </c>
      <c r="S2140" s="23">
        <f t="shared" si="4842"/>
        <v>735</v>
      </c>
      <c r="T2140" s="23">
        <f t="shared" si="4843"/>
        <v>735</v>
      </c>
      <c r="U2140" s="23"/>
      <c r="V2140" s="23"/>
      <c r="W2140" s="23"/>
      <c r="X2140" s="23">
        <f t="shared" si="4844"/>
        <v>735</v>
      </c>
      <c r="Y2140" s="23">
        <f t="shared" si="4845"/>
        <v>735</v>
      </c>
      <c r="Z2140" s="23">
        <f t="shared" si="4846"/>
        <v>735</v>
      </c>
      <c r="AA2140" s="23"/>
      <c r="AB2140" s="23"/>
      <c r="AC2140" s="23"/>
      <c r="AD2140" s="18">
        <f t="shared" si="4847"/>
        <v>735</v>
      </c>
      <c r="AE2140" s="18">
        <f t="shared" si="4848"/>
        <v>735</v>
      </c>
      <c r="AF2140" s="18">
        <f t="shared" si="4849"/>
        <v>735</v>
      </c>
      <c r="AG2140" s="23"/>
      <c r="AH2140" s="23">
        <f t="shared" si="4836"/>
        <v>735</v>
      </c>
      <c r="AI2140" s="23">
        <f t="shared" si="4837"/>
        <v>735</v>
      </c>
      <c r="AJ2140" s="23">
        <f t="shared" si="4838"/>
        <v>735</v>
      </c>
      <c r="AK2140" s="23"/>
      <c r="AL2140" s="23"/>
      <c r="AM2140" s="23"/>
      <c r="AN2140" s="23">
        <f t="shared" si="4882"/>
        <v>735</v>
      </c>
      <c r="AO2140" s="23">
        <f t="shared" si="4883"/>
        <v>735</v>
      </c>
      <c r="AP2140" s="23">
        <f t="shared" si="4884"/>
        <v>735</v>
      </c>
      <c r="AQ2140" s="23"/>
      <c r="AR2140" s="23">
        <f t="shared" si="4885"/>
        <v>735</v>
      </c>
      <c r="AS2140" s="23"/>
      <c r="AT2140" s="23"/>
      <c r="AU2140" s="23"/>
      <c r="AV2140" s="23">
        <f t="shared" si="4832"/>
        <v>735</v>
      </c>
      <c r="AW2140" s="23">
        <f t="shared" si="4833"/>
        <v>735</v>
      </c>
      <c r="AX2140" s="23">
        <f t="shared" si="4834"/>
        <v>735</v>
      </c>
      <c r="AY2140" s="23"/>
      <c r="AZ2140" s="23"/>
      <c r="BA2140" s="18">
        <f t="shared" si="4830"/>
        <v>735</v>
      </c>
      <c r="BB2140" s="18">
        <f t="shared" si="4831"/>
        <v>735</v>
      </c>
      <c r="BC2140" s="23"/>
      <c r="BD2140" s="23"/>
      <c r="BE2140" s="23"/>
      <c r="BF2140" s="23">
        <f t="shared" si="4902"/>
        <v>735</v>
      </c>
      <c r="BG2140" s="23">
        <f t="shared" si="4903"/>
        <v>735</v>
      </c>
      <c r="BH2140" s="23">
        <f t="shared" si="4904"/>
        <v>735</v>
      </c>
      <c r="BI2140" s="23"/>
      <c r="BJ2140" s="41"/>
      <c r="BK2140" s="38">
        <v>66</v>
      </c>
    </row>
    <row r="2141" spans="1:92" ht="46.8" x14ac:dyDescent="0.3">
      <c r="A2141" s="51" t="s">
        <v>312</v>
      </c>
      <c r="B2141" s="50"/>
      <c r="C2141" s="51"/>
      <c r="D2141" s="51"/>
      <c r="E2141" s="14" t="s">
        <v>839</v>
      </c>
      <c r="F2141" s="18">
        <f t="shared" ref="F2141:BI2144" si="4919">F2142</f>
        <v>38810.6</v>
      </c>
      <c r="G2141" s="18">
        <f t="shared" si="4919"/>
        <v>38810.6</v>
      </c>
      <c r="H2141" s="18">
        <f t="shared" si="4919"/>
        <v>38810.6</v>
      </c>
      <c r="I2141" s="18">
        <f t="shared" si="4919"/>
        <v>0</v>
      </c>
      <c r="J2141" s="18">
        <f t="shared" si="4919"/>
        <v>0</v>
      </c>
      <c r="K2141" s="18">
        <f t="shared" si="4919"/>
        <v>0</v>
      </c>
      <c r="L2141" s="18">
        <f t="shared" si="4826"/>
        <v>38810.6</v>
      </c>
      <c r="M2141" s="18">
        <f t="shared" si="4827"/>
        <v>38810.6</v>
      </c>
      <c r="N2141" s="18">
        <f t="shared" si="4828"/>
        <v>38810.6</v>
      </c>
      <c r="O2141" s="18">
        <f t="shared" si="4919"/>
        <v>0</v>
      </c>
      <c r="P2141" s="18">
        <f t="shared" si="4919"/>
        <v>0</v>
      </c>
      <c r="Q2141" s="18">
        <f t="shared" si="4919"/>
        <v>0</v>
      </c>
      <c r="R2141" s="18">
        <f t="shared" si="4841"/>
        <v>38810.6</v>
      </c>
      <c r="S2141" s="18">
        <f t="shared" si="4842"/>
        <v>38810.6</v>
      </c>
      <c r="T2141" s="18">
        <f t="shared" si="4843"/>
        <v>38810.6</v>
      </c>
      <c r="U2141" s="18">
        <f t="shared" si="4919"/>
        <v>0</v>
      </c>
      <c r="V2141" s="18">
        <f t="shared" si="4919"/>
        <v>0</v>
      </c>
      <c r="W2141" s="18">
        <f t="shared" si="4919"/>
        <v>0</v>
      </c>
      <c r="X2141" s="18">
        <f t="shared" si="4844"/>
        <v>38810.6</v>
      </c>
      <c r="Y2141" s="18">
        <f t="shared" si="4845"/>
        <v>38810.6</v>
      </c>
      <c r="Z2141" s="18">
        <f t="shared" si="4846"/>
        <v>38810.6</v>
      </c>
      <c r="AA2141" s="18">
        <f t="shared" si="4919"/>
        <v>0</v>
      </c>
      <c r="AB2141" s="18">
        <f t="shared" si="4919"/>
        <v>0</v>
      </c>
      <c r="AC2141" s="18">
        <f t="shared" si="4919"/>
        <v>0</v>
      </c>
      <c r="AD2141" s="18">
        <f t="shared" si="4847"/>
        <v>38810.6</v>
      </c>
      <c r="AE2141" s="18">
        <f t="shared" si="4848"/>
        <v>38810.6</v>
      </c>
      <c r="AF2141" s="18">
        <f t="shared" si="4849"/>
        <v>38810.6</v>
      </c>
      <c r="AG2141" s="18">
        <f t="shared" si="4919"/>
        <v>0</v>
      </c>
      <c r="AH2141" s="18">
        <f t="shared" si="4836"/>
        <v>38810.6</v>
      </c>
      <c r="AI2141" s="18">
        <f t="shared" si="4837"/>
        <v>38810.6</v>
      </c>
      <c r="AJ2141" s="18">
        <f t="shared" si="4838"/>
        <v>38810.6</v>
      </c>
      <c r="AK2141" s="18">
        <f t="shared" si="4919"/>
        <v>0</v>
      </c>
      <c r="AL2141" s="18">
        <f t="shared" si="4919"/>
        <v>0</v>
      </c>
      <c r="AM2141" s="18">
        <f t="shared" si="4919"/>
        <v>0</v>
      </c>
      <c r="AN2141" s="18">
        <f t="shared" si="4882"/>
        <v>38810.6</v>
      </c>
      <c r="AO2141" s="18">
        <f t="shared" si="4883"/>
        <v>38810.6</v>
      </c>
      <c r="AP2141" s="18">
        <f t="shared" si="4884"/>
        <v>38810.6</v>
      </c>
      <c r="AQ2141" s="18">
        <f t="shared" si="4919"/>
        <v>0</v>
      </c>
      <c r="AR2141" s="18">
        <f t="shared" si="4885"/>
        <v>38810.6</v>
      </c>
      <c r="AS2141" s="18">
        <f t="shared" si="4919"/>
        <v>0</v>
      </c>
      <c r="AT2141" s="18">
        <f t="shared" si="4919"/>
        <v>0</v>
      </c>
      <c r="AU2141" s="18">
        <f t="shared" si="4919"/>
        <v>0</v>
      </c>
      <c r="AV2141" s="18">
        <f t="shared" si="4832"/>
        <v>38810.6</v>
      </c>
      <c r="AW2141" s="18">
        <f t="shared" si="4833"/>
        <v>38810.6</v>
      </c>
      <c r="AX2141" s="18">
        <f t="shared" si="4834"/>
        <v>38810.6</v>
      </c>
      <c r="AY2141" s="18">
        <f t="shared" si="4919"/>
        <v>0</v>
      </c>
      <c r="AZ2141" s="18">
        <f t="shared" si="4919"/>
        <v>0</v>
      </c>
      <c r="BA2141" s="18">
        <f t="shared" si="4830"/>
        <v>38810.6</v>
      </c>
      <c r="BB2141" s="18">
        <f t="shared" si="4831"/>
        <v>38810.6</v>
      </c>
      <c r="BC2141" s="18">
        <f t="shared" si="4919"/>
        <v>0</v>
      </c>
      <c r="BD2141" s="18">
        <f t="shared" si="4919"/>
        <v>0</v>
      </c>
      <c r="BE2141" s="18">
        <f t="shared" si="4919"/>
        <v>0</v>
      </c>
      <c r="BF2141" s="18">
        <f t="shared" si="4902"/>
        <v>38810.6</v>
      </c>
      <c r="BG2141" s="18">
        <f t="shared" si="4903"/>
        <v>38810.6</v>
      </c>
      <c r="BH2141" s="18">
        <f t="shared" si="4904"/>
        <v>38810.6</v>
      </c>
      <c r="BI2141" s="18">
        <f t="shared" si="4919"/>
        <v>0</v>
      </c>
      <c r="BJ2141" s="25"/>
      <c r="BK2141" s="36"/>
    </row>
    <row r="2142" spans="1:92" ht="46.8" x14ac:dyDescent="0.3">
      <c r="A2142" s="51" t="s">
        <v>311</v>
      </c>
      <c r="B2142" s="50"/>
      <c r="C2142" s="51"/>
      <c r="D2142" s="51"/>
      <c r="E2142" s="14" t="s">
        <v>594</v>
      </c>
      <c r="F2142" s="18">
        <f t="shared" si="4919"/>
        <v>38810.6</v>
      </c>
      <c r="G2142" s="18">
        <f t="shared" si="4919"/>
        <v>38810.6</v>
      </c>
      <c r="H2142" s="18">
        <f t="shared" si="4919"/>
        <v>38810.6</v>
      </c>
      <c r="I2142" s="18">
        <f t="shared" si="4919"/>
        <v>0</v>
      </c>
      <c r="J2142" s="18">
        <f t="shared" si="4919"/>
        <v>0</v>
      </c>
      <c r="K2142" s="18">
        <f t="shared" si="4919"/>
        <v>0</v>
      </c>
      <c r="L2142" s="18">
        <f t="shared" si="4826"/>
        <v>38810.6</v>
      </c>
      <c r="M2142" s="18">
        <f t="shared" si="4827"/>
        <v>38810.6</v>
      </c>
      <c r="N2142" s="18">
        <f t="shared" si="4828"/>
        <v>38810.6</v>
      </c>
      <c r="O2142" s="18">
        <f t="shared" si="4919"/>
        <v>0</v>
      </c>
      <c r="P2142" s="18">
        <f t="shared" si="4919"/>
        <v>0</v>
      </c>
      <c r="Q2142" s="18">
        <f t="shared" si="4919"/>
        <v>0</v>
      </c>
      <c r="R2142" s="18">
        <f t="shared" si="4841"/>
        <v>38810.6</v>
      </c>
      <c r="S2142" s="18">
        <f t="shared" si="4842"/>
        <v>38810.6</v>
      </c>
      <c r="T2142" s="18">
        <f t="shared" si="4843"/>
        <v>38810.6</v>
      </c>
      <c r="U2142" s="18">
        <f t="shared" si="4919"/>
        <v>0</v>
      </c>
      <c r="V2142" s="18">
        <f t="shared" si="4919"/>
        <v>0</v>
      </c>
      <c r="W2142" s="18">
        <f t="shared" si="4919"/>
        <v>0</v>
      </c>
      <c r="X2142" s="18">
        <f t="shared" si="4844"/>
        <v>38810.6</v>
      </c>
      <c r="Y2142" s="18">
        <f t="shared" si="4845"/>
        <v>38810.6</v>
      </c>
      <c r="Z2142" s="18">
        <f t="shared" si="4846"/>
        <v>38810.6</v>
      </c>
      <c r="AA2142" s="18">
        <f t="shared" si="4919"/>
        <v>0</v>
      </c>
      <c r="AB2142" s="18">
        <f t="shared" si="4919"/>
        <v>0</v>
      </c>
      <c r="AC2142" s="18">
        <f t="shared" si="4919"/>
        <v>0</v>
      </c>
      <c r="AD2142" s="18">
        <f t="shared" si="4847"/>
        <v>38810.6</v>
      </c>
      <c r="AE2142" s="18">
        <f t="shared" si="4848"/>
        <v>38810.6</v>
      </c>
      <c r="AF2142" s="18">
        <f t="shared" si="4849"/>
        <v>38810.6</v>
      </c>
      <c r="AG2142" s="18">
        <f t="shared" si="4919"/>
        <v>0</v>
      </c>
      <c r="AH2142" s="18">
        <f t="shared" si="4836"/>
        <v>38810.6</v>
      </c>
      <c r="AI2142" s="18">
        <f t="shared" si="4837"/>
        <v>38810.6</v>
      </c>
      <c r="AJ2142" s="18">
        <f t="shared" si="4838"/>
        <v>38810.6</v>
      </c>
      <c r="AK2142" s="18">
        <f t="shared" si="4919"/>
        <v>0</v>
      </c>
      <c r="AL2142" s="18">
        <f t="shared" si="4919"/>
        <v>0</v>
      </c>
      <c r="AM2142" s="18">
        <f t="shared" si="4919"/>
        <v>0</v>
      </c>
      <c r="AN2142" s="18">
        <f t="shared" si="4882"/>
        <v>38810.6</v>
      </c>
      <c r="AO2142" s="18">
        <f t="shared" si="4883"/>
        <v>38810.6</v>
      </c>
      <c r="AP2142" s="18">
        <f t="shared" si="4884"/>
        <v>38810.6</v>
      </c>
      <c r="AQ2142" s="18">
        <f t="shared" si="4919"/>
        <v>0</v>
      </c>
      <c r="AR2142" s="18">
        <f t="shared" si="4885"/>
        <v>38810.6</v>
      </c>
      <c r="AS2142" s="18">
        <f t="shared" si="4919"/>
        <v>0</v>
      </c>
      <c r="AT2142" s="18">
        <f t="shared" si="4919"/>
        <v>0</v>
      </c>
      <c r="AU2142" s="18">
        <f t="shared" si="4919"/>
        <v>0</v>
      </c>
      <c r="AV2142" s="18">
        <f t="shared" si="4832"/>
        <v>38810.6</v>
      </c>
      <c r="AW2142" s="18">
        <f t="shared" si="4833"/>
        <v>38810.6</v>
      </c>
      <c r="AX2142" s="18">
        <f t="shared" si="4834"/>
        <v>38810.6</v>
      </c>
      <c r="AY2142" s="18">
        <f t="shared" si="4919"/>
        <v>0</v>
      </c>
      <c r="AZ2142" s="18">
        <f t="shared" si="4919"/>
        <v>0</v>
      </c>
      <c r="BA2142" s="18">
        <f t="shared" si="4830"/>
        <v>38810.6</v>
      </c>
      <c r="BB2142" s="18">
        <f t="shared" si="4831"/>
        <v>38810.6</v>
      </c>
      <c r="BC2142" s="18">
        <f t="shared" si="4919"/>
        <v>0</v>
      </c>
      <c r="BD2142" s="18">
        <f t="shared" si="4919"/>
        <v>0</v>
      </c>
      <c r="BE2142" s="18">
        <f t="shared" si="4919"/>
        <v>0</v>
      </c>
      <c r="BF2142" s="18">
        <f t="shared" si="4902"/>
        <v>38810.6</v>
      </c>
      <c r="BG2142" s="18">
        <f t="shared" si="4903"/>
        <v>38810.6</v>
      </c>
      <c r="BH2142" s="18">
        <f t="shared" si="4904"/>
        <v>38810.6</v>
      </c>
      <c r="BI2142" s="18">
        <f t="shared" si="4919"/>
        <v>0</v>
      </c>
      <c r="BJ2142" s="25"/>
      <c r="BK2142" s="36"/>
    </row>
    <row r="2143" spans="1:92" x14ac:dyDescent="0.3">
      <c r="A2143" s="51" t="s">
        <v>311</v>
      </c>
      <c r="B2143" s="50">
        <v>800</v>
      </c>
      <c r="C2143" s="51"/>
      <c r="D2143" s="51"/>
      <c r="E2143" s="14" t="s">
        <v>460</v>
      </c>
      <c r="F2143" s="18">
        <f t="shared" si="4919"/>
        <v>38810.6</v>
      </c>
      <c r="G2143" s="18">
        <f t="shared" si="4919"/>
        <v>38810.6</v>
      </c>
      <c r="H2143" s="18">
        <f t="shared" si="4919"/>
        <v>38810.6</v>
      </c>
      <c r="I2143" s="18">
        <f t="shared" si="4919"/>
        <v>0</v>
      </c>
      <c r="J2143" s="18">
        <f t="shared" si="4919"/>
        <v>0</v>
      </c>
      <c r="K2143" s="18">
        <f t="shared" si="4919"/>
        <v>0</v>
      </c>
      <c r="L2143" s="18">
        <f t="shared" si="4826"/>
        <v>38810.6</v>
      </c>
      <c r="M2143" s="18">
        <f t="shared" si="4827"/>
        <v>38810.6</v>
      </c>
      <c r="N2143" s="18">
        <f t="shared" si="4828"/>
        <v>38810.6</v>
      </c>
      <c r="O2143" s="18">
        <f t="shared" si="4919"/>
        <v>0</v>
      </c>
      <c r="P2143" s="18">
        <f t="shared" si="4919"/>
        <v>0</v>
      </c>
      <c r="Q2143" s="18">
        <f t="shared" si="4919"/>
        <v>0</v>
      </c>
      <c r="R2143" s="18">
        <f t="shared" si="4841"/>
        <v>38810.6</v>
      </c>
      <c r="S2143" s="18">
        <f t="shared" si="4842"/>
        <v>38810.6</v>
      </c>
      <c r="T2143" s="18">
        <f t="shared" si="4843"/>
        <v>38810.6</v>
      </c>
      <c r="U2143" s="18">
        <f t="shared" si="4919"/>
        <v>0</v>
      </c>
      <c r="V2143" s="18">
        <f t="shared" si="4919"/>
        <v>0</v>
      </c>
      <c r="W2143" s="18">
        <f t="shared" si="4919"/>
        <v>0</v>
      </c>
      <c r="X2143" s="18">
        <f t="shared" si="4844"/>
        <v>38810.6</v>
      </c>
      <c r="Y2143" s="18">
        <f t="shared" si="4845"/>
        <v>38810.6</v>
      </c>
      <c r="Z2143" s="18">
        <f t="shared" si="4846"/>
        <v>38810.6</v>
      </c>
      <c r="AA2143" s="18">
        <f t="shared" si="4919"/>
        <v>0</v>
      </c>
      <c r="AB2143" s="18">
        <f t="shared" si="4919"/>
        <v>0</v>
      </c>
      <c r="AC2143" s="18">
        <f t="shared" si="4919"/>
        <v>0</v>
      </c>
      <c r="AD2143" s="18">
        <f t="shared" si="4847"/>
        <v>38810.6</v>
      </c>
      <c r="AE2143" s="18">
        <f t="shared" si="4848"/>
        <v>38810.6</v>
      </c>
      <c r="AF2143" s="18">
        <f t="shared" si="4849"/>
        <v>38810.6</v>
      </c>
      <c r="AG2143" s="18">
        <f t="shared" si="4919"/>
        <v>0</v>
      </c>
      <c r="AH2143" s="18">
        <f t="shared" si="4836"/>
        <v>38810.6</v>
      </c>
      <c r="AI2143" s="18">
        <f t="shared" si="4837"/>
        <v>38810.6</v>
      </c>
      <c r="AJ2143" s="18">
        <f t="shared" si="4838"/>
        <v>38810.6</v>
      </c>
      <c r="AK2143" s="18">
        <f t="shared" si="4919"/>
        <v>0</v>
      </c>
      <c r="AL2143" s="18">
        <f t="shared" si="4919"/>
        <v>0</v>
      </c>
      <c r="AM2143" s="18">
        <f t="shared" si="4919"/>
        <v>0</v>
      </c>
      <c r="AN2143" s="18">
        <f t="shared" si="4882"/>
        <v>38810.6</v>
      </c>
      <c r="AO2143" s="18">
        <f t="shared" si="4883"/>
        <v>38810.6</v>
      </c>
      <c r="AP2143" s="18">
        <f t="shared" si="4884"/>
        <v>38810.6</v>
      </c>
      <c r="AQ2143" s="18">
        <f t="shared" si="4919"/>
        <v>0</v>
      </c>
      <c r="AR2143" s="18">
        <f t="shared" si="4885"/>
        <v>38810.6</v>
      </c>
      <c r="AS2143" s="18">
        <f t="shared" si="4919"/>
        <v>0</v>
      </c>
      <c r="AT2143" s="18">
        <f t="shared" si="4919"/>
        <v>0</v>
      </c>
      <c r="AU2143" s="18">
        <f t="shared" si="4919"/>
        <v>0</v>
      </c>
      <c r="AV2143" s="18">
        <f t="shared" si="4832"/>
        <v>38810.6</v>
      </c>
      <c r="AW2143" s="18">
        <f t="shared" si="4833"/>
        <v>38810.6</v>
      </c>
      <c r="AX2143" s="18">
        <f t="shared" si="4834"/>
        <v>38810.6</v>
      </c>
      <c r="AY2143" s="18">
        <f t="shared" si="4919"/>
        <v>0</v>
      </c>
      <c r="AZ2143" s="18">
        <f t="shared" si="4919"/>
        <v>0</v>
      </c>
      <c r="BA2143" s="18">
        <f t="shared" si="4830"/>
        <v>38810.6</v>
      </c>
      <c r="BB2143" s="18">
        <f t="shared" si="4831"/>
        <v>38810.6</v>
      </c>
      <c r="BC2143" s="18">
        <f t="shared" si="4919"/>
        <v>0</v>
      </c>
      <c r="BD2143" s="18">
        <f t="shared" si="4919"/>
        <v>0</v>
      </c>
      <c r="BE2143" s="18">
        <f t="shared" si="4919"/>
        <v>0</v>
      </c>
      <c r="BF2143" s="18">
        <f t="shared" si="4902"/>
        <v>38810.6</v>
      </c>
      <c r="BG2143" s="18">
        <f t="shared" si="4903"/>
        <v>38810.6</v>
      </c>
      <c r="BH2143" s="18">
        <f t="shared" si="4904"/>
        <v>38810.6</v>
      </c>
      <c r="BI2143" s="18">
        <f t="shared" si="4919"/>
        <v>0</v>
      </c>
      <c r="BJ2143" s="25"/>
      <c r="BK2143" s="36"/>
    </row>
    <row r="2144" spans="1:92" ht="78" x14ac:dyDescent="0.3">
      <c r="A2144" s="51" t="s">
        <v>311</v>
      </c>
      <c r="B2144" s="50">
        <v>810</v>
      </c>
      <c r="C2144" s="51"/>
      <c r="D2144" s="51"/>
      <c r="E2144" s="14" t="s">
        <v>475</v>
      </c>
      <c r="F2144" s="18">
        <f t="shared" si="4919"/>
        <v>38810.6</v>
      </c>
      <c r="G2144" s="18">
        <f t="shared" si="4919"/>
        <v>38810.6</v>
      </c>
      <c r="H2144" s="18">
        <f t="shared" si="4919"/>
        <v>38810.6</v>
      </c>
      <c r="I2144" s="18">
        <f t="shared" si="4919"/>
        <v>0</v>
      </c>
      <c r="J2144" s="18">
        <f t="shared" si="4919"/>
        <v>0</v>
      </c>
      <c r="K2144" s="18">
        <f t="shared" si="4919"/>
        <v>0</v>
      </c>
      <c r="L2144" s="18">
        <f t="shared" si="4826"/>
        <v>38810.6</v>
      </c>
      <c r="M2144" s="18">
        <f t="shared" si="4827"/>
        <v>38810.6</v>
      </c>
      <c r="N2144" s="18">
        <f t="shared" si="4828"/>
        <v>38810.6</v>
      </c>
      <c r="O2144" s="18">
        <f t="shared" si="4919"/>
        <v>0</v>
      </c>
      <c r="P2144" s="18">
        <f t="shared" si="4919"/>
        <v>0</v>
      </c>
      <c r="Q2144" s="18">
        <f t="shared" si="4919"/>
        <v>0</v>
      </c>
      <c r="R2144" s="18">
        <f t="shared" si="4841"/>
        <v>38810.6</v>
      </c>
      <c r="S2144" s="18">
        <f t="shared" si="4842"/>
        <v>38810.6</v>
      </c>
      <c r="T2144" s="18">
        <f t="shared" si="4843"/>
        <v>38810.6</v>
      </c>
      <c r="U2144" s="18">
        <f t="shared" si="4919"/>
        <v>0</v>
      </c>
      <c r="V2144" s="18">
        <f t="shared" si="4919"/>
        <v>0</v>
      </c>
      <c r="W2144" s="18">
        <f t="shared" si="4919"/>
        <v>0</v>
      </c>
      <c r="X2144" s="18">
        <f t="shared" si="4844"/>
        <v>38810.6</v>
      </c>
      <c r="Y2144" s="18">
        <f t="shared" si="4845"/>
        <v>38810.6</v>
      </c>
      <c r="Z2144" s="18">
        <f t="shared" si="4846"/>
        <v>38810.6</v>
      </c>
      <c r="AA2144" s="18">
        <f t="shared" si="4919"/>
        <v>0</v>
      </c>
      <c r="AB2144" s="18">
        <f t="shared" si="4919"/>
        <v>0</v>
      </c>
      <c r="AC2144" s="18">
        <f t="shared" si="4919"/>
        <v>0</v>
      </c>
      <c r="AD2144" s="18">
        <f t="shared" si="4847"/>
        <v>38810.6</v>
      </c>
      <c r="AE2144" s="18">
        <f t="shared" si="4848"/>
        <v>38810.6</v>
      </c>
      <c r="AF2144" s="18">
        <f t="shared" si="4849"/>
        <v>38810.6</v>
      </c>
      <c r="AG2144" s="18">
        <f t="shared" si="4919"/>
        <v>0</v>
      </c>
      <c r="AH2144" s="18">
        <f t="shared" si="4836"/>
        <v>38810.6</v>
      </c>
      <c r="AI2144" s="18">
        <f t="shared" si="4837"/>
        <v>38810.6</v>
      </c>
      <c r="AJ2144" s="18">
        <f t="shared" si="4838"/>
        <v>38810.6</v>
      </c>
      <c r="AK2144" s="18">
        <f t="shared" si="4919"/>
        <v>0</v>
      </c>
      <c r="AL2144" s="18">
        <f t="shared" si="4919"/>
        <v>0</v>
      </c>
      <c r="AM2144" s="18">
        <f t="shared" si="4919"/>
        <v>0</v>
      </c>
      <c r="AN2144" s="18">
        <f t="shared" si="4882"/>
        <v>38810.6</v>
      </c>
      <c r="AO2144" s="18">
        <f t="shared" si="4883"/>
        <v>38810.6</v>
      </c>
      <c r="AP2144" s="18">
        <f t="shared" si="4884"/>
        <v>38810.6</v>
      </c>
      <c r="AQ2144" s="18">
        <f t="shared" si="4919"/>
        <v>0</v>
      </c>
      <c r="AR2144" s="18">
        <f t="shared" si="4885"/>
        <v>38810.6</v>
      </c>
      <c r="AS2144" s="18">
        <f t="shared" si="4919"/>
        <v>0</v>
      </c>
      <c r="AT2144" s="18">
        <f t="shared" si="4919"/>
        <v>0</v>
      </c>
      <c r="AU2144" s="18">
        <f t="shared" si="4919"/>
        <v>0</v>
      </c>
      <c r="AV2144" s="18">
        <f t="shared" si="4832"/>
        <v>38810.6</v>
      </c>
      <c r="AW2144" s="18">
        <f t="shared" si="4833"/>
        <v>38810.6</v>
      </c>
      <c r="AX2144" s="18">
        <f t="shared" si="4834"/>
        <v>38810.6</v>
      </c>
      <c r="AY2144" s="18">
        <f t="shared" si="4919"/>
        <v>0</v>
      </c>
      <c r="AZ2144" s="18">
        <f t="shared" si="4919"/>
        <v>0</v>
      </c>
      <c r="BA2144" s="18">
        <f t="shared" si="4830"/>
        <v>38810.6</v>
      </c>
      <c r="BB2144" s="18">
        <f t="shared" si="4831"/>
        <v>38810.6</v>
      </c>
      <c r="BC2144" s="18">
        <f t="shared" si="4919"/>
        <v>0</v>
      </c>
      <c r="BD2144" s="18">
        <f t="shared" si="4919"/>
        <v>0</v>
      </c>
      <c r="BE2144" s="18">
        <f t="shared" si="4919"/>
        <v>0</v>
      </c>
      <c r="BF2144" s="18">
        <f t="shared" si="4902"/>
        <v>38810.6</v>
      </c>
      <c r="BG2144" s="18">
        <f t="shared" si="4903"/>
        <v>38810.6</v>
      </c>
      <c r="BH2144" s="18">
        <f t="shared" si="4904"/>
        <v>38810.6</v>
      </c>
      <c r="BI2144" s="18">
        <f t="shared" si="4919"/>
        <v>0</v>
      </c>
      <c r="BJ2144" s="25"/>
      <c r="BK2144" s="36"/>
    </row>
    <row r="2145" spans="1:92" x14ac:dyDescent="0.3">
      <c r="A2145" s="51" t="s">
        <v>311</v>
      </c>
      <c r="B2145" s="50">
        <v>810</v>
      </c>
      <c r="C2145" s="51" t="s">
        <v>53</v>
      </c>
      <c r="D2145" s="51" t="s">
        <v>128</v>
      </c>
      <c r="E2145" s="14" t="s">
        <v>447</v>
      </c>
      <c r="F2145" s="18">
        <v>38810.6</v>
      </c>
      <c r="G2145" s="18">
        <v>38810.6</v>
      </c>
      <c r="H2145" s="18">
        <v>38810.6</v>
      </c>
      <c r="I2145" s="18"/>
      <c r="J2145" s="18"/>
      <c r="K2145" s="18"/>
      <c r="L2145" s="18">
        <f t="shared" si="4826"/>
        <v>38810.6</v>
      </c>
      <c r="M2145" s="18">
        <f t="shared" si="4827"/>
        <v>38810.6</v>
      </c>
      <c r="N2145" s="18">
        <f t="shared" si="4828"/>
        <v>38810.6</v>
      </c>
      <c r="O2145" s="18"/>
      <c r="P2145" s="18"/>
      <c r="Q2145" s="18"/>
      <c r="R2145" s="18">
        <f t="shared" si="4841"/>
        <v>38810.6</v>
      </c>
      <c r="S2145" s="18">
        <f t="shared" si="4842"/>
        <v>38810.6</v>
      </c>
      <c r="T2145" s="18">
        <f t="shared" si="4843"/>
        <v>38810.6</v>
      </c>
      <c r="U2145" s="18"/>
      <c r="V2145" s="18"/>
      <c r="W2145" s="18"/>
      <c r="X2145" s="18">
        <f t="shared" si="4844"/>
        <v>38810.6</v>
      </c>
      <c r="Y2145" s="18">
        <f t="shared" si="4845"/>
        <v>38810.6</v>
      </c>
      <c r="Z2145" s="18">
        <f t="shared" si="4846"/>
        <v>38810.6</v>
      </c>
      <c r="AA2145" s="18"/>
      <c r="AB2145" s="18"/>
      <c r="AC2145" s="18"/>
      <c r="AD2145" s="18">
        <f t="shared" si="4847"/>
        <v>38810.6</v>
      </c>
      <c r="AE2145" s="18">
        <f t="shared" si="4848"/>
        <v>38810.6</v>
      </c>
      <c r="AF2145" s="18">
        <f t="shared" si="4849"/>
        <v>38810.6</v>
      </c>
      <c r="AG2145" s="18"/>
      <c r="AH2145" s="18">
        <f t="shared" si="4836"/>
        <v>38810.6</v>
      </c>
      <c r="AI2145" s="18">
        <f t="shared" si="4837"/>
        <v>38810.6</v>
      </c>
      <c r="AJ2145" s="18">
        <f t="shared" si="4838"/>
        <v>38810.6</v>
      </c>
      <c r="AK2145" s="18"/>
      <c r="AL2145" s="18"/>
      <c r="AM2145" s="18"/>
      <c r="AN2145" s="18">
        <f t="shared" si="4882"/>
        <v>38810.6</v>
      </c>
      <c r="AO2145" s="18">
        <f t="shared" si="4883"/>
        <v>38810.6</v>
      </c>
      <c r="AP2145" s="18">
        <f t="shared" si="4884"/>
        <v>38810.6</v>
      </c>
      <c r="AQ2145" s="18"/>
      <c r="AR2145" s="18">
        <f t="shared" si="4885"/>
        <v>38810.6</v>
      </c>
      <c r="AS2145" s="18"/>
      <c r="AT2145" s="18"/>
      <c r="AU2145" s="18"/>
      <c r="AV2145" s="18">
        <f t="shared" si="4832"/>
        <v>38810.6</v>
      </c>
      <c r="AW2145" s="18">
        <f t="shared" si="4833"/>
        <v>38810.6</v>
      </c>
      <c r="AX2145" s="18">
        <f t="shared" si="4834"/>
        <v>38810.6</v>
      </c>
      <c r="AY2145" s="18"/>
      <c r="AZ2145" s="18"/>
      <c r="BA2145" s="18">
        <f t="shared" si="4830"/>
        <v>38810.6</v>
      </c>
      <c r="BB2145" s="18">
        <f t="shared" si="4831"/>
        <v>38810.6</v>
      </c>
      <c r="BC2145" s="18"/>
      <c r="BD2145" s="18"/>
      <c r="BE2145" s="18"/>
      <c r="BF2145" s="18">
        <f t="shared" si="4902"/>
        <v>38810.6</v>
      </c>
      <c r="BG2145" s="18">
        <f t="shared" si="4903"/>
        <v>38810.6</v>
      </c>
      <c r="BH2145" s="18">
        <f t="shared" si="4904"/>
        <v>38810.6</v>
      </c>
      <c r="BI2145" s="18"/>
      <c r="BJ2145" s="25"/>
      <c r="BK2145" s="36"/>
    </row>
    <row r="2146" spans="1:92" ht="62.4" x14ac:dyDescent="0.3">
      <c r="A2146" s="51" t="s">
        <v>314</v>
      </c>
      <c r="B2146" s="50"/>
      <c r="C2146" s="51"/>
      <c r="D2146" s="51"/>
      <c r="E2146" s="14" t="s">
        <v>840</v>
      </c>
      <c r="F2146" s="18">
        <f t="shared" ref="F2146:BI2151" si="4920">F2147</f>
        <v>97000</v>
      </c>
      <c r="G2146" s="18">
        <f t="shared" si="4920"/>
        <v>97000</v>
      </c>
      <c r="H2146" s="18">
        <f t="shared" si="4920"/>
        <v>97000</v>
      </c>
      <c r="I2146" s="18">
        <f t="shared" si="4920"/>
        <v>0</v>
      </c>
      <c r="J2146" s="18">
        <f t="shared" si="4920"/>
        <v>0</v>
      </c>
      <c r="K2146" s="18">
        <f t="shared" si="4920"/>
        <v>0</v>
      </c>
      <c r="L2146" s="18">
        <f t="shared" si="4826"/>
        <v>97000</v>
      </c>
      <c r="M2146" s="18">
        <f t="shared" si="4827"/>
        <v>97000</v>
      </c>
      <c r="N2146" s="18">
        <f t="shared" si="4828"/>
        <v>97000</v>
      </c>
      <c r="O2146" s="18">
        <f t="shared" si="4920"/>
        <v>0</v>
      </c>
      <c r="P2146" s="18">
        <f t="shared" si="4920"/>
        <v>0</v>
      </c>
      <c r="Q2146" s="18">
        <f t="shared" si="4920"/>
        <v>0</v>
      </c>
      <c r="R2146" s="18">
        <f t="shared" si="4841"/>
        <v>97000</v>
      </c>
      <c r="S2146" s="18">
        <f t="shared" si="4842"/>
        <v>97000</v>
      </c>
      <c r="T2146" s="18">
        <f t="shared" si="4843"/>
        <v>97000</v>
      </c>
      <c r="U2146" s="18">
        <f t="shared" si="4920"/>
        <v>0</v>
      </c>
      <c r="V2146" s="18">
        <f t="shared" si="4920"/>
        <v>0</v>
      </c>
      <c r="W2146" s="18">
        <f t="shared" si="4920"/>
        <v>0</v>
      </c>
      <c r="X2146" s="18">
        <f t="shared" si="4844"/>
        <v>97000</v>
      </c>
      <c r="Y2146" s="18">
        <f t="shared" si="4845"/>
        <v>97000</v>
      </c>
      <c r="Z2146" s="18">
        <f t="shared" si="4846"/>
        <v>97000</v>
      </c>
      <c r="AA2146" s="18">
        <f t="shared" si="4920"/>
        <v>0</v>
      </c>
      <c r="AB2146" s="18">
        <f t="shared" si="4920"/>
        <v>0</v>
      </c>
      <c r="AC2146" s="18">
        <f t="shared" si="4920"/>
        <v>0</v>
      </c>
      <c r="AD2146" s="18">
        <f t="shared" si="4847"/>
        <v>97000</v>
      </c>
      <c r="AE2146" s="18">
        <f t="shared" si="4848"/>
        <v>97000</v>
      </c>
      <c r="AF2146" s="18">
        <f t="shared" si="4849"/>
        <v>97000</v>
      </c>
      <c r="AG2146" s="18">
        <f t="shared" si="4920"/>
        <v>0</v>
      </c>
      <c r="AH2146" s="18">
        <f t="shared" si="4836"/>
        <v>97000</v>
      </c>
      <c r="AI2146" s="18">
        <f t="shared" si="4837"/>
        <v>97000</v>
      </c>
      <c r="AJ2146" s="18">
        <f t="shared" si="4838"/>
        <v>97000</v>
      </c>
      <c r="AK2146" s="18">
        <f t="shared" si="4920"/>
        <v>0</v>
      </c>
      <c r="AL2146" s="18">
        <f t="shared" si="4920"/>
        <v>0</v>
      </c>
      <c r="AM2146" s="18">
        <f t="shared" si="4920"/>
        <v>0</v>
      </c>
      <c r="AN2146" s="18">
        <f t="shared" si="4882"/>
        <v>97000</v>
      </c>
      <c r="AO2146" s="18">
        <f t="shared" si="4883"/>
        <v>97000</v>
      </c>
      <c r="AP2146" s="18">
        <f t="shared" si="4884"/>
        <v>97000</v>
      </c>
      <c r="AQ2146" s="18">
        <f t="shared" si="4920"/>
        <v>0</v>
      </c>
      <c r="AR2146" s="18">
        <f t="shared" si="4885"/>
        <v>97000</v>
      </c>
      <c r="AS2146" s="18">
        <f t="shared" si="4920"/>
        <v>0</v>
      </c>
      <c r="AT2146" s="18">
        <f t="shared" si="4920"/>
        <v>0</v>
      </c>
      <c r="AU2146" s="18">
        <f t="shared" si="4920"/>
        <v>0</v>
      </c>
      <c r="AV2146" s="18">
        <f t="shared" si="4832"/>
        <v>97000</v>
      </c>
      <c r="AW2146" s="18">
        <f t="shared" si="4833"/>
        <v>97000</v>
      </c>
      <c r="AX2146" s="18">
        <f t="shared" si="4834"/>
        <v>97000</v>
      </c>
      <c r="AY2146" s="18">
        <f t="shared" si="4920"/>
        <v>0</v>
      </c>
      <c r="AZ2146" s="18">
        <f t="shared" si="4920"/>
        <v>0</v>
      </c>
      <c r="BA2146" s="18">
        <f t="shared" si="4830"/>
        <v>97000</v>
      </c>
      <c r="BB2146" s="18">
        <f t="shared" si="4831"/>
        <v>97000</v>
      </c>
      <c r="BC2146" s="18">
        <f t="shared" si="4920"/>
        <v>0</v>
      </c>
      <c r="BD2146" s="18">
        <f t="shared" si="4920"/>
        <v>0</v>
      </c>
      <c r="BE2146" s="18">
        <f t="shared" si="4920"/>
        <v>0</v>
      </c>
      <c r="BF2146" s="18">
        <f t="shared" si="4902"/>
        <v>97000</v>
      </c>
      <c r="BG2146" s="18">
        <f t="shared" si="4903"/>
        <v>97000</v>
      </c>
      <c r="BH2146" s="18">
        <f t="shared" si="4904"/>
        <v>97000</v>
      </c>
      <c r="BI2146" s="18">
        <f t="shared" si="4920"/>
        <v>0</v>
      </c>
      <c r="BJ2146" s="25"/>
      <c r="BK2146" s="36"/>
    </row>
    <row r="2147" spans="1:92" ht="46.8" x14ac:dyDescent="0.3">
      <c r="A2147" s="51" t="s">
        <v>313</v>
      </c>
      <c r="B2147" s="50"/>
      <c r="C2147" s="51"/>
      <c r="D2147" s="51"/>
      <c r="E2147" s="14" t="s">
        <v>651</v>
      </c>
      <c r="F2147" s="18">
        <f t="shared" ref="F2147" si="4921">F2151+F2148</f>
        <v>97000</v>
      </c>
      <c r="G2147" s="18">
        <f t="shared" ref="G2147:BI2147" si="4922">G2151+G2148</f>
        <v>97000</v>
      </c>
      <c r="H2147" s="18">
        <f t="shared" si="4922"/>
        <v>97000</v>
      </c>
      <c r="I2147" s="18">
        <f t="shared" ref="I2147:K2147" si="4923">I2151+I2148</f>
        <v>0</v>
      </c>
      <c r="J2147" s="18">
        <f t="shared" si="4923"/>
        <v>0</v>
      </c>
      <c r="K2147" s="18">
        <f t="shared" si="4923"/>
        <v>0</v>
      </c>
      <c r="L2147" s="18">
        <f t="shared" si="4826"/>
        <v>97000</v>
      </c>
      <c r="M2147" s="18">
        <f t="shared" si="4827"/>
        <v>97000</v>
      </c>
      <c r="N2147" s="18">
        <f t="shared" si="4828"/>
        <v>97000</v>
      </c>
      <c r="O2147" s="18">
        <f t="shared" ref="O2147:Q2147" si="4924">O2151+O2148</f>
        <v>0</v>
      </c>
      <c r="P2147" s="18">
        <f t="shared" si="4924"/>
        <v>0</v>
      </c>
      <c r="Q2147" s="18">
        <f t="shared" si="4924"/>
        <v>0</v>
      </c>
      <c r="R2147" s="18">
        <f t="shared" si="4841"/>
        <v>97000</v>
      </c>
      <c r="S2147" s="18">
        <f t="shared" si="4842"/>
        <v>97000</v>
      </c>
      <c r="T2147" s="18">
        <f t="shared" si="4843"/>
        <v>97000</v>
      </c>
      <c r="U2147" s="18">
        <f t="shared" ref="U2147:W2147" si="4925">U2151+U2148</f>
        <v>0</v>
      </c>
      <c r="V2147" s="18">
        <f t="shared" si="4925"/>
        <v>0</v>
      </c>
      <c r="W2147" s="18">
        <f t="shared" si="4925"/>
        <v>0</v>
      </c>
      <c r="X2147" s="18">
        <f t="shared" si="4844"/>
        <v>97000</v>
      </c>
      <c r="Y2147" s="18">
        <f t="shared" si="4845"/>
        <v>97000</v>
      </c>
      <c r="Z2147" s="18">
        <f t="shared" si="4846"/>
        <v>97000</v>
      </c>
      <c r="AA2147" s="18">
        <f t="shared" ref="AA2147:AB2147" si="4926">AA2151+AA2148</f>
        <v>0</v>
      </c>
      <c r="AB2147" s="18">
        <f t="shared" si="4926"/>
        <v>0</v>
      </c>
      <c r="AC2147" s="18">
        <f t="shared" ref="AC2147" si="4927">AC2151+AC2148</f>
        <v>0</v>
      </c>
      <c r="AD2147" s="18">
        <f t="shared" si="4847"/>
        <v>97000</v>
      </c>
      <c r="AE2147" s="18">
        <f t="shared" si="4848"/>
        <v>97000</v>
      </c>
      <c r="AF2147" s="18">
        <f t="shared" si="4849"/>
        <v>97000</v>
      </c>
      <c r="AG2147" s="18">
        <f t="shared" ref="AG2147" si="4928">AG2151+AG2148</f>
        <v>0</v>
      </c>
      <c r="AH2147" s="18">
        <f t="shared" si="4836"/>
        <v>97000</v>
      </c>
      <c r="AI2147" s="18">
        <f t="shared" si="4837"/>
        <v>97000</v>
      </c>
      <c r="AJ2147" s="18">
        <f t="shared" si="4838"/>
        <v>97000</v>
      </c>
      <c r="AK2147" s="18">
        <f t="shared" ref="AK2147:AM2147" si="4929">AK2151+AK2148</f>
        <v>0</v>
      </c>
      <c r="AL2147" s="18">
        <f t="shared" si="4929"/>
        <v>0</v>
      </c>
      <c r="AM2147" s="18">
        <f t="shared" si="4929"/>
        <v>0</v>
      </c>
      <c r="AN2147" s="18">
        <f t="shared" si="4882"/>
        <v>97000</v>
      </c>
      <c r="AO2147" s="18">
        <f t="shared" si="4883"/>
        <v>97000</v>
      </c>
      <c r="AP2147" s="18">
        <f t="shared" si="4884"/>
        <v>97000</v>
      </c>
      <c r="AQ2147" s="18">
        <f t="shared" ref="AQ2147" si="4930">AQ2151+AQ2148</f>
        <v>0</v>
      </c>
      <c r="AR2147" s="18">
        <f t="shared" si="4885"/>
        <v>97000</v>
      </c>
      <c r="AS2147" s="18">
        <f t="shared" ref="AS2147:AU2147" si="4931">AS2151+AS2148</f>
        <v>0</v>
      </c>
      <c r="AT2147" s="18">
        <f t="shared" si="4931"/>
        <v>0</v>
      </c>
      <c r="AU2147" s="18">
        <f t="shared" si="4931"/>
        <v>0</v>
      </c>
      <c r="AV2147" s="18">
        <f t="shared" si="4832"/>
        <v>97000</v>
      </c>
      <c r="AW2147" s="18">
        <f t="shared" si="4833"/>
        <v>97000</v>
      </c>
      <c r="AX2147" s="18">
        <f t="shared" si="4834"/>
        <v>97000</v>
      </c>
      <c r="AY2147" s="18">
        <f t="shared" ref="AY2147:AZ2147" si="4932">AY2151+AY2148</f>
        <v>0</v>
      </c>
      <c r="AZ2147" s="18">
        <f t="shared" si="4932"/>
        <v>0</v>
      </c>
      <c r="BA2147" s="18">
        <f t="shared" si="4830"/>
        <v>97000</v>
      </c>
      <c r="BB2147" s="18">
        <f t="shared" si="4831"/>
        <v>97000</v>
      </c>
      <c r="BC2147" s="18">
        <f t="shared" ref="BC2147:BE2147" si="4933">BC2151+BC2148</f>
        <v>0</v>
      </c>
      <c r="BD2147" s="18">
        <f t="shared" si="4933"/>
        <v>0</v>
      </c>
      <c r="BE2147" s="18">
        <f t="shared" si="4933"/>
        <v>0</v>
      </c>
      <c r="BF2147" s="18">
        <f t="shared" si="4902"/>
        <v>97000</v>
      </c>
      <c r="BG2147" s="18">
        <f t="shared" si="4903"/>
        <v>97000</v>
      </c>
      <c r="BH2147" s="18">
        <f t="shared" si="4904"/>
        <v>97000</v>
      </c>
      <c r="BI2147" s="18">
        <f t="shared" si="4922"/>
        <v>0</v>
      </c>
      <c r="BJ2147" s="25"/>
      <c r="BK2147" s="36"/>
    </row>
    <row r="2148" spans="1:92" ht="46.8" x14ac:dyDescent="0.3">
      <c r="A2148" s="51" t="s">
        <v>313</v>
      </c>
      <c r="B2148" s="50">
        <v>600</v>
      </c>
      <c r="C2148" s="51"/>
      <c r="D2148" s="51"/>
      <c r="E2148" s="14" t="s">
        <v>458</v>
      </c>
      <c r="F2148" s="18">
        <f t="shared" ref="F2148:BI2149" si="4934">F2149</f>
        <v>3490.1</v>
      </c>
      <c r="G2148" s="18">
        <f t="shared" si="4934"/>
        <v>3490.1</v>
      </c>
      <c r="H2148" s="18">
        <f t="shared" si="4934"/>
        <v>3490.1</v>
      </c>
      <c r="I2148" s="18">
        <f t="shared" si="4934"/>
        <v>0</v>
      </c>
      <c r="J2148" s="18">
        <f t="shared" si="4934"/>
        <v>0</v>
      </c>
      <c r="K2148" s="18">
        <f t="shared" si="4934"/>
        <v>0</v>
      </c>
      <c r="L2148" s="18">
        <f t="shared" si="4826"/>
        <v>3490.1</v>
      </c>
      <c r="M2148" s="18">
        <f t="shared" si="4827"/>
        <v>3490.1</v>
      </c>
      <c r="N2148" s="18">
        <f t="shared" si="4828"/>
        <v>3490.1</v>
      </c>
      <c r="O2148" s="18">
        <f t="shared" si="4934"/>
        <v>0</v>
      </c>
      <c r="P2148" s="18">
        <f t="shared" si="4934"/>
        <v>0</v>
      </c>
      <c r="Q2148" s="18">
        <f t="shared" si="4934"/>
        <v>0</v>
      </c>
      <c r="R2148" s="18">
        <f t="shared" si="4841"/>
        <v>3490.1</v>
      </c>
      <c r="S2148" s="18">
        <f t="shared" si="4842"/>
        <v>3490.1</v>
      </c>
      <c r="T2148" s="18">
        <f t="shared" si="4843"/>
        <v>3490.1</v>
      </c>
      <c r="U2148" s="18">
        <f t="shared" si="4934"/>
        <v>0</v>
      </c>
      <c r="V2148" s="18">
        <f t="shared" si="4934"/>
        <v>0</v>
      </c>
      <c r="W2148" s="18">
        <f t="shared" si="4934"/>
        <v>0</v>
      </c>
      <c r="X2148" s="18">
        <f t="shared" si="4844"/>
        <v>3490.1</v>
      </c>
      <c r="Y2148" s="18">
        <f t="shared" si="4845"/>
        <v>3490.1</v>
      </c>
      <c r="Z2148" s="18">
        <f t="shared" si="4846"/>
        <v>3490.1</v>
      </c>
      <c r="AA2148" s="18">
        <f t="shared" si="4934"/>
        <v>0</v>
      </c>
      <c r="AB2148" s="18">
        <f t="shared" si="4934"/>
        <v>0</v>
      </c>
      <c r="AC2148" s="18">
        <f t="shared" si="4934"/>
        <v>0</v>
      </c>
      <c r="AD2148" s="18">
        <f t="shared" si="4847"/>
        <v>3490.1</v>
      </c>
      <c r="AE2148" s="18">
        <f t="shared" si="4848"/>
        <v>3490.1</v>
      </c>
      <c r="AF2148" s="18">
        <f t="shared" si="4849"/>
        <v>3490.1</v>
      </c>
      <c r="AG2148" s="18">
        <f t="shared" si="4934"/>
        <v>0</v>
      </c>
      <c r="AH2148" s="18">
        <f t="shared" si="4836"/>
        <v>3490.1</v>
      </c>
      <c r="AI2148" s="18">
        <f t="shared" si="4837"/>
        <v>3490.1</v>
      </c>
      <c r="AJ2148" s="18">
        <f t="shared" si="4838"/>
        <v>3490.1</v>
      </c>
      <c r="AK2148" s="18">
        <f t="shared" si="4934"/>
        <v>0</v>
      </c>
      <c r="AL2148" s="18">
        <f t="shared" si="4934"/>
        <v>0</v>
      </c>
      <c r="AM2148" s="18">
        <f t="shared" si="4934"/>
        <v>0</v>
      </c>
      <c r="AN2148" s="18">
        <f t="shared" si="4882"/>
        <v>3490.1</v>
      </c>
      <c r="AO2148" s="18">
        <f t="shared" si="4883"/>
        <v>3490.1</v>
      </c>
      <c r="AP2148" s="18">
        <f t="shared" si="4884"/>
        <v>3490.1</v>
      </c>
      <c r="AQ2148" s="18">
        <f t="shared" si="4934"/>
        <v>0</v>
      </c>
      <c r="AR2148" s="18">
        <f t="shared" si="4885"/>
        <v>3490.1</v>
      </c>
      <c r="AS2148" s="18">
        <f t="shared" si="4934"/>
        <v>0</v>
      </c>
      <c r="AT2148" s="18">
        <f t="shared" si="4934"/>
        <v>0</v>
      </c>
      <c r="AU2148" s="18">
        <f t="shared" si="4934"/>
        <v>0</v>
      </c>
      <c r="AV2148" s="18">
        <f t="shared" si="4832"/>
        <v>3490.1</v>
      </c>
      <c r="AW2148" s="18">
        <f t="shared" si="4833"/>
        <v>3490.1</v>
      </c>
      <c r="AX2148" s="18">
        <f t="shared" si="4834"/>
        <v>3490.1</v>
      </c>
      <c r="AY2148" s="18">
        <f t="shared" si="4934"/>
        <v>0</v>
      </c>
      <c r="AZ2148" s="18">
        <f t="shared" si="4934"/>
        <v>0</v>
      </c>
      <c r="BA2148" s="18">
        <f t="shared" si="4830"/>
        <v>3490.1</v>
      </c>
      <c r="BB2148" s="18">
        <f t="shared" si="4831"/>
        <v>3490.1</v>
      </c>
      <c r="BC2148" s="18">
        <f t="shared" si="4934"/>
        <v>0</v>
      </c>
      <c r="BD2148" s="18">
        <f t="shared" si="4934"/>
        <v>0</v>
      </c>
      <c r="BE2148" s="18">
        <f t="shared" si="4934"/>
        <v>0</v>
      </c>
      <c r="BF2148" s="18">
        <f t="shared" si="4902"/>
        <v>3490.1</v>
      </c>
      <c r="BG2148" s="18">
        <f t="shared" si="4903"/>
        <v>3490.1</v>
      </c>
      <c r="BH2148" s="18">
        <f t="shared" si="4904"/>
        <v>3490.1</v>
      </c>
      <c r="BI2148" s="18">
        <f t="shared" si="4934"/>
        <v>0</v>
      </c>
      <c r="BJ2148" s="25"/>
      <c r="BK2148" s="36"/>
    </row>
    <row r="2149" spans="1:92" ht="78" x14ac:dyDescent="0.3">
      <c r="A2149" s="51" t="s">
        <v>313</v>
      </c>
      <c r="B2149" s="50">
        <v>630</v>
      </c>
      <c r="C2149" s="51"/>
      <c r="D2149" s="51"/>
      <c r="E2149" s="14" t="s">
        <v>980</v>
      </c>
      <c r="F2149" s="18">
        <f t="shared" si="4934"/>
        <v>3490.1</v>
      </c>
      <c r="G2149" s="18">
        <f t="shared" si="4934"/>
        <v>3490.1</v>
      </c>
      <c r="H2149" s="18">
        <f t="shared" si="4934"/>
        <v>3490.1</v>
      </c>
      <c r="I2149" s="18">
        <f t="shared" si="4934"/>
        <v>0</v>
      </c>
      <c r="J2149" s="18">
        <f t="shared" si="4934"/>
        <v>0</v>
      </c>
      <c r="K2149" s="18">
        <f t="shared" si="4934"/>
        <v>0</v>
      </c>
      <c r="L2149" s="18">
        <f t="shared" si="4826"/>
        <v>3490.1</v>
      </c>
      <c r="M2149" s="18">
        <f t="shared" si="4827"/>
        <v>3490.1</v>
      </c>
      <c r="N2149" s="18">
        <f t="shared" si="4828"/>
        <v>3490.1</v>
      </c>
      <c r="O2149" s="18">
        <f t="shared" si="4934"/>
        <v>0</v>
      </c>
      <c r="P2149" s="18">
        <f t="shared" si="4934"/>
        <v>0</v>
      </c>
      <c r="Q2149" s="18">
        <f t="shared" si="4934"/>
        <v>0</v>
      </c>
      <c r="R2149" s="18">
        <f t="shared" si="4841"/>
        <v>3490.1</v>
      </c>
      <c r="S2149" s="18">
        <f t="shared" si="4842"/>
        <v>3490.1</v>
      </c>
      <c r="T2149" s="18">
        <f t="shared" si="4843"/>
        <v>3490.1</v>
      </c>
      <c r="U2149" s="18">
        <f t="shared" si="4934"/>
        <v>0</v>
      </c>
      <c r="V2149" s="18">
        <f t="shared" si="4934"/>
        <v>0</v>
      </c>
      <c r="W2149" s="18">
        <f t="shared" si="4934"/>
        <v>0</v>
      </c>
      <c r="X2149" s="18">
        <f t="shared" si="4844"/>
        <v>3490.1</v>
      </c>
      <c r="Y2149" s="18">
        <f t="shared" si="4845"/>
        <v>3490.1</v>
      </c>
      <c r="Z2149" s="18">
        <f t="shared" si="4846"/>
        <v>3490.1</v>
      </c>
      <c r="AA2149" s="18">
        <f t="shared" si="4934"/>
        <v>0</v>
      </c>
      <c r="AB2149" s="18">
        <f t="shared" si="4934"/>
        <v>0</v>
      </c>
      <c r="AC2149" s="18">
        <f t="shared" si="4934"/>
        <v>0</v>
      </c>
      <c r="AD2149" s="18">
        <f t="shared" si="4847"/>
        <v>3490.1</v>
      </c>
      <c r="AE2149" s="18">
        <f t="shared" si="4848"/>
        <v>3490.1</v>
      </c>
      <c r="AF2149" s="18">
        <f t="shared" si="4849"/>
        <v>3490.1</v>
      </c>
      <c r="AG2149" s="18">
        <f t="shared" si="4934"/>
        <v>0</v>
      </c>
      <c r="AH2149" s="18">
        <f t="shared" si="4836"/>
        <v>3490.1</v>
      </c>
      <c r="AI2149" s="18">
        <f t="shared" si="4837"/>
        <v>3490.1</v>
      </c>
      <c r="AJ2149" s="18">
        <f t="shared" si="4838"/>
        <v>3490.1</v>
      </c>
      <c r="AK2149" s="18">
        <f t="shared" si="4934"/>
        <v>0</v>
      </c>
      <c r="AL2149" s="18">
        <f t="shared" si="4934"/>
        <v>0</v>
      </c>
      <c r="AM2149" s="18">
        <f t="shared" si="4934"/>
        <v>0</v>
      </c>
      <c r="AN2149" s="18">
        <f t="shared" si="4882"/>
        <v>3490.1</v>
      </c>
      <c r="AO2149" s="18">
        <f t="shared" si="4883"/>
        <v>3490.1</v>
      </c>
      <c r="AP2149" s="18">
        <f t="shared" si="4884"/>
        <v>3490.1</v>
      </c>
      <c r="AQ2149" s="18">
        <f t="shared" si="4934"/>
        <v>0</v>
      </c>
      <c r="AR2149" s="18">
        <f t="shared" si="4885"/>
        <v>3490.1</v>
      </c>
      <c r="AS2149" s="18">
        <f t="shared" si="4934"/>
        <v>0</v>
      </c>
      <c r="AT2149" s="18">
        <f t="shared" si="4934"/>
        <v>0</v>
      </c>
      <c r="AU2149" s="18">
        <f t="shared" si="4934"/>
        <v>0</v>
      </c>
      <c r="AV2149" s="18">
        <f t="shared" si="4832"/>
        <v>3490.1</v>
      </c>
      <c r="AW2149" s="18">
        <f t="shared" si="4833"/>
        <v>3490.1</v>
      </c>
      <c r="AX2149" s="18">
        <f t="shared" si="4834"/>
        <v>3490.1</v>
      </c>
      <c r="AY2149" s="18">
        <f t="shared" si="4934"/>
        <v>0</v>
      </c>
      <c r="AZ2149" s="18">
        <f t="shared" si="4934"/>
        <v>0</v>
      </c>
      <c r="BA2149" s="18">
        <f t="shared" si="4830"/>
        <v>3490.1</v>
      </c>
      <c r="BB2149" s="18">
        <f t="shared" si="4831"/>
        <v>3490.1</v>
      </c>
      <c r="BC2149" s="18">
        <f t="shared" si="4934"/>
        <v>0</v>
      </c>
      <c r="BD2149" s="18">
        <f t="shared" si="4934"/>
        <v>0</v>
      </c>
      <c r="BE2149" s="18">
        <f t="shared" si="4934"/>
        <v>0</v>
      </c>
      <c r="BF2149" s="18">
        <f t="shared" si="4902"/>
        <v>3490.1</v>
      </c>
      <c r="BG2149" s="18">
        <f t="shared" si="4903"/>
        <v>3490.1</v>
      </c>
      <c r="BH2149" s="18">
        <f t="shared" si="4904"/>
        <v>3490.1</v>
      </c>
      <c r="BI2149" s="18">
        <f t="shared" si="4934"/>
        <v>0</v>
      </c>
      <c r="BJ2149" s="25"/>
      <c r="BK2149" s="36"/>
    </row>
    <row r="2150" spans="1:92" x14ac:dyDescent="0.3">
      <c r="A2150" s="51" t="s">
        <v>313</v>
      </c>
      <c r="B2150" s="50">
        <v>630</v>
      </c>
      <c r="C2150" s="51" t="s">
        <v>137</v>
      </c>
      <c r="D2150" s="51" t="s">
        <v>28</v>
      </c>
      <c r="E2150" s="14" t="s">
        <v>429</v>
      </c>
      <c r="F2150" s="18">
        <v>3490.1</v>
      </c>
      <c r="G2150" s="18">
        <v>3490.1</v>
      </c>
      <c r="H2150" s="18">
        <v>3490.1</v>
      </c>
      <c r="I2150" s="18"/>
      <c r="J2150" s="18"/>
      <c r="K2150" s="18"/>
      <c r="L2150" s="18">
        <f t="shared" si="4826"/>
        <v>3490.1</v>
      </c>
      <c r="M2150" s="18">
        <f t="shared" si="4827"/>
        <v>3490.1</v>
      </c>
      <c r="N2150" s="18">
        <f t="shared" si="4828"/>
        <v>3490.1</v>
      </c>
      <c r="O2150" s="18"/>
      <c r="P2150" s="18"/>
      <c r="Q2150" s="18"/>
      <c r="R2150" s="18">
        <f t="shared" si="4841"/>
        <v>3490.1</v>
      </c>
      <c r="S2150" s="18">
        <f t="shared" si="4842"/>
        <v>3490.1</v>
      </c>
      <c r="T2150" s="18">
        <f t="shared" si="4843"/>
        <v>3490.1</v>
      </c>
      <c r="U2150" s="18"/>
      <c r="V2150" s="18"/>
      <c r="W2150" s="18"/>
      <c r="X2150" s="18">
        <f t="shared" si="4844"/>
        <v>3490.1</v>
      </c>
      <c r="Y2150" s="18">
        <f t="shared" si="4845"/>
        <v>3490.1</v>
      </c>
      <c r="Z2150" s="18">
        <f t="shared" si="4846"/>
        <v>3490.1</v>
      </c>
      <c r="AA2150" s="18"/>
      <c r="AB2150" s="18"/>
      <c r="AC2150" s="18"/>
      <c r="AD2150" s="18">
        <f t="shared" si="4847"/>
        <v>3490.1</v>
      </c>
      <c r="AE2150" s="18">
        <f t="shared" si="4848"/>
        <v>3490.1</v>
      </c>
      <c r="AF2150" s="18">
        <f t="shared" si="4849"/>
        <v>3490.1</v>
      </c>
      <c r="AG2150" s="18"/>
      <c r="AH2150" s="18">
        <f t="shared" si="4836"/>
        <v>3490.1</v>
      </c>
      <c r="AI2150" s="18">
        <f t="shared" si="4837"/>
        <v>3490.1</v>
      </c>
      <c r="AJ2150" s="18">
        <f t="shared" si="4838"/>
        <v>3490.1</v>
      </c>
      <c r="AK2150" s="18"/>
      <c r="AL2150" s="18"/>
      <c r="AM2150" s="18"/>
      <c r="AN2150" s="18">
        <f t="shared" si="4882"/>
        <v>3490.1</v>
      </c>
      <c r="AO2150" s="18">
        <f t="shared" si="4883"/>
        <v>3490.1</v>
      </c>
      <c r="AP2150" s="18">
        <f t="shared" si="4884"/>
        <v>3490.1</v>
      </c>
      <c r="AQ2150" s="18"/>
      <c r="AR2150" s="18">
        <f t="shared" si="4885"/>
        <v>3490.1</v>
      </c>
      <c r="AS2150" s="18"/>
      <c r="AT2150" s="18"/>
      <c r="AU2150" s="18"/>
      <c r="AV2150" s="18">
        <f t="shared" si="4832"/>
        <v>3490.1</v>
      </c>
      <c r="AW2150" s="18">
        <f t="shared" si="4833"/>
        <v>3490.1</v>
      </c>
      <c r="AX2150" s="18">
        <f t="shared" si="4834"/>
        <v>3490.1</v>
      </c>
      <c r="AY2150" s="18"/>
      <c r="AZ2150" s="18"/>
      <c r="BA2150" s="18">
        <f t="shared" si="4830"/>
        <v>3490.1</v>
      </c>
      <c r="BB2150" s="18">
        <f t="shared" si="4831"/>
        <v>3490.1</v>
      </c>
      <c r="BC2150" s="18"/>
      <c r="BD2150" s="18"/>
      <c r="BE2150" s="18"/>
      <c r="BF2150" s="18">
        <f t="shared" si="4902"/>
        <v>3490.1</v>
      </c>
      <c r="BG2150" s="18">
        <f t="shared" si="4903"/>
        <v>3490.1</v>
      </c>
      <c r="BH2150" s="18">
        <f t="shared" si="4904"/>
        <v>3490.1</v>
      </c>
      <c r="BI2150" s="18"/>
      <c r="BJ2150" s="25"/>
      <c r="BK2150" s="36"/>
    </row>
    <row r="2151" spans="1:92" x14ac:dyDescent="0.3">
      <c r="A2151" s="51" t="s">
        <v>313</v>
      </c>
      <c r="B2151" s="50">
        <v>800</v>
      </c>
      <c r="C2151" s="51"/>
      <c r="D2151" s="51"/>
      <c r="E2151" s="14" t="s">
        <v>460</v>
      </c>
      <c r="F2151" s="18">
        <f t="shared" si="4920"/>
        <v>93509.9</v>
      </c>
      <c r="G2151" s="18">
        <f t="shared" si="4920"/>
        <v>93509.9</v>
      </c>
      <c r="H2151" s="18">
        <f t="shared" si="4920"/>
        <v>93509.9</v>
      </c>
      <c r="I2151" s="18">
        <f t="shared" si="4920"/>
        <v>0</v>
      </c>
      <c r="J2151" s="18">
        <f t="shared" si="4920"/>
        <v>0</v>
      </c>
      <c r="K2151" s="18">
        <f t="shared" si="4920"/>
        <v>0</v>
      </c>
      <c r="L2151" s="18">
        <f t="shared" si="4826"/>
        <v>93509.9</v>
      </c>
      <c r="M2151" s="18">
        <f t="shared" si="4827"/>
        <v>93509.9</v>
      </c>
      <c r="N2151" s="18">
        <f t="shared" si="4828"/>
        <v>93509.9</v>
      </c>
      <c r="O2151" s="18">
        <f t="shared" si="4920"/>
        <v>0</v>
      </c>
      <c r="P2151" s="18">
        <f t="shared" si="4920"/>
        <v>0</v>
      </c>
      <c r="Q2151" s="18">
        <f t="shared" si="4920"/>
        <v>0</v>
      </c>
      <c r="R2151" s="18">
        <f t="shared" si="4841"/>
        <v>93509.9</v>
      </c>
      <c r="S2151" s="18">
        <f t="shared" si="4842"/>
        <v>93509.9</v>
      </c>
      <c r="T2151" s="18">
        <f t="shared" si="4843"/>
        <v>93509.9</v>
      </c>
      <c r="U2151" s="18">
        <f t="shared" si="4920"/>
        <v>0</v>
      </c>
      <c r="V2151" s="18">
        <f t="shared" si="4920"/>
        <v>0</v>
      </c>
      <c r="W2151" s="18">
        <f t="shared" si="4920"/>
        <v>0</v>
      </c>
      <c r="X2151" s="18">
        <f t="shared" si="4844"/>
        <v>93509.9</v>
      </c>
      <c r="Y2151" s="18">
        <f t="shared" si="4845"/>
        <v>93509.9</v>
      </c>
      <c r="Z2151" s="18">
        <f t="shared" si="4846"/>
        <v>93509.9</v>
      </c>
      <c r="AA2151" s="18">
        <f t="shared" si="4920"/>
        <v>0</v>
      </c>
      <c r="AB2151" s="18">
        <f t="shared" si="4920"/>
        <v>0</v>
      </c>
      <c r="AC2151" s="18">
        <f t="shared" si="4920"/>
        <v>0</v>
      </c>
      <c r="AD2151" s="18">
        <f t="shared" si="4847"/>
        <v>93509.9</v>
      </c>
      <c r="AE2151" s="18">
        <f t="shared" si="4848"/>
        <v>93509.9</v>
      </c>
      <c r="AF2151" s="18">
        <f t="shared" si="4849"/>
        <v>93509.9</v>
      </c>
      <c r="AG2151" s="18">
        <f t="shared" si="4920"/>
        <v>0</v>
      </c>
      <c r="AH2151" s="18">
        <f t="shared" si="4836"/>
        <v>93509.9</v>
      </c>
      <c r="AI2151" s="18">
        <f t="shared" si="4837"/>
        <v>93509.9</v>
      </c>
      <c r="AJ2151" s="18">
        <f t="shared" si="4838"/>
        <v>93509.9</v>
      </c>
      <c r="AK2151" s="18">
        <f t="shared" si="4920"/>
        <v>0</v>
      </c>
      <c r="AL2151" s="18">
        <f t="shared" si="4920"/>
        <v>0</v>
      </c>
      <c r="AM2151" s="18">
        <f t="shared" si="4920"/>
        <v>0</v>
      </c>
      <c r="AN2151" s="18">
        <f t="shared" si="4882"/>
        <v>93509.9</v>
      </c>
      <c r="AO2151" s="18">
        <f t="shared" si="4883"/>
        <v>93509.9</v>
      </c>
      <c r="AP2151" s="18">
        <f t="shared" si="4884"/>
        <v>93509.9</v>
      </c>
      <c r="AQ2151" s="18">
        <f t="shared" si="4920"/>
        <v>0</v>
      </c>
      <c r="AR2151" s="18">
        <f t="shared" si="4885"/>
        <v>93509.9</v>
      </c>
      <c r="AS2151" s="18">
        <f t="shared" si="4920"/>
        <v>0</v>
      </c>
      <c r="AT2151" s="18">
        <f t="shared" si="4920"/>
        <v>0</v>
      </c>
      <c r="AU2151" s="18">
        <f t="shared" si="4920"/>
        <v>0</v>
      </c>
      <c r="AV2151" s="18">
        <f t="shared" si="4832"/>
        <v>93509.9</v>
      </c>
      <c r="AW2151" s="18">
        <f t="shared" si="4833"/>
        <v>93509.9</v>
      </c>
      <c r="AX2151" s="18">
        <f t="shared" si="4834"/>
        <v>93509.9</v>
      </c>
      <c r="AY2151" s="18">
        <f t="shared" si="4920"/>
        <v>0</v>
      </c>
      <c r="AZ2151" s="18">
        <f t="shared" si="4920"/>
        <v>0</v>
      </c>
      <c r="BA2151" s="18">
        <f t="shared" si="4830"/>
        <v>93509.9</v>
      </c>
      <c r="BB2151" s="18">
        <f t="shared" si="4831"/>
        <v>93509.9</v>
      </c>
      <c r="BC2151" s="18">
        <f t="shared" si="4920"/>
        <v>0</v>
      </c>
      <c r="BD2151" s="18">
        <f t="shared" si="4920"/>
        <v>0</v>
      </c>
      <c r="BE2151" s="18">
        <f t="shared" si="4920"/>
        <v>0</v>
      </c>
      <c r="BF2151" s="18">
        <f t="shared" si="4902"/>
        <v>93509.9</v>
      </c>
      <c r="BG2151" s="18">
        <f t="shared" si="4903"/>
        <v>93509.9</v>
      </c>
      <c r="BH2151" s="18">
        <f t="shared" si="4904"/>
        <v>93509.9</v>
      </c>
      <c r="BI2151" s="18">
        <f t="shared" si="4920"/>
        <v>0</v>
      </c>
      <c r="BJ2151" s="25"/>
      <c r="BK2151" s="36"/>
    </row>
    <row r="2152" spans="1:92" ht="78" x14ac:dyDescent="0.3">
      <c r="A2152" s="51" t="s">
        <v>313</v>
      </c>
      <c r="B2152" s="50">
        <v>810</v>
      </c>
      <c r="C2152" s="51"/>
      <c r="D2152" s="51"/>
      <c r="E2152" s="14" t="s">
        <v>475</v>
      </c>
      <c r="F2152" s="18">
        <f t="shared" ref="F2152" si="4935">F2153+F2154</f>
        <v>93509.9</v>
      </c>
      <c r="G2152" s="18">
        <f t="shared" ref="G2152:BI2152" si="4936">G2153+G2154</f>
        <v>93509.9</v>
      </c>
      <c r="H2152" s="18">
        <f t="shared" si="4936"/>
        <v>93509.9</v>
      </c>
      <c r="I2152" s="18">
        <f t="shared" ref="I2152:K2152" si="4937">I2153+I2154</f>
        <v>0</v>
      </c>
      <c r="J2152" s="18">
        <f t="shared" si="4937"/>
        <v>0</v>
      </c>
      <c r="K2152" s="18">
        <f t="shared" si="4937"/>
        <v>0</v>
      </c>
      <c r="L2152" s="18">
        <f t="shared" si="4826"/>
        <v>93509.9</v>
      </c>
      <c r="M2152" s="18">
        <f t="shared" si="4827"/>
        <v>93509.9</v>
      </c>
      <c r="N2152" s="18">
        <f t="shared" si="4828"/>
        <v>93509.9</v>
      </c>
      <c r="O2152" s="18">
        <f t="shared" ref="O2152:Q2152" si="4938">O2153+O2154</f>
        <v>0</v>
      </c>
      <c r="P2152" s="18">
        <f t="shared" si="4938"/>
        <v>0</v>
      </c>
      <c r="Q2152" s="18">
        <f t="shared" si="4938"/>
        <v>0</v>
      </c>
      <c r="R2152" s="18">
        <f t="shared" si="4841"/>
        <v>93509.9</v>
      </c>
      <c r="S2152" s="18">
        <f t="shared" si="4842"/>
        <v>93509.9</v>
      </c>
      <c r="T2152" s="18">
        <f t="shared" si="4843"/>
        <v>93509.9</v>
      </c>
      <c r="U2152" s="18">
        <f t="shared" ref="U2152:W2152" si="4939">U2153+U2154</f>
        <v>0</v>
      </c>
      <c r="V2152" s="18">
        <f t="shared" si="4939"/>
        <v>0</v>
      </c>
      <c r="W2152" s="18">
        <f t="shared" si="4939"/>
        <v>0</v>
      </c>
      <c r="X2152" s="18">
        <f t="shared" si="4844"/>
        <v>93509.9</v>
      </c>
      <c r="Y2152" s="18">
        <f t="shared" si="4845"/>
        <v>93509.9</v>
      </c>
      <c r="Z2152" s="18">
        <f t="shared" si="4846"/>
        <v>93509.9</v>
      </c>
      <c r="AA2152" s="18">
        <f t="shared" ref="AA2152:AB2152" si="4940">AA2153+AA2154</f>
        <v>0</v>
      </c>
      <c r="AB2152" s="18">
        <f t="shared" si="4940"/>
        <v>0</v>
      </c>
      <c r="AC2152" s="18">
        <f t="shared" ref="AC2152" si="4941">AC2153+AC2154</f>
        <v>0</v>
      </c>
      <c r="AD2152" s="18">
        <f t="shared" si="4847"/>
        <v>93509.9</v>
      </c>
      <c r="AE2152" s="18">
        <f t="shared" si="4848"/>
        <v>93509.9</v>
      </c>
      <c r="AF2152" s="18">
        <f t="shared" si="4849"/>
        <v>93509.9</v>
      </c>
      <c r="AG2152" s="18">
        <f t="shared" ref="AG2152" si="4942">AG2153+AG2154</f>
        <v>0</v>
      </c>
      <c r="AH2152" s="18">
        <f t="shared" si="4836"/>
        <v>93509.9</v>
      </c>
      <c r="AI2152" s="18">
        <f t="shared" si="4837"/>
        <v>93509.9</v>
      </c>
      <c r="AJ2152" s="18">
        <f t="shared" si="4838"/>
        <v>93509.9</v>
      </c>
      <c r="AK2152" s="18">
        <f t="shared" ref="AK2152:AM2152" si="4943">AK2153+AK2154</f>
        <v>0</v>
      </c>
      <c r="AL2152" s="18">
        <f t="shared" si="4943"/>
        <v>0</v>
      </c>
      <c r="AM2152" s="18">
        <f t="shared" si="4943"/>
        <v>0</v>
      </c>
      <c r="AN2152" s="18">
        <f t="shared" si="4882"/>
        <v>93509.9</v>
      </c>
      <c r="AO2152" s="18">
        <f t="shared" si="4883"/>
        <v>93509.9</v>
      </c>
      <c r="AP2152" s="18">
        <f t="shared" si="4884"/>
        <v>93509.9</v>
      </c>
      <c r="AQ2152" s="18">
        <f t="shared" ref="AQ2152" si="4944">AQ2153+AQ2154</f>
        <v>0</v>
      </c>
      <c r="AR2152" s="18">
        <f t="shared" si="4885"/>
        <v>93509.9</v>
      </c>
      <c r="AS2152" s="18">
        <f t="shared" ref="AS2152:AU2152" si="4945">AS2153+AS2154</f>
        <v>0</v>
      </c>
      <c r="AT2152" s="18">
        <f t="shared" si="4945"/>
        <v>0</v>
      </c>
      <c r="AU2152" s="18">
        <f t="shared" si="4945"/>
        <v>0</v>
      </c>
      <c r="AV2152" s="18">
        <f t="shared" si="4832"/>
        <v>93509.9</v>
      </c>
      <c r="AW2152" s="18">
        <f t="shared" si="4833"/>
        <v>93509.9</v>
      </c>
      <c r="AX2152" s="18">
        <f t="shared" si="4834"/>
        <v>93509.9</v>
      </c>
      <c r="AY2152" s="18">
        <f t="shared" ref="AY2152:AZ2152" si="4946">AY2153+AY2154</f>
        <v>0</v>
      </c>
      <c r="AZ2152" s="18">
        <f t="shared" si="4946"/>
        <v>0</v>
      </c>
      <c r="BA2152" s="18">
        <f t="shared" si="4830"/>
        <v>93509.9</v>
      </c>
      <c r="BB2152" s="18">
        <f t="shared" si="4831"/>
        <v>93509.9</v>
      </c>
      <c r="BC2152" s="18">
        <f t="shared" ref="BC2152:BE2152" si="4947">BC2153+BC2154</f>
        <v>0</v>
      </c>
      <c r="BD2152" s="18">
        <f t="shared" si="4947"/>
        <v>0</v>
      </c>
      <c r="BE2152" s="18">
        <f t="shared" si="4947"/>
        <v>0</v>
      </c>
      <c r="BF2152" s="18">
        <f t="shared" si="4902"/>
        <v>93509.9</v>
      </c>
      <c r="BG2152" s="18">
        <f t="shared" si="4903"/>
        <v>93509.9</v>
      </c>
      <c r="BH2152" s="18">
        <f t="shared" si="4904"/>
        <v>93509.9</v>
      </c>
      <c r="BI2152" s="18">
        <f t="shared" si="4936"/>
        <v>0</v>
      </c>
      <c r="BJ2152" s="25"/>
      <c r="BK2152" s="36"/>
    </row>
    <row r="2153" spans="1:92" x14ac:dyDescent="0.3">
      <c r="A2153" s="51" t="s">
        <v>313</v>
      </c>
      <c r="B2153" s="50">
        <v>810</v>
      </c>
      <c r="C2153" s="51" t="s">
        <v>137</v>
      </c>
      <c r="D2153" s="51" t="s">
        <v>28</v>
      </c>
      <c r="E2153" s="14" t="s">
        <v>429</v>
      </c>
      <c r="F2153" s="18">
        <v>93509.9</v>
      </c>
      <c r="G2153" s="18">
        <v>93509.9</v>
      </c>
      <c r="H2153" s="18">
        <v>93509.9</v>
      </c>
      <c r="I2153" s="18"/>
      <c r="J2153" s="18"/>
      <c r="K2153" s="18"/>
      <c r="L2153" s="18">
        <f t="shared" si="4826"/>
        <v>93509.9</v>
      </c>
      <c r="M2153" s="18">
        <f t="shared" si="4827"/>
        <v>93509.9</v>
      </c>
      <c r="N2153" s="18">
        <f t="shared" si="4828"/>
        <v>93509.9</v>
      </c>
      <c r="O2153" s="18"/>
      <c r="P2153" s="18"/>
      <c r="Q2153" s="18"/>
      <c r="R2153" s="18">
        <f t="shared" si="4841"/>
        <v>93509.9</v>
      </c>
      <c r="S2153" s="18">
        <f t="shared" si="4842"/>
        <v>93509.9</v>
      </c>
      <c r="T2153" s="18">
        <f t="shared" si="4843"/>
        <v>93509.9</v>
      </c>
      <c r="U2153" s="18"/>
      <c r="V2153" s="18"/>
      <c r="W2153" s="18"/>
      <c r="X2153" s="18">
        <f t="shared" si="4844"/>
        <v>93509.9</v>
      </c>
      <c r="Y2153" s="18">
        <f t="shared" si="4845"/>
        <v>93509.9</v>
      </c>
      <c r="Z2153" s="18">
        <f t="shared" si="4846"/>
        <v>93509.9</v>
      </c>
      <c r="AA2153" s="18"/>
      <c r="AB2153" s="18"/>
      <c r="AC2153" s="18"/>
      <c r="AD2153" s="18">
        <f t="shared" si="4847"/>
        <v>93509.9</v>
      </c>
      <c r="AE2153" s="18">
        <f t="shared" si="4848"/>
        <v>93509.9</v>
      </c>
      <c r="AF2153" s="18">
        <f t="shared" si="4849"/>
        <v>93509.9</v>
      </c>
      <c r="AG2153" s="18"/>
      <c r="AH2153" s="18">
        <f t="shared" si="4836"/>
        <v>93509.9</v>
      </c>
      <c r="AI2153" s="18">
        <f t="shared" si="4837"/>
        <v>93509.9</v>
      </c>
      <c r="AJ2153" s="18">
        <f t="shared" si="4838"/>
        <v>93509.9</v>
      </c>
      <c r="AK2153" s="18"/>
      <c r="AL2153" s="18"/>
      <c r="AM2153" s="18"/>
      <c r="AN2153" s="18">
        <f t="shared" si="4882"/>
        <v>93509.9</v>
      </c>
      <c r="AO2153" s="18">
        <f t="shared" si="4883"/>
        <v>93509.9</v>
      </c>
      <c r="AP2153" s="18">
        <f t="shared" si="4884"/>
        <v>93509.9</v>
      </c>
      <c r="AQ2153" s="18"/>
      <c r="AR2153" s="18">
        <f t="shared" si="4885"/>
        <v>93509.9</v>
      </c>
      <c r="AS2153" s="18"/>
      <c r="AT2153" s="18"/>
      <c r="AU2153" s="18"/>
      <c r="AV2153" s="18">
        <f t="shared" si="4832"/>
        <v>93509.9</v>
      </c>
      <c r="AW2153" s="18">
        <f t="shared" si="4833"/>
        <v>93509.9</v>
      </c>
      <c r="AX2153" s="18">
        <f t="shared" si="4834"/>
        <v>93509.9</v>
      </c>
      <c r="AY2153" s="18"/>
      <c r="AZ2153" s="18"/>
      <c r="BA2153" s="18">
        <f t="shared" si="4830"/>
        <v>93509.9</v>
      </c>
      <c r="BB2153" s="18">
        <f t="shared" si="4831"/>
        <v>93509.9</v>
      </c>
      <c r="BC2153" s="18"/>
      <c r="BD2153" s="18"/>
      <c r="BE2153" s="18"/>
      <c r="BF2153" s="18">
        <f t="shared" si="4902"/>
        <v>93509.9</v>
      </c>
      <c r="BG2153" s="18">
        <f t="shared" si="4903"/>
        <v>93509.9</v>
      </c>
      <c r="BH2153" s="18">
        <f t="shared" si="4904"/>
        <v>93509.9</v>
      </c>
      <c r="BI2153" s="18"/>
      <c r="BJ2153" s="25"/>
      <c r="BK2153" s="36"/>
    </row>
    <row r="2154" spans="1:92" hidden="1" x14ac:dyDescent="0.3">
      <c r="A2154" s="47" t="s">
        <v>313</v>
      </c>
      <c r="B2154" s="43">
        <v>810</v>
      </c>
      <c r="C2154" s="47" t="s">
        <v>184</v>
      </c>
      <c r="D2154" s="47" t="s">
        <v>19</v>
      </c>
      <c r="E2154" s="14" t="s">
        <v>433</v>
      </c>
      <c r="F2154" s="18">
        <v>0</v>
      </c>
      <c r="G2154" s="18">
        <v>0</v>
      </c>
      <c r="H2154" s="18">
        <v>0</v>
      </c>
      <c r="I2154" s="18"/>
      <c r="J2154" s="18"/>
      <c r="K2154" s="18"/>
      <c r="L2154" s="18">
        <f t="shared" si="4826"/>
        <v>0</v>
      </c>
      <c r="M2154" s="18">
        <f t="shared" si="4827"/>
        <v>0</v>
      </c>
      <c r="N2154" s="18">
        <f t="shared" si="4828"/>
        <v>0</v>
      </c>
      <c r="O2154" s="18"/>
      <c r="P2154" s="18"/>
      <c r="Q2154" s="18"/>
      <c r="R2154" s="18">
        <f t="shared" si="4841"/>
        <v>0</v>
      </c>
      <c r="S2154" s="18">
        <f t="shared" si="4842"/>
        <v>0</v>
      </c>
      <c r="T2154" s="18">
        <f t="shared" si="4843"/>
        <v>0</v>
      </c>
      <c r="U2154" s="18"/>
      <c r="V2154" s="18"/>
      <c r="W2154" s="18"/>
      <c r="X2154" s="18">
        <f t="shared" si="4844"/>
        <v>0</v>
      </c>
      <c r="Y2154" s="18">
        <f t="shared" si="4845"/>
        <v>0</v>
      </c>
      <c r="Z2154" s="18">
        <f t="shared" si="4846"/>
        <v>0</v>
      </c>
      <c r="AA2154" s="18"/>
      <c r="AB2154" s="18"/>
      <c r="AC2154" s="18"/>
      <c r="AD2154" s="18">
        <f t="shared" si="4847"/>
        <v>0</v>
      </c>
      <c r="AE2154" s="18">
        <f t="shared" si="4848"/>
        <v>0</v>
      </c>
      <c r="AF2154" s="18">
        <f t="shared" si="4849"/>
        <v>0</v>
      </c>
      <c r="AG2154" s="18"/>
      <c r="AH2154" s="18">
        <f t="shared" si="4836"/>
        <v>0</v>
      </c>
      <c r="AI2154" s="18">
        <f t="shared" si="4837"/>
        <v>0</v>
      </c>
      <c r="AJ2154" s="18">
        <f t="shared" si="4838"/>
        <v>0</v>
      </c>
      <c r="AK2154" s="18"/>
      <c r="AL2154" s="18"/>
      <c r="AM2154" s="18"/>
      <c r="AN2154" s="18">
        <f t="shared" si="4882"/>
        <v>0</v>
      </c>
      <c r="AO2154" s="18">
        <f t="shared" si="4883"/>
        <v>0</v>
      </c>
      <c r="AP2154" s="18">
        <f t="shared" si="4884"/>
        <v>0</v>
      </c>
      <c r="AQ2154" s="18"/>
      <c r="AR2154" s="18">
        <f t="shared" si="4885"/>
        <v>0</v>
      </c>
      <c r="AS2154" s="18"/>
      <c r="AT2154" s="18"/>
      <c r="AU2154" s="18"/>
      <c r="AV2154" s="18">
        <f t="shared" si="4832"/>
        <v>0</v>
      </c>
      <c r="AW2154" s="18">
        <f t="shared" si="4833"/>
        <v>0</v>
      </c>
      <c r="AX2154" s="18">
        <f t="shared" si="4834"/>
        <v>0</v>
      </c>
      <c r="AY2154" s="18"/>
      <c r="AZ2154" s="18"/>
      <c r="BA2154" s="18">
        <f t="shared" si="4830"/>
        <v>0</v>
      </c>
      <c r="BB2154" s="18">
        <f t="shared" si="4831"/>
        <v>0</v>
      </c>
      <c r="BC2154" s="18"/>
      <c r="BD2154" s="18"/>
      <c r="BE2154" s="18"/>
      <c r="BF2154" s="18">
        <f t="shared" si="4902"/>
        <v>0</v>
      </c>
      <c r="BG2154" s="18">
        <f t="shared" si="4903"/>
        <v>0</v>
      </c>
      <c r="BH2154" s="18">
        <f t="shared" si="4904"/>
        <v>0</v>
      </c>
      <c r="BI2154" s="18"/>
      <c r="BJ2154" s="25">
        <v>0</v>
      </c>
      <c r="BK2154" s="36"/>
    </row>
    <row r="2155" spans="1:92" s="11" customFormat="1" ht="31.2" x14ac:dyDescent="0.3">
      <c r="A2155" s="10" t="s">
        <v>317</v>
      </c>
      <c r="B2155" s="16"/>
      <c r="C2155" s="10"/>
      <c r="D2155" s="10"/>
      <c r="E2155" s="15" t="s">
        <v>841</v>
      </c>
      <c r="F2155" s="17">
        <f t="shared" ref="F2155:BI2155" si="4948">F2156</f>
        <v>49992.399999999994</v>
      </c>
      <c r="G2155" s="17">
        <f t="shared" si="4948"/>
        <v>49830.7</v>
      </c>
      <c r="H2155" s="17">
        <f t="shared" si="4948"/>
        <v>29830.699999999997</v>
      </c>
      <c r="I2155" s="17">
        <f t="shared" si="4948"/>
        <v>0</v>
      </c>
      <c r="J2155" s="17">
        <f t="shared" si="4948"/>
        <v>-5817.4</v>
      </c>
      <c r="K2155" s="17">
        <f t="shared" si="4948"/>
        <v>0</v>
      </c>
      <c r="L2155" s="17">
        <f t="shared" si="4826"/>
        <v>49992.399999999994</v>
      </c>
      <c r="M2155" s="17">
        <f t="shared" si="4827"/>
        <v>44013.299999999996</v>
      </c>
      <c r="N2155" s="17">
        <f t="shared" si="4828"/>
        <v>29830.699999999997</v>
      </c>
      <c r="O2155" s="17">
        <f t="shared" si="4948"/>
        <v>0</v>
      </c>
      <c r="P2155" s="17">
        <f t="shared" si="4948"/>
        <v>0</v>
      </c>
      <c r="Q2155" s="17">
        <f t="shared" si="4948"/>
        <v>0</v>
      </c>
      <c r="R2155" s="17">
        <f t="shared" si="4841"/>
        <v>49992.399999999994</v>
      </c>
      <c r="S2155" s="17">
        <f t="shared" si="4842"/>
        <v>44013.299999999996</v>
      </c>
      <c r="T2155" s="17">
        <f t="shared" si="4843"/>
        <v>29830.699999999997</v>
      </c>
      <c r="U2155" s="17">
        <f t="shared" si="4948"/>
        <v>0</v>
      </c>
      <c r="V2155" s="17">
        <f t="shared" si="4948"/>
        <v>0</v>
      </c>
      <c r="W2155" s="17">
        <f t="shared" si="4948"/>
        <v>0</v>
      </c>
      <c r="X2155" s="17">
        <f t="shared" si="4844"/>
        <v>49992.399999999994</v>
      </c>
      <c r="Y2155" s="17">
        <f t="shared" si="4845"/>
        <v>44013.299999999996</v>
      </c>
      <c r="Z2155" s="17">
        <f t="shared" si="4846"/>
        <v>29830.699999999997</v>
      </c>
      <c r="AA2155" s="17">
        <f t="shared" si="4948"/>
        <v>0</v>
      </c>
      <c r="AB2155" s="17">
        <f t="shared" si="4948"/>
        <v>0</v>
      </c>
      <c r="AC2155" s="17">
        <f t="shared" si="4948"/>
        <v>0</v>
      </c>
      <c r="AD2155" s="18">
        <f t="shared" si="4847"/>
        <v>49992.399999999994</v>
      </c>
      <c r="AE2155" s="18">
        <f t="shared" si="4848"/>
        <v>44013.299999999996</v>
      </c>
      <c r="AF2155" s="18">
        <f t="shared" si="4849"/>
        <v>29830.699999999997</v>
      </c>
      <c r="AG2155" s="17">
        <f t="shared" si="4948"/>
        <v>0</v>
      </c>
      <c r="AH2155" s="17">
        <f t="shared" si="4836"/>
        <v>49992.399999999994</v>
      </c>
      <c r="AI2155" s="17">
        <f t="shared" si="4837"/>
        <v>44013.299999999996</v>
      </c>
      <c r="AJ2155" s="17">
        <f t="shared" si="4838"/>
        <v>29830.699999999997</v>
      </c>
      <c r="AK2155" s="17">
        <f t="shared" si="4948"/>
        <v>-407.00000000000023</v>
      </c>
      <c r="AL2155" s="17">
        <f t="shared" si="4948"/>
        <v>0</v>
      </c>
      <c r="AM2155" s="17">
        <f t="shared" si="4948"/>
        <v>0</v>
      </c>
      <c r="AN2155" s="17">
        <f t="shared" si="4882"/>
        <v>49585.399999999994</v>
      </c>
      <c r="AO2155" s="17">
        <f t="shared" si="4883"/>
        <v>44013.299999999996</v>
      </c>
      <c r="AP2155" s="17">
        <f t="shared" si="4884"/>
        <v>29830.699999999997</v>
      </c>
      <c r="AQ2155" s="17">
        <f t="shared" si="4948"/>
        <v>0</v>
      </c>
      <c r="AR2155" s="17">
        <f t="shared" si="4885"/>
        <v>49585.399999999994</v>
      </c>
      <c r="AS2155" s="17">
        <f t="shared" si="4948"/>
        <v>0</v>
      </c>
      <c r="AT2155" s="17">
        <f t="shared" si="4948"/>
        <v>0</v>
      </c>
      <c r="AU2155" s="17">
        <f t="shared" si="4948"/>
        <v>0</v>
      </c>
      <c r="AV2155" s="17">
        <f t="shared" si="4832"/>
        <v>49585.399999999994</v>
      </c>
      <c r="AW2155" s="17">
        <f t="shared" si="4833"/>
        <v>44013.299999999996</v>
      </c>
      <c r="AX2155" s="17">
        <f t="shared" si="4834"/>
        <v>29830.699999999997</v>
      </c>
      <c r="AY2155" s="17">
        <f t="shared" si="4948"/>
        <v>0</v>
      </c>
      <c r="AZ2155" s="17">
        <f t="shared" si="4948"/>
        <v>0</v>
      </c>
      <c r="BA2155" s="18">
        <f t="shared" ref="BA2155:BA2222" si="4949">AV2155+AY2155</f>
        <v>49585.399999999994</v>
      </c>
      <c r="BB2155" s="18">
        <f t="shared" ref="BB2155:BB2222" si="4950">AW2155+AZ2155</f>
        <v>44013.299999999996</v>
      </c>
      <c r="BC2155" s="17">
        <f t="shared" si="4948"/>
        <v>2354.5480000000002</v>
      </c>
      <c r="BD2155" s="17">
        <f t="shared" si="4948"/>
        <v>0</v>
      </c>
      <c r="BE2155" s="17">
        <f t="shared" si="4948"/>
        <v>0</v>
      </c>
      <c r="BF2155" s="17">
        <f t="shared" si="4902"/>
        <v>51939.947999999997</v>
      </c>
      <c r="BG2155" s="17">
        <f t="shared" si="4903"/>
        <v>44013.299999999996</v>
      </c>
      <c r="BH2155" s="17">
        <f t="shared" si="4904"/>
        <v>29830.699999999997</v>
      </c>
      <c r="BI2155" s="17">
        <f t="shared" si="4948"/>
        <v>0</v>
      </c>
      <c r="BJ2155" s="40"/>
      <c r="BK2155" s="35"/>
      <c r="BL2155" s="31"/>
      <c r="BM2155" s="31"/>
      <c r="BN2155" s="31"/>
      <c r="BO2155" s="31"/>
      <c r="BP2155" s="31"/>
      <c r="BQ2155" s="31"/>
      <c r="BR2155" s="31"/>
      <c r="BS2155" s="31"/>
      <c r="BT2155" s="31"/>
      <c r="BU2155" s="31"/>
      <c r="BV2155" s="31"/>
      <c r="BW2155" s="31"/>
      <c r="BX2155" s="31"/>
      <c r="BY2155" s="31"/>
      <c r="BZ2155" s="31"/>
      <c r="CA2155" s="31"/>
      <c r="CB2155" s="31"/>
      <c r="CC2155" s="31"/>
      <c r="CD2155" s="31"/>
      <c r="CE2155" s="31"/>
      <c r="CF2155" s="31"/>
      <c r="CG2155" s="31"/>
      <c r="CH2155" s="31"/>
      <c r="CI2155" s="31"/>
      <c r="CJ2155" s="31"/>
      <c r="CK2155" s="31"/>
      <c r="CL2155" s="31"/>
      <c r="CM2155" s="31"/>
      <c r="CN2155" s="31"/>
    </row>
    <row r="2156" spans="1:92" ht="78" x14ac:dyDescent="0.3">
      <c r="A2156" s="51" t="s">
        <v>318</v>
      </c>
      <c r="B2156" s="50"/>
      <c r="C2156" s="51"/>
      <c r="D2156" s="51"/>
      <c r="E2156" s="14" t="s">
        <v>842</v>
      </c>
      <c r="F2156" s="18">
        <f>F2157+F2167</f>
        <v>49992.399999999994</v>
      </c>
      <c r="G2156" s="18">
        <f t="shared" ref="G2156:H2156" si="4951">G2157+G2167</f>
        <v>49830.7</v>
      </c>
      <c r="H2156" s="18">
        <f t="shared" si="4951"/>
        <v>29830.699999999997</v>
      </c>
      <c r="I2156" s="18">
        <f t="shared" ref="I2156:K2156" si="4952">I2157+I2167</f>
        <v>0</v>
      </c>
      <c r="J2156" s="18">
        <f t="shared" si="4952"/>
        <v>-5817.4</v>
      </c>
      <c r="K2156" s="18">
        <f t="shared" si="4952"/>
        <v>0</v>
      </c>
      <c r="L2156" s="18">
        <f t="shared" si="4826"/>
        <v>49992.399999999994</v>
      </c>
      <c r="M2156" s="18">
        <f t="shared" si="4827"/>
        <v>44013.299999999996</v>
      </c>
      <c r="N2156" s="18">
        <f t="shared" si="4828"/>
        <v>29830.699999999997</v>
      </c>
      <c r="O2156" s="18">
        <f t="shared" ref="O2156:Q2156" si="4953">O2157+O2167</f>
        <v>0</v>
      </c>
      <c r="P2156" s="18">
        <f t="shared" si="4953"/>
        <v>0</v>
      </c>
      <c r="Q2156" s="18">
        <f t="shared" si="4953"/>
        <v>0</v>
      </c>
      <c r="R2156" s="18">
        <f t="shared" si="4841"/>
        <v>49992.399999999994</v>
      </c>
      <c r="S2156" s="18">
        <f t="shared" si="4842"/>
        <v>44013.299999999996</v>
      </c>
      <c r="T2156" s="18">
        <f t="shared" si="4843"/>
        <v>29830.699999999997</v>
      </c>
      <c r="U2156" s="18">
        <f t="shared" ref="U2156:W2156" si="4954">U2157+U2167</f>
        <v>0</v>
      </c>
      <c r="V2156" s="18">
        <f t="shared" si="4954"/>
        <v>0</v>
      </c>
      <c r="W2156" s="18">
        <f t="shared" si="4954"/>
        <v>0</v>
      </c>
      <c r="X2156" s="18">
        <f t="shared" si="4844"/>
        <v>49992.399999999994</v>
      </c>
      <c r="Y2156" s="18">
        <f t="shared" si="4845"/>
        <v>44013.299999999996</v>
      </c>
      <c r="Z2156" s="18">
        <f t="shared" si="4846"/>
        <v>29830.699999999997</v>
      </c>
      <c r="AA2156" s="18">
        <f t="shared" ref="AA2156:AB2156" si="4955">AA2157+AA2167</f>
        <v>0</v>
      </c>
      <c r="AB2156" s="18">
        <f t="shared" si="4955"/>
        <v>0</v>
      </c>
      <c r="AC2156" s="18">
        <f t="shared" ref="AC2156" si="4956">AC2157+AC2167</f>
        <v>0</v>
      </c>
      <c r="AD2156" s="18">
        <f t="shared" si="4847"/>
        <v>49992.399999999994</v>
      </c>
      <c r="AE2156" s="18">
        <f t="shared" si="4848"/>
        <v>44013.299999999996</v>
      </c>
      <c r="AF2156" s="18">
        <f t="shared" si="4849"/>
        <v>29830.699999999997</v>
      </c>
      <c r="AG2156" s="18">
        <f t="shared" ref="AG2156" si="4957">AG2157+AG2167</f>
        <v>0</v>
      </c>
      <c r="AH2156" s="18">
        <f t="shared" si="4836"/>
        <v>49992.399999999994</v>
      </c>
      <c r="AI2156" s="18">
        <f t="shared" si="4837"/>
        <v>44013.299999999996</v>
      </c>
      <c r="AJ2156" s="18">
        <f t="shared" si="4838"/>
        <v>29830.699999999997</v>
      </c>
      <c r="AK2156" s="18">
        <f>AK2157+AK2167+AK2171</f>
        <v>-407.00000000000023</v>
      </c>
      <c r="AL2156" s="18">
        <f t="shared" ref="AL2156:AM2156" si="4958">AL2157+AL2167+AL2171</f>
        <v>0</v>
      </c>
      <c r="AM2156" s="18">
        <f t="shared" si="4958"/>
        <v>0</v>
      </c>
      <c r="AN2156" s="18">
        <f t="shared" si="4882"/>
        <v>49585.399999999994</v>
      </c>
      <c r="AO2156" s="18">
        <f t="shared" si="4883"/>
        <v>44013.299999999996</v>
      </c>
      <c r="AP2156" s="18">
        <f t="shared" si="4884"/>
        <v>29830.699999999997</v>
      </c>
      <c r="AQ2156" s="18">
        <f t="shared" ref="AQ2156" si="4959">AQ2157+AQ2167+AQ2171</f>
        <v>0</v>
      </c>
      <c r="AR2156" s="18">
        <f t="shared" si="4885"/>
        <v>49585.399999999994</v>
      </c>
      <c r="AS2156" s="18">
        <f t="shared" ref="AS2156:AU2156" si="4960">AS2157+AS2167+AS2171</f>
        <v>0</v>
      </c>
      <c r="AT2156" s="18">
        <f t="shared" si="4960"/>
        <v>0</v>
      </c>
      <c r="AU2156" s="18">
        <f t="shared" si="4960"/>
        <v>0</v>
      </c>
      <c r="AV2156" s="18">
        <f t="shared" ref="AV2156:AV2223" si="4961">AR2156+AS2156</f>
        <v>49585.399999999994</v>
      </c>
      <c r="AW2156" s="18">
        <f t="shared" ref="AW2156:AW2223" si="4962">AO2156+AT2156</f>
        <v>44013.299999999996</v>
      </c>
      <c r="AX2156" s="18">
        <f t="shared" ref="AX2156:AX2223" si="4963">AP2156+AU2156</f>
        <v>29830.699999999997</v>
      </c>
      <c r="AY2156" s="18">
        <f t="shared" ref="AY2156:AZ2156" si="4964">AY2157+AY2167+AY2171</f>
        <v>0</v>
      </c>
      <c r="AZ2156" s="18">
        <f t="shared" si="4964"/>
        <v>0</v>
      </c>
      <c r="BA2156" s="18">
        <f t="shared" si="4949"/>
        <v>49585.399999999994</v>
      </c>
      <c r="BB2156" s="18">
        <f t="shared" si="4950"/>
        <v>44013.299999999996</v>
      </c>
      <c r="BC2156" s="18">
        <f>BC2157+BC2167+BC2171+BC2175</f>
        <v>2354.5480000000002</v>
      </c>
      <c r="BD2156" s="18">
        <f t="shared" ref="BD2156:BI2156" si="4965">BD2157+BD2167+BD2171+BD2175</f>
        <v>0</v>
      </c>
      <c r="BE2156" s="18">
        <f t="shared" si="4965"/>
        <v>0</v>
      </c>
      <c r="BF2156" s="18">
        <f t="shared" si="4902"/>
        <v>51939.947999999997</v>
      </c>
      <c r="BG2156" s="18">
        <f t="shared" si="4903"/>
        <v>44013.299999999996</v>
      </c>
      <c r="BH2156" s="18">
        <f t="shared" si="4904"/>
        <v>29830.699999999997</v>
      </c>
      <c r="BI2156" s="18">
        <f t="shared" si="4965"/>
        <v>0</v>
      </c>
      <c r="BJ2156" s="25"/>
      <c r="BK2156" s="36"/>
    </row>
    <row r="2157" spans="1:92" ht="46.8" x14ac:dyDescent="0.3">
      <c r="A2157" s="51" t="s">
        <v>315</v>
      </c>
      <c r="B2157" s="50"/>
      <c r="C2157" s="51"/>
      <c r="D2157" s="51"/>
      <c r="E2157" s="14" t="s">
        <v>501</v>
      </c>
      <c r="F2157" s="18">
        <f t="shared" ref="F2157" si="4966">F2158+F2161+F2164</f>
        <v>19818.8</v>
      </c>
      <c r="G2157" s="18">
        <f t="shared" ref="G2157:BI2157" si="4967">G2158+G2161+G2164</f>
        <v>19657.099999999999</v>
      </c>
      <c r="H2157" s="18">
        <f t="shared" si="4967"/>
        <v>19657.099999999999</v>
      </c>
      <c r="I2157" s="18">
        <f t="shared" ref="I2157:K2157" si="4968">I2158+I2161+I2164</f>
        <v>0</v>
      </c>
      <c r="J2157" s="18">
        <f t="shared" si="4968"/>
        <v>0</v>
      </c>
      <c r="K2157" s="18">
        <f t="shared" si="4968"/>
        <v>0</v>
      </c>
      <c r="L2157" s="18">
        <f t="shared" si="4826"/>
        <v>19818.8</v>
      </c>
      <c r="M2157" s="18">
        <f t="shared" si="4827"/>
        <v>19657.099999999999</v>
      </c>
      <c r="N2157" s="18">
        <f t="shared" si="4828"/>
        <v>19657.099999999999</v>
      </c>
      <c r="O2157" s="18">
        <f t="shared" ref="O2157:Q2157" si="4969">O2158+O2161+O2164</f>
        <v>0</v>
      </c>
      <c r="P2157" s="18">
        <f t="shared" si="4969"/>
        <v>0</v>
      </c>
      <c r="Q2157" s="18">
        <f t="shared" si="4969"/>
        <v>0</v>
      </c>
      <c r="R2157" s="18">
        <f t="shared" si="4841"/>
        <v>19818.8</v>
      </c>
      <c r="S2157" s="18">
        <f t="shared" si="4842"/>
        <v>19657.099999999999</v>
      </c>
      <c r="T2157" s="18">
        <f t="shared" si="4843"/>
        <v>19657.099999999999</v>
      </c>
      <c r="U2157" s="18">
        <f t="shared" ref="U2157:W2157" si="4970">U2158+U2161+U2164</f>
        <v>0</v>
      </c>
      <c r="V2157" s="18">
        <f t="shared" si="4970"/>
        <v>0</v>
      </c>
      <c r="W2157" s="18">
        <f t="shared" si="4970"/>
        <v>0</v>
      </c>
      <c r="X2157" s="18">
        <f t="shared" si="4844"/>
        <v>19818.8</v>
      </c>
      <c r="Y2157" s="18">
        <f t="shared" si="4845"/>
        <v>19657.099999999999</v>
      </c>
      <c r="Z2157" s="18">
        <f t="shared" si="4846"/>
        <v>19657.099999999999</v>
      </c>
      <c r="AA2157" s="18">
        <f t="shared" ref="AA2157:AB2157" si="4971">AA2158+AA2161+AA2164</f>
        <v>0</v>
      </c>
      <c r="AB2157" s="18">
        <f t="shared" si="4971"/>
        <v>0</v>
      </c>
      <c r="AC2157" s="18">
        <f t="shared" ref="AC2157" si="4972">AC2158+AC2161+AC2164</f>
        <v>0</v>
      </c>
      <c r="AD2157" s="18">
        <f t="shared" si="4847"/>
        <v>19818.8</v>
      </c>
      <c r="AE2157" s="18">
        <f t="shared" si="4848"/>
        <v>19657.099999999999</v>
      </c>
      <c r="AF2157" s="18">
        <f t="shared" si="4849"/>
        <v>19657.099999999999</v>
      </c>
      <c r="AG2157" s="18">
        <f t="shared" ref="AG2157" si="4973">AG2158+AG2161+AG2164</f>
        <v>0</v>
      </c>
      <c r="AH2157" s="18">
        <f t="shared" si="4836"/>
        <v>19818.8</v>
      </c>
      <c r="AI2157" s="18">
        <f t="shared" si="4837"/>
        <v>19657.099999999999</v>
      </c>
      <c r="AJ2157" s="18">
        <f t="shared" si="4838"/>
        <v>19657.099999999999</v>
      </c>
      <c r="AK2157" s="18">
        <f t="shared" ref="AK2157:AM2157" si="4974">AK2158+AK2161+AK2164</f>
        <v>0</v>
      </c>
      <c r="AL2157" s="18">
        <f t="shared" si="4974"/>
        <v>0</v>
      </c>
      <c r="AM2157" s="18">
        <f t="shared" si="4974"/>
        <v>0</v>
      </c>
      <c r="AN2157" s="18">
        <f t="shared" si="4882"/>
        <v>19818.8</v>
      </c>
      <c r="AO2157" s="18">
        <f t="shared" si="4883"/>
        <v>19657.099999999999</v>
      </c>
      <c r="AP2157" s="18">
        <f t="shared" si="4884"/>
        <v>19657.099999999999</v>
      </c>
      <c r="AQ2157" s="18">
        <f t="shared" ref="AQ2157" si="4975">AQ2158+AQ2161+AQ2164</f>
        <v>0</v>
      </c>
      <c r="AR2157" s="18">
        <f t="shared" si="4885"/>
        <v>19818.8</v>
      </c>
      <c r="AS2157" s="18">
        <f t="shared" ref="AS2157:AU2157" si="4976">AS2158+AS2161+AS2164</f>
        <v>0</v>
      </c>
      <c r="AT2157" s="18">
        <f t="shared" si="4976"/>
        <v>0</v>
      </c>
      <c r="AU2157" s="18">
        <f t="shared" si="4976"/>
        <v>0</v>
      </c>
      <c r="AV2157" s="18">
        <f t="shared" si="4961"/>
        <v>19818.8</v>
      </c>
      <c r="AW2157" s="18">
        <f t="shared" si="4962"/>
        <v>19657.099999999999</v>
      </c>
      <c r="AX2157" s="18">
        <f t="shared" si="4963"/>
        <v>19657.099999999999</v>
      </c>
      <c r="AY2157" s="18">
        <f t="shared" ref="AY2157:AZ2157" si="4977">AY2158+AY2161+AY2164</f>
        <v>0</v>
      </c>
      <c r="AZ2157" s="18">
        <f t="shared" si="4977"/>
        <v>0</v>
      </c>
      <c r="BA2157" s="18">
        <f t="shared" si="4949"/>
        <v>19818.8</v>
      </c>
      <c r="BB2157" s="18">
        <f t="shared" si="4950"/>
        <v>19657.099999999999</v>
      </c>
      <c r="BC2157" s="18">
        <f t="shared" ref="BC2157:BE2157" si="4978">BC2158+BC2161+BC2164</f>
        <v>645.21400000000006</v>
      </c>
      <c r="BD2157" s="18">
        <f t="shared" si="4978"/>
        <v>0</v>
      </c>
      <c r="BE2157" s="18">
        <f t="shared" si="4978"/>
        <v>0</v>
      </c>
      <c r="BF2157" s="18">
        <f t="shared" si="4902"/>
        <v>20464.013999999999</v>
      </c>
      <c r="BG2157" s="18">
        <f t="shared" si="4903"/>
        <v>19657.099999999999</v>
      </c>
      <c r="BH2157" s="18">
        <f t="shared" si="4904"/>
        <v>19657.099999999999</v>
      </c>
      <c r="BI2157" s="18">
        <f t="shared" si="4967"/>
        <v>0</v>
      </c>
      <c r="BJ2157" s="25"/>
      <c r="BK2157" s="36"/>
    </row>
    <row r="2158" spans="1:92" ht="93.6" x14ac:dyDescent="0.3">
      <c r="A2158" s="51" t="s">
        <v>315</v>
      </c>
      <c r="B2158" s="50">
        <v>100</v>
      </c>
      <c r="C2158" s="51"/>
      <c r="D2158" s="51"/>
      <c r="E2158" s="14" t="s">
        <v>454</v>
      </c>
      <c r="F2158" s="18">
        <f t="shared" ref="F2158:BI2159" si="4979">F2159</f>
        <v>16420.7</v>
      </c>
      <c r="G2158" s="18">
        <f t="shared" si="4979"/>
        <v>16259</v>
      </c>
      <c r="H2158" s="18">
        <f t="shared" si="4979"/>
        <v>16259</v>
      </c>
      <c r="I2158" s="18">
        <f t="shared" si="4979"/>
        <v>0</v>
      </c>
      <c r="J2158" s="18">
        <f t="shared" si="4979"/>
        <v>0</v>
      </c>
      <c r="K2158" s="18">
        <f t="shared" si="4979"/>
        <v>0</v>
      </c>
      <c r="L2158" s="18">
        <f t="shared" ref="L2158:L2232" si="4980">F2158+I2158</f>
        <v>16420.7</v>
      </c>
      <c r="M2158" s="18">
        <f t="shared" ref="M2158:M2232" si="4981">G2158+J2158</f>
        <v>16259</v>
      </c>
      <c r="N2158" s="18">
        <f t="shared" ref="N2158:N2232" si="4982">H2158+K2158</f>
        <v>16259</v>
      </c>
      <c r="O2158" s="18">
        <f t="shared" si="4979"/>
        <v>0</v>
      </c>
      <c r="P2158" s="18">
        <f t="shared" si="4979"/>
        <v>0</v>
      </c>
      <c r="Q2158" s="18">
        <f t="shared" si="4979"/>
        <v>0</v>
      </c>
      <c r="R2158" s="18">
        <f t="shared" si="4841"/>
        <v>16420.7</v>
      </c>
      <c r="S2158" s="18">
        <f t="shared" si="4842"/>
        <v>16259</v>
      </c>
      <c r="T2158" s="18">
        <f t="shared" si="4843"/>
        <v>16259</v>
      </c>
      <c r="U2158" s="18">
        <f t="shared" si="4979"/>
        <v>0</v>
      </c>
      <c r="V2158" s="18">
        <f t="shared" si="4979"/>
        <v>0</v>
      </c>
      <c r="W2158" s="18">
        <f t="shared" si="4979"/>
        <v>0</v>
      </c>
      <c r="X2158" s="18">
        <f t="shared" si="4844"/>
        <v>16420.7</v>
      </c>
      <c r="Y2158" s="18">
        <f t="shared" si="4845"/>
        <v>16259</v>
      </c>
      <c r="Z2158" s="18">
        <f t="shared" si="4846"/>
        <v>16259</v>
      </c>
      <c r="AA2158" s="18">
        <f t="shared" si="4979"/>
        <v>0</v>
      </c>
      <c r="AB2158" s="18">
        <f t="shared" si="4979"/>
        <v>0</v>
      </c>
      <c r="AC2158" s="18">
        <f t="shared" si="4979"/>
        <v>0</v>
      </c>
      <c r="AD2158" s="18">
        <f t="shared" si="4847"/>
        <v>16420.7</v>
      </c>
      <c r="AE2158" s="18">
        <f t="shared" si="4848"/>
        <v>16259</v>
      </c>
      <c r="AF2158" s="18">
        <f t="shared" si="4849"/>
        <v>16259</v>
      </c>
      <c r="AG2158" s="18">
        <f t="shared" si="4979"/>
        <v>0</v>
      </c>
      <c r="AH2158" s="18">
        <f t="shared" si="4836"/>
        <v>16420.7</v>
      </c>
      <c r="AI2158" s="18">
        <f t="shared" si="4837"/>
        <v>16259</v>
      </c>
      <c r="AJ2158" s="18">
        <f t="shared" si="4838"/>
        <v>16259</v>
      </c>
      <c r="AK2158" s="18">
        <f t="shared" si="4979"/>
        <v>0</v>
      </c>
      <c r="AL2158" s="18">
        <f t="shared" si="4979"/>
        <v>0</v>
      </c>
      <c r="AM2158" s="18">
        <f t="shared" si="4979"/>
        <v>0</v>
      </c>
      <c r="AN2158" s="18">
        <f t="shared" si="4882"/>
        <v>16420.7</v>
      </c>
      <c r="AO2158" s="18">
        <f t="shared" si="4883"/>
        <v>16259</v>
      </c>
      <c r="AP2158" s="18">
        <f t="shared" si="4884"/>
        <v>16259</v>
      </c>
      <c r="AQ2158" s="18">
        <f t="shared" si="4979"/>
        <v>0</v>
      </c>
      <c r="AR2158" s="18">
        <f t="shared" si="4885"/>
        <v>16420.7</v>
      </c>
      <c r="AS2158" s="18">
        <f t="shared" si="4979"/>
        <v>0</v>
      </c>
      <c r="AT2158" s="18">
        <f t="shared" si="4979"/>
        <v>0</v>
      </c>
      <c r="AU2158" s="18">
        <f t="shared" si="4979"/>
        <v>0</v>
      </c>
      <c r="AV2158" s="18">
        <f t="shared" si="4961"/>
        <v>16420.7</v>
      </c>
      <c r="AW2158" s="18">
        <f t="shared" si="4962"/>
        <v>16259</v>
      </c>
      <c r="AX2158" s="18">
        <f t="shared" si="4963"/>
        <v>16259</v>
      </c>
      <c r="AY2158" s="18">
        <f t="shared" si="4979"/>
        <v>0</v>
      </c>
      <c r="AZ2158" s="18">
        <f t="shared" si="4979"/>
        <v>0</v>
      </c>
      <c r="BA2158" s="18">
        <f t="shared" si="4949"/>
        <v>16420.7</v>
      </c>
      <c r="BB2158" s="18">
        <f t="shared" si="4950"/>
        <v>16259</v>
      </c>
      <c r="BC2158" s="18">
        <f t="shared" si="4979"/>
        <v>646.6</v>
      </c>
      <c r="BD2158" s="18">
        <f t="shared" si="4979"/>
        <v>0</v>
      </c>
      <c r="BE2158" s="18">
        <f t="shared" si="4979"/>
        <v>0</v>
      </c>
      <c r="BF2158" s="18">
        <f t="shared" si="4902"/>
        <v>17067.3</v>
      </c>
      <c r="BG2158" s="18">
        <f t="shared" si="4903"/>
        <v>16259</v>
      </c>
      <c r="BH2158" s="18">
        <f t="shared" si="4904"/>
        <v>16259</v>
      </c>
      <c r="BI2158" s="18">
        <f t="shared" si="4979"/>
        <v>0</v>
      </c>
      <c r="BJ2158" s="25"/>
      <c r="BK2158" s="36"/>
    </row>
    <row r="2159" spans="1:92" ht="31.2" x14ac:dyDescent="0.3">
      <c r="A2159" s="51" t="s">
        <v>315</v>
      </c>
      <c r="B2159" s="50">
        <v>110</v>
      </c>
      <c r="C2159" s="51"/>
      <c r="D2159" s="51"/>
      <c r="E2159" s="14" t="s">
        <v>461</v>
      </c>
      <c r="F2159" s="18">
        <f t="shared" si="4979"/>
        <v>16420.7</v>
      </c>
      <c r="G2159" s="18">
        <f t="shared" si="4979"/>
        <v>16259</v>
      </c>
      <c r="H2159" s="18">
        <f t="shared" si="4979"/>
        <v>16259</v>
      </c>
      <c r="I2159" s="18">
        <f t="shared" si="4979"/>
        <v>0</v>
      </c>
      <c r="J2159" s="18">
        <f t="shared" si="4979"/>
        <v>0</v>
      </c>
      <c r="K2159" s="18">
        <f t="shared" si="4979"/>
        <v>0</v>
      </c>
      <c r="L2159" s="18">
        <f t="shared" si="4980"/>
        <v>16420.7</v>
      </c>
      <c r="M2159" s="18">
        <f t="shared" si="4981"/>
        <v>16259</v>
      </c>
      <c r="N2159" s="18">
        <f t="shared" si="4982"/>
        <v>16259</v>
      </c>
      <c r="O2159" s="18">
        <f t="shared" si="4979"/>
        <v>0</v>
      </c>
      <c r="P2159" s="18">
        <f t="shared" si="4979"/>
        <v>0</v>
      </c>
      <c r="Q2159" s="18">
        <f t="shared" si="4979"/>
        <v>0</v>
      </c>
      <c r="R2159" s="18">
        <f t="shared" si="4841"/>
        <v>16420.7</v>
      </c>
      <c r="S2159" s="18">
        <f t="shared" si="4842"/>
        <v>16259</v>
      </c>
      <c r="T2159" s="18">
        <f t="shared" si="4843"/>
        <v>16259</v>
      </c>
      <c r="U2159" s="18">
        <f t="shared" si="4979"/>
        <v>0</v>
      </c>
      <c r="V2159" s="18">
        <f t="shared" si="4979"/>
        <v>0</v>
      </c>
      <c r="W2159" s="18">
        <f t="shared" si="4979"/>
        <v>0</v>
      </c>
      <c r="X2159" s="18">
        <f t="shared" si="4844"/>
        <v>16420.7</v>
      </c>
      <c r="Y2159" s="18">
        <f t="shared" si="4845"/>
        <v>16259</v>
      </c>
      <c r="Z2159" s="18">
        <f t="shared" si="4846"/>
        <v>16259</v>
      </c>
      <c r="AA2159" s="18">
        <f t="shared" si="4979"/>
        <v>0</v>
      </c>
      <c r="AB2159" s="18">
        <f t="shared" si="4979"/>
        <v>0</v>
      </c>
      <c r="AC2159" s="18">
        <f t="shared" si="4979"/>
        <v>0</v>
      </c>
      <c r="AD2159" s="18">
        <f t="shared" si="4847"/>
        <v>16420.7</v>
      </c>
      <c r="AE2159" s="18">
        <f t="shared" si="4848"/>
        <v>16259</v>
      </c>
      <c r="AF2159" s="18">
        <f t="shared" si="4849"/>
        <v>16259</v>
      </c>
      <c r="AG2159" s="18">
        <f t="shared" si="4979"/>
        <v>0</v>
      </c>
      <c r="AH2159" s="18">
        <f t="shared" si="4836"/>
        <v>16420.7</v>
      </c>
      <c r="AI2159" s="18">
        <f t="shared" si="4837"/>
        <v>16259</v>
      </c>
      <c r="AJ2159" s="18">
        <f t="shared" si="4838"/>
        <v>16259</v>
      </c>
      <c r="AK2159" s="18">
        <f t="shared" si="4979"/>
        <v>0</v>
      </c>
      <c r="AL2159" s="18">
        <f t="shared" si="4979"/>
        <v>0</v>
      </c>
      <c r="AM2159" s="18">
        <f t="shared" si="4979"/>
        <v>0</v>
      </c>
      <c r="AN2159" s="18">
        <f t="shared" si="4882"/>
        <v>16420.7</v>
      </c>
      <c r="AO2159" s="18">
        <f t="shared" si="4883"/>
        <v>16259</v>
      </c>
      <c r="AP2159" s="18">
        <f t="shared" si="4884"/>
        <v>16259</v>
      </c>
      <c r="AQ2159" s="18">
        <f t="shared" si="4979"/>
        <v>0</v>
      </c>
      <c r="AR2159" s="18">
        <f t="shared" si="4885"/>
        <v>16420.7</v>
      </c>
      <c r="AS2159" s="18">
        <f t="shared" si="4979"/>
        <v>0</v>
      </c>
      <c r="AT2159" s="18">
        <f t="shared" si="4979"/>
        <v>0</v>
      </c>
      <c r="AU2159" s="18">
        <f t="shared" si="4979"/>
        <v>0</v>
      </c>
      <c r="AV2159" s="18">
        <f t="shared" si="4961"/>
        <v>16420.7</v>
      </c>
      <c r="AW2159" s="18">
        <f t="shared" si="4962"/>
        <v>16259</v>
      </c>
      <c r="AX2159" s="18">
        <f t="shared" si="4963"/>
        <v>16259</v>
      </c>
      <c r="AY2159" s="18">
        <f t="shared" si="4979"/>
        <v>0</v>
      </c>
      <c r="AZ2159" s="18">
        <f t="shared" si="4979"/>
        <v>0</v>
      </c>
      <c r="BA2159" s="18">
        <f t="shared" si="4949"/>
        <v>16420.7</v>
      </c>
      <c r="BB2159" s="18">
        <f t="shared" si="4950"/>
        <v>16259</v>
      </c>
      <c r="BC2159" s="18">
        <f t="shared" si="4979"/>
        <v>646.6</v>
      </c>
      <c r="BD2159" s="18">
        <f t="shared" si="4979"/>
        <v>0</v>
      </c>
      <c r="BE2159" s="18">
        <f t="shared" si="4979"/>
        <v>0</v>
      </c>
      <c r="BF2159" s="18">
        <f t="shared" si="4902"/>
        <v>17067.3</v>
      </c>
      <c r="BG2159" s="18">
        <f t="shared" si="4903"/>
        <v>16259</v>
      </c>
      <c r="BH2159" s="18">
        <f t="shared" si="4904"/>
        <v>16259</v>
      </c>
      <c r="BI2159" s="18">
        <f t="shared" si="4979"/>
        <v>0</v>
      </c>
      <c r="BJ2159" s="25"/>
      <c r="BK2159" s="36"/>
    </row>
    <row r="2160" spans="1:92" ht="31.2" x14ac:dyDescent="0.3">
      <c r="A2160" s="51" t="s">
        <v>315</v>
      </c>
      <c r="B2160" s="50">
        <v>110</v>
      </c>
      <c r="C2160" s="51" t="s">
        <v>184</v>
      </c>
      <c r="D2160" s="51" t="s">
        <v>184</v>
      </c>
      <c r="E2160" s="14" t="s">
        <v>434</v>
      </c>
      <c r="F2160" s="18">
        <v>16420.7</v>
      </c>
      <c r="G2160" s="18">
        <v>16259</v>
      </c>
      <c r="H2160" s="18">
        <v>16259</v>
      </c>
      <c r="I2160" s="18"/>
      <c r="J2160" s="18"/>
      <c r="K2160" s="18"/>
      <c r="L2160" s="18">
        <f t="shared" si="4980"/>
        <v>16420.7</v>
      </c>
      <c r="M2160" s="18">
        <f t="shared" si="4981"/>
        <v>16259</v>
      </c>
      <c r="N2160" s="18">
        <f t="shared" si="4982"/>
        <v>16259</v>
      </c>
      <c r="O2160" s="18"/>
      <c r="P2160" s="18"/>
      <c r="Q2160" s="18"/>
      <c r="R2160" s="18">
        <f t="shared" si="4841"/>
        <v>16420.7</v>
      </c>
      <c r="S2160" s="18">
        <f t="shared" si="4842"/>
        <v>16259</v>
      </c>
      <c r="T2160" s="18">
        <f t="shared" si="4843"/>
        <v>16259</v>
      </c>
      <c r="U2160" s="18"/>
      <c r="V2160" s="18"/>
      <c r="W2160" s="18"/>
      <c r="X2160" s="18">
        <f t="shared" si="4844"/>
        <v>16420.7</v>
      </c>
      <c r="Y2160" s="18">
        <f t="shared" si="4845"/>
        <v>16259</v>
      </c>
      <c r="Z2160" s="18">
        <f t="shared" si="4846"/>
        <v>16259</v>
      </c>
      <c r="AA2160" s="18"/>
      <c r="AB2160" s="18"/>
      <c r="AC2160" s="18"/>
      <c r="AD2160" s="18">
        <f t="shared" si="4847"/>
        <v>16420.7</v>
      </c>
      <c r="AE2160" s="18">
        <f t="shared" si="4848"/>
        <v>16259</v>
      </c>
      <c r="AF2160" s="18">
        <f t="shared" si="4849"/>
        <v>16259</v>
      </c>
      <c r="AG2160" s="18"/>
      <c r="AH2160" s="18">
        <f t="shared" si="4836"/>
        <v>16420.7</v>
      </c>
      <c r="AI2160" s="18">
        <f t="shared" si="4837"/>
        <v>16259</v>
      </c>
      <c r="AJ2160" s="18">
        <f t="shared" si="4838"/>
        <v>16259</v>
      </c>
      <c r="AK2160" s="18"/>
      <c r="AL2160" s="18"/>
      <c r="AM2160" s="18"/>
      <c r="AN2160" s="18">
        <f t="shared" si="4882"/>
        <v>16420.7</v>
      </c>
      <c r="AO2160" s="18">
        <f t="shared" si="4883"/>
        <v>16259</v>
      </c>
      <c r="AP2160" s="18">
        <f t="shared" si="4884"/>
        <v>16259</v>
      </c>
      <c r="AQ2160" s="18"/>
      <c r="AR2160" s="18">
        <f t="shared" si="4885"/>
        <v>16420.7</v>
      </c>
      <c r="AS2160" s="18"/>
      <c r="AT2160" s="18"/>
      <c r="AU2160" s="18"/>
      <c r="AV2160" s="18">
        <f t="shared" si="4961"/>
        <v>16420.7</v>
      </c>
      <c r="AW2160" s="18">
        <f t="shared" si="4962"/>
        <v>16259</v>
      </c>
      <c r="AX2160" s="18">
        <f t="shared" si="4963"/>
        <v>16259</v>
      </c>
      <c r="AY2160" s="18"/>
      <c r="AZ2160" s="18"/>
      <c r="BA2160" s="18">
        <f t="shared" si="4949"/>
        <v>16420.7</v>
      </c>
      <c r="BB2160" s="18">
        <f t="shared" si="4950"/>
        <v>16259</v>
      </c>
      <c r="BC2160" s="18">
        <v>646.6</v>
      </c>
      <c r="BD2160" s="18"/>
      <c r="BE2160" s="18"/>
      <c r="BF2160" s="18">
        <f t="shared" si="4902"/>
        <v>17067.3</v>
      </c>
      <c r="BG2160" s="18">
        <f t="shared" si="4903"/>
        <v>16259</v>
      </c>
      <c r="BH2160" s="18">
        <f t="shared" si="4904"/>
        <v>16259</v>
      </c>
      <c r="BI2160" s="18"/>
      <c r="BJ2160" s="25"/>
      <c r="BK2160" s="36"/>
    </row>
    <row r="2161" spans="1:63" ht="31.2" x14ac:dyDescent="0.3">
      <c r="A2161" s="51" t="s">
        <v>315</v>
      </c>
      <c r="B2161" s="50">
        <v>200</v>
      </c>
      <c r="C2161" s="51"/>
      <c r="D2161" s="51"/>
      <c r="E2161" s="14" t="s">
        <v>455</v>
      </c>
      <c r="F2161" s="18">
        <f t="shared" ref="F2161:BI2162" si="4983">F2162</f>
        <v>3377.5</v>
      </c>
      <c r="G2161" s="18">
        <f t="shared" si="4983"/>
        <v>3377.5</v>
      </c>
      <c r="H2161" s="18">
        <f t="shared" si="4983"/>
        <v>3377.5</v>
      </c>
      <c r="I2161" s="18">
        <f t="shared" si="4983"/>
        <v>0</v>
      </c>
      <c r="J2161" s="18">
        <f t="shared" si="4983"/>
        <v>0</v>
      </c>
      <c r="K2161" s="18">
        <f t="shared" si="4983"/>
        <v>0</v>
      </c>
      <c r="L2161" s="18">
        <f t="shared" si="4980"/>
        <v>3377.5</v>
      </c>
      <c r="M2161" s="18">
        <f t="shared" si="4981"/>
        <v>3377.5</v>
      </c>
      <c r="N2161" s="18">
        <f t="shared" si="4982"/>
        <v>3377.5</v>
      </c>
      <c r="O2161" s="18">
        <f t="shared" si="4983"/>
        <v>0</v>
      </c>
      <c r="P2161" s="18">
        <f t="shared" si="4983"/>
        <v>0</v>
      </c>
      <c r="Q2161" s="18">
        <f t="shared" si="4983"/>
        <v>0</v>
      </c>
      <c r="R2161" s="18">
        <f t="shared" si="4841"/>
        <v>3377.5</v>
      </c>
      <c r="S2161" s="18">
        <f t="shared" si="4842"/>
        <v>3377.5</v>
      </c>
      <c r="T2161" s="18">
        <f t="shared" si="4843"/>
        <v>3377.5</v>
      </c>
      <c r="U2161" s="18">
        <f t="shared" si="4983"/>
        <v>0</v>
      </c>
      <c r="V2161" s="18">
        <f t="shared" si="4983"/>
        <v>0</v>
      </c>
      <c r="W2161" s="18">
        <f t="shared" si="4983"/>
        <v>0</v>
      </c>
      <c r="X2161" s="18">
        <f t="shared" si="4844"/>
        <v>3377.5</v>
      </c>
      <c r="Y2161" s="18">
        <f t="shared" si="4845"/>
        <v>3377.5</v>
      </c>
      <c r="Z2161" s="18">
        <f t="shared" si="4846"/>
        <v>3377.5</v>
      </c>
      <c r="AA2161" s="18">
        <f t="shared" si="4983"/>
        <v>0</v>
      </c>
      <c r="AB2161" s="18">
        <f t="shared" si="4983"/>
        <v>0</v>
      </c>
      <c r="AC2161" s="18">
        <f t="shared" si="4983"/>
        <v>0</v>
      </c>
      <c r="AD2161" s="18">
        <f t="shared" si="4847"/>
        <v>3377.5</v>
      </c>
      <c r="AE2161" s="18">
        <f t="shared" si="4848"/>
        <v>3377.5</v>
      </c>
      <c r="AF2161" s="18">
        <f t="shared" si="4849"/>
        <v>3377.5</v>
      </c>
      <c r="AG2161" s="18">
        <f t="shared" si="4983"/>
        <v>0</v>
      </c>
      <c r="AH2161" s="18">
        <f t="shared" si="4836"/>
        <v>3377.5</v>
      </c>
      <c r="AI2161" s="18">
        <f t="shared" si="4837"/>
        <v>3377.5</v>
      </c>
      <c r="AJ2161" s="18">
        <f t="shared" si="4838"/>
        <v>3377.5</v>
      </c>
      <c r="AK2161" s="18">
        <f t="shared" si="4983"/>
        <v>0</v>
      </c>
      <c r="AL2161" s="18">
        <f t="shared" si="4983"/>
        <v>0</v>
      </c>
      <c r="AM2161" s="18">
        <f t="shared" si="4983"/>
        <v>0</v>
      </c>
      <c r="AN2161" s="18">
        <f t="shared" si="4882"/>
        <v>3377.5</v>
      </c>
      <c r="AO2161" s="18">
        <f t="shared" si="4883"/>
        <v>3377.5</v>
      </c>
      <c r="AP2161" s="18">
        <f t="shared" si="4884"/>
        <v>3377.5</v>
      </c>
      <c r="AQ2161" s="18">
        <f t="shared" si="4983"/>
        <v>0</v>
      </c>
      <c r="AR2161" s="18">
        <f t="shared" si="4885"/>
        <v>3377.5</v>
      </c>
      <c r="AS2161" s="18">
        <f t="shared" si="4983"/>
        <v>0</v>
      </c>
      <c r="AT2161" s="18">
        <f t="shared" si="4983"/>
        <v>0</v>
      </c>
      <c r="AU2161" s="18">
        <f t="shared" si="4983"/>
        <v>0</v>
      </c>
      <c r="AV2161" s="18">
        <f t="shared" si="4961"/>
        <v>3377.5</v>
      </c>
      <c r="AW2161" s="18">
        <f t="shared" si="4962"/>
        <v>3377.5</v>
      </c>
      <c r="AX2161" s="18">
        <f t="shared" si="4963"/>
        <v>3377.5</v>
      </c>
      <c r="AY2161" s="18">
        <f t="shared" si="4983"/>
        <v>0</v>
      </c>
      <c r="AZ2161" s="18">
        <f t="shared" si="4983"/>
        <v>0</v>
      </c>
      <c r="BA2161" s="18">
        <f t="shared" si="4949"/>
        <v>3377.5</v>
      </c>
      <c r="BB2161" s="18">
        <f t="shared" si="4950"/>
        <v>3377.5</v>
      </c>
      <c r="BC2161" s="18">
        <f t="shared" si="4983"/>
        <v>-1.3859999999999999</v>
      </c>
      <c r="BD2161" s="18">
        <f t="shared" si="4983"/>
        <v>0</v>
      </c>
      <c r="BE2161" s="18">
        <f t="shared" si="4983"/>
        <v>0</v>
      </c>
      <c r="BF2161" s="18">
        <f t="shared" si="4902"/>
        <v>3376.114</v>
      </c>
      <c r="BG2161" s="18">
        <f t="shared" si="4903"/>
        <v>3377.5</v>
      </c>
      <c r="BH2161" s="18">
        <f t="shared" si="4904"/>
        <v>3377.5</v>
      </c>
      <c r="BI2161" s="18">
        <f t="shared" si="4983"/>
        <v>0</v>
      </c>
      <c r="BJ2161" s="25"/>
      <c r="BK2161" s="36"/>
    </row>
    <row r="2162" spans="1:63" ht="46.8" x14ac:dyDescent="0.3">
      <c r="A2162" s="51" t="s">
        <v>315</v>
      </c>
      <c r="B2162" s="50">
        <v>240</v>
      </c>
      <c r="C2162" s="51"/>
      <c r="D2162" s="51"/>
      <c r="E2162" s="14" t="s">
        <v>463</v>
      </c>
      <c r="F2162" s="18">
        <f t="shared" si="4983"/>
        <v>3377.5</v>
      </c>
      <c r="G2162" s="18">
        <f t="shared" si="4983"/>
        <v>3377.5</v>
      </c>
      <c r="H2162" s="18">
        <f t="shared" si="4983"/>
        <v>3377.5</v>
      </c>
      <c r="I2162" s="18">
        <f t="shared" si="4983"/>
        <v>0</v>
      </c>
      <c r="J2162" s="18">
        <f t="shared" si="4983"/>
        <v>0</v>
      </c>
      <c r="K2162" s="18">
        <f t="shared" si="4983"/>
        <v>0</v>
      </c>
      <c r="L2162" s="18">
        <f t="shared" si="4980"/>
        <v>3377.5</v>
      </c>
      <c r="M2162" s="18">
        <f t="shared" si="4981"/>
        <v>3377.5</v>
      </c>
      <c r="N2162" s="18">
        <f t="shared" si="4982"/>
        <v>3377.5</v>
      </c>
      <c r="O2162" s="18">
        <f t="shared" si="4983"/>
        <v>0</v>
      </c>
      <c r="P2162" s="18">
        <f t="shared" si="4983"/>
        <v>0</v>
      </c>
      <c r="Q2162" s="18">
        <f t="shared" si="4983"/>
        <v>0</v>
      </c>
      <c r="R2162" s="18">
        <f t="shared" si="4841"/>
        <v>3377.5</v>
      </c>
      <c r="S2162" s="18">
        <f t="shared" si="4842"/>
        <v>3377.5</v>
      </c>
      <c r="T2162" s="18">
        <f t="shared" si="4843"/>
        <v>3377.5</v>
      </c>
      <c r="U2162" s="18">
        <f t="shared" si="4983"/>
        <v>0</v>
      </c>
      <c r="V2162" s="18">
        <f t="shared" si="4983"/>
        <v>0</v>
      </c>
      <c r="W2162" s="18">
        <f t="shared" si="4983"/>
        <v>0</v>
      </c>
      <c r="X2162" s="18">
        <f t="shared" si="4844"/>
        <v>3377.5</v>
      </c>
      <c r="Y2162" s="18">
        <f t="shared" si="4845"/>
        <v>3377.5</v>
      </c>
      <c r="Z2162" s="18">
        <f t="shared" si="4846"/>
        <v>3377.5</v>
      </c>
      <c r="AA2162" s="18">
        <f t="shared" si="4983"/>
        <v>0</v>
      </c>
      <c r="AB2162" s="18">
        <f t="shared" si="4983"/>
        <v>0</v>
      </c>
      <c r="AC2162" s="18">
        <f t="shared" si="4983"/>
        <v>0</v>
      </c>
      <c r="AD2162" s="18">
        <f t="shared" si="4847"/>
        <v>3377.5</v>
      </c>
      <c r="AE2162" s="18">
        <f t="shared" si="4848"/>
        <v>3377.5</v>
      </c>
      <c r="AF2162" s="18">
        <f t="shared" si="4849"/>
        <v>3377.5</v>
      </c>
      <c r="AG2162" s="18">
        <f t="shared" si="4983"/>
        <v>0</v>
      </c>
      <c r="AH2162" s="18">
        <f t="shared" si="4836"/>
        <v>3377.5</v>
      </c>
      <c r="AI2162" s="18">
        <f t="shared" si="4837"/>
        <v>3377.5</v>
      </c>
      <c r="AJ2162" s="18">
        <f t="shared" si="4838"/>
        <v>3377.5</v>
      </c>
      <c r="AK2162" s="18">
        <f t="shared" si="4983"/>
        <v>0</v>
      </c>
      <c r="AL2162" s="18">
        <f t="shared" si="4983"/>
        <v>0</v>
      </c>
      <c r="AM2162" s="18">
        <f t="shared" si="4983"/>
        <v>0</v>
      </c>
      <c r="AN2162" s="18">
        <f t="shared" si="4882"/>
        <v>3377.5</v>
      </c>
      <c r="AO2162" s="18">
        <f t="shared" si="4883"/>
        <v>3377.5</v>
      </c>
      <c r="AP2162" s="18">
        <f t="shared" si="4884"/>
        <v>3377.5</v>
      </c>
      <c r="AQ2162" s="18">
        <f t="shared" si="4983"/>
        <v>0</v>
      </c>
      <c r="AR2162" s="18">
        <f t="shared" si="4885"/>
        <v>3377.5</v>
      </c>
      <c r="AS2162" s="18">
        <f t="shared" si="4983"/>
        <v>0</v>
      </c>
      <c r="AT2162" s="18">
        <f t="shared" si="4983"/>
        <v>0</v>
      </c>
      <c r="AU2162" s="18">
        <f t="shared" si="4983"/>
        <v>0</v>
      </c>
      <c r="AV2162" s="18">
        <f t="shared" si="4961"/>
        <v>3377.5</v>
      </c>
      <c r="AW2162" s="18">
        <f t="shared" si="4962"/>
        <v>3377.5</v>
      </c>
      <c r="AX2162" s="18">
        <f t="shared" si="4963"/>
        <v>3377.5</v>
      </c>
      <c r="AY2162" s="18">
        <f t="shared" si="4983"/>
        <v>0</v>
      </c>
      <c r="AZ2162" s="18">
        <f t="shared" si="4983"/>
        <v>0</v>
      </c>
      <c r="BA2162" s="18">
        <f t="shared" si="4949"/>
        <v>3377.5</v>
      </c>
      <c r="BB2162" s="18">
        <f t="shared" si="4950"/>
        <v>3377.5</v>
      </c>
      <c r="BC2162" s="18">
        <f t="shared" si="4983"/>
        <v>-1.3859999999999999</v>
      </c>
      <c r="BD2162" s="18">
        <f t="shared" si="4983"/>
        <v>0</v>
      </c>
      <c r="BE2162" s="18">
        <f t="shared" si="4983"/>
        <v>0</v>
      </c>
      <c r="BF2162" s="18">
        <f t="shared" si="4902"/>
        <v>3376.114</v>
      </c>
      <c r="BG2162" s="18">
        <f t="shared" si="4903"/>
        <v>3377.5</v>
      </c>
      <c r="BH2162" s="18">
        <f t="shared" si="4904"/>
        <v>3377.5</v>
      </c>
      <c r="BI2162" s="18">
        <f t="shared" si="4983"/>
        <v>0</v>
      </c>
      <c r="BJ2162" s="25"/>
      <c r="BK2162" s="36"/>
    </row>
    <row r="2163" spans="1:63" ht="31.2" x14ac:dyDescent="0.3">
      <c r="A2163" s="51" t="s">
        <v>315</v>
      </c>
      <c r="B2163" s="50">
        <v>240</v>
      </c>
      <c r="C2163" s="51" t="s">
        <v>184</v>
      </c>
      <c r="D2163" s="51" t="s">
        <v>184</v>
      </c>
      <c r="E2163" s="14" t="s">
        <v>434</v>
      </c>
      <c r="F2163" s="18">
        <v>3377.5</v>
      </c>
      <c r="G2163" s="18">
        <v>3377.5</v>
      </c>
      <c r="H2163" s="18">
        <v>3377.5</v>
      </c>
      <c r="I2163" s="18"/>
      <c r="J2163" s="18"/>
      <c r="K2163" s="18"/>
      <c r="L2163" s="18">
        <f t="shared" si="4980"/>
        <v>3377.5</v>
      </c>
      <c r="M2163" s="18">
        <f t="shared" si="4981"/>
        <v>3377.5</v>
      </c>
      <c r="N2163" s="18">
        <f t="shared" si="4982"/>
        <v>3377.5</v>
      </c>
      <c r="O2163" s="18"/>
      <c r="P2163" s="18"/>
      <c r="Q2163" s="18"/>
      <c r="R2163" s="18">
        <f t="shared" si="4841"/>
        <v>3377.5</v>
      </c>
      <c r="S2163" s="18">
        <f t="shared" si="4842"/>
        <v>3377.5</v>
      </c>
      <c r="T2163" s="18">
        <f t="shared" si="4843"/>
        <v>3377.5</v>
      </c>
      <c r="U2163" s="18"/>
      <c r="V2163" s="18"/>
      <c r="W2163" s="18"/>
      <c r="X2163" s="18">
        <f t="shared" si="4844"/>
        <v>3377.5</v>
      </c>
      <c r="Y2163" s="18">
        <f t="shared" si="4845"/>
        <v>3377.5</v>
      </c>
      <c r="Z2163" s="18">
        <f t="shared" si="4846"/>
        <v>3377.5</v>
      </c>
      <c r="AA2163" s="18"/>
      <c r="AB2163" s="18"/>
      <c r="AC2163" s="18"/>
      <c r="AD2163" s="18">
        <f t="shared" si="4847"/>
        <v>3377.5</v>
      </c>
      <c r="AE2163" s="18">
        <f t="shared" si="4848"/>
        <v>3377.5</v>
      </c>
      <c r="AF2163" s="18">
        <f t="shared" si="4849"/>
        <v>3377.5</v>
      </c>
      <c r="AG2163" s="18"/>
      <c r="AH2163" s="18">
        <f t="shared" si="4836"/>
        <v>3377.5</v>
      </c>
      <c r="AI2163" s="18">
        <f t="shared" si="4837"/>
        <v>3377.5</v>
      </c>
      <c r="AJ2163" s="18">
        <f t="shared" si="4838"/>
        <v>3377.5</v>
      </c>
      <c r="AK2163" s="18"/>
      <c r="AL2163" s="18"/>
      <c r="AM2163" s="18"/>
      <c r="AN2163" s="18">
        <f t="shared" si="4882"/>
        <v>3377.5</v>
      </c>
      <c r="AO2163" s="18">
        <f t="shared" si="4883"/>
        <v>3377.5</v>
      </c>
      <c r="AP2163" s="18">
        <f t="shared" si="4884"/>
        <v>3377.5</v>
      </c>
      <c r="AQ2163" s="18"/>
      <c r="AR2163" s="18">
        <f t="shared" si="4885"/>
        <v>3377.5</v>
      </c>
      <c r="AS2163" s="18"/>
      <c r="AT2163" s="18"/>
      <c r="AU2163" s="18"/>
      <c r="AV2163" s="18">
        <f t="shared" si="4961"/>
        <v>3377.5</v>
      </c>
      <c r="AW2163" s="18">
        <f t="shared" si="4962"/>
        <v>3377.5</v>
      </c>
      <c r="AX2163" s="18">
        <f t="shared" si="4963"/>
        <v>3377.5</v>
      </c>
      <c r="AY2163" s="18"/>
      <c r="AZ2163" s="18"/>
      <c r="BA2163" s="18">
        <f t="shared" si="4949"/>
        <v>3377.5</v>
      </c>
      <c r="BB2163" s="18">
        <f t="shared" si="4950"/>
        <v>3377.5</v>
      </c>
      <c r="BC2163" s="18">
        <v>-1.3859999999999999</v>
      </c>
      <c r="BD2163" s="18"/>
      <c r="BE2163" s="18"/>
      <c r="BF2163" s="18">
        <f t="shared" si="4902"/>
        <v>3376.114</v>
      </c>
      <c r="BG2163" s="18">
        <f t="shared" si="4903"/>
        <v>3377.5</v>
      </c>
      <c r="BH2163" s="18">
        <f t="shared" si="4904"/>
        <v>3377.5</v>
      </c>
      <c r="BI2163" s="18"/>
      <c r="BJ2163" s="25"/>
      <c r="BK2163" s="36"/>
    </row>
    <row r="2164" spans="1:63" x14ac:dyDescent="0.3">
      <c r="A2164" s="51" t="s">
        <v>315</v>
      </c>
      <c r="B2164" s="50">
        <v>800</v>
      </c>
      <c r="C2164" s="51"/>
      <c r="D2164" s="51"/>
      <c r="E2164" s="14" t="s">
        <v>460</v>
      </c>
      <c r="F2164" s="18">
        <f t="shared" ref="F2164:BI2165" si="4984">F2165</f>
        <v>20.6</v>
      </c>
      <c r="G2164" s="18">
        <f t="shared" si="4984"/>
        <v>20.6</v>
      </c>
      <c r="H2164" s="18">
        <f t="shared" si="4984"/>
        <v>20.6</v>
      </c>
      <c r="I2164" s="18">
        <f t="shared" si="4984"/>
        <v>0</v>
      </c>
      <c r="J2164" s="18">
        <f t="shared" si="4984"/>
        <v>0</v>
      </c>
      <c r="K2164" s="18">
        <f t="shared" si="4984"/>
        <v>0</v>
      </c>
      <c r="L2164" s="18">
        <f t="shared" si="4980"/>
        <v>20.6</v>
      </c>
      <c r="M2164" s="18">
        <f t="shared" si="4981"/>
        <v>20.6</v>
      </c>
      <c r="N2164" s="18">
        <f t="shared" si="4982"/>
        <v>20.6</v>
      </c>
      <c r="O2164" s="18">
        <f t="shared" si="4984"/>
        <v>0</v>
      </c>
      <c r="P2164" s="18">
        <f t="shared" si="4984"/>
        <v>0</v>
      </c>
      <c r="Q2164" s="18">
        <f t="shared" si="4984"/>
        <v>0</v>
      </c>
      <c r="R2164" s="18">
        <f t="shared" si="4841"/>
        <v>20.6</v>
      </c>
      <c r="S2164" s="18">
        <f t="shared" si="4842"/>
        <v>20.6</v>
      </c>
      <c r="T2164" s="18">
        <f t="shared" si="4843"/>
        <v>20.6</v>
      </c>
      <c r="U2164" s="18">
        <f t="shared" si="4984"/>
        <v>0</v>
      </c>
      <c r="V2164" s="18">
        <f t="shared" si="4984"/>
        <v>0</v>
      </c>
      <c r="W2164" s="18">
        <f t="shared" si="4984"/>
        <v>0</v>
      </c>
      <c r="X2164" s="18">
        <f t="shared" si="4844"/>
        <v>20.6</v>
      </c>
      <c r="Y2164" s="18">
        <f t="shared" si="4845"/>
        <v>20.6</v>
      </c>
      <c r="Z2164" s="18">
        <f t="shared" si="4846"/>
        <v>20.6</v>
      </c>
      <c r="AA2164" s="18">
        <f t="shared" si="4984"/>
        <v>0</v>
      </c>
      <c r="AB2164" s="18">
        <f t="shared" si="4984"/>
        <v>0</v>
      </c>
      <c r="AC2164" s="18">
        <f t="shared" si="4984"/>
        <v>0</v>
      </c>
      <c r="AD2164" s="18">
        <f t="shared" si="4847"/>
        <v>20.6</v>
      </c>
      <c r="AE2164" s="18">
        <f t="shared" si="4848"/>
        <v>20.6</v>
      </c>
      <c r="AF2164" s="18">
        <f t="shared" si="4849"/>
        <v>20.6</v>
      </c>
      <c r="AG2164" s="18">
        <f t="shared" si="4984"/>
        <v>0</v>
      </c>
      <c r="AH2164" s="18">
        <f t="shared" si="4836"/>
        <v>20.6</v>
      </c>
      <c r="AI2164" s="18">
        <f t="shared" si="4837"/>
        <v>20.6</v>
      </c>
      <c r="AJ2164" s="18">
        <f t="shared" si="4838"/>
        <v>20.6</v>
      </c>
      <c r="AK2164" s="18">
        <f t="shared" si="4984"/>
        <v>0</v>
      </c>
      <c r="AL2164" s="18">
        <f t="shared" si="4984"/>
        <v>0</v>
      </c>
      <c r="AM2164" s="18">
        <f t="shared" si="4984"/>
        <v>0</v>
      </c>
      <c r="AN2164" s="18">
        <f t="shared" si="4882"/>
        <v>20.6</v>
      </c>
      <c r="AO2164" s="18">
        <f t="shared" si="4883"/>
        <v>20.6</v>
      </c>
      <c r="AP2164" s="18">
        <f t="shared" si="4884"/>
        <v>20.6</v>
      </c>
      <c r="AQ2164" s="18">
        <f t="shared" si="4984"/>
        <v>0</v>
      </c>
      <c r="AR2164" s="18">
        <f t="shared" si="4885"/>
        <v>20.6</v>
      </c>
      <c r="AS2164" s="18">
        <f t="shared" si="4984"/>
        <v>0</v>
      </c>
      <c r="AT2164" s="18">
        <f t="shared" si="4984"/>
        <v>0</v>
      </c>
      <c r="AU2164" s="18">
        <f t="shared" si="4984"/>
        <v>0</v>
      </c>
      <c r="AV2164" s="18">
        <f t="shared" si="4961"/>
        <v>20.6</v>
      </c>
      <c r="AW2164" s="18">
        <f t="shared" si="4962"/>
        <v>20.6</v>
      </c>
      <c r="AX2164" s="18">
        <f t="shared" si="4963"/>
        <v>20.6</v>
      </c>
      <c r="AY2164" s="18">
        <f t="shared" si="4984"/>
        <v>0</v>
      </c>
      <c r="AZ2164" s="18">
        <f t="shared" si="4984"/>
        <v>0</v>
      </c>
      <c r="BA2164" s="18">
        <f t="shared" si="4949"/>
        <v>20.6</v>
      </c>
      <c r="BB2164" s="18">
        <f t="shared" si="4950"/>
        <v>20.6</v>
      </c>
      <c r="BC2164" s="18">
        <f t="shared" si="4984"/>
        <v>0</v>
      </c>
      <c r="BD2164" s="18">
        <f t="shared" si="4984"/>
        <v>0</v>
      </c>
      <c r="BE2164" s="18">
        <f t="shared" si="4984"/>
        <v>0</v>
      </c>
      <c r="BF2164" s="18">
        <f t="shared" si="4902"/>
        <v>20.6</v>
      </c>
      <c r="BG2164" s="18">
        <f t="shared" si="4903"/>
        <v>20.6</v>
      </c>
      <c r="BH2164" s="18">
        <f t="shared" si="4904"/>
        <v>20.6</v>
      </c>
      <c r="BI2164" s="18">
        <f t="shared" si="4984"/>
        <v>0</v>
      </c>
      <c r="BJ2164" s="25"/>
      <c r="BK2164" s="36"/>
    </row>
    <row r="2165" spans="1:63" x14ac:dyDescent="0.3">
      <c r="A2165" s="51" t="s">
        <v>315</v>
      </c>
      <c r="B2165" s="50">
        <v>850</v>
      </c>
      <c r="C2165" s="51"/>
      <c r="D2165" s="51"/>
      <c r="E2165" s="14" t="s">
        <v>477</v>
      </c>
      <c r="F2165" s="18">
        <f t="shared" si="4984"/>
        <v>20.6</v>
      </c>
      <c r="G2165" s="18">
        <f t="shared" si="4984"/>
        <v>20.6</v>
      </c>
      <c r="H2165" s="18">
        <f t="shared" si="4984"/>
        <v>20.6</v>
      </c>
      <c r="I2165" s="18">
        <f t="shared" si="4984"/>
        <v>0</v>
      </c>
      <c r="J2165" s="18">
        <f t="shared" si="4984"/>
        <v>0</v>
      </c>
      <c r="K2165" s="18">
        <f t="shared" si="4984"/>
        <v>0</v>
      </c>
      <c r="L2165" s="18">
        <f t="shared" si="4980"/>
        <v>20.6</v>
      </c>
      <c r="M2165" s="18">
        <f t="shared" si="4981"/>
        <v>20.6</v>
      </c>
      <c r="N2165" s="18">
        <f t="shared" si="4982"/>
        <v>20.6</v>
      </c>
      <c r="O2165" s="18">
        <f t="shared" si="4984"/>
        <v>0</v>
      </c>
      <c r="P2165" s="18">
        <f t="shared" si="4984"/>
        <v>0</v>
      </c>
      <c r="Q2165" s="18">
        <f t="shared" si="4984"/>
        <v>0</v>
      </c>
      <c r="R2165" s="18">
        <f t="shared" si="4841"/>
        <v>20.6</v>
      </c>
      <c r="S2165" s="18">
        <f t="shared" si="4842"/>
        <v>20.6</v>
      </c>
      <c r="T2165" s="18">
        <f t="shared" si="4843"/>
        <v>20.6</v>
      </c>
      <c r="U2165" s="18">
        <f t="shared" si="4984"/>
        <v>0</v>
      </c>
      <c r="V2165" s="18">
        <f t="shared" si="4984"/>
        <v>0</v>
      </c>
      <c r="W2165" s="18">
        <f t="shared" si="4984"/>
        <v>0</v>
      </c>
      <c r="X2165" s="18">
        <f t="shared" si="4844"/>
        <v>20.6</v>
      </c>
      <c r="Y2165" s="18">
        <f t="shared" si="4845"/>
        <v>20.6</v>
      </c>
      <c r="Z2165" s="18">
        <f t="shared" si="4846"/>
        <v>20.6</v>
      </c>
      <c r="AA2165" s="18">
        <f t="shared" si="4984"/>
        <v>0</v>
      </c>
      <c r="AB2165" s="18">
        <f t="shared" si="4984"/>
        <v>0</v>
      </c>
      <c r="AC2165" s="18">
        <f t="shared" si="4984"/>
        <v>0</v>
      </c>
      <c r="AD2165" s="18">
        <f t="shared" si="4847"/>
        <v>20.6</v>
      </c>
      <c r="AE2165" s="18">
        <f t="shared" si="4848"/>
        <v>20.6</v>
      </c>
      <c r="AF2165" s="18">
        <f t="shared" si="4849"/>
        <v>20.6</v>
      </c>
      <c r="AG2165" s="18">
        <f t="shared" si="4984"/>
        <v>0</v>
      </c>
      <c r="AH2165" s="18">
        <f t="shared" ref="AH2165:AH2236" si="4985">AD2165+AG2165</f>
        <v>20.6</v>
      </c>
      <c r="AI2165" s="18">
        <f t="shared" ref="AI2165:AI2236" si="4986">AE2165</f>
        <v>20.6</v>
      </c>
      <c r="AJ2165" s="18">
        <f t="shared" ref="AJ2165:AJ2236" si="4987">AF2165</f>
        <v>20.6</v>
      </c>
      <c r="AK2165" s="18">
        <f t="shared" si="4984"/>
        <v>0</v>
      </c>
      <c r="AL2165" s="18">
        <f t="shared" si="4984"/>
        <v>0</v>
      </c>
      <c r="AM2165" s="18">
        <f t="shared" si="4984"/>
        <v>0</v>
      </c>
      <c r="AN2165" s="18">
        <f t="shared" si="4882"/>
        <v>20.6</v>
      </c>
      <c r="AO2165" s="18">
        <f t="shared" si="4883"/>
        <v>20.6</v>
      </c>
      <c r="AP2165" s="18">
        <f t="shared" si="4884"/>
        <v>20.6</v>
      </c>
      <c r="AQ2165" s="18">
        <f t="shared" si="4984"/>
        <v>0</v>
      </c>
      <c r="AR2165" s="18">
        <f t="shared" si="4885"/>
        <v>20.6</v>
      </c>
      <c r="AS2165" s="18">
        <f t="shared" si="4984"/>
        <v>0</v>
      </c>
      <c r="AT2165" s="18">
        <f t="shared" si="4984"/>
        <v>0</v>
      </c>
      <c r="AU2165" s="18">
        <f t="shared" si="4984"/>
        <v>0</v>
      </c>
      <c r="AV2165" s="18">
        <f t="shared" si="4961"/>
        <v>20.6</v>
      </c>
      <c r="AW2165" s="18">
        <f t="shared" si="4962"/>
        <v>20.6</v>
      </c>
      <c r="AX2165" s="18">
        <f t="shared" si="4963"/>
        <v>20.6</v>
      </c>
      <c r="AY2165" s="18">
        <f t="shared" si="4984"/>
        <v>0</v>
      </c>
      <c r="AZ2165" s="18">
        <f t="shared" si="4984"/>
        <v>0</v>
      </c>
      <c r="BA2165" s="18">
        <f t="shared" si="4949"/>
        <v>20.6</v>
      </c>
      <c r="BB2165" s="18">
        <f t="shared" si="4950"/>
        <v>20.6</v>
      </c>
      <c r="BC2165" s="18">
        <f t="shared" si="4984"/>
        <v>0</v>
      </c>
      <c r="BD2165" s="18">
        <f t="shared" si="4984"/>
        <v>0</v>
      </c>
      <c r="BE2165" s="18">
        <f t="shared" si="4984"/>
        <v>0</v>
      </c>
      <c r="BF2165" s="18">
        <f t="shared" si="4902"/>
        <v>20.6</v>
      </c>
      <c r="BG2165" s="18">
        <f t="shared" si="4903"/>
        <v>20.6</v>
      </c>
      <c r="BH2165" s="18">
        <f t="shared" si="4904"/>
        <v>20.6</v>
      </c>
      <c r="BI2165" s="18">
        <f t="shared" si="4984"/>
        <v>0</v>
      </c>
      <c r="BJ2165" s="25"/>
      <c r="BK2165" s="36"/>
    </row>
    <row r="2166" spans="1:63" ht="31.2" x14ac:dyDescent="0.3">
      <c r="A2166" s="51" t="s">
        <v>315</v>
      </c>
      <c r="B2166" s="50">
        <v>850</v>
      </c>
      <c r="C2166" s="51" t="s">
        <v>184</v>
      </c>
      <c r="D2166" s="51" t="s">
        <v>184</v>
      </c>
      <c r="E2166" s="14" t="s">
        <v>434</v>
      </c>
      <c r="F2166" s="18">
        <v>20.6</v>
      </c>
      <c r="G2166" s="18">
        <v>20.6</v>
      </c>
      <c r="H2166" s="18">
        <v>20.6</v>
      </c>
      <c r="I2166" s="18"/>
      <c r="J2166" s="18"/>
      <c r="K2166" s="18"/>
      <c r="L2166" s="18">
        <f t="shared" si="4980"/>
        <v>20.6</v>
      </c>
      <c r="M2166" s="18">
        <f t="shared" si="4981"/>
        <v>20.6</v>
      </c>
      <c r="N2166" s="18">
        <f t="shared" si="4982"/>
        <v>20.6</v>
      </c>
      <c r="O2166" s="18"/>
      <c r="P2166" s="18"/>
      <c r="Q2166" s="18"/>
      <c r="R2166" s="18">
        <f t="shared" si="4841"/>
        <v>20.6</v>
      </c>
      <c r="S2166" s="18">
        <f t="shared" si="4842"/>
        <v>20.6</v>
      </c>
      <c r="T2166" s="18">
        <f t="shared" si="4843"/>
        <v>20.6</v>
      </c>
      <c r="U2166" s="18"/>
      <c r="V2166" s="18"/>
      <c r="W2166" s="18"/>
      <c r="X2166" s="18">
        <f t="shared" si="4844"/>
        <v>20.6</v>
      </c>
      <c r="Y2166" s="18">
        <f t="shared" si="4845"/>
        <v>20.6</v>
      </c>
      <c r="Z2166" s="18">
        <f t="shared" si="4846"/>
        <v>20.6</v>
      </c>
      <c r="AA2166" s="18"/>
      <c r="AB2166" s="18"/>
      <c r="AC2166" s="18"/>
      <c r="AD2166" s="18">
        <f t="shared" si="4847"/>
        <v>20.6</v>
      </c>
      <c r="AE2166" s="18">
        <f t="shared" si="4848"/>
        <v>20.6</v>
      </c>
      <c r="AF2166" s="18">
        <f t="shared" si="4849"/>
        <v>20.6</v>
      </c>
      <c r="AG2166" s="18"/>
      <c r="AH2166" s="18">
        <f t="shared" si="4985"/>
        <v>20.6</v>
      </c>
      <c r="AI2166" s="18">
        <f t="shared" si="4986"/>
        <v>20.6</v>
      </c>
      <c r="AJ2166" s="18">
        <f t="shared" si="4987"/>
        <v>20.6</v>
      </c>
      <c r="AK2166" s="18"/>
      <c r="AL2166" s="18"/>
      <c r="AM2166" s="18"/>
      <c r="AN2166" s="18">
        <f t="shared" si="4882"/>
        <v>20.6</v>
      </c>
      <c r="AO2166" s="18">
        <f t="shared" si="4883"/>
        <v>20.6</v>
      </c>
      <c r="AP2166" s="18">
        <f t="shared" si="4884"/>
        <v>20.6</v>
      </c>
      <c r="AQ2166" s="18"/>
      <c r="AR2166" s="18">
        <f t="shared" si="4885"/>
        <v>20.6</v>
      </c>
      <c r="AS2166" s="18"/>
      <c r="AT2166" s="18"/>
      <c r="AU2166" s="18"/>
      <c r="AV2166" s="18">
        <f t="shared" si="4961"/>
        <v>20.6</v>
      </c>
      <c r="AW2166" s="18">
        <f t="shared" si="4962"/>
        <v>20.6</v>
      </c>
      <c r="AX2166" s="18">
        <f t="shared" si="4963"/>
        <v>20.6</v>
      </c>
      <c r="AY2166" s="18"/>
      <c r="AZ2166" s="18"/>
      <c r="BA2166" s="18">
        <f t="shared" si="4949"/>
        <v>20.6</v>
      </c>
      <c r="BB2166" s="18">
        <f t="shared" si="4950"/>
        <v>20.6</v>
      </c>
      <c r="BC2166" s="18"/>
      <c r="BD2166" s="18"/>
      <c r="BE2166" s="18"/>
      <c r="BF2166" s="18">
        <f t="shared" si="4902"/>
        <v>20.6</v>
      </c>
      <c r="BG2166" s="18">
        <f t="shared" si="4903"/>
        <v>20.6</v>
      </c>
      <c r="BH2166" s="18">
        <f t="shared" si="4904"/>
        <v>20.6</v>
      </c>
      <c r="BI2166" s="18"/>
      <c r="BJ2166" s="25"/>
      <c r="BK2166" s="36"/>
    </row>
    <row r="2167" spans="1:63" ht="31.2" x14ac:dyDescent="0.3">
      <c r="A2167" s="51" t="s">
        <v>316</v>
      </c>
      <c r="B2167" s="50"/>
      <c r="C2167" s="51"/>
      <c r="D2167" s="51"/>
      <c r="E2167" s="14" t="s">
        <v>595</v>
      </c>
      <c r="F2167" s="18">
        <f t="shared" ref="F2167:BI2169" si="4988">F2168</f>
        <v>30173.599999999999</v>
      </c>
      <c r="G2167" s="18">
        <f t="shared" si="4988"/>
        <v>30173.599999999999</v>
      </c>
      <c r="H2167" s="18">
        <f t="shared" si="4988"/>
        <v>10173.6</v>
      </c>
      <c r="I2167" s="18">
        <f t="shared" si="4988"/>
        <v>0</v>
      </c>
      <c r="J2167" s="18">
        <f t="shared" si="4988"/>
        <v>-5817.4</v>
      </c>
      <c r="K2167" s="18">
        <f t="shared" si="4988"/>
        <v>0</v>
      </c>
      <c r="L2167" s="18">
        <f t="shared" si="4980"/>
        <v>30173.599999999999</v>
      </c>
      <c r="M2167" s="18">
        <f t="shared" si="4981"/>
        <v>24356.199999999997</v>
      </c>
      <c r="N2167" s="18">
        <f t="shared" si="4982"/>
        <v>10173.6</v>
      </c>
      <c r="O2167" s="18">
        <f t="shared" si="4988"/>
        <v>0</v>
      </c>
      <c r="P2167" s="18">
        <f t="shared" si="4988"/>
        <v>0</v>
      </c>
      <c r="Q2167" s="18">
        <f t="shared" si="4988"/>
        <v>0</v>
      </c>
      <c r="R2167" s="18">
        <f t="shared" si="4841"/>
        <v>30173.599999999999</v>
      </c>
      <c r="S2167" s="18">
        <f t="shared" si="4842"/>
        <v>24356.199999999997</v>
      </c>
      <c r="T2167" s="18">
        <f t="shared" si="4843"/>
        <v>10173.6</v>
      </c>
      <c r="U2167" s="18">
        <f t="shared" si="4988"/>
        <v>0</v>
      </c>
      <c r="V2167" s="18">
        <f t="shared" si="4988"/>
        <v>0</v>
      </c>
      <c r="W2167" s="18">
        <f t="shared" si="4988"/>
        <v>0</v>
      </c>
      <c r="X2167" s="18">
        <f t="shared" si="4844"/>
        <v>30173.599999999999</v>
      </c>
      <c r="Y2167" s="18">
        <f t="shared" si="4845"/>
        <v>24356.199999999997</v>
      </c>
      <c r="Z2167" s="18">
        <f t="shared" si="4846"/>
        <v>10173.6</v>
      </c>
      <c r="AA2167" s="18">
        <f t="shared" si="4988"/>
        <v>0</v>
      </c>
      <c r="AB2167" s="18">
        <f t="shared" si="4988"/>
        <v>0</v>
      </c>
      <c r="AC2167" s="18">
        <f t="shared" si="4988"/>
        <v>0</v>
      </c>
      <c r="AD2167" s="18">
        <f t="shared" si="4847"/>
        <v>30173.599999999999</v>
      </c>
      <c r="AE2167" s="18">
        <f t="shared" si="4848"/>
        <v>24356.199999999997</v>
      </c>
      <c r="AF2167" s="18">
        <f t="shared" si="4849"/>
        <v>10173.6</v>
      </c>
      <c r="AG2167" s="18">
        <f t="shared" si="4988"/>
        <v>0</v>
      </c>
      <c r="AH2167" s="18">
        <f t="shared" si="4985"/>
        <v>30173.599999999999</v>
      </c>
      <c r="AI2167" s="18">
        <f t="shared" si="4986"/>
        <v>24356.199999999997</v>
      </c>
      <c r="AJ2167" s="18">
        <f t="shared" si="4987"/>
        <v>10173.6</v>
      </c>
      <c r="AK2167" s="18">
        <f t="shared" si="4988"/>
        <v>-2403.3980000000001</v>
      </c>
      <c r="AL2167" s="18">
        <f t="shared" si="4988"/>
        <v>0</v>
      </c>
      <c r="AM2167" s="18">
        <f t="shared" si="4988"/>
        <v>0</v>
      </c>
      <c r="AN2167" s="18">
        <f t="shared" si="4882"/>
        <v>27770.201999999997</v>
      </c>
      <c r="AO2167" s="18">
        <f t="shared" si="4883"/>
        <v>24356.199999999997</v>
      </c>
      <c r="AP2167" s="18">
        <f t="shared" si="4884"/>
        <v>10173.6</v>
      </c>
      <c r="AQ2167" s="18">
        <f t="shared" si="4988"/>
        <v>0</v>
      </c>
      <c r="AR2167" s="18">
        <f t="shared" si="4885"/>
        <v>27770.201999999997</v>
      </c>
      <c r="AS2167" s="18">
        <f t="shared" si="4988"/>
        <v>0</v>
      </c>
      <c r="AT2167" s="18">
        <f t="shared" si="4988"/>
        <v>0</v>
      </c>
      <c r="AU2167" s="18">
        <f t="shared" si="4988"/>
        <v>0</v>
      </c>
      <c r="AV2167" s="18">
        <f t="shared" si="4961"/>
        <v>27770.201999999997</v>
      </c>
      <c r="AW2167" s="18">
        <f t="shared" si="4962"/>
        <v>24356.199999999997</v>
      </c>
      <c r="AX2167" s="18">
        <f t="shared" si="4963"/>
        <v>10173.6</v>
      </c>
      <c r="AY2167" s="18">
        <f t="shared" si="4988"/>
        <v>0</v>
      </c>
      <c r="AZ2167" s="18">
        <f t="shared" si="4988"/>
        <v>0</v>
      </c>
      <c r="BA2167" s="18">
        <f t="shared" si="4949"/>
        <v>27770.201999999997</v>
      </c>
      <c r="BB2167" s="18">
        <f t="shared" si="4950"/>
        <v>24356.199999999997</v>
      </c>
      <c r="BC2167" s="18">
        <f t="shared" si="4988"/>
        <v>0</v>
      </c>
      <c r="BD2167" s="18">
        <f t="shared" si="4988"/>
        <v>0</v>
      </c>
      <c r="BE2167" s="18">
        <f t="shared" si="4988"/>
        <v>0</v>
      </c>
      <c r="BF2167" s="18">
        <f t="shared" si="4902"/>
        <v>27770.201999999997</v>
      </c>
      <c r="BG2167" s="18">
        <f t="shared" si="4903"/>
        <v>24356.199999999997</v>
      </c>
      <c r="BH2167" s="18">
        <f t="shared" si="4904"/>
        <v>10173.6</v>
      </c>
      <c r="BI2167" s="18">
        <f t="shared" si="4988"/>
        <v>0</v>
      </c>
      <c r="BJ2167" s="25"/>
      <c r="BK2167" s="36"/>
    </row>
    <row r="2168" spans="1:63" ht="31.2" x14ac:dyDescent="0.3">
      <c r="A2168" s="51" t="s">
        <v>316</v>
      </c>
      <c r="B2168" s="50">
        <v>200</v>
      </c>
      <c r="C2168" s="51"/>
      <c r="D2168" s="51"/>
      <c r="E2168" s="14" t="s">
        <v>455</v>
      </c>
      <c r="F2168" s="18">
        <f t="shared" si="4988"/>
        <v>30173.599999999999</v>
      </c>
      <c r="G2168" s="18">
        <f t="shared" si="4988"/>
        <v>30173.599999999999</v>
      </c>
      <c r="H2168" s="18">
        <f t="shared" si="4988"/>
        <v>10173.6</v>
      </c>
      <c r="I2168" s="18">
        <f t="shared" si="4988"/>
        <v>0</v>
      </c>
      <c r="J2168" s="18">
        <f t="shared" si="4988"/>
        <v>-5817.4</v>
      </c>
      <c r="K2168" s="18">
        <f t="shared" si="4988"/>
        <v>0</v>
      </c>
      <c r="L2168" s="18">
        <f t="shared" si="4980"/>
        <v>30173.599999999999</v>
      </c>
      <c r="M2168" s="18">
        <f t="shared" si="4981"/>
        <v>24356.199999999997</v>
      </c>
      <c r="N2168" s="18">
        <f t="shared" si="4982"/>
        <v>10173.6</v>
      </c>
      <c r="O2168" s="18">
        <f t="shared" si="4988"/>
        <v>0</v>
      </c>
      <c r="P2168" s="18">
        <f t="shared" si="4988"/>
        <v>0</v>
      </c>
      <c r="Q2168" s="18">
        <f t="shared" si="4988"/>
        <v>0</v>
      </c>
      <c r="R2168" s="18">
        <f t="shared" si="4841"/>
        <v>30173.599999999999</v>
      </c>
      <c r="S2168" s="18">
        <f t="shared" si="4842"/>
        <v>24356.199999999997</v>
      </c>
      <c r="T2168" s="18">
        <f t="shared" si="4843"/>
        <v>10173.6</v>
      </c>
      <c r="U2168" s="18">
        <f t="shared" si="4988"/>
        <v>0</v>
      </c>
      <c r="V2168" s="18">
        <f t="shared" si="4988"/>
        <v>0</v>
      </c>
      <c r="W2168" s="18">
        <f t="shared" si="4988"/>
        <v>0</v>
      </c>
      <c r="X2168" s="18">
        <f t="shared" si="4844"/>
        <v>30173.599999999999</v>
      </c>
      <c r="Y2168" s="18">
        <f t="shared" si="4845"/>
        <v>24356.199999999997</v>
      </c>
      <c r="Z2168" s="18">
        <f t="shared" si="4846"/>
        <v>10173.6</v>
      </c>
      <c r="AA2168" s="18">
        <f t="shared" si="4988"/>
        <v>0</v>
      </c>
      <c r="AB2168" s="18">
        <f t="shared" si="4988"/>
        <v>0</v>
      </c>
      <c r="AC2168" s="18">
        <f t="shared" si="4988"/>
        <v>0</v>
      </c>
      <c r="AD2168" s="18">
        <f t="shared" si="4847"/>
        <v>30173.599999999999</v>
      </c>
      <c r="AE2168" s="18">
        <f t="shared" si="4848"/>
        <v>24356.199999999997</v>
      </c>
      <c r="AF2168" s="18">
        <f t="shared" si="4849"/>
        <v>10173.6</v>
      </c>
      <c r="AG2168" s="18">
        <f t="shared" si="4988"/>
        <v>0</v>
      </c>
      <c r="AH2168" s="18">
        <f t="shared" si="4985"/>
        <v>30173.599999999999</v>
      </c>
      <c r="AI2168" s="18">
        <f t="shared" si="4986"/>
        <v>24356.199999999997</v>
      </c>
      <c r="AJ2168" s="18">
        <f t="shared" si="4987"/>
        <v>10173.6</v>
      </c>
      <c r="AK2168" s="18">
        <f t="shared" si="4988"/>
        <v>-2403.3980000000001</v>
      </c>
      <c r="AL2168" s="18">
        <f t="shared" si="4988"/>
        <v>0</v>
      </c>
      <c r="AM2168" s="18">
        <f t="shared" si="4988"/>
        <v>0</v>
      </c>
      <c r="AN2168" s="18">
        <f t="shared" si="4882"/>
        <v>27770.201999999997</v>
      </c>
      <c r="AO2168" s="18">
        <f t="shared" si="4883"/>
        <v>24356.199999999997</v>
      </c>
      <c r="AP2168" s="18">
        <f t="shared" si="4884"/>
        <v>10173.6</v>
      </c>
      <c r="AQ2168" s="18">
        <f t="shared" si="4988"/>
        <v>0</v>
      </c>
      <c r="AR2168" s="18">
        <f t="shared" si="4885"/>
        <v>27770.201999999997</v>
      </c>
      <c r="AS2168" s="18">
        <f t="shared" si="4988"/>
        <v>0</v>
      </c>
      <c r="AT2168" s="18">
        <f t="shared" si="4988"/>
        <v>0</v>
      </c>
      <c r="AU2168" s="18">
        <f t="shared" si="4988"/>
        <v>0</v>
      </c>
      <c r="AV2168" s="18">
        <f t="shared" si="4961"/>
        <v>27770.201999999997</v>
      </c>
      <c r="AW2168" s="18">
        <f t="shared" si="4962"/>
        <v>24356.199999999997</v>
      </c>
      <c r="AX2168" s="18">
        <f t="shared" si="4963"/>
        <v>10173.6</v>
      </c>
      <c r="AY2168" s="18">
        <f t="shared" si="4988"/>
        <v>0</v>
      </c>
      <c r="AZ2168" s="18">
        <f t="shared" si="4988"/>
        <v>0</v>
      </c>
      <c r="BA2168" s="18">
        <f t="shared" si="4949"/>
        <v>27770.201999999997</v>
      </c>
      <c r="BB2168" s="18">
        <f t="shared" si="4950"/>
        <v>24356.199999999997</v>
      </c>
      <c r="BC2168" s="18">
        <f t="shared" si="4988"/>
        <v>0</v>
      </c>
      <c r="BD2168" s="18">
        <f t="shared" si="4988"/>
        <v>0</v>
      </c>
      <c r="BE2168" s="18">
        <f t="shared" si="4988"/>
        <v>0</v>
      </c>
      <c r="BF2168" s="18">
        <f t="shared" si="4902"/>
        <v>27770.201999999997</v>
      </c>
      <c r="BG2168" s="18">
        <f t="shared" si="4903"/>
        <v>24356.199999999997</v>
      </c>
      <c r="BH2168" s="18">
        <f t="shared" si="4904"/>
        <v>10173.6</v>
      </c>
      <c r="BI2168" s="18">
        <f t="shared" si="4988"/>
        <v>0</v>
      </c>
      <c r="BJ2168" s="25"/>
      <c r="BK2168" s="36"/>
    </row>
    <row r="2169" spans="1:63" ht="46.8" x14ac:dyDescent="0.3">
      <c r="A2169" s="51" t="s">
        <v>316</v>
      </c>
      <c r="B2169" s="50">
        <v>240</v>
      </c>
      <c r="C2169" s="51"/>
      <c r="D2169" s="51"/>
      <c r="E2169" s="14" t="s">
        <v>463</v>
      </c>
      <c r="F2169" s="18">
        <f t="shared" si="4988"/>
        <v>30173.599999999999</v>
      </c>
      <c r="G2169" s="18">
        <f t="shared" si="4988"/>
        <v>30173.599999999999</v>
      </c>
      <c r="H2169" s="18">
        <f t="shared" si="4988"/>
        <v>10173.6</v>
      </c>
      <c r="I2169" s="18">
        <f t="shared" si="4988"/>
        <v>0</v>
      </c>
      <c r="J2169" s="18">
        <f t="shared" si="4988"/>
        <v>-5817.4</v>
      </c>
      <c r="K2169" s="18">
        <f t="shared" si="4988"/>
        <v>0</v>
      </c>
      <c r="L2169" s="18">
        <f t="shared" si="4980"/>
        <v>30173.599999999999</v>
      </c>
      <c r="M2169" s="18">
        <f t="shared" si="4981"/>
        <v>24356.199999999997</v>
      </c>
      <c r="N2169" s="18">
        <f t="shared" si="4982"/>
        <v>10173.6</v>
      </c>
      <c r="O2169" s="18">
        <f t="shared" si="4988"/>
        <v>0</v>
      </c>
      <c r="P2169" s="18">
        <f t="shared" si="4988"/>
        <v>0</v>
      </c>
      <c r="Q2169" s="18">
        <f t="shared" si="4988"/>
        <v>0</v>
      </c>
      <c r="R2169" s="18">
        <f t="shared" si="4841"/>
        <v>30173.599999999999</v>
      </c>
      <c r="S2169" s="18">
        <f t="shared" si="4842"/>
        <v>24356.199999999997</v>
      </c>
      <c r="T2169" s="18">
        <f t="shared" si="4843"/>
        <v>10173.6</v>
      </c>
      <c r="U2169" s="18">
        <f t="shared" si="4988"/>
        <v>0</v>
      </c>
      <c r="V2169" s="18">
        <f t="shared" si="4988"/>
        <v>0</v>
      </c>
      <c r="W2169" s="18">
        <f t="shared" si="4988"/>
        <v>0</v>
      </c>
      <c r="X2169" s="18">
        <f t="shared" si="4844"/>
        <v>30173.599999999999</v>
      </c>
      <c r="Y2169" s="18">
        <f t="shared" si="4845"/>
        <v>24356.199999999997</v>
      </c>
      <c r="Z2169" s="18">
        <f t="shared" si="4846"/>
        <v>10173.6</v>
      </c>
      <c r="AA2169" s="18">
        <f t="shared" si="4988"/>
        <v>0</v>
      </c>
      <c r="AB2169" s="18">
        <f t="shared" si="4988"/>
        <v>0</v>
      </c>
      <c r="AC2169" s="18">
        <f t="shared" si="4988"/>
        <v>0</v>
      </c>
      <c r="AD2169" s="18">
        <f t="shared" si="4847"/>
        <v>30173.599999999999</v>
      </c>
      <c r="AE2169" s="18">
        <f t="shared" si="4848"/>
        <v>24356.199999999997</v>
      </c>
      <c r="AF2169" s="18">
        <f t="shared" si="4849"/>
        <v>10173.6</v>
      </c>
      <c r="AG2169" s="18">
        <f t="shared" si="4988"/>
        <v>0</v>
      </c>
      <c r="AH2169" s="18">
        <f t="shared" si="4985"/>
        <v>30173.599999999999</v>
      </c>
      <c r="AI2169" s="18">
        <f t="shared" si="4986"/>
        <v>24356.199999999997</v>
      </c>
      <c r="AJ2169" s="18">
        <f t="shared" si="4987"/>
        <v>10173.6</v>
      </c>
      <c r="AK2169" s="18">
        <f t="shared" si="4988"/>
        <v>-2403.3980000000001</v>
      </c>
      <c r="AL2169" s="18">
        <f t="shared" si="4988"/>
        <v>0</v>
      </c>
      <c r="AM2169" s="18">
        <f t="shared" si="4988"/>
        <v>0</v>
      </c>
      <c r="AN2169" s="18">
        <f t="shared" si="4882"/>
        <v>27770.201999999997</v>
      </c>
      <c r="AO2169" s="18">
        <f t="shared" si="4883"/>
        <v>24356.199999999997</v>
      </c>
      <c r="AP2169" s="18">
        <f t="shared" si="4884"/>
        <v>10173.6</v>
      </c>
      <c r="AQ2169" s="18">
        <f t="shared" si="4988"/>
        <v>0</v>
      </c>
      <c r="AR2169" s="18">
        <f t="shared" si="4885"/>
        <v>27770.201999999997</v>
      </c>
      <c r="AS2169" s="18">
        <f t="shared" si="4988"/>
        <v>0</v>
      </c>
      <c r="AT2169" s="18">
        <f t="shared" si="4988"/>
        <v>0</v>
      </c>
      <c r="AU2169" s="18">
        <f t="shared" si="4988"/>
        <v>0</v>
      </c>
      <c r="AV2169" s="18">
        <f t="shared" si="4961"/>
        <v>27770.201999999997</v>
      </c>
      <c r="AW2169" s="18">
        <f t="shared" si="4962"/>
        <v>24356.199999999997</v>
      </c>
      <c r="AX2169" s="18">
        <f t="shared" si="4963"/>
        <v>10173.6</v>
      </c>
      <c r="AY2169" s="18">
        <f t="shared" si="4988"/>
        <v>0</v>
      </c>
      <c r="AZ2169" s="18">
        <f t="shared" si="4988"/>
        <v>0</v>
      </c>
      <c r="BA2169" s="18">
        <f t="shared" si="4949"/>
        <v>27770.201999999997</v>
      </c>
      <c r="BB2169" s="18">
        <f t="shared" si="4950"/>
        <v>24356.199999999997</v>
      </c>
      <c r="BC2169" s="18">
        <f t="shared" si="4988"/>
        <v>0</v>
      </c>
      <c r="BD2169" s="18">
        <f t="shared" si="4988"/>
        <v>0</v>
      </c>
      <c r="BE2169" s="18">
        <f t="shared" si="4988"/>
        <v>0</v>
      </c>
      <c r="BF2169" s="18">
        <f t="shared" si="4902"/>
        <v>27770.201999999997</v>
      </c>
      <c r="BG2169" s="18">
        <f t="shared" si="4903"/>
        <v>24356.199999999997</v>
      </c>
      <c r="BH2169" s="18">
        <f t="shared" si="4904"/>
        <v>10173.6</v>
      </c>
      <c r="BI2169" s="18">
        <f t="shared" si="4988"/>
        <v>0</v>
      </c>
      <c r="BJ2169" s="25"/>
      <c r="BK2169" s="36"/>
    </row>
    <row r="2170" spans="1:63" x14ac:dyDescent="0.3">
      <c r="A2170" s="51" t="s">
        <v>316</v>
      </c>
      <c r="B2170" s="50">
        <v>240</v>
      </c>
      <c r="C2170" s="51" t="s">
        <v>184</v>
      </c>
      <c r="D2170" s="51" t="s">
        <v>99</v>
      </c>
      <c r="E2170" s="14" t="s">
        <v>432</v>
      </c>
      <c r="F2170" s="18">
        <v>30173.599999999999</v>
      </c>
      <c r="G2170" s="18">
        <v>30173.599999999999</v>
      </c>
      <c r="H2170" s="18">
        <v>10173.6</v>
      </c>
      <c r="I2170" s="18"/>
      <c r="J2170" s="18">
        <v>-5817.4</v>
      </c>
      <c r="K2170" s="18"/>
      <c r="L2170" s="18">
        <f t="shared" si="4980"/>
        <v>30173.599999999999</v>
      </c>
      <c r="M2170" s="18">
        <f t="shared" si="4981"/>
        <v>24356.199999999997</v>
      </c>
      <c r="N2170" s="18">
        <f t="shared" si="4982"/>
        <v>10173.6</v>
      </c>
      <c r="O2170" s="18"/>
      <c r="P2170" s="18"/>
      <c r="Q2170" s="18"/>
      <c r="R2170" s="18">
        <f t="shared" si="4841"/>
        <v>30173.599999999999</v>
      </c>
      <c r="S2170" s="18">
        <f t="shared" si="4842"/>
        <v>24356.199999999997</v>
      </c>
      <c r="T2170" s="18">
        <f t="shared" si="4843"/>
        <v>10173.6</v>
      </c>
      <c r="U2170" s="18"/>
      <c r="V2170" s="18"/>
      <c r="W2170" s="18"/>
      <c r="X2170" s="18">
        <f t="shared" si="4844"/>
        <v>30173.599999999999</v>
      </c>
      <c r="Y2170" s="18">
        <f t="shared" si="4845"/>
        <v>24356.199999999997</v>
      </c>
      <c r="Z2170" s="18">
        <f t="shared" si="4846"/>
        <v>10173.6</v>
      </c>
      <c r="AA2170" s="18"/>
      <c r="AB2170" s="18"/>
      <c r="AC2170" s="18"/>
      <c r="AD2170" s="18">
        <f t="shared" si="4847"/>
        <v>30173.599999999999</v>
      </c>
      <c r="AE2170" s="18">
        <f t="shared" si="4848"/>
        <v>24356.199999999997</v>
      </c>
      <c r="AF2170" s="18">
        <f t="shared" si="4849"/>
        <v>10173.6</v>
      </c>
      <c r="AG2170" s="18"/>
      <c r="AH2170" s="18">
        <f t="shared" si="4985"/>
        <v>30173.599999999999</v>
      </c>
      <c r="AI2170" s="18">
        <f t="shared" si="4986"/>
        <v>24356.199999999997</v>
      </c>
      <c r="AJ2170" s="18">
        <f t="shared" si="4987"/>
        <v>10173.6</v>
      </c>
      <c r="AK2170" s="18">
        <f>-1996.398-407</f>
        <v>-2403.3980000000001</v>
      </c>
      <c r="AL2170" s="18"/>
      <c r="AM2170" s="18"/>
      <c r="AN2170" s="18">
        <f t="shared" si="4882"/>
        <v>27770.201999999997</v>
      </c>
      <c r="AO2170" s="18">
        <f t="shared" si="4883"/>
        <v>24356.199999999997</v>
      </c>
      <c r="AP2170" s="18">
        <f t="shared" si="4884"/>
        <v>10173.6</v>
      </c>
      <c r="AQ2170" s="18"/>
      <c r="AR2170" s="18">
        <f t="shared" si="4885"/>
        <v>27770.201999999997</v>
      </c>
      <c r="AS2170" s="18"/>
      <c r="AT2170" s="18"/>
      <c r="AU2170" s="18"/>
      <c r="AV2170" s="18">
        <f t="shared" si="4961"/>
        <v>27770.201999999997</v>
      </c>
      <c r="AW2170" s="18">
        <f t="shared" si="4962"/>
        <v>24356.199999999997</v>
      </c>
      <c r="AX2170" s="18">
        <f t="shared" si="4963"/>
        <v>10173.6</v>
      </c>
      <c r="AY2170" s="18"/>
      <c r="AZ2170" s="18"/>
      <c r="BA2170" s="18">
        <f t="shared" si="4949"/>
        <v>27770.201999999997</v>
      </c>
      <c r="BB2170" s="18">
        <f t="shared" si="4950"/>
        <v>24356.199999999997</v>
      </c>
      <c r="BC2170" s="18"/>
      <c r="BD2170" s="18"/>
      <c r="BE2170" s="18"/>
      <c r="BF2170" s="18">
        <f t="shared" si="4902"/>
        <v>27770.201999999997</v>
      </c>
      <c r="BG2170" s="18">
        <f t="shared" si="4903"/>
        <v>24356.199999999997</v>
      </c>
      <c r="BH2170" s="18">
        <f t="shared" si="4904"/>
        <v>10173.6</v>
      </c>
      <c r="BI2170" s="18"/>
      <c r="BJ2170" s="25"/>
      <c r="BK2170" s="36" t="s">
        <v>1444</v>
      </c>
    </row>
    <row r="2171" spans="1:63" ht="31.2" x14ac:dyDescent="0.3">
      <c r="A2171" s="19" t="s">
        <v>1528</v>
      </c>
      <c r="B2171" s="50"/>
      <c r="C2171" s="51"/>
      <c r="D2171" s="51"/>
      <c r="E2171" s="14" t="s">
        <v>1529</v>
      </c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>
        <f>AK2172</f>
        <v>1996.3979999999999</v>
      </c>
      <c r="AL2171" s="18">
        <f t="shared" ref="AL2171:BI2173" si="4989">AL2172</f>
        <v>0</v>
      </c>
      <c r="AM2171" s="18">
        <f t="shared" si="4989"/>
        <v>0</v>
      </c>
      <c r="AN2171" s="18">
        <f t="shared" si="4882"/>
        <v>1996.3979999999999</v>
      </c>
      <c r="AO2171" s="18">
        <f t="shared" si="4883"/>
        <v>0</v>
      </c>
      <c r="AP2171" s="18">
        <f t="shared" si="4884"/>
        <v>0</v>
      </c>
      <c r="AQ2171" s="18">
        <f t="shared" si="4989"/>
        <v>0</v>
      </c>
      <c r="AR2171" s="18">
        <f t="shared" si="4885"/>
        <v>1996.3979999999999</v>
      </c>
      <c r="AS2171" s="18">
        <f t="shared" si="4989"/>
        <v>0</v>
      </c>
      <c r="AT2171" s="18">
        <f t="shared" si="4989"/>
        <v>0</v>
      </c>
      <c r="AU2171" s="18">
        <f t="shared" si="4989"/>
        <v>0</v>
      </c>
      <c r="AV2171" s="18">
        <f t="shared" si="4961"/>
        <v>1996.3979999999999</v>
      </c>
      <c r="AW2171" s="18">
        <f t="shared" si="4962"/>
        <v>0</v>
      </c>
      <c r="AX2171" s="18">
        <f t="shared" si="4963"/>
        <v>0</v>
      </c>
      <c r="AY2171" s="18">
        <f t="shared" si="4989"/>
        <v>0</v>
      </c>
      <c r="AZ2171" s="18">
        <f t="shared" si="4989"/>
        <v>0</v>
      </c>
      <c r="BA2171" s="18">
        <f t="shared" si="4949"/>
        <v>1996.3979999999999</v>
      </c>
      <c r="BB2171" s="18">
        <f t="shared" si="4950"/>
        <v>0</v>
      </c>
      <c r="BC2171" s="18">
        <f t="shared" si="4989"/>
        <v>0</v>
      </c>
      <c r="BD2171" s="18">
        <f t="shared" si="4989"/>
        <v>0</v>
      </c>
      <c r="BE2171" s="18">
        <f t="shared" si="4989"/>
        <v>0</v>
      </c>
      <c r="BF2171" s="18">
        <f t="shared" si="4902"/>
        <v>1996.3979999999999</v>
      </c>
      <c r="BG2171" s="18">
        <f t="shared" si="4903"/>
        <v>0</v>
      </c>
      <c r="BH2171" s="18">
        <f t="shared" si="4904"/>
        <v>0</v>
      </c>
      <c r="BI2171" s="18">
        <f t="shared" si="4989"/>
        <v>0</v>
      </c>
      <c r="BJ2171" s="25"/>
      <c r="BK2171" s="36"/>
    </row>
    <row r="2172" spans="1:63" ht="31.2" x14ac:dyDescent="0.3">
      <c r="A2172" s="19" t="s">
        <v>1528</v>
      </c>
      <c r="B2172" s="50">
        <v>200</v>
      </c>
      <c r="C2172" s="51"/>
      <c r="D2172" s="51"/>
      <c r="E2172" s="14" t="s">
        <v>455</v>
      </c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>
        <f>AK2173</f>
        <v>1996.3979999999999</v>
      </c>
      <c r="AL2172" s="18">
        <f t="shared" si="4989"/>
        <v>0</v>
      </c>
      <c r="AM2172" s="18">
        <f t="shared" si="4989"/>
        <v>0</v>
      </c>
      <c r="AN2172" s="18">
        <f t="shared" si="4882"/>
        <v>1996.3979999999999</v>
      </c>
      <c r="AO2172" s="18">
        <f t="shared" si="4883"/>
        <v>0</v>
      </c>
      <c r="AP2172" s="18">
        <f t="shared" si="4884"/>
        <v>0</v>
      </c>
      <c r="AQ2172" s="18">
        <f t="shared" si="4989"/>
        <v>0</v>
      </c>
      <c r="AR2172" s="18">
        <f t="shared" si="4885"/>
        <v>1996.3979999999999</v>
      </c>
      <c r="AS2172" s="18">
        <f t="shared" si="4989"/>
        <v>0</v>
      </c>
      <c r="AT2172" s="18">
        <f t="shared" si="4989"/>
        <v>0</v>
      </c>
      <c r="AU2172" s="18">
        <f t="shared" si="4989"/>
        <v>0</v>
      </c>
      <c r="AV2172" s="18">
        <f t="shared" si="4961"/>
        <v>1996.3979999999999</v>
      </c>
      <c r="AW2172" s="18">
        <f t="shared" si="4962"/>
        <v>0</v>
      </c>
      <c r="AX2172" s="18">
        <f t="shared" si="4963"/>
        <v>0</v>
      </c>
      <c r="AY2172" s="18">
        <f t="shared" si="4989"/>
        <v>0</v>
      </c>
      <c r="AZ2172" s="18">
        <f t="shared" si="4989"/>
        <v>0</v>
      </c>
      <c r="BA2172" s="18">
        <f t="shared" si="4949"/>
        <v>1996.3979999999999</v>
      </c>
      <c r="BB2172" s="18">
        <f t="shared" si="4950"/>
        <v>0</v>
      </c>
      <c r="BC2172" s="18">
        <f t="shared" si="4989"/>
        <v>0</v>
      </c>
      <c r="BD2172" s="18">
        <f t="shared" si="4989"/>
        <v>0</v>
      </c>
      <c r="BE2172" s="18">
        <f t="shared" si="4989"/>
        <v>0</v>
      </c>
      <c r="BF2172" s="18">
        <f t="shared" si="4902"/>
        <v>1996.3979999999999</v>
      </c>
      <c r="BG2172" s="18">
        <f t="shared" si="4903"/>
        <v>0</v>
      </c>
      <c r="BH2172" s="18">
        <f t="shared" si="4904"/>
        <v>0</v>
      </c>
      <c r="BI2172" s="18">
        <f t="shared" si="4989"/>
        <v>0</v>
      </c>
      <c r="BJ2172" s="25"/>
      <c r="BK2172" s="36"/>
    </row>
    <row r="2173" spans="1:63" ht="46.8" x14ac:dyDescent="0.3">
      <c r="A2173" s="19" t="s">
        <v>1528</v>
      </c>
      <c r="B2173" s="50">
        <v>240</v>
      </c>
      <c r="C2173" s="51"/>
      <c r="D2173" s="51"/>
      <c r="E2173" s="14" t="s">
        <v>463</v>
      </c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>
        <f>AK2174</f>
        <v>1996.3979999999999</v>
      </c>
      <c r="AL2173" s="18">
        <f t="shared" si="4989"/>
        <v>0</v>
      </c>
      <c r="AM2173" s="18">
        <f t="shared" si="4989"/>
        <v>0</v>
      </c>
      <c r="AN2173" s="18">
        <f t="shared" si="4882"/>
        <v>1996.3979999999999</v>
      </c>
      <c r="AO2173" s="18">
        <f t="shared" si="4883"/>
        <v>0</v>
      </c>
      <c r="AP2173" s="18">
        <f t="shared" si="4884"/>
        <v>0</v>
      </c>
      <c r="AQ2173" s="18">
        <f t="shared" si="4989"/>
        <v>0</v>
      </c>
      <c r="AR2173" s="18">
        <f t="shared" si="4885"/>
        <v>1996.3979999999999</v>
      </c>
      <c r="AS2173" s="18">
        <f t="shared" si="4989"/>
        <v>0</v>
      </c>
      <c r="AT2173" s="18">
        <f t="shared" si="4989"/>
        <v>0</v>
      </c>
      <c r="AU2173" s="18">
        <f t="shared" si="4989"/>
        <v>0</v>
      </c>
      <c r="AV2173" s="18">
        <f t="shared" si="4961"/>
        <v>1996.3979999999999</v>
      </c>
      <c r="AW2173" s="18">
        <f t="shared" si="4962"/>
        <v>0</v>
      </c>
      <c r="AX2173" s="18">
        <f t="shared" si="4963"/>
        <v>0</v>
      </c>
      <c r="AY2173" s="18">
        <f t="shared" si="4989"/>
        <v>0</v>
      </c>
      <c r="AZ2173" s="18">
        <f t="shared" si="4989"/>
        <v>0</v>
      </c>
      <c r="BA2173" s="18">
        <f t="shared" si="4949"/>
        <v>1996.3979999999999</v>
      </c>
      <c r="BB2173" s="18">
        <f t="shared" si="4950"/>
        <v>0</v>
      </c>
      <c r="BC2173" s="18">
        <f t="shared" si="4989"/>
        <v>0</v>
      </c>
      <c r="BD2173" s="18">
        <f t="shared" si="4989"/>
        <v>0</v>
      </c>
      <c r="BE2173" s="18">
        <f t="shared" si="4989"/>
        <v>0</v>
      </c>
      <c r="BF2173" s="18">
        <f t="shared" si="4902"/>
        <v>1996.3979999999999</v>
      </c>
      <c r="BG2173" s="18">
        <f t="shared" si="4903"/>
        <v>0</v>
      </c>
      <c r="BH2173" s="18">
        <f t="shared" si="4904"/>
        <v>0</v>
      </c>
      <c r="BI2173" s="18">
        <f t="shared" si="4989"/>
        <v>0</v>
      </c>
      <c r="BJ2173" s="25"/>
      <c r="BK2173" s="36"/>
    </row>
    <row r="2174" spans="1:63" x14ac:dyDescent="0.3">
      <c r="A2174" s="19" t="s">
        <v>1528</v>
      </c>
      <c r="B2174" s="50">
        <v>240</v>
      </c>
      <c r="C2174" s="51" t="s">
        <v>184</v>
      </c>
      <c r="D2174" s="51" t="s">
        <v>99</v>
      </c>
      <c r="E2174" s="14" t="s">
        <v>432</v>
      </c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>
        <f>101.554+655.051+166.958+165.008+340.091+308.552+187.643+71.541</f>
        <v>1996.3979999999999</v>
      </c>
      <c r="AL2174" s="18"/>
      <c r="AM2174" s="18"/>
      <c r="AN2174" s="18">
        <f t="shared" si="4882"/>
        <v>1996.3979999999999</v>
      </c>
      <c r="AO2174" s="18">
        <f t="shared" si="4883"/>
        <v>0</v>
      </c>
      <c r="AP2174" s="18">
        <f t="shared" si="4884"/>
        <v>0</v>
      </c>
      <c r="AQ2174" s="18"/>
      <c r="AR2174" s="18">
        <f t="shared" si="4885"/>
        <v>1996.3979999999999</v>
      </c>
      <c r="AS2174" s="18"/>
      <c r="AT2174" s="18"/>
      <c r="AU2174" s="18"/>
      <c r="AV2174" s="18">
        <f t="shared" si="4961"/>
        <v>1996.3979999999999</v>
      </c>
      <c r="AW2174" s="18">
        <f t="shared" si="4962"/>
        <v>0</v>
      </c>
      <c r="AX2174" s="18">
        <f t="shared" si="4963"/>
        <v>0</v>
      </c>
      <c r="AY2174" s="18"/>
      <c r="AZ2174" s="18"/>
      <c r="BA2174" s="18">
        <f t="shared" si="4949"/>
        <v>1996.3979999999999</v>
      </c>
      <c r="BB2174" s="18">
        <f t="shared" si="4950"/>
        <v>0</v>
      </c>
      <c r="BC2174" s="18"/>
      <c r="BD2174" s="18"/>
      <c r="BE2174" s="18"/>
      <c r="BF2174" s="18">
        <f t="shared" si="4902"/>
        <v>1996.3979999999999</v>
      </c>
      <c r="BG2174" s="18">
        <f t="shared" si="4903"/>
        <v>0</v>
      </c>
      <c r="BH2174" s="18">
        <f t="shared" si="4904"/>
        <v>0</v>
      </c>
      <c r="BI2174" s="18"/>
      <c r="BJ2174" s="25"/>
      <c r="BK2174" s="36"/>
    </row>
    <row r="2175" spans="1:63" ht="109.2" x14ac:dyDescent="0.3">
      <c r="A2175" s="19" t="s">
        <v>1595</v>
      </c>
      <c r="B2175" s="19"/>
      <c r="C2175" s="14"/>
      <c r="D2175" s="51"/>
      <c r="E2175" s="14" t="s">
        <v>1596</v>
      </c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>
        <f>BC2176</f>
        <v>1709.3340000000001</v>
      </c>
      <c r="BD2175" s="18">
        <f t="shared" ref="BD2175:BI2177" si="4990">BD2176</f>
        <v>0</v>
      </c>
      <c r="BE2175" s="18">
        <f t="shared" si="4990"/>
        <v>0</v>
      </c>
      <c r="BF2175" s="18">
        <f t="shared" si="4902"/>
        <v>1709.3340000000001</v>
      </c>
      <c r="BG2175" s="18">
        <f t="shared" si="4903"/>
        <v>0</v>
      </c>
      <c r="BH2175" s="18">
        <f t="shared" si="4904"/>
        <v>0</v>
      </c>
      <c r="BI2175" s="18">
        <f t="shared" si="4990"/>
        <v>0</v>
      </c>
      <c r="BJ2175" s="25"/>
      <c r="BK2175" s="36"/>
    </row>
    <row r="2176" spans="1:63" ht="31.2" x14ac:dyDescent="0.3">
      <c r="A2176" s="19" t="s">
        <v>1595</v>
      </c>
      <c r="B2176" s="50">
        <v>200</v>
      </c>
      <c r="C2176" s="51"/>
      <c r="D2176" s="51"/>
      <c r="E2176" s="14" t="s">
        <v>455</v>
      </c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>
        <f>BC2177</f>
        <v>1709.3340000000001</v>
      </c>
      <c r="BD2176" s="18">
        <f t="shared" si="4990"/>
        <v>0</v>
      </c>
      <c r="BE2176" s="18">
        <f t="shared" si="4990"/>
        <v>0</v>
      </c>
      <c r="BF2176" s="18">
        <f t="shared" si="4902"/>
        <v>1709.3340000000001</v>
      </c>
      <c r="BG2176" s="18">
        <f t="shared" si="4903"/>
        <v>0</v>
      </c>
      <c r="BH2176" s="18">
        <f t="shared" si="4904"/>
        <v>0</v>
      </c>
      <c r="BI2176" s="18">
        <f t="shared" si="4990"/>
        <v>0</v>
      </c>
      <c r="BJ2176" s="25"/>
      <c r="BK2176" s="36"/>
    </row>
    <row r="2177" spans="1:92" ht="46.8" x14ac:dyDescent="0.3">
      <c r="A2177" s="19" t="s">
        <v>1595</v>
      </c>
      <c r="B2177" s="50">
        <v>240</v>
      </c>
      <c r="C2177" s="51"/>
      <c r="D2177" s="51"/>
      <c r="E2177" s="14" t="s">
        <v>463</v>
      </c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>
        <f>BC2178</f>
        <v>1709.3340000000001</v>
      </c>
      <c r="BD2177" s="18">
        <f t="shared" si="4990"/>
        <v>0</v>
      </c>
      <c r="BE2177" s="18">
        <f t="shared" si="4990"/>
        <v>0</v>
      </c>
      <c r="BF2177" s="18">
        <f t="shared" si="4902"/>
        <v>1709.3340000000001</v>
      </c>
      <c r="BG2177" s="18">
        <f t="shared" si="4903"/>
        <v>0</v>
      </c>
      <c r="BH2177" s="18">
        <f t="shared" si="4904"/>
        <v>0</v>
      </c>
      <c r="BI2177" s="18">
        <f t="shared" si="4990"/>
        <v>0</v>
      </c>
      <c r="BJ2177" s="25"/>
      <c r="BK2177" s="36"/>
    </row>
    <row r="2178" spans="1:92" ht="31.2" x14ac:dyDescent="0.3">
      <c r="A2178" s="19" t="s">
        <v>1595</v>
      </c>
      <c r="B2178" s="50">
        <v>240</v>
      </c>
      <c r="C2178" s="51" t="s">
        <v>184</v>
      </c>
      <c r="D2178" s="51" t="s">
        <v>137</v>
      </c>
      <c r="E2178" s="14" t="s">
        <v>1594</v>
      </c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>
        <v>1709.3340000000001</v>
      </c>
      <c r="BD2178" s="18"/>
      <c r="BE2178" s="18"/>
      <c r="BF2178" s="18">
        <f t="shared" si="4902"/>
        <v>1709.3340000000001</v>
      </c>
      <c r="BG2178" s="18">
        <f t="shared" si="4903"/>
        <v>0</v>
      </c>
      <c r="BH2178" s="18">
        <f t="shared" si="4904"/>
        <v>0</v>
      </c>
      <c r="BI2178" s="18"/>
      <c r="BJ2178" s="25"/>
      <c r="BK2178" s="36"/>
    </row>
    <row r="2179" spans="1:92" s="11" customFormat="1" ht="62.4" x14ac:dyDescent="0.3">
      <c r="A2179" s="10" t="s">
        <v>320</v>
      </c>
      <c r="B2179" s="16"/>
      <c r="C2179" s="10"/>
      <c r="D2179" s="10"/>
      <c r="E2179" s="15" t="s">
        <v>843</v>
      </c>
      <c r="F2179" s="17">
        <f>F2180+F2185+F2204</f>
        <v>1498437.9</v>
      </c>
      <c r="G2179" s="17">
        <f t="shared" ref="G2179:BI2179" si="4991">G2180+G2185+G2204</f>
        <v>803584.6</v>
      </c>
      <c r="H2179" s="17">
        <f t="shared" si="4991"/>
        <v>203584.6</v>
      </c>
      <c r="I2179" s="17">
        <f t="shared" ref="I2179:K2179" si="4992">I2180+I2185+I2204</f>
        <v>-2697</v>
      </c>
      <c r="J2179" s="17">
        <f t="shared" si="4992"/>
        <v>0</v>
      </c>
      <c r="K2179" s="17">
        <f t="shared" si="4992"/>
        <v>0</v>
      </c>
      <c r="L2179" s="17">
        <f t="shared" si="4980"/>
        <v>1495740.9</v>
      </c>
      <c r="M2179" s="17">
        <f t="shared" si="4981"/>
        <v>803584.6</v>
      </c>
      <c r="N2179" s="17">
        <f t="shared" si="4982"/>
        <v>203584.6</v>
      </c>
      <c r="O2179" s="17">
        <f t="shared" ref="O2179:Q2179" si="4993">O2180+O2185+O2204</f>
        <v>44667.271999999997</v>
      </c>
      <c r="P2179" s="17">
        <f t="shared" si="4993"/>
        <v>0</v>
      </c>
      <c r="Q2179" s="17">
        <f t="shared" si="4993"/>
        <v>0</v>
      </c>
      <c r="R2179" s="17">
        <f t="shared" ref="R2179:R2242" si="4994">L2179+O2179</f>
        <v>1540408.1719999998</v>
      </c>
      <c r="S2179" s="17">
        <f t="shared" ref="S2179:S2242" si="4995">M2179+P2179</f>
        <v>803584.6</v>
      </c>
      <c r="T2179" s="17">
        <f t="shared" ref="T2179:T2242" si="4996">N2179+Q2179</f>
        <v>203584.6</v>
      </c>
      <c r="U2179" s="17">
        <f t="shared" ref="U2179:W2179" si="4997">U2180+U2185+U2204</f>
        <v>-4.9000000000000002E-2</v>
      </c>
      <c r="V2179" s="17">
        <f t="shared" si="4997"/>
        <v>0</v>
      </c>
      <c r="W2179" s="17">
        <f t="shared" si="4997"/>
        <v>0</v>
      </c>
      <c r="X2179" s="17">
        <f t="shared" ref="X2179:X2242" si="4998">R2179+U2179</f>
        <v>1540408.1229999997</v>
      </c>
      <c r="Y2179" s="17">
        <f t="shared" ref="Y2179:Y2242" si="4999">S2179+V2179</f>
        <v>803584.6</v>
      </c>
      <c r="Z2179" s="17">
        <f t="shared" ref="Z2179:Z2242" si="5000">T2179+W2179</f>
        <v>203584.6</v>
      </c>
      <c r="AA2179" s="17">
        <f t="shared" ref="AA2179:AB2179" si="5001">AA2180+AA2185+AA2204</f>
        <v>0</v>
      </c>
      <c r="AB2179" s="17">
        <f t="shared" si="5001"/>
        <v>0</v>
      </c>
      <c r="AC2179" s="17">
        <f t="shared" ref="AC2179" si="5002">AC2180+AC2185+AC2204</f>
        <v>0</v>
      </c>
      <c r="AD2179" s="18">
        <f t="shared" ref="AD2179:AD2242" si="5003">X2179+AA2179</f>
        <v>1540408.1229999997</v>
      </c>
      <c r="AE2179" s="18">
        <f t="shared" ref="AE2179:AE2242" si="5004">Y2179+AB2179</f>
        <v>803584.6</v>
      </c>
      <c r="AF2179" s="18">
        <f t="shared" ref="AF2179:AF2242" si="5005">Z2179+AC2179</f>
        <v>203584.6</v>
      </c>
      <c r="AG2179" s="17">
        <f t="shared" ref="AG2179" si="5006">AG2180+AG2185+AG2204</f>
        <v>0</v>
      </c>
      <c r="AH2179" s="17">
        <f t="shared" si="4985"/>
        <v>1540408.1229999997</v>
      </c>
      <c r="AI2179" s="17">
        <f t="shared" si="4986"/>
        <v>803584.6</v>
      </c>
      <c r="AJ2179" s="17">
        <f t="shared" si="4987"/>
        <v>203584.6</v>
      </c>
      <c r="AK2179" s="17">
        <f t="shared" ref="AK2179:AM2179" si="5007">AK2180+AK2185+AK2204</f>
        <v>76446.2</v>
      </c>
      <c r="AL2179" s="17">
        <f t="shared" si="5007"/>
        <v>81669.3</v>
      </c>
      <c r="AM2179" s="17">
        <f t="shared" si="5007"/>
        <v>0</v>
      </c>
      <c r="AN2179" s="17">
        <f t="shared" si="4882"/>
        <v>1616854.3229999996</v>
      </c>
      <c r="AO2179" s="17">
        <f t="shared" si="4883"/>
        <v>885253.9</v>
      </c>
      <c r="AP2179" s="17">
        <f t="shared" si="4884"/>
        <v>203584.6</v>
      </c>
      <c r="AQ2179" s="17">
        <f t="shared" ref="AQ2179" si="5008">AQ2180+AQ2185+AQ2204</f>
        <v>0</v>
      </c>
      <c r="AR2179" s="17">
        <f t="shared" si="4885"/>
        <v>1616854.3229999996</v>
      </c>
      <c r="AS2179" s="17">
        <f t="shared" ref="AS2179:AU2179" si="5009">AS2180+AS2185+AS2204</f>
        <v>-31539.000000000015</v>
      </c>
      <c r="AT2179" s="17">
        <f t="shared" si="5009"/>
        <v>31539.000000000015</v>
      </c>
      <c r="AU2179" s="17">
        <f t="shared" si="5009"/>
        <v>0</v>
      </c>
      <c r="AV2179" s="17">
        <f t="shared" si="4961"/>
        <v>1585315.3229999996</v>
      </c>
      <c r="AW2179" s="17">
        <f t="shared" si="4962"/>
        <v>916792.9</v>
      </c>
      <c r="AX2179" s="17">
        <f t="shared" si="4963"/>
        <v>203584.6</v>
      </c>
      <c r="AY2179" s="17">
        <f t="shared" ref="AY2179:AZ2179" si="5010">AY2180+AY2185+AY2204</f>
        <v>-192.0010000000002</v>
      </c>
      <c r="AZ2179" s="17">
        <f t="shared" si="5010"/>
        <v>-18049.97</v>
      </c>
      <c r="BA2179" s="18">
        <f t="shared" si="4949"/>
        <v>1585123.3219999997</v>
      </c>
      <c r="BB2179" s="18">
        <f t="shared" si="4950"/>
        <v>898742.93</v>
      </c>
      <c r="BC2179" s="17">
        <f t="shared" ref="BC2179:BE2179" si="5011">BC2180+BC2185+BC2204</f>
        <v>-35084.171999999999</v>
      </c>
      <c r="BD2179" s="17">
        <f t="shared" si="5011"/>
        <v>56876.035000000003</v>
      </c>
      <c r="BE2179" s="17">
        <f t="shared" si="5011"/>
        <v>0</v>
      </c>
      <c r="BF2179" s="17">
        <f t="shared" si="4902"/>
        <v>1550039.1499999997</v>
      </c>
      <c r="BG2179" s="17">
        <f t="shared" si="4903"/>
        <v>955618.96500000008</v>
      </c>
      <c r="BH2179" s="17">
        <f t="shared" si="4904"/>
        <v>203584.6</v>
      </c>
      <c r="BI2179" s="17">
        <f t="shared" si="4991"/>
        <v>0</v>
      </c>
      <c r="BJ2179" s="40"/>
      <c r="BK2179" s="35"/>
      <c r="BL2179" s="31"/>
      <c r="BM2179" s="31"/>
      <c r="BN2179" s="31"/>
      <c r="BO2179" s="31"/>
      <c r="BP2179" s="31"/>
      <c r="BQ2179" s="31"/>
      <c r="BR2179" s="31"/>
      <c r="BS2179" s="31"/>
      <c r="BT2179" s="31"/>
      <c r="BU2179" s="31"/>
      <c r="BV2179" s="31"/>
      <c r="BW2179" s="31"/>
      <c r="BX2179" s="31"/>
      <c r="BY2179" s="31"/>
      <c r="BZ2179" s="31"/>
      <c r="CA2179" s="31"/>
      <c r="CB2179" s="31"/>
      <c r="CC2179" s="31"/>
      <c r="CD2179" s="31"/>
      <c r="CE2179" s="31"/>
      <c r="CF2179" s="31"/>
      <c r="CG2179" s="31"/>
      <c r="CH2179" s="31"/>
      <c r="CI2179" s="31"/>
      <c r="CJ2179" s="31"/>
      <c r="CK2179" s="31"/>
      <c r="CL2179" s="31"/>
      <c r="CM2179" s="31"/>
      <c r="CN2179" s="31"/>
    </row>
    <row r="2180" spans="1:92" ht="78" x14ac:dyDescent="0.3">
      <c r="A2180" s="51" t="s">
        <v>321</v>
      </c>
      <c r="B2180" s="50"/>
      <c r="C2180" s="51"/>
      <c r="D2180" s="51"/>
      <c r="E2180" s="14" t="s">
        <v>844</v>
      </c>
      <c r="F2180" s="18">
        <f t="shared" ref="F2180:BI2183" si="5012">F2181</f>
        <v>53584.6</v>
      </c>
      <c r="G2180" s="18">
        <f t="shared" si="5012"/>
        <v>53584.6</v>
      </c>
      <c r="H2180" s="18">
        <f t="shared" si="5012"/>
        <v>53584.6</v>
      </c>
      <c r="I2180" s="18">
        <f t="shared" si="5012"/>
        <v>0</v>
      </c>
      <c r="J2180" s="18">
        <f t="shared" si="5012"/>
        <v>0</v>
      </c>
      <c r="K2180" s="18">
        <f t="shared" si="5012"/>
        <v>0</v>
      </c>
      <c r="L2180" s="18">
        <f t="shared" si="4980"/>
        <v>53584.6</v>
      </c>
      <c r="M2180" s="18">
        <f t="shared" si="4981"/>
        <v>53584.6</v>
      </c>
      <c r="N2180" s="18">
        <f t="shared" si="4982"/>
        <v>53584.6</v>
      </c>
      <c r="O2180" s="18">
        <f t="shared" si="5012"/>
        <v>0</v>
      </c>
      <c r="P2180" s="18">
        <f t="shared" si="5012"/>
        <v>0</v>
      </c>
      <c r="Q2180" s="18">
        <f t="shared" si="5012"/>
        <v>0</v>
      </c>
      <c r="R2180" s="18">
        <f t="shared" si="4994"/>
        <v>53584.6</v>
      </c>
      <c r="S2180" s="18">
        <f t="shared" si="4995"/>
        <v>53584.6</v>
      </c>
      <c r="T2180" s="18">
        <f t="shared" si="4996"/>
        <v>53584.6</v>
      </c>
      <c r="U2180" s="18">
        <f t="shared" si="5012"/>
        <v>0</v>
      </c>
      <c r="V2180" s="18">
        <f t="shared" si="5012"/>
        <v>0</v>
      </c>
      <c r="W2180" s="18">
        <f t="shared" si="5012"/>
        <v>0</v>
      </c>
      <c r="X2180" s="18">
        <f t="shared" si="4998"/>
        <v>53584.6</v>
      </c>
      <c r="Y2180" s="18">
        <f t="shared" si="4999"/>
        <v>53584.6</v>
      </c>
      <c r="Z2180" s="18">
        <f t="shared" si="5000"/>
        <v>53584.6</v>
      </c>
      <c r="AA2180" s="18">
        <f t="shared" si="5012"/>
        <v>0</v>
      </c>
      <c r="AB2180" s="18">
        <f t="shared" si="5012"/>
        <v>0</v>
      </c>
      <c r="AC2180" s="18">
        <f t="shared" si="5012"/>
        <v>0</v>
      </c>
      <c r="AD2180" s="18">
        <f t="shared" si="5003"/>
        <v>53584.6</v>
      </c>
      <c r="AE2180" s="18">
        <f t="shared" si="5004"/>
        <v>53584.6</v>
      </c>
      <c r="AF2180" s="18">
        <f t="shared" si="5005"/>
        <v>53584.6</v>
      </c>
      <c r="AG2180" s="18">
        <f t="shared" si="5012"/>
        <v>0</v>
      </c>
      <c r="AH2180" s="18">
        <f t="shared" si="4985"/>
        <v>53584.6</v>
      </c>
      <c r="AI2180" s="18">
        <f t="shared" si="4986"/>
        <v>53584.6</v>
      </c>
      <c r="AJ2180" s="18">
        <f t="shared" si="4987"/>
        <v>53584.6</v>
      </c>
      <c r="AK2180" s="18">
        <f t="shared" si="5012"/>
        <v>0</v>
      </c>
      <c r="AL2180" s="18">
        <f t="shared" si="5012"/>
        <v>0</v>
      </c>
      <c r="AM2180" s="18">
        <f t="shared" si="5012"/>
        <v>0</v>
      </c>
      <c r="AN2180" s="18">
        <f t="shared" si="4882"/>
        <v>53584.6</v>
      </c>
      <c r="AO2180" s="18">
        <f t="shared" si="4883"/>
        <v>53584.6</v>
      </c>
      <c r="AP2180" s="18">
        <f t="shared" si="4884"/>
        <v>53584.6</v>
      </c>
      <c r="AQ2180" s="18">
        <f t="shared" si="5012"/>
        <v>0</v>
      </c>
      <c r="AR2180" s="18">
        <f t="shared" si="4885"/>
        <v>53584.6</v>
      </c>
      <c r="AS2180" s="18">
        <f t="shared" si="5012"/>
        <v>0</v>
      </c>
      <c r="AT2180" s="18">
        <f t="shared" si="5012"/>
        <v>0</v>
      </c>
      <c r="AU2180" s="18">
        <f t="shared" si="5012"/>
        <v>0</v>
      </c>
      <c r="AV2180" s="18">
        <f t="shared" si="4961"/>
        <v>53584.6</v>
      </c>
      <c r="AW2180" s="18">
        <f t="shared" si="4962"/>
        <v>53584.6</v>
      </c>
      <c r="AX2180" s="18">
        <f t="shared" si="4963"/>
        <v>53584.6</v>
      </c>
      <c r="AY2180" s="18">
        <f t="shared" si="5012"/>
        <v>0</v>
      </c>
      <c r="AZ2180" s="18">
        <f t="shared" si="5012"/>
        <v>0</v>
      </c>
      <c r="BA2180" s="18">
        <f t="shared" si="4949"/>
        <v>53584.6</v>
      </c>
      <c r="BB2180" s="18">
        <f t="shared" si="4950"/>
        <v>53584.6</v>
      </c>
      <c r="BC2180" s="18">
        <f t="shared" si="5012"/>
        <v>0</v>
      </c>
      <c r="BD2180" s="18">
        <f t="shared" si="5012"/>
        <v>0</v>
      </c>
      <c r="BE2180" s="18">
        <f t="shared" si="5012"/>
        <v>0</v>
      </c>
      <c r="BF2180" s="18">
        <f t="shared" si="4902"/>
        <v>53584.6</v>
      </c>
      <c r="BG2180" s="18">
        <f t="shared" si="4903"/>
        <v>53584.6</v>
      </c>
      <c r="BH2180" s="18">
        <f t="shared" si="4904"/>
        <v>53584.6</v>
      </c>
      <c r="BI2180" s="18">
        <f t="shared" si="5012"/>
        <v>0</v>
      </c>
      <c r="BJ2180" s="25"/>
      <c r="BK2180" s="36"/>
    </row>
    <row r="2181" spans="1:92" ht="46.8" x14ac:dyDescent="0.3">
      <c r="A2181" s="51" t="s">
        <v>319</v>
      </c>
      <c r="B2181" s="50"/>
      <c r="C2181" s="51"/>
      <c r="D2181" s="51"/>
      <c r="E2181" s="14" t="s">
        <v>596</v>
      </c>
      <c r="F2181" s="18">
        <f t="shared" si="5012"/>
        <v>53584.6</v>
      </c>
      <c r="G2181" s="18">
        <f t="shared" si="5012"/>
        <v>53584.6</v>
      </c>
      <c r="H2181" s="18">
        <f t="shared" si="5012"/>
        <v>53584.6</v>
      </c>
      <c r="I2181" s="18">
        <f t="shared" si="5012"/>
        <v>0</v>
      </c>
      <c r="J2181" s="18">
        <f t="shared" si="5012"/>
        <v>0</v>
      </c>
      <c r="K2181" s="18">
        <f t="shared" si="5012"/>
        <v>0</v>
      </c>
      <c r="L2181" s="18">
        <f t="shared" si="4980"/>
        <v>53584.6</v>
      </c>
      <c r="M2181" s="18">
        <f t="shared" si="4981"/>
        <v>53584.6</v>
      </c>
      <c r="N2181" s="18">
        <f t="shared" si="4982"/>
        <v>53584.6</v>
      </c>
      <c r="O2181" s="18">
        <f t="shared" si="5012"/>
        <v>0</v>
      </c>
      <c r="P2181" s="18">
        <f t="shared" si="5012"/>
        <v>0</v>
      </c>
      <c r="Q2181" s="18">
        <f t="shared" si="5012"/>
        <v>0</v>
      </c>
      <c r="R2181" s="18">
        <f t="shared" si="4994"/>
        <v>53584.6</v>
      </c>
      <c r="S2181" s="18">
        <f t="shared" si="4995"/>
        <v>53584.6</v>
      </c>
      <c r="T2181" s="18">
        <f t="shared" si="4996"/>
        <v>53584.6</v>
      </c>
      <c r="U2181" s="18">
        <f t="shared" si="5012"/>
        <v>0</v>
      </c>
      <c r="V2181" s="18">
        <f t="shared" si="5012"/>
        <v>0</v>
      </c>
      <c r="W2181" s="18">
        <f t="shared" si="5012"/>
        <v>0</v>
      </c>
      <c r="X2181" s="18">
        <f t="shared" si="4998"/>
        <v>53584.6</v>
      </c>
      <c r="Y2181" s="18">
        <f t="shared" si="4999"/>
        <v>53584.6</v>
      </c>
      <c r="Z2181" s="18">
        <f t="shared" si="5000"/>
        <v>53584.6</v>
      </c>
      <c r="AA2181" s="18">
        <f t="shared" si="5012"/>
        <v>0</v>
      </c>
      <c r="AB2181" s="18">
        <f t="shared" si="5012"/>
        <v>0</v>
      </c>
      <c r="AC2181" s="18">
        <f t="shared" si="5012"/>
        <v>0</v>
      </c>
      <c r="AD2181" s="18">
        <f t="shared" si="5003"/>
        <v>53584.6</v>
      </c>
      <c r="AE2181" s="18">
        <f t="shared" si="5004"/>
        <v>53584.6</v>
      </c>
      <c r="AF2181" s="18">
        <f t="shared" si="5005"/>
        <v>53584.6</v>
      </c>
      <c r="AG2181" s="18">
        <f t="shared" si="5012"/>
        <v>0</v>
      </c>
      <c r="AH2181" s="18">
        <f t="shared" si="4985"/>
        <v>53584.6</v>
      </c>
      <c r="AI2181" s="18">
        <f t="shared" si="4986"/>
        <v>53584.6</v>
      </c>
      <c r="AJ2181" s="18">
        <f t="shared" si="4987"/>
        <v>53584.6</v>
      </c>
      <c r="AK2181" s="18">
        <f t="shared" si="5012"/>
        <v>0</v>
      </c>
      <c r="AL2181" s="18">
        <f t="shared" si="5012"/>
        <v>0</v>
      </c>
      <c r="AM2181" s="18">
        <f t="shared" si="5012"/>
        <v>0</v>
      </c>
      <c r="AN2181" s="18">
        <f t="shared" si="4882"/>
        <v>53584.6</v>
      </c>
      <c r="AO2181" s="18">
        <f t="shared" si="4883"/>
        <v>53584.6</v>
      </c>
      <c r="AP2181" s="18">
        <f t="shared" si="4884"/>
        <v>53584.6</v>
      </c>
      <c r="AQ2181" s="18">
        <f t="shared" si="5012"/>
        <v>0</v>
      </c>
      <c r="AR2181" s="18">
        <f t="shared" si="4885"/>
        <v>53584.6</v>
      </c>
      <c r="AS2181" s="18">
        <f t="shared" si="5012"/>
        <v>0</v>
      </c>
      <c r="AT2181" s="18">
        <f t="shared" si="5012"/>
        <v>0</v>
      </c>
      <c r="AU2181" s="18">
        <f t="shared" si="5012"/>
        <v>0</v>
      </c>
      <c r="AV2181" s="18">
        <f t="shared" si="4961"/>
        <v>53584.6</v>
      </c>
      <c r="AW2181" s="18">
        <f t="shared" si="4962"/>
        <v>53584.6</v>
      </c>
      <c r="AX2181" s="18">
        <f t="shared" si="4963"/>
        <v>53584.6</v>
      </c>
      <c r="AY2181" s="18">
        <f t="shared" si="5012"/>
        <v>0</v>
      </c>
      <c r="AZ2181" s="18">
        <f t="shared" si="5012"/>
        <v>0</v>
      </c>
      <c r="BA2181" s="18">
        <f t="shared" si="4949"/>
        <v>53584.6</v>
      </c>
      <c r="BB2181" s="18">
        <f t="shared" si="4950"/>
        <v>53584.6</v>
      </c>
      <c r="BC2181" s="18">
        <f t="shared" si="5012"/>
        <v>0</v>
      </c>
      <c r="BD2181" s="18">
        <f t="shared" si="5012"/>
        <v>0</v>
      </c>
      <c r="BE2181" s="18">
        <f t="shared" si="5012"/>
        <v>0</v>
      </c>
      <c r="BF2181" s="18">
        <f t="shared" si="4902"/>
        <v>53584.6</v>
      </c>
      <c r="BG2181" s="18">
        <f t="shared" si="4903"/>
        <v>53584.6</v>
      </c>
      <c r="BH2181" s="18">
        <f t="shared" si="4904"/>
        <v>53584.6</v>
      </c>
      <c r="BI2181" s="18">
        <f t="shared" si="5012"/>
        <v>0</v>
      </c>
      <c r="BJ2181" s="25"/>
      <c r="BK2181" s="36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</row>
    <row r="2182" spans="1:92" ht="31.2" x14ac:dyDescent="0.3">
      <c r="A2182" s="51" t="s">
        <v>319</v>
      </c>
      <c r="B2182" s="50">
        <v>200</v>
      </c>
      <c r="C2182" s="51"/>
      <c r="D2182" s="51"/>
      <c r="E2182" s="14" t="s">
        <v>455</v>
      </c>
      <c r="F2182" s="18">
        <f t="shared" si="5012"/>
        <v>53584.6</v>
      </c>
      <c r="G2182" s="18">
        <f t="shared" si="5012"/>
        <v>53584.6</v>
      </c>
      <c r="H2182" s="18">
        <f t="shared" si="5012"/>
        <v>53584.6</v>
      </c>
      <c r="I2182" s="18">
        <f t="shared" si="5012"/>
        <v>0</v>
      </c>
      <c r="J2182" s="18">
        <f t="shared" si="5012"/>
        <v>0</v>
      </c>
      <c r="K2182" s="18">
        <f t="shared" si="5012"/>
        <v>0</v>
      </c>
      <c r="L2182" s="18">
        <f t="shared" si="4980"/>
        <v>53584.6</v>
      </c>
      <c r="M2182" s="18">
        <f t="shared" si="4981"/>
        <v>53584.6</v>
      </c>
      <c r="N2182" s="18">
        <f t="shared" si="4982"/>
        <v>53584.6</v>
      </c>
      <c r="O2182" s="18">
        <f t="shared" si="5012"/>
        <v>0</v>
      </c>
      <c r="P2182" s="18">
        <f t="shared" si="5012"/>
        <v>0</v>
      </c>
      <c r="Q2182" s="18">
        <f t="shared" si="5012"/>
        <v>0</v>
      </c>
      <c r="R2182" s="18">
        <f t="shared" si="4994"/>
        <v>53584.6</v>
      </c>
      <c r="S2182" s="18">
        <f t="shared" si="4995"/>
        <v>53584.6</v>
      </c>
      <c r="T2182" s="18">
        <f t="shared" si="4996"/>
        <v>53584.6</v>
      </c>
      <c r="U2182" s="18">
        <f t="shared" si="5012"/>
        <v>0</v>
      </c>
      <c r="V2182" s="18">
        <f t="shared" si="5012"/>
        <v>0</v>
      </c>
      <c r="W2182" s="18">
        <f t="shared" si="5012"/>
        <v>0</v>
      </c>
      <c r="X2182" s="18">
        <f t="shared" si="4998"/>
        <v>53584.6</v>
      </c>
      <c r="Y2182" s="18">
        <f t="shared" si="4999"/>
        <v>53584.6</v>
      </c>
      <c r="Z2182" s="18">
        <f t="shared" si="5000"/>
        <v>53584.6</v>
      </c>
      <c r="AA2182" s="18">
        <f t="shared" si="5012"/>
        <v>0</v>
      </c>
      <c r="AB2182" s="18">
        <f t="shared" si="5012"/>
        <v>0</v>
      </c>
      <c r="AC2182" s="18">
        <f t="shared" si="5012"/>
        <v>0</v>
      </c>
      <c r="AD2182" s="18">
        <f t="shared" si="5003"/>
        <v>53584.6</v>
      </c>
      <c r="AE2182" s="18">
        <f t="shared" si="5004"/>
        <v>53584.6</v>
      </c>
      <c r="AF2182" s="18">
        <f t="shared" si="5005"/>
        <v>53584.6</v>
      </c>
      <c r="AG2182" s="18">
        <f t="shared" si="5012"/>
        <v>0</v>
      </c>
      <c r="AH2182" s="18">
        <f t="shared" si="4985"/>
        <v>53584.6</v>
      </c>
      <c r="AI2182" s="18">
        <f t="shared" si="4986"/>
        <v>53584.6</v>
      </c>
      <c r="AJ2182" s="18">
        <f t="shared" si="4987"/>
        <v>53584.6</v>
      </c>
      <c r="AK2182" s="18">
        <f t="shared" si="5012"/>
        <v>0</v>
      </c>
      <c r="AL2182" s="18">
        <f t="shared" si="5012"/>
        <v>0</v>
      </c>
      <c r="AM2182" s="18">
        <f t="shared" si="5012"/>
        <v>0</v>
      </c>
      <c r="AN2182" s="18">
        <f t="shared" si="4882"/>
        <v>53584.6</v>
      </c>
      <c r="AO2182" s="18">
        <f t="shared" si="4883"/>
        <v>53584.6</v>
      </c>
      <c r="AP2182" s="18">
        <f t="shared" si="4884"/>
        <v>53584.6</v>
      </c>
      <c r="AQ2182" s="18">
        <f t="shared" si="5012"/>
        <v>0</v>
      </c>
      <c r="AR2182" s="18">
        <f t="shared" si="4885"/>
        <v>53584.6</v>
      </c>
      <c r="AS2182" s="18">
        <f t="shared" si="5012"/>
        <v>0</v>
      </c>
      <c r="AT2182" s="18">
        <f t="shared" si="5012"/>
        <v>0</v>
      </c>
      <c r="AU2182" s="18">
        <f t="shared" si="5012"/>
        <v>0</v>
      </c>
      <c r="AV2182" s="18">
        <f t="shared" si="4961"/>
        <v>53584.6</v>
      </c>
      <c r="AW2182" s="18">
        <f t="shared" si="4962"/>
        <v>53584.6</v>
      </c>
      <c r="AX2182" s="18">
        <f t="shared" si="4963"/>
        <v>53584.6</v>
      </c>
      <c r="AY2182" s="18">
        <f t="shared" si="5012"/>
        <v>0</v>
      </c>
      <c r="AZ2182" s="18">
        <f t="shared" si="5012"/>
        <v>0</v>
      </c>
      <c r="BA2182" s="18">
        <f t="shared" si="4949"/>
        <v>53584.6</v>
      </c>
      <c r="BB2182" s="18">
        <f t="shared" si="4950"/>
        <v>53584.6</v>
      </c>
      <c r="BC2182" s="18">
        <f t="shared" si="5012"/>
        <v>0</v>
      </c>
      <c r="BD2182" s="18">
        <f t="shared" si="5012"/>
        <v>0</v>
      </c>
      <c r="BE2182" s="18">
        <f t="shared" si="5012"/>
        <v>0</v>
      </c>
      <c r="BF2182" s="18">
        <f t="shared" si="4902"/>
        <v>53584.6</v>
      </c>
      <c r="BG2182" s="18">
        <f t="shared" si="4903"/>
        <v>53584.6</v>
      </c>
      <c r="BH2182" s="18">
        <f t="shared" si="4904"/>
        <v>53584.6</v>
      </c>
      <c r="BI2182" s="18">
        <f t="shared" si="5012"/>
        <v>0</v>
      </c>
      <c r="BJ2182" s="25"/>
      <c r="BK2182" s="36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</row>
    <row r="2183" spans="1:92" ht="46.8" x14ac:dyDescent="0.3">
      <c r="A2183" s="51" t="s">
        <v>319</v>
      </c>
      <c r="B2183" s="50">
        <v>240</v>
      </c>
      <c r="C2183" s="51"/>
      <c r="D2183" s="51"/>
      <c r="E2183" s="14" t="s">
        <v>463</v>
      </c>
      <c r="F2183" s="18">
        <f t="shared" si="5012"/>
        <v>53584.6</v>
      </c>
      <c r="G2183" s="18">
        <f t="shared" si="5012"/>
        <v>53584.6</v>
      </c>
      <c r="H2183" s="18">
        <f t="shared" si="5012"/>
        <v>53584.6</v>
      </c>
      <c r="I2183" s="18">
        <f t="shared" si="5012"/>
        <v>0</v>
      </c>
      <c r="J2183" s="18">
        <f t="shared" si="5012"/>
        <v>0</v>
      </c>
      <c r="K2183" s="18">
        <f t="shared" si="5012"/>
        <v>0</v>
      </c>
      <c r="L2183" s="18">
        <f t="shared" si="4980"/>
        <v>53584.6</v>
      </c>
      <c r="M2183" s="18">
        <f t="shared" si="4981"/>
        <v>53584.6</v>
      </c>
      <c r="N2183" s="18">
        <f t="shared" si="4982"/>
        <v>53584.6</v>
      </c>
      <c r="O2183" s="18">
        <f t="shared" si="5012"/>
        <v>0</v>
      </c>
      <c r="P2183" s="18">
        <f t="shared" si="5012"/>
        <v>0</v>
      </c>
      <c r="Q2183" s="18">
        <f t="shared" si="5012"/>
        <v>0</v>
      </c>
      <c r="R2183" s="18">
        <f t="shared" si="4994"/>
        <v>53584.6</v>
      </c>
      <c r="S2183" s="18">
        <f t="shared" si="4995"/>
        <v>53584.6</v>
      </c>
      <c r="T2183" s="18">
        <f t="shared" si="4996"/>
        <v>53584.6</v>
      </c>
      <c r="U2183" s="18">
        <f t="shared" si="5012"/>
        <v>0</v>
      </c>
      <c r="V2183" s="18">
        <f t="shared" si="5012"/>
        <v>0</v>
      </c>
      <c r="W2183" s="18">
        <f t="shared" si="5012"/>
        <v>0</v>
      </c>
      <c r="X2183" s="18">
        <f t="shared" si="4998"/>
        <v>53584.6</v>
      </c>
      <c r="Y2183" s="18">
        <f t="shared" si="4999"/>
        <v>53584.6</v>
      </c>
      <c r="Z2183" s="18">
        <f t="shared" si="5000"/>
        <v>53584.6</v>
      </c>
      <c r="AA2183" s="18">
        <f t="shared" si="5012"/>
        <v>0</v>
      </c>
      <c r="AB2183" s="18">
        <f t="shared" si="5012"/>
        <v>0</v>
      </c>
      <c r="AC2183" s="18">
        <f t="shared" si="5012"/>
        <v>0</v>
      </c>
      <c r="AD2183" s="18">
        <f t="shared" si="5003"/>
        <v>53584.6</v>
      </c>
      <c r="AE2183" s="18">
        <f t="shared" si="5004"/>
        <v>53584.6</v>
      </c>
      <c r="AF2183" s="18">
        <f t="shared" si="5005"/>
        <v>53584.6</v>
      </c>
      <c r="AG2183" s="18">
        <f t="shared" si="5012"/>
        <v>0</v>
      </c>
      <c r="AH2183" s="18">
        <f t="shared" si="4985"/>
        <v>53584.6</v>
      </c>
      <c r="AI2183" s="18">
        <f t="shared" si="4986"/>
        <v>53584.6</v>
      </c>
      <c r="AJ2183" s="18">
        <f t="shared" si="4987"/>
        <v>53584.6</v>
      </c>
      <c r="AK2183" s="18">
        <f t="shared" si="5012"/>
        <v>0</v>
      </c>
      <c r="AL2183" s="18">
        <f t="shared" si="5012"/>
        <v>0</v>
      </c>
      <c r="AM2183" s="18">
        <f t="shared" si="5012"/>
        <v>0</v>
      </c>
      <c r="AN2183" s="18">
        <f t="shared" si="4882"/>
        <v>53584.6</v>
      </c>
      <c r="AO2183" s="18">
        <f t="shared" si="4883"/>
        <v>53584.6</v>
      </c>
      <c r="AP2183" s="18">
        <f t="shared" si="4884"/>
        <v>53584.6</v>
      </c>
      <c r="AQ2183" s="18">
        <f t="shared" si="5012"/>
        <v>0</v>
      </c>
      <c r="AR2183" s="18">
        <f t="shared" si="4885"/>
        <v>53584.6</v>
      </c>
      <c r="AS2183" s="18">
        <f t="shared" si="5012"/>
        <v>0</v>
      </c>
      <c r="AT2183" s="18">
        <f t="shared" si="5012"/>
        <v>0</v>
      </c>
      <c r="AU2183" s="18">
        <f t="shared" si="5012"/>
        <v>0</v>
      </c>
      <c r="AV2183" s="18">
        <f t="shared" si="4961"/>
        <v>53584.6</v>
      </c>
      <c r="AW2183" s="18">
        <f t="shared" si="4962"/>
        <v>53584.6</v>
      </c>
      <c r="AX2183" s="18">
        <f t="shared" si="4963"/>
        <v>53584.6</v>
      </c>
      <c r="AY2183" s="18">
        <f t="shared" si="5012"/>
        <v>0</v>
      </c>
      <c r="AZ2183" s="18">
        <f t="shared" si="5012"/>
        <v>0</v>
      </c>
      <c r="BA2183" s="18">
        <f t="shared" si="4949"/>
        <v>53584.6</v>
      </c>
      <c r="BB2183" s="18">
        <f t="shared" si="4950"/>
        <v>53584.6</v>
      </c>
      <c r="BC2183" s="18">
        <f t="shared" si="5012"/>
        <v>0</v>
      </c>
      <c r="BD2183" s="18">
        <f t="shared" si="5012"/>
        <v>0</v>
      </c>
      <c r="BE2183" s="18">
        <f t="shared" si="5012"/>
        <v>0</v>
      </c>
      <c r="BF2183" s="18">
        <f t="shared" si="4902"/>
        <v>53584.6</v>
      </c>
      <c r="BG2183" s="18">
        <f t="shared" si="4903"/>
        <v>53584.6</v>
      </c>
      <c r="BH2183" s="18">
        <f t="shared" si="4904"/>
        <v>53584.6</v>
      </c>
      <c r="BI2183" s="18">
        <f t="shared" si="5012"/>
        <v>0</v>
      </c>
      <c r="BJ2183" s="25"/>
      <c r="BK2183" s="36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</row>
    <row r="2184" spans="1:92" x14ac:dyDescent="0.3">
      <c r="A2184" s="51" t="s">
        <v>319</v>
      </c>
      <c r="B2184" s="50">
        <v>240</v>
      </c>
      <c r="C2184" s="51" t="s">
        <v>184</v>
      </c>
      <c r="D2184" s="51" t="s">
        <v>5</v>
      </c>
      <c r="E2184" s="14" t="s">
        <v>431</v>
      </c>
      <c r="F2184" s="18">
        <v>53584.6</v>
      </c>
      <c r="G2184" s="18">
        <v>53584.6</v>
      </c>
      <c r="H2184" s="18">
        <v>53584.6</v>
      </c>
      <c r="I2184" s="18"/>
      <c r="J2184" s="18"/>
      <c r="K2184" s="18"/>
      <c r="L2184" s="18">
        <f t="shared" si="4980"/>
        <v>53584.6</v>
      </c>
      <c r="M2184" s="18">
        <f t="shared" si="4981"/>
        <v>53584.6</v>
      </c>
      <c r="N2184" s="18">
        <f t="shared" si="4982"/>
        <v>53584.6</v>
      </c>
      <c r="O2184" s="18"/>
      <c r="P2184" s="18"/>
      <c r="Q2184" s="18"/>
      <c r="R2184" s="18">
        <f t="shared" si="4994"/>
        <v>53584.6</v>
      </c>
      <c r="S2184" s="18">
        <f t="shared" si="4995"/>
        <v>53584.6</v>
      </c>
      <c r="T2184" s="18">
        <f t="shared" si="4996"/>
        <v>53584.6</v>
      </c>
      <c r="U2184" s="18"/>
      <c r="V2184" s="18"/>
      <c r="W2184" s="18"/>
      <c r="X2184" s="18">
        <f t="shared" si="4998"/>
        <v>53584.6</v>
      </c>
      <c r="Y2184" s="18">
        <f t="shared" si="4999"/>
        <v>53584.6</v>
      </c>
      <c r="Z2184" s="18">
        <f t="shared" si="5000"/>
        <v>53584.6</v>
      </c>
      <c r="AA2184" s="18"/>
      <c r="AB2184" s="18"/>
      <c r="AC2184" s="18"/>
      <c r="AD2184" s="18">
        <f t="shared" si="5003"/>
        <v>53584.6</v>
      </c>
      <c r="AE2184" s="18">
        <f t="shared" si="5004"/>
        <v>53584.6</v>
      </c>
      <c r="AF2184" s="18">
        <f t="shared" si="5005"/>
        <v>53584.6</v>
      </c>
      <c r="AG2184" s="18"/>
      <c r="AH2184" s="18">
        <f t="shared" si="4985"/>
        <v>53584.6</v>
      </c>
      <c r="AI2184" s="18">
        <f t="shared" si="4986"/>
        <v>53584.6</v>
      </c>
      <c r="AJ2184" s="18">
        <f t="shared" si="4987"/>
        <v>53584.6</v>
      </c>
      <c r="AK2184" s="18"/>
      <c r="AL2184" s="18"/>
      <c r="AM2184" s="18"/>
      <c r="AN2184" s="18">
        <f t="shared" si="4882"/>
        <v>53584.6</v>
      </c>
      <c r="AO2184" s="18">
        <f t="shared" si="4883"/>
        <v>53584.6</v>
      </c>
      <c r="AP2184" s="18">
        <f t="shared" si="4884"/>
        <v>53584.6</v>
      </c>
      <c r="AQ2184" s="18"/>
      <c r="AR2184" s="18">
        <f t="shared" si="4885"/>
        <v>53584.6</v>
      </c>
      <c r="AS2184" s="18"/>
      <c r="AT2184" s="18"/>
      <c r="AU2184" s="18"/>
      <c r="AV2184" s="18">
        <f t="shared" si="4961"/>
        <v>53584.6</v>
      </c>
      <c r="AW2184" s="18">
        <f t="shared" si="4962"/>
        <v>53584.6</v>
      </c>
      <c r="AX2184" s="18">
        <f t="shared" si="4963"/>
        <v>53584.6</v>
      </c>
      <c r="AY2184" s="18"/>
      <c r="AZ2184" s="18"/>
      <c r="BA2184" s="18">
        <f t="shared" si="4949"/>
        <v>53584.6</v>
      </c>
      <c r="BB2184" s="18">
        <f t="shared" si="4950"/>
        <v>53584.6</v>
      </c>
      <c r="BC2184" s="18"/>
      <c r="BD2184" s="18"/>
      <c r="BE2184" s="18"/>
      <c r="BF2184" s="18">
        <f t="shared" si="4902"/>
        <v>53584.6</v>
      </c>
      <c r="BG2184" s="18">
        <f t="shared" si="4903"/>
        <v>53584.6</v>
      </c>
      <c r="BH2184" s="18">
        <f t="shared" si="4904"/>
        <v>53584.6</v>
      </c>
      <c r="BI2184" s="18"/>
      <c r="BJ2184" s="25"/>
      <c r="BK2184" s="36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</row>
    <row r="2185" spans="1:92" ht="46.8" x14ac:dyDescent="0.3">
      <c r="A2185" s="51" t="s">
        <v>323</v>
      </c>
      <c r="B2185" s="50"/>
      <c r="C2185" s="51"/>
      <c r="D2185" s="51"/>
      <c r="E2185" s="14" t="s">
        <v>845</v>
      </c>
      <c r="F2185" s="18">
        <f>F2186+F2193+F2197</f>
        <v>1368320.9999999998</v>
      </c>
      <c r="G2185" s="18">
        <f t="shared" ref="G2185:BI2185" si="5013">G2186+G2193+G2197</f>
        <v>500000</v>
      </c>
      <c r="H2185" s="18">
        <f t="shared" si="5013"/>
        <v>0</v>
      </c>
      <c r="I2185" s="18">
        <f t="shared" ref="I2185:K2185" si="5014">I2186+I2193+I2197</f>
        <v>0</v>
      </c>
      <c r="J2185" s="18">
        <f t="shared" si="5014"/>
        <v>0</v>
      </c>
      <c r="K2185" s="18">
        <f t="shared" si="5014"/>
        <v>0</v>
      </c>
      <c r="L2185" s="18">
        <f t="shared" si="4980"/>
        <v>1368320.9999999998</v>
      </c>
      <c r="M2185" s="18">
        <f t="shared" si="4981"/>
        <v>500000</v>
      </c>
      <c r="N2185" s="18">
        <f t="shared" si="4982"/>
        <v>0</v>
      </c>
      <c r="O2185" s="18">
        <f t="shared" ref="O2185:Q2185" si="5015">O2186+O2193+O2197</f>
        <v>22477.548999999999</v>
      </c>
      <c r="P2185" s="18">
        <f t="shared" si="5015"/>
        <v>0</v>
      </c>
      <c r="Q2185" s="18">
        <f t="shared" si="5015"/>
        <v>0</v>
      </c>
      <c r="R2185" s="18">
        <f t="shared" si="4994"/>
        <v>1390798.5489999996</v>
      </c>
      <c r="S2185" s="18">
        <f t="shared" si="4995"/>
        <v>500000</v>
      </c>
      <c r="T2185" s="18">
        <f t="shared" si="4996"/>
        <v>0</v>
      </c>
      <c r="U2185" s="18">
        <f t="shared" ref="U2185:W2185" si="5016">U2186+U2193+U2197</f>
        <v>-4.9000000000000002E-2</v>
      </c>
      <c r="V2185" s="18">
        <f t="shared" si="5016"/>
        <v>0</v>
      </c>
      <c r="W2185" s="18">
        <f t="shared" si="5016"/>
        <v>0</v>
      </c>
      <c r="X2185" s="18">
        <f t="shared" si="4998"/>
        <v>1390798.4999999995</v>
      </c>
      <c r="Y2185" s="18">
        <f t="shared" si="4999"/>
        <v>500000</v>
      </c>
      <c r="Z2185" s="18">
        <f t="shared" si="5000"/>
        <v>0</v>
      </c>
      <c r="AA2185" s="18">
        <f t="shared" ref="AA2185:AB2185" si="5017">AA2186+AA2193+AA2197</f>
        <v>0</v>
      </c>
      <c r="AB2185" s="18">
        <f t="shared" si="5017"/>
        <v>0</v>
      </c>
      <c r="AC2185" s="18">
        <f t="shared" ref="AC2185" si="5018">AC2186+AC2193+AC2197</f>
        <v>0</v>
      </c>
      <c r="AD2185" s="18">
        <f t="shared" si="5003"/>
        <v>1390798.4999999995</v>
      </c>
      <c r="AE2185" s="18">
        <f t="shared" si="5004"/>
        <v>500000</v>
      </c>
      <c r="AF2185" s="18">
        <f t="shared" si="5005"/>
        <v>0</v>
      </c>
      <c r="AG2185" s="18">
        <f t="shared" ref="AG2185" si="5019">AG2186+AG2193+AG2197</f>
        <v>0</v>
      </c>
      <c r="AH2185" s="18">
        <f t="shared" si="4985"/>
        <v>1390798.4999999995</v>
      </c>
      <c r="AI2185" s="18">
        <f t="shared" si="4986"/>
        <v>500000</v>
      </c>
      <c r="AJ2185" s="18">
        <f t="shared" si="4987"/>
        <v>0</v>
      </c>
      <c r="AK2185" s="18">
        <f t="shared" ref="AK2185:AM2185" si="5020">AK2186+AK2193+AK2197</f>
        <v>76446.2</v>
      </c>
      <c r="AL2185" s="18">
        <f t="shared" si="5020"/>
        <v>81669.3</v>
      </c>
      <c r="AM2185" s="18">
        <f t="shared" si="5020"/>
        <v>0</v>
      </c>
      <c r="AN2185" s="18">
        <f t="shared" si="4882"/>
        <v>1467244.6999999995</v>
      </c>
      <c r="AO2185" s="18">
        <f t="shared" si="4883"/>
        <v>581669.30000000005</v>
      </c>
      <c r="AP2185" s="18">
        <f t="shared" si="4884"/>
        <v>0</v>
      </c>
      <c r="AQ2185" s="18">
        <f t="shared" ref="AQ2185" si="5021">AQ2186+AQ2193+AQ2197</f>
        <v>0</v>
      </c>
      <c r="AR2185" s="18">
        <f t="shared" si="4885"/>
        <v>1467244.6999999995</v>
      </c>
      <c r="AS2185" s="18">
        <f t="shared" ref="AS2185:AU2185" si="5022">AS2186+AS2193+AS2197</f>
        <v>-139838.83000000002</v>
      </c>
      <c r="AT2185" s="18">
        <f t="shared" si="5022"/>
        <v>139838.83000000002</v>
      </c>
      <c r="AU2185" s="18">
        <f t="shared" si="5022"/>
        <v>0</v>
      </c>
      <c r="AV2185" s="18">
        <f t="shared" si="4961"/>
        <v>1327405.8699999994</v>
      </c>
      <c r="AW2185" s="18">
        <f t="shared" si="4962"/>
        <v>721508.13000000012</v>
      </c>
      <c r="AX2185" s="18">
        <f t="shared" si="4963"/>
        <v>0</v>
      </c>
      <c r="AY2185" s="18">
        <f t="shared" ref="AY2185:AZ2185" si="5023">AY2186+AY2193+AY2197</f>
        <v>18049.97</v>
      </c>
      <c r="AZ2185" s="18">
        <f t="shared" si="5023"/>
        <v>-18049.97</v>
      </c>
      <c r="BA2185" s="18">
        <f t="shared" si="4949"/>
        <v>1345455.8399999994</v>
      </c>
      <c r="BB2185" s="18">
        <f t="shared" si="4950"/>
        <v>703458.16000000015</v>
      </c>
      <c r="BC2185" s="18">
        <f t="shared" ref="BC2185:BE2185" si="5024">BC2186+BC2193+BC2197</f>
        <v>-35084.171999999999</v>
      </c>
      <c r="BD2185" s="18">
        <f t="shared" si="5024"/>
        <v>35084.171999999999</v>
      </c>
      <c r="BE2185" s="18">
        <f t="shared" si="5024"/>
        <v>0</v>
      </c>
      <c r="BF2185" s="18">
        <f t="shared" si="4902"/>
        <v>1310371.6679999994</v>
      </c>
      <c r="BG2185" s="18">
        <f t="shared" si="4903"/>
        <v>738542.33200000017</v>
      </c>
      <c r="BH2185" s="18">
        <f t="shared" si="4904"/>
        <v>0</v>
      </c>
      <c r="BI2185" s="18">
        <f t="shared" si="5013"/>
        <v>0</v>
      </c>
      <c r="BJ2185" s="25"/>
      <c r="BK2185" s="36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</row>
    <row r="2186" spans="1:92" ht="46.8" hidden="1" x14ac:dyDescent="0.3">
      <c r="A2186" s="47" t="s">
        <v>322</v>
      </c>
      <c r="B2186" s="43"/>
      <c r="C2186" s="47"/>
      <c r="D2186" s="47"/>
      <c r="E2186" s="14" t="s">
        <v>597</v>
      </c>
      <c r="F2186" s="18">
        <f t="shared" ref="F2186" si="5025">F2190+F2187</f>
        <v>15194.7</v>
      </c>
      <c r="G2186" s="18">
        <f t="shared" ref="G2186:BI2186" si="5026">G2190+G2187</f>
        <v>250000</v>
      </c>
      <c r="H2186" s="18">
        <f t="shared" si="5026"/>
        <v>0</v>
      </c>
      <c r="I2186" s="18">
        <f t="shared" ref="I2186:K2186" si="5027">I2190+I2187</f>
        <v>-15194.7</v>
      </c>
      <c r="J2186" s="18">
        <f t="shared" si="5027"/>
        <v>-250000</v>
      </c>
      <c r="K2186" s="18">
        <f t="shared" si="5027"/>
        <v>0</v>
      </c>
      <c r="L2186" s="18">
        <f t="shared" si="4980"/>
        <v>0</v>
      </c>
      <c r="M2186" s="18">
        <f t="shared" si="4981"/>
        <v>0</v>
      </c>
      <c r="N2186" s="18">
        <f t="shared" si="4982"/>
        <v>0</v>
      </c>
      <c r="O2186" s="18">
        <f t="shared" ref="O2186:Q2186" si="5028">O2190+O2187</f>
        <v>0</v>
      </c>
      <c r="P2186" s="18">
        <f t="shared" si="5028"/>
        <v>0</v>
      </c>
      <c r="Q2186" s="18">
        <f t="shared" si="5028"/>
        <v>0</v>
      </c>
      <c r="R2186" s="18">
        <f t="shared" si="4994"/>
        <v>0</v>
      </c>
      <c r="S2186" s="18">
        <f t="shared" si="4995"/>
        <v>0</v>
      </c>
      <c r="T2186" s="18">
        <f t="shared" si="4996"/>
        <v>0</v>
      </c>
      <c r="U2186" s="18">
        <f t="shared" ref="U2186:W2186" si="5029">U2190+U2187</f>
        <v>0</v>
      </c>
      <c r="V2186" s="18">
        <f t="shared" si="5029"/>
        <v>0</v>
      </c>
      <c r="W2186" s="18">
        <f t="shared" si="5029"/>
        <v>0</v>
      </c>
      <c r="X2186" s="18">
        <f t="shared" si="4998"/>
        <v>0</v>
      </c>
      <c r="Y2186" s="18">
        <f t="shared" si="4999"/>
        <v>0</v>
      </c>
      <c r="Z2186" s="18">
        <f t="shared" si="5000"/>
        <v>0</v>
      </c>
      <c r="AA2186" s="18">
        <f t="shared" ref="AA2186:AB2186" si="5030">AA2190+AA2187</f>
        <v>0</v>
      </c>
      <c r="AB2186" s="18">
        <f t="shared" si="5030"/>
        <v>0</v>
      </c>
      <c r="AC2186" s="18">
        <f t="shared" ref="AC2186" si="5031">AC2190+AC2187</f>
        <v>0</v>
      </c>
      <c r="AD2186" s="18">
        <f t="shared" si="5003"/>
        <v>0</v>
      </c>
      <c r="AE2186" s="18">
        <f t="shared" si="5004"/>
        <v>0</v>
      </c>
      <c r="AF2186" s="18">
        <f t="shared" si="5005"/>
        <v>0</v>
      </c>
      <c r="AG2186" s="18">
        <f t="shared" ref="AG2186" si="5032">AG2190+AG2187</f>
        <v>0</v>
      </c>
      <c r="AH2186" s="18">
        <f t="shared" si="4985"/>
        <v>0</v>
      </c>
      <c r="AI2186" s="18">
        <f t="shared" si="4986"/>
        <v>0</v>
      </c>
      <c r="AJ2186" s="18">
        <f t="shared" si="4987"/>
        <v>0</v>
      </c>
      <c r="AK2186" s="18">
        <f t="shared" ref="AK2186:AM2186" si="5033">AK2190+AK2187</f>
        <v>0</v>
      </c>
      <c r="AL2186" s="18">
        <f t="shared" si="5033"/>
        <v>0</v>
      </c>
      <c r="AM2186" s="18">
        <f t="shared" si="5033"/>
        <v>0</v>
      </c>
      <c r="AN2186" s="18">
        <f t="shared" si="4882"/>
        <v>0</v>
      </c>
      <c r="AO2186" s="18">
        <f t="shared" si="4883"/>
        <v>0</v>
      </c>
      <c r="AP2186" s="18">
        <f t="shared" si="4884"/>
        <v>0</v>
      </c>
      <c r="AQ2186" s="18">
        <f t="shared" ref="AQ2186" si="5034">AQ2190+AQ2187</f>
        <v>0</v>
      </c>
      <c r="AR2186" s="18">
        <f t="shared" si="4885"/>
        <v>0</v>
      </c>
      <c r="AS2186" s="18">
        <f t="shared" ref="AS2186:AU2186" si="5035">AS2190+AS2187</f>
        <v>0</v>
      </c>
      <c r="AT2186" s="18">
        <f t="shared" si="5035"/>
        <v>0</v>
      </c>
      <c r="AU2186" s="18">
        <f t="shared" si="5035"/>
        <v>0</v>
      </c>
      <c r="AV2186" s="18">
        <f t="shared" si="4961"/>
        <v>0</v>
      </c>
      <c r="AW2186" s="18">
        <f t="shared" si="4962"/>
        <v>0</v>
      </c>
      <c r="AX2186" s="18">
        <f t="shared" si="4963"/>
        <v>0</v>
      </c>
      <c r="AY2186" s="18">
        <f t="shared" ref="AY2186:AZ2186" si="5036">AY2190+AY2187</f>
        <v>0</v>
      </c>
      <c r="AZ2186" s="18">
        <f t="shared" si="5036"/>
        <v>0</v>
      </c>
      <c r="BA2186" s="18">
        <f t="shared" si="4949"/>
        <v>0</v>
      </c>
      <c r="BB2186" s="18">
        <f t="shared" si="4950"/>
        <v>0</v>
      </c>
      <c r="BC2186" s="18">
        <f t="shared" ref="BC2186:BE2186" si="5037">BC2190+BC2187</f>
        <v>0</v>
      </c>
      <c r="BD2186" s="18">
        <f t="shared" si="5037"/>
        <v>0</v>
      </c>
      <c r="BE2186" s="18">
        <f t="shared" si="5037"/>
        <v>0</v>
      </c>
      <c r="BF2186" s="18">
        <f t="shared" si="4902"/>
        <v>0</v>
      </c>
      <c r="BG2186" s="18">
        <f t="shared" si="4903"/>
        <v>0</v>
      </c>
      <c r="BH2186" s="18">
        <f t="shared" si="4904"/>
        <v>0</v>
      </c>
      <c r="BI2186" s="18">
        <f t="shared" si="5026"/>
        <v>0</v>
      </c>
      <c r="BJ2186" s="25">
        <v>0</v>
      </c>
      <c r="BK2186" s="36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</row>
    <row r="2187" spans="1:92" ht="46.8" hidden="1" x14ac:dyDescent="0.3">
      <c r="A2187" s="47" t="s">
        <v>322</v>
      </c>
      <c r="B2187" s="43">
        <v>600</v>
      </c>
      <c r="C2187" s="47"/>
      <c r="D2187" s="47"/>
      <c r="E2187" s="14" t="s">
        <v>458</v>
      </c>
      <c r="F2187" s="18">
        <f t="shared" ref="F2187:BI2188" si="5038">F2188</f>
        <v>0</v>
      </c>
      <c r="G2187" s="18">
        <f t="shared" si="5038"/>
        <v>0</v>
      </c>
      <c r="H2187" s="18">
        <f t="shared" si="5038"/>
        <v>0</v>
      </c>
      <c r="I2187" s="18">
        <f t="shared" si="5038"/>
        <v>0</v>
      </c>
      <c r="J2187" s="18">
        <f t="shared" si="5038"/>
        <v>0</v>
      </c>
      <c r="K2187" s="18">
        <f t="shared" si="5038"/>
        <v>0</v>
      </c>
      <c r="L2187" s="18">
        <f t="shared" si="4980"/>
        <v>0</v>
      </c>
      <c r="M2187" s="18">
        <f t="shared" si="4981"/>
        <v>0</v>
      </c>
      <c r="N2187" s="18">
        <f t="shared" si="4982"/>
        <v>0</v>
      </c>
      <c r="O2187" s="18">
        <f t="shared" si="5038"/>
        <v>0</v>
      </c>
      <c r="P2187" s="18">
        <f t="shared" si="5038"/>
        <v>0</v>
      </c>
      <c r="Q2187" s="18">
        <f t="shared" si="5038"/>
        <v>0</v>
      </c>
      <c r="R2187" s="18">
        <f t="shared" si="4994"/>
        <v>0</v>
      </c>
      <c r="S2187" s="18">
        <f t="shared" si="4995"/>
        <v>0</v>
      </c>
      <c r="T2187" s="18">
        <f t="shared" si="4996"/>
        <v>0</v>
      </c>
      <c r="U2187" s="18">
        <f t="shared" si="5038"/>
        <v>0</v>
      </c>
      <c r="V2187" s="18">
        <f t="shared" si="5038"/>
        <v>0</v>
      </c>
      <c r="W2187" s="18">
        <f t="shared" si="5038"/>
        <v>0</v>
      </c>
      <c r="X2187" s="18">
        <f t="shared" si="4998"/>
        <v>0</v>
      </c>
      <c r="Y2187" s="18">
        <f t="shared" si="4999"/>
        <v>0</v>
      </c>
      <c r="Z2187" s="18">
        <f t="shared" si="5000"/>
        <v>0</v>
      </c>
      <c r="AA2187" s="18">
        <f t="shared" si="5038"/>
        <v>0</v>
      </c>
      <c r="AB2187" s="18">
        <f t="shared" si="5038"/>
        <v>0</v>
      </c>
      <c r="AC2187" s="18">
        <f t="shared" si="5038"/>
        <v>0</v>
      </c>
      <c r="AD2187" s="18">
        <f t="shared" si="5003"/>
        <v>0</v>
      </c>
      <c r="AE2187" s="18">
        <f t="shared" si="5004"/>
        <v>0</v>
      </c>
      <c r="AF2187" s="18">
        <f t="shared" si="5005"/>
        <v>0</v>
      </c>
      <c r="AG2187" s="18">
        <f t="shared" si="5038"/>
        <v>0</v>
      </c>
      <c r="AH2187" s="18">
        <f t="shared" si="4985"/>
        <v>0</v>
      </c>
      <c r="AI2187" s="18">
        <f t="shared" si="4986"/>
        <v>0</v>
      </c>
      <c r="AJ2187" s="18">
        <f t="shared" si="4987"/>
        <v>0</v>
      </c>
      <c r="AK2187" s="18">
        <f t="shared" si="5038"/>
        <v>0</v>
      </c>
      <c r="AL2187" s="18">
        <f t="shared" si="5038"/>
        <v>0</v>
      </c>
      <c r="AM2187" s="18">
        <f t="shared" si="5038"/>
        <v>0</v>
      </c>
      <c r="AN2187" s="18">
        <f t="shared" si="4882"/>
        <v>0</v>
      </c>
      <c r="AO2187" s="18">
        <f t="shared" si="4883"/>
        <v>0</v>
      </c>
      <c r="AP2187" s="18">
        <f t="shared" si="4884"/>
        <v>0</v>
      </c>
      <c r="AQ2187" s="18">
        <f t="shared" si="5038"/>
        <v>0</v>
      </c>
      <c r="AR2187" s="18">
        <f t="shared" si="4885"/>
        <v>0</v>
      </c>
      <c r="AS2187" s="18">
        <f t="shared" si="5038"/>
        <v>0</v>
      </c>
      <c r="AT2187" s="18">
        <f t="shared" si="5038"/>
        <v>0</v>
      </c>
      <c r="AU2187" s="18">
        <f t="shared" si="5038"/>
        <v>0</v>
      </c>
      <c r="AV2187" s="18">
        <f t="shared" si="4961"/>
        <v>0</v>
      </c>
      <c r="AW2187" s="18">
        <f t="shared" si="4962"/>
        <v>0</v>
      </c>
      <c r="AX2187" s="18">
        <f t="shared" si="4963"/>
        <v>0</v>
      </c>
      <c r="AY2187" s="18">
        <f t="shared" si="5038"/>
        <v>0</v>
      </c>
      <c r="AZ2187" s="18">
        <f t="shared" si="5038"/>
        <v>0</v>
      </c>
      <c r="BA2187" s="18">
        <f t="shared" si="4949"/>
        <v>0</v>
      </c>
      <c r="BB2187" s="18">
        <f t="shared" si="4950"/>
        <v>0</v>
      </c>
      <c r="BC2187" s="18">
        <f t="shared" si="5038"/>
        <v>0</v>
      </c>
      <c r="BD2187" s="18">
        <f t="shared" si="5038"/>
        <v>0</v>
      </c>
      <c r="BE2187" s="18">
        <f t="shared" si="5038"/>
        <v>0</v>
      </c>
      <c r="BF2187" s="18">
        <f t="shared" si="4902"/>
        <v>0</v>
      </c>
      <c r="BG2187" s="18">
        <f t="shared" si="4903"/>
        <v>0</v>
      </c>
      <c r="BH2187" s="18">
        <f t="shared" si="4904"/>
        <v>0</v>
      </c>
      <c r="BI2187" s="18">
        <f t="shared" si="5038"/>
        <v>0</v>
      </c>
      <c r="BJ2187" s="25">
        <v>0</v>
      </c>
      <c r="BK2187" s="36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</row>
    <row r="2188" spans="1:92" ht="78" hidden="1" x14ac:dyDescent="0.3">
      <c r="A2188" s="47" t="s">
        <v>322</v>
      </c>
      <c r="B2188" s="43">
        <v>630</v>
      </c>
      <c r="C2188" s="47"/>
      <c r="D2188" s="47"/>
      <c r="E2188" s="14" t="s">
        <v>980</v>
      </c>
      <c r="F2188" s="18">
        <f t="shared" si="5038"/>
        <v>0</v>
      </c>
      <c r="G2188" s="18">
        <f t="shared" si="5038"/>
        <v>0</v>
      </c>
      <c r="H2188" s="18">
        <f t="shared" si="5038"/>
        <v>0</v>
      </c>
      <c r="I2188" s="18">
        <f t="shared" si="5038"/>
        <v>0</v>
      </c>
      <c r="J2188" s="18">
        <f t="shared" si="5038"/>
        <v>0</v>
      </c>
      <c r="K2188" s="18">
        <f t="shared" si="5038"/>
        <v>0</v>
      </c>
      <c r="L2188" s="18">
        <f t="shared" si="4980"/>
        <v>0</v>
      </c>
      <c r="M2188" s="18">
        <f t="shared" si="4981"/>
        <v>0</v>
      </c>
      <c r="N2188" s="18">
        <f t="shared" si="4982"/>
        <v>0</v>
      </c>
      <c r="O2188" s="18">
        <f t="shared" si="5038"/>
        <v>0</v>
      </c>
      <c r="P2188" s="18">
        <f t="shared" si="5038"/>
        <v>0</v>
      </c>
      <c r="Q2188" s="18">
        <f t="shared" si="5038"/>
        <v>0</v>
      </c>
      <c r="R2188" s="18">
        <f t="shared" si="4994"/>
        <v>0</v>
      </c>
      <c r="S2188" s="18">
        <f t="shared" si="4995"/>
        <v>0</v>
      </c>
      <c r="T2188" s="18">
        <f t="shared" si="4996"/>
        <v>0</v>
      </c>
      <c r="U2188" s="18">
        <f t="shared" si="5038"/>
        <v>0</v>
      </c>
      <c r="V2188" s="18">
        <f t="shared" si="5038"/>
        <v>0</v>
      </c>
      <c r="W2188" s="18">
        <f t="shared" si="5038"/>
        <v>0</v>
      </c>
      <c r="X2188" s="18">
        <f t="shared" si="4998"/>
        <v>0</v>
      </c>
      <c r="Y2188" s="18">
        <f t="shared" si="4999"/>
        <v>0</v>
      </c>
      <c r="Z2188" s="18">
        <f t="shared" si="5000"/>
        <v>0</v>
      </c>
      <c r="AA2188" s="18">
        <f t="shared" si="5038"/>
        <v>0</v>
      </c>
      <c r="AB2188" s="18">
        <f t="shared" si="5038"/>
        <v>0</v>
      </c>
      <c r="AC2188" s="18">
        <f t="shared" si="5038"/>
        <v>0</v>
      </c>
      <c r="AD2188" s="18">
        <f t="shared" si="5003"/>
        <v>0</v>
      </c>
      <c r="AE2188" s="18">
        <f t="shared" si="5004"/>
        <v>0</v>
      </c>
      <c r="AF2188" s="18">
        <f t="shared" si="5005"/>
        <v>0</v>
      </c>
      <c r="AG2188" s="18">
        <f t="shared" si="5038"/>
        <v>0</v>
      </c>
      <c r="AH2188" s="18">
        <f t="shared" si="4985"/>
        <v>0</v>
      </c>
      <c r="AI2188" s="18">
        <f t="shared" si="4986"/>
        <v>0</v>
      </c>
      <c r="AJ2188" s="18">
        <f t="shared" si="4987"/>
        <v>0</v>
      </c>
      <c r="AK2188" s="18">
        <f t="shared" si="5038"/>
        <v>0</v>
      </c>
      <c r="AL2188" s="18">
        <f t="shared" si="5038"/>
        <v>0</v>
      </c>
      <c r="AM2188" s="18">
        <f t="shared" si="5038"/>
        <v>0</v>
      </c>
      <c r="AN2188" s="18">
        <f t="shared" si="4882"/>
        <v>0</v>
      </c>
      <c r="AO2188" s="18">
        <f t="shared" si="4883"/>
        <v>0</v>
      </c>
      <c r="AP2188" s="18">
        <f t="shared" si="4884"/>
        <v>0</v>
      </c>
      <c r="AQ2188" s="18">
        <f t="shared" si="5038"/>
        <v>0</v>
      </c>
      <c r="AR2188" s="18">
        <f t="shared" si="4885"/>
        <v>0</v>
      </c>
      <c r="AS2188" s="18">
        <f t="shared" si="5038"/>
        <v>0</v>
      </c>
      <c r="AT2188" s="18">
        <f t="shared" si="5038"/>
        <v>0</v>
      </c>
      <c r="AU2188" s="18">
        <f t="shared" si="5038"/>
        <v>0</v>
      </c>
      <c r="AV2188" s="18">
        <f t="shared" si="4961"/>
        <v>0</v>
      </c>
      <c r="AW2188" s="18">
        <f t="shared" si="4962"/>
        <v>0</v>
      </c>
      <c r="AX2188" s="18">
        <f t="shared" si="4963"/>
        <v>0</v>
      </c>
      <c r="AY2188" s="18">
        <f t="shared" si="5038"/>
        <v>0</v>
      </c>
      <c r="AZ2188" s="18">
        <f t="shared" si="5038"/>
        <v>0</v>
      </c>
      <c r="BA2188" s="18">
        <f t="shared" si="4949"/>
        <v>0</v>
      </c>
      <c r="BB2188" s="18">
        <f t="shared" si="4950"/>
        <v>0</v>
      </c>
      <c r="BC2188" s="18">
        <f t="shared" si="5038"/>
        <v>0</v>
      </c>
      <c r="BD2188" s="18">
        <f t="shared" si="5038"/>
        <v>0</v>
      </c>
      <c r="BE2188" s="18">
        <f t="shared" si="5038"/>
        <v>0</v>
      </c>
      <c r="BF2188" s="18">
        <f t="shared" si="4902"/>
        <v>0</v>
      </c>
      <c r="BG2188" s="18">
        <f t="shared" si="4903"/>
        <v>0</v>
      </c>
      <c r="BH2188" s="18">
        <f t="shared" si="4904"/>
        <v>0</v>
      </c>
      <c r="BI2188" s="18">
        <f t="shared" si="5038"/>
        <v>0</v>
      </c>
      <c r="BJ2188" s="25">
        <v>0</v>
      </c>
      <c r="BK2188" s="36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</row>
    <row r="2189" spans="1:92" hidden="1" x14ac:dyDescent="0.3">
      <c r="A2189" s="47" t="s">
        <v>322</v>
      </c>
      <c r="B2189" s="43">
        <v>630</v>
      </c>
      <c r="C2189" s="47" t="s">
        <v>184</v>
      </c>
      <c r="D2189" s="47" t="s">
        <v>5</v>
      </c>
      <c r="E2189" s="14" t="s">
        <v>431</v>
      </c>
      <c r="F2189" s="18">
        <v>0</v>
      </c>
      <c r="G2189" s="18">
        <v>0</v>
      </c>
      <c r="H2189" s="18">
        <v>0</v>
      </c>
      <c r="I2189" s="18"/>
      <c r="J2189" s="18"/>
      <c r="K2189" s="18"/>
      <c r="L2189" s="18">
        <f t="shared" si="4980"/>
        <v>0</v>
      </c>
      <c r="M2189" s="18">
        <f t="shared" si="4981"/>
        <v>0</v>
      </c>
      <c r="N2189" s="18">
        <f t="shared" si="4982"/>
        <v>0</v>
      </c>
      <c r="O2189" s="18"/>
      <c r="P2189" s="18"/>
      <c r="Q2189" s="18"/>
      <c r="R2189" s="18">
        <f t="shared" si="4994"/>
        <v>0</v>
      </c>
      <c r="S2189" s="18">
        <f t="shared" si="4995"/>
        <v>0</v>
      </c>
      <c r="T2189" s="18">
        <f t="shared" si="4996"/>
        <v>0</v>
      </c>
      <c r="U2189" s="18"/>
      <c r="V2189" s="18"/>
      <c r="W2189" s="18"/>
      <c r="X2189" s="18">
        <f t="shared" si="4998"/>
        <v>0</v>
      </c>
      <c r="Y2189" s="18">
        <f t="shared" si="4999"/>
        <v>0</v>
      </c>
      <c r="Z2189" s="18">
        <f t="shared" si="5000"/>
        <v>0</v>
      </c>
      <c r="AA2189" s="18"/>
      <c r="AB2189" s="18"/>
      <c r="AC2189" s="18"/>
      <c r="AD2189" s="18">
        <f t="shared" si="5003"/>
        <v>0</v>
      </c>
      <c r="AE2189" s="18">
        <f t="shared" si="5004"/>
        <v>0</v>
      </c>
      <c r="AF2189" s="18">
        <f t="shared" si="5005"/>
        <v>0</v>
      </c>
      <c r="AG2189" s="18"/>
      <c r="AH2189" s="18">
        <f t="shared" si="4985"/>
        <v>0</v>
      </c>
      <c r="AI2189" s="18">
        <f t="shared" si="4986"/>
        <v>0</v>
      </c>
      <c r="AJ2189" s="18">
        <f t="shared" si="4987"/>
        <v>0</v>
      </c>
      <c r="AK2189" s="18"/>
      <c r="AL2189" s="18"/>
      <c r="AM2189" s="18"/>
      <c r="AN2189" s="18">
        <f t="shared" ref="AN2189:AN2252" si="5039">AH2189+AK2189</f>
        <v>0</v>
      </c>
      <c r="AO2189" s="18">
        <f t="shared" ref="AO2189:AO2252" si="5040">AI2189+AL2189</f>
        <v>0</v>
      </c>
      <c r="AP2189" s="18">
        <f t="shared" ref="AP2189:AP2252" si="5041">AJ2189+AM2189</f>
        <v>0</v>
      </c>
      <c r="AQ2189" s="18"/>
      <c r="AR2189" s="18">
        <f t="shared" ref="AR2189:AR2252" si="5042">AN2189+AQ2189</f>
        <v>0</v>
      </c>
      <c r="AS2189" s="18"/>
      <c r="AT2189" s="18"/>
      <c r="AU2189" s="18"/>
      <c r="AV2189" s="18">
        <f t="shared" si="4961"/>
        <v>0</v>
      </c>
      <c r="AW2189" s="18">
        <f t="shared" si="4962"/>
        <v>0</v>
      </c>
      <c r="AX2189" s="18">
        <f t="shared" si="4963"/>
        <v>0</v>
      </c>
      <c r="AY2189" s="18"/>
      <c r="AZ2189" s="18"/>
      <c r="BA2189" s="18">
        <f t="shared" si="4949"/>
        <v>0</v>
      </c>
      <c r="BB2189" s="18">
        <f t="shared" si="4950"/>
        <v>0</v>
      </c>
      <c r="BC2189" s="18"/>
      <c r="BD2189" s="18"/>
      <c r="BE2189" s="18"/>
      <c r="BF2189" s="18">
        <f t="shared" si="4902"/>
        <v>0</v>
      </c>
      <c r="BG2189" s="18">
        <f t="shared" si="4903"/>
        <v>0</v>
      </c>
      <c r="BH2189" s="18">
        <f t="shared" si="4904"/>
        <v>0</v>
      </c>
      <c r="BI2189" s="18"/>
      <c r="BJ2189" s="25">
        <v>0</v>
      </c>
      <c r="BK2189" s="36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</row>
    <row r="2190" spans="1:92" hidden="1" x14ac:dyDescent="0.3">
      <c r="A2190" s="47" t="s">
        <v>322</v>
      </c>
      <c r="B2190" s="43">
        <v>800</v>
      </c>
      <c r="C2190" s="47"/>
      <c r="D2190" s="47"/>
      <c r="E2190" s="14" t="s">
        <v>460</v>
      </c>
      <c r="F2190" s="18">
        <f t="shared" ref="F2190:BI2191" si="5043">F2191</f>
        <v>15194.7</v>
      </c>
      <c r="G2190" s="18">
        <f t="shared" si="5043"/>
        <v>250000</v>
      </c>
      <c r="H2190" s="18">
        <f t="shared" si="5043"/>
        <v>0</v>
      </c>
      <c r="I2190" s="18">
        <f t="shared" si="5043"/>
        <v>-15194.7</v>
      </c>
      <c r="J2190" s="18">
        <f t="shared" si="5043"/>
        <v>-250000</v>
      </c>
      <c r="K2190" s="18">
        <f t="shared" si="5043"/>
        <v>0</v>
      </c>
      <c r="L2190" s="18">
        <f t="shared" si="4980"/>
        <v>0</v>
      </c>
      <c r="M2190" s="18">
        <f t="shared" si="4981"/>
        <v>0</v>
      </c>
      <c r="N2190" s="18">
        <f t="shared" si="4982"/>
        <v>0</v>
      </c>
      <c r="O2190" s="18">
        <f t="shared" si="5043"/>
        <v>0</v>
      </c>
      <c r="P2190" s="18">
        <f t="shared" si="5043"/>
        <v>0</v>
      </c>
      <c r="Q2190" s="18">
        <f t="shared" si="5043"/>
        <v>0</v>
      </c>
      <c r="R2190" s="18">
        <f t="shared" si="4994"/>
        <v>0</v>
      </c>
      <c r="S2190" s="18">
        <f t="shared" si="4995"/>
        <v>0</v>
      </c>
      <c r="T2190" s="18">
        <f t="shared" si="4996"/>
        <v>0</v>
      </c>
      <c r="U2190" s="18">
        <f t="shared" si="5043"/>
        <v>0</v>
      </c>
      <c r="V2190" s="18">
        <f t="shared" si="5043"/>
        <v>0</v>
      </c>
      <c r="W2190" s="18">
        <f t="shared" si="5043"/>
        <v>0</v>
      </c>
      <c r="X2190" s="18">
        <f t="shared" si="4998"/>
        <v>0</v>
      </c>
      <c r="Y2190" s="18">
        <f t="shared" si="4999"/>
        <v>0</v>
      </c>
      <c r="Z2190" s="18">
        <f t="shared" si="5000"/>
        <v>0</v>
      </c>
      <c r="AA2190" s="18">
        <f t="shared" si="5043"/>
        <v>0</v>
      </c>
      <c r="AB2190" s="18">
        <f t="shared" si="5043"/>
        <v>0</v>
      </c>
      <c r="AC2190" s="18">
        <f t="shared" si="5043"/>
        <v>0</v>
      </c>
      <c r="AD2190" s="18">
        <f t="shared" si="5003"/>
        <v>0</v>
      </c>
      <c r="AE2190" s="18">
        <f t="shared" si="5004"/>
        <v>0</v>
      </c>
      <c r="AF2190" s="18">
        <f t="shared" si="5005"/>
        <v>0</v>
      </c>
      <c r="AG2190" s="18">
        <f t="shared" si="5043"/>
        <v>0</v>
      </c>
      <c r="AH2190" s="18">
        <f t="shared" si="4985"/>
        <v>0</v>
      </c>
      <c r="AI2190" s="18">
        <f t="shared" si="4986"/>
        <v>0</v>
      </c>
      <c r="AJ2190" s="18">
        <f t="shared" si="4987"/>
        <v>0</v>
      </c>
      <c r="AK2190" s="18">
        <f t="shared" si="5043"/>
        <v>0</v>
      </c>
      <c r="AL2190" s="18">
        <f t="shared" si="5043"/>
        <v>0</v>
      </c>
      <c r="AM2190" s="18">
        <f t="shared" si="5043"/>
        <v>0</v>
      </c>
      <c r="AN2190" s="18">
        <f t="shared" si="5039"/>
        <v>0</v>
      </c>
      <c r="AO2190" s="18">
        <f t="shared" si="5040"/>
        <v>0</v>
      </c>
      <c r="AP2190" s="18">
        <f t="shared" si="5041"/>
        <v>0</v>
      </c>
      <c r="AQ2190" s="18">
        <f t="shared" si="5043"/>
        <v>0</v>
      </c>
      <c r="AR2190" s="18">
        <f t="shared" si="5042"/>
        <v>0</v>
      </c>
      <c r="AS2190" s="18">
        <f t="shared" si="5043"/>
        <v>0</v>
      </c>
      <c r="AT2190" s="18">
        <f t="shared" si="5043"/>
        <v>0</v>
      </c>
      <c r="AU2190" s="18">
        <f t="shared" si="5043"/>
        <v>0</v>
      </c>
      <c r="AV2190" s="18">
        <f t="shared" si="4961"/>
        <v>0</v>
      </c>
      <c r="AW2190" s="18">
        <f t="shared" si="4962"/>
        <v>0</v>
      </c>
      <c r="AX2190" s="18">
        <f t="shared" si="4963"/>
        <v>0</v>
      </c>
      <c r="AY2190" s="18">
        <f t="shared" si="5043"/>
        <v>0</v>
      </c>
      <c r="AZ2190" s="18">
        <f t="shared" si="5043"/>
        <v>0</v>
      </c>
      <c r="BA2190" s="18">
        <f t="shared" si="4949"/>
        <v>0</v>
      </c>
      <c r="BB2190" s="18">
        <f t="shared" si="4950"/>
        <v>0</v>
      </c>
      <c r="BC2190" s="18">
        <f t="shared" si="5043"/>
        <v>0</v>
      </c>
      <c r="BD2190" s="18">
        <f t="shared" si="5043"/>
        <v>0</v>
      </c>
      <c r="BE2190" s="18">
        <f t="shared" si="5043"/>
        <v>0</v>
      </c>
      <c r="BF2190" s="18">
        <f t="shared" si="4902"/>
        <v>0</v>
      </c>
      <c r="BG2190" s="18">
        <f t="shared" si="4903"/>
        <v>0</v>
      </c>
      <c r="BH2190" s="18">
        <f t="shared" si="4904"/>
        <v>0</v>
      </c>
      <c r="BI2190" s="18">
        <f t="shared" si="5043"/>
        <v>0</v>
      </c>
      <c r="BJ2190" s="25">
        <v>0</v>
      </c>
      <c r="BK2190" s="36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</row>
    <row r="2191" spans="1:92" ht="78" hidden="1" x14ac:dyDescent="0.3">
      <c r="A2191" s="47" t="s">
        <v>322</v>
      </c>
      <c r="B2191" s="43">
        <v>810</v>
      </c>
      <c r="C2191" s="47"/>
      <c r="D2191" s="47"/>
      <c r="E2191" s="14" t="s">
        <v>475</v>
      </c>
      <c r="F2191" s="18">
        <f t="shared" si="5043"/>
        <v>15194.7</v>
      </c>
      <c r="G2191" s="18">
        <f t="shared" si="5043"/>
        <v>250000</v>
      </c>
      <c r="H2191" s="18">
        <f t="shared" si="5043"/>
        <v>0</v>
      </c>
      <c r="I2191" s="18">
        <f t="shared" si="5043"/>
        <v>-15194.7</v>
      </c>
      <c r="J2191" s="18">
        <f t="shared" si="5043"/>
        <v>-250000</v>
      </c>
      <c r="K2191" s="18">
        <f t="shared" si="5043"/>
        <v>0</v>
      </c>
      <c r="L2191" s="18">
        <f t="shared" si="4980"/>
        <v>0</v>
      </c>
      <c r="M2191" s="18">
        <f t="shared" si="4981"/>
        <v>0</v>
      </c>
      <c r="N2191" s="18">
        <f t="shared" si="4982"/>
        <v>0</v>
      </c>
      <c r="O2191" s="18">
        <f t="shared" si="5043"/>
        <v>0</v>
      </c>
      <c r="P2191" s="18">
        <f t="shared" si="5043"/>
        <v>0</v>
      </c>
      <c r="Q2191" s="18">
        <f t="shared" si="5043"/>
        <v>0</v>
      </c>
      <c r="R2191" s="18">
        <f t="shared" si="4994"/>
        <v>0</v>
      </c>
      <c r="S2191" s="18">
        <f t="shared" si="4995"/>
        <v>0</v>
      </c>
      <c r="T2191" s="18">
        <f t="shared" si="4996"/>
        <v>0</v>
      </c>
      <c r="U2191" s="18">
        <f t="shared" si="5043"/>
        <v>0</v>
      </c>
      <c r="V2191" s="18">
        <f t="shared" si="5043"/>
        <v>0</v>
      </c>
      <c r="W2191" s="18">
        <f t="shared" si="5043"/>
        <v>0</v>
      </c>
      <c r="X2191" s="18">
        <f t="shared" si="4998"/>
        <v>0</v>
      </c>
      <c r="Y2191" s="18">
        <f t="shared" si="4999"/>
        <v>0</v>
      </c>
      <c r="Z2191" s="18">
        <f t="shared" si="5000"/>
        <v>0</v>
      </c>
      <c r="AA2191" s="18">
        <f t="shared" si="5043"/>
        <v>0</v>
      </c>
      <c r="AB2191" s="18">
        <f t="shared" si="5043"/>
        <v>0</v>
      </c>
      <c r="AC2191" s="18">
        <f t="shared" si="5043"/>
        <v>0</v>
      </c>
      <c r="AD2191" s="18">
        <f t="shared" si="5003"/>
        <v>0</v>
      </c>
      <c r="AE2191" s="18">
        <f t="shared" si="5004"/>
        <v>0</v>
      </c>
      <c r="AF2191" s="18">
        <f t="shared" si="5005"/>
        <v>0</v>
      </c>
      <c r="AG2191" s="18">
        <f t="shared" si="5043"/>
        <v>0</v>
      </c>
      <c r="AH2191" s="18">
        <f t="shared" si="4985"/>
        <v>0</v>
      </c>
      <c r="AI2191" s="18">
        <f t="shared" si="4986"/>
        <v>0</v>
      </c>
      <c r="AJ2191" s="18">
        <f t="shared" si="4987"/>
        <v>0</v>
      </c>
      <c r="AK2191" s="18">
        <f t="shared" si="5043"/>
        <v>0</v>
      </c>
      <c r="AL2191" s="18">
        <f t="shared" si="5043"/>
        <v>0</v>
      </c>
      <c r="AM2191" s="18">
        <f t="shared" si="5043"/>
        <v>0</v>
      </c>
      <c r="AN2191" s="18">
        <f t="shared" si="5039"/>
        <v>0</v>
      </c>
      <c r="AO2191" s="18">
        <f t="shared" si="5040"/>
        <v>0</v>
      </c>
      <c r="AP2191" s="18">
        <f t="shared" si="5041"/>
        <v>0</v>
      </c>
      <c r="AQ2191" s="18">
        <f t="shared" si="5043"/>
        <v>0</v>
      </c>
      <c r="AR2191" s="18">
        <f t="shared" si="5042"/>
        <v>0</v>
      </c>
      <c r="AS2191" s="18">
        <f t="shared" si="5043"/>
        <v>0</v>
      </c>
      <c r="AT2191" s="18">
        <f t="shared" si="5043"/>
        <v>0</v>
      </c>
      <c r="AU2191" s="18">
        <f t="shared" si="5043"/>
        <v>0</v>
      </c>
      <c r="AV2191" s="18">
        <f t="shared" si="4961"/>
        <v>0</v>
      </c>
      <c r="AW2191" s="18">
        <f t="shared" si="4962"/>
        <v>0</v>
      </c>
      <c r="AX2191" s="18">
        <f t="shared" si="4963"/>
        <v>0</v>
      </c>
      <c r="AY2191" s="18">
        <f t="shared" si="5043"/>
        <v>0</v>
      </c>
      <c r="AZ2191" s="18">
        <f t="shared" si="5043"/>
        <v>0</v>
      </c>
      <c r="BA2191" s="18">
        <f t="shared" si="4949"/>
        <v>0</v>
      </c>
      <c r="BB2191" s="18">
        <f t="shared" si="4950"/>
        <v>0</v>
      </c>
      <c r="BC2191" s="18">
        <f t="shared" si="5043"/>
        <v>0</v>
      </c>
      <c r="BD2191" s="18">
        <f t="shared" si="5043"/>
        <v>0</v>
      </c>
      <c r="BE2191" s="18">
        <f t="shared" si="5043"/>
        <v>0</v>
      </c>
      <c r="BF2191" s="18">
        <f t="shared" si="4902"/>
        <v>0</v>
      </c>
      <c r="BG2191" s="18">
        <f t="shared" si="4903"/>
        <v>0</v>
      </c>
      <c r="BH2191" s="18">
        <f t="shared" si="4904"/>
        <v>0</v>
      </c>
      <c r="BI2191" s="18">
        <f t="shared" si="5043"/>
        <v>0</v>
      </c>
      <c r="BJ2191" s="25">
        <v>0</v>
      </c>
      <c r="BK2191" s="36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</row>
    <row r="2192" spans="1:92" hidden="1" x14ac:dyDescent="0.3">
      <c r="A2192" s="47" t="s">
        <v>322</v>
      </c>
      <c r="B2192" s="43">
        <v>810</v>
      </c>
      <c r="C2192" s="47" t="s">
        <v>184</v>
      </c>
      <c r="D2192" s="47" t="s">
        <v>5</v>
      </c>
      <c r="E2192" s="14" t="s">
        <v>431</v>
      </c>
      <c r="F2192" s="18">
        <v>15194.7</v>
      </c>
      <c r="G2192" s="18">
        <v>250000</v>
      </c>
      <c r="H2192" s="18">
        <v>0</v>
      </c>
      <c r="I2192" s="18">
        <v>-15194.7</v>
      </c>
      <c r="J2192" s="18">
        <v>-250000</v>
      </c>
      <c r="K2192" s="18"/>
      <c r="L2192" s="18">
        <f t="shared" si="4980"/>
        <v>0</v>
      </c>
      <c r="M2192" s="18">
        <f t="shared" si="4981"/>
        <v>0</v>
      </c>
      <c r="N2192" s="18">
        <f t="shared" si="4982"/>
        <v>0</v>
      </c>
      <c r="O2192" s="18"/>
      <c r="P2192" s="18"/>
      <c r="Q2192" s="18"/>
      <c r="R2192" s="18">
        <f t="shared" si="4994"/>
        <v>0</v>
      </c>
      <c r="S2192" s="18">
        <f t="shared" si="4995"/>
        <v>0</v>
      </c>
      <c r="T2192" s="18">
        <f t="shared" si="4996"/>
        <v>0</v>
      </c>
      <c r="U2192" s="18"/>
      <c r="V2192" s="18"/>
      <c r="W2192" s="18"/>
      <c r="X2192" s="18">
        <f t="shared" si="4998"/>
        <v>0</v>
      </c>
      <c r="Y2192" s="18">
        <f t="shared" si="4999"/>
        <v>0</v>
      </c>
      <c r="Z2192" s="18">
        <f t="shared" si="5000"/>
        <v>0</v>
      </c>
      <c r="AA2192" s="18"/>
      <c r="AB2192" s="18"/>
      <c r="AC2192" s="18"/>
      <c r="AD2192" s="18">
        <f t="shared" si="5003"/>
        <v>0</v>
      </c>
      <c r="AE2192" s="18">
        <f t="shared" si="5004"/>
        <v>0</v>
      </c>
      <c r="AF2192" s="18">
        <f t="shared" si="5005"/>
        <v>0</v>
      </c>
      <c r="AG2192" s="18"/>
      <c r="AH2192" s="18">
        <f t="shared" si="4985"/>
        <v>0</v>
      </c>
      <c r="AI2192" s="18">
        <f t="shared" si="4986"/>
        <v>0</v>
      </c>
      <c r="AJ2192" s="18">
        <f t="shared" si="4987"/>
        <v>0</v>
      </c>
      <c r="AK2192" s="18"/>
      <c r="AL2192" s="18"/>
      <c r="AM2192" s="18"/>
      <c r="AN2192" s="18">
        <f t="shared" si="5039"/>
        <v>0</v>
      </c>
      <c r="AO2192" s="18">
        <f t="shared" si="5040"/>
        <v>0</v>
      </c>
      <c r="AP2192" s="18">
        <f t="shared" si="5041"/>
        <v>0</v>
      </c>
      <c r="AQ2192" s="18"/>
      <c r="AR2192" s="18">
        <f t="shared" si="5042"/>
        <v>0</v>
      </c>
      <c r="AS2192" s="18"/>
      <c r="AT2192" s="18"/>
      <c r="AU2192" s="18"/>
      <c r="AV2192" s="18">
        <f t="shared" si="4961"/>
        <v>0</v>
      </c>
      <c r="AW2192" s="18">
        <f t="shared" si="4962"/>
        <v>0</v>
      </c>
      <c r="AX2192" s="18">
        <f t="shared" si="4963"/>
        <v>0</v>
      </c>
      <c r="AY2192" s="18"/>
      <c r="AZ2192" s="18"/>
      <c r="BA2192" s="18">
        <f t="shared" si="4949"/>
        <v>0</v>
      </c>
      <c r="BB2192" s="18">
        <f t="shared" si="4950"/>
        <v>0</v>
      </c>
      <c r="BC2192" s="18"/>
      <c r="BD2192" s="18"/>
      <c r="BE2192" s="18"/>
      <c r="BF2192" s="18">
        <f t="shared" si="4902"/>
        <v>0</v>
      </c>
      <c r="BG2192" s="18">
        <f t="shared" si="4903"/>
        <v>0</v>
      </c>
      <c r="BH2192" s="18">
        <f t="shared" si="4904"/>
        <v>0</v>
      </c>
      <c r="BI2192" s="18"/>
      <c r="BJ2192" s="25">
        <v>0</v>
      </c>
      <c r="BK2192" s="36">
        <v>98</v>
      </c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</row>
    <row r="2193" spans="1:92" ht="46.8" x14ac:dyDescent="0.3">
      <c r="A2193" s="51" t="s">
        <v>648</v>
      </c>
      <c r="B2193" s="50"/>
      <c r="C2193" s="51"/>
      <c r="D2193" s="51"/>
      <c r="E2193" s="14" t="s">
        <v>649</v>
      </c>
      <c r="F2193" s="23">
        <f t="shared" ref="F2193:BI2195" si="5044">F2194</f>
        <v>31539</v>
      </c>
      <c r="G2193" s="23">
        <f t="shared" si="5044"/>
        <v>0</v>
      </c>
      <c r="H2193" s="23">
        <f t="shared" si="5044"/>
        <v>0</v>
      </c>
      <c r="I2193" s="23">
        <f t="shared" si="5044"/>
        <v>0</v>
      </c>
      <c r="J2193" s="23">
        <f t="shared" si="5044"/>
        <v>0</v>
      </c>
      <c r="K2193" s="23">
        <f t="shared" si="5044"/>
        <v>0</v>
      </c>
      <c r="L2193" s="23">
        <f t="shared" si="4980"/>
        <v>31539</v>
      </c>
      <c r="M2193" s="23">
        <f t="shared" si="4981"/>
        <v>0</v>
      </c>
      <c r="N2193" s="23">
        <f t="shared" si="4982"/>
        <v>0</v>
      </c>
      <c r="O2193" s="23">
        <f t="shared" si="5044"/>
        <v>0</v>
      </c>
      <c r="P2193" s="23">
        <f t="shared" si="5044"/>
        <v>0</v>
      </c>
      <c r="Q2193" s="23">
        <f t="shared" si="5044"/>
        <v>0</v>
      </c>
      <c r="R2193" s="23">
        <f t="shared" si="4994"/>
        <v>31539</v>
      </c>
      <c r="S2193" s="23">
        <f t="shared" si="4995"/>
        <v>0</v>
      </c>
      <c r="T2193" s="23">
        <f t="shared" si="4996"/>
        <v>0</v>
      </c>
      <c r="U2193" s="23">
        <f t="shared" si="5044"/>
        <v>0</v>
      </c>
      <c r="V2193" s="23">
        <f t="shared" si="5044"/>
        <v>0</v>
      </c>
      <c r="W2193" s="23">
        <f t="shared" si="5044"/>
        <v>0</v>
      </c>
      <c r="X2193" s="23">
        <f t="shared" si="4998"/>
        <v>31539</v>
      </c>
      <c r="Y2193" s="23">
        <f t="shared" si="4999"/>
        <v>0</v>
      </c>
      <c r="Z2193" s="23">
        <f t="shared" si="5000"/>
        <v>0</v>
      </c>
      <c r="AA2193" s="23">
        <f t="shared" si="5044"/>
        <v>0</v>
      </c>
      <c r="AB2193" s="23">
        <f t="shared" si="5044"/>
        <v>0</v>
      </c>
      <c r="AC2193" s="23">
        <f t="shared" si="5044"/>
        <v>0</v>
      </c>
      <c r="AD2193" s="18">
        <f t="shared" si="5003"/>
        <v>31539</v>
      </c>
      <c r="AE2193" s="18">
        <f t="shared" si="5004"/>
        <v>0</v>
      </c>
      <c r="AF2193" s="18">
        <f t="shared" si="5005"/>
        <v>0</v>
      </c>
      <c r="AG2193" s="23">
        <f t="shared" si="5044"/>
        <v>0</v>
      </c>
      <c r="AH2193" s="23">
        <f t="shared" si="4985"/>
        <v>31539</v>
      </c>
      <c r="AI2193" s="23">
        <f t="shared" si="4986"/>
        <v>0</v>
      </c>
      <c r="AJ2193" s="23">
        <f t="shared" si="4987"/>
        <v>0</v>
      </c>
      <c r="AK2193" s="23">
        <f t="shared" si="5044"/>
        <v>0</v>
      </c>
      <c r="AL2193" s="23">
        <f t="shared" si="5044"/>
        <v>0</v>
      </c>
      <c r="AM2193" s="23">
        <f t="shared" si="5044"/>
        <v>0</v>
      </c>
      <c r="AN2193" s="23">
        <f t="shared" si="5039"/>
        <v>31539</v>
      </c>
      <c r="AO2193" s="23">
        <f t="shared" si="5040"/>
        <v>0</v>
      </c>
      <c r="AP2193" s="23">
        <f t="shared" si="5041"/>
        <v>0</v>
      </c>
      <c r="AQ2193" s="23">
        <f t="shared" si="5044"/>
        <v>0</v>
      </c>
      <c r="AR2193" s="23">
        <f t="shared" si="5042"/>
        <v>31539</v>
      </c>
      <c r="AS2193" s="23">
        <f t="shared" si="5044"/>
        <v>-31539</v>
      </c>
      <c r="AT2193" s="23">
        <f t="shared" si="5044"/>
        <v>31539</v>
      </c>
      <c r="AU2193" s="23">
        <f t="shared" si="5044"/>
        <v>0</v>
      </c>
      <c r="AV2193" s="23">
        <f t="shared" si="4961"/>
        <v>0</v>
      </c>
      <c r="AW2193" s="23">
        <f t="shared" si="4962"/>
        <v>31539</v>
      </c>
      <c r="AX2193" s="23">
        <f t="shared" si="4963"/>
        <v>0</v>
      </c>
      <c r="AY2193" s="23">
        <f t="shared" si="5044"/>
        <v>0</v>
      </c>
      <c r="AZ2193" s="23">
        <f t="shared" si="5044"/>
        <v>0</v>
      </c>
      <c r="BA2193" s="18">
        <f t="shared" si="4949"/>
        <v>0</v>
      </c>
      <c r="BB2193" s="18">
        <f t="shared" si="4950"/>
        <v>31539</v>
      </c>
      <c r="BC2193" s="23">
        <f t="shared" si="5044"/>
        <v>0</v>
      </c>
      <c r="BD2193" s="23">
        <f t="shared" si="5044"/>
        <v>0</v>
      </c>
      <c r="BE2193" s="23">
        <f t="shared" si="5044"/>
        <v>0</v>
      </c>
      <c r="BF2193" s="23">
        <f t="shared" si="4902"/>
        <v>0</v>
      </c>
      <c r="BG2193" s="23">
        <f t="shared" si="4903"/>
        <v>31539</v>
      </c>
      <c r="BH2193" s="23">
        <f t="shared" si="4904"/>
        <v>0</v>
      </c>
      <c r="BI2193" s="23">
        <f t="shared" si="5044"/>
        <v>0</v>
      </c>
      <c r="BJ2193" s="25"/>
      <c r="BK2193" s="37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</row>
    <row r="2194" spans="1:92" ht="46.8" x14ac:dyDescent="0.3">
      <c r="A2194" s="51" t="s">
        <v>648</v>
      </c>
      <c r="B2194" s="50">
        <v>600</v>
      </c>
      <c r="C2194" s="51"/>
      <c r="D2194" s="51"/>
      <c r="E2194" s="14" t="s">
        <v>458</v>
      </c>
      <c r="F2194" s="23">
        <f t="shared" si="5044"/>
        <v>31539</v>
      </c>
      <c r="G2194" s="23">
        <f t="shared" si="5044"/>
        <v>0</v>
      </c>
      <c r="H2194" s="23">
        <f t="shared" si="5044"/>
        <v>0</v>
      </c>
      <c r="I2194" s="23">
        <f t="shared" si="5044"/>
        <v>0</v>
      </c>
      <c r="J2194" s="23">
        <f t="shared" si="5044"/>
        <v>0</v>
      </c>
      <c r="K2194" s="23">
        <f t="shared" si="5044"/>
        <v>0</v>
      </c>
      <c r="L2194" s="23">
        <f t="shared" si="4980"/>
        <v>31539</v>
      </c>
      <c r="M2194" s="23">
        <f t="shared" si="4981"/>
        <v>0</v>
      </c>
      <c r="N2194" s="23">
        <f t="shared" si="4982"/>
        <v>0</v>
      </c>
      <c r="O2194" s="23">
        <f t="shared" si="5044"/>
        <v>0</v>
      </c>
      <c r="P2194" s="23">
        <f t="shared" si="5044"/>
        <v>0</v>
      </c>
      <c r="Q2194" s="23">
        <f t="shared" si="5044"/>
        <v>0</v>
      </c>
      <c r="R2194" s="23">
        <f t="shared" si="4994"/>
        <v>31539</v>
      </c>
      <c r="S2194" s="23">
        <f t="shared" si="4995"/>
        <v>0</v>
      </c>
      <c r="T2194" s="23">
        <f t="shared" si="4996"/>
        <v>0</v>
      </c>
      <c r="U2194" s="23">
        <f t="shared" si="5044"/>
        <v>0</v>
      </c>
      <c r="V2194" s="23">
        <f t="shared" si="5044"/>
        <v>0</v>
      </c>
      <c r="W2194" s="23">
        <f t="shared" si="5044"/>
        <v>0</v>
      </c>
      <c r="X2194" s="23">
        <f t="shared" si="4998"/>
        <v>31539</v>
      </c>
      <c r="Y2194" s="23">
        <f t="shared" si="4999"/>
        <v>0</v>
      </c>
      <c r="Z2194" s="23">
        <f t="shared" si="5000"/>
        <v>0</v>
      </c>
      <c r="AA2194" s="23">
        <f t="shared" si="5044"/>
        <v>0</v>
      </c>
      <c r="AB2194" s="23">
        <f t="shared" si="5044"/>
        <v>0</v>
      </c>
      <c r="AC2194" s="23">
        <f t="shared" si="5044"/>
        <v>0</v>
      </c>
      <c r="AD2194" s="18">
        <f t="shared" si="5003"/>
        <v>31539</v>
      </c>
      <c r="AE2194" s="18">
        <f t="shared" si="5004"/>
        <v>0</v>
      </c>
      <c r="AF2194" s="18">
        <f t="shared" si="5005"/>
        <v>0</v>
      </c>
      <c r="AG2194" s="23">
        <f t="shared" si="5044"/>
        <v>0</v>
      </c>
      <c r="AH2194" s="23">
        <f t="shared" si="4985"/>
        <v>31539</v>
      </c>
      <c r="AI2194" s="23">
        <f t="shared" si="4986"/>
        <v>0</v>
      </c>
      <c r="AJ2194" s="23">
        <f t="shared" si="4987"/>
        <v>0</v>
      </c>
      <c r="AK2194" s="23">
        <f t="shared" si="5044"/>
        <v>0</v>
      </c>
      <c r="AL2194" s="23">
        <f t="shared" si="5044"/>
        <v>0</v>
      </c>
      <c r="AM2194" s="23">
        <f t="shared" si="5044"/>
        <v>0</v>
      </c>
      <c r="AN2194" s="23">
        <f t="shared" si="5039"/>
        <v>31539</v>
      </c>
      <c r="AO2194" s="23">
        <f t="shared" si="5040"/>
        <v>0</v>
      </c>
      <c r="AP2194" s="23">
        <f t="shared" si="5041"/>
        <v>0</v>
      </c>
      <c r="AQ2194" s="23">
        <f t="shared" si="5044"/>
        <v>0</v>
      </c>
      <c r="AR2194" s="23">
        <f t="shared" si="5042"/>
        <v>31539</v>
      </c>
      <c r="AS2194" s="23">
        <f t="shared" si="5044"/>
        <v>-31539</v>
      </c>
      <c r="AT2194" s="23">
        <f t="shared" si="5044"/>
        <v>31539</v>
      </c>
      <c r="AU2194" s="23">
        <f t="shared" si="5044"/>
        <v>0</v>
      </c>
      <c r="AV2194" s="23">
        <f t="shared" si="4961"/>
        <v>0</v>
      </c>
      <c r="AW2194" s="23">
        <f t="shared" si="4962"/>
        <v>31539</v>
      </c>
      <c r="AX2194" s="23">
        <f t="shared" si="4963"/>
        <v>0</v>
      </c>
      <c r="AY2194" s="23">
        <f t="shared" si="5044"/>
        <v>0</v>
      </c>
      <c r="AZ2194" s="23">
        <f t="shared" si="5044"/>
        <v>0</v>
      </c>
      <c r="BA2194" s="18">
        <f t="shared" si="4949"/>
        <v>0</v>
      </c>
      <c r="BB2194" s="18">
        <f t="shared" si="4950"/>
        <v>31539</v>
      </c>
      <c r="BC2194" s="23">
        <f t="shared" si="5044"/>
        <v>0</v>
      </c>
      <c r="BD2194" s="23">
        <f t="shared" si="5044"/>
        <v>0</v>
      </c>
      <c r="BE2194" s="23">
        <f t="shared" si="5044"/>
        <v>0</v>
      </c>
      <c r="BF2194" s="23">
        <f t="shared" si="4902"/>
        <v>0</v>
      </c>
      <c r="BG2194" s="23">
        <f t="shared" si="4903"/>
        <v>31539</v>
      </c>
      <c r="BH2194" s="23">
        <f t="shared" si="4904"/>
        <v>0</v>
      </c>
      <c r="BI2194" s="23">
        <f t="shared" si="5044"/>
        <v>0</v>
      </c>
      <c r="BJ2194" s="25"/>
      <c r="BK2194" s="37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</row>
    <row r="2195" spans="1:92" ht="78" x14ac:dyDescent="0.3">
      <c r="A2195" s="51" t="s">
        <v>648</v>
      </c>
      <c r="B2195" s="50">
        <v>630</v>
      </c>
      <c r="C2195" s="51"/>
      <c r="D2195" s="51"/>
      <c r="E2195" s="14" t="s">
        <v>980</v>
      </c>
      <c r="F2195" s="23">
        <f t="shared" si="5044"/>
        <v>31539</v>
      </c>
      <c r="G2195" s="23">
        <f t="shared" si="5044"/>
        <v>0</v>
      </c>
      <c r="H2195" s="23">
        <f t="shared" si="5044"/>
        <v>0</v>
      </c>
      <c r="I2195" s="23">
        <f t="shared" si="5044"/>
        <v>0</v>
      </c>
      <c r="J2195" s="23">
        <f t="shared" si="5044"/>
        <v>0</v>
      </c>
      <c r="K2195" s="23">
        <f t="shared" si="5044"/>
        <v>0</v>
      </c>
      <c r="L2195" s="23">
        <f t="shared" si="4980"/>
        <v>31539</v>
      </c>
      <c r="M2195" s="23">
        <f t="shared" si="4981"/>
        <v>0</v>
      </c>
      <c r="N2195" s="23">
        <f t="shared" si="4982"/>
        <v>0</v>
      </c>
      <c r="O2195" s="23">
        <f t="shared" si="5044"/>
        <v>0</v>
      </c>
      <c r="P2195" s="23">
        <f t="shared" si="5044"/>
        <v>0</v>
      </c>
      <c r="Q2195" s="23">
        <f t="shared" si="5044"/>
        <v>0</v>
      </c>
      <c r="R2195" s="23">
        <f t="shared" si="4994"/>
        <v>31539</v>
      </c>
      <c r="S2195" s="23">
        <f t="shared" si="4995"/>
        <v>0</v>
      </c>
      <c r="T2195" s="23">
        <f t="shared" si="4996"/>
        <v>0</v>
      </c>
      <c r="U2195" s="23">
        <f t="shared" si="5044"/>
        <v>0</v>
      </c>
      <c r="V2195" s="23">
        <f t="shared" si="5044"/>
        <v>0</v>
      </c>
      <c r="W2195" s="23">
        <f t="shared" si="5044"/>
        <v>0</v>
      </c>
      <c r="X2195" s="23">
        <f t="shared" si="4998"/>
        <v>31539</v>
      </c>
      <c r="Y2195" s="23">
        <f t="shared" si="4999"/>
        <v>0</v>
      </c>
      <c r="Z2195" s="23">
        <f t="shared" si="5000"/>
        <v>0</v>
      </c>
      <c r="AA2195" s="23">
        <f t="shared" si="5044"/>
        <v>0</v>
      </c>
      <c r="AB2195" s="23">
        <f t="shared" si="5044"/>
        <v>0</v>
      </c>
      <c r="AC2195" s="23">
        <f t="shared" si="5044"/>
        <v>0</v>
      </c>
      <c r="AD2195" s="18">
        <f t="shared" si="5003"/>
        <v>31539</v>
      </c>
      <c r="AE2195" s="18">
        <f t="shared" si="5004"/>
        <v>0</v>
      </c>
      <c r="AF2195" s="18">
        <f t="shared" si="5005"/>
        <v>0</v>
      </c>
      <c r="AG2195" s="23">
        <f t="shared" si="5044"/>
        <v>0</v>
      </c>
      <c r="AH2195" s="23">
        <f t="shared" si="4985"/>
        <v>31539</v>
      </c>
      <c r="AI2195" s="23">
        <f t="shared" si="4986"/>
        <v>0</v>
      </c>
      <c r="AJ2195" s="23">
        <f t="shared" si="4987"/>
        <v>0</v>
      </c>
      <c r="AK2195" s="23">
        <f t="shared" si="5044"/>
        <v>0</v>
      </c>
      <c r="AL2195" s="23">
        <f t="shared" si="5044"/>
        <v>0</v>
      </c>
      <c r="AM2195" s="23">
        <f t="shared" si="5044"/>
        <v>0</v>
      </c>
      <c r="AN2195" s="23">
        <f t="shared" si="5039"/>
        <v>31539</v>
      </c>
      <c r="AO2195" s="23">
        <f t="shared" si="5040"/>
        <v>0</v>
      </c>
      <c r="AP2195" s="23">
        <f t="shared" si="5041"/>
        <v>0</v>
      </c>
      <c r="AQ2195" s="23">
        <f t="shared" si="5044"/>
        <v>0</v>
      </c>
      <c r="AR2195" s="23">
        <f t="shared" si="5042"/>
        <v>31539</v>
      </c>
      <c r="AS2195" s="23">
        <f t="shared" si="5044"/>
        <v>-31539</v>
      </c>
      <c r="AT2195" s="23">
        <f t="shared" si="5044"/>
        <v>31539</v>
      </c>
      <c r="AU2195" s="23">
        <f t="shared" si="5044"/>
        <v>0</v>
      </c>
      <c r="AV2195" s="23">
        <f t="shared" si="4961"/>
        <v>0</v>
      </c>
      <c r="AW2195" s="23">
        <f t="shared" si="4962"/>
        <v>31539</v>
      </c>
      <c r="AX2195" s="23">
        <f t="shared" si="4963"/>
        <v>0</v>
      </c>
      <c r="AY2195" s="23">
        <f t="shared" si="5044"/>
        <v>0</v>
      </c>
      <c r="AZ2195" s="23">
        <f t="shared" si="5044"/>
        <v>0</v>
      </c>
      <c r="BA2195" s="18">
        <f t="shared" si="4949"/>
        <v>0</v>
      </c>
      <c r="BB2195" s="18">
        <f t="shared" si="4950"/>
        <v>31539</v>
      </c>
      <c r="BC2195" s="23">
        <f t="shared" si="5044"/>
        <v>0</v>
      </c>
      <c r="BD2195" s="23">
        <f t="shared" si="5044"/>
        <v>0</v>
      </c>
      <c r="BE2195" s="23">
        <f t="shared" si="5044"/>
        <v>0</v>
      </c>
      <c r="BF2195" s="23">
        <f t="shared" si="4902"/>
        <v>0</v>
      </c>
      <c r="BG2195" s="23">
        <f t="shared" si="4903"/>
        <v>31539</v>
      </c>
      <c r="BH2195" s="23">
        <f t="shared" si="4904"/>
        <v>0</v>
      </c>
      <c r="BI2195" s="23">
        <f t="shared" si="5044"/>
        <v>0</v>
      </c>
      <c r="BJ2195" s="25"/>
      <c r="BK2195" s="37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</row>
    <row r="2196" spans="1:92" x14ac:dyDescent="0.3">
      <c r="A2196" s="51" t="s">
        <v>648</v>
      </c>
      <c r="B2196" s="50">
        <v>630</v>
      </c>
      <c r="C2196" s="51" t="s">
        <v>184</v>
      </c>
      <c r="D2196" s="51" t="s">
        <v>5</v>
      </c>
      <c r="E2196" s="14" t="s">
        <v>431</v>
      </c>
      <c r="F2196" s="18">
        <v>31539</v>
      </c>
      <c r="G2196" s="18">
        <v>0</v>
      </c>
      <c r="H2196" s="18">
        <v>0</v>
      </c>
      <c r="I2196" s="18"/>
      <c r="J2196" s="18"/>
      <c r="K2196" s="18"/>
      <c r="L2196" s="18">
        <f t="shared" si="4980"/>
        <v>31539</v>
      </c>
      <c r="M2196" s="18">
        <f t="shared" si="4981"/>
        <v>0</v>
      </c>
      <c r="N2196" s="18">
        <f t="shared" si="4982"/>
        <v>0</v>
      </c>
      <c r="O2196" s="18"/>
      <c r="P2196" s="18"/>
      <c r="Q2196" s="18"/>
      <c r="R2196" s="18">
        <f t="shared" si="4994"/>
        <v>31539</v>
      </c>
      <c r="S2196" s="18">
        <f t="shared" si="4995"/>
        <v>0</v>
      </c>
      <c r="T2196" s="18">
        <f t="shared" si="4996"/>
        <v>0</v>
      </c>
      <c r="U2196" s="18"/>
      <c r="V2196" s="18"/>
      <c r="W2196" s="18"/>
      <c r="X2196" s="18">
        <f t="shared" si="4998"/>
        <v>31539</v>
      </c>
      <c r="Y2196" s="18">
        <f t="shared" si="4999"/>
        <v>0</v>
      </c>
      <c r="Z2196" s="18">
        <f t="shared" si="5000"/>
        <v>0</v>
      </c>
      <c r="AA2196" s="18"/>
      <c r="AB2196" s="18"/>
      <c r="AC2196" s="18"/>
      <c r="AD2196" s="18">
        <f t="shared" si="5003"/>
        <v>31539</v>
      </c>
      <c r="AE2196" s="18">
        <f t="shared" si="5004"/>
        <v>0</v>
      </c>
      <c r="AF2196" s="18">
        <f t="shared" si="5005"/>
        <v>0</v>
      </c>
      <c r="AG2196" s="18"/>
      <c r="AH2196" s="18">
        <f t="shared" si="4985"/>
        <v>31539</v>
      </c>
      <c r="AI2196" s="18">
        <f t="shared" si="4986"/>
        <v>0</v>
      </c>
      <c r="AJ2196" s="18">
        <f t="shared" si="4987"/>
        <v>0</v>
      </c>
      <c r="AK2196" s="18"/>
      <c r="AL2196" s="18"/>
      <c r="AM2196" s="18"/>
      <c r="AN2196" s="18">
        <f t="shared" si="5039"/>
        <v>31539</v>
      </c>
      <c r="AO2196" s="18">
        <f t="shared" si="5040"/>
        <v>0</v>
      </c>
      <c r="AP2196" s="18">
        <f t="shared" si="5041"/>
        <v>0</v>
      </c>
      <c r="AQ2196" s="18"/>
      <c r="AR2196" s="18">
        <f t="shared" si="5042"/>
        <v>31539</v>
      </c>
      <c r="AS2196" s="18">
        <v>-31539</v>
      </c>
      <c r="AT2196" s="18">
        <v>31539</v>
      </c>
      <c r="AU2196" s="18"/>
      <c r="AV2196" s="18">
        <f t="shared" si="4961"/>
        <v>0</v>
      </c>
      <c r="AW2196" s="18">
        <f t="shared" si="4962"/>
        <v>31539</v>
      </c>
      <c r="AX2196" s="18">
        <f t="shared" si="4963"/>
        <v>0</v>
      </c>
      <c r="AY2196" s="18"/>
      <c r="AZ2196" s="18"/>
      <c r="BA2196" s="18">
        <f t="shared" si="4949"/>
        <v>0</v>
      </c>
      <c r="BB2196" s="18">
        <f t="shared" si="4950"/>
        <v>31539</v>
      </c>
      <c r="BC2196" s="18"/>
      <c r="BD2196" s="18"/>
      <c r="BE2196" s="18"/>
      <c r="BF2196" s="18">
        <f t="shared" si="4902"/>
        <v>0</v>
      </c>
      <c r="BG2196" s="18">
        <f t="shared" si="4903"/>
        <v>31539</v>
      </c>
      <c r="BH2196" s="18">
        <f t="shared" si="4904"/>
        <v>0</v>
      </c>
      <c r="BI2196" s="18"/>
      <c r="BJ2196" s="25"/>
      <c r="BK2196" s="36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</row>
    <row r="2197" spans="1:92" x14ac:dyDescent="0.3">
      <c r="A2197" s="19" t="s">
        <v>952</v>
      </c>
      <c r="B2197" s="19"/>
      <c r="C2197" s="14"/>
      <c r="D2197" s="51"/>
      <c r="E2197" s="14" t="s">
        <v>1203</v>
      </c>
      <c r="F2197" s="18">
        <f>F2198+F2201</f>
        <v>1321587.2999999998</v>
      </c>
      <c r="G2197" s="18">
        <f t="shared" ref="G2197:BI2197" si="5045">G2198+G2201</f>
        <v>250000</v>
      </c>
      <c r="H2197" s="18">
        <f t="shared" si="5045"/>
        <v>0</v>
      </c>
      <c r="I2197" s="18">
        <f t="shared" ref="I2197:K2197" si="5046">I2198+I2201</f>
        <v>15194.7</v>
      </c>
      <c r="J2197" s="18">
        <f t="shared" si="5046"/>
        <v>250000</v>
      </c>
      <c r="K2197" s="18">
        <f t="shared" si="5046"/>
        <v>0</v>
      </c>
      <c r="L2197" s="18">
        <f t="shared" si="4980"/>
        <v>1336781.9999999998</v>
      </c>
      <c r="M2197" s="18">
        <f t="shared" si="4981"/>
        <v>500000</v>
      </c>
      <c r="N2197" s="18">
        <f t="shared" si="4982"/>
        <v>0</v>
      </c>
      <c r="O2197" s="18">
        <f t="shared" ref="O2197:Q2197" si="5047">O2198+O2201</f>
        <v>22477.548999999999</v>
      </c>
      <c r="P2197" s="18">
        <f t="shared" si="5047"/>
        <v>0</v>
      </c>
      <c r="Q2197" s="18">
        <f t="shared" si="5047"/>
        <v>0</v>
      </c>
      <c r="R2197" s="18">
        <f t="shared" si="4994"/>
        <v>1359259.5489999996</v>
      </c>
      <c r="S2197" s="18">
        <f t="shared" si="4995"/>
        <v>500000</v>
      </c>
      <c r="T2197" s="18">
        <f t="shared" si="4996"/>
        <v>0</v>
      </c>
      <c r="U2197" s="18">
        <f t="shared" ref="U2197:W2197" si="5048">U2198+U2201</f>
        <v>-4.9000000000000002E-2</v>
      </c>
      <c r="V2197" s="18">
        <f t="shared" si="5048"/>
        <v>0</v>
      </c>
      <c r="W2197" s="18">
        <f t="shared" si="5048"/>
        <v>0</v>
      </c>
      <c r="X2197" s="18">
        <f t="shared" si="4998"/>
        <v>1359259.4999999995</v>
      </c>
      <c r="Y2197" s="18">
        <f t="shared" si="4999"/>
        <v>500000</v>
      </c>
      <c r="Z2197" s="18">
        <f t="shared" si="5000"/>
        <v>0</v>
      </c>
      <c r="AA2197" s="18">
        <f t="shared" ref="AA2197:AB2197" si="5049">AA2198+AA2201</f>
        <v>0</v>
      </c>
      <c r="AB2197" s="18">
        <f t="shared" si="5049"/>
        <v>0</v>
      </c>
      <c r="AC2197" s="18">
        <f t="shared" ref="AC2197" si="5050">AC2198+AC2201</f>
        <v>0</v>
      </c>
      <c r="AD2197" s="18">
        <f t="shared" si="5003"/>
        <v>1359259.4999999995</v>
      </c>
      <c r="AE2197" s="18">
        <f t="shared" si="5004"/>
        <v>500000</v>
      </c>
      <c r="AF2197" s="18">
        <f t="shared" si="5005"/>
        <v>0</v>
      </c>
      <c r="AG2197" s="18">
        <f t="shared" ref="AG2197" si="5051">AG2198+AG2201</f>
        <v>0</v>
      </c>
      <c r="AH2197" s="18">
        <f t="shared" si="4985"/>
        <v>1359259.4999999995</v>
      </c>
      <c r="AI2197" s="18">
        <f t="shared" si="4986"/>
        <v>500000</v>
      </c>
      <c r="AJ2197" s="18">
        <f t="shared" si="4987"/>
        <v>0</v>
      </c>
      <c r="AK2197" s="18">
        <f t="shared" ref="AK2197:AM2197" si="5052">AK2198+AK2201</f>
        <v>76446.2</v>
      </c>
      <c r="AL2197" s="18">
        <f t="shared" si="5052"/>
        <v>81669.3</v>
      </c>
      <c r="AM2197" s="18">
        <f t="shared" si="5052"/>
        <v>0</v>
      </c>
      <c r="AN2197" s="18">
        <f t="shared" si="5039"/>
        <v>1435705.6999999995</v>
      </c>
      <c r="AO2197" s="18">
        <f t="shared" si="5040"/>
        <v>581669.30000000005</v>
      </c>
      <c r="AP2197" s="18">
        <f t="shared" si="5041"/>
        <v>0</v>
      </c>
      <c r="AQ2197" s="18">
        <f t="shared" ref="AQ2197" si="5053">AQ2198+AQ2201</f>
        <v>0</v>
      </c>
      <c r="AR2197" s="18">
        <f t="shared" si="5042"/>
        <v>1435705.6999999995</v>
      </c>
      <c r="AS2197" s="18">
        <f t="shared" ref="AS2197:AU2197" si="5054">AS2198+AS2201</f>
        <v>-108299.83</v>
      </c>
      <c r="AT2197" s="18">
        <f t="shared" si="5054"/>
        <v>108299.83</v>
      </c>
      <c r="AU2197" s="18">
        <f t="shared" si="5054"/>
        <v>0</v>
      </c>
      <c r="AV2197" s="18">
        <f t="shared" si="4961"/>
        <v>1327405.8699999994</v>
      </c>
      <c r="AW2197" s="18">
        <f t="shared" si="4962"/>
        <v>689969.13</v>
      </c>
      <c r="AX2197" s="18">
        <f t="shared" si="4963"/>
        <v>0</v>
      </c>
      <c r="AY2197" s="18">
        <f t="shared" ref="AY2197:AZ2197" si="5055">AY2198+AY2201</f>
        <v>18049.97</v>
      </c>
      <c r="AZ2197" s="18">
        <f t="shared" si="5055"/>
        <v>-18049.97</v>
      </c>
      <c r="BA2197" s="18">
        <f t="shared" si="4949"/>
        <v>1345455.8399999994</v>
      </c>
      <c r="BB2197" s="18">
        <f t="shared" si="4950"/>
        <v>671919.16</v>
      </c>
      <c r="BC2197" s="18">
        <f t="shared" ref="BC2197:BE2197" si="5056">BC2198+BC2201</f>
        <v>-35084.171999999999</v>
      </c>
      <c r="BD2197" s="18">
        <f t="shared" si="5056"/>
        <v>35084.171999999999</v>
      </c>
      <c r="BE2197" s="18">
        <f t="shared" si="5056"/>
        <v>0</v>
      </c>
      <c r="BF2197" s="18">
        <f t="shared" si="4902"/>
        <v>1310371.6679999994</v>
      </c>
      <c r="BG2197" s="18">
        <f t="shared" si="4903"/>
        <v>707003.33200000005</v>
      </c>
      <c r="BH2197" s="18">
        <f t="shared" si="4904"/>
        <v>0</v>
      </c>
      <c r="BI2197" s="18">
        <f t="shared" si="5045"/>
        <v>0</v>
      </c>
      <c r="BJ2197" s="25"/>
      <c r="BK2197" s="36"/>
    </row>
    <row r="2198" spans="1:92" ht="46.8" x14ac:dyDescent="0.3">
      <c r="A2198" s="19" t="s">
        <v>952</v>
      </c>
      <c r="B2198" s="50">
        <v>600</v>
      </c>
      <c r="C2198" s="51"/>
      <c r="D2198" s="51"/>
      <c r="E2198" s="14" t="s">
        <v>458</v>
      </c>
      <c r="F2198" s="18">
        <f>F2199</f>
        <v>479232.1</v>
      </c>
      <c r="G2198" s="18">
        <f t="shared" ref="G2198:BI2199" si="5057">G2199</f>
        <v>65194.7</v>
      </c>
      <c r="H2198" s="18">
        <f t="shared" si="5057"/>
        <v>0</v>
      </c>
      <c r="I2198" s="18">
        <f t="shared" si="5057"/>
        <v>0</v>
      </c>
      <c r="J2198" s="18">
        <f t="shared" si="5057"/>
        <v>0</v>
      </c>
      <c r="K2198" s="18">
        <f t="shared" si="5057"/>
        <v>0</v>
      </c>
      <c r="L2198" s="18">
        <f t="shared" si="4980"/>
        <v>479232.1</v>
      </c>
      <c r="M2198" s="18">
        <f t="shared" si="4981"/>
        <v>65194.7</v>
      </c>
      <c r="N2198" s="18">
        <f t="shared" si="4982"/>
        <v>0</v>
      </c>
      <c r="O2198" s="18">
        <f t="shared" si="5057"/>
        <v>22477.548999999999</v>
      </c>
      <c r="P2198" s="18">
        <f t="shared" si="5057"/>
        <v>0</v>
      </c>
      <c r="Q2198" s="18">
        <f t="shared" si="5057"/>
        <v>0</v>
      </c>
      <c r="R2198" s="18">
        <f t="shared" si="4994"/>
        <v>501709.64899999998</v>
      </c>
      <c r="S2198" s="18">
        <f t="shared" si="4995"/>
        <v>65194.7</v>
      </c>
      <c r="T2198" s="18">
        <f t="shared" si="4996"/>
        <v>0</v>
      </c>
      <c r="U2198" s="18">
        <f t="shared" si="5057"/>
        <v>-4.9000000000000002E-2</v>
      </c>
      <c r="V2198" s="18">
        <f t="shared" si="5057"/>
        <v>0</v>
      </c>
      <c r="W2198" s="18">
        <f t="shared" si="5057"/>
        <v>0</v>
      </c>
      <c r="X2198" s="18">
        <f t="shared" si="4998"/>
        <v>501709.6</v>
      </c>
      <c r="Y2198" s="18">
        <f t="shared" si="4999"/>
        <v>65194.7</v>
      </c>
      <c r="Z2198" s="18">
        <f t="shared" si="5000"/>
        <v>0</v>
      </c>
      <c r="AA2198" s="18">
        <f t="shared" si="5057"/>
        <v>0</v>
      </c>
      <c r="AB2198" s="18">
        <f t="shared" si="5057"/>
        <v>0</v>
      </c>
      <c r="AC2198" s="18">
        <f t="shared" si="5057"/>
        <v>0</v>
      </c>
      <c r="AD2198" s="18">
        <f t="shared" si="5003"/>
        <v>501709.6</v>
      </c>
      <c r="AE2198" s="18">
        <f t="shared" si="5004"/>
        <v>65194.7</v>
      </c>
      <c r="AF2198" s="18">
        <f t="shared" si="5005"/>
        <v>0</v>
      </c>
      <c r="AG2198" s="18">
        <f t="shared" si="5057"/>
        <v>0</v>
      </c>
      <c r="AH2198" s="18">
        <f t="shared" si="4985"/>
        <v>501709.6</v>
      </c>
      <c r="AI2198" s="18">
        <f t="shared" si="4986"/>
        <v>65194.7</v>
      </c>
      <c r="AJ2198" s="18">
        <f t="shared" si="4987"/>
        <v>0</v>
      </c>
      <c r="AK2198" s="18">
        <f t="shared" si="5057"/>
        <v>76446.2</v>
      </c>
      <c r="AL2198" s="18">
        <f t="shared" si="5057"/>
        <v>81669.3</v>
      </c>
      <c r="AM2198" s="18">
        <f t="shared" si="5057"/>
        <v>0</v>
      </c>
      <c r="AN2198" s="18">
        <f t="shared" si="5039"/>
        <v>578155.79999999993</v>
      </c>
      <c r="AO2198" s="18">
        <f t="shared" si="5040"/>
        <v>146864</v>
      </c>
      <c r="AP2198" s="18">
        <f t="shared" si="5041"/>
        <v>0</v>
      </c>
      <c r="AQ2198" s="18">
        <f t="shared" si="5057"/>
        <v>0</v>
      </c>
      <c r="AR2198" s="18">
        <f t="shared" si="5042"/>
        <v>578155.79999999993</v>
      </c>
      <c r="AS2198" s="18">
        <f t="shared" si="5057"/>
        <v>-108299.83</v>
      </c>
      <c r="AT2198" s="18">
        <f t="shared" si="5057"/>
        <v>108299.83</v>
      </c>
      <c r="AU2198" s="18">
        <f t="shared" si="5057"/>
        <v>0</v>
      </c>
      <c r="AV2198" s="18">
        <f t="shared" si="4961"/>
        <v>469855.96999999991</v>
      </c>
      <c r="AW2198" s="18">
        <f t="shared" si="4962"/>
        <v>255163.83000000002</v>
      </c>
      <c r="AX2198" s="18">
        <f t="shared" si="4963"/>
        <v>0</v>
      </c>
      <c r="AY2198" s="18">
        <f t="shared" si="5057"/>
        <v>18049.97</v>
      </c>
      <c r="AZ2198" s="18">
        <f t="shared" si="5057"/>
        <v>-18049.97</v>
      </c>
      <c r="BA2198" s="18">
        <f t="shared" si="4949"/>
        <v>487905.93999999994</v>
      </c>
      <c r="BB2198" s="18">
        <f t="shared" si="4950"/>
        <v>237113.86000000002</v>
      </c>
      <c r="BC2198" s="18">
        <f t="shared" si="5057"/>
        <v>-35084.171999999999</v>
      </c>
      <c r="BD2198" s="18">
        <f t="shared" si="5057"/>
        <v>35084.171999999999</v>
      </c>
      <c r="BE2198" s="18">
        <f t="shared" si="5057"/>
        <v>0</v>
      </c>
      <c r="BF2198" s="18">
        <f t="shared" ref="BF2198:BF2261" si="5058">BA2198+BC2198</f>
        <v>452821.76799999992</v>
      </c>
      <c r="BG2198" s="18">
        <f t="shared" ref="BG2198:BG2261" si="5059">BB2198+BD2198</f>
        <v>272198.03200000001</v>
      </c>
      <c r="BH2198" s="18">
        <f t="shared" ref="BH2198:BH2261" si="5060">AX2198+BE2198</f>
        <v>0</v>
      </c>
      <c r="BI2198" s="18">
        <f t="shared" si="5057"/>
        <v>0</v>
      </c>
      <c r="BJ2198" s="25"/>
      <c r="BK2198" s="36"/>
    </row>
    <row r="2199" spans="1:92" ht="78" x14ac:dyDescent="0.3">
      <c r="A2199" s="19" t="s">
        <v>952</v>
      </c>
      <c r="B2199" s="50">
        <v>630</v>
      </c>
      <c r="C2199" s="51"/>
      <c r="D2199" s="51"/>
      <c r="E2199" s="14" t="s">
        <v>980</v>
      </c>
      <c r="F2199" s="18">
        <f>F2200</f>
        <v>479232.1</v>
      </c>
      <c r="G2199" s="18">
        <f t="shared" si="5057"/>
        <v>65194.7</v>
      </c>
      <c r="H2199" s="18">
        <f t="shared" si="5057"/>
        <v>0</v>
      </c>
      <c r="I2199" s="18">
        <f t="shared" si="5057"/>
        <v>0</v>
      </c>
      <c r="J2199" s="18">
        <f t="shared" si="5057"/>
        <v>0</v>
      </c>
      <c r="K2199" s="18">
        <f t="shared" si="5057"/>
        <v>0</v>
      </c>
      <c r="L2199" s="18">
        <f t="shared" si="4980"/>
        <v>479232.1</v>
      </c>
      <c r="M2199" s="18">
        <f t="shared" si="4981"/>
        <v>65194.7</v>
      </c>
      <c r="N2199" s="18">
        <f t="shared" si="4982"/>
        <v>0</v>
      </c>
      <c r="O2199" s="18">
        <f t="shared" si="5057"/>
        <v>22477.548999999999</v>
      </c>
      <c r="P2199" s="18">
        <f t="shared" si="5057"/>
        <v>0</v>
      </c>
      <c r="Q2199" s="18">
        <f t="shared" si="5057"/>
        <v>0</v>
      </c>
      <c r="R2199" s="18">
        <f t="shared" si="4994"/>
        <v>501709.64899999998</v>
      </c>
      <c r="S2199" s="18">
        <f t="shared" si="4995"/>
        <v>65194.7</v>
      </c>
      <c r="T2199" s="18">
        <f t="shared" si="4996"/>
        <v>0</v>
      </c>
      <c r="U2199" s="18">
        <f t="shared" si="5057"/>
        <v>-4.9000000000000002E-2</v>
      </c>
      <c r="V2199" s="18">
        <f t="shared" si="5057"/>
        <v>0</v>
      </c>
      <c r="W2199" s="18">
        <f t="shared" si="5057"/>
        <v>0</v>
      </c>
      <c r="X2199" s="18">
        <f t="shared" si="4998"/>
        <v>501709.6</v>
      </c>
      <c r="Y2199" s="18">
        <f t="shared" si="4999"/>
        <v>65194.7</v>
      </c>
      <c r="Z2199" s="18">
        <f t="shared" si="5000"/>
        <v>0</v>
      </c>
      <c r="AA2199" s="18">
        <f t="shared" si="5057"/>
        <v>0</v>
      </c>
      <c r="AB2199" s="18">
        <f t="shared" si="5057"/>
        <v>0</v>
      </c>
      <c r="AC2199" s="18">
        <f t="shared" si="5057"/>
        <v>0</v>
      </c>
      <c r="AD2199" s="18">
        <f t="shared" si="5003"/>
        <v>501709.6</v>
      </c>
      <c r="AE2199" s="18">
        <f t="shared" si="5004"/>
        <v>65194.7</v>
      </c>
      <c r="AF2199" s="18">
        <f t="shared" si="5005"/>
        <v>0</v>
      </c>
      <c r="AG2199" s="18">
        <f t="shared" si="5057"/>
        <v>0</v>
      </c>
      <c r="AH2199" s="18">
        <f t="shared" si="4985"/>
        <v>501709.6</v>
      </c>
      <c r="AI2199" s="18">
        <f t="shared" si="4986"/>
        <v>65194.7</v>
      </c>
      <c r="AJ2199" s="18">
        <f t="shared" si="4987"/>
        <v>0</v>
      </c>
      <c r="AK2199" s="18">
        <f t="shared" si="5057"/>
        <v>76446.2</v>
      </c>
      <c r="AL2199" s="18">
        <f t="shared" si="5057"/>
        <v>81669.3</v>
      </c>
      <c r="AM2199" s="18">
        <f t="shared" si="5057"/>
        <v>0</v>
      </c>
      <c r="AN2199" s="18">
        <f t="shared" si="5039"/>
        <v>578155.79999999993</v>
      </c>
      <c r="AO2199" s="18">
        <f t="shared" si="5040"/>
        <v>146864</v>
      </c>
      <c r="AP2199" s="18">
        <f t="shared" si="5041"/>
        <v>0</v>
      </c>
      <c r="AQ2199" s="18">
        <f t="shared" si="5057"/>
        <v>0</v>
      </c>
      <c r="AR2199" s="18">
        <f t="shared" si="5042"/>
        <v>578155.79999999993</v>
      </c>
      <c r="AS2199" s="18">
        <f t="shared" si="5057"/>
        <v>-108299.83</v>
      </c>
      <c r="AT2199" s="18">
        <f t="shared" si="5057"/>
        <v>108299.83</v>
      </c>
      <c r="AU2199" s="18">
        <f t="shared" si="5057"/>
        <v>0</v>
      </c>
      <c r="AV2199" s="18">
        <f t="shared" si="4961"/>
        <v>469855.96999999991</v>
      </c>
      <c r="AW2199" s="18">
        <f t="shared" si="4962"/>
        <v>255163.83000000002</v>
      </c>
      <c r="AX2199" s="18">
        <f t="shared" si="4963"/>
        <v>0</v>
      </c>
      <c r="AY2199" s="18">
        <f t="shared" si="5057"/>
        <v>18049.97</v>
      </c>
      <c r="AZ2199" s="18">
        <f t="shared" si="5057"/>
        <v>-18049.97</v>
      </c>
      <c r="BA2199" s="18">
        <f t="shared" si="4949"/>
        <v>487905.93999999994</v>
      </c>
      <c r="BB2199" s="18">
        <f t="shared" si="4950"/>
        <v>237113.86000000002</v>
      </c>
      <c r="BC2199" s="18">
        <f t="shared" si="5057"/>
        <v>-35084.171999999999</v>
      </c>
      <c r="BD2199" s="18">
        <f t="shared" si="5057"/>
        <v>35084.171999999999</v>
      </c>
      <c r="BE2199" s="18">
        <f t="shared" si="5057"/>
        <v>0</v>
      </c>
      <c r="BF2199" s="18">
        <f t="shared" si="5058"/>
        <v>452821.76799999992</v>
      </c>
      <c r="BG2199" s="18">
        <f t="shared" si="5059"/>
        <v>272198.03200000001</v>
      </c>
      <c r="BH2199" s="18">
        <f t="shared" si="5060"/>
        <v>0</v>
      </c>
      <c r="BI2199" s="18">
        <f t="shared" si="5057"/>
        <v>0</v>
      </c>
      <c r="BJ2199" s="25"/>
      <c r="BK2199" s="36"/>
    </row>
    <row r="2200" spans="1:92" x14ac:dyDescent="0.3">
      <c r="A2200" s="19" t="s">
        <v>952</v>
      </c>
      <c r="B2200" s="50">
        <v>630</v>
      </c>
      <c r="C2200" s="51" t="s">
        <v>184</v>
      </c>
      <c r="D2200" s="51" t="s">
        <v>5</v>
      </c>
      <c r="E2200" s="14" t="s">
        <v>431</v>
      </c>
      <c r="F2200" s="18">
        <v>479232.1</v>
      </c>
      <c r="G2200" s="18">
        <v>65194.7</v>
      </c>
      <c r="H2200" s="18">
        <v>0</v>
      </c>
      <c r="I2200" s="18"/>
      <c r="J2200" s="18"/>
      <c r="K2200" s="18"/>
      <c r="L2200" s="18">
        <f t="shared" si="4980"/>
        <v>479232.1</v>
      </c>
      <c r="M2200" s="18">
        <f t="shared" si="4981"/>
        <v>65194.7</v>
      </c>
      <c r="N2200" s="18">
        <f t="shared" si="4982"/>
        <v>0</v>
      </c>
      <c r="O2200" s="18">
        <v>22477.548999999999</v>
      </c>
      <c r="P2200" s="18"/>
      <c r="Q2200" s="18"/>
      <c r="R2200" s="18">
        <f t="shared" si="4994"/>
        <v>501709.64899999998</v>
      </c>
      <c r="S2200" s="18">
        <f t="shared" si="4995"/>
        <v>65194.7</v>
      </c>
      <c r="T2200" s="18">
        <f t="shared" si="4996"/>
        <v>0</v>
      </c>
      <c r="U2200" s="18">
        <v>-4.9000000000000002E-2</v>
      </c>
      <c r="V2200" s="18"/>
      <c r="W2200" s="18"/>
      <c r="X2200" s="18">
        <f t="shared" si="4998"/>
        <v>501709.6</v>
      </c>
      <c r="Y2200" s="18">
        <f t="shared" si="4999"/>
        <v>65194.7</v>
      </c>
      <c r="Z2200" s="18">
        <f t="shared" si="5000"/>
        <v>0</v>
      </c>
      <c r="AA2200" s="18"/>
      <c r="AB2200" s="18"/>
      <c r="AC2200" s="18"/>
      <c r="AD2200" s="18">
        <f t="shared" si="5003"/>
        <v>501709.6</v>
      </c>
      <c r="AE2200" s="18">
        <f t="shared" si="5004"/>
        <v>65194.7</v>
      </c>
      <c r="AF2200" s="18">
        <f t="shared" si="5005"/>
        <v>0</v>
      </c>
      <c r="AG2200" s="18"/>
      <c r="AH2200" s="18">
        <f t="shared" si="4985"/>
        <v>501709.6</v>
      </c>
      <c r="AI2200" s="18">
        <f t="shared" si="4986"/>
        <v>65194.7</v>
      </c>
      <c r="AJ2200" s="18">
        <f t="shared" si="4987"/>
        <v>0</v>
      </c>
      <c r="AK2200" s="18">
        <v>76446.2</v>
      </c>
      <c r="AL2200" s="18">
        <v>81669.3</v>
      </c>
      <c r="AM2200" s="18"/>
      <c r="AN2200" s="18">
        <f t="shared" si="5039"/>
        <v>578155.79999999993</v>
      </c>
      <c r="AO2200" s="18">
        <f t="shared" si="5040"/>
        <v>146864</v>
      </c>
      <c r="AP2200" s="18">
        <f t="shared" si="5041"/>
        <v>0</v>
      </c>
      <c r="AQ2200" s="18"/>
      <c r="AR2200" s="18">
        <f t="shared" si="5042"/>
        <v>578155.79999999993</v>
      </c>
      <c r="AS2200" s="18">
        <v>-108299.83</v>
      </c>
      <c r="AT2200" s="18">
        <v>108299.83</v>
      </c>
      <c r="AU2200" s="18"/>
      <c r="AV2200" s="18">
        <f t="shared" si="4961"/>
        <v>469855.96999999991</v>
      </c>
      <c r="AW2200" s="18">
        <f t="shared" si="4962"/>
        <v>255163.83000000002</v>
      </c>
      <c r="AX2200" s="18">
        <f t="shared" si="4963"/>
        <v>0</v>
      </c>
      <c r="AY2200" s="18">
        <v>18049.97</v>
      </c>
      <c r="AZ2200" s="18">
        <v>-18049.97</v>
      </c>
      <c r="BA2200" s="18">
        <f t="shared" si="4949"/>
        <v>487905.93999999994</v>
      </c>
      <c r="BB2200" s="18">
        <f t="shared" si="4950"/>
        <v>237113.86000000002</v>
      </c>
      <c r="BC2200" s="18">
        <v>-35084.171999999999</v>
      </c>
      <c r="BD2200" s="18">
        <v>35084.171999999999</v>
      </c>
      <c r="BE2200" s="18"/>
      <c r="BF2200" s="18">
        <f t="shared" si="5058"/>
        <v>452821.76799999992</v>
      </c>
      <c r="BG2200" s="18">
        <f t="shared" si="5059"/>
        <v>272198.03200000001</v>
      </c>
      <c r="BH2200" s="18">
        <f t="shared" si="5060"/>
        <v>0</v>
      </c>
      <c r="BI2200" s="18"/>
      <c r="BJ2200" s="25"/>
      <c r="BK2200" s="36"/>
    </row>
    <row r="2201" spans="1:92" x14ac:dyDescent="0.3">
      <c r="A2201" s="19" t="s">
        <v>952</v>
      </c>
      <c r="B2201" s="50">
        <v>800</v>
      </c>
      <c r="C2201" s="51"/>
      <c r="D2201" s="51"/>
      <c r="E2201" s="14" t="s">
        <v>460</v>
      </c>
      <c r="F2201" s="18">
        <f>F2202</f>
        <v>842355.19999999995</v>
      </c>
      <c r="G2201" s="18">
        <f t="shared" ref="G2201:BI2202" si="5061">G2202</f>
        <v>184805.3</v>
      </c>
      <c r="H2201" s="18">
        <f t="shared" si="5061"/>
        <v>0</v>
      </c>
      <c r="I2201" s="18">
        <f t="shared" si="5061"/>
        <v>15194.7</v>
      </c>
      <c r="J2201" s="18">
        <f t="shared" si="5061"/>
        <v>250000</v>
      </c>
      <c r="K2201" s="18">
        <f t="shared" si="5061"/>
        <v>0</v>
      </c>
      <c r="L2201" s="18">
        <f t="shared" si="4980"/>
        <v>857549.89999999991</v>
      </c>
      <c r="M2201" s="18">
        <f t="shared" si="4981"/>
        <v>434805.3</v>
      </c>
      <c r="N2201" s="18">
        <f t="shared" si="4982"/>
        <v>0</v>
      </c>
      <c r="O2201" s="18">
        <f t="shared" si="5061"/>
        <v>0</v>
      </c>
      <c r="P2201" s="18">
        <f t="shared" si="5061"/>
        <v>0</v>
      </c>
      <c r="Q2201" s="18">
        <f t="shared" si="5061"/>
        <v>0</v>
      </c>
      <c r="R2201" s="18">
        <f t="shared" si="4994"/>
        <v>857549.89999999991</v>
      </c>
      <c r="S2201" s="18">
        <f t="shared" si="4995"/>
        <v>434805.3</v>
      </c>
      <c r="T2201" s="18">
        <f t="shared" si="4996"/>
        <v>0</v>
      </c>
      <c r="U2201" s="18">
        <f t="shared" si="5061"/>
        <v>0</v>
      </c>
      <c r="V2201" s="18">
        <f t="shared" si="5061"/>
        <v>0</v>
      </c>
      <c r="W2201" s="18">
        <f t="shared" si="5061"/>
        <v>0</v>
      </c>
      <c r="X2201" s="18">
        <f t="shared" si="4998"/>
        <v>857549.89999999991</v>
      </c>
      <c r="Y2201" s="18">
        <f t="shared" si="4999"/>
        <v>434805.3</v>
      </c>
      <c r="Z2201" s="18">
        <f t="shared" si="5000"/>
        <v>0</v>
      </c>
      <c r="AA2201" s="18">
        <f t="shared" si="5061"/>
        <v>0</v>
      </c>
      <c r="AB2201" s="18">
        <f t="shared" si="5061"/>
        <v>0</v>
      </c>
      <c r="AC2201" s="18">
        <f t="shared" si="5061"/>
        <v>0</v>
      </c>
      <c r="AD2201" s="18">
        <f t="shared" si="5003"/>
        <v>857549.89999999991</v>
      </c>
      <c r="AE2201" s="18">
        <f t="shared" si="5004"/>
        <v>434805.3</v>
      </c>
      <c r="AF2201" s="18">
        <f t="shared" si="5005"/>
        <v>0</v>
      </c>
      <c r="AG2201" s="18">
        <f t="shared" si="5061"/>
        <v>0</v>
      </c>
      <c r="AH2201" s="18">
        <f t="shared" si="4985"/>
        <v>857549.89999999991</v>
      </c>
      <c r="AI2201" s="18">
        <f t="shared" si="4986"/>
        <v>434805.3</v>
      </c>
      <c r="AJ2201" s="18">
        <f t="shared" si="4987"/>
        <v>0</v>
      </c>
      <c r="AK2201" s="18">
        <f t="shared" si="5061"/>
        <v>0</v>
      </c>
      <c r="AL2201" s="18">
        <f t="shared" si="5061"/>
        <v>0</v>
      </c>
      <c r="AM2201" s="18">
        <f t="shared" si="5061"/>
        <v>0</v>
      </c>
      <c r="AN2201" s="18">
        <f t="shared" si="5039"/>
        <v>857549.89999999991</v>
      </c>
      <c r="AO2201" s="18">
        <f t="shared" si="5040"/>
        <v>434805.3</v>
      </c>
      <c r="AP2201" s="18">
        <f t="shared" si="5041"/>
        <v>0</v>
      </c>
      <c r="AQ2201" s="18">
        <f t="shared" si="5061"/>
        <v>0</v>
      </c>
      <c r="AR2201" s="18">
        <f t="shared" si="5042"/>
        <v>857549.89999999991</v>
      </c>
      <c r="AS2201" s="18">
        <f t="shared" si="5061"/>
        <v>0</v>
      </c>
      <c r="AT2201" s="18">
        <f t="shared" si="5061"/>
        <v>0</v>
      </c>
      <c r="AU2201" s="18">
        <f t="shared" si="5061"/>
        <v>0</v>
      </c>
      <c r="AV2201" s="18">
        <f t="shared" si="4961"/>
        <v>857549.89999999991</v>
      </c>
      <c r="AW2201" s="18">
        <f t="shared" si="4962"/>
        <v>434805.3</v>
      </c>
      <c r="AX2201" s="18">
        <f t="shared" si="4963"/>
        <v>0</v>
      </c>
      <c r="AY2201" s="18">
        <f t="shared" si="5061"/>
        <v>0</v>
      </c>
      <c r="AZ2201" s="18">
        <f t="shared" si="5061"/>
        <v>0</v>
      </c>
      <c r="BA2201" s="18">
        <f t="shared" si="4949"/>
        <v>857549.89999999991</v>
      </c>
      <c r="BB2201" s="18">
        <f t="shared" si="4950"/>
        <v>434805.3</v>
      </c>
      <c r="BC2201" s="18">
        <f t="shared" si="5061"/>
        <v>0</v>
      </c>
      <c r="BD2201" s="18">
        <f t="shared" si="5061"/>
        <v>0</v>
      </c>
      <c r="BE2201" s="18">
        <f t="shared" si="5061"/>
        <v>0</v>
      </c>
      <c r="BF2201" s="18">
        <f t="shared" si="5058"/>
        <v>857549.89999999991</v>
      </c>
      <c r="BG2201" s="18">
        <f t="shared" si="5059"/>
        <v>434805.3</v>
      </c>
      <c r="BH2201" s="18">
        <f t="shared" si="5060"/>
        <v>0</v>
      </c>
      <c r="BI2201" s="18">
        <f t="shared" si="5061"/>
        <v>0</v>
      </c>
      <c r="BJ2201" s="25"/>
      <c r="BK2201" s="36"/>
    </row>
    <row r="2202" spans="1:92" ht="78" x14ac:dyDescent="0.3">
      <c r="A2202" s="19" t="s">
        <v>952</v>
      </c>
      <c r="B2202" s="50">
        <v>810</v>
      </c>
      <c r="C2202" s="51"/>
      <c r="D2202" s="51"/>
      <c r="E2202" s="14" t="s">
        <v>475</v>
      </c>
      <c r="F2202" s="18">
        <f>F2203</f>
        <v>842355.19999999995</v>
      </c>
      <c r="G2202" s="18">
        <f t="shared" si="5061"/>
        <v>184805.3</v>
      </c>
      <c r="H2202" s="18">
        <f t="shared" si="5061"/>
        <v>0</v>
      </c>
      <c r="I2202" s="18">
        <f t="shared" si="5061"/>
        <v>15194.7</v>
      </c>
      <c r="J2202" s="18">
        <f t="shared" si="5061"/>
        <v>250000</v>
      </c>
      <c r="K2202" s="18">
        <f t="shared" si="5061"/>
        <v>0</v>
      </c>
      <c r="L2202" s="18">
        <f t="shared" si="4980"/>
        <v>857549.89999999991</v>
      </c>
      <c r="M2202" s="18">
        <f t="shared" si="4981"/>
        <v>434805.3</v>
      </c>
      <c r="N2202" s="18">
        <f t="shared" si="4982"/>
        <v>0</v>
      </c>
      <c r="O2202" s="18">
        <f t="shared" si="5061"/>
        <v>0</v>
      </c>
      <c r="P2202" s="18">
        <f t="shared" si="5061"/>
        <v>0</v>
      </c>
      <c r="Q2202" s="18">
        <f t="shared" si="5061"/>
        <v>0</v>
      </c>
      <c r="R2202" s="18">
        <f t="shared" si="4994"/>
        <v>857549.89999999991</v>
      </c>
      <c r="S2202" s="18">
        <f t="shared" si="4995"/>
        <v>434805.3</v>
      </c>
      <c r="T2202" s="18">
        <f t="shared" si="4996"/>
        <v>0</v>
      </c>
      <c r="U2202" s="18">
        <f t="shared" si="5061"/>
        <v>0</v>
      </c>
      <c r="V2202" s="18">
        <f t="shared" si="5061"/>
        <v>0</v>
      </c>
      <c r="W2202" s="18">
        <f t="shared" si="5061"/>
        <v>0</v>
      </c>
      <c r="X2202" s="18">
        <f t="shared" si="4998"/>
        <v>857549.89999999991</v>
      </c>
      <c r="Y2202" s="18">
        <f t="shared" si="4999"/>
        <v>434805.3</v>
      </c>
      <c r="Z2202" s="18">
        <f t="shared" si="5000"/>
        <v>0</v>
      </c>
      <c r="AA2202" s="18">
        <f t="shared" si="5061"/>
        <v>0</v>
      </c>
      <c r="AB2202" s="18">
        <f t="shared" si="5061"/>
        <v>0</v>
      </c>
      <c r="AC2202" s="18">
        <f t="shared" si="5061"/>
        <v>0</v>
      </c>
      <c r="AD2202" s="18">
        <f t="shared" si="5003"/>
        <v>857549.89999999991</v>
      </c>
      <c r="AE2202" s="18">
        <f t="shared" si="5004"/>
        <v>434805.3</v>
      </c>
      <c r="AF2202" s="18">
        <f t="shared" si="5005"/>
        <v>0</v>
      </c>
      <c r="AG2202" s="18">
        <f t="shared" si="5061"/>
        <v>0</v>
      </c>
      <c r="AH2202" s="18">
        <f t="shared" si="4985"/>
        <v>857549.89999999991</v>
      </c>
      <c r="AI2202" s="18">
        <f t="shared" si="4986"/>
        <v>434805.3</v>
      </c>
      <c r="AJ2202" s="18">
        <f t="shared" si="4987"/>
        <v>0</v>
      </c>
      <c r="AK2202" s="18">
        <f t="shared" si="5061"/>
        <v>0</v>
      </c>
      <c r="AL2202" s="18">
        <f t="shared" si="5061"/>
        <v>0</v>
      </c>
      <c r="AM2202" s="18">
        <f t="shared" si="5061"/>
        <v>0</v>
      </c>
      <c r="AN2202" s="18">
        <f t="shared" si="5039"/>
        <v>857549.89999999991</v>
      </c>
      <c r="AO2202" s="18">
        <f t="shared" si="5040"/>
        <v>434805.3</v>
      </c>
      <c r="AP2202" s="18">
        <f t="shared" si="5041"/>
        <v>0</v>
      </c>
      <c r="AQ2202" s="18">
        <f t="shared" si="5061"/>
        <v>0</v>
      </c>
      <c r="AR2202" s="18">
        <f t="shared" si="5042"/>
        <v>857549.89999999991</v>
      </c>
      <c r="AS2202" s="18">
        <f t="shared" si="5061"/>
        <v>0</v>
      </c>
      <c r="AT2202" s="18">
        <f t="shared" si="5061"/>
        <v>0</v>
      </c>
      <c r="AU2202" s="18">
        <f t="shared" si="5061"/>
        <v>0</v>
      </c>
      <c r="AV2202" s="18">
        <f t="shared" si="4961"/>
        <v>857549.89999999991</v>
      </c>
      <c r="AW2202" s="18">
        <f t="shared" si="4962"/>
        <v>434805.3</v>
      </c>
      <c r="AX2202" s="18">
        <f t="shared" si="4963"/>
        <v>0</v>
      </c>
      <c r="AY2202" s="18">
        <f t="shared" si="5061"/>
        <v>0</v>
      </c>
      <c r="AZ2202" s="18">
        <f t="shared" si="5061"/>
        <v>0</v>
      </c>
      <c r="BA2202" s="18">
        <f t="shared" si="4949"/>
        <v>857549.89999999991</v>
      </c>
      <c r="BB2202" s="18">
        <f t="shared" si="4950"/>
        <v>434805.3</v>
      </c>
      <c r="BC2202" s="18">
        <f t="shared" si="5061"/>
        <v>0</v>
      </c>
      <c r="BD2202" s="18">
        <f t="shared" si="5061"/>
        <v>0</v>
      </c>
      <c r="BE2202" s="18">
        <f t="shared" si="5061"/>
        <v>0</v>
      </c>
      <c r="BF2202" s="18">
        <f t="shared" si="5058"/>
        <v>857549.89999999991</v>
      </c>
      <c r="BG2202" s="18">
        <f t="shared" si="5059"/>
        <v>434805.3</v>
      </c>
      <c r="BH2202" s="18">
        <f t="shared" si="5060"/>
        <v>0</v>
      </c>
      <c r="BI2202" s="18">
        <f t="shared" si="5061"/>
        <v>0</v>
      </c>
      <c r="BJ2202" s="25"/>
      <c r="BK2202" s="36"/>
    </row>
    <row r="2203" spans="1:92" x14ac:dyDescent="0.3">
      <c r="A2203" s="19" t="s">
        <v>952</v>
      </c>
      <c r="B2203" s="50">
        <v>810</v>
      </c>
      <c r="C2203" s="51" t="s">
        <v>184</v>
      </c>
      <c r="D2203" s="51" t="s">
        <v>5</v>
      </c>
      <c r="E2203" s="14" t="s">
        <v>431</v>
      </c>
      <c r="F2203" s="18">
        <v>842355.19999999995</v>
      </c>
      <c r="G2203" s="18">
        <v>184805.3</v>
      </c>
      <c r="H2203" s="18">
        <v>0</v>
      </c>
      <c r="I2203" s="18">
        <v>15194.7</v>
      </c>
      <c r="J2203" s="18">
        <v>250000</v>
      </c>
      <c r="K2203" s="18"/>
      <c r="L2203" s="18">
        <f t="shared" si="4980"/>
        <v>857549.89999999991</v>
      </c>
      <c r="M2203" s="18">
        <f t="shared" si="4981"/>
        <v>434805.3</v>
      </c>
      <c r="N2203" s="18">
        <f t="shared" si="4982"/>
        <v>0</v>
      </c>
      <c r="O2203" s="18"/>
      <c r="P2203" s="18"/>
      <c r="Q2203" s="18"/>
      <c r="R2203" s="18">
        <f t="shared" si="4994"/>
        <v>857549.89999999991</v>
      </c>
      <c r="S2203" s="18">
        <f t="shared" si="4995"/>
        <v>434805.3</v>
      </c>
      <c r="T2203" s="18">
        <f t="shared" si="4996"/>
        <v>0</v>
      </c>
      <c r="U2203" s="18"/>
      <c r="V2203" s="18"/>
      <c r="W2203" s="18"/>
      <c r="X2203" s="18">
        <f t="shared" si="4998"/>
        <v>857549.89999999991</v>
      </c>
      <c r="Y2203" s="18">
        <f t="shared" si="4999"/>
        <v>434805.3</v>
      </c>
      <c r="Z2203" s="18">
        <f t="shared" si="5000"/>
        <v>0</v>
      </c>
      <c r="AA2203" s="18"/>
      <c r="AB2203" s="18"/>
      <c r="AC2203" s="18"/>
      <c r="AD2203" s="18">
        <f t="shared" si="5003"/>
        <v>857549.89999999991</v>
      </c>
      <c r="AE2203" s="18">
        <f t="shared" si="5004"/>
        <v>434805.3</v>
      </c>
      <c r="AF2203" s="18">
        <f t="shared" si="5005"/>
        <v>0</v>
      </c>
      <c r="AG2203" s="18"/>
      <c r="AH2203" s="18">
        <f t="shared" si="4985"/>
        <v>857549.89999999991</v>
      </c>
      <c r="AI2203" s="18">
        <f t="shared" si="4986"/>
        <v>434805.3</v>
      </c>
      <c r="AJ2203" s="18">
        <f t="shared" si="4987"/>
        <v>0</v>
      </c>
      <c r="AK2203" s="18"/>
      <c r="AL2203" s="18"/>
      <c r="AM2203" s="18"/>
      <c r="AN2203" s="18">
        <f t="shared" si="5039"/>
        <v>857549.89999999991</v>
      </c>
      <c r="AO2203" s="18">
        <f t="shared" si="5040"/>
        <v>434805.3</v>
      </c>
      <c r="AP2203" s="18">
        <f t="shared" si="5041"/>
        <v>0</v>
      </c>
      <c r="AQ2203" s="18"/>
      <c r="AR2203" s="18">
        <f t="shared" si="5042"/>
        <v>857549.89999999991</v>
      </c>
      <c r="AS2203" s="18"/>
      <c r="AT2203" s="18"/>
      <c r="AU2203" s="18"/>
      <c r="AV2203" s="18">
        <f t="shared" si="4961"/>
        <v>857549.89999999991</v>
      </c>
      <c r="AW2203" s="18">
        <f t="shared" si="4962"/>
        <v>434805.3</v>
      </c>
      <c r="AX2203" s="18">
        <f t="shared" si="4963"/>
        <v>0</v>
      </c>
      <c r="AY2203" s="18"/>
      <c r="AZ2203" s="18"/>
      <c r="BA2203" s="18">
        <f t="shared" si="4949"/>
        <v>857549.89999999991</v>
      </c>
      <c r="BB2203" s="18">
        <f t="shared" si="4950"/>
        <v>434805.3</v>
      </c>
      <c r="BC2203" s="18"/>
      <c r="BD2203" s="18"/>
      <c r="BE2203" s="18"/>
      <c r="BF2203" s="18">
        <f t="shared" si="5058"/>
        <v>857549.89999999991</v>
      </c>
      <c r="BG2203" s="18">
        <f t="shared" si="5059"/>
        <v>434805.3</v>
      </c>
      <c r="BH2203" s="18">
        <f t="shared" si="5060"/>
        <v>0</v>
      </c>
      <c r="BI2203" s="18"/>
      <c r="BJ2203" s="25"/>
      <c r="BK2203" s="36">
        <v>99</v>
      </c>
    </row>
    <row r="2204" spans="1:92" ht="46.8" x14ac:dyDescent="0.3">
      <c r="A2204" s="51" t="s">
        <v>903</v>
      </c>
      <c r="B2204" s="50"/>
      <c r="C2204" s="51"/>
      <c r="D2204" s="51"/>
      <c r="E2204" s="14" t="s">
        <v>906</v>
      </c>
      <c r="F2204" s="18">
        <f t="shared" ref="F2204:BI2207" si="5062">F2205</f>
        <v>76532.3</v>
      </c>
      <c r="G2204" s="18">
        <f t="shared" si="5062"/>
        <v>250000</v>
      </c>
      <c r="H2204" s="18">
        <f t="shared" si="5062"/>
        <v>150000</v>
      </c>
      <c r="I2204" s="18">
        <f t="shared" si="5062"/>
        <v>-2697</v>
      </c>
      <c r="J2204" s="18">
        <f t="shared" si="5062"/>
        <v>0</v>
      </c>
      <c r="K2204" s="18">
        <f t="shared" si="5062"/>
        <v>0</v>
      </c>
      <c r="L2204" s="18">
        <f t="shared" si="4980"/>
        <v>73835.3</v>
      </c>
      <c r="M2204" s="18">
        <f t="shared" si="4981"/>
        <v>250000</v>
      </c>
      <c r="N2204" s="18">
        <f t="shared" si="4982"/>
        <v>150000</v>
      </c>
      <c r="O2204" s="18">
        <f t="shared" si="5062"/>
        <v>22189.722999999998</v>
      </c>
      <c r="P2204" s="18">
        <f t="shared" si="5062"/>
        <v>0</v>
      </c>
      <c r="Q2204" s="18">
        <f t="shared" si="5062"/>
        <v>0</v>
      </c>
      <c r="R2204" s="18">
        <f t="shared" si="4994"/>
        <v>96025.023000000001</v>
      </c>
      <c r="S2204" s="18">
        <f t="shared" si="4995"/>
        <v>250000</v>
      </c>
      <c r="T2204" s="18">
        <f t="shared" si="4996"/>
        <v>150000</v>
      </c>
      <c r="U2204" s="18">
        <f t="shared" si="5062"/>
        <v>0</v>
      </c>
      <c r="V2204" s="18">
        <f t="shared" si="5062"/>
        <v>0</v>
      </c>
      <c r="W2204" s="18">
        <f t="shared" si="5062"/>
        <v>0</v>
      </c>
      <c r="X2204" s="18">
        <f t="shared" si="4998"/>
        <v>96025.023000000001</v>
      </c>
      <c r="Y2204" s="18">
        <f t="shared" si="4999"/>
        <v>250000</v>
      </c>
      <c r="Z2204" s="18">
        <f t="shared" si="5000"/>
        <v>150000</v>
      </c>
      <c r="AA2204" s="18">
        <f t="shared" si="5062"/>
        <v>0</v>
      </c>
      <c r="AB2204" s="18">
        <f t="shared" si="5062"/>
        <v>0</v>
      </c>
      <c r="AC2204" s="18">
        <f t="shared" si="5062"/>
        <v>0</v>
      </c>
      <c r="AD2204" s="18">
        <f t="shared" si="5003"/>
        <v>96025.023000000001</v>
      </c>
      <c r="AE2204" s="18">
        <f t="shared" si="5004"/>
        <v>250000</v>
      </c>
      <c r="AF2204" s="18">
        <f t="shared" si="5005"/>
        <v>150000</v>
      </c>
      <c r="AG2204" s="18">
        <f t="shared" si="5062"/>
        <v>0</v>
      </c>
      <c r="AH2204" s="18">
        <f t="shared" si="4985"/>
        <v>96025.023000000001</v>
      </c>
      <c r="AI2204" s="18">
        <f t="shared" si="4986"/>
        <v>250000</v>
      </c>
      <c r="AJ2204" s="18">
        <f t="shared" si="4987"/>
        <v>150000</v>
      </c>
      <c r="AK2204" s="18">
        <f t="shared" si="5062"/>
        <v>0</v>
      </c>
      <c r="AL2204" s="18">
        <f t="shared" si="5062"/>
        <v>0</v>
      </c>
      <c r="AM2204" s="18">
        <f t="shared" si="5062"/>
        <v>0</v>
      </c>
      <c r="AN2204" s="18">
        <f t="shared" si="5039"/>
        <v>96025.023000000001</v>
      </c>
      <c r="AO2204" s="18">
        <f t="shared" si="5040"/>
        <v>250000</v>
      </c>
      <c r="AP2204" s="18">
        <f t="shared" si="5041"/>
        <v>150000</v>
      </c>
      <c r="AQ2204" s="18">
        <f t="shared" si="5062"/>
        <v>0</v>
      </c>
      <c r="AR2204" s="18">
        <f t="shared" si="5042"/>
        <v>96025.023000000001</v>
      </c>
      <c r="AS2204" s="18">
        <f t="shared" si="5062"/>
        <v>108299.83</v>
      </c>
      <c r="AT2204" s="18">
        <f t="shared" si="5062"/>
        <v>-108299.83</v>
      </c>
      <c r="AU2204" s="18">
        <f t="shared" si="5062"/>
        <v>0</v>
      </c>
      <c r="AV2204" s="18">
        <f t="shared" si="4961"/>
        <v>204324.853</v>
      </c>
      <c r="AW2204" s="18">
        <f t="shared" si="4962"/>
        <v>141700.16999999998</v>
      </c>
      <c r="AX2204" s="18">
        <f t="shared" si="4963"/>
        <v>150000</v>
      </c>
      <c r="AY2204" s="18">
        <f t="shared" si="5062"/>
        <v>-18241.971000000001</v>
      </c>
      <c r="AZ2204" s="18">
        <f t="shared" si="5062"/>
        <v>0</v>
      </c>
      <c r="BA2204" s="18">
        <f t="shared" si="4949"/>
        <v>186082.88200000001</v>
      </c>
      <c r="BB2204" s="18">
        <f t="shared" si="4950"/>
        <v>141700.16999999998</v>
      </c>
      <c r="BC2204" s="18">
        <f t="shared" si="5062"/>
        <v>0</v>
      </c>
      <c r="BD2204" s="18">
        <f t="shared" si="5062"/>
        <v>21791.863000000001</v>
      </c>
      <c r="BE2204" s="18">
        <f t="shared" si="5062"/>
        <v>0</v>
      </c>
      <c r="BF2204" s="18">
        <f t="shared" si="5058"/>
        <v>186082.88200000001</v>
      </c>
      <c r="BG2204" s="18">
        <f t="shared" si="5059"/>
        <v>163492.033</v>
      </c>
      <c r="BH2204" s="18">
        <f t="shared" si="5060"/>
        <v>150000</v>
      </c>
      <c r="BI2204" s="18">
        <f t="shared" si="5062"/>
        <v>0</v>
      </c>
      <c r="BJ2204" s="25"/>
      <c r="BK2204" s="36"/>
    </row>
    <row r="2205" spans="1:92" ht="46.8" x14ac:dyDescent="0.3">
      <c r="A2205" s="51" t="s">
        <v>904</v>
      </c>
      <c r="B2205" s="50"/>
      <c r="C2205" s="51"/>
      <c r="D2205" s="51"/>
      <c r="E2205" s="14" t="s">
        <v>907</v>
      </c>
      <c r="F2205" s="18">
        <f t="shared" si="5062"/>
        <v>76532.3</v>
      </c>
      <c r="G2205" s="18">
        <f t="shared" si="5062"/>
        <v>250000</v>
      </c>
      <c r="H2205" s="18">
        <f t="shared" si="5062"/>
        <v>150000</v>
      </c>
      <c r="I2205" s="18">
        <f t="shared" si="5062"/>
        <v>-2697</v>
      </c>
      <c r="J2205" s="18">
        <f t="shared" si="5062"/>
        <v>0</v>
      </c>
      <c r="K2205" s="18">
        <f t="shared" si="5062"/>
        <v>0</v>
      </c>
      <c r="L2205" s="18">
        <f t="shared" si="4980"/>
        <v>73835.3</v>
      </c>
      <c r="M2205" s="18">
        <f t="shared" si="4981"/>
        <v>250000</v>
      </c>
      <c r="N2205" s="18">
        <f t="shared" si="4982"/>
        <v>150000</v>
      </c>
      <c r="O2205" s="18">
        <f>O2206+O2209</f>
        <v>22189.722999999998</v>
      </c>
      <c r="P2205" s="18">
        <f t="shared" ref="P2205:BI2205" si="5063">P2206+P2209</f>
        <v>0</v>
      </c>
      <c r="Q2205" s="18">
        <f t="shared" si="5063"/>
        <v>0</v>
      </c>
      <c r="R2205" s="18">
        <f t="shared" si="4994"/>
        <v>96025.023000000001</v>
      </c>
      <c r="S2205" s="18">
        <f t="shared" si="4995"/>
        <v>250000</v>
      </c>
      <c r="T2205" s="18">
        <f t="shared" si="4996"/>
        <v>150000</v>
      </c>
      <c r="U2205" s="18">
        <f t="shared" ref="U2205:W2205" si="5064">U2206+U2209</f>
        <v>0</v>
      </c>
      <c r="V2205" s="18">
        <f t="shared" si="5064"/>
        <v>0</v>
      </c>
      <c r="W2205" s="18">
        <f t="shared" si="5064"/>
        <v>0</v>
      </c>
      <c r="X2205" s="18">
        <f t="shared" si="4998"/>
        <v>96025.023000000001</v>
      </c>
      <c r="Y2205" s="18">
        <f t="shared" si="4999"/>
        <v>250000</v>
      </c>
      <c r="Z2205" s="18">
        <f t="shared" si="5000"/>
        <v>150000</v>
      </c>
      <c r="AA2205" s="18">
        <f t="shared" ref="AA2205:AB2205" si="5065">AA2206+AA2209</f>
        <v>0</v>
      </c>
      <c r="AB2205" s="18">
        <f t="shared" si="5065"/>
        <v>0</v>
      </c>
      <c r="AC2205" s="18">
        <f t="shared" ref="AC2205" si="5066">AC2206+AC2209</f>
        <v>0</v>
      </c>
      <c r="AD2205" s="18">
        <f t="shared" si="5003"/>
        <v>96025.023000000001</v>
      </c>
      <c r="AE2205" s="18">
        <f t="shared" si="5004"/>
        <v>250000</v>
      </c>
      <c r="AF2205" s="18">
        <f t="shared" si="5005"/>
        <v>150000</v>
      </c>
      <c r="AG2205" s="18">
        <f t="shared" ref="AG2205" si="5067">AG2206+AG2209</f>
        <v>0</v>
      </c>
      <c r="AH2205" s="18">
        <f t="shared" si="4985"/>
        <v>96025.023000000001</v>
      </c>
      <c r="AI2205" s="18">
        <f t="shared" si="4986"/>
        <v>250000</v>
      </c>
      <c r="AJ2205" s="18">
        <f t="shared" si="4987"/>
        <v>150000</v>
      </c>
      <c r="AK2205" s="18">
        <f t="shared" ref="AK2205:AM2205" si="5068">AK2206+AK2209</f>
        <v>0</v>
      </c>
      <c r="AL2205" s="18">
        <f t="shared" si="5068"/>
        <v>0</v>
      </c>
      <c r="AM2205" s="18">
        <f t="shared" si="5068"/>
        <v>0</v>
      </c>
      <c r="AN2205" s="18">
        <f t="shared" si="5039"/>
        <v>96025.023000000001</v>
      </c>
      <c r="AO2205" s="18">
        <f t="shared" si="5040"/>
        <v>250000</v>
      </c>
      <c r="AP2205" s="18">
        <f t="shared" si="5041"/>
        <v>150000</v>
      </c>
      <c r="AQ2205" s="18">
        <f t="shared" ref="AQ2205" si="5069">AQ2206+AQ2209</f>
        <v>0</v>
      </c>
      <c r="AR2205" s="18">
        <f t="shared" si="5042"/>
        <v>96025.023000000001</v>
      </c>
      <c r="AS2205" s="18">
        <f t="shared" ref="AS2205:AU2205" si="5070">AS2206+AS2209</f>
        <v>108299.83</v>
      </c>
      <c r="AT2205" s="18">
        <f t="shared" si="5070"/>
        <v>-108299.83</v>
      </c>
      <c r="AU2205" s="18">
        <f t="shared" si="5070"/>
        <v>0</v>
      </c>
      <c r="AV2205" s="18">
        <f t="shared" si="4961"/>
        <v>204324.853</v>
      </c>
      <c r="AW2205" s="18">
        <f t="shared" si="4962"/>
        <v>141700.16999999998</v>
      </c>
      <c r="AX2205" s="18">
        <f t="shared" si="4963"/>
        <v>150000</v>
      </c>
      <c r="AY2205" s="18">
        <f t="shared" ref="AY2205:AZ2205" si="5071">AY2206+AY2209</f>
        <v>-18241.971000000001</v>
      </c>
      <c r="AZ2205" s="18">
        <f t="shared" si="5071"/>
        <v>0</v>
      </c>
      <c r="BA2205" s="18">
        <f t="shared" si="4949"/>
        <v>186082.88200000001</v>
      </c>
      <c r="BB2205" s="18">
        <f t="shared" si="4950"/>
        <v>141700.16999999998</v>
      </c>
      <c r="BC2205" s="18">
        <f t="shared" ref="BC2205:BE2205" si="5072">BC2206+BC2209</f>
        <v>0</v>
      </c>
      <c r="BD2205" s="18">
        <f t="shared" si="5072"/>
        <v>21791.863000000001</v>
      </c>
      <c r="BE2205" s="18">
        <f t="shared" si="5072"/>
        <v>0</v>
      </c>
      <c r="BF2205" s="18">
        <f t="shared" si="5058"/>
        <v>186082.88200000001</v>
      </c>
      <c r="BG2205" s="18">
        <f t="shared" si="5059"/>
        <v>163492.033</v>
      </c>
      <c r="BH2205" s="18">
        <f t="shared" si="5060"/>
        <v>150000</v>
      </c>
      <c r="BI2205" s="18">
        <f t="shared" si="5063"/>
        <v>0</v>
      </c>
      <c r="BJ2205" s="25"/>
      <c r="BK2205" s="36"/>
    </row>
    <row r="2206" spans="1:92" ht="31.2" x14ac:dyDescent="0.3">
      <c r="A2206" s="51" t="s">
        <v>904</v>
      </c>
      <c r="B2206" s="50">
        <v>200</v>
      </c>
      <c r="C2206" s="51"/>
      <c r="D2206" s="51"/>
      <c r="E2206" s="14" t="s">
        <v>455</v>
      </c>
      <c r="F2206" s="18">
        <f t="shared" si="5062"/>
        <v>76532.3</v>
      </c>
      <c r="G2206" s="18">
        <f t="shared" si="5062"/>
        <v>250000</v>
      </c>
      <c r="H2206" s="18">
        <f t="shared" si="5062"/>
        <v>150000</v>
      </c>
      <c r="I2206" s="18">
        <f t="shared" si="5062"/>
        <v>-2697</v>
      </c>
      <c r="J2206" s="18">
        <f t="shared" si="5062"/>
        <v>0</v>
      </c>
      <c r="K2206" s="18">
        <f t="shared" si="5062"/>
        <v>0</v>
      </c>
      <c r="L2206" s="18">
        <f t="shared" si="4980"/>
        <v>73835.3</v>
      </c>
      <c r="M2206" s="18">
        <f t="shared" si="4981"/>
        <v>250000</v>
      </c>
      <c r="N2206" s="18">
        <f t="shared" si="4982"/>
        <v>150000</v>
      </c>
      <c r="O2206" s="18">
        <f t="shared" si="5062"/>
        <v>13058.275</v>
      </c>
      <c r="P2206" s="18">
        <f t="shared" si="5062"/>
        <v>0</v>
      </c>
      <c r="Q2206" s="18">
        <f t="shared" si="5062"/>
        <v>0</v>
      </c>
      <c r="R2206" s="18">
        <f t="shared" si="4994"/>
        <v>86893.574999999997</v>
      </c>
      <c r="S2206" s="18">
        <f t="shared" si="4995"/>
        <v>250000</v>
      </c>
      <c r="T2206" s="18">
        <f t="shared" si="4996"/>
        <v>150000</v>
      </c>
      <c r="U2206" s="18">
        <f t="shared" si="5062"/>
        <v>0</v>
      </c>
      <c r="V2206" s="18">
        <f t="shared" si="5062"/>
        <v>0</v>
      </c>
      <c r="W2206" s="18">
        <f t="shared" si="5062"/>
        <v>0</v>
      </c>
      <c r="X2206" s="18">
        <f t="shared" si="4998"/>
        <v>86893.574999999997</v>
      </c>
      <c r="Y2206" s="18">
        <f t="shared" si="4999"/>
        <v>250000</v>
      </c>
      <c r="Z2206" s="18">
        <f t="shared" si="5000"/>
        <v>150000</v>
      </c>
      <c r="AA2206" s="18">
        <f t="shared" si="5062"/>
        <v>0</v>
      </c>
      <c r="AB2206" s="18">
        <f t="shared" si="5062"/>
        <v>0</v>
      </c>
      <c r="AC2206" s="18">
        <f t="shared" si="5062"/>
        <v>0</v>
      </c>
      <c r="AD2206" s="18">
        <f t="shared" si="5003"/>
        <v>86893.574999999997</v>
      </c>
      <c r="AE2206" s="18">
        <f t="shared" si="5004"/>
        <v>250000</v>
      </c>
      <c r="AF2206" s="18">
        <f t="shared" si="5005"/>
        <v>150000</v>
      </c>
      <c r="AG2206" s="18">
        <f t="shared" si="5062"/>
        <v>0</v>
      </c>
      <c r="AH2206" s="18">
        <f t="shared" si="4985"/>
        <v>86893.574999999997</v>
      </c>
      <c r="AI2206" s="18">
        <f t="shared" si="4986"/>
        <v>250000</v>
      </c>
      <c r="AJ2206" s="18">
        <f t="shared" si="4987"/>
        <v>150000</v>
      </c>
      <c r="AK2206" s="18">
        <f t="shared" si="5062"/>
        <v>0</v>
      </c>
      <c r="AL2206" s="18">
        <f t="shared" si="5062"/>
        <v>0</v>
      </c>
      <c r="AM2206" s="18">
        <f t="shared" si="5062"/>
        <v>0</v>
      </c>
      <c r="AN2206" s="18">
        <f t="shared" si="5039"/>
        <v>86893.574999999997</v>
      </c>
      <c r="AO2206" s="18">
        <f t="shared" si="5040"/>
        <v>250000</v>
      </c>
      <c r="AP2206" s="18">
        <f t="shared" si="5041"/>
        <v>150000</v>
      </c>
      <c r="AQ2206" s="18">
        <f t="shared" si="5062"/>
        <v>0</v>
      </c>
      <c r="AR2206" s="18">
        <f t="shared" si="5042"/>
        <v>86893.574999999997</v>
      </c>
      <c r="AS2206" s="18">
        <f t="shared" si="5062"/>
        <v>108299.83</v>
      </c>
      <c r="AT2206" s="18">
        <f t="shared" si="5062"/>
        <v>-108299.83</v>
      </c>
      <c r="AU2206" s="18">
        <f t="shared" si="5062"/>
        <v>0</v>
      </c>
      <c r="AV2206" s="18">
        <f t="shared" si="4961"/>
        <v>195193.405</v>
      </c>
      <c r="AW2206" s="18">
        <f t="shared" si="4962"/>
        <v>141700.16999999998</v>
      </c>
      <c r="AX2206" s="18">
        <f t="shared" si="4963"/>
        <v>150000</v>
      </c>
      <c r="AY2206" s="18">
        <f t="shared" si="5062"/>
        <v>-18241.971000000001</v>
      </c>
      <c r="AZ2206" s="18">
        <f t="shared" si="5062"/>
        <v>0</v>
      </c>
      <c r="BA2206" s="18">
        <f t="shared" si="4949"/>
        <v>176951.43400000001</v>
      </c>
      <c r="BB2206" s="18">
        <f t="shared" si="4950"/>
        <v>141700.16999999998</v>
      </c>
      <c r="BC2206" s="18">
        <f t="shared" si="5062"/>
        <v>0</v>
      </c>
      <c r="BD2206" s="18">
        <f t="shared" si="5062"/>
        <v>21791.863000000001</v>
      </c>
      <c r="BE2206" s="18">
        <f t="shared" si="5062"/>
        <v>0</v>
      </c>
      <c r="BF2206" s="18">
        <f t="shared" si="5058"/>
        <v>176951.43400000001</v>
      </c>
      <c r="BG2206" s="18">
        <f t="shared" si="5059"/>
        <v>163492.033</v>
      </c>
      <c r="BH2206" s="18">
        <f t="shared" si="5060"/>
        <v>150000</v>
      </c>
      <c r="BI2206" s="18">
        <f t="shared" si="5062"/>
        <v>0</v>
      </c>
      <c r="BJ2206" s="25"/>
      <c r="BK2206" s="36"/>
    </row>
    <row r="2207" spans="1:92" ht="46.8" x14ac:dyDescent="0.3">
      <c r="A2207" s="51" t="s">
        <v>904</v>
      </c>
      <c r="B2207" s="50">
        <v>240</v>
      </c>
      <c r="C2207" s="51"/>
      <c r="D2207" s="51"/>
      <c r="E2207" s="14" t="s">
        <v>463</v>
      </c>
      <c r="F2207" s="18">
        <f t="shared" si="5062"/>
        <v>76532.3</v>
      </c>
      <c r="G2207" s="18">
        <f t="shared" si="5062"/>
        <v>250000</v>
      </c>
      <c r="H2207" s="18">
        <f t="shared" si="5062"/>
        <v>150000</v>
      </c>
      <c r="I2207" s="18">
        <f t="shared" si="5062"/>
        <v>-2697</v>
      </c>
      <c r="J2207" s="18">
        <f t="shared" si="5062"/>
        <v>0</v>
      </c>
      <c r="K2207" s="18">
        <f t="shared" si="5062"/>
        <v>0</v>
      </c>
      <c r="L2207" s="18">
        <f t="shared" si="4980"/>
        <v>73835.3</v>
      </c>
      <c r="M2207" s="18">
        <f t="shared" si="4981"/>
        <v>250000</v>
      </c>
      <c r="N2207" s="18">
        <f t="shared" si="4982"/>
        <v>150000</v>
      </c>
      <c r="O2207" s="18">
        <f t="shared" si="5062"/>
        <v>13058.275</v>
      </c>
      <c r="P2207" s="18">
        <f t="shared" si="5062"/>
        <v>0</v>
      </c>
      <c r="Q2207" s="18">
        <f t="shared" si="5062"/>
        <v>0</v>
      </c>
      <c r="R2207" s="18">
        <f t="shared" si="4994"/>
        <v>86893.574999999997</v>
      </c>
      <c r="S2207" s="18">
        <f t="shared" si="4995"/>
        <v>250000</v>
      </c>
      <c r="T2207" s="18">
        <f t="shared" si="4996"/>
        <v>150000</v>
      </c>
      <c r="U2207" s="18">
        <f t="shared" si="5062"/>
        <v>0</v>
      </c>
      <c r="V2207" s="18">
        <f t="shared" si="5062"/>
        <v>0</v>
      </c>
      <c r="W2207" s="18">
        <f t="shared" si="5062"/>
        <v>0</v>
      </c>
      <c r="X2207" s="18">
        <f t="shared" si="4998"/>
        <v>86893.574999999997</v>
      </c>
      <c r="Y2207" s="18">
        <f t="shared" si="4999"/>
        <v>250000</v>
      </c>
      <c r="Z2207" s="18">
        <f t="shared" si="5000"/>
        <v>150000</v>
      </c>
      <c r="AA2207" s="18">
        <f t="shared" si="5062"/>
        <v>0</v>
      </c>
      <c r="AB2207" s="18">
        <f t="shared" si="5062"/>
        <v>0</v>
      </c>
      <c r="AC2207" s="18">
        <f t="shared" si="5062"/>
        <v>0</v>
      </c>
      <c r="AD2207" s="18">
        <f t="shared" si="5003"/>
        <v>86893.574999999997</v>
      </c>
      <c r="AE2207" s="18">
        <f t="shared" si="5004"/>
        <v>250000</v>
      </c>
      <c r="AF2207" s="18">
        <f t="shared" si="5005"/>
        <v>150000</v>
      </c>
      <c r="AG2207" s="18">
        <f t="shared" si="5062"/>
        <v>0</v>
      </c>
      <c r="AH2207" s="18">
        <f t="shared" si="4985"/>
        <v>86893.574999999997</v>
      </c>
      <c r="AI2207" s="18">
        <f t="shared" si="4986"/>
        <v>250000</v>
      </c>
      <c r="AJ2207" s="18">
        <f t="shared" si="4987"/>
        <v>150000</v>
      </c>
      <c r="AK2207" s="18">
        <f t="shared" si="5062"/>
        <v>0</v>
      </c>
      <c r="AL2207" s="18">
        <f t="shared" si="5062"/>
        <v>0</v>
      </c>
      <c r="AM2207" s="18">
        <f t="shared" si="5062"/>
        <v>0</v>
      </c>
      <c r="AN2207" s="18">
        <f t="shared" si="5039"/>
        <v>86893.574999999997</v>
      </c>
      <c r="AO2207" s="18">
        <f t="shared" si="5040"/>
        <v>250000</v>
      </c>
      <c r="AP2207" s="18">
        <f t="shared" si="5041"/>
        <v>150000</v>
      </c>
      <c r="AQ2207" s="18">
        <f t="shared" si="5062"/>
        <v>0</v>
      </c>
      <c r="AR2207" s="18">
        <f t="shared" si="5042"/>
        <v>86893.574999999997</v>
      </c>
      <c r="AS2207" s="18">
        <f t="shared" si="5062"/>
        <v>108299.83</v>
      </c>
      <c r="AT2207" s="18">
        <f t="shared" si="5062"/>
        <v>-108299.83</v>
      </c>
      <c r="AU2207" s="18">
        <f t="shared" si="5062"/>
        <v>0</v>
      </c>
      <c r="AV2207" s="18">
        <f t="shared" si="4961"/>
        <v>195193.405</v>
      </c>
      <c r="AW2207" s="18">
        <f t="shared" si="4962"/>
        <v>141700.16999999998</v>
      </c>
      <c r="AX2207" s="18">
        <f t="shared" si="4963"/>
        <v>150000</v>
      </c>
      <c r="AY2207" s="18">
        <f t="shared" si="5062"/>
        <v>-18241.971000000001</v>
      </c>
      <c r="AZ2207" s="18">
        <f t="shared" si="5062"/>
        <v>0</v>
      </c>
      <c r="BA2207" s="18">
        <f t="shared" si="4949"/>
        <v>176951.43400000001</v>
      </c>
      <c r="BB2207" s="18">
        <f t="shared" si="4950"/>
        <v>141700.16999999998</v>
      </c>
      <c r="BC2207" s="18">
        <f t="shared" si="5062"/>
        <v>0</v>
      </c>
      <c r="BD2207" s="18">
        <f t="shared" si="5062"/>
        <v>21791.863000000001</v>
      </c>
      <c r="BE2207" s="18">
        <f t="shared" si="5062"/>
        <v>0</v>
      </c>
      <c r="BF2207" s="18">
        <f t="shared" si="5058"/>
        <v>176951.43400000001</v>
      </c>
      <c r="BG2207" s="18">
        <f t="shared" si="5059"/>
        <v>163492.033</v>
      </c>
      <c r="BH2207" s="18">
        <f t="shared" si="5060"/>
        <v>150000</v>
      </c>
      <c r="BI2207" s="18">
        <f t="shared" si="5062"/>
        <v>0</v>
      </c>
      <c r="BJ2207" s="25"/>
      <c r="BK2207" s="36"/>
    </row>
    <row r="2208" spans="1:92" x14ac:dyDescent="0.3">
      <c r="A2208" s="51" t="s">
        <v>904</v>
      </c>
      <c r="B2208" s="50">
        <v>240</v>
      </c>
      <c r="C2208" s="51" t="s">
        <v>184</v>
      </c>
      <c r="D2208" s="51" t="s">
        <v>5</v>
      </c>
      <c r="E2208" s="14" t="s">
        <v>431</v>
      </c>
      <c r="F2208" s="18">
        <v>76532.3</v>
      </c>
      <c r="G2208" s="18">
        <v>250000</v>
      </c>
      <c r="H2208" s="18">
        <v>150000</v>
      </c>
      <c r="I2208" s="18">
        <v>-2697</v>
      </c>
      <c r="J2208" s="18"/>
      <c r="K2208" s="18"/>
      <c r="L2208" s="18">
        <f t="shared" si="4980"/>
        <v>73835.3</v>
      </c>
      <c r="M2208" s="18">
        <f t="shared" si="4981"/>
        <v>250000</v>
      </c>
      <c r="N2208" s="18">
        <f t="shared" si="4982"/>
        <v>150000</v>
      </c>
      <c r="O2208" s="18">
        <v>13058.275</v>
      </c>
      <c r="P2208" s="18"/>
      <c r="Q2208" s="18"/>
      <c r="R2208" s="18">
        <f t="shared" si="4994"/>
        <v>86893.574999999997</v>
      </c>
      <c r="S2208" s="18">
        <f t="shared" si="4995"/>
        <v>250000</v>
      </c>
      <c r="T2208" s="18">
        <f t="shared" si="4996"/>
        <v>150000</v>
      </c>
      <c r="U2208" s="18"/>
      <c r="V2208" s="18"/>
      <c r="W2208" s="18"/>
      <c r="X2208" s="18">
        <f t="shared" si="4998"/>
        <v>86893.574999999997</v>
      </c>
      <c r="Y2208" s="18">
        <f t="shared" si="4999"/>
        <v>250000</v>
      </c>
      <c r="Z2208" s="18">
        <f t="shared" si="5000"/>
        <v>150000</v>
      </c>
      <c r="AA2208" s="18"/>
      <c r="AB2208" s="18"/>
      <c r="AC2208" s="18"/>
      <c r="AD2208" s="18">
        <f t="shared" si="5003"/>
        <v>86893.574999999997</v>
      </c>
      <c r="AE2208" s="18">
        <f t="shared" si="5004"/>
        <v>250000</v>
      </c>
      <c r="AF2208" s="18">
        <f t="shared" si="5005"/>
        <v>150000</v>
      </c>
      <c r="AG2208" s="18"/>
      <c r="AH2208" s="18">
        <f t="shared" si="4985"/>
        <v>86893.574999999997</v>
      </c>
      <c r="AI2208" s="18">
        <f t="shared" si="4986"/>
        <v>250000</v>
      </c>
      <c r="AJ2208" s="18">
        <f t="shared" si="4987"/>
        <v>150000</v>
      </c>
      <c r="AK2208" s="18"/>
      <c r="AL2208" s="18"/>
      <c r="AM2208" s="18"/>
      <c r="AN2208" s="18">
        <f t="shared" si="5039"/>
        <v>86893.574999999997</v>
      </c>
      <c r="AO2208" s="18">
        <f t="shared" si="5040"/>
        <v>250000</v>
      </c>
      <c r="AP2208" s="18">
        <f t="shared" si="5041"/>
        <v>150000</v>
      </c>
      <c r="AQ2208" s="18"/>
      <c r="AR2208" s="18">
        <f t="shared" si="5042"/>
        <v>86893.574999999997</v>
      </c>
      <c r="AS2208" s="18">
        <v>108299.83</v>
      </c>
      <c r="AT2208" s="18">
        <v>-108299.83</v>
      </c>
      <c r="AU2208" s="18"/>
      <c r="AV2208" s="18">
        <f t="shared" si="4961"/>
        <v>195193.405</v>
      </c>
      <c r="AW2208" s="18">
        <f t="shared" si="4962"/>
        <v>141700.16999999998</v>
      </c>
      <c r="AX2208" s="18">
        <f t="shared" si="4963"/>
        <v>150000</v>
      </c>
      <c r="AY2208" s="18">
        <v>-18241.971000000001</v>
      </c>
      <c r="AZ2208" s="18"/>
      <c r="BA2208" s="18">
        <f t="shared" si="4949"/>
        <v>176951.43400000001</v>
      </c>
      <c r="BB2208" s="18">
        <f t="shared" si="4950"/>
        <v>141700.16999999998</v>
      </c>
      <c r="BC2208" s="18"/>
      <c r="BD2208" s="18">
        <v>21791.863000000001</v>
      </c>
      <c r="BE2208" s="18"/>
      <c r="BF2208" s="18">
        <f t="shared" si="5058"/>
        <v>176951.43400000001</v>
      </c>
      <c r="BG2208" s="18">
        <f t="shared" si="5059"/>
        <v>163492.033</v>
      </c>
      <c r="BH2208" s="18">
        <f t="shared" si="5060"/>
        <v>150000</v>
      </c>
      <c r="BI2208" s="18"/>
      <c r="BJ2208" s="25"/>
      <c r="BK2208" s="36">
        <v>162</v>
      </c>
    </row>
    <row r="2209" spans="1:92" x14ac:dyDescent="0.3">
      <c r="A2209" s="51" t="s">
        <v>904</v>
      </c>
      <c r="B2209" s="50">
        <v>800</v>
      </c>
      <c r="C2209" s="51"/>
      <c r="D2209" s="51"/>
      <c r="E2209" s="14" t="s">
        <v>460</v>
      </c>
      <c r="F2209" s="18"/>
      <c r="G2209" s="18"/>
      <c r="H2209" s="18"/>
      <c r="I2209" s="18"/>
      <c r="J2209" s="18"/>
      <c r="K2209" s="18"/>
      <c r="L2209" s="18"/>
      <c r="M2209" s="18"/>
      <c r="N2209" s="18"/>
      <c r="O2209" s="18">
        <f>O2210</f>
        <v>9131.4480000000003</v>
      </c>
      <c r="P2209" s="18">
        <f t="shared" ref="P2209:BI2210" si="5073">P2210</f>
        <v>0</v>
      </c>
      <c r="Q2209" s="18">
        <f t="shared" si="5073"/>
        <v>0</v>
      </c>
      <c r="R2209" s="18">
        <f t="shared" si="4994"/>
        <v>9131.4480000000003</v>
      </c>
      <c r="S2209" s="18">
        <f t="shared" si="4995"/>
        <v>0</v>
      </c>
      <c r="T2209" s="18">
        <f t="shared" si="4996"/>
        <v>0</v>
      </c>
      <c r="U2209" s="18">
        <f t="shared" si="5073"/>
        <v>0</v>
      </c>
      <c r="V2209" s="18">
        <f t="shared" si="5073"/>
        <v>0</v>
      </c>
      <c r="W2209" s="18">
        <f t="shared" si="5073"/>
        <v>0</v>
      </c>
      <c r="X2209" s="18">
        <f t="shared" si="4998"/>
        <v>9131.4480000000003</v>
      </c>
      <c r="Y2209" s="18">
        <f t="shared" si="4999"/>
        <v>0</v>
      </c>
      <c r="Z2209" s="18">
        <f t="shared" si="5000"/>
        <v>0</v>
      </c>
      <c r="AA2209" s="18">
        <f t="shared" si="5073"/>
        <v>0</v>
      </c>
      <c r="AB2209" s="18">
        <f t="shared" si="5073"/>
        <v>0</v>
      </c>
      <c r="AC2209" s="18">
        <f t="shared" si="5073"/>
        <v>0</v>
      </c>
      <c r="AD2209" s="18">
        <f t="shared" si="5003"/>
        <v>9131.4480000000003</v>
      </c>
      <c r="AE2209" s="18">
        <f t="shared" si="5004"/>
        <v>0</v>
      </c>
      <c r="AF2209" s="18">
        <f t="shared" si="5005"/>
        <v>0</v>
      </c>
      <c r="AG2209" s="18">
        <f t="shared" si="5073"/>
        <v>0</v>
      </c>
      <c r="AH2209" s="18">
        <f t="shared" si="4985"/>
        <v>9131.4480000000003</v>
      </c>
      <c r="AI2209" s="18">
        <f t="shared" si="4986"/>
        <v>0</v>
      </c>
      <c r="AJ2209" s="18">
        <f t="shared" si="4987"/>
        <v>0</v>
      </c>
      <c r="AK2209" s="18">
        <f t="shared" si="5073"/>
        <v>0</v>
      </c>
      <c r="AL2209" s="18">
        <f t="shared" si="5073"/>
        <v>0</v>
      </c>
      <c r="AM2209" s="18">
        <f t="shared" si="5073"/>
        <v>0</v>
      </c>
      <c r="AN2209" s="18">
        <f t="shared" si="5039"/>
        <v>9131.4480000000003</v>
      </c>
      <c r="AO2209" s="18">
        <f t="shared" si="5040"/>
        <v>0</v>
      </c>
      <c r="AP2209" s="18">
        <f t="shared" si="5041"/>
        <v>0</v>
      </c>
      <c r="AQ2209" s="18">
        <f t="shared" si="5073"/>
        <v>0</v>
      </c>
      <c r="AR2209" s="18">
        <f t="shared" si="5042"/>
        <v>9131.4480000000003</v>
      </c>
      <c r="AS2209" s="18">
        <f t="shared" si="5073"/>
        <v>0</v>
      </c>
      <c r="AT2209" s="18">
        <f t="shared" si="5073"/>
        <v>0</v>
      </c>
      <c r="AU2209" s="18">
        <f t="shared" si="5073"/>
        <v>0</v>
      </c>
      <c r="AV2209" s="18">
        <f t="shared" si="4961"/>
        <v>9131.4480000000003</v>
      </c>
      <c r="AW2209" s="18">
        <f t="shared" si="4962"/>
        <v>0</v>
      </c>
      <c r="AX2209" s="18">
        <f t="shared" si="4963"/>
        <v>0</v>
      </c>
      <c r="AY2209" s="18">
        <f t="shared" si="5073"/>
        <v>0</v>
      </c>
      <c r="AZ2209" s="18">
        <f t="shared" si="5073"/>
        <v>0</v>
      </c>
      <c r="BA2209" s="18">
        <f t="shared" si="4949"/>
        <v>9131.4480000000003</v>
      </c>
      <c r="BB2209" s="18">
        <f t="shared" si="4950"/>
        <v>0</v>
      </c>
      <c r="BC2209" s="18">
        <f t="shared" si="5073"/>
        <v>0</v>
      </c>
      <c r="BD2209" s="18">
        <f t="shared" si="5073"/>
        <v>0</v>
      </c>
      <c r="BE2209" s="18">
        <f t="shared" si="5073"/>
        <v>0</v>
      </c>
      <c r="BF2209" s="18">
        <f t="shared" si="5058"/>
        <v>9131.4480000000003</v>
      </c>
      <c r="BG2209" s="18">
        <f t="shared" si="5059"/>
        <v>0</v>
      </c>
      <c r="BH2209" s="18">
        <f t="shared" si="5060"/>
        <v>0</v>
      </c>
      <c r="BI2209" s="18">
        <f t="shared" si="5073"/>
        <v>0</v>
      </c>
      <c r="BJ2209" s="25"/>
      <c r="BK2209" s="36"/>
    </row>
    <row r="2210" spans="1:92" x14ac:dyDescent="0.3">
      <c r="A2210" s="51" t="s">
        <v>904</v>
      </c>
      <c r="B2210" s="50">
        <v>830</v>
      </c>
      <c r="C2210" s="51"/>
      <c r="D2210" s="51"/>
      <c r="E2210" s="14" t="s">
        <v>476</v>
      </c>
      <c r="F2210" s="18"/>
      <c r="G2210" s="18"/>
      <c r="H2210" s="18"/>
      <c r="I2210" s="18"/>
      <c r="J2210" s="18"/>
      <c r="K2210" s="18"/>
      <c r="L2210" s="18"/>
      <c r="M2210" s="18"/>
      <c r="N2210" s="18"/>
      <c r="O2210" s="18">
        <f>O2211</f>
        <v>9131.4480000000003</v>
      </c>
      <c r="P2210" s="18">
        <f t="shared" si="5073"/>
        <v>0</v>
      </c>
      <c r="Q2210" s="18">
        <f t="shared" si="5073"/>
        <v>0</v>
      </c>
      <c r="R2210" s="18">
        <f t="shared" si="4994"/>
        <v>9131.4480000000003</v>
      </c>
      <c r="S2210" s="18">
        <f t="shared" si="4995"/>
        <v>0</v>
      </c>
      <c r="T2210" s="18">
        <f t="shared" si="4996"/>
        <v>0</v>
      </c>
      <c r="U2210" s="18">
        <f t="shared" si="5073"/>
        <v>0</v>
      </c>
      <c r="V2210" s="18">
        <f t="shared" si="5073"/>
        <v>0</v>
      </c>
      <c r="W2210" s="18">
        <f t="shared" si="5073"/>
        <v>0</v>
      </c>
      <c r="X2210" s="18">
        <f t="shared" si="4998"/>
        <v>9131.4480000000003</v>
      </c>
      <c r="Y2210" s="18">
        <f t="shared" si="4999"/>
        <v>0</v>
      </c>
      <c r="Z2210" s="18">
        <f t="shared" si="5000"/>
        <v>0</v>
      </c>
      <c r="AA2210" s="18">
        <f t="shared" si="5073"/>
        <v>0</v>
      </c>
      <c r="AB2210" s="18">
        <f t="shared" si="5073"/>
        <v>0</v>
      </c>
      <c r="AC2210" s="18">
        <f t="shared" si="5073"/>
        <v>0</v>
      </c>
      <c r="AD2210" s="18">
        <f t="shared" si="5003"/>
        <v>9131.4480000000003</v>
      </c>
      <c r="AE2210" s="18">
        <f t="shared" si="5004"/>
        <v>0</v>
      </c>
      <c r="AF2210" s="18">
        <f t="shared" si="5005"/>
        <v>0</v>
      </c>
      <c r="AG2210" s="18">
        <f t="shared" si="5073"/>
        <v>0</v>
      </c>
      <c r="AH2210" s="18">
        <f t="shared" si="4985"/>
        <v>9131.4480000000003</v>
      </c>
      <c r="AI2210" s="18">
        <f t="shared" si="4986"/>
        <v>0</v>
      </c>
      <c r="AJ2210" s="18">
        <f t="shared" si="4987"/>
        <v>0</v>
      </c>
      <c r="AK2210" s="18">
        <f t="shared" si="5073"/>
        <v>0</v>
      </c>
      <c r="AL2210" s="18">
        <f t="shared" si="5073"/>
        <v>0</v>
      </c>
      <c r="AM2210" s="18">
        <f t="shared" si="5073"/>
        <v>0</v>
      </c>
      <c r="AN2210" s="18">
        <f t="shared" si="5039"/>
        <v>9131.4480000000003</v>
      </c>
      <c r="AO2210" s="18">
        <f t="shared" si="5040"/>
        <v>0</v>
      </c>
      <c r="AP2210" s="18">
        <f t="shared" si="5041"/>
        <v>0</v>
      </c>
      <c r="AQ2210" s="18">
        <f t="shared" si="5073"/>
        <v>0</v>
      </c>
      <c r="AR2210" s="18">
        <f t="shared" si="5042"/>
        <v>9131.4480000000003</v>
      </c>
      <c r="AS2210" s="18">
        <f t="shared" si="5073"/>
        <v>0</v>
      </c>
      <c r="AT2210" s="18">
        <f t="shared" si="5073"/>
        <v>0</v>
      </c>
      <c r="AU2210" s="18">
        <f t="shared" si="5073"/>
        <v>0</v>
      </c>
      <c r="AV2210" s="18">
        <f t="shared" si="4961"/>
        <v>9131.4480000000003</v>
      </c>
      <c r="AW2210" s="18">
        <f t="shared" si="4962"/>
        <v>0</v>
      </c>
      <c r="AX2210" s="18">
        <f t="shared" si="4963"/>
        <v>0</v>
      </c>
      <c r="AY2210" s="18">
        <f t="shared" si="5073"/>
        <v>0</v>
      </c>
      <c r="AZ2210" s="18">
        <f t="shared" si="5073"/>
        <v>0</v>
      </c>
      <c r="BA2210" s="18">
        <f t="shared" si="4949"/>
        <v>9131.4480000000003</v>
      </c>
      <c r="BB2210" s="18">
        <f t="shared" si="4950"/>
        <v>0</v>
      </c>
      <c r="BC2210" s="18">
        <f t="shared" si="5073"/>
        <v>0</v>
      </c>
      <c r="BD2210" s="18">
        <f t="shared" si="5073"/>
        <v>0</v>
      </c>
      <c r="BE2210" s="18">
        <f t="shared" si="5073"/>
        <v>0</v>
      </c>
      <c r="BF2210" s="18">
        <f t="shared" si="5058"/>
        <v>9131.4480000000003</v>
      </c>
      <c r="BG2210" s="18">
        <f t="shared" si="5059"/>
        <v>0</v>
      </c>
      <c r="BH2210" s="18">
        <f t="shared" si="5060"/>
        <v>0</v>
      </c>
      <c r="BI2210" s="18">
        <f t="shared" si="5073"/>
        <v>0</v>
      </c>
      <c r="BJ2210" s="25"/>
      <c r="BK2210" s="36"/>
    </row>
    <row r="2211" spans="1:92" x14ac:dyDescent="0.3">
      <c r="A2211" s="51" t="s">
        <v>904</v>
      </c>
      <c r="B2211" s="50">
        <v>830</v>
      </c>
      <c r="C2211" s="51" t="s">
        <v>184</v>
      </c>
      <c r="D2211" s="51" t="s">
        <v>5</v>
      </c>
      <c r="E2211" s="14" t="s">
        <v>431</v>
      </c>
      <c r="F2211" s="18"/>
      <c r="G2211" s="18"/>
      <c r="H2211" s="18"/>
      <c r="I2211" s="18"/>
      <c r="J2211" s="18"/>
      <c r="K2211" s="18"/>
      <c r="L2211" s="18"/>
      <c r="M2211" s="18"/>
      <c r="N2211" s="18"/>
      <c r="O2211" s="18">
        <v>9131.4480000000003</v>
      </c>
      <c r="P2211" s="18"/>
      <c r="Q2211" s="18"/>
      <c r="R2211" s="18">
        <f t="shared" si="4994"/>
        <v>9131.4480000000003</v>
      </c>
      <c r="S2211" s="18">
        <f t="shared" si="4995"/>
        <v>0</v>
      </c>
      <c r="T2211" s="18">
        <f t="shared" si="4996"/>
        <v>0</v>
      </c>
      <c r="U2211" s="18"/>
      <c r="V2211" s="18"/>
      <c r="W2211" s="18"/>
      <c r="X2211" s="18">
        <f t="shared" si="4998"/>
        <v>9131.4480000000003</v>
      </c>
      <c r="Y2211" s="18">
        <f t="shared" si="4999"/>
        <v>0</v>
      </c>
      <c r="Z2211" s="18">
        <f t="shared" si="5000"/>
        <v>0</v>
      </c>
      <c r="AA2211" s="18"/>
      <c r="AB2211" s="18"/>
      <c r="AC2211" s="18"/>
      <c r="AD2211" s="18">
        <f t="shared" si="5003"/>
        <v>9131.4480000000003</v>
      </c>
      <c r="AE2211" s="18">
        <f t="shared" si="5004"/>
        <v>0</v>
      </c>
      <c r="AF2211" s="18">
        <f t="shared" si="5005"/>
        <v>0</v>
      </c>
      <c r="AG2211" s="18"/>
      <c r="AH2211" s="18">
        <f t="shared" si="4985"/>
        <v>9131.4480000000003</v>
      </c>
      <c r="AI2211" s="18">
        <f t="shared" si="4986"/>
        <v>0</v>
      </c>
      <c r="AJ2211" s="18">
        <f t="shared" si="4987"/>
        <v>0</v>
      </c>
      <c r="AK2211" s="18"/>
      <c r="AL2211" s="18"/>
      <c r="AM2211" s="18"/>
      <c r="AN2211" s="18">
        <f t="shared" si="5039"/>
        <v>9131.4480000000003</v>
      </c>
      <c r="AO2211" s="18">
        <f t="shared" si="5040"/>
        <v>0</v>
      </c>
      <c r="AP2211" s="18">
        <f t="shared" si="5041"/>
        <v>0</v>
      </c>
      <c r="AQ2211" s="18"/>
      <c r="AR2211" s="18">
        <f t="shared" si="5042"/>
        <v>9131.4480000000003</v>
      </c>
      <c r="AS2211" s="18"/>
      <c r="AT2211" s="18"/>
      <c r="AU2211" s="18"/>
      <c r="AV2211" s="18">
        <f t="shared" si="4961"/>
        <v>9131.4480000000003</v>
      </c>
      <c r="AW2211" s="18">
        <f t="shared" si="4962"/>
        <v>0</v>
      </c>
      <c r="AX2211" s="18">
        <f t="shared" si="4963"/>
        <v>0</v>
      </c>
      <c r="AY2211" s="18"/>
      <c r="AZ2211" s="18"/>
      <c r="BA2211" s="18">
        <f t="shared" si="4949"/>
        <v>9131.4480000000003</v>
      </c>
      <c r="BB2211" s="18">
        <f t="shared" si="4950"/>
        <v>0</v>
      </c>
      <c r="BC2211" s="18"/>
      <c r="BD2211" s="18"/>
      <c r="BE2211" s="18"/>
      <c r="BF2211" s="18">
        <f t="shared" si="5058"/>
        <v>9131.4480000000003</v>
      </c>
      <c r="BG2211" s="18">
        <f t="shared" si="5059"/>
        <v>0</v>
      </c>
      <c r="BH2211" s="18">
        <f t="shared" si="5060"/>
        <v>0</v>
      </c>
      <c r="BI2211" s="18"/>
      <c r="BJ2211" s="25"/>
      <c r="BK2211" s="36"/>
    </row>
    <row r="2212" spans="1:92" s="9" customFormat="1" ht="46.8" x14ac:dyDescent="0.3">
      <c r="A2212" s="8" t="s">
        <v>325</v>
      </c>
      <c r="B2212" s="13"/>
      <c r="C2212" s="8"/>
      <c r="D2212" s="8"/>
      <c r="E2212" s="49" t="s">
        <v>846</v>
      </c>
      <c r="F2212" s="12">
        <f>F2213+F2244+F2264</f>
        <v>54068.7</v>
      </c>
      <c r="G2212" s="12">
        <f t="shared" ref="G2212:BI2212" si="5074">G2213+G2244+G2264</f>
        <v>51277.9</v>
      </c>
      <c r="H2212" s="12">
        <f t="shared" si="5074"/>
        <v>51014.6</v>
      </c>
      <c r="I2212" s="12">
        <f t="shared" ref="I2212:K2212" si="5075">I2213+I2244+I2264</f>
        <v>0</v>
      </c>
      <c r="J2212" s="12">
        <f t="shared" si="5075"/>
        <v>0</v>
      </c>
      <c r="K2212" s="12">
        <f t="shared" si="5075"/>
        <v>0</v>
      </c>
      <c r="L2212" s="12">
        <f t="shared" si="4980"/>
        <v>54068.7</v>
      </c>
      <c r="M2212" s="12">
        <f t="shared" si="4981"/>
        <v>51277.9</v>
      </c>
      <c r="N2212" s="12">
        <f t="shared" si="4982"/>
        <v>51014.6</v>
      </c>
      <c r="O2212" s="12">
        <f t="shared" ref="O2212:Q2212" si="5076">O2213+O2244+O2264</f>
        <v>251.428</v>
      </c>
      <c r="P2212" s="12">
        <f t="shared" si="5076"/>
        <v>0</v>
      </c>
      <c r="Q2212" s="12">
        <f t="shared" si="5076"/>
        <v>0</v>
      </c>
      <c r="R2212" s="12">
        <f t="shared" si="4994"/>
        <v>54320.127999999997</v>
      </c>
      <c r="S2212" s="12">
        <f t="shared" si="4995"/>
        <v>51277.9</v>
      </c>
      <c r="T2212" s="12">
        <f t="shared" si="4996"/>
        <v>51014.6</v>
      </c>
      <c r="U2212" s="12">
        <f t="shared" ref="U2212:W2212" si="5077">U2213+U2244+U2264</f>
        <v>0</v>
      </c>
      <c r="V2212" s="12">
        <f t="shared" si="5077"/>
        <v>0</v>
      </c>
      <c r="W2212" s="12">
        <f t="shared" si="5077"/>
        <v>0</v>
      </c>
      <c r="X2212" s="12">
        <f t="shared" si="4998"/>
        <v>54320.127999999997</v>
      </c>
      <c r="Y2212" s="12">
        <f t="shared" si="4999"/>
        <v>51277.9</v>
      </c>
      <c r="Z2212" s="12">
        <f t="shared" si="5000"/>
        <v>51014.6</v>
      </c>
      <c r="AA2212" s="12">
        <f t="shared" ref="AA2212:AB2212" si="5078">AA2213+AA2244+AA2264</f>
        <v>0</v>
      </c>
      <c r="AB2212" s="12">
        <f t="shared" si="5078"/>
        <v>0</v>
      </c>
      <c r="AC2212" s="12">
        <f t="shared" ref="AC2212" si="5079">AC2213+AC2244+AC2264</f>
        <v>0</v>
      </c>
      <c r="AD2212" s="18">
        <f t="shared" si="5003"/>
        <v>54320.127999999997</v>
      </c>
      <c r="AE2212" s="18">
        <f t="shared" si="5004"/>
        <v>51277.9</v>
      </c>
      <c r="AF2212" s="18">
        <f t="shared" si="5005"/>
        <v>51014.6</v>
      </c>
      <c r="AG2212" s="12">
        <f t="shared" ref="AG2212" si="5080">AG2213+AG2244+AG2264</f>
        <v>0</v>
      </c>
      <c r="AH2212" s="12">
        <f t="shared" si="4985"/>
        <v>54320.127999999997</v>
      </c>
      <c r="AI2212" s="12">
        <f t="shared" si="4986"/>
        <v>51277.9</v>
      </c>
      <c r="AJ2212" s="12">
        <f t="shared" si="4987"/>
        <v>51014.6</v>
      </c>
      <c r="AK2212" s="12">
        <f t="shared" ref="AK2212:AM2212" si="5081">AK2213+AK2244+AK2264</f>
        <v>538.50199999999995</v>
      </c>
      <c r="AL2212" s="12">
        <f t="shared" si="5081"/>
        <v>0</v>
      </c>
      <c r="AM2212" s="12">
        <f t="shared" si="5081"/>
        <v>0</v>
      </c>
      <c r="AN2212" s="12">
        <f t="shared" si="5039"/>
        <v>54858.63</v>
      </c>
      <c r="AO2212" s="12">
        <f t="shared" si="5040"/>
        <v>51277.9</v>
      </c>
      <c r="AP2212" s="12">
        <f t="shared" si="5041"/>
        <v>51014.6</v>
      </c>
      <c r="AQ2212" s="12">
        <f t="shared" ref="AQ2212" si="5082">AQ2213+AQ2244+AQ2264</f>
        <v>-2.923</v>
      </c>
      <c r="AR2212" s="12">
        <f t="shared" si="5042"/>
        <v>54855.706999999995</v>
      </c>
      <c r="AS2212" s="12">
        <f t="shared" ref="AS2212:AU2212" si="5083">AS2213+AS2244+AS2264</f>
        <v>0</v>
      </c>
      <c r="AT2212" s="12">
        <f t="shared" si="5083"/>
        <v>0</v>
      </c>
      <c r="AU2212" s="12">
        <f t="shared" si="5083"/>
        <v>0</v>
      </c>
      <c r="AV2212" s="12">
        <f t="shared" si="4961"/>
        <v>54855.706999999995</v>
      </c>
      <c r="AW2212" s="12">
        <f t="shared" si="4962"/>
        <v>51277.9</v>
      </c>
      <c r="AX2212" s="12">
        <f t="shared" si="4963"/>
        <v>51014.6</v>
      </c>
      <c r="AY2212" s="12">
        <f t="shared" ref="AY2212:AZ2212" si="5084">AY2213+AY2244+AY2264</f>
        <v>0</v>
      </c>
      <c r="AZ2212" s="12">
        <f t="shared" si="5084"/>
        <v>0</v>
      </c>
      <c r="BA2212" s="18">
        <f t="shared" si="4949"/>
        <v>54855.706999999995</v>
      </c>
      <c r="BB2212" s="18">
        <f t="shared" si="4950"/>
        <v>51277.9</v>
      </c>
      <c r="BC2212" s="12">
        <f t="shared" ref="BC2212:BE2212" si="5085">BC2213+BC2244+BC2264</f>
        <v>1330.5740000000001</v>
      </c>
      <c r="BD2212" s="12">
        <f t="shared" si="5085"/>
        <v>0</v>
      </c>
      <c r="BE2212" s="12">
        <f t="shared" si="5085"/>
        <v>0</v>
      </c>
      <c r="BF2212" s="12">
        <f t="shared" si="5058"/>
        <v>56186.280999999995</v>
      </c>
      <c r="BG2212" s="12">
        <f t="shared" si="5059"/>
        <v>51277.9</v>
      </c>
      <c r="BH2212" s="12">
        <f t="shared" si="5060"/>
        <v>51014.6</v>
      </c>
      <c r="BI2212" s="12">
        <f t="shared" si="5074"/>
        <v>0</v>
      </c>
      <c r="BJ2212" s="25"/>
      <c r="BK2212" s="34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</row>
    <row r="2213" spans="1:92" s="11" customFormat="1" ht="46.8" x14ac:dyDescent="0.3">
      <c r="A2213" s="10" t="s">
        <v>326</v>
      </c>
      <c r="B2213" s="16"/>
      <c r="C2213" s="10"/>
      <c r="D2213" s="10"/>
      <c r="E2213" s="15" t="s">
        <v>1121</v>
      </c>
      <c r="F2213" s="17">
        <f>F2214+F2236</f>
        <v>41599.1</v>
      </c>
      <c r="G2213" s="17">
        <f t="shared" ref="G2213:BI2213" si="5086">G2214+G2236</f>
        <v>38689.699999999997</v>
      </c>
      <c r="H2213" s="17">
        <f t="shared" si="5086"/>
        <v>38646</v>
      </c>
      <c r="I2213" s="17">
        <f t="shared" ref="I2213:K2213" si="5087">I2214+I2236</f>
        <v>0</v>
      </c>
      <c r="J2213" s="17">
        <f t="shared" si="5087"/>
        <v>0</v>
      </c>
      <c r="K2213" s="17">
        <f t="shared" si="5087"/>
        <v>0</v>
      </c>
      <c r="L2213" s="17">
        <f t="shared" si="4980"/>
        <v>41599.1</v>
      </c>
      <c r="M2213" s="17">
        <f t="shared" si="4981"/>
        <v>38689.699999999997</v>
      </c>
      <c r="N2213" s="17">
        <f t="shared" si="4982"/>
        <v>38646</v>
      </c>
      <c r="O2213" s="17">
        <f t="shared" ref="O2213:Q2213" si="5088">O2214+O2236</f>
        <v>0</v>
      </c>
      <c r="P2213" s="17">
        <f t="shared" si="5088"/>
        <v>0</v>
      </c>
      <c r="Q2213" s="17">
        <f t="shared" si="5088"/>
        <v>0</v>
      </c>
      <c r="R2213" s="17">
        <f t="shared" si="4994"/>
        <v>41599.1</v>
      </c>
      <c r="S2213" s="17">
        <f t="shared" si="4995"/>
        <v>38689.699999999997</v>
      </c>
      <c r="T2213" s="17">
        <f t="shared" si="4996"/>
        <v>38646</v>
      </c>
      <c r="U2213" s="17">
        <f t="shared" ref="U2213:W2213" si="5089">U2214+U2236</f>
        <v>0</v>
      </c>
      <c r="V2213" s="17">
        <f t="shared" si="5089"/>
        <v>0</v>
      </c>
      <c r="W2213" s="17">
        <f t="shared" si="5089"/>
        <v>0</v>
      </c>
      <c r="X2213" s="17">
        <f t="shared" si="4998"/>
        <v>41599.1</v>
      </c>
      <c r="Y2213" s="17">
        <f t="shared" si="4999"/>
        <v>38689.699999999997</v>
      </c>
      <c r="Z2213" s="17">
        <f t="shared" si="5000"/>
        <v>38646</v>
      </c>
      <c r="AA2213" s="17">
        <f t="shared" ref="AA2213:AB2213" si="5090">AA2214+AA2236</f>
        <v>0</v>
      </c>
      <c r="AB2213" s="17">
        <f t="shared" si="5090"/>
        <v>0</v>
      </c>
      <c r="AC2213" s="17">
        <f t="shared" ref="AC2213" si="5091">AC2214+AC2236</f>
        <v>0</v>
      </c>
      <c r="AD2213" s="18">
        <f t="shared" si="5003"/>
        <v>41599.1</v>
      </c>
      <c r="AE2213" s="18">
        <f t="shared" si="5004"/>
        <v>38689.699999999997</v>
      </c>
      <c r="AF2213" s="18">
        <f t="shared" si="5005"/>
        <v>38646</v>
      </c>
      <c r="AG2213" s="17">
        <f t="shared" ref="AG2213" si="5092">AG2214+AG2236</f>
        <v>0</v>
      </c>
      <c r="AH2213" s="17">
        <f t="shared" si="4985"/>
        <v>41599.1</v>
      </c>
      <c r="AI2213" s="17">
        <f t="shared" si="4986"/>
        <v>38689.699999999997</v>
      </c>
      <c r="AJ2213" s="17">
        <f t="shared" si="4987"/>
        <v>38646</v>
      </c>
      <c r="AK2213" s="17">
        <f t="shared" ref="AK2213:AM2213" si="5093">AK2214+AK2236</f>
        <v>538.50199999999995</v>
      </c>
      <c r="AL2213" s="17">
        <f t="shared" si="5093"/>
        <v>0</v>
      </c>
      <c r="AM2213" s="17">
        <f t="shared" si="5093"/>
        <v>0</v>
      </c>
      <c r="AN2213" s="17">
        <f t="shared" si="5039"/>
        <v>42137.601999999999</v>
      </c>
      <c r="AO2213" s="17">
        <f t="shared" si="5040"/>
        <v>38689.699999999997</v>
      </c>
      <c r="AP2213" s="17">
        <f t="shared" si="5041"/>
        <v>38646</v>
      </c>
      <c r="AQ2213" s="17">
        <f t="shared" ref="AQ2213" si="5094">AQ2214+AQ2236</f>
        <v>-2.923</v>
      </c>
      <c r="AR2213" s="17">
        <f t="shared" si="5042"/>
        <v>42134.678999999996</v>
      </c>
      <c r="AS2213" s="17">
        <f t="shared" ref="AS2213:AU2213" si="5095">AS2214+AS2236</f>
        <v>0</v>
      </c>
      <c r="AT2213" s="17">
        <f t="shared" si="5095"/>
        <v>0</v>
      </c>
      <c r="AU2213" s="17">
        <f t="shared" si="5095"/>
        <v>0</v>
      </c>
      <c r="AV2213" s="17">
        <f t="shared" si="4961"/>
        <v>42134.678999999996</v>
      </c>
      <c r="AW2213" s="17">
        <f t="shared" si="4962"/>
        <v>38689.699999999997</v>
      </c>
      <c r="AX2213" s="17">
        <f t="shared" si="4963"/>
        <v>38646</v>
      </c>
      <c r="AY2213" s="17">
        <f t="shared" ref="AY2213:AZ2213" si="5096">AY2214+AY2236</f>
        <v>0</v>
      </c>
      <c r="AZ2213" s="17">
        <f t="shared" si="5096"/>
        <v>0</v>
      </c>
      <c r="BA2213" s="18">
        <f t="shared" si="4949"/>
        <v>42134.678999999996</v>
      </c>
      <c r="BB2213" s="18">
        <f t="shared" si="4950"/>
        <v>38689.699999999997</v>
      </c>
      <c r="BC2213" s="17">
        <f t="shared" ref="BC2213:BE2213" si="5097">BC2214+BC2236</f>
        <v>1465.17</v>
      </c>
      <c r="BD2213" s="17">
        <f t="shared" si="5097"/>
        <v>0</v>
      </c>
      <c r="BE2213" s="17">
        <f t="shared" si="5097"/>
        <v>0</v>
      </c>
      <c r="BF2213" s="17">
        <f t="shared" si="5058"/>
        <v>43599.848999999995</v>
      </c>
      <c r="BG2213" s="17">
        <f t="shared" si="5059"/>
        <v>38689.699999999997</v>
      </c>
      <c r="BH2213" s="17">
        <f t="shared" si="5060"/>
        <v>38646</v>
      </c>
      <c r="BI2213" s="17">
        <f t="shared" si="5086"/>
        <v>0</v>
      </c>
      <c r="BJ2213" s="25"/>
      <c r="BK2213" s="35"/>
      <c r="BL2213" s="31"/>
      <c r="BM2213" s="31"/>
      <c r="BN2213" s="31"/>
      <c r="BO2213" s="31"/>
      <c r="BP2213" s="31"/>
      <c r="BQ2213" s="31"/>
      <c r="BR2213" s="31"/>
      <c r="BS2213" s="31"/>
      <c r="BT2213" s="31"/>
      <c r="BU2213" s="31"/>
      <c r="BV2213" s="31"/>
      <c r="BW2213" s="31"/>
      <c r="BX2213" s="31"/>
      <c r="BY2213" s="31"/>
      <c r="BZ2213" s="31"/>
      <c r="CA2213" s="31"/>
      <c r="CB2213" s="31"/>
      <c r="CC2213" s="31"/>
      <c r="CD2213" s="31"/>
      <c r="CE2213" s="31"/>
      <c r="CF2213" s="31"/>
      <c r="CG2213" s="31"/>
      <c r="CH2213" s="31"/>
      <c r="CI2213" s="31"/>
      <c r="CJ2213" s="31"/>
      <c r="CK2213" s="31"/>
      <c r="CL2213" s="31"/>
      <c r="CM2213" s="31"/>
      <c r="CN2213" s="31"/>
    </row>
    <row r="2214" spans="1:92" ht="62.4" x14ac:dyDescent="0.3">
      <c r="A2214" s="51" t="s">
        <v>327</v>
      </c>
      <c r="B2214" s="50"/>
      <c r="C2214" s="51"/>
      <c r="D2214" s="51"/>
      <c r="E2214" s="14" t="s">
        <v>1122</v>
      </c>
      <c r="F2214" s="18">
        <f>F2215+F2228+F2232</f>
        <v>41020.1</v>
      </c>
      <c r="G2214" s="18">
        <f t="shared" ref="G2214:BI2214" si="5098">G2215+G2228+G2232</f>
        <v>38110.699999999997</v>
      </c>
      <c r="H2214" s="18">
        <f t="shared" si="5098"/>
        <v>38067</v>
      </c>
      <c r="I2214" s="18">
        <f t="shared" ref="I2214:K2214" si="5099">I2215+I2228+I2232</f>
        <v>0</v>
      </c>
      <c r="J2214" s="18">
        <f t="shared" si="5099"/>
        <v>0</v>
      </c>
      <c r="K2214" s="18">
        <f t="shared" si="5099"/>
        <v>0</v>
      </c>
      <c r="L2214" s="18">
        <f t="shared" si="4980"/>
        <v>41020.1</v>
      </c>
      <c r="M2214" s="18">
        <f t="shared" si="4981"/>
        <v>38110.699999999997</v>
      </c>
      <c r="N2214" s="18">
        <f t="shared" si="4982"/>
        <v>38067</v>
      </c>
      <c r="O2214" s="18">
        <f t="shared" ref="O2214:Q2214" si="5100">O2215+O2228+O2232</f>
        <v>0</v>
      </c>
      <c r="P2214" s="18">
        <f t="shared" si="5100"/>
        <v>0</v>
      </c>
      <c r="Q2214" s="18">
        <f t="shared" si="5100"/>
        <v>0</v>
      </c>
      <c r="R2214" s="18">
        <f t="shared" si="4994"/>
        <v>41020.1</v>
      </c>
      <c r="S2214" s="18">
        <f t="shared" si="4995"/>
        <v>38110.699999999997</v>
      </c>
      <c r="T2214" s="18">
        <f t="shared" si="4996"/>
        <v>38067</v>
      </c>
      <c r="U2214" s="18">
        <f t="shared" ref="U2214:W2214" si="5101">U2215+U2228+U2232</f>
        <v>0</v>
      </c>
      <c r="V2214" s="18">
        <f t="shared" si="5101"/>
        <v>0</v>
      </c>
      <c r="W2214" s="18">
        <f t="shared" si="5101"/>
        <v>0</v>
      </c>
      <c r="X2214" s="18">
        <f t="shared" si="4998"/>
        <v>41020.1</v>
      </c>
      <c r="Y2214" s="18">
        <f t="shared" si="4999"/>
        <v>38110.699999999997</v>
      </c>
      <c r="Z2214" s="18">
        <f t="shared" si="5000"/>
        <v>38067</v>
      </c>
      <c r="AA2214" s="18">
        <f t="shared" ref="AA2214:AB2214" si="5102">AA2215+AA2228+AA2232</f>
        <v>0</v>
      </c>
      <c r="AB2214" s="18">
        <f t="shared" si="5102"/>
        <v>0</v>
      </c>
      <c r="AC2214" s="18">
        <f t="shared" ref="AC2214" si="5103">AC2215+AC2228+AC2232</f>
        <v>0</v>
      </c>
      <c r="AD2214" s="18">
        <f t="shared" si="5003"/>
        <v>41020.1</v>
      </c>
      <c r="AE2214" s="18">
        <f t="shared" si="5004"/>
        <v>38110.699999999997</v>
      </c>
      <c r="AF2214" s="18">
        <f t="shared" si="5005"/>
        <v>38067</v>
      </c>
      <c r="AG2214" s="18">
        <f t="shared" ref="AG2214" si="5104">AG2215+AG2228+AG2232</f>
        <v>0</v>
      </c>
      <c r="AH2214" s="18">
        <f t="shared" si="4985"/>
        <v>41020.1</v>
      </c>
      <c r="AI2214" s="18">
        <f t="shared" si="4986"/>
        <v>38110.699999999997</v>
      </c>
      <c r="AJ2214" s="18">
        <f t="shared" si="4987"/>
        <v>38067</v>
      </c>
      <c r="AK2214" s="18">
        <f t="shared" ref="AK2214:AM2214" si="5105">AK2215+AK2228+AK2232</f>
        <v>538.50199999999995</v>
      </c>
      <c r="AL2214" s="18">
        <f t="shared" si="5105"/>
        <v>0</v>
      </c>
      <c r="AM2214" s="18">
        <f t="shared" si="5105"/>
        <v>0</v>
      </c>
      <c r="AN2214" s="18">
        <f t="shared" si="5039"/>
        <v>41558.601999999999</v>
      </c>
      <c r="AO2214" s="18">
        <f t="shared" si="5040"/>
        <v>38110.699999999997</v>
      </c>
      <c r="AP2214" s="18">
        <f t="shared" si="5041"/>
        <v>38067</v>
      </c>
      <c r="AQ2214" s="18">
        <f t="shared" ref="AQ2214" si="5106">AQ2215+AQ2228+AQ2232</f>
        <v>-2.923</v>
      </c>
      <c r="AR2214" s="18">
        <f t="shared" si="5042"/>
        <v>41555.678999999996</v>
      </c>
      <c r="AS2214" s="18">
        <f t="shared" ref="AS2214:AU2214" si="5107">AS2215+AS2228+AS2232</f>
        <v>0</v>
      </c>
      <c r="AT2214" s="18">
        <f t="shared" si="5107"/>
        <v>0</v>
      </c>
      <c r="AU2214" s="18">
        <f t="shared" si="5107"/>
        <v>0</v>
      </c>
      <c r="AV2214" s="18">
        <f t="shared" si="4961"/>
        <v>41555.678999999996</v>
      </c>
      <c r="AW2214" s="18">
        <f t="shared" si="4962"/>
        <v>38110.699999999997</v>
      </c>
      <c r="AX2214" s="18">
        <f t="shared" si="4963"/>
        <v>38067</v>
      </c>
      <c r="AY2214" s="18">
        <f t="shared" ref="AY2214:AZ2214" si="5108">AY2215+AY2228+AY2232</f>
        <v>0</v>
      </c>
      <c r="AZ2214" s="18">
        <f t="shared" si="5108"/>
        <v>0</v>
      </c>
      <c r="BA2214" s="18">
        <f t="shared" si="4949"/>
        <v>41555.678999999996</v>
      </c>
      <c r="BB2214" s="18">
        <f t="shared" si="4950"/>
        <v>38110.699999999997</v>
      </c>
      <c r="BC2214" s="18">
        <f t="shared" ref="BC2214:BE2214" si="5109">BC2215+BC2228+BC2232</f>
        <v>1465.17</v>
      </c>
      <c r="BD2214" s="18">
        <f t="shared" si="5109"/>
        <v>0</v>
      </c>
      <c r="BE2214" s="18">
        <f t="shared" si="5109"/>
        <v>0</v>
      </c>
      <c r="BF2214" s="18">
        <f t="shared" si="5058"/>
        <v>43020.848999999995</v>
      </c>
      <c r="BG2214" s="18">
        <f t="shared" si="5059"/>
        <v>38110.699999999997</v>
      </c>
      <c r="BH2214" s="18">
        <f t="shared" si="5060"/>
        <v>38067</v>
      </c>
      <c r="BI2214" s="18">
        <f t="shared" si="5098"/>
        <v>0</v>
      </c>
      <c r="BJ2214" s="25"/>
      <c r="BK2214" s="36"/>
    </row>
    <row r="2215" spans="1:92" ht="46.8" x14ac:dyDescent="0.3">
      <c r="A2215" s="51" t="s">
        <v>324</v>
      </c>
      <c r="B2215" s="50"/>
      <c r="C2215" s="51"/>
      <c r="D2215" s="51"/>
      <c r="E2215" s="14" t="s">
        <v>501</v>
      </c>
      <c r="F2215" s="18">
        <f t="shared" ref="F2215" si="5110">F2216+F2219+F2225+F2222</f>
        <v>37665.799999999996</v>
      </c>
      <c r="G2215" s="18">
        <f t="shared" ref="G2215:BI2215" si="5111">G2216+G2219+G2225+G2222</f>
        <v>37666.5</v>
      </c>
      <c r="H2215" s="18">
        <f t="shared" si="5111"/>
        <v>37886.1</v>
      </c>
      <c r="I2215" s="18">
        <f t="shared" ref="I2215:K2215" si="5112">I2216+I2219+I2225+I2222</f>
        <v>0</v>
      </c>
      <c r="J2215" s="18">
        <f t="shared" si="5112"/>
        <v>0</v>
      </c>
      <c r="K2215" s="18">
        <f t="shared" si="5112"/>
        <v>0</v>
      </c>
      <c r="L2215" s="18">
        <f t="shared" si="4980"/>
        <v>37665.799999999996</v>
      </c>
      <c r="M2215" s="18">
        <f t="shared" si="4981"/>
        <v>37666.5</v>
      </c>
      <c r="N2215" s="18">
        <f t="shared" si="4982"/>
        <v>37886.1</v>
      </c>
      <c r="O2215" s="18">
        <f t="shared" ref="O2215:Q2215" si="5113">O2216+O2219+O2225+O2222</f>
        <v>0</v>
      </c>
      <c r="P2215" s="18">
        <f t="shared" si="5113"/>
        <v>0</v>
      </c>
      <c r="Q2215" s="18">
        <f t="shared" si="5113"/>
        <v>0</v>
      </c>
      <c r="R2215" s="18">
        <f t="shared" si="4994"/>
        <v>37665.799999999996</v>
      </c>
      <c r="S2215" s="18">
        <f t="shared" si="4995"/>
        <v>37666.5</v>
      </c>
      <c r="T2215" s="18">
        <f t="shared" si="4996"/>
        <v>37886.1</v>
      </c>
      <c r="U2215" s="18">
        <f t="shared" ref="U2215:W2215" si="5114">U2216+U2219+U2225+U2222</f>
        <v>0</v>
      </c>
      <c r="V2215" s="18">
        <f t="shared" si="5114"/>
        <v>0</v>
      </c>
      <c r="W2215" s="18">
        <f t="shared" si="5114"/>
        <v>0</v>
      </c>
      <c r="X2215" s="18">
        <f t="shared" si="4998"/>
        <v>37665.799999999996</v>
      </c>
      <c r="Y2215" s="18">
        <f t="shared" si="4999"/>
        <v>37666.5</v>
      </c>
      <c r="Z2215" s="18">
        <f t="shared" si="5000"/>
        <v>37886.1</v>
      </c>
      <c r="AA2215" s="18">
        <f t="shared" ref="AA2215:AB2215" si="5115">AA2216+AA2219+AA2225+AA2222</f>
        <v>0</v>
      </c>
      <c r="AB2215" s="18">
        <f t="shared" si="5115"/>
        <v>0</v>
      </c>
      <c r="AC2215" s="18">
        <f t="shared" ref="AC2215" si="5116">AC2216+AC2219+AC2225+AC2222</f>
        <v>0</v>
      </c>
      <c r="AD2215" s="18">
        <f t="shared" si="5003"/>
        <v>37665.799999999996</v>
      </c>
      <c r="AE2215" s="18">
        <f t="shared" si="5004"/>
        <v>37666.5</v>
      </c>
      <c r="AF2215" s="18">
        <f t="shared" si="5005"/>
        <v>37886.1</v>
      </c>
      <c r="AG2215" s="18">
        <f t="shared" ref="AG2215" si="5117">AG2216+AG2219+AG2225+AG2222</f>
        <v>0</v>
      </c>
      <c r="AH2215" s="18">
        <f t="shared" si="4985"/>
        <v>37665.799999999996</v>
      </c>
      <c r="AI2215" s="18">
        <f t="shared" si="4986"/>
        <v>37666.5</v>
      </c>
      <c r="AJ2215" s="18">
        <f t="shared" si="4987"/>
        <v>37886.1</v>
      </c>
      <c r="AK2215" s="18">
        <f t="shared" ref="AK2215:AM2215" si="5118">AK2216+AK2219+AK2225+AK2222</f>
        <v>0</v>
      </c>
      <c r="AL2215" s="18">
        <f t="shared" si="5118"/>
        <v>0</v>
      </c>
      <c r="AM2215" s="18">
        <f t="shared" si="5118"/>
        <v>0</v>
      </c>
      <c r="AN2215" s="18">
        <f t="shared" si="5039"/>
        <v>37665.799999999996</v>
      </c>
      <c r="AO2215" s="18">
        <f t="shared" si="5040"/>
        <v>37666.5</v>
      </c>
      <c r="AP2215" s="18">
        <f t="shared" si="5041"/>
        <v>37886.1</v>
      </c>
      <c r="AQ2215" s="18">
        <f t="shared" ref="AQ2215" si="5119">AQ2216+AQ2219+AQ2225+AQ2222</f>
        <v>0</v>
      </c>
      <c r="AR2215" s="18">
        <f t="shared" si="5042"/>
        <v>37665.799999999996</v>
      </c>
      <c r="AS2215" s="18">
        <f t="shared" ref="AS2215:AU2215" si="5120">AS2216+AS2219+AS2225+AS2222</f>
        <v>0</v>
      </c>
      <c r="AT2215" s="18">
        <f t="shared" si="5120"/>
        <v>0</v>
      </c>
      <c r="AU2215" s="18">
        <f t="shared" si="5120"/>
        <v>0</v>
      </c>
      <c r="AV2215" s="18">
        <f t="shared" si="4961"/>
        <v>37665.799999999996</v>
      </c>
      <c r="AW2215" s="18">
        <f t="shared" si="4962"/>
        <v>37666.5</v>
      </c>
      <c r="AX2215" s="18">
        <f t="shared" si="4963"/>
        <v>37886.1</v>
      </c>
      <c r="AY2215" s="18">
        <f t="shared" ref="AY2215:AZ2215" si="5121">AY2216+AY2219+AY2225+AY2222</f>
        <v>0</v>
      </c>
      <c r="AZ2215" s="18">
        <f t="shared" si="5121"/>
        <v>0</v>
      </c>
      <c r="BA2215" s="18">
        <f t="shared" si="4949"/>
        <v>37665.799999999996</v>
      </c>
      <c r="BB2215" s="18">
        <f t="shared" si="4950"/>
        <v>37666.5</v>
      </c>
      <c r="BC2215" s="18">
        <f t="shared" ref="BC2215:BE2215" si="5122">BC2216+BC2219+BC2225+BC2222</f>
        <v>0</v>
      </c>
      <c r="BD2215" s="18">
        <f t="shared" si="5122"/>
        <v>0</v>
      </c>
      <c r="BE2215" s="18">
        <f t="shared" si="5122"/>
        <v>0</v>
      </c>
      <c r="BF2215" s="18">
        <f t="shared" si="5058"/>
        <v>37665.799999999996</v>
      </c>
      <c r="BG2215" s="18">
        <f t="shared" si="5059"/>
        <v>37666.5</v>
      </c>
      <c r="BH2215" s="18">
        <f t="shared" si="5060"/>
        <v>37886.1</v>
      </c>
      <c r="BI2215" s="18">
        <f t="shared" si="5111"/>
        <v>0</v>
      </c>
      <c r="BJ2215" s="25"/>
      <c r="BK2215" s="36"/>
    </row>
    <row r="2216" spans="1:92" ht="93.6" hidden="1" x14ac:dyDescent="0.3">
      <c r="A2216" s="47" t="s">
        <v>324</v>
      </c>
      <c r="B2216" s="43">
        <v>100</v>
      </c>
      <c r="C2216" s="47"/>
      <c r="D2216" s="47"/>
      <c r="E2216" s="14" t="s">
        <v>454</v>
      </c>
      <c r="F2216" s="18">
        <f t="shared" ref="F2216:BI2217" si="5123">F2217</f>
        <v>0</v>
      </c>
      <c r="G2216" s="18">
        <f t="shared" si="5123"/>
        <v>0</v>
      </c>
      <c r="H2216" s="18">
        <f t="shared" si="5123"/>
        <v>0</v>
      </c>
      <c r="I2216" s="18">
        <f t="shared" si="5123"/>
        <v>0</v>
      </c>
      <c r="J2216" s="18">
        <f t="shared" si="5123"/>
        <v>0</v>
      </c>
      <c r="K2216" s="18">
        <f t="shared" si="5123"/>
        <v>0</v>
      </c>
      <c r="L2216" s="18">
        <f t="shared" si="4980"/>
        <v>0</v>
      </c>
      <c r="M2216" s="18">
        <f t="shared" si="4981"/>
        <v>0</v>
      </c>
      <c r="N2216" s="18">
        <f t="shared" si="4982"/>
        <v>0</v>
      </c>
      <c r="O2216" s="18">
        <f t="shared" si="5123"/>
        <v>0</v>
      </c>
      <c r="P2216" s="18">
        <f t="shared" si="5123"/>
        <v>0</v>
      </c>
      <c r="Q2216" s="18">
        <f t="shared" si="5123"/>
        <v>0</v>
      </c>
      <c r="R2216" s="18">
        <f t="shared" si="4994"/>
        <v>0</v>
      </c>
      <c r="S2216" s="18">
        <f t="shared" si="4995"/>
        <v>0</v>
      </c>
      <c r="T2216" s="18">
        <f t="shared" si="4996"/>
        <v>0</v>
      </c>
      <c r="U2216" s="18">
        <f t="shared" si="5123"/>
        <v>0</v>
      </c>
      <c r="V2216" s="18">
        <f t="shared" si="5123"/>
        <v>0</v>
      </c>
      <c r="W2216" s="18">
        <f t="shared" si="5123"/>
        <v>0</v>
      </c>
      <c r="X2216" s="18">
        <f t="shared" si="4998"/>
        <v>0</v>
      </c>
      <c r="Y2216" s="18">
        <f t="shared" si="4999"/>
        <v>0</v>
      </c>
      <c r="Z2216" s="18">
        <f t="shared" si="5000"/>
        <v>0</v>
      </c>
      <c r="AA2216" s="18">
        <f t="shared" si="5123"/>
        <v>0</v>
      </c>
      <c r="AB2216" s="18">
        <f t="shared" si="5123"/>
        <v>0</v>
      </c>
      <c r="AC2216" s="18">
        <f t="shared" si="5123"/>
        <v>0</v>
      </c>
      <c r="AD2216" s="18">
        <f t="shared" si="5003"/>
        <v>0</v>
      </c>
      <c r="AE2216" s="18">
        <f t="shared" si="5004"/>
        <v>0</v>
      </c>
      <c r="AF2216" s="18">
        <f t="shared" si="5005"/>
        <v>0</v>
      </c>
      <c r="AG2216" s="18">
        <f t="shared" si="5123"/>
        <v>0</v>
      </c>
      <c r="AH2216" s="18">
        <f t="shared" si="4985"/>
        <v>0</v>
      </c>
      <c r="AI2216" s="18">
        <f t="shared" si="4986"/>
        <v>0</v>
      </c>
      <c r="AJ2216" s="18">
        <f t="shared" si="4987"/>
        <v>0</v>
      </c>
      <c r="AK2216" s="18">
        <f t="shared" si="5123"/>
        <v>0</v>
      </c>
      <c r="AL2216" s="18">
        <f t="shared" si="5123"/>
        <v>0</v>
      </c>
      <c r="AM2216" s="18">
        <f t="shared" si="5123"/>
        <v>0</v>
      </c>
      <c r="AN2216" s="18">
        <f t="shared" si="5039"/>
        <v>0</v>
      </c>
      <c r="AO2216" s="18">
        <f t="shared" si="5040"/>
        <v>0</v>
      </c>
      <c r="AP2216" s="18">
        <f t="shared" si="5041"/>
        <v>0</v>
      </c>
      <c r="AQ2216" s="18">
        <f t="shared" si="5123"/>
        <v>0</v>
      </c>
      <c r="AR2216" s="18">
        <f t="shared" si="5042"/>
        <v>0</v>
      </c>
      <c r="AS2216" s="18">
        <f t="shared" si="5123"/>
        <v>0</v>
      </c>
      <c r="AT2216" s="18">
        <f t="shared" si="5123"/>
        <v>0</v>
      </c>
      <c r="AU2216" s="18">
        <f t="shared" si="5123"/>
        <v>0</v>
      </c>
      <c r="AV2216" s="18">
        <f t="shared" si="4961"/>
        <v>0</v>
      </c>
      <c r="AW2216" s="18">
        <f t="shared" si="4962"/>
        <v>0</v>
      </c>
      <c r="AX2216" s="18">
        <f t="shared" si="4963"/>
        <v>0</v>
      </c>
      <c r="AY2216" s="18">
        <f t="shared" si="5123"/>
        <v>0</v>
      </c>
      <c r="AZ2216" s="18">
        <f t="shared" si="5123"/>
        <v>0</v>
      </c>
      <c r="BA2216" s="18">
        <f t="shared" si="4949"/>
        <v>0</v>
      </c>
      <c r="BB2216" s="18">
        <f t="shared" si="4950"/>
        <v>0</v>
      </c>
      <c r="BC2216" s="18">
        <f t="shared" si="5123"/>
        <v>0</v>
      </c>
      <c r="BD2216" s="18">
        <f t="shared" si="5123"/>
        <v>0</v>
      </c>
      <c r="BE2216" s="18">
        <f t="shared" si="5123"/>
        <v>0</v>
      </c>
      <c r="BF2216" s="18">
        <f t="shared" si="5058"/>
        <v>0</v>
      </c>
      <c r="BG2216" s="18">
        <f t="shared" si="5059"/>
        <v>0</v>
      </c>
      <c r="BH2216" s="18">
        <f t="shared" si="5060"/>
        <v>0</v>
      </c>
      <c r="BI2216" s="18">
        <f t="shared" si="5123"/>
        <v>0</v>
      </c>
      <c r="BJ2216" s="25">
        <v>0</v>
      </c>
      <c r="BK2216" s="36"/>
    </row>
    <row r="2217" spans="1:92" ht="31.2" hidden="1" x14ac:dyDescent="0.3">
      <c r="A2217" s="47" t="s">
        <v>324</v>
      </c>
      <c r="B2217" s="43">
        <v>110</v>
      </c>
      <c r="C2217" s="47"/>
      <c r="D2217" s="47"/>
      <c r="E2217" s="14" t="s">
        <v>461</v>
      </c>
      <c r="F2217" s="18">
        <f t="shared" si="5123"/>
        <v>0</v>
      </c>
      <c r="G2217" s="18">
        <f t="shared" si="5123"/>
        <v>0</v>
      </c>
      <c r="H2217" s="18">
        <f t="shared" si="5123"/>
        <v>0</v>
      </c>
      <c r="I2217" s="18">
        <f t="shared" si="5123"/>
        <v>0</v>
      </c>
      <c r="J2217" s="18">
        <f t="shared" si="5123"/>
        <v>0</v>
      </c>
      <c r="K2217" s="18">
        <f t="shared" si="5123"/>
        <v>0</v>
      </c>
      <c r="L2217" s="18">
        <f t="shared" si="4980"/>
        <v>0</v>
      </c>
      <c r="M2217" s="18">
        <f t="shared" si="4981"/>
        <v>0</v>
      </c>
      <c r="N2217" s="18">
        <f t="shared" si="4982"/>
        <v>0</v>
      </c>
      <c r="O2217" s="18">
        <f t="shared" si="5123"/>
        <v>0</v>
      </c>
      <c r="P2217" s="18">
        <f t="shared" si="5123"/>
        <v>0</v>
      </c>
      <c r="Q2217" s="18">
        <f t="shared" si="5123"/>
        <v>0</v>
      </c>
      <c r="R2217" s="18">
        <f t="shared" si="4994"/>
        <v>0</v>
      </c>
      <c r="S2217" s="18">
        <f t="shared" si="4995"/>
        <v>0</v>
      </c>
      <c r="T2217" s="18">
        <f t="shared" si="4996"/>
        <v>0</v>
      </c>
      <c r="U2217" s="18">
        <f t="shared" si="5123"/>
        <v>0</v>
      </c>
      <c r="V2217" s="18">
        <f t="shared" si="5123"/>
        <v>0</v>
      </c>
      <c r="W2217" s="18">
        <f t="shared" si="5123"/>
        <v>0</v>
      </c>
      <c r="X2217" s="18">
        <f t="shared" si="4998"/>
        <v>0</v>
      </c>
      <c r="Y2217" s="18">
        <f t="shared" si="4999"/>
        <v>0</v>
      </c>
      <c r="Z2217" s="18">
        <f t="shared" si="5000"/>
        <v>0</v>
      </c>
      <c r="AA2217" s="18">
        <f t="shared" si="5123"/>
        <v>0</v>
      </c>
      <c r="AB2217" s="18">
        <f t="shared" si="5123"/>
        <v>0</v>
      </c>
      <c r="AC2217" s="18">
        <f t="shared" si="5123"/>
        <v>0</v>
      </c>
      <c r="AD2217" s="18">
        <f t="shared" si="5003"/>
        <v>0</v>
      </c>
      <c r="AE2217" s="18">
        <f t="shared" si="5004"/>
        <v>0</v>
      </c>
      <c r="AF2217" s="18">
        <f t="shared" si="5005"/>
        <v>0</v>
      </c>
      <c r="AG2217" s="18">
        <f t="shared" si="5123"/>
        <v>0</v>
      </c>
      <c r="AH2217" s="18">
        <f t="shared" si="4985"/>
        <v>0</v>
      </c>
      <c r="AI2217" s="18">
        <f t="shared" si="4986"/>
        <v>0</v>
      </c>
      <c r="AJ2217" s="18">
        <f t="shared" si="4987"/>
        <v>0</v>
      </c>
      <c r="AK2217" s="18">
        <f t="shared" si="5123"/>
        <v>0</v>
      </c>
      <c r="AL2217" s="18">
        <f t="shared" si="5123"/>
        <v>0</v>
      </c>
      <c r="AM2217" s="18">
        <f t="shared" si="5123"/>
        <v>0</v>
      </c>
      <c r="AN2217" s="18">
        <f t="shared" si="5039"/>
        <v>0</v>
      </c>
      <c r="AO2217" s="18">
        <f t="shared" si="5040"/>
        <v>0</v>
      </c>
      <c r="AP2217" s="18">
        <f t="shared" si="5041"/>
        <v>0</v>
      </c>
      <c r="AQ2217" s="18">
        <f t="shared" si="5123"/>
        <v>0</v>
      </c>
      <c r="AR2217" s="18">
        <f t="shared" si="5042"/>
        <v>0</v>
      </c>
      <c r="AS2217" s="18">
        <f t="shared" si="5123"/>
        <v>0</v>
      </c>
      <c r="AT2217" s="18">
        <f t="shared" si="5123"/>
        <v>0</v>
      </c>
      <c r="AU2217" s="18">
        <f t="shared" si="5123"/>
        <v>0</v>
      </c>
      <c r="AV2217" s="18">
        <f t="shared" si="4961"/>
        <v>0</v>
      </c>
      <c r="AW2217" s="18">
        <f t="shared" si="4962"/>
        <v>0</v>
      </c>
      <c r="AX2217" s="18">
        <f t="shared" si="4963"/>
        <v>0</v>
      </c>
      <c r="AY2217" s="18">
        <f t="shared" si="5123"/>
        <v>0</v>
      </c>
      <c r="AZ2217" s="18">
        <f t="shared" si="5123"/>
        <v>0</v>
      </c>
      <c r="BA2217" s="18">
        <f t="shared" si="4949"/>
        <v>0</v>
      </c>
      <c r="BB2217" s="18">
        <f t="shared" si="4950"/>
        <v>0</v>
      </c>
      <c r="BC2217" s="18">
        <f t="shared" si="5123"/>
        <v>0</v>
      </c>
      <c r="BD2217" s="18">
        <f t="shared" si="5123"/>
        <v>0</v>
      </c>
      <c r="BE2217" s="18">
        <f t="shared" si="5123"/>
        <v>0</v>
      </c>
      <c r="BF2217" s="18">
        <f t="shared" si="5058"/>
        <v>0</v>
      </c>
      <c r="BG2217" s="18">
        <f t="shared" si="5059"/>
        <v>0</v>
      </c>
      <c r="BH2217" s="18">
        <f t="shared" si="5060"/>
        <v>0</v>
      </c>
      <c r="BI2217" s="18">
        <f t="shared" si="5123"/>
        <v>0</v>
      </c>
      <c r="BJ2217" s="25">
        <v>0</v>
      </c>
      <c r="BK2217" s="36"/>
    </row>
    <row r="2218" spans="1:92" ht="31.2" hidden="1" x14ac:dyDescent="0.3">
      <c r="A2218" s="47" t="s">
        <v>324</v>
      </c>
      <c r="B2218" s="43">
        <v>110</v>
      </c>
      <c r="C2218" s="47" t="s">
        <v>137</v>
      </c>
      <c r="D2218" s="47" t="s">
        <v>224</v>
      </c>
      <c r="E2218" s="14" t="s">
        <v>430</v>
      </c>
      <c r="F2218" s="18">
        <v>0</v>
      </c>
      <c r="G2218" s="18">
        <v>0</v>
      </c>
      <c r="H2218" s="18">
        <v>0</v>
      </c>
      <c r="I2218" s="18"/>
      <c r="J2218" s="18"/>
      <c r="K2218" s="18"/>
      <c r="L2218" s="18">
        <f t="shared" si="4980"/>
        <v>0</v>
      </c>
      <c r="M2218" s="18">
        <f t="shared" si="4981"/>
        <v>0</v>
      </c>
      <c r="N2218" s="18">
        <f t="shared" si="4982"/>
        <v>0</v>
      </c>
      <c r="O2218" s="18"/>
      <c r="P2218" s="18"/>
      <c r="Q2218" s="18"/>
      <c r="R2218" s="18">
        <f t="shared" si="4994"/>
        <v>0</v>
      </c>
      <c r="S2218" s="18">
        <f t="shared" si="4995"/>
        <v>0</v>
      </c>
      <c r="T2218" s="18">
        <f t="shared" si="4996"/>
        <v>0</v>
      </c>
      <c r="U2218" s="18"/>
      <c r="V2218" s="18"/>
      <c r="W2218" s="18"/>
      <c r="X2218" s="18">
        <f t="shared" si="4998"/>
        <v>0</v>
      </c>
      <c r="Y2218" s="18">
        <f t="shared" si="4999"/>
        <v>0</v>
      </c>
      <c r="Z2218" s="18">
        <f t="shared" si="5000"/>
        <v>0</v>
      </c>
      <c r="AA2218" s="18"/>
      <c r="AB2218" s="18"/>
      <c r="AC2218" s="18"/>
      <c r="AD2218" s="18">
        <f t="shared" si="5003"/>
        <v>0</v>
      </c>
      <c r="AE2218" s="18">
        <f t="shared" si="5004"/>
        <v>0</v>
      </c>
      <c r="AF2218" s="18">
        <f t="shared" si="5005"/>
        <v>0</v>
      </c>
      <c r="AG2218" s="18"/>
      <c r="AH2218" s="18">
        <f t="shared" si="4985"/>
        <v>0</v>
      </c>
      <c r="AI2218" s="18">
        <f t="shared" si="4986"/>
        <v>0</v>
      </c>
      <c r="AJ2218" s="18">
        <f t="shared" si="4987"/>
        <v>0</v>
      </c>
      <c r="AK2218" s="18"/>
      <c r="AL2218" s="18"/>
      <c r="AM2218" s="18"/>
      <c r="AN2218" s="18">
        <f t="shared" si="5039"/>
        <v>0</v>
      </c>
      <c r="AO2218" s="18">
        <f t="shared" si="5040"/>
        <v>0</v>
      </c>
      <c r="AP2218" s="18">
        <f t="shared" si="5041"/>
        <v>0</v>
      </c>
      <c r="AQ2218" s="18"/>
      <c r="AR2218" s="18">
        <f t="shared" si="5042"/>
        <v>0</v>
      </c>
      <c r="AS2218" s="18"/>
      <c r="AT2218" s="18"/>
      <c r="AU2218" s="18"/>
      <c r="AV2218" s="18">
        <f t="shared" si="4961"/>
        <v>0</v>
      </c>
      <c r="AW2218" s="18">
        <f t="shared" si="4962"/>
        <v>0</v>
      </c>
      <c r="AX2218" s="18">
        <f t="shared" si="4963"/>
        <v>0</v>
      </c>
      <c r="AY2218" s="18"/>
      <c r="AZ2218" s="18"/>
      <c r="BA2218" s="18">
        <f t="shared" si="4949"/>
        <v>0</v>
      </c>
      <c r="BB2218" s="18">
        <f t="shared" si="4950"/>
        <v>0</v>
      </c>
      <c r="BC2218" s="18"/>
      <c r="BD2218" s="18"/>
      <c r="BE2218" s="18"/>
      <c r="BF2218" s="18">
        <f t="shared" si="5058"/>
        <v>0</v>
      </c>
      <c r="BG2218" s="18">
        <f t="shared" si="5059"/>
        <v>0</v>
      </c>
      <c r="BH2218" s="18">
        <f t="shared" si="5060"/>
        <v>0</v>
      </c>
      <c r="BI2218" s="18"/>
      <c r="BJ2218" s="25">
        <v>0</v>
      </c>
      <c r="BK2218" s="36"/>
    </row>
    <row r="2219" spans="1:92" ht="31.2" hidden="1" x14ac:dyDescent="0.3">
      <c r="A2219" s="47" t="s">
        <v>324</v>
      </c>
      <c r="B2219" s="43">
        <v>200</v>
      </c>
      <c r="C2219" s="47"/>
      <c r="D2219" s="47"/>
      <c r="E2219" s="14" t="s">
        <v>455</v>
      </c>
      <c r="F2219" s="18">
        <f t="shared" ref="F2219:BI2220" si="5124">F2220</f>
        <v>0</v>
      </c>
      <c r="G2219" s="18">
        <f t="shared" si="5124"/>
        <v>0</v>
      </c>
      <c r="H2219" s="18">
        <f t="shared" si="5124"/>
        <v>0</v>
      </c>
      <c r="I2219" s="18">
        <f t="shared" si="5124"/>
        <v>0</v>
      </c>
      <c r="J2219" s="18">
        <f t="shared" si="5124"/>
        <v>0</v>
      </c>
      <c r="K2219" s="18">
        <f t="shared" si="5124"/>
        <v>0</v>
      </c>
      <c r="L2219" s="18">
        <f t="shared" si="4980"/>
        <v>0</v>
      </c>
      <c r="M2219" s="18">
        <f t="shared" si="4981"/>
        <v>0</v>
      </c>
      <c r="N2219" s="18">
        <f t="shared" si="4982"/>
        <v>0</v>
      </c>
      <c r="O2219" s="18">
        <f t="shared" si="5124"/>
        <v>0</v>
      </c>
      <c r="P2219" s="18">
        <f t="shared" si="5124"/>
        <v>0</v>
      </c>
      <c r="Q2219" s="18">
        <f t="shared" si="5124"/>
        <v>0</v>
      </c>
      <c r="R2219" s="18">
        <f t="shared" si="4994"/>
        <v>0</v>
      </c>
      <c r="S2219" s="18">
        <f t="shared" si="4995"/>
        <v>0</v>
      </c>
      <c r="T2219" s="18">
        <f t="shared" si="4996"/>
        <v>0</v>
      </c>
      <c r="U2219" s="18">
        <f t="shared" si="5124"/>
        <v>0</v>
      </c>
      <c r="V2219" s="18">
        <f t="shared" si="5124"/>
        <v>0</v>
      </c>
      <c r="W2219" s="18">
        <f t="shared" si="5124"/>
        <v>0</v>
      </c>
      <c r="X2219" s="18">
        <f t="shared" si="4998"/>
        <v>0</v>
      </c>
      <c r="Y2219" s="18">
        <f t="shared" si="4999"/>
        <v>0</v>
      </c>
      <c r="Z2219" s="18">
        <f t="shared" si="5000"/>
        <v>0</v>
      </c>
      <c r="AA2219" s="18">
        <f t="shared" si="5124"/>
        <v>0</v>
      </c>
      <c r="AB2219" s="18">
        <f t="shared" si="5124"/>
        <v>0</v>
      </c>
      <c r="AC2219" s="18">
        <f t="shared" si="5124"/>
        <v>0</v>
      </c>
      <c r="AD2219" s="18">
        <f t="shared" si="5003"/>
        <v>0</v>
      </c>
      <c r="AE2219" s="18">
        <f t="shared" si="5004"/>
        <v>0</v>
      </c>
      <c r="AF2219" s="18">
        <f t="shared" si="5005"/>
        <v>0</v>
      </c>
      <c r="AG2219" s="18">
        <f t="shared" si="5124"/>
        <v>0</v>
      </c>
      <c r="AH2219" s="18">
        <f t="shared" si="4985"/>
        <v>0</v>
      </c>
      <c r="AI2219" s="18">
        <f t="shared" si="4986"/>
        <v>0</v>
      </c>
      <c r="AJ2219" s="18">
        <f t="shared" si="4987"/>
        <v>0</v>
      </c>
      <c r="AK2219" s="18">
        <f t="shared" si="5124"/>
        <v>0</v>
      </c>
      <c r="AL2219" s="18">
        <f t="shared" si="5124"/>
        <v>0</v>
      </c>
      <c r="AM2219" s="18">
        <f t="shared" si="5124"/>
        <v>0</v>
      </c>
      <c r="AN2219" s="18">
        <f t="shared" si="5039"/>
        <v>0</v>
      </c>
      <c r="AO2219" s="18">
        <f t="shared" si="5040"/>
        <v>0</v>
      </c>
      <c r="AP2219" s="18">
        <f t="shared" si="5041"/>
        <v>0</v>
      </c>
      <c r="AQ2219" s="18">
        <f t="shared" si="5124"/>
        <v>0</v>
      </c>
      <c r="AR2219" s="18">
        <f t="shared" si="5042"/>
        <v>0</v>
      </c>
      <c r="AS2219" s="18">
        <f t="shared" si="5124"/>
        <v>0</v>
      </c>
      <c r="AT2219" s="18">
        <f t="shared" si="5124"/>
        <v>0</v>
      </c>
      <c r="AU2219" s="18">
        <f t="shared" si="5124"/>
        <v>0</v>
      </c>
      <c r="AV2219" s="18">
        <f t="shared" si="4961"/>
        <v>0</v>
      </c>
      <c r="AW2219" s="18">
        <f t="shared" si="4962"/>
        <v>0</v>
      </c>
      <c r="AX2219" s="18">
        <f t="shared" si="4963"/>
        <v>0</v>
      </c>
      <c r="AY2219" s="18">
        <f t="shared" si="5124"/>
        <v>0</v>
      </c>
      <c r="AZ2219" s="18">
        <f t="shared" si="5124"/>
        <v>0</v>
      </c>
      <c r="BA2219" s="18">
        <f t="shared" si="4949"/>
        <v>0</v>
      </c>
      <c r="BB2219" s="18">
        <f t="shared" si="4950"/>
        <v>0</v>
      </c>
      <c r="BC2219" s="18">
        <f t="shared" si="5124"/>
        <v>0</v>
      </c>
      <c r="BD2219" s="18">
        <f t="shared" si="5124"/>
        <v>0</v>
      </c>
      <c r="BE2219" s="18">
        <f t="shared" si="5124"/>
        <v>0</v>
      </c>
      <c r="BF2219" s="18">
        <f t="shared" si="5058"/>
        <v>0</v>
      </c>
      <c r="BG2219" s="18">
        <f t="shared" si="5059"/>
        <v>0</v>
      </c>
      <c r="BH2219" s="18">
        <f t="shared" si="5060"/>
        <v>0</v>
      </c>
      <c r="BI2219" s="18">
        <f t="shared" si="5124"/>
        <v>0</v>
      </c>
      <c r="BJ2219" s="25">
        <v>0</v>
      </c>
      <c r="BK2219" s="36"/>
    </row>
    <row r="2220" spans="1:92" ht="46.8" hidden="1" x14ac:dyDescent="0.3">
      <c r="A2220" s="47" t="s">
        <v>324</v>
      </c>
      <c r="B2220" s="43">
        <v>240</v>
      </c>
      <c r="C2220" s="47"/>
      <c r="D2220" s="47"/>
      <c r="E2220" s="14" t="s">
        <v>463</v>
      </c>
      <c r="F2220" s="18">
        <f t="shared" si="5124"/>
        <v>0</v>
      </c>
      <c r="G2220" s="18">
        <f t="shared" si="5124"/>
        <v>0</v>
      </c>
      <c r="H2220" s="18">
        <f t="shared" si="5124"/>
        <v>0</v>
      </c>
      <c r="I2220" s="18">
        <f t="shared" si="5124"/>
        <v>0</v>
      </c>
      <c r="J2220" s="18">
        <f t="shared" si="5124"/>
        <v>0</v>
      </c>
      <c r="K2220" s="18">
        <f t="shared" si="5124"/>
        <v>0</v>
      </c>
      <c r="L2220" s="18">
        <f t="shared" si="4980"/>
        <v>0</v>
      </c>
      <c r="M2220" s="18">
        <f t="shared" si="4981"/>
        <v>0</v>
      </c>
      <c r="N2220" s="18">
        <f t="shared" si="4982"/>
        <v>0</v>
      </c>
      <c r="O2220" s="18">
        <f t="shared" si="5124"/>
        <v>0</v>
      </c>
      <c r="P2220" s="18">
        <f t="shared" si="5124"/>
        <v>0</v>
      </c>
      <c r="Q2220" s="18">
        <f t="shared" si="5124"/>
        <v>0</v>
      </c>
      <c r="R2220" s="18">
        <f t="shared" si="4994"/>
        <v>0</v>
      </c>
      <c r="S2220" s="18">
        <f t="shared" si="4995"/>
        <v>0</v>
      </c>
      <c r="T2220" s="18">
        <f t="shared" si="4996"/>
        <v>0</v>
      </c>
      <c r="U2220" s="18">
        <f t="shared" si="5124"/>
        <v>0</v>
      </c>
      <c r="V2220" s="18">
        <f t="shared" si="5124"/>
        <v>0</v>
      </c>
      <c r="W2220" s="18">
        <f t="shared" si="5124"/>
        <v>0</v>
      </c>
      <c r="X2220" s="18">
        <f t="shared" si="4998"/>
        <v>0</v>
      </c>
      <c r="Y2220" s="18">
        <f t="shared" si="4999"/>
        <v>0</v>
      </c>
      <c r="Z2220" s="18">
        <f t="shared" si="5000"/>
        <v>0</v>
      </c>
      <c r="AA2220" s="18">
        <f t="shared" si="5124"/>
        <v>0</v>
      </c>
      <c r="AB2220" s="18">
        <f t="shared" si="5124"/>
        <v>0</v>
      </c>
      <c r="AC2220" s="18">
        <f t="shared" si="5124"/>
        <v>0</v>
      </c>
      <c r="AD2220" s="18">
        <f t="shared" si="5003"/>
        <v>0</v>
      </c>
      <c r="AE2220" s="18">
        <f t="shared" si="5004"/>
        <v>0</v>
      </c>
      <c r="AF2220" s="18">
        <f t="shared" si="5005"/>
        <v>0</v>
      </c>
      <c r="AG2220" s="18">
        <f t="shared" si="5124"/>
        <v>0</v>
      </c>
      <c r="AH2220" s="18">
        <f t="shared" si="4985"/>
        <v>0</v>
      </c>
      <c r="AI2220" s="18">
        <f t="shared" si="4986"/>
        <v>0</v>
      </c>
      <c r="AJ2220" s="18">
        <f t="shared" si="4987"/>
        <v>0</v>
      </c>
      <c r="AK2220" s="18">
        <f t="shared" si="5124"/>
        <v>0</v>
      </c>
      <c r="AL2220" s="18">
        <f t="shared" si="5124"/>
        <v>0</v>
      </c>
      <c r="AM2220" s="18">
        <f t="shared" si="5124"/>
        <v>0</v>
      </c>
      <c r="AN2220" s="18">
        <f t="shared" si="5039"/>
        <v>0</v>
      </c>
      <c r="AO2220" s="18">
        <f t="shared" si="5040"/>
        <v>0</v>
      </c>
      <c r="AP2220" s="18">
        <f t="shared" si="5041"/>
        <v>0</v>
      </c>
      <c r="AQ2220" s="18">
        <f t="shared" si="5124"/>
        <v>0</v>
      </c>
      <c r="AR2220" s="18">
        <f t="shared" si="5042"/>
        <v>0</v>
      </c>
      <c r="AS2220" s="18">
        <f t="shared" si="5124"/>
        <v>0</v>
      </c>
      <c r="AT2220" s="18">
        <f t="shared" si="5124"/>
        <v>0</v>
      </c>
      <c r="AU2220" s="18">
        <f t="shared" si="5124"/>
        <v>0</v>
      </c>
      <c r="AV2220" s="18">
        <f t="shared" si="4961"/>
        <v>0</v>
      </c>
      <c r="AW2220" s="18">
        <f t="shared" si="4962"/>
        <v>0</v>
      </c>
      <c r="AX2220" s="18">
        <f t="shared" si="4963"/>
        <v>0</v>
      </c>
      <c r="AY2220" s="18">
        <f t="shared" si="5124"/>
        <v>0</v>
      </c>
      <c r="AZ2220" s="18">
        <f t="shared" si="5124"/>
        <v>0</v>
      </c>
      <c r="BA2220" s="18">
        <f t="shared" si="4949"/>
        <v>0</v>
      </c>
      <c r="BB2220" s="18">
        <f t="shared" si="4950"/>
        <v>0</v>
      </c>
      <c r="BC2220" s="18">
        <f t="shared" si="5124"/>
        <v>0</v>
      </c>
      <c r="BD2220" s="18">
        <f t="shared" si="5124"/>
        <v>0</v>
      </c>
      <c r="BE2220" s="18">
        <f t="shared" si="5124"/>
        <v>0</v>
      </c>
      <c r="BF2220" s="18">
        <f t="shared" si="5058"/>
        <v>0</v>
      </c>
      <c r="BG2220" s="18">
        <f t="shared" si="5059"/>
        <v>0</v>
      </c>
      <c r="BH2220" s="18">
        <f t="shared" si="5060"/>
        <v>0</v>
      </c>
      <c r="BI2220" s="18">
        <f t="shared" si="5124"/>
        <v>0</v>
      </c>
      <c r="BJ2220" s="25">
        <v>0</v>
      </c>
      <c r="BK2220" s="36"/>
    </row>
    <row r="2221" spans="1:92" ht="31.2" hidden="1" x14ac:dyDescent="0.3">
      <c r="A2221" s="47" t="s">
        <v>324</v>
      </c>
      <c r="B2221" s="43">
        <v>240</v>
      </c>
      <c r="C2221" s="47" t="s">
        <v>137</v>
      </c>
      <c r="D2221" s="47" t="s">
        <v>224</v>
      </c>
      <c r="E2221" s="14" t="s">
        <v>430</v>
      </c>
      <c r="F2221" s="18">
        <v>0</v>
      </c>
      <c r="G2221" s="18">
        <v>0</v>
      </c>
      <c r="H2221" s="18">
        <v>0</v>
      </c>
      <c r="I2221" s="18"/>
      <c r="J2221" s="18"/>
      <c r="K2221" s="18"/>
      <c r="L2221" s="18">
        <f t="shared" si="4980"/>
        <v>0</v>
      </c>
      <c r="M2221" s="18">
        <f t="shared" si="4981"/>
        <v>0</v>
      </c>
      <c r="N2221" s="18">
        <f t="shared" si="4982"/>
        <v>0</v>
      </c>
      <c r="O2221" s="18"/>
      <c r="P2221" s="18"/>
      <c r="Q2221" s="18"/>
      <c r="R2221" s="18">
        <f t="shared" si="4994"/>
        <v>0</v>
      </c>
      <c r="S2221" s="18">
        <f t="shared" si="4995"/>
        <v>0</v>
      </c>
      <c r="T2221" s="18">
        <f t="shared" si="4996"/>
        <v>0</v>
      </c>
      <c r="U2221" s="18"/>
      <c r="V2221" s="18"/>
      <c r="W2221" s="18"/>
      <c r="X2221" s="18">
        <f t="shared" si="4998"/>
        <v>0</v>
      </c>
      <c r="Y2221" s="18">
        <f t="shared" si="4999"/>
        <v>0</v>
      </c>
      <c r="Z2221" s="18">
        <f t="shared" si="5000"/>
        <v>0</v>
      </c>
      <c r="AA2221" s="18"/>
      <c r="AB2221" s="18"/>
      <c r="AC2221" s="18"/>
      <c r="AD2221" s="18">
        <f t="shared" si="5003"/>
        <v>0</v>
      </c>
      <c r="AE2221" s="18">
        <f t="shared" si="5004"/>
        <v>0</v>
      </c>
      <c r="AF2221" s="18">
        <f t="shared" si="5005"/>
        <v>0</v>
      </c>
      <c r="AG2221" s="18"/>
      <c r="AH2221" s="18">
        <f t="shared" si="4985"/>
        <v>0</v>
      </c>
      <c r="AI2221" s="18">
        <f t="shared" si="4986"/>
        <v>0</v>
      </c>
      <c r="AJ2221" s="18">
        <f t="shared" si="4987"/>
        <v>0</v>
      </c>
      <c r="AK2221" s="18"/>
      <c r="AL2221" s="18"/>
      <c r="AM2221" s="18"/>
      <c r="AN2221" s="18">
        <f t="shared" si="5039"/>
        <v>0</v>
      </c>
      <c r="AO2221" s="18">
        <f t="shared" si="5040"/>
        <v>0</v>
      </c>
      <c r="AP2221" s="18">
        <f t="shared" si="5041"/>
        <v>0</v>
      </c>
      <c r="AQ2221" s="18"/>
      <c r="AR2221" s="18">
        <f t="shared" si="5042"/>
        <v>0</v>
      </c>
      <c r="AS2221" s="18"/>
      <c r="AT2221" s="18"/>
      <c r="AU2221" s="18"/>
      <c r="AV2221" s="18">
        <f t="shared" si="4961"/>
        <v>0</v>
      </c>
      <c r="AW2221" s="18">
        <f t="shared" si="4962"/>
        <v>0</v>
      </c>
      <c r="AX2221" s="18">
        <f t="shared" si="4963"/>
        <v>0</v>
      </c>
      <c r="AY2221" s="18"/>
      <c r="AZ2221" s="18"/>
      <c r="BA2221" s="18">
        <f t="shared" si="4949"/>
        <v>0</v>
      </c>
      <c r="BB2221" s="18">
        <f t="shared" si="4950"/>
        <v>0</v>
      </c>
      <c r="BC2221" s="18"/>
      <c r="BD2221" s="18"/>
      <c r="BE2221" s="18"/>
      <c r="BF2221" s="18">
        <f t="shared" si="5058"/>
        <v>0</v>
      </c>
      <c r="BG2221" s="18">
        <f t="shared" si="5059"/>
        <v>0</v>
      </c>
      <c r="BH2221" s="18">
        <f t="shared" si="5060"/>
        <v>0</v>
      </c>
      <c r="BI2221" s="18"/>
      <c r="BJ2221" s="25">
        <v>0</v>
      </c>
      <c r="BK2221" s="36"/>
    </row>
    <row r="2222" spans="1:92" ht="46.8" x14ac:dyDescent="0.3">
      <c r="A2222" s="51" t="s">
        <v>324</v>
      </c>
      <c r="B2222" s="50">
        <v>600</v>
      </c>
      <c r="C2222" s="51"/>
      <c r="D2222" s="51"/>
      <c r="E2222" s="14" t="s">
        <v>458</v>
      </c>
      <c r="F2222" s="18">
        <f t="shared" ref="F2222:BI2223" si="5125">F2223</f>
        <v>37665.799999999996</v>
      </c>
      <c r="G2222" s="18">
        <f t="shared" si="5125"/>
        <v>37666.5</v>
      </c>
      <c r="H2222" s="18">
        <f t="shared" si="5125"/>
        <v>37886.1</v>
      </c>
      <c r="I2222" s="18">
        <f t="shared" si="5125"/>
        <v>0</v>
      </c>
      <c r="J2222" s="18">
        <f t="shared" si="5125"/>
        <v>0</v>
      </c>
      <c r="K2222" s="18">
        <f t="shared" si="5125"/>
        <v>0</v>
      </c>
      <c r="L2222" s="18">
        <f t="shared" si="4980"/>
        <v>37665.799999999996</v>
      </c>
      <c r="M2222" s="18">
        <f t="shared" si="4981"/>
        <v>37666.5</v>
      </c>
      <c r="N2222" s="18">
        <f t="shared" si="4982"/>
        <v>37886.1</v>
      </c>
      <c r="O2222" s="18">
        <f t="shared" si="5125"/>
        <v>0</v>
      </c>
      <c r="P2222" s="18">
        <f t="shared" si="5125"/>
        <v>0</v>
      </c>
      <c r="Q2222" s="18">
        <f t="shared" si="5125"/>
        <v>0</v>
      </c>
      <c r="R2222" s="18">
        <f t="shared" si="4994"/>
        <v>37665.799999999996</v>
      </c>
      <c r="S2222" s="18">
        <f t="shared" si="4995"/>
        <v>37666.5</v>
      </c>
      <c r="T2222" s="18">
        <f t="shared" si="4996"/>
        <v>37886.1</v>
      </c>
      <c r="U2222" s="18">
        <f t="shared" si="5125"/>
        <v>0</v>
      </c>
      <c r="V2222" s="18">
        <f t="shared" si="5125"/>
        <v>0</v>
      </c>
      <c r="W2222" s="18">
        <f t="shared" si="5125"/>
        <v>0</v>
      </c>
      <c r="X2222" s="18">
        <f t="shared" si="4998"/>
        <v>37665.799999999996</v>
      </c>
      <c r="Y2222" s="18">
        <f t="shared" si="4999"/>
        <v>37666.5</v>
      </c>
      <c r="Z2222" s="18">
        <f t="shared" si="5000"/>
        <v>37886.1</v>
      </c>
      <c r="AA2222" s="18">
        <f t="shared" si="5125"/>
        <v>0</v>
      </c>
      <c r="AB2222" s="18">
        <f t="shared" si="5125"/>
        <v>0</v>
      </c>
      <c r="AC2222" s="18">
        <f t="shared" si="5125"/>
        <v>0</v>
      </c>
      <c r="AD2222" s="18">
        <f t="shared" si="5003"/>
        <v>37665.799999999996</v>
      </c>
      <c r="AE2222" s="18">
        <f t="shared" si="5004"/>
        <v>37666.5</v>
      </c>
      <c r="AF2222" s="18">
        <f t="shared" si="5005"/>
        <v>37886.1</v>
      </c>
      <c r="AG2222" s="18">
        <f t="shared" si="5125"/>
        <v>0</v>
      </c>
      <c r="AH2222" s="18">
        <f t="shared" si="4985"/>
        <v>37665.799999999996</v>
      </c>
      <c r="AI2222" s="18">
        <f t="shared" si="4986"/>
        <v>37666.5</v>
      </c>
      <c r="AJ2222" s="18">
        <f t="shared" si="4987"/>
        <v>37886.1</v>
      </c>
      <c r="AK2222" s="18">
        <f t="shared" si="5125"/>
        <v>0</v>
      </c>
      <c r="AL2222" s="18">
        <f t="shared" si="5125"/>
        <v>0</v>
      </c>
      <c r="AM2222" s="18">
        <f t="shared" si="5125"/>
        <v>0</v>
      </c>
      <c r="AN2222" s="18">
        <f t="shared" si="5039"/>
        <v>37665.799999999996</v>
      </c>
      <c r="AO2222" s="18">
        <f t="shared" si="5040"/>
        <v>37666.5</v>
      </c>
      <c r="AP2222" s="18">
        <f t="shared" si="5041"/>
        <v>37886.1</v>
      </c>
      <c r="AQ2222" s="18">
        <f t="shared" si="5125"/>
        <v>0</v>
      </c>
      <c r="AR2222" s="18">
        <f t="shared" si="5042"/>
        <v>37665.799999999996</v>
      </c>
      <c r="AS2222" s="18">
        <f t="shared" si="5125"/>
        <v>0</v>
      </c>
      <c r="AT2222" s="18">
        <f t="shared" si="5125"/>
        <v>0</v>
      </c>
      <c r="AU2222" s="18">
        <f t="shared" si="5125"/>
        <v>0</v>
      </c>
      <c r="AV2222" s="18">
        <f t="shared" si="4961"/>
        <v>37665.799999999996</v>
      </c>
      <c r="AW2222" s="18">
        <f t="shared" si="4962"/>
        <v>37666.5</v>
      </c>
      <c r="AX2222" s="18">
        <f t="shared" si="4963"/>
        <v>37886.1</v>
      </c>
      <c r="AY2222" s="18">
        <f t="shared" si="5125"/>
        <v>0</v>
      </c>
      <c r="AZ2222" s="18">
        <f t="shared" si="5125"/>
        <v>0</v>
      </c>
      <c r="BA2222" s="18">
        <f t="shared" si="4949"/>
        <v>37665.799999999996</v>
      </c>
      <c r="BB2222" s="18">
        <f t="shared" si="4950"/>
        <v>37666.5</v>
      </c>
      <c r="BC2222" s="18">
        <f t="shared" si="5125"/>
        <v>0</v>
      </c>
      <c r="BD2222" s="18">
        <f t="shared" si="5125"/>
        <v>0</v>
      </c>
      <c r="BE2222" s="18">
        <f t="shared" si="5125"/>
        <v>0</v>
      </c>
      <c r="BF2222" s="18">
        <f t="shared" si="5058"/>
        <v>37665.799999999996</v>
      </c>
      <c r="BG2222" s="18">
        <f t="shared" si="5059"/>
        <v>37666.5</v>
      </c>
      <c r="BH2222" s="18">
        <f t="shared" si="5060"/>
        <v>37886.1</v>
      </c>
      <c r="BI2222" s="18">
        <f t="shared" si="5125"/>
        <v>0</v>
      </c>
      <c r="BJ2222" s="25"/>
      <c r="BK2222" s="36"/>
    </row>
    <row r="2223" spans="1:92" x14ac:dyDescent="0.3">
      <c r="A2223" s="51" t="s">
        <v>324</v>
      </c>
      <c r="B2223" s="50">
        <v>610</v>
      </c>
      <c r="C2223" s="51"/>
      <c r="D2223" s="51"/>
      <c r="E2223" s="14" t="s">
        <v>472</v>
      </c>
      <c r="F2223" s="18">
        <f t="shared" si="5125"/>
        <v>37665.799999999996</v>
      </c>
      <c r="G2223" s="18">
        <f t="shared" si="5125"/>
        <v>37666.5</v>
      </c>
      <c r="H2223" s="18">
        <f t="shared" si="5125"/>
        <v>37886.1</v>
      </c>
      <c r="I2223" s="18">
        <f t="shared" si="5125"/>
        <v>0</v>
      </c>
      <c r="J2223" s="18">
        <f t="shared" si="5125"/>
        <v>0</v>
      </c>
      <c r="K2223" s="18">
        <f t="shared" si="5125"/>
        <v>0</v>
      </c>
      <c r="L2223" s="18">
        <f t="shared" si="4980"/>
        <v>37665.799999999996</v>
      </c>
      <c r="M2223" s="18">
        <f t="shared" si="4981"/>
        <v>37666.5</v>
      </c>
      <c r="N2223" s="18">
        <f t="shared" si="4982"/>
        <v>37886.1</v>
      </c>
      <c r="O2223" s="18">
        <f t="shared" si="5125"/>
        <v>0</v>
      </c>
      <c r="P2223" s="18">
        <f t="shared" si="5125"/>
        <v>0</v>
      </c>
      <c r="Q2223" s="18">
        <f t="shared" si="5125"/>
        <v>0</v>
      </c>
      <c r="R2223" s="18">
        <f t="shared" si="4994"/>
        <v>37665.799999999996</v>
      </c>
      <c r="S2223" s="18">
        <f t="shared" si="4995"/>
        <v>37666.5</v>
      </c>
      <c r="T2223" s="18">
        <f t="shared" si="4996"/>
        <v>37886.1</v>
      </c>
      <c r="U2223" s="18">
        <f t="shared" si="5125"/>
        <v>0</v>
      </c>
      <c r="V2223" s="18">
        <f t="shared" si="5125"/>
        <v>0</v>
      </c>
      <c r="W2223" s="18">
        <f t="shared" si="5125"/>
        <v>0</v>
      </c>
      <c r="X2223" s="18">
        <f t="shared" si="4998"/>
        <v>37665.799999999996</v>
      </c>
      <c r="Y2223" s="18">
        <f t="shared" si="4999"/>
        <v>37666.5</v>
      </c>
      <c r="Z2223" s="18">
        <f t="shared" si="5000"/>
        <v>37886.1</v>
      </c>
      <c r="AA2223" s="18">
        <f t="shared" si="5125"/>
        <v>0</v>
      </c>
      <c r="AB2223" s="18">
        <f t="shared" si="5125"/>
        <v>0</v>
      </c>
      <c r="AC2223" s="18">
        <f t="shared" si="5125"/>
        <v>0</v>
      </c>
      <c r="AD2223" s="18">
        <f t="shared" si="5003"/>
        <v>37665.799999999996</v>
      </c>
      <c r="AE2223" s="18">
        <f t="shared" si="5004"/>
        <v>37666.5</v>
      </c>
      <c r="AF2223" s="18">
        <f t="shared" si="5005"/>
        <v>37886.1</v>
      </c>
      <c r="AG2223" s="18">
        <f t="shared" si="5125"/>
        <v>0</v>
      </c>
      <c r="AH2223" s="18">
        <f t="shared" si="4985"/>
        <v>37665.799999999996</v>
      </c>
      <c r="AI2223" s="18">
        <f t="shared" si="4986"/>
        <v>37666.5</v>
      </c>
      <c r="AJ2223" s="18">
        <f t="shared" si="4987"/>
        <v>37886.1</v>
      </c>
      <c r="AK2223" s="18">
        <f t="shared" si="5125"/>
        <v>0</v>
      </c>
      <c r="AL2223" s="18">
        <f t="shared" si="5125"/>
        <v>0</v>
      </c>
      <c r="AM2223" s="18">
        <f t="shared" si="5125"/>
        <v>0</v>
      </c>
      <c r="AN2223" s="18">
        <f t="shared" si="5039"/>
        <v>37665.799999999996</v>
      </c>
      <c r="AO2223" s="18">
        <f t="shared" si="5040"/>
        <v>37666.5</v>
      </c>
      <c r="AP2223" s="18">
        <f t="shared" si="5041"/>
        <v>37886.1</v>
      </c>
      <c r="AQ2223" s="18">
        <f t="shared" si="5125"/>
        <v>0</v>
      </c>
      <c r="AR2223" s="18">
        <f t="shared" si="5042"/>
        <v>37665.799999999996</v>
      </c>
      <c r="AS2223" s="18">
        <f t="shared" si="5125"/>
        <v>0</v>
      </c>
      <c r="AT2223" s="18">
        <f t="shared" si="5125"/>
        <v>0</v>
      </c>
      <c r="AU2223" s="18">
        <f t="shared" si="5125"/>
        <v>0</v>
      </c>
      <c r="AV2223" s="18">
        <f t="shared" si="4961"/>
        <v>37665.799999999996</v>
      </c>
      <c r="AW2223" s="18">
        <f t="shared" si="4962"/>
        <v>37666.5</v>
      </c>
      <c r="AX2223" s="18">
        <f t="shared" si="4963"/>
        <v>37886.1</v>
      </c>
      <c r="AY2223" s="18">
        <f t="shared" si="5125"/>
        <v>0</v>
      </c>
      <c r="AZ2223" s="18">
        <f t="shared" si="5125"/>
        <v>0</v>
      </c>
      <c r="BA2223" s="18">
        <f t="shared" ref="BA2223:BA2286" si="5126">AV2223+AY2223</f>
        <v>37665.799999999996</v>
      </c>
      <c r="BB2223" s="18">
        <f t="shared" ref="BB2223:BB2286" si="5127">AW2223+AZ2223</f>
        <v>37666.5</v>
      </c>
      <c r="BC2223" s="18">
        <f t="shared" si="5125"/>
        <v>0</v>
      </c>
      <c r="BD2223" s="18">
        <f t="shared" si="5125"/>
        <v>0</v>
      </c>
      <c r="BE2223" s="18">
        <f t="shared" si="5125"/>
        <v>0</v>
      </c>
      <c r="BF2223" s="18">
        <f t="shared" si="5058"/>
        <v>37665.799999999996</v>
      </c>
      <c r="BG2223" s="18">
        <f t="shared" si="5059"/>
        <v>37666.5</v>
      </c>
      <c r="BH2223" s="18">
        <f t="shared" si="5060"/>
        <v>37886.1</v>
      </c>
      <c r="BI2223" s="18">
        <f t="shared" si="5125"/>
        <v>0</v>
      </c>
      <c r="BJ2223" s="25"/>
      <c r="BK2223" s="36"/>
    </row>
    <row r="2224" spans="1:92" ht="31.2" x14ac:dyDescent="0.3">
      <c r="A2224" s="51" t="s">
        <v>324</v>
      </c>
      <c r="B2224" s="50">
        <v>610</v>
      </c>
      <c r="C2224" s="51" t="s">
        <v>137</v>
      </c>
      <c r="D2224" s="51" t="s">
        <v>224</v>
      </c>
      <c r="E2224" s="14" t="s">
        <v>430</v>
      </c>
      <c r="F2224" s="18">
        <v>37665.799999999996</v>
      </c>
      <c r="G2224" s="18">
        <v>37666.5</v>
      </c>
      <c r="H2224" s="18">
        <v>37886.1</v>
      </c>
      <c r="I2224" s="18"/>
      <c r="J2224" s="18"/>
      <c r="K2224" s="18"/>
      <c r="L2224" s="18">
        <f t="shared" si="4980"/>
        <v>37665.799999999996</v>
      </c>
      <c r="M2224" s="18">
        <f t="shared" si="4981"/>
        <v>37666.5</v>
      </c>
      <c r="N2224" s="18">
        <f t="shared" si="4982"/>
        <v>37886.1</v>
      </c>
      <c r="O2224" s="18"/>
      <c r="P2224" s="18"/>
      <c r="Q2224" s="18"/>
      <c r="R2224" s="18">
        <f t="shared" si="4994"/>
        <v>37665.799999999996</v>
      </c>
      <c r="S2224" s="18">
        <f t="shared" si="4995"/>
        <v>37666.5</v>
      </c>
      <c r="T2224" s="18">
        <f t="shared" si="4996"/>
        <v>37886.1</v>
      </c>
      <c r="U2224" s="18"/>
      <c r="V2224" s="18"/>
      <c r="W2224" s="18"/>
      <c r="X2224" s="18">
        <f t="shared" si="4998"/>
        <v>37665.799999999996</v>
      </c>
      <c r="Y2224" s="18">
        <f t="shared" si="4999"/>
        <v>37666.5</v>
      </c>
      <c r="Z2224" s="18">
        <f t="shared" si="5000"/>
        <v>37886.1</v>
      </c>
      <c r="AA2224" s="18"/>
      <c r="AB2224" s="18"/>
      <c r="AC2224" s="18"/>
      <c r="AD2224" s="18">
        <f t="shared" si="5003"/>
        <v>37665.799999999996</v>
      </c>
      <c r="AE2224" s="18">
        <f t="shared" si="5004"/>
        <v>37666.5</v>
      </c>
      <c r="AF2224" s="18">
        <f t="shared" si="5005"/>
        <v>37886.1</v>
      </c>
      <c r="AG2224" s="18"/>
      <c r="AH2224" s="18">
        <f t="shared" si="4985"/>
        <v>37665.799999999996</v>
      </c>
      <c r="AI2224" s="18">
        <f t="shared" si="4986"/>
        <v>37666.5</v>
      </c>
      <c r="AJ2224" s="18">
        <f t="shared" si="4987"/>
        <v>37886.1</v>
      </c>
      <c r="AK2224" s="18"/>
      <c r="AL2224" s="18"/>
      <c r="AM2224" s="18"/>
      <c r="AN2224" s="18">
        <f t="shared" si="5039"/>
        <v>37665.799999999996</v>
      </c>
      <c r="AO2224" s="18">
        <f t="shared" si="5040"/>
        <v>37666.5</v>
      </c>
      <c r="AP2224" s="18">
        <f t="shared" si="5041"/>
        <v>37886.1</v>
      </c>
      <c r="AQ2224" s="18"/>
      <c r="AR2224" s="18">
        <f t="shared" si="5042"/>
        <v>37665.799999999996</v>
      </c>
      <c r="AS2224" s="18"/>
      <c r="AT2224" s="18"/>
      <c r="AU2224" s="18"/>
      <c r="AV2224" s="18">
        <f t="shared" ref="AV2224:AV2287" si="5128">AR2224+AS2224</f>
        <v>37665.799999999996</v>
      </c>
      <c r="AW2224" s="18">
        <f t="shared" ref="AW2224:AW2287" si="5129">AO2224+AT2224</f>
        <v>37666.5</v>
      </c>
      <c r="AX2224" s="18">
        <f t="shared" ref="AX2224:AX2287" si="5130">AP2224+AU2224</f>
        <v>37886.1</v>
      </c>
      <c r="AY2224" s="18"/>
      <c r="AZ2224" s="18"/>
      <c r="BA2224" s="18">
        <f t="shared" si="5126"/>
        <v>37665.799999999996</v>
      </c>
      <c r="BB2224" s="18">
        <f t="shared" si="5127"/>
        <v>37666.5</v>
      </c>
      <c r="BC2224" s="18"/>
      <c r="BD2224" s="18"/>
      <c r="BE2224" s="18"/>
      <c r="BF2224" s="18">
        <f t="shared" si="5058"/>
        <v>37665.799999999996</v>
      </c>
      <c r="BG2224" s="18">
        <f t="shared" si="5059"/>
        <v>37666.5</v>
      </c>
      <c r="BH2224" s="18">
        <f t="shared" si="5060"/>
        <v>37886.1</v>
      </c>
      <c r="BI2224" s="18"/>
      <c r="BJ2224" s="25"/>
      <c r="BK2224" s="36"/>
    </row>
    <row r="2225" spans="1:63" hidden="1" x14ac:dyDescent="0.3">
      <c r="A2225" s="47" t="s">
        <v>324</v>
      </c>
      <c r="B2225" s="43">
        <v>800</v>
      </c>
      <c r="C2225" s="47"/>
      <c r="D2225" s="47"/>
      <c r="E2225" s="14" t="s">
        <v>460</v>
      </c>
      <c r="F2225" s="18">
        <f t="shared" ref="F2225:BI2226" si="5131">F2226</f>
        <v>0</v>
      </c>
      <c r="G2225" s="18">
        <f t="shared" si="5131"/>
        <v>0</v>
      </c>
      <c r="H2225" s="18">
        <f t="shared" si="5131"/>
        <v>0</v>
      </c>
      <c r="I2225" s="18">
        <f t="shared" si="5131"/>
        <v>0</v>
      </c>
      <c r="J2225" s="18">
        <f t="shared" si="5131"/>
        <v>0</v>
      </c>
      <c r="K2225" s="18">
        <f t="shared" si="5131"/>
        <v>0</v>
      </c>
      <c r="L2225" s="18">
        <f t="shared" si="4980"/>
        <v>0</v>
      </c>
      <c r="M2225" s="18">
        <f t="shared" si="4981"/>
        <v>0</v>
      </c>
      <c r="N2225" s="18">
        <f t="shared" si="4982"/>
        <v>0</v>
      </c>
      <c r="O2225" s="18">
        <f t="shared" si="5131"/>
        <v>0</v>
      </c>
      <c r="P2225" s="18">
        <f t="shared" si="5131"/>
        <v>0</v>
      </c>
      <c r="Q2225" s="18">
        <f t="shared" si="5131"/>
        <v>0</v>
      </c>
      <c r="R2225" s="18">
        <f t="shared" si="4994"/>
        <v>0</v>
      </c>
      <c r="S2225" s="18">
        <f t="shared" si="4995"/>
        <v>0</v>
      </c>
      <c r="T2225" s="18">
        <f t="shared" si="4996"/>
        <v>0</v>
      </c>
      <c r="U2225" s="18">
        <f t="shared" si="5131"/>
        <v>0</v>
      </c>
      <c r="V2225" s="18">
        <f t="shared" si="5131"/>
        <v>0</v>
      </c>
      <c r="W2225" s="18">
        <f t="shared" si="5131"/>
        <v>0</v>
      </c>
      <c r="X2225" s="18">
        <f t="shared" si="4998"/>
        <v>0</v>
      </c>
      <c r="Y2225" s="18">
        <f t="shared" si="4999"/>
        <v>0</v>
      </c>
      <c r="Z2225" s="18">
        <f t="shared" si="5000"/>
        <v>0</v>
      </c>
      <c r="AA2225" s="18">
        <f t="shared" si="5131"/>
        <v>0</v>
      </c>
      <c r="AB2225" s="18">
        <f t="shared" si="5131"/>
        <v>0</v>
      </c>
      <c r="AC2225" s="18">
        <f t="shared" si="5131"/>
        <v>0</v>
      </c>
      <c r="AD2225" s="18">
        <f t="shared" si="5003"/>
        <v>0</v>
      </c>
      <c r="AE2225" s="18">
        <f t="shared" si="5004"/>
        <v>0</v>
      </c>
      <c r="AF2225" s="18">
        <f t="shared" si="5005"/>
        <v>0</v>
      </c>
      <c r="AG2225" s="18">
        <f t="shared" si="5131"/>
        <v>0</v>
      </c>
      <c r="AH2225" s="18">
        <f t="shared" si="4985"/>
        <v>0</v>
      </c>
      <c r="AI2225" s="18">
        <f t="shared" si="4986"/>
        <v>0</v>
      </c>
      <c r="AJ2225" s="18">
        <f t="shared" si="4987"/>
        <v>0</v>
      </c>
      <c r="AK2225" s="18">
        <f t="shared" si="5131"/>
        <v>0</v>
      </c>
      <c r="AL2225" s="18">
        <f t="shared" si="5131"/>
        <v>0</v>
      </c>
      <c r="AM2225" s="18">
        <f t="shared" si="5131"/>
        <v>0</v>
      </c>
      <c r="AN2225" s="18">
        <f t="shared" si="5039"/>
        <v>0</v>
      </c>
      <c r="AO2225" s="18">
        <f t="shared" si="5040"/>
        <v>0</v>
      </c>
      <c r="AP2225" s="18">
        <f t="shared" si="5041"/>
        <v>0</v>
      </c>
      <c r="AQ2225" s="18">
        <f t="shared" si="5131"/>
        <v>0</v>
      </c>
      <c r="AR2225" s="18">
        <f t="shared" si="5042"/>
        <v>0</v>
      </c>
      <c r="AS2225" s="18">
        <f t="shared" si="5131"/>
        <v>0</v>
      </c>
      <c r="AT2225" s="18">
        <f t="shared" si="5131"/>
        <v>0</v>
      </c>
      <c r="AU2225" s="18">
        <f t="shared" si="5131"/>
        <v>0</v>
      </c>
      <c r="AV2225" s="18">
        <f t="shared" si="5128"/>
        <v>0</v>
      </c>
      <c r="AW2225" s="18">
        <f t="shared" si="5129"/>
        <v>0</v>
      </c>
      <c r="AX2225" s="18">
        <f t="shared" si="5130"/>
        <v>0</v>
      </c>
      <c r="AY2225" s="18">
        <f t="shared" si="5131"/>
        <v>0</v>
      </c>
      <c r="AZ2225" s="18">
        <f t="shared" si="5131"/>
        <v>0</v>
      </c>
      <c r="BA2225" s="18">
        <f t="shared" si="5126"/>
        <v>0</v>
      </c>
      <c r="BB2225" s="18">
        <f t="shared" si="5127"/>
        <v>0</v>
      </c>
      <c r="BC2225" s="18">
        <f t="shared" si="5131"/>
        <v>0</v>
      </c>
      <c r="BD2225" s="18">
        <f t="shared" si="5131"/>
        <v>0</v>
      </c>
      <c r="BE2225" s="18">
        <f t="shared" si="5131"/>
        <v>0</v>
      </c>
      <c r="BF2225" s="18">
        <f t="shared" si="5058"/>
        <v>0</v>
      </c>
      <c r="BG2225" s="18">
        <f t="shared" si="5059"/>
        <v>0</v>
      </c>
      <c r="BH2225" s="18">
        <f t="shared" si="5060"/>
        <v>0</v>
      </c>
      <c r="BI2225" s="18">
        <f t="shared" si="5131"/>
        <v>0</v>
      </c>
      <c r="BJ2225" s="25">
        <v>0</v>
      </c>
      <c r="BK2225" s="36"/>
    </row>
    <row r="2226" spans="1:63" hidden="1" x14ac:dyDescent="0.3">
      <c r="A2226" s="47" t="s">
        <v>324</v>
      </c>
      <c r="B2226" s="43">
        <v>850</v>
      </c>
      <c r="C2226" s="47"/>
      <c r="D2226" s="47"/>
      <c r="E2226" s="14" t="s">
        <v>477</v>
      </c>
      <c r="F2226" s="18">
        <f t="shared" si="5131"/>
        <v>0</v>
      </c>
      <c r="G2226" s="18">
        <f t="shared" si="5131"/>
        <v>0</v>
      </c>
      <c r="H2226" s="18">
        <f t="shared" si="5131"/>
        <v>0</v>
      </c>
      <c r="I2226" s="18">
        <f t="shared" si="5131"/>
        <v>0</v>
      </c>
      <c r="J2226" s="18">
        <f t="shared" si="5131"/>
        <v>0</v>
      </c>
      <c r="K2226" s="18">
        <f t="shared" si="5131"/>
        <v>0</v>
      </c>
      <c r="L2226" s="18">
        <f t="shared" si="4980"/>
        <v>0</v>
      </c>
      <c r="M2226" s="18">
        <f t="shared" si="4981"/>
        <v>0</v>
      </c>
      <c r="N2226" s="18">
        <f t="shared" si="4982"/>
        <v>0</v>
      </c>
      <c r="O2226" s="18">
        <f t="shared" si="5131"/>
        <v>0</v>
      </c>
      <c r="P2226" s="18">
        <f t="shared" si="5131"/>
        <v>0</v>
      </c>
      <c r="Q2226" s="18">
        <f t="shared" si="5131"/>
        <v>0</v>
      </c>
      <c r="R2226" s="18">
        <f t="shared" si="4994"/>
        <v>0</v>
      </c>
      <c r="S2226" s="18">
        <f t="shared" si="4995"/>
        <v>0</v>
      </c>
      <c r="T2226" s="18">
        <f t="shared" si="4996"/>
        <v>0</v>
      </c>
      <c r="U2226" s="18">
        <f t="shared" si="5131"/>
        <v>0</v>
      </c>
      <c r="V2226" s="18">
        <f t="shared" si="5131"/>
        <v>0</v>
      </c>
      <c r="W2226" s="18">
        <f t="shared" si="5131"/>
        <v>0</v>
      </c>
      <c r="X2226" s="18">
        <f t="shared" si="4998"/>
        <v>0</v>
      </c>
      <c r="Y2226" s="18">
        <f t="shared" si="4999"/>
        <v>0</v>
      </c>
      <c r="Z2226" s="18">
        <f t="shared" si="5000"/>
        <v>0</v>
      </c>
      <c r="AA2226" s="18">
        <f t="shared" si="5131"/>
        <v>0</v>
      </c>
      <c r="AB2226" s="18">
        <f t="shared" si="5131"/>
        <v>0</v>
      </c>
      <c r="AC2226" s="18">
        <f t="shared" si="5131"/>
        <v>0</v>
      </c>
      <c r="AD2226" s="18">
        <f t="shared" si="5003"/>
        <v>0</v>
      </c>
      <c r="AE2226" s="18">
        <f t="shared" si="5004"/>
        <v>0</v>
      </c>
      <c r="AF2226" s="18">
        <f t="shared" si="5005"/>
        <v>0</v>
      </c>
      <c r="AG2226" s="18">
        <f t="shared" si="5131"/>
        <v>0</v>
      </c>
      <c r="AH2226" s="18">
        <f t="shared" si="4985"/>
        <v>0</v>
      </c>
      <c r="AI2226" s="18">
        <f t="shared" si="4986"/>
        <v>0</v>
      </c>
      <c r="AJ2226" s="18">
        <f t="shared" si="4987"/>
        <v>0</v>
      </c>
      <c r="AK2226" s="18">
        <f t="shared" si="5131"/>
        <v>0</v>
      </c>
      <c r="AL2226" s="18">
        <f t="shared" si="5131"/>
        <v>0</v>
      </c>
      <c r="AM2226" s="18">
        <f t="shared" si="5131"/>
        <v>0</v>
      </c>
      <c r="AN2226" s="18">
        <f t="shared" si="5039"/>
        <v>0</v>
      </c>
      <c r="AO2226" s="18">
        <f t="shared" si="5040"/>
        <v>0</v>
      </c>
      <c r="AP2226" s="18">
        <f t="shared" si="5041"/>
        <v>0</v>
      </c>
      <c r="AQ2226" s="18">
        <f t="shared" si="5131"/>
        <v>0</v>
      </c>
      <c r="AR2226" s="18">
        <f t="shared" si="5042"/>
        <v>0</v>
      </c>
      <c r="AS2226" s="18">
        <f t="shared" si="5131"/>
        <v>0</v>
      </c>
      <c r="AT2226" s="18">
        <f t="shared" si="5131"/>
        <v>0</v>
      </c>
      <c r="AU2226" s="18">
        <f t="shared" si="5131"/>
        <v>0</v>
      </c>
      <c r="AV2226" s="18">
        <f t="shared" si="5128"/>
        <v>0</v>
      </c>
      <c r="AW2226" s="18">
        <f t="shared" si="5129"/>
        <v>0</v>
      </c>
      <c r="AX2226" s="18">
        <f t="shared" si="5130"/>
        <v>0</v>
      </c>
      <c r="AY2226" s="18">
        <f t="shared" si="5131"/>
        <v>0</v>
      </c>
      <c r="AZ2226" s="18">
        <f t="shared" si="5131"/>
        <v>0</v>
      </c>
      <c r="BA2226" s="18">
        <f t="shared" si="5126"/>
        <v>0</v>
      </c>
      <c r="BB2226" s="18">
        <f t="shared" si="5127"/>
        <v>0</v>
      </c>
      <c r="BC2226" s="18">
        <f t="shared" si="5131"/>
        <v>0</v>
      </c>
      <c r="BD2226" s="18">
        <f t="shared" si="5131"/>
        <v>0</v>
      </c>
      <c r="BE2226" s="18">
        <f t="shared" si="5131"/>
        <v>0</v>
      </c>
      <c r="BF2226" s="18">
        <f t="shared" si="5058"/>
        <v>0</v>
      </c>
      <c r="BG2226" s="18">
        <f t="shared" si="5059"/>
        <v>0</v>
      </c>
      <c r="BH2226" s="18">
        <f t="shared" si="5060"/>
        <v>0</v>
      </c>
      <c r="BI2226" s="18">
        <f t="shared" si="5131"/>
        <v>0</v>
      </c>
      <c r="BJ2226" s="25">
        <v>0</v>
      </c>
      <c r="BK2226" s="36"/>
    </row>
    <row r="2227" spans="1:63" ht="31.2" hidden="1" x14ac:dyDescent="0.3">
      <c r="A2227" s="47" t="s">
        <v>324</v>
      </c>
      <c r="B2227" s="43">
        <v>850</v>
      </c>
      <c r="C2227" s="47" t="s">
        <v>137</v>
      </c>
      <c r="D2227" s="47" t="s">
        <v>224</v>
      </c>
      <c r="E2227" s="14" t="s">
        <v>430</v>
      </c>
      <c r="F2227" s="18">
        <v>0</v>
      </c>
      <c r="G2227" s="18">
        <v>0</v>
      </c>
      <c r="H2227" s="18">
        <v>0</v>
      </c>
      <c r="I2227" s="18"/>
      <c r="J2227" s="18"/>
      <c r="K2227" s="18"/>
      <c r="L2227" s="18">
        <f t="shared" si="4980"/>
        <v>0</v>
      </c>
      <c r="M2227" s="18">
        <f t="shared" si="4981"/>
        <v>0</v>
      </c>
      <c r="N2227" s="18">
        <f t="shared" si="4982"/>
        <v>0</v>
      </c>
      <c r="O2227" s="18"/>
      <c r="P2227" s="18"/>
      <c r="Q2227" s="18"/>
      <c r="R2227" s="18">
        <f t="shared" si="4994"/>
        <v>0</v>
      </c>
      <c r="S2227" s="18">
        <f t="shared" si="4995"/>
        <v>0</v>
      </c>
      <c r="T2227" s="18">
        <f t="shared" si="4996"/>
        <v>0</v>
      </c>
      <c r="U2227" s="18"/>
      <c r="V2227" s="18"/>
      <c r="W2227" s="18"/>
      <c r="X2227" s="18">
        <f t="shared" si="4998"/>
        <v>0</v>
      </c>
      <c r="Y2227" s="18">
        <f t="shared" si="4999"/>
        <v>0</v>
      </c>
      <c r="Z2227" s="18">
        <f t="shared" si="5000"/>
        <v>0</v>
      </c>
      <c r="AA2227" s="18"/>
      <c r="AB2227" s="18"/>
      <c r="AC2227" s="18"/>
      <c r="AD2227" s="18">
        <f t="shared" si="5003"/>
        <v>0</v>
      </c>
      <c r="AE2227" s="18">
        <f t="shared" si="5004"/>
        <v>0</v>
      </c>
      <c r="AF2227" s="18">
        <f t="shared" si="5005"/>
        <v>0</v>
      </c>
      <c r="AG2227" s="18"/>
      <c r="AH2227" s="18">
        <f t="shared" si="4985"/>
        <v>0</v>
      </c>
      <c r="AI2227" s="18">
        <f t="shared" si="4986"/>
        <v>0</v>
      </c>
      <c r="AJ2227" s="18">
        <f t="shared" si="4987"/>
        <v>0</v>
      </c>
      <c r="AK2227" s="18"/>
      <c r="AL2227" s="18"/>
      <c r="AM2227" s="18"/>
      <c r="AN2227" s="18">
        <f t="shared" si="5039"/>
        <v>0</v>
      </c>
      <c r="AO2227" s="18">
        <f t="shared" si="5040"/>
        <v>0</v>
      </c>
      <c r="AP2227" s="18">
        <f t="shared" si="5041"/>
        <v>0</v>
      </c>
      <c r="AQ2227" s="18"/>
      <c r="AR2227" s="18">
        <f t="shared" si="5042"/>
        <v>0</v>
      </c>
      <c r="AS2227" s="18"/>
      <c r="AT2227" s="18"/>
      <c r="AU2227" s="18"/>
      <c r="AV2227" s="18">
        <f t="shared" si="5128"/>
        <v>0</v>
      </c>
      <c r="AW2227" s="18">
        <f t="shared" si="5129"/>
        <v>0</v>
      </c>
      <c r="AX2227" s="18">
        <f t="shared" si="5130"/>
        <v>0</v>
      </c>
      <c r="AY2227" s="18"/>
      <c r="AZ2227" s="18"/>
      <c r="BA2227" s="18">
        <f t="shared" si="5126"/>
        <v>0</v>
      </c>
      <c r="BB2227" s="18">
        <f t="shared" si="5127"/>
        <v>0</v>
      </c>
      <c r="BC2227" s="18"/>
      <c r="BD2227" s="18"/>
      <c r="BE2227" s="18"/>
      <c r="BF2227" s="18">
        <f t="shared" si="5058"/>
        <v>0</v>
      </c>
      <c r="BG2227" s="18">
        <f t="shared" si="5059"/>
        <v>0</v>
      </c>
      <c r="BH2227" s="18">
        <f t="shared" si="5060"/>
        <v>0</v>
      </c>
      <c r="BI2227" s="18"/>
      <c r="BJ2227" s="25">
        <v>0</v>
      </c>
      <c r="BK2227" s="36"/>
    </row>
    <row r="2228" spans="1:63" ht="31.2" x14ac:dyDescent="0.3">
      <c r="A2228" s="19" t="s">
        <v>1347</v>
      </c>
      <c r="B2228" s="19"/>
      <c r="C2228" s="14"/>
      <c r="D2228" s="51"/>
      <c r="E2228" s="14" t="s">
        <v>1348</v>
      </c>
      <c r="F2228" s="18">
        <f>F2229</f>
        <v>3015.3</v>
      </c>
      <c r="G2228" s="18">
        <f t="shared" ref="G2228:BI2230" si="5132">G2229</f>
        <v>444.2</v>
      </c>
      <c r="H2228" s="18">
        <f t="shared" si="5132"/>
        <v>180.9</v>
      </c>
      <c r="I2228" s="18">
        <f t="shared" si="5132"/>
        <v>0</v>
      </c>
      <c r="J2228" s="18">
        <f t="shared" si="5132"/>
        <v>0</v>
      </c>
      <c r="K2228" s="18">
        <f t="shared" si="5132"/>
        <v>0</v>
      </c>
      <c r="L2228" s="18">
        <f t="shared" si="4980"/>
        <v>3015.3</v>
      </c>
      <c r="M2228" s="18">
        <f t="shared" si="4981"/>
        <v>444.2</v>
      </c>
      <c r="N2228" s="18">
        <f t="shared" si="4982"/>
        <v>180.9</v>
      </c>
      <c r="O2228" s="18">
        <f t="shared" si="5132"/>
        <v>0</v>
      </c>
      <c r="P2228" s="18">
        <f t="shared" si="5132"/>
        <v>0</v>
      </c>
      <c r="Q2228" s="18">
        <f t="shared" si="5132"/>
        <v>0</v>
      </c>
      <c r="R2228" s="18">
        <f t="shared" si="4994"/>
        <v>3015.3</v>
      </c>
      <c r="S2228" s="18">
        <f t="shared" si="4995"/>
        <v>444.2</v>
      </c>
      <c r="T2228" s="18">
        <f t="shared" si="4996"/>
        <v>180.9</v>
      </c>
      <c r="U2228" s="18">
        <f t="shared" si="5132"/>
        <v>0</v>
      </c>
      <c r="V2228" s="18">
        <f t="shared" si="5132"/>
        <v>0</v>
      </c>
      <c r="W2228" s="18">
        <f t="shared" si="5132"/>
        <v>0</v>
      </c>
      <c r="X2228" s="18">
        <f t="shared" si="4998"/>
        <v>3015.3</v>
      </c>
      <c r="Y2228" s="18">
        <f t="shared" si="4999"/>
        <v>444.2</v>
      </c>
      <c r="Z2228" s="18">
        <f t="shared" si="5000"/>
        <v>180.9</v>
      </c>
      <c r="AA2228" s="18">
        <f t="shared" si="5132"/>
        <v>0</v>
      </c>
      <c r="AB2228" s="18">
        <f t="shared" si="5132"/>
        <v>0</v>
      </c>
      <c r="AC2228" s="18">
        <f t="shared" si="5132"/>
        <v>0</v>
      </c>
      <c r="AD2228" s="18">
        <f t="shared" si="5003"/>
        <v>3015.3</v>
      </c>
      <c r="AE2228" s="18">
        <f t="shared" si="5004"/>
        <v>444.2</v>
      </c>
      <c r="AF2228" s="18">
        <f t="shared" si="5005"/>
        <v>180.9</v>
      </c>
      <c r="AG2228" s="18">
        <f t="shared" si="5132"/>
        <v>0</v>
      </c>
      <c r="AH2228" s="18">
        <f t="shared" si="4985"/>
        <v>3015.3</v>
      </c>
      <c r="AI2228" s="18">
        <f t="shared" si="4986"/>
        <v>444.2</v>
      </c>
      <c r="AJ2228" s="18">
        <f t="shared" si="4987"/>
        <v>180.9</v>
      </c>
      <c r="AK2228" s="18">
        <f t="shared" si="5132"/>
        <v>538.50199999999995</v>
      </c>
      <c r="AL2228" s="18">
        <f t="shared" si="5132"/>
        <v>0</v>
      </c>
      <c r="AM2228" s="18">
        <f t="shared" si="5132"/>
        <v>0</v>
      </c>
      <c r="AN2228" s="18">
        <f t="shared" si="5039"/>
        <v>3553.8020000000001</v>
      </c>
      <c r="AO2228" s="18">
        <f t="shared" si="5040"/>
        <v>444.2</v>
      </c>
      <c r="AP2228" s="18">
        <f t="shared" si="5041"/>
        <v>180.9</v>
      </c>
      <c r="AQ2228" s="18">
        <f t="shared" si="5132"/>
        <v>-2.923</v>
      </c>
      <c r="AR2228" s="18">
        <f t="shared" si="5042"/>
        <v>3550.8790000000004</v>
      </c>
      <c r="AS2228" s="18">
        <f t="shared" si="5132"/>
        <v>0</v>
      </c>
      <c r="AT2228" s="18">
        <f t="shared" si="5132"/>
        <v>0</v>
      </c>
      <c r="AU2228" s="18">
        <f t="shared" si="5132"/>
        <v>0</v>
      </c>
      <c r="AV2228" s="18">
        <f t="shared" si="5128"/>
        <v>3550.8790000000004</v>
      </c>
      <c r="AW2228" s="18">
        <f t="shared" si="5129"/>
        <v>444.2</v>
      </c>
      <c r="AX2228" s="18">
        <f t="shared" si="5130"/>
        <v>180.9</v>
      </c>
      <c r="AY2228" s="18">
        <f t="shared" si="5132"/>
        <v>0</v>
      </c>
      <c r="AZ2228" s="18">
        <f t="shared" si="5132"/>
        <v>0</v>
      </c>
      <c r="BA2228" s="18">
        <f t="shared" si="5126"/>
        <v>3550.8790000000004</v>
      </c>
      <c r="BB2228" s="18">
        <f t="shared" si="5127"/>
        <v>444.2</v>
      </c>
      <c r="BC2228" s="18">
        <f t="shared" si="5132"/>
        <v>109.27</v>
      </c>
      <c r="BD2228" s="18">
        <f t="shared" si="5132"/>
        <v>0</v>
      </c>
      <c r="BE2228" s="18">
        <f t="shared" si="5132"/>
        <v>0</v>
      </c>
      <c r="BF2228" s="18">
        <f t="shared" si="5058"/>
        <v>3660.1490000000003</v>
      </c>
      <c r="BG2228" s="18">
        <f t="shared" si="5059"/>
        <v>444.2</v>
      </c>
      <c r="BH2228" s="18">
        <f t="shared" si="5060"/>
        <v>180.9</v>
      </c>
      <c r="BI2228" s="18">
        <f t="shared" si="5132"/>
        <v>0</v>
      </c>
      <c r="BJ2228" s="25"/>
      <c r="BK2228" s="36"/>
    </row>
    <row r="2229" spans="1:63" ht="46.8" x14ac:dyDescent="0.3">
      <c r="A2229" s="19" t="s">
        <v>1347</v>
      </c>
      <c r="B2229" s="50">
        <v>600</v>
      </c>
      <c r="C2229" s="51"/>
      <c r="D2229" s="51"/>
      <c r="E2229" s="14" t="s">
        <v>458</v>
      </c>
      <c r="F2229" s="18">
        <f>F2230</f>
        <v>3015.3</v>
      </c>
      <c r="G2229" s="18">
        <f t="shared" si="5132"/>
        <v>444.2</v>
      </c>
      <c r="H2229" s="18">
        <f t="shared" si="5132"/>
        <v>180.9</v>
      </c>
      <c r="I2229" s="18">
        <f t="shared" si="5132"/>
        <v>0</v>
      </c>
      <c r="J2229" s="18">
        <f t="shared" si="5132"/>
        <v>0</v>
      </c>
      <c r="K2229" s="18">
        <f t="shared" si="5132"/>
        <v>0</v>
      </c>
      <c r="L2229" s="18">
        <f t="shared" si="4980"/>
        <v>3015.3</v>
      </c>
      <c r="M2229" s="18">
        <f t="shared" si="4981"/>
        <v>444.2</v>
      </c>
      <c r="N2229" s="18">
        <f t="shared" si="4982"/>
        <v>180.9</v>
      </c>
      <c r="O2229" s="18">
        <f t="shared" si="5132"/>
        <v>0</v>
      </c>
      <c r="P2229" s="18">
        <f t="shared" si="5132"/>
        <v>0</v>
      </c>
      <c r="Q2229" s="18">
        <f t="shared" si="5132"/>
        <v>0</v>
      </c>
      <c r="R2229" s="18">
        <f t="shared" si="4994"/>
        <v>3015.3</v>
      </c>
      <c r="S2229" s="18">
        <f t="shared" si="4995"/>
        <v>444.2</v>
      </c>
      <c r="T2229" s="18">
        <f t="shared" si="4996"/>
        <v>180.9</v>
      </c>
      <c r="U2229" s="18">
        <f t="shared" si="5132"/>
        <v>0</v>
      </c>
      <c r="V2229" s="18">
        <f t="shared" si="5132"/>
        <v>0</v>
      </c>
      <c r="W2229" s="18">
        <f t="shared" si="5132"/>
        <v>0</v>
      </c>
      <c r="X2229" s="18">
        <f t="shared" si="4998"/>
        <v>3015.3</v>
      </c>
      <c r="Y2229" s="18">
        <f t="shared" si="4999"/>
        <v>444.2</v>
      </c>
      <c r="Z2229" s="18">
        <f t="shared" si="5000"/>
        <v>180.9</v>
      </c>
      <c r="AA2229" s="18">
        <f t="shared" si="5132"/>
        <v>0</v>
      </c>
      <c r="AB2229" s="18">
        <f t="shared" si="5132"/>
        <v>0</v>
      </c>
      <c r="AC2229" s="18">
        <f t="shared" si="5132"/>
        <v>0</v>
      </c>
      <c r="AD2229" s="18">
        <f t="shared" si="5003"/>
        <v>3015.3</v>
      </c>
      <c r="AE2229" s="18">
        <f t="shared" si="5004"/>
        <v>444.2</v>
      </c>
      <c r="AF2229" s="18">
        <f t="shared" si="5005"/>
        <v>180.9</v>
      </c>
      <c r="AG2229" s="18">
        <f t="shared" si="5132"/>
        <v>0</v>
      </c>
      <c r="AH2229" s="18">
        <f t="shared" si="4985"/>
        <v>3015.3</v>
      </c>
      <c r="AI2229" s="18">
        <f t="shared" si="4986"/>
        <v>444.2</v>
      </c>
      <c r="AJ2229" s="18">
        <f t="shared" si="4987"/>
        <v>180.9</v>
      </c>
      <c r="AK2229" s="18">
        <f t="shared" si="5132"/>
        <v>538.50199999999995</v>
      </c>
      <c r="AL2229" s="18">
        <f t="shared" si="5132"/>
        <v>0</v>
      </c>
      <c r="AM2229" s="18">
        <f t="shared" si="5132"/>
        <v>0</v>
      </c>
      <c r="AN2229" s="18">
        <f t="shared" si="5039"/>
        <v>3553.8020000000001</v>
      </c>
      <c r="AO2229" s="18">
        <f t="shared" si="5040"/>
        <v>444.2</v>
      </c>
      <c r="AP2229" s="18">
        <f t="shared" si="5041"/>
        <v>180.9</v>
      </c>
      <c r="AQ2229" s="18">
        <f t="shared" si="5132"/>
        <v>-2.923</v>
      </c>
      <c r="AR2229" s="18">
        <f t="shared" si="5042"/>
        <v>3550.8790000000004</v>
      </c>
      <c r="AS2229" s="18">
        <f t="shared" si="5132"/>
        <v>0</v>
      </c>
      <c r="AT2229" s="18">
        <f t="shared" si="5132"/>
        <v>0</v>
      </c>
      <c r="AU2229" s="18">
        <f t="shared" si="5132"/>
        <v>0</v>
      </c>
      <c r="AV2229" s="18">
        <f t="shared" si="5128"/>
        <v>3550.8790000000004</v>
      </c>
      <c r="AW2229" s="18">
        <f t="shared" si="5129"/>
        <v>444.2</v>
      </c>
      <c r="AX2229" s="18">
        <f t="shared" si="5130"/>
        <v>180.9</v>
      </c>
      <c r="AY2229" s="18">
        <f t="shared" si="5132"/>
        <v>0</v>
      </c>
      <c r="AZ2229" s="18">
        <f t="shared" si="5132"/>
        <v>0</v>
      </c>
      <c r="BA2229" s="18">
        <f t="shared" si="5126"/>
        <v>3550.8790000000004</v>
      </c>
      <c r="BB2229" s="18">
        <f t="shared" si="5127"/>
        <v>444.2</v>
      </c>
      <c r="BC2229" s="18">
        <f t="shared" si="5132"/>
        <v>109.27</v>
      </c>
      <c r="BD2229" s="18">
        <f t="shared" si="5132"/>
        <v>0</v>
      </c>
      <c r="BE2229" s="18">
        <f t="shared" si="5132"/>
        <v>0</v>
      </c>
      <c r="BF2229" s="18">
        <f t="shared" si="5058"/>
        <v>3660.1490000000003</v>
      </c>
      <c r="BG2229" s="18">
        <f t="shared" si="5059"/>
        <v>444.2</v>
      </c>
      <c r="BH2229" s="18">
        <f t="shared" si="5060"/>
        <v>180.9</v>
      </c>
      <c r="BI2229" s="18">
        <f t="shared" si="5132"/>
        <v>0</v>
      </c>
      <c r="BJ2229" s="25"/>
      <c r="BK2229" s="36"/>
    </row>
    <row r="2230" spans="1:63" x14ac:dyDescent="0.3">
      <c r="A2230" s="19" t="s">
        <v>1347</v>
      </c>
      <c r="B2230" s="50">
        <v>610</v>
      </c>
      <c r="C2230" s="51"/>
      <c r="D2230" s="51"/>
      <c r="E2230" s="14" t="s">
        <v>472</v>
      </c>
      <c r="F2230" s="18">
        <f>F2231</f>
        <v>3015.3</v>
      </c>
      <c r="G2230" s="18">
        <f t="shared" si="5132"/>
        <v>444.2</v>
      </c>
      <c r="H2230" s="18">
        <f t="shared" si="5132"/>
        <v>180.9</v>
      </c>
      <c r="I2230" s="18">
        <f t="shared" si="5132"/>
        <v>0</v>
      </c>
      <c r="J2230" s="18">
        <f t="shared" si="5132"/>
        <v>0</v>
      </c>
      <c r="K2230" s="18">
        <f t="shared" si="5132"/>
        <v>0</v>
      </c>
      <c r="L2230" s="18">
        <f t="shared" si="4980"/>
        <v>3015.3</v>
      </c>
      <c r="M2230" s="18">
        <f t="shared" si="4981"/>
        <v>444.2</v>
      </c>
      <c r="N2230" s="18">
        <f t="shared" si="4982"/>
        <v>180.9</v>
      </c>
      <c r="O2230" s="18">
        <f t="shared" si="5132"/>
        <v>0</v>
      </c>
      <c r="P2230" s="18">
        <f t="shared" si="5132"/>
        <v>0</v>
      </c>
      <c r="Q2230" s="18">
        <f t="shared" si="5132"/>
        <v>0</v>
      </c>
      <c r="R2230" s="18">
        <f t="shared" si="4994"/>
        <v>3015.3</v>
      </c>
      <c r="S2230" s="18">
        <f t="shared" si="4995"/>
        <v>444.2</v>
      </c>
      <c r="T2230" s="18">
        <f t="shared" si="4996"/>
        <v>180.9</v>
      </c>
      <c r="U2230" s="18">
        <f t="shared" si="5132"/>
        <v>0</v>
      </c>
      <c r="V2230" s="18">
        <f t="shared" si="5132"/>
        <v>0</v>
      </c>
      <c r="W2230" s="18">
        <f t="shared" si="5132"/>
        <v>0</v>
      </c>
      <c r="X2230" s="18">
        <f t="shared" si="4998"/>
        <v>3015.3</v>
      </c>
      <c r="Y2230" s="18">
        <f t="shared" si="4999"/>
        <v>444.2</v>
      </c>
      <c r="Z2230" s="18">
        <f t="shared" si="5000"/>
        <v>180.9</v>
      </c>
      <c r="AA2230" s="18">
        <f t="shared" si="5132"/>
        <v>0</v>
      </c>
      <c r="AB2230" s="18">
        <f t="shared" si="5132"/>
        <v>0</v>
      </c>
      <c r="AC2230" s="18">
        <f t="shared" si="5132"/>
        <v>0</v>
      </c>
      <c r="AD2230" s="18">
        <f t="shared" si="5003"/>
        <v>3015.3</v>
      </c>
      <c r="AE2230" s="18">
        <f t="shared" si="5004"/>
        <v>444.2</v>
      </c>
      <c r="AF2230" s="18">
        <f t="shared" si="5005"/>
        <v>180.9</v>
      </c>
      <c r="AG2230" s="18">
        <f t="shared" si="5132"/>
        <v>0</v>
      </c>
      <c r="AH2230" s="18">
        <f t="shared" si="4985"/>
        <v>3015.3</v>
      </c>
      <c r="AI2230" s="18">
        <f t="shared" si="4986"/>
        <v>444.2</v>
      </c>
      <c r="AJ2230" s="18">
        <f t="shared" si="4987"/>
        <v>180.9</v>
      </c>
      <c r="AK2230" s="18">
        <f t="shared" si="5132"/>
        <v>538.50199999999995</v>
      </c>
      <c r="AL2230" s="18">
        <f t="shared" si="5132"/>
        <v>0</v>
      </c>
      <c r="AM2230" s="18">
        <f t="shared" si="5132"/>
        <v>0</v>
      </c>
      <c r="AN2230" s="18">
        <f t="shared" si="5039"/>
        <v>3553.8020000000001</v>
      </c>
      <c r="AO2230" s="18">
        <f t="shared" si="5040"/>
        <v>444.2</v>
      </c>
      <c r="AP2230" s="18">
        <f t="shared" si="5041"/>
        <v>180.9</v>
      </c>
      <c r="AQ2230" s="18">
        <f t="shared" si="5132"/>
        <v>-2.923</v>
      </c>
      <c r="AR2230" s="18">
        <f t="shared" si="5042"/>
        <v>3550.8790000000004</v>
      </c>
      <c r="AS2230" s="18">
        <f t="shared" si="5132"/>
        <v>0</v>
      </c>
      <c r="AT2230" s="18">
        <f t="shared" si="5132"/>
        <v>0</v>
      </c>
      <c r="AU2230" s="18">
        <f t="shared" si="5132"/>
        <v>0</v>
      </c>
      <c r="AV2230" s="18">
        <f t="shared" si="5128"/>
        <v>3550.8790000000004</v>
      </c>
      <c r="AW2230" s="18">
        <f t="shared" si="5129"/>
        <v>444.2</v>
      </c>
      <c r="AX2230" s="18">
        <f t="shared" si="5130"/>
        <v>180.9</v>
      </c>
      <c r="AY2230" s="18">
        <f t="shared" si="5132"/>
        <v>0</v>
      </c>
      <c r="AZ2230" s="18">
        <f t="shared" si="5132"/>
        <v>0</v>
      </c>
      <c r="BA2230" s="18">
        <f t="shared" si="5126"/>
        <v>3550.8790000000004</v>
      </c>
      <c r="BB2230" s="18">
        <f t="shared" si="5127"/>
        <v>444.2</v>
      </c>
      <c r="BC2230" s="18">
        <f t="shared" si="5132"/>
        <v>109.27</v>
      </c>
      <c r="BD2230" s="18">
        <f t="shared" si="5132"/>
        <v>0</v>
      </c>
      <c r="BE2230" s="18">
        <f t="shared" si="5132"/>
        <v>0</v>
      </c>
      <c r="BF2230" s="18">
        <f t="shared" si="5058"/>
        <v>3660.1490000000003</v>
      </c>
      <c r="BG2230" s="18">
        <f t="shared" si="5059"/>
        <v>444.2</v>
      </c>
      <c r="BH2230" s="18">
        <f t="shared" si="5060"/>
        <v>180.9</v>
      </c>
      <c r="BI2230" s="18">
        <f t="shared" si="5132"/>
        <v>0</v>
      </c>
      <c r="BJ2230" s="25"/>
      <c r="BK2230" s="36"/>
    </row>
    <row r="2231" spans="1:63" ht="31.2" x14ac:dyDescent="0.3">
      <c r="A2231" s="19" t="s">
        <v>1347</v>
      </c>
      <c r="B2231" s="50">
        <v>610</v>
      </c>
      <c r="C2231" s="51" t="s">
        <v>137</v>
      </c>
      <c r="D2231" s="51" t="s">
        <v>224</v>
      </c>
      <c r="E2231" s="14" t="s">
        <v>430</v>
      </c>
      <c r="F2231" s="18">
        <v>3015.3</v>
      </c>
      <c r="G2231" s="18">
        <v>444.2</v>
      </c>
      <c r="H2231" s="18">
        <v>180.9</v>
      </c>
      <c r="I2231" s="18"/>
      <c r="J2231" s="18"/>
      <c r="K2231" s="18"/>
      <c r="L2231" s="18">
        <f t="shared" si="4980"/>
        <v>3015.3</v>
      </c>
      <c r="M2231" s="18">
        <f t="shared" si="4981"/>
        <v>444.2</v>
      </c>
      <c r="N2231" s="18">
        <f t="shared" si="4982"/>
        <v>180.9</v>
      </c>
      <c r="O2231" s="18"/>
      <c r="P2231" s="18"/>
      <c r="Q2231" s="18"/>
      <c r="R2231" s="18">
        <f t="shared" si="4994"/>
        <v>3015.3</v>
      </c>
      <c r="S2231" s="18">
        <f t="shared" si="4995"/>
        <v>444.2</v>
      </c>
      <c r="T2231" s="18">
        <f t="shared" si="4996"/>
        <v>180.9</v>
      </c>
      <c r="U2231" s="18"/>
      <c r="V2231" s="18"/>
      <c r="W2231" s="18"/>
      <c r="X2231" s="18">
        <f t="shared" si="4998"/>
        <v>3015.3</v>
      </c>
      <c r="Y2231" s="18">
        <f t="shared" si="4999"/>
        <v>444.2</v>
      </c>
      <c r="Z2231" s="18">
        <f t="shared" si="5000"/>
        <v>180.9</v>
      </c>
      <c r="AA2231" s="18"/>
      <c r="AB2231" s="18"/>
      <c r="AC2231" s="18"/>
      <c r="AD2231" s="18">
        <f t="shared" si="5003"/>
        <v>3015.3</v>
      </c>
      <c r="AE2231" s="18">
        <f t="shared" si="5004"/>
        <v>444.2</v>
      </c>
      <c r="AF2231" s="18">
        <f t="shared" si="5005"/>
        <v>180.9</v>
      </c>
      <c r="AG2231" s="18"/>
      <c r="AH2231" s="18">
        <f t="shared" si="4985"/>
        <v>3015.3</v>
      </c>
      <c r="AI2231" s="18">
        <f t="shared" si="4986"/>
        <v>444.2</v>
      </c>
      <c r="AJ2231" s="18">
        <f t="shared" si="4987"/>
        <v>180.9</v>
      </c>
      <c r="AK2231" s="18">
        <v>538.50199999999995</v>
      </c>
      <c r="AL2231" s="18"/>
      <c r="AM2231" s="18"/>
      <c r="AN2231" s="18">
        <f t="shared" si="5039"/>
        <v>3553.8020000000001</v>
      </c>
      <c r="AO2231" s="18">
        <f t="shared" si="5040"/>
        <v>444.2</v>
      </c>
      <c r="AP2231" s="18">
        <f t="shared" si="5041"/>
        <v>180.9</v>
      </c>
      <c r="AQ2231" s="18">
        <v>-2.923</v>
      </c>
      <c r="AR2231" s="18">
        <f t="shared" si="5042"/>
        <v>3550.8790000000004</v>
      </c>
      <c r="AS2231" s="18"/>
      <c r="AT2231" s="18"/>
      <c r="AU2231" s="18"/>
      <c r="AV2231" s="18">
        <f t="shared" si="5128"/>
        <v>3550.8790000000004</v>
      </c>
      <c r="AW2231" s="18">
        <f t="shared" si="5129"/>
        <v>444.2</v>
      </c>
      <c r="AX2231" s="18">
        <f t="shared" si="5130"/>
        <v>180.9</v>
      </c>
      <c r="AY2231" s="18"/>
      <c r="AZ2231" s="18"/>
      <c r="BA2231" s="18">
        <f t="shared" si="5126"/>
        <v>3550.8790000000004</v>
      </c>
      <c r="BB2231" s="18">
        <f t="shared" si="5127"/>
        <v>444.2</v>
      </c>
      <c r="BC2231" s="18">
        <v>109.27</v>
      </c>
      <c r="BD2231" s="18"/>
      <c r="BE2231" s="18"/>
      <c r="BF2231" s="18">
        <f t="shared" si="5058"/>
        <v>3660.1490000000003</v>
      </c>
      <c r="BG2231" s="18">
        <f t="shared" si="5059"/>
        <v>444.2</v>
      </c>
      <c r="BH2231" s="18">
        <f t="shared" si="5060"/>
        <v>180.9</v>
      </c>
      <c r="BI2231" s="18"/>
      <c r="BJ2231" s="25"/>
      <c r="BK2231" s="36"/>
    </row>
    <row r="2232" spans="1:63" ht="31.2" x14ac:dyDescent="0.3">
      <c r="A2232" s="19" t="s">
        <v>1349</v>
      </c>
      <c r="B2232" s="19"/>
      <c r="C2232" s="14"/>
      <c r="D2232" s="51"/>
      <c r="E2232" s="14" t="s">
        <v>1066</v>
      </c>
      <c r="F2232" s="18">
        <f>F2233</f>
        <v>339</v>
      </c>
      <c r="G2232" s="18">
        <f t="shared" ref="G2232:BI2234" si="5133">G2233</f>
        <v>0</v>
      </c>
      <c r="H2232" s="18">
        <f t="shared" si="5133"/>
        <v>0</v>
      </c>
      <c r="I2232" s="18">
        <f t="shared" si="5133"/>
        <v>0</v>
      </c>
      <c r="J2232" s="18">
        <f t="shared" si="5133"/>
        <v>0</v>
      </c>
      <c r="K2232" s="18">
        <f t="shared" si="5133"/>
        <v>0</v>
      </c>
      <c r="L2232" s="18">
        <f t="shared" si="4980"/>
        <v>339</v>
      </c>
      <c r="M2232" s="18">
        <f t="shared" si="4981"/>
        <v>0</v>
      </c>
      <c r="N2232" s="18">
        <f t="shared" si="4982"/>
        <v>0</v>
      </c>
      <c r="O2232" s="18">
        <f t="shared" si="5133"/>
        <v>0</v>
      </c>
      <c r="P2232" s="18">
        <f t="shared" si="5133"/>
        <v>0</v>
      </c>
      <c r="Q2232" s="18">
        <f t="shared" si="5133"/>
        <v>0</v>
      </c>
      <c r="R2232" s="18">
        <f t="shared" si="4994"/>
        <v>339</v>
      </c>
      <c r="S2232" s="18">
        <f t="shared" si="4995"/>
        <v>0</v>
      </c>
      <c r="T2232" s="18">
        <f t="shared" si="4996"/>
        <v>0</v>
      </c>
      <c r="U2232" s="18">
        <f t="shared" si="5133"/>
        <v>0</v>
      </c>
      <c r="V2232" s="18">
        <f t="shared" si="5133"/>
        <v>0</v>
      </c>
      <c r="W2232" s="18">
        <f t="shared" si="5133"/>
        <v>0</v>
      </c>
      <c r="X2232" s="18">
        <f t="shared" si="4998"/>
        <v>339</v>
      </c>
      <c r="Y2232" s="18">
        <f t="shared" si="4999"/>
        <v>0</v>
      </c>
      <c r="Z2232" s="18">
        <f t="shared" si="5000"/>
        <v>0</v>
      </c>
      <c r="AA2232" s="18">
        <f t="shared" si="5133"/>
        <v>0</v>
      </c>
      <c r="AB2232" s="18">
        <f t="shared" si="5133"/>
        <v>0</v>
      </c>
      <c r="AC2232" s="18">
        <f t="shared" si="5133"/>
        <v>0</v>
      </c>
      <c r="AD2232" s="18">
        <f t="shared" si="5003"/>
        <v>339</v>
      </c>
      <c r="AE2232" s="18">
        <f t="shared" si="5004"/>
        <v>0</v>
      </c>
      <c r="AF2232" s="18">
        <f t="shared" si="5005"/>
        <v>0</v>
      </c>
      <c r="AG2232" s="18">
        <f t="shared" si="5133"/>
        <v>0</v>
      </c>
      <c r="AH2232" s="18">
        <f t="shared" si="4985"/>
        <v>339</v>
      </c>
      <c r="AI2232" s="18">
        <f t="shared" si="4986"/>
        <v>0</v>
      </c>
      <c r="AJ2232" s="18">
        <f t="shared" si="4987"/>
        <v>0</v>
      </c>
      <c r="AK2232" s="18">
        <f t="shared" si="5133"/>
        <v>0</v>
      </c>
      <c r="AL2232" s="18">
        <f t="shared" si="5133"/>
        <v>0</v>
      </c>
      <c r="AM2232" s="18">
        <f t="shared" si="5133"/>
        <v>0</v>
      </c>
      <c r="AN2232" s="18">
        <f t="shared" si="5039"/>
        <v>339</v>
      </c>
      <c r="AO2232" s="18">
        <f t="shared" si="5040"/>
        <v>0</v>
      </c>
      <c r="AP2232" s="18">
        <f t="shared" si="5041"/>
        <v>0</v>
      </c>
      <c r="AQ2232" s="18">
        <f t="shared" si="5133"/>
        <v>0</v>
      </c>
      <c r="AR2232" s="18">
        <f t="shared" si="5042"/>
        <v>339</v>
      </c>
      <c r="AS2232" s="18">
        <f t="shared" si="5133"/>
        <v>0</v>
      </c>
      <c r="AT2232" s="18">
        <f t="shared" si="5133"/>
        <v>0</v>
      </c>
      <c r="AU2232" s="18">
        <f t="shared" si="5133"/>
        <v>0</v>
      </c>
      <c r="AV2232" s="18">
        <f t="shared" si="5128"/>
        <v>339</v>
      </c>
      <c r="AW2232" s="18">
        <f t="shared" si="5129"/>
        <v>0</v>
      </c>
      <c r="AX2232" s="18">
        <f t="shared" si="5130"/>
        <v>0</v>
      </c>
      <c r="AY2232" s="18">
        <f t="shared" si="5133"/>
        <v>0</v>
      </c>
      <c r="AZ2232" s="18">
        <f t="shared" si="5133"/>
        <v>0</v>
      </c>
      <c r="BA2232" s="18">
        <f t="shared" si="5126"/>
        <v>339</v>
      </c>
      <c r="BB2232" s="18">
        <f t="shared" si="5127"/>
        <v>0</v>
      </c>
      <c r="BC2232" s="18">
        <f t="shared" si="5133"/>
        <v>1355.9</v>
      </c>
      <c r="BD2232" s="18">
        <f t="shared" si="5133"/>
        <v>0</v>
      </c>
      <c r="BE2232" s="18">
        <f t="shared" si="5133"/>
        <v>0</v>
      </c>
      <c r="BF2232" s="18">
        <f t="shared" si="5058"/>
        <v>1694.9</v>
      </c>
      <c r="BG2232" s="18">
        <f t="shared" si="5059"/>
        <v>0</v>
      </c>
      <c r="BH2232" s="18">
        <f t="shared" si="5060"/>
        <v>0</v>
      </c>
      <c r="BI2232" s="18">
        <f t="shared" si="5133"/>
        <v>0</v>
      </c>
      <c r="BJ2232" s="25"/>
      <c r="BK2232" s="36"/>
    </row>
    <row r="2233" spans="1:63" ht="46.8" x14ac:dyDescent="0.3">
      <c r="A2233" s="19" t="s">
        <v>1349</v>
      </c>
      <c r="B2233" s="50">
        <v>600</v>
      </c>
      <c r="C2233" s="51"/>
      <c r="D2233" s="51"/>
      <c r="E2233" s="14" t="s">
        <v>458</v>
      </c>
      <c r="F2233" s="18">
        <f>F2234</f>
        <v>339</v>
      </c>
      <c r="G2233" s="18">
        <f t="shared" si="5133"/>
        <v>0</v>
      </c>
      <c r="H2233" s="18">
        <f t="shared" si="5133"/>
        <v>0</v>
      </c>
      <c r="I2233" s="18">
        <f t="shared" si="5133"/>
        <v>0</v>
      </c>
      <c r="J2233" s="18">
        <f t="shared" si="5133"/>
        <v>0</v>
      </c>
      <c r="K2233" s="18">
        <f t="shared" si="5133"/>
        <v>0</v>
      </c>
      <c r="L2233" s="18">
        <f t="shared" ref="L2233:L2298" si="5134">F2233+I2233</f>
        <v>339</v>
      </c>
      <c r="M2233" s="18">
        <f t="shared" ref="M2233:M2298" si="5135">G2233+J2233</f>
        <v>0</v>
      </c>
      <c r="N2233" s="18">
        <f t="shared" ref="N2233:N2298" si="5136">H2233+K2233</f>
        <v>0</v>
      </c>
      <c r="O2233" s="18">
        <f t="shared" si="5133"/>
        <v>0</v>
      </c>
      <c r="P2233" s="18">
        <f t="shared" si="5133"/>
        <v>0</v>
      </c>
      <c r="Q2233" s="18">
        <f t="shared" si="5133"/>
        <v>0</v>
      </c>
      <c r="R2233" s="18">
        <f t="shared" si="4994"/>
        <v>339</v>
      </c>
      <c r="S2233" s="18">
        <f t="shared" si="4995"/>
        <v>0</v>
      </c>
      <c r="T2233" s="18">
        <f t="shared" si="4996"/>
        <v>0</v>
      </c>
      <c r="U2233" s="18">
        <f t="shared" si="5133"/>
        <v>0</v>
      </c>
      <c r="V2233" s="18">
        <f t="shared" si="5133"/>
        <v>0</v>
      </c>
      <c r="W2233" s="18">
        <f t="shared" si="5133"/>
        <v>0</v>
      </c>
      <c r="X2233" s="18">
        <f t="shared" si="4998"/>
        <v>339</v>
      </c>
      <c r="Y2233" s="18">
        <f t="shared" si="4999"/>
        <v>0</v>
      </c>
      <c r="Z2233" s="18">
        <f t="shared" si="5000"/>
        <v>0</v>
      </c>
      <c r="AA2233" s="18">
        <f t="shared" si="5133"/>
        <v>0</v>
      </c>
      <c r="AB2233" s="18">
        <f t="shared" si="5133"/>
        <v>0</v>
      </c>
      <c r="AC2233" s="18">
        <f t="shared" si="5133"/>
        <v>0</v>
      </c>
      <c r="AD2233" s="18">
        <f t="shared" si="5003"/>
        <v>339</v>
      </c>
      <c r="AE2233" s="18">
        <f t="shared" si="5004"/>
        <v>0</v>
      </c>
      <c r="AF2233" s="18">
        <f t="shared" si="5005"/>
        <v>0</v>
      </c>
      <c r="AG2233" s="18">
        <f t="shared" si="5133"/>
        <v>0</v>
      </c>
      <c r="AH2233" s="18">
        <f t="shared" si="4985"/>
        <v>339</v>
      </c>
      <c r="AI2233" s="18">
        <f t="shared" si="4986"/>
        <v>0</v>
      </c>
      <c r="AJ2233" s="18">
        <f t="shared" si="4987"/>
        <v>0</v>
      </c>
      <c r="AK2233" s="18">
        <f t="shared" si="5133"/>
        <v>0</v>
      </c>
      <c r="AL2233" s="18">
        <f t="shared" si="5133"/>
        <v>0</v>
      </c>
      <c r="AM2233" s="18">
        <f t="shared" si="5133"/>
        <v>0</v>
      </c>
      <c r="AN2233" s="18">
        <f t="shared" si="5039"/>
        <v>339</v>
      </c>
      <c r="AO2233" s="18">
        <f t="shared" si="5040"/>
        <v>0</v>
      </c>
      <c r="AP2233" s="18">
        <f t="shared" si="5041"/>
        <v>0</v>
      </c>
      <c r="AQ2233" s="18">
        <f t="shared" si="5133"/>
        <v>0</v>
      </c>
      <c r="AR2233" s="18">
        <f t="shared" si="5042"/>
        <v>339</v>
      </c>
      <c r="AS2233" s="18">
        <f t="shared" si="5133"/>
        <v>0</v>
      </c>
      <c r="AT2233" s="18">
        <f t="shared" si="5133"/>
        <v>0</v>
      </c>
      <c r="AU2233" s="18">
        <f t="shared" si="5133"/>
        <v>0</v>
      </c>
      <c r="AV2233" s="18">
        <f t="shared" si="5128"/>
        <v>339</v>
      </c>
      <c r="AW2233" s="18">
        <f t="shared" si="5129"/>
        <v>0</v>
      </c>
      <c r="AX2233" s="18">
        <f t="shared" si="5130"/>
        <v>0</v>
      </c>
      <c r="AY2233" s="18">
        <f t="shared" si="5133"/>
        <v>0</v>
      </c>
      <c r="AZ2233" s="18">
        <f t="shared" si="5133"/>
        <v>0</v>
      </c>
      <c r="BA2233" s="18">
        <f t="shared" si="5126"/>
        <v>339</v>
      </c>
      <c r="BB2233" s="18">
        <f t="shared" si="5127"/>
        <v>0</v>
      </c>
      <c r="BC2233" s="18">
        <f t="shared" si="5133"/>
        <v>1355.9</v>
      </c>
      <c r="BD2233" s="18">
        <f t="shared" si="5133"/>
        <v>0</v>
      </c>
      <c r="BE2233" s="18">
        <f t="shared" si="5133"/>
        <v>0</v>
      </c>
      <c r="BF2233" s="18">
        <f t="shared" si="5058"/>
        <v>1694.9</v>
      </c>
      <c r="BG2233" s="18">
        <f t="shared" si="5059"/>
        <v>0</v>
      </c>
      <c r="BH2233" s="18">
        <f t="shared" si="5060"/>
        <v>0</v>
      </c>
      <c r="BI2233" s="18">
        <f t="shared" si="5133"/>
        <v>0</v>
      </c>
      <c r="BJ2233" s="25"/>
      <c r="BK2233" s="36"/>
    </row>
    <row r="2234" spans="1:63" x14ac:dyDescent="0.3">
      <c r="A2234" s="19" t="s">
        <v>1349</v>
      </c>
      <c r="B2234" s="50">
        <v>610</v>
      </c>
      <c r="C2234" s="51"/>
      <c r="D2234" s="51"/>
      <c r="E2234" s="14" t="s">
        <v>472</v>
      </c>
      <c r="F2234" s="18">
        <f>F2235</f>
        <v>339</v>
      </c>
      <c r="G2234" s="18">
        <f t="shared" si="5133"/>
        <v>0</v>
      </c>
      <c r="H2234" s="18">
        <f t="shared" si="5133"/>
        <v>0</v>
      </c>
      <c r="I2234" s="18">
        <f t="shared" si="5133"/>
        <v>0</v>
      </c>
      <c r="J2234" s="18">
        <f t="shared" si="5133"/>
        <v>0</v>
      </c>
      <c r="K2234" s="18">
        <f t="shared" si="5133"/>
        <v>0</v>
      </c>
      <c r="L2234" s="18">
        <f t="shared" si="5134"/>
        <v>339</v>
      </c>
      <c r="M2234" s="18">
        <f t="shared" si="5135"/>
        <v>0</v>
      </c>
      <c r="N2234" s="18">
        <f t="shared" si="5136"/>
        <v>0</v>
      </c>
      <c r="O2234" s="18">
        <f t="shared" si="5133"/>
        <v>0</v>
      </c>
      <c r="P2234" s="18">
        <f t="shared" si="5133"/>
        <v>0</v>
      </c>
      <c r="Q2234" s="18">
        <f t="shared" si="5133"/>
        <v>0</v>
      </c>
      <c r="R2234" s="18">
        <f t="shared" si="4994"/>
        <v>339</v>
      </c>
      <c r="S2234" s="18">
        <f t="shared" si="4995"/>
        <v>0</v>
      </c>
      <c r="T2234" s="18">
        <f t="shared" si="4996"/>
        <v>0</v>
      </c>
      <c r="U2234" s="18">
        <f t="shared" si="5133"/>
        <v>0</v>
      </c>
      <c r="V2234" s="18">
        <f t="shared" si="5133"/>
        <v>0</v>
      </c>
      <c r="W2234" s="18">
        <f t="shared" si="5133"/>
        <v>0</v>
      </c>
      <c r="X2234" s="18">
        <f t="shared" si="4998"/>
        <v>339</v>
      </c>
      <c r="Y2234" s="18">
        <f t="shared" si="4999"/>
        <v>0</v>
      </c>
      <c r="Z2234" s="18">
        <f t="shared" si="5000"/>
        <v>0</v>
      </c>
      <c r="AA2234" s="18">
        <f t="shared" si="5133"/>
        <v>0</v>
      </c>
      <c r="AB2234" s="18">
        <f t="shared" si="5133"/>
        <v>0</v>
      </c>
      <c r="AC2234" s="18">
        <f t="shared" si="5133"/>
        <v>0</v>
      </c>
      <c r="AD2234" s="18">
        <f t="shared" si="5003"/>
        <v>339</v>
      </c>
      <c r="AE2234" s="18">
        <f t="shared" si="5004"/>
        <v>0</v>
      </c>
      <c r="AF2234" s="18">
        <f t="shared" si="5005"/>
        <v>0</v>
      </c>
      <c r="AG2234" s="18">
        <f t="shared" si="5133"/>
        <v>0</v>
      </c>
      <c r="AH2234" s="18">
        <f t="shared" si="4985"/>
        <v>339</v>
      </c>
      <c r="AI2234" s="18">
        <f t="shared" si="4986"/>
        <v>0</v>
      </c>
      <c r="AJ2234" s="18">
        <f t="shared" si="4987"/>
        <v>0</v>
      </c>
      <c r="AK2234" s="18">
        <f t="shared" si="5133"/>
        <v>0</v>
      </c>
      <c r="AL2234" s="18">
        <f t="shared" si="5133"/>
        <v>0</v>
      </c>
      <c r="AM2234" s="18">
        <f t="shared" si="5133"/>
        <v>0</v>
      </c>
      <c r="AN2234" s="18">
        <f t="shared" si="5039"/>
        <v>339</v>
      </c>
      <c r="AO2234" s="18">
        <f t="shared" si="5040"/>
        <v>0</v>
      </c>
      <c r="AP2234" s="18">
        <f t="shared" si="5041"/>
        <v>0</v>
      </c>
      <c r="AQ2234" s="18">
        <f t="shared" si="5133"/>
        <v>0</v>
      </c>
      <c r="AR2234" s="18">
        <f t="shared" si="5042"/>
        <v>339</v>
      </c>
      <c r="AS2234" s="18">
        <f t="shared" si="5133"/>
        <v>0</v>
      </c>
      <c r="AT2234" s="18">
        <f t="shared" si="5133"/>
        <v>0</v>
      </c>
      <c r="AU2234" s="18">
        <f t="shared" si="5133"/>
        <v>0</v>
      </c>
      <c r="AV2234" s="18">
        <f t="shared" si="5128"/>
        <v>339</v>
      </c>
      <c r="AW2234" s="18">
        <f t="shared" si="5129"/>
        <v>0</v>
      </c>
      <c r="AX2234" s="18">
        <f t="shared" si="5130"/>
        <v>0</v>
      </c>
      <c r="AY2234" s="18">
        <f t="shared" si="5133"/>
        <v>0</v>
      </c>
      <c r="AZ2234" s="18">
        <f t="shared" si="5133"/>
        <v>0</v>
      </c>
      <c r="BA2234" s="18">
        <f t="shared" si="5126"/>
        <v>339</v>
      </c>
      <c r="BB2234" s="18">
        <f t="shared" si="5127"/>
        <v>0</v>
      </c>
      <c r="BC2234" s="18">
        <f t="shared" si="5133"/>
        <v>1355.9</v>
      </c>
      <c r="BD2234" s="18">
        <f t="shared" si="5133"/>
        <v>0</v>
      </c>
      <c r="BE2234" s="18">
        <f t="shared" si="5133"/>
        <v>0</v>
      </c>
      <c r="BF2234" s="18">
        <f t="shared" si="5058"/>
        <v>1694.9</v>
      </c>
      <c r="BG2234" s="18">
        <f t="shared" si="5059"/>
        <v>0</v>
      </c>
      <c r="BH2234" s="18">
        <f t="shared" si="5060"/>
        <v>0</v>
      </c>
      <c r="BI2234" s="18">
        <f t="shared" si="5133"/>
        <v>0</v>
      </c>
      <c r="BJ2234" s="25"/>
      <c r="BK2234" s="36"/>
    </row>
    <row r="2235" spans="1:63" ht="31.2" x14ac:dyDescent="0.3">
      <c r="A2235" s="19" t="s">
        <v>1349</v>
      </c>
      <c r="B2235" s="50">
        <v>610</v>
      </c>
      <c r="C2235" s="51" t="s">
        <v>137</v>
      </c>
      <c r="D2235" s="51" t="s">
        <v>224</v>
      </c>
      <c r="E2235" s="14" t="s">
        <v>430</v>
      </c>
      <c r="F2235" s="18">
        <v>339</v>
      </c>
      <c r="G2235" s="18">
        <v>0</v>
      </c>
      <c r="H2235" s="18">
        <v>0</v>
      </c>
      <c r="I2235" s="18"/>
      <c r="J2235" s="18"/>
      <c r="K2235" s="18"/>
      <c r="L2235" s="18">
        <f t="shared" si="5134"/>
        <v>339</v>
      </c>
      <c r="M2235" s="18">
        <f t="shared" si="5135"/>
        <v>0</v>
      </c>
      <c r="N2235" s="18">
        <f t="shared" si="5136"/>
        <v>0</v>
      </c>
      <c r="O2235" s="18"/>
      <c r="P2235" s="18"/>
      <c r="Q2235" s="18"/>
      <c r="R2235" s="18">
        <f t="shared" si="4994"/>
        <v>339</v>
      </c>
      <c r="S2235" s="18">
        <f t="shared" si="4995"/>
        <v>0</v>
      </c>
      <c r="T2235" s="18">
        <f t="shared" si="4996"/>
        <v>0</v>
      </c>
      <c r="U2235" s="18"/>
      <c r="V2235" s="18"/>
      <c r="W2235" s="18"/>
      <c r="X2235" s="18">
        <f t="shared" si="4998"/>
        <v>339</v>
      </c>
      <c r="Y2235" s="18">
        <f t="shared" si="4999"/>
        <v>0</v>
      </c>
      <c r="Z2235" s="18">
        <f t="shared" si="5000"/>
        <v>0</v>
      </c>
      <c r="AA2235" s="18"/>
      <c r="AB2235" s="18"/>
      <c r="AC2235" s="18"/>
      <c r="AD2235" s="18">
        <f t="shared" si="5003"/>
        <v>339</v>
      </c>
      <c r="AE2235" s="18">
        <f t="shared" si="5004"/>
        <v>0</v>
      </c>
      <c r="AF2235" s="18">
        <f t="shared" si="5005"/>
        <v>0</v>
      </c>
      <c r="AG2235" s="18"/>
      <c r="AH2235" s="18">
        <f t="shared" si="4985"/>
        <v>339</v>
      </c>
      <c r="AI2235" s="18">
        <f t="shared" si="4986"/>
        <v>0</v>
      </c>
      <c r="AJ2235" s="18">
        <f t="shared" si="4987"/>
        <v>0</v>
      </c>
      <c r="AK2235" s="18"/>
      <c r="AL2235" s="18"/>
      <c r="AM2235" s="18"/>
      <c r="AN2235" s="18">
        <f t="shared" si="5039"/>
        <v>339</v>
      </c>
      <c r="AO2235" s="18">
        <f t="shared" si="5040"/>
        <v>0</v>
      </c>
      <c r="AP2235" s="18">
        <f t="shared" si="5041"/>
        <v>0</v>
      </c>
      <c r="AQ2235" s="18"/>
      <c r="AR2235" s="18">
        <f t="shared" si="5042"/>
        <v>339</v>
      </c>
      <c r="AS2235" s="18"/>
      <c r="AT2235" s="18"/>
      <c r="AU2235" s="18"/>
      <c r="AV2235" s="18">
        <f t="shared" si="5128"/>
        <v>339</v>
      </c>
      <c r="AW2235" s="18">
        <f t="shared" si="5129"/>
        <v>0</v>
      </c>
      <c r="AX2235" s="18">
        <f t="shared" si="5130"/>
        <v>0</v>
      </c>
      <c r="AY2235" s="18"/>
      <c r="AZ2235" s="18"/>
      <c r="BA2235" s="18">
        <f t="shared" si="5126"/>
        <v>339</v>
      </c>
      <c r="BB2235" s="18">
        <f t="shared" si="5127"/>
        <v>0</v>
      </c>
      <c r="BC2235" s="18">
        <v>1355.9</v>
      </c>
      <c r="BD2235" s="18"/>
      <c r="BE2235" s="18"/>
      <c r="BF2235" s="18">
        <f t="shared" si="5058"/>
        <v>1694.9</v>
      </c>
      <c r="BG2235" s="18">
        <f t="shared" si="5059"/>
        <v>0</v>
      </c>
      <c r="BH2235" s="18">
        <f t="shared" si="5060"/>
        <v>0</v>
      </c>
      <c r="BI2235" s="18"/>
      <c r="BJ2235" s="25"/>
      <c r="BK2235" s="36"/>
    </row>
    <row r="2236" spans="1:63" ht="46.8" x14ac:dyDescent="0.3">
      <c r="A2236" s="19" t="s">
        <v>1350</v>
      </c>
      <c r="B2236" s="19"/>
      <c r="C2236" s="14"/>
      <c r="D2236" s="51"/>
      <c r="E2236" s="14" t="s">
        <v>1471</v>
      </c>
      <c r="F2236" s="18">
        <f>F2237</f>
        <v>579</v>
      </c>
      <c r="G2236" s="18">
        <f t="shared" ref="G2236:BI2236" si="5137">G2237</f>
        <v>579</v>
      </c>
      <c r="H2236" s="18">
        <f t="shared" si="5137"/>
        <v>579</v>
      </c>
      <c r="I2236" s="18">
        <f t="shared" si="5137"/>
        <v>0</v>
      </c>
      <c r="J2236" s="18">
        <f t="shared" si="5137"/>
        <v>0</v>
      </c>
      <c r="K2236" s="18">
        <f t="shared" si="5137"/>
        <v>0</v>
      </c>
      <c r="L2236" s="18">
        <f t="shared" si="5134"/>
        <v>579</v>
      </c>
      <c r="M2236" s="18">
        <f t="shared" si="5135"/>
        <v>579</v>
      </c>
      <c r="N2236" s="18">
        <f t="shared" si="5136"/>
        <v>579</v>
      </c>
      <c r="O2236" s="18">
        <f t="shared" si="5137"/>
        <v>0</v>
      </c>
      <c r="P2236" s="18">
        <f t="shared" si="5137"/>
        <v>0</v>
      </c>
      <c r="Q2236" s="18">
        <f t="shared" si="5137"/>
        <v>0</v>
      </c>
      <c r="R2236" s="18">
        <f t="shared" si="4994"/>
        <v>579</v>
      </c>
      <c r="S2236" s="18">
        <f t="shared" si="4995"/>
        <v>579</v>
      </c>
      <c r="T2236" s="18">
        <f t="shared" si="4996"/>
        <v>579</v>
      </c>
      <c r="U2236" s="18">
        <f t="shared" si="5137"/>
        <v>0</v>
      </c>
      <c r="V2236" s="18">
        <f t="shared" si="5137"/>
        <v>0</v>
      </c>
      <c r="W2236" s="18">
        <f t="shared" si="5137"/>
        <v>0</v>
      </c>
      <c r="X2236" s="18">
        <f t="shared" si="4998"/>
        <v>579</v>
      </c>
      <c r="Y2236" s="18">
        <f t="shared" si="4999"/>
        <v>579</v>
      </c>
      <c r="Z2236" s="18">
        <f t="shared" si="5000"/>
        <v>579</v>
      </c>
      <c r="AA2236" s="18">
        <f t="shared" si="5137"/>
        <v>0</v>
      </c>
      <c r="AB2236" s="18">
        <f t="shared" si="5137"/>
        <v>0</v>
      </c>
      <c r="AC2236" s="18">
        <f t="shared" si="5137"/>
        <v>0</v>
      </c>
      <c r="AD2236" s="18">
        <f t="shared" si="5003"/>
        <v>579</v>
      </c>
      <c r="AE2236" s="18">
        <f t="shared" si="5004"/>
        <v>579</v>
      </c>
      <c r="AF2236" s="18">
        <f t="shared" si="5005"/>
        <v>579</v>
      </c>
      <c r="AG2236" s="18">
        <f t="shared" si="5137"/>
        <v>0</v>
      </c>
      <c r="AH2236" s="18">
        <f t="shared" si="4985"/>
        <v>579</v>
      </c>
      <c r="AI2236" s="18">
        <f t="shared" si="4986"/>
        <v>579</v>
      </c>
      <c r="AJ2236" s="18">
        <f t="shared" si="4987"/>
        <v>579</v>
      </c>
      <c r="AK2236" s="18">
        <f t="shared" si="5137"/>
        <v>0</v>
      </c>
      <c r="AL2236" s="18">
        <f t="shared" si="5137"/>
        <v>0</v>
      </c>
      <c r="AM2236" s="18">
        <f t="shared" si="5137"/>
        <v>0</v>
      </c>
      <c r="AN2236" s="18">
        <f t="shared" si="5039"/>
        <v>579</v>
      </c>
      <c r="AO2236" s="18">
        <f t="shared" si="5040"/>
        <v>579</v>
      </c>
      <c r="AP2236" s="18">
        <f t="shared" si="5041"/>
        <v>579</v>
      </c>
      <c r="AQ2236" s="18">
        <f t="shared" si="5137"/>
        <v>0</v>
      </c>
      <c r="AR2236" s="18">
        <f t="shared" si="5042"/>
        <v>579</v>
      </c>
      <c r="AS2236" s="18">
        <f t="shared" si="5137"/>
        <v>0</v>
      </c>
      <c r="AT2236" s="18">
        <f t="shared" si="5137"/>
        <v>0</v>
      </c>
      <c r="AU2236" s="18">
        <f t="shared" si="5137"/>
        <v>0</v>
      </c>
      <c r="AV2236" s="18">
        <f t="shared" si="5128"/>
        <v>579</v>
      </c>
      <c r="AW2236" s="18">
        <f t="shared" si="5129"/>
        <v>579</v>
      </c>
      <c r="AX2236" s="18">
        <f t="shared" si="5130"/>
        <v>579</v>
      </c>
      <c r="AY2236" s="18">
        <f t="shared" si="5137"/>
        <v>0</v>
      </c>
      <c r="AZ2236" s="18">
        <f t="shared" si="5137"/>
        <v>0</v>
      </c>
      <c r="BA2236" s="18">
        <f t="shared" si="5126"/>
        <v>579</v>
      </c>
      <c r="BB2236" s="18">
        <f t="shared" si="5127"/>
        <v>579</v>
      </c>
      <c r="BC2236" s="18">
        <f t="shared" si="5137"/>
        <v>0</v>
      </c>
      <c r="BD2236" s="18">
        <f t="shared" si="5137"/>
        <v>0</v>
      </c>
      <c r="BE2236" s="18">
        <f t="shared" si="5137"/>
        <v>0</v>
      </c>
      <c r="BF2236" s="18">
        <f t="shared" si="5058"/>
        <v>579</v>
      </c>
      <c r="BG2236" s="18">
        <f t="shared" si="5059"/>
        <v>579</v>
      </c>
      <c r="BH2236" s="18">
        <f t="shared" si="5060"/>
        <v>579</v>
      </c>
      <c r="BI2236" s="18">
        <f t="shared" si="5137"/>
        <v>0</v>
      </c>
      <c r="BJ2236" s="25"/>
      <c r="BK2236" s="36"/>
    </row>
    <row r="2237" spans="1:63" ht="31.2" x14ac:dyDescent="0.3">
      <c r="A2237" s="19" t="s">
        <v>1351</v>
      </c>
      <c r="B2237" s="19"/>
      <c r="C2237" s="14"/>
      <c r="D2237" s="51"/>
      <c r="E2237" s="14" t="s">
        <v>1352</v>
      </c>
      <c r="F2237" s="18">
        <f>F2238+F2241</f>
        <v>579</v>
      </c>
      <c r="G2237" s="18">
        <f t="shared" ref="G2237:BI2237" si="5138">G2238+G2241</f>
        <v>579</v>
      </c>
      <c r="H2237" s="18">
        <f t="shared" si="5138"/>
        <v>579</v>
      </c>
      <c r="I2237" s="18">
        <f t="shared" ref="I2237:K2237" si="5139">I2238+I2241</f>
        <v>0</v>
      </c>
      <c r="J2237" s="18">
        <f t="shared" si="5139"/>
        <v>0</v>
      </c>
      <c r="K2237" s="18">
        <f t="shared" si="5139"/>
        <v>0</v>
      </c>
      <c r="L2237" s="18">
        <f t="shared" si="5134"/>
        <v>579</v>
      </c>
      <c r="M2237" s="18">
        <f t="shared" si="5135"/>
        <v>579</v>
      </c>
      <c r="N2237" s="18">
        <f t="shared" si="5136"/>
        <v>579</v>
      </c>
      <c r="O2237" s="18">
        <f t="shared" ref="O2237:Q2237" si="5140">O2238+O2241</f>
        <v>0</v>
      </c>
      <c r="P2237" s="18">
        <f t="shared" si="5140"/>
        <v>0</v>
      </c>
      <c r="Q2237" s="18">
        <f t="shared" si="5140"/>
        <v>0</v>
      </c>
      <c r="R2237" s="18">
        <f t="shared" si="4994"/>
        <v>579</v>
      </c>
      <c r="S2237" s="18">
        <f t="shared" si="4995"/>
        <v>579</v>
      </c>
      <c r="T2237" s="18">
        <f t="shared" si="4996"/>
        <v>579</v>
      </c>
      <c r="U2237" s="18">
        <f t="shared" ref="U2237:W2237" si="5141">U2238+U2241</f>
        <v>0</v>
      </c>
      <c r="V2237" s="18">
        <f t="shared" si="5141"/>
        <v>0</v>
      </c>
      <c r="W2237" s="18">
        <f t="shared" si="5141"/>
        <v>0</v>
      </c>
      <c r="X2237" s="18">
        <f t="shared" si="4998"/>
        <v>579</v>
      </c>
      <c r="Y2237" s="18">
        <f t="shared" si="4999"/>
        <v>579</v>
      </c>
      <c r="Z2237" s="18">
        <f t="shared" si="5000"/>
        <v>579</v>
      </c>
      <c r="AA2237" s="18">
        <f t="shared" ref="AA2237:AB2237" si="5142">AA2238+AA2241</f>
        <v>0</v>
      </c>
      <c r="AB2237" s="18">
        <f t="shared" si="5142"/>
        <v>0</v>
      </c>
      <c r="AC2237" s="18">
        <f t="shared" ref="AC2237" si="5143">AC2238+AC2241</f>
        <v>0</v>
      </c>
      <c r="AD2237" s="18">
        <f t="shared" si="5003"/>
        <v>579</v>
      </c>
      <c r="AE2237" s="18">
        <f t="shared" si="5004"/>
        <v>579</v>
      </c>
      <c r="AF2237" s="18">
        <f t="shared" si="5005"/>
        <v>579</v>
      </c>
      <c r="AG2237" s="18">
        <f t="shared" ref="AG2237" si="5144">AG2238+AG2241</f>
        <v>0</v>
      </c>
      <c r="AH2237" s="18">
        <f t="shared" ref="AH2237:AH2302" si="5145">AD2237+AG2237</f>
        <v>579</v>
      </c>
      <c r="AI2237" s="18">
        <f t="shared" ref="AI2237:AI2302" si="5146">AE2237</f>
        <v>579</v>
      </c>
      <c r="AJ2237" s="18">
        <f t="shared" ref="AJ2237:AJ2302" si="5147">AF2237</f>
        <v>579</v>
      </c>
      <c r="AK2237" s="18">
        <f t="shared" ref="AK2237:AM2237" si="5148">AK2238+AK2241</f>
        <v>0</v>
      </c>
      <c r="AL2237" s="18">
        <f t="shared" si="5148"/>
        <v>0</v>
      </c>
      <c r="AM2237" s="18">
        <f t="shared" si="5148"/>
        <v>0</v>
      </c>
      <c r="AN2237" s="18">
        <f t="shared" si="5039"/>
        <v>579</v>
      </c>
      <c r="AO2237" s="18">
        <f t="shared" si="5040"/>
        <v>579</v>
      </c>
      <c r="AP2237" s="18">
        <f t="shared" si="5041"/>
        <v>579</v>
      </c>
      <c r="AQ2237" s="18">
        <f t="shared" ref="AQ2237" si="5149">AQ2238+AQ2241</f>
        <v>0</v>
      </c>
      <c r="AR2237" s="18">
        <f t="shared" si="5042"/>
        <v>579</v>
      </c>
      <c r="AS2237" s="18">
        <f t="shared" ref="AS2237:AU2237" si="5150">AS2238+AS2241</f>
        <v>0</v>
      </c>
      <c r="AT2237" s="18">
        <f t="shared" si="5150"/>
        <v>0</v>
      </c>
      <c r="AU2237" s="18">
        <f t="shared" si="5150"/>
        <v>0</v>
      </c>
      <c r="AV2237" s="18">
        <f t="shared" si="5128"/>
        <v>579</v>
      </c>
      <c r="AW2237" s="18">
        <f t="shared" si="5129"/>
        <v>579</v>
      </c>
      <c r="AX2237" s="18">
        <f t="shared" si="5130"/>
        <v>579</v>
      </c>
      <c r="AY2237" s="18">
        <f t="shared" ref="AY2237:AZ2237" si="5151">AY2238+AY2241</f>
        <v>0</v>
      </c>
      <c r="AZ2237" s="18">
        <f t="shared" si="5151"/>
        <v>0</v>
      </c>
      <c r="BA2237" s="18">
        <f t="shared" si="5126"/>
        <v>579</v>
      </c>
      <c r="BB2237" s="18">
        <f t="shared" si="5127"/>
        <v>579</v>
      </c>
      <c r="BC2237" s="18">
        <f t="shared" ref="BC2237:BE2237" si="5152">BC2238+BC2241</f>
        <v>0</v>
      </c>
      <c r="BD2237" s="18">
        <f t="shared" si="5152"/>
        <v>0</v>
      </c>
      <c r="BE2237" s="18">
        <f t="shared" si="5152"/>
        <v>0</v>
      </c>
      <c r="BF2237" s="18">
        <f t="shared" si="5058"/>
        <v>579</v>
      </c>
      <c r="BG2237" s="18">
        <f t="shared" si="5059"/>
        <v>579</v>
      </c>
      <c r="BH2237" s="18">
        <f t="shared" si="5060"/>
        <v>579</v>
      </c>
      <c r="BI2237" s="18">
        <f t="shared" si="5138"/>
        <v>0</v>
      </c>
      <c r="BJ2237" s="25"/>
      <c r="BK2237" s="36"/>
    </row>
    <row r="2238" spans="1:63" ht="31.2" x14ac:dyDescent="0.3">
      <c r="A2238" s="19" t="s">
        <v>1351</v>
      </c>
      <c r="B2238" s="50">
        <v>200</v>
      </c>
      <c r="C2238" s="51"/>
      <c r="D2238" s="51"/>
      <c r="E2238" s="14" t="s">
        <v>455</v>
      </c>
      <c r="F2238" s="18">
        <f>F2239</f>
        <v>412.3</v>
      </c>
      <c r="G2238" s="18">
        <f t="shared" ref="G2238:BI2239" si="5153">G2239</f>
        <v>412.3</v>
      </c>
      <c r="H2238" s="18">
        <f t="shared" si="5153"/>
        <v>412.3</v>
      </c>
      <c r="I2238" s="18">
        <f t="shared" si="5153"/>
        <v>0</v>
      </c>
      <c r="J2238" s="18">
        <f t="shared" si="5153"/>
        <v>0</v>
      </c>
      <c r="K2238" s="18">
        <f t="shared" si="5153"/>
        <v>0</v>
      </c>
      <c r="L2238" s="18">
        <f t="shared" si="5134"/>
        <v>412.3</v>
      </c>
      <c r="M2238" s="18">
        <f t="shared" si="5135"/>
        <v>412.3</v>
      </c>
      <c r="N2238" s="18">
        <f t="shared" si="5136"/>
        <v>412.3</v>
      </c>
      <c r="O2238" s="18">
        <f t="shared" si="5153"/>
        <v>0</v>
      </c>
      <c r="P2238" s="18">
        <f t="shared" si="5153"/>
        <v>0</v>
      </c>
      <c r="Q2238" s="18">
        <f t="shared" si="5153"/>
        <v>0</v>
      </c>
      <c r="R2238" s="18">
        <f t="shared" si="4994"/>
        <v>412.3</v>
      </c>
      <c r="S2238" s="18">
        <f t="shared" si="4995"/>
        <v>412.3</v>
      </c>
      <c r="T2238" s="18">
        <f t="shared" si="4996"/>
        <v>412.3</v>
      </c>
      <c r="U2238" s="18">
        <f t="shared" si="5153"/>
        <v>0</v>
      </c>
      <c r="V2238" s="18">
        <f t="shared" si="5153"/>
        <v>0</v>
      </c>
      <c r="W2238" s="18">
        <f t="shared" si="5153"/>
        <v>0</v>
      </c>
      <c r="X2238" s="18">
        <f t="shared" si="4998"/>
        <v>412.3</v>
      </c>
      <c r="Y2238" s="18">
        <f t="shared" si="4999"/>
        <v>412.3</v>
      </c>
      <c r="Z2238" s="18">
        <f t="shared" si="5000"/>
        <v>412.3</v>
      </c>
      <c r="AA2238" s="18">
        <f t="shared" si="5153"/>
        <v>0</v>
      </c>
      <c r="AB2238" s="18">
        <f t="shared" si="5153"/>
        <v>0</v>
      </c>
      <c r="AC2238" s="18">
        <f t="shared" si="5153"/>
        <v>0</v>
      </c>
      <c r="AD2238" s="18">
        <f t="shared" si="5003"/>
        <v>412.3</v>
      </c>
      <c r="AE2238" s="18">
        <f t="shared" si="5004"/>
        <v>412.3</v>
      </c>
      <c r="AF2238" s="18">
        <f t="shared" si="5005"/>
        <v>412.3</v>
      </c>
      <c r="AG2238" s="18">
        <f t="shared" si="5153"/>
        <v>0</v>
      </c>
      <c r="AH2238" s="18">
        <f t="shared" si="5145"/>
        <v>412.3</v>
      </c>
      <c r="AI2238" s="18">
        <f t="shared" si="5146"/>
        <v>412.3</v>
      </c>
      <c r="AJ2238" s="18">
        <f t="shared" si="5147"/>
        <v>412.3</v>
      </c>
      <c r="AK2238" s="18">
        <f t="shared" si="5153"/>
        <v>0</v>
      </c>
      <c r="AL2238" s="18">
        <f t="shared" si="5153"/>
        <v>0</v>
      </c>
      <c r="AM2238" s="18">
        <f t="shared" si="5153"/>
        <v>0</v>
      </c>
      <c r="AN2238" s="18">
        <f t="shared" si="5039"/>
        <v>412.3</v>
      </c>
      <c r="AO2238" s="18">
        <f t="shared" si="5040"/>
        <v>412.3</v>
      </c>
      <c r="AP2238" s="18">
        <f t="shared" si="5041"/>
        <v>412.3</v>
      </c>
      <c r="AQ2238" s="18">
        <f t="shared" si="5153"/>
        <v>0</v>
      </c>
      <c r="AR2238" s="18">
        <f t="shared" si="5042"/>
        <v>412.3</v>
      </c>
      <c r="AS2238" s="18">
        <f t="shared" si="5153"/>
        <v>0</v>
      </c>
      <c r="AT2238" s="18">
        <f t="shared" si="5153"/>
        <v>0</v>
      </c>
      <c r="AU2238" s="18">
        <f t="shared" si="5153"/>
        <v>0</v>
      </c>
      <c r="AV2238" s="18">
        <f t="shared" si="5128"/>
        <v>412.3</v>
      </c>
      <c r="AW2238" s="18">
        <f t="shared" si="5129"/>
        <v>412.3</v>
      </c>
      <c r="AX2238" s="18">
        <f t="shared" si="5130"/>
        <v>412.3</v>
      </c>
      <c r="AY2238" s="18">
        <f t="shared" si="5153"/>
        <v>0</v>
      </c>
      <c r="AZ2238" s="18">
        <f t="shared" si="5153"/>
        <v>0</v>
      </c>
      <c r="BA2238" s="18">
        <f t="shared" si="5126"/>
        <v>412.3</v>
      </c>
      <c r="BB2238" s="18">
        <f t="shared" si="5127"/>
        <v>412.3</v>
      </c>
      <c r="BC2238" s="18">
        <f t="shared" si="5153"/>
        <v>0</v>
      </c>
      <c r="BD2238" s="18">
        <f t="shared" si="5153"/>
        <v>0</v>
      </c>
      <c r="BE2238" s="18">
        <f t="shared" si="5153"/>
        <v>0</v>
      </c>
      <c r="BF2238" s="18">
        <f t="shared" si="5058"/>
        <v>412.3</v>
      </c>
      <c r="BG2238" s="18">
        <f t="shared" si="5059"/>
        <v>412.3</v>
      </c>
      <c r="BH2238" s="18">
        <f t="shared" si="5060"/>
        <v>412.3</v>
      </c>
      <c r="BI2238" s="18">
        <f t="shared" si="5153"/>
        <v>0</v>
      </c>
      <c r="BJ2238" s="25"/>
      <c r="BK2238" s="36"/>
    </row>
    <row r="2239" spans="1:63" ht="46.8" x14ac:dyDescent="0.3">
      <c r="A2239" s="19" t="s">
        <v>1351</v>
      </c>
      <c r="B2239" s="50">
        <v>240</v>
      </c>
      <c r="C2239" s="51"/>
      <c r="D2239" s="51"/>
      <c r="E2239" s="14" t="s">
        <v>463</v>
      </c>
      <c r="F2239" s="18">
        <f>F2240</f>
        <v>412.3</v>
      </c>
      <c r="G2239" s="18">
        <f t="shared" si="5153"/>
        <v>412.3</v>
      </c>
      <c r="H2239" s="18">
        <f t="shared" si="5153"/>
        <v>412.3</v>
      </c>
      <c r="I2239" s="18">
        <f t="shared" si="5153"/>
        <v>0</v>
      </c>
      <c r="J2239" s="18">
        <f t="shared" si="5153"/>
        <v>0</v>
      </c>
      <c r="K2239" s="18">
        <f t="shared" si="5153"/>
        <v>0</v>
      </c>
      <c r="L2239" s="18">
        <f t="shared" si="5134"/>
        <v>412.3</v>
      </c>
      <c r="M2239" s="18">
        <f t="shared" si="5135"/>
        <v>412.3</v>
      </c>
      <c r="N2239" s="18">
        <f t="shared" si="5136"/>
        <v>412.3</v>
      </c>
      <c r="O2239" s="18">
        <f t="shared" si="5153"/>
        <v>0</v>
      </c>
      <c r="P2239" s="18">
        <f t="shared" si="5153"/>
        <v>0</v>
      </c>
      <c r="Q2239" s="18">
        <f t="shared" si="5153"/>
        <v>0</v>
      </c>
      <c r="R2239" s="18">
        <f t="shared" si="4994"/>
        <v>412.3</v>
      </c>
      <c r="S2239" s="18">
        <f t="shared" si="4995"/>
        <v>412.3</v>
      </c>
      <c r="T2239" s="18">
        <f t="shared" si="4996"/>
        <v>412.3</v>
      </c>
      <c r="U2239" s="18">
        <f t="shared" si="5153"/>
        <v>0</v>
      </c>
      <c r="V2239" s="18">
        <f t="shared" si="5153"/>
        <v>0</v>
      </c>
      <c r="W2239" s="18">
        <f t="shared" si="5153"/>
        <v>0</v>
      </c>
      <c r="X2239" s="18">
        <f t="shared" si="4998"/>
        <v>412.3</v>
      </c>
      <c r="Y2239" s="18">
        <f t="shared" si="4999"/>
        <v>412.3</v>
      </c>
      <c r="Z2239" s="18">
        <f t="shared" si="5000"/>
        <v>412.3</v>
      </c>
      <c r="AA2239" s="18">
        <f t="shared" si="5153"/>
        <v>0</v>
      </c>
      <c r="AB2239" s="18">
        <f t="shared" si="5153"/>
        <v>0</v>
      </c>
      <c r="AC2239" s="18">
        <f t="shared" si="5153"/>
        <v>0</v>
      </c>
      <c r="AD2239" s="18">
        <f t="shared" si="5003"/>
        <v>412.3</v>
      </c>
      <c r="AE2239" s="18">
        <f t="shared" si="5004"/>
        <v>412.3</v>
      </c>
      <c r="AF2239" s="18">
        <f t="shared" si="5005"/>
        <v>412.3</v>
      </c>
      <c r="AG2239" s="18">
        <f t="shared" si="5153"/>
        <v>0</v>
      </c>
      <c r="AH2239" s="18">
        <f t="shared" si="5145"/>
        <v>412.3</v>
      </c>
      <c r="AI2239" s="18">
        <f t="shared" si="5146"/>
        <v>412.3</v>
      </c>
      <c r="AJ2239" s="18">
        <f t="shared" si="5147"/>
        <v>412.3</v>
      </c>
      <c r="AK2239" s="18">
        <f t="shared" si="5153"/>
        <v>0</v>
      </c>
      <c r="AL2239" s="18">
        <f t="shared" si="5153"/>
        <v>0</v>
      </c>
      <c r="AM2239" s="18">
        <f t="shared" si="5153"/>
        <v>0</v>
      </c>
      <c r="AN2239" s="18">
        <f t="shared" si="5039"/>
        <v>412.3</v>
      </c>
      <c r="AO2239" s="18">
        <f t="shared" si="5040"/>
        <v>412.3</v>
      </c>
      <c r="AP2239" s="18">
        <f t="shared" si="5041"/>
        <v>412.3</v>
      </c>
      <c r="AQ2239" s="18">
        <f t="shared" si="5153"/>
        <v>0</v>
      </c>
      <c r="AR2239" s="18">
        <f t="shared" si="5042"/>
        <v>412.3</v>
      </c>
      <c r="AS2239" s="18">
        <f t="shared" si="5153"/>
        <v>0</v>
      </c>
      <c r="AT2239" s="18">
        <f t="shared" si="5153"/>
        <v>0</v>
      </c>
      <c r="AU2239" s="18">
        <f t="shared" si="5153"/>
        <v>0</v>
      </c>
      <c r="AV2239" s="18">
        <f t="shared" si="5128"/>
        <v>412.3</v>
      </c>
      <c r="AW2239" s="18">
        <f t="shared" si="5129"/>
        <v>412.3</v>
      </c>
      <c r="AX2239" s="18">
        <f t="shared" si="5130"/>
        <v>412.3</v>
      </c>
      <c r="AY2239" s="18">
        <f t="shared" si="5153"/>
        <v>0</v>
      </c>
      <c r="AZ2239" s="18">
        <f t="shared" si="5153"/>
        <v>0</v>
      </c>
      <c r="BA2239" s="18">
        <f t="shared" si="5126"/>
        <v>412.3</v>
      </c>
      <c r="BB2239" s="18">
        <f t="shared" si="5127"/>
        <v>412.3</v>
      </c>
      <c r="BC2239" s="18">
        <f t="shared" si="5153"/>
        <v>0</v>
      </c>
      <c r="BD2239" s="18">
        <f t="shared" si="5153"/>
        <v>0</v>
      </c>
      <c r="BE2239" s="18">
        <f t="shared" si="5153"/>
        <v>0</v>
      </c>
      <c r="BF2239" s="18">
        <f t="shared" si="5058"/>
        <v>412.3</v>
      </c>
      <c r="BG2239" s="18">
        <f t="shared" si="5059"/>
        <v>412.3</v>
      </c>
      <c r="BH2239" s="18">
        <f t="shared" si="5060"/>
        <v>412.3</v>
      </c>
      <c r="BI2239" s="18">
        <f t="shared" si="5153"/>
        <v>0</v>
      </c>
      <c r="BJ2239" s="25"/>
      <c r="BK2239" s="36"/>
    </row>
    <row r="2240" spans="1:63" ht="31.2" x14ac:dyDescent="0.3">
      <c r="A2240" s="19" t="s">
        <v>1351</v>
      </c>
      <c r="B2240" s="50">
        <v>240</v>
      </c>
      <c r="C2240" s="51" t="s">
        <v>137</v>
      </c>
      <c r="D2240" s="51" t="s">
        <v>224</v>
      </c>
      <c r="E2240" s="14" t="s">
        <v>430</v>
      </c>
      <c r="F2240" s="18">
        <v>412.3</v>
      </c>
      <c r="G2240" s="18">
        <v>412.3</v>
      </c>
      <c r="H2240" s="18">
        <v>412.3</v>
      </c>
      <c r="I2240" s="18"/>
      <c r="J2240" s="18"/>
      <c r="K2240" s="18"/>
      <c r="L2240" s="18">
        <f t="shared" si="5134"/>
        <v>412.3</v>
      </c>
      <c r="M2240" s="18">
        <f t="shared" si="5135"/>
        <v>412.3</v>
      </c>
      <c r="N2240" s="18">
        <f t="shared" si="5136"/>
        <v>412.3</v>
      </c>
      <c r="O2240" s="18"/>
      <c r="P2240" s="18"/>
      <c r="Q2240" s="18"/>
      <c r="R2240" s="18">
        <f t="shared" si="4994"/>
        <v>412.3</v>
      </c>
      <c r="S2240" s="18">
        <f t="shared" si="4995"/>
        <v>412.3</v>
      </c>
      <c r="T2240" s="18">
        <f t="shared" si="4996"/>
        <v>412.3</v>
      </c>
      <c r="U2240" s="18"/>
      <c r="V2240" s="18"/>
      <c r="W2240" s="18"/>
      <c r="X2240" s="18">
        <f t="shared" si="4998"/>
        <v>412.3</v>
      </c>
      <c r="Y2240" s="18">
        <f t="shared" si="4999"/>
        <v>412.3</v>
      </c>
      <c r="Z2240" s="18">
        <f t="shared" si="5000"/>
        <v>412.3</v>
      </c>
      <c r="AA2240" s="18"/>
      <c r="AB2240" s="18"/>
      <c r="AC2240" s="18"/>
      <c r="AD2240" s="18">
        <f t="shared" si="5003"/>
        <v>412.3</v>
      </c>
      <c r="AE2240" s="18">
        <f t="shared" si="5004"/>
        <v>412.3</v>
      </c>
      <c r="AF2240" s="18">
        <f t="shared" si="5005"/>
        <v>412.3</v>
      </c>
      <c r="AG2240" s="18"/>
      <c r="AH2240" s="18">
        <f t="shared" si="5145"/>
        <v>412.3</v>
      </c>
      <c r="AI2240" s="18">
        <f t="shared" si="5146"/>
        <v>412.3</v>
      </c>
      <c r="AJ2240" s="18">
        <f t="shared" si="5147"/>
        <v>412.3</v>
      </c>
      <c r="AK2240" s="18"/>
      <c r="AL2240" s="18"/>
      <c r="AM2240" s="18"/>
      <c r="AN2240" s="18">
        <f t="shared" si="5039"/>
        <v>412.3</v>
      </c>
      <c r="AO2240" s="18">
        <f t="shared" si="5040"/>
        <v>412.3</v>
      </c>
      <c r="AP2240" s="18">
        <f t="shared" si="5041"/>
        <v>412.3</v>
      </c>
      <c r="AQ2240" s="18"/>
      <c r="AR2240" s="18">
        <f t="shared" si="5042"/>
        <v>412.3</v>
      </c>
      <c r="AS2240" s="18"/>
      <c r="AT2240" s="18"/>
      <c r="AU2240" s="18"/>
      <c r="AV2240" s="18">
        <f t="shared" si="5128"/>
        <v>412.3</v>
      </c>
      <c r="AW2240" s="18">
        <f t="shared" si="5129"/>
        <v>412.3</v>
      </c>
      <c r="AX2240" s="18">
        <f t="shared" si="5130"/>
        <v>412.3</v>
      </c>
      <c r="AY2240" s="18"/>
      <c r="AZ2240" s="18"/>
      <c r="BA2240" s="18">
        <f t="shared" si="5126"/>
        <v>412.3</v>
      </c>
      <c r="BB2240" s="18">
        <f t="shared" si="5127"/>
        <v>412.3</v>
      </c>
      <c r="BC2240" s="18"/>
      <c r="BD2240" s="18"/>
      <c r="BE2240" s="18"/>
      <c r="BF2240" s="18">
        <f t="shared" si="5058"/>
        <v>412.3</v>
      </c>
      <c r="BG2240" s="18">
        <f t="shared" si="5059"/>
        <v>412.3</v>
      </c>
      <c r="BH2240" s="18">
        <f t="shared" si="5060"/>
        <v>412.3</v>
      </c>
      <c r="BI2240" s="18"/>
      <c r="BJ2240" s="25"/>
      <c r="BK2240" s="36"/>
    </row>
    <row r="2241" spans="1:92" x14ac:dyDescent="0.3">
      <c r="A2241" s="19" t="s">
        <v>1351</v>
      </c>
      <c r="B2241" s="50">
        <v>800</v>
      </c>
      <c r="C2241" s="51"/>
      <c r="D2241" s="51"/>
      <c r="E2241" s="14" t="s">
        <v>460</v>
      </c>
      <c r="F2241" s="18">
        <f>F2242</f>
        <v>166.7</v>
      </c>
      <c r="G2241" s="18">
        <f t="shared" ref="G2241:BI2242" si="5154">G2242</f>
        <v>166.7</v>
      </c>
      <c r="H2241" s="18">
        <f t="shared" si="5154"/>
        <v>166.7</v>
      </c>
      <c r="I2241" s="18">
        <f t="shared" si="5154"/>
        <v>0</v>
      </c>
      <c r="J2241" s="18">
        <f t="shared" si="5154"/>
        <v>0</v>
      </c>
      <c r="K2241" s="18">
        <f t="shared" si="5154"/>
        <v>0</v>
      </c>
      <c r="L2241" s="18">
        <f t="shared" si="5134"/>
        <v>166.7</v>
      </c>
      <c r="M2241" s="18">
        <f t="shared" si="5135"/>
        <v>166.7</v>
      </c>
      <c r="N2241" s="18">
        <f t="shared" si="5136"/>
        <v>166.7</v>
      </c>
      <c r="O2241" s="18">
        <f t="shared" si="5154"/>
        <v>0</v>
      </c>
      <c r="P2241" s="18">
        <f t="shared" si="5154"/>
        <v>0</v>
      </c>
      <c r="Q2241" s="18">
        <f t="shared" si="5154"/>
        <v>0</v>
      </c>
      <c r="R2241" s="18">
        <f t="shared" si="4994"/>
        <v>166.7</v>
      </c>
      <c r="S2241" s="18">
        <f t="shared" si="4995"/>
        <v>166.7</v>
      </c>
      <c r="T2241" s="18">
        <f t="shared" si="4996"/>
        <v>166.7</v>
      </c>
      <c r="U2241" s="18">
        <f t="shared" si="5154"/>
        <v>0</v>
      </c>
      <c r="V2241" s="18">
        <f t="shared" si="5154"/>
        <v>0</v>
      </c>
      <c r="W2241" s="18">
        <f t="shared" si="5154"/>
        <v>0</v>
      </c>
      <c r="X2241" s="18">
        <f t="shared" si="4998"/>
        <v>166.7</v>
      </c>
      <c r="Y2241" s="18">
        <f t="shared" si="4999"/>
        <v>166.7</v>
      </c>
      <c r="Z2241" s="18">
        <f t="shared" si="5000"/>
        <v>166.7</v>
      </c>
      <c r="AA2241" s="18">
        <f t="shared" si="5154"/>
        <v>0</v>
      </c>
      <c r="AB2241" s="18">
        <f t="shared" si="5154"/>
        <v>0</v>
      </c>
      <c r="AC2241" s="18">
        <f t="shared" si="5154"/>
        <v>0</v>
      </c>
      <c r="AD2241" s="18">
        <f t="shared" si="5003"/>
        <v>166.7</v>
      </c>
      <c r="AE2241" s="18">
        <f t="shared" si="5004"/>
        <v>166.7</v>
      </c>
      <c r="AF2241" s="18">
        <f t="shared" si="5005"/>
        <v>166.7</v>
      </c>
      <c r="AG2241" s="18">
        <f t="shared" si="5154"/>
        <v>0</v>
      </c>
      <c r="AH2241" s="18">
        <f t="shared" si="5145"/>
        <v>166.7</v>
      </c>
      <c r="AI2241" s="18">
        <f t="shared" si="5146"/>
        <v>166.7</v>
      </c>
      <c r="AJ2241" s="18">
        <f t="shared" si="5147"/>
        <v>166.7</v>
      </c>
      <c r="AK2241" s="18">
        <f t="shared" si="5154"/>
        <v>0</v>
      </c>
      <c r="AL2241" s="18">
        <f t="shared" si="5154"/>
        <v>0</v>
      </c>
      <c r="AM2241" s="18">
        <f t="shared" si="5154"/>
        <v>0</v>
      </c>
      <c r="AN2241" s="18">
        <f t="shared" si="5039"/>
        <v>166.7</v>
      </c>
      <c r="AO2241" s="18">
        <f t="shared" si="5040"/>
        <v>166.7</v>
      </c>
      <c r="AP2241" s="18">
        <f t="shared" si="5041"/>
        <v>166.7</v>
      </c>
      <c r="AQ2241" s="18">
        <f t="shared" si="5154"/>
        <v>0</v>
      </c>
      <c r="AR2241" s="18">
        <f t="shared" si="5042"/>
        <v>166.7</v>
      </c>
      <c r="AS2241" s="18">
        <f t="shared" si="5154"/>
        <v>0</v>
      </c>
      <c r="AT2241" s="18">
        <f t="shared" si="5154"/>
        <v>0</v>
      </c>
      <c r="AU2241" s="18">
        <f t="shared" si="5154"/>
        <v>0</v>
      </c>
      <c r="AV2241" s="18">
        <f t="shared" si="5128"/>
        <v>166.7</v>
      </c>
      <c r="AW2241" s="18">
        <f t="shared" si="5129"/>
        <v>166.7</v>
      </c>
      <c r="AX2241" s="18">
        <f t="shared" si="5130"/>
        <v>166.7</v>
      </c>
      <c r="AY2241" s="18">
        <f t="shared" si="5154"/>
        <v>0</v>
      </c>
      <c r="AZ2241" s="18">
        <f t="shared" si="5154"/>
        <v>0</v>
      </c>
      <c r="BA2241" s="18">
        <f t="shared" si="5126"/>
        <v>166.7</v>
      </c>
      <c r="BB2241" s="18">
        <f t="shared" si="5127"/>
        <v>166.7</v>
      </c>
      <c r="BC2241" s="18">
        <f t="shared" si="5154"/>
        <v>0</v>
      </c>
      <c r="BD2241" s="18">
        <f t="shared" si="5154"/>
        <v>0</v>
      </c>
      <c r="BE2241" s="18">
        <f t="shared" si="5154"/>
        <v>0</v>
      </c>
      <c r="BF2241" s="18">
        <f t="shared" si="5058"/>
        <v>166.7</v>
      </c>
      <c r="BG2241" s="18">
        <f t="shared" si="5059"/>
        <v>166.7</v>
      </c>
      <c r="BH2241" s="18">
        <f t="shared" si="5060"/>
        <v>166.7</v>
      </c>
      <c r="BI2241" s="18">
        <f t="shared" si="5154"/>
        <v>0</v>
      </c>
      <c r="BJ2241" s="25"/>
      <c r="BK2241" s="36"/>
    </row>
    <row r="2242" spans="1:92" x14ac:dyDescent="0.3">
      <c r="A2242" s="19" t="s">
        <v>1351</v>
      </c>
      <c r="B2242" s="50">
        <v>830</v>
      </c>
      <c r="C2242" s="51"/>
      <c r="D2242" s="51"/>
      <c r="E2242" s="14" t="s">
        <v>476</v>
      </c>
      <c r="F2242" s="18">
        <f>F2243</f>
        <v>166.7</v>
      </c>
      <c r="G2242" s="18">
        <f t="shared" si="5154"/>
        <v>166.7</v>
      </c>
      <c r="H2242" s="18">
        <f t="shared" si="5154"/>
        <v>166.7</v>
      </c>
      <c r="I2242" s="18">
        <f t="shared" si="5154"/>
        <v>0</v>
      </c>
      <c r="J2242" s="18">
        <f t="shared" si="5154"/>
        <v>0</v>
      </c>
      <c r="K2242" s="18">
        <f t="shared" si="5154"/>
        <v>0</v>
      </c>
      <c r="L2242" s="18">
        <f t="shared" si="5134"/>
        <v>166.7</v>
      </c>
      <c r="M2242" s="18">
        <f t="shared" si="5135"/>
        <v>166.7</v>
      </c>
      <c r="N2242" s="18">
        <f t="shared" si="5136"/>
        <v>166.7</v>
      </c>
      <c r="O2242" s="18">
        <f t="shared" si="5154"/>
        <v>0</v>
      </c>
      <c r="P2242" s="18">
        <f t="shared" si="5154"/>
        <v>0</v>
      </c>
      <c r="Q2242" s="18">
        <f t="shared" si="5154"/>
        <v>0</v>
      </c>
      <c r="R2242" s="18">
        <f t="shared" si="4994"/>
        <v>166.7</v>
      </c>
      <c r="S2242" s="18">
        <f t="shared" si="4995"/>
        <v>166.7</v>
      </c>
      <c r="T2242" s="18">
        <f t="shared" si="4996"/>
        <v>166.7</v>
      </c>
      <c r="U2242" s="18">
        <f t="shared" si="5154"/>
        <v>0</v>
      </c>
      <c r="V2242" s="18">
        <f t="shared" si="5154"/>
        <v>0</v>
      </c>
      <c r="W2242" s="18">
        <f t="shared" si="5154"/>
        <v>0</v>
      </c>
      <c r="X2242" s="18">
        <f t="shared" si="4998"/>
        <v>166.7</v>
      </c>
      <c r="Y2242" s="18">
        <f t="shared" si="4999"/>
        <v>166.7</v>
      </c>
      <c r="Z2242" s="18">
        <f t="shared" si="5000"/>
        <v>166.7</v>
      </c>
      <c r="AA2242" s="18">
        <f t="shared" si="5154"/>
        <v>0</v>
      </c>
      <c r="AB2242" s="18">
        <f t="shared" si="5154"/>
        <v>0</v>
      </c>
      <c r="AC2242" s="18">
        <f t="shared" si="5154"/>
        <v>0</v>
      </c>
      <c r="AD2242" s="18">
        <f t="shared" si="5003"/>
        <v>166.7</v>
      </c>
      <c r="AE2242" s="18">
        <f t="shared" si="5004"/>
        <v>166.7</v>
      </c>
      <c r="AF2242" s="18">
        <f t="shared" si="5005"/>
        <v>166.7</v>
      </c>
      <c r="AG2242" s="18">
        <f t="shared" si="5154"/>
        <v>0</v>
      </c>
      <c r="AH2242" s="18">
        <f t="shared" si="5145"/>
        <v>166.7</v>
      </c>
      <c r="AI2242" s="18">
        <f t="shared" si="5146"/>
        <v>166.7</v>
      </c>
      <c r="AJ2242" s="18">
        <f t="shared" si="5147"/>
        <v>166.7</v>
      </c>
      <c r="AK2242" s="18">
        <f t="shared" si="5154"/>
        <v>0</v>
      </c>
      <c r="AL2242" s="18">
        <f t="shared" si="5154"/>
        <v>0</v>
      </c>
      <c r="AM2242" s="18">
        <f t="shared" si="5154"/>
        <v>0</v>
      </c>
      <c r="AN2242" s="18">
        <f t="shared" si="5039"/>
        <v>166.7</v>
      </c>
      <c r="AO2242" s="18">
        <f t="shared" si="5040"/>
        <v>166.7</v>
      </c>
      <c r="AP2242" s="18">
        <f t="shared" si="5041"/>
        <v>166.7</v>
      </c>
      <c r="AQ2242" s="18">
        <f t="shared" si="5154"/>
        <v>0</v>
      </c>
      <c r="AR2242" s="18">
        <f t="shared" si="5042"/>
        <v>166.7</v>
      </c>
      <c r="AS2242" s="18">
        <f t="shared" si="5154"/>
        <v>0</v>
      </c>
      <c r="AT2242" s="18">
        <f t="shared" si="5154"/>
        <v>0</v>
      </c>
      <c r="AU2242" s="18">
        <f t="shared" si="5154"/>
        <v>0</v>
      </c>
      <c r="AV2242" s="18">
        <f t="shared" si="5128"/>
        <v>166.7</v>
      </c>
      <c r="AW2242" s="18">
        <f t="shared" si="5129"/>
        <v>166.7</v>
      </c>
      <c r="AX2242" s="18">
        <f t="shared" si="5130"/>
        <v>166.7</v>
      </c>
      <c r="AY2242" s="18">
        <f t="shared" si="5154"/>
        <v>0</v>
      </c>
      <c r="AZ2242" s="18">
        <f t="shared" si="5154"/>
        <v>0</v>
      </c>
      <c r="BA2242" s="18">
        <f t="shared" si="5126"/>
        <v>166.7</v>
      </c>
      <c r="BB2242" s="18">
        <f t="shared" si="5127"/>
        <v>166.7</v>
      </c>
      <c r="BC2242" s="18">
        <f t="shared" si="5154"/>
        <v>0</v>
      </c>
      <c r="BD2242" s="18">
        <f t="shared" si="5154"/>
        <v>0</v>
      </c>
      <c r="BE2242" s="18">
        <f t="shared" si="5154"/>
        <v>0</v>
      </c>
      <c r="BF2242" s="18">
        <f t="shared" si="5058"/>
        <v>166.7</v>
      </c>
      <c r="BG2242" s="18">
        <f t="shared" si="5059"/>
        <v>166.7</v>
      </c>
      <c r="BH2242" s="18">
        <f t="shared" si="5060"/>
        <v>166.7</v>
      </c>
      <c r="BI2242" s="18">
        <f t="shared" si="5154"/>
        <v>0</v>
      </c>
      <c r="BJ2242" s="25"/>
      <c r="BK2242" s="36"/>
    </row>
    <row r="2243" spans="1:92" ht="31.2" x14ac:dyDescent="0.3">
      <c r="A2243" s="19" t="s">
        <v>1351</v>
      </c>
      <c r="B2243" s="50">
        <v>830</v>
      </c>
      <c r="C2243" s="51" t="s">
        <v>137</v>
      </c>
      <c r="D2243" s="51" t="s">
        <v>224</v>
      </c>
      <c r="E2243" s="14" t="s">
        <v>430</v>
      </c>
      <c r="F2243" s="18">
        <v>166.7</v>
      </c>
      <c r="G2243" s="18">
        <v>166.7</v>
      </c>
      <c r="H2243" s="18">
        <v>166.7</v>
      </c>
      <c r="I2243" s="18"/>
      <c r="J2243" s="18"/>
      <c r="K2243" s="18"/>
      <c r="L2243" s="18">
        <f t="shared" si="5134"/>
        <v>166.7</v>
      </c>
      <c r="M2243" s="18">
        <f t="shared" si="5135"/>
        <v>166.7</v>
      </c>
      <c r="N2243" s="18">
        <f t="shared" si="5136"/>
        <v>166.7</v>
      </c>
      <c r="O2243" s="18"/>
      <c r="P2243" s="18"/>
      <c r="Q2243" s="18"/>
      <c r="R2243" s="18">
        <f t="shared" ref="R2243:R2308" si="5155">L2243+O2243</f>
        <v>166.7</v>
      </c>
      <c r="S2243" s="18">
        <f t="shared" ref="S2243:S2308" si="5156">M2243+P2243</f>
        <v>166.7</v>
      </c>
      <c r="T2243" s="18">
        <f t="shared" ref="T2243:T2308" si="5157">N2243+Q2243</f>
        <v>166.7</v>
      </c>
      <c r="U2243" s="18"/>
      <c r="V2243" s="18"/>
      <c r="W2243" s="18"/>
      <c r="X2243" s="18">
        <f t="shared" ref="X2243:X2308" si="5158">R2243+U2243</f>
        <v>166.7</v>
      </c>
      <c r="Y2243" s="18">
        <f t="shared" ref="Y2243:Y2308" si="5159">S2243+V2243</f>
        <v>166.7</v>
      </c>
      <c r="Z2243" s="18">
        <f t="shared" ref="Z2243:Z2308" si="5160">T2243+W2243</f>
        <v>166.7</v>
      </c>
      <c r="AA2243" s="18"/>
      <c r="AB2243" s="18"/>
      <c r="AC2243" s="18"/>
      <c r="AD2243" s="18">
        <f t="shared" ref="AD2243:AD2308" si="5161">X2243+AA2243</f>
        <v>166.7</v>
      </c>
      <c r="AE2243" s="18">
        <f t="shared" ref="AE2243:AE2308" si="5162">Y2243+AB2243</f>
        <v>166.7</v>
      </c>
      <c r="AF2243" s="18">
        <f t="shared" ref="AF2243:AF2308" si="5163">Z2243+AC2243</f>
        <v>166.7</v>
      </c>
      <c r="AG2243" s="18"/>
      <c r="AH2243" s="18">
        <f t="shared" si="5145"/>
        <v>166.7</v>
      </c>
      <c r="AI2243" s="18">
        <f t="shared" si="5146"/>
        <v>166.7</v>
      </c>
      <c r="AJ2243" s="18">
        <f t="shared" si="5147"/>
        <v>166.7</v>
      </c>
      <c r="AK2243" s="18"/>
      <c r="AL2243" s="18"/>
      <c r="AM2243" s="18"/>
      <c r="AN2243" s="18">
        <f t="shared" si="5039"/>
        <v>166.7</v>
      </c>
      <c r="AO2243" s="18">
        <f t="shared" si="5040"/>
        <v>166.7</v>
      </c>
      <c r="AP2243" s="18">
        <f t="shared" si="5041"/>
        <v>166.7</v>
      </c>
      <c r="AQ2243" s="18"/>
      <c r="AR2243" s="18">
        <f t="shared" si="5042"/>
        <v>166.7</v>
      </c>
      <c r="AS2243" s="18"/>
      <c r="AT2243" s="18"/>
      <c r="AU2243" s="18"/>
      <c r="AV2243" s="18">
        <f t="shared" si="5128"/>
        <v>166.7</v>
      </c>
      <c r="AW2243" s="18">
        <f t="shared" si="5129"/>
        <v>166.7</v>
      </c>
      <c r="AX2243" s="18">
        <f t="shared" si="5130"/>
        <v>166.7</v>
      </c>
      <c r="AY2243" s="18"/>
      <c r="AZ2243" s="18"/>
      <c r="BA2243" s="18">
        <f t="shared" si="5126"/>
        <v>166.7</v>
      </c>
      <c r="BB2243" s="18">
        <f t="shared" si="5127"/>
        <v>166.7</v>
      </c>
      <c r="BC2243" s="18"/>
      <c r="BD2243" s="18"/>
      <c r="BE2243" s="18"/>
      <c r="BF2243" s="18">
        <f t="shared" si="5058"/>
        <v>166.7</v>
      </c>
      <c r="BG2243" s="18">
        <f t="shared" si="5059"/>
        <v>166.7</v>
      </c>
      <c r="BH2243" s="18">
        <f t="shared" si="5060"/>
        <v>166.7</v>
      </c>
      <c r="BI2243" s="18"/>
      <c r="BJ2243" s="25"/>
      <c r="BK2243" s="36"/>
    </row>
    <row r="2244" spans="1:92" s="11" customFormat="1" ht="31.2" x14ac:dyDescent="0.3">
      <c r="A2244" s="10" t="s">
        <v>329</v>
      </c>
      <c r="B2244" s="16"/>
      <c r="C2244" s="10"/>
      <c r="D2244" s="10"/>
      <c r="E2244" s="15" t="s">
        <v>847</v>
      </c>
      <c r="F2244" s="17">
        <f t="shared" ref="F2244" si="5164">F2245+F2250</f>
        <v>906.5</v>
      </c>
      <c r="G2244" s="17">
        <f t="shared" ref="G2244:BI2244" si="5165">G2245+G2250</f>
        <v>919.8</v>
      </c>
      <c r="H2244" s="17">
        <f t="shared" si="5165"/>
        <v>518.20000000000005</v>
      </c>
      <c r="I2244" s="17">
        <f t="shared" ref="I2244:K2244" si="5166">I2245+I2250</f>
        <v>0</v>
      </c>
      <c r="J2244" s="17">
        <f t="shared" si="5166"/>
        <v>0</v>
      </c>
      <c r="K2244" s="17">
        <f t="shared" si="5166"/>
        <v>0</v>
      </c>
      <c r="L2244" s="17">
        <f t="shared" si="5134"/>
        <v>906.5</v>
      </c>
      <c r="M2244" s="17">
        <f t="shared" si="5135"/>
        <v>919.8</v>
      </c>
      <c r="N2244" s="17">
        <f t="shared" si="5136"/>
        <v>518.20000000000005</v>
      </c>
      <c r="O2244" s="17">
        <f t="shared" ref="O2244:Q2244" si="5167">O2245+O2250</f>
        <v>0</v>
      </c>
      <c r="P2244" s="17">
        <f t="shared" si="5167"/>
        <v>0</v>
      </c>
      <c r="Q2244" s="17">
        <f t="shared" si="5167"/>
        <v>0</v>
      </c>
      <c r="R2244" s="17">
        <f t="shared" si="5155"/>
        <v>906.5</v>
      </c>
      <c r="S2244" s="17">
        <f t="shared" si="5156"/>
        <v>919.8</v>
      </c>
      <c r="T2244" s="17">
        <f t="shared" si="5157"/>
        <v>518.20000000000005</v>
      </c>
      <c r="U2244" s="17">
        <f t="shared" ref="U2244:W2244" si="5168">U2245+U2250</f>
        <v>0</v>
      </c>
      <c r="V2244" s="17">
        <f t="shared" si="5168"/>
        <v>0</v>
      </c>
      <c r="W2244" s="17">
        <f t="shared" si="5168"/>
        <v>0</v>
      </c>
      <c r="X2244" s="17">
        <f t="shared" si="5158"/>
        <v>906.5</v>
      </c>
      <c r="Y2244" s="17">
        <f t="shared" si="5159"/>
        <v>919.8</v>
      </c>
      <c r="Z2244" s="17">
        <f t="shared" si="5160"/>
        <v>518.20000000000005</v>
      </c>
      <c r="AA2244" s="17">
        <f t="shared" ref="AA2244:AB2244" si="5169">AA2245+AA2250</f>
        <v>0</v>
      </c>
      <c r="AB2244" s="17">
        <f t="shared" si="5169"/>
        <v>0</v>
      </c>
      <c r="AC2244" s="17">
        <f t="shared" ref="AC2244" si="5170">AC2245+AC2250</f>
        <v>0</v>
      </c>
      <c r="AD2244" s="18">
        <f t="shared" si="5161"/>
        <v>906.5</v>
      </c>
      <c r="AE2244" s="18">
        <f t="shared" si="5162"/>
        <v>919.8</v>
      </c>
      <c r="AF2244" s="18">
        <f t="shared" si="5163"/>
        <v>518.20000000000005</v>
      </c>
      <c r="AG2244" s="17">
        <f t="shared" ref="AG2244" si="5171">AG2245+AG2250</f>
        <v>0</v>
      </c>
      <c r="AH2244" s="17">
        <f t="shared" si="5145"/>
        <v>906.5</v>
      </c>
      <c r="AI2244" s="17">
        <f t="shared" si="5146"/>
        <v>919.8</v>
      </c>
      <c r="AJ2244" s="17">
        <f t="shared" si="5147"/>
        <v>518.20000000000005</v>
      </c>
      <c r="AK2244" s="17">
        <f t="shared" ref="AK2244:AM2244" si="5172">AK2245+AK2250</f>
        <v>0</v>
      </c>
      <c r="AL2244" s="17">
        <f t="shared" si="5172"/>
        <v>0</v>
      </c>
      <c r="AM2244" s="17">
        <f t="shared" si="5172"/>
        <v>0</v>
      </c>
      <c r="AN2244" s="17">
        <f t="shared" si="5039"/>
        <v>906.5</v>
      </c>
      <c r="AO2244" s="17">
        <f t="shared" si="5040"/>
        <v>919.8</v>
      </c>
      <c r="AP2244" s="17">
        <f t="shared" si="5041"/>
        <v>518.20000000000005</v>
      </c>
      <c r="AQ2244" s="17">
        <f t="shared" ref="AQ2244" si="5173">AQ2245+AQ2250</f>
        <v>0</v>
      </c>
      <c r="AR2244" s="17">
        <f t="shared" si="5042"/>
        <v>906.5</v>
      </c>
      <c r="AS2244" s="17">
        <f t="shared" ref="AS2244:AU2244" si="5174">AS2245+AS2250</f>
        <v>0</v>
      </c>
      <c r="AT2244" s="17">
        <f t="shared" si="5174"/>
        <v>0</v>
      </c>
      <c r="AU2244" s="17">
        <f t="shared" si="5174"/>
        <v>0</v>
      </c>
      <c r="AV2244" s="17">
        <f t="shared" si="5128"/>
        <v>906.5</v>
      </c>
      <c r="AW2244" s="17">
        <f t="shared" si="5129"/>
        <v>919.8</v>
      </c>
      <c r="AX2244" s="17">
        <f t="shared" si="5130"/>
        <v>518.20000000000005</v>
      </c>
      <c r="AY2244" s="17">
        <f t="shared" ref="AY2244:AZ2244" si="5175">AY2245+AY2250</f>
        <v>0</v>
      </c>
      <c r="AZ2244" s="17">
        <f t="shared" si="5175"/>
        <v>0</v>
      </c>
      <c r="BA2244" s="18">
        <f t="shared" si="5126"/>
        <v>906.5</v>
      </c>
      <c r="BB2244" s="18">
        <f t="shared" si="5127"/>
        <v>919.8</v>
      </c>
      <c r="BC2244" s="17">
        <f t="shared" ref="BC2244:BE2244" si="5176">BC2245+BC2250</f>
        <v>-33.125999999999991</v>
      </c>
      <c r="BD2244" s="17">
        <f t="shared" si="5176"/>
        <v>0</v>
      </c>
      <c r="BE2244" s="17">
        <f t="shared" si="5176"/>
        <v>0</v>
      </c>
      <c r="BF2244" s="17">
        <f t="shared" si="5058"/>
        <v>873.37400000000002</v>
      </c>
      <c r="BG2244" s="17">
        <f t="shared" si="5059"/>
        <v>919.8</v>
      </c>
      <c r="BH2244" s="17">
        <f t="shared" si="5060"/>
        <v>518.20000000000005</v>
      </c>
      <c r="BI2244" s="17">
        <f t="shared" si="5165"/>
        <v>0</v>
      </c>
      <c r="BJ2244" s="25"/>
      <c r="BK2244" s="35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  <c r="CC2244" s="31"/>
      <c r="CD2244" s="31"/>
      <c r="CE2244" s="31"/>
      <c r="CF2244" s="31"/>
      <c r="CG2244" s="31"/>
      <c r="CH2244" s="31"/>
      <c r="CI2244" s="31"/>
      <c r="CJ2244" s="31"/>
      <c r="CK2244" s="31"/>
      <c r="CL2244" s="31"/>
      <c r="CM2244" s="31"/>
      <c r="CN2244" s="31"/>
    </row>
    <row r="2245" spans="1:92" ht="46.8" x14ac:dyDescent="0.3">
      <c r="A2245" s="51" t="s">
        <v>328</v>
      </c>
      <c r="B2245" s="50"/>
      <c r="C2245" s="51"/>
      <c r="D2245" s="51"/>
      <c r="E2245" s="14" t="s">
        <v>848</v>
      </c>
      <c r="F2245" s="18">
        <f t="shared" ref="F2245:BI2248" si="5177">F2246</f>
        <v>210</v>
      </c>
      <c r="G2245" s="18">
        <f t="shared" si="5177"/>
        <v>227.5</v>
      </c>
      <c r="H2245" s="18">
        <f t="shared" si="5177"/>
        <v>227.5</v>
      </c>
      <c r="I2245" s="18">
        <f t="shared" si="5177"/>
        <v>0</v>
      </c>
      <c r="J2245" s="18">
        <f t="shared" si="5177"/>
        <v>0</v>
      </c>
      <c r="K2245" s="18">
        <f t="shared" si="5177"/>
        <v>0</v>
      </c>
      <c r="L2245" s="18">
        <f t="shared" si="5134"/>
        <v>210</v>
      </c>
      <c r="M2245" s="18">
        <f t="shared" si="5135"/>
        <v>227.5</v>
      </c>
      <c r="N2245" s="18">
        <f t="shared" si="5136"/>
        <v>227.5</v>
      </c>
      <c r="O2245" s="18">
        <f t="shared" si="5177"/>
        <v>0</v>
      </c>
      <c r="P2245" s="18">
        <f t="shared" si="5177"/>
        <v>0</v>
      </c>
      <c r="Q2245" s="18">
        <f t="shared" si="5177"/>
        <v>0</v>
      </c>
      <c r="R2245" s="18">
        <f t="shared" si="5155"/>
        <v>210</v>
      </c>
      <c r="S2245" s="18">
        <f t="shared" si="5156"/>
        <v>227.5</v>
      </c>
      <c r="T2245" s="18">
        <f t="shared" si="5157"/>
        <v>227.5</v>
      </c>
      <c r="U2245" s="18">
        <f t="shared" si="5177"/>
        <v>0</v>
      </c>
      <c r="V2245" s="18">
        <f t="shared" si="5177"/>
        <v>0</v>
      </c>
      <c r="W2245" s="18">
        <f t="shared" si="5177"/>
        <v>0</v>
      </c>
      <c r="X2245" s="18">
        <f t="shared" si="5158"/>
        <v>210</v>
      </c>
      <c r="Y2245" s="18">
        <f t="shared" si="5159"/>
        <v>227.5</v>
      </c>
      <c r="Z2245" s="18">
        <f t="shared" si="5160"/>
        <v>227.5</v>
      </c>
      <c r="AA2245" s="18">
        <f t="shared" si="5177"/>
        <v>0</v>
      </c>
      <c r="AB2245" s="18">
        <f t="shared" si="5177"/>
        <v>0</v>
      </c>
      <c r="AC2245" s="18">
        <f t="shared" si="5177"/>
        <v>0</v>
      </c>
      <c r="AD2245" s="18">
        <f t="shared" si="5161"/>
        <v>210</v>
      </c>
      <c r="AE2245" s="18">
        <f t="shared" si="5162"/>
        <v>227.5</v>
      </c>
      <c r="AF2245" s="18">
        <f t="shared" si="5163"/>
        <v>227.5</v>
      </c>
      <c r="AG2245" s="18">
        <f t="shared" si="5177"/>
        <v>0</v>
      </c>
      <c r="AH2245" s="18">
        <f t="shared" si="5145"/>
        <v>210</v>
      </c>
      <c r="AI2245" s="18">
        <f t="shared" si="5146"/>
        <v>227.5</v>
      </c>
      <c r="AJ2245" s="18">
        <f t="shared" si="5147"/>
        <v>227.5</v>
      </c>
      <c r="AK2245" s="18">
        <f t="shared" si="5177"/>
        <v>0</v>
      </c>
      <c r="AL2245" s="18">
        <f t="shared" si="5177"/>
        <v>0</v>
      </c>
      <c r="AM2245" s="18">
        <f t="shared" si="5177"/>
        <v>0</v>
      </c>
      <c r="AN2245" s="18">
        <f t="shared" si="5039"/>
        <v>210</v>
      </c>
      <c r="AO2245" s="18">
        <f t="shared" si="5040"/>
        <v>227.5</v>
      </c>
      <c r="AP2245" s="18">
        <f t="shared" si="5041"/>
        <v>227.5</v>
      </c>
      <c r="AQ2245" s="18">
        <f t="shared" si="5177"/>
        <v>0</v>
      </c>
      <c r="AR2245" s="18">
        <f t="shared" si="5042"/>
        <v>210</v>
      </c>
      <c r="AS2245" s="18">
        <f t="shared" si="5177"/>
        <v>0</v>
      </c>
      <c r="AT2245" s="18">
        <f t="shared" si="5177"/>
        <v>0</v>
      </c>
      <c r="AU2245" s="18">
        <f t="shared" si="5177"/>
        <v>0</v>
      </c>
      <c r="AV2245" s="18">
        <f t="shared" si="5128"/>
        <v>210</v>
      </c>
      <c r="AW2245" s="18">
        <f t="shared" si="5129"/>
        <v>227.5</v>
      </c>
      <c r="AX2245" s="18">
        <f t="shared" si="5130"/>
        <v>227.5</v>
      </c>
      <c r="AY2245" s="18">
        <f t="shared" si="5177"/>
        <v>0</v>
      </c>
      <c r="AZ2245" s="18">
        <f t="shared" si="5177"/>
        <v>0</v>
      </c>
      <c r="BA2245" s="18">
        <f t="shared" si="5126"/>
        <v>210</v>
      </c>
      <c r="BB2245" s="18">
        <f t="shared" si="5127"/>
        <v>227.5</v>
      </c>
      <c r="BC2245" s="18">
        <f t="shared" si="5177"/>
        <v>-7.8</v>
      </c>
      <c r="BD2245" s="18">
        <f t="shared" si="5177"/>
        <v>0</v>
      </c>
      <c r="BE2245" s="18">
        <f t="shared" si="5177"/>
        <v>0</v>
      </c>
      <c r="BF2245" s="18">
        <f t="shared" si="5058"/>
        <v>202.2</v>
      </c>
      <c r="BG2245" s="18">
        <f t="shared" si="5059"/>
        <v>227.5</v>
      </c>
      <c r="BH2245" s="18">
        <f t="shared" si="5060"/>
        <v>227.5</v>
      </c>
      <c r="BI2245" s="18">
        <f t="shared" si="5177"/>
        <v>0</v>
      </c>
      <c r="BJ2245" s="25"/>
      <c r="BK2245" s="36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</row>
    <row r="2246" spans="1:92" ht="46.8" x14ac:dyDescent="0.3">
      <c r="A2246" s="51" t="s">
        <v>1031</v>
      </c>
      <c r="B2246" s="50"/>
      <c r="C2246" s="51"/>
      <c r="D2246" s="51"/>
      <c r="E2246" s="14" t="s">
        <v>1032</v>
      </c>
      <c r="F2246" s="18">
        <f t="shared" si="5177"/>
        <v>210</v>
      </c>
      <c r="G2246" s="18">
        <f t="shared" si="5177"/>
        <v>227.5</v>
      </c>
      <c r="H2246" s="18">
        <f t="shared" si="5177"/>
        <v>227.5</v>
      </c>
      <c r="I2246" s="18">
        <f t="shared" si="5177"/>
        <v>0</v>
      </c>
      <c r="J2246" s="18">
        <f t="shared" si="5177"/>
        <v>0</v>
      </c>
      <c r="K2246" s="18">
        <f t="shared" si="5177"/>
        <v>0</v>
      </c>
      <c r="L2246" s="18">
        <f t="shared" si="5134"/>
        <v>210</v>
      </c>
      <c r="M2246" s="18">
        <f t="shared" si="5135"/>
        <v>227.5</v>
      </c>
      <c r="N2246" s="18">
        <f t="shared" si="5136"/>
        <v>227.5</v>
      </c>
      <c r="O2246" s="18">
        <f t="shared" si="5177"/>
        <v>0</v>
      </c>
      <c r="P2246" s="18">
        <f t="shared" si="5177"/>
        <v>0</v>
      </c>
      <c r="Q2246" s="18">
        <f t="shared" si="5177"/>
        <v>0</v>
      </c>
      <c r="R2246" s="18">
        <f t="shared" si="5155"/>
        <v>210</v>
      </c>
      <c r="S2246" s="18">
        <f t="shared" si="5156"/>
        <v>227.5</v>
      </c>
      <c r="T2246" s="18">
        <f t="shared" si="5157"/>
        <v>227.5</v>
      </c>
      <c r="U2246" s="18">
        <f t="shared" si="5177"/>
        <v>0</v>
      </c>
      <c r="V2246" s="18">
        <f t="shared" si="5177"/>
        <v>0</v>
      </c>
      <c r="W2246" s="18">
        <f t="shared" si="5177"/>
        <v>0</v>
      </c>
      <c r="X2246" s="18">
        <f t="shared" si="5158"/>
        <v>210</v>
      </c>
      <c r="Y2246" s="18">
        <f t="shared" si="5159"/>
        <v>227.5</v>
      </c>
      <c r="Z2246" s="18">
        <f t="shared" si="5160"/>
        <v>227.5</v>
      </c>
      <c r="AA2246" s="18">
        <f t="shared" si="5177"/>
        <v>0</v>
      </c>
      <c r="AB2246" s="18">
        <f t="shared" si="5177"/>
        <v>0</v>
      </c>
      <c r="AC2246" s="18">
        <f t="shared" si="5177"/>
        <v>0</v>
      </c>
      <c r="AD2246" s="18">
        <f t="shared" si="5161"/>
        <v>210</v>
      </c>
      <c r="AE2246" s="18">
        <f t="shared" si="5162"/>
        <v>227.5</v>
      </c>
      <c r="AF2246" s="18">
        <f t="shared" si="5163"/>
        <v>227.5</v>
      </c>
      <c r="AG2246" s="18">
        <f t="shared" si="5177"/>
        <v>0</v>
      </c>
      <c r="AH2246" s="18">
        <f t="shared" si="5145"/>
        <v>210</v>
      </c>
      <c r="AI2246" s="18">
        <f t="shared" si="5146"/>
        <v>227.5</v>
      </c>
      <c r="AJ2246" s="18">
        <f t="shared" si="5147"/>
        <v>227.5</v>
      </c>
      <c r="AK2246" s="18">
        <f t="shared" si="5177"/>
        <v>0</v>
      </c>
      <c r="AL2246" s="18">
        <f t="shared" si="5177"/>
        <v>0</v>
      </c>
      <c r="AM2246" s="18">
        <f t="shared" si="5177"/>
        <v>0</v>
      </c>
      <c r="AN2246" s="18">
        <f t="shared" si="5039"/>
        <v>210</v>
      </c>
      <c r="AO2246" s="18">
        <f t="shared" si="5040"/>
        <v>227.5</v>
      </c>
      <c r="AP2246" s="18">
        <f t="shared" si="5041"/>
        <v>227.5</v>
      </c>
      <c r="AQ2246" s="18">
        <f t="shared" si="5177"/>
        <v>0</v>
      </c>
      <c r="AR2246" s="18">
        <f t="shared" si="5042"/>
        <v>210</v>
      </c>
      <c r="AS2246" s="18">
        <f t="shared" si="5177"/>
        <v>0</v>
      </c>
      <c r="AT2246" s="18">
        <f t="shared" si="5177"/>
        <v>0</v>
      </c>
      <c r="AU2246" s="18">
        <f t="shared" si="5177"/>
        <v>0</v>
      </c>
      <c r="AV2246" s="18">
        <f t="shared" si="5128"/>
        <v>210</v>
      </c>
      <c r="AW2246" s="18">
        <f t="shared" si="5129"/>
        <v>227.5</v>
      </c>
      <c r="AX2246" s="18">
        <f t="shared" si="5130"/>
        <v>227.5</v>
      </c>
      <c r="AY2246" s="18">
        <f t="shared" si="5177"/>
        <v>0</v>
      </c>
      <c r="AZ2246" s="18">
        <f t="shared" si="5177"/>
        <v>0</v>
      </c>
      <c r="BA2246" s="18">
        <f t="shared" si="5126"/>
        <v>210</v>
      </c>
      <c r="BB2246" s="18">
        <f t="shared" si="5127"/>
        <v>227.5</v>
      </c>
      <c r="BC2246" s="18">
        <f t="shared" si="5177"/>
        <v>-7.8</v>
      </c>
      <c r="BD2246" s="18">
        <f t="shared" si="5177"/>
        <v>0</v>
      </c>
      <c r="BE2246" s="18">
        <f t="shared" si="5177"/>
        <v>0</v>
      </c>
      <c r="BF2246" s="18">
        <f t="shared" si="5058"/>
        <v>202.2</v>
      </c>
      <c r="BG2246" s="18">
        <f t="shared" si="5059"/>
        <v>227.5</v>
      </c>
      <c r="BH2246" s="18">
        <f t="shared" si="5060"/>
        <v>227.5</v>
      </c>
      <c r="BI2246" s="18">
        <f t="shared" si="5177"/>
        <v>0</v>
      </c>
      <c r="BJ2246" s="25"/>
      <c r="BK2246" s="36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</row>
    <row r="2247" spans="1:92" ht="31.2" x14ac:dyDescent="0.3">
      <c r="A2247" s="51" t="s">
        <v>1031</v>
      </c>
      <c r="B2247" s="50">
        <v>200</v>
      </c>
      <c r="C2247" s="51"/>
      <c r="D2247" s="51"/>
      <c r="E2247" s="14" t="s">
        <v>455</v>
      </c>
      <c r="F2247" s="18">
        <f t="shared" si="5177"/>
        <v>210</v>
      </c>
      <c r="G2247" s="18">
        <f t="shared" si="5177"/>
        <v>227.5</v>
      </c>
      <c r="H2247" s="18">
        <f t="shared" si="5177"/>
        <v>227.5</v>
      </c>
      <c r="I2247" s="18">
        <f t="shared" si="5177"/>
        <v>0</v>
      </c>
      <c r="J2247" s="18">
        <f t="shared" si="5177"/>
        <v>0</v>
      </c>
      <c r="K2247" s="18">
        <f t="shared" si="5177"/>
        <v>0</v>
      </c>
      <c r="L2247" s="18">
        <f t="shared" si="5134"/>
        <v>210</v>
      </c>
      <c r="M2247" s="18">
        <f t="shared" si="5135"/>
        <v>227.5</v>
      </c>
      <c r="N2247" s="18">
        <f t="shared" si="5136"/>
        <v>227.5</v>
      </c>
      <c r="O2247" s="18">
        <f t="shared" si="5177"/>
        <v>0</v>
      </c>
      <c r="P2247" s="18">
        <f t="shared" si="5177"/>
        <v>0</v>
      </c>
      <c r="Q2247" s="18">
        <f t="shared" si="5177"/>
        <v>0</v>
      </c>
      <c r="R2247" s="18">
        <f t="shared" si="5155"/>
        <v>210</v>
      </c>
      <c r="S2247" s="18">
        <f t="shared" si="5156"/>
        <v>227.5</v>
      </c>
      <c r="T2247" s="18">
        <f t="shared" si="5157"/>
        <v>227.5</v>
      </c>
      <c r="U2247" s="18">
        <f t="shared" si="5177"/>
        <v>0</v>
      </c>
      <c r="V2247" s="18">
        <f t="shared" si="5177"/>
        <v>0</v>
      </c>
      <c r="W2247" s="18">
        <f t="shared" si="5177"/>
        <v>0</v>
      </c>
      <c r="X2247" s="18">
        <f t="shared" si="5158"/>
        <v>210</v>
      </c>
      <c r="Y2247" s="18">
        <f t="shared" si="5159"/>
        <v>227.5</v>
      </c>
      <c r="Z2247" s="18">
        <f t="shared" si="5160"/>
        <v>227.5</v>
      </c>
      <c r="AA2247" s="18">
        <f t="shared" si="5177"/>
        <v>0</v>
      </c>
      <c r="AB2247" s="18">
        <f t="shared" si="5177"/>
        <v>0</v>
      </c>
      <c r="AC2247" s="18">
        <f t="shared" si="5177"/>
        <v>0</v>
      </c>
      <c r="AD2247" s="18">
        <f t="shared" si="5161"/>
        <v>210</v>
      </c>
      <c r="AE2247" s="18">
        <f t="shared" si="5162"/>
        <v>227.5</v>
      </c>
      <c r="AF2247" s="18">
        <f t="shared" si="5163"/>
        <v>227.5</v>
      </c>
      <c r="AG2247" s="18">
        <f t="shared" si="5177"/>
        <v>0</v>
      </c>
      <c r="AH2247" s="18">
        <f t="shared" si="5145"/>
        <v>210</v>
      </c>
      <c r="AI2247" s="18">
        <f t="shared" si="5146"/>
        <v>227.5</v>
      </c>
      <c r="AJ2247" s="18">
        <f t="shared" si="5147"/>
        <v>227.5</v>
      </c>
      <c r="AK2247" s="18">
        <f t="shared" si="5177"/>
        <v>0</v>
      </c>
      <c r="AL2247" s="18">
        <f t="shared" si="5177"/>
        <v>0</v>
      </c>
      <c r="AM2247" s="18">
        <f t="shared" si="5177"/>
        <v>0</v>
      </c>
      <c r="AN2247" s="18">
        <f t="shared" si="5039"/>
        <v>210</v>
      </c>
      <c r="AO2247" s="18">
        <f t="shared" si="5040"/>
        <v>227.5</v>
      </c>
      <c r="AP2247" s="18">
        <f t="shared" si="5041"/>
        <v>227.5</v>
      </c>
      <c r="AQ2247" s="18">
        <f t="shared" si="5177"/>
        <v>0</v>
      </c>
      <c r="AR2247" s="18">
        <f t="shared" si="5042"/>
        <v>210</v>
      </c>
      <c r="AS2247" s="18">
        <f t="shared" si="5177"/>
        <v>0</v>
      </c>
      <c r="AT2247" s="18">
        <f t="shared" si="5177"/>
        <v>0</v>
      </c>
      <c r="AU2247" s="18">
        <f t="shared" si="5177"/>
        <v>0</v>
      </c>
      <c r="AV2247" s="18">
        <f t="shared" si="5128"/>
        <v>210</v>
      </c>
      <c r="AW2247" s="18">
        <f t="shared" si="5129"/>
        <v>227.5</v>
      </c>
      <c r="AX2247" s="18">
        <f t="shared" si="5130"/>
        <v>227.5</v>
      </c>
      <c r="AY2247" s="18">
        <f t="shared" si="5177"/>
        <v>0</v>
      </c>
      <c r="AZ2247" s="18">
        <f t="shared" si="5177"/>
        <v>0</v>
      </c>
      <c r="BA2247" s="18">
        <f t="shared" si="5126"/>
        <v>210</v>
      </c>
      <c r="BB2247" s="18">
        <f t="shared" si="5127"/>
        <v>227.5</v>
      </c>
      <c r="BC2247" s="18">
        <f t="shared" si="5177"/>
        <v>-7.8</v>
      </c>
      <c r="BD2247" s="18">
        <f t="shared" si="5177"/>
        <v>0</v>
      </c>
      <c r="BE2247" s="18">
        <f t="shared" si="5177"/>
        <v>0</v>
      </c>
      <c r="BF2247" s="18">
        <f t="shared" si="5058"/>
        <v>202.2</v>
      </c>
      <c r="BG2247" s="18">
        <f t="shared" si="5059"/>
        <v>227.5</v>
      </c>
      <c r="BH2247" s="18">
        <f t="shared" si="5060"/>
        <v>227.5</v>
      </c>
      <c r="BI2247" s="18">
        <f t="shared" si="5177"/>
        <v>0</v>
      </c>
      <c r="BJ2247" s="25"/>
      <c r="BK2247" s="36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</row>
    <row r="2248" spans="1:92" ht="46.8" x14ac:dyDescent="0.3">
      <c r="A2248" s="51" t="s">
        <v>1031</v>
      </c>
      <c r="B2248" s="50">
        <v>240</v>
      </c>
      <c r="C2248" s="51"/>
      <c r="D2248" s="51"/>
      <c r="E2248" s="14" t="s">
        <v>463</v>
      </c>
      <c r="F2248" s="18">
        <f t="shared" si="5177"/>
        <v>210</v>
      </c>
      <c r="G2248" s="18">
        <f t="shared" si="5177"/>
        <v>227.5</v>
      </c>
      <c r="H2248" s="18">
        <f t="shared" si="5177"/>
        <v>227.5</v>
      </c>
      <c r="I2248" s="18">
        <f t="shared" si="5177"/>
        <v>0</v>
      </c>
      <c r="J2248" s="18">
        <f t="shared" si="5177"/>
        <v>0</v>
      </c>
      <c r="K2248" s="18">
        <f t="shared" si="5177"/>
        <v>0</v>
      </c>
      <c r="L2248" s="18">
        <f t="shared" si="5134"/>
        <v>210</v>
      </c>
      <c r="M2248" s="18">
        <f t="shared" si="5135"/>
        <v>227.5</v>
      </c>
      <c r="N2248" s="18">
        <f t="shared" si="5136"/>
        <v>227.5</v>
      </c>
      <c r="O2248" s="18">
        <f t="shared" si="5177"/>
        <v>0</v>
      </c>
      <c r="P2248" s="18">
        <f t="shared" si="5177"/>
        <v>0</v>
      </c>
      <c r="Q2248" s="18">
        <f t="shared" si="5177"/>
        <v>0</v>
      </c>
      <c r="R2248" s="18">
        <f t="shared" si="5155"/>
        <v>210</v>
      </c>
      <c r="S2248" s="18">
        <f t="shared" si="5156"/>
        <v>227.5</v>
      </c>
      <c r="T2248" s="18">
        <f t="shared" si="5157"/>
        <v>227.5</v>
      </c>
      <c r="U2248" s="18">
        <f t="shared" si="5177"/>
        <v>0</v>
      </c>
      <c r="V2248" s="18">
        <f t="shared" si="5177"/>
        <v>0</v>
      </c>
      <c r="W2248" s="18">
        <f t="shared" si="5177"/>
        <v>0</v>
      </c>
      <c r="X2248" s="18">
        <f t="shared" si="5158"/>
        <v>210</v>
      </c>
      <c r="Y2248" s="18">
        <f t="shared" si="5159"/>
        <v>227.5</v>
      </c>
      <c r="Z2248" s="18">
        <f t="shared" si="5160"/>
        <v>227.5</v>
      </c>
      <c r="AA2248" s="18">
        <f t="shared" si="5177"/>
        <v>0</v>
      </c>
      <c r="AB2248" s="18">
        <f t="shared" si="5177"/>
        <v>0</v>
      </c>
      <c r="AC2248" s="18">
        <f t="shared" si="5177"/>
        <v>0</v>
      </c>
      <c r="AD2248" s="18">
        <f t="shared" si="5161"/>
        <v>210</v>
      </c>
      <c r="AE2248" s="18">
        <f t="shared" si="5162"/>
        <v>227.5</v>
      </c>
      <c r="AF2248" s="18">
        <f t="shared" si="5163"/>
        <v>227.5</v>
      </c>
      <c r="AG2248" s="18">
        <f t="shared" si="5177"/>
        <v>0</v>
      </c>
      <c r="AH2248" s="18">
        <f t="shared" si="5145"/>
        <v>210</v>
      </c>
      <c r="AI2248" s="18">
        <f t="shared" si="5146"/>
        <v>227.5</v>
      </c>
      <c r="AJ2248" s="18">
        <f t="shared" si="5147"/>
        <v>227.5</v>
      </c>
      <c r="AK2248" s="18">
        <f t="shared" si="5177"/>
        <v>0</v>
      </c>
      <c r="AL2248" s="18">
        <f t="shared" si="5177"/>
        <v>0</v>
      </c>
      <c r="AM2248" s="18">
        <f t="shared" si="5177"/>
        <v>0</v>
      </c>
      <c r="AN2248" s="18">
        <f t="shared" si="5039"/>
        <v>210</v>
      </c>
      <c r="AO2248" s="18">
        <f t="shared" si="5040"/>
        <v>227.5</v>
      </c>
      <c r="AP2248" s="18">
        <f t="shared" si="5041"/>
        <v>227.5</v>
      </c>
      <c r="AQ2248" s="18">
        <f t="shared" si="5177"/>
        <v>0</v>
      </c>
      <c r="AR2248" s="18">
        <f t="shared" si="5042"/>
        <v>210</v>
      </c>
      <c r="AS2248" s="18">
        <f t="shared" si="5177"/>
        <v>0</v>
      </c>
      <c r="AT2248" s="18">
        <f t="shared" si="5177"/>
        <v>0</v>
      </c>
      <c r="AU2248" s="18">
        <f t="shared" si="5177"/>
        <v>0</v>
      </c>
      <c r="AV2248" s="18">
        <f t="shared" si="5128"/>
        <v>210</v>
      </c>
      <c r="AW2248" s="18">
        <f t="shared" si="5129"/>
        <v>227.5</v>
      </c>
      <c r="AX2248" s="18">
        <f t="shared" si="5130"/>
        <v>227.5</v>
      </c>
      <c r="AY2248" s="18">
        <f t="shared" si="5177"/>
        <v>0</v>
      </c>
      <c r="AZ2248" s="18">
        <f t="shared" si="5177"/>
        <v>0</v>
      </c>
      <c r="BA2248" s="18">
        <f t="shared" si="5126"/>
        <v>210</v>
      </c>
      <c r="BB2248" s="18">
        <f t="shared" si="5127"/>
        <v>227.5</v>
      </c>
      <c r="BC2248" s="18">
        <f t="shared" si="5177"/>
        <v>-7.8</v>
      </c>
      <c r="BD2248" s="18">
        <f t="shared" si="5177"/>
        <v>0</v>
      </c>
      <c r="BE2248" s="18">
        <f t="shared" si="5177"/>
        <v>0</v>
      </c>
      <c r="BF2248" s="18">
        <f t="shared" si="5058"/>
        <v>202.2</v>
      </c>
      <c r="BG2248" s="18">
        <f t="shared" si="5059"/>
        <v>227.5</v>
      </c>
      <c r="BH2248" s="18">
        <f t="shared" si="5060"/>
        <v>227.5</v>
      </c>
      <c r="BI2248" s="18">
        <f t="shared" si="5177"/>
        <v>0</v>
      </c>
      <c r="BJ2248" s="25"/>
      <c r="BK2248" s="36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</row>
    <row r="2249" spans="1:92" ht="31.2" x14ac:dyDescent="0.3">
      <c r="A2249" s="51" t="s">
        <v>1031</v>
      </c>
      <c r="B2249" s="50">
        <v>240</v>
      </c>
      <c r="C2249" s="51" t="s">
        <v>137</v>
      </c>
      <c r="D2249" s="51" t="s">
        <v>224</v>
      </c>
      <c r="E2249" s="14" t="s">
        <v>430</v>
      </c>
      <c r="F2249" s="18">
        <v>210</v>
      </c>
      <c r="G2249" s="18">
        <v>227.5</v>
      </c>
      <c r="H2249" s="18">
        <v>227.5</v>
      </c>
      <c r="I2249" s="18"/>
      <c r="J2249" s="18"/>
      <c r="K2249" s="18"/>
      <c r="L2249" s="18">
        <f t="shared" si="5134"/>
        <v>210</v>
      </c>
      <c r="M2249" s="18">
        <f t="shared" si="5135"/>
        <v>227.5</v>
      </c>
      <c r="N2249" s="18">
        <f t="shared" si="5136"/>
        <v>227.5</v>
      </c>
      <c r="O2249" s="18"/>
      <c r="P2249" s="18"/>
      <c r="Q2249" s="18"/>
      <c r="R2249" s="18">
        <f t="shared" si="5155"/>
        <v>210</v>
      </c>
      <c r="S2249" s="18">
        <f t="shared" si="5156"/>
        <v>227.5</v>
      </c>
      <c r="T2249" s="18">
        <f t="shared" si="5157"/>
        <v>227.5</v>
      </c>
      <c r="U2249" s="18"/>
      <c r="V2249" s="18"/>
      <c r="W2249" s="18"/>
      <c r="X2249" s="18">
        <f t="shared" si="5158"/>
        <v>210</v>
      </c>
      <c r="Y2249" s="18">
        <f t="shared" si="5159"/>
        <v>227.5</v>
      </c>
      <c r="Z2249" s="18">
        <f t="shared" si="5160"/>
        <v>227.5</v>
      </c>
      <c r="AA2249" s="18"/>
      <c r="AB2249" s="18"/>
      <c r="AC2249" s="18"/>
      <c r="AD2249" s="18">
        <f t="shared" si="5161"/>
        <v>210</v>
      </c>
      <c r="AE2249" s="18">
        <f t="shared" si="5162"/>
        <v>227.5</v>
      </c>
      <c r="AF2249" s="18">
        <f t="shared" si="5163"/>
        <v>227.5</v>
      </c>
      <c r="AG2249" s="18"/>
      <c r="AH2249" s="18">
        <f t="shared" si="5145"/>
        <v>210</v>
      </c>
      <c r="AI2249" s="18">
        <f t="shared" si="5146"/>
        <v>227.5</v>
      </c>
      <c r="AJ2249" s="18">
        <f t="shared" si="5147"/>
        <v>227.5</v>
      </c>
      <c r="AK2249" s="18"/>
      <c r="AL2249" s="18"/>
      <c r="AM2249" s="18"/>
      <c r="AN2249" s="18">
        <f t="shared" si="5039"/>
        <v>210</v>
      </c>
      <c r="AO2249" s="18">
        <f t="shared" si="5040"/>
        <v>227.5</v>
      </c>
      <c r="AP2249" s="18">
        <f t="shared" si="5041"/>
        <v>227.5</v>
      </c>
      <c r="AQ2249" s="18"/>
      <c r="AR2249" s="18">
        <f t="shared" si="5042"/>
        <v>210</v>
      </c>
      <c r="AS2249" s="18"/>
      <c r="AT2249" s="18"/>
      <c r="AU2249" s="18"/>
      <c r="AV2249" s="18">
        <f t="shared" si="5128"/>
        <v>210</v>
      </c>
      <c r="AW2249" s="18">
        <f t="shared" si="5129"/>
        <v>227.5</v>
      </c>
      <c r="AX2249" s="18">
        <f t="shared" si="5130"/>
        <v>227.5</v>
      </c>
      <c r="AY2249" s="18"/>
      <c r="AZ2249" s="18"/>
      <c r="BA2249" s="18">
        <f t="shared" si="5126"/>
        <v>210</v>
      </c>
      <c r="BB2249" s="18">
        <f t="shared" si="5127"/>
        <v>227.5</v>
      </c>
      <c r="BC2249" s="18">
        <v>-7.8</v>
      </c>
      <c r="BD2249" s="18"/>
      <c r="BE2249" s="18"/>
      <c r="BF2249" s="18">
        <f t="shared" si="5058"/>
        <v>202.2</v>
      </c>
      <c r="BG2249" s="18">
        <f t="shared" si="5059"/>
        <v>227.5</v>
      </c>
      <c r="BH2249" s="18">
        <f t="shared" si="5060"/>
        <v>227.5</v>
      </c>
      <c r="BI2249" s="18"/>
      <c r="BJ2249" s="25"/>
      <c r="BK2249" s="36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</row>
    <row r="2250" spans="1:92" ht="62.4" x14ac:dyDescent="0.3">
      <c r="A2250" s="51" t="s">
        <v>330</v>
      </c>
      <c r="B2250" s="50"/>
      <c r="C2250" s="51"/>
      <c r="D2250" s="51"/>
      <c r="E2250" s="14" t="s">
        <v>1009</v>
      </c>
      <c r="F2250" s="18">
        <f t="shared" ref="F2250" si="5178">F2251+F2254+F2257</f>
        <v>696.5</v>
      </c>
      <c r="G2250" s="18">
        <f t="shared" ref="G2250:BI2250" si="5179">G2251+G2254+G2257</f>
        <v>692.3</v>
      </c>
      <c r="H2250" s="18">
        <f t="shared" si="5179"/>
        <v>290.7</v>
      </c>
      <c r="I2250" s="18">
        <f t="shared" ref="I2250:K2250" si="5180">I2251+I2254+I2257</f>
        <v>0</v>
      </c>
      <c r="J2250" s="18">
        <f t="shared" si="5180"/>
        <v>0</v>
      </c>
      <c r="K2250" s="18">
        <f t="shared" si="5180"/>
        <v>0</v>
      </c>
      <c r="L2250" s="18">
        <f t="shared" si="5134"/>
        <v>696.5</v>
      </c>
      <c r="M2250" s="18">
        <f t="shared" si="5135"/>
        <v>692.3</v>
      </c>
      <c r="N2250" s="18">
        <f t="shared" si="5136"/>
        <v>290.7</v>
      </c>
      <c r="O2250" s="18">
        <f t="shared" ref="O2250:Q2250" si="5181">O2251+O2254+O2257</f>
        <v>0</v>
      </c>
      <c r="P2250" s="18">
        <f t="shared" si="5181"/>
        <v>0</v>
      </c>
      <c r="Q2250" s="18">
        <f t="shared" si="5181"/>
        <v>0</v>
      </c>
      <c r="R2250" s="18">
        <f t="shared" si="5155"/>
        <v>696.5</v>
      </c>
      <c r="S2250" s="18">
        <f t="shared" si="5156"/>
        <v>692.3</v>
      </c>
      <c r="T2250" s="18">
        <f t="shared" si="5157"/>
        <v>290.7</v>
      </c>
      <c r="U2250" s="18">
        <f t="shared" ref="U2250:W2250" si="5182">U2251+U2254+U2257</f>
        <v>0</v>
      </c>
      <c r="V2250" s="18">
        <f t="shared" si="5182"/>
        <v>0</v>
      </c>
      <c r="W2250" s="18">
        <f t="shared" si="5182"/>
        <v>0</v>
      </c>
      <c r="X2250" s="18">
        <f t="shared" si="5158"/>
        <v>696.5</v>
      </c>
      <c r="Y2250" s="18">
        <f t="shared" si="5159"/>
        <v>692.3</v>
      </c>
      <c r="Z2250" s="18">
        <f t="shared" si="5160"/>
        <v>290.7</v>
      </c>
      <c r="AA2250" s="18">
        <f t="shared" ref="AA2250:AB2250" si="5183">AA2251+AA2254+AA2257</f>
        <v>0</v>
      </c>
      <c r="AB2250" s="18">
        <f t="shared" si="5183"/>
        <v>0</v>
      </c>
      <c r="AC2250" s="18">
        <f t="shared" ref="AC2250" si="5184">AC2251+AC2254+AC2257</f>
        <v>0</v>
      </c>
      <c r="AD2250" s="18">
        <f t="shared" si="5161"/>
        <v>696.5</v>
      </c>
      <c r="AE2250" s="18">
        <f t="shared" si="5162"/>
        <v>692.3</v>
      </c>
      <c r="AF2250" s="18">
        <f t="shared" si="5163"/>
        <v>290.7</v>
      </c>
      <c r="AG2250" s="18">
        <f t="shared" ref="AG2250" si="5185">AG2251+AG2254+AG2257</f>
        <v>0</v>
      </c>
      <c r="AH2250" s="18">
        <f t="shared" si="5145"/>
        <v>696.5</v>
      </c>
      <c r="AI2250" s="18">
        <f t="shared" si="5146"/>
        <v>692.3</v>
      </c>
      <c r="AJ2250" s="18">
        <f t="shared" si="5147"/>
        <v>290.7</v>
      </c>
      <c r="AK2250" s="18">
        <f t="shared" ref="AK2250:AM2250" si="5186">AK2251+AK2254+AK2257</f>
        <v>0</v>
      </c>
      <c r="AL2250" s="18">
        <f t="shared" si="5186"/>
        <v>0</v>
      </c>
      <c r="AM2250" s="18">
        <f t="shared" si="5186"/>
        <v>0</v>
      </c>
      <c r="AN2250" s="18">
        <f t="shared" si="5039"/>
        <v>696.5</v>
      </c>
      <c r="AO2250" s="18">
        <f t="shared" si="5040"/>
        <v>692.3</v>
      </c>
      <c r="AP2250" s="18">
        <f t="shared" si="5041"/>
        <v>290.7</v>
      </c>
      <c r="AQ2250" s="18">
        <f t="shared" ref="AQ2250" si="5187">AQ2251+AQ2254+AQ2257</f>
        <v>0</v>
      </c>
      <c r="AR2250" s="18">
        <f t="shared" si="5042"/>
        <v>696.5</v>
      </c>
      <c r="AS2250" s="18">
        <f t="shared" ref="AS2250:AU2250" si="5188">AS2251+AS2254+AS2257</f>
        <v>0</v>
      </c>
      <c r="AT2250" s="18">
        <f t="shared" si="5188"/>
        <v>0</v>
      </c>
      <c r="AU2250" s="18">
        <f t="shared" si="5188"/>
        <v>0</v>
      </c>
      <c r="AV2250" s="18">
        <f t="shared" si="5128"/>
        <v>696.5</v>
      </c>
      <c r="AW2250" s="18">
        <f t="shared" si="5129"/>
        <v>692.3</v>
      </c>
      <c r="AX2250" s="18">
        <f t="shared" si="5130"/>
        <v>290.7</v>
      </c>
      <c r="AY2250" s="18">
        <f t="shared" ref="AY2250:AZ2250" si="5189">AY2251+AY2254+AY2257</f>
        <v>0</v>
      </c>
      <c r="AZ2250" s="18">
        <f t="shared" si="5189"/>
        <v>0</v>
      </c>
      <c r="BA2250" s="18">
        <f t="shared" si="5126"/>
        <v>696.5</v>
      </c>
      <c r="BB2250" s="18">
        <f t="shared" si="5127"/>
        <v>692.3</v>
      </c>
      <c r="BC2250" s="18">
        <f t="shared" ref="BC2250:BE2250" si="5190">BC2251+BC2254+BC2257</f>
        <v>-25.325999999999993</v>
      </c>
      <c r="BD2250" s="18">
        <f t="shared" si="5190"/>
        <v>0</v>
      </c>
      <c r="BE2250" s="18">
        <f t="shared" si="5190"/>
        <v>0</v>
      </c>
      <c r="BF2250" s="18">
        <f t="shared" si="5058"/>
        <v>671.17399999999998</v>
      </c>
      <c r="BG2250" s="18">
        <f t="shared" si="5059"/>
        <v>692.3</v>
      </c>
      <c r="BH2250" s="18">
        <f t="shared" si="5060"/>
        <v>290.7</v>
      </c>
      <c r="BI2250" s="18">
        <f t="shared" si="5179"/>
        <v>0</v>
      </c>
      <c r="BJ2250" s="25"/>
      <c r="BK2250" s="36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</row>
    <row r="2251" spans="1:92" ht="31.2" hidden="1" x14ac:dyDescent="0.3">
      <c r="A2251" s="47" t="s">
        <v>330</v>
      </c>
      <c r="B2251" s="43">
        <v>200</v>
      </c>
      <c r="C2251" s="47"/>
      <c r="D2251" s="47"/>
      <c r="E2251" s="14" t="s">
        <v>455</v>
      </c>
      <c r="F2251" s="18">
        <f t="shared" ref="F2251:BI2252" si="5191">F2252</f>
        <v>0</v>
      </c>
      <c r="G2251" s="18">
        <f t="shared" si="5191"/>
        <v>0</v>
      </c>
      <c r="H2251" s="18">
        <f t="shared" si="5191"/>
        <v>0</v>
      </c>
      <c r="I2251" s="18">
        <f t="shared" si="5191"/>
        <v>0</v>
      </c>
      <c r="J2251" s="18">
        <f t="shared" si="5191"/>
        <v>0</v>
      </c>
      <c r="K2251" s="18">
        <f t="shared" si="5191"/>
        <v>0</v>
      </c>
      <c r="L2251" s="18">
        <f t="shared" si="5134"/>
        <v>0</v>
      </c>
      <c r="M2251" s="18">
        <f t="shared" si="5135"/>
        <v>0</v>
      </c>
      <c r="N2251" s="18">
        <f t="shared" si="5136"/>
        <v>0</v>
      </c>
      <c r="O2251" s="18">
        <f t="shared" si="5191"/>
        <v>0</v>
      </c>
      <c r="P2251" s="18">
        <f t="shared" si="5191"/>
        <v>0</v>
      </c>
      <c r="Q2251" s="18">
        <f t="shared" si="5191"/>
        <v>0</v>
      </c>
      <c r="R2251" s="18">
        <f t="shared" si="5155"/>
        <v>0</v>
      </c>
      <c r="S2251" s="18">
        <f t="shared" si="5156"/>
        <v>0</v>
      </c>
      <c r="T2251" s="18">
        <f t="shared" si="5157"/>
        <v>0</v>
      </c>
      <c r="U2251" s="18">
        <f t="shared" si="5191"/>
        <v>0</v>
      </c>
      <c r="V2251" s="18">
        <f t="shared" si="5191"/>
        <v>0</v>
      </c>
      <c r="W2251" s="18">
        <f t="shared" si="5191"/>
        <v>0</v>
      </c>
      <c r="X2251" s="18">
        <f t="shared" si="5158"/>
        <v>0</v>
      </c>
      <c r="Y2251" s="18">
        <f t="shared" si="5159"/>
        <v>0</v>
      </c>
      <c r="Z2251" s="18">
        <f t="shared" si="5160"/>
        <v>0</v>
      </c>
      <c r="AA2251" s="18">
        <f t="shared" si="5191"/>
        <v>0</v>
      </c>
      <c r="AB2251" s="18">
        <f t="shared" si="5191"/>
        <v>0</v>
      </c>
      <c r="AC2251" s="18">
        <f t="shared" si="5191"/>
        <v>0</v>
      </c>
      <c r="AD2251" s="18">
        <f t="shared" si="5161"/>
        <v>0</v>
      </c>
      <c r="AE2251" s="18">
        <f t="shared" si="5162"/>
        <v>0</v>
      </c>
      <c r="AF2251" s="18">
        <f t="shared" si="5163"/>
        <v>0</v>
      </c>
      <c r="AG2251" s="18">
        <f t="shared" si="5191"/>
        <v>0</v>
      </c>
      <c r="AH2251" s="18">
        <f t="shared" si="5145"/>
        <v>0</v>
      </c>
      <c r="AI2251" s="18">
        <f t="shared" si="5146"/>
        <v>0</v>
      </c>
      <c r="AJ2251" s="18">
        <f t="shared" si="5147"/>
        <v>0</v>
      </c>
      <c r="AK2251" s="18">
        <f t="shared" si="5191"/>
        <v>0</v>
      </c>
      <c r="AL2251" s="18">
        <f t="shared" si="5191"/>
        <v>0</v>
      </c>
      <c r="AM2251" s="18">
        <f t="shared" si="5191"/>
        <v>0</v>
      </c>
      <c r="AN2251" s="18">
        <f t="shared" si="5039"/>
        <v>0</v>
      </c>
      <c r="AO2251" s="18">
        <f t="shared" si="5040"/>
        <v>0</v>
      </c>
      <c r="AP2251" s="18">
        <f t="shared" si="5041"/>
        <v>0</v>
      </c>
      <c r="AQ2251" s="18">
        <f t="shared" si="5191"/>
        <v>0</v>
      </c>
      <c r="AR2251" s="18">
        <f t="shared" si="5042"/>
        <v>0</v>
      </c>
      <c r="AS2251" s="18">
        <f t="shared" si="5191"/>
        <v>0</v>
      </c>
      <c r="AT2251" s="18">
        <f t="shared" si="5191"/>
        <v>0</v>
      </c>
      <c r="AU2251" s="18">
        <f t="shared" si="5191"/>
        <v>0</v>
      </c>
      <c r="AV2251" s="18">
        <f t="shared" si="5128"/>
        <v>0</v>
      </c>
      <c r="AW2251" s="18">
        <f t="shared" si="5129"/>
        <v>0</v>
      </c>
      <c r="AX2251" s="18">
        <f t="shared" si="5130"/>
        <v>0</v>
      </c>
      <c r="AY2251" s="18">
        <f t="shared" si="5191"/>
        <v>0</v>
      </c>
      <c r="AZ2251" s="18">
        <f t="shared" si="5191"/>
        <v>0</v>
      </c>
      <c r="BA2251" s="18">
        <f t="shared" si="5126"/>
        <v>0</v>
      </c>
      <c r="BB2251" s="18">
        <f t="shared" si="5127"/>
        <v>0</v>
      </c>
      <c r="BC2251" s="18">
        <f t="shared" si="5191"/>
        <v>0</v>
      </c>
      <c r="BD2251" s="18">
        <f t="shared" si="5191"/>
        <v>0</v>
      </c>
      <c r="BE2251" s="18">
        <f t="shared" si="5191"/>
        <v>0</v>
      </c>
      <c r="BF2251" s="18">
        <f t="shared" si="5058"/>
        <v>0</v>
      </c>
      <c r="BG2251" s="18">
        <f t="shared" si="5059"/>
        <v>0</v>
      </c>
      <c r="BH2251" s="18">
        <f t="shared" si="5060"/>
        <v>0</v>
      </c>
      <c r="BI2251" s="18">
        <f t="shared" si="5191"/>
        <v>0</v>
      </c>
      <c r="BJ2251" s="25">
        <v>0</v>
      </c>
      <c r="BK2251" s="36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</row>
    <row r="2252" spans="1:92" ht="46.8" hidden="1" x14ac:dyDescent="0.3">
      <c r="A2252" s="47" t="s">
        <v>330</v>
      </c>
      <c r="B2252" s="43">
        <v>240</v>
      </c>
      <c r="C2252" s="47"/>
      <c r="D2252" s="47"/>
      <c r="E2252" s="14" t="s">
        <v>463</v>
      </c>
      <c r="F2252" s="18">
        <f t="shared" si="5191"/>
        <v>0</v>
      </c>
      <c r="G2252" s="18">
        <f t="shared" si="5191"/>
        <v>0</v>
      </c>
      <c r="H2252" s="18">
        <f t="shared" si="5191"/>
        <v>0</v>
      </c>
      <c r="I2252" s="18">
        <f t="shared" si="5191"/>
        <v>0</v>
      </c>
      <c r="J2252" s="18">
        <f t="shared" si="5191"/>
        <v>0</v>
      </c>
      <c r="K2252" s="18">
        <f t="shared" si="5191"/>
        <v>0</v>
      </c>
      <c r="L2252" s="18">
        <f t="shared" si="5134"/>
        <v>0</v>
      </c>
      <c r="M2252" s="18">
        <f t="shared" si="5135"/>
        <v>0</v>
      </c>
      <c r="N2252" s="18">
        <f t="shared" si="5136"/>
        <v>0</v>
      </c>
      <c r="O2252" s="18">
        <f t="shared" si="5191"/>
        <v>0</v>
      </c>
      <c r="P2252" s="18">
        <f t="shared" si="5191"/>
        <v>0</v>
      </c>
      <c r="Q2252" s="18">
        <f t="shared" si="5191"/>
        <v>0</v>
      </c>
      <c r="R2252" s="18">
        <f t="shared" si="5155"/>
        <v>0</v>
      </c>
      <c r="S2252" s="18">
        <f t="shared" si="5156"/>
        <v>0</v>
      </c>
      <c r="T2252" s="18">
        <f t="shared" si="5157"/>
        <v>0</v>
      </c>
      <c r="U2252" s="18">
        <f t="shared" si="5191"/>
        <v>0</v>
      </c>
      <c r="V2252" s="18">
        <f t="shared" si="5191"/>
        <v>0</v>
      </c>
      <c r="W2252" s="18">
        <f t="shared" si="5191"/>
        <v>0</v>
      </c>
      <c r="X2252" s="18">
        <f t="shared" si="5158"/>
        <v>0</v>
      </c>
      <c r="Y2252" s="18">
        <f t="shared" si="5159"/>
        <v>0</v>
      </c>
      <c r="Z2252" s="18">
        <f t="shared" si="5160"/>
        <v>0</v>
      </c>
      <c r="AA2252" s="18">
        <f t="shared" si="5191"/>
        <v>0</v>
      </c>
      <c r="AB2252" s="18">
        <f t="shared" si="5191"/>
        <v>0</v>
      </c>
      <c r="AC2252" s="18">
        <f t="shared" si="5191"/>
        <v>0</v>
      </c>
      <c r="AD2252" s="18">
        <f t="shared" si="5161"/>
        <v>0</v>
      </c>
      <c r="AE2252" s="18">
        <f t="shared" si="5162"/>
        <v>0</v>
      </c>
      <c r="AF2252" s="18">
        <f t="shared" si="5163"/>
        <v>0</v>
      </c>
      <c r="AG2252" s="18">
        <f t="shared" si="5191"/>
        <v>0</v>
      </c>
      <c r="AH2252" s="18">
        <f t="shared" si="5145"/>
        <v>0</v>
      </c>
      <c r="AI2252" s="18">
        <f t="shared" si="5146"/>
        <v>0</v>
      </c>
      <c r="AJ2252" s="18">
        <f t="shared" si="5147"/>
        <v>0</v>
      </c>
      <c r="AK2252" s="18">
        <f t="shared" si="5191"/>
        <v>0</v>
      </c>
      <c r="AL2252" s="18">
        <f t="shared" si="5191"/>
        <v>0</v>
      </c>
      <c r="AM2252" s="18">
        <f t="shared" si="5191"/>
        <v>0</v>
      </c>
      <c r="AN2252" s="18">
        <f t="shared" si="5039"/>
        <v>0</v>
      </c>
      <c r="AO2252" s="18">
        <f t="shared" si="5040"/>
        <v>0</v>
      </c>
      <c r="AP2252" s="18">
        <f t="shared" si="5041"/>
        <v>0</v>
      </c>
      <c r="AQ2252" s="18">
        <f t="shared" si="5191"/>
        <v>0</v>
      </c>
      <c r="AR2252" s="18">
        <f t="shared" si="5042"/>
        <v>0</v>
      </c>
      <c r="AS2252" s="18">
        <f t="shared" si="5191"/>
        <v>0</v>
      </c>
      <c r="AT2252" s="18">
        <f t="shared" si="5191"/>
        <v>0</v>
      </c>
      <c r="AU2252" s="18">
        <f t="shared" si="5191"/>
        <v>0</v>
      </c>
      <c r="AV2252" s="18">
        <f t="shared" si="5128"/>
        <v>0</v>
      </c>
      <c r="AW2252" s="18">
        <f t="shared" si="5129"/>
        <v>0</v>
      </c>
      <c r="AX2252" s="18">
        <f t="shared" si="5130"/>
        <v>0</v>
      </c>
      <c r="AY2252" s="18">
        <f t="shared" si="5191"/>
        <v>0</v>
      </c>
      <c r="AZ2252" s="18">
        <f t="shared" si="5191"/>
        <v>0</v>
      </c>
      <c r="BA2252" s="18">
        <f t="shared" si="5126"/>
        <v>0</v>
      </c>
      <c r="BB2252" s="18">
        <f t="shared" si="5127"/>
        <v>0</v>
      </c>
      <c r="BC2252" s="18">
        <f t="shared" si="5191"/>
        <v>0</v>
      </c>
      <c r="BD2252" s="18">
        <f t="shared" si="5191"/>
        <v>0</v>
      </c>
      <c r="BE2252" s="18">
        <f t="shared" si="5191"/>
        <v>0</v>
      </c>
      <c r="BF2252" s="18">
        <f t="shared" si="5058"/>
        <v>0</v>
      </c>
      <c r="BG2252" s="18">
        <f t="shared" si="5059"/>
        <v>0</v>
      </c>
      <c r="BH2252" s="18">
        <f t="shared" si="5060"/>
        <v>0</v>
      </c>
      <c r="BI2252" s="18">
        <f t="shared" si="5191"/>
        <v>0</v>
      </c>
      <c r="BJ2252" s="25">
        <v>0</v>
      </c>
      <c r="BK2252" s="36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</row>
    <row r="2253" spans="1:92" ht="31.2" hidden="1" x14ac:dyDescent="0.3">
      <c r="A2253" s="47" t="s">
        <v>330</v>
      </c>
      <c r="B2253" s="43">
        <v>240</v>
      </c>
      <c r="C2253" s="47" t="s">
        <v>137</v>
      </c>
      <c r="D2253" s="47" t="s">
        <v>224</v>
      </c>
      <c r="E2253" s="14" t="s">
        <v>430</v>
      </c>
      <c r="F2253" s="18">
        <v>0</v>
      </c>
      <c r="G2253" s="18">
        <v>0</v>
      </c>
      <c r="H2253" s="18">
        <v>0</v>
      </c>
      <c r="I2253" s="18"/>
      <c r="J2253" s="18"/>
      <c r="K2253" s="18"/>
      <c r="L2253" s="18">
        <f t="shared" si="5134"/>
        <v>0</v>
      </c>
      <c r="M2253" s="18">
        <f t="shared" si="5135"/>
        <v>0</v>
      </c>
      <c r="N2253" s="18">
        <f t="shared" si="5136"/>
        <v>0</v>
      </c>
      <c r="O2253" s="18"/>
      <c r="P2253" s="18"/>
      <c r="Q2253" s="18"/>
      <c r="R2253" s="18">
        <f t="shared" si="5155"/>
        <v>0</v>
      </c>
      <c r="S2253" s="18">
        <f t="shared" si="5156"/>
        <v>0</v>
      </c>
      <c r="T2253" s="18">
        <f t="shared" si="5157"/>
        <v>0</v>
      </c>
      <c r="U2253" s="18"/>
      <c r="V2253" s="18"/>
      <c r="W2253" s="18"/>
      <c r="X2253" s="18">
        <f t="shared" si="5158"/>
        <v>0</v>
      </c>
      <c r="Y2253" s="18">
        <f t="shared" si="5159"/>
        <v>0</v>
      </c>
      <c r="Z2253" s="18">
        <f t="shared" si="5160"/>
        <v>0</v>
      </c>
      <c r="AA2253" s="18"/>
      <c r="AB2253" s="18"/>
      <c r="AC2253" s="18"/>
      <c r="AD2253" s="18">
        <f t="shared" si="5161"/>
        <v>0</v>
      </c>
      <c r="AE2253" s="18">
        <f t="shared" si="5162"/>
        <v>0</v>
      </c>
      <c r="AF2253" s="18">
        <f t="shared" si="5163"/>
        <v>0</v>
      </c>
      <c r="AG2253" s="18"/>
      <c r="AH2253" s="18">
        <f t="shared" si="5145"/>
        <v>0</v>
      </c>
      <c r="AI2253" s="18">
        <f t="shared" si="5146"/>
        <v>0</v>
      </c>
      <c r="AJ2253" s="18">
        <f t="shared" si="5147"/>
        <v>0</v>
      </c>
      <c r="AK2253" s="18"/>
      <c r="AL2253" s="18"/>
      <c r="AM2253" s="18"/>
      <c r="AN2253" s="18">
        <f t="shared" ref="AN2253:AN2322" si="5192">AH2253+AK2253</f>
        <v>0</v>
      </c>
      <c r="AO2253" s="18">
        <f t="shared" ref="AO2253:AO2322" si="5193">AI2253+AL2253</f>
        <v>0</v>
      </c>
      <c r="AP2253" s="18">
        <f t="shared" ref="AP2253:AP2322" si="5194">AJ2253+AM2253</f>
        <v>0</v>
      </c>
      <c r="AQ2253" s="18"/>
      <c r="AR2253" s="18">
        <f t="shared" ref="AR2253:AR2322" si="5195">AN2253+AQ2253</f>
        <v>0</v>
      </c>
      <c r="AS2253" s="18"/>
      <c r="AT2253" s="18"/>
      <c r="AU2253" s="18"/>
      <c r="AV2253" s="18">
        <f t="shared" si="5128"/>
        <v>0</v>
      </c>
      <c r="AW2253" s="18">
        <f t="shared" si="5129"/>
        <v>0</v>
      </c>
      <c r="AX2253" s="18">
        <f t="shared" si="5130"/>
        <v>0</v>
      </c>
      <c r="AY2253" s="18"/>
      <c r="AZ2253" s="18"/>
      <c r="BA2253" s="18">
        <f t="shared" si="5126"/>
        <v>0</v>
      </c>
      <c r="BB2253" s="18">
        <f t="shared" si="5127"/>
        <v>0</v>
      </c>
      <c r="BC2253" s="18"/>
      <c r="BD2253" s="18"/>
      <c r="BE2253" s="18"/>
      <c r="BF2253" s="18">
        <f t="shared" si="5058"/>
        <v>0</v>
      </c>
      <c r="BG2253" s="18">
        <f t="shared" si="5059"/>
        <v>0</v>
      </c>
      <c r="BH2253" s="18">
        <f t="shared" si="5060"/>
        <v>0</v>
      </c>
      <c r="BI2253" s="18"/>
      <c r="BJ2253" s="25">
        <v>0</v>
      </c>
      <c r="BK2253" s="36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</row>
    <row r="2254" spans="1:92" hidden="1" x14ac:dyDescent="0.3">
      <c r="A2254" s="47" t="s">
        <v>330</v>
      </c>
      <c r="B2254" s="43">
        <v>800</v>
      </c>
      <c r="C2254" s="47"/>
      <c r="D2254" s="47"/>
      <c r="E2254" s="14" t="s">
        <v>460</v>
      </c>
      <c r="F2254" s="18">
        <f t="shared" ref="F2254:BI2255" si="5196">F2255</f>
        <v>0</v>
      </c>
      <c r="G2254" s="18">
        <f t="shared" si="5196"/>
        <v>0</v>
      </c>
      <c r="H2254" s="18">
        <f t="shared" si="5196"/>
        <v>0</v>
      </c>
      <c r="I2254" s="18">
        <f t="shared" si="5196"/>
        <v>0</v>
      </c>
      <c r="J2254" s="18">
        <f t="shared" si="5196"/>
        <v>0</v>
      </c>
      <c r="K2254" s="18">
        <f t="shared" si="5196"/>
        <v>0</v>
      </c>
      <c r="L2254" s="18">
        <f t="shared" si="5134"/>
        <v>0</v>
      </c>
      <c r="M2254" s="18">
        <f t="shared" si="5135"/>
        <v>0</v>
      </c>
      <c r="N2254" s="18">
        <f t="shared" si="5136"/>
        <v>0</v>
      </c>
      <c r="O2254" s="18">
        <f t="shared" si="5196"/>
        <v>0</v>
      </c>
      <c r="P2254" s="18">
        <f t="shared" si="5196"/>
        <v>0</v>
      </c>
      <c r="Q2254" s="18">
        <f t="shared" si="5196"/>
        <v>0</v>
      </c>
      <c r="R2254" s="18">
        <f t="shared" si="5155"/>
        <v>0</v>
      </c>
      <c r="S2254" s="18">
        <f t="shared" si="5156"/>
        <v>0</v>
      </c>
      <c r="T2254" s="18">
        <f t="shared" si="5157"/>
        <v>0</v>
      </c>
      <c r="U2254" s="18">
        <f t="shared" si="5196"/>
        <v>0</v>
      </c>
      <c r="V2254" s="18">
        <f t="shared" si="5196"/>
        <v>0</v>
      </c>
      <c r="W2254" s="18">
        <f t="shared" si="5196"/>
        <v>0</v>
      </c>
      <c r="X2254" s="18">
        <f t="shared" si="5158"/>
        <v>0</v>
      </c>
      <c r="Y2254" s="18">
        <f t="shared" si="5159"/>
        <v>0</v>
      </c>
      <c r="Z2254" s="18">
        <f t="shared" si="5160"/>
        <v>0</v>
      </c>
      <c r="AA2254" s="18">
        <f t="shared" si="5196"/>
        <v>0</v>
      </c>
      <c r="AB2254" s="18">
        <f t="shared" si="5196"/>
        <v>0</v>
      </c>
      <c r="AC2254" s="18">
        <f t="shared" si="5196"/>
        <v>0</v>
      </c>
      <c r="AD2254" s="18">
        <f t="shared" si="5161"/>
        <v>0</v>
      </c>
      <c r="AE2254" s="18">
        <f t="shared" si="5162"/>
        <v>0</v>
      </c>
      <c r="AF2254" s="18">
        <f t="shared" si="5163"/>
        <v>0</v>
      </c>
      <c r="AG2254" s="18">
        <f t="shared" si="5196"/>
        <v>0</v>
      </c>
      <c r="AH2254" s="18">
        <f t="shared" si="5145"/>
        <v>0</v>
      </c>
      <c r="AI2254" s="18">
        <f t="shared" si="5146"/>
        <v>0</v>
      </c>
      <c r="AJ2254" s="18">
        <f t="shared" si="5147"/>
        <v>0</v>
      </c>
      <c r="AK2254" s="18">
        <f t="shared" si="5196"/>
        <v>0</v>
      </c>
      <c r="AL2254" s="18">
        <f t="shared" si="5196"/>
        <v>0</v>
      </c>
      <c r="AM2254" s="18">
        <f t="shared" si="5196"/>
        <v>0</v>
      </c>
      <c r="AN2254" s="18">
        <f t="shared" si="5192"/>
        <v>0</v>
      </c>
      <c r="AO2254" s="18">
        <f t="shared" si="5193"/>
        <v>0</v>
      </c>
      <c r="AP2254" s="18">
        <f t="shared" si="5194"/>
        <v>0</v>
      </c>
      <c r="AQ2254" s="18">
        <f t="shared" si="5196"/>
        <v>0</v>
      </c>
      <c r="AR2254" s="18">
        <f t="shared" si="5195"/>
        <v>0</v>
      </c>
      <c r="AS2254" s="18">
        <f t="shared" si="5196"/>
        <v>0</v>
      </c>
      <c r="AT2254" s="18">
        <f t="shared" si="5196"/>
        <v>0</v>
      </c>
      <c r="AU2254" s="18">
        <f t="shared" si="5196"/>
        <v>0</v>
      </c>
      <c r="AV2254" s="18">
        <f t="shared" si="5128"/>
        <v>0</v>
      </c>
      <c r="AW2254" s="18">
        <f t="shared" si="5129"/>
        <v>0</v>
      </c>
      <c r="AX2254" s="18">
        <f t="shared" si="5130"/>
        <v>0</v>
      </c>
      <c r="AY2254" s="18">
        <f t="shared" si="5196"/>
        <v>0</v>
      </c>
      <c r="AZ2254" s="18">
        <f t="shared" si="5196"/>
        <v>0</v>
      </c>
      <c r="BA2254" s="18">
        <f t="shared" si="5126"/>
        <v>0</v>
      </c>
      <c r="BB2254" s="18">
        <f t="shared" si="5127"/>
        <v>0</v>
      </c>
      <c r="BC2254" s="18">
        <f t="shared" si="5196"/>
        <v>0</v>
      </c>
      <c r="BD2254" s="18">
        <f t="shared" si="5196"/>
        <v>0</v>
      </c>
      <c r="BE2254" s="18">
        <f t="shared" si="5196"/>
        <v>0</v>
      </c>
      <c r="BF2254" s="18">
        <f t="shared" si="5058"/>
        <v>0</v>
      </c>
      <c r="BG2254" s="18">
        <f t="shared" si="5059"/>
        <v>0</v>
      </c>
      <c r="BH2254" s="18">
        <f t="shared" si="5060"/>
        <v>0</v>
      </c>
      <c r="BI2254" s="18">
        <f t="shared" si="5196"/>
        <v>0</v>
      </c>
      <c r="BJ2254" s="25">
        <v>0</v>
      </c>
      <c r="BK2254" s="36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</row>
    <row r="2255" spans="1:92" hidden="1" x14ac:dyDescent="0.3">
      <c r="A2255" s="47" t="s">
        <v>330</v>
      </c>
      <c r="B2255" s="43">
        <v>830</v>
      </c>
      <c r="C2255" s="47"/>
      <c r="D2255" s="47"/>
      <c r="E2255" s="14" t="s">
        <v>476</v>
      </c>
      <c r="F2255" s="18">
        <f t="shared" si="5196"/>
        <v>0</v>
      </c>
      <c r="G2255" s="18">
        <f t="shared" si="5196"/>
        <v>0</v>
      </c>
      <c r="H2255" s="18">
        <f t="shared" si="5196"/>
        <v>0</v>
      </c>
      <c r="I2255" s="18">
        <f t="shared" si="5196"/>
        <v>0</v>
      </c>
      <c r="J2255" s="18">
        <f t="shared" si="5196"/>
        <v>0</v>
      </c>
      <c r="K2255" s="18">
        <f t="shared" si="5196"/>
        <v>0</v>
      </c>
      <c r="L2255" s="18">
        <f t="shared" si="5134"/>
        <v>0</v>
      </c>
      <c r="M2255" s="18">
        <f t="shared" si="5135"/>
        <v>0</v>
      </c>
      <c r="N2255" s="18">
        <f t="shared" si="5136"/>
        <v>0</v>
      </c>
      <c r="O2255" s="18">
        <f t="shared" si="5196"/>
        <v>0</v>
      </c>
      <c r="P2255" s="18">
        <f t="shared" si="5196"/>
        <v>0</v>
      </c>
      <c r="Q2255" s="18">
        <f t="shared" si="5196"/>
        <v>0</v>
      </c>
      <c r="R2255" s="18">
        <f t="shared" si="5155"/>
        <v>0</v>
      </c>
      <c r="S2255" s="18">
        <f t="shared" si="5156"/>
        <v>0</v>
      </c>
      <c r="T2255" s="18">
        <f t="shared" si="5157"/>
        <v>0</v>
      </c>
      <c r="U2255" s="18">
        <f t="shared" si="5196"/>
        <v>0</v>
      </c>
      <c r="V2255" s="18">
        <f t="shared" si="5196"/>
        <v>0</v>
      </c>
      <c r="W2255" s="18">
        <f t="shared" si="5196"/>
        <v>0</v>
      </c>
      <c r="X2255" s="18">
        <f t="shared" si="5158"/>
        <v>0</v>
      </c>
      <c r="Y2255" s="18">
        <f t="shared" si="5159"/>
        <v>0</v>
      </c>
      <c r="Z2255" s="18">
        <f t="shared" si="5160"/>
        <v>0</v>
      </c>
      <c r="AA2255" s="18">
        <f t="shared" si="5196"/>
        <v>0</v>
      </c>
      <c r="AB2255" s="18">
        <f t="shared" si="5196"/>
        <v>0</v>
      </c>
      <c r="AC2255" s="18">
        <f t="shared" si="5196"/>
        <v>0</v>
      </c>
      <c r="AD2255" s="18">
        <f t="shared" si="5161"/>
        <v>0</v>
      </c>
      <c r="AE2255" s="18">
        <f t="shared" si="5162"/>
        <v>0</v>
      </c>
      <c r="AF2255" s="18">
        <f t="shared" si="5163"/>
        <v>0</v>
      </c>
      <c r="AG2255" s="18">
        <f t="shared" si="5196"/>
        <v>0</v>
      </c>
      <c r="AH2255" s="18">
        <f t="shared" si="5145"/>
        <v>0</v>
      </c>
      <c r="AI2255" s="18">
        <f t="shared" si="5146"/>
        <v>0</v>
      </c>
      <c r="AJ2255" s="18">
        <f t="shared" si="5147"/>
        <v>0</v>
      </c>
      <c r="AK2255" s="18">
        <f t="shared" si="5196"/>
        <v>0</v>
      </c>
      <c r="AL2255" s="18">
        <f t="shared" si="5196"/>
        <v>0</v>
      </c>
      <c r="AM2255" s="18">
        <f t="shared" si="5196"/>
        <v>0</v>
      </c>
      <c r="AN2255" s="18">
        <f t="shared" si="5192"/>
        <v>0</v>
      </c>
      <c r="AO2255" s="18">
        <f t="shared" si="5193"/>
        <v>0</v>
      </c>
      <c r="AP2255" s="18">
        <f t="shared" si="5194"/>
        <v>0</v>
      </c>
      <c r="AQ2255" s="18">
        <f t="shared" si="5196"/>
        <v>0</v>
      </c>
      <c r="AR2255" s="18">
        <f t="shared" si="5195"/>
        <v>0</v>
      </c>
      <c r="AS2255" s="18">
        <f t="shared" si="5196"/>
        <v>0</v>
      </c>
      <c r="AT2255" s="18">
        <f t="shared" si="5196"/>
        <v>0</v>
      </c>
      <c r="AU2255" s="18">
        <f t="shared" si="5196"/>
        <v>0</v>
      </c>
      <c r="AV2255" s="18">
        <f t="shared" si="5128"/>
        <v>0</v>
      </c>
      <c r="AW2255" s="18">
        <f t="shared" si="5129"/>
        <v>0</v>
      </c>
      <c r="AX2255" s="18">
        <f t="shared" si="5130"/>
        <v>0</v>
      </c>
      <c r="AY2255" s="18">
        <f t="shared" si="5196"/>
        <v>0</v>
      </c>
      <c r="AZ2255" s="18">
        <f t="shared" si="5196"/>
        <v>0</v>
      </c>
      <c r="BA2255" s="18">
        <f t="shared" si="5126"/>
        <v>0</v>
      </c>
      <c r="BB2255" s="18">
        <f t="shared" si="5127"/>
        <v>0</v>
      </c>
      <c r="BC2255" s="18">
        <f t="shared" si="5196"/>
        <v>0</v>
      </c>
      <c r="BD2255" s="18">
        <f t="shared" si="5196"/>
        <v>0</v>
      </c>
      <c r="BE2255" s="18">
        <f t="shared" si="5196"/>
        <v>0</v>
      </c>
      <c r="BF2255" s="18">
        <f t="shared" si="5058"/>
        <v>0</v>
      </c>
      <c r="BG2255" s="18">
        <f t="shared" si="5059"/>
        <v>0</v>
      </c>
      <c r="BH2255" s="18">
        <f t="shared" si="5060"/>
        <v>0</v>
      </c>
      <c r="BI2255" s="18">
        <f t="shared" si="5196"/>
        <v>0</v>
      </c>
      <c r="BJ2255" s="25">
        <v>0</v>
      </c>
      <c r="BK2255" s="36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</row>
    <row r="2256" spans="1:92" ht="31.2" hidden="1" x14ac:dyDescent="0.3">
      <c r="A2256" s="47" t="s">
        <v>330</v>
      </c>
      <c r="B2256" s="43">
        <v>830</v>
      </c>
      <c r="C2256" s="47" t="s">
        <v>137</v>
      </c>
      <c r="D2256" s="47" t="s">
        <v>224</v>
      </c>
      <c r="E2256" s="14" t="s">
        <v>430</v>
      </c>
      <c r="F2256" s="18">
        <v>0</v>
      </c>
      <c r="G2256" s="18">
        <v>0</v>
      </c>
      <c r="H2256" s="18">
        <v>0</v>
      </c>
      <c r="I2256" s="18"/>
      <c r="J2256" s="18"/>
      <c r="K2256" s="18"/>
      <c r="L2256" s="18">
        <f t="shared" si="5134"/>
        <v>0</v>
      </c>
      <c r="M2256" s="18">
        <f t="shared" si="5135"/>
        <v>0</v>
      </c>
      <c r="N2256" s="18">
        <f t="shared" si="5136"/>
        <v>0</v>
      </c>
      <c r="O2256" s="18"/>
      <c r="P2256" s="18"/>
      <c r="Q2256" s="18"/>
      <c r="R2256" s="18">
        <f t="shared" si="5155"/>
        <v>0</v>
      </c>
      <c r="S2256" s="18">
        <f t="shared" si="5156"/>
        <v>0</v>
      </c>
      <c r="T2256" s="18">
        <f t="shared" si="5157"/>
        <v>0</v>
      </c>
      <c r="U2256" s="18"/>
      <c r="V2256" s="18"/>
      <c r="W2256" s="18"/>
      <c r="X2256" s="18">
        <f t="shared" si="5158"/>
        <v>0</v>
      </c>
      <c r="Y2256" s="18">
        <f t="shared" si="5159"/>
        <v>0</v>
      </c>
      <c r="Z2256" s="18">
        <f t="shared" si="5160"/>
        <v>0</v>
      </c>
      <c r="AA2256" s="18"/>
      <c r="AB2256" s="18"/>
      <c r="AC2256" s="18"/>
      <c r="AD2256" s="18">
        <f t="shared" si="5161"/>
        <v>0</v>
      </c>
      <c r="AE2256" s="18">
        <f t="shared" si="5162"/>
        <v>0</v>
      </c>
      <c r="AF2256" s="18">
        <f t="shared" si="5163"/>
        <v>0</v>
      </c>
      <c r="AG2256" s="18"/>
      <c r="AH2256" s="18">
        <f t="shared" si="5145"/>
        <v>0</v>
      </c>
      <c r="AI2256" s="18">
        <f t="shared" si="5146"/>
        <v>0</v>
      </c>
      <c r="AJ2256" s="18">
        <f t="shared" si="5147"/>
        <v>0</v>
      </c>
      <c r="AK2256" s="18"/>
      <c r="AL2256" s="18"/>
      <c r="AM2256" s="18"/>
      <c r="AN2256" s="18">
        <f t="shared" si="5192"/>
        <v>0</v>
      </c>
      <c r="AO2256" s="18">
        <f t="shared" si="5193"/>
        <v>0</v>
      </c>
      <c r="AP2256" s="18">
        <f t="shared" si="5194"/>
        <v>0</v>
      </c>
      <c r="AQ2256" s="18"/>
      <c r="AR2256" s="18">
        <f t="shared" si="5195"/>
        <v>0</v>
      </c>
      <c r="AS2256" s="18"/>
      <c r="AT2256" s="18"/>
      <c r="AU2256" s="18"/>
      <c r="AV2256" s="18">
        <f t="shared" si="5128"/>
        <v>0</v>
      </c>
      <c r="AW2256" s="18">
        <f t="shared" si="5129"/>
        <v>0</v>
      </c>
      <c r="AX2256" s="18">
        <f t="shared" si="5130"/>
        <v>0</v>
      </c>
      <c r="AY2256" s="18"/>
      <c r="AZ2256" s="18"/>
      <c r="BA2256" s="18">
        <f t="shared" si="5126"/>
        <v>0</v>
      </c>
      <c r="BB2256" s="18">
        <f t="shared" si="5127"/>
        <v>0</v>
      </c>
      <c r="BC2256" s="18"/>
      <c r="BD2256" s="18"/>
      <c r="BE2256" s="18"/>
      <c r="BF2256" s="18">
        <f t="shared" si="5058"/>
        <v>0</v>
      </c>
      <c r="BG2256" s="18">
        <f t="shared" si="5059"/>
        <v>0</v>
      </c>
      <c r="BH2256" s="18">
        <f t="shared" si="5060"/>
        <v>0</v>
      </c>
      <c r="BI2256" s="18"/>
      <c r="BJ2256" s="25">
        <v>0</v>
      </c>
      <c r="BK2256" s="36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</row>
    <row r="2257" spans="1:92" ht="62.4" x14ac:dyDescent="0.3">
      <c r="A2257" s="51" t="s">
        <v>984</v>
      </c>
      <c r="B2257" s="50"/>
      <c r="C2257" s="51"/>
      <c r="D2257" s="51"/>
      <c r="E2257" s="14" t="s">
        <v>985</v>
      </c>
      <c r="F2257" s="18">
        <f t="shared" ref="F2257" si="5197">F2258+F2261</f>
        <v>696.5</v>
      </c>
      <c r="G2257" s="18">
        <f t="shared" ref="G2257:BI2257" si="5198">G2258+G2261</f>
        <v>692.3</v>
      </c>
      <c r="H2257" s="18">
        <f t="shared" si="5198"/>
        <v>290.7</v>
      </c>
      <c r="I2257" s="18">
        <f t="shared" ref="I2257:K2257" si="5199">I2258+I2261</f>
        <v>0</v>
      </c>
      <c r="J2257" s="18">
        <f t="shared" si="5199"/>
        <v>0</v>
      </c>
      <c r="K2257" s="18">
        <f t="shared" si="5199"/>
        <v>0</v>
      </c>
      <c r="L2257" s="18">
        <f t="shared" si="5134"/>
        <v>696.5</v>
      </c>
      <c r="M2257" s="18">
        <f t="shared" si="5135"/>
        <v>692.3</v>
      </c>
      <c r="N2257" s="18">
        <f t="shared" si="5136"/>
        <v>290.7</v>
      </c>
      <c r="O2257" s="18">
        <f t="shared" ref="O2257:Q2257" si="5200">O2258+O2261</f>
        <v>0</v>
      </c>
      <c r="P2257" s="18">
        <f t="shared" si="5200"/>
        <v>0</v>
      </c>
      <c r="Q2257" s="18">
        <f t="shared" si="5200"/>
        <v>0</v>
      </c>
      <c r="R2257" s="18">
        <f t="shared" si="5155"/>
        <v>696.5</v>
      </c>
      <c r="S2257" s="18">
        <f t="shared" si="5156"/>
        <v>692.3</v>
      </c>
      <c r="T2257" s="18">
        <f t="shared" si="5157"/>
        <v>290.7</v>
      </c>
      <c r="U2257" s="18">
        <f t="shared" ref="U2257:W2257" si="5201">U2258+U2261</f>
        <v>0</v>
      </c>
      <c r="V2257" s="18">
        <f t="shared" si="5201"/>
        <v>0</v>
      </c>
      <c r="W2257" s="18">
        <f t="shared" si="5201"/>
        <v>0</v>
      </c>
      <c r="X2257" s="18">
        <f t="shared" si="5158"/>
        <v>696.5</v>
      </c>
      <c r="Y2257" s="18">
        <f t="shared" si="5159"/>
        <v>692.3</v>
      </c>
      <c r="Z2257" s="18">
        <f t="shared" si="5160"/>
        <v>290.7</v>
      </c>
      <c r="AA2257" s="18">
        <f t="shared" ref="AA2257:AB2257" si="5202">AA2258+AA2261</f>
        <v>0</v>
      </c>
      <c r="AB2257" s="18">
        <f t="shared" si="5202"/>
        <v>0</v>
      </c>
      <c r="AC2257" s="18">
        <f t="shared" ref="AC2257" si="5203">AC2258+AC2261</f>
        <v>0</v>
      </c>
      <c r="AD2257" s="18">
        <f t="shared" si="5161"/>
        <v>696.5</v>
      </c>
      <c r="AE2257" s="18">
        <f t="shared" si="5162"/>
        <v>692.3</v>
      </c>
      <c r="AF2257" s="18">
        <f t="shared" si="5163"/>
        <v>290.7</v>
      </c>
      <c r="AG2257" s="18">
        <f t="shared" ref="AG2257" si="5204">AG2258+AG2261</f>
        <v>0</v>
      </c>
      <c r="AH2257" s="18">
        <f t="shared" si="5145"/>
        <v>696.5</v>
      </c>
      <c r="AI2257" s="18">
        <f t="shared" si="5146"/>
        <v>692.3</v>
      </c>
      <c r="AJ2257" s="18">
        <f t="shared" si="5147"/>
        <v>290.7</v>
      </c>
      <c r="AK2257" s="18">
        <f t="shared" ref="AK2257:AM2257" si="5205">AK2258+AK2261</f>
        <v>0</v>
      </c>
      <c r="AL2257" s="18">
        <f t="shared" si="5205"/>
        <v>0</v>
      </c>
      <c r="AM2257" s="18">
        <f t="shared" si="5205"/>
        <v>0</v>
      </c>
      <c r="AN2257" s="18">
        <f t="shared" si="5192"/>
        <v>696.5</v>
      </c>
      <c r="AO2257" s="18">
        <f t="shared" si="5193"/>
        <v>692.3</v>
      </c>
      <c r="AP2257" s="18">
        <f t="shared" si="5194"/>
        <v>290.7</v>
      </c>
      <c r="AQ2257" s="18">
        <f t="shared" ref="AQ2257" si="5206">AQ2258+AQ2261</f>
        <v>0</v>
      </c>
      <c r="AR2257" s="18">
        <f t="shared" si="5195"/>
        <v>696.5</v>
      </c>
      <c r="AS2257" s="18">
        <f t="shared" ref="AS2257:AU2257" si="5207">AS2258+AS2261</f>
        <v>0</v>
      </c>
      <c r="AT2257" s="18">
        <f t="shared" si="5207"/>
        <v>0</v>
      </c>
      <c r="AU2257" s="18">
        <f t="shared" si="5207"/>
        <v>0</v>
      </c>
      <c r="AV2257" s="18">
        <f t="shared" si="5128"/>
        <v>696.5</v>
      </c>
      <c r="AW2257" s="18">
        <f t="shared" si="5129"/>
        <v>692.3</v>
      </c>
      <c r="AX2257" s="18">
        <f t="shared" si="5130"/>
        <v>290.7</v>
      </c>
      <c r="AY2257" s="18">
        <f t="shared" ref="AY2257:AZ2257" si="5208">AY2258+AY2261</f>
        <v>0</v>
      </c>
      <c r="AZ2257" s="18">
        <f t="shared" si="5208"/>
        <v>0</v>
      </c>
      <c r="BA2257" s="18">
        <f t="shared" si="5126"/>
        <v>696.5</v>
      </c>
      <c r="BB2257" s="18">
        <f t="shared" si="5127"/>
        <v>692.3</v>
      </c>
      <c r="BC2257" s="18">
        <f t="shared" ref="BC2257:BE2257" si="5209">BC2258+BC2261</f>
        <v>-25.325999999999993</v>
      </c>
      <c r="BD2257" s="18">
        <f t="shared" si="5209"/>
        <v>0</v>
      </c>
      <c r="BE2257" s="18">
        <f t="shared" si="5209"/>
        <v>0</v>
      </c>
      <c r="BF2257" s="18">
        <f t="shared" si="5058"/>
        <v>671.17399999999998</v>
      </c>
      <c r="BG2257" s="18">
        <f t="shared" si="5059"/>
        <v>692.3</v>
      </c>
      <c r="BH2257" s="18">
        <f t="shared" si="5060"/>
        <v>290.7</v>
      </c>
      <c r="BI2257" s="18">
        <f t="shared" si="5198"/>
        <v>0</v>
      </c>
      <c r="BJ2257" s="25"/>
      <c r="BK2257" s="36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</row>
    <row r="2258" spans="1:92" ht="31.2" x14ac:dyDescent="0.3">
      <c r="A2258" s="51" t="s">
        <v>984</v>
      </c>
      <c r="B2258" s="50">
        <v>200</v>
      </c>
      <c r="C2258" s="51"/>
      <c r="D2258" s="51"/>
      <c r="E2258" s="14" t="s">
        <v>455</v>
      </c>
      <c r="F2258" s="18">
        <f t="shared" ref="F2258:BI2259" si="5210">F2259</f>
        <v>696.5</v>
      </c>
      <c r="G2258" s="18">
        <f t="shared" si="5210"/>
        <v>692.3</v>
      </c>
      <c r="H2258" s="18">
        <f t="shared" si="5210"/>
        <v>290.7</v>
      </c>
      <c r="I2258" s="18">
        <f t="shared" si="5210"/>
        <v>0</v>
      </c>
      <c r="J2258" s="18">
        <f t="shared" si="5210"/>
        <v>0</v>
      </c>
      <c r="K2258" s="18">
        <f t="shared" si="5210"/>
        <v>0</v>
      </c>
      <c r="L2258" s="18">
        <f t="shared" si="5134"/>
        <v>696.5</v>
      </c>
      <c r="M2258" s="18">
        <f t="shared" si="5135"/>
        <v>692.3</v>
      </c>
      <c r="N2258" s="18">
        <f t="shared" si="5136"/>
        <v>290.7</v>
      </c>
      <c r="O2258" s="18">
        <f t="shared" si="5210"/>
        <v>0</v>
      </c>
      <c r="P2258" s="18">
        <f t="shared" si="5210"/>
        <v>0</v>
      </c>
      <c r="Q2258" s="18">
        <f t="shared" si="5210"/>
        <v>0</v>
      </c>
      <c r="R2258" s="18">
        <f t="shared" si="5155"/>
        <v>696.5</v>
      </c>
      <c r="S2258" s="18">
        <f t="shared" si="5156"/>
        <v>692.3</v>
      </c>
      <c r="T2258" s="18">
        <f t="shared" si="5157"/>
        <v>290.7</v>
      </c>
      <c r="U2258" s="18">
        <f t="shared" si="5210"/>
        <v>0</v>
      </c>
      <c r="V2258" s="18">
        <f t="shared" si="5210"/>
        <v>0</v>
      </c>
      <c r="W2258" s="18">
        <f t="shared" si="5210"/>
        <v>0</v>
      </c>
      <c r="X2258" s="18">
        <f t="shared" si="5158"/>
        <v>696.5</v>
      </c>
      <c r="Y2258" s="18">
        <f t="shared" si="5159"/>
        <v>692.3</v>
      </c>
      <c r="Z2258" s="18">
        <f t="shared" si="5160"/>
        <v>290.7</v>
      </c>
      <c r="AA2258" s="18">
        <f t="shared" si="5210"/>
        <v>0</v>
      </c>
      <c r="AB2258" s="18">
        <f t="shared" si="5210"/>
        <v>0</v>
      </c>
      <c r="AC2258" s="18">
        <f t="shared" si="5210"/>
        <v>0</v>
      </c>
      <c r="AD2258" s="18">
        <f t="shared" si="5161"/>
        <v>696.5</v>
      </c>
      <c r="AE2258" s="18">
        <f t="shared" si="5162"/>
        <v>692.3</v>
      </c>
      <c r="AF2258" s="18">
        <f t="shared" si="5163"/>
        <v>290.7</v>
      </c>
      <c r="AG2258" s="18">
        <f t="shared" si="5210"/>
        <v>0</v>
      </c>
      <c r="AH2258" s="18">
        <f t="shared" si="5145"/>
        <v>696.5</v>
      </c>
      <c r="AI2258" s="18">
        <f t="shared" si="5146"/>
        <v>692.3</v>
      </c>
      <c r="AJ2258" s="18">
        <f t="shared" si="5147"/>
        <v>290.7</v>
      </c>
      <c r="AK2258" s="18">
        <f t="shared" si="5210"/>
        <v>0</v>
      </c>
      <c r="AL2258" s="18">
        <f t="shared" si="5210"/>
        <v>0</v>
      </c>
      <c r="AM2258" s="18">
        <f t="shared" si="5210"/>
        <v>0</v>
      </c>
      <c r="AN2258" s="18">
        <f t="shared" si="5192"/>
        <v>696.5</v>
      </c>
      <c r="AO2258" s="18">
        <f t="shared" si="5193"/>
        <v>692.3</v>
      </c>
      <c r="AP2258" s="18">
        <f t="shared" si="5194"/>
        <v>290.7</v>
      </c>
      <c r="AQ2258" s="18">
        <f t="shared" si="5210"/>
        <v>0</v>
      </c>
      <c r="AR2258" s="18">
        <f t="shared" si="5195"/>
        <v>696.5</v>
      </c>
      <c r="AS2258" s="18">
        <f t="shared" si="5210"/>
        <v>0</v>
      </c>
      <c r="AT2258" s="18">
        <f t="shared" si="5210"/>
        <v>0</v>
      </c>
      <c r="AU2258" s="18">
        <f t="shared" si="5210"/>
        <v>0</v>
      </c>
      <c r="AV2258" s="18">
        <f t="shared" si="5128"/>
        <v>696.5</v>
      </c>
      <c r="AW2258" s="18">
        <f t="shared" si="5129"/>
        <v>692.3</v>
      </c>
      <c r="AX2258" s="18">
        <f t="shared" si="5130"/>
        <v>290.7</v>
      </c>
      <c r="AY2258" s="18">
        <f t="shared" si="5210"/>
        <v>0</v>
      </c>
      <c r="AZ2258" s="18">
        <f t="shared" si="5210"/>
        <v>0</v>
      </c>
      <c r="BA2258" s="18">
        <f t="shared" si="5126"/>
        <v>696.5</v>
      </c>
      <c r="BB2258" s="18">
        <f t="shared" si="5127"/>
        <v>692.3</v>
      </c>
      <c r="BC2258" s="18">
        <f t="shared" si="5210"/>
        <v>-82.275999999999996</v>
      </c>
      <c r="BD2258" s="18">
        <f t="shared" si="5210"/>
        <v>0</v>
      </c>
      <c r="BE2258" s="18">
        <f t="shared" si="5210"/>
        <v>0</v>
      </c>
      <c r="BF2258" s="18">
        <f t="shared" si="5058"/>
        <v>614.22400000000005</v>
      </c>
      <c r="BG2258" s="18">
        <f t="shared" si="5059"/>
        <v>692.3</v>
      </c>
      <c r="BH2258" s="18">
        <f t="shared" si="5060"/>
        <v>290.7</v>
      </c>
      <c r="BI2258" s="18">
        <f t="shared" si="5210"/>
        <v>0</v>
      </c>
      <c r="BJ2258" s="25"/>
      <c r="BK2258" s="36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</row>
    <row r="2259" spans="1:92" ht="46.8" x14ac:dyDescent="0.3">
      <c r="A2259" s="51" t="s">
        <v>984</v>
      </c>
      <c r="B2259" s="50">
        <v>240</v>
      </c>
      <c r="C2259" s="51"/>
      <c r="D2259" s="51"/>
      <c r="E2259" s="14" t="s">
        <v>463</v>
      </c>
      <c r="F2259" s="18">
        <f t="shared" si="5210"/>
        <v>696.5</v>
      </c>
      <c r="G2259" s="18">
        <f t="shared" si="5210"/>
        <v>692.3</v>
      </c>
      <c r="H2259" s="18">
        <f t="shared" si="5210"/>
        <v>290.7</v>
      </c>
      <c r="I2259" s="18">
        <f t="shared" si="5210"/>
        <v>0</v>
      </c>
      <c r="J2259" s="18">
        <f t="shared" si="5210"/>
        <v>0</v>
      </c>
      <c r="K2259" s="18">
        <f t="shared" si="5210"/>
        <v>0</v>
      </c>
      <c r="L2259" s="18">
        <f t="shared" si="5134"/>
        <v>696.5</v>
      </c>
      <c r="M2259" s="18">
        <f t="shared" si="5135"/>
        <v>692.3</v>
      </c>
      <c r="N2259" s="18">
        <f t="shared" si="5136"/>
        <v>290.7</v>
      </c>
      <c r="O2259" s="18">
        <f t="shared" si="5210"/>
        <v>0</v>
      </c>
      <c r="P2259" s="18">
        <f t="shared" si="5210"/>
        <v>0</v>
      </c>
      <c r="Q2259" s="18">
        <f t="shared" si="5210"/>
        <v>0</v>
      </c>
      <c r="R2259" s="18">
        <f t="shared" si="5155"/>
        <v>696.5</v>
      </c>
      <c r="S2259" s="18">
        <f t="shared" si="5156"/>
        <v>692.3</v>
      </c>
      <c r="T2259" s="18">
        <f t="shared" si="5157"/>
        <v>290.7</v>
      </c>
      <c r="U2259" s="18">
        <f t="shared" si="5210"/>
        <v>0</v>
      </c>
      <c r="V2259" s="18">
        <f t="shared" si="5210"/>
        <v>0</v>
      </c>
      <c r="W2259" s="18">
        <f t="shared" si="5210"/>
        <v>0</v>
      </c>
      <c r="X2259" s="18">
        <f t="shared" si="5158"/>
        <v>696.5</v>
      </c>
      <c r="Y2259" s="18">
        <f t="shared" si="5159"/>
        <v>692.3</v>
      </c>
      <c r="Z2259" s="18">
        <f t="shared" si="5160"/>
        <v>290.7</v>
      </c>
      <c r="AA2259" s="18">
        <f t="shared" si="5210"/>
        <v>0</v>
      </c>
      <c r="AB2259" s="18">
        <f t="shared" si="5210"/>
        <v>0</v>
      </c>
      <c r="AC2259" s="18">
        <f t="shared" si="5210"/>
        <v>0</v>
      </c>
      <c r="AD2259" s="18">
        <f t="shared" si="5161"/>
        <v>696.5</v>
      </c>
      <c r="AE2259" s="18">
        <f t="shared" si="5162"/>
        <v>692.3</v>
      </c>
      <c r="AF2259" s="18">
        <f t="shared" si="5163"/>
        <v>290.7</v>
      </c>
      <c r="AG2259" s="18">
        <f t="shared" si="5210"/>
        <v>0</v>
      </c>
      <c r="AH2259" s="18">
        <f t="shared" si="5145"/>
        <v>696.5</v>
      </c>
      <c r="AI2259" s="18">
        <f t="shared" si="5146"/>
        <v>692.3</v>
      </c>
      <c r="AJ2259" s="18">
        <f t="shared" si="5147"/>
        <v>290.7</v>
      </c>
      <c r="AK2259" s="18">
        <f t="shared" si="5210"/>
        <v>0</v>
      </c>
      <c r="AL2259" s="18">
        <f t="shared" si="5210"/>
        <v>0</v>
      </c>
      <c r="AM2259" s="18">
        <f t="shared" si="5210"/>
        <v>0</v>
      </c>
      <c r="AN2259" s="18">
        <f t="shared" si="5192"/>
        <v>696.5</v>
      </c>
      <c r="AO2259" s="18">
        <f t="shared" si="5193"/>
        <v>692.3</v>
      </c>
      <c r="AP2259" s="18">
        <f t="shared" si="5194"/>
        <v>290.7</v>
      </c>
      <c r="AQ2259" s="18">
        <f t="shared" si="5210"/>
        <v>0</v>
      </c>
      <c r="AR2259" s="18">
        <f t="shared" si="5195"/>
        <v>696.5</v>
      </c>
      <c r="AS2259" s="18">
        <f t="shared" si="5210"/>
        <v>0</v>
      </c>
      <c r="AT2259" s="18">
        <f t="shared" si="5210"/>
        <v>0</v>
      </c>
      <c r="AU2259" s="18">
        <f t="shared" si="5210"/>
        <v>0</v>
      </c>
      <c r="AV2259" s="18">
        <f t="shared" si="5128"/>
        <v>696.5</v>
      </c>
      <c r="AW2259" s="18">
        <f t="shared" si="5129"/>
        <v>692.3</v>
      </c>
      <c r="AX2259" s="18">
        <f t="shared" si="5130"/>
        <v>290.7</v>
      </c>
      <c r="AY2259" s="18">
        <f t="shared" si="5210"/>
        <v>0</v>
      </c>
      <c r="AZ2259" s="18">
        <f t="shared" si="5210"/>
        <v>0</v>
      </c>
      <c r="BA2259" s="18">
        <f t="shared" si="5126"/>
        <v>696.5</v>
      </c>
      <c r="BB2259" s="18">
        <f t="shared" si="5127"/>
        <v>692.3</v>
      </c>
      <c r="BC2259" s="18">
        <f t="shared" si="5210"/>
        <v>-82.275999999999996</v>
      </c>
      <c r="BD2259" s="18">
        <f t="shared" si="5210"/>
        <v>0</v>
      </c>
      <c r="BE2259" s="18">
        <f t="shared" si="5210"/>
        <v>0</v>
      </c>
      <c r="BF2259" s="18">
        <f t="shared" si="5058"/>
        <v>614.22400000000005</v>
      </c>
      <c r="BG2259" s="18">
        <f t="shared" si="5059"/>
        <v>692.3</v>
      </c>
      <c r="BH2259" s="18">
        <f t="shared" si="5060"/>
        <v>290.7</v>
      </c>
      <c r="BI2259" s="18">
        <f t="shared" si="5210"/>
        <v>0</v>
      </c>
      <c r="BJ2259" s="25"/>
      <c r="BK2259" s="36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</row>
    <row r="2260" spans="1:92" ht="31.2" x14ac:dyDescent="0.3">
      <c r="A2260" s="51" t="s">
        <v>984</v>
      </c>
      <c r="B2260" s="50">
        <v>240</v>
      </c>
      <c r="C2260" s="51" t="s">
        <v>137</v>
      </c>
      <c r="D2260" s="51" t="s">
        <v>224</v>
      </c>
      <c r="E2260" s="14" t="s">
        <v>430</v>
      </c>
      <c r="F2260" s="18">
        <v>696.5</v>
      </c>
      <c r="G2260" s="18">
        <v>692.3</v>
      </c>
      <c r="H2260" s="18">
        <v>290.7</v>
      </c>
      <c r="I2260" s="18"/>
      <c r="J2260" s="18"/>
      <c r="K2260" s="18"/>
      <c r="L2260" s="18">
        <f t="shared" si="5134"/>
        <v>696.5</v>
      </c>
      <c r="M2260" s="18">
        <f t="shared" si="5135"/>
        <v>692.3</v>
      </c>
      <c r="N2260" s="18">
        <f t="shared" si="5136"/>
        <v>290.7</v>
      </c>
      <c r="O2260" s="18"/>
      <c r="P2260" s="18"/>
      <c r="Q2260" s="18"/>
      <c r="R2260" s="18">
        <f t="shared" si="5155"/>
        <v>696.5</v>
      </c>
      <c r="S2260" s="18">
        <f t="shared" si="5156"/>
        <v>692.3</v>
      </c>
      <c r="T2260" s="18">
        <f t="shared" si="5157"/>
        <v>290.7</v>
      </c>
      <c r="U2260" s="18"/>
      <c r="V2260" s="18"/>
      <c r="W2260" s="18"/>
      <c r="X2260" s="18">
        <f t="shared" si="5158"/>
        <v>696.5</v>
      </c>
      <c r="Y2260" s="18">
        <f t="shared" si="5159"/>
        <v>692.3</v>
      </c>
      <c r="Z2260" s="18">
        <f t="shared" si="5160"/>
        <v>290.7</v>
      </c>
      <c r="AA2260" s="18"/>
      <c r="AB2260" s="18"/>
      <c r="AC2260" s="18"/>
      <c r="AD2260" s="18">
        <f t="shared" si="5161"/>
        <v>696.5</v>
      </c>
      <c r="AE2260" s="18">
        <f t="shared" si="5162"/>
        <v>692.3</v>
      </c>
      <c r="AF2260" s="18">
        <f t="shared" si="5163"/>
        <v>290.7</v>
      </c>
      <c r="AG2260" s="18"/>
      <c r="AH2260" s="18">
        <f t="shared" si="5145"/>
        <v>696.5</v>
      </c>
      <c r="AI2260" s="18">
        <f t="shared" si="5146"/>
        <v>692.3</v>
      </c>
      <c r="AJ2260" s="18">
        <f t="shared" si="5147"/>
        <v>290.7</v>
      </c>
      <c r="AK2260" s="18"/>
      <c r="AL2260" s="18"/>
      <c r="AM2260" s="18"/>
      <c r="AN2260" s="18">
        <f t="shared" si="5192"/>
        <v>696.5</v>
      </c>
      <c r="AO2260" s="18">
        <f t="shared" si="5193"/>
        <v>692.3</v>
      </c>
      <c r="AP2260" s="18">
        <f t="shared" si="5194"/>
        <v>290.7</v>
      </c>
      <c r="AQ2260" s="18"/>
      <c r="AR2260" s="18">
        <f t="shared" si="5195"/>
        <v>696.5</v>
      </c>
      <c r="AS2260" s="18"/>
      <c r="AT2260" s="18"/>
      <c r="AU2260" s="18"/>
      <c r="AV2260" s="18">
        <f t="shared" si="5128"/>
        <v>696.5</v>
      </c>
      <c r="AW2260" s="18">
        <f t="shared" si="5129"/>
        <v>692.3</v>
      </c>
      <c r="AX2260" s="18">
        <f t="shared" si="5130"/>
        <v>290.7</v>
      </c>
      <c r="AY2260" s="18"/>
      <c r="AZ2260" s="18"/>
      <c r="BA2260" s="18">
        <f t="shared" si="5126"/>
        <v>696.5</v>
      </c>
      <c r="BB2260" s="18">
        <f t="shared" si="5127"/>
        <v>692.3</v>
      </c>
      <c r="BC2260" s="18">
        <v>-82.275999999999996</v>
      </c>
      <c r="BD2260" s="18"/>
      <c r="BE2260" s="18"/>
      <c r="BF2260" s="18">
        <f t="shared" si="5058"/>
        <v>614.22400000000005</v>
      </c>
      <c r="BG2260" s="18">
        <f t="shared" si="5059"/>
        <v>692.3</v>
      </c>
      <c r="BH2260" s="18">
        <f t="shared" si="5060"/>
        <v>290.7</v>
      </c>
      <c r="BI2260" s="18"/>
      <c r="BJ2260" s="25"/>
      <c r="BK2260" s="36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</row>
    <row r="2261" spans="1:92" x14ac:dyDescent="0.3">
      <c r="A2261" s="51" t="s">
        <v>984</v>
      </c>
      <c r="B2261" s="50">
        <v>800</v>
      </c>
      <c r="C2261" s="51"/>
      <c r="D2261" s="51"/>
      <c r="E2261" s="14" t="s">
        <v>460</v>
      </c>
      <c r="F2261" s="18">
        <f t="shared" ref="F2261:BI2262" si="5211">F2262</f>
        <v>0</v>
      </c>
      <c r="G2261" s="18">
        <f t="shared" si="5211"/>
        <v>0</v>
      </c>
      <c r="H2261" s="18">
        <f t="shared" si="5211"/>
        <v>0</v>
      </c>
      <c r="I2261" s="18">
        <f t="shared" si="5211"/>
        <v>0</v>
      </c>
      <c r="J2261" s="18">
        <f t="shared" si="5211"/>
        <v>0</v>
      </c>
      <c r="K2261" s="18">
        <f t="shared" si="5211"/>
        <v>0</v>
      </c>
      <c r="L2261" s="18">
        <f t="shared" si="5134"/>
        <v>0</v>
      </c>
      <c r="M2261" s="18">
        <f t="shared" si="5135"/>
        <v>0</v>
      </c>
      <c r="N2261" s="18">
        <f t="shared" si="5136"/>
        <v>0</v>
      </c>
      <c r="O2261" s="18">
        <f t="shared" si="5211"/>
        <v>0</v>
      </c>
      <c r="P2261" s="18">
        <f t="shared" si="5211"/>
        <v>0</v>
      </c>
      <c r="Q2261" s="18">
        <f t="shared" si="5211"/>
        <v>0</v>
      </c>
      <c r="R2261" s="18">
        <f t="shared" si="5155"/>
        <v>0</v>
      </c>
      <c r="S2261" s="18">
        <f t="shared" si="5156"/>
        <v>0</v>
      </c>
      <c r="T2261" s="18">
        <f t="shared" si="5157"/>
        <v>0</v>
      </c>
      <c r="U2261" s="18">
        <f t="shared" si="5211"/>
        <v>0</v>
      </c>
      <c r="V2261" s="18">
        <f t="shared" si="5211"/>
        <v>0</v>
      </c>
      <c r="W2261" s="18">
        <f t="shared" si="5211"/>
        <v>0</v>
      </c>
      <c r="X2261" s="18">
        <f t="shared" si="5158"/>
        <v>0</v>
      </c>
      <c r="Y2261" s="18">
        <f t="shared" si="5159"/>
        <v>0</v>
      </c>
      <c r="Z2261" s="18">
        <f t="shared" si="5160"/>
        <v>0</v>
      </c>
      <c r="AA2261" s="18">
        <f t="shared" si="5211"/>
        <v>0</v>
      </c>
      <c r="AB2261" s="18">
        <f t="shared" si="5211"/>
        <v>0</v>
      </c>
      <c r="AC2261" s="18">
        <f t="shared" si="5211"/>
        <v>0</v>
      </c>
      <c r="AD2261" s="18">
        <f t="shared" si="5161"/>
        <v>0</v>
      </c>
      <c r="AE2261" s="18">
        <f t="shared" si="5162"/>
        <v>0</v>
      </c>
      <c r="AF2261" s="18">
        <f t="shared" si="5163"/>
        <v>0</v>
      </c>
      <c r="AG2261" s="18">
        <f t="shared" si="5211"/>
        <v>0</v>
      </c>
      <c r="AH2261" s="18">
        <f t="shared" si="5145"/>
        <v>0</v>
      </c>
      <c r="AI2261" s="18">
        <f t="shared" si="5146"/>
        <v>0</v>
      </c>
      <c r="AJ2261" s="18">
        <f t="shared" si="5147"/>
        <v>0</v>
      </c>
      <c r="AK2261" s="18">
        <f t="shared" si="5211"/>
        <v>0</v>
      </c>
      <c r="AL2261" s="18">
        <f t="shared" si="5211"/>
        <v>0</v>
      </c>
      <c r="AM2261" s="18">
        <f t="shared" si="5211"/>
        <v>0</v>
      </c>
      <c r="AN2261" s="18">
        <f t="shared" si="5192"/>
        <v>0</v>
      </c>
      <c r="AO2261" s="18">
        <f t="shared" si="5193"/>
        <v>0</v>
      </c>
      <c r="AP2261" s="18">
        <f t="shared" si="5194"/>
        <v>0</v>
      </c>
      <c r="AQ2261" s="18">
        <f t="shared" si="5211"/>
        <v>0</v>
      </c>
      <c r="AR2261" s="18">
        <f t="shared" si="5195"/>
        <v>0</v>
      </c>
      <c r="AS2261" s="18">
        <f t="shared" si="5211"/>
        <v>0</v>
      </c>
      <c r="AT2261" s="18">
        <f t="shared" si="5211"/>
        <v>0</v>
      </c>
      <c r="AU2261" s="18">
        <f t="shared" si="5211"/>
        <v>0</v>
      </c>
      <c r="AV2261" s="18">
        <f t="shared" si="5128"/>
        <v>0</v>
      </c>
      <c r="AW2261" s="18">
        <f t="shared" si="5129"/>
        <v>0</v>
      </c>
      <c r="AX2261" s="18">
        <f t="shared" si="5130"/>
        <v>0</v>
      </c>
      <c r="AY2261" s="18">
        <f t="shared" si="5211"/>
        <v>0</v>
      </c>
      <c r="AZ2261" s="18">
        <f t="shared" si="5211"/>
        <v>0</v>
      </c>
      <c r="BA2261" s="18">
        <f t="shared" si="5126"/>
        <v>0</v>
      </c>
      <c r="BB2261" s="18">
        <f t="shared" si="5127"/>
        <v>0</v>
      </c>
      <c r="BC2261" s="18">
        <f t="shared" si="5211"/>
        <v>56.95</v>
      </c>
      <c r="BD2261" s="18">
        <f t="shared" si="5211"/>
        <v>0</v>
      </c>
      <c r="BE2261" s="18">
        <f t="shared" si="5211"/>
        <v>0</v>
      </c>
      <c r="BF2261" s="18">
        <f t="shared" si="5058"/>
        <v>56.95</v>
      </c>
      <c r="BG2261" s="18">
        <f t="shared" si="5059"/>
        <v>0</v>
      </c>
      <c r="BH2261" s="18">
        <f t="shared" si="5060"/>
        <v>0</v>
      </c>
      <c r="BI2261" s="18">
        <f t="shared" si="5211"/>
        <v>0</v>
      </c>
      <c r="BJ2261" s="25"/>
      <c r="BK2261" s="36"/>
    </row>
    <row r="2262" spans="1:92" x14ac:dyDescent="0.3">
      <c r="A2262" s="51" t="s">
        <v>984</v>
      </c>
      <c r="B2262" s="50">
        <v>830</v>
      </c>
      <c r="C2262" s="51"/>
      <c r="D2262" s="51"/>
      <c r="E2262" s="14" t="s">
        <v>476</v>
      </c>
      <c r="F2262" s="18">
        <f t="shared" si="5211"/>
        <v>0</v>
      </c>
      <c r="G2262" s="18">
        <f t="shared" si="5211"/>
        <v>0</v>
      </c>
      <c r="H2262" s="18">
        <f t="shared" si="5211"/>
        <v>0</v>
      </c>
      <c r="I2262" s="18">
        <f t="shared" si="5211"/>
        <v>0</v>
      </c>
      <c r="J2262" s="18">
        <f t="shared" si="5211"/>
        <v>0</v>
      </c>
      <c r="K2262" s="18">
        <f t="shared" si="5211"/>
        <v>0</v>
      </c>
      <c r="L2262" s="18">
        <f t="shared" si="5134"/>
        <v>0</v>
      </c>
      <c r="M2262" s="18">
        <f t="shared" si="5135"/>
        <v>0</v>
      </c>
      <c r="N2262" s="18">
        <f t="shared" si="5136"/>
        <v>0</v>
      </c>
      <c r="O2262" s="18">
        <f t="shared" si="5211"/>
        <v>0</v>
      </c>
      <c r="P2262" s="18">
        <f t="shared" si="5211"/>
        <v>0</v>
      </c>
      <c r="Q2262" s="18">
        <f t="shared" si="5211"/>
        <v>0</v>
      </c>
      <c r="R2262" s="18">
        <f t="shared" si="5155"/>
        <v>0</v>
      </c>
      <c r="S2262" s="18">
        <f t="shared" si="5156"/>
        <v>0</v>
      </c>
      <c r="T2262" s="18">
        <f t="shared" si="5157"/>
        <v>0</v>
      </c>
      <c r="U2262" s="18">
        <f t="shared" si="5211"/>
        <v>0</v>
      </c>
      <c r="V2262" s="18">
        <f t="shared" si="5211"/>
        <v>0</v>
      </c>
      <c r="W2262" s="18">
        <f t="shared" si="5211"/>
        <v>0</v>
      </c>
      <c r="X2262" s="18">
        <f t="shared" si="5158"/>
        <v>0</v>
      </c>
      <c r="Y2262" s="18">
        <f t="shared" si="5159"/>
        <v>0</v>
      </c>
      <c r="Z2262" s="18">
        <f t="shared" si="5160"/>
        <v>0</v>
      </c>
      <c r="AA2262" s="18">
        <f t="shared" si="5211"/>
        <v>0</v>
      </c>
      <c r="AB2262" s="18">
        <f t="shared" si="5211"/>
        <v>0</v>
      </c>
      <c r="AC2262" s="18">
        <f t="shared" si="5211"/>
        <v>0</v>
      </c>
      <c r="AD2262" s="18">
        <f t="shared" si="5161"/>
        <v>0</v>
      </c>
      <c r="AE2262" s="18">
        <f t="shared" si="5162"/>
        <v>0</v>
      </c>
      <c r="AF2262" s="18">
        <f t="shared" si="5163"/>
        <v>0</v>
      </c>
      <c r="AG2262" s="18">
        <f t="shared" si="5211"/>
        <v>0</v>
      </c>
      <c r="AH2262" s="18">
        <f t="shared" si="5145"/>
        <v>0</v>
      </c>
      <c r="AI2262" s="18">
        <f t="shared" si="5146"/>
        <v>0</v>
      </c>
      <c r="AJ2262" s="18">
        <f t="shared" si="5147"/>
        <v>0</v>
      </c>
      <c r="AK2262" s="18">
        <f t="shared" si="5211"/>
        <v>0</v>
      </c>
      <c r="AL2262" s="18">
        <f t="shared" si="5211"/>
        <v>0</v>
      </c>
      <c r="AM2262" s="18">
        <f t="shared" si="5211"/>
        <v>0</v>
      </c>
      <c r="AN2262" s="18">
        <f t="shared" si="5192"/>
        <v>0</v>
      </c>
      <c r="AO2262" s="18">
        <f t="shared" si="5193"/>
        <v>0</v>
      </c>
      <c r="AP2262" s="18">
        <f t="shared" si="5194"/>
        <v>0</v>
      </c>
      <c r="AQ2262" s="18">
        <f t="shared" si="5211"/>
        <v>0</v>
      </c>
      <c r="AR2262" s="18">
        <f t="shared" si="5195"/>
        <v>0</v>
      </c>
      <c r="AS2262" s="18">
        <f t="shared" si="5211"/>
        <v>0</v>
      </c>
      <c r="AT2262" s="18">
        <f t="shared" si="5211"/>
        <v>0</v>
      </c>
      <c r="AU2262" s="18">
        <f t="shared" si="5211"/>
        <v>0</v>
      </c>
      <c r="AV2262" s="18">
        <f t="shared" si="5128"/>
        <v>0</v>
      </c>
      <c r="AW2262" s="18">
        <f t="shared" si="5129"/>
        <v>0</v>
      </c>
      <c r="AX2262" s="18">
        <f t="shared" si="5130"/>
        <v>0</v>
      </c>
      <c r="AY2262" s="18">
        <f t="shared" si="5211"/>
        <v>0</v>
      </c>
      <c r="AZ2262" s="18">
        <f t="shared" si="5211"/>
        <v>0</v>
      </c>
      <c r="BA2262" s="18">
        <f t="shared" si="5126"/>
        <v>0</v>
      </c>
      <c r="BB2262" s="18">
        <f t="shared" si="5127"/>
        <v>0</v>
      </c>
      <c r="BC2262" s="18">
        <f t="shared" si="5211"/>
        <v>56.95</v>
      </c>
      <c r="BD2262" s="18">
        <f t="shared" si="5211"/>
        <v>0</v>
      </c>
      <c r="BE2262" s="18">
        <f t="shared" si="5211"/>
        <v>0</v>
      </c>
      <c r="BF2262" s="18">
        <f t="shared" ref="BF2262:BF2325" si="5212">BA2262+BC2262</f>
        <v>56.95</v>
      </c>
      <c r="BG2262" s="18">
        <f t="shared" ref="BG2262:BG2325" si="5213">BB2262+BD2262</f>
        <v>0</v>
      </c>
      <c r="BH2262" s="18">
        <f t="shared" ref="BH2262:BH2325" si="5214">AX2262+BE2262</f>
        <v>0</v>
      </c>
      <c r="BI2262" s="18">
        <f t="shared" si="5211"/>
        <v>0</v>
      </c>
      <c r="BJ2262" s="25"/>
      <c r="BK2262" s="36"/>
    </row>
    <row r="2263" spans="1:92" ht="31.2" x14ac:dyDescent="0.3">
      <c r="A2263" s="51" t="s">
        <v>984</v>
      </c>
      <c r="B2263" s="50">
        <v>830</v>
      </c>
      <c r="C2263" s="51" t="s">
        <v>137</v>
      </c>
      <c r="D2263" s="51" t="s">
        <v>224</v>
      </c>
      <c r="E2263" s="14" t="s">
        <v>430</v>
      </c>
      <c r="F2263" s="18">
        <v>0</v>
      </c>
      <c r="G2263" s="18">
        <v>0</v>
      </c>
      <c r="H2263" s="18">
        <v>0</v>
      </c>
      <c r="I2263" s="18"/>
      <c r="J2263" s="18"/>
      <c r="K2263" s="18"/>
      <c r="L2263" s="18">
        <f t="shared" si="5134"/>
        <v>0</v>
      </c>
      <c r="M2263" s="18">
        <f t="shared" si="5135"/>
        <v>0</v>
      </c>
      <c r="N2263" s="18">
        <f t="shared" si="5136"/>
        <v>0</v>
      </c>
      <c r="O2263" s="18"/>
      <c r="P2263" s="18"/>
      <c r="Q2263" s="18"/>
      <c r="R2263" s="18">
        <f t="shared" si="5155"/>
        <v>0</v>
      </c>
      <c r="S2263" s="18">
        <f t="shared" si="5156"/>
        <v>0</v>
      </c>
      <c r="T2263" s="18">
        <f t="shared" si="5157"/>
        <v>0</v>
      </c>
      <c r="U2263" s="18"/>
      <c r="V2263" s="18"/>
      <c r="W2263" s="18"/>
      <c r="X2263" s="18">
        <f t="shared" si="5158"/>
        <v>0</v>
      </c>
      <c r="Y2263" s="18">
        <f t="shared" si="5159"/>
        <v>0</v>
      </c>
      <c r="Z2263" s="18">
        <f t="shared" si="5160"/>
        <v>0</v>
      </c>
      <c r="AA2263" s="18"/>
      <c r="AB2263" s="18"/>
      <c r="AC2263" s="18"/>
      <c r="AD2263" s="18">
        <f t="shared" si="5161"/>
        <v>0</v>
      </c>
      <c r="AE2263" s="18">
        <f t="shared" si="5162"/>
        <v>0</v>
      </c>
      <c r="AF2263" s="18">
        <f t="shared" si="5163"/>
        <v>0</v>
      </c>
      <c r="AG2263" s="18"/>
      <c r="AH2263" s="18">
        <f t="shared" si="5145"/>
        <v>0</v>
      </c>
      <c r="AI2263" s="18">
        <f t="shared" si="5146"/>
        <v>0</v>
      </c>
      <c r="AJ2263" s="18">
        <f t="shared" si="5147"/>
        <v>0</v>
      </c>
      <c r="AK2263" s="18"/>
      <c r="AL2263" s="18"/>
      <c r="AM2263" s="18"/>
      <c r="AN2263" s="18">
        <f t="shared" si="5192"/>
        <v>0</v>
      </c>
      <c r="AO2263" s="18">
        <f t="shared" si="5193"/>
        <v>0</v>
      </c>
      <c r="AP2263" s="18">
        <f t="shared" si="5194"/>
        <v>0</v>
      </c>
      <c r="AQ2263" s="18"/>
      <c r="AR2263" s="18">
        <f t="shared" si="5195"/>
        <v>0</v>
      </c>
      <c r="AS2263" s="18"/>
      <c r="AT2263" s="18"/>
      <c r="AU2263" s="18"/>
      <c r="AV2263" s="18">
        <f t="shared" si="5128"/>
        <v>0</v>
      </c>
      <c r="AW2263" s="18">
        <f t="shared" si="5129"/>
        <v>0</v>
      </c>
      <c r="AX2263" s="18">
        <f t="shared" si="5130"/>
        <v>0</v>
      </c>
      <c r="AY2263" s="18"/>
      <c r="AZ2263" s="18"/>
      <c r="BA2263" s="18">
        <f t="shared" si="5126"/>
        <v>0</v>
      </c>
      <c r="BB2263" s="18">
        <f t="shared" si="5127"/>
        <v>0</v>
      </c>
      <c r="BC2263" s="18">
        <v>56.95</v>
      </c>
      <c r="BD2263" s="18"/>
      <c r="BE2263" s="18"/>
      <c r="BF2263" s="18">
        <f t="shared" si="5212"/>
        <v>56.95</v>
      </c>
      <c r="BG2263" s="18">
        <f t="shared" si="5213"/>
        <v>0</v>
      </c>
      <c r="BH2263" s="18">
        <f t="shared" si="5214"/>
        <v>0</v>
      </c>
      <c r="BI2263" s="18"/>
      <c r="BJ2263" s="25"/>
      <c r="BK2263" s="36"/>
    </row>
    <row r="2264" spans="1:92" ht="62.4" x14ac:dyDescent="0.3">
      <c r="A2264" s="19" t="s">
        <v>1353</v>
      </c>
      <c r="B2264" s="19"/>
      <c r="C2264" s="14"/>
      <c r="D2264" s="51"/>
      <c r="E2264" s="14" t="s">
        <v>1354</v>
      </c>
      <c r="F2264" s="18">
        <f>F2265</f>
        <v>11563.1</v>
      </c>
      <c r="G2264" s="18">
        <f t="shared" ref="G2264:BI2264" si="5215">G2265</f>
        <v>11668.400000000001</v>
      </c>
      <c r="H2264" s="18">
        <f t="shared" si="5215"/>
        <v>11850.400000000001</v>
      </c>
      <c r="I2264" s="18">
        <f t="shared" si="5215"/>
        <v>0</v>
      </c>
      <c r="J2264" s="18">
        <f t="shared" si="5215"/>
        <v>0</v>
      </c>
      <c r="K2264" s="18">
        <f t="shared" si="5215"/>
        <v>0</v>
      </c>
      <c r="L2264" s="18">
        <f t="shared" si="5134"/>
        <v>11563.1</v>
      </c>
      <c r="M2264" s="18">
        <f t="shared" si="5135"/>
        <v>11668.400000000001</v>
      </c>
      <c r="N2264" s="18">
        <f t="shared" si="5136"/>
        <v>11850.400000000001</v>
      </c>
      <c r="O2264" s="18">
        <f t="shared" si="5215"/>
        <v>251.428</v>
      </c>
      <c r="P2264" s="18">
        <f t="shared" si="5215"/>
        <v>0</v>
      </c>
      <c r="Q2264" s="18">
        <f t="shared" si="5215"/>
        <v>0</v>
      </c>
      <c r="R2264" s="18">
        <f t="shared" si="5155"/>
        <v>11814.528</v>
      </c>
      <c r="S2264" s="18">
        <f t="shared" si="5156"/>
        <v>11668.400000000001</v>
      </c>
      <c r="T2264" s="18">
        <f t="shared" si="5157"/>
        <v>11850.400000000001</v>
      </c>
      <c r="U2264" s="18">
        <f t="shared" si="5215"/>
        <v>0</v>
      </c>
      <c r="V2264" s="18">
        <f t="shared" si="5215"/>
        <v>0</v>
      </c>
      <c r="W2264" s="18">
        <f t="shared" si="5215"/>
        <v>0</v>
      </c>
      <c r="X2264" s="18">
        <f t="shared" si="5158"/>
        <v>11814.528</v>
      </c>
      <c r="Y2264" s="18">
        <f t="shared" si="5159"/>
        <v>11668.400000000001</v>
      </c>
      <c r="Z2264" s="18">
        <f t="shared" si="5160"/>
        <v>11850.400000000001</v>
      </c>
      <c r="AA2264" s="18">
        <f t="shared" si="5215"/>
        <v>0</v>
      </c>
      <c r="AB2264" s="18">
        <f t="shared" si="5215"/>
        <v>0</v>
      </c>
      <c r="AC2264" s="18">
        <f t="shared" si="5215"/>
        <v>0</v>
      </c>
      <c r="AD2264" s="18">
        <f t="shared" si="5161"/>
        <v>11814.528</v>
      </c>
      <c r="AE2264" s="18">
        <f t="shared" si="5162"/>
        <v>11668.400000000001</v>
      </c>
      <c r="AF2264" s="18">
        <f t="shared" si="5163"/>
        <v>11850.400000000001</v>
      </c>
      <c r="AG2264" s="18">
        <f t="shared" si="5215"/>
        <v>0</v>
      </c>
      <c r="AH2264" s="18">
        <f t="shared" si="5145"/>
        <v>11814.528</v>
      </c>
      <c r="AI2264" s="18">
        <f t="shared" si="5146"/>
        <v>11668.400000000001</v>
      </c>
      <c r="AJ2264" s="18">
        <f t="shared" si="5147"/>
        <v>11850.400000000001</v>
      </c>
      <c r="AK2264" s="18">
        <f t="shared" si="5215"/>
        <v>0</v>
      </c>
      <c r="AL2264" s="18">
        <f t="shared" si="5215"/>
        <v>0</v>
      </c>
      <c r="AM2264" s="18">
        <f t="shared" si="5215"/>
        <v>0</v>
      </c>
      <c r="AN2264" s="18">
        <f t="shared" si="5192"/>
        <v>11814.528</v>
      </c>
      <c r="AO2264" s="18">
        <f t="shared" si="5193"/>
        <v>11668.400000000001</v>
      </c>
      <c r="AP2264" s="18">
        <f t="shared" si="5194"/>
        <v>11850.400000000001</v>
      </c>
      <c r="AQ2264" s="18">
        <f t="shared" si="5215"/>
        <v>0</v>
      </c>
      <c r="AR2264" s="18">
        <f t="shared" si="5195"/>
        <v>11814.528</v>
      </c>
      <c r="AS2264" s="18">
        <f t="shared" si="5215"/>
        <v>0</v>
      </c>
      <c r="AT2264" s="18">
        <f t="shared" si="5215"/>
        <v>0</v>
      </c>
      <c r="AU2264" s="18">
        <f t="shared" si="5215"/>
        <v>0</v>
      </c>
      <c r="AV2264" s="18">
        <f t="shared" si="5128"/>
        <v>11814.528</v>
      </c>
      <c r="AW2264" s="18">
        <f t="shared" si="5129"/>
        <v>11668.400000000001</v>
      </c>
      <c r="AX2264" s="18">
        <f t="shared" si="5130"/>
        <v>11850.400000000001</v>
      </c>
      <c r="AY2264" s="18">
        <f t="shared" si="5215"/>
        <v>0</v>
      </c>
      <c r="AZ2264" s="18">
        <f t="shared" si="5215"/>
        <v>0</v>
      </c>
      <c r="BA2264" s="18">
        <f t="shared" si="5126"/>
        <v>11814.528</v>
      </c>
      <c r="BB2264" s="18">
        <f t="shared" si="5127"/>
        <v>11668.400000000001</v>
      </c>
      <c r="BC2264" s="18">
        <f t="shared" si="5215"/>
        <v>-101.47</v>
      </c>
      <c r="BD2264" s="18">
        <f t="shared" si="5215"/>
        <v>0</v>
      </c>
      <c r="BE2264" s="18">
        <f t="shared" si="5215"/>
        <v>0</v>
      </c>
      <c r="BF2264" s="18">
        <f t="shared" si="5212"/>
        <v>11713.058000000001</v>
      </c>
      <c r="BG2264" s="18">
        <f t="shared" si="5213"/>
        <v>11668.400000000001</v>
      </c>
      <c r="BH2264" s="18">
        <f t="shared" si="5214"/>
        <v>11850.400000000001</v>
      </c>
      <c r="BI2264" s="18">
        <f t="shared" si="5215"/>
        <v>0</v>
      </c>
      <c r="BJ2264" s="25"/>
      <c r="BK2264" s="36"/>
    </row>
    <row r="2265" spans="1:92" ht="31.2" x14ac:dyDescent="0.3">
      <c r="A2265" s="19" t="s">
        <v>1355</v>
      </c>
      <c r="B2265" s="19"/>
      <c r="C2265" s="14"/>
      <c r="D2265" s="51"/>
      <c r="E2265" s="14" t="s">
        <v>1356</v>
      </c>
      <c r="F2265" s="18">
        <f>F2266+F2270</f>
        <v>11563.1</v>
      </c>
      <c r="G2265" s="18">
        <f t="shared" ref="G2265:BI2265" si="5216">G2266+G2270</f>
        <v>11668.400000000001</v>
      </c>
      <c r="H2265" s="18">
        <f t="shared" si="5216"/>
        <v>11850.400000000001</v>
      </c>
      <c r="I2265" s="18">
        <f t="shared" ref="I2265:K2265" si="5217">I2266+I2270</f>
        <v>0</v>
      </c>
      <c r="J2265" s="18">
        <f t="shared" si="5217"/>
        <v>0</v>
      </c>
      <c r="K2265" s="18">
        <f t="shared" si="5217"/>
        <v>0</v>
      </c>
      <c r="L2265" s="18">
        <f t="shared" si="5134"/>
        <v>11563.1</v>
      </c>
      <c r="M2265" s="18">
        <f t="shared" si="5135"/>
        <v>11668.400000000001</v>
      </c>
      <c r="N2265" s="18">
        <f t="shared" si="5136"/>
        <v>11850.400000000001</v>
      </c>
      <c r="O2265" s="18">
        <f t="shared" ref="O2265:Q2265" si="5218">O2266+O2270</f>
        <v>251.428</v>
      </c>
      <c r="P2265" s="18">
        <f t="shared" si="5218"/>
        <v>0</v>
      </c>
      <c r="Q2265" s="18">
        <f t="shared" si="5218"/>
        <v>0</v>
      </c>
      <c r="R2265" s="18">
        <f t="shared" si="5155"/>
        <v>11814.528</v>
      </c>
      <c r="S2265" s="18">
        <f t="shared" si="5156"/>
        <v>11668.400000000001</v>
      </c>
      <c r="T2265" s="18">
        <f t="shared" si="5157"/>
        <v>11850.400000000001</v>
      </c>
      <c r="U2265" s="18">
        <f t="shared" ref="U2265:W2265" si="5219">U2266+U2270</f>
        <v>0</v>
      </c>
      <c r="V2265" s="18">
        <f t="shared" si="5219"/>
        <v>0</v>
      </c>
      <c r="W2265" s="18">
        <f t="shared" si="5219"/>
        <v>0</v>
      </c>
      <c r="X2265" s="18">
        <f t="shared" si="5158"/>
        <v>11814.528</v>
      </c>
      <c r="Y2265" s="18">
        <f t="shared" si="5159"/>
        <v>11668.400000000001</v>
      </c>
      <c r="Z2265" s="18">
        <f t="shared" si="5160"/>
        <v>11850.400000000001</v>
      </c>
      <c r="AA2265" s="18">
        <f t="shared" ref="AA2265:AB2265" si="5220">AA2266+AA2270</f>
        <v>0</v>
      </c>
      <c r="AB2265" s="18">
        <f t="shared" si="5220"/>
        <v>0</v>
      </c>
      <c r="AC2265" s="18">
        <f t="shared" ref="AC2265" si="5221">AC2266+AC2270</f>
        <v>0</v>
      </c>
      <c r="AD2265" s="18">
        <f t="shared" si="5161"/>
        <v>11814.528</v>
      </c>
      <c r="AE2265" s="18">
        <f t="shared" si="5162"/>
        <v>11668.400000000001</v>
      </c>
      <c r="AF2265" s="18">
        <f t="shared" si="5163"/>
        <v>11850.400000000001</v>
      </c>
      <c r="AG2265" s="18">
        <f t="shared" ref="AG2265" si="5222">AG2266+AG2270</f>
        <v>0</v>
      </c>
      <c r="AH2265" s="18">
        <f t="shared" si="5145"/>
        <v>11814.528</v>
      </c>
      <c r="AI2265" s="18">
        <f t="shared" si="5146"/>
        <v>11668.400000000001</v>
      </c>
      <c r="AJ2265" s="18">
        <f t="shared" si="5147"/>
        <v>11850.400000000001</v>
      </c>
      <c r="AK2265" s="18">
        <f t="shared" ref="AK2265:AM2265" si="5223">AK2266+AK2270</f>
        <v>0</v>
      </c>
      <c r="AL2265" s="18">
        <f t="shared" si="5223"/>
        <v>0</v>
      </c>
      <c r="AM2265" s="18">
        <f t="shared" si="5223"/>
        <v>0</v>
      </c>
      <c r="AN2265" s="18">
        <f t="shared" si="5192"/>
        <v>11814.528</v>
      </c>
      <c r="AO2265" s="18">
        <f t="shared" si="5193"/>
        <v>11668.400000000001</v>
      </c>
      <c r="AP2265" s="18">
        <f t="shared" si="5194"/>
        <v>11850.400000000001</v>
      </c>
      <c r="AQ2265" s="18">
        <f t="shared" ref="AQ2265" si="5224">AQ2266+AQ2270</f>
        <v>0</v>
      </c>
      <c r="AR2265" s="18">
        <f t="shared" si="5195"/>
        <v>11814.528</v>
      </c>
      <c r="AS2265" s="18">
        <f t="shared" ref="AS2265:AU2265" si="5225">AS2266+AS2270</f>
        <v>0</v>
      </c>
      <c r="AT2265" s="18">
        <f t="shared" si="5225"/>
        <v>0</v>
      </c>
      <c r="AU2265" s="18">
        <f t="shared" si="5225"/>
        <v>0</v>
      </c>
      <c r="AV2265" s="18">
        <f t="shared" si="5128"/>
        <v>11814.528</v>
      </c>
      <c r="AW2265" s="18">
        <f t="shared" si="5129"/>
        <v>11668.400000000001</v>
      </c>
      <c r="AX2265" s="18">
        <f t="shared" si="5130"/>
        <v>11850.400000000001</v>
      </c>
      <c r="AY2265" s="18">
        <f t="shared" ref="AY2265:AZ2265" si="5226">AY2266+AY2270</f>
        <v>0</v>
      </c>
      <c r="AZ2265" s="18">
        <f t="shared" si="5226"/>
        <v>0</v>
      </c>
      <c r="BA2265" s="18">
        <f t="shared" si="5126"/>
        <v>11814.528</v>
      </c>
      <c r="BB2265" s="18">
        <f t="shared" si="5127"/>
        <v>11668.400000000001</v>
      </c>
      <c r="BC2265" s="18">
        <f t="shared" ref="BC2265:BE2265" si="5227">BC2266+BC2270</f>
        <v>-101.47</v>
      </c>
      <c r="BD2265" s="18">
        <f t="shared" si="5227"/>
        <v>0</v>
      </c>
      <c r="BE2265" s="18">
        <f t="shared" si="5227"/>
        <v>0</v>
      </c>
      <c r="BF2265" s="18">
        <f t="shared" si="5212"/>
        <v>11713.058000000001</v>
      </c>
      <c r="BG2265" s="18">
        <f t="shared" si="5213"/>
        <v>11668.400000000001</v>
      </c>
      <c r="BH2265" s="18">
        <f t="shared" si="5214"/>
        <v>11850.400000000001</v>
      </c>
      <c r="BI2265" s="18">
        <f t="shared" si="5216"/>
        <v>0</v>
      </c>
      <c r="BJ2265" s="25"/>
      <c r="BK2265" s="36"/>
    </row>
    <row r="2266" spans="1:92" x14ac:dyDescent="0.3">
      <c r="A2266" s="19" t="s">
        <v>1357</v>
      </c>
      <c r="B2266" s="19"/>
      <c r="C2266" s="14"/>
      <c r="D2266" s="51"/>
      <c r="E2266" s="14" t="s">
        <v>1358</v>
      </c>
      <c r="F2266" s="18">
        <f>F2267</f>
        <v>3002.6</v>
      </c>
      <c r="G2266" s="18">
        <f t="shared" ref="G2266:BI2268" si="5228">G2267</f>
        <v>3125.7</v>
      </c>
      <c r="H2266" s="18">
        <f t="shared" si="5228"/>
        <v>3125.7</v>
      </c>
      <c r="I2266" s="18">
        <f t="shared" si="5228"/>
        <v>0</v>
      </c>
      <c r="J2266" s="18">
        <f t="shared" si="5228"/>
        <v>0</v>
      </c>
      <c r="K2266" s="18">
        <f t="shared" si="5228"/>
        <v>0</v>
      </c>
      <c r="L2266" s="18">
        <f t="shared" si="5134"/>
        <v>3002.6</v>
      </c>
      <c r="M2266" s="18">
        <f t="shared" si="5135"/>
        <v>3125.7</v>
      </c>
      <c r="N2266" s="18">
        <f t="shared" si="5136"/>
        <v>3125.7</v>
      </c>
      <c r="O2266" s="18">
        <f t="shared" si="5228"/>
        <v>251.428</v>
      </c>
      <c r="P2266" s="18">
        <f t="shared" si="5228"/>
        <v>0</v>
      </c>
      <c r="Q2266" s="18">
        <f t="shared" si="5228"/>
        <v>0</v>
      </c>
      <c r="R2266" s="18">
        <f t="shared" si="5155"/>
        <v>3254.0279999999998</v>
      </c>
      <c r="S2266" s="18">
        <f t="shared" si="5156"/>
        <v>3125.7</v>
      </c>
      <c r="T2266" s="18">
        <f t="shared" si="5157"/>
        <v>3125.7</v>
      </c>
      <c r="U2266" s="18">
        <f t="shared" si="5228"/>
        <v>0</v>
      </c>
      <c r="V2266" s="18">
        <f t="shared" si="5228"/>
        <v>0</v>
      </c>
      <c r="W2266" s="18">
        <f t="shared" si="5228"/>
        <v>0</v>
      </c>
      <c r="X2266" s="18">
        <f t="shared" si="5158"/>
        <v>3254.0279999999998</v>
      </c>
      <c r="Y2266" s="18">
        <f t="shared" si="5159"/>
        <v>3125.7</v>
      </c>
      <c r="Z2266" s="18">
        <f t="shared" si="5160"/>
        <v>3125.7</v>
      </c>
      <c r="AA2266" s="18">
        <f t="shared" si="5228"/>
        <v>0</v>
      </c>
      <c r="AB2266" s="18">
        <f t="shared" si="5228"/>
        <v>0</v>
      </c>
      <c r="AC2266" s="18">
        <f t="shared" si="5228"/>
        <v>0</v>
      </c>
      <c r="AD2266" s="18">
        <f t="shared" si="5161"/>
        <v>3254.0279999999998</v>
      </c>
      <c r="AE2266" s="18">
        <f t="shared" si="5162"/>
        <v>3125.7</v>
      </c>
      <c r="AF2266" s="18">
        <f t="shared" si="5163"/>
        <v>3125.7</v>
      </c>
      <c r="AG2266" s="18">
        <f t="shared" si="5228"/>
        <v>0</v>
      </c>
      <c r="AH2266" s="18">
        <f t="shared" si="5145"/>
        <v>3254.0279999999998</v>
      </c>
      <c r="AI2266" s="18">
        <f t="shared" si="5146"/>
        <v>3125.7</v>
      </c>
      <c r="AJ2266" s="18">
        <f t="shared" si="5147"/>
        <v>3125.7</v>
      </c>
      <c r="AK2266" s="18">
        <f t="shared" si="5228"/>
        <v>0</v>
      </c>
      <c r="AL2266" s="18">
        <f t="shared" si="5228"/>
        <v>0</v>
      </c>
      <c r="AM2266" s="18">
        <f t="shared" si="5228"/>
        <v>0</v>
      </c>
      <c r="AN2266" s="18">
        <f t="shared" si="5192"/>
        <v>3254.0279999999998</v>
      </c>
      <c r="AO2266" s="18">
        <f t="shared" si="5193"/>
        <v>3125.7</v>
      </c>
      <c r="AP2266" s="18">
        <f t="shared" si="5194"/>
        <v>3125.7</v>
      </c>
      <c r="AQ2266" s="18">
        <f t="shared" si="5228"/>
        <v>0</v>
      </c>
      <c r="AR2266" s="18">
        <f t="shared" si="5195"/>
        <v>3254.0279999999998</v>
      </c>
      <c r="AS2266" s="18">
        <f t="shared" si="5228"/>
        <v>0</v>
      </c>
      <c r="AT2266" s="18">
        <f t="shared" si="5228"/>
        <v>0</v>
      </c>
      <c r="AU2266" s="18">
        <f t="shared" si="5228"/>
        <v>0</v>
      </c>
      <c r="AV2266" s="18">
        <f t="shared" si="5128"/>
        <v>3254.0279999999998</v>
      </c>
      <c r="AW2266" s="18">
        <f t="shared" si="5129"/>
        <v>3125.7</v>
      </c>
      <c r="AX2266" s="18">
        <f t="shared" si="5130"/>
        <v>3125.7</v>
      </c>
      <c r="AY2266" s="18">
        <f t="shared" si="5228"/>
        <v>0</v>
      </c>
      <c r="AZ2266" s="18">
        <f t="shared" si="5228"/>
        <v>0</v>
      </c>
      <c r="BA2266" s="18">
        <f t="shared" si="5126"/>
        <v>3254.0279999999998</v>
      </c>
      <c r="BB2266" s="18">
        <f t="shared" si="5127"/>
        <v>3125.7</v>
      </c>
      <c r="BC2266" s="18">
        <f t="shared" si="5228"/>
        <v>-101.47</v>
      </c>
      <c r="BD2266" s="18">
        <f t="shared" si="5228"/>
        <v>0</v>
      </c>
      <c r="BE2266" s="18">
        <f t="shared" si="5228"/>
        <v>0</v>
      </c>
      <c r="BF2266" s="18">
        <f t="shared" si="5212"/>
        <v>3152.558</v>
      </c>
      <c r="BG2266" s="18">
        <f t="shared" si="5213"/>
        <v>3125.7</v>
      </c>
      <c r="BH2266" s="18">
        <f t="shared" si="5214"/>
        <v>3125.7</v>
      </c>
      <c r="BI2266" s="18">
        <f t="shared" si="5228"/>
        <v>0</v>
      </c>
      <c r="BJ2266" s="25"/>
      <c r="BK2266" s="36"/>
    </row>
    <row r="2267" spans="1:92" ht="31.2" x14ac:dyDescent="0.3">
      <c r="A2267" s="19" t="s">
        <v>1357</v>
      </c>
      <c r="B2267" s="50">
        <v>200</v>
      </c>
      <c r="C2267" s="51"/>
      <c r="D2267" s="51"/>
      <c r="E2267" s="14" t="s">
        <v>455</v>
      </c>
      <c r="F2267" s="18">
        <f>F2268</f>
        <v>3002.6</v>
      </c>
      <c r="G2267" s="18">
        <f t="shared" si="5228"/>
        <v>3125.7</v>
      </c>
      <c r="H2267" s="18">
        <f t="shared" si="5228"/>
        <v>3125.7</v>
      </c>
      <c r="I2267" s="18">
        <f t="shared" si="5228"/>
        <v>0</v>
      </c>
      <c r="J2267" s="18">
        <f t="shared" si="5228"/>
        <v>0</v>
      </c>
      <c r="K2267" s="18">
        <f t="shared" si="5228"/>
        <v>0</v>
      </c>
      <c r="L2267" s="18">
        <f t="shared" si="5134"/>
        <v>3002.6</v>
      </c>
      <c r="M2267" s="18">
        <f t="shared" si="5135"/>
        <v>3125.7</v>
      </c>
      <c r="N2267" s="18">
        <f t="shared" si="5136"/>
        <v>3125.7</v>
      </c>
      <c r="O2267" s="18">
        <f t="shared" si="5228"/>
        <v>251.428</v>
      </c>
      <c r="P2267" s="18">
        <f t="shared" si="5228"/>
        <v>0</v>
      </c>
      <c r="Q2267" s="18">
        <f t="shared" si="5228"/>
        <v>0</v>
      </c>
      <c r="R2267" s="18">
        <f t="shared" si="5155"/>
        <v>3254.0279999999998</v>
      </c>
      <c r="S2267" s="18">
        <f t="shared" si="5156"/>
        <v>3125.7</v>
      </c>
      <c r="T2267" s="18">
        <f t="shared" si="5157"/>
        <v>3125.7</v>
      </c>
      <c r="U2267" s="18">
        <f t="shared" si="5228"/>
        <v>0</v>
      </c>
      <c r="V2267" s="18">
        <f t="shared" si="5228"/>
        <v>0</v>
      </c>
      <c r="W2267" s="18">
        <f t="shared" si="5228"/>
        <v>0</v>
      </c>
      <c r="X2267" s="18">
        <f t="shared" si="5158"/>
        <v>3254.0279999999998</v>
      </c>
      <c r="Y2267" s="18">
        <f t="shared" si="5159"/>
        <v>3125.7</v>
      </c>
      <c r="Z2267" s="18">
        <f t="shared" si="5160"/>
        <v>3125.7</v>
      </c>
      <c r="AA2267" s="18">
        <f t="shared" si="5228"/>
        <v>0</v>
      </c>
      <c r="AB2267" s="18">
        <f t="shared" si="5228"/>
        <v>0</v>
      </c>
      <c r="AC2267" s="18">
        <f t="shared" si="5228"/>
        <v>0</v>
      </c>
      <c r="AD2267" s="18">
        <f t="shared" si="5161"/>
        <v>3254.0279999999998</v>
      </c>
      <c r="AE2267" s="18">
        <f t="shared" si="5162"/>
        <v>3125.7</v>
      </c>
      <c r="AF2267" s="18">
        <f t="shared" si="5163"/>
        <v>3125.7</v>
      </c>
      <c r="AG2267" s="18">
        <f t="shared" si="5228"/>
        <v>0</v>
      </c>
      <c r="AH2267" s="18">
        <f t="shared" si="5145"/>
        <v>3254.0279999999998</v>
      </c>
      <c r="AI2267" s="18">
        <f t="shared" si="5146"/>
        <v>3125.7</v>
      </c>
      <c r="AJ2267" s="18">
        <f t="shared" si="5147"/>
        <v>3125.7</v>
      </c>
      <c r="AK2267" s="18">
        <f t="shared" si="5228"/>
        <v>0</v>
      </c>
      <c r="AL2267" s="18">
        <f t="shared" si="5228"/>
        <v>0</v>
      </c>
      <c r="AM2267" s="18">
        <f t="shared" si="5228"/>
        <v>0</v>
      </c>
      <c r="AN2267" s="18">
        <f t="shared" si="5192"/>
        <v>3254.0279999999998</v>
      </c>
      <c r="AO2267" s="18">
        <f t="shared" si="5193"/>
        <v>3125.7</v>
      </c>
      <c r="AP2267" s="18">
        <f t="shared" si="5194"/>
        <v>3125.7</v>
      </c>
      <c r="AQ2267" s="18">
        <f t="shared" si="5228"/>
        <v>0</v>
      </c>
      <c r="AR2267" s="18">
        <f t="shared" si="5195"/>
        <v>3254.0279999999998</v>
      </c>
      <c r="AS2267" s="18">
        <f t="shared" si="5228"/>
        <v>0</v>
      </c>
      <c r="AT2267" s="18">
        <f t="shared" si="5228"/>
        <v>0</v>
      </c>
      <c r="AU2267" s="18">
        <f t="shared" si="5228"/>
        <v>0</v>
      </c>
      <c r="AV2267" s="18">
        <f t="shared" si="5128"/>
        <v>3254.0279999999998</v>
      </c>
      <c r="AW2267" s="18">
        <f t="shared" si="5129"/>
        <v>3125.7</v>
      </c>
      <c r="AX2267" s="18">
        <f t="shared" si="5130"/>
        <v>3125.7</v>
      </c>
      <c r="AY2267" s="18">
        <f t="shared" si="5228"/>
        <v>0</v>
      </c>
      <c r="AZ2267" s="18">
        <f t="shared" si="5228"/>
        <v>0</v>
      </c>
      <c r="BA2267" s="18">
        <f t="shared" si="5126"/>
        <v>3254.0279999999998</v>
      </c>
      <c r="BB2267" s="18">
        <f t="shared" si="5127"/>
        <v>3125.7</v>
      </c>
      <c r="BC2267" s="18">
        <f t="shared" si="5228"/>
        <v>-101.47</v>
      </c>
      <c r="BD2267" s="18">
        <f t="shared" si="5228"/>
        <v>0</v>
      </c>
      <c r="BE2267" s="18">
        <f t="shared" si="5228"/>
        <v>0</v>
      </c>
      <c r="BF2267" s="18">
        <f t="shared" si="5212"/>
        <v>3152.558</v>
      </c>
      <c r="BG2267" s="18">
        <f t="shared" si="5213"/>
        <v>3125.7</v>
      </c>
      <c r="BH2267" s="18">
        <f t="shared" si="5214"/>
        <v>3125.7</v>
      </c>
      <c r="BI2267" s="18">
        <f t="shared" si="5228"/>
        <v>0</v>
      </c>
      <c r="BJ2267" s="25"/>
      <c r="BK2267" s="36"/>
    </row>
    <row r="2268" spans="1:92" ht="46.8" x14ac:dyDescent="0.3">
      <c r="A2268" s="19" t="s">
        <v>1357</v>
      </c>
      <c r="B2268" s="50">
        <v>240</v>
      </c>
      <c r="C2268" s="51"/>
      <c r="D2268" s="51"/>
      <c r="E2268" s="14" t="s">
        <v>463</v>
      </c>
      <c r="F2268" s="18">
        <f>F2269</f>
        <v>3002.6</v>
      </c>
      <c r="G2268" s="18">
        <f t="shared" si="5228"/>
        <v>3125.7</v>
      </c>
      <c r="H2268" s="18">
        <f t="shared" si="5228"/>
        <v>3125.7</v>
      </c>
      <c r="I2268" s="18">
        <f t="shared" si="5228"/>
        <v>0</v>
      </c>
      <c r="J2268" s="18">
        <f t="shared" si="5228"/>
        <v>0</v>
      </c>
      <c r="K2268" s="18">
        <f t="shared" si="5228"/>
        <v>0</v>
      </c>
      <c r="L2268" s="18">
        <f t="shared" si="5134"/>
        <v>3002.6</v>
      </c>
      <c r="M2268" s="18">
        <f t="shared" si="5135"/>
        <v>3125.7</v>
      </c>
      <c r="N2268" s="18">
        <f t="shared" si="5136"/>
        <v>3125.7</v>
      </c>
      <c r="O2268" s="18">
        <f t="shared" si="5228"/>
        <v>251.428</v>
      </c>
      <c r="P2268" s="18">
        <f t="shared" si="5228"/>
        <v>0</v>
      </c>
      <c r="Q2268" s="18">
        <f t="shared" si="5228"/>
        <v>0</v>
      </c>
      <c r="R2268" s="18">
        <f t="shared" si="5155"/>
        <v>3254.0279999999998</v>
      </c>
      <c r="S2268" s="18">
        <f t="shared" si="5156"/>
        <v>3125.7</v>
      </c>
      <c r="T2268" s="18">
        <f t="shared" si="5157"/>
        <v>3125.7</v>
      </c>
      <c r="U2268" s="18">
        <f t="shared" si="5228"/>
        <v>0</v>
      </c>
      <c r="V2268" s="18">
        <f t="shared" si="5228"/>
        <v>0</v>
      </c>
      <c r="W2268" s="18">
        <f t="shared" si="5228"/>
        <v>0</v>
      </c>
      <c r="X2268" s="18">
        <f t="shared" si="5158"/>
        <v>3254.0279999999998</v>
      </c>
      <c r="Y2268" s="18">
        <f t="shared" si="5159"/>
        <v>3125.7</v>
      </c>
      <c r="Z2268" s="18">
        <f t="shared" si="5160"/>
        <v>3125.7</v>
      </c>
      <c r="AA2268" s="18">
        <f t="shared" si="5228"/>
        <v>0</v>
      </c>
      <c r="AB2268" s="18">
        <f t="shared" si="5228"/>
        <v>0</v>
      </c>
      <c r="AC2268" s="18">
        <f t="shared" si="5228"/>
        <v>0</v>
      </c>
      <c r="AD2268" s="18">
        <f t="shared" si="5161"/>
        <v>3254.0279999999998</v>
      </c>
      <c r="AE2268" s="18">
        <f t="shared" si="5162"/>
        <v>3125.7</v>
      </c>
      <c r="AF2268" s="18">
        <f t="shared" si="5163"/>
        <v>3125.7</v>
      </c>
      <c r="AG2268" s="18">
        <f t="shared" si="5228"/>
        <v>0</v>
      </c>
      <c r="AH2268" s="18">
        <f t="shared" si="5145"/>
        <v>3254.0279999999998</v>
      </c>
      <c r="AI2268" s="18">
        <f t="shared" si="5146"/>
        <v>3125.7</v>
      </c>
      <c r="AJ2268" s="18">
        <f t="shared" si="5147"/>
        <v>3125.7</v>
      </c>
      <c r="AK2268" s="18">
        <f t="shared" si="5228"/>
        <v>0</v>
      </c>
      <c r="AL2268" s="18">
        <f t="shared" si="5228"/>
        <v>0</v>
      </c>
      <c r="AM2268" s="18">
        <f t="shared" si="5228"/>
        <v>0</v>
      </c>
      <c r="AN2268" s="18">
        <f t="shared" si="5192"/>
        <v>3254.0279999999998</v>
      </c>
      <c r="AO2268" s="18">
        <f t="shared" si="5193"/>
        <v>3125.7</v>
      </c>
      <c r="AP2268" s="18">
        <f t="shared" si="5194"/>
        <v>3125.7</v>
      </c>
      <c r="AQ2268" s="18">
        <f t="shared" si="5228"/>
        <v>0</v>
      </c>
      <c r="AR2268" s="18">
        <f t="shared" si="5195"/>
        <v>3254.0279999999998</v>
      </c>
      <c r="AS2268" s="18">
        <f t="shared" si="5228"/>
        <v>0</v>
      </c>
      <c r="AT2268" s="18">
        <f t="shared" si="5228"/>
        <v>0</v>
      </c>
      <c r="AU2268" s="18">
        <f t="shared" si="5228"/>
        <v>0</v>
      </c>
      <c r="AV2268" s="18">
        <f t="shared" si="5128"/>
        <v>3254.0279999999998</v>
      </c>
      <c r="AW2268" s="18">
        <f t="shared" si="5129"/>
        <v>3125.7</v>
      </c>
      <c r="AX2268" s="18">
        <f t="shared" si="5130"/>
        <v>3125.7</v>
      </c>
      <c r="AY2268" s="18">
        <f t="shared" si="5228"/>
        <v>0</v>
      </c>
      <c r="AZ2268" s="18">
        <f t="shared" si="5228"/>
        <v>0</v>
      </c>
      <c r="BA2268" s="18">
        <f t="shared" si="5126"/>
        <v>3254.0279999999998</v>
      </c>
      <c r="BB2268" s="18">
        <f t="shared" si="5127"/>
        <v>3125.7</v>
      </c>
      <c r="BC2268" s="18">
        <f t="shared" si="5228"/>
        <v>-101.47</v>
      </c>
      <c r="BD2268" s="18">
        <f t="shared" si="5228"/>
        <v>0</v>
      </c>
      <c r="BE2268" s="18">
        <f t="shared" si="5228"/>
        <v>0</v>
      </c>
      <c r="BF2268" s="18">
        <f t="shared" si="5212"/>
        <v>3152.558</v>
      </c>
      <c r="BG2268" s="18">
        <f t="shared" si="5213"/>
        <v>3125.7</v>
      </c>
      <c r="BH2268" s="18">
        <f t="shared" si="5214"/>
        <v>3125.7</v>
      </c>
      <c r="BI2268" s="18">
        <f t="shared" si="5228"/>
        <v>0</v>
      </c>
      <c r="BJ2268" s="25"/>
      <c r="BK2268" s="36"/>
    </row>
    <row r="2269" spans="1:92" ht="31.2" x14ac:dyDescent="0.3">
      <c r="A2269" s="19" t="s">
        <v>1357</v>
      </c>
      <c r="B2269" s="50">
        <v>240</v>
      </c>
      <c r="C2269" s="51" t="s">
        <v>137</v>
      </c>
      <c r="D2269" s="51" t="s">
        <v>224</v>
      </c>
      <c r="E2269" s="14" t="s">
        <v>430</v>
      </c>
      <c r="F2269" s="18">
        <v>3002.6</v>
      </c>
      <c r="G2269" s="18">
        <v>3125.7</v>
      </c>
      <c r="H2269" s="18">
        <v>3125.7</v>
      </c>
      <c r="I2269" s="18"/>
      <c r="J2269" s="18"/>
      <c r="K2269" s="18"/>
      <c r="L2269" s="18">
        <f t="shared" si="5134"/>
        <v>3002.6</v>
      </c>
      <c r="M2269" s="18">
        <f t="shared" si="5135"/>
        <v>3125.7</v>
      </c>
      <c r="N2269" s="18">
        <f t="shared" si="5136"/>
        <v>3125.7</v>
      </c>
      <c r="O2269" s="18">
        <v>251.428</v>
      </c>
      <c r="P2269" s="18"/>
      <c r="Q2269" s="18"/>
      <c r="R2269" s="18">
        <f t="shared" si="5155"/>
        <v>3254.0279999999998</v>
      </c>
      <c r="S2269" s="18">
        <f t="shared" si="5156"/>
        <v>3125.7</v>
      </c>
      <c r="T2269" s="18">
        <f t="shared" si="5157"/>
        <v>3125.7</v>
      </c>
      <c r="U2269" s="18"/>
      <c r="V2269" s="18"/>
      <c r="W2269" s="18"/>
      <c r="X2269" s="18">
        <f t="shared" si="5158"/>
        <v>3254.0279999999998</v>
      </c>
      <c r="Y2269" s="18">
        <f t="shared" si="5159"/>
        <v>3125.7</v>
      </c>
      <c r="Z2269" s="18">
        <f t="shared" si="5160"/>
        <v>3125.7</v>
      </c>
      <c r="AA2269" s="18"/>
      <c r="AB2269" s="18"/>
      <c r="AC2269" s="18"/>
      <c r="AD2269" s="18">
        <f t="shared" si="5161"/>
        <v>3254.0279999999998</v>
      </c>
      <c r="AE2269" s="18">
        <f t="shared" si="5162"/>
        <v>3125.7</v>
      </c>
      <c r="AF2269" s="18">
        <f t="shared" si="5163"/>
        <v>3125.7</v>
      </c>
      <c r="AG2269" s="18"/>
      <c r="AH2269" s="18">
        <f t="shared" si="5145"/>
        <v>3254.0279999999998</v>
      </c>
      <c r="AI2269" s="18">
        <f t="shared" si="5146"/>
        <v>3125.7</v>
      </c>
      <c r="AJ2269" s="18">
        <f t="shared" si="5147"/>
        <v>3125.7</v>
      </c>
      <c r="AK2269" s="18"/>
      <c r="AL2269" s="18"/>
      <c r="AM2269" s="18"/>
      <c r="AN2269" s="18">
        <f t="shared" si="5192"/>
        <v>3254.0279999999998</v>
      </c>
      <c r="AO2269" s="18">
        <f t="shared" si="5193"/>
        <v>3125.7</v>
      </c>
      <c r="AP2269" s="18">
        <f t="shared" si="5194"/>
        <v>3125.7</v>
      </c>
      <c r="AQ2269" s="18"/>
      <c r="AR2269" s="18">
        <f t="shared" si="5195"/>
        <v>3254.0279999999998</v>
      </c>
      <c r="AS2269" s="18"/>
      <c r="AT2269" s="18"/>
      <c r="AU2269" s="18"/>
      <c r="AV2269" s="18">
        <f t="shared" si="5128"/>
        <v>3254.0279999999998</v>
      </c>
      <c r="AW2269" s="18">
        <f t="shared" si="5129"/>
        <v>3125.7</v>
      </c>
      <c r="AX2269" s="18">
        <f t="shared" si="5130"/>
        <v>3125.7</v>
      </c>
      <c r="AY2269" s="18"/>
      <c r="AZ2269" s="18"/>
      <c r="BA2269" s="18">
        <f t="shared" si="5126"/>
        <v>3254.0279999999998</v>
      </c>
      <c r="BB2269" s="18">
        <f t="shared" si="5127"/>
        <v>3125.7</v>
      </c>
      <c r="BC2269" s="18">
        <v>-101.47</v>
      </c>
      <c r="BD2269" s="18"/>
      <c r="BE2269" s="18"/>
      <c r="BF2269" s="18">
        <f t="shared" si="5212"/>
        <v>3152.558</v>
      </c>
      <c r="BG2269" s="18">
        <f t="shared" si="5213"/>
        <v>3125.7</v>
      </c>
      <c r="BH2269" s="18">
        <f t="shared" si="5214"/>
        <v>3125.7</v>
      </c>
      <c r="BI2269" s="18"/>
      <c r="BJ2269" s="25"/>
      <c r="BK2269" s="36"/>
    </row>
    <row r="2270" spans="1:92" x14ac:dyDescent="0.3">
      <c r="A2270" s="19" t="s">
        <v>1359</v>
      </c>
      <c r="B2270" s="19"/>
      <c r="C2270" s="14"/>
      <c r="D2270" s="51"/>
      <c r="E2270" s="14" t="s">
        <v>1360</v>
      </c>
      <c r="F2270" s="18">
        <f>F2271</f>
        <v>8560.5</v>
      </c>
      <c r="G2270" s="18">
        <f t="shared" ref="G2270:BI2272" si="5229">G2271</f>
        <v>8542.7000000000007</v>
      </c>
      <c r="H2270" s="18">
        <f t="shared" si="5229"/>
        <v>8724.7000000000007</v>
      </c>
      <c r="I2270" s="18">
        <f t="shared" si="5229"/>
        <v>0</v>
      </c>
      <c r="J2270" s="18">
        <f t="shared" si="5229"/>
        <v>0</v>
      </c>
      <c r="K2270" s="18">
        <f t="shared" si="5229"/>
        <v>0</v>
      </c>
      <c r="L2270" s="18">
        <f t="shared" si="5134"/>
        <v>8560.5</v>
      </c>
      <c r="M2270" s="18">
        <f t="shared" si="5135"/>
        <v>8542.7000000000007</v>
      </c>
      <c r="N2270" s="18">
        <f t="shared" si="5136"/>
        <v>8724.7000000000007</v>
      </c>
      <c r="O2270" s="18">
        <f t="shared" si="5229"/>
        <v>0</v>
      </c>
      <c r="P2270" s="18">
        <f t="shared" si="5229"/>
        <v>0</v>
      </c>
      <c r="Q2270" s="18">
        <f t="shared" si="5229"/>
        <v>0</v>
      </c>
      <c r="R2270" s="18">
        <f t="shared" si="5155"/>
        <v>8560.5</v>
      </c>
      <c r="S2270" s="18">
        <f t="shared" si="5156"/>
        <v>8542.7000000000007</v>
      </c>
      <c r="T2270" s="18">
        <f t="shared" si="5157"/>
        <v>8724.7000000000007</v>
      </c>
      <c r="U2270" s="18">
        <f t="shared" si="5229"/>
        <v>0</v>
      </c>
      <c r="V2270" s="18">
        <f t="shared" si="5229"/>
        <v>0</v>
      </c>
      <c r="W2270" s="18">
        <f t="shared" si="5229"/>
        <v>0</v>
      </c>
      <c r="X2270" s="18">
        <f t="shared" si="5158"/>
        <v>8560.5</v>
      </c>
      <c r="Y2270" s="18">
        <f t="shared" si="5159"/>
        <v>8542.7000000000007</v>
      </c>
      <c r="Z2270" s="18">
        <f t="shared" si="5160"/>
        <v>8724.7000000000007</v>
      </c>
      <c r="AA2270" s="18">
        <f t="shared" si="5229"/>
        <v>0</v>
      </c>
      <c r="AB2270" s="18">
        <f t="shared" si="5229"/>
        <v>0</v>
      </c>
      <c r="AC2270" s="18">
        <f t="shared" si="5229"/>
        <v>0</v>
      </c>
      <c r="AD2270" s="18">
        <f t="shared" si="5161"/>
        <v>8560.5</v>
      </c>
      <c r="AE2270" s="18">
        <f t="shared" si="5162"/>
        <v>8542.7000000000007</v>
      </c>
      <c r="AF2270" s="18">
        <f t="shared" si="5163"/>
        <v>8724.7000000000007</v>
      </c>
      <c r="AG2270" s="18">
        <f t="shared" si="5229"/>
        <v>0</v>
      </c>
      <c r="AH2270" s="18">
        <f t="shared" si="5145"/>
        <v>8560.5</v>
      </c>
      <c r="AI2270" s="18">
        <f t="shared" si="5146"/>
        <v>8542.7000000000007</v>
      </c>
      <c r="AJ2270" s="18">
        <f t="shared" si="5147"/>
        <v>8724.7000000000007</v>
      </c>
      <c r="AK2270" s="18">
        <f t="shared" si="5229"/>
        <v>0</v>
      </c>
      <c r="AL2270" s="18">
        <f t="shared" si="5229"/>
        <v>0</v>
      </c>
      <c r="AM2270" s="18">
        <f t="shared" si="5229"/>
        <v>0</v>
      </c>
      <c r="AN2270" s="18">
        <f t="shared" si="5192"/>
        <v>8560.5</v>
      </c>
      <c r="AO2270" s="18">
        <f t="shared" si="5193"/>
        <v>8542.7000000000007</v>
      </c>
      <c r="AP2270" s="18">
        <f t="shared" si="5194"/>
        <v>8724.7000000000007</v>
      </c>
      <c r="AQ2270" s="18">
        <f t="shared" si="5229"/>
        <v>0</v>
      </c>
      <c r="AR2270" s="18">
        <f t="shared" si="5195"/>
        <v>8560.5</v>
      </c>
      <c r="AS2270" s="18">
        <f t="shared" si="5229"/>
        <v>0</v>
      </c>
      <c r="AT2270" s="18">
        <f t="shared" si="5229"/>
        <v>0</v>
      </c>
      <c r="AU2270" s="18">
        <f t="shared" si="5229"/>
        <v>0</v>
      </c>
      <c r="AV2270" s="18">
        <f t="shared" si="5128"/>
        <v>8560.5</v>
      </c>
      <c r="AW2270" s="18">
        <f t="shared" si="5129"/>
        <v>8542.7000000000007</v>
      </c>
      <c r="AX2270" s="18">
        <f t="shared" si="5130"/>
        <v>8724.7000000000007</v>
      </c>
      <c r="AY2270" s="18">
        <f t="shared" si="5229"/>
        <v>0</v>
      </c>
      <c r="AZ2270" s="18">
        <f t="shared" si="5229"/>
        <v>0</v>
      </c>
      <c r="BA2270" s="18">
        <f t="shared" si="5126"/>
        <v>8560.5</v>
      </c>
      <c r="BB2270" s="18">
        <f t="shared" si="5127"/>
        <v>8542.7000000000007</v>
      </c>
      <c r="BC2270" s="18">
        <f t="shared" si="5229"/>
        <v>0</v>
      </c>
      <c r="BD2270" s="18">
        <f t="shared" si="5229"/>
        <v>0</v>
      </c>
      <c r="BE2270" s="18">
        <f t="shared" si="5229"/>
        <v>0</v>
      </c>
      <c r="BF2270" s="18">
        <f t="shared" si="5212"/>
        <v>8560.5</v>
      </c>
      <c r="BG2270" s="18">
        <f t="shared" si="5213"/>
        <v>8542.7000000000007</v>
      </c>
      <c r="BH2270" s="18">
        <f t="shared" si="5214"/>
        <v>8724.7000000000007</v>
      </c>
      <c r="BI2270" s="18">
        <f t="shared" si="5229"/>
        <v>0</v>
      </c>
      <c r="BJ2270" s="25"/>
      <c r="BK2270" s="36"/>
    </row>
    <row r="2271" spans="1:92" ht="31.2" x14ac:dyDescent="0.3">
      <c r="A2271" s="19" t="s">
        <v>1359</v>
      </c>
      <c r="B2271" s="50">
        <v>200</v>
      </c>
      <c r="C2271" s="51"/>
      <c r="D2271" s="51"/>
      <c r="E2271" s="14" t="s">
        <v>455</v>
      </c>
      <c r="F2271" s="18">
        <f>F2272</f>
        <v>8560.5</v>
      </c>
      <c r="G2271" s="18">
        <f t="shared" si="5229"/>
        <v>8542.7000000000007</v>
      </c>
      <c r="H2271" s="18">
        <f t="shared" si="5229"/>
        <v>8724.7000000000007</v>
      </c>
      <c r="I2271" s="18">
        <f t="shared" si="5229"/>
        <v>0</v>
      </c>
      <c r="J2271" s="18">
        <f t="shared" si="5229"/>
        <v>0</v>
      </c>
      <c r="K2271" s="18">
        <f t="shared" si="5229"/>
        <v>0</v>
      </c>
      <c r="L2271" s="18">
        <f t="shared" si="5134"/>
        <v>8560.5</v>
      </c>
      <c r="M2271" s="18">
        <f t="shared" si="5135"/>
        <v>8542.7000000000007</v>
      </c>
      <c r="N2271" s="18">
        <f t="shared" si="5136"/>
        <v>8724.7000000000007</v>
      </c>
      <c r="O2271" s="18">
        <f t="shared" si="5229"/>
        <v>0</v>
      </c>
      <c r="P2271" s="18">
        <f t="shared" si="5229"/>
        <v>0</v>
      </c>
      <c r="Q2271" s="18">
        <f t="shared" si="5229"/>
        <v>0</v>
      </c>
      <c r="R2271" s="18">
        <f t="shared" si="5155"/>
        <v>8560.5</v>
      </c>
      <c r="S2271" s="18">
        <f t="shared" si="5156"/>
        <v>8542.7000000000007</v>
      </c>
      <c r="T2271" s="18">
        <f t="shared" si="5157"/>
        <v>8724.7000000000007</v>
      </c>
      <c r="U2271" s="18">
        <f t="shared" si="5229"/>
        <v>0</v>
      </c>
      <c r="V2271" s="18">
        <f t="shared" si="5229"/>
        <v>0</v>
      </c>
      <c r="W2271" s="18">
        <f t="shared" si="5229"/>
        <v>0</v>
      </c>
      <c r="X2271" s="18">
        <f t="shared" si="5158"/>
        <v>8560.5</v>
      </c>
      <c r="Y2271" s="18">
        <f t="shared" si="5159"/>
        <v>8542.7000000000007</v>
      </c>
      <c r="Z2271" s="18">
        <f t="shared" si="5160"/>
        <v>8724.7000000000007</v>
      </c>
      <c r="AA2271" s="18">
        <f t="shared" si="5229"/>
        <v>0</v>
      </c>
      <c r="AB2271" s="18">
        <f t="shared" si="5229"/>
        <v>0</v>
      </c>
      <c r="AC2271" s="18">
        <f t="shared" si="5229"/>
        <v>0</v>
      </c>
      <c r="AD2271" s="18">
        <f t="shared" si="5161"/>
        <v>8560.5</v>
      </c>
      <c r="AE2271" s="18">
        <f t="shared" si="5162"/>
        <v>8542.7000000000007</v>
      </c>
      <c r="AF2271" s="18">
        <f t="shared" si="5163"/>
        <v>8724.7000000000007</v>
      </c>
      <c r="AG2271" s="18">
        <f t="shared" si="5229"/>
        <v>0</v>
      </c>
      <c r="AH2271" s="18">
        <f t="shared" si="5145"/>
        <v>8560.5</v>
      </c>
      <c r="AI2271" s="18">
        <f t="shared" si="5146"/>
        <v>8542.7000000000007</v>
      </c>
      <c r="AJ2271" s="18">
        <f t="shared" si="5147"/>
        <v>8724.7000000000007</v>
      </c>
      <c r="AK2271" s="18">
        <f t="shared" si="5229"/>
        <v>0</v>
      </c>
      <c r="AL2271" s="18">
        <f t="shared" si="5229"/>
        <v>0</v>
      </c>
      <c r="AM2271" s="18">
        <f t="shared" si="5229"/>
        <v>0</v>
      </c>
      <c r="AN2271" s="18">
        <f t="shared" si="5192"/>
        <v>8560.5</v>
      </c>
      <c r="AO2271" s="18">
        <f t="shared" si="5193"/>
        <v>8542.7000000000007</v>
      </c>
      <c r="AP2271" s="18">
        <f t="shared" si="5194"/>
        <v>8724.7000000000007</v>
      </c>
      <c r="AQ2271" s="18">
        <f t="shared" si="5229"/>
        <v>0</v>
      </c>
      <c r="AR2271" s="18">
        <f t="shared" si="5195"/>
        <v>8560.5</v>
      </c>
      <c r="AS2271" s="18">
        <f t="shared" si="5229"/>
        <v>0</v>
      </c>
      <c r="AT2271" s="18">
        <f t="shared" si="5229"/>
        <v>0</v>
      </c>
      <c r="AU2271" s="18">
        <f t="shared" si="5229"/>
        <v>0</v>
      </c>
      <c r="AV2271" s="18">
        <f t="shared" si="5128"/>
        <v>8560.5</v>
      </c>
      <c r="AW2271" s="18">
        <f t="shared" si="5129"/>
        <v>8542.7000000000007</v>
      </c>
      <c r="AX2271" s="18">
        <f t="shared" si="5130"/>
        <v>8724.7000000000007</v>
      </c>
      <c r="AY2271" s="18">
        <f t="shared" si="5229"/>
        <v>0</v>
      </c>
      <c r="AZ2271" s="18">
        <f t="shared" si="5229"/>
        <v>0</v>
      </c>
      <c r="BA2271" s="18">
        <f t="shared" si="5126"/>
        <v>8560.5</v>
      </c>
      <c r="BB2271" s="18">
        <f t="shared" si="5127"/>
        <v>8542.7000000000007</v>
      </c>
      <c r="BC2271" s="18">
        <f t="shared" si="5229"/>
        <v>0</v>
      </c>
      <c r="BD2271" s="18">
        <f t="shared" si="5229"/>
        <v>0</v>
      </c>
      <c r="BE2271" s="18">
        <f t="shared" si="5229"/>
        <v>0</v>
      </c>
      <c r="BF2271" s="18">
        <f t="shared" si="5212"/>
        <v>8560.5</v>
      </c>
      <c r="BG2271" s="18">
        <f t="shared" si="5213"/>
        <v>8542.7000000000007</v>
      </c>
      <c r="BH2271" s="18">
        <f t="shared" si="5214"/>
        <v>8724.7000000000007</v>
      </c>
      <c r="BI2271" s="18">
        <f t="shared" si="5229"/>
        <v>0</v>
      </c>
      <c r="BJ2271" s="25"/>
      <c r="BK2271" s="36"/>
    </row>
    <row r="2272" spans="1:92" ht="46.8" x14ac:dyDescent="0.3">
      <c r="A2272" s="19" t="s">
        <v>1359</v>
      </c>
      <c r="B2272" s="50">
        <v>240</v>
      </c>
      <c r="C2272" s="51"/>
      <c r="D2272" s="51"/>
      <c r="E2272" s="14" t="s">
        <v>463</v>
      </c>
      <c r="F2272" s="18">
        <f>F2273</f>
        <v>8560.5</v>
      </c>
      <c r="G2272" s="18">
        <f t="shared" si="5229"/>
        <v>8542.7000000000007</v>
      </c>
      <c r="H2272" s="18">
        <f t="shared" si="5229"/>
        <v>8724.7000000000007</v>
      </c>
      <c r="I2272" s="18">
        <f t="shared" si="5229"/>
        <v>0</v>
      </c>
      <c r="J2272" s="18">
        <f t="shared" si="5229"/>
        <v>0</v>
      </c>
      <c r="K2272" s="18">
        <f t="shared" si="5229"/>
        <v>0</v>
      </c>
      <c r="L2272" s="18">
        <f t="shared" si="5134"/>
        <v>8560.5</v>
      </c>
      <c r="M2272" s="18">
        <f t="shared" si="5135"/>
        <v>8542.7000000000007</v>
      </c>
      <c r="N2272" s="18">
        <f t="shared" si="5136"/>
        <v>8724.7000000000007</v>
      </c>
      <c r="O2272" s="18">
        <f t="shared" si="5229"/>
        <v>0</v>
      </c>
      <c r="P2272" s="18">
        <f t="shared" si="5229"/>
        <v>0</v>
      </c>
      <c r="Q2272" s="18">
        <f t="shared" si="5229"/>
        <v>0</v>
      </c>
      <c r="R2272" s="18">
        <f t="shared" si="5155"/>
        <v>8560.5</v>
      </c>
      <c r="S2272" s="18">
        <f t="shared" si="5156"/>
        <v>8542.7000000000007</v>
      </c>
      <c r="T2272" s="18">
        <f t="shared" si="5157"/>
        <v>8724.7000000000007</v>
      </c>
      <c r="U2272" s="18">
        <f t="shared" si="5229"/>
        <v>0</v>
      </c>
      <c r="V2272" s="18">
        <f t="shared" si="5229"/>
        <v>0</v>
      </c>
      <c r="W2272" s="18">
        <f t="shared" si="5229"/>
        <v>0</v>
      </c>
      <c r="X2272" s="18">
        <f t="shared" si="5158"/>
        <v>8560.5</v>
      </c>
      <c r="Y2272" s="18">
        <f t="shared" si="5159"/>
        <v>8542.7000000000007</v>
      </c>
      <c r="Z2272" s="18">
        <f t="shared" si="5160"/>
        <v>8724.7000000000007</v>
      </c>
      <c r="AA2272" s="18">
        <f t="shared" si="5229"/>
        <v>0</v>
      </c>
      <c r="AB2272" s="18">
        <f t="shared" si="5229"/>
        <v>0</v>
      </c>
      <c r="AC2272" s="18">
        <f t="shared" si="5229"/>
        <v>0</v>
      </c>
      <c r="AD2272" s="18">
        <f t="shared" si="5161"/>
        <v>8560.5</v>
      </c>
      <c r="AE2272" s="18">
        <f t="shared" si="5162"/>
        <v>8542.7000000000007</v>
      </c>
      <c r="AF2272" s="18">
        <f t="shared" si="5163"/>
        <v>8724.7000000000007</v>
      </c>
      <c r="AG2272" s="18">
        <f t="shared" si="5229"/>
        <v>0</v>
      </c>
      <c r="AH2272" s="18">
        <f t="shared" si="5145"/>
        <v>8560.5</v>
      </c>
      <c r="AI2272" s="18">
        <f t="shared" si="5146"/>
        <v>8542.7000000000007</v>
      </c>
      <c r="AJ2272" s="18">
        <f t="shared" si="5147"/>
        <v>8724.7000000000007</v>
      </c>
      <c r="AK2272" s="18">
        <f t="shared" si="5229"/>
        <v>0</v>
      </c>
      <c r="AL2272" s="18">
        <f t="shared" si="5229"/>
        <v>0</v>
      </c>
      <c r="AM2272" s="18">
        <f t="shared" si="5229"/>
        <v>0</v>
      </c>
      <c r="AN2272" s="18">
        <f t="shared" si="5192"/>
        <v>8560.5</v>
      </c>
      <c r="AO2272" s="18">
        <f t="shared" si="5193"/>
        <v>8542.7000000000007</v>
      </c>
      <c r="AP2272" s="18">
        <f t="shared" si="5194"/>
        <v>8724.7000000000007</v>
      </c>
      <c r="AQ2272" s="18">
        <f t="shared" si="5229"/>
        <v>0</v>
      </c>
      <c r="AR2272" s="18">
        <f t="shared" si="5195"/>
        <v>8560.5</v>
      </c>
      <c r="AS2272" s="18">
        <f t="shared" si="5229"/>
        <v>0</v>
      </c>
      <c r="AT2272" s="18">
        <f t="shared" si="5229"/>
        <v>0</v>
      </c>
      <c r="AU2272" s="18">
        <f t="shared" si="5229"/>
        <v>0</v>
      </c>
      <c r="AV2272" s="18">
        <f t="shared" si="5128"/>
        <v>8560.5</v>
      </c>
      <c r="AW2272" s="18">
        <f t="shared" si="5129"/>
        <v>8542.7000000000007</v>
      </c>
      <c r="AX2272" s="18">
        <f t="shared" si="5130"/>
        <v>8724.7000000000007</v>
      </c>
      <c r="AY2272" s="18">
        <f t="shared" si="5229"/>
        <v>0</v>
      </c>
      <c r="AZ2272" s="18">
        <f t="shared" si="5229"/>
        <v>0</v>
      </c>
      <c r="BA2272" s="18">
        <f t="shared" si="5126"/>
        <v>8560.5</v>
      </c>
      <c r="BB2272" s="18">
        <f t="shared" si="5127"/>
        <v>8542.7000000000007</v>
      </c>
      <c r="BC2272" s="18">
        <f t="shared" si="5229"/>
        <v>0</v>
      </c>
      <c r="BD2272" s="18">
        <f t="shared" si="5229"/>
        <v>0</v>
      </c>
      <c r="BE2272" s="18">
        <f t="shared" si="5229"/>
        <v>0</v>
      </c>
      <c r="BF2272" s="18">
        <f t="shared" si="5212"/>
        <v>8560.5</v>
      </c>
      <c r="BG2272" s="18">
        <f t="shared" si="5213"/>
        <v>8542.7000000000007</v>
      </c>
      <c r="BH2272" s="18">
        <f t="shared" si="5214"/>
        <v>8724.7000000000007</v>
      </c>
      <c r="BI2272" s="18">
        <f t="shared" si="5229"/>
        <v>0</v>
      </c>
      <c r="BJ2272" s="25"/>
      <c r="BK2272" s="36"/>
    </row>
    <row r="2273" spans="1:92" ht="31.2" x14ac:dyDescent="0.3">
      <c r="A2273" s="19" t="s">
        <v>1359</v>
      </c>
      <c r="B2273" s="50">
        <v>240</v>
      </c>
      <c r="C2273" s="51" t="s">
        <v>137</v>
      </c>
      <c r="D2273" s="51" t="s">
        <v>224</v>
      </c>
      <c r="E2273" s="14" t="s">
        <v>430</v>
      </c>
      <c r="F2273" s="18">
        <v>8560.5</v>
      </c>
      <c r="G2273" s="18">
        <v>8542.7000000000007</v>
      </c>
      <c r="H2273" s="18">
        <v>8724.7000000000007</v>
      </c>
      <c r="I2273" s="18"/>
      <c r="J2273" s="18"/>
      <c r="K2273" s="18"/>
      <c r="L2273" s="18">
        <f t="shared" si="5134"/>
        <v>8560.5</v>
      </c>
      <c r="M2273" s="18">
        <f t="shared" si="5135"/>
        <v>8542.7000000000007</v>
      </c>
      <c r="N2273" s="18">
        <f t="shared" si="5136"/>
        <v>8724.7000000000007</v>
      </c>
      <c r="O2273" s="18"/>
      <c r="P2273" s="18"/>
      <c r="Q2273" s="18"/>
      <c r="R2273" s="18">
        <f t="shared" si="5155"/>
        <v>8560.5</v>
      </c>
      <c r="S2273" s="18">
        <f t="shared" si="5156"/>
        <v>8542.7000000000007</v>
      </c>
      <c r="T2273" s="18">
        <f t="shared" si="5157"/>
        <v>8724.7000000000007</v>
      </c>
      <c r="U2273" s="18"/>
      <c r="V2273" s="18"/>
      <c r="W2273" s="18"/>
      <c r="X2273" s="18">
        <f t="shared" si="5158"/>
        <v>8560.5</v>
      </c>
      <c r="Y2273" s="18">
        <f t="shared" si="5159"/>
        <v>8542.7000000000007</v>
      </c>
      <c r="Z2273" s="18">
        <f t="shared" si="5160"/>
        <v>8724.7000000000007</v>
      </c>
      <c r="AA2273" s="18"/>
      <c r="AB2273" s="18"/>
      <c r="AC2273" s="18"/>
      <c r="AD2273" s="18">
        <f t="shared" si="5161"/>
        <v>8560.5</v>
      </c>
      <c r="AE2273" s="18">
        <f t="shared" si="5162"/>
        <v>8542.7000000000007</v>
      </c>
      <c r="AF2273" s="18">
        <f t="shared" si="5163"/>
        <v>8724.7000000000007</v>
      </c>
      <c r="AG2273" s="18"/>
      <c r="AH2273" s="18">
        <f t="shared" si="5145"/>
        <v>8560.5</v>
      </c>
      <c r="AI2273" s="18">
        <f t="shared" si="5146"/>
        <v>8542.7000000000007</v>
      </c>
      <c r="AJ2273" s="18">
        <f t="shared" si="5147"/>
        <v>8724.7000000000007</v>
      </c>
      <c r="AK2273" s="18"/>
      <c r="AL2273" s="18"/>
      <c r="AM2273" s="18"/>
      <c r="AN2273" s="18">
        <f t="shared" si="5192"/>
        <v>8560.5</v>
      </c>
      <c r="AO2273" s="18">
        <f t="shared" si="5193"/>
        <v>8542.7000000000007</v>
      </c>
      <c r="AP2273" s="18">
        <f t="shared" si="5194"/>
        <v>8724.7000000000007</v>
      </c>
      <c r="AQ2273" s="18"/>
      <c r="AR2273" s="18">
        <f t="shared" si="5195"/>
        <v>8560.5</v>
      </c>
      <c r="AS2273" s="18"/>
      <c r="AT2273" s="18"/>
      <c r="AU2273" s="18"/>
      <c r="AV2273" s="18">
        <f t="shared" si="5128"/>
        <v>8560.5</v>
      </c>
      <c r="AW2273" s="18">
        <f t="shared" si="5129"/>
        <v>8542.7000000000007</v>
      </c>
      <c r="AX2273" s="18">
        <f t="shared" si="5130"/>
        <v>8724.7000000000007</v>
      </c>
      <c r="AY2273" s="18"/>
      <c r="AZ2273" s="18"/>
      <c r="BA2273" s="18">
        <f t="shared" si="5126"/>
        <v>8560.5</v>
      </c>
      <c r="BB2273" s="18">
        <f t="shared" si="5127"/>
        <v>8542.7000000000007</v>
      </c>
      <c r="BC2273" s="18"/>
      <c r="BD2273" s="18"/>
      <c r="BE2273" s="18"/>
      <c r="BF2273" s="18">
        <f t="shared" si="5212"/>
        <v>8560.5</v>
      </c>
      <c r="BG2273" s="18">
        <f t="shared" si="5213"/>
        <v>8542.7000000000007</v>
      </c>
      <c r="BH2273" s="18">
        <f t="shared" si="5214"/>
        <v>8724.7000000000007</v>
      </c>
      <c r="BI2273" s="18"/>
      <c r="BJ2273" s="25"/>
      <c r="BK2273" s="36"/>
    </row>
    <row r="2274" spans="1:92" s="9" customFormat="1" ht="31.2" x14ac:dyDescent="0.3">
      <c r="A2274" s="8" t="s">
        <v>333</v>
      </c>
      <c r="B2274" s="13"/>
      <c r="C2274" s="8"/>
      <c r="D2274" s="8"/>
      <c r="E2274" s="49" t="s">
        <v>849</v>
      </c>
      <c r="F2274" s="12">
        <f>F2275+F2294</f>
        <v>18458.5</v>
      </c>
      <c r="G2274" s="12">
        <f t="shared" ref="G2274:BI2274" si="5230">G2275+G2294</f>
        <v>17939.800000000003</v>
      </c>
      <c r="H2274" s="12">
        <f t="shared" si="5230"/>
        <v>16819</v>
      </c>
      <c r="I2274" s="12">
        <f t="shared" ref="I2274:K2274" si="5231">I2275+I2294</f>
        <v>0</v>
      </c>
      <c r="J2274" s="12">
        <f t="shared" si="5231"/>
        <v>0</v>
      </c>
      <c r="K2274" s="12">
        <f t="shared" si="5231"/>
        <v>0</v>
      </c>
      <c r="L2274" s="12">
        <f t="shared" si="5134"/>
        <v>18458.5</v>
      </c>
      <c r="M2274" s="12">
        <f t="shared" si="5135"/>
        <v>17939.800000000003</v>
      </c>
      <c r="N2274" s="12">
        <f t="shared" si="5136"/>
        <v>16819</v>
      </c>
      <c r="O2274" s="12">
        <f t="shared" ref="O2274:Q2274" si="5232">O2275+O2294</f>
        <v>0</v>
      </c>
      <c r="P2274" s="12">
        <f t="shared" si="5232"/>
        <v>0</v>
      </c>
      <c r="Q2274" s="12">
        <f t="shared" si="5232"/>
        <v>0</v>
      </c>
      <c r="R2274" s="12">
        <f t="shared" si="5155"/>
        <v>18458.5</v>
      </c>
      <c r="S2274" s="12">
        <f t="shared" si="5156"/>
        <v>17939.800000000003</v>
      </c>
      <c r="T2274" s="12">
        <f t="shared" si="5157"/>
        <v>16819</v>
      </c>
      <c r="U2274" s="12">
        <f t="shared" ref="U2274:W2274" si="5233">U2275+U2294</f>
        <v>0</v>
      </c>
      <c r="V2274" s="12">
        <f t="shared" si="5233"/>
        <v>0</v>
      </c>
      <c r="W2274" s="12">
        <f t="shared" si="5233"/>
        <v>0</v>
      </c>
      <c r="X2274" s="12">
        <f t="shared" si="5158"/>
        <v>18458.5</v>
      </c>
      <c r="Y2274" s="12">
        <f t="shared" si="5159"/>
        <v>17939.800000000003</v>
      </c>
      <c r="Z2274" s="12">
        <f t="shared" si="5160"/>
        <v>16819</v>
      </c>
      <c r="AA2274" s="12">
        <f t="shared" ref="AA2274:AB2274" si="5234">AA2275+AA2294</f>
        <v>0</v>
      </c>
      <c r="AB2274" s="12">
        <f t="shared" si="5234"/>
        <v>0</v>
      </c>
      <c r="AC2274" s="12">
        <f t="shared" ref="AC2274" si="5235">AC2275+AC2294</f>
        <v>0</v>
      </c>
      <c r="AD2274" s="18">
        <f t="shared" si="5161"/>
        <v>18458.5</v>
      </c>
      <c r="AE2274" s="18">
        <f t="shared" si="5162"/>
        <v>17939.800000000003</v>
      </c>
      <c r="AF2274" s="18">
        <f t="shared" si="5163"/>
        <v>16819</v>
      </c>
      <c r="AG2274" s="12">
        <f t="shared" ref="AG2274" si="5236">AG2275+AG2294</f>
        <v>0</v>
      </c>
      <c r="AH2274" s="12">
        <f t="shared" si="5145"/>
        <v>18458.5</v>
      </c>
      <c r="AI2274" s="12">
        <f t="shared" si="5146"/>
        <v>17939.800000000003</v>
      </c>
      <c r="AJ2274" s="12">
        <f t="shared" si="5147"/>
        <v>16819</v>
      </c>
      <c r="AK2274" s="12">
        <f t="shared" ref="AK2274:AM2274" si="5237">AK2275+AK2294</f>
        <v>594.45000000000005</v>
      </c>
      <c r="AL2274" s="12">
        <f t="shared" si="5237"/>
        <v>0</v>
      </c>
      <c r="AM2274" s="12">
        <f t="shared" si="5237"/>
        <v>0</v>
      </c>
      <c r="AN2274" s="12">
        <f t="shared" si="5192"/>
        <v>19052.95</v>
      </c>
      <c r="AO2274" s="12">
        <f t="shared" si="5193"/>
        <v>17939.800000000003</v>
      </c>
      <c r="AP2274" s="12">
        <f t="shared" si="5194"/>
        <v>16819</v>
      </c>
      <c r="AQ2274" s="12">
        <f t="shared" ref="AQ2274" si="5238">AQ2275+AQ2294</f>
        <v>0</v>
      </c>
      <c r="AR2274" s="12">
        <f t="shared" si="5195"/>
        <v>19052.95</v>
      </c>
      <c r="AS2274" s="12">
        <f t="shared" ref="AS2274:AU2274" si="5239">AS2275+AS2294</f>
        <v>0</v>
      </c>
      <c r="AT2274" s="12">
        <f t="shared" si="5239"/>
        <v>0</v>
      </c>
      <c r="AU2274" s="12">
        <f t="shared" si="5239"/>
        <v>0</v>
      </c>
      <c r="AV2274" s="12">
        <f t="shared" si="5128"/>
        <v>19052.95</v>
      </c>
      <c r="AW2274" s="12">
        <f t="shared" si="5129"/>
        <v>17939.800000000003</v>
      </c>
      <c r="AX2274" s="12">
        <f t="shared" si="5130"/>
        <v>16819</v>
      </c>
      <c r="AY2274" s="12">
        <f t="shared" ref="AY2274:AZ2274" si="5240">AY2275+AY2294</f>
        <v>0</v>
      </c>
      <c r="AZ2274" s="12">
        <f t="shared" si="5240"/>
        <v>0</v>
      </c>
      <c r="BA2274" s="18">
        <f t="shared" si="5126"/>
        <v>19052.95</v>
      </c>
      <c r="BB2274" s="18">
        <f t="shared" si="5127"/>
        <v>17939.800000000003</v>
      </c>
      <c r="BC2274" s="12">
        <f t="shared" ref="BC2274:BE2274" si="5241">BC2275+BC2294</f>
        <v>0</v>
      </c>
      <c r="BD2274" s="12">
        <f t="shared" si="5241"/>
        <v>0</v>
      </c>
      <c r="BE2274" s="12">
        <f t="shared" si="5241"/>
        <v>0</v>
      </c>
      <c r="BF2274" s="12">
        <f t="shared" si="5212"/>
        <v>19052.95</v>
      </c>
      <c r="BG2274" s="12">
        <f t="shared" si="5213"/>
        <v>17939.800000000003</v>
      </c>
      <c r="BH2274" s="12">
        <f t="shared" si="5214"/>
        <v>16819</v>
      </c>
      <c r="BI2274" s="12">
        <f t="shared" si="5230"/>
        <v>0</v>
      </c>
      <c r="BJ2274" s="25"/>
      <c r="BK2274" s="34"/>
      <c r="BL2274" s="30"/>
      <c r="BM2274" s="30"/>
      <c r="BN2274" s="30"/>
      <c r="BO2274" s="30"/>
      <c r="BP2274" s="30"/>
      <c r="BQ2274" s="30"/>
      <c r="BR2274" s="30"/>
      <c r="BS2274" s="30"/>
      <c r="BT2274" s="30"/>
      <c r="BU2274" s="30"/>
      <c r="BV2274" s="30"/>
      <c r="BW2274" s="30"/>
      <c r="BX2274" s="30"/>
      <c r="BY2274" s="30"/>
      <c r="BZ2274" s="30"/>
      <c r="CA2274" s="30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L2274" s="30"/>
      <c r="CM2274" s="30"/>
      <c r="CN2274" s="30"/>
    </row>
    <row r="2275" spans="1:92" s="11" customFormat="1" ht="62.4" x14ac:dyDescent="0.3">
      <c r="A2275" s="10" t="s">
        <v>334</v>
      </c>
      <c r="B2275" s="16"/>
      <c r="C2275" s="10"/>
      <c r="D2275" s="10"/>
      <c r="E2275" s="15" t="s">
        <v>850</v>
      </c>
      <c r="F2275" s="17">
        <f t="shared" ref="F2275:BI2275" si="5242">F2276</f>
        <v>3875</v>
      </c>
      <c r="G2275" s="17">
        <f t="shared" si="5242"/>
        <v>4068.5</v>
      </c>
      <c r="H2275" s="17">
        <f t="shared" si="5242"/>
        <v>2947.7</v>
      </c>
      <c r="I2275" s="17">
        <f t="shared" si="5242"/>
        <v>0</v>
      </c>
      <c r="J2275" s="17">
        <f t="shared" si="5242"/>
        <v>0</v>
      </c>
      <c r="K2275" s="17">
        <f t="shared" si="5242"/>
        <v>0</v>
      </c>
      <c r="L2275" s="17">
        <f t="shared" si="5134"/>
        <v>3875</v>
      </c>
      <c r="M2275" s="17">
        <f t="shared" si="5135"/>
        <v>4068.5</v>
      </c>
      <c r="N2275" s="17">
        <f t="shared" si="5136"/>
        <v>2947.7</v>
      </c>
      <c r="O2275" s="17">
        <f t="shared" si="5242"/>
        <v>0</v>
      </c>
      <c r="P2275" s="17">
        <f t="shared" si="5242"/>
        <v>0</v>
      </c>
      <c r="Q2275" s="17">
        <f t="shared" si="5242"/>
        <v>0</v>
      </c>
      <c r="R2275" s="17">
        <f t="shared" si="5155"/>
        <v>3875</v>
      </c>
      <c r="S2275" s="17">
        <f t="shared" si="5156"/>
        <v>4068.5</v>
      </c>
      <c r="T2275" s="17">
        <f t="shared" si="5157"/>
        <v>2947.7</v>
      </c>
      <c r="U2275" s="17">
        <f t="shared" si="5242"/>
        <v>0</v>
      </c>
      <c r="V2275" s="17">
        <f t="shared" si="5242"/>
        <v>0</v>
      </c>
      <c r="W2275" s="17">
        <f t="shared" si="5242"/>
        <v>0</v>
      </c>
      <c r="X2275" s="17">
        <f t="shared" si="5158"/>
        <v>3875</v>
      </c>
      <c r="Y2275" s="17">
        <f t="shared" si="5159"/>
        <v>4068.5</v>
      </c>
      <c r="Z2275" s="17">
        <f t="shared" si="5160"/>
        <v>2947.7</v>
      </c>
      <c r="AA2275" s="17">
        <f t="shared" si="5242"/>
        <v>0</v>
      </c>
      <c r="AB2275" s="17">
        <f t="shared" si="5242"/>
        <v>0</v>
      </c>
      <c r="AC2275" s="17">
        <f t="shared" si="5242"/>
        <v>0</v>
      </c>
      <c r="AD2275" s="18">
        <f t="shared" si="5161"/>
        <v>3875</v>
      </c>
      <c r="AE2275" s="18">
        <f t="shared" si="5162"/>
        <v>4068.5</v>
      </c>
      <c r="AF2275" s="18">
        <f t="shared" si="5163"/>
        <v>2947.7</v>
      </c>
      <c r="AG2275" s="17">
        <f t="shared" si="5242"/>
        <v>0</v>
      </c>
      <c r="AH2275" s="17">
        <f t="shared" si="5145"/>
        <v>3875</v>
      </c>
      <c r="AI2275" s="17">
        <f t="shared" si="5146"/>
        <v>4068.5</v>
      </c>
      <c r="AJ2275" s="17">
        <f t="shared" si="5147"/>
        <v>2947.7</v>
      </c>
      <c r="AK2275" s="17">
        <f t="shared" si="5242"/>
        <v>594.45000000000005</v>
      </c>
      <c r="AL2275" s="17">
        <f t="shared" si="5242"/>
        <v>0</v>
      </c>
      <c r="AM2275" s="17">
        <f t="shared" si="5242"/>
        <v>0</v>
      </c>
      <c r="AN2275" s="17">
        <f t="shared" si="5192"/>
        <v>4469.45</v>
      </c>
      <c r="AO2275" s="17">
        <f t="shared" si="5193"/>
        <v>4068.5</v>
      </c>
      <c r="AP2275" s="17">
        <f t="shared" si="5194"/>
        <v>2947.7</v>
      </c>
      <c r="AQ2275" s="17">
        <f t="shared" si="5242"/>
        <v>0</v>
      </c>
      <c r="AR2275" s="17">
        <f t="shared" si="5195"/>
        <v>4469.45</v>
      </c>
      <c r="AS2275" s="17">
        <f t="shared" si="5242"/>
        <v>0</v>
      </c>
      <c r="AT2275" s="17">
        <f t="shared" si="5242"/>
        <v>0</v>
      </c>
      <c r="AU2275" s="17">
        <f t="shared" si="5242"/>
        <v>0</v>
      </c>
      <c r="AV2275" s="17">
        <f t="shared" si="5128"/>
        <v>4469.45</v>
      </c>
      <c r="AW2275" s="17">
        <f t="shared" si="5129"/>
        <v>4068.5</v>
      </c>
      <c r="AX2275" s="17">
        <f t="shared" si="5130"/>
        <v>2947.7</v>
      </c>
      <c r="AY2275" s="17">
        <f t="shared" si="5242"/>
        <v>0</v>
      </c>
      <c r="AZ2275" s="17">
        <f t="shared" si="5242"/>
        <v>0</v>
      </c>
      <c r="BA2275" s="18">
        <f t="shared" si="5126"/>
        <v>4469.45</v>
      </c>
      <c r="BB2275" s="18">
        <f t="shared" si="5127"/>
        <v>4068.5</v>
      </c>
      <c r="BC2275" s="17">
        <f t="shared" si="5242"/>
        <v>0</v>
      </c>
      <c r="BD2275" s="17">
        <f t="shared" si="5242"/>
        <v>0</v>
      </c>
      <c r="BE2275" s="17">
        <f t="shared" si="5242"/>
        <v>0</v>
      </c>
      <c r="BF2275" s="17">
        <f t="shared" si="5212"/>
        <v>4469.45</v>
      </c>
      <c r="BG2275" s="17">
        <f t="shared" si="5213"/>
        <v>4068.5</v>
      </c>
      <c r="BH2275" s="17">
        <f t="shared" si="5214"/>
        <v>2947.7</v>
      </c>
      <c r="BI2275" s="17">
        <f t="shared" si="5242"/>
        <v>0</v>
      </c>
      <c r="BJ2275" s="25"/>
      <c r="BK2275" s="35"/>
      <c r="BL2275" s="31"/>
      <c r="BM2275" s="31"/>
      <c r="BN2275" s="31"/>
      <c r="BO2275" s="31"/>
      <c r="BP2275" s="31"/>
      <c r="BQ2275" s="31"/>
      <c r="BR2275" s="31"/>
      <c r="BS2275" s="31"/>
      <c r="BT2275" s="31"/>
      <c r="BU2275" s="31"/>
      <c r="BV2275" s="31"/>
      <c r="BW2275" s="31"/>
      <c r="BX2275" s="31"/>
      <c r="BY2275" s="31"/>
      <c r="BZ2275" s="31"/>
      <c r="CA2275" s="31"/>
      <c r="CB2275" s="31"/>
      <c r="CC2275" s="31"/>
      <c r="CD2275" s="31"/>
      <c r="CE2275" s="31"/>
      <c r="CF2275" s="31"/>
      <c r="CG2275" s="31"/>
      <c r="CH2275" s="31"/>
      <c r="CI2275" s="31"/>
      <c r="CJ2275" s="31"/>
      <c r="CK2275" s="31"/>
      <c r="CL2275" s="31"/>
      <c r="CM2275" s="31"/>
      <c r="CN2275" s="31"/>
    </row>
    <row r="2276" spans="1:92" ht="31.2" x14ac:dyDescent="0.3">
      <c r="A2276" s="51" t="s">
        <v>335</v>
      </c>
      <c r="B2276" s="50"/>
      <c r="C2276" s="51"/>
      <c r="D2276" s="51"/>
      <c r="E2276" s="14" t="s">
        <v>851</v>
      </c>
      <c r="F2276" s="18">
        <f>F2277+F2290+F2286</f>
        <v>3875</v>
      </c>
      <c r="G2276" s="18">
        <f t="shared" ref="G2276:BI2276" si="5243">G2277+G2290+G2286</f>
        <v>4068.5</v>
      </c>
      <c r="H2276" s="18">
        <f t="shared" si="5243"/>
        <v>2947.7</v>
      </c>
      <c r="I2276" s="18">
        <f t="shared" ref="I2276:K2276" si="5244">I2277+I2290+I2286</f>
        <v>0</v>
      </c>
      <c r="J2276" s="18">
        <f t="shared" si="5244"/>
        <v>0</v>
      </c>
      <c r="K2276" s="18">
        <f t="shared" si="5244"/>
        <v>0</v>
      </c>
      <c r="L2276" s="18">
        <f t="shared" si="5134"/>
        <v>3875</v>
      </c>
      <c r="M2276" s="18">
        <f t="shared" si="5135"/>
        <v>4068.5</v>
      </c>
      <c r="N2276" s="18">
        <f t="shared" si="5136"/>
        <v>2947.7</v>
      </c>
      <c r="O2276" s="18">
        <f t="shared" ref="O2276:Q2276" si="5245">O2277+O2290+O2286</f>
        <v>0</v>
      </c>
      <c r="P2276" s="18">
        <f t="shared" si="5245"/>
        <v>0</v>
      </c>
      <c r="Q2276" s="18">
        <f t="shared" si="5245"/>
        <v>0</v>
      </c>
      <c r="R2276" s="18">
        <f t="shared" si="5155"/>
        <v>3875</v>
      </c>
      <c r="S2276" s="18">
        <f t="shared" si="5156"/>
        <v>4068.5</v>
      </c>
      <c r="T2276" s="18">
        <f t="shared" si="5157"/>
        <v>2947.7</v>
      </c>
      <c r="U2276" s="18">
        <f t="shared" ref="U2276:W2276" si="5246">U2277+U2290+U2286</f>
        <v>0</v>
      </c>
      <c r="V2276" s="18">
        <f t="shared" si="5246"/>
        <v>0</v>
      </c>
      <c r="W2276" s="18">
        <f t="shared" si="5246"/>
        <v>0</v>
      </c>
      <c r="X2276" s="18">
        <f t="shared" si="5158"/>
        <v>3875</v>
      </c>
      <c r="Y2276" s="18">
        <f t="shared" si="5159"/>
        <v>4068.5</v>
      </c>
      <c r="Z2276" s="18">
        <f t="shared" si="5160"/>
        <v>2947.7</v>
      </c>
      <c r="AA2276" s="18">
        <f t="shared" ref="AA2276:AB2276" si="5247">AA2277+AA2290+AA2286</f>
        <v>0</v>
      </c>
      <c r="AB2276" s="18">
        <f t="shared" si="5247"/>
        <v>0</v>
      </c>
      <c r="AC2276" s="18">
        <f t="shared" ref="AC2276" si="5248">AC2277+AC2290+AC2286</f>
        <v>0</v>
      </c>
      <c r="AD2276" s="18">
        <f t="shared" si="5161"/>
        <v>3875</v>
      </c>
      <c r="AE2276" s="18">
        <f t="shared" si="5162"/>
        <v>4068.5</v>
      </c>
      <c r="AF2276" s="18">
        <f t="shared" si="5163"/>
        <v>2947.7</v>
      </c>
      <c r="AG2276" s="18">
        <f t="shared" ref="AG2276" si="5249">AG2277+AG2290+AG2286</f>
        <v>0</v>
      </c>
      <c r="AH2276" s="18">
        <f t="shared" si="5145"/>
        <v>3875</v>
      </c>
      <c r="AI2276" s="18">
        <f t="shared" si="5146"/>
        <v>4068.5</v>
      </c>
      <c r="AJ2276" s="18">
        <f t="shared" si="5147"/>
        <v>2947.7</v>
      </c>
      <c r="AK2276" s="18">
        <f t="shared" ref="AK2276:AM2276" si="5250">AK2277+AK2290+AK2286</f>
        <v>594.45000000000005</v>
      </c>
      <c r="AL2276" s="18">
        <f t="shared" si="5250"/>
        <v>0</v>
      </c>
      <c r="AM2276" s="18">
        <f t="shared" si="5250"/>
        <v>0</v>
      </c>
      <c r="AN2276" s="18">
        <f t="shared" si="5192"/>
        <v>4469.45</v>
      </c>
      <c r="AO2276" s="18">
        <f t="shared" si="5193"/>
        <v>4068.5</v>
      </c>
      <c r="AP2276" s="18">
        <f t="shared" si="5194"/>
        <v>2947.7</v>
      </c>
      <c r="AQ2276" s="18">
        <f t="shared" ref="AQ2276" si="5251">AQ2277+AQ2290+AQ2286</f>
        <v>0</v>
      </c>
      <c r="AR2276" s="18">
        <f t="shared" si="5195"/>
        <v>4469.45</v>
      </c>
      <c r="AS2276" s="18">
        <f t="shared" ref="AS2276:AU2276" si="5252">AS2277+AS2290+AS2286</f>
        <v>0</v>
      </c>
      <c r="AT2276" s="18">
        <f t="shared" si="5252"/>
        <v>0</v>
      </c>
      <c r="AU2276" s="18">
        <f t="shared" si="5252"/>
        <v>0</v>
      </c>
      <c r="AV2276" s="18">
        <f t="shared" si="5128"/>
        <v>4469.45</v>
      </c>
      <c r="AW2276" s="18">
        <f t="shared" si="5129"/>
        <v>4068.5</v>
      </c>
      <c r="AX2276" s="18">
        <f t="shared" si="5130"/>
        <v>2947.7</v>
      </c>
      <c r="AY2276" s="18">
        <f t="shared" ref="AY2276:AZ2276" si="5253">AY2277+AY2290+AY2286</f>
        <v>0</v>
      </c>
      <c r="AZ2276" s="18">
        <f t="shared" si="5253"/>
        <v>0</v>
      </c>
      <c r="BA2276" s="18">
        <f t="shared" si="5126"/>
        <v>4469.45</v>
      </c>
      <c r="BB2276" s="18">
        <f t="shared" si="5127"/>
        <v>4068.5</v>
      </c>
      <c r="BC2276" s="18">
        <f t="shared" ref="BC2276:BE2276" si="5254">BC2277+BC2290+BC2286</f>
        <v>0</v>
      </c>
      <c r="BD2276" s="18">
        <f t="shared" si="5254"/>
        <v>0</v>
      </c>
      <c r="BE2276" s="18">
        <f t="shared" si="5254"/>
        <v>0</v>
      </c>
      <c r="BF2276" s="18">
        <f t="shared" si="5212"/>
        <v>4469.45</v>
      </c>
      <c r="BG2276" s="18">
        <f t="shared" si="5213"/>
        <v>4068.5</v>
      </c>
      <c r="BH2276" s="18">
        <f t="shared" si="5214"/>
        <v>2947.7</v>
      </c>
      <c r="BI2276" s="18">
        <f t="shared" si="5243"/>
        <v>0</v>
      </c>
      <c r="BJ2276" s="25"/>
      <c r="BK2276" s="36"/>
    </row>
    <row r="2277" spans="1:92" ht="31.2" x14ac:dyDescent="0.3">
      <c r="A2277" s="51" t="s">
        <v>331</v>
      </c>
      <c r="B2277" s="50"/>
      <c r="C2277" s="51"/>
      <c r="D2277" s="51"/>
      <c r="E2277" s="14" t="s">
        <v>598</v>
      </c>
      <c r="F2277" s="18">
        <f t="shared" ref="F2277" si="5255">F2278+F2281</f>
        <v>2898.7</v>
      </c>
      <c r="G2277" s="18">
        <f t="shared" ref="G2277:BI2277" si="5256">G2278+G2281</f>
        <v>2898.7</v>
      </c>
      <c r="H2277" s="18">
        <f t="shared" si="5256"/>
        <v>2898.7</v>
      </c>
      <c r="I2277" s="18">
        <f t="shared" ref="I2277:K2277" si="5257">I2278+I2281</f>
        <v>0</v>
      </c>
      <c r="J2277" s="18">
        <f t="shared" si="5257"/>
        <v>0</v>
      </c>
      <c r="K2277" s="18">
        <f t="shared" si="5257"/>
        <v>0</v>
      </c>
      <c r="L2277" s="18">
        <f t="shared" si="5134"/>
        <v>2898.7</v>
      </c>
      <c r="M2277" s="18">
        <f t="shared" si="5135"/>
        <v>2898.7</v>
      </c>
      <c r="N2277" s="18">
        <f t="shared" si="5136"/>
        <v>2898.7</v>
      </c>
      <c r="O2277" s="18">
        <f t="shared" ref="O2277:Q2277" si="5258">O2278+O2281</f>
        <v>0</v>
      </c>
      <c r="P2277" s="18">
        <f t="shared" si="5258"/>
        <v>0</v>
      </c>
      <c r="Q2277" s="18">
        <f t="shared" si="5258"/>
        <v>0</v>
      </c>
      <c r="R2277" s="18">
        <f t="shared" si="5155"/>
        <v>2898.7</v>
      </c>
      <c r="S2277" s="18">
        <f t="shared" si="5156"/>
        <v>2898.7</v>
      </c>
      <c r="T2277" s="18">
        <f t="shared" si="5157"/>
        <v>2898.7</v>
      </c>
      <c r="U2277" s="18">
        <f t="shared" ref="U2277:W2277" si="5259">U2278+U2281</f>
        <v>0</v>
      </c>
      <c r="V2277" s="18">
        <f t="shared" si="5259"/>
        <v>0</v>
      </c>
      <c r="W2277" s="18">
        <f t="shared" si="5259"/>
        <v>0</v>
      </c>
      <c r="X2277" s="18">
        <f t="shared" si="5158"/>
        <v>2898.7</v>
      </c>
      <c r="Y2277" s="18">
        <f t="shared" si="5159"/>
        <v>2898.7</v>
      </c>
      <c r="Z2277" s="18">
        <f t="shared" si="5160"/>
        <v>2898.7</v>
      </c>
      <c r="AA2277" s="18">
        <f t="shared" ref="AA2277:AB2277" si="5260">AA2278+AA2281</f>
        <v>0</v>
      </c>
      <c r="AB2277" s="18">
        <f t="shared" si="5260"/>
        <v>0</v>
      </c>
      <c r="AC2277" s="18">
        <f t="shared" ref="AC2277" si="5261">AC2278+AC2281</f>
        <v>0</v>
      </c>
      <c r="AD2277" s="18">
        <f t="shared" si="5161"/>
        <v>2898.7</v>
      </c>
      <c r="AE2277" s="18">
        <f t="shared" si="5162"/>
        <v>2898.7</v>
      </c>
      <c r="AF2277" s="18">
        <f t="shared" si="5163"/>
        <v>2898.7</v>
      </c>
      <c r="AG2277" s="18">
        <f t="shared" ref="AG2277" si="5262">AG2278+AG2281</f>
        <v>0</v>
      </c>
      <c r="AH2277" s="18">
        <f t="shared" si="5145"/>
        <v>2898.7</v>
      </c>
      <c r="AI2277" s="18">
        <f t="shared" si="5146"/>
        <v>2898.7</v>
      </c>
      <c r="AJ2277" s="18">
        <f t="shared" si="5147"/>
        <v>2898.7</v>
      </c>
      <c r="AK2277" s="18">
        <f t="shared" ref="AK2277:AM2277" si="5263">AK2278+AK2281</f>
        <v>594.45000000000005</v>
      </c>
      <c r="AL2277" s="18">
        <f t="shared" si="5263"/>
        <v>0</v>
      </c>
      <c r="AM2277" s="18">
        <f t="shared" si="5263"/>
        <v>0</v>
      </c>
      <c r="AN2277" s="18">
        <f t="shared" si="5192"/>
        <v>3493.1499999999996</v>
      </c>
      <c r="AO2277" s="18">
        <f t="shared" si="5193"/>
        <v>2898.7</v>
      </c>
      <c r="AP2277" s="18">
        <f t="shared" si="5194"/>
        <v>2898.7</v>
      </c>
      <c r="AQ2277" s="18">
        <f t="shared" ref="AQ2277" si="5264">AQ2278+AQ2281</f>
        <v>0</v>
      </c>
      <c r="AR2277" s="18">
        <f t="shared" si="5195"/>
        <v>3493.1499999999996</v>
      </c>
      <c r="AS2277" s="18">
        <f t="shared" ref="AS2277:AU2277" si="5265">AS2278+AS2281</f>
        <v>0</v>
      </c>
      <c r="AT2277" s="18">
        <f t="shared" si="5265"/>
        <v>0</v>
      </c>
      <c r="AU2277" s="18">
        <f t="shared" si="5265"/>
        <v>0</v>
      </c>
      <c r="AV2277" s="18">
        <f t="shared" si="5128"/>
        <v>3493.1499999999996</v>
      </c>
      <c r="AW2277" s="18">
        <f t="shared" si="5129"/>
        <v>2898.7</v>
      </c>
      <c r="AX2277" s="18">
        <f t="shared" si="5130"/>
        <v>2898.7</v>
      </c>
      <c r="AY2277" s="18">
        <f t="shared" ref="AY2277:AZ2277" si="5266">AY2278+AY2281</f>
        <v>0</v>
      </c>
      <c r="AZ2277" s="18">
        <f t="shared" si="5266"/>
        <v>0</v>
      </c>
      <c r="BA2277" s="18">
        <f t="shared" si="5126"/>
        <v>3493.1499999999996</v>
      </c>
      <c r="BB2277" s="18">
        <f t="shared" si="5127"/>
        <v>2898.7</v>
      </c>
      <c r="BC2277" s="18">
        <f t="shared" ref="BC2277:BE2277" si="5267">BC2278+BC2281</f>
        <v>0</v>
      </c>
      <c r="BD2277" s="18">
        <f t="shared" si="5267"/>
        <v>0</v>
      </c>
      <c r="BE2277" s="18">
        <f t="shared" si="5267"/>
        <v>0</v>
      </c>
      <c r="BF2277" s="18">
        <f t="shared" si="5212"/>
        <v>3493.1499999999996</v>
      </c>
      <c r="BG2277" s="18">
        <f t="shared" si="5213"/>
        <v>2898.7</v>
      </c>
      <c r="BH2277" s="18">
        <f t="shared" si="5214"/>
        <v>2898.7</v>
      </c>
      <c r="BI2277" s="18">
        <f t="shared" si="5256"/>
        <v>0</v>
      </c>
      <c r="BJ2277" s="25"/>
      <c r="BK2277" s="36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</row>
    <row r="2278" spans="1:92" ht="31.2" x14ac:dyDescent="0.3">
      <c r="A2278" s="51" t="s">
        <v>331</v>
      </c>
      <c r="B2278" s="50">
        <v>200</v>
      </c>
      <c r="C2278" s="51"/>
      <c r="D2278" s="51"/>
      <c r="E2278" s="14" t="s">
        <v>455</v>
      </c>
      <c r="F2278" s="18">
        <f t="shared" ref="F2278:BI2279" si="5268">F2279</f>
        <v>2135.6999999999998</v>
      </c>
      <c r="G2278" s="18">
        <f t="shared" si="5268"/>
        <v>2148.6999999999998</v>
      </c>
      <c r="H2278" s="18">
        <f t="shared" si="5268"/>
        <v>2148.6999999999998</v>
      </c>
      <c r="I2278" s="18">
        <f t="shared" si="5268"/>
        <v>0</v>
      </c>
      <c r="J2278" s="18">
        <f t="shared" si="5268"/>
        <v>0</v>
      </c>
      <c r="K2278" s="18">
        <f t="shared" si="5268"/>
        <v>0</v>
      </c>
      <c r="L2278" s="18">
        <f t="shared" si="5134"/>
        <v>2135.6999999999998</v>
      </c>
      <c r="M2278" s="18">
        <f t="shared" si="5135"/>
        <v>2148.6999999999998</v>
      </c>
      <c r="N2278" s="18">
        <f t="shared" si="5136"/>
        <v>2148.6999999999998</v>
      </c>
      <c r="O2278" s="18">
        <f t="shared" si="5268"/>
        <v>0</v>
      </c>
      <c r="P2278" s="18">
        <f t="shared" si="5268"/>
        <v>0</v>
      </c>
      <c r="Q2278" s="18">
        <f t="shared" si="5268"/>
        <v>0</v>
      </c>
      <c r="R2278" s="18">
        <f t="shared" si="5155"/>
        <v>2135.6999999999998</v>
      </c>
      <c r="S2278" s="18">
        <f t="shared" si="5156"/>
        <v>2148.6999999999998</v>
      </c>
      <c r="T2278" s="18">
        <f t="shared" si="5157"/>
        <v>2148.6999999999998</v>
      </c>
      <c r="U2278" s="18">
        <f t="shared" si="5268"/>
        <v>0</v>
      </c>
      <c r="V2278" s="18">
        <f t="shared" si="5268"/>
        <v>0</v>
      </c>
      <c r="W2278" s="18">
        <f t="shared" si="5268"/>
        <v>0</v>
      </c>
      <c r="X2278" s="18">
        <f t="shared" si="5158"/>
        <v>2135.6999999999998</v>
      </c>
      <c r="Y2278" s="18">
        <f t="shared" si="5159"/>
        <v>2148.6999999999998</v>
      </c>
      <c r="Z2278" s="18">
        <f t="shared" si="5160"/>
        <v>2148.6999999999998</v>
      </c>
      <c r="AA2278" s="18">
        <f t="shared" si="5268"/>
        <v>0</v>
      </c>
      <c r="AB2278" s="18">
        <f t="shared" si="5268"/>
        <v>0</v>
      </c>
      <c r="AC2278" s="18">
        <f t="shared" si="5268"/>
        <v>0</v>
      </c>
      <c r="AD2278" s="18">
        <f t="shared" si="5161"/>
        <v>2135.6999999999998</v>
      </c>
      <c r="AE2278" s="18">
        <f t="shared" si="5162"/>
        <v>2148.6999999999998</v>
      </c>
      <c r="AF2278" s="18">
        <f t="shared" si="5163"/>
        <v>2148.6999999999998</v>
      </c>
      <c r="AG2278" s="18">
        <f t="shared" si="5268"/>
        <v>0</v>
      </c>
      <c r="AH2278" s="18">
        <f t="shared" si="5145"/>
        <v>2135.6999999999998</v>
      </c>
      <c r="AI2278" s="18">
        <f t="shared" si="5146"/>
        <v>2148.6999999999998</v>
      </c>
      <c r="AJ2278" s="18">
        <f t="shared" si="5147"/>
        <v>2148.6999999999998</v>
      </c>
      <c r="AK2278" s="18">
        <f t="shared" si="5268"/>
        <v>0</v>
      </c>
      <c r="AL2278" s="18">
        <f t="shared" si="5268"/>
        <v>0</v>
      </c>
      <c r="AM2278" s="18">
        <f t="shared" si="5268"/>
        <v>0</v>
      </c>
      <c r="AN2278" s="18">
        <f t="shared" si="5192"/>
        <v>2135.6999999999998</v>
      </c>
      <c r="AO2278" s="18">
        <f t="shared" si="5193"/>
        <v>2148.6999999999998</v>
      </c>
      <c r="AP2278" s="18">
        <f t="shared" si="5194"/>
        <v>2148.6999999999998</v>
      </c>
      <c r="AQ2278" s="18">
        <f t="shared" si="5268"/>
        <v>0</v>
      </c>
      <c r="AR2278" s="18">
        <f t="shared" si="5195"/>
        <v>2135.6999999999998</v>
      </c>
      <c r="AS2278" s="18">
        <f t="shared" si="5268"/>
        <v>0</v>
      </c>
      <c r="AT2278" s="18">
        <f t="shared" si="5268"/>
        <v>0</v>
      </c>
      <c r="AU2278" s="18">
        <f t="shared" si="5268"/>
        <v>0</v>
      </c>
      <c r="AV2278" s="18">
        <f t="shared" si="5128"/>
        <v>2135.6999999999998</v>
      </c>
      <c r="AW2278" s="18">
        <f t="shared" si="5129"/>
        <v>2148.6999999999998</v>
      </c>
      <c r="AX2278" s="18">
        <f t="shared" si="5130"/>
        <v>2148.6999999999998</v>
      </c>
      <c r="AY2278" s="18">
        <f t="shared" si="5268"/>
        <v>0</v>
      </c>
      <c r="AZ2278" s="18">
        <f t="shared" si="5268"/>
        <v>0</v>
      </c>
      <c r="BA2278" s="18">
        <f t="shared" si="5126"/>
        <v>2135.6999999999998</v>
      </c>
      <c r="BB2278" s="18">
        <f t="shared" si="5127"/>
        <v>2148.6999999999998</v>
      </c>
      <c r="BC2278" s="18">
        <f t="shared" si="5268"/>
        <v>0</v>
      </c>
      <c r="BD2278" s="18">
        <f t="shared" si="5268"/>
        <v>0</v>
      </c>
      <c r="BE2278" s="18">
        <f t="shared" si="5268"/>
        <v>0</v>
      </c>
      <c r="BF2278" s="18">
        <f t="shared" si="5212"/>
        <v>2135.6999999999998</v>
      </c>
      <c r="BG2278" s="18">
        <f t="shared" si="5213"/>
        <v>2148.6999999999998</v>
      </c>
      <c r="BH2278" s="18">
        <f t="shared" si="5214"/>
        <v>2148.6999999999998</v>
      </c>
      <c r="BI2278" s="18">
        <f t="shared" si="5268"/>
        <v>0</v>
      </c>
      <c r="BJ2278" s="25"/>
      <c r="BK2278" s="36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</row>
    <row r="2279" spans="1:92" ht="46.8" x14ac:dyDescent="0.3">
      <c r="A2279" s="51" t="s">
        <v>331</v>
      </c>
      <c r="B2279" s="50">
        <v>240</v>
      </c>
      <c r="C2279" s="51"/>
      <c r="D2279" s="51"/>
      <c r="E2279" s="14" t="s">
        <v>463</v>
      </c>
      <c r="F2279" s="18">
        <f t="shared" si="5268"/>
        <v>2135.6999999999998</v>
      </c>
      <c r="G2279" s="18">
        <f t="shared" si="5268"/>
        <v>2148.6999999999998</v>
      </c>
      <c r="H2279" s="18">
        <f t="shared" si="5268"/>
        <v>2148.6999999999998</v>
      </c>
      <c r="I2279" s="18">
        <f t="shared" si="5268"/>
        <v>0</v>
      </c>
      <c r="J2279" s="18">
        <f t="shared" si="5268"/>
        <v>0</v>
      </c>
      <c r="K2279" s="18">
        <f t="shared" si="5268"/>
        <v>0</v>
      </c>
      <c r="L2279" s="18">
        <f t="shared" si="5134"/>
        <v>2135.6999999999998</v>
      </c>
      <c r="M2279" s="18">
        <f t="shared" si="5135"/>
        <v>2148.6999999999998</v>
      </c>
      <c r="N2279" s="18">
        <f t="shared" si="5136"/>
        <v>2148.6999999999998</v>
      </c>
      <c r="O2279" s="18">
        <f t="shared" si="5268"/>
        <v>0</v>
      </c>
      <c r="P2279" s="18">
        <f t="shared" si="5268"/>
        <v>0</v>
      </c>
      <c r="Q2279" s="18">
        <f t="shared" si="5268"/>
        <v>0</v>
      </c>
      <c r="R2279" s="18">
        <f t="shared" si="5155"/>
        <v>2135.6999999999998</v>
      </c>
      <c r="S2279" s="18">
        <f t="shared" si="5156"/>
        <v>2148.6999999999998</v>
      </c>
      <c r="T2279" s="18">
        <f t="shared" si="5157"/>
        <v>2148.6999999999998</v>
      </c>
      <c r="U2279" s="18">
        <f t="shared" si="5268"/>
        <v>0</v>
      </c>
      <c r="V2279" s="18">
        <f t="shared" si="5268"/>
        <v>0</v>
      </c>
      <c r="W2279" s="18">
        <f t="shared" si="5268"/>
        <v>0</v>
      </c>
      <c r="X2279" s="18">
        <f t="shared" si="5158"/>
        <v>2135.6999999999998</v>
      </c>
      <c r="Y2279" s="18">
        <f t="shared" si="5159"/>
        <v>2148.6999999999998</v>
      </c>
      <c r="Z2279" s="18">
        <f t="shared" si="5160"/>
        <v>2148.6999999999998</v>
      </c>
      <c r="AA2279" s="18">
        <f t="shared" si="5268"/>
        <v>0</v>
      </c>
      <c r="AB2279" s="18">
        <f t="shared" si="5268"/>
        <v>0</v>
      </c>
      <c r="AC2279" s="18">
        <f t="shared" si="5268"/>
        <v>0</v>
      </c>
      <c r="AD2279" s="18">
        <f t="shared" si="5161"/>
        <v>2135.6999999999998</v>
      </c>
      <c r="AE2279" s="18">
        <f t="shared" si="5162"/>
        <v>2148.6999999999998</v>
      </c>
      <c r="AF2279" s="18">
        <f t="shared" si="5163"/>
        <v>2148.6999999999998</v>
      </c>
      <c r="AG2279" s="18">
        <f t="shared" si="5268"/>
        <v>0</v>
      </c>
      <c r="AH2279" s="18">
        <f t="shared" si="5145"/>
        <v>2135.6999999999998</v>
      </c>
      <c r="AI2279" s="18">
        <f t="shared" si="5146"/>
        <v>2148.6999999999998</v>
      </c>
      <c r="AJ2279" s="18">
        <f t="shared" si="5147"/>
        <v>2148.6999999999998</v>
      </c>
      <c r="AK2279" s="18">
        <f t="shared" si="5268"/>
        <v>0</v>
      </c>
      <c r="AL2279" s="18">
        <f t="shared" si="5268"/>
        <v>0</v>
      </c>
      <c r="AM2279" s="18">
        <f t="shared" si="5268"/>
        <v>0</v>
      </c>
      <c r="AN2279" s="18">
        <f t="shared" si="5192"/>
        <v>2135.6999999999998</v>
      </c>
      <c r="AO2279" s="18">
        <f t="shared" si="5193"/>
        <v>2148.6999999999998</v>
      </c>
      <c r="AP2279" s="18">
        <f t="shared" si="5194"/>
        <v>2148.6999999999998</v>
      </c>
      <c r="AQ2279" s="18">
        <f t="shared" si="5268"/>
        <v>0</v>
      </c>
      <c r="AR2279" s="18">
        <f t="shared" si="5195"/>
        <v>2135.6999999999998</v>
      </c>
      <c r="AS2279" s="18">
        <f t="shared" si="5268"/>
        <v>0</v>
      </c>
      <c r="AT2279" s="18">
        <f t="shared" si="5268"/>
        <v>0</v>
      </c>
      <c r="AU2279" s="18">
        <f t="shared" si="5268"/>
        <v>0</v>
      </c>
      <c r="AV2279" s="18">
        <f t="shared" si="5128"/>
        <v>2135.6999999999998</v>
      </c>
      <c r="AW2279" s="18">
        <f t="shared" si="5129"/>
        <v>2148.6999999999998</v>
      </c>
      <c r="AX2279" s="18">
        <f t="shared" si="5130"/>
        <v>2148.6999999999998</v>
      </c>
      <c r="AY2279" s="18">
        <f t="shared" si="5268"/>
        <v>0</v>
      </c>
      <c r="AZ2279" s="18">
        <f t="shared" si="5268"/>
        <v>0</v>
      </c>
      <c r="BA2279" s="18">
        <f t="shared" si="5126"/>
        <v>2135.6999999999998</v>
      </c>
      <c r="BB2279" s="18">
        <f t="shared" si="5127"/>
        <v>2148.6999999999998</v>
      </c>
      <c r="BC2279" s="18">
        <f t="shared" si="5268"/>
        <v>0</v>
      </c>
      <c r="BD2279" s="18">
        <f t="shared" si="5268"/>
        <v>0</v>
      </c>
      <c r="BE2279" s="18">
        <f t="shared" si="5268"/>
        <v>0</v>
      </c>
      <c r="BF2279" s="18">
        <f t="shared" si="5212"/>
        <v>2135.6999999999998</v>
      </c>
      <c r="BG2279" s="18">
        <f t="shared" si="5213"/>
        <v>2148.6999999999998</v>
      </c>
      <c r="BH2279" s="18">
        <f t="shared" si="5214"/>
        <v>2148.6999999999998</v>
      </c>
      <c r="BI2279" s="18">
        <f t="shared" si="5268"/>
        <v>0</v>
      </c>
      <c r="BJ2279" s="25"/>
      <c r="BK2279" s="36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</row>
    <row r="2280" spans="1:92" ht="31.2" x14ac:dyDescent="0.3">
      <c r="A2280" s="51" t="s">
        <v>331</v>
      </c>
      <c r="B2280" s="50">
        <v>240</v>
      </c>
      <c r="C2280" s="51" t="s">
        <v>137</v>
      </c>
      <c r="D2280" s="51" t="s">
        <v>224</v>
      </c>
      <c r="E2280" s="14" t="s">
        <v>430</v>
      </c>
      <c r="F2280" s="18">
        <v>2135.6999999999998</v>
      </c>
      <c r="G2280" s="18">
        <v>2148.6999999999998</v>
      </c>
      <c r="H2280" s="18">
        <v>2148.6999999999998</v>
      </c>
      <c r="I2280" s="18"/>
      <c r="J2280" s="18"/>
      <c r="K2280" s="18"/>
      <c r="L2280" s="18">
        <f t="shared" si="5134"/>
        <v>2135.6999999999998</v>
      </c>
      <c r="M2280" s="18">
        <f t="shared" si="5135"/>
        <v>2148.6999999999998</v>
      </c>
      <c r="N2280" s="18">
        <f t="shared" si="5136"/>
        <v>2148.6999999999998</v>
      </c>
      <c r="O2280" s="18"/>
      <c r="P2280" s="18"/>
      <c r="Q2280" s="18"/>
      <c r="R2280" s="18">
        <f t="shared" si="5155"/>
        <v>2135.6999999999998</v>
      </c>
      <c r="S2280" s="18">
        <f t="shared" si="5156"/>
        <v>2148.6999999999998</v>
      </c>
      <c r="T2280" s="18">
        <f t="shared" si="5157"/>
        <v>2148.6999999999998</v>
      </c>
      <c r="U2280" s="18"/>
      <c r="V2280" s="18"/>
      <c r="W2280" s="18"/>
      <c r="X2280" s="18">
        <f t="shared" si="5158"/>
        <v>2135.6999999999998</v>
      </c>
      <c r="Y2280" s="18">
        <f t="shared" si="5159"/>
        <v>2148.6999999999998</v>
      </c>
      <c r="Z2280" s="18">
        <f t="shared" si="5160"/>
        <v>2148.6999999999998</v>
      </c>
      <c r="AA2280" s="18"/>
      <c r="AB2280" s="18"/>
      <c r="AC2280" s="18"/>
      <c r="AD2280" s="18">
        <f t="shared" si="5161"/>
        <v>2135.6999999999998</v>
      </c>
      <c r="AE2280" s="18">
        <f t="shared" si="5162"/>
        <v>2148.6999999999998</v>
      </c>
      <c r="AF2280" s="18">
        <f t="shared" si="5163"/>
        <v>2148.6999999999998</v>
      </c>
      <c r="AG2280" s="18"/>
      <c r="AH2280" s="18">
        <f t="shared" si="5145"/>
        <v>2135.6999999999998</v>
      </c>
      <c r="AI2280" s="18">
        <f t="shared" si="5146"/>
        <v>2148.6999999999998</v>
      </c>
      <c r="AJ2280" s="18">
        <f t="shared" si="5147"/>
        <v>2148.6999999999998</v>
      </c>
      <c r="AK2280" s="18"/>
      <c r="AL2280" s="18"/>
      <c r="AM2280" s="18"/>
      <c r="AN2280" s="18">
        <f t="shared" si="5192"/>
        <v>2135.6999999999998</v>
      </c>
      <c r="AO2280" s="18">
        <f t="shared" si="5193"/>
        <v>2148.6999999999998</v>
      </c>
      <c r="AP2280" s="18">
        <f t="shared" si="5194"/>
        <v>2148.6999999999998</v>
      </c>
      <c r="AQ2280" s="18"/>
      <c r="AR2280" s="18">
        <f t="shared" si="5195"/>
        <v>2135.6999999999998</v>
      </c>
      <c r="AS2280" s="18"/>
      <c r="AT2280" s="18"/>
      <c r="AU2280" s="18"/>
      <c r="AV2280" s="18">
        <f t="shared" si="5128"/>
        <v>2135.6999999999998</v>
      </c>
      <c r="AW2280" s="18">
        <f t="shared" si="5129"/>
        <v>2148.6999999999998</v>
      </c>
      <c r="AX2280" s="18">
        <f t="shared" si="5130"/>
        <v>2148.6999999999998</v>
      </c>
      <c r="AY2280" s="18"/>
      <c r="AZ2280" s="18"/>
      <c r="BA2280" s="18">
        <f t="shared" si="5126"/>
        <v>2135.6999999999998</v>
      </c>
      <c r="BB2280" s="18">
        <f t="shared" si="5127"/>
        <v>2148.6999999999998</v>
      </c>
      <c r="BC2280" s="18"/>
      <c r="BD2280" s="18"/>
      <c r="BE2280" s="18"/>
      <c r="BF2280" s="18">
        <f t="shared" si="5212"/>
        <v>2135.6999999999998</v>
      </c>
      <c r="BG2280" s="18">
        <f t="shared" si="5213"/>
        <v>2148.6999999999998</v>
      </c>
      <c r="BH2280" s="18">
        <f t="shared" si="5214"/>
        <v>2148.6999999999998</v>
      </c>
      <c r="BI2280" s="18"/>
      <c r="BJ2280" s="25"/>
      <c r="BK2280" s="36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</row>
    <row r="2281" spans="1:92" x14ac:dyDescent="0.3">
      <c r="A2281" s="51" t="s">
        <v>331</v>
      </c>
      <c r="B2281" s="50">
        <v>800</v>
      </c>
      <c r="C2281" s="51"/>
      <c r="D2281" s="51"/>
      <c r="E2281" s="14" t="s">
        <v>460</v>
      </c>
      <c r="F2281" s="18">
        <f t="shared" ref="F2281:BI2282" si="5269">F2282</f>
        <v>763</v>
      </c>
      <c r="G2281" s="18">
        <f t="shared" si="5269"/>
        <v>750</v>
      </c>
      <c r="H2281" s="18">
        <f t="shared" si="5269"/>
        <v>750</v>
      </c>
      <c r="I2281" s="18">
        <f t="shared" si="5269"/>
        <v>0</v>
      </c>
      <c r="J2281" s="18">
        <f t="shared" si="5269"/>
        <v>0</v>
      </c>
      <c r="K2281" s="18">
        <f t="shared" si="5269"/>
        <v>0</v>
      </c>
      <c r="L2281" s="18">
        <f t="shared" si="5134"/>
        <v>763</v>
      </c>
      <c r="M2281" s="18">
        <f t="shared" si="5135"/>
        <v>750</v>
      </c>
      <c r="N2281" s="18">
        <f t="shared" si="5136"/>
        <v>750</v>
      </c>
      <c r="O2281" s="18">
        <f t="shared" si="5269"/>
        <v>0</v>
      </c>
      <c r="P2281" s="18">
        <f t="shared" si="5269"/>
        <v>0</v>
      </c>
      <c r="Q2281" s="18">
        <f t="shared" si="5269"/>
        <v>0</v>
      </c>
      <c r="R2281" s="18">
        <f t="shared" si="5155"/>
        <v>763</v>
      </c>
      <c r="S2281" s="18">
        <f t="shared" si="5156"/>
        <v>750</v>
      </c>
      <c r="T2281" s="18">
        <f t="shared" si="5157"/>
        <v>750</v>
      </c>
      <c r="U2281" s="18">
        <f t="shared" si="5269"/>
        <v>0</v>
      </c>
      <c r="V2281" s="18">
        <f t="shared" si="5269"/>
        <v>0</v>
      </c>
      <c r="W2281" s="18">
        <f t="shared" si="5269"/>
        <v>0</v>
      </c>
      <c r="X2281" s="18">
        <f t="shared" si="5158"/>
        <v>763</v>
      </c>
      <c r="Y2281" s="18">
        <f t="shared" si="5159"/>
        <v>750</v>
      </c>
      <c r="Z2281" s="18">
        <f t="shared" si="5160"/>
        <v>750</v>
      </c>
      <c r="AA2281" s="18">
        <f t="shared" si="5269"/>
        <v>0</v>
      </c>
      <c r="AB2281" s="18">
        <f t="shared" si="5269"/>
        <v>0</v>
      </c>
      <c r="AC2281" s="18">
        <f t="shared" si="5269"/>
        <v>0</v>
      </c>
      <c r="AD2281" s="18">
        <f t="shared" si="5161"/>
        <v>763</v>
      </c>
      <c r="AE2281" s="18">
        <f t="shared" si="5162"/>
        <v>750</v>
      </c>
      <c r="AF2281" s="18">
        <f t="shared" si="5163"/>
        <v>750</v>
      </c>
      <c r="AG2281" s="18">
        <f t="shared" si="5269"/>
        <v>0</v>
      </c>
      <c r="AH2281" s="18">
        <f t="shared" si="5145"/>
        <v>763</v>
      </c>
      <c r="AI2281" s="18">
        <f t="shared" si="5146"/>
        <v>750</v>
      </c>
      <c r="AJ2281" s="18">
        <f t="shared" si="5147"/>
        <v>750</v>
      </c>
      <c r="AK2281" s="18">
        <f>AK2282+AK2284</f>
        <v>594.45000000000005</v>
      </c>
      <c r="AL2281" s="18">
        <f t="shared" ref="AL2281:BI2281" si="5270">AL2282+AL2284</f>
        <v>0</v>
      </c>
      <c r="AM2281" s="18">
        <f t="shared" si="5270"/>
        <v>0</v>
      </c>
      <c r="AN2281" s="18">
        <f t="shared" si="5192"/>
        <v>1357.45</v>
      </c>
      <c r="AO2281" s="18">
        <f t="shared" si="5193"/>
        <v>750</v>
      </c>
      <c r="AP2281" s="18">
        <f t="shared" si="5194"/>
        <v>750</v>
      </c>
      <c r="AQ2281" s="18">
        <f t="shared" ref="AQ2281" si="5271">AQ2282+AQ2284</f>
        <v>0</v>
      </c>
      <c r="AR2281" s="18">
        <f t="shared" si="5195"/>
        <v>1357.45</v>
      </c>
      <c r="AS2281" s="18">
        <f t="shared" ref="AS2281:AU2281" si="5272">AS2282+AS2284</f>
        <v>0</v>
      </c>
      <c r="AT2281" s="18">
        <f t="shared" si="5272"/>
        <v>0</v>
      </c>
      <c r="AU2281" s="18">
        <f t="shared" si="5272"/>
        <v>0</v>
      </c>
      <c r="AV2281" s="18">
        <f t="shared" si="5128"/>
        <v>1357.45</v>
      </c>
      <c r="AW2281" s="18">
        <f t="shared" si="5129"/>
        <v>750</v>
      </c>
      <c r="AX2281" s="18">
        <f t="shared" si="5130"/>
        <v>750</v>
      </c>
      <c r="AY2281" s="18">
        <f t="shared" ref="AY2281:AZ2281" si="5273">AY2282+AY2284</f>
        <v>0</v>
      </c>
      <c r="AZ2281" s="18">
        <f t="shared" si="5273"/>
        <v>0</v>
      </c>
      <c r="BA2281" s="18">
        <f t="shared" si="5126"/>
        <v>1357.45</v>
      </c>
      <c r="BB2281" s="18">
        <f t="shared" si="5127"/>
        <v>750</v>
      </c>
      <c r="BC2281" s="18">
        <f t="shared" ref="BC2281:BE2281" si="5274">BC2282+BC2284</f>
        <v>0</v>
      </c>
      <c r="BD2281" s="18">
        <f t="shared" si="5274"/>
        <v>0</v>
      </c>
      <c r="BE2281" s="18">
        <f t="shared" si="5274"/>
        <v>0</v>
      </c>
      <c r="BF2281" s="18">
        <f t="shared" si="5212"/>
        <v>1357.45</v>
      </c>
      <c r="BG2281" s="18">
        <f t="shared" si="5213"/>
        <v>750</v>
      </c>
      <c r="BH2281" s="18">
        <f t="shared" si="5214"/>
        <v>750</v>
      </c>
      <c r="BI2281" s="18">
        <f t="shared" si="5270"/>
        <v>0</v>
      </c>
      <c r="BJ2281" s="25"/>
      <c r="BK2281" s="36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</row>
    <row r="2282" spans="1:92" x14ac:dyDescent="0.3">
      <c r="A2282" s="51" t="s">
        <v>331</v>
      </c>
      <c r="B2282" s="50">
        <v>830</v>
      </c>
      <c r="C2282" s="51"/>
      <c r="D2282" s="51"/>
      <c r="E2282" s="14" t="s">
        <v>476</v>
      </c>
      <c r="F2282" s="18">
        <f t="shared" si="5269"/>
        <v>763</v>
      </c>
      <c r="G2282" s="18">
        <f t="shared" si="5269"/>
        <v>750</v>
      </c>
      <c r="H2282" s="18">
        <f t="shared" si="5269"/>
        <v>750</v>
      </c>
      <c r="I2282" s="18">
        <f t="shared" si="5269"/>
        <v>0</v>
      </c>
      <c r="J2282" s="18">
        <f t="shared" si="5269"/>
        <v>0</v>
      </c>
      <c r="K2282" s="18">
        <f t="shared" si="5269"/>
        <v>0</v>
      </c>
      <c r="L2282" s="18">
        <f t="shared" si="5134"/>
        <v>763</v>
      </c>
      <c r="M2282" s="18">
        <f t="shared" si="5135"/>
        <v>750</v>
      </c>
      <c r="N2282" s="18">
        <f t="shared" si="5136"/>
        <v>750</v>
      </c>
      <c r="O2282" s="18">
        <f t="shared" si="5269"/>
        <v>0</v>
      </c>
      <c r="P2282" s="18">
        <f t="shared" si="5269"/>
        <v>0</v>
      </c>
      <c r="Q2282" s="18">
        <f t="shared" si="5269"/>
        <v>0</v>
      </c>
      <c r="R2282" s="18">
        <f t="shared" si="5155"/>
        <v>763</v>
      </c>
      <c r="S2282" s="18">
        <f t="shared" si="5156"/>
        <v>750</v>
      </c>
      <c r="T2282" s="18">
        <f t="shared" si="5157"/>
        <v>750</v>
      </c>
      <c r="U2282" s="18">
        <f t="shared" si="5269"/>
        <v>0</v>
      </c>
      <c r="V2282" s="18">
        <f t="shared" si="5269"/>
        <v>0</v>
      </c>
      <c r="W2282" s="18">
        <f t="shared" si="5269"/>
        <v>0</v>
      </c>
      <c r="X2282" s="18">
        <f t="shared" si="5158"/>
        <v>763</v>
      </c>
      <c r="Y2282" s="18">
        <f t="shared" si="5159"/>
        <v>750</v>
      </c>
      <c r="Z2282" s="18">
        <f t="shared" si="5160"/>
        <v>750</v>
      </c>
      <c r="AA2282" s="18">
        <f t="shared" si="5269"/>
        <v>0</v>
      </c>
      <c r="AB2282" s="18">
        <f t="shared" si="5269"/>
        <v>0</v>
      </c>
      <c r="AC2282" s="18">
        <f t="shared" si="5269"/>
        <v>0</v>
      </c>
      <c r="AD2282" s="18">
        <f t="shared" si="5161"/>
        <v>763</v>
      </c>
      <c r="AE2282" s="18">
        <f t="shared" si="5162"/>
        <v>750</v>
      </c>
      <c r="AF2282" s="18">
        <f t="shared" si="5163"/>
        <v>750</v>
      </c>
      <c r="AG2282" s="18">
        <f t="shared" si="5269"/>
        <v>0</v>
      </c>
      <c r="AH2282" s="18">
        <f t="shared" si="5145"/>
        <v>763</v>
      </c>
      <c r="AI2282" s="18">
        <f t="shared" si="5146"/>
        <v>750</v>
      </c>
      <c r="AJ2282" s="18">
        <f t="shared" si="5147"/>
        <v>750</v>
      </c>
      <c r="AK2282" s="18">
        <f t="shared" si="5269"/>
        <v>556.95000000000005</v>
      </c>
      <c r="AL2282" s="18">
        <f t="shared" si="5269"/>
        <v>0</v>
      </c>
      <c r="AM2282" s="18">
        <f t="shared" si="5269"/>
        <v>0</v>
      </c>
      <c r="AN2282" s="18">
        <f t="shared" si="5192"/>
        <v>1319.95</v>
      </c>
      <c r="AO2282" s="18">
        <f t="shared" si="5193"/>
        <v>750</v>
      </c>
      <c r="AP2282" s="18">
        <f t="shared" si="5194"/>
        <v>750</v>
      </c>
      <c r="AQ2282" s="18">
        <f t="shared" si="5269"/>
        <v>0</v>
      </c>
      <c r="AR2282" s="18">
        <f t="shared" si="5195"/>
        <v>1319.95</v>
      </c>
      <c r="AS2282" s="18">
        <f t="shared" si="5269"/>
        <v>0</v>
      </c>
      <c r="AT2282" s="18">
        <f t="shared" si="5269"/>
        <v>0</v>
      </c>
      <c r="AU2282" s="18">
        <f t="shared" si="5269"/>
        <v>0</v>
      </c>
      <c r="AV2282" s="18">
        <f t="shared" si="5128"/>
        <v>1319.95</v>
      </c>
      <c r="AW2282" s="18">
        <f t="shared" si="5129"/>
        <v>750</v>
      </c>
      <c r="AX2282" s="18">
        <f t="shared" si="5130"/>
        <v>750</v>
      </c>
      <c r="AY2282" s="18">
        <f t="shared" si="5269"/>
        <v>0</v>
      </c>
      <c r="AZ2282" s="18">
        <f t="shared" si="5269"/>
        <v>0</v>
      </c>
      <c r="BA2282" s="18">
        <f t="shared" si="5126"/>
        <v>1319.95</v>
      </c>
      <c r="BB2282" s="18">
        <f t="shared" si="5127"/>
        <v>750</v>
      </c>
      <c r="BC2282" s="18">
        <f t="shared" si="5269"/>
        <v>0</v>
      </c>
      <c r="BD2282" s="18">
        <f t="shared" si="5269"/>
        <v>0</v>
      </c>
      <c r="BE2282" s="18">
        <f t="shared" si="5269"/>
        <v>0</v>
      </c>
      <c r="BF2282" s="18">
        <f t="shared" si="5212"/>
        <v>1319.95</v>
      </c>
      <c r="BG2282" s="18">
        <f t="shared" si="5213"/>
        <v>750</v>
      </c>
      <c r="BH2282" s="18">
        <f t="shared" si="5214"/>
        <v>750</v>
      </c>
      <c r="BI2282" s="18">
        <f t="shared" si="5269"/>
        <v>0</v>
      </c>
      <c r="BJ2282" s="25"/>
      <c r="BK2282" s="36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</row>
    <row r="2283" spans="1:92" ht="31.2" x14ac:dyDescent="0.3">
      <c r="A2283" s="51" t="s">
        <v>331</v>
      </c>
      <c r="B2283" s="50">
        <v>830</v>
      </c>
      <c r="C2283" s="51" t="s">
        <v>137</v>
      </c>
      <c r="D2283" s="51" t="s">
        <v>224</v>
      </c>
      <c r="E2283" s="14" t="s">
        <v>430</v>
      </c>
      <c r="F2283" s="18">
        <v>763</v>
      </c>
      <c r="G2283" s="18">
        <v>750</v>
      </c>
      <c r="H2283" s="18">
        <v>750</v>
      </c>
      <c r="I2283" s="18"/>
      <c r="J2283" s="18"/>
      <c r="K2283" s="18"/>
      <c r="L2283" s="18">
        <f t="shared" si="5134"/>
        <v>763</v>
      </c>
      <c r="M2283" s="18">
        <f t="shared" si="5135"/>
        <v>750</v>
      </c>
      <c r="N2283" s="18">
        <f t="shared" si="5136"/>
        <v>750</v>
      </c>
      <c r="O2283" s="18"/>
      <c r="P2283" s="18"/>
      <c r="Q2283" s="18"/>
      <c r="R2283" s="18">
        <f t="shared" si="5155"/>
        <v>763</v>
      </c>
      <c r="S2283" s="18">
        <f t="shared" si="5156"/>
        <v>750</v>
      </c>
      <c r="T2283" s="18">
        <f t="shared" si="5157"/>
        <v>750</v>
      </c>
      <c r="U2283" s="18"/>
      <c r="V2283" s="18"/>
      <c r="W2283" s="18"/>
      <c r="X2283" s="18">
        <f t="shared" si="5158"/>
        <v>763</v>
      </c>
      <c r="Y2283" s="18">
        <f t="shared" si="5159"/>
        <v>750</v>
      </c>
      <c r="Z2283" s="18">
        <f t="shared" si="5160"/>
        <v>750</v>
      </c>
      <c r="AA2283" s="18"/>
      <c r="AB2283" s="18"/>
      <c r="AC2283" s="18"/>
      <c r="AD2283" s="18">
        <f t="shared" si="5161"/>
        <v>763</v>
      </c>
      <c r="AE2283" s="18">
        <f t="shared" si="5162"/>
        <v>750</v>
      </c>
      <c r="AF2283" s="18">
        <f t="shared" si="5163"/>
        <v>750</v>
      </c>
      <c r="AG2283" s="18"/>
      <c r="AH2283" s="18">
        <f t="shared" si="5145"/>
        <v>763</v>
      </c>
      <c r="AI2283" s="18">
        <f t="shared" si="5146"/>
        <v>750</v>
      </c>
      <c r="AJ2283" s="18">
        <f t="shared" si="5147"/>
        <v>750</v>
      </c>
      <c r="AK2283" s="18">
        <v>556.95000000000005</v>
      </c>
      <c r="AL2283" s="18"/>
      <c r="AM2283" s="18"/>
      <c r="AN2283" s="18">
        <f t="shared" si="5192"/>
        <v>1319.95</v>
      </c>
      <c r="AO2283" s="18">
        <f t="shared" si="5193"/>
        <v>750</v>
      </c>
      <c r="AP2283" s="18">
        <f t="shared" si="5194"/>
        <v>750</v>
      </c>
      <c r="AQ2283" s="18"/>
      <c r="AR2283" s="18">
        <f t="shared" si="5195"/>
        <v>1319.95</v>
      </c>
      <c r="AS2283" s="18"/>
      <c r="AT2283" s="18"/>
      <c r="AU2283" s="18"/>
      <c r="AV2283" s="18">
        <f t="shared" si="5128"/>
        <v>1319.95</v>
      </c>
      <c r="AW2283" s="18">
        <f t="shared" si="5129"/>
        <v>750</v>
      </c>
      <c r="AX2283" s="18">
        <f t="shared" si="5130"/>
        <v>750</v>
      </c>
      <c r="AY2283" s="18"/>
      <c r="AZ2283" s="18"/>
      <c r="BA2283" s="18">
        <f t="shared" si="5126"/>
        <v>1319.95</v>
      </c>
      <c r="BB2283" s="18">
        <f t="shared" si="5127"/>
        <v>750</v>
      </c>
      <c r="BC2283" s="18"/>
      <c r="BD2283" s="18"/>
      <c r="BE2283" s="18"/>
      <c r="BF2283" s="18">
        <f t="shared" si="5212"/>
        <v>1319.95</v>
      </c>
      <c r="BG2283" s="18">
        <f t="shared" si="5213"/>
        <v>750</v>
      </c>
      <c r="BH2283" s="18">
        <f t="shared" si="5214"/>
        <v>750</v>
      </c>
      <c r="BI2283" s="18"/>
      <c r="BJ2283" s="25"/>
      <c r="BK2283" s="36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</row>
    <row r="2284" spans="1:92" x14ac:dyDescent="0.3">
      <c r="A2284" s="51" t="s">
        <v>331</v>
      </c>
      <c r="B2284" s="50">
        <v>850</v>
      </c>
      <c r="C2284" s="51"/>
      <c r="D2284" s="51"/>
      <c r="E2284" s="14" t="s">
        <v>477</v>
      </c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>
        <f>AK2285</f>
        <v>37.5</v>
      </c>
      <c r="AL2284" s="18">
        <f t="shared" ref="AL2284:BI2284" si="5275">AL2285</f>
        <v>0</v>
      </c>
      <c r="AM2284" s="18">
        <f t="shared" si="5275"/>
        <v>0</v>
      </c>
      <c r="AN2284" s="18">
        <f t="shared" si="5192"/>
        <v>37.5</v>
      </c>
      <c r="AO2284" s="18">
        <f t="shared" si="5193"/>
        <v>0</v>
      </c>
      <c r="AP2284" s="18">
        <f t="shared" si="5194"/>
        <v>0</v>
      </c>
      <c r="AQ2284" s="18">
        <f t="shared" si="5275"/>
        <v>0</v>
      </c>
      <c r="AR2284" s="18">
        <f t="shared" si="5195"/>
        <v>37.5</v>
      </c>
      <c r="AS2284" s="18">
        <f t="shared" si="5275"/>
        <v>0</v>
      </c>
      <c r="AT2284" s="18">
        <f t="shared" si="5275"/>
        <v>0</v>
      </c>
      <c r="AU2284" s="18">
        <f t="shared" si="5275"/>
        <v>0</v>
      </c>
      <c r="AV2284" s="18">
        <f t="shared" si="5128"/>
        <v>37.5</v>
      </c>
      <c r="AW2284" s="18">
        <f t="shared" si="5129"/>
        <v>0</v>
      </c>
      <c r="AX2284" s="18">
        <f t="shared" si="5130"/>
        <v>0</v>
      </c>
      <c r="AY2284" s="18">
        <f t="shared" si="5275"/>
        <v>0</v>
      </c>
      <c r="AZ2284" s="18">
        <f t="shared" si="5275"/>
        <v>0</v>
      </c>
      <c r="BA2284" s="18">
        <f t="shared" si="5126"/>
        <v>37.5</v>
      </c>
      <c r="BB2284" s="18">
        <f t="shared" si="5127"/>
        <v>0</v>
      </c>
      <c r="BC2284" s="18">
        <f t="shared" si="5275"/>
        <v>0</v>
      </c>
      <c r="BD2284" s="18">
        <f t="shared" si="5275"/>
        <v>0</v>
      </c>
      <c r="BE2284" s="18">
        <f t="shared" si="5275"/>
        <v>0</v>
      </c>
      <c r="BF2284" s="18">
        <f t="shared" si="5212"/>
        <v>37.5</v>
      </c>
      <c r="BG2284" s="18">
        <f t="shared" si="5213"/>
        <v>0</v>
      </c>
      <c r="BH2284" s="18">
        <f t="shared" si="5214"/>
        <v>0</v>
      </c>
      <c r="BI2284" s="18">
        <f t="shared" si="5275"/>
        <v>0</v>
      </c>
      <c r="BJ2284" s="25"/>
      <c r="BK2284" s="36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</row>
    <row r="2285" spans="1:92" ht="31.2" x14ac:dyDescent="0.3">
      <c r="A2285" s="51" t="s">
        <v>331</v>
      </c>
      <c r="B2285" s="50">
        <v>850</v>
      </c>
      <c r="C2285" s="51" t="s">
        <v>137</v>
      </c>
      <c r="D2285" s="51" t="s">
        <v>224</v>
      </c>
      <c r="E2285" s="14" t="s">
        <v>430</v>
      </c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>
        <v>37.5</v>
      </c>
      <c r="AL2285" s="18"/>
      <c r="AM2285" s="18"/>
      <c r="AN2285" s="18">
        <f t="shared" si="5192"/>
        <v>37.5</v>
      </c>
      <c r="AO2285" s="18">
        <f t="shared" si="5193"/>
        <v>0</v>
      </c>
      <c r="AP2285" s="18">
        <f t="shared" si="5194"/>
        <v>0</v>
      </c>
      <c r="AQ2285" s="18"/>
      <c r="AR2285" s="18">
        <f t="shared" si="5195"/>
        <v>37.5</v>
      </c>
      <c r="AS2285" s="18"/>
      <c r="AT2285" s="18"/>
      <c r="AU2285" s="18"/>
      <c r="AV2285" s="18">
        <f t="shared" si="5128"/>
        <v>37.5</v>
      </c>
      <c r="AW2285" s="18">
        <f t="shared" si="5129"/>
        <v>0</v>
      </c>
      <c r="AX2285" s="18">
        <f t="shared" si="5130"/>
        <v>0</v>
      </c>
      <c r="AY2285" s="18"/>
      <c r="AZ2285" s="18"/>
      <c r="BA2285" s="18">
        <f t="shared" si="5126"/>
        <v>37.5</v>
      </c>
      <c r="BB2285" s="18">
        <f t="shared" si="5127"/>
        <v>0</v>
      </c>
      <c r="BC2285" s="18"/>
      <c r="BD2285" s="18"/>
      <c r="BE2285" s="18"/>
      <c r="BF2285" s="18">
        <f t="shared" si="5212"/>
        <v>37.5</v>
      </c>
      <c r="BG2285" s="18">
        <f t="shared" si="5213"/>
        <v>0</v>
      </c>
      <c r="BH2285" s="18">
        <f t="shared" si="5214"/>
        <v>0</v>
      </c>
      <c r="BI2285" s="18"/>
      <c r="BJ2285" s="25"/>
      <c r="BK2285" s="36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</row>
    <row r="2286" spans="1:92" x14ac:dyDescent="0.3">
      <c r="A2286" s="19" t="s">
        <v>1361</v>
      </c>
      <c r="B2286" s="19"/>
      <c r="C2286" s="14"/>
      <c r="D2286" s="51"/>
      <c r="E2286" s="14" t="s">
        <v>1362</v>
      </c>
      <c r="F2286" s="18">
        <f>F2287</f>
        <v>927.3</v>
      </c>
      <c r="G2286" s="18">
        <f t="shared" ref="G2286:BI2288" si="5276">G2287</f>
        <v>1120.8</v>
      </c>
      <c r="H2286" s="18">
        <f t="shared" si="5276"/>
        <v>0</v>
      </c>
      <c r="I2286" s="18">
        <f t="shared" si="5276"/>
        <v>0</v>
      </c>
      <c r="J2286" s="18">
        <f t="shared" si="5276"/>
        <v>0</v>
      </c>
      <c r="K2286" s="18">
        <f t="shared" si="5276"/>
        <v>0</v>
      </c>
      <c r="L2286" s="18">
        <f t="shared" si="5134"/>
        <v>927.3</v>
      </c>
      <c r="M2286" s="18">
        <f t="shared" si="5135"/>
        <v>1120.8</v>
      </c>
      <c r="N2286" s="18">
        <f t="shared" si="5136"/>
        <v>0</v>
      </c>
      <c r="O2286" s="18">
        <f t="shared" si="5276"/>
        <v>0</v>
      </c>
      <c r="P2286" s="18">
        <f t="shared" si="5276"/>
        <v>0</v>
      </c>
      <c r="Q2286" s="18">
        <f t="shared" si="5276"/>
        <v>0</v>
      </c>
      <c r="R2286" s="18">
        <f t="shared" si="5155"/>
        <v>927.3</v>
      </c>
      <c r="S2286" s="18">
        <f t="shared" si="5156"/>
        <v>1120.8</v>
      </c>
      <c r="T2286" s="18">
        <f t="shared" si="5157"/>
        <v>0</v>
      </c>
      <c r="U2286" s="18">
        <f t="shared" si="5276"/>
        <v>0</v>
      </c>
      <c r="V2286" s="18">
        <f t="shared" si="5276"/>
        <v>0</v>
      </c>
      <c r="W2286" s="18">
        <f t="shared" si="5276"/>
        <v>0</v>
      </c>
      <c r="X2286" s="18">
        <f t="shared" si="5158"/>
        <v>927.3</v>
      </c>
      <c r="Y2286" s="18">
        <f t="shared" si="5159"/>
        <v>1120.8</v>
      </c>
      <c r="Z2286" s="18">
        <f t="shared" si="5160"/>
        <v>0</v>
      </c>
      <c r="AA2286" s="18">
        <f t="shared" si="5276"/>
        <v>0</v>
      </c>
      <c r="AB2286" s="18">
        <f t="shared" si="5276"/>
        <v>0</v>
      </c>
      <c r="AC2286" s="18">
        <f t="shared" si="5276"/>
        <v>0</v>
      </c>
      <c r="AD2286" s="18">
        <f t="shared" si="5161"/>
        <v>927.3</v>
      </c>
      <c r="AE2286" s="18">
        <f t="shared" si="5162"/>
        <v>1120.8</v>
      </c>
      <c r="AF2286" s="18">
        <f t="shared" si="5163"/>
        <v>0</v>
      </c>
      <c r="AG2286" s="18">
        <f t="shared" si="5276"/>
        <v>0</v>
      </c>
      <c r="AH2286" s="18">
        <f t="shared" si="5145"/>
        <v>927.3</v>
      </c>
      <c r="AI2286" s="18">
        <f t="shared" si="5146"/>
        <v>1120.8</v>
      </c>
      <c r="AJ2286" s="18">
        <f t="shared" si="5147"/>
        <v>0</v>
      </c>
      <c r="AK2286" s="18">
        <f t="shared" si="5276"/>
        <v>0</v>
      </c>
      <c r="AL2286" s="18">
        <f t="shared" si="5276"/>
        <v>0</v>
      </c>
      <c r="AM2286" s="18">
        <f t="shared" si="5276"/>
        <v>0</v>
      </c>
      <c r="AN2286" s="18">
        <f t="shared" si="5192"/>
        <v>927.3</v>
      </c>
      <c r="AO2286" s="18">
        <f t="shared" si="5193"/>
        <v>1120.8</v>
      </c>
      <c r="AP2286" s="18">
        <f t="shared" si="5194"/>
        <v>0</v>
      </c>
      <c r="AQ2286" s="18">
        <f t="shared" si="5276"/>
        <v>0</v>
      </c>
      <c r="AR2286" s="18">
        <f t="shared" si="5195"/>
        <v>927.3</v>
      </c>
      <c r="AS2286" s="18">
        <f t="shared" si="5276"/>
        <v>0</v>
      </c>
      <c r="AT2286" s="18">
        <f t="shared" si="5276"/>
        <v>0</v>
      </c>
      <c r="AU2286" s="18">
        <f t="shared" si="5276"/>
        <v>0</v>
      </c>
      <c r="AV2286" s="18">
        <f t="shared" si="5128"/>
        <v>927.3</v>
      </c>
      <c r="AW2286" s="18">
        <f t="shared" si="5129"/>
        <v>1120.8</v>
      </c>
      <c r="AX2286" s="18">
        <f t="shared" si="5130"/>
        <v>0</v>
      </c>
      <c r="AY2286" s="18">
        <f t="shared" si="5276"/>
        <v>0</v>
      </c>
      <c r="AZ2286" s="18">
        <f t="shared" si="5276"/>
        <v>0</v>
      </c>
      <c r="BA2286" s="18">
        <f t="shared" si="5126"/>
        <v>927.3</v>
      </c>
      <c r="BB2286" s="18">
        <f t="shared" si="5127"/>
        <v>1120.8</v>
      </c>
      <c r="BC2286" s="18">
        <f t="shared" si="5276"/>
        <v>0</v>
      </c>
      <c r="BD2286" s="18">
        <f t="shared" si="5276"/>
        <v>0</v>
      </c>
      <c r="BE2286" s="18">
        <f t="shared" si="5276"/>
        <v>0</v>
      </c>
      <c r="BF2286" s="18">
        <f t="shared" si="5212"/>
        <v>927.3</v>
      </c>
      <c r="BG2286" s="18">
        <f t="shared" si="5213"/>
        <v>1120.8</v>
      </c>
      <c r="BH2286" s="18">
        <f t="shared" si="5214"/>
        <v>0</v>
      </c>
      <c r="BI2286" s="18">
        <f t="shared" si="5276"/>
        <v>0</v>
      </c>
      <c r="BJ2286" s="25"/>
      <c r="BK2286" s="36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</row>
    <row r="2287" spans="1:92" ht="31.2" x14ac:dyDescent="0.3">
      <c r="A2287" s="19" t="s">
        <v>1361</v>
      </c>
      <c r="B2287" s="50">
        <v>200</v>
      </c>
      <c r="C2287" s="51"/>
      <c r="D2287" s="51"/>
      <c r="E2287" s="14" t="s">
        <v>455</v>
      </c>
      <c r="F2287" s="18">
        <f>F2288</f>
        <v>927.3</v>
      </c>
      <c r="G2287" s="18">
        <f t="shared" si="5276"/>
        <v>1120.8</v>
      </c>
      <c r="H2287" s="18">
        <f t="shared" si="5276"/>
        <v>0</v>
      </c>
      <c r="I2287" s="18">
        <f t="shared" si="5276"/>
        <v>0</v>
      </c>
      <c r="J2287" s="18">
        <f t="shared" si="5276"/>
        <v>0</v>
      </c>
      <c r="K2287" s="18">
        <f t="shared" si="5276"/>
        <v>0</v>
      </c>
      <c r="L2287" s="18">
        <f t="shared" si="5134"/>
        <v>927.3</v>
      </c>
      <c r="M2287" s="18">
        <f t="shared" si="5135"/>
        <v>1120.8</v>
      </c>
      <c r="N2287" s="18">
        <f t="shared" si="5136"/>
        <v>0</v>
      </c>
      <c r="O2287" s="18">
        <f t="shared" si="5276"/>
        <v>0</v>
      </c>
      <c r="P2287" s="18">
        <f t="shared" si="5276"/>
        <v>0</v>
      </c>
      <c r="Q2287" s="18">
        <f t="shared" si="5276"/>
        <v>0</v>
      </c>
      <c r="R2287" s="18">
        <f t="shared" si="5155"/>
        <v>927.3</v>
      </c>
      <c r="S2287" s="18">
        <f t="shared" si="5156"/>
        <v>1120.8</v>
      </c>
      <c r="T2287" s="18">
        <f t="shared" si="5157"/>
        <v>0</v>
      </c>
      <c r="U2287" s="18">
        <f t="shared" si="5276"/>
        <v>0</v>
      </c>
      <c r="V2287" s="18">
        <f t="shared" si="5276"/>
        <v>0</v>
      </c>
      <c r="W2287" s="18">
        <f t="shared" si="5276"/>
        <v>0</v>
      </c>
      <c r="X2287" s="18">
        <f t="shared" si="5158"/>
        <v>927.3</v>
      </c>
      <c r="Y2287" s="18">
        <f t="shared" si="5159"/>
        <v>1120.8</v>
      </c>
      <c r="Z2287" s="18">
        <f t="shared" si="5160"/>
        <v>0</v>
      </c>
      <c r="AA2287" s="18">
        <f t="shared" si="5276"/>
        <v>0</v>
      </c>
      <c r="AB2287" s="18">
        <f t="shared" si="5276"/>
        <v>0</v>
      </c>
      <c r="AC2287" s="18">
        <f t="shared" si="5276"/>
        <v>0</v>
      </c>
      <c r="AD2287" s="18">
        <f t="shared" si="5161"/>
        <v>927.3</v>
      </c>
      <c r="AE2287" s="18">
        <f t="shared" si="5162"/>
        <v>1120.8</v>
      </c>
      <c r="AF2287" s="18">
        <f t="shared" si="5163"/>
        <v>0</v>
      </c>
      <c r="AG2287" s="18">
        <f t="shared" si="5276"/>
        <v>0</v>
      </c>
      <c r="AH2287" s="18">
        <f t="shared" si="5145"/>
        <v>927.3</v>
      </c>
      <c r="AI2287" s="18">
        <f t="shared" si="5146"/>
        <v>1120.8</v>
      </c>
      <c r="AJ2287" s="18">
        <f t="shared" si="5147"/>
        <v>0</v>
      </c>
      <c r="AK2287" s="18">
        <f t="shared" si="5276"/>
        <v>0</v>
      </c>
      <c r="AL2287" s="18">
        <f t="shared" si="5276"/>
        <v>0</v>
      </c>
      <c r="AM2287" s="18">
        <f t="shared" si="5276"/>
        <v>0</v>
      </c>
      <c r="AN2287" s="18">
        <f t="shared" si="5192"/>
        <v>927.3</v>
      </c>
      <c r="AO2287" s="18">
        <f t="shared" si="5193"/>
        <v>1120.8</v>
      </c>
      <c r="AP2287" s="18">
        <f t="shared" si="5194"/>
        <v>0</v>
      </c>
      <c r="AQ2287" s="18">
        <f t="shared" si="5276"/>
        <v>0</v>
      </c>
      <c r="AR2287" s="18">
        <f t="shared" si="5195"/>
        <v>927.3</v>
      </c>
      <c r="AS2287" s="18">
        <f t="shared" si="5276"/>
        <v>0</v>
      </c>
      <c r="AT2287" s="18">
        <f t="shared" si="5276"/>
        <v>0</v>
      </c>
      <c r="AU2287" s="18">
        <f t="shared" si="5276"/>
        <v>0</v>
      </c>
      <c r="AV2287" s="18">
        <f t="shared" si="5128"/>
        <v>927.3</v>
      </c>
      <c r="AW2287" s="18">
        <f t="shared" si="5129"/>
        <v>1120.8</v>
      </c>
      <c r="AX2287" s="18">
        <f t="shared" si="5130"/>
        <v>0</v>
      </c>
      <c r="AY2287" s="18">
        <f t="shared" si="5276"/>
        <v>0</v>
      </c>
      <c r="AZ2287" s="18">
        <f t="shared" si="5276"/>
        <v>0</v>
      </c>
      <c r="BA2287" s="18">
        <f t="shared" ref="BA2287:BA2352" si="5277">AV2287+AY2287</f>
        <v>927.3</v>
      </c>
      <c r="BB2287" s="18">
        <f t="shared" ref="BB2287:BB2352" si="5278">AW2287+AZ2287</f>
        <v>1120.8</v>
      </c>
      <c r="BC2287" s="18">
        <f t="shared" si="5276"/>
        <v>0</v>
      </c>
      <c r="BD2287" s="18">
        <f t="shared" si="5276"/>
        <v>0</v>
      </c>
      <c r="BE2287" s="18">
        <f t="shared" si="5276"/>
        <v>0</v>
      </c>
      <c r="BF2287" s="18">
        <f t="shared" si="5212"/>
        <v>927.3</v>
      </c>
      <c r="BG2287" s="18">
        <f t="shared" si="5213"/>
        <v>1120.8</v>
      </c>
      <c r="BH2287" s="18">
        <f t="shared" si="5214"/>
        <v>0</v>
      </c>
      <c r="BI2287" s="18">
        <f t="shared" si="5276"/>
        <v>0</v>
      </c>
      <c r="BJ2287" s="25"/>
      <c r="BK2287" s="36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</row>
    <row r="2288" spans="1:92" ht="46.8" x14ac:dyDescent="0.3">
      <c r="A2288" s="19" t="s">
        <v>1361</v>
      </c>
      <c r="B2288" s="50">
        <v>240</v>
      </c>
      <c r="C2288" s="51"/>
      <c r="D2288" s="51"/>
      <c r="E2288" s="14" t="s">
        <v>463</v>
      </c>
      <c r="F2288" s="18">
        <f>F2289</f>
        <v>927.3</v>
      </c>
      <c r="G2288" s="18">
        <f t="shared" si="5276"/>
        <v>1120.8</v>
      </c>
      <c r="H2288" s="18">
        <f t="shared" si="5276"/>
        <v>0</v>
      </c>
      <c r="I2288" s="18">
        <f t="shared" si="5276"/>
        <v>0</v>
      </c>
      <c r="J2288" s="18">
        <f t="shared" si="5276"/>
        <v>0</v>
      </c>
      <c r="K2288" s="18">
        <f t="shared" si="5276"/>
        <v>0</v>
      </c>
      <c r="L2288" s="18">
        <f t="shared" si="5134"/>
        <v>927.3</v>
      </c>
      <c r="M2288" s="18">
        <f t="shared" si="5135"/>
        <v>1120.8</v>
      </c>
      <c r="N2288" s="18">
        <f t="shared" si="5136"/>
        <v>0</v>
      </c>
      <c r="O2288" s="18">
        <f t="shared" si="5276"/>
        <v>0</v>
      </c>
      <c r="P2288" s="18">
        <f t="shared" si="5276"/>
        <v>0</v>
      </c>
      <c r="Q2288" s="18">
        <f t="shared" si="5276"/>
        <v>0</v>
      </c>
      <c r="R2288" s="18">
        <f t="shared" si="5155"/>
        <v>927.3</v>
      </c>
      <c r="S2288" s="18">
        <f t="shared" si="5156"/>
        <v>1120.8</v>
      </c>
      <c r="T2288" s="18">
        <f t="shared" si="5157"/>
        <v>0</v>
      </c>
      <c r="U2288" s="18">
        <f t="shared" si="5276"/>
        <v>0</v>
      </c>
      <c r="V2288" s="18">
        <f t="shared" si="5276"/>
        <v>0</v>
      </c>
      <c r="W2288" s="18">
        <f t="shared" si="5276"/>
        <v>0</v>
      </c>
      <c r="X2288" s="18">
        <f t="shared" si="5158"/>
        <v>927.3</v>
      </c>
      <c r="Y2288" s="18">
        <f t="shared" si="5159"/>
        <v>1120.8</v>
      </c>
      <c r="Z2288" s="18">
        <f t="shared" si="5160"/>
        <v>0</v>
      </c>
      <c r="AA2288" s="18">
        <f t="shared" si="5276"/>
        <v>0</v>
      </c>
      <c r="AB2288" s="18">
        <f t="shared" si="5276"/>
        <v>0</v>
      </c>
      <c r="AC2288" s="18">
        <f t="shared" si="5276"/>
        <v>0</v>
      </c>
      <c r="AD2288" s="18">
        <f t="shared" si="5161"/>
        <v>927.3</v>
      </c>
      <c r="AE2288" s="18">
        <f t="shared" si="5162"/>
        <v>1120.8</v>
      </c>
      <c r="AF2288" s="18">
        <f t="shared" si="5163"/>
        <v>0</v>
      </c>
      <c r="AG2288" s="18">
        <f t="shared" si="5276"/>
        <v>0</v>
      </c>
      <c r="AH2288" s="18">
        <f t="shared" si="5145"/>
        <v>927.3</v>
      </c>
      <c r="AI2288" s="18">
        <f t="shared" si="5146"/>
        <v>1120.8</v>
      </c>
      <c r="AJ2288" s="18">
        <f t="shared" si="5147"/>
        <v>0</v>
      </c>
      <c r="AK2288" s="18">
        <f t="shared" si="5276"/>
        <v>0</v>
      </c>
      <c r="AL2288" s="18">
        <f t="shared" si="5276"/>
        <v>0</v>
      </c>
      <c r="AM2288" s="18">
        <f t="shared" si="5276"/>
        <v>0</v>
      </c>
      <c r="AN2288" s="18">
        <f t="shared" si="5192"/>
        <v>927.3</v>
      </c>
      <c r="AO2288" s="18">
        <f t="shared" si="5193"/>
        <v>1120.8</v>
      </c>
      <c r="AP2288" s="18">
        <f t="shared" si="5194"/>
        <v>0</v>
      </c>
      <c r="AQ2288" s="18">
        <f t="shared" si="5276"/>
        <v>0</v>
      </c>
      <c r="AR2288" s="18">
        <f t="shared" si="5195"/>
        <v>927.3</v>
      </c>
      <c r="AS2288" s="18">
        <f t="shared" si="5276"/>
        <v>0</v>
      </c>
      <c r="AT2288" s="18">
        <f t="shared" si="5276"/>
        <v>0</v>
      </c>
      <c r="AU2288" s="18">
        <f t="shared" si="5276"/>
        <v>0</v>
      </c>
      <c r="AV2288" s="18">
        <f t="shared" ref="AV2288:AV2353" si="5279">AR2288+AS2288</f>
        <v>927.3</v>
      </c>
      <c r="AW2288" s="18">
        <f t="shared" ref="AW2288:AW2353" si="5280">AO2288+AT2288</f>
        <v>1120.8</v>
      </c>
      <c r="AX2288" s="18">
        <f t="shared" ref="AX2288:AX2353" si="5281">AP2288+AU2288</f>
        <v>0</v>
      </c>
      <c r="AY2288" s="18">
        <f t="shared" si="5276"/>
        <v>0</v>
      </c>
      <c r="AZ2288" s="18">
        <f t="shared" si="5276"/>
        <v>0</v>
      </c>
      <c r="BA2288" s="18">
        <f t="shared" si="5277"/>
        <v>927.3</v>
      </c>
      <c r="BB2288" s="18">
        <f t="shared" si="5278"/>
        <v>1120.8</v>
      </c>
      <c r="BC2288" s="18">
        <f t="shared" si="5276"/>
        <v>0</v>
      </c>
      <c r="BD2288" s="18">
        <f t="shared" si="5276"/>
        <v>0</v>
      </c>
      <c r="BE2288" s="18">
        <f t="shared" si="5276"/>
        <v>0</v>
      </c>
      <c r="BF2288" s="18">
        <f t="shared" si="5212"/>
        <v>927.3</v>
      </c>
      <c r="BG2288" s="18">
        <f t="shared" si="5213"/>
        <v>1120.8</v>
      </c>
      <c r="BH2288" s="18">
        <f t="shared" si="5214"/>
        <v>0</v>
      </c>
      <c r="BI2288" s="18">
        <f t="shared" si="5276"/>
        <v>0</v>
      </c>
      <c r="BJ2288" s="25"/>
      <c r="BK2288" s="36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</row>
    <row r="2289" spans="1:92" ht="31.2" x14ac:dyDescent="0.3">
      <c r="A2289" s="19" t="s">
        <v>1361</v>
      </c>
      <c r="B2289" s="50">
        <v>240</v>
      </c>
      <c r="C2289" s="51" t="s">
        <v>137</v>
      </c>
      <c r="D2289" s="51" t="s">
        <v>224</v>
      </c>
      <c r="E2289" s="14" t="s">
        <v>430</v>
      </c>
      <c r="F2289" s="18">
        <v>927.3</v>
      </c>
      <c r="G2289" s="18">
        <v>1120.8</v>
      </c>
      <c r="H2289" s="18">
        <v>0</v>
      </c>
      <c r="I2289" s="18"/>
      <c r="J2289" s="18"/>
      <c r="K2289" s="18"/>
      <c r="L2289" s="18">
        <f t="shared" si="5134"/>
        <v>927.3</v>
      </c>
      <c r="M2289" s="18">
        <f t="shared" si="5135"/>
        <v>1120.8</v>
      </c>
      <c r="N2289" s="18">
        <f t="shared" si="5136"/>
        <v>0</v>
      </c>
      <c r="O2289" s="18"/>
      <c r="P2289" s="18"/>
      <c r="Q2289" s="18"/>
      <c r="R2289" s="18">
        <f t="shared" si="5155"/>
        <v>927.3</v>
      </c>
      <c r="S2289" s="18">
        <f t="shared" si="5156"/>
        <v>1120.8</v>
      </c>
      <c r="T2289" s="18">
        <f t="shared" si="5157"/>
        <v>0</v>
      </c>
      <c r="U2289" s="18"/>
      <c r="V2289" s="18"/>
      <c r="W2289" s="18"/>
      <c r="X2289" s="18">
        <f t="shared" si="5158"/>
        <v>927.3</v>
      </c>
      <c r="Y2289" s="18">
        <f t="shared" si="5159"/>
        <v>1120.8</v>
      </c>
      <c r="Z2289" s="18">
        <f t="shared" si="5160"/>
        <v>0</v>
      </c>
      <c r="AA2289" s="18"/>
      <c r="AB2289" s="18"/>
      <c r="AC2289" s="18"/>
      <c r="AD2289" s="18">
        <f t="shared" si="5161"/>
        <v>927.3</v>
      </c>
      <c r="AE2289" s="18">
        <f t="shared" si="5162"/>
        <v>1120.8</v>
      </c>
      <c r="AF2289" s="18">
        <f t="shared" si="5163"/>
        <v>0</v>
      </c>
      <c r="AG2289" s="18"/>
      <c r="AH2289" s="18">
        <f t="shared" si="5145"/>
        <v>927.3</v>
      </c>
      <c r="AI2289" s="18">
        <f t="shared" si="5146"/>
        <v>1120.8</v>
      </c>
      <c r="AJ2289" s="18">
        <f t="shared" si="5147"/>
        <v>0</v>
      </c>
      <c r="AK2289" s="18"/>
      <c r="AL2289" s="18"/>
      <c r="AM2289" s="18"/>
      <c r="AN2289" s="18">
        <f t="shared" si="5192"/>
        <v>927.3</v>
      </c>
      <c r="AO2289" s="18">
        <f t="shared" si="5193"/>
        <v>1120.8</v>
      </c>
      <c r="AP2289" s="18">
        <f t="shared" si="5194"/>
        <v>0</v>
      </c>
      <c r="AQ2289" s="18"/>
      <c r="AR2289" s="18">
        <f t="shared" si="5195"/>
        <v>927.3</v>
      </c>
      <c r="AS2289" s="18"/>
      <c r="AT2289" s="18"/>
      <c r="AU2289" s="18"/>
      <c r="AV2289" s="18">
        <f t="shared" si="5279"/>
        <v>927.3</v>
      </c>
      <c r="AW2289" s="18">
        <f t="shared" si="5280"/>
        <v>1120.8</v>
      </c>
      <c r="AX2289" s="18">
        <f t="shared" si="5281"/>
        <v>0</v>
      </c>
      <c r="AY2289" s="18"/>
      <c r="AZ2289" s="18"/>
      <c r="BA2289" s="18">
        <f t="shared" si="5277"/>
        <v>927.3</v>
      </c>
      <c r="BB2289" s="18">
        <f t="shared" si="5278"/>
        <v>1120.8</v>
      </c>
      <c r="BC2289" s="18"/>
      <c r="BD2289" s="18"/>
      <c r="BE2289" s="18"/>
      <c r="BF2289" s="18">
        <f t="shared" si="5212"/>
        <v>927.3</v>
      </c>
      <c r="BG2289" s="18">
        <f t="shared" si="5213"/>
        <v>1120.8</v>
      </c>
      <c r="BH2289" s="18">
        <f t="shared" si="5214"/>
        <v>0</v>
      </c>
      <c r="BI2289" s="18"/>
      <c r="BJ2289" s="25"/>
      <c r="BK2289" s="36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</row>
    <row r="2290" spans="1:92" ht="31.2" x14ac:dyDescent="0.3">
      <c r="A2290" s="51" t="s">
        <v>332</v>
      </c>
      <c r="B2290" s="50"/>
      <c r="C2290" s="51"/>
      <c r="D2290" s="51"/>
      <c r="E2290" s="14" t="s">
        <v>599</v>
      </c>
      <c r="F2290" s="18">
        <f t="shared" ref="F2290:BI2292" si="5282">F2291</f>
        <v>49</v>
      </c>
      <c r="G2290" s="18">
        <f t="shared" si="5282"/>
        <v>49</v>
      </c>
      <c r="H2290" s="18">
        <f t="shared" si="5282"/>
        <v>49</v>
      </c>
      <c r="I2290" s="18">
        <f t="shared" si="5282"/>
        <v>0</v>
      </c>
      <c r="J2290" s="18">
        <f t="shared" si="5282"/>
        <v>0</v>
      </c>
      <c r="K2290" s="18">
        <f t="shared" si="5282"/>
        <v>0</v>
      </c>
      <c r="L2290" s="18">
        <f t="shared" si="5134"/>
        <v>49</v>
      </c>
      <c r="M2290" s="18">
        <f t="shared" si="5135"/>
        <v>49</v>
      </c>
      <c r="N2290" s="18">
        <f t="shared" si="5136"/>
        <v>49</v>
      </c>
      <c r="O2290" s="18">
        <f t="shared" si="5282"/>
        <v>0</v>
      </c>
      <c r="P2290" s="18">
        <f t="shared" si="5282"/>
        <v>0</v>
      </c>
      <c r="Q2290" s="18">
        <f t="shared" si="5282"/>
        <v>0</v>
      </c>
      <c r="R2290" s="18">
        <f t="shared" si="5155"/>
        <v>49</v>
      </c>
      <c r="S2290" s="18">
        <f t="shared" si="5156"/>
        <v>49</v>
      </c>
      <c r="T2290" s="18">
        <f t="shared" si="5157"/>
        <v>49</v>
      </c>
      <c r="U2290" s="18">
        <f t="shared" si="5282"/>
        <v>0</v>
      </c>
      <c r="V2290" s="18">
        <f t="shared" si="5282"/>
        <v>0</v>
      </c>
      <c r="W2290" s="18">
        <f t="shared" si="5282"/>
        <v>0</v>
      </c>
      <c r="X2290" s="18">
        <f t="shared" si="5158"/>
        <v>49</v>
      </c>
      <c r="Y2290" s="18">
        <f t="shared" si="5159"/>
        <v>49</v>
      </c>
      <c r="Z2290" s="18">
        <f t="shared" si="5160"/>
        <v>49</v>
      </c>
      <c r="AA2290" s="18">
        <f t="shared" si="5282"/>
        <v>0</v>
      </c>
      <c r="AB2290" s="18">
        <f t="shared" si="5282"/>
        <v>0</v>
      </c>
      <c r="AC2290" s="18">
        <f t="shared" si="5282"/>
        <v>0</v>
      </c>
      <c r="AD2290" s="18">
        <f t="shared" si="5161"/>
        <v>49</v>
      </c>
      <c r="AE2290" s="18">
        <f t="shared" si="5162"/>
        <v>49</v>
      </c>
      <c r="AF2290" s="18">
        <f t="shared" si="5163"/>
        <v>49</v>
      </c>
      <c r="AG2290" s="18">
        <f t="shared" si="5282"/>
        <v>0</v>
      </c>
      <c r="AH2290" s="18">
        <f t="shared" si="5145"/>
        <v>49</v>
      </c>
      <c r="AI2290" s="18">
        <f t="shared" si="5146"/>
        <v>49</v>
      </c>
      <c r="AJ2290" s="18">
        <f t="shared" si="5147"/>
        <v>49</v>
      </c>
      <c r="AK2290" s="18">
        <f t="shared" si="5282"/>
        <v>0</v>
      </c>
      <c r="AL2290" s="18">
        <f t="shared" si="5282"/>
        <v>0</v>
      </c>
      <c r="AM2290" s="18">
        <f t="shared" si="5282"/>
        <v>0</v>
      </c>
      <c r="AN2290" s="18">
        <f t="shared" si="5192"/>
        <v>49</v>
      </c>
      <c r="AO2290" s="18">
        <f t="shared" si="5193"/>
        <v>49</v>
      </c>
      <c r="AP2290" s="18">
        <f t="shared" si="5194"/>
        <v>49</v>
      </c>
      <c r="AQ2290" s="18">
        <f t="shared" si="5282"/>
        <v>0</v>
      </c>
      <c r="AR2290" s="18">
        <f t="shared" si="5195"/>
        <v>49</v>
      </c>
      <c r="AS2290" s="18">
        <f t="shared" si="5282"/>
        <v>0</v>
      </c>
      <c r="AT2290" s="18">
        <f t="shared" si="5282"/>
        <v>0</v>
      </c>
      <c r="AU2290" s="18">
        <f t="shared" si="5282"/>
        <v>0</v>
      </c>
      <c r="AV2290" s="18">
        <f t="shared" si="5279"/>
        <v>49</v>
      </c>
      <c r="AW2290" s="18">
        <f t="shared" si="5280"/>
        <v>49</v>
      </c>
      <c r="AX2290" s="18">
        <f t="shared" si="5281"/>
        <v>49</v>
      </c>
      <c r="AY2290" s="18">
        <f t="shared" si="5282"/>
        <v>0</v>
      </c>
      <c r="AZ2290" s="18">
        <f t="shared" si="5282"/>
        <v>0</v>
      </c>
      <c r="BA2290" s="18">
        <f t="shared" si="5277"/>
        <v>49</v>
      </c>
      <c r="BB2290" s="18">
        <f t="shared" si="5278"/>
        <v>49</v>
      </c>
      <c r="BC2290" s="18">
        <f t="shared" si="5282"/>
        <v>0</v>
      </c>
      <c r="BD2290" s="18">
        <f t="shared" si="5282"/>
        <v>0</v>
      </c>
      <c r="BE2290" s="18">
        <f t="shared" si="5282"/>
        <v>0</v>
      </c>
      <c r="BF2290" s="18">
        <f t="shared" si="5212"/>
        <v>49</v>
      </c>
      <c r="BG2290" s="18">
        <f t="shared" si="5213"/>
        <v>49</v>
      </c>
      <c r="BH2290" s="18">
        <f t="shared" si="5214"/>
        <v>49</v>
      </c>
      <c r="BI2290" s="18">
        <f t="shared" si="5282"/>
        <v>0</v>
      </c>
      <c r="BJ2290" s="25"/>
      <c r="BK2290" s="36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</row>
    <row r="2291" spans="1:92" ht="31.2" x14ac:dyDescent="0.3">
      <c r="A2291" s="51" t="s">
        <v>332</v>
      </c>
      <c r="B2291" s="50">
        <v>200</v>
      </c>
      <c r="C2291" s="51"/>
      <c r="D2291" s="51"/>
      <c r="E2291" s="14" t="s">
        <v>455</v>
      </c>
      <c r="F2291" s="18">
        <f t="shared" si="5282"/>
        <v>49</v>
      </c>
      <c r="G2291" s="18">
        <f t="shared" si="5282"/>
        <v>49</v>
      </c>
      <c r="H2291" s="18">
        <f t="shared" si="5282"/>
        <v>49</v>
      </c>
      <c r="I2291" s="18">
        <f t="shared" si="5282"/>
        <v>0</v>
      </c>
      <c r="J2291" s="18">
        <f t="shared" si="5282"/>
        <v>0</v>
      </c>
      <c r="K2291" s="18">
        <f t="shared" si="5282"/>
        <v>0</v>
      </c>
      <c r="L2291" s="18">
        <f t="shared" si="5134"/>
        <v>49</v>
      </c>
      <c r="M2291" s="18">
        <f t="shared" si="5135"/>
        <v>49</v>
      </c>
      <c r="N2291" s="18">
        <f t="shared" si="5136"/>
        <v>49</v>
      </c>
      <c r="O2291" s="18">
        <f t="shared" si="5282"/>
        <v>0</v>
      </c>
      <c r="P2291" s="18">
        <f t="shared" si="5282"/>
        <v>0</v>
      </c>
      <c r="Q2291" s="18">
        <f t="shared" si="5282"/>
        <v>0</v>
      </c>
      <c r="R2291" s="18">
        <f t="shared" si="5155"/>
        <v>49</v>
      </c>
      <c r="S2291" s="18">
        <f t="shared" si="5156"/>
        <v>49</v>
      </c>
      <c r="T2291" s="18">
        <f t="shared" si="5157"/>
        <v>49</v>
      </c>
      <c r="U2291" s="18">
        <f t="shared" si="5282"/>
        <v>0</v>
      </c>
      <c r="V2291" s="18">
        <f t="shared" si="5282"/>
        <v>0</v>
      </c>
      <c r="W2291" s="18">
        <f t="shared" si="5282"/>
        <v>0</v>
      </c>
      <c r="X2291" s="18">
        <f t="shared" si="5158"/>
        <v>49</v>
      </c>
      <c r="Y2291" s="18">
        <f t="shared" si="5159"/>
        <v>49</v>
      </c>
      <c r="Z2291" s="18">
        <f t="shared" si="5160"/>
        <v>49</v>
      </c>
      <c r="AA2291" s="18">
        <f t="shared" si="5282"/>
        <v>0</v>
      </c>
      <c r="AB2291" s="18">
        <f t="shared" si="5282"/>
        <v>0</v>
      </c>
      <c r="AC2291" s="18">
        <f t="shared" si="5282"/>
        <v>0</v>
      </c>
      <c r="AD2291" s="18">
        <f t="shared" si="5161"/>
        <v>49</v>
      </c>
      <c r="AE2291" s="18">
        <f t="shared" si="5162"/>
        <v>49</v>
      </c>
      <c r="AF2291" s="18">
        <f t="shared" si="5163"/>
        <v>49</v>
      </c>
      <c r="AG2291" s="18">
        <f t="shared" si="5282"/>
        <v>0</v>
      </c>
      <c r="AH2291" s="18">
        <f t="shared" si="5145"/>
        <v>49</v>
      </c>
      <c r="AI2291" s="18">
        <f t="shared" si="5146"/>
        <v>49</v>
      </c>
      <c r="AJ2291" s="18">
        <f t="shared" si="5147"/>
        <v>49</v>
      </c>
      <c r="AK2291" s="18">
        <f t="shared" si="5282"/>
        <v>0</v>
      </c>
      <c r="AL2291" s="18">
        <f t="shared" si="5282"/>
        <v>0</v>
      </c>
      <c r="AM2291" s="18">
        <f t="shared" si="5282"/>
        <v>0</v>
      </c>
      <c r="AN2291" s="18">
        <f t="shared" si="5192"/>
        <v>49</v>
      </c>
      <c r="AO2291" s="18">
        <f t="shared" si="5193"/>
        <v>49</v>
      </c>
      <c r="AP2291" s="18">
        <f t="shared" si="5194"/>
        <v>49</v>
      </c>
      <c r="AQ2291" s="18">
        <f t="shared" si="5282"/>
        <v>0</v>
      </c>
      <c r="AR2291" s="18">
        <f t="shared" si="5195"/>
        <v>49</v>
      </c>
      <c r="AS2291" s="18">
        <f t="shared" si="5282"/>
        <v>0</v>
      </c>
      <c r="AT2291" s="18">
        <f t="shared" si="5282"/>
        <v>0</v>
      </c>
      <c r="AU2291" s="18">
        <f t="shared" si="5282"/>
        <v>0</v>
      </c>
      <c r="AV2291" s="18">
        <f t="shared" si="5279"/>
        <v>49</v>
      </c>
      <c r="AW2291" s="18">
        <f t="shared" si="5280"/>
        <v>49</v>
      </c>
      <c r="AX2291" s="18">
        <f t="shared" si="5281"/>
        <v>49</v>
      </c>
      <c r="AY2291" s="18">
        <f t="shared" si="5282"/>
        <v>0</v>
      </c>
      <c r="AZ2291" s="18">
        <f t="shared" si="5282"/>
        <v>0</v>
      </c>
      <c r="BA2291" s="18">
        <f t="shared" si="5277"/>
        <v>49</v>
      </c>
      <c r="BB2291" s="18">
        <f t="shared" si="5278"/>
        <v>49</v>
      </c>
      <c r="BC2291" s="18">
        <f t="shared" si="5282"/>
        <v>0</v>
      </c>
      <c r="BD2291" s="18">
        <f t="shared" si="5282"/>
        <v>0</v>
      </c>
      <c r="BE2291" s="18">
        <f t="shared" si="5282"/>
        <v>0</v>
      </c>
      <c r="BF2291" s="18">
        <f t="shared" si="5212"/>
        <v>49</v>
      </c>
      <c r="BG2291" s="18">
        <f t="shared" si="5213"/>
        <v>49</v>
      </c>
      <c r="BH2291" s="18">
        <f t="shared" si="5214"/>
        <v>49</v>
      </c>
      <c r="BI2291" s="18">
        <f t="shared" si="5282"/>
        <v>0</v>
      </c>
      <c r="BJ2291" s="25"/>
      <c r="BK2291" s="36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</row>
    <row r="2292" spans="1:92" ht="46.8" x14ac:dyDescent="0.3">
      <c r="A2292" s="51" t="s">
        <v>332</v>
      </c>
      <c r="B2292" s="50">
        <v>240</v>
      </c>
      <c r="C2292" s="51"/>
      <c r="D2292" s="51"/>
      <c r="E2292" s="14" t="s">
        <v>463</v>
      </c>
      <c r="F2292" s="18">
        <f t="shared" si="5282"/>
        <v>49</v>
      </c>
      <c r="G2292" s="18">
        <f t="shared" si="5282"/>
        <v>49</v>
      </c>
      <c r="H2292" s="18">
        <f t="shared" si="5282"/>
        <v>49</v>
      </c>
      <c r="I2292" s="18">
        <f t="shared" si="5282"/>
        <v>0</v>
      </c>
      <c r="J2292" s="18">
        <f t="shared" si="5282"/>
        <v>0</v>
      </c>
      <c r="K2292" s="18">
        <f t="shared" si="5282"/>
        <v>0</v>
      </c>
      <c r="L2292" s="18">
        <f t="shared" si="5134"/>
        <v>49</v>
      </c>
      <c r="M2292" s="18">
        <f t="shared" si="5135"/>
        <v>49</v>
      </c>
      <c r="N2292" s="18">
        <f t="shared" si="5136"/>
        <v>49</v>
      </c>
      <c r="O2292" s="18">
        <f t="shared" si="5282"/>
        <v>0</v>
      </c>
      <c r="P2292" s="18">
        <f t="shared" si="5282"/>
        <v>0</v>
      </c>
      <c r="Q2292" s="18">
        <f t="shared" si="5282"/>
        <v>0</v>
      </c>
      <c r="R2292" s="18">
        <f t="shared" si="5155"/>
        <v>49</v>
      </c>
      <c r="S2292" s="18">
        <f t="shared" si="5156"/>
        <v>49</v>
      </c>
      <c r="T2292" s="18">
        <f t="shared" si="5157"/>
        <v>49</v>
      </c>
      <c r="U2292" s="18">
        <f t="shared" si="5282"/>
        <v>0</v>
      </c>
      <c r="V2292" s="18">
        <f t="shared" si="5282"/>
        <v>0</v>
      </c>
      <c r="W2292" s="18">
        <f t="shared" si="5282"/>
        <v>0</v>
      </c>
      <c r="X2292" s="18">
        <f t="shared" si="5158"/>
        <v>49</v>
      </c>
      <c r="Y2292" s="18">
        <f t="shared" si="5159"/>
        <v>49</v>
      </c>
      <c r="Z2292" s="18">
        <f t="shared" si="5160"/>
        <v>49</v>
      </c>
      <c r="AA2292" s="18">
        <f t="shared" si="5282"/>
        <v>0</v>
      </c>
      <c r="AB2292" s="18">
        <f t="shared" si="5282"/>
        <v>0</v>
      </c>
      <c r="AC2292" s="18">
        <f t="shared" si="5282"/>
        <v>0</v>
      </c>
      <c r="AD2292" s="18">
        <f t="shared" si="5161"/>
        <v>49</v>
      </c>
      <c r="AE2292" s="18">
        <f t="shared" si="5162"/>
        <v>49</v>
      </c>
      <c r="AF2292" s="18">
        <f t="shared" si="5163"/>
        <v>49</v>
      </c>
      <c r="AG2292" s="18">
        <f t="shared" si="5282"/>
        <v>0</v>
      </c>
      <c r="AH2292" s="18">
        <f t="shared" si="5145"/>
        <v>49</v>
      </c>
      <c r="AI2292" s="18">
        <f t="shared" si="5146"/>
        <v>49</v>
      </c>
      <c r="AJ2292" s="18">
        <f t="shared" si="5147"/>
        <v>49</v>
      </c>
      <c r="AK2292" s="18">
        <f t="shared" si="5282"/>
        <v>0</v>
      </c>
      <c r="AL2292" s="18">
        <f t="shared" si="5282"/>
        <v>0</v>
      </c>
      <c r="AM2292" s="18">
        <f t="shared" si="5282"/>
        <v>0</v>
      </c>
      <c r="AN2292" s="18">
        <f t="shared" si="5192"/>
        <v>49</v>
      </c>
      <c r="AO2292" s="18">
        <f t="shared" si="5193"/>
        <v>49</v>
      </c>
      <c r="AP2292" s="18">
        <f t="shared" si="5194"/>
        <v>49</v>
      </c>
      <c r="AQ2292" s="18">
        <f t="shared" si="5282"/>
        <v>0</v>
      </c>
      <c r="AR2292" s="18">
        <f t="shared" si="5195"/>
        <v>49</v>
      </c>
      <c r="AS2292" s="18">
        <f t="shared" si="5282"/>
        <v>0</v>
      </c>
      <c r="AT2292" s="18">
        <f t="shared" si="5282"/>
        <v>0</v>
      </c>
      <c r="AU2292" s="18">
        <f t="shared" si="5282"/>
        <v>0</v>
      </c>
      <c r="AV2292" s="18">
        <f t="shared" si="5279"/>
        <v>49</v>
      </c>
      <c r="AW2292" s="18">
        <f t="shared" si="5280"/>
        <v>49</v>
      </c>
      <c r="AX2292" s="18">
        <f t="shared" si="5281"/>
        <v>49</v>
      </c>
      <c r="AY2292" s="18">
        <f t="shared" si="5282"/>
        <v>0</v>
      </c>
      <c r="AZ2292" s="18">
        <f t="shared" si="5282"/>
        <v>0</v>
      </c>
      <c r="BA2292" s="18">
        <f t="shared" si="5277"/>
        <v>49</v>
      </c>
      <c r="BB2292" s="18">
        <f t="shared" si="5278"/>
        <v>49</v>
      </c>
      <c r="BC2292" s="18">
        <f t="shared" si="5282"/>
        <v>0</v>
      </c>
      <c r="BD2292" s="18">
        <f t="shared" si="5282"/>
        <v>0</v>
      </c>
      <c r="BE2292" s="18">
        <f t="shared" si="5282"/>
        <v>0</v>
      </c>
      <c r="BF2292" s="18">
        <f t="shared" si="5212"/>
        <v>49</v>
      </c>
      <c r="BG2292" s="18">
        <f t="shared" si="5213"/>
        <v>49</v>
      </c>
      <c r="BH2292" s="18">
        <f t="shared" si="5214"/>
        <v>49</v>
      </c>
      <c r="BI2292" s="18">
        <f t="shared" si="5282"/>
        <v>0</v>
      </c>
      <c r="BJ2292" s="25"/>
      <c r="BK2292" s="36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</row>
    <row r="2293" spans="1:92" ht="31.2" x14ac:dyDescent="0.3">
      <c r="A2293" s="51" t="s">
        <v>332</v>
      </c>
      <c r="B2293" s="50">
        <v>240</v>
      </c>
      <c r="C2293" s="51" t="s">
        <v>137</v>
      </c>
      <c r="D2293" s="51" t="s">
        <v>224</v>
      </c>
      <c r="E2293" s="14" t="s">
        <v>430</v>
      </c>
      <c r="F2293" s="18">
        <v>49</v>
      </c>
      <c r="G2293" s="18">
        <v>49</v>
      </c>
      <c r="H2293" s="18">
        <v>49</v>
      </c>
      <c r="I2293" s="18"/>
      <c r="J2293" s="18"/>
      <c r="K2293" s="18"/>
      <c r="L2293" s="18">
        <f t="shared" si="5134"/>
        <v>49</v>
      </c>
      <c r="M2293" s="18">
        <f t="shared" si="5135"/>
        <v>49</v>
      </c>
      <c r="N2293" s="18">
        <f t="shared" si="5136"/>
        <v>49</v>
      </c>
      <c r="O2293" s="18"/>
      <c r="P2293" s="18"/>
      <c r="Q2293" s="18"/>
      <c r="R2293" s="18">
        <f t="shared" si="5155"/>
        <v>49</v>
      </c>
      <c r="S2293" s="18">
        <f t="shared" si="5156"/>
        <v>49</v>
      </c>
      <c r="T2293" s="18">
        <f t="shared" si="5157"/>
        <v>49</v>
      </c>
      <c r="U2293" s="18"/>
      <c r="V2293" s="18"/>
      <c r="W2293" s="18"/>
      <c r="X2293" s="18">
        <f t="shared" si="5158"/>
        <v>49</v>
      </c>
      <c r="Y2293" s="18">
        <f t="shared" si="5159"/>
        <v>49</v>
      </c>
      <c r="Z2293" s="18">
        <f t="shared" si="5160"/>
        <v>49</v>
      </c>
      <c r="AA2293" s="18"/>
      <c r="AB2293" s="18"/>
      <c r="AC2293" s="18"/>
      <c r="AD2293" s="18">
        <f t="shared" si="5161"/>
        <v>49</v>
      </c>
      <c r="AE2293" s="18">
        <f t="shared" si="5162"/>
        <v>49</v>
      </c>
      <c r="AF2293" s="18">
        <f t="shared" si="5163"/>
        <v>49</v>
      </c>
      <c r="AG2293" s="18"/>
      <c r="AH2293" s="18">
        <f t="shared" si="5145"/>
        <v>49</v>
      </c>
      <c r="AI2293" s="18">
        <f t="shared" si="5146"/>
        <v>49</v>
      </c>
      <c r="AJ2293" s="18">
        <f t="shared" si="5147"/>
        <v>49</v>
      </c>
      <c r="AK2293" s="18"/>
      <c r="AL2293" s="18"/>
      <c r="AM2293" s="18"/>
      <c r="AN2293" s="18">
        <f t="shared" si="5192"/>
        <v>49</v>
      </c>
      <c r="AO2293" s="18">
        <f t="shared" si="5193"/>
        <v>49</v>
      </c>
      <c r="AP2293" s="18">
        <f t="shared" si="5194"/>
        <v>49</v>
      </c>
      <c r="AQ2293" s="18"/>
      <c r="AR2293" s="18">
        <f t="shared" si="5195"/>
        <v>49</v>
      </c>
      <c r="AS2293" s="18"/>
      <c r="AT2293" s="18"/>
      <c r="AU2293" s="18"/>
      <c r="AV2293" s="18">
        <f t="shared" si="5279"/>
        <v>49</v>
      </c>
      <c r="AW2293" s="18">
        <f t="shared" si="5280"/>
        <v>49</v>
      </c>
      <c r="AX2293" s="18">
        <f t="shared" si="5281"/>
        <v>49</v>
      </c>
      <c r="AY2293" s="18"/>
      <c r="AZ2293" s="18"/>
      <c r="BA2293" s="18">
        <f t="shared" si="5277"/>
        <v>49</v>
      </c>
      <c r="BB2293" s="18">
        <f t="shared" si="5278"/>
        <v>49</v>
      </c>
      <c r="BC2293" s="18"/>
      <c r="BD2293" s="18"/>
      <c r="BE2293" s="18"/>
      <c r="BF2293" s="18">
        <f t="shared" si="5212"/>
        <v>49</v>
      </c>
      <c r="BG2293" s="18">
        <f t="shared" si="5213"/>
        <v>49</v>
      </c>
      <c r="BH2293" s="18">
        <f t="shared" si="5214"/>
        <v>49</v>
      </c>
      <c r="BI2293" s="18"/>
      <c r="BJ2293" s="25"/>
      <c r="BK2293" s="36"/>
    </row>
    <row r="2294" spans="1:92" s="11" customFormat="1" ht="62.4" x14ac:dyDescent="0.3">
      <c r="A2294" s="10" t="s">
        <v>338</v>
      </c>
      <c r="B2294" s="16"/>
      <c r="C2294" s="10"/>
      <c r="D2294" s="10"/>
      <c r="E2294" s="15" t="s">
        <v>852</v>
      </c>
      <c r="F2294" s="17">
        <f t="shared" ref="F2294:BI2294" si="5283">F2295</f>
        <v>14583.5</v>
      </c>
      <c r="G2294" s="17">
        <f t="shared" si="5283"/>
        <v>13871.300000000001</v>
      </c>
      <c r="H2294" s="17">
        <f t="shared" si="5283"/>
        <v>13871.300000000001</v>
      </c>
      <c r="I2294" s="17">
        <f t="shared" si="5283"/>
        <v>0</v>
      </c>
      <c r="J2294" s="17">
        <f t="shared" si="5283"/>
        <v>0</v>
      </c>
      <c r="K2294" s="17">
        <f t="shared" si="5283"/>
        <v>0</v>
      </c>
      <c r="L2294" s="17">
        <f t="shared" si="5134"/>
        <v>14583.5</v>
      </c>
      <c r="M2294" s="17">
        <f t="shared" si="5135"/>
        <v>13871.300000000001</v>
      </c>
      <c r="N2294" s="17">
        <f t="shared" si="5136"/>
        <v>13871.300000000001</v>
      </c>
      <c r="O2294" s="17">
        <f t="shared" si="5283"/>
        <v>0</v>
      </c>
      <c r="P2294" s="17">
        <f t="shared" si="5283"/>
        <v>0</v>
      </c>
      <c r="Q2294" s="17">
        <f t="shared" si="5283"/>
        <v>0</v>
      </c>
      <c r="R2294" s="17">
        <f t="shared" si="5155"/>
        <v>14583.5</v>
      </c>
      <c r="S2294" s="17">
        <f t="shared" si="5156"/>
        <v>13871.300000000001</v>
      </c>
      <c r="T2294" s="17">
        <f t="shared" si="5157"/>
        <v>13871.300000000001</v>
      </c>
      <c r="U2294" s="17">
        <f t="shared" si="5283"/>
        <v>0</v>
      </c>
      <c r="V2294" s="17">
        <f t="shared" si="5283"/>
        <v>0</v>
      </c>
      <c r="W2294" s="17">
        <f t="shared" si="5283"/>
        <v>0</v>
      </c>
      <c r="X2294" s="17">
        <f t="shared" si="5158"/>
        <v>14583.5</v>
      </c>
      <c r="Y2294" s="17">
        <f t="shared" si="5159"/>
        <v>13871.300000000001</v>
      </c>
      <c r="Z2294" s="17">
        <f t="shared" si="5160"/>
        <v>13871.300000000001</v>
      </c>
      <c r="AA2294" s="17">
        <f t="shared" si="5283"/>
        <v>0</v>
      </c>
      <c r="AB2294" s="17">
        <f t="shared" si="5283"/>
        <v>0</v>
      </c>
      <c r="AC2294" s="17">
        <f t="shared" si="5283"/>
        <v>0</v>
      </c>
      <c r="AD2294" s="18">
        <f t="shared" si="5161"/>
        <v>14583.5</v>
      </c>
      <c r="AE2294" s="18">
        <f t="shared" si="5162"/>
        <v>13871.300000000001</v>
      </c>
      <c r="AF2294" s="18">
        <f t="shared" si="5163"/>
        <v>13871.300000000001</v>
      </c>
      <c r="AG2294" s="17">
        <f t="shared" si="5283"/>
        <v>0</v>
      </c>
      <c r="AH2294" s="17">
        <f t="shared" si="5145"/>
        <v>14583.5</v>
      </c>
      <c r="AI2294" s="17">
        <f t="shared" si="5146"/>
        <v>13871.300000000001</v>
      </c>
      <c r="AJ2294" s="17">
        <f t="shared" si="5147"/>
        <v>13871.300000000001</v>
      </c>
      <c r="AK2294" s="17">
        <f t="shared" si="5283"/>
        <v>0</v>
      </c>
      <c r="AL2294" s="17">
        <f t="shared" si="5283"/>
        <v>0</v>
      </c>
      <c r="AM2294" s="17">
        <f t="shared" si="5283"/>
        <v>0</v>
      </c>
      <c r="AN2294" s="17">
        <f t="shared" si="5192"/>
        <v>14583.5</v>
      </c>
      <c r="AO2294" s="17">
        <f t="shared" si="5193"/>
        <v>13871.300000000001</v>
      </c>
      <c r="AP2294" s="17">
        <f t="shared" si="5194"/>
        <v>13871.300000000001</v>
      </c>
      <c r="AQ2294" s="17">
        <f t="shared" si="5283"/>
        <v>0</v>
      </c>
      <c r="AR2294" s="17">
        <f t="shared" si="5195"/>
        <v>14583.5</v>
      </c>
      <c r="AS2294" s="17">
        <f t="shared" si="5283"/>
        <v>0</v>
      </c>
      <c r="AT2294" s="17">
        <f t="shared" si="5283"/>
        <v>0</v>
      </c>
      <c r="AU2294" s="17">
        <f t="shared" si="5283"/>
        <v>0</v>
      </c>
      <c r="AV2294" s="17">
        <f t="shared" si="5279"/>
        <v>14583.5</v>
      </c>
      <c r="AW2294" s="17">
        <f t="shared" si="5280"/>
        <v>13871.300000000001</v>
      </c>
      <c r="AX2294" s="17">
        <f t="shared" si="5281"/>
        <v>13871.300000000001</v>
      </c>
      <c r="AY2294" s="17">
        <f t="shared" si="5283"/>
        <v>0</v>
      </c>
      <c r="AZ2294" s="17">
        <f t="shared" si="5283"/>
        <v>0</v>
      </c>
      <c r="BA2294" s="18">
        <f t="shared" si="5277"/>
        <v>14583.5</v>
      </c>
      <c r="BB2294" s="18">
        <f t="shared" si="5278"/>
        <v>13871.300000000001</v>
      </c>
      <c r="BC2294" s="17">
        <f t="shared" si="5283"/>
        <v>0</v>
      </c>
      <c r="BD2294" s="17">
        <f t="shared" si="5283"/>
        <v>0</v>
      </c>
      <c r="BE2294" s="17">
        <f t="shared" si="5283"/>
        <v>0</v>
      </c>
      <c r="BF2294" s="17">
        <f t="shared" si="5212"/>
        <v>14583.5</v>
      </c>
      <c r="BG2294" s="17">
        <f t="shared" si="5213"/>
        <v>13871.300000000001</v>
      </c>
      <c r="BH2294" s="17">
        <f t="shared" si="5214"/>
        <v>13871.300000000001</v>
      </c>
      <c r="BI2294" s="17">
        <f t="shared" si="5283"/>
        <v>0</v>
      </c>
      <c r="BJ2294" s="25"/>
      <c r="BK2294" s="35"/>
      <c r="BL2294" s="31"/>
      <c r="BM2294" s="31"/>
      <c r="BN2294" s="31"/>
      <c r="BO2294" s="31"/>
      <c r="BP2294" s="31"/>
      <c r="BQ2294" s="31"/>
      <c r="BR2294" s="31"/>
      <c r="BS2294" s="31"/>
      <c r="BT2294" s="31"/>
      <c r="BU2294" s="31"/>
      <c r="BV2294" s="31"/>
      <c r="BW2294" s="31"/>
      <c r="BX2294" s="31"/>
      <c r="BY2294" s="31"/>
      <c r="BZ2294" s="31"/>
      <c r="CA2294" s="31"/>
      <c r="CB2294" s="31"/>
      <c r="CC2294" s="31"/>
      <c r="CD2294" s="31"/>
      <c r="CE2294" s="31"/>
      <c r="CF2294" s="31"/>
      <c r="CG2294" s="31"/>
      <c r="CH2294" s="31"/>
      <c r="CI2294" s="31"/>
      <c r="CJ2294" s="31"/>
      <c r="CK2294" s="31"/>
      <c r="CL2294" s="31"/>
      <c r="CM2294" s="31"/>
      <c r="CN2294" s="31"/>
    </row>
    <row r="2295" spans="1:92" ht="31.2" x14ac:dyDescent="0.3">
      <c r="A2295" s="51" t="s">
        <v>339</v>
      </c>
      <c r="B2295" s="50"/>
      <c r="C2295" s="51"/>
      <c r="D2295" s="51"/>
      <c r="E2295" s="14" t="s">
        <v>853</v>
      </c>
      <c r="F2295" s="18">
        <f t="shared" ref="F2295" si="5284">F2296+F2300</f>
        <v>14583.5</v>
      </c>
      <c r="G2295" s="18">
        <f t="shared" ref="G2295:BI2295" si="5285">G2296+G2300</f>
        <v>13871.300000000001</v>
      </c>
      <c r="H2295" s="18">
        <f t="shared" si="5285"/>
        <v>13871.300000000001</v>
      </c>
      <c r="I2295" s="18">
        <f t="shared" ref="I2295:K2295" si="5286">I2296+I2300</f>
        <v>0</v>
      </c>
      <c r="J2295" s="18">
        <f t="shared" si="5286"/>
        <v>0</v>
      </c>
      <c r="K2295" s="18">
        <f t="shared" si="5286"/>
        <v>0</v>
      </c>
      <c r="L2295" s="18">
        <f t="shared" si="5134"/>
        <v>14583.5</v>
      </c>
      <c r="M2295" s="18">
        <f t="shared" si="5135"/>
        <v>13871.300000000001</v>
      </c>
      <c r="N2295" s="18">
        <f t="shared" si="5136"/>
        <v>13871.300000000001</v>
      </c>
      <c r="O2295" s="18">
        <f t="shared" ref="O2295:Q2295" si="5287">O2296+O2300</f>
        <v>0</v>
      </c>
      <c r="P2295" s="18">
        <f t="shared" si="5287"/>
        <v>0</v>
      </c>
      <c r="Q2295" s="18">
        <f t="shared" si="5287"/>
        <v>0</v>
      </c>
      <c r="R2295" s="18">
        <f t="shared" si="5155"/>
        <v>14583.5</v>
      </c>
      <c r="S2295" s="18">
        <f t="shared" si="5156"/>
        <v>13871.300000000001</v>
      </c>
      <c r="T2295" s="18">
        <f t="shared" si="5157"/>
        <v>13871.300000000001</v>
      </c>
      <c r="U2295" s="18">
        <f t="shared" ref="U2295:W2295" si="5288">U2296+U2300</f>
        <v>0</v>
      </c>
      <c r="V2295" s="18">
        <f t="shared" si="5288"/>
        <v>0</v>
      </c>
      <c r="W2295" s="18">
        <f t="shared" si="5288"/>
        <v>0</v>
      </c>
      <c r="X2295" s="18">
        <f t="shared" si="5158"/>
        <v>14583.5</v>
      </c>
      <c r="Y2295" s="18">
        <f t="shared" si="5159"/>
        <v>13871.300000000001</v>
      </c>
      <c r="Z2295" s="18">
        <f t="shared" si="5160"/>
        <v>13871.300000000001</v>
      </c>
      <c r="AA2295" s="18">
        <f t="shared" ref="AA2295:AB2295" si="5289">AA2296+AA2300</f>
        <v>0</v>
      </c>
      <c r="AB2295" s="18">
        <f t="shared" si="5289"/>
        <v>0</v>
      </c>
      <c r="AC2295" s="18">
        <f t="shared" ref="AC2295" si="5290">AC2296+AC2300</f>
        <v>0</v>
      </c>
      <c r="AD2295" s="18">
        <f t="shared" si="5161"/>
        <v>14583.5</v>
      </c>
      <c r="AE2295" s="18">
        <f t="shared" si="5162"/>
        <v>13871.300000000001</v>
      </c>
      <c r="AF2295" s="18">
        <f t="shared" si="5163"/>
        <v>13871.300000000001</v>
      </c>
      <c r="AG2295" s="18">
        <f t="shared" ref="AG2295" si="5291">AG2296+AG2300</f>
        <v>0</v>
      </c>
      <c r="AH2295" s="18">
        <f t="shared" si="5145"/>
        <v>14583.5</v>
      </c>
      <c r="AI2295" s="18">
        <f t="shared" si="5146"/>
        <v>13871.300000000001</v>
      </c>
      <c r="AJ2295" s="18">
        <f t="shared" si="5147"/>
        <v>13871.300000000001</v>
      </c>
      <c r="AK2295" s="18">
        <f t="shared" ref="AK2295:AM2295" si="5292">AK2296+AK2300</f>
        <v>0</v>
      </c>
      <c r="AL2295" s="18">
        <f t="shared" si="5292"/>
        <v>0</v>
      </c>
      <c r="AM2295" s="18">
        <f t="shared" si="5292"/>
        <v>0</v>
      </c>
      <c r="AN2295" s="18">
        <f t="shared" si="5192"/>
        <v>14583.5</v>
      </c>
      <c r="AO2295" s="18">
        <f t="shared" si="5193"/>
        <v>13871.300000000001</v>
      </c>
      <c r="AP2295" s="18">
        <f t="shared" si="5194"/>
        <v>13871.300000000001</v>
      </c>
      <c r="AQ2295" s="18">
        <f t="shared" ref="AQ2295" si="5293">AQ2296+AQ2300</f>
        <v>0</v>
      </c>
      <c r="AR2295" s="18">
        <f t="shared" si="5195"/>
        <v>14583.5</v>
      </c>
      <c r="AS2295" s="18">
        <f t="shared" ref="AS2295:AU2295" si="5294">AS2296+AS2300</f>
        <v>0</v>
      </c>
      <c r="AT2295" s="18">
        <f t="shared" si="5294"/>
        <v>0</v>
      </c>
      <c r="AU2295" s="18">
        <f t="shared" si="5294"/>
        <v>0</v>
      </c>
      <c r="AV2295" s="18">
        <f t="shared" si="5279"/>
        <v>14583.5</v>
      </c>
      <c r="AW2295" s="18">
        <f t="shared" si="5280"/>
        <v>13871.300000000001</v>
      </c>
      <c r="AX2295" s="18">
        <f t="shared" si="5281"/>
        <v>13871.300000000001</v>
      </c>
      <c r="AY2295" s="18">
        <f t="shared" ref="AY2295:AZ2295" si="5295">AY2296+AY2300</f>
        <v>0</v>
      </c>
      <c r="AZ2295" s="18">
        <f t="shared" si="5295"/>
        <v>0</v>
      </c>
      <c r="BA2295" s="18">
        <f t="shared" si="5277"/>
        <v>14583.5</v>
      </c>
      <c r="BB2295" s="18">
        <f t="shared" si="5278"/>
        <v>13871.300000000001</v>
      </c>
      <c r="BC2295" s="18">
        <f t="shared" ref="BC2295:BE2295" si="5296">BC2296+BC2300</f>
        <v>0</v>
      </c>
      <c r="BD2295" s="18">
        <f t="shared" si="5296"/>
        <v>0</v>
      </c>
      <c r="BE2295" s="18">
        <f t="shared" si="5296"/>
        <v>0</v>
      </c>
      <c r="BF2295" s="18">
        <f t="shared" si="5212"/>
        <v>14583.5</v>
      </c>
      <c r="BG2295" s="18">
        <f t="shared" si="5213"/>
        <v>13871.300000000001</v>
      </c>
      <c r="BH2295" s="18">
        <f t="shared" si="5214"/>
        <v>13871.300000000001</v>
      </c>
      <c r="BI2295" s="18">
        <f t="shared" si="5285"/>
        <v>0</v>
      </c>
      <c r="BJ2295" s="25"/>
      <c r="BK2295" s="36"/>
    </row>
    <row r="2296" spans="1:92" ht="31.2" x14ac:dyDescent="0.3">
      <c r="A2296" s="51" t="s">
        <v>336</v>
      </c>
      <c r="B2296" s="50"/>
      <c r="C2296" s="51"/>
      <c r="D2296" s="51"/>
      <c r="E2296" s="14" t="s">
        <v>600</v>
      </c>
      <c r="F2296" s="18">
        <f t="shared" ref="F2296:BI2298" si="5297">F2297</f>
        <v>14009.2</v>
      </c>
      <c r="G2296" s="18">
        <f t="shared" si="5297"/>
        <v>13297.6</v>
      </c>
      <c r="H2296" s="18">
        <f t="shared" si="5297"/>
        <v>13297.6</v>
      </c>
      <c r="I2296" s="18">
        <f t="shared" si="5297"/>
        <v>0</v>
      </c>
      <c r="J2296" s="18">
        <f t="shared" si="5297"/>
        <v>0</v>
      </c>
      <c r="K2296" s="18">
        <f t="shared" si="5297"/>
        <v>0</v>
      </c>
      <c r="L2296" s="18">
        <f t="shared" si="5134"/>
        <v>14009.2</v>
      </c>
      <c r="M2296" s="18">
        <f t="shared" si="5135"/>
        <v>13297.6</v>
      </c>
      <c r="N2296" s="18">
        <f t="shared" si="5136"/>
        <v>13297.6</v>
      </c>
      <c r="O2296" s="18">
        <f t="shared" si="5297"/>
        <v>0</v>
      </c>
      <c r="P2296" s="18">
        <f t="shared" si="5297"/>
        <v>0</v>
      </c>
      <c r="Q2296" s="18">
        <f t="shared" si="5297"/>
        <v>0</v>
      </c>
      <c r="R2296" s="18">
        <f t="shared" si="5155"/>
        <v>14009.2</v>
      </c>
      <c r="S2296" s="18">
        <f t="shared" si="5156"/>
        <v>13297.6</v>
      </c>
      <c r="T2296" s="18">
        <f t="shared" si="5157"/>
        <v>13297.6</v>
      </c>
      <c r="U2296" s="18">
        <f t="shared" si="5297"/>
        <v>0</v>
      </c>
      <c r="V2296" s="18">
        <f t="shared" si="5297"/>
        <v>0</v>
      </c>
      <c r="W2296" s="18">
        <f t="shared" si="5297"/>
        <v>0</v>
      </c>
      <c r="X2296" s="18">
        <f t="shared" si="5158"/>
        <v>14009.2</v>
      </c>
      <c r="Y2296" s="18">
        <f t="shared" si="5159"/>
        <v>13297.6</v>
      </c>
      <c r="Z2296" s="18">
        <f t="shared" si="5160"/>
        <v>13297.6</v>
      </c>
      <c r="AA2296" s="18">
        <f t="shared" si="5297"/>
        <v>0</v>
      </c>
      <c r="AB2296" s="18">
        <f t="shared" si="5297"/>
        <v>0</v>
      </c>
      <c r="AC2296" s="18">
        <f t="shared" si="5297"/>
        <v>0</v>
      </c>
      <c r="AD2296" s="18">
        <f t="shared" si="5161"/>
        <v>14009.2</v>
      </c>
      <c r="AE2296" s="18">
        <f t="shared" si="5162"/>
        <v>13297.6</v>
      </c>
      <c r="AF2296" s="18">
        <f t="shared" si="5163"/>
        <v>13297.6</v>
      </c>
      <c r="AG2296" s="18">
        <f t="shared" si="5297"/>
        <v>0</v>
      </c>
      <c r="AH2296" s="18">
        <f t="shared" si="5145"/>
        <v>14009.2</v>
      </c>
      <c r="AI2296" s="18">
        <f t="shared" si="5146"/>
        <v>13297.6</v>
      </c>
      <c r="AJ2296" s="18">
        <f t="shared" si="5147"/>
        <v>13297.6</v>
      </c>
      <c r="AK2296" s="18">
        <f t="shared" si="5297"/>
        <v>0</v>
      </c>
      <c r="AL2296" s="18">
        <f t="shared" si="5297"/>
        <v>0</v>
      </c>
      <c r="AM2296" s="18">
        <f t="shared" si="5297"/>
        <v>0</v>
      </c>
      <c r="AN2296" s="18">
        <f t="shared" si="5192"/>
        <v>14009.2</v>
      </c>
      <c r="AO2296" s="18">
        <f t="shared" si="5193"/>
        <v>13297.6</v>
      </c>
      <c r="AP2296" s="18">
        <f t="shared" si="5194"/>
        <v>13297.6</v>
      </c>
      <c r="AQ2296" s="18">
        <f t="shared" si="5297"/>
        <v>0</v>
      </c>
      <c r="AR2296" s="18">
        <f t="shared" si="5195"/>
        <v>14009.2</v>
      </c>
      <c r="AS2296" s="18">
        <f t="shared" si="5297"/>
        <v>0</v>
      </c>
      <c r="AT2296" s="18">
        <f t="shared" si="5297"/>
        <v>0</v>
      </c>
      <c r="AU2296" s="18">
        <f t="shared" si="5297"/>
        <v>0</v>
      </c>
      <c r="AV2296" s="18">
        <f t="shared" si="5279"/>
        <v>14009.2</v>
      </c>
      <c r="AW2296" s="18">
        <f t="shared" si="5280"/>
        <v>13297.6</v>
      </c>
      <c r="AX2296" s="18">
        <f t="shared" si="5281"/>
        <v>13297.6</v>
      </c>
      <c r="AY2296" s="18">
        <f t="shared" si="5297"/>
        <v>0</v>
      </c>
      <c r="AZ2296" s="18">
        <f t="shared" si="5297"/>
        <v>0</v>
      </c>
      <c r="BA2296" s="18">
        <f t="shared" si="5277"/>
        <v>14009.2</v>
      </c>
      <c r="BB2296" s="18">
        <f t="shared" si="5278"/>
        <v>13297.6</v>
      </c>
      <c r="BC2296" s="18">
        <f t="shared" si="5297"/>
        <v>0</v>
      </c>
      <c r="BD2296" s="18">
        <f t="shared" si="5297"/>
        <v>0</v>
      </c>
      <c r="BE2296" s="18">
        <f t="shared" si="5297"/>
        <v>0</v>
      </c>
      <c r="BF2296" s="18">
        <f t="shared" si="5212"/>
        <v>14009.2</v>
      </c>
      <c r="BG2296" s="18">
        <f t="shared" si="5213"/>
        <v>13297.6</v>
      </c>
      <c r="BH2296" s="18">
        <f t="shared" si="5214"/>
        <v>13297.6</v>
      </c>
      <c r="BI2296" s="18">
        <f t="shared" si="5297"/>
        <v>0</v>
      </c>
      <c r="BJ2296" s="25"/>
      <c r="BK2296" s="36"/>
    </row>
    <row r="2297" spans="1:92" ht="31.2" x14ac:dyDescent="0.3">
      <c r="A2297" s="51" t="s">
        <v>336</v>
      </c>
      <c r="B2297" s="50">
        <v>200</v>
      </c>
      <c r="C2297" s="51"/>
      <c r="D2297" s="51"/>
      <c r="E2297" s="14" t="s">
        <v>455</v>
      </c>
      <c r="F2297" s="18">
        <f t="shared" si="5297"/>
        <v>14009.2</v>
      </c>
      <c r="G2297" s="18">
        <f t="shared" si="5297"/>
        <v>13297.6</v>
      </c>
      <c r="H2297" s="18">
        <f t="shared" si="5297"/>
        <v>13297.6</v>
      </c>
      <c r="I2297" s="18">
        <f t="shared" si="5297"/>
        <v>0</v>
      </c>
      <c r="J2297" s="18">
        <f t="shared" si="5297"/>
        <v>0</v>
      </c>
      <c r="K2297" s="18">
        <f t="shared" si="5297"/>
        <v>0</v>
      </c>
      <c r="L2297" s="18">
        <f t="shared" si="5134"/>
        <v>14009.2</v>
      </c>
      <c r="M2297" s="18">
        <f t="shared" si="5135"/>
        <v>13297.6</v>
      </c>
      <c r="N2297" s="18">
        <f t="shared" si="5136"/>
        <v>13297.6</v>
      </c>
      <c r="O2297" s="18">
        <f t="shared" si="5297"/>
        <v>0</v>
      </c>
      <c r="P2297" s="18">
        <f t="shared" si="5297"/>
        <v>0</v>
      </c>
      <c r="Q2297" s="18">
        <f t="shared" si="5297"/>
        <v>0</v>
      </c>
      <c r="R2297" s="18">
        <f t="shared" si="5155"/>
        <v>14009.2</v>
      </c>
      <c r="S2297" s="18">
        <f t="shared" si="5156"/>
        <v>13297.6</v>
      </c>
      <c r="T2297" s="18">
        <f t="shared" si="5157"/>
        <v>13297.6</v>
      </c>
      <c r="U2297" s="18">
        <f t="shared" si="5297"/>
        <v>0</v>
      </c>
      <c r="V2297" s="18">
        <f t="shared" si="5297"/>
        <v>0</v>
      </c>
      <c r="W2297" s="18">
        <f t="shared" si="5297"/>
        <v>0</v>
      </c>
      <c r="X2297" s="18">
        <f t="shared" si="5158"/>
        <v>14009.2</v>
      </c>
      <c r="Y2297" s="18">
        <f t="shared" si="5159"/>
        <v>13297.6</v>
      </c>
      <c r="Z2297" s="18">
        <f t="shared" si="5160"/>
        <v>13297.6</v>
      </c>
      <c r="AA2297" s="18">
        <f t="shared" si="5297"/>
        <v>0</v>
      </c>
      <c r="AB2297" s="18">
        <f t="shared" si="5297"/>
        <v>0</v>
      </c>
      <c r="AC2297" s="18">
        <f t="shared" si="5297"/>
        <v>0</v>
      </c>
      <c r="AD2297" s="18">
        <f t="shared" si="5161"/>
        <v>14009.2</v>
      </c>
      <c r="AE2297" s="18">
        <f t="shared" si="5162"/>
        <v>13297.6</v>
      </c>
      <c r="AF2297" s="18">
        <f t="shared" si="5163"/>
        <v>13297.6</v>
      </c>
      <c r="AG2297" s="18">
        <f t="shared" si="5297"/>
        <v>0</v>
      </c>
      <c r="AH2297" s="18">
        <f t="shared" si="5145"/>
        <v>14009.2</v>
      </c>
      <c r="AI2297" s="18">
        <f t="shared" si="5146"/>
        <v>13297.6</v>
      </c>
      <c r="AJ2297" s="18">
        <f t="shared" si="5147"/>
        <v>13297.6</v>
      </c>
      <c r="AK2297" s="18">
        <f t="shared" si="5297"/>
        <v>0</v>
      </c>
      <c r="AL2297" s="18">
        <f t="shared" si="5297"/>
        <v>0</v>
      </c>
      <c r="AM2297" s="18">
        <f t="shared" si="5297"/>
        <v>0</v>
      </c>
      <c r="AN2297" s="18">
        <f t="shared" si="5192"/>
        <v>14009.2</v>
      </c>
      <c r="AO2297" s="18">
        <f t="shared" si="5193"/>
        <v>13297.6</v>
      </c>
      <c r="AP2297" s="18">
        <f t="shared" si="5194"/>
        <v>13297.6</v>
      </c>
      <c r="AQ2297" s="18">
        <f t="shared" si="5297"/>
        <v>0</v>
      </c>
      <c r="AR2297" s="18">
        <f t="shared" si="5195"/>
        <v>14009.2</v>
      </c>
      <c r="AS2297" s="18">
        <f t="shared" si="5297"/>
        <v>0</v>
      </c>
      <c r="AT2297" s="18">
        <f t="shared" si="5297"/>
        <v>0</v>
      </c>
      <c r="AU2297" s="18">
        <f t="shared" si="5297"/>
        <v>0</v>
      </c>
      <c r="AV2297" s="18">
        <f t="shared" si="5279"/>
        <v>14009.2</v>
      </c>
      <c r="AW2297" s="18">
        <f t="shared" si="5280"/>
        <v>13297.6</v>
      </c>
      <c r="AX2297" s="18">
        <f t="shared" si="5281"/>
        <v>13297.6</v>
      </c>
      <c r="AY2297" s="18">
        <f t="shared" si="5297"/>
        <v>0</v>
      </c>
      <c r="AZ2297" s="18">
        <f t="shared" si="5297"/>
        <v>0</v>
      </c>
      <c r="BA2297" s="18">
        <f t="shared" si="5277"/>
        <v>14009.2</v>
      </c>
      <c r="BB2297" s="18">
        <f t="shared" si="5278"/>
        <v>13297.6</v>
      </c>
      <c r="BC2297" s="18">
        <f t="shared" si="5297"/>
        <v>0</v>
      </c>
      <c r="BD2297" s="18">
        <f t="shared" si="5297"/>
        <v>0</v>
      </c>
      <c r="BE2297" s="18">
        <f t="shared" si="5297"/>
        <v>0</v>
      </c>
      <c r="BF2297" s="18">
        <f t="shared" si="5212"/>
        <v>14009.2</v>
      </c>
      <c r="BG2297" s="18">
        <f t="shared" si="5213"/>
        <v>13297.6</v>
      </c>
      <c r="BH2297" s="18">
        <f t="shared" si="5214"/>
        <v>13297.6</v>
      </c>
      <c r="BI2297" s="18">
        <f t="shared" si="5297"/>
        <v>0</v>
      </c>
      <c r="BJ2297" s="25"/>
      <c r="BK2297" s="36"/>
    </row>
    <row r="2298" spans="1:92" ht="46.8" x14ac:dyDescent="0.3">
      <c r="A2298" s="51" t="s">
        <v>336</v>
      </c>
      <c r="B2298" s="50">
        <v>240</v>
      </c>
      <c r="C2298" s="51"/>
      <c r="D2298" s="51"/>
      <c r="E2298" s="14" t="s">
        <v>463</v>
      </c>
      <c r="F2298" s="18">
        <f t="shared" si="5297"/>
        <v>14009.2</v>
      </c>
      <c r="G2298" s="18">
        <f t="shared" si="5297"/>
        <v>13297.6</v>
      </c>
      <c r="H2298" s="18">
        <f t="shared" si="5297"/>
        <v>13297.6</v>
      </c>
      <c r="I2298" s="18">
        <f t="shared" si="5297"/>
        <v>0</v>
      </c>
      <c r="J2298" s="18">
        <f t="shared" si="5297"/>
        <v>0</v>
      </c>
      <c r="K2298" s="18">
        <f t="shared" si="5297"/>
        <v>0</v>
      </c>
      <c r="L2298" s="18">
        <f t="shared" si="5134"/>
        <v>14009.2</v>
      </c>
      <c r="M2298" s="18">
        <f t="shared" si="5135"/>
        <v>13297.6</v>
      </c>
      <c r="N2298" s="18">
        <f t="shared" si="5136"/>
        <v>13297.6</v>
      </c>
      <c r="O2298" s="18">
        <f t="shared" si="5297"/>
        <v>0</v>
      </c>
      <c r="P2298" s="18">
        <f t="shared" si="5297"/>
        <v>0</v>
      </c>
      <c r="Q2298" s="18">
        <f t="shared" si="5297"/>
        <v>0</v>
      </c>
      <c r="R2298" s="18">
        <f t="shared" si="5155"/>
        <v>14009.2</v>
      </c>
      <c r="S2298" s="18">
        <f t="shared" si="5156"/>
        <v>13297.6</v>
      </c>
      <c r="T2298" s="18">
        <f t="shared" si="5157"/>
        <v>13297.6</v>
      </c>
      <c r="U2298" s="18">
        <f t="shared" si="5297"/>
        <v>0</v>
      </c>
      <c r="V2298" s="18">
        <f t="shared" si="5297"/>
        <v>0</v>
      </c>
      <c r="W2298" s="18">
        <f t="shared" si="5297"/>
        <v>0</v>
      </c>
      <c r="X2298" s="18">
        <f t="shared" si="5158"/>
        <v>14009.2</v>
      </c>
      <c r="Y2298" s="18">
        <f t="shared" si="5159"/>
        <v>13297.6</v>
      </c>
      <c r="Z2298" s="18">
        <f t="shared" si="5160"/>
        <v>13297.6</v>
      </c>
      <c r="AA2298" s="18">
        <f t="shared" si="5297"/>
        <v>0</v>
      </c>
      <c r="AB2298" s="18">
        <f t="shared" si="5297"/>
        <v>0</v>
      </c>
      <c r="AC2298" s="18">
        <f t="shared" si="5297"/>
        <v>0</v>
      </c>
      <c r="AD2298" s="18">
        <f t="shared" si="5161"/>
        <v>14009.2</v>
      </c>
      <c r="AE2298" s="18">
        <f t="shared" si="5162"/>
        <v>13297.6</v>
      </c>
      <c r="AF2298" s="18">
        <f t="shared" si="5163"/>
        <v>13297.6</v>
      </c>
      <c r="AG2298" s="18">
        <f t="shared" si="5297"/>
        <v>0</v>
      </c>
      <c r="AH2298" s="18">
        <f t="shared" si="5145"/>
        <v>14009.2</v>
      </c>
      <c r="AI2298" s="18">
        <f t="shared" si="5146"/>
        <v>13297.6</v>
      </c>
      <c r="AJ2298" s="18">
        <f t="shared" si="5147"/>
        <v>13297.6</v>
      </c>
      <c r="AK2298" s="18">
        <f t="shared" si="5297"/>
        <v>0</v>
      </c>
      <c r="AL2298" s="18">
        <f t="shared" si="5297"/>
        <v>0</v>
      </c>
      <c r="AM2298" s="18">
        <f t="shared" si="5297"/>
        <v>0</v>
      </c>
      <c r="AN2298" s="18">
        <f t="shared" si="5192"/>
        <v>14009.2</v>
      </c>
      <c r="AO2298" s="18">
        <f t="shared" si="5193"/>
        <v>13297.6</v>
      </c>
      <c r="AP2298" s="18">
        <f t="shared" si="5194"/>
        <v>13297.6</v>
      </c>
      <c r="AQ2298" s="18">
        <f t="shared" si="5297"/>
        <v>0</v>
      </c>
      <c r="AR2298" s="18">
        <f t="shared" si="5195"/>
        <v>14009.2</v>
      </c>
      <c r="AS2298" s="18">
        <f t="shared" si="5297"/>
        <v>0</v>
      </c>
      <c r="AT2298" s="18">
        <f t="shared" si="5297"/>
        <v>0</v>
      </c>
      <c r="AU2298" s="18">
        <f t="shared" si="5297"/>
        <v>0</v>
      </c>
      <c r="AV2298" s="18">
        <f t="shared" si="5279"/>
        <v>14009.2</v>
      </c>
      <c r="AW2298" s="18">
        <f t="shared" si="5280"/>
        <v>13297.6</v>
      </c>
      <c r="AX2298" s="18">
        <f t="shared" si="5281"/>
        <v>13297.6</v>
      </c>
      <c r="AY2298" s="18">
        <f t="shared" si="5297"/>
        <v>0</v>
      </c>
      <c r="AZ2298" s="18">
        <f t="shared" si="5297"/>
        <v>0</v>
      </c>
      <c r="BA2298" s="18">
        <f t="shared" si="5277"/>
        <v>14009.2</v>
      </c>
      <c r="BB2298" s="18">
        <f t="shared" si="5278"/>
        <v>13297.6</v>
      </c>
      <c r="BC2298" s="18">
        <f t="shared" si="5297"/>
        <v>0</v>
      </c>
      <c r="BD2298" s="18">
        <f t="shared" si="5297"/>
        <v>0</v>
      </c>
      <c r="BE2298" s="18">
        <f t="shared" si="5297"/>
        <v>0</v>
      </c>
      <c r="BF2298" s="18">
        <f t="shared" si="5212"/>
        <v>14009.2</v>
      </c>
      <c r="BG2298" s="18">
        <f t="shared" si="5213"/>
        <v>13297.6</v>
      </c>
      <c r="BH2298" s="18">
        <f t="shared" si="5214"/>
        <v>13297.6</v>
      </c>
      <c r="BI2298" s="18">
        <f t="shared" si="5297"/>
        <v>0</v>
      </c>
      <c r="BJ2298" s="25"/>
      <c r="BK2298" s="36"/>
    </row>
    <row r="2299" spans="1:92" ht="31.2" x14ac:dyDescent="0.3">
      <c r="A2299" s="51" t="s">
        <v>336</v>
      </c>
      <c r="B2299" s="50">
        <v>240</v>
      </c>
      <c r="C2299" s="51" t="s">
        <v>137</v>
      </c>
      <c r="D2299" s="51" t="s">
        <v>224</v>
      </c>
      <c r="E2299" s="14" t="s">
        <v>430</v>
      </c>
      <c r="F2299" s="18">
        <v>14009.2</v>
      </c>
      <c r="G2299" s="18">
        <v>13297.6</v>
      </c>
      <c r="H2299" s="18">
        <v>13297.6</v>
      </c>
      <c r="I2299" s="18"/>
      <c r="J2299" s="18"/>
      <c r="K2299" s="18"/>
      <c r="L2299" s="18">
        <f t="shared" ref="L2299:L2368" si="5298">F2299+I2299</f>
        <v>14009.2</v>
      </c>
      <c r="M2299" s="18">
        <f t="shared" ref="M2299:M2368" si="5299">G2299+J2299</f>
        <v>13297.6</v>
      </c>
      <c r="N2299" s="18">
        <f t="shared" ref="N2299:N2368" si="5300">H2299+K2299</f>
        <v>13297.6</v>
      </c>
      <c r="O2299" s="18"/>
      <c r="P2299" s="18"/>
      <c r="Q2299" s="18"/>
      <c r="R2299" s="18">
        <f t="shared" si="5155"/>
        <v>14009.2</v>
      </c>
      <c r="S2299" s="18">
        <f t="shared" si="5156"/>
        <v>13297.6</v>
      </c>
      <c r="T2299" s="18">
        <f t="shared" si="5157"/>
        <v>13297.6</v>
      </c>
      <c r="U2299" s="18"/>
      <c r="V2299" s="18"/>
      <c r="W2299" s="18"/>
      <c r="X2299" s="18">
        <f t="shared" si="5158"/>
        <v>14009.2</v>
      </c>
      <c r="Y2299" s="18">
        <f t="shared" si="5159"/>
        <v>13297.6</v>
      </c>
      <c r="Z2299" s="18">
        <f t="shared" si="5160"/>
        <v>13297.6</v>
      </c>
      <c r="AA2299" s="18"/>
      <c r="AB2299" s="18"/>
      <c r="AC2299" s="18"/>
      <c r="AD2299" s="18">
        <f t="shared" si="5161"/>
        <v>14009.2</v>
      </c>
      <c r="AE2299" s="18">
        <f t="shared" si="5162"/>
        <v>13297.6</v>
      </c>
      <c r="AF2299" s="18">
        <f t="shared" si="5163"/>
        <v>13297.6</v>
      </c>
      <c r="AG2299" s="18"/>
      <c r="AH2299" s="18">
        <f t="shared" si="5145"/>
        <v>14009.2</v>
      </c>
      <c r="AI2299" s="18">
        <f t="shared" si="5146"/>
        <v>13297.6</v>
      </c>
      <c r="AJ2299" s="18">
        <f t="shared" si="5147"/>
        <v>13297.6</v>
      </c>
      <c r="AK2299" s="18"/>
      <c r="AL2299" s="18"/>
      <c r="AM2299" s="18"/>
      <c r="AN2299" s="18">
        <f t="shared" si="5192"/>
        <v>14009.2</v>
      </c>
      <c r="AO2299" s="18">
        <f t="shared" si="5193"/>
        <v>13297.6</v>
      </c>
      <c r="AP2299" s="18">
        <f t="shared" si="5194"/>
        <v>13297.6</v>
      </c>
      <c r="AQ2299" s="18"/>
      <c r="AR2299" s="18">
        <f t="shared" si="5195"/>
        <v>14009.2</v>
      </c>
      <c r="AS2299" s="18"/>
      <c r="AT2299" s="18"/>
      <c r="AU2299" s="18"/>
      <c r="AV2299" s="18">
        <f t="shared" si="5279"/>
        <v>14009.2</v>
      </c>
      <c r="AW2299" s="18">
        <f t="shared" si="5280"/>
        <v>13297.6</v>
      </c>
      <c r="AX2299" s="18">
        <f t="shared" si="5281"/>
        <v>13297.6</v>
      </c>
      <c r="AY2299" s="18"/>
      <c r="AZ2299" s="18"/>
      <c r="BA2299" s="18">
        <f t="shared" si="5277"/>
        <v>14009.2</v>
      </c>
      <c r="BB2299" s="18">
        <f t="shared" si="5278"/>
        <v>13297.6</v>
      </c>
      <c r="BC2299" s="18"/>
      <c r="BD2299" s="18"/>
      <c r="BE2299" s="18"/>
      <c r="BF2299" s="18">
        <f t="shared" si="5212"/>
        <v>14009.2</v>
      </c>
      <c r="BG2299" s="18">
        <f t="shared" si="5213"/>
        <v>13297.6</v>
      </c>
      <c r="BH2299" s="18">
        <f t="shared" si="5214"/>
        <v>13297.6</v>
      </c>
      <c r="BI2299" s="18"/>
      <c r="BJ2299" s="25"/>
      <c r="BK2299" s="36"/>
    </row>
    <row r="2300" spans="1:92" x14ac:dyDescent="0.3">
      <c r="A2300" s="51" t="s">
        <v>337</v>
      </c>
      <c r="B2300" s="50"/>
      <c r="C2300" s="51"/>
      <c r="D2300" s="51"/>
      <c r="E2300" s="14" t="s">
        <v>601</v>
      </c>
      <c r="F2300" s="18">
        <f t="shared" ref="F2300:BI2302" si="5301">F2301</f>
        <v>574.29999999999995</v>
      </c>
      <c r="G2300" s="18">
        <f t="shared" si="5301"/>
        <v>573.70000000000005</v>
      </c>
      <c r="H2300" s="18">
        <f t="shared" si="5301"/>
        <v>573.70000000000005</v>
      </c>
      <c r="I2300" s="18">
        <f t="shared" si="5301"/>
        <v>0</v>
      </c>
      <c r="J2300" s="18">
        <f t="shared" si="5301"/>
        <v>0</v>
      </c>
      <c r="K2300" s="18">
        <f t="shared" si="5301"/>
        <v>0</v>
      </c>
      <c r="L2300" s="18">
        <f t="shared" si="5298"/>
        <v>574.29999999999995</v>
      </c>
      <c r="M2300" s="18">
        <f t="shared" si="5299"/>
        <v>573.70000000000005</v>
      </c>
      <c r="N2300" s="18">
        <f t="shared" si="5300"/>
        <v>573.70000000000005</v>
      </c>
      <c r="O2300" s="18">
        <f t="shared" si="5301"/>
        <v>0</v>
      </c>
      <c r="P2300" s="18">
        <f t="shared" si="5301"/>
        <v>0</v>
      </c>
      <c r="Q2300" s="18">
        <f t="shared" si="5301"/>
        <v>0</v>
      </c>
      <c r="R2300" s="18">
        <f t="shared" si="5155"/>
        <v>574.29999999999995</v>
      </c>
      <c r="S2300" s="18">
        <f t="shared" si="5156"/>
        <v>573.70000000000005</v>
      </c>
      <c r="T2300" s="18">
        <f t="shared" si="5157"/>
        <v>573.70000000000005</v>
      </c>
      <c r="U2300" s="18">
        <f t="shared" si="5301"/>
        <v>0</v>
      </c>
      <c r="V2300" s="18">
        <f t="shared" si="5301"/>
        <v>0</v>
      </c>
      <c r="W2300" s="18">
        <f t="shared" si="5301"/>
        <v>0</v>
      </c>
      <c r="X2300" s="18">
        <f t="shared" si="5158"/>
        <v>574.29999999999995</v>
      </c>
      <c r="Y2300" s="18">
        <f t="shared" si="5159"/>
        <v>573.70000000000005</v>
      </c>
      <c r="Z2300" s="18">
        <f t="shared" si="5160"/>
        <v>573.70000000000005</v>
      </c>
      <c r="AA2300" s="18">
        <f t="shared" si="5301"/>
        <v>0</v>
      </c>
      <c r="AB2300" s="18">
        <f t="shared" si="5301"/>
        <v>0</v>
      </c>
      <c r="AC2300" s="18">
        <f t="shared" si="5301"/>
        <v>0</v>
      </c>
      <c r="AD2300" s="18">
        <f t="shared" si="5161"/>
        <v>574.29999999999995</v>
      </c>
      <c r="AE2300" s="18">
        <f t="shared" si="5162"/>
        <v>573.70000000000005</v>
      </c>
      <c r="AF2300" s="18">
        <f t="shared" si="5163"/>
        <v>573.70000000000005</v>
      </c>
      <c r="AG2300" s="18">
        <f t="shared" si="5301"/>
        <v>0</v>
      </c>
      <c r="AH2300" s="18">
        <f t="shared" si="5145"/>
        <v>574.29999999999995</v>
      </c>
      <c r="AI2300" s="18">
        <f t="shared" si="5146"/>
        <v>573.70000000000005</v>
      </c>
      <c r="AJ2300" s="18">
        <f t="shared" si="5147"/>
        <v>573.70000000000005</v>
      </c>
      <c r="AK2300" s="18">
        <f t="shared" si="5301"/>
        <v>0</v>
      </c>
      <c r="AL2300" s="18">
        <f t="shared" si="5301"/>
        <v>0</v>
      </c>
      <c r="AM2300" s="18">
        <f t="shared" si="5301"/>
        <v>0</v>
      </c>
      <c r="AN2300" s="18">
        <f t="shared" si="5192"/>
        <v>574.29999999999995</v>
      </c>
      <c r="AO2300" s="18">
        <f t="shared" si="5193"/>
        <v>573.70000000000005</v>
      </c>
      <c r="AP2300" s="18">
        <f t="shared" si="5194"/>
        <v>573.70000000000005</v>
      </c>
      <c r="AQ2300" s="18">
        <f t="shared" si="5301"/>
        <v>0</v>
      </c>
      <c r="AR2300" s="18">
        <f t="shared" si="5195"/>
        <v>574.29999999999995</v>
      </c>
      <c r="AS2300" s="18">
        <f t="shared" si="5301"/>
        <v>0</v>
      </c>
      <c r="AT2300" s="18">
        <f t="shared" si="5301"/>
        <v>0</v>
      </c>
      <c r="AU2300" s="18">
        <f t="shared" si="5301"/>
        <v>0</v>
      </c>
      <c r="AV2300" s="18">
        <f t="shared" si="5279"/>
        <v>574.29999999999995</v>
      </c>
      <c r="AW2300" s="18">
        <f t="shared" si="5280"/>
        <v>573.70000000000005</v>
      </c>
      <c r="AX2300" s="18">
        <f t="shared" si="5281"/>
        <v>573.70000000000005</v>
      </c>
      <c r="AY2300" s="18">
        <f t="shared" si="5301"/>
        <v>0</v>
      </c>
      <c r="AZ2300" s="18">
        <f t="shared" si="5301"/>
        <v>0</v>
      </c>
      <c r="BA2300" s="18">
        <f t="shared" si="5277"/>
        <v>574.29999999999995</v>
      </c>
      <c r="BB2300" s="18">
        <f t="shared" si="5278"/>
        <v>573.70000000000005</v>
      </c>
      <c r="BC2300" s="18">
        <f t="shared" si="5301"/>
        <v>0</v>
      </c>
      <c r="BD2300" s="18">
        <f t="shared" si="5301"/>
        <v>0</v>
      </c>
      <c r="BE2300" s="18">
        <f t="shared" si="5301"/>
        <v>0</v>
      </c>
      <c r="BF2300" s="18">
        <f t="shared" si="5212"/>
        <v>574.29999999999995</v>
      </c>
      <c r="BG2300" s="18">
        <f t="shared" si="5213"/>
        <v>573.70000000000005</v>
      </c>
      <c r="BH2300" s="18">
        <f t="shared" si="5214"/>
        <v>573.70000000000005</v>
      </c>
      <c r="BI2300" s="18">
        <f t="shared" si="5301"/>
        <v>0</v>
      </c>
      <c r="BJ2300" s="25"/>
      <c r="BK2300" s="36"/>
    </row>
    <row r="2301" spans="1:92" ht="31.2" x14ac:dyDescent="0.3">
      <c r="A2301" s="51" t="s">
        <v>337</v>
      </c>
      <c r="B2301" s="50">
        <v>200</v>
      </c>
      <c r="C2301" s="51"/>
      <c r="D2301" s="51"/>
      <c r="E2301" s="14" t="s">
        <v>455</v>
      </c>
      <c r="F2301" s="18">
        <f t="shared" si="5301"/>
        <v>574.29999999999995</v>
      </c>
      <c r="G2301" s="18">
        <f t="shared" si="5301"/>
        <v>573.70000000000005</v>
      </c>
      <c r="H2301" s="18">
        <f t="shared" si="5301"/>
        <v>573.70000000000005</v>
      </c>
      <c r="I2301" s="18">
        <f t="shared" si="5301"/>
        <v>0</v>
      </c>
      <c r="J2301" s="18">
        <f t="shared" si="5301"/>
        <v>0</v>
      </c>
      <c r="K2301" s="18">
        <f t="shared" si="5301"/>
        <v>0</v>
      </c>
      <c r="L2301" s="18">
        <f t="shared" si="5298"/>
        <v>574.29999999999995</v>
      </c>
      <c r="M2301" s="18">
        <f t="shared" si="5299"/>
        <v>573.70000000000005</v>
      </c>
      <c r="N2301" s="18">
        <f t="shared" si="5300"/>
        <v>573.70000000000005</v>
      </c>
      <c r="O2301" s="18">
        <f t="shared" si="5301"/>
        <v>0</v>
      </c>
      <c r="P2301" s="18">
        <f t="shared" si="5301"/>
        <v>0</v>
      </c>
      <c r="Q2301" s="18">
        <f t="shared" si="5301"/>
        <v>0</v>
      </c>
      <c r="R2301" s="18">
        <f t="shared" si="5155"/>
        <v>574.29999999999995</v>
      </c>
      <c r="S2301" s="18">
        <f t="shared" si="5156"/>
        <v>573.70000000000005</v>
      </c>
      <c r="T2301" s="18">
        <f t="shared" si="5157"/>
        <v>573.70000000000005</v>
      </c>
      <c r="U2301" s="18">
        <f t="shared" si="5301"/>
        <v>0</v>
      </c>
      <c r="V2301" s="18">
        <f t="shared" si="5301"/>
        <v>0</v>
      </c>
      <c r="W2301" s="18">
        <f t="shared" si="5301"/>
        <v>0</v>
      </c>
      <c r="X2301" s="18">
        <f t="shared" si="5158"/>
        <v>574.29999999999995</v>
      </c>
      <c r="Y2301" s="18">
        <f t="shared" si="5159"/>
        <v>573.70000000000005</v>
      </c>
      <c r="Z2301" s="18">
        <f t="shared" si="5160"/>
        <v>573.70000000000005</v>
      </c>
      <c r="AA2301" s="18">
        <f t="shared" si="5301"/>
        <v>0</v>
      </c>
      <c r="AB2301" s="18">
        <f t="shared" si="5301"/>
        <v>0</v>
      </c>
      <c r="AC2301" s="18">
        <f t="shared" si="5301"/>
        <v>0</v>
      </c>
      <c r="AD2301" s="18">
        <f t="shared" si="5161"/>
        <v>574.29999999999995</v>
      </c>
      <c r="AE2301" s="18">
        <f t="shared" si="5162"/>
        <v>573.70000000000005</v>
      </c>
      <c r="AF2301" s="18">
        <f t="shared" si="5163"/>
        <v>573.70000000000005</v>
      </c>
      <c r="AG2301" s="18">
        <f t="shared" si="5301"/>
        <v>0</v>
      </c>
      <c r="AH2301" s="18">
        <f t="shared" si="5145"/>
        <v>574.29999999999995</v>
      </c>
      <c r="AI2301" s="18">
        <f t="shared" si="5146"/>
        <v>573.70000000000005</v>
      </c>
      <c r="AJ2301" s="18">
        <f t="shared" si="5147"/>
        <v>573.70000000000005</v>
      </c>
      <c r="AK2301" s="18">
        <f t="shared" si="5301"/>
        <v>0</v>
      </c>
      <c r="AL2301" s="18">
        <f t="shared" si="5301"/>
        <v>0</v>
      </c>
      <c r="AM2301" s="18">
        <f t="shared" si="5301"/>
        <v>0</v>
      </c>
      <c r="AN2301" s="18">
        <f t="shared" si="5192"/>
        <v>574.29999999999995</v>
      </c>
      <c r="AO2301" s="18">
        <f t="shared" si="5193"/>
        <v>573.70000000000005</v>
      </c>
      <c r="AP2301" s="18">
        <f t="shared" si="5194"/>
        <v>573.70000000000005</v>
      </c>
      <c r="AQ2301" s="18">
        <f t="shared" si="5301"/>
        <v>0</v>
      </c>
      <c r="AR2301" s="18">
        <f t="shared" si="5195"/>
        <v>574.29999999999995</v>
      </c>
      <c r="AS2301" s="18">
        <f t="shared" si="5301"/>
        <v>0</v>
      </c>
      <c r="AT2301" s="18">
        <f t="shared" si="5301"/>
        <v>0</v>
      </c>
      <c r="AU2301" s="18">
        <f t="shared" si="5301"/>
        <v>0</v>
      </c>
      <c r="AV2301" s="18">
        <f t="shared" si="5279"/>
        <v>574.29999999999995</v>
      </c>
      <c r="AW2301" s="18">
        <f t="shared" si="5280"/>
        <v>573.70000000000005</v>
      </c>
      <c r="AX2301" s="18">
        <f t="shared" si="5281"/>
        <v>573.70000000000005</v>
      </c>
      <c r="AY2301" s="18">
        <f t="shared" si="5301"/>
        <v>0</v>
      </c>
      <c r="AZ2301" s="18">
        <f t="shared" si="5301"/>
        <v>0</v>
      </c>
      <c r="BA2301" s="18">
        <f t="shared" si="5277"/>
        <v>574.29999999999995</v>
      </c>
      <c r="BB2301" s="18">
        <f t="shared" si="5278"/>
        <v>573.70000000000005</v>
      </c>
      <c r="BC2301" s="18">
        <f t="shared" si="5301"/>
        <v>0</v>
      </c>
      <c r="BD2301" s="18">
        <f t="shared" si="5301"/>
        <v>0</v>
      </c>
      <c r="BE2301" s="18">
        <f t="shared" si="5301"/>
        <v>0</v>
      </c>
      <c r="BF2301" s="18">
        <f t="shared" si="5212"/>
        <v>574.29999999999995</v>
      </c>
      <c r="BG2301" s="18">
        <f t="shared" si="5213"/>
        <v>573.70000000000005</v>
      </c>
      <c r="BH2301" s="18">
        <f t="shared" si="5214"/>
        <v>573.70000000000005</v>
      </c>
      <c r="BI2301" s="18">
        <f t="shared" si="5301"/>
        <v>0</v>
      </c>
      <c r="BJ2301" s="25"/>
      <c r="BK2301" s="36"/>
    </row>
    <row r="2302" spans="1:92" ht="46.8" x14ac:dyDescent="0.3">
      <c r="A2302" s="51" t="s">
        <v>337</v>
      </c>
      <c r="B2302" s="50">
        <v>240</v>
      </c>
      <c r="C2302" s="51"/>
      <c r="D2302" s="51"/>
      <c r="E2302" s="14" t="s">
        <v>463</v>
      </c>
      <c r="F2302" s="18">
        <f t="shared" si="5301"/>
        <v>574.29999999999995</v>
      </c>
      <c r="G2302" s="18">
        <f t="shared" si="5301"/>
        <v>573.70000000000005</v>
      </c>
      <c r="H2302" s="18">
        <f t="shared" si="5301"/>
        <v>573.70000000000005</v>
      </c>
      <c r="I2302" s="18">
        <f t="shared" si="5301"/>
        <v>0</v>
      </c>
      <c r="J2302" s="18">
        <f t="shared" si="5301"/>
        <v>0</v>
      </c>
      <c r="K2302" s="18">
        <f t="shared" si="5301"/>
        <v>0</v>
      </c>
      <c r="L2302" s="18">
        <f t="shared" si="5298"/>
        <v>574.29999999999995</v>
      </c>
      <c r="M2302" s="18">
        <f t="shared" si="5299"/>
        <v>573.70000000000005</v>
      </c>
      <c r="N2302" s="18">
        <f t="shared" si="5300"/>
        <v>573.70000000000005</v>
      </c>
      <c r="O2302" s="18">
        <f t="shared" si="5301"/>
        <v>0</v>
      </c>
      <c r="P2302" s="18">
        <f t="shared" si="5301"/>
        <v>0</v>
      </c>
      <c r="Q2302" s="18">
        <f t="shared" si="5301"/>
        <v>0</v>
      </c>
      <c r="R2302" s="18">
        <f t="shared" si="5155"/>
        <v>574.29999999999995</v>
      </c>
      <c r="S2302" s="18">
        <f t="shared" si="5156"/>
        <v>573.70000000000005</v>
      </c>
      <c r="T2302" s="18">
        <f t="shared" si="5157"/>
        <v>573.70000000000005</v>
      </c>
      <c r="U2302" s="18">
        <f t="shared" si="5301"/>
        <v>0</v>
      </c>
      <c r="V2302" s="18">
        <f t="shared" si="5301"/>
        <v>0</v>
      </c>
      <c r="W2302" s="18">
        <f t="shared" si="5301"/>
        <v>0</v>
      </c>
      <c r="X2302" s="18">
        <f t="shared" si="5158"/>
        <v>574.29999999999995</v>
      </c>
      <c r="Y2302" s="18">
        <f t="shared" si="5159"/>
        <v>573.70000000000005</v>
      </c>
      <c r="Z2302" s="18">
        <f t="shared" si="5160"/>
        <v>573.70000000000005</v>
      </c>
      <c r="AA2302" s="18">
        <f t="shared" si="5301"/>
        <v>0</v>
      </c>
      <c r="AB2302" s="18">
        <f t="shared" si="5301"/>
        <v>0</v>
      </c>
      <c r="AC2302" s="18">
        <f t="shared" si="5301"/>
        <v>0</v>
      </c>
      <c r="AD2302" s="18">
        <f t="shared" si="5161"/>
        <v>574.29999999999995</v>
      </c>
      <c r="AE2302" s="18">
        <f t="shared" si="5162"/>
        <v>573.70000000000005</v>
      </c>
      <c r="AF2302" s="18">
        <f t="shared" si="5163"/>
        <v>573.70000000000005</v>
      </c>
      <c r="AG2302" s="18">
        <f t="shared" si="5301"/>
        <v>0</v>
      </c>
      <c r="AH2302" s="18">
        <f t="shared" si="5145"/>
        <v>574.29999999999995</v>
      </c>
      <c r="AI2302" s="18">
        <f t="shared" si="5146"/>
        <v>573.70000000000005</v>
      </c>
      <c r="AJ2302" s="18">
        <f t="shared" si="5147"/>
        <v>573.70000000000005</v>
      </c>
      <c r="AK2302" s="18">
        <f t="shared" si="5301"/>
        <v>0</v>
      </c>
      <c r="AL2302" s="18">
        <f t="shared" si="5301"/>
        <v>0</v>
      </c>
      <c r="AM2302" s="18">
        <f t="shared" si="5301"/>
        <v>0</v>
      </c>
      <c r="AN2302" s="18">
        <f t="shared" si="5192"/>
        <v>574.29999999999995</v>
      </c>
      <c r="AO2302" s="18">
        <f t="shared" si="5193"/>
        <v>573.70000000000005</v>
      </c>
      <c r="AP2302" s="18">
        <f t="shared" si="5194"/>
        <v>573.70000000000005</v>
      </c>
      <c r="AQ2302" s="18">
        <f t="shared" si="5301"/>
        <v>0</v>
      </c>
      <c r="AR2302" s="18">
        <f t="shared" si="5195"/>
        <v>574.29999999999995</v>
      </c>
      <c r="AS2302" s="18">
        <f t="shared" si="5301"/>
        <v>0</v>
      </c>
      <c r="AT2302" s="18">
        <f t="shared" si="5301"/>
        <v>0</v>
      </c>
      <c r="AU2302" s="18">
        <f t="shared" si="5301"/>
        <v>0</v>
      </c>
      <c r="AV2302" s="18">
        <f t="shared" si="5279"/>
        <v>574.29999999999995</v>
      </c>
      <c r="AW2302" s="18">
        <f t="shared" si="5280"/>
        <v>573.70000000000005</v>
      </c>
      <c r="AX2302" s="18">
        <f t="shared" si="5281"/>
        <v>573.70000000000005</v>
      </c>
      <c r="AY2302" s="18">
        <f t="shared" si="5301"/>
        <v>0</v>
      </c>
      <c r="AZ2302" s="18">
        <f t="shared" si="5301"/>
        <v>0</v>
      </c>
      <c r="BA2302" s="18">
        <f t="shared" si="5277"/>
        <v>574.29999999999995</v>
      </c>
      <c r="BB2302" s="18">
        <f t="shared" si="5278"/>
        <v>573.70000000000005</v>
      </c>
      <c r="BC2302" s="18">
        <f t="shared" si="5301"/>
        <v>0</v>
      </c>
      <c r="BD2302" s="18">
        <f t="shared" si="5301"/>
        <v>0</v>
      </c>
      <c r="BE2302" s="18">
        <f t="shared" si="5301"/>
        <v>0</v>
      </c>
      <c r="BF2302" s="18">
        <f t="shared" si="5212"/>
        <v>574.29999999999995</v>
      </c>
      <c r="BG2302" s="18">
        <f t="shared" si="5213"/>
        <v>573.70000000000005</v>
      </c>
      <c r="BH2302" s="18">
        <f t="shared" si="5214"/>
        <v>573.70000000000005</v>
      </c>
      <c r="BI2302" s="18">
        <f t="shared" si="5301"/>
        <v>0</v>
      </c>
      <c r="BJ2302" s="25"/>
      <c r="BK2302" s="36"/>
    </row>
    <row r="2303" spans="1:92" ht="31.2" x14ac:dyDescent="0.3">
      <c r="A2303" s="51" t="s">
        <v>337</v>
      </c>
      <c r="B2303" s="50">
        <v>240</v>
      </c>
      <c r="C2303" s="51" t="s">
        <v>137</v>
      </c>
      <c r="D2303" s="51" t="s">
        <v>224</v>
      </c>
      <c r="E2303" s="14" t="s">
        <v>430</v>
      </c>
      <c r="F2303" s="18">
        <v>574.29999999999995</v>
      </c>
      <c r="G2303" s="18">
        <v>573.70000000000005</v>
      </c>
      <c r="H2303" s="18">
        <v>573.70000000000005</v>
      </c>
      <c r="I2303" s="18"/>
      <c r="J2303" s="18"/>
      <c r="K2303" s="18"/>
      <c r="L2303" s="18">
        <f t="shared" si="5298"/>
        <v>574.29999999999995</v>
      </c>
      <c r="M2303" s="18">
        <f t="shared" si="5299"/>
        <v>573.70000000000005</v>
      </c>
      <c r="N2303" s="18">
        <f t="shared" si="5300"/>
        <v>573.70000000000005</v>
      </c>
      <c r="O2303" s="18"/>
      <c r="P2303" s="18"/>
      <c r="Q2303" s="18"/>
      <c r="R2303" s="18">
        <f t="shared" si="5155"/>
        <v>574.29999999999995</v>
      </c>
      <c r="S2303" s="18">
        <f t="shared" si="5156"/>
        <v>573.70000000000005</v>
      </c>
      <c r="T2303" s="18">
        <f t="shared" si="5157"/>
        <v>573.70000000000005</v>
      </c>
      <c r="U2303" s="18"/>
      <c r="V2303" s="18"/>
      <c r="W2303" s="18"/>
      <c r="X2303" s="18">
        <f t="shared" si="5158"/>
        <v>574.29999999999995</v>
      </c>
      <c r="Y2303" s="18">
        <f t="shared" si="5159"/>
        <v>573.70000000000005</v>
      </c>
      <c r="Z2303" s="18">
        <f t="shared" si="5160"/>
        <v>573.70000000000005</v>
      </c>
      <c r="AA2303" s="18"/>
      <c r="AB2303" s="18"/>
      <c r="AC2303" s="18"/>
      <c r="AD2303" s="18">
        <f t="shared" si="5161"/>
        <v>574.29999999999995</v>
      </c>
      <c r="AE2303" s="18">
        <f t="shared" si="5162"/>
        <v>573.70000000000005</v>
      </c>
      <c r="AF2303" s="18">
        <f t="shared" si="5163"/>
        <v>573.70000000000005</v>
      </c>
      <c r="AG2303" s="18"/>
      <c r="AH2303" s="18">
        <f t="shared" ref="AH2303:AH2372" si="5302">AD2303+AG2303</f>
        <v>574.29999999999995</v>
      </c>
      <c r="AI2303" s="18">
        <f t="shared" ref="AI2303:AI2372" si="5303">AE2303</f>
        <v>573.70000000000005</v>
      </c>
      <c r="AJ2303" s="18">
        <f t="shared" ref="AJ2303:AJ2372" si="5304">AF2303</f>
        <v>573.70000000000005</v>
      </c>
      <c r="AK2303" s="18"/>
      <c r="AL2303" s="18"/>
      <c r="AM2303" s="18"/>
      <c r="AN2303" s="18">
        <f t="shared" si="5192"/>
        <v>574.29999999999995</v>
      </c>
      <c r="AO2303" s="18">
        <f t="shared" si="5193"/>
        <v>573.70000000000005</v>
      </c>
      <c r="AP2303" s="18">
        <f t="shared" si="5194"/>
        <v>573.70000000000005</v>
      </c>
      <c r="AQ2303" s="18"/>
      <c r="AR2303" s="18">
        <f t="shared" si="5195"/>
        <v>574.29999999999995</v>
      </c>
      <c r="AS2303" s="18"/>
      <c r="AT2303" s="18"/>
      <c r="AU2303" s="18"/>
      <c r="AV2303" s="18">
        <f t="shared" si="5279"/>
        <v>574.29999999999995</v>
      </c>
      <c r="AW2303" s="18">
        <f t="shared" si="5280"/>
        <v>573.70000000000005</v>
      </c>
      <c r="AX2303" s="18">
        <f t="shared" si="5281"/>
        <v>573.70000000000005</v>
      </c>
      <c r="AY2303" s="18"/>
      <c r="AZ2303" s="18"/>
      <c r="BA2303" s="18">
        <f t="shared" si="5277"/>
        <v>574.29999999999995</v>
      </c>
      <c r="BB2303" s="18">
        <f t="shared" si="5278"/>
        <v>573.70000000000005</v>
      </c>
      <c r="BC2303" s="18"/>
      <c r="BD2303" s="18"/>
      <c r="BE2303" s="18"/>
      <c r="BF2303" s="18">
        <f t="shared" si="5212"/>
        <v>574.29999999999995</v>
      </c>
      <c r="BG2303" s="18">
        <f t="shared" si="5213"/>
        <v>573.70000000000005</v>
      </c>
      <c r="BH2303" s="18">
        <f t="shared" si="5214"/>
        <v>573.70000000000005</v>
      </c>
      <c r="BI2303" s="18"/>
      <c r="BJ2303" s="25"/>
      <c r="BK2303" s="36"/>
    </row>
    <row r="2304" spans="1:92" s="9" customFormat="1" ht="46.8" x14ac:dyDescent="0.3">
      <c r="A2304" s="8" t="s">
        <v>953</v>
      </c>
      <c r="B2304" s="13"/>
      <c r="C2304" s="8"/>
      <c r="D2304" s="8"/>
      <c r="E2304" s="49" t="s">
        <v>954</v>
      </c>
      <c r="F2304" s="12">
        <f>F2305+F2451</f>
        <v>2435519.5999999996</v>
      </c>
      <c r="G2304" s="12">
        <f>G2305+G2451</f>
        <v>1776966.5999999999</v>
      </c>
      <c r="H2304" s="12">
        <f>H2305+H2451</f>
        <v>2334386.6</v>
      </c>
      <c r="I2304" s="12">
        <f t="shared" ref="I2304:K2304" si="5305">I2305+I2451</f>
        <v>-337970.1</v>
      </c>
      <c r="J2304" s="12">
        <f t="shared" si="5305"/>
        <v>-252746.10000000003</v>
      </c>
      <c r="K2304" s="12">
        <f t="shared" si="5305"/>
        <v>0</v>
      </c>
      <c r="L2304" s="12">
        <f t="shared" si="5298"/>
        <v>2097549.4999999995</v>
      </c>
      <c r="M2304" s="12">
        <f t="shared" si="5299"/>
        <v>1524220.4999999998</v>
      </c>
      <c r="N2304" s="12">
        <f t="shared" si="5300"/>
        <v>2334386.6</v>
      </c>
      <c r="O2304" s="12">
        <f t="shared" ref="O2304:Q2304" si="5306">O2305+O2451</f>
        <v>98794.426999999981</v>
      </c>
      <c r="P2304" s="12">
        <f t="shared" si="5306"/>
        <v>0</v>
      </c>
      <c r="Q2304" s="12">
        <f t="shared" si="5306"/>
        <v>0</v>
      </c>
      <c r="R2304" s="12">
        <f t="shared" si="5155"/>
        <v>2196343.9269999997</v>
      </c>
      <c r="S2304" s="12">
        <f t="shared" si="5156"/>
        <v>1524220.4999999998</v>
      </c>
      <c r="T2304" s="12">
        <f t="shared" si="5157"/>
        <v>2334386.6</v>
      </c>
      <c r="U2304" s="12">
        <f>U2305+U2451</f>
        <v>0</v>
      </c>
      <c r="V2304" s="12">
        <f>V2305+V2451</f>
        <v>0</v>
      </c>
      <c r="W2304" s="12">
        <f>W2305+W2451</f>
        <v>0</v>
      </c>
      <c r="X2304" s="12">
        <f t="shared" si="5158"/>
        <v>2196343.9269999997</v>
      </c>
      <c r="Y2304" s="12">
        <f t="shared" si="5159"/>
        <v>1524220.4999999998</v>
      </c>
      <c r="Z2304" s="12">
        <f t="shared" si="5160"/>
        <v>2334386.6</v>
      </c>
      <c r="AA2304" s="12">
        <f>AA2305+AA2451</f>
        <v>-140362.49599999998</v>
      </c>
      <c r="AB2304" s="12">
        <f>AB2305+AB2451</f>
        <v>-253846.42499999999</v>
      </c>
      <c r="AC2304" s="12">
        <f>AC2305+AC2451</f>
        <v>391855.28499999997</v>
      </c>
      <c r="AD2304" s="18">
        <f t="shared" si="5161"/>
        <v>2055981.4309999996</v>
      </c>
      <c r="AE2304" s="18">
        <f t="shared" si="5162"/>
        <v>1270374.0749999997</v>
      </c>
      <c r="AF2304" s="18">
        <f t="shared" si="5163"/>
        <v>2726241.8850000002</v>
      </c>
      <c r="AG2304" s="12">
        <f>AG2305+AG2451</f>
        <v>2353.6</v>
      </c>
      <c r="AH2304" s="12">
        <f t="shared" si="5302"/>
        <v>2058335.0309999997</v>
      </c>
      <c r="AI2304" s="12">
        <f t="shared" si="5303"/>
        <v>1270374.0749999997</v>
      </c>
      <c r="AJ2304" s="12">
        <f t="shared" si="5304"/>
        <v>2726241.8850000002</v>
      </c>
      <c r="AK2304" s="12">
        <f t="shared" ref="AK2304:AM2304" si="5307">AK2305+AK2451</f>
        <v>277022.73899999994</v>
      </c>
      <c r="AL2304" s="12">
        <f t="shared" si="5307"/>
        <v>191900.14299999998</v>
      </c>
      <c r="AM2304" s="12">
        <f t="shared" si="5307"/>
        <v>-474952.48199999996</v>
      </c>
      <c r="AN2304" s="12">
        <f t="shared" si="5192"/>
        <v>2335357.7699999996</v>
      </c>
      <c r="AO2304" s="12">
        <f t="shared" si="5193"/>
        <v>1462274.2179999996</v>
      </c>
      <c r="AP2304" s="12">
        <f t="shared" si="5194"/>
        <v>2251289.4030000004</v>
      </c>
      <c r="AQ2304" s="12">
        <f>AQ2305+AQ2451</f>
        <v>0</v>
      </c>
      <c r="AR2304" s="12">
        <f t="shared" si="5195"/>
        <v>2335357.7699999996</v>
      </c>
      <c r="AS2304" s="12">
        <f t="shared" ref="AS2304:AU2304" si="5308">AS2305+AS2451</f>
        <v>435.72899999999936</v>
      </c>
      <c r="AT2304" s="12">
        <f t="shared" si="5308"/>
        <v>0</v>
      </c>
      <c r="AU2304" s="12">
        <f t="shared" si="5308"/>
        <v>0</v>
      </c>
      <c r="AV2304" s="12">
        <f t="shared" si="5279"/>
        <v>2335793.4989999994</v>
      </c>
      <c r="AW2304" s="12">
        <f t="shared" si="5280"/>
        <v>1462274.2179999996</v>
      </c>
      <c r="AX2304" s="12">
        <f t="shared" si="5281"/>
        <v>2251289.4030000004</v>
      </c>
      <c r="AY2304" s="12">
        <f t="shared" ref="AY2304:AZ2304" si="5309">AY2305+AY2451</f>
        <v>0</v>
      </c>
      <c r="AZ2304" s="12">
        <f t="shared" si="5309"/>
        <v>0</v>
      </c>
      <c r="BA2304" s="18">
        <f t="shared" si="5277"/>
        <v>2335793.4989999994</v>
      </c>
      <c r="BB2304" s="18">
        <f t="shared" si="5278"/>
        <v>1462274.2179999996</v>
      </c>
      <c r="BC2304" s="12">
        <f t="shared" ref="BC2304:BE2304" si="5310">BC2305+BC2451</f>
        <v>-216218.64600000001</v>
      </c>
      <c r="BD2304" s="12">
        <f t="shared" si="5310"/>
        <v>168880.5</v>
      </c>
      <c r="BE2304" s="12">
        <f t="shared" si="5310"/>
        <v>283652.57200000004</v>
      </c>
      <c r="BF2304" s="12">
        <f t="shared" si="5212"/>
        <v>2119574.8529999992</v>
      </c>
      <c r="BG2304" s="12">
        <f t="shared" si="5213"/>
        <v>1631154.7179999996</v>
      </c>
      <c r="BH2304" s="12">
        <f t="shared" si="5214"/>
        <v>2534941.9750000006</v>
      </c>
      <c r="BI2304" s="12">
        <f>BI2305+BI2451</f>
        <v>0</v>
      </c>
      <c r="BJ2304" s="24"/>
      <c r="BK2304" s="34"/>
      <c r="BL2304" s="30"/>
      <c r="BM2304" s="30"/>
      <c r="BN2304" s="30"/>
      <c r="BO2304" s="30"/>
      <c r="BP2304" s="30"/>
      <c r="BQ2304" s="30"/>
      <c r="BR2304" s="30"/>
      <c r="BS2304" s="30"/>
      <c r="BT2304" s="30"/>
      <c r="BU2304" s="30"/>
      <c r="BV2304" s="30"/>
      <c r="BW2304" s="30"/>
      <c r="BX2304" s="30"/>
      <c r="BY2304" s="30"/>
      <c r="BZ2304" s="30"/>
      <c r="CA2304" s="30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L2304" s="30"/>
      <c r="CM2304" s="30"/>
      <c r="CN2304" s="30"/>
    </row>
    <row r="2305" spans="1:92" s="11" customFormat="1" ht="62.4" x14ac:dyDescent="0.3">
      <c r="A2305" s="10" t="s">
        <v>955</v>
      </c>
      <c r="B2305" s="16"/>
      <c r="C2305" s="10"/>
      <c r="D2305" s="10"/>
      <c r="E2305" s="15" t="s">
        <v>1123</v>
      </c>
      <c r="F2305" s="17">
        <f>F2306+F2423+F2428+F2433</f>
        <v>1291782.2999999998</v>
      </c>
      <c r="G2305" s="17">
        <f>G2306+G2423+G2428+G2433</f>
        <v>870883.59999999986</v>
      </c>
      <c r="H2305" s="17">
        <f>H2306+H2423+H2428+H2433</f>
        <v>1808986.6</v>
      </c>
      <c r="I2305" s="17">
        <f t="shared" ref="I2305:K2305" si="5311">I2306+I2423+I2428+I2433</f>
        <v>-8013.6</v>
      </c>
      <c r="J2305" s="17">
        <f t="shared" si="5311"/>
        <v>-8356.2000000000007</v>
      </c>
      <c r="K2305" s="17">
        <f t="shared" si="5311"/>
        <v>0</v>
      </c>
      <c r="L2305" s="17">
        <f t="shared" si="5298"/>
        <v>1283768.6999999997</v>
      </c>
      <c r="M2305" s="17">
        <f t="shared" si="5299"/>
        <v>862527.39999999991</v>
      </c>
      <c r="N2305" s="17">
        <f t="shared" si="5300"/>
        <v>1808986.6</v>
      </c>
      <c r="O2305" s="17">
        <f t="shared" ref="O2305:Q2305" si="5312">O2306+O2423+O2428+O2433</f>
        <v>96296.545999999988</v>
      </c>
      <c r="P2305" s="17">
        <f t="shared" si="5312"/>
        <v>0</v>
      </c>
      <c r="Q2305" s="17">
        <f t="shared" si="5312"/>
        <v>0</v>
      </c>
      <c r="R2305" s="17">
        <f t="shared" si="5155"/>
        <v>1380065.2459999998</v>
      </c>
      <c r="S2305" s="17">
        <f t="shared" si="5156"/>
        <v>862527.39999999991</v>
      </c>
      <c r="T2305" s="17">
        <f t="shared" si="5157"/>
        <v>1808986.6</v>
      </c>
      <c r="U2305" s="17">
        <f>U2306+U2423+U2428+U2433</f>
        <v>0</v>
      </c>
      <c r="V2305" s="17">
        <f>V2306+V2423+V2428+V2433</f>
        <v>0</v>
      </c>
      <c r="W2305" s="17">
        <f>W2306+W2423+W2428+W2433</f>
        <v>0</v>
      </c>
      <c r="X2305" s="17">
        <f t="shared" si="5158"/>
        <v>1380065.2459999998</v>
      </c>
      <c r="Y2305" s="17">
        <f t="shared" si="5159"/>
        <v>862527.39999999991</v>
      </c>
      <c r="Z2305" s="17">
        <f t="shared" si="5160"/>
        <v>1808986.6</v>
      </c>
      <c r="AA2305" s="17">
        <f>AA2306+AA2423+AA2428+AA2433+AA2446</f>
        <v>-2353.636</v>
      </c>
      <c r="AB2305" s="17">
        <f t="shared" ref="AB2305:AC2305" si="5313">AB2306+AB2423+AB2428+AB2433+AB2446</f>
        <v>0</v>
      </c>
      <c r="AC2305" s="17">
        <f t="shared" si="5313"/>
        <v>0</v>
      </c>
      <c r="AD2305" s="18">
        <f t="shared" si="5161"/>
        <v>1377711.6099999999</v>
      </c>
      <c r="AE2305" s="18">
        <f t="shared" si="5162"/>
        <v>862527.39999999991</v>
      </c>
      <c r="AF2305" s="18">
        <f t="shared" si="5163"/>
        <v>1808986.6</v>
      </c>
      <c r="AG2305" s="17">
        <f t="shared" ref="AG2305" si="5314">AG2306+AG2423+AG2428+AG2433+AG2446</f>
        <v>2353.6</v>
      </c>
      <c r="AH2305" s="17">
        <f t="shared" si="5302"/>
        <v>1380065.21</v>
      </c>
      <c r="AI2305" s="17">
        <f t="shared" si="5303"/>
        <v>862527.39999999991</v>
      </c>
      <c r="AJ2305" s="17">
        <f t="shared" si="5304"/>
        <v>1808986.6</v>
      </c>
      <c r="AK2305" s="17">
        <f t="shared" ref="AK2305:AM2305" si="5315">AK2306+AK2423+AK2428+AK2433+AK2446</f>
        <v>139013.87899999999</v>
      </c>
      <c r="AL2305" s="17">
        <f t="shared" si="5315"/>
        <v>-24816.682000000001</v>
      </c>
      <c r="AM2305" s="17">
        <f t="shared" si="5315"/>
        <v>142302.80299999999</v>
      </c>
      <c r="AN2305" s="17">
        <f t="shared" si="5192"/>
        <v>1519079.0889999999</v>
      </c>
      <c r="AO2305" s="17">
        <f t="shared" si="5193"/>
        <v>837710.71799999988</v>
      </c>
      <c r="AP2305" s="17">
        <f t="shared" si="5194"/>
        <v>1951289.4030000002</v>
      </c>
      <c r="AQ2305" s="17">
        <f t="shared" ref="AQ2305:BI2305" si="5316">AQ2306+AQ2423+AQ2428+AQ2433+AQ2446</f>
        <v>0</v>
      </c>
      <c r="AR2305" s="17">
        <f t="shared" si="5195"/>
        <v>1519079.0889999999</v>
      </c>
      <c r="AS2305" s="17">
        <f t="shared" ref="AS2305:AU2305" si="5317">AS2306+AS2423+AS2428+AS2433+AS2446</f>
        <v>14140.897999999999</v>
      </c>
      <c r="AT2305" s="17">
        <f t="shared" si="5317"/>
        <v>0</v>
      </c>
      <c r="AU2305" s="17">
        <f t="shared" si="5317"/>
        <v>0</v>
      </c>
      <c r="AV2305" s="17">
        <f t="shared" si="5279"/>
        <v>1533219.987</v>
      </c>
      <c r="AW2305" s="17">
        <f t="shared" si="5280"/>
        <v>837710.71799999988</v>
      </c>
      <c r="AX2305" s="17">
        <f t="shared" si="5281"/>
        <v>1951289.4030000002</v>
      </c>
      <c r="AY2305" s="17">
        <f t="shared" ref="AY2305:AZ2305" si="5318">AY2306+AY2423+AY2428+AY2433+AY2446</f>
        <v>0</v>
      </c>
      <c r="AZ2305" s="17">
        <f t="shared" si="5318"/>
        <v>0</v>
      </c>
      <c r="BA2305" s="18">
        <f t="shared" si="5277"/>
        <v>1533219.987</v>
      </c>
      <c r="BB2305" s="18">
        <f t="shared" si="5278"/>
        <v>837710.71799999988</v>
      </c>
      <c r="BC2305" s="17">
        <f t="shared" ref="BC2305:BE2305" si="5319">BC2306+BC2423+BC2428+BC2433+BC2446</f>
        <v>-304776.27299999999</v>
      </c>
      <c r="BD2305" s="17">
        <f t="shared" si="5319"/>
        <v>88311.4</v>
      </c>
      <c r="BE2305" s="17">
        <f t="shared" si="5319"/>
        <v>100264.448</v>
      </c>
      <c r="BF2305" s="17">
        <f t="shared" si="5212"/>
        <v>1228443.7139999999</v>
      </c>
      <c r="BG2305" s="17">
        <f t="shared" si="5213"/>
        <v>926022.1179999999</v>
      </c>
      <c r="BH2305" s="17">
        <f t="shared" si="5214"/>
        <v>2051553.8510000003</v>
      </c>
      <c r="BI2305" s="17">
        <f t="shared" si="5316"/>
        <v>0</v>
      </c>
      <c r="BJ2305" s="40"/>
      <c r="BK2305" s="35"/>
      <c r="BL2305" s="31"/>
      <c r="BM2305" s="31"/>
      <c r="BN2305" s="31"/>
      <c r="BO2305" s="31"/>
      <c r="BP2305" s="31"/>
      <c r="BQ2305" s="31"/>
      <c r="BR2305" s="31"/>
      <c r="BS2305" s="31"/>
      <c r="BT2305" s="31"/>
      <c r="BU2305" s="31"/>
      <c r="BV2305" s="31"/>
      <c r="BW2305" s="31"/>
      <c r="BX2305" s="31"/>
      <c r="BY2305" s="31"/>
      <c r="BZ2305" s="31"/>
      <c r="CA2305" s="31"/>
      <c r="CB2305" s="31"/>
      <c r="CC2305" s="31"/>
      <c r="CD2305" s="31"/>
      <c r="CE2305" s="31"/>
      <c r="CF2305" s="31"/>
      <c r="CG2305" s="31"/>
      <c r="CH2305" s="31"/>
      <c r="CI2305" s="31"/>
      <c r="CJ2305" s="31"/>
      <c r="CK2305" s="31"/>
      <c r="CL2305" s="31"/>
      <c r="CM2305" s="31"/>
      <c r="CN2305" s="31"/>
    </row>
    <row r="2306" spans="1:92" ht="46.8" x14ac:dyDescent="0.3">
      <c r="A2306" s="19" t="s">
        <v>956</v>
      </c>
      <c r="B2306" s="19"/>
      <c r="C2306" s="19"/>
      <c r="D2306" s="19"/>
      <c r="E2306" s="14" t="s">
        <v>798</v>
      </c>
      <c r="F2306" s="18">
        <f>F2307+F2313+F2349+F2353+F2357+F2361+F2365+F2369+F2377+F2381+F2397+F2401+F2405+F2321+F2393+F2325+F2329+F2333+F2337+F2341+F2345+F2373+F2385+F2389+F2409+F2413</f>
        <v>1083483.7</v>
      </c>
      <c r="G2306" s="18">
        <f t="shared" ref="G2306:H2306" si="5320">G2307+G2313+G2349+G2353+G2357+G2361+G2365+G2369+G2377+G2381+G2397+G2401+G2405+G2321+G2393+G2325+G2329+G2333+G2337+G2341+G2345+G2373+G2385+G2389+G2409+G2413</f>
        <v>771904.09999999986</v>
      </c>
      <c r="H2306" s="18">
        <f t="shared" si="5320"/>
        <v>1699506.2000000002</v>
      </c>
      <c r="I2306" s="18">
        <f t="shared" ref="I2306:K2306" si="5321">I2307+I2313+I2349+I2353+I2357+I2361+I2365+I2369+I2377+I2381+I2397+I2401+I2405+I2321+I2393+I2325+I2329+I2333+I2337+I2341+I2345+I2373+I2385+I2389+I2409+I2413</f>
        <v>0</v>
      </c>
      <c r="J2306" s="18">
        <f t="shared" si="5321"/>
        <v>0</v>
      </c>
      <c r="K2306" s="18">
        <f t="shared" si="5321"/>
        <v>0</v>
      </c>
      <c r="L2306" s="18">
        <f t="shared" si="5298"/>
        <v>1083483.7</v>
      </c>
      <c r="M2306" s="18">
        <f t="shared" si="5299"/>
        <v>771904.09999999986</v>
      </c>
      <c r="N2306" s="18">
        <f t="shared" si="5300"/>
        <v>1699506.2000000002</v>
      </c>
      <c r="O2306" s="18">
        <f>O2307+O2313+O2349+O2353+O2357+O2361+O2365+O2369+O2377+O2381+O2397+O2401+O2405+O2321+O2393+O2325+O2329+O2333+O2337+O2341+O2345+O2373+O2385+O2389+O2409+O2413+O2417</f>
        <v>92526.04</v>
      </c>
      <c r="P2306" s="18">
        <f t="shared" ref="P2306:Q2306" si="5322">P2307+P2313+P2349+P2353+P2357+P2361+P2365+P2369+P2377+P2381+P2397+P2401+P2405+P2321+P2393+P2325+P2329+P2333+P2337+P2341+P2345+P2373+P2385+P2389+P2409+P2413+P2417</f>
        <v>0</v>
      </c>
      <c r="Q2306" s="18">
        <f t="shared" si="5322"/>
        <v>0</v>
      </c>
      <c r="R2306" s="18">
        <f t="shared" si="5155"/>
        <v>1176009.74</v>
      </c>
      <c r="S2306" s="18">
        <f t="shared" si="5156"/>
        <v>771904.09999999986</v>
      </c>
      <c r="T2306" s="18">
        <f t="shared" si="5157"/>
        <v>1699506.2000000002</v>
      </c>
      <c r="U2306" s="18">
        <f t="shared" ref="U2306:W2306" si="5323">U2307+U2313+U2349+U2353+U2357+U2361+U2365+U2369+U2377+U2381+U2397+U2401+U2405+U2321+U2393+U2325+U2329+U2333+U2337+U2341+U2345+U2373+U2385+U2389+U2409+U2413+U2417</f>
        <v>0</v>
      </c>
      <c r="V2306" s="18">
        <f t="shared" si="5323"/>
        <v>0</v>
      </c>
      <c r="W2306" s="18">
        <f t="shared" si="5323"/>
        <v>0</v>
      </c>
      <c r="X2306" s="18">
        <f t="shared" si="5158"/>
        <v>1176009.74</v>
      </c>
      <c r="Y2306" s="18">
        <f t="shared" si="5159"/>
        <v>771904.09999999986</v>
      </c>
      <c r="Z2306" s="18">
        <f t="shared" si="5160"/>
        <v>1699506.2000000002</v>
      </c>
      <c r="AA2306" s="18">
        <f t="shared" ref="AA2306:AB2306" si="5324">AA2307+AA2313+AA2349+AA2353+AA2357+AA2361+AA2365+AA2369+AA2377+AA2381+AA2397+AA2401+AA2405+AA2321+AA2393+AA2325+AA2329+AA2333+AA2337+AA2341+AA2345+AA2373+AA2385+AA2389+AA2409+AA2413+AA2417</f>
        <v>0</v>
      </c>
      <c r="AB2306" s="18">
        <f t="shared" si="5324"/>
        <v>0</v>
      </c>
      <c r="AC2306" s="18">
        <f t="shared" ref="AC2306" si="5325">AC2307+AC2313+AC2349+AC2353+AC2357+AC2361+AC2365+AC2369+AC2377+AC2381+AC2397+AC2401+AC2405+AC2321+AC2393+AC2325+AC2329+AC2333+AC2337+AC2341+AC2345+AC2373+AC2385+AC2389+AC2409+AC2413+AC2417</f>
        <v>0</v>
      </c>
      <c r="AD2306" s="18">
        <f t="shared" si="5161"/>
        <v>1176009.74</v>
      </c>
      <c r="AE2306" s="18">
        <f t="shared" si="5162"/>
        <v>771904.09999999986</v>
      </c>
      <c r="AF2306" s="18">
        <f t="shared" si="5163"/>
        <v>1699506.2000000002</v>
      </c>
      <c r="AG2306" s="18">
        <f t="shared" ref="AG2306" si="5326">AG2307+AG2313+AG2349+AG2353+AG2357+AG2361+AG2365+AG2369+AG2377+AG2381+AG2397+AG2401+AG2405+AG2321+AG2393+AG2325+AG2329+AG2333+AG2337+AG2341+AG2345+AG2373+AG2385+AG2389+AG2409+AG2413+AG2417</f>
        <v>0</v>
      </c>
      <c r="AH2306" s="18">
        <f t="shared" si="5302"/>
        <v>1176009.74</v>
      </c>
      <c r="AI2306" s="18">
        <f t="shared" si="5303"/>
        <v>771904.09999999986</v>
      </c>
      <c r="AJ2306" s="18">
        <f t="shared" si="5304"/>
        <v>1699506.2000000002</v>
      </c>
      <c r="AK2306" s="18">
        <f t="shared" ref="AK2306:AM2306" si="5327">AK2307+AK2313+AK2349+AK2353+AK2357+AK2361+AK2365+AK2369+AK2377+AK2381+AK2397+AK2401+AK2405+AK2321+AK2393+AK2325+AK2329+AK2333+AK2337+AK2341+AK2345+AK2373+AK2385+AK2389+AK2409+AK2413+AK2417</f>
        <v>-148986.12100000001</v>
      </c>
      <c r="AL2306" s="18">
        <f t="shared" si="5327"/>
        <v>-6816.6819999999998</v>
      </c>
      <c r="AM2306" s="18">
        <f t="shared" si="5327"/>
        <v>142302.80299999999</v>
      </c>
      <c r="AN2306" s="18">
        <f t="shared" si="5192"/>
        <v>1027023.6189999999</v>
      </c>
      <c r="AO2306" s="18">
        <f t="shared" si="5193"/>
        <v>765087.41799999983</v>
      </c>
      <c r="AP2306" s="18">
        <f t="shared" si="5194"/>
        <v>1841809.0030000003</v>
      </c>
      <c r="AQ2306" s="18">
        <f t="shared" ref="AQ2306" si="5328">AQ2307+AQ2313+AQ2349+AQ2353+AQ2357+AQ2361+AQ2365+AQ2369+AQ2377+AQ2381+AQ2397+AQ2401+AQ2405+AQ2321+AQ2393+AQ2325+AQ2329+AQ2333+AQ2337+AQ2341+AQ2345+AQ2373+AQ2385+AQ2389+AQ2409+AQ2413+AQ2417</f>
        <v>0</v>
      </c>
      <c r="AR2306" s="18">
        <f t="shared" si="5195"/>
        <v>1027023.6189999999</v>
      </c>
      <c r="AS2306" s="18">
        <f>AS2307+AS2313+AS2349+AS2353+AS2357+AS2361+AS2365+AS2369+AS2377+AS2381+AS2397+AS2401+AS2405+AS2321+AS2393+AS2325+AS2329+AS2333+AS2337+AS2341+AS2345+AS2373+AS2385+AS2389+AS2409+AS2413+AS2417+AS2317</f>
        <v>15502.397999999999</v>
      </c>
      <c r="AT2306" s="18">
        <f t="shared" ref="AT2306:BI2306" si="5329">AT2307+AT2313+AT2349+AT2353+AT2357+AT2361+AT2365+AT2369+AT2377+AT2381+AT2397+AT2401+AT2405+AT2321+AT2393+AT2325+AT2329+AT2333+AT2337+AT2341+AT2345+AT2373+AT2385+AT2389+AT2409+AT2413+AT2417+AT2317</f>
        <v>0</v>
      </c>
      <c r="AU2306" s="18">
        <f t="shared" si="5329"/>
        <v>0</v>
      </c>
      <c r="AV2306" s="18">
        <f t="shared" si="5279"/>
        <v>1042526.017</v>
      </c>
      <c r="AW2306" s="18">
        <f t="shared" si="5280"/>
        <v>765087.41799999983</v>
      </c>
      <c r="AX2306" s="18">
        <f t="shared" si="5281"/>
        <v>1841809.0030000003</v>
      </c>
      <c r="AY2306" s="18">
        <f t="shared" ref="AY2306:AZ2306" si="5330">AY2307+AY2313+AY2349+AY2353+AY2357+AY2361+AY2365+AY2369+AY2377+AY2381+AY2397+AY2401+AY2405+AY2321+AY2393+AY2325+AY2329+AY2333+AY2337+AY2341+AY2345+AY2373+AY2385+AY2389+AY2409+AY2413+AY2417+AY2317</f>
        <v>0</v>
      </c>
      <c r="AZ2306" s="18">
        <f t="shared" si="5330"/>
        <v>0</v>
      </c>
      <c r="BA2306" s="18">
        <f t="shared" si="5277"/>
        <v>1042526.017</v>
      </c>
      <c r="BB2306" s="18">
        <f t="shared" si="5278"/>
        <v>765087.41799999983</v>
      </c>
      <c r="BC2306" s="18">
        <f t="shared" ref="BC2306:BE2306" si="5331">BC2307+BC2313+BC2349+BC2353+BC2357+BC2361+BC2365+BC2369+BC2377+BC2381+BC2397+BC2401+BC2405+BC2321+BC2393+BC2325+BC2329+BC2333+BC2337+BC2341+BC2345+BC2373+BC2385+BC2389+BC2409+BC2413+BC2417+BC2317</f>
        <v>-304776.27299999999</v>
      </c>
      <c r="BD2306" s="18">
        <f t="shared" si="5331"/>
        <v>88311.4</v>
      </c>
      <c r="BE2306" s="18">
        <f t="shared" si="5331"/>
        <v>100264.448</v>
      </c>
      <c r="BF2306" s="18">
        <f t="shared" si="5212"/>
        <v>737749.74399999995</v>
      </c>
      <c r="BG2306" s="18">
        <f t="shared" si="5213"/>
        <v>853398.81799999985</v>
      </c>
      <c r="BH2306" s="18">
        <f t="shared" si="5214"/>
        <v>1942073.4510000004</v>
      </c>
      <c r="BI2306" s="18">
        <f t="shared" si="5329"/>
        <v>0</v>
      </c>
      <c r="BJ2306" s="25"/>
      <c r="BK2306" s="36"/>
    </row>
    <row r="2307" spans="1:92" ht="62.4" x14ac:dyDescent="0.3">
      <c r="A2307" s="19" t="s">
        <v>1363</v>
      </c>
      <c r="B2307" s="19"/>
      <c r="C2307" s="14"/>
      <c r="D2307" s="19"/>
      <c r="E2307" s="14" t="s">
        <v>1364</v>
      </c>
      <c r="F2307" s="18">
        <f t="shared" ref="F2307:BI2311" si="5332">F2308</f>
        <v>15251.6</v>
      </c>
      <c r="G2307" s="18">
        <f t="shared" si="5332"/>
        <v>0</v>
      </c>
      <c r="H2307" s="18">
        <f t="shared" si="5332"/>
        <v>0</v>
      </c>
      <c r="I2307" s="18">
        <f t="shared" si="5332"/>
        <v>0</v>
      </c>
      <c r="J2307" s="18">
        <f t="shared" si="5332"/>
        <v>0</v>
      </c>
      <c r="K2307" s="18">
        <f t="shared" si="5332"/>
        <v>0</v>
      </c>
      <c r="L2307" s="18">
        <f t="shared" si="5298"/>
        <v>15251.6</v>
      </c>
      <c r="M2307" s="18">
        <f t="shared" si="5299"/>
        <v>0</v>
      </c>
      <c r="N2307" s="18">
        <f t="shared" si="5300"/>
        <v>0</v>
      </c>
      <c r="O2307" s="18">
        <f t="shared" si="5332"/>
        <v>0</v>
      </c>
      <c r="P2307" s="18">
        <f t="shared" si="5332"/>
        <v>0</v>
      </c>
      <c r="Q2307" s="18">
        <f t="shared" si="5332"/>
        <v>0</v>
      </c>
      <c r="R2307" s="18">
        <f t="shared" si="5155"/>
        <v>15251.6</v>
      </c>
      <c r="S2307" s="18">
        <f t="shared" si="5156"/>
        <v>0</v>
      </c>
      <c r="T2307" s="18">
        <f t="shared" si="5157"/>
        <v>0</v>
      </c>
      <c r="U2307" s="18">
        <f t="shared" si="5332"/>
        <v>0</v>
      </c>
      <c r="V2307" s="18">
        <f t="shared" si="5332"/>
        <v>0</v>
      </c>
      <c r="W2307" s="18">
        <f t="shared" si="5332"/>
        <v>0</v>
      </c>
      <c r="X2307" s="18">
        <f t="shared" si="5158"/>
        <v>15251.6</v>
      </c>
      <c r="Y2307" s="18">
        <f t="shared" si="5159"/>
        <v>0</v>
      </c>
      <c r="Z2307" s="18">
        <f t="shared" si="5160"/>
        <v>0</v>
      </c>
      <c r="AA2307" s="18">
        <f t="shared" si="5332"/>
        <v>0</v>
      </c>
      <c r="AB2307" s="18">
        <f t="shared" si="5332"/>
        <v>0</v>
      </c>
      <c r="AC2307" s="18">
        <f t="shared" si="5332"/>
        <v>0</v>
      </c>
      <c r="AD2307" s="18">
        <f t="shared" si="5161"/>
        <v>15251.6</v>
      </c>
      <c r="AE2307" s="18">
        <f t="shared" si="5162"/>
        <v>0</v>
      </c>
      <c r="AF2307" s="18">
        <f t="shared" si="5163"/>
        <v>0</v>
      </c>
      <c r="AG2307" s="18">
        <f t="shared" si="5332"/>
        <v>0</v>
      </c>
      <c r="AH2307" s="18">
        <f t="shared" si="5302"/>
        <v>15251.6</v>
      </c>
      <c r="AI2307" s="18">
        <f t="shared" si="5303"/>
        <v>0</v>
      </c>
      <c r="AJ2307" s="18">
        <f t="shared" si="5304"/>
        <v>0</v>
      </c>
      <c r="AK2307" s="18">
        <f t="shared" si="5332"/>
        <v>0</v>
      </c>
      <c r="AL2307" s="18">
        <f t="shared" si="5332"/>
        <v>0</v>
      </c>
      <c r="AM2307" s="18">
        <f t="shared" si="5332"/>
        <v>0</v>
      </c>
      <c r="AN2307" s="18">
        <f t="shared" si="5192"/>
        <v>15251.6</v>
      </c>
      <c r="AO2307" s="18">
        <f t="shared" si="5193"/>
        <v>0</v>
      </c>
      <c r="AP2307" s="18">
        <f t="shared" si="5194"/>
        <v>0</v>
      </c>
      <c r="AQ2307" s="18">
        <f t="shared" si="5332"/>
        <v>0</v>
      </c>
      <c r="AR2307" s="18">
        <f t="shared" si="5195"/>
        <v>15251.6</v>
      </c>
      <c r="AS2307" s="18">
        <f t="shared" si="5332"/>
        <v>0</v>
      </c>
      <c r="AT2307" s="18">
        <f t="shared" si="5332"/>
        <v>0</v>
      </c>
      <c r="AU2307" s="18">
        <f t="shared" si="5332"/>
        <v>0</v>
      </c>
      <c r="AV2307" s="18">
        <f t="shared" si="5279"/>
        <v>15251.6</v>
      </c>
      <c r="AW2307" s="18">
        <f t="shared" si="5280"/>
        <v>0</v>
      </c>
      <c r="AX2307" s="18">
        <f t="shared" si="5281"/>
        <v>0</v>
      </c>
      <c r="AY2307" s="18">
        <f t="shared" si="5332"/>
        <v>0</v>
      </c>
      <c r="AZ2307" s="18">
        <f t="shared" si="5332"/>
        <v>0</v>
      </c>
      <c r="BA2307" s="18">
        <f t="shared" si="5277"/>
        <v>15251.6</v>
      </c>
      <c r="BB2307" s="18">
        <f t="shared" si="5278"/>
        <v>0</v>
      </c>
      <c r="BC2307" s="18">
        <f t="shared" si="5332"/>
        <v>-1500.728000000001</v>
      </c>
      <c r="BD2307" s="18">
        <f t="shared" si="5332"/>
        <v>0</v>
      </c>
      <c r="BE2307" s="18">
        <f t="shared" si="5332"/>
        <v>0</v>
      </c>
      <c r="BF2307" s="18">
        <f t="shared" si="5212"/>
        <v>13750.871999999999</v>
      </c>
      <c r="BG2307" s="18">
        <f t="shared" si="5213"/>
        <v>0</v>
      </c>
      <c r="BH2307" s="18">
        <f t="shared" si="5214"/>
        <v>0</v>
      </c>
      <c r="BI2307" s="18">
        <f t="shared" si="5332"/>
        <v>0</v>
      </c>
      <c r="BJ2307" s="25"/>
      <c r="BK2307" s="36"/>
    </row>
    <row r="2308" spans="1:92" x14ac:dyDescent="0.3">
      <c r="A2308" s="19" t="s">
        <v>1363</v>
      </c>
      <c r="B2308" s="50">
        <v>800</v>
      </c>
      <c r="C2308" s="51"/>
      <c r="D2308" s="51"/>
      <c r="E2308" s="14" t="s">
        <v>460</v>
      </c>
      <c r="F2308" s="18">
        <f t="shared" ref="F2308:K2308" si="5333">F2311</f>
        <v>15251.6</v>
      </c>
      <c r="G2308" s="18">
        <f t="shared" si="5333"/>
        <v>0</v>
      </c>
      <c r="H2308" s="18">
        <f t="shared" si="5333"/>
        <v>0</v>
      </c>
      <c r="I2308" s="18">
        <f t="shared" si="5333"/>
        <v>0</v>
      </c>
      <c r="J2308" s="18">
        <f t="shared" si="5333"/>
        <v>0</v>
      </c>
      <c r="K2308" s="18">
        <f t="shared" si="5333"/>
        <v>0</v>
      </c>
      <c r="L2308" s="18">
        <f t="shared" si="5298"/>
        <v>15251.6</v>
      </c>
      <c r="M2308" s="18">
        <f t="shared" si="5299"/>
        <v>0</v>
      </c>
      <c r="N2308" s="18">
        <f t="shared" si="5300"/>
        <v>0</v>
      </c>
      <c r="O2308" s="18">
        <f>O2311</f>
        <v>0</v>
      </c>
      <c r="P2308" s="18">
        <f>P2311</f>
        <v>0</v>
      </c>
      <c r="Q2308" s="18">
        <f>Q2311</f>
        <v>0</v>
      </c>
      <c r="R2308" s="18">
        <f t="shared" si="5155"/>
        <v>15251.6</v>
      </c>
      <c r="S2308" s="18">
        <f t="shared" si="5156"/>
        <v>0</v>
      </c>
      <c r="T2308" s="18">
        <f t="shared" si="5157"/>
        <v>0</v>
      </c>
      <c r="U2308" s="18">
        <f>U2311</f>
        <v>0</v>
      </c>
      <c r="V2308" s="18">
        <f>V2311</f>
        <v>0</v>
      </c>
      <c r="W2308" s="18">
        <f>W2311</f>
        <v>0</v>
      </c>
      <c r="X2308" s="18">
        <f t="shared" si="5158"/>
        <v>15251.6</v>
      </c>
      <c r="Y2308" s="18">
        <f t="shared" si="5159"/>
        <v>0</v>
      </c>
      <c r="Z2308" s="18">
        <f t="shared" si="5160"/>
        <v>0</v>
      </c>
      <c r="AA2308" s="18">
        <f>AA2311</f>
        <v>0</v>
      </c>
      <c r="AB2308" s="18">
        <f>AB2311</f>
        <v>0</v>
      </c>
      <c r="AC2308" s="18">
        <f>AC2311</f>
        <v>0</v>
      </c>
      <c r="AD2308" s="18">
        <f t="shared" si="5161"/>
        <v>15251.6</v>
      </c>
      <c r="AE2308" s="18">
        <f t="shared" si="5162"/>
        <v>0</v>
      </c>
      <c r="AF2308" s="18">
        <f t="shared" si="5163"/>
        <v>0</v>
      </c>
      <c r="AG2308" s="18">
        <f>AG2311</f>
        <v>0</v>
      </c>
      <c r="AH2308" s="18">
        <f t="shared" si="5302"/>
        <v>15251.6</v>
      </c>
      <c r="AI2308" s="18">
        <f t="shared" si="5303"/>
        <v>0</v>
      </c>
      <c r="AJ2308" s="18">
        <f t="shared" si="5304"/>
        <v>0</v>
      </c>
      <c r="AK2308" s="18">
        <f>AK2311</f>
        <v>0</v>
      </c>
      <c r="AL2308" s="18">
        <f>AL2311</f>
        <v>0</v>
      </c>
      <c r="AM2308" s="18">
        <f>AM2311</f>
        <v>0</v>
      </c>
      <c r="AN2308" s="18">
        <f t="shared" si="5192"/>
        <v>15251.6</v>
      </c>
      <c r="AO2308" s="18">
        <f t="shared" si="5193"/>
        <v>0</v>
      </c>
      <c r="AP2308" s="18">
        <f t="shared" si="5194"/>
        <v>0</v>
      </c>
      <c r="AQ2308" s="18">
        <f>AQ2311</f>
        <v>0</v>
      </c>
      <c r="AR2308" s="18">
        <f t="shared" si="5195"/>
        <v>15251.6</v>
      </c>
      <c r="AS2308" s="18">
        <f>AS2311</f>
        <v>0</v>
      </c>
      <c r="AT2308" s="18">
        <f>AT2311</f>
        <v>0</v>
      </c>
      <c r="AU2308" s="18">
        <f>AU2311</f>
        <v>0</v>
      </c>
      <c r="AV2308" s="18">
        <f t="shared" si="5279"/>
        <v>15251.6</v>
      </c>
      <c r="AW2308" s="18">
        <f t="shared" si="5280"/>
        <v>0</v>
      </c>
      <c r="AX2308" s="18">
        <f t="shared" si="5281"/>
        <v>0</v>
      </c>
      <c r="AY2308" s="18">
        <f>AY2311</f>
        <v>0</v>
      </c>
      <c r="AZ2308" s="18">
        <f>AZ2311</f>
        <v>0</v>
      </c>
      <c r="BA2308" s="18">
        <f t="shared" si="5277"/>
        <v>15251.6</v>
      </c>
      <c r="BB2308" s="18">
        <f t="shared" si="5278"/>
        <v>0</v>
      </c>
      <c r="BC2308" s="18">
        <f>BC2311+BC2309</f>
        <v>-1500.728000000001</v>
      </c>
      <c r="BD2308" s="18">
        <f t="shared" ref="BD2308:BI2308" si="5334">BD2311+BD2309</f>
        <v>0</v>
      </c>
      <c r="BE2308" s="18">
        <f t="shared" si="5334"/>
        <v>0</v>
      </c>
      <c r="BF2308" s="18">
        <f t="shared" si="5212"/>
        <v>13750.871999999999</v>
      </c>
      <c r="BG2308" s="18">
        <f t="shared" si="5213"/>
        <v>0</v>
      </c>
      <c r="BH2308" s="18">
        <f t="shared" si="5214"/>
        <v>0</v>
      </c>
      <c r="BI2308" s="18">
        <f t="shared" si="5334"/>
        <v>0</v>
      </c>
      <c r="BJ2308" s="25"/>
      <c r="BK2308" s="36"/>
    </row>
    <row r="2309" spans="1:92" x14ac:dyDescent="0.3">
      <c r="A2309" s="19" t="s">
        <v>1363</v>
      </c>
      <c r="B2309" s="50">
        <v>830</v>
      </c>
      <c r="C2309" s="51"/>
      <c r="D2309" s="51"/>
      <c r="E2309" s="14" t="s">
        <v>476</v>
      </c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>
        <f>BC2310</f>
        <v>13750.871999999999</v>
      </c>
      <c r="BD2309" s="18">
        <f t="shared" ref="BD2309:BI2309" si="5335">BD2310</f>
        <v>0</v>
      </c>
      <c r="BE2309" s="18">
        <f t="shared" si="5335"/>
        <v>0</v>
      </c>
      <c r="BF2309" s="18">
        <f t="shared" si="5212"/>
        <v>13750.871999999999</v>
      </c>
      <c r="BG2309" s="18">
        <f t="shared" si="5213"/>
        <v>0</v>
      </c>
      <c r="BH2309" s="18">
        <f t="shared" si="5214"/>
        <v>0</v>
      </c>
      <c r="BI2309" s="18">
        <f t="shared" si="5335"/>
        <v>0</v>
      </c>
      <c r="BJ2309" s="25"/>
      <c r="BK2309" s="36"/>
    </row>
    <row r="2310" spans="1:92" x14ac:dyDescent="0.3">
      <c r="A2310" s="19" t="s">
        <v>1363</v>
      </c>
      <c r="B2310" s="50">
        <v>830</v>
      </c>
      <c r="C2310" s="51" t="s">
        <v>137</v>
      </c>
      <c r="D2310" s="51" t="s">
        <v>28</v>
      </c>
      <c r="E2310" s="14" t="s">
        <v>429</v>
      </c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>
        <v>13750.871999999999</v>
      </c>
      <c r="BD2310" s="18"/>
      <c r="BE2310" s="18"/>
      <c r="BF2310" s="18">
        <f t="shared" si="5212"/>
        <v>13750.871999999999</v>
      </c>
      <c r="BG2310" s="18">
        <f t="shared" si="5213"/>
        <v>0</v>
      </c>
      <c r="BH2310" s="18">
        <f t="shared" si="5214"/>
        <v>0</v>
      </c>
      <c r="BI2310" s="18"/>
      <c r="BJ2310" s="25"/>
      <c r="BK2310" s="36"/>
    </row>
    <row r="2311" spans="1:92" hidden="1" x14ac:dyDescent="0.3">
      <c r="A2311" s="19" t="s">
        <v>1363</v>
      </c>
      <c r="B2311" s="43">
        <v>850</v>
      </c>
      <c r="C2311" s="47"/>
      <c r="D2311" s="47"/>
      <c r="E2311" s="14" t="s">
        <v>477</v>
      </c>
      <c r="F2311" s="18">
        <f t="shared" si="5332"/>
        <v>15251.6</v>
      </c>
      <c r="G2311" s="18">
        <f t="shared" si="5332"/>
        <v>0</v>
      </c>
      <c r="H2311" s="18">
        <f t="shared" si="5332"/>
        <v>0</v>
      </c>
      <c r="I2311" s="18">
        <f t="shared" si="5332"/>
        <v>0</v>
      </c>
      <c r="J2311" s="18">
        <f t="shared" si="5332"/>
        <v>0</v>
      </c>
      <c r="K2311" s="18">
        <f t="shared" si="5332"/>
        <v>0</v>
      </c>
      <c r="L2311" s="18">
        <f t="shared" si="5298"/>
        <v>15251.6</v>
      </c>
      <c r="M2311" s="18">
        <f t="shared" si="5299"/>
        <v>0</v>
      </c>
      <c r="N2311" s="18">
        <f t="shared" si="5300"/>
        <v>0</v>
      </c>
      <c r="O2311" s="18">
        <f t="shared" si="5332"/>
        <v>0</v>
      </c>
      <c r="P2311" s="18">
        <f t="shared" si="5332"/>
        <v>0</v>
      </c>
      <c r="Q2311" s="18">
        <f t="shared" si="5332"/>
        <v>0</v>
      </c>
      <c r="R2311" s="18">
        <f t="shared" ref="R2311:R2378" si="5336">L2311+O2311</f>
        <v>15251.6</v>
      </c>
      <c r="S2311" s="18">
        <f t="shared" ref="S2311:S2378" si="5337">M2311+P2311</f>
        <v>0</v>
      </c>
      <c r="T2311" s="18">
        <f t="shared" ref="T2311:T2378" si="5338">N2311+Q2311</f>
        <v>0</v>
      </c>
      <c r="U2311" s="18">
        <f t="shared" si="5332"/>
        <v>0</v>
      </c>
      <c r="V2311" s="18">
        <f t="shared" si="5332"/>
        <v>0</v>
      </c>
      <c r="W2311" s="18">
        <f t="shared" si="5332"/>
        <v>0</v>
      </c>
      <c r="X2311" s="18">
        <f t="shared" ref="X2311:X2378" si="5339">R2311+U2311</f>
        <v>15251.6</v>
      </c>
      <c r="Y2311" s="18">
        <f t="shared" ref="Y2311:Y2378" si="5340">S2311+V2311</f>
        <v>0</v>
      </c>
      <c r="Z2311" s="18">
        <f t="shared" ref="Z2311:Z2378" si="5341">T2311+W2311</f>
        <v>0</v>
      </c>
      <c r="AA2311" s="18">
        <f t="shared" si="5332"/>
        <v>0</v>
      </c>
      <c r="AB2311" s="18">
        <f t="shared" si="5332"/>
        <v>0</v>
      </c>
      <c r="AC2311" s="18">
        <f t="shared" si="5332"/>
        <v>0</v>
      </c>
      <c r="AD2311" s="18">
        <f t="shared" ref="AD2311:AD2378" si="5342">X2311+AA2311</f>
        <v>15251.6</v>
      </c>
      <c r="AE2311" s="18">
        <f t="shared" ref="AE2311:AE2378" si="5343">Y2311+AB2311</f>
        <v>0</v>
      </c>
      <c r="AF2311" s="18">
        <f t="shared" ref="AF2311:AF2378" si="5344">Z2311+AC2311</f>
        <v>0</v>
      </c>
      <c r="AG2311" s="18">
        <f t="shared" si="5332"/>
        <v>0</v>
      </c>
      <c r="AH2311" s="18">
        <f t="shared" si="5302"/>
        <v>15251.6</v>
      </c>
      <c r="AI2311" s="18">
        <f t="shared" si="5303"/>
        <v>0</v>
      </c>
      <c r="AJ2311" s="18">
        <f t="shared" si="5304"/>
        <v>0</v>
      </c>
      <c r="AK2311" s="18">
        <f t="shared" si="5332"/>
        <v>0</v>
      </c>
      <c r="AL2311" s="18">
        <f t="shared" si="5332"/>
        <v>0</v>
      </c>
      <c r="AM2311" s="18">
        <f t="shared" si="5332"/>
        <v>0</v>
      </c>
      <c r="AN2311" s="18">
        <f t="shared" si="5192"/>
        <v>15251.6</v>
      </c>
      <c r="AO2311" s="18">
        <f t="shared" si="5193"/>
        <v>0</v>
      </c>
      <c r="AP2311" s="18">
        <f t="shared" si="5194"/>
        <v>0</v>
      </c>
      <c r="AQ2311" s="18">
        <f t="shared" si="5332"/>
        <v>0</v>
      </c>
      <c r="AR2311" s="18">
        <f t="shared" si="5195"/>
        <v>15251.6</v>
      </c>
      <c r="AS2311" s="18">
        <f t="shared" si="5332"/>
        <v>0</v>
      </c>
      <c r="AT2311" s="18">
        <f t="shared" si="5332"/>
        <v>0</v>
      </c>
      <c r="AU2311" s="18">
        <f t="shared" si="5332"/>
        <v>0</v>
      </c>
      <c r="AV2311" s="18">
        <f t="shared" si="5279"/>
        <v>15251.6</v>
      </c>
      <c r="AW2311" s="18">
        <f t="shared" si="5280"/>
        <v>0</v>
      </c>
      <c r="AX2311" s="18">
        <f t="shared" si="5281"/>
        <v>0</v>
      </c>
      <c r="AY2311" s="18">
        <f t="shared" si="5332"/>
        <v>0</v>
      </c>
      <c r="AZ2311" s="18">
        <f t="shared" si="5332"/>
        <v>0</v>
      </c>
      <c r="BA2311" s="18">
        <f t="shared" si="5277"/>
        <v>15251.6</v>
      </c>
      <c r="BB2311" s="18">
        <f t="shared" si="5278"/>
        <v>0</v>
      </c>
      <c r="BC2311" s="18">
        <f t="shared" si="5332"/>
        <v>-15251.6</v>
      </c>
      <c r="BD2311" s="18">
        <f t="shared" si="5332"/>
        <v>0</v>
      </c>
      <c r="BE2311" s="18">
        <f t="shared" si="5332"/>
        <v>0</v>
      </c>
      <c r="BF2311" s="18">
        <f t="shared" si="5212"/>
        <v>0</v>
      </c>
      <c r="BG2311" s="18">
        <f t="shared" si="5213"/>
        <v>0</v>
      </c>
      <c r="BH2311" s="18">
        <f t="shared" si="5214"/>
        <v>0</v>
      </c>
      <c r="BI2311" s="18">
        <f t="shared" si="5332"/>
        <v>0</v>
      </c>
      <c r="BJ2311" s="25">
        <v>0</v>
      </c>
      <c r="BK2311" s="36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</row>
    <row r="2312" spans="1:92" hidden="1" x14ac:dyDescent="0.3">
      <c r="A2312" s="19" t="s">
        <v>1363</v>
      </c>
      <c r="B2312" s="43">
        <v>850</v>
      </c>
      <c r="C2312" s="47" t="s">
        <v>137</v>
      </c>
      <c r="D2312" s="47" t="s">
        <v>28</v>
      </c>
      <c r="E2312" s="14" t="s">
        <v>429</v>
      </c>
      <c r="F2312" s="18">
        <v>15251.6</v>
      </c>
      <c r="G2312" s="18">
        <v>0</v>
      </c>
      <c r="H2312" s="18">
        <v>0</v>
      </c>
      <c r="I2312" s="18"/>
      <c r="J2312" s="18"/>
      <c r="K2312" s="18"/>
      <c r="L2312" s="18">
        <f t="shared" si="5298"/>
        <v>15251.6</v>
      </c>
      <c r="M2312" s="18">
        <f t="shared" si="5299"/>
        <v>0</v>
      </c>
      <c r="N2312" s="18">
        <f t="shared" si="5300"/>
        <v>0</v>
      </c>
      <c r="O2312" s="18"/>
      <c r="P2312" s="18"/>
      <c r="Q2312" s="18"/>
      <c r="R2312" s="18">
        <f t="shared" si="5336"/>
        <v>15251.6</v>
      </c>
      <c r="S2312" s="18">
        <f t="shared" si="5337"/>
        <v>0</v>
      </c>
      <c r="T2312" s="18">
        <f t="shared" si="5338"/>
        <v>0</v>
      </c>
      <c r="U2312" s="18"/>
      <c r="V2312" s="18"/>
      <c r="W2312" s="18"/>
      <c r="X2312" s="18">
        <f t="shared" si="5339"/>
        <v>15251.6</v>
      </c>
      <c r="Y2312" s="18">
        <f t="shared" si="5340"/>
        <v>0</v>
      </c>
      <c r="Z2312" s="18">
        <f t="shared" si="5341"/>
        <v>0</v>
      </c>
      <c r="AA2312" s="18"/>
      <c r="AB2312" s="18"/>
      <c r="AC2312" s="18"/>
      <c r="AD2312" s="18">
        <f t="shared" si="5342"/>
        <v>15251.6</v>
      </c>
      <c r="AE2312" s="18">
        <f t="shared" si="5343"/>
        <v>0</v>
      </c>
      <c r="AF2312" s="18">
        <f t="shared" si="5344"/>
        <v>0</v>
      </c>
      <c r="AG2312" s="18"/>
      <c r="AH2312" s="18">
        <f t="shared" si="5302"/>
        <v>15251.6</v>
      </c>
      <c r="AI2312" s="18">
        <f t="shared" si="5303"/>
        <v>0</v>
      </c>
      <c r="AJ2312" s="18">
        <f t="shared" si="5304"/>
        <v>0</v>
      </c>
      <c r="AK2312" s="18"/>
      <c r="AL2312" s="18"/>
      <c r="AM2312" s="18"/>
      <c r="AN2312" s="18">
        <f t="shared" si="5192"/>
        <v>15251.6</v>
      </c>
      <c r="AO2312" s="18">
        <f t="shared" si="5193"/>
        <v>0</v>
      </c>
      <c r="AP2312" s="18">
        <f t="shared" si="5194"/>
        <v>0</v>
      </c>
      <c r="AQ2312" s="18"/>
      <c r="AR2312" s="18">
        <f t="shared" si="5195"/>
        <v>15251.6</v>
      </c>
      <c r="AS2312" s="18"/>
      <c r="AT2312" s="18"/>
      <c r="AU2312" s="18"/>
      <c r="AV2312" s="18">
        <f t="shared" si="5279"/>
        <v>15251.6</v>
      </c>
      <c r="AW2312" s="18">
        <f t="shared" si="5280"/>
        <v>0</v>
      </c>
      <c r="AX2312" s="18">
        <f t="shared" si="5281"/>
        <v>0</v>
      </c>
      <c r="AY2312" s="18"/>
      <c r="AZ2312" s="18"/>
      <c r="BA2312" s="18">
        <f t="shared" si="5277"/>
        <v>15251.6</v>
      </c>
      <c r="BB2312" s="18">
        <f t="shared" si="5278"/>
        <v>0</v>
      </c>
      <c r="BC2312" s="18">
        <v>-15251.6</v>
      </c>
      <c r="BD2312" s="18"/>
      <c r="BE2312" s="18"/>
      <c r="BF2312" s="18">
        <f t="shared" si="5212"/>
        <v>0</v>
      </c>
      <c r="BG2312" s="18">
        <f t="shared" si="5213"/>
        <v>0</v>
      </c>
      <c r="BH2312" s="18">
        <f t="shared" si="5214"/>
        <v>0</v>
      </c>
      <c r="BI2312" s="18"/>
      <c r="BJ2312" s="25">
        <v>0</v>
      </c>
      <c r="BK2312" s="36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</row>
    <row r="2313" spans="1:92" ht="31.2" x14ac:dyDescent="0.3">
      <c r="A2313" s="19" t="s">
        <v>1038</v>
      </c>
      <c r="B2313" s="19"/>
      <c r="C2313" s="19"/>
      <c r="D2313" s="19"/>
      <c r="E2313" s="14" t="s">
        <v>1432</v>
      </c>
      <c r="F2313" s="18">
        <f t="shared" ref="F2313:BI2315" si="5345">F2314</f>
        <v>11495</v>
      </c>
      <c r="G2313" s="18">
        <f t="shared" si="5345"/>
        <v>0</v>
      </c>
      <c r="H2313" s="18">
        <f t="shared" si="5345"/>
        <v>0</v>
      </c>
      <c r="I2313" s="18">
        <f t="shared" si="5345"/>
        <v>0</v>
      </c>
      <c r="J2313" s="18">
        <f t="shared" si="5345"/>
        <v>0</v>
      </c>
      <c r="K2313" s="18">
        <f t="shared" si="5345"/>
        <v>0</v>
      </c>
      <c r="L2313" s="18">
        <f t="shared" si="5298"/>
        <v>11495</v>
      </c>
      <c r="M2313" s="18">
        <f t="shared" si="5299"/>
        <v>0</v>
      </c>
      <c r="N2313" s="18">
        <f t="shared" si="5300"/>
        <v>0</v>
      </c>
      <c r="O2313" s="18">
        <f t="shared" si="5345"/>
        <v>0</v>
      </c>
      <c r="P2313" s="18">
        <f t="shared" si="5345"/>
        <v>0</v>
      </c>
      <c r="Q2313" s="18">
        <f t="shared" si="5345"/>
        <v>0</v>
      </c>
      <c r="R2313" s="18">
        <f t="shared" si="5336"/>
        <v>11495</v>
      </c>
      <c r="S2313" s="18">
        <f t="shared" si="5337"/>
        <v>0</v>
      </c>
      <c r="T2313" s="18">
        <f t="shared" si="5338"/>
        <v>0</v>
      </c>
      <c r="U2313" s="18">
        <f t="shared" si="5345"/>
        <v>0</v>
      </c>
      <c r="V2313" s="18">
        <f t="shared" si="5345"/>
        <v>0</v>
      </c>
      <c r="W2313" s="18">
        <f t="shared" si="5345"/>
        <v>0</v>
      </c>
      <c r="X2313" s="18">
        <f t="shared" si="5339"/>
        <v>11495</v>
      </c>
      <c r="Y2313" s="18">
        <f t="shared" si="5340"/>
        <v>0</v>
      </c>
      <c r="Z2313" s="18">
        <f t="shared" si="5341"/>
        <v>0</v>
      </c>
      <c r="AA2313" s="18">
        <f t="shared" si="5345"/>
        <v>0</v>
      </c>
      <c r="AB2313" s="18">
        <f t="shared" si="5345"/>
        <v>0</v>
      </c>
      <c r="AC2313" s="18">
        <f t="shared" si="5345"/>
        <v>0</v>
      </c>
      <c r="AD2313" s="18">
        <f t="shared" si="5342"/>
        <v>11495</v>
      </c>
      <c r="AE2313" s="18">
        <f t="shared" si="5343"/>
        <v>0</v>
      </c>
      <c r="AF2313" s="18">
        <f t="shared" si="5344"/>
        <v>0</v>
      </c>
      <c r="AG2313" s="18">
        <f t="shared" si="5345"/>
        <v>0</v>
      </c>
      <c r="AH2313" s="18">
        <f t="shared" si="5302"/>
        <v>11495</v>
      </c>
      <c r="AI2313" s="18">
        <f t="shared" si="5303"/>
        <v>0</v>
      </c>
      <c r="AJ2313" s="18">
        <f t="shared" si="5304"/>
        <v>0</v>
      </c>
      <c r="AK2313" s="18">
        <f t="shared" si="5345"/>
        <v>0</v>
      </c>
      <c r="AL2313" s="18">
        <f t="shared" si="5345"/>
        <v>0</v>
      </c>
      <c r="AM2313" s="18">
        <f t="shared" si="5345"/>
        <v>0</v>
      </c>
      <c r="AN2313" s="18">
        <f t="shared" si="5192"/>
        <v>11495</v>
      </c>
      <c r="AO2313" s="18">
        <f t="shared" si="5193"/>
        <v>0</v>
      </c>
      <c r="AP2313" s="18">
        <f t="shared" si="5194"/>
        <v>0</v>
      </c>
      <c r="AQ2313" s="18">
        <f t="shared" si="5345"/>
        <v>0</v>
      </c>
      <c r="AR2313" s="18">
        <f t="shared" si="5195"/>
        <v>11495</v>
      </c>
      <c r="AS2313" s="18">
        <f t="shared" si="5345"/>
        <v>0</v>
      </c>
      <c r="AT2313" s="18">
        <f t="shared" si="5345"/>
        <v>0</v>
      </c>
      <c r="AU2313" s="18">
        <f t="shared" si="5345"/>
        <v>0</v>
      </c>
      <c r="AV2313" s="18">
        <f t="shared" si="5279"/>
        <v>11495</v>
      </c>
      <c r="AW2313" s="18">
        <f t="shared" si="5280"/>
        <v>0</v>
      </c>
      <c r="AX2313" s="18">
        <f t="shared" si="5281"/>
        <v>0</v>
      </c>
      <c r="AY2313" s="18">
        <f t="shared" si="5345"/>
        <v>0</v>
      </c>
      <c r="AZ2313" s="18">
        <f t="shared" si="5345"/>
        <v>0</v>
      </c>
      <c r="BA2313" s="18">
        <f t="shared" si="5277"/>
        <v>11495</v>
      </c>
      <c r="BB2313" s="18">
        <f t="shared" si="5278"/>
        <v>0</v>
      </c>
      <c r="BC2313" s="18">
        <f t="shared" si="5345"/>
        <v>0</v>
      </c>
      <c r="BD2313" s="18">
        <f t="shared" si="5345"/>
        <v>0</v>
      </c>
      <c r="BE2313" s="18">
        <f t="shared" si="5345"/>
        <v>0</v>
      </c>
      <c r="BF2313" s="18">
        <f t="shared" si="5212"/>
        <v>11495</v>
      </c>
      <c r="BG2313" s="18">
        <f t="shared" si="5213"/>
        <v>0</v>
      </c>
      <c r="BH2313" s="18">
        <f t="shared" si="5214"/>
        <v>0</v>
      </c>
      <c r="BI2313" s="18">
        <f t="shared" si="5345"/>
        <v>0</v>
      </c>
      <c r="BJ2313" s="25"/>
      <c r="BK2313" s="36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</row>
    <row r="2314" spans="1:92" ht="46.8" x14ac:dyDescent="0.3">
      <c r="A2314" s="19" t="s">
        <v>1038</v>
      </c>
      <c r="B2314" s="50">
        <v>400</v>
      </c>
      <c r="C2314" s="51"/>
      <c r="D2314" s="51"/>
      <c r="E2314" s="14" t="s">
        <v>457</v>
      </c>
      <c r="F2314" s="18">
        <f t="shared" si="5345"/>
        <v>11495</v>
      </c>
      <c r="G2314" s="18">
        <f t="shared" si="5345"/>
        <v>0</v>
      </c>
      <c r="H2314" s="18">
        <f t="shared" si="5345"/>
        <v>0</v>
      </c>
      <c r="I2314" s="18">
        <f t="shared" si="5345"/>
        <v>0</v>
      </c>
      <c r="J2314" s="18">
        <f t="shared" si="5345"/>
        <v>0</v>
      </c>
      <c r="K2314" s="18">
        <f t="shared" si="5345"/>
        <v>0</v>
      </c>
      <c r="L2314" s="18">
        <f t="shared" si="5298"/>
        <v>11495</v>
      </c>
      <c r="M2314" s="18">
        <f t="shared" si="5299"/>
        <v>0</v>
      </c>
      <c r="N2314" s="18">
        <f t="shared" si="5300"/>
        <v>0</v>
      </c>
      <c r="O2314" s="18">
        <f t="shared" si="5345"/>
        <v>0</v>
      </c>
      <c r="P2314" s="18">
        <f t="shared" si="5345"/>
        <v>0</v>
      </c>
      <c r="Q2314" s="18">
        <f t="shared" si="5345"/>
        <v>0</v>
      </c>
      <c r="R2314" s="18">
        <f t="shared" si="5336"/>
        <v>11495</v>
      </c>
      <c r="S2314" s="18">
        <f t="shared" si="5337"/>
        <v>0</v>
      </c>
      <c r="T2314" s="18">
        <f t="shared" si="5338"/>
        <v>0</v>
      </c>
      <c r="U2314" s="18">
        <f t="shared" si="5345"/>
        <v>0</v>
      </c>
      <c r="V2314" s="18">
        <f t="shared" si="5345"/>
        <v>0</v>
      </c>
      <c r="W2314" s="18">
        <f t="shared" si="5345"/>
        <v>0</v>
      </c>
      <c r="X2314" s="18">
        <f t="shared" si="5339"/>
        <v>11495</v>
      </c>
      <c r="Y2314" s="18">
        <f t="shared" si="5340"/>
        <v>0</v>
      </c>
      <c r="Z2314" s="18">
        <f t="shared" si="5341"/>
        <v>0</v>
      </c>
      <c r="AA2314" s="18">
        <f t="shared" si="5345"/>
        <v>0</v>
      </c>
      <c r="AB2314" s="18">
        <f t="shared" si="5345"/>
        <v>0</v>
      </c>
      <c r="AC2314" s="18">
        <f t="shared" si="5345"/>
        <v>0</v>
      </c>
      <c r="AD2314" s="18">
        <f t="shared" si="5342"/>
        <v>11495</v>
      </c>
      <c r="AE2314" s="18">
        <f t="shared" si="5343"/>
        <v>0</v>
      </c>
      <c r="AF2314" s="18">
        <f t="shared" si="5344"/>
        <v>0</v>
      </c>
      <c r="AG2314" s="18">
        <f t="shared" si="5345"/>
        <v>0</v>
      </c>
      <c r="AH2314" s="18">
        <f t="shared" si="5302"/>
        <v>11495</v>
      </c>
      <c r="AI2314" s="18">
        <f t="shared" si="5303"/>
        <v>0</v>
      </c>
      <c r="AJ2314" s="18">
        <f t="shared" si="5304"/>
        <v>0</v>
      </c>
      <c r="AK2314" s="18">
        <f t="shared" si="5345"/>
        <v>0</v>
      </c>
      <c r="AL2314" s="18">
        <f t="shared" si="5345"/>
        <v>0</v>
      </c>
      <c r="AM2314" s="18">
        <f t="shared" si="5345"/>
        <v>0</v>
      </c>
      <c r="AN2314" s="18">
        <f t="shared" si="5192"/>
        <v>11495</v>
      </c>
      <c r="AO2314" s="18">
        <f t="shared" si="5193"/>
        <v>0</v>
      </c>
      <c r="AP2314" s="18">
        <f t="shared" si="5194"/>
        <v>0</v>
      </c>
      <c r="AQ2314" s="18">
        <f t="shared" si="5345"/>
        <v>0</v>
      </c>
      <c r="AR2314" s="18">
        <f t="shared" si="5195"/>
        <v>11495</v>
      </c>
      <c r="AS2314" s="18">
        <f t="shared" si="5345"/>
        <v>0</v>
      </c>
      <c r="AT2314" s="18">
        <f t="shared" si="5345"/>
        <v>0</v>
      </c>
      <c r="AU2314" s="18">
        <f t="shared" si="5345"/>
        <v>0</v>
      </c>
      <c r="AV2314" s="18">
        <f t="shared" si="5279"/>
        <v>11495</v>
      </c>
      <c r="AW2314" s="18">
        <f t="shared" si="5280"/>
        <v>0</v>
      </c>
      <c r="AX2314" s="18">
        <f t="shared" si="5281"/>
        <v>0</v>
      </c>
      <c r="AY2314" s="18">
        <f t="shared" si="5345"/>
        <v>0</v>
      </c>
      <c r="AZ2314" s="18">
        <f t="shared" si="5345"/>
        <v>0</v>
      </c>
      <c r="BA2314" s="18">
        <f t="shared" si="5277"/>
        <v>11495</v>
      </c>
      <c r="BB2314" s="18">
        <f t="shared" si="5278"/>
        <v>0</v>
      </c>
      <c r="BC2314" s="18">
        <f t="shared" si="5345"/>
        <v>0</v>
      </c>
      <c r="BD2314" s="18">
        <f t="shared" si="5345"/>
        <v>0</v>
      </c>
      <c r="BE2314" s="18">
        <f t="shared" si="5345"/>
        <v>0</v>
      </c>
      <c r="BF2314" s="18">
        <f t="shared" si="5212"/>
        <v>11495</v>
      </c>
      <c r="BG2314" s="18">
        <f t="shared" si="5213"/>
        <v>0</v>
      </c>
      <c r="BH2314" s="18">
        <f t="shared" si="5214"/>
        <v>0</v>
      </c>
      <c r="BI2314" s="18">
        <f t="shared" si="5345"/>
        <v>0</v>
      </c>
      <c r="BJ2314" s="25"/>
      <c r="BK2314" s="36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</row>
    <row r="2315" spans="1:92" x14ac:dyDescent="0.3">
      <c r="A2315" s="19" t="s">
        <v>1038</v>
      </c>
      <c r="B2315" s="50">
        <v>410</v>
      </c>
      <c r="C2315" s="51"/>
      <c r="D2315" s="51"/>
      <c r="E2315" s="14" t="s">
        <v>470</v>
      </c>
      <c r="F2315" s="18">
        <f t="shared" si="5345"/>
        <v>11495</v>
      </c>
      <c r="G2315" s="18">
        <f t="shared" si="5345"/>
        <v>0</v>
      </c>
      <c r="H2315" s="18">
        <f t="shared" si="5345"/>
        <v>0</v>
      </c>
      <c r="I2315" s="18">
        <f t="shared" si="5345"/>
        <v>0</v>
      </c>
      <c r="J2315" s="18">
        <f t="shared" si="5345"/>
        <v>0</v>
      </c>
      <c r="K2315" s="18">
        <f t="shared" si="5345"/>
        <v>0</v>
      </c>
      <c r="L2315" s="18">
        <f t="shared" si="5298"/>
        <v>11495</v>
      </c>
      <c r="M2315" s="18">
        <f t="shared" si="5299"/>
        <v>0</v>
      </c>
      <c r="N2315" s="18">
        <f t="shared" si="5300"/>
        <v>0</v>
      </c>
      <c r="O2315" s="18">
        <f t="shared" si="5345"/>
        <v>0</v>
      </c>
      <c r="P2315" s="18">
        <f t="shared" si="5345"/>
        <v>0</v>
      </c>
      <c r="Q2315" s="18">
        <f t="shared" si="5345"/>
        <v>0</v>
      </c>
      <c r="R2315" s="18">
        <f t="shared" si="5336"/>
        <v>11495</v>
      </c>
      <c r="S2315" s="18">
        <f t="shared" si="5337"/>
        <v>0</v>
      </c>
      <c r="T2315" s="18">
        <f t="shared" si="5338"/>
        <v>0</v>
      </c>
      <c r="U2315" s="18">
        <f t="shared" si="5345"/>
        <v>0</v>
      </c>
      <c r="V2315" s="18">
        <f t="shared" si="5345"/>
        <v>0</v>
      </c>
      <c r="W2315" s="18">
        <f t="shared" si="5345"/>
        <v>0</v>
      </c>
      <c r="X2315" s="18">
        <f t="shared" si="5339"/>
        <v>11495</v>
      </c>
      <c r="Y2315" s="18">
        <f t="shared" si="5340"/>
        <v>0</v>
      </c>
      <c r="Z2315" s="18">
        <f t="shared" si="5341"/>
        <v>0</v>
      </c>
      <c r="AA2315" s="18">
        <f t="shared" si="5345"/>
        <v>0</v>
      </c>
      <c r="AB2315" s="18">
        <f t="shared" si="5345"/>
        <v>0</v>
      </c>
      <c r="AC2315" s="18">
        <f t="shared" si="5345"/>
        <v>0</v>
      </c>
      <c r="AD2315" s="18">
        <f t="shared" si="5342"/>
        <v>11495</v>
      </c>
      <c r="AE2315" s="18">
        <f t="shared" si="5343"/>
        <v>0</v>
      </c>
      <c r="AF2315" s="18">
        <f t="shared" si="5344"/>
        <v>0</v>
      </c>
      <c r="AG2315" s="18">
        <f t="shared" si="5345"/>
        <v>0</v>
      </c>
      <c r="AH2315" s="18">
        <f t="shared" si="5302"/>
        <v>11495</v>
      </c>
      <c r="AI2315" s="18">
        <f t="shared" si="5303"/>
        <v>0</v>
      </c>
      <c r="AJ2315" s="18">
        <f t="shared" si="5304"/>
        <v>0</v>
      </c>
      <c r="AK2315" s="18">
        <f t="shared" si="5345"/>
        <v>0</v>
      </c>
      <c r="AL2315" s="18">
        <f t="shared" si="5345"/>
        <v>0</v>
      </c>
      <c r="AM2315" s="18">
        <f t="shared" si="5345"/>
        <v>0</v>
      </c>
      <c r="AN2315" s="18">
        <f t="shared" si="5192"/>
        <v>11495</v>
      </c>
      <c r="AO2315" s="18">
        <f t="shared" si="5193"/>
        <v>0</v>
      </c>
      <c r="AP2315" s="18">
        <f t="shared" si="5194"/>
        <v>0</v>
      </c>
      <c r="AQ2315" s="18">
        <f t="shared" si="5345"/>
        <v>0</v>
      </c>
      <c r="AR2315" s="18">
        <f t="shared" si="5195"/>
        <v>11495</v>
      </c>
      <c r="AS2315" s="18">
        <f t="shared" si="5345"/>
        <v>0</v>
      </c>
      <c r="AT2315" s="18">
        <f t="shared" si="5345"/>
        <v>0</v>
      </c>
      <c r="AU2315" s="18">
        <f t="shared" si="5345"/>
        <v>0</v>
      </c>
      <c r="AV2315" s="18">
        <f t="shared" si="5279"/>
        <v>11495</v>
      </c>
      <c r="AW2315" s="18">
        <f t="shared" si="5280"/>
        <v>0</v>
      </c>
      <c r="AX2315" s="18">
        <f t="shared" si="5281"/>
        <v>0</v>
      </c>
      <c r="AY2315" s="18">
        <f t="shared" si="5345"/>
        <v>0</v>
      </c>
      <c r="AZ2315" s="18">
        <f t="shared" si="5345"/>
        <v>0</v>
      </c>
      <c r="BA2315" s="18">
        <f t="shared" si="5277"/>
        <v>11495</v>
      </c>
      <c r="BB2315" s="18">
        <f t="shared" si="5278"/>
        <v>0</v>
      </c>
      <c r="BC2315" s="18">
        <f t="shared" si="5345"/>
        <v>0</v>
      </c>
      <c r="BD2315" s="18">
        <f t="shared" si="5345"/>
        <v>0</v>
      </c>
      <c r="BE2315" s="18">
        <f t="shared" si="5345"/>
        <v>0</v>
      </c>
      <c r="BF2315" s="18">
        <f t="shared" si="5212"/>
        <v>11495</v>
      </c>
      <c r="BG2315" s="18">
        <f t="shared" si="5213"/>
        <v>0</v>
      </c>
      <c r="BH2315" s="18">
        <f t="shared" si="5214"/>
        <v>0</v>
      </c>
      <c r="BI2315" s="18">
        <f t="shared" si="5345"/>
        <v>0</v>
      </c>
      <c r="BJ2315" s="25"/>
      <c r="BK2315" s="36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</row>
    <row r="2316" spans="1:92" x14ac:dyDescent="0.3">
      <c r="A2316" s="19" t="s">
        <v>1038</v>
      </c>
      <c r="B2316" s="50">
        <v>410</v>
      </c>
      <c r="C2316" s="51" t="s">
        <v>137</v>
      </c>
      <c r="D2316" s="51" t="s">
        <v>28</v>
      </c>
      <c r="E2316" s="14" t="s">
        <v>429</v>
      </c>
      <c r="F2316" s="18">
        <v>11495</v>
      </c>
      <c r="G2316" s="18">
        <v>0</v>
      </c>
      <c r="H2316" s="18">
        <v>0</v>
      </c>
      <c r="I2316" s="18"/>
      <c r="J2316" s="18"/>
      <c r="K2316" s="18"/>
      <c r="L2316" s="18">
        <f t="shared" si="5298"/>
        <v>11495</v>
      </c>
      <c r="M2316" s="18">
        <f t="shared" si="5299"/>
        <v>0</v>
      </c>
      <c r="N2316" s="18">
        <f t="shared" si="5300"/>
        <v>0</v>
      </c>
      <c r="O2316" s="18"/>
      <c r="P2316" s="18"/>
      <c r="Q2316" s="18"/>
      <c r="R2316" s="18">
        <f t="shared" si="5336"/>
        <v>11495</v>
      </c>
      <c r="S2316" s="18">
        <f t="shared" si="5337"/>
        <v>0</v>
      </c>
      <c r="T2316" s="18">
        <f t="shared" si="5338"/>
        <v>0</v>
      </c>
      <c r="U2316" s="18"/>
      <c r="V2316" s="18"/>
      <c r="W2316" s="18"/>
      <c r="X2316" s="18">
        <f t="shared" si="5339"/>
        <v>11495</v>
      </c>
      <c r="Y2316" s="18">
        <f t="shared" si="5340"/>
        <v>0</v>
      </c>
      <c r="Z2316" s="18">
        <f t="shared" si="5341"/>
        <v>0</v>
      </c>
      <c r="AA2316" s="18"/>
      <c r="AB2316" s="18"/>
      <c r="AC2316" s="18"/>
      <c r="AD2316" s="18">
        <f t="shared" si="5342"/>
        <v>11495</v>
      </c>
      <c r="AE2316" s="18">
        <f t="shared" si="5343"/>
        <v>0</v>
      </c>
      <c r="AF2316" s="18">
        <f t="shared" si="5344"/>
        <v>0</v>
      </c>
      <c r="AG2316" s="18"/>
      <c r="AH2316" s="18">
        <f t="shared" si="5302"/>
        <v>11495</v>
      </c>
      <c r="AI2316" s="18">
        <f t="shared" si="5303"/>
        <v>0</v>
      </c>
      <c r="AJ2316" s="18">
        <f t="shared" si="5304"/>
        <v>0</v>
      </c>
      <c r="AK2316" s="18"/>
      <c r="AL2316" s="18"/>
      <c r="AM2316" s="18"/>
      <c r="AN2316" s="18">
        <f t="shared" si="5192"/>
        <v>11495</v>
      </c>
      <c r="AO2316" s="18">
        <f t="shared" si="5193"/>
        <v>0</v>
      </c>
      <c r="AP2316" s="18">
        <f t="shared" si="5194"/>
        <v>0</v>
      </c>
      <c r="AQ2316" s="18"/>
      <c r="AR2316" s="18">
        <f t="shared" si="5195"/>
        <v>11495</v>
      </c>
      <c r="AS2316" s="18"/>
      <c r="AT2316" s="18"/>
      <c r="AU2316" s="18"/>
      <c r="AV2316" s="18">
        <f t="shared" si="5279"/>
        <v>11495</v>
      </c>
      <c r="AW2316" s="18">
        <f t="shared" si="5280"/>
        <v>0</v>
      </c>
      <c r="AX2316" s="18">
        <f t="shared" si="5281"/>
        <v>0</v>
      </c>
      <c r="AY2316" s="18"/>
      <c r="AZ2316" s="18"/>
      <c r="BA2316" s="18">
        <f t="shared" si="5277"/>
        <v>11495</v>
      </c>
      <c r="BB2316" s="18">
        <f t="shared" si="5278"/>
        <v>0</v>
      </c>
      <c r="BC2316" s="18"/>
      <c r="BD2316" s="18"/>
      <c r="BE2316" s="18"/>
      <c r="BF2316" s="18">
        <f t="shared" si="5212"/>
        <v>11495</v>
      </c>
      <c r="BG2316" s="18">
        <f t="shared" si="5213"/>
        <v>0</v>
      </c>
      <c r="BH2316" s="18">
        <f t="shared" si="5214"/>
        <v>0</v>
      </c>
      <c r="BI2316" s="18"/>
      <c r="BJ2316" s="25"/>
      <c r="BK2316" s="36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</row>
    <row r="2317" spans="1:92" ht="46.8" x14ac:dyDescent="0.3">
      <c r="A2317" s="19" t="s">
        <v>1551</v>
      </c>
      <c r="B2317" s="19"/>
      <c r="C2317" s="14"/>
      <c r="D2317" s="51"/>
      <c r="E2317" s="14" t="s">
        <v>1552</v>
      </c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>
        <f>AS2318</f>
        <v>15502.397999999999</v>
      </c>
      <c r="AT2317" s="18">
        <f t="shared" ref="AT2317:BI2319" si="5346">AT2318</f>
        <v>0</v>
      </c>
      <c r="AU2317" s="18">
        <f t="shared" si="5346"/>
        <v>0</v>
      </c>
      <c r="AV2317" s="18">
        <f t="shared" si="5279"/>
        <v>15502.397999999999</v>
      </c>
      <c r="AW2317" s="18">
        <f t="shared" si="5280"/>
        <v>0</v>
      </c>
      <c r="AX2317" s="18">
        <f t="shared" si="5281"/>
        <v>0</v>
      </c>
      <c r="AY2317" s="18">
        <f t="shared" si="5346"/>
        <v>0</v>
      </c>
      <c r="AZ2317" s="18">
        <f t="shared" si="5346"/>
        <v>0</v>
      </c>
      <c r="BA2317" s="18">
        <f t="shared" si="5277"/>
        <v>15502.397999999999</v>
      </c>
      <c r="BB2317" s="18">
        <f t="shared" si="5278"/>
        <v>0</v>
      </c>
      <c r="BC2317" s="18">
        <f t="shared" si="5346"/>
        <v>0</v>
      </c>
      <c r="BD2317" s="18">
        <f t="shared" si="5346"/>
        <v>0</v>
      </c>
      <c r="BE2317" s="18">
        <f t="shared" si="5346"/>
        <v>0</v>
      </c>
      <c r="BF2317" s="18">
        <f t="shared" si="5212"/>
        <v>15502.397999999999</v>
      </c>
      <c r="BG2317" s="18">
        <f t="shared" si="5213"/>
        <v>0</v>
      </c>
      <c r="BH2317" s="18">
        <f t="shared" si="5214"/>
        <v>0</v>
      </c>
      <c r="BI2317" s="18">
        <f t="shared" si="5346"/>
        <v>0</v>
      </c>
      <c r="BJ2317" s="25"/>
      <c r="BK2317" s="36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</row>
    <row r="2318" spans="1:92" ht="46.8" x14ac:dyDescent="0.3">
      <c r="A2318" s="19" t="s">
        <v>1551</v>
      </c>
      <c r="B2318" s="50">
        <v>400</v>
      </c>
      <c r="C2318" s="51"/>
      <c r="D2318" s="51"/>
      <c r="E2318" s="14" t="s">
        <v>457</v>
      </c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>
        <f>AS2319</f>
        <v>15502.397999999999</v>
      </c>
      <c r="AT2318" s="18">
        <f t="shared" si="5346"/>
        <v>0</v>
      </c>
      <c r="AU2318" s="18">
        <f t="shared" si="5346"/>
        <v>0</v>
      </c>
      <c r="AV2318" s="18">
        <f t="shared" si="5279"/>
        <v>15502.397999999999</v>
      </c>
      <c r="AW2318" s="18">
        <f t="shared" si="5280"/>
        <v>0</v>
      </c>
      <c r="AX2318" s="18">
        <f t="shared" si="5281"/>
        <v>0</v>
      </c>
      <c r="AY2318" s="18">
        <f t="shared" si="5346"/>
        <v>0</v>
      </c>
      <c r="AZ2318" s="18">
        <f t="shared" si="5346"/>
        <v>0</v>
      </c>
      <c r="BA2318" s="18">
        <f t="shared" si="5277"/>
        <v>15502.397999999999</v>
      </c>
      <c r="BB2318" s="18">
        <f t="shared" si="5278"/>
        <v>0</v>
      </c>
      <c r="BC2318" s="18">
        <f t="shared" si="5346"/>
        <v>0</v>
      </c>
      <c r="BD2318" s="18">
        <f t="shared" si="5346"/>
        <v>0</v>
      </c>
      <c r="BE2318" s="18">
        <f t="shared" si="5346"/>
        <v>0</v>
      </c>
      <c r="BF2318" s="18">
        <f t="shared" si="5212"/>
        <v>15502.397999999999</v>
      </c>
      <c r="BG2318" s="18">
        <f t="shared" si="5213"/>
        <v>0</v>
      </c>
      <c r="BH2318" s="18">
        <f t="shared" si="5214"/>
        <v>0</v>
      </c>
      <c r="BI2318" s="18">
        <f t="shared" si="5346"/>
        <v>0</v>
      </c>
      <c r="BJ2318" s="25"/>
      <c r="BK2318" s="36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</row>
    <row r="2319" spans="1:92" x14ac:dyDescent="0.3">
      <c r="A2319" s="19" t="s">
        <v>1551</v>
      </c>
      <c r="B2319" s="50">
        <v>410</v>
      </c>
      <c r="C2319" s="51"/>
      <c r="D2319" s="51"/>
      <c r="E2319" s="14" t="s">
        <v>470</v>
      </c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>
        <f>AS2320</f>
        <v>15502.397999999999</v>
      </c>
      <c r="AT2319" s="18">
        <f t="shared" si="5346"/>
        <v>0</v>
      </c>
      <c r="AU2319" s="18">
        <f t="shared" si="5346"/>
        <v>0</v>
      </c>
      <c r="AV2319" s="18">
        <f t="shared" si="5279"/>
        <v>15502.397999999999</v>
      </c>
      <c r="AW2319" s="18">
        <f t="shared" si="5280"/>
        <v>0</v>
      </c>
      <c r="AX2319" s="18">
        <f t="shared" si="5281"/>
        <v>0</v>
      </c>
      <c r="AY2319" s="18">
        <f t="shared" si="5346"/>
        <v>0</v>
      </c>
      <c r="AZ2319" s="18">
        <f t="shared" si="5346"/>
        <v>0</v>
      </c>
      <c r="BA2319" s="18">
        <f t="shared" si="5277"/>
        <v>15502.397999999999</v>
      </c>
      <c r="BB2319" s="18">
        <f t="shared" si="5278"/>
        <v>0</v>
      </c>
      <c r="BC2319" s="18">
        <f t="shared" si="5346"/>
        <v>0</v>
      </c>
      <c r="BD2319" s="18">
        <f t="shared" si="5346"/>
        <v>0</v>
      </c>
      <c r="BE2319" s="18">
        <f t="shared" si="5346"/>
        <v>0</v>
      </c>
      <c r="BF2319" s="18">
        <f t="shared" si="5212"/>
        <v>15502.397999999999</v>
      </c>
      <c r="BG2319" s="18">
        <f t="shared" si="5213"/>
        <v>0</v>
      </c>
      <c r="BH2319" s="18">
        <f t="shared" si="5214"/>
        <v>0</v>
      </c>
      <c r="BI2319" s="18">
        <f t="shared" si="5346"/>
        <v>0</v>
      </c>
      <c r="BJ2319" s="25"/>
      <c r="BK2319" s="36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</row>
    <row r="2320" spans="1:92" x14ac:dyDescent="0.3">
      <c r="A2320" s="19" t="s">
        <v>1551</v>
      </c>
      <c r="B2320" s="50">
        <v>410</v>
      </c>
      <c r="C2320" s="51" t="s">
        <v>137</v>
      </c>
      <c r="D2320" s="51" t="s">
        <v>28</v>
      </c>
      <c r="E2320" s="14" t="s">
        <v>429</v>
      </c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>
        <v>15502.397999999999</v>
      </c>
      <c r="AT2320" s="18"/>
      <c r="AU2320" s="18"/>
      <c r="AV2320" s="18">
        <f t="shared" si="5279"/>
        <v>15502.397999999999</v>
      </c>
      <c r="AW2320" s="18">
        <f t="shared" si="5280"/>
        <v>0</v>
      </c>
      <c r="AX2320" s="18">
        <f t="shared" si="5281"/>
        <v>0</v>
      </c>
      <c r="AY2320" s="18"/>
      <c r="AZ2320" s="18"/>
      <c r="BA2320" s="18">
        <f t="shared" si="5277"/>
        <v>15502.397999999999</v>
      </c>
      <c r="BB2320" s="18">
        <f t="shared" si="5278"/>
        <v>0</v>
      </c>
      <c r="BC2320" s="18"/>
      <c r="BD2320" s="18"/>
      <c r="BE2320" s="18"/>
      <c r="BF2320" s="18">
        <f t="shared" si="5212"/>
        <v>15502.397999999999</v>
      </c>
      <c r="BG2320" s="18">
        <f t="shared" si="5213"/>
        <v>0</v>
      </c>
      <c r="BH2320" s="18">
        <f t="shared" si="5214"/>
        <v>0</v>
      </c>
      <c r="BI2320" s="18"/>
      <c r="BJ2320" s="25"/>
      <c r="BK2320" s="36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</row>
    <row r="2321" spans="1:92" ht="31.2" hidden="1" x14ac:dyDescent="0.3">
      <c r="A2321" s="19" t="s">
        <v>982</v>
      </c>
      <c r="B2321" s="43"/>
      <c r="C2321" s="47"/>
      <c r="D2321" s="47"/>
      <c r="E2321" s="14" t="s">
        <v>983</v>
      </c>
      <c r="F2321" s="18">
        <f t="shared" ref="F2321:BI2323" si="5347">F2322</f>
        <v>0</v>
      </c>
      <c r="G2321" s="18">
        <f t="shared" si="5347"/>
        <v>0</v>
      </c>
      <c r="H2321" s="18">
        <f t="shared" si="5347"/>
        <v>0</v>
      </c>
      <c r="I2321" s="18">
        <f t="shared" si="5347"/>
        <v>0</v>
      </c>
      <c r="J2321" s="18">
        <f t="shared" si="5347"/>
        <v>0</v>
      </c>
      <c r="K2321" s="18">
        <f t="shared" si="5347"/>
        <v>0</v>
      </c>
      <c r="L2321" s="18">
        <f t="shared" si="5298"/>
        <v>0</v>
      </c>
      <c r="M2321" s="18">
        <f t="shared" si="5299"/>
        <v>0</v>
      </c>
      <c r="N2321" s="18">
        <f t="shared" si="5300"/>
        <v>0</v>
      </c>
      <c r="O2321" s="18">
        <f t="shared" si="5347"/>
        <v>0</v>
      </c>
      <c r="P2321" s="18">
        <f t="shared" si="5347"/>
        <v>0</v>
      </c>
      <c r="Q2321" s="18">
        <f t="shared" si="5347"/>
        <v>0</v>
      </c>
      <c r="R2321" s="18">
        <f t="shared" si="5336"/>
        <v>0</v>
      </c>
      <c r="S2321" s="18">
        <f t="shared" si="5337"/>
        <v>0</v>
      </c>
      <c r="T2321" s="18">
        <f t="shared" si="5338"/>
        <v>0</v>
      </c>
      <c r="U2321" s="18">
        <f t="shared" si="5347"/>
        <v>0</v>
      </c>
      <c r="V2321" s="18">
        <f t="shared" si="5347"/>
        <v>0</v>
      </c>
      <c r="W2321" s="18">
        <f t="shared" si="5347"/>
        <v>0</v>
      </c>
      <c r="X2321" s="18">
        <f t="shared" si="5339"/>
        <v>0</v>
      </c>
      <c r="Y2321" s="18">
        <f t="shared" si="5340"/>
        <v>0</v>
      </c>
      <c r="Z2321" s="18">
        <f t="shared" si="5341"/>
        <v>0</v>
      </c>
      <c r="AA2321" s="18">
        <f t="shared" si="5347"/>
        <v>0</v>
      </c>
      <c r="AB2321" s="18">
        <f t="shared" si="5347"/>
        <v>0</v>
      </c>
      <c r="AC2321" s="18">
        <f t="shared" si="5347"/>
        <v>0</v>
      </c>
      <c r="AD2321" s="18">
        <f t="shared" si="5342"/>
        <v>0</v>
      </c>
      <c r="AE2321" s="18">
        <f t="shared" si="5343"/>
        <v>0</v>
      </c>
      <c r="AF2321" s="18">
        <f t="shared" si="5344"/>
        <v>0</v>
      </c>
      <c r="AG2321" s="18">
        <f t="shared" si="5347"/>
        <v>0</v>
      </c>
      <c r="AH2321" s="18">
        <f t="shared" si="5302"/>
        <v>0</v>
      </c>
      <c r="AI2321" s="18">
        <f t="shared" si="5303"/>
        <v>0</v>
      </c>
      <c r="AJ2321" s="18">
        <f t="shared" si="5304"/>
        <v>0</v>
      </c>
      <c r="AK2321" s="18">
        <f t="shared" si="5347"/>
        <v>0</v>
      </c>
      <c r="AL2321" s="18">
        <f t="shared" si="5347"/>
        <v>0</v>
      </c>
      <c r="AM2321" s="18">
        <f t="shared" si="5347"/>
        <v>0</v>
      </c>
      <c r="AN2321" s="18">
        <f t="shared" si="5192"/>
        <v>0</v>
      </c>
      <c r="AO2321" s="18">
        <f t="shared" si="5193"/>
        <v>0</v>
      </c>
      <c r="AP2321" s="18">
        <f t="shared" si="5194"/>
        <v>0</v>
      </c>
      <c r="AQ2321" s="18">
        <f t="shared" si="5347"/>
        <v>0</v>
      </c>
      <c r="AR2321" s="18">
        <f t="shared" si="5195"/>
        <v>0</v>
      </c>
      <c r="AS2321" s="18">
        <f t="shared" si="5347"/>
        <v>0</v>
      </c>
      <c r="AT2321" s="18">
        <f t="shared" si="5347"/>
        <v>0</v>
      </c>
      <c r="AU2321" s="18">
        <f t="shared" si="5347"/>
        <v>0</v>
      </c>
      <c r="AV2321" s="18">
        <f t="shared" si="5279"/>
        <v>0</v>
      </c>
      <c r="AW2321" s="18">
        <f t="shared" si="5280"/>
        <v>0</v>
      </c>
      <c r="AX2321" s="18">
        <f t="shared" si="5281"/>
        <v>0</v>
      </c>
      <c r="AY2321" s="18">
        <f t="shared" si="5347"/>
        <v>0</v>
      </c>
      <c r="AZ2321" s="18">
        <f t="shared" si="5347"/>
        <v>0</v>
      </c>
      <c r="BA2321" s="18">
        <f t="shared" si="5277"/>
        <v>0</v>
      </c>
      <c r="BB2321" s="18">
        <f t="shared" si="5278"/>
        <v>0</v>
      </c>
      <c r="BC2321" s="18">
        <f t="shared" si="5347"/>
        <v>0</v>
      </c>
      <c r="BD2321" s="18">
        <f t="shared" si="5347"/>
        <v>0</v>
      </c>
      <c r="BE2321" s="18">
        <f t="shared" si="5347"/>
        <v>0</v>
      </c>
      <c r="BF2321" s="18">
        <f t="shared" si="5212"/>
        <v>0</v>
      </c>
      <c r="BG2321" s="18">
        <f t="shared" si="5213"/>
        <v>0</v>
      </c>
      <c r="BH2321" s="18">
        <f t="shared" si="5214"/>
        <v>0</v>
      </c>
      <c r="BI2321" s="18">
        <f t="shared" si="5347"/>
        <v>0</v>
      </c>
      <c r="BJ2321" s="25">
        <v>0</v>
      </c>
      <c r="BK2321" s="36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</row>
    <row r="2322" spans="1:92" ht="46.8" hidden="1" x14ac:dyDescent="0.3">
      <c r="A2322" s="19" t="s">
        <v>982</v>
      </c>
      <c r="B2322" s="43">
        <v>400</v>
      </c>
      <c r="C2322" s="47"/>
      <c r="D2322" s="47"/>
      <c r="E2322" s="14" t="s">
        <v>457</v>
      </c>
      <c r="F2322" s="18">
        <f t="shared" si="5347"/>
        <v>0</v>
      </c>
      <c r="G2322" s="18">
        <f t="shared" si="5347"/>
        <v>0</v>
      </c>
      <c r="H2322" s="18">
        <f t="shared" si="5347"/>
        <v>0</v>
      </c>
      <c r="I2322" s="18">
        <f t="shared" si="5347"/>
        <v>0</v>
      </c>
      <c r="J2322" s="18">
        <f t="shared" si="5347"/>
        <v>0</v>
      </c>
      <c r="K2322" s="18">
        <f t="shared" si="5347"/>
        <v>0</v>
      </c>
      <c r="L2322" s="18">
        <f t="shared" si="5298"/>
        <v>0</v>
      </c>
      <c r="M2322" s="18">
        <f t="shared" si="5299"/>
        <v>0</v>
      </c>
      <c r="N2322" s="18">
        <f t="shared" si="5300"/>
        <v>0</v>
      </c>
      <c r="O2322" s="18">
        <f t="shared" si="5347"/>
        <v>0</v>
      </c>
      <c r="P2322" s="18">
        <f t="shared" si="5347"/>
        <v>0</v>
      </c>
      <c r="Q2322" s="18">
        <f t="shared" si="5347"/>
        <v>0</v>
      </c>
      <c r="R2322" s="18">
        <f t="shared" si="5336"/>
        <v>0</v>
      </c>
      <c r="S2322" s="18">
        <f t="shared" si="5337"/>
        <v>0</v>
      </c>
      <c r="T2322" s="18">
        <f t="shared" si="5338"/>
        <v>0</v>
      </c>
      <c r="U2322" s="18">
        <f t="shared" si="5347"/>
        <v>0</v>
      </c>
      <c r="V2322" s="18">
        <f t="shared" si="5347"/>
        <v>0</v>
      </c>
      <c r="W2322" s="18">
        <f t="shared" si="5347"/>
        <v>0</v>
      </c>
      <c r="X2322" s="18">
        <f t="shared" si="5339"/>
        <v>0</v>
      </c>
      <c r="Y2322" s="18">
        <f t="shared" si="5340"/>
        <v>0</v>
      </c>
      <c r="Z2322" s="18">
        <f t="shared" si="5341"/>
        <v>0</v>
      </c>
      <c r="AA2322" s="18">
        <f t="shared" si="5347"/>
        <v>0</v>
      </c>
      <c r="AB2322" s="18">
        <f t="shared" si="5347"/>
        <v>0</v>
      </c>
      <c r="AC2322" s="18">
        <f t="shared" si="5347"/>
        <v>0</v>
      </c>
      <c r="AD2322" s="18">
        <f t="shared" si="5342"/>
        <v>0</v>
      </c>
      <c r="AE2322" s="18">
        <f t="shared" si="5343"/>
        <v>0</v>
      </c>
      <c r="AF2322" s="18">
        <f t="shared" si="5344"/>
        <v>0</v>
      </c>
      <c r="AG2322" s="18">
        <f t="shared" si="5347"/>
        <v>0</v>
      </c>
      <c r="AH2322" s="18">
        <f t="shared" si="5302"/>
        <v>0</v>
      </c>
      <c r="AI2322" s="18">
        <f t="shared" si="5303"/>
        <v>0</v>
      </c>
      <c r="AJ2322" s="18">
        <f t="shared" si="5304"/>
        <v>0</v>
      </c>
      <c r="AK2322" s="18">
        <f t="shared" si="5347"/>
        <v>0</v>
      </c>
      <c r="AL2322" s="18">
        <f t="shared" si="5347"/>
        <v>0</v>
      </c>
      <c r="AM2322" s="18">
        <f t="shared" si="5347"/>
        <v>0</v>
      </c>
      <c r="AN2322" s="18">
        <f t="shared" si="5192"/>
        <v>0</v>
      </c>
      <c r="AO2322" s="18">
        <f t="shared" si="5193"/>
        <v>0</v>
      </c>
      <c r="AP2322" s="18">
        <f t="shared" si="5194"/>
        <v>0</v>
      </c>
      <c r="AQ2322" s="18">
        <f t="shared" si="5347"/>
        <v>0</v>
      </c>
      <c r="AR2322" s="18">
        <f t="shared" si="5195"/>
        <v>0</v>
      </c>
      <c r="AS2322" s="18">
        <f t="shared" si="5347"/>
        <v>0</v>
      </c>
      <c r="AT2322" s="18">
        <f t="shared" si="5347"/>
        <v>0</v>
      </c>
      <c r="AU2322" s="18">
        <f t="shared" si="5347"/>
        <v>0</v>
      </c>
      <c r="AV2322" s="18">
        <f t="shared" si="5279"/>
        <v>0</v>
      </c>
      <c r="AW2322" s="18">
        <f t="shared" si="5280"/>
        <v>0</v>
      </c>
      <c r="AX2322" s="18">
        <f t="shared" si="5281"/>
        <v>0</v>
      </c>
      <c r="AY2322" s="18">
        <f t="shared" si="5347"/>
        <v>0</v>
      </c>
      <c r="AZ2322" s="18">
        <f t="shared" si="5347"/>
        <v>0</v>
      </c>
      <c r="BA2322" s="18">
        <f t="shared" si="5277"/>
        <v>0</v>
      </c>
      <c r="BB2322" s="18">
        <f t="shared" si="5278"/>
        <v>0</v>
      </c>
      <c r="BC2322" s="18">
        <f t="shared" si="5347"/>
        <v>0</v>
      </c>
      <c r="BD2322" s="18">
        <f t="shared" si="5347"/>
        <v>0</v>
      </c>
      <c r="BE2322" s="18">
        <f t="shared" si="5347"/>
        <v>0</v>
      </c>
      <c r="BF2322" s="18">
        <f t="shared" si="5212"/>
        <v>0</v>
      </c>
      <c r="BG2322" s="18">
        <f t="shared" si="5213"/>
        <v>0</v>
      </c>
      <c r="BH2322" s="18">
        <f t="shared" si="5214"/>
        <v>0</v>
      </c>
      <c r="BI2322" s="18">
        <f t="shared" si="5347"/>
        <v>0</v>
      </c>
      <c r="BJ2322" s="25">
        <v>0</v>
      </c>
      <c r="BK2322" s="36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</row>
    <row r="2323" spans="1:92" hidden="1" x14ac:dyDescent="0.3">
      <c r="A2323" s="19" t="s">
        <v>982</v>
      </c>
      <c r="B2323" s="43">
        <v>410</v>
      </c>
      <c r="C2323" s="47"/>
      <c r="D2323" s="47"/>
      <c r="E2323" s="14" t="s">
        <v>470</v>
      </c>
      <c r="F2323" s="18">
        <f t="shared" si="5347"/>
        <v>0</v>
      </c>
      <c r="G2323" s="18">
        <f t="shared" si="5347"/>
        <v>0</v>
      </c>
      <c r="H2323" s="18">
        <f t="shared" si="5347"/>
        <v>0</v>
      </c>
      <c r="I2323" s="18">
        <f t="shared" si="5347"/>
        <v>0</v>
      </c>
      <c r="J2323" s="18">
        <f t="shared" si="5347"/>
        <v>0</v>
      </c>
      <c r="K2323" s="18">
        <f t="shared" si="5347"/>
        <v>0</v>
      </c>
      <c r="L2323" s="18">
        <f t="shared" si="5298"/>
        <v>0</v>
      </c>
      <c r="M2323" s="18">
        <f t="shared" si="5299"/>
        <v>0</v>
      </c>
      <c r="N2323" s="18">
        <f t="shared" si="5300"/>
        <v>0</v>
      </c>
      <c r="O2323" s="18">
        <f t="shared" si="5347"/>
        <v>0</v>
      </c>
      <c r="P2323" s="18">
        <f t="shared" si="5347"/>
        <v>0</v>
      </c>
      <c r="Q2323" s="18">
        <f t="shared" si="5347"/>
        <v>0</v>
      </c>
      <c r="R2323" s="18">
        <f t="shared" si="5336"/>
        <v>0</v>
      </c>
      <c r="S2323" s="18">
        <f t="shared" si="5337"/>
        <v>0</v>
      </c>
      <c r="T2323" s="18">
        <f t="shared" si="5338"/>
        <v>0</v>
      </c>
      <c r="U2323" s="18">
        <f t="shared" si="5347"/>
        <v>0</v>
      </c>
      <c r="V2323" s="18">
        <f t="shared" si="5347"/>
        <v>0</v>
      </c>
      <c r="W2323" s="18">
        <f t="shared" si="5347"/>
        <v>0</v>
      </c>
      <c r="X2323" s="18">
        <f t="shared" si="5339"/>
        <v>0</v>
      </c>
      <c r="Y2323" s="18">
        <f t="shared" si="5340"/>
        <v>0</v>
      </c>
      <c r="Z2323" s="18">
        <f t="shared" si="5341"/>
        <v>0</v>
      </c>
      <c r="AA2323" s="18">
        <f t="shared" si="5347"/>
        <v>0</v>
      </c>
      <c r="AB2323" s="18">
        <f t="shared" si="5347"/>
        <v>0</v>
      </c>
      <c r="AC2323" s="18">
        <f t="shared" si="5347"/>
        <v>0</v>
      </c>
      <c r="AD2323" s="18">
        <f t="shared" si="5342"/>
        <v>0</v>
      </c>
      <c r="AE2323" s="18">
        <f t="shared" si="5343"/>
        <v>0</v>
      </c>
      <c r="AF2323" s="18">
        <f t="shared" si="5344"/>
        <v>0</v>
      </c>
      <c r="AG2323" s="18">
        <f t="shared" si="5347"/>
        <v>0</v>
      </c>
      <c r="AH2323" s="18">
        <f t="shared" si="5302"/>
        <v>0</v>
      </c>
      <c r="AI2323" s="18">
        <f t="shared" si="5303"/>
        <v>0</v>
      </c>
      <c r="AJ2323" s="18">
        <f t="shared" si="5304"/>
        <v>0</v>
      </c>
      <c r="AK2323" s="18">
        <f t="shared" si="5347"/>
        <v>0</v>
      </c>
      <c r="AL2323" s="18">
        <f t="shared" si="5347"/>
        <v>0</v>
      </c>
      <c r="AM2323" s="18">
        <f t="shared" si="5347"/>
        <v>0</v>
      </c>
      <c r="AN2323" s="18">
        <f t="shared" ref="AN2323:AN2386" si="5348">AH2323+AK2323</f>
        <v>0</v>
      </c>
      <c r="AO2323" s="18">
        <f t="shared" ref="AO2323:AO2386" si="5349">AI2323+AL2323</f>
        <v>0</v>
      </c>
      <c r="AP2323" s="18">
        <f t="shared" ref="AP2323:AP2386" si="5350">AJ2323+AM2323</f>
        <v>0</v>
      </c>
      <c r="AQ2323" s="18">
        <f t="shared" si="5347"/>
        <v>0</v>
      </c>
      <c r="AR2323" s="18">
        <f t="shared" ref="AR2323:AR2386" si="5351">AN2323+AQ2323</f>
        <v>0</v>
      </c>
      <c r="AS2323" s="18">
        <f t="shared" si="5347"/>
        <v>0</v>
      </c>
      <c r="AT2323" s="18">
        <f t="shared" si="5347"/>
        <v>0</v>
      </c>
      <c r="AU2323" s="18">
        <f t="shared" si="5347"/>
        <v>0</v>
      </c>
      <c r="AV2323" s="18">
        <f t="shared" si="5279"/>
        <v>0</v>
      </c>
      <c r="AW2323" s="18">
        <f t="shared" si="5280"/>
        <v>0</v>
      </c>
      <c r="AX2323" s="18">
        <f t="shared" si="5281"/>
        <v>0</v>
      </c>
      <c r="AY2323" s="18">
        <f t="shared" si="5347"/>
        <v>0</v>
      </c>
      <c r="AZ2323" s="18">
        <f t="shared" si="5347"/>
        <v>0</v>
      </c>
      <c r="BA2323" s="18">
        <f t="shared" si="5277"/>
        <v>0</v>
      </c>
      <c r="BB2323" s="18">
        <f t="shared" si="5278"/>
        <v>0</v>
      </c>
      <c r="BC2323" s="18">
        <f t="shared" si="5347"/>
        <v>0</v>
      </c>
      <c r="BD2323" s="18">
        <f t="shared" si="5347"/>
        <v>0</v>
      </c>
      <c r="BE2323" s="18">
        <f t="shared" si="5347"/>
        <v>0</v>
      </c>
      <c r="BF2323" s="18">
        <f t="shared" si="5212"/>
        <v>0</v>
      </c>
      <c r="BG2323" s="18">
        <f t="shared" si="5213"/>
        <v>0</v>
      </c>
      <c r="BH2323" s="18">
        <f t="shared" si="5214"/>
        <v>0</v>
      </c>
      <c r="BI2323" s="18">
        <f t="shared" si="5347"/>
        <v>0</v>
      </c>
      <c r="BJ2323" s="25">
        <v>0</v>
      </c>
      <c r="BK2323" s="36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</row>
    <row r="2324" spans="1:92" hidden="1" x14ac:dyDescent="0.3">
      <c r="A2324" s="19" t="s">
        <v>982</v>
      </c>
      <c r="B2324" s="43">
        <v>410</v>
      </c>
      <c r="C2324" s="47" t="s">
        <v>137</v>
      </c>
      <c r="D2324" s="47" t="s">
        <v>28</v>
      </c>
      <c r="E2324" s="14" t="s">
        <v>429</v>
      </c>
      <c r="F2324" s="18">
        <v>0</v>
      </c>
      <c r="G2324" s="18">
        <v>0</v>
      </c>
      <c r="H2324" s="18">
        <v>0</v>
      </c>
      <c r="I2324" s="18"/>
      <c r="J2324" s="18"/>
      <c r="K2324" s="18"/>
      <c r="L2324" s="18">
        <f t="shared" si="5298"/>
        <v>0</v>
      </c>
      <c r="M2324" s="18">
        <f t="shared" si="5299"/>
        <v>0</v>
      </c>
      <c r="N2324" s="18">
        <f t="shared" si="5300"/>
        <v>0</v>
      </c>
      <c r="O2324" s="18"/>
      <c r="P2324" s="18"/>
      <c r="Q2324" s="18"/>
      <c r="R2324" s="18">
        <f t="shared" si="5336"/>
        <v>0</v>
      </c>
      <c r="S2324" s="18">
        <f t="shared" si="5337"/>
        <v>0</v>
      </c>
      <c r="T2324" s="18">
        <f t="shared" si="5338"/>
        <v>0</v>
      </c>
      <c r="U2324" s="18"/>
      <c r="V2324" s="18"/>
      <c r="W2324" s="18"/>
      <c r="X2324" s="18">
        <f t="shared" si="5339"/>
        <v>0</v>
      </c>
      <c r="Y2324" s="18">
        <f t="shared" si="5340"/>
        <v>0</v>
      </c>
      <c r="Z2324" s="18">
        <f t="shared" si="5341"/>
        <v>0</v>
      </c>
      <c r="AA2324" s="18"/>
      <c r="AB2324" s="18"/>
      <c r="AC2324" s="18"/>
      <c r="AD2324" s="18">
        <f t="shared" si="5342"/>
        <v>0</v>
      </c>
      <c r="AE2324" s="18">
        <f t="shared" si="5343"/>
        <v>0</v>
      </c>
      <c r="AF2324" s="18">
        <f t="shared" si="5344"/>
        <v>0</v>
      </c>
      <c r="AG2324" s="18"/>
      <c r="AH2324" s="18">
        <f t="shared" si="5302"/>
        <v>0</v>
      </c>
      <c r="AI2324" s="18">
        <f t="shared" si="5303"/>
        <v>0</v>
      </c>
      <c r="AJ2324" s="18">
        <f t="shared" si="5304"/>
        <v>0</v>
      </c>
      <c r="AK2324" s="18"/>
      <c r="AL2324" s="18"/>
      <c r="AM2324" s="18"/>
      <c r="AN2324" s="18">
        <f t="shared" si="5348"/>
        <v>0</v>
      </c>
      <c r="AO2324" s="18">
        <f t="shared" si="5349"/>
        <v>0</v>
      </c>
      <c r="AP2324" s="18">
        <f t="shared" si="5350"/>
        <v>0</v>
      </c>
      <c r="AQ2324" s="18"/>
      <c r="AR2324" s="18">
        <f t="shared" si="5351"/>
        <v>0</v>
      </c>
      <c r="AS2324" s="18"/>
      <c r="AT2324" s="18"/>
      <c r="AU2324" s="18"/>
      <c r="AV2324" s="18">
        <f t="shared" si="5279"/>
        <v>0</v>
      </c>
      <c r="AW2324" s="18">
        <f t="shared" si="5280"/>
        <v>0</v>
      </c>
      <c r="AX2324" s="18">
        <f t="shared" si="5281"/>
        <v>0</v>
      </c>
      <c r="AY2324" s="18"/>
      <c r="AZ2324" s="18"/>
      <c r="BA2324" s="18">
        <f t="shared" si="5277"/>
        <v>0</v>
      </c>
      <c r="BB2324" s="18">
        <f t="shared" si="5278"/>
        <v>0</v>
      </c>
      <c r="BC2324" s="18"/>
      <c r="BD2324" s="18"/>
      <c r="BE2324" s="18"/>
      <c r="BF2324" s="18">
        <f t="shared" si="5212"/>
        <v>0</v>
      </c>
      <c r="BG2324" s="18">
        <f t="shared" si="5213"/>
        <v>0</v>
      </c>
      <c r="BH2324" s="18">
        <f t="shared" si="5214"/>
        <v>0</v>
      </c>
      <c r="BI2324" s="18"/>
      <c r="BJ2324" s="25">
        <v>0</v>
      </c>
      <c r="BK2324" s="36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</row>
    <row r="2325" spans="1:92" ht="62.4" x14ac:dyDescent="0.3">
      <c r="A2325" s="51" t="s">
        <v>1058</v>
      </c>
      <c r="B2325" s="50"/>
      <c r="C2325" s="51"/>
      <c r="D2325" s="51"/>
      <c r="E2325" s="14" t="s">
        <v>1059</v>
      </c>
      <c r="F2325" s="18">
        <f t="shared" ref="F2325:BI2327" si="5352">F2326</f>
        <v>5820.5</v>
      </c>
      <c r="G2325" s="18">
        <f t="shared" si="5352"/>
        <v>0</v>
      </c>
      <c r="H2325" s="18">
        <f t="shared" si="5352"/>
        <v>0</v>
      </c>
      <c r="I2325" s="18">
        <f t="shared" si="5352"/>
        <v>0</v>
      </c>
      <c r="J2325" s="18">
        <f t="shared" si="5352"/>
        <v>0</v>
      </c>
      <c r="K2325" s="18">
        <f t="shared" si="5352"/>
        <v>0</v>
      </c>
      <c r="L2325" s="18">
        <f t="shared" si="5298"/>
        <v>5820.5</v>
      </c>
      <c r="M2325" s="18">
        <f t="shared" si="5299"/>
        <v>0</v>
      </c>
      <c r="N2325" s="18">
        <f t="shared" si="5300"/>
        <v>0</v>
      </c>
      <c r="O2325" s="18">
        <f t="shared" si="5352"/>
        <v>0</v>
      </c>
      <c r="P2325" s="18">
        <f t="shared" si="5352"/>
        <v>0</v>
      </c>
      <c r="Q2325" s="18">
        <f t="shared" si="5352"/>
        <v>0</v>
      </c>
      <c r="R2325" s="18">
        <f t="shared" si="5336"/>
        <v>5820.5</v>
      </c>
      <c r="S2325" s="18">
        <f t="shared" si="5337"/>
        <v>0</v>
      </c>
      <c r="T2325" s="18">
        <f t="shared" si="5338"/>
        <v>0</v>
      </c>
      <c r="U2325" s="18">
        <f t="shared" si="5352"/>
        <v>0</v>
      </c>
      <c r="V2325" s="18">
        <f t="shared" si="5352"/>
        <v>0</v>
      </c>
      <c r="W2325" s="18">
        <f t="shared" si="5352"/>
        <v>0</v>
      </c>
      <c r="X2325" s="18">
        <f t="shared" si="5339"/>
        <v>5820.5</v>
      </c>
      <c r="Y2325" s="18">
        <f t="shared" si="5340"/>
        <v>0</v>
      </c>
      <c r="Z2325" s="18">
        <f t="shared" si="5341"/>
        <v>0</v>
      </c>
      <c r="AA2325" s="18">
        <f t="shared" si="5352"/>
        <v>0</v>
      </c>
      <c r="AB2325" s="18">
        <f t="shared" si="5352"/>
        <v>0</v>
      </c>
      <c r="AC2325" s="18">
        <f t="shared" si="5352"/>
        <v>0</v>
      </c>
      <c r="AD2325" s="18">
        <f t="shared" si="5342"/>
        <v>5820.5</v>
      </c>
      <c r="AE2325" s="18">
        <f t="shared" si="5343"/>
        <v>0</v>
      </c>
      <c r="AF2325" s="18">
        <f t="shared" si="5344"/>
        <v>0</v>
      </c>
      <c r="AG2325" s="18">
        <f t="shared" si="5352"/>
        <v>0</v>
      </c>
      <c r="AH2325" s="18">
        <f t="shared" si="5302"/>
        <v>5820.5</v>
      </c>
      <c r="AI2325" s="18">
        <f t="shared" si="5303"/>
        <v>0</v>
      </c>
      <c r="AJ2325" s="18">
        <f t="shared" si="5304"/>
        <v>0</v>
      </c>
      <c r="AK2325" s="18">
        <f t="shared" si="5352"/>
        <v>0</v>
      </c>
      <c r="AL2325" s="18">
        <f t="shared" si="5352"/>
        <v>0</v>
      </c>
      <c r="AM2325" s="18">
        <f t="shared" si="5352"/>
        <v>0</v>
      </c>
      <c r="AN2325" s="18">
        <f t="shared" si="5348"/>
        <v>5820.5</v>
      </c>
      <c r="AO2325" s="18">
        <f t="shared" si="5349"/>
        <v>0</v>
      </c>
      <c r="AP2325" s="18">
        <f t="shared" si="5350"/>
        <v>0</v>
      </c>
      <c r="AQ2325" s="18">
        <f t="shared" si="5352"/>
        <v>0</v>
      </c>
      <c r="AR2325" s="18">
        <f t="shared" si="5351"/>
        <v>5820.5</v>
      </c>
      <c r="AS2325" s="18">
        <f t="shared" si="5352"/>
        <v>0</v>
      </c>
      <c r="AT2325" s="18">
        <f t="shared" si="5352"/>
        <v>0</v>
      </c>
      <c r="AU2325" s="18">
        <f t="shared" si="5352"/>
        <v>0</v>
      </c>
      <c r="AV2325" s="18">
        <f t="shared" si="5279"/>
        <v>5820.5</v>
      </c>
      <c r="AW2325" s="18">
        <f t="shared" si="5280"/>
        <v>0</v>
      </c>
      <c r="AX2325" s="18">
        <f t="shared" si="5281"/>
        <v>0</v>
      </c>
      <c r="AY2325" s="18">
        <f t="shared" si="5352"/>
        <v>0</v>
      </c>
      <c r="AZ2325" s="18">
        <f t="shared" si="5352"/>
        <v>0</v>
      </c>
      <c r="BA2325" s="18">
        <f t="shared" si="5277"/>
        <v>5820.5</v>
      </c>
      <c r="BB2325" s="18">
        <f t="shared" si="5278"/>
        <v>0</v>
      </c>
      <c r="BC2325" s="18">
        <f t="shared" si="5352"/>
        <v>0</v>
      </c>
      <c r="BD2325" s="18">
        <f t="shared" si="5352"/>
        <v>0</v>
      </c>
      <c r="BE2325" s="18">
        <f t="shared" si="5352"/>
        <v>0</v>
      </c>
      <c r="BF2325" s="18">
        <f t="shared" si="5212"/>
        <v>5820.5</v>
      </c>
      <c r="BG2325" s="18">
        <f t="shared" si="5213"/>
        <v>0</v>
      </c>
      <c r="BH2325" s="18">
        <f t="shared" si="5214"/>
        <v>0</v>
      </c>
      <c r="BI2325" s="18">
        <f t="shared" si="5352"/>
        <v>0</v>
      </c>
      <c r="BJ2325" s="25"/>
      <c r="BK2325" s="36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</row>
    <row r="2326" spans="1:92" ht="46.8" x14ac:dyDescent="0.3">
      <c r="A2326" s="51" t="s">
        <v>1058</v>
      </c>
      <c r="B2326" s="50">
        <v>400</v>
      </c>
      <c r="C2326" s="51"/>
      <c r="D2326" s="51"/>
      <c r="E2326" s="14" t="s">
        <v>457</v>
      </c>
      <c r="F2326" s="18">
        <f t="shared" si="5352"/>
        <v>5820.5</v>
      </c>
      <c r="G2326" s="18">
        <f t="shared" si="5352"/>
        <v>0</v>
      </c>
      <c r="H2326" s="18">
        <f t="shared" si="5352"/>
        <v>0</v>
      </c>
      <c r="I2326" s="18">
        <f t="shared" si="5352"/>
        <v>0</v>
      </c>
      <c r="J2326" s="18">
        <f t="shared" si="5352"/>
        <v>0</v>
      </c>
      <c r="K2326" s="18">
        <f t="shared" si="5352"/>
        <v>0</v>
      </c>
      <c r="L2326" s="18">
        <f t="shared" si="5298"/>
        <v>5820.5</v>
      </c>
      <c r="M2326" s="18">
        <f t="shared" si="5299"/>
        <v>0</v>
      </c>
      <c r="N2326" s="18">
        <f t="shared" si="5300"/>
        <v>0</v>
      </c>
      <c r="O2326" s="18">
        <f t="shared" si="5352"/>
        <v>0</v>
      </c>
      <c r="P2326" s="18">
        <f t="shared" si="5352"/>
        <v>0</v>
      </c>
      <c r="Q2326" s="18">
        <f t="shared" si="5352"/>
        <v>0</v>
      </c>
      <c r="R2326" s="18">
        <f t="shared" si="5336"/>
        <v>5820.5</v>
      </c>
      <c r="S2326" s="18">
        <f t="shared" si="5337"/>
        <v>0</v>
      </c>
      <c r="T2326" s="18">
        <f t="shared" si="5338"/>
        <v>0</v>
      </c>
      <c r="U2326" s="18">
        <f t="shared" si="5352"/>
        <v>0</v>
      </c>
      <c r="V2326" s="18">
        <f t="shared" si="5352"/>
        <v>0</v>
      </c>
      <c r="W2326" s="18">
        <f t="shared" si="5352"/>
        <v>0</v>
      </c>
      <c r="X2326" s="18">
        <f t="shared" si="5339"/>
        <v>5820.5</v>
      </c>
      <c r="Y2326" s="18">
        <f t="shared" si="5340"/>
        <v>0</v>
      </c>
      <c r="Z2326" s="18">
        <f t="shared" si="5341"/>
        <v>0</v>
      </c>
      <c r="AA2326" s="18">
        <f t="shared" si="5352"/>
        <v>0</v>
      </c>
      <c r="AB2326" s="18">
        <f t="shared" si="5352"/>
        <v>0</v>
      </c>
      <c r="AC2326" s="18">
        <f t="shared" si="5352"/>
        <v>0</v>
      </c>
      <c r="AD2326" s="18">
        <f t="shared" si="5342"/>
        <v>5820.5</v>
      </c>
      <c r="AE2326" s="18">
        <f t="shared" si="5343"/>
        <v>0</v>
      </c>
      <c r="AF2326" s="18">
        <f t="shared" si="5344"/>
        <v>0</v>
      </c>
      <c r="AG2326" s="18">
        <f t="shared" si="5352"/>
        <v>0</v>
      </c>
      <c r="AH2326" s="18">
        <f t="shared" si="5302"/>
        <v>5820.5</v>
      </c>
      <c r="AI2326" s="18">
        <f t="shared" si="5303"/>
        <v>0</v>
      </c>
      <c r="AJ2326" s="18">
        <f t="shared" si="5304"/>
        <v>0</v>
      </c>
      <c r="AK2326" s="18">
        <f t="shared" si="5352"/>
        <v>0</v>
      </c>
      <c r="AL2326" s="18">
        <f t="shared" si="5352"/>
        <v>0</v>
      </c>
      <c r="AM2326" s="18">
        <f t="shared" si="5352"/>
        <v>0</v>
      </c>
      <c r="AN2326" s="18">
        <f t="shared" si="5348"/>
        <v>5820.5</v>
      </c>
      <c r="AO2326" s="18">
        <f t="shared" si="5349"/>
        <v>0</v>
      </c>
      <c r="AP2326" s="18">
        <f t="shared" si="5350"/>
        <v>0</v>
      </c>
      <c r="AQ2326" s="18">
        <f t="shared" si="5352"/>
        <v>0</v>
      </c>
      <c r="AR2326" s="18">
        <f t="shared" si="5351"/>
        <v>5820.5</v>
      </c>
      <c r="AS2326" s="18">
        <f t="shared" si="5352"/>
        <v>0</v>
      </c>
      <c r="AT2326" s="18">
        <f t="shared" si="5352"/>
        <v>0</v>
      </c>
      <c r="AU2326" s="18">
        <f t="shared" si="5352"/>
        <v>0</v>
      </c>
      <c r="AV2326" s="18">
        <f t="shared" si="5279"/>
        <v>5820.5</v>
      </c>
      <c r="AW2326" s="18">
        <f t="shared" si="5280"/>
        <v>0</v>
      </c>
      <c r="AX2326" s="18">
        <f t="shared" si="5281"/>
        <v>0</v>
      </c>
      <c r="AY2326" s="18">
        <f t="shared" si="5352"/>
        <v>0</v>
      </c>
      <c r="AZ2326" s="18">
        <f t="shared" si="5352"/>
        <v>0</v>
      </c>
      <c r="BA2326" s="18">
        <f t="shared" si="5277"/>
        <v>5820.5</v>
      </c>
      <c r="BB2326" s="18">
        <f t="shared" si="5278"/>
        <v>0</v>
      </c>
      <c r="BC2326" s="18">
        <f t="shared" si="5352"/>
        <v>0</v>
      </c>
      <c r="BD2326" s="18">
        <f t="shared" si="5352"/>
        <v>0</v>
      </c>
      <c r="BE2326" s="18">
        <f t="shared" si="5352"/>
        <v>0</v>
      </c>
      <c r="BF2326" s="18">
        <f t="shared" ref="BF2326:BF2389" si="5353">BA2326+BC2326</f>
        <v>5820.5</v>
      </c>
      <c r="BG2326" s="18">
        <f t="shared" ref="BG2326:BG2389" si="5354">BB2326+BD2326</f>
        <v>0</v>
      </c>
      <c r="BH2326" s="18">
        <f t="shared" ref="BH2326:BH2389" si="5355">AX2326+BE2326</f>
        <v>0</v>
      </c>
      <c r="BI2326" s="18">
        <f t="shared" si="5352"/>
        <v>0</v>
      </c>
      <c r="BJ2326" s="25"/>
      <c r="BK2326" s="36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</row>
    <row r="2327" spans="1:92" x14ac:dyDescent="0.3">
      <c r="A2327" s="51" t="s">
        <v>1058</v>
      </c>
      <c r="B2327" s="50">
        <v>410</v>
      </c>
      <c r="C2327" s="51"/>
      <c r="D2327" s="51"/>
      <c r="E2327" s="14" t="s">
        <v>470</v>
      </c>
      <c r="F2327" s="18">
        <f t="shared" si="5352"/>
        <v>5820.5</v>
      </c>
      <c r="G2327" s="18">
        <f t="shared" si="5352"/>
        <v>0</v>
      </c>
      <c r="H2327" s="18">
        <f t="shared" si="5352"/>
        <v>0</v>
      </c>
      <c r="I2327" s="18">
        <f t="shared" si="5352"/>
        <v>0</v>
      </c>
      <c r="J2327" s="18">
        <f t="shared" si="5352"/>
        <v>0</v>
      </c>
      <c r="K2327" s="18">
        <f t="shared" si="5352"/>
        <v>0</v>
      </c>
      <c r="L2327" s="18">
        <f t="shared" si="5298"/>
        <v>5820.5</v>
      </c>
      <c r="M2327" s="18">
        <f t="shared" si="5299"/>
        <v>0</v>
      </c>
      <c r="N2327" s="18">
        <f t="shared" si="5300"/>
        <v>0</v>
      </c>
      <c r="O2327" s="18">
        <f t="shared" si="5352"/>
        <v>0</v>
      </c>
      <c r="P2327" s="18">
        <f t="shared" si="5352"/>
        <v>0</v>
      </c>
      <c r="Q2327" s="18">
        <f t="shared" si="5352"/>
        <v>0</v>
      </c>
      <c r="R2327" s="18">
        <f t="shared" si="5336"/>
        <v>5820.5</v>
      </c>
      <c r="S2327" s="18">
        <f t="shared" si="5337"/>
        <v>0</v>
      </c>
      <c r="T2327" s="18">
        <f t="shared" si="5338"/>
        <v>0</v>
      </c>
      <c r="U2327" s="18">
        <f t="shared" si="5352"/>
        <v>0</v>
      </c>
      <c r="V2327" s="18">
        <f t="shared" si="5352"/>
        <v>0</v>
      </c>
      <c r="W2327" s="18">
        <f t="shared" si="5352"/>
        <v>0</v>
      </c>
      <c r="X2327" s="18">
        <f t="shared" si="5339"/>
        <v>5820.5</v>
      </c>
      <c r="Y2327" s="18">
        <f t="shared" si="5340"/>
        <v>0</v>
      </c>
      <c r="Z2327" s="18">
        <f t="shared" si="5341"/>
        <v>0</v>
      </c>
      <c r="AA2327" s="18">
        <f t="shared" si="5352"/>
        <v>0</v>
      </c>
      <c r="AB2327" s="18">
        <f t="shared" si="5352"/>
        <v>0</v>
      </c>
      <c r="AC2327" s="18">
        <f t="shared" si="5352"/>
        <v>0</v>
      </c>
      <c r="AD2327" s="18">
        <f t="shared" si="5342"/>
        <v>5820.5</v>
      </c>
      <c r="AE2327" s="18">
        <f t="shared" si="5343"/>
        <v>0</v>
      </c>
      <c r="AF2327" s="18">
        <f t="shared" si="5344"/>
        <v>0</v>
      </c>
      <c r="AG2327" s="18">
        <f t="shared" si="5352"/>
        <v>0</v>
      </c>
      <c r="AH2327" s="18">
        <f t="shared" si="5302"/>
        <v>5820.5</v>
      </c>
      <c r="AI2327" s="18">
        <f t="shared" si="5303"/>
        <v>0</v>
      </c>
      <c r="AJ2327" s="18">
        <f t="shared" si="5304"/>
        <v>0</v>
      </c>
      <c r="AK2327" s="18">
        <f t="shared" si="5352"/>
        <v>0</v>
      </c>
      <c r="AL2327" s="18">
        <f t="shared" si="5352"/>
        <v>0</v>
      </c>
      <c r="AM2327" s="18">
        <f t="shared" si="5352"/>
        <v>0</v>
      </c>
      <c r="AN2327" s="18">
        <f t="shared" si="5348"/>
        <v>5820.5</v>
      </c>
      <c r="AO2327" s="18">
        <f t="shared" si="5349"/>
        <v>0</v>
      </c>
      <c r="AP2327" s="18">
        <f t="shared" si="5350"/>
        <v>0</v>
      </c>
      <c r="AQ2327" s="18">
        <f t="shared" si="5352"/>
        <v>0</v>
      </c>
      <c r="AR2327" s="18">
        <f t="shared" si="5351"/>
        <v>5820.5</v>
      </c>
      <c r="AS2327" s="18">
        <f t="shared" si="5352"/>
        <v>0</v>
      </c>
      <c r="AT2327" s="18">
        <f t="shared" si="5352"/>
        <v>0</v>
      </c>
      <c r="AU2327" s="18">
        <f t="shared" si="5352"/>
        <v>0</v>
      </c>
      <c r="AV2327" s="18">
        <f t="shared" si="5279"/>
        <v>5820.5</v>
      </c>
      <c r="AW2327" s="18">
        <f t="shared" si="5280"/>
        <v>0</v>
      </c>
      <c r="AX2327" s="18">
        <f t="shared" si="5281"/>
        <v>0</v>
      </c>
      <c r="AY2327" s="18">
        <f t="shared" si="5352"/>
        <v>0</v>
      </c>
      <c r="AZ2327" s="18">
        <f t="shared" si="5352"/>
        <v>0</v>
      </c>
      <c r="BA2327" s="18">
        <f t="shared" si="5277"/>
        <v>5820.5</v>
      </c>
      <c r="BB2327" s="18">
        <f t="shared" si="5278"/>
        <v>0</v>
      </c>
      <c r="BC2327" s="18">
        <f t="shared" si="5352"/>
        <v>0</v>
      </c>
      <c r="BD2327" s="18">
        <f t="shared" si="5352"/>
        <v>0</v>
      </c>
      <c r="BE2327" s="18">
        <f t="shared" si="5352"/>
        <v>0</v>
      </c>
      <c r="BF2327" s="18">
        <f t="shared" si="5353"/>
        <v>5820.5</v>
      </c>
      <c r="BG2327" s="18">
        <f t="shared" si="5354"/>
        <v>0</v>
      </c>
      <c r="BH2327" s="18">
        <f t="shared" si="5355"/>
        <v>0</v>
      </c>
      <c r="BI2327" s="18">
        <f t="shared" si="5352"/>
        <v>0</v>
      </c>
      <c r="BJ2327" s="25"/>
      <c r="BK2327" s="36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</row>
    <row r="2328" spans="1:92" x14ac:dyDescent="0.3">
      <c r="A2328" s="51" t="s">
        <v>1058</v>
      </c>
      <c r="B2328" s="50">
        <v>410</v>
      </c>
      <c r="C2328" s="51" t="s">
        <v>137</v>
      </c>
      <c r="D2328" s="51" t="s">
        <v>28</v>
      </c>
      <c r="E2328" s="14" t="s">
        <v>429</v>
      </c>
      <c r="F2328" s="18">
        <v>5820.5</v>
      </c>
      <c r="G2328" s="18">
        <v>0</v>
      </c>
      <c r="H2328" s="18">
        <v>0</v>
      </c>
      <c r="I2328" s="18"/>
      <c r="J2328" s="18"/>
      <c r="K2328" s="18"/>
      <c r="L2328" s="18">
        <f t="shared" si="5298"/>
        <v>5820.5</v>
      </c>
      <c r="M2328" s="18">
        <f t="shared" si="5299"/>
        <v>0</v>
      </c>
      <c r="N2328" s="18">
        <f t="shared" si="5300"/>
        <v>0</v>
      </c>
      <c r="O2328" s="18"/>
      <c r="P2328" s="18"/>
      <c r="Q2328" s="18"/>
      <c r="R2328" s="18">
        <f t="shared" si="5336"/>
        <v>5820.5</v>
      </c>
      <c r="S2328" s="18">
        <f t="shared" si="5337"/>
        <v>0</v>
      </c>
      <c r="T2328" s="18">
        <f t="shared" si="5338"/>
        <v>0</v>
      </c>
      <c r="U2328" s="18"/>
      <c r="V2328" s="18"/>
      <c r="W2328" s="18"/>
      <c r="X2328" s="18">
        <f t="shared" si="5339"/>
        <v>5820.5</v>
      </c>
      <c r="Y2328" s="18">
        <f t="shared" si="5340"/>
        <v>0</v>
      </c>
      <c r="Z2328" s="18">
        <f t="shared" si="5341"/>
        <v>0</v>
      </c>
      <c r="AA2328" s="18"/>
      <c r="AB2328" s="18"/>
      <c r="AC2328" s="18"/>
      <c r="AD2328" s="18">
        <f t="shared" si="5342"/>
        <v>5820.5</v>
      </c>
      <c r="AE2328" s="18">
        <f t="shared" si="5343"/>
        <v>0</v>
      </c>
      <c r="AF2328" s="18">
        <f t="shared" si="5344"/>
        <v>0</v>
      </c>
      <c r="AG2328" s="18"/>
      <c r="AH2328" s="18">
        <f t="shared" si="5302"/>
        <v>5820.5</v>
      </c>
      <c r="AI2328" s="18">
        <f t="shared" si="5303"/>
        <v>0</v>
      </c>
      <c r="AJ2328" s="18">
        <f t="shared" si="5304"/>
        <v>0</v>
      </c>
      <c r="AK2328" s="18"/>
      <c r="AL2328" s="18"/>
      <c r="AM2328" s="18"/>
      <c r="AN2328" s="18">
        <f t="shared" si="5348"/>
        <v>5820.5</v>
      </c>
      <c r="AO2328" s="18">
        <f t="shared" si="5349"/>
        <v>0</v>
      </c>
      <c r="AP2328" s="18">
        <f t="shared" si="5350"/>
        <v>0</v>
      </c>
      <c r="AQ2328" s="18"/>
      <c r="AR2328" s="18">
        <f t="shared" si="5351"/>
        <v>5820.5</v>
      </c>
      <c r="AS2328" s="18"/>
      <c r="AT2328" s="18"/>
      <c r="AU2328" s="18"/>
      <c r="AV2328" s="18">
        <f t="shared" si="5279"/>
        <v>5820.5</v>
      </c>
      <c r="AW2328" s="18">
        <f t="shared" si="5280"/>
        <v>0</v>
      </c>
      <c r="AX2328" s="18">
        <f t="shared" si="5281"/>
        <v>0</v>
      </c>
      <c r="AY2328" s="18"/>
      <c r="AZ2328" s="18"/>
      <c r="BA2328" s="18">
        <f t="shared" si="5277"/>
        <v>5820.5</v>
      </c>
      <c r="BB2328" s="18">
        <f t="shared" si="5278"/>
        <v>0</v>
      </c>
      <c r="BC2328" s="18"/>
      <c r="BD2328" s="18"/>
      <c r="BE2328" s="18"/>
      <c r="BF2328" s="18">
        <f t="shared" si="5353"/>
        <v>5820.5</v>
      </c>
      <c r="BG2328" s="18">
        <f t="shared" si="5354"/>
        <v>0</v>
      </c>
      <c r="BH2328" s="18">
        <f t="shared" si="5355"/>
        <v>0</v>
      </c>
      <c r="BI2328" s="18"/>
      <c r="BJ2328" s="25"/>
      <c r="BK2328" s="36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</row>
    <row r="2329" spans="1:92" ht="31.2" x14ac:dyDescent="0.3">
      <c r="A2329" s="19" t="s">
        <v>1365</v>
      </c>
      <c r="B2329" s="19"/>
      <c r="C2329" s="14"/>
      <c r="D2329" s="51"/>
      <c r="E2329" s="14" t="s">
        <v>1416</v>
      </c>
      <c r="F2329" s="18">
        <f>F2330</f>
        <v>18000</v>
      </c>
      <c r="G2329" s="18">
        <f t="shared" ref="G2329:BI2331" si="5356">G2330</f>
        <v>0</v>
      </c>
      <c r="H2329" s="18">
        <f t="shared" si="5356"/>
        <v>180000</v>
      </c>
      <c r="I2329" s="18">
        <f t="shared" si="5356"/>
        <v>0</v>
      </c>
      <c r="J2329" s="18">
        <f t="shared" si="5356"/>
        <v>0</v>
      </c>
      <c r="K2329" s="18">
        <f t="shared" si="5356"/>
        <v>0</v>
      </c>
      <c r="L2329" s="18">
        <f t="shared" si="5298"/>
        <v>18000</v>
      </c>
      <c r="M2329" s="18">
        <f t="shared" si="5299"/>
        <v>0</v>
      </c>
      <c r="N2329" s="18">
        <f t="shared" si="5300"/>
        <v>180000</v>
      </c>
      <c r="O2329" s="18">
        <f t="shared" si="5356"/>
        <v>0</v>
      </c>
      <c r="P2329" s="18">
        <f t="shared" si="5356"/>
        <v>0</v>
      </c>
      <c r="Q2329" s="18">
        <f t="shared" si="5356"/>
        <v>0</v>
      </c>
      <c r="R2329" s="18">
        <f t="shared" si="5336"/>
        <v>18000</v>
      </c>
      <c r="S2329" s="18">
        <f t="shared" si="5337"/>
        <v>0</v>
      </c>
      <c r="T2329" s="18">
        <f t="shared" si="5338"/>
        <v>180000</v>
      </c>
      <c r="U2329" s="18">
        <f t="shared" si="5356"/>
        <v>0</v>
      </c>
      <c r="V2329" s="18">
        <f t="shared" si="5356"/>
        <v>0</v>
      </c>
      <c r="W2329" s="18">
        <f t="shared" si="5356"/>
        <v>0</v>
      </c>
      <c r="X2329" s="18">
        <f t="shared" si="5339"/>
        <v>18000</v>
      </c>
      <c r="Y2329" s="18">
        <f t="shared" si="5340"/>
        <v>0</v>
      </c>
      <c r="Z2329" s="18">
        <f t="shared" si="5341"/>
        <v>180000</v>
      </c>
      <c r="AA2329" s="18">
        <f t="shared" si="5356"/>
        <v>0</v>
      </c>
      <c r="AB2329" s="18">
        <f t="shared" si="5356"/>
        <v>0</v>
      </c>
      <c r="AC2329" s="18">
        <f t="shared" si="5356"/>
        <v>0</v>
      </c>
      <c r="AD2329" s="18">
        <f t="shared" si="5342"/>
        <v>18000</v>
      </c>
      <c r="AE2329" s="18">
        <f t="shared" si="5343"/>
        <v>0</v>
      </c>
      <c r="AF2329" s="18">
        <f t="shared" si="5344"/>
        <v>180000</v>
      </c>
      <c r="AG2329" s="18">
        <f t="shared" si="5356"/>
        <v>0</v>
      </c>
      <c r="AH2329" s="18">
        <f t="shared" si="5302"/>
        <v>18000</v>
      </c>
      <c r="AI2329" s="18">
        <f t="shared" si="5303"/>
        <v>0</v>
      </c>
      <c r="AJ2329" s="18">
        <f t="shared" si="5304"/>
        <v>180000</v>
      </c>
      <c r="AK2329" s="18">
        <f t="shared" si="5356"/>
        <v>-18000</v>
      </c>
      <c r="AL2329" s="18">
        <f t="shared" si="5356"/>
        <v>18000</v>
      </c>
      <c r="AM2329" s="18">
        <f t="shared" si="5356"/>
        <v>0</v>
      </c>
      <c r="AN2329" s="18">
        <f t="shared" si="5348"/>
        <v>0</v>
      </c>
      <c r="AO2329" s="18">
        <f t="shared" si="5349"/>
        <v>18000</v>
      </c>
      <c r="AP2329" s="18">
        <f t="shared" si="5350"/>
        <v>180000</v>
      </c>
      <c r="AQ2329" s="18">
        <f t="shared" si="5356"/>
        <v>0</v>
      </c>
      <c r="AR2329" s="18">
        <f t="shared" si="5351"/>
        <v>0</v>
      </c>
      <c r="AS2329" s="18">
        <f t="shared" si="5356"/>
        <v>0</v>
      </c>
      <c r="AT2329" s="18">
        <f t="shared" si="5356"/>
        <v>0</v>
      </c>
      <c r="AU2329" s="18">
        <f t="shared" si="5356"/>
        <v>0</v>
      </c>
      <c r="AV2329" s="18">
        <f t="shared" si="5279"/>
        <v>0</v>
      </c>
      <c r="AW2329" s="18">
        <f t="shared" si="5280"/>
        <v>18000</v>
      </c>
      <c r="AX2329" s="18">
        <f t="shared" si="5281"/>
        <v>180000</v>
      </c>
      <c r="AY2329" s="18">
        <f t="shared" si="5356"/>
        <v>0</v>
      </c>
      <c r="AZ2329" s="18">
        <f t="shared" si="5356"/>
        <v>0</v>
      </c>
      <c r="BA2329" s="18">
        <f t="shared" si="5277"/>
        <v>0</v>
      </c>
      <c r="BB2329" s="18">
        <f t="shared" si="5278"/>
        <v>18000</v>
      </c>
      <c r="BC2329" s="18">
        <f t="shared" si="5356"/>
        <v>0</v>
      </c>
      <c r="BD2329" s="18">
        <f t="shared" si="5356"/>
        <v>0</v>
      </c>
      <c r="BE2329" s="18">
        <f t="shared" si="5356"/>
        <v>0</v>
      </c>
      <c r="BF2329" s="18">
        <f t="shared" si="5353"/>
        <v>0</v>
      </c>
      <c r="BG2329" s="18">
        <f t="shared" si="5354"/>
        <v>18000</v>
      </c>
      <c r="BH2329" s="18">
        <f t="shared" si="5355"/>
        <v>180000</v>
      </c>
      <c r="BI2329" s="18">
        <f t="shared" si="5356"/>
        <v>0</v>
      </c>
      <c r="BJ2329" s="25"/>
      <c r="BK2329" s="36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</row>
    <row r="2330" spans="1:92" ht="46.8" x14ac:dyDescent="0.3">
      <c r="A2330" s="19" t="s">
        <v>1365</v>
      </c>
      <c r="B2330" s="19" t="s">
        <v>1366</v>
      </c>
      <c r="C2330" s="14"/>
      <c r="D2330" s="51"/>
      <c r="E2330" s="14" t="s">
        <v>457</v>
      </c>
      <c r="F2330" s="18">
        <f>F2331</f>
        <v>18000</v>
      </c>
      <c r="G2330" s="18">
        <f t="shared" si="5356"/>
        <v>0</v>
      </c>
      <c r="H2330" s="18">
        <f t="shared" si="5356"/>
        <v>180000</v>
      </c>
      <c r="I2330" s="18">
        <f t="shared" si="5356"/>
        <v>0</v>
      </c>
      <c r="J2330" s="18">
        <f t="shared" si="5356"/>
        <v>0</v>
      </c>
      <c r="K2330" s="18">
        <f t="shared" si="5356"/>
        <v>0</v>
      </c>
      <c r="L2330" s="18">
        <f t="shared" si="5298"/>
        <v>18000</v>
      </c>
      <c r="M2330" s="18">
        <f t="shared" si="5299"/>
        <v>0</v>
      </c>
      <c r="N2330" s="18">
        <f t="shared" si="5300"/>
        <v>180000</v>
      </c>
      <c r="O2330" s="18">
        <f t="shared" si="5356"/>
        <v>0</v>
      </c>
      <c r="P2330" s="18">
        <f t="shared" si="5356"/>
        <v>0</v>
      </c>
      <c r="Q2330" s="18">
        <f t="shared" si="5356"/>
        <v>0</v>
      </c>
      <c r="R2330" s="18">
        <f t="shared" si="5336"/>
        <v>18000</v>
      </c>
      <c r="S2330" s="18">
        <f t="shared" si="5337"/>
        <v>0</v>
      </c>
      <c r="T2330" s="18">
        <f t="shared" si="5338"/>
        <v>180000</v>
      </c>
      <c r="U2330" s="18">
        <f t="shared" si="5356"/>
        <v>0</v>
      </c>
      <c r="V2330" s="18">
        <f t="shared" si="5356"/>
        <v>0</v>
      </c>
      <c r="W2330" s="18">
        <f t="shared" si="5356"/>
        <v>0</v>
      </c>
      <c r="X2330" s="18">
        <f t="shared" si="5339"/>
        <v>18000</v>
      </c>
      <c r="Y2330" s="18">
        <f t="shared" si="5340"/>
        <v>0</v>
      </c>
      <c r="Z2330" s="18">
        <f t="shared" si="5341"/>
        <v>180000</v>
      </c>
      <c r="AA2330" s="18">
        <f t="shared" si="5356"/>
        <v>0</v>
      </c>
      <c r="AB2330" s="18">
        <f t="shared" si="5356"/>
        <v>0</v>
      </c>
      <c r="AC2330" s="18">
        <f t="shared" si="5356"/>
        <v>0</v>
      </c>
      <c r="AD2330" s="18">
        <f t="shared" si="5342"/>
        <v>18000</v>
      </c>
      <c r="AE2330" s="18">
        <f t="shared" si="5343"/>
        <v>0</v>
      </c>
      <c r="AF2330" s="18">
        <f t="shared" si="5344"/>
        <v>180000</v>
      </c>
      <c r="AG2330" s="18">
        <f t="shared" si="5356"/>
        <v>0</v>
      </c>
      <c r="AH2330" s="18">
        <f t="shared" si="5302"/>
        <v>18000</v>
      </c>
      <c r="AI2330" s="18">
        <f t="shared" si="5303"/>
        <v>0</v>
      </c>
      <c r="AJ2330" s="18">
        <f t="shared" si="5304"/>
        <v>180000</v>
      </c>
      <c r="AK2330" s="18">
        <f t="shared" si="5356"/>
        <v>-18000</v>
      </c>
      <c r="AL2330" s="18">
        <f t="shared" si="5356"/>
        <v>18000</v>
      </c>
      <c r="AM2330" s="18">
        <f t="shared" si="5356"/>
        <v>0</v>
      </c>
      <c r="AN2330" s="18">
        <f t="shared" si="5348"/>
        <v>0</v>
      </c>
      <c r="AO2330" s="18">
        <f t="shared" si="5349"/>
        <v>18000</v>
      </c>
      <c r="AP2330" s="18">
        <f t="shared" si="5350"/>
        <v>180000</v>
      </c>
      <c r="AQ2330" s="18">
        <f t="shared" si="5356"/>
        <v>0</v>
      </c>
      <c r="AR2330" s="18">
        <f t="shared" si="5351"/>
        <v>0</v>
      </c>
      <c r="AS2330" s="18">
        <f t="shared" si="5356"/>
        <v>0</v>
      </c>
      <c r="AT2330" s="18">
        <f t="shared" si="5356"/>
        <v>0</v>
      </c>
      <c r="AU2330" s="18">
        <f t="shared" si="5356"/>
        <v>0</v>
      </c>
      <c r="AV2330" s="18">
        <f t="shared" si="5279"/>
        <v>0</v>
      </c>
      <c r="AW2330" s="18">
        <f t="shared" si="5280"/>
        <v>18000</v>
      </c>
      <c r="AX2330" s="18">
        <f t="shared" si="5281"/>
        <v>180000</v>
      </c>
      <c r="AY2330" s="18">
        <f t="shared" si="5356"/>
        <v>0</v>
      </c>
      <c r="AZ2330" s="18">
        <f t="shared" si="5356"/>
        <v>0</v>
      </c>
      <c r="BA2330" s="18">
        <f t="shared" si="5277"/>
        <v>0</v>
      </c>
      <c r="BB2330" s="18">
        <f t="shared" si="5278"/>
        <v>18000</v>
      </c>
      <c r="BC2330" s="18">
        <f t="shared" si="5356"/>
        <v>0</v>
      </c>
      <c r="BD2330" s="18">
        <f t="shared" si="5356"/>
        <v>0</v>
      </c>
      <c r="BE2330" s="18">
        <f t="shared" si="5356"/>
        <v>0</v>
      </c>
      <c r="BF2330" s="18">
        <f t="shared" si="5353"/>
        <v>0</v>
      </c>
      <c r="BG2330" s="18">
        <f t="shared" si="5354"/>
        <v>18000</v>
      </c>
      <c r="BH2330" s="18">
        <f t="shared" si="5355"/>
        <v>180000</v>
      </c>
      <c r="BI2330" s="18">
        <f t="shared" si="5356"/>
        <v>0</v>
      </c>
      <c r="BJ2330" s="25"/>
      <c r="BK2330" s="36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</row>
    <row r="2331" spans="1:92" x14ac:dyDescent="0.3">
      <c r="A2331" s="19" t="s">
        <v>1365</v>
      </c>
      <c r="B2331" s="19" t="s">
        <v>969</v>
      </c>
      <c r="C2331" s="14"/>
      <c r="D2331" s="51"/>
      <c r="E2331" s="14" t="s">
        <v>470</v>
      </c>
      <c r="F2331" s="18">
        <f>F2332</f>
        <v>18000</v>
      </c>
      <c r="G2331" s="18">
        <f t="shared" si="5356"/>
        <v>0</v>
      </c>
      <c r="H2331" s="18">
        <f t="shared" si="5356"/>
        <v>180000</v>
      </c>
      <c r="I2331" s="18">
        <f t="shared" si="5356"/>
        <v>0</v>
      </c>
      <c r="J2331" s="18">
        <f t="shared" si="5356"/>
        <v>0</v>
      </c>
      <c r="K2331" s="18">
        <f t="shared" si="5356"/>
        <v>0</v>
      </c>
      <c r="L2331" s="18">
        <f t="shared" si="5298"/>
        <v>18000</v>
      </c>
      <c r="M2331" s="18">
        <f t="shared" si="5299"/>
        <v>0</v>
      </c>
      <c r="N2331" s="18">
        <f t="shared" si="5300"/>
        <v>180000</v>
      </c>
      <c r="O2331" s="18">
        <f t="shared" si="5356"/>
        <v>0</v>
      </c>
      <c r="P2331" s="18">
        <f t="shared" si="5356"/>
        <v>0</v>
      </c>
      <c r="Q2331" s="18">
        <f t="shared" si="5356"/>
        <v>0</v>
      </c>
      <c r="R2331" s="18">
        <f t="shared" si="5336"/>
        <v>18000</v>
      </c>
      <c r="S2331" s="18">
        <f t="shared" si="5337"/>
        <v>0</v>
      </c>
      <c r="T2331" s="18">
        <f t="shared" si="5338"/>
        <v>180000</v>
      </c>
      <c r="U2331" s="18">
        <f t="shared" si="5356"/>
        <v>0</v>
      </c>
      <c r="V2331" s="18">
        <f t="shared" si="5356"/>
        <v>0</v>
      </c>
      <c r="W2331" s="18">
        <f t="shared" si="5356"/>
        <v>0</v>
      </c>
      <c r="X2331" s="18">
        <f t="shared" si="5339"/>
        <v>18000</v>
      </c>
      <c r="Y2331" s="18">
        <f t="shared" si="5340"/>
        <v>0</v>
      </c>
      <c r="Z2331" s="18">
        <f t="shared" si="5341"/>
        <v>180000</v>
      </c>
      <c r="AA2331" s="18">
        <f t="shared" si="5356"/>
        <v>0</v>
      </c>
      <c r="AB2331" s="18">
        <f t="shared" si="5356"/>
        <v>0</v>
      </c>
      <c r="AC2331" s="18">
        <f t="shared" si="5356"/>
        <v>0</v>
      </c>
      <c r="AD2331" s="18">
        <f t="shared" si="5342"/>
        <v>18000</v>
      </c>
      <c r="AE2331" s="18">
        <f t="shared" si="5343"/>
        <v>0</v>
      </c>
      <c r="AF2331" s="18">
        <f t="shared" si="5344"/>
        <v>180000</v>
      </c>
      <c r="AG2331" s="18">
        <f t="shared" si="5356"/>
        <v>0</v>
      </c>
      <c r="AH2331" s="18">
        <f t="shared" si="5302"/>
        <v>18000</v>
      </c>
      <c r="AI2331" s="18">
        <f t="shared" si="5303"/>
        <v>0</v>
      </c>
      <c r="AJ2331" s="18">
        <f t="shared" si="5304"/>
        <v>180000</v>
      </c>
      <c r="AK2331" s="18">
        <f t="shared" si="5356"/>
        <v>-18000</v>
      </c>
      <c r="AL2331" s="18">
        <f t="shared" si="5356"/>
        <v>18000</v>
      </c>
      <c r="AM2331" s="18">
        <f t="shared" si="5356"/>
        <v>0</v>
      </c>
      <c r="AN2331" s="18">
        <f t="shared" si="5348"/>
        <v>0</v>
      </c>
      <c r="AO2331" s="18">
        <f t="shared" si="5349"/>
        <v>18000</v>
      </c>
      <c r="AP2331" s="18">
        <f t="shared" si="5350"/>
        <v>180000</v>
      </c>
      <c r="AQ2331" s="18">
        <f t="shared" si="5356"/>
        <v>0</v>
      </c>
      <c r="AR2331" s="18">
        <f t="shared" si="5351"/>
        <v>0</v>
      </c>
      <c r="AS2331" s="18">
        <f t="shared" si="5356"/>
        <v>0</v>
      </c>
      <c r="AT2331" s="18">
        <f t="shared" si="5356"/>
        <v>0</v>
      </c>
      <c r="AU2331" s="18">
        <f t="shared" si="5356"/>
        <v>0</v>
      </c>
      <c r="AV2331" s="18">
        <f t="shared" si="5279"/>
        <v>0</v>
      </c>
      <c r="AW2331" s="18">
        <f t="shared" si="5280"/>
        <v>18000</v>
      </c>
      <c r="AX2331" s="18">
        <f t="shared" si="5281"/>
        <v>180000</v>
      </c>
      <c r="AY2331" s="18">
        <f t="shared" si="5356"/>
        <v>0</v>
      </c>
      <c r="AZ2331" s="18">
        <f t="shared" si="5356"/>
        <v>0</v>
      </c>
      <c r="BA2331" s="18">
        <f t="shared" si="5277"/>
        <v>0</v>
      </c>
      <c r="BB2331" s="18">
        <f t="shared" si="5278"/>
        <v>18000</v>
      </c>
      <c r="BC2331" s="18">
        <f t="shared" si="5356"/>
        <v>0</v>
      </c>
      <c r="BD2331" s="18">
        <f t="shared" si="5356"/>
        <v>0</v>
      </c>
      <c r="BE2331" s="18">
        <f t="shared" si="5356"/>
        <v>0</v>
      </c>
      <c r="BF2331" s="18">
        <f t="shared" si="5353"/>
        <v>0</v>
      </c>
      <c r="BG2331" s="18">
        <f t="shared" si="5354"/>
        <v>18000</v>
      </c>
      <c r="BH2331" s="18">
        <f t="shared" si="5355"/>
        <v>180000</v>
      </c>
      <c r="BI2331" s="18">
        <f t="shared" si="5356"/>
        <v>0</v>
      </c>
      <c r="BJ2331" s="25"/>
      <c r="BK2331" s="36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</row>
    <row r="2332" spans="1:92" x14ac:dyDescent="0.3">
      <c r="A2332" s="19" t="s">
        <v>1365</v>
      </c>
      <c r="B2332" s="19" t="s">
        <v>969</v>
      </c>
      <c r="C2332" s="51" t="s">
        <v>137</v>
      </c>
      <c r="D2332" s="51" t="s">
        <v>28</v>
      </c>
      <c r="E2332" s="14" t="s">
        <v>429</v>
      </c>
      <c r="F2332" s="18">
        <v>18000</v>
      </c>
      <c r="G2332" s="18">
        <v>0</v>
      </c>
      <c r="H2332" s="18">
        <v>180000</v>
      </c>
      <c r="I2332" s="18"/>
      <c r="J2332" s="18"/>
      <c r="K2332" s="18"/>
      <c r="L2332" s="18">
        <f t="shared" si="5298"/>
        <v>18000</v>
      </c>
      <c r="M2332" s="18">
        <f t="shared" si="5299"/>
        <v>0</v>
      </c>
      <c r="N2332" s="18">
        <f t="shared" si="5300"/>
        <v>180000</v>
      </c>
      <c r="O2332" s="18"/>
      <c r="P2332" s="18"/>
      <c r="Q2332" s="18"/>
      <c r="R2332" s="18">
        <f t="shared" si="5336"/>
        <v>18000</v>
      </c>
      <c r="S2332" s="18">
        <f t="shared" si="5337"/>
        <v>0</v>
      </c>
      <c r="T2332" s="18">
        <f t="shared" si="5338"/>
        <v>180000</v>
      </c>
      <c r="U2332" s="18"/>
      <c r="V2332" s="18"/>
      <c r="W2332" s="18"/>
      <c r="X2332" s="18">
        <f t="shared" si="5339"/>
        <v>18000</v>
      </c>
      <c r="Y2332" s="18">
        <f t="shared" si="5340"/>
        <v>0</v>
      </c>
      <c r="Z2332" s="18">
        <f t="shared" si="5341"/>
        <v>180000</v>
      </c>
      <c r="AA2332" s="18"/>
      <c r="AB2332" s="18"/>
      <c r="AC2332" s="18"/>
      <c r="AD2332" s="18">
        <f t="shared" si="5342"/>
        <v>18000</v>
      </c>
      <c r="AE2332" s="18">
        <f t="shared" si="5343"/>
        <v>0</v>
      </c>
      <c r="AF2332" s="18">
        <f t="shared" si="5344"/>
        <v>180000</v>
      </c>
      <c r="AG2332" s="18"/>
      <c r="AH2332" s="18">
        <f t="shared" si="5302"/>
        <v>18000</v>
      </c>
      <c r="AI2332" s="18">
        <f t="shared" si="5303"/>
        <v>0</v>
      </c>
      <c r="AJ2332" s="18">
        <f t="shared" si="5304"/>
        <v>180000</v>
      </c>
      <c r="AK2332" s="18">
        <v>-18000</v>
      </c>
      <c r="AL2332" s="18">
        <v>18000</v>
      </c>
      <c r="AM2332" s="18"/>
      <c r="AN2332" s="18">
        <f t="shared" si="5348"/>
        <v>0</v>
      </c>
      <c r="AO2332" s="18">
        <f t="shared" si="5349"/>
        <v>18000</v>
      </c>
      <c r="AP2332" s="18">
        <f t="shared" si="5350"/>
        <v>180000</v>
      </c>
      <c r="AQ2332" s="18"/>
      <c r="AR2332" s="18">
        <f t="shared" si="5351"/>
        <v>0</v>
      </c>
      <c r="AS2332" s="18"/>
      <c r="AT2332" s="18"/>
      <c r="AU2332" s="18"/>
      <c r="AV2332" s="18">
        <f t="shared" si="5279"/>
        <v>0</v>
      </c>
      <c r="AW2332" s="18">
        <f t="shared" si="5280"/>
        <v>18000</v>
      </c>
      <c r="AX2332" s="18">
        <f t="shared" si="5281"/>
        <v>180000</v>
      </c>
      <c r="AY2332" s="18"/>
      <c r="AZ2332" s="18"/>
      <c r="BA2332" s="18">
        <f t="shared" si="5277"/>
        <v>0</v>
      </c>
      <c r="BB2332" s="18">
        <f t="shared" si="5278"/>
        <v>18000</v>
      </c>
      <c r="BC2332" s="18"/>
      <c r="BD2332" s="18"/>
      <c r="BE2332" s="18"/>
      <c r="BF2332" s="18">
        <f t="shared" si="5353"/>
        <v>0</v>
      </c>
      <c r="BG2332" s="18">
        <f t="shared" si="5354"/>
        <v>18000</v>
      </c>
      <c r="BH2332" s="18">
        <f t="shared" si="5355"/>
        <v>180000</v>
      </c>
      <c r="BI2332" s="18"/>
      <c r="BJ2332" s="25"/>
      <c r="BK2332" s="36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</row>
    <row r="2333" spans="1:92" ht="46.8" x14ac:dyDescent="0.3">
      <c r="A2333" s="19" t="s">
        <v>1367</v>
      </c>
      <c r="B2333" s="19"/>
      <c r="C2333" s="14"/>
      <c r="D2333" s="51"/>
      <c r="E2333" s="14" t="s">
        <v>1421</v>
      </c>
      <c r="F2333" s="18">
        <f>F2334</f>
        <v>0</v>
      </c>
      <c r="G2333" s="18">
        <f t="shared" ref="G2333:BI2335" si="5357">G2334</f>
        <v>7202.2</v>
      </c>
      <c r="H2333" s="18">
        <f t="shared" si="5357"/>
        <v>0</v>
      </c>
      <c r="I2333" s="18">
        <f t="shared" si="5357"/>
        <v>0</v>
      </c>
      <c r="J2333" s="18">
        <f t="shared" si="5357"/>
        <v>0</v>
      </c>
      <c r="K2333" s="18">
        <f t="shared" si="5357"/>
        <v>0</v>
      </c>
      <c r="L2333" s="18">
        <f t="shared" si="5298"/>
        <v>0</v>
      </c>
      <c r="M2333" s="18">
        <f t="shared" si="5299"/>
        <v>7202.2</v>
      </c>
      <c r="N2333" s="18">
        <f t="shared" si="5300"/>
        <v>0</v>
      </c>
      <c r="O2333" s="18">
        <f t="shared" si="5357"/>
        <v>0</v>
      </c>
      <c r="P2333" s="18">
        <f t="shared" si="5357"/>
        <v>0</v>
      </c>
      <c r="Q2333" s="18">
        <f t="shared" si="5357"/>
        <v>0</v>
      </c>
      <c r="R2333" s="18">
        <f t="shared" si="5336"/>
        <v>0</v>
      </c>
      <c r="S2333" s="18">
        <f t="shared" si="5337"/>
        <v>7202.2</v>
      </c>
      <c r="T2333" s="18">
        <f t="shared" si="5338"/>
        <v>0</v>
      </c>
      <c r="U2333" s="18">
        <f t="shared" si="5357"/>
        <v>0</v>
      </c>
      <c r="V2333" s="18">
        <f t="shared" si="5357"/>
        <v>0</v>
      </c>
      <c r="W2333" s="18">
        <f t="shared" si="5357"/>
        <v>0</v>
      </c>
      <c r="X2333" s="18">
        <f t="shared" si="5339"/>
        <v>0</v>
      </c>
      <c r="Y2333" s="18">
        <f t="shared" si="5340"/>
        <v>7202.2</v>
      </c>
      <c r="Z2333" s="18">
        <f t="shared" si="5341"/>
        <v>0</v>
      </c>
      <c r="AA2333" s="18">
        <f t="shared" si="5357"/>
        <v>0</v>
      </c>
      <c r="AB2333" s="18">
        <f t="shared" si="5357"/>
        <v>0</v>
      </c>
      <c r="AC2333" s="18">
        <f t="shared" si="5357"/>
        <v>0</v>
      </c>
      <c r="AD2333" s="18">
        <f t="shared" si="5342"/>
        <v>0</v>
      </c>
      <c r="AE2333" s="18">
        <f t="shared" si="5343"/>
        <v>7202.2</v>
      </c>
      <c r="AF2333" s="18">
        <f t="shared" si="5344"/>
        <v>0</v>
      </c>
      <c r="AG2333" s="18">
        <f t="shared" si="5357"/>
        <v>0</v>
      </c>
      <c r="AH2333" s="18">
        <f t="shared" si="5302"/>
        <v>0</v>
      </c>
      <c r="AI2333" s="18">
        <f t="shared" si="5303"/>
        <v>7202.2</v>
      </c>
      <c r="AJ2333" s="18">
        <f t="shared" si="5304"/>
        <v>0</v>
      </c>
      <c r="AK2333" s="18">
        <f t="shared" si="5357"/>
        <v>0</v>
      </c>
      <c r="AL2333" s="18">
        <f t="shared" si="5357"/>
        <v>0</v>
      </c>
      <c r="AM2333" s="18">
        <f t="shared" si="5357"/>
        <v>0</v>
      </c>
      <c r="AN2333" s="18">
        <f t="shared" si="5348"/>
        <v>0</v>
      </c>
      <c r="AO2333" s="18">
        <f t="shared" si="5349"/>
        <v>7202.2</v>
      </c>
      <c r="AP2333" s="18">
        <f t="shared" si="5350"/>
        <v>0</v>
      </c>
      <c r="AQ2333" s="18">
        <f t="shared" si="5357"/>
        <v>0</v>
      </c>
      <c r="AR2333" s="18">
        <f t="shared" si="5351"/>
        <v>0</v>
      </c>
      <c r="AS2333" s="18">
        <f t="shared" si="5357"/>
        <v>0</v>
      </c>
      <c r="AT2333" s="18">
        <f t="shared" si="5357"/>
        <v>0</v>
      </c>
      <c r="AU2333" s="18">
        <f t="shared" si="5357"/>
        <v>0</v>
      </c>
      <c r="AV2333" s="18">
        <f t="shared" si="5279"/>
        <v>0</v>
      </c>
      <c r="AW2333" s="18">
        <f t="shared" si="5280"/>
        <v>7202.2</v>
      </c>
      <c r="AX2333" s="18">
        <f t="shared" si="5281"/>
        <v>0</v>
      </c>
      <c r="AY2333" s="18">
        <f t="shared" si="5357"/>
        <v>0</v>
      </c>
      <c r="AZ2333" s="18">
        <f t="shared" si="5357"/>
        <v>0</v>
      </c>
      <c r="BA2333" s="18">
        <f t="shared" si="5277"/>
        <v>0</v>
      </c>
      <c r="BB2333" s="18">
        <f t="shared" si="5278"/>
        <v>7202.2</v>
      </c>
      <c r="BC2333" s="18">
        <f t="shared" si="5357"/>
        <v>0</v>
      </c>
      <c r="BD2333" s="18">
        <f t="shared" si="5357"/>
        <v>0</v>
      </c>
      <c r="BE2333" s="18">
        <f t="shared" si="5357"/>
        <v>0</v>
      </c>
      <c r="BF2333" s="18">
        <f t="shared" si="5353"/>
        <v>0</v>
      </c>
      <c r="BG2333" s="18">
        <f t="shared" si="5354"/>
        <v>7202.2</v>
      </c>
      <c r="BH2333" s="18">
        <f t="shared" si="5355"/>
        <v>0</v>
      </c>
      <c r="BI2333" s="18">
        <f t="shared" si="5357"/>
        <v>0</v>
      </c>
      <c r="BJ2333" s="25"/>
      <c r="BK2333" s="36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</row>
    <row r="2334" spans="1:92" ht="46.8" x14ac:dyDescent="0.3">
      <c r="A2334" s="19" t="s">
        <v>1367</v>
      </c>
      <c r="B2334" s="19" t="s">
        <v>1366</v>
      </c>
      <c r="C2334" s="14"/>
      <c r="D2334" s="51"/>
      <c r="E2334" s="14" t="s">
        <v>457</v>
      </c>
      <c r="F2334" s="18">
        <f>F2335</f>
        <v>0</v>
      </c>
      <c r="G2334" s="18">
        <f t="shared" si="5357"/>
        <v>7202.2</v>
      </c>
      <c r="H2334" s="18">
        <f t="shared" si="5357"/>
        <v>0</v>
      </c>
      <c r="I2334" s="18">
        <f t="shared" si="5357"/>
        <v>0</v>
      </c>
      <c r="J2334" s="18">
        <f t="shared" si="5357"/>
        <v>0</v>
      </c>
      <c r="K2334" s="18">
        <f t="shared" si="5357"/>
        <v>0</v>
      </c>
      <c r="L2334" s="18">
        <f t="shared" si="5298"/>
        <v>0</v>
      </c>
      <c r="M2334" s="18">
        <f t="shared" si="5299"/>
        <v>7202.2</v>
      </c>
      <c r="N2334" s="18">
        <f t="shared" si="5300"/>
        <v>0</v>
      </c>
      <c r="O2334" s="18">
        <f t="shared" si="5357"/>
        <v>0</v>
      </c>
      <c r="P2334" s="18">
        <f t="shared" si="5357"/>
        <v>0</v>
      </c>
      <c r="Q2334" s="18">
        <f t="shared" si="5357"/>
        <v>0</v>
      </c>
      <c r="R2334" s="18">
        <f t="shared" si="5336"/>
        <v>0</v>
      </c>
      <c r="S2334" s="18">
        <f t="shared" si="5337"/>
        <v>7202.2</v>
      </c>
      <c r="T2334" s="18">
        <f t="shared" si="5338"/>
        <v>0</v>
      </c>
      <c r="U2334" s="18">
        <f t="shared" si="5357"/>
        <v>0</v>
      </c>
      <c r="V2334" s="18">
        <f t="shared" si="5357"/>
        <v>0</v>
      </c>
      <c r="W2334" s="18">
        <f t="shared" si="5357"/>
        <v>0</v>
      </c>
      <c r="X2334" s="18">
        <f t="shared" si="5339"/>
        <v>0</v>
      </c>
      <c r="Y2334" s="18">
        <f t="shared" si="5340"/>
        <v>7202.2</v>
      </c>
      <c r="Z2334" s="18">
        <f t="shared" si="5341"/>
        <v>0</v>
      </c>
      <c r="AA2334" s="18">
        <f t="shared" si="5357"/>
        <v>0</v>
      </c>
      <c r="AB2334" s="18">
        <f t="shared" si="5357"/>
        <v>0</v>
      </c>
      <c r="AC2334" s="18">
        <f t="shared" si="5357"/>
        <v>0</v>
      </c>
      <c r="AD2334" s="18">
        <f t="shared" si="5342"/>
        <v>0</v>
      </c>
      <c r="AE2334" s="18">
        <f t="shared" si="5343"/>
        <v>7202.2</v>
      </c>
      <c r="AF2334" s="18">
        <f t="shared" si="5344"/>
        <v>0</v>
      </c>
      <c r="AG2334" s="18">
        <f t="shared" si="5357"/>
        <v>0</v>
      </c>
      <c r="AH2334" s="18">
        <f t="shared" si="5302"/>
        <v>0</v>
      </c>
      <c r="AI2334" s="18">
        <f t="shared" si="5303"/>
        <v>7202.2</v>
      </c>
      <c r="AJ2334" s="18">
        <f t="shared" si="5304"/>
        <v>0</v>
      </c>
      <c r="AK2334" s="18">
        <f t="shared" si="5357"/>
        <v>0</v>
      </c>
      <c r="AL2334" s="18">
        <f t="shared" si="5357"/>
        <v>0</v>
      </c>
      <c r="AM2334" s="18">
        <f t="shared" si="5357"/>
        <v>0</v>
      </c>
      <c r="AN2334" s="18">
        <f t="shared" si="5348"/>
        <v>0</v>
      </c>
      <c r="AO2334" s="18">
        <f t="shared" si="5349"/>
        <v>7202.2</v>
      </c>
      <c r="AP2334" s="18">
        <f t="shared" si="5350"/>
        <v>0</v>
      </c>
      <c r="AQ2334" s="18">
        <f t="shared" si="5357"/>
        <v>0</v>
      </c>
      <c r="AR2334" s="18">
        <f t="shared" si="5351"/>
        <v>0</v>
      </c>
      <c r="AS2334" s="18">
        <f t="shared" si="5357"/>
        <v>0</v>
      </c>
      <c r="AT2334" s="18">
        <f t="shared" si="5357"/>
        <v>0</v>
      </c>
      <c r="AU2334" s="18">
        <f t="shared" si="5357"/>
        <v>0</v>
      </c>
      <c r="AV2334" s="18">
        <f t="shared" si="5279"/>
        <v>0</v>
      </c>
      <c r="AW2334" s="18">
        <f t="shared" si="5280"/>
        <v>7202.2</v>
      </c>
      <c r="AX2334" s="18">
        <f t="shared" si="5281"/>
        <v>0</v>
      </c>
      <c r="AY2334" s="18">
        <f t="shared" si="5357"/>
        <v>0</v>
      </c>
      <c r="AZ2334" s="18">
        <f t="shared" si="5357"/>
        <v>0</v>
      </c>
      <c r="BA2334" s="18">
        <f t="shared" si="5277"/>
        <v>0</v>
      </c>
      <c r="BB2334" s="18">
        <f t="shared" si="5278"/>
        <v>7202.2</v>
      </c>
      <c r="BC2334" s="18">
        <f t="shared" si="5357"/>
        <v>0</v>
      </c>
      <c r="BD2334" s="18">
        <f t="shared" si="5357"/>
        <v>0</v>
      </c>
      <c r="BE2334" s="18">
        <f t="shared" si="5357"/>
        <v>0</v>
      </c>
      <c r="BF2334" s="18">
        <f t="shared" si="5353"/>
        <v>0</v>
      </c>
      <c r="BG2334" s="18">
        <f t="shared" si="5354"/>
        <v>7202.2</v>
      </c>
      <c r="BH2334" s="18">
        <f t="shared" si="5355"/>
        <v>0</v>
      </c>
      <c r="BI2334" s="18">
        <f t="shared" si="5357"/>
        <v>0</v>
      </c>
      <c r="BJ2334" s="25"/>
      <c r="BK2334" s="36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</row>
    <row r="2335" spans="1:92" x14ac:dyDescent="0.3">
      <c r="A2335" s="19" t="s">
        <v>1367</v>
      </c>
      <c r="B2335" s="19" t="s">
        <v>969</v>
      </c>
      <c r="C2335" s="14"/>
      <c r="D2335" s="51"/>
      <c r="E2335" s="14" t="s">
        <v>470</v>
      </c>
      <c r="F2335" s="18">
        <f>F2336</f>
        <v>0</v>
      </c>
      <c r="G2335" s="18">
        <f t="shared" si="5357"/>
        <v>7202.2</v>
      </c>
      <c r="H2335" s="18">
        <f t="shared" si="5357"/>
        <v>0</v>
      </c>
      <c r="I2335" s="18">
        <f t="shared" si="5357"/>
        <v>0</v>
      </c>
      <c r="J2335" s="18">
        <f t="shared" si="5357"/>
        <v>0</v>
      </c>
      <c r="K2335" s="18">
        <f t="shared" si="5357"/>
        <v>0</v>
      </c>
      <c r="L2335" s="18">
        <f t="shared" si="5298"/>
        <v>0</v>
      </c>
      <c r="M2335" s="18">
        <f t="shared" si="5299"/>
        <v>7202.2</v>
      </c>
      <c r="N2335" s="18">
        <f t="shared" si="5300"/>
        <v>0</v>
      </c>
      <c r="O2335" s="18">
        <f t="shared" si="5357"/>
        <v>0</v>
      </c>
      <c r="P2335" s="18">
        <f t="shared" si="5357"/>
        <v>0</v>
      </c>
      <c r="Q2335" s="18">
        <f t="shared" si="5357"/>
        <v>0</v>
      </c>
      <c r="R2335" s="18">
        <f t="shared" si="5336"/>
        <v>0</v>
      </c>
      <c r="S2335" s="18">
        <f t="shared" si="5337"/>
        <v>7202.2</v>
      </c>
      <c r="T2335" s="18">
        <f t="shared" si="5338"/>
        <v>0</v>
      </c>
      <c r="U2335" s="18">
        <f t="shared" si="5357"/>
        <v>0</v>
      </c>
      <c r="V2335" s="18">
        <f t="shared" si="5357"/>
        <v>0</v>
      </c>
      <c r="W2335" s="18">
        <f t="shared" si="5357"/>
        <v>0</v>
      </c>
      <c r="X2335" s="18">
        <f t="shared" si="5339"/>
        <v>0</v>
      </c>
      <c r="Y2335" s="18">
        <f t="shared" si="5340"/>
        <v>7202.2</v>
      </c>
      <c r="Z2335" s="18">
        <f t="shared" si="5341"/>
        <v>0</v>
      </c>
      <c r="AA2335" s="18">
        <f t="shared" si="5357"/>
        <v>0</v>
      </c>
      <c r="AB2335" s="18">
        <f t="shared" si="5357"/>
        <v>0</v>
      </c>
      <c r="AC2335" s="18">
        <f t="shared" si="5357"/>
        <v>0</v>
      </c>
      <c r="AD2335" s="18">
        <f t="shared" si="5342"/>
        <v>0</v>
      </c>
      <c r="AE2335" s="18">
        <f t="shared" si="5343"/>
        <v>7202.2</v>
      </c>
      <c r="AF2335" s="18">
        <f t="shared" si="5344"/>
        <v>0</v>
      </c>
      <c r="AG2335" s="18">
        <f t="shared" si="5357"/>
        <v>0</v>
      </c>
      <c r="AH2335" s="18">
        <f t="shared" si="5302"/>
        <v>0</v>
      </c>
      <c r="AI2335" s="18">
        <f t="shared" si="5303"/>
        <v>7202.2</v>
      </c>
      <c r="AJ2335" s="18">
        <f t="shared" si="5304"/>
        <v>0</v>
      </c>
      <c r="AK2335" s="18">
        <f t="shared" si="5357"/>
        <v>0</v>
      </c>
      <c r="AL2335" s="18">
        <f t="shared" si="5357"/>
        <v>0</v>
      </c>
      <c r="AM2335" s="18">
        <f t="shared" si="5357"/>
        <v>0</v>
      </c>
      <c r="AN2335" s="18">
        <f t="shared" si="5348"/>
        <v>0</v>
      </c>
      <c r="AO2335" s="18">
        <f t="shared" si="5349"/>
        <v>7202.2</v>
      </c>
      <c r="AP2335" s="18">
        <f t="shared" si="5350"/>
        <v>0</v>
      </c>
      <c r="AQ2335" s="18">
        <f t="shared" si="5357"/>
        <v>0</v>
      </c>
      <c r="AR2335" s="18">
        <f t="shared" si="5351"/>
        <v>0</v>
      </c>
      <c r="AS2335" s="18">
        <f t="shared" si="5357"/>
        <v>0</v>
      </c>
      <c r="AT2335" s="18">
        <f t="shared" si="5357"/>
        <v>0</v>
      </c>
      <c r="AU2335" s="18">
        <f t="shared" si="5357"/>
        <v>0</v>
      </c>
      <c r="AV2335" s="18">
        <f t="shared" si="5279"/>
        <v>0</v>
      </c>
      <c r="AW2335" s="18">
        <f t="shared" si="5280"/>
        <v>7202.2</v>
      </c>
      <c r="AX2335" s="18">
        <f t="shared" si="5281"/>
        <v>0</v>
      </c>
      <c r="AY2335" s="18">
        <f t="shared" si="5357"/>
        <v>0</v>
      </c>
      <c r="AZ2335" s="18">
        <f t="shared" si="5357"/>
        <v>0</v>
      </c>
      <c r="BA2335" s="18">
        <f t="shared" si="5277"/>
        <v>0</v>
      </c>
      <c r="BB2335" s="18">
        <f t="shared" si="5278"/>
        <v>7202.2</v>
      </c>
      <c r="BC2335" s="18">
        <f t="shared" si="5357"/>
        <v>0</v>
      </c>
      <c r="BD2335" s="18">
        <f t="shared" si="5357"/>
        <v>0</v>
      </c>
      <c r="BE2335" s="18">
        <f t="shared" si="5357"/>
        <v>0</v>
      </c>
      <c r="BF2335" s="18">
        <f t="shared" si="5353"/>
        <v>0</v>
      </c>
      <c r="BG2335" s="18">
        <f t="shared" si="5354"/>
        <v>7202.2</v>
      </c>
      <c r="BH2335" s="18">
        <f t="shared" si="5355"/>
        <v>0</v>
      </c>
      <c r="BI2335" s="18">
        <f t="shared" si="5357"/>
        <v>0</v>
      </c>
      <c r="BJ2335" s="25"/>
      <c r="BK2335" s="36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</row>
    <row r="2336" spans="1:92" x14ac:dyDescent="0.3">
      <c r="A2336" s="19" t="s">
        <v>1367</v>
      </c>
      <c r="B2336" s="19" t="s">
        <v>969</v>
      </c>
      <c r="C2336" s="51" t="s">
        <v>137</v>
      </c>
      <c r="D2336" s="51" t="s">
        <v>28</v>
      </c>
      <c r="E2336" s="14" t="s">
        <v>429</v>
      </c>
      <c r="F2336" s="18">
        <v>0</v>
      </c>
      <c r="G2336" s="18">
        <v>7202.2</v>
      </c>
      <c r="H2336" s="18">
        <v>0</v>
      </c>
      <c r="I2336" s="18"/>
      <c r="J2336" s="18"/>
      <c r="K2336" s="18"/>
      <c r="L2336" s="18">
        <f t="shared" si="5298"/>
        <v>0</v>
      </c>
      <c r="M2336" s="18">
        <f t="shared" si="5299"/>
        <v>7202.2</v>
      </c>
      <c r="N2336" s="18">
        <f t="shared" si="5300"/>
        <v>0</v>
      </c>
      <c r="O2336" s="18"/>
      <c r="P2336" s="18"/>
      <c r="Q2336" s="18"/>
      <c r="R2336" s="18">
        <f t="shared" si="5336"/>
        <v>0</v>
      </c>
      <c r="S2336" s="18">
        <f t="shared" si="5337"/>
        <v>7202.2</v>
      </c>
      <c r="T2336" s="18">
        <f t="shared" si="5338"/>
        <v>0</v>
      </c>
      <c r="U2336" s="18"/>
      <c r="V2336" s="18"/>
      <c r="W2336" s="18"/>
      <c r="X2336" s="18">
        <f t="shared" si="5339"/>
        <v>0</v>
      </c>
      <c r="Y2336" s="18">
        <f t="shared" si="5340"/>
        <v>7202.2</v>
      </c>
      <c r="Z2336" s="18">
        <f t="shared" si="5341"/>
        <v>0</v>
      </c>
      <c r="AA2336" s="18"/>
      <c r="AB2336" s="18"/>
      <c r="AC2336" s="18"/>
      <c r="AD2336" s="18">
        <f t="shared" si="5342"/>
        <v>0</v>
      </c>
      <c r="AE2336" s="18">
        <f t="shared" si="5343"/>
        <v>7202.2</v>
      </c>
      <c r="AF2336" s="18">
        <f t="shared" si="5344"/>
        <v>0</v>
      </c>
      <c r="AG2336" s="18"/>
      <c r="AH2336" s="18">
        <f t="shared" si="5302"/>
        <v>0</v>
      </c>
      <c r="AI2336" s="18">
        <f t="shared" si="5303"/>
        <v>7202.2</v>
      </c>
      <c r="AJ2336" s="18">
        <f t="shared" si="5304"/>
        <v>0</v>
      </c>
      <c r="AK2336" s="18"/>
      <c r="AL2336" s="18"/>
      <c r="AM2336" s="18"/>
      <c r="AN2336" s="18">
        <f t="shared" si="5348"/>
        <v>0</v>
      </c>
      <c r="AO2336" s="18">
        <f t="shared" si="5349"/>
        <v>7202.2</v>
      </c>
      <c r="AP2336" s="18">
        <f t="shared" si="5350"/>
        <v>0</v>
      </c>
      <c r="AQ2336" s="18"/>
      <c r="AR2336" s="18">
        <f t="shared" si="5351"/>
        <v>0</v>
      </c>
      <c r="AS2336" s="18"/>
      <c r="AT2336" s="18"/>
      <c r="AU2336" s="18"/>
      <c r="AV2336" s="18">
        <f t="shared" si="5279"/>
        <v>0</v>
      </c>
      <c r="AW2336" s="18">
        <f t="shared" si="5280"/>
        <v>7202.2</v>
      </c>
      <c r="AX2336" s="18">
        <f t="shared" si="5281"/>
        <v>0</v>
      </c>
      <c r="AY2336" s="18"/>
      <c r="AZ2336" s="18"/>
      <c r="BA2336" s="18">
        <f t="shared" si="5277"/>
        <v>0</v>
      </c>
      <c r="BB2336" s="18">
        <f t="shared" si="5278"/>
        <v>7202.2</v>
      </c>
      <c r="BC2336" s="18"/>
      <c r="BD2336" s="18"/>
      <c r="BE2336" s="18"/>
      <c r="BF2336" s="18">
        <f t="shared" si="5353"/>
        <v>0</v>
      </c>
      <c r="BG2336" s="18">
        <f t="shared" si="5354"/>
        <v>7202.2</v>
      </c>
      <c r="BH2336" s="18">
        <f t="shared" si="5355"/>
        <v>0</v>
      </c>
      <c r="BI2336" s="18"/>
      <c r="BJ2336" s="25"/>
      <c r="BK2336" s="36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</row>
    <row r="2337" spans="1:92" ht="46.8" x14ac:dyDescent="0.3">
      <c r="A2337" s="19" t="s">
        <v>1368</v>
      </c>
      <c r="B2337" s="19"/>
      <c r="C2337" s="14"/>
      <c r="D2337" s="51"/>
      <c r="E2337" s="14" t="s">
        <v>1369</v>
      </c>
      <c r="F2337" s="18">
        <f>F2338</f>
        <v>0</v>
      </c>
      <c r="G2337" s="18">
        <f t="shared" ref="G2337:BI2339" si="5358">G2338</f>
        <v>9362.9</v>
      </c>
      <c r="H2337" s="18">
        <f t="shared" si="5358"/>
        <v>0</v>
      </c>
      <c r="I2337" s="18">
        <f t="shared" si="5358"/>
        <v>0</v>
      </c>
      <c r="J2337" s="18">
        <f t="shared" si="5358"/>
        <v>0</v>
      </c>
      <c r="K2337" s="18">
        <f t="shared" si="5358"/>
        <v>0</v>
      </c>
      <c r="L2337" s="18">
        <f t="shared" si="5298"/>
        <v>0</v>
      </c>
      <c r="M2337" s="18">
        <f t="shared" si="5299"/>
        <v>9362.9</v>
      </c>
      <c r="N2337" s="18">
        <f t="shared" si="5300"/>
        <v>0</v>
      </c>
      <c r="O2337" s="18">
        <f t="shared" si="5358"/>
        <v>0</v>
      </c>
      <c r="P2337" s="18">
        <f t="shared" si="5358"/>
        <v>0</v>
      </c>
      <c r="Q2337" s="18">
        <f t="shared" si="5358"/>
        <v>0</v>
      </c>
      <c r="R2337" s="18">
        <f t="shared" si="5336"/>
        <v>0</v>
      </c>
      <c r="S2337" s="18">
        <f t="shared" si="5337"/>
        <v>9362.9</v>
      </c>
      <c r="T2337" s="18">
        <f t="shared" si="5338"/>
        <v>0</v>
      </c>
      <c r="U2337" s="18">
        <f t="shared" si="5358"/>
        <v>0</v>
      </c>
      <c r="V2337" s="18">
        <f t="shared" si="5358"/>
        <v>0</v>
      </c>
      <c r="W2337" s="18">
        <f t="shared" si="5358"/>
        <v>0</v>
      </c>
      <c r="X2337" s="18">
        <f t="shared" si="5339"/>
        <v>0</v>
      </c>
      <c r="Y2337" s="18">
        <f t="shared" si="5340"/>
        <v>9362.9</v>
      </c>
      <c r="Z2337" s="18">
        <f t="shared" si="5341"/>
        <v>0</v>
      </c>
      <c r="AA2337" s="18">
        <f t="shared" si="5358"/>
        <v>0</v>
      </c>
      <c r="AB2337" s="18">
        <f t="shared" si="5358"/>
        <v>0</v>
      </c>
      <c r="AC2337" s="18">
        <f t="shared" si="5358"/>
        <v>0</v>
      </c>
      <c r="AD2337" s="18">
        <f t="shared" si="5342"/>
        <v>0</v>
      </c>
      <c r="AE2337" s="18">
        <f t="shared" si="5343"/>
        <v>9362.9</v>
      </c>
      <c r="AF2337" s="18">
        <f t="shared" si="5344"/>
        <v>0</v>
      </c>
      <c r="AG2337" s="18">
        <f t="shared" si="5358"/>
        <v>0</v>
      </c>
      <c r="AH2337" s="18">
        <f t="shared" si="5302"/>
        <v>0</v>
      </c>
      <c r="AI2337" s="18">
        <f t="shared" si="5303"/>
        <v>9362.9</v>
      </c>
      <c r="AJ2337" s="18">
        <f t="shared" si="5304"/>
        <v>0</v>
      </c>
      <c r="AK2337" s="18">
        <f t="shared" si="5358"/>
        <v>0</v>
      </c>
      <c r="AL2337" s="18">
        <f t="shared" si="5358"/>
        <v>0</v>
      </c>
      <c r="AM2337" s="18">
        <f t="shared" si="5358"/>
        <v>0</v>
      </c>
      <c r="AN2337" s="18">
        <f t="shared" si="5348"/>
        <v>0</v>
      </c>
      <c r="AO2337" s="18">
        <f t="shared" si="5349"/>
        <v>9362.9</v>
      </c>
      <c r="AP2337" s="18">
        <f t="shared" si="5350"/>
        <v>0</v>
      </c>
      <c r="AQ2337" s="18">
        <f t="shared" si="5358"/>
        <v>0</v>
      </c>
      <c r="AR2337" s="18">
        <f t="shared" si="5351"/>
        <v>0</v>
      </c>
      <c r="AS2337" s="18">
        <f t="shared" si="5358"/>
        <v>0</v>
      </c>
      <c r="AT2337" s="18">
        <f t="shared" si="5358"/>
        <v>0</v>
      </c>
      <c r="AU2337" s="18">
        <f t="shared" si="5358"/>
        <v>0</v>
      </c>
      <c r="AV2337" s="18">
        <f t="shared" si="5279"/>
        <v>0</v>
      </c>
      <c r="AW2337" s="18">
        <f t="shared" si="5280"/>
        <v>9362.9</v>
      </c>
      <c r="AX2337" s="18">
        <f t="shared" si="5281"/>
        <v>0</v>
      </c>
      <c r="AY2337" s="18">
        <f t="shared" si="5358"/>
        <v>0</v>
      </c>
      <c r="AZ2337" s="18">
        <f t="shared" si="5358"/>
        <v>0</v>
      </c>
      <c r="BA2337" s="18">
        <f t="shared" si="5277"/>
        <v>0</v>
      </c>
      <c r="BB2337" s="18">
        <f t="shared" si="5278"/>
        <v>9362.9</v>
      </c>
      <c r="BC2337" s="18">
        <f t="shared" si="5358"/>
        <v>0</v>
      </c>
      <c r="BD2337" s="18">
        <f t="shared" si="5358"/>
        <v>0</v>
      </c>
      <c r="BE2337" s="18">
        <f t="shared" si="5358"/>
        <v>0</v>
      </c>
      <c r="BF2337" s="18">
        <f t="shared" si="5353"/>
        <v>0</v>
      </c>
      <c r="BG2337" s="18">
        <f t="shared" si="5354"/>
        <v>9362.9</v>
      </c>
      <c r="BH2337" s="18">
        <f t="shared" si="5355"/>
        <v>0</v>
      </c>
      <c r="BI2337" s="18">
        <f t="shared" si="5358"/>
        <v>0</v>
      </c>
      <c r="BJ2337" s="25"/>
      <c r="BK2337" s="36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</row>
    <row r="2338" spans="1:92" ht="46.8" x14ac:dyDescent="0.3">
      <c r="A2338" s="19" t="s">
        <v>1368</v>
      </c>
      <c r="B2338" s="19" t="s">
        <v>1366</v>
      </c>
      <c r="C2338" s="14"/>
      <c r="D2338" s="51"/>
      <c r="E2338" s="14" t="s">
        <v>457</v>
      </c>
      <c r="F2338" s="18">
        <f>F2339</f>
        <v>0</v>
      </c>
      <c r="G2338" s="18">
        <f t="shared" si="5358"/>
        <v>9362.9</v>
      </c>
      <c r="H2338" s="18">
        <f t="shared" si="5358"/>
        <v>0</v>
      </c>
      <c r="I2338" s="18">
        <f t="shared" si="5358"/>
        <v>0</v>
      </c>
      <c r="J2338" s="18">
        <f t="shared" si="5358"/>
        <v>0</v>
      </c>
      <c r="K2338" s="18">
        <f t="shared" si="5358"/>
        <v>0</v>
      </c>
      <c r="L2338" s="18">
        <f t="shared" si="5298"/>
        <v>0</v>
      </c>
      <c r="M2338" s="18">
        <f t="shared" si="5299"/>
        <v>9362.9</v>
      </c>
      <c r="N2338" s="18">
        <f t="shared" si="5300"/>
        <v>0</v>
      </c>
      <c r="O2338" s="18">
        <f t="shared" si="5358"/>
        <v>0</v>
      </c>
      <c r="P2338" s="18">
        <f t="shared" si="5358"/>
        <v>0</v>
      </c>
      <c r="Q2338" s="18">
        <f t="shared" si="5358"/>
        <v>0</v>
      </c>
      <c r="R2338" s="18">
        <f t="shared" si="5336"/>
        <v>0</v>
      </c>
      <c r="S2338" s="18">
        <f t="shared" si="5337"/>
        <v>9362.9</v>
      </c>
      <c r="T2338" s="18">
        <f t="shared" si="5338"/>
        <v>0</v>
      </c>
      <c r="U2338" s="18">
        <f t="shared" si="5358"/>
        <v>0</v>
      </c>
      <c r="V2338" s="18">
        <f t="shared" si="5358"/>
        <v>0</v>
      </c>
      <c r="W2338" s="18">
        <f t="shared" si="5358"/>
        <v>0</v>
      </c>
      <c r="X2338" s="18">
        <f t="shared" si="5339"/>
        <v>0</v>
      </c>
      <c r="Y2338" s="18">
        <f t="shared" si="5340"/>
        <v>9362.9</v>
      </c>
      <c r="Z2338" s="18">
        <f t="shared" si="5341"/>
        <v>0</v>
      </c>
      <c r="AA2338" s="18">
        <f t="shared" si="5358"/>
        <v>0</v>
      </c>
      <c r="AB2338" s="18">
        <f t="shared" si="5358"/>
        <v>0</v>
      </c>
      <c r="AC2338" s="18">
        <f t="shared" si="5358"/>
        <v>0</v>
      </c>
      <c r="AD2338" s="18">
        <f t="shared" si="5342"/>
        <v>0</v>
      </c>
      <c r="AE2338" s="18">
        <f t="shared" si="5343"/>
        <v>9362.9</v>
      </c>
      <c r="AF2338" s="18">
        <f t="shared" si="5344"/>
        <v>0</v>
      </c>
      <c r="AG2338" s="18">
        <f t="shared" si="5358"/>
        <v>0</v>
      </c>
      <c r="AH2338" s="18">
        <f t="shared" si="5302"/>
        <v>0</v>
      </c>
      <c r="AI2338" s="18">
        <f t="shared" si="5303"/>
        <v>9362.9</v>
      </c>
      <c r="AJ2338" s="18">
        <f t="shared" si="5304"/>
        <v>0</v>
      </c>
      <c r="AK2338" s="18">
        <f t="shared" si="5358"/>
        <v>0</v>
      </c>
      <c r="AL2338" s="18">
        <f t="shared" si="5358"/>
        <v>0</v>
      </c>
      <c r="AM2338" s="18">
        <f t="shared" si="5358"/>
        <v>0</v>
      </c>
      <c r="AN2338" s="18">
        <f t="shared" si="5348"/>
        <v>0</v>
      </c>
      <c r="AO2338" s="18">
        <f t="shared" si="5349"/>
        <v>9362.9</v>
      </c>
      <c r="AP2338" s="18">
        <f t="shared" si="5350"/>
        <v>0</v>
      </c>
      <c r="AQ2338" s="18">
        <f t="shared" si="5358"/>
        <v>0</v>
      </c>
      <c r="AR2338" s="18">
        <f t="shared" si="5351"/>
        <v>0</v>
      </c>
      <c r="AS2338" s="18">
        <f t="shared" si="5358"/>
        <v>0</v>
      </c>
      <c r="AT2338" s="18">
        <f t="shared" si="5358"/>
        <v>0</v>
      </c>
      <c r="AU2338" s="18">
        <f t="shared" si="5358"/>
        <v>0</v>
      </c>
      <c r="AV2338" s="18">
        <f t="shared" si="5279"/>
        <v>0</v>
      </c>
      <c r="AW2338" s="18">
        <f t="shared" si="5280"/>
        <v>9362.9</v>
      </c>
      <c r="AX2338" s="18">
        <f t="shared" si="5281"/>
        <v>0</v>
      </c>
      <c r="AY2338" s="18">
        <f t="shared" si="5358"/>
        <v>0</v>
      </c>
      <c r="AZ2338" s="18">
        <f t="shared" si="5358"/>
        <v>0</v>
      </c>
      <c r="BA2338" s="18">
        <f t="shared" si="5277"/>
        <v>0</v>
      </c>
      <c r="BB2338" s="18">
        <f t="shared" si="5278"/>
        <v>9362.9</v>
      </c>
      <c r="BC2338" s="18">
        <f t="shared" si="5358"/>
        <v>0</v>
      </c>
      <c r="BD2338" s="18">
        <f t="shared" si="5358"/>
        <v>0</v>
      </c>
      <c r="BE2338" s="18">
        <f t="shared" si="5358"/>
        <v>0</v>
      </c>
      <c r="BF2338" s="18">
        <f t="shared" si="5353"/>
        <v>0</v>
      </c>
      <c r="BG2338" s="18">
        <f t="shared" si="5354"/>
        <v>9362.9</v>
      </c>
      <c r="BH2338" s="18">
        <f t="shared" si="5355"/>
        <v>0</v>
      </c>
      <c r="BI2338" s="18">
        <f t="shared" si="5358"/>
        <v>0</v>
      </c>
      <c r="BJ2338" s="25"/>
      <c r="BK2338" s="36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</row>
    <row r="2339" spans="1:92" x14ac:dyDescent="0.3">
      <c r="A2339" s="19" t="s">
        <v>1368</v>
      </c>
      <c r="B2339" s="19" t="s">
        <v>969</v>
      </c>
      <c r="C2339" s="14"/>
      <c r="D2339" s="51"/>
      <c r="E2339" s="14" t="s">
        <v>470</v>
      </c>
      <c r="F2339" s="18">
        <f>F2340</f>
        <v>0</v>
      </c>
      <c r="G2339" s="18">
        <f t="shared" si="5358"/>
        <v>9362.9</v>
      </c>
      <c r="H2339" s="18">
        <f t="shared" si="5358"/>
        <v>0</v>
      </c>
      <c r="I2339" s="18">
        <f t="shared" si="5358"/>
        <v>0</v>
      </c>
      <c r="J2339" s="18">
        <f t="shared" si="5358"/>
        <v>0</v>
      </c>
      <c r="K2339" s="18">
        <f t="shared" si="5358"/>
        <v>0</v>
      </c>
      <c r="L2339" s="18">
        <f t="shared" si="5298"/>
        <v>0</v>
      </c>
      <c r="M2339" s="18">
        <f t="shared" si="5299"/>
        <v>9362.9</v>
      </c>
      <c r="N2339" s="18">
        <f t="shared" si="5300"/>
        <v>0</v>
      </c>
      <c r="O2339" s="18">
        <f t="shared" si="5358"/>
        <v>0</v>
      </c>
      <c r="P2339" s="18">
        <f t="shared" si="5358"/>
        <v>0</v>
      </c>
      <c r="Q2339" s="18">
        <f t="shared" si="5358"/>
        <v>0</v>
      </c>
      <c r="R2339" s="18">
        <f t="shared" si="5336"/>
        <v>0</v>
      </c>
      <c r="S2339" s="18">
        <f t="shared" si="5337"/>
        <v>9362.9</v>
      </c>
      <c r="T2339" s="18">
        <f t="shared" si="5338"/>
        <v>0</v>
      </c>
      <c r="U2339" s="18">
        <f t="shared" si="5358"/>
        <v>0</v>
      </c>
      <c r="V2339" s="18">
        <f t="shared" si="5358"/>
        <v>0</v>
      </c>
      <c r="W2339" s="18">
        <f t="shared" si="5358"/>
        <v>0</v>
      </c>
      <c r="X2339" s="18">
        <f t="shared" si="5339"/>
        <v>0</v>
      </c>
      <c r="Y2339" s="18">
        <f t="shared" si="5340"/>
        <v>9362.9</v>
      </c>
      <c r="Z2339" s="18">
        <f t="shared" si="5341"/>
        <v>0</v>
      </c>
      <c r="AA2339" s="18">
        <f t="shared" si="5358"/>
        <v>0</v>
      </c>
      <c r="AB2339" s="18">
        <f t="shared" si="5358"/>
        <v>0</v>
      </c>
      <c r="AC2339" s="18">
        <f t="shared" si="5358"/>
        <v>0</v>
      </c>
      <c r="AD2339" s="18">
        <f t="shared" si="5342"/>
        <v>0</v>
      </c>
      <c r="AE2339" s="18">
        <f t="shared" si="5343"/>
        <v>9362.9</v>
      </c>
      <c r="AF2339" s="18">
        <f t="shared" si="5344"/>
        <v>0</v>
      </c>
      <c r="AG2339" s="18">
        <f t="shared" si="5358"/>
        <v>0</v>
      </c>
      <c r="AH2339" s="18">
        <f t="shared" si="5302"/>
        <v>0</v>
      </c>
      <c r="AI2339" s="18">
        <f t="shared" si="5303"/>
        <v>9362.9</v>
      </c>
      <c r="AJ2339" s="18">
        <f t="shared" si="5304"/>
        <v>0</v>
      </c>
      <c r="AK2339" s="18">
        <f t="shared" si="5358"/>
        <v>0</v>
      </c>
      <c r="AL2339" s="18">
        <f t="shared" si="5358"/>
        <v>0</v>
      </c>
      <c r="AM2339" s="18">
        <f t="shared" si="5358"/>
        <v>0</v>
      </c>
      <c r="AN2339" s="18">
        <f t="shared" si="5348"/>
        <v>0</v>
      </c>
      <c r="AO2339" s="18">
        <f t="shared" si="5349"/>
        <v>9362.9</v>
      </c>
      <c r="AP2339" s="18">
        <f t="shared" si="5350"/>
        <v>0</v>
      </c>
      <c r="AQ2339" s="18">
        <f t="shared" si="5358"/>
        <v>0</v>
      </c>
      <c r="AR2339" s="18">
        <f t="shared" si="5351"/>
        <v>0</v>
      </c>
      <c r="AS2339" s="18">
        <f t="shared" si="5358"/>
        <v>0</v>
      </c>
      <c r="AT2339" s="18">
        <f t="shared" si="5358"/>
        <v>0</v>
      </c>
      <c r="AU2339" s="18">
        <f t="shared" si="5358"/>
        <v>0</v>
      </c>
      <c r="AV2339" s="18">
        <f t="shared" si="5279"/>
        <v>0</v>
      </c>
      <c r="AW2339" s="18">
        <f t="shared" si="5280"/>
        <v>9362.9</v>
      </c>
      <c r="AX2339" s="18">
        <f t="shared" si="5281"/>
        <v>0</v>
      </c>
      <c r="AY2339" s="18">
        <f t="shared" si="5358"/>
        <v>0</v>
      </c>
      <c r="AZ2339" s="18">
        <f t="shared" si="5358"/>
        <v>0</v>
      </c>
      <c r="BA2339" s="18">
        <f t="shared" si="5277"/>
        <v>0</v>
      </c>
      <c r="BB2339" s="18">
        <f t="shared" si="5278"/>
        <v>9362.9</v>
      </c>
      <c r="BC2339" s="18">
        <f t="shared" si="5358"/>
        <v>0</v>
      </c>
      <c r="BD2339" s="18">
        <f t="shared" si="5358"/>
        <v>0</v>
      </c>
      <c r="BE2339" s="18">
        <f t="shared" si="5358"/>
        <v>0</v>
      </c>
      <c r="BF2339" s="18">
        <f t="shared" si="5353"/>
        <v>0</v>
      </c>
      <c r="BG2339" s="18">
        <f t="shared" si="5354"/>
        <v>9362.9</v>
      </c>
      <c r="BH2339" s="18">
        <f t="shared" si="5355"/>
        <v>0</v>
      </c>
      <c r="BI2339" s="18">
        <f t="shared" si="5358"/>
        <v>0</v>
      </c>
      <c r="BJ2339" s="25"/>
      <c r="BK2339" s="36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</row>
    <row r="2340" spans="1:92" x14ac:dyDescent="0.3">
      <c r="A2340" s="19" t="s">
        <v>1368</v>
      </c>
      <c r="B2340" s="19" t="s">
        <v>969</v>
      </c>
      <c r="C2340" s="51" t="s">
        <v>137</v>
      </c>
      <c r="D2340" s="51" t="s">
        <v>28</v>
      </c>
      <c r="E2340" s="14" t="s">
        <v>429</v>
      </c>
      <c r="F2340" s="18">
        <v>0</v>
      </c>
      <c r="G2340" s="18">
        <v>9362.9</v>
      </c>
      <c r="H2340" s="18">
        <v>0</v>
      </c>
      <c r="I2340" s="18"/>
      <c r="J2340" s="18"/>
      <c r="K2340" s="18"/>
      <c r="L2340" s="18">
        <f t="shared" si="5298"/>
        <v>0</v>
      </c>
      <c r="M2340" s="18">
        <f t="shared" si="5299"/>
        <v>9362.9</v>
      </c>
      <c r="N2340" s="18">
        <f t="shared" si="5300"/>
        <v>0</v>
      </c>
      <c r="O2340" s="18"/>
      <c r="P2340" s="18"/>
      <c r="Q2340" s="18"/>
      <c r="R2340" s="18">
        <f t="shared" si="5336"/>
        <v>0</v>
      </c>
      <c r="S2340" s="18">
        <f t="shared" si="5337"/>
        <v>9362.9</v>
      </c>
      <c r="T2340" s="18">
        <f t="shared" si="5338"/>
        <v>0</v>
      </c>
      <c r="U2340" s="18"/>
      <c r="V2340" s="18"/>
      <c r="W2340" s="18"/>
      <c r="X2340" s="18">
        <f t="shared" si="5339"/>
        <v>0</v>
      </c>
      <c r="Y2340" s="18">
        <f t="shared" si="5340"/>
        <v>9362.9</v>
      </c>
      <c r="Z2340" s="18">
        <f t="shared" si="5341"/>
        <v>0</v>
      </c>
      <c r="AA2340" s="18"/>
      <c r="AB2340" s="18"/>
      <c r="AC2340" s="18"/>
      <c r="AD2340" s="18">
        <f t="shared" si="5342"/>
        <v>0</v>
      </c>
      <c r="AE2340" s="18">
        <f t="shared" si="5343"/>
        <v>9362.9</v>
      </c>
      <c r="AF2340" s="18">
        <f t="shared" si="5344"/>
        <v>0</v>
      </c>
      <c r="AG2340" s="18"/>
      <c r="AH2340" s="18">
        <f t="shared" si="5302"/>
        <v>0</v>
      </c>
      <c r="AI2340" s="18">
        <f t="shared" si="5303"/>
        <v>9362.9</v>
      </c>
      <c r="AJ2340" s="18">
        <f t="shared" si="5304"/>
        <v>0</v>
      </c>
      <c r="AK2340" s="18"/>
      <c r="AL2340" s="18"/>
      <c r="AM2340" s="18"/>
      <c r="AN2340" s="18">
        <f t="shared" si="5348"/>
        <v>0</v>
      </c>
      <c r="AO2340" s="18">
        <f t="shared" si="5349"/>
        <v>9362.9</v>
      </c>
      <c r="AP2340" s="18">
        <f t="shared" si="5350"/>
        <v>0</v>
      </c>
      <c r="AQ2340" s="18"/>
      <c r="AR2340" s="18">
        <f t="shared" si="5351"/>
        <v>0</v>
      </c>
      <c r="AS2340" s="18"/>
      <c r="AT2340" s="18"/>
      <c r="AU2340" s="18"/>
      <c r="AV2340" s="18">
        <f t="shared" si="5279"/>
        <v>0</v>
      </c>
      <c r="AW2340" s="18">
        <f t="shared" si="5280"/>
        <v>9362.9</v>
      </c>
      <c r="AX2340" s="18">
        <f t="shared" si="5281"/>
        <v>0</v>
      </c>
      <c r="AY2340" s="18"/>
      <c r="AZ2340" s="18"/>
      <c r="BA2340" s="18">
        <f t="shared" si="5277"/>
        <v>0</v>
      </c>
      <c r="BB2340" s="18">
        <f t="shared" si="5278"/>
        <v>9362.9</v>
      </c>
      <c r="BC2340" s="18"/>
      <c r="BD2340" s="18"/>
      <c r="BE2340" s="18"/>
      <c r="BF2340" s="18">
        <f t="shared" si="5353"/>
        <v>0</v>
      </c>
      <c r="BG2340" s="18">
        <f t="shared" si="5354"/>
        <v>9362.9</v>
      </c>
      <c r="BH2340" s="18">
        <f t="shared" si="5355"/>
        <v>0</v>
      </c>
      <c r="BI2340" s="18"/>
      <c r="BJ2340" s="25"/>
      <c r="BK2340" s="36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</row>
    <row r="2341" spans="1:92" ht="31.2" x14ac:dyDescent="0.3">
      <c r="A2341" s="19" t="s">
        <v>1370</v>
      </c>
      <c r="B2341" s="19"/>
      <c r="C2341" s="14"/>
      <c r="D2341" s="51"/>
      <c r="E2341" s="14" t="s">
        <v>1371</v>
      </c>
      <c r="F2341" s="18">
        <f>F2342</f>
        <v>0</v>
      </c>
      <c r="G2341" s="18">
        <f t="shared" ref="G2341:BI2343" si="5359">G2342</f>
        <v>7202.2</v>
      </c>
      <c r="H2341" s="18">
        <f t="shared" si="5359"/>
        <v>40000</v>
      </c>
      <c r="I2341" s="18">
        <f t="shared" si="5359"/>
        <v>0</v>
      </c>
      <c r="J2341" s="18">
        <f t="shared" si="5359"/>
        <v>0</v>
      </c>
      <c r="K2341" s="18">
        <f t="shared" si="5359"/>
        <v>0</v>
      </c>
      <c r="L2341" s="18">
        <f t="shared" si="5298"/>
        <v>0</v>
      </c>
      <c r="M2341" s="18">
        <f t="shared" si="5299"/>
        <v>7202.2</v>
      </c>
      <c r="N2341" s="18">
        <f t="shared" si="5300"/>
        <v>40000</v>
      </c>
      <c r="O2341" s="18">
        <f t="shared" si="5359"/>
        <v>0</v>
      </c>
      <c r="P2341" s="18">
        <f t="shared" si="5359"/>
        <v>0</v>
      </c>
      <c r="Q2341" s="18">
        <f t="shared" si="5359"/>
        <v>0</v>
      </c>
      <c r="R2341" s="18">
        <f t="shared" si="5336"/>
        <v>0</v>
      </c>
      <c r="S2341" s="18">
        <f t="shared" si="5337"/>
        <v>7202.2</v>
      </c>
      <c r="T2341" s="18">
        <f t="shared" si="5338"/>
        <v>40000</v>
      </c>
      <c r="U2341" s="18">
        <f t="shared" si="5359"/>
        <v>0</v>
      </c>
      <c r="V2341" s="18">
        <f t="shared" si="5359"/>
        <v>0</v>
      </c>
      <c r="W2341" s="18">
        <f t="shared" si="5359"/>
        <v>0</v>
      </c>
      <c r="X2341" s="18">
        <f t="shared" si="5339"/>
        <v>0</v>
      </c>
      <c r="Y2341" s="18">
        <f t="shared" si="5340"/>
        <v>7202.2</v>
      </c>
      <c r="Z2341" s="18">
        <f t="shared" si="5341"/>
        <v>40000</v>
      </c>
      <c r="AA2341" s="18">
        <f t="shared" si="5359"/>
        <v>0</v>
      </c>
      <c r="AB2341" s="18">
        <f t="shared" si="5359"/>
        <v>0</v>
      </c>
      <c r="AC2341" s="18">
        <f t="shared" si="5359"/>
        <v>0</v>
      </c>
      <c r="AD2341" s="18">
        <f t="shared" si="5342"/>
        <v>0</v>
      </c>
      <c r="AE2341" s="18">
        <f t="shared" si="5343"/>
        <v>7202.2</v>
      </c>
      <c r="AF2341" s="18">
        <f t="shared" si="5344"/>
        <v>40000</v>
      </c>
      <c r="AG2341" s="18">
        <f t="shared" si="5359"/>
        <v>0</v>
      </c>
      <c r="AH2341" s="18">
        <f t="shared" si="5302"/>
        <v>0</v>
      </c>
      <c r="AI2341" s="18">
        <f t="shared" si="5303"/>
        <v>7202.2</v>
      </c>
      <c r="AJ2341" s="18">
        <f t="shared" si="5304"/>
        <v>40000</v>
      </c>
      <c r="AK2341" s="18">
        <f t="shared" si="5359"/>
        <v>0</v>
      </c>
      <c r="AL2341" s="18">
        <f t="shared" si="5359"/>
        <v>0</v>
      </c>
      <c r="AM2341" s="18">
        <f t="shared" si="5359"/>
        <v>0</v>
      </c>
      <c r="AN2341" s="18">
        <f t="shared" si="5348"/>
        <v>0</v>
      </c>
      <c r="AO2341" s="18">
        <f t="shared" si="5349"/>
        <v>7202.2</v>
      </c>
      <c r="AP2341" s="18">
        <f t="shared" si="5350"/>
        <v>40000</v>
      </c>
      <c r="AQ2341" s="18">
        <f t="shared" si="5359"/>
        <v>0</v>
      </c>
      <c r="AR2341" s="18">
        <f t="shared" si="5351"/>
        <v>0</v>
      </c>
      <c r="AS2341" s="18">
        <f t="shared" si="5359"/>
        <v>0</v>
      </c>
      <c r="AT2341" s="18">
        <f t="shared" si="5359"/>
        <v>0</v>
      </c>
      <c r="AU2341" s="18">
        <f t="shared" si="5359"/>
        <v>0</v>
      </c>
      <c r="AV2341" s="18">
        <f t="shared" si="5279"/>
        <v>0</v>
      </c>
      <c r="AW2341" s="18">
        <f t="shared" si="5280"/>
        <v>7202.2</v>
      </c>
      <c r="AX2341" s="18">
        <f t="shared" si="5281"/>
        <v>40000</v>
      </c>
      <c r="AY2341" s="18">
        <f t="shared" si="5359"/>
        <v>0</v>
      </c>
      <c r="AZ2341" s="18">
        <f t="shared" si="5359"/>
        <v>0</v>
      </c>
      <c r="BA2341" s="18">
        <f t="shared" si="5277"/>
        <v>0</v>
      </c>
      <c r="BB2341" s="18">
        <f t="shared" si="5278"/>
        <v>7202.2</v>
      </c>
      <c r="BC2341" s="18">
        <f t="shared" si="5359"/>
        <v>0</v>
      </c>
      <c r="BD2341" s="18">
        <f t="shared" si="5359"/>
        <v>0</v>
      </c>
      <c r="BE2341" s="18">
        <f t="shared" si="5359"/>
        <v>0</v>
      </c>
      <c r="BF2341" s="18">
        <f t="shared" si="5353"/>
        <v>0</v>
      </c>
      <c r="BG2341" s="18">
        <f t="shared" si="5354"/>
        <v>7202.2</v>
      </c>
      <c r="BH2341" s="18">
        <f t="shared" si="5355"/>
        <v>40000</v>
      </c>
      <c r="BI2341" s="18">
        <f t="shared" si="5359"/>
        <v>0</v>
      </c>
      <c r="BJ2341" s="25"/>
      <c r="BK2341" s="36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</row>
    <row r="2342" spans="1:92" ht="46.8" x14ac:dyDescent="0.3">
      <c r="A2342" s="19" t="s">
        <v>1370</v>
      </c>
      <c r="B2342" s="19" t="s">
        <v>1366</v>
      </c>
      <c r="C2342" s="14"/>
      <c r="D2342" s="51"/>
      <c r="E2342" s="14" t="s">
        <v>457</v>
      </c>
      <c r="F2342" s="18">
        <f>F2343</f>
        <v>0</v>
      </c>
      <c r="G2342" s="18">
        <f t="shared" si="5359"/>
        <v>7202.2</v>
      </c>
      <c r="H2342" s="18">
        <f t="shared" si="5359"/>
        <v>40000</v>
      </c>
      <c r="I2342" s="18">
        <f t="shared" si="5359"/>
        <v>0</v>
      </c>
      <c r="J2342" s="18">
        <f t="shared" si="5359"/>
        <v>0</v>
      </c>
      <c r="K2342" s="18">
        <f t="shared" si="5359"/>
        <v>0</v>
      </c>
      <c r="L2342" s="18">
        <f t="shared" si="5298"/>
        <v>0</v>
      </c>
      <c r="M2342" s="18">
        <f t="shared" si="5299"/>
        <v>7202.2</v>
      </c>
      <c r="N2342" s="18">
        <f t="shared" si="5300"/>
        <v>40000</v>
      </c>
      <c r="O2342" s="18">
        <f t="shared" si="5359"/>
        <v>0</v>
      </c>
      <c r="P2342" s="18">
        <f t="shared" si="5359"/>
        <v>0</v>
      </c>
      <c r="Q2342" s="18">
        <f t="shared" si="5359"/>
        <v>0</v>
      </c>
      <c r="R2342" s="18">
        <f t="shared" si="5336"/>
        <v>0</v>
      </c>
      <c r="S2342" s="18">
        <f t="shared" si="5337"/>
        <v>7202.2</v>
      </c>
      <c r="T2342" s="18">
        <f t="shared" si="5338"/>
        <v>40000</v>
      </c>
      <c r="U2342" s="18">
        <f t="shared" si="5359"/>
        <v>0</v>
      </c>
      <c r="V2342" s="18">
        <f t="shared" si="5359"/>
        <v>0</v>
      </c>
      <c r="W2342" s="18">
        <f t="shared" si="5359"/>
        <v>0</v>
      </c>
      <c r="X2342" s="18">
        <f t="shared" si="5339"/>
        <v>0</v>
      </c>
      <c r="Y2342" s="18">
        <f t="shared" si="5340"/>
        <v>7202.2</v>
      </c>
      <c r="Z2342" s="18">
        <f t="shared" si="5341"/>
        <v>40000</v>
      </c>
      <c r="AA2342" s="18">
        <f t="shared" si="5359"/>
        <v>0</v>
      </c>
      <c r="AB2342" s="18">
        <f t="shared" si="5359"/>
        <v>0</v>
      </c>
      <c r="AC2342" s="18">
        <f t="shared" si="5359"/>
        <v>0</v>
      </c>
      <c r="AD2342" s="18">
        <f t="shared" si="5342"/>
        <v>0</v>
      </c>
      <c r="AE2342" s="18">
        <f t="shared" si="5343"/>
        <v>7202.2</v>
      </c>
      <c r="AF2342" s="18">
        <f t="shared" si="5344"/>
        <v>40000</v>
      </c>
      <c r="AG2342" s="18">
        <f t="shared" si="5359"/>
        <v>0</v>
      </c>
      <c r="AH2342" s="18">
        <f t="shared" si="5302"/>
        <v>0</v>
      </c>
      <c r="AI2342" s="18">
        <f t="shared" si="5303"/>
        <v>7202.2</v>
      </c>
      <c r="AJ2342" s="18">
        <f t="shared" si="5304"/>
        <v>40000</v>
      </c>
      <c r="AK2342" s="18">
        <f t="shared" si="5359"/>
        <v>0</v>
      </c>
      <c r="AL2342" s="18">
        <f t="shared" si="5359"/>
        <v>0</v>
      </c>
      <c r="AM2342" s="18">
        <f t="shared" si="5359"/>
        <v>0</v>
      </c>
      <c r="AN2342" s="18">
        <f t="shared" si="5348"/>
        <v>0</v>
      </c>
      <c r="AO2342" s="18">
        <f t="shared" si="5349"/>
        <v>7202.2</v>
      </c>
      <c r="AP2342" s="18">
        <f t="shared" si="5350"/>
        <v>40000</v>
      </c>
      <c r="AQ2342" s="18">
        <f t="shared" si="5359"/>
        <v>0</v>
      </c>
      <c r="AR2342" s="18">
        <f t="shared" si="5351"/>
        <v>0</v>
      </c>
      <c r="AS2342" s="18">
        <f t="shared" si="5359"/>
        <v>0</v>
      </c>
      <c r="AT2342" s="18">
        <f t="shared" si="5359"/>
        <v>0</v>
      </c>
      <c r="AU2342" s="18">
        <f t="shared" si="5359"/>
        <v>0</v>
      </c>
      <c r="AV2342" s="18">
        <f t="shared" si="5279"/>
        <v>0</v>
      </c>
      <c r="AW2342" s="18">
        <f t="shared" si="5280"/>
        <v>7202.2</v>
      </c>
      <c r="AX2342" s="18">
        <f t="shared" si="5281"/>
        <v>40000</v>
      </c>
      <c r="AY2342" s="18">
        <f t="shared" si="5359"/>
        <v>0</v>
      </c>
      <c r="AZ2342" s="18">
        <f t="shared" si="5359"/>
        <v>0</v>
      </c>
      <c r="BA2342" s="18">
        <f t="shared" si="5277"/>
        <v>0</v>
      </c>
      <c r="BB2342" s="18">
        <f t="shared" si="5278"/>
        <v>7202.2</v>
      </c>
      <c r="BC2342" s="18">
        <f t="shared" si="5359"/>
        <v>0</v>
      </c>
      <c r="BD2342" s="18">
        <f t="shared" si="5359"/>
        <v>0</v>
      </c>
      <c r="BE2342" s="18">
        <f t="shared" si="5359"/>
        <v>0</v>
      </c>
      <c r="BF2342" s="18">
        <f t="shared" si="5353"/>
        <v>0</v>
      </c>
      <c r="BG2342" s="18">
        <f t="shared" si="5354"/>
        <v>7202.2</v>
      </c>
      <c r="BH2342" s="18">
        <f t="shared" si="5355"/>
        <v>40000</v>
      </c>
      <c r="BI2342" s="18">
        <f t="shared" si="5359"/>
        <v>0</v>
      </c>
      <c r="BJ2342" s="25"/>
      <c r="BK2342" s="36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</row>
    <row r="2343" spans="1:92" x14ac:dyDescent="0.3">
      <c r="A2343" s="19" t="s">
        <v>1370</v>
      </c>
      <c r="B2343" s="19" t="s">
        <v>969</v>
      </c>
      <c r="C2343" s="14"/>
      <c r="D2343" s="51"/>
      <c r="E2343" s="14" t="s">
        <v>470</v>
      </c>
      <c r="F2343" s="18">
        <f>F2344</f>
        <v>0</v>
      </c>
      <c r="G2343" s="18">
        <f t="shared" si="5359"/>
        <v>7202.2</v>
      </c>
      <c r="H2343" s="18">
        <f t="shared" si="5359"/>
        <v>40000</v>
      </c>
      <c r="I2343" s="18">
        <f t="shared" si="5359"/>
        <v>0</v>
      </c>
      <c r="J2343" s="18">
        <f t="shared" si="5359"/>
        <v>0</v>
      </c>
      <c r="K2343" s="18">
        <f t="shared" si="5359"/>
        <v>0</v>
      </c>
      <c r="L2343" s="18">
        <f t="shared" si="5298"/>
        <v>0</v>
      </c>
      <c r="M2343" s="18">
        <f t="shared" si="5299"/>
        <v>7202.2</v>
      </c>
      <c r="N2343" s="18">
        <f t="shared" si="5300"/>
        <v>40000</v>
      </c>
      <c r="O2343" s="18">
        <f t="shared" si="5359"/>
        <v>0</v>
      </c>
      <c r="P2343" s="18">
        <f t="shared" si="5359"/>
        <v>0</v>
      </c>
      <c r="Q2343" s="18">
        <f t="shared" si="5359"/>
        <v>0</v>
      </c>
      <c r="R2343" s="18">
        <f t="shared" si="5336"/>
        <v>0</v>
      </c>
      <c r="S2343" s="18">
        <f t="shared" si="5337"/>
        <v>7202.2</v>
      </c>
      <c r="T2343" s="18">
        <f t="shared" si="5338"/>
        <v>40000</v>
      </c>
      <c r="U2343" s="18">
        <f t="shared" si="5359"/>
        <v>0</v>
      </c>
      <c r="V2343" s="18">
        <f t="shared" si="5359"/>
        <v>0</v>
      </c>
      <c r="W2343" s="18">
        <f t="shared" si="5359"/>
        <v>0</v>
      </c>
      <c r="X2343" s="18">
        <f t="shared" si="5339"/>
        <v>0</v>
      </c>
      <c r="Y2343" s="18">
        <f t="shared" si="5340"/>
        <v>7202.2</v>
      </c>
      <c r="Z2343" s="18">
        <f t="shared" si="5341"/>
        <v>40000</v>
      </c>
      <c r="AA2343" s="18">
        <f t="shared" si="5359"/>
        <v>0</v>
      </c>
      <c r="AB2343" s="18">
        <f t="shared" si="5359"/>
        <v>0</v>
      </c>
      <c r="AC2343" s="18">
        <f t="shared" si="5359"/>
        <v>0</v>
      </c>
      <c r="AD2343" s="18">
        <f t="shared" si="5342"/>
        <v>0</v>
      </c>
      <c r="AE2343" s="18">
        <f t="shared" si="5343"/>
        <v>7202.2</v>
      </c>
      <c r="AF2343" s="18">
        <f t="shared" si="5344"/>
        <v>40000</v>
      </c>
      <c r="AG2343" s="18">
        <f t="shared" si="5359"/>
        <v>0</v>
      </c>
      <c r="AH2343" s="18">
        <f t="shared" si="5302"/>
        <v>0</v>
      </c>
      <c r="AI2343" s="18">
        <f t="shared" si="5303"/>
        <v>7202.2</v>
      </c>
      <c r="AJ2343" s="18">
        <f t="shared" si="5304"/>
        <v>40000</v>
      </c>
      <c r="AK2343" s="18">
        <f t="shared" si="5359"/>
        <v>0</v>
      </c>
      <c r="AL2343" s="18">
        <f t="shared" si="5359"/>
        <v>0</v>
      </c>
      <c r="AM2343" s="18">
        <f t="shared" si="5359"/>
        <v>0</v>
      </c>
      <c r="AN2343" s="18">
        <f t="shared" si="5348"/>
        <v>0</v>
      </c>
      <c r="AO2343" s="18">
        <f t="shared" si="5349"/>
        <v>7202.2</v>
      </c>
      <c r="AP2343" s="18">
        <f t="shared" si="5350"/>
        <v>40000</v>
      </c>
      <c r="AQ2343" s="18">
        <f t="shared" si="5359"/>
        <v>0</v>
      </c>
      <c r="AR2343" s="18">
        <f t="shared" si="5351"/>
        <v>0</v>
      </c>
      <c r="AS2343" s="18">
        <f t="shared" si="5359"/>
        <v>0</v>
      </c>
      <c r="AT2343" s="18">
        <f t="shared" si="5359"/>
        <v>0</v>
      </c>
      <c r="AU2343" s="18">
        <f t="shared" si="5359"/>
        <v>0</v>
      </c>
      <c r="AV2343" s="18">
        <f t="shared" si="5279"/>
        <v>0</v>
      </c>
      <c r="AW2343" s="18">
        <f t="shared" si="5280"/>
        <v>7202.2</v>
      </c>
      <c r="AX2343" s="18">
        <f t="shared" si="5281"/>
        <v>40000</v>
      </c>
      <c r="AY2343" s="18">
        <f t="shared" si="5359"/>
        <v>0</v>
      </c>
      <c r="AZ2343" s="18">
        <f t="shared" si="5359"/>
        <v>0</v>
      </c>
      <c r="BA2343" s="18">
        <f t="shared" si="5277"/>
        <v>0</v>
      </c>
      <c r="BB2343" s="18">
        <f t="shared" si="5278"/>
        <v>7202.2</v>
      </c>
      <c r="BC2343" s="18">
        <f t="shared" si="5359"/>
        <v>0</v>
      </c>
      <c r="BD2343" s="18">
        <f t="shared" si="5359"/>
        <v>0</v>
      </c>
      <c r="BE2343" s="18">
        <f t="shared" si="5359"/>
        <v>0</v>
      </c>
      <c r="BF2343" s="18">
        <f t="shared" si="5353"/>
        <v>0</v>
      </c>
      <c r="BG2343" s="18">
        <f t="shared" si="5354"/>
        <v>7202.2</v>
      </c>
      <c r="BH2343" s="18">
        <f t="shared" si="5355"/>
        <v>40000</v>
      </c>
      <c r="BI2343" s="18">
        <f t="shared" si="5359"/>
        <v>0</v>
      </c>
      <c r="BJ2343" s="25"/>
      <c r="BK2343" s="36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</row>
    <row r="2344" spans="1:92" x14ac:dyDescent="0.3">
      <c r="A2344" s="19" t="s">
        <v>1370</v>
      </c>
      <c r="B2344" s="19" t="s">
        <v>969</v>
      </c>
      <c r="C2344" s="51" t="s">
        <v>137</v>
      </c>
      <c r="D2344" s="51" t="s">
        <v>28</v>
      </c>
      <c r="E2344" s="14" t="s">
        <v>429</v>
      </c>
      <c r="F2344" s="18">
        <v>0</v>
      </c>
      <c r="G2344" s="18">
        <v>7202.2</v>
      </c>
      <c r="H2344" s="18">
        <v>40000</v>
      </c>
      <c r="I2344" s="18"/>
      <c r="J2344" s="18"/>
      <c r="K2344" s="18"/>
      <c r="L2344" s="18">
        <f t="shared" si="5298"/>
        <v>0</v>
      </c>
      <c r="M2344" s="18">
        <f t="shared" si="5299"/>
        <v>7202.2</v>
      </c>
      <c r="N2344" s="18">
        <f t="shared" si="5300"/>
        <v>40000</v>
      </c>
      <c r="O2344" s="18"/>
      <c r="P2344" s="18"/>
      <c r="Q2344" s="18"/>
      <c r="R2344" s="18">
        <f t="shared" si="5336"/>
        <v>0</v>
      </c>
      <c r="S2344" s="18">
        <f t="shared" si="5337"/>
        <v>7202.2</v>
      </c>
      <c r="T2344" s="18">
        <f t="shared" si="5338"/>
        <v>40000</v>
      </c>
      <c r="U2344" s="18"/>
      <c r="V2344" s="18"/>
      <c r="W2344" s="18"/>
      <c r="X2344" s="18">
        <f t="shared" si="5339"/>
        <v>0</v>
      </c>
      <c r="Y2344" s="18">
        <f t="shared" si="5340"/>
        <v>7202.2</v>
      </c>
      <c r="Z2344" s="18">
        <f t="shared" si="5341"/>
        <v>40000</v>
      </c>
      <c r="AA2344" s="18"/>
      <c r="AB2344" s="18"/>
      <c r="AC2344" s="18"/>
      <c r="AD2344" s="18">
        <f t="shared" si="5342"/>
        <v>0</v>
      </c>
      <c r="AE2344" s="18">
        <f t="shared" si="5343"/>
        <v>7202.2</v>
      </c>
      <c r="AF2344" s="18">
        <f t="shared" si="5344"/>
        <v>40000</v>
      </c>
      <c r="AG2344" s="18"/>
      <c r="AH2344" s="18">
        <f t="shared" si="5302"/>
        <v>0</v>
      </c>
      <c r="AI2344" s="18">
        <f t="shared" si="5303"/>
        <v>7202.2</v>
      </c>
      <c r="AJ2344" s="18">
        <f t="shared" si="5304"/>
        <v>40000</v>
      </c>
      <c r="AK2344" s="18"/>
      <c r="AL2344" s="18"/>
      <c r="AM2344" s="18"/>
      <c r="AN2344" s="18">
        <f t="shared" si="5348"/>
        <v>0</v>
      </c>
      <c r="AO2344" s="18">
        <f t="shared" si="5349"/>
        <v>7202.2</v>
      </c>
      <c r="AP2344" s="18">
        <f t="shared" si="5350"/>
        <v>40000</v>
      </c>
      <c r="AQ2344" s="18"/>
      <c r="AR2344" s="18">
        <f t="shared" si="5351"/>
        <v>0</v>
      </c>
      <c r="AS2344" s="18"/>
      <c r="AT2344" s="18"/>
      <c r="AU2344" s="18"/>
      <c r="AV2344" s="18">
        <f t="shared" si="5279"/>
        <v>0</v>
      </c>
      <c r="AW2344" s="18">
        <f t="shared" si="5280"/>
        <v>7202.2</v>
      </c>
      <c r="AX2344" s="18">
        <f t="shared" si="5281"/>
        <v>40000</v>
      </c>
      <c r="AY2344" s="18"/>
      <c r="AZ2344" s="18"/>
      <c r="BA2344" s="18">
        <f t="shared" si="5277"/>
        <v>0</v>
      </c>
      <c r="BB2344" s="18">
        <f t="shared" si="5278"/>
        <v>7202.2</v>
      </c>
      <c r="BC2344" s="18"/>
      <c r="BD2344" s="18"/>
      <c r="BE2344" s="18"/>
      <c r="BF2344" s="18">
        <f t="shared" si="5353"/>
        <v>0</v>
      </c>
      <c r="BG2344" s="18">
        <f t="shared" si="5354"/>
        <v>7202.2</v>
      </c>
      <c r="BH2344" s="18">
        <f t="shared" si="5355"/>
        <v>40000</v>
      </c>
      <c r="BI2344" s="18"/>
      <c r="BJ2344" s="25"/>
      <c r="BK2344" s="36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</row>
    <row r="2345" spans="1:92" ht="46.8" x14ac:dyDescent="0.3">
      <c r="A2345" s="19" t="s">
        <v>1372</v>
      </c>
      <c r="B2345" s="19"/>
      <c r="C2345" s="14"/>
      <c r="D2345" s="51"/>
      <c r="E2345" s="14" t="s">
        <v>1373</v>
      </c>
      <c r="F2345" s="18">
        <f>F2346</f>
        <v>14272.2</v>
      </c>
      <c r="G2345" s="18">
        <f t="shared" ref="G2345:BI2347" si="5360">G2346</f>
        <v>0</v>
      </c>
      <c r="H2345" s="18">
        <f t="shared" si="5360"/>
        <v>0</v>
      </c>
      <c r="I2345" s="18">
        <f t="shared" si="5360"/>
        <v>0</v>
      </c>
      <c r="J2345" s="18">
        <f t="shared" si="5360"/>
        <v>0</v>
      </c>
      <c r="K2345" s="18">
        <f t="shared" si="5360"/>
        <v>0</v>
      </c>
      <c r="L2345" s="18">
        <f t="shared" si="5298"/>
        <v>14272.2</v>
      </c>
      <c r="M2345" s="18">
        <f t="shared" si="5299"/>
        <v>0</v>
      </c>
      <c r="N2345" s="18">
        <f t="shared" si="5300"/>
        <v>0</v>
      </c>
      <c r="O2345" s="18">
        <f t="shared" si="5360"/>
        <v>0</v>
      </c>
      <c r="P2345" s="18">
        <f t="shared" si="5360"/>
        <v>0</v>
      </c>
      <c r="Q2345" s="18">
        <f t="shared" si="5360"/>
        <v>0</v>
      </c>
      <c r="R2345" s="18">
        <f t="shared" si="5336"/>
        <v>14272.2</v>
      </c>
      <c r="S2345" s="18">
        <f t="shared" si="5337"/>
        <v>0</v>
      </c>
      <c r="T2345" s="18">
        <f t="shared" si="5338"/>
        <v>0</v>
      </c>
      <c r="U2345" s="18">
        <f t="shared" si="5360"/>
        <v>0</v>
      </c>
      <c r="V2345" s="18">
        <f t="shared" si="5360"/>
        <v>0</v>
      </c>
      <c r="W2345" s="18">
        <f t="shared" si="5360"/>
        <v>0</v>
      </c>
      <c r="X2345" s="18">
        <f t="shared" si="5339"/>
        <v>14272.2</v>
      </c>
      <c r="Y2345" s="18">
        <f t="shared" si="5340"/>
        <v>0</v>
      </c>
      <c r="Z2345" s="18">
        <f t="shared" si="5341"/>
        <v>0</v>
      </c>
      <c r="AA2345" s="18">
        <f t="shared" si="5360"/>
        <v>0</v>
      </c>
      <c r="AB2345" s="18">
        <f t="shared" si="5360"/>
        <v>0</v>
      </c>
      <c r="AC2345" s="18">
        <f t="shared" si="5360"/>
        <v>0</v>
      </c>
      <c r="AD2345" s="18">
        <f t="shared" si="5342"/>
        <v>14272.2</v>
      </c>
      <c r="AE2345" s="18">
        <f t="shared" si="5343"/>
        <v>0</v>
      </c>
      <c r="AF2345" s="18">
        <f t="shared" si="5344"/>
        <v>0</v>
      </c>
      <c r="AG2345" s="18">
        <f t="shared" si="5360"/>
        <v>0</v>
      </c>
      <c r="AH2345" s="18">
        <f t="shared" si="5302"/>
        <v>14272.2</v>
      </c>
      <c r="AI2345" s="18">
        <f t="shared" si="5303"/>
        <v>0</v>
      </c>
      <c r="AJ2345" s="18">
        <f t="shared" si="5304"/>
        <v>0</v>
      </c>
      <c r="AK2345" s="18">
        <f t="shared" si="5360"/>
        <v>-14272.2</v>
      </c>
      <c r="AL2345" s="18">
        <f t="shared" si="5360"/>
        <v>0</v>
      </c>
      <c r="AM2345" s="18">
        <f t="shared" si="5360"/>
        <v>14272.2</v>
      </c>
      <c r="AN2345" s="18">
        <f t="shared" si="5348"/>
        <v>0</v>
      </c>
      <c r="AO2345" s="18">
        <f t="shared" si="5349"/>
        <v>0</v>
      </c>
      <c r="AP2345" s="18">
        <f t="shared" si="5350"/>
        <v>14272.2</v>
      </c>
      <c r="AQ2345" s="18">
        <f t="shared" si="5360"/>
        <v>0</v>
      </c>
      <c r="AR2345" s="18">
        <f t="shared" si="5351"/>
        <v>0</v>
      </c>
      <c r="AS2345" s="18">
        <f t="shared" si="5360"/>
        <v>0</v>
      </c>
      <c r="AT2345" s="18">
        <f t="shared" si="5360"/>
        <v>0</v>
      </c>
      <c r="AU2345" s="18">
        <f t="shared" si="5360"/>
        <v>0</v>
      </c>
      <c r="AV2345" s="18">
        <f t="shared" si="5279"/>
        <v>0</v>
      </c>
      <c r="AW2345" s="18">
        <f t="shared" si="5280"/>
        <v>0</v>
      </c>
      <c r="AX2345" s="18">
        <f t="shared" si="5281"/>
        <v>14272.2</v>
      </c>
      <c r="AY2345" s="18">
        <f t="shared" si="5360"/>
        <v>0</v>
      </c>
      <c r="AZ2345" s="18">
        <f t="shared" si="5360"/>
        <v>0</v>
      </c>
      <c r="BA2345" s="18">
        <f t="shared" si="5277"/>
        <v>0</v>
      </c>
      <c r="BB2345" s="18">
        <f t="shared" si="5278"/>
        <v>0</v>
      </c>
      <c r="BC2345" s="18">
        <f t="shared" si="5360"/>
        <v>0</v>
      </c>
      <c r="BD2345" s="18">
        <f t="shared" si="5360"/>
        <v>0</v>
      </c>
      <c r="BE2345" s="18">
        <f t="shared" si="5360"/>
        <v>0</v>
      </c>
      <c r="BF2345" s="18">
        <f t="shared" si="5353"/>
        <v>0</v>
      </c>
      <c r="BG2345" s="18">
        <f t="shared" si="5354"/>
        <v>0</v>
      </c>
      <c r="BH2345" s="18">
        <f t="shared" si="5355"/>
        <v>14272.2</v>
      </c>
      <c r="BI2345" s="18">
        <f t="shared" si="5360"/>
        <v>0</v>
      </c>
      <c r="BJ2345" s="25"/>
      <c r="BK2345" s="36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</row>
    <row r="2346" spans="1:92" ht="46.8" x14ac:dyDescent="0.3">
      <c r="A2346" s="19" t="s">
        <v>1372</v>
      </c>
      <c r="B2346" s="19" t="s">
        <v>1366</v>
      </c>
      <c r="C2346" s="14"/>
      <c r="D2346" s="51"/>
      <c r="E2346" s="14" t="s">
        <v>457</v>
      </c>
      <c r="F2346" s="18">
        <f>F2347</f>
        <v>14272.2</v>
      </c>
      <c r="G2346" s="18">
        <f t="shared" si="5360"/>
        <v>0</v>
      </c>
      <c r="H2346" s="18">
        <f t="shared" si="5360"/>
        <v>0</v>
      </c>
      <c r="I2346" s="18">
        <f t="shared" si="5360"/>
        <v>0</v>
      </c>
      <c r="J2346" s="18">
        <f t="shared" si="5360"/>
        <v>0</v>
      </c>
      <c r="K2346" s="18">
        <f t="shared" si="5360"/>
        <v>0</v>
      </c>
      <c r="L2346" s="18">
        <f t="shared" si="5298"/>
        <v>14272.2</v>
      </c>
      <c r="M2346" s="18">
        <f t="shared" si="5299"/>
        <v>0</v>
      </c>
      <c r="N2346" s="18">
        <f t="shared" si="5300"/>
        <v>0</v>
      </c>
      <c r="O2346" s="18">
        <f t="shared" si="5360"/>
        <v>0</v>
      </c>
      <c r="P2346" s="18">
        <f t="shared" si="5360"/>
        <v>0</v>
      </c>
      <c r="Q2346" s="18">
        <f t="shared" si="5360"/>
        <v>0</v>
      </c>
      <c r="R2346" s="18">
        <f t="shared" si="5336"/>
        <v>14272.2</v>
      </c>
      <c r="S2346" s="18">
        <f t="shared" si="5337"/>
        <v>0</v>
      </c>
      <c r="T2346" s="18">
        <f t="shared" si="5338"/>
        <v>0</v>
      </c>
      <c r="U2346" s="18">
        <f t="shared" si="5360"/>
        <v>0</v>
      </c>
      <c r="V2346" s="18">
        <f t="shared" si="5360"/>
        <v>0</v>
      </c>
      <c r="W2346" s="18">
        <f t="shared" si="5360"/>
        <v>0</v>
      </c>
      <c r="X2346" s="18">
        <f t="shared" si="5339"/>
        <v>14272.2</v>
      </c>
      <c r="Y2346" s="18">
        <f t="shared" si="5340"/>
        <v>0</v>
      </c>
      <c r="Z2346" s="18">
        <f t="shared" si="5341"/>
        <v>0</v>
      </c>
      <c r="AA2346" s="18">
        <f t="shared" si="5360"/>
        <v>0</v>
      </c>
      <c r="AB2346" s="18">
        <f t="shared" si="5360"/>
        <v>0</v>
      </c>
      <c r="AC2346" s="18">
        <f t="shared" si="5360"/>
        <v>0</v>
      </c>
      <c r="AD2346" s="18">
        <f t="shared" si="5342"/>
        <v>14272.2</v>
      </c>
      <c r="AE2346" s="18">
        <f t="shared" si="5343"/>
        <v>0</v>
      </c>
      <c r="AF2346" s="18">
        <f t="shared" si="5344"/>
        <v>0</v>
      </c>
      <c r="AG2346" s="18">
        <f t="shared" si="5360"/>
        <v>0</v>
      </c>
      <c r="AH2346" s="18">
        <f t="shared" si="5302"/>
        <v>14272.2</v>
      </c>
      <c r="AI2346" s="18">
        <f t="shared" si="5303"/>
        <v>0</v>
      </c>
      <c r="AJ2346" s="18">
        <f t="shared" si="5304"/>
        <v>0</v>
      </c>
      <c r="AK2346" s="18">
        <f t="shared" si="5360"/>
        <v>-14272.2</v>
      </c>
      <c r="AL2346" s="18">
        <f t="shared" si="5360"/>
        <v>0</v>
      </c>
      <c r="AM2346" s="18">
        <f t="shared" si="5360"/>
        <v>14272.2</v>
      </c>
      <c r="AN2346" s="18">
        <f t="shared" si="5348"/>
        <v>0</v>
      </c>
      <c r="AO2346" s="18">
        <f t="shared" si="5349"/>
        <v>0</v>
      </c>
      <c r="AP2346" s="18">
        <f t="shared" si="5350"/>
        <v>14272.2</v>
      </c>
      <c r="AQ2346" s="18">
        <f t="shared" si="5360"/>
        <v>0</v>
      </c>
      <c r="AR2346" s="18">
        <f t="shared" si="5351"/>
        <v>0</v>
      </c>
      <c r="AS2346" s="18">
        <f t="shared" si="5360"/>
        <v>0</v>
      </c>
      <c r="AT2346" s="18">
        <f t="shared" si="5360"/>
        <v>0</v>
      </c>
      <c r="AU2346" s="18">
        <f t="shared" si="5360"/>
        <v>0</v>
      </c>
      <c r="AV2346" s="18">
        <f t="shared" si="5279"/>
        <v>0</v>
      </c>
      <c r="AW2346" s="18">
        <f t="shared" si="5280"/>
        <v>0</v>
      </c>
      <c r="AX2346" s="18">
        <f t="shared" si="5281"/>
        <v>14272.2</v>
      </c>
      <c r="AY2346" s="18">
        <f t="shared" si="5360"/>
        <v>0</v>
      </c>
      <c r="AZ2346" s="18">
        <f t="shared" si="5360"/>
        <v>0</v>
      </c>
      <c r="BA2346" s="18">
        <f t="shared" si="5277"/>
        <v>0</v>
      </c>
      <c r="BB2346" s="18">
        <f t="shared" si="5278"/>
        <v>0</v>
      </c>
      <c r="BC2346" s="18">
        <f t="shared" si="5360"/>
        <v>0</v>
      </c>
      <c r="BD2346" s="18">
        <f t="shared" si="5360"/>
        <v>0</v>
      </c>
      <c r="BE2346" s="18">
        <f t="shared" si="5360"/>
        <v>0</v>
      </c>
      <c r="BF2346" s="18">
        <f t="shared" si="5353"/>
        <v>0</v>
      </c>
      <c r="BG2346" s="18">
        <f t="shared" si="5354"/>
        <v>0</v>
      </c>
      <c r="BH2346" s="18">
        <f t="shared" si="5355"/>
        <v>14272.2</v>
      </c>
      <c r="BI2346" s="18">
        <f t="shared" si="5360"/>
        <v>0</v>
      </c>
      <c r="BJ2346" s="25"/>
      <c r="BK2346" s="36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</row>
    <row r="2347" spans="1:92" x14ac:dyDescent="0.3">
      <c r="A2347" s="19" t="s">
        <v>1372</v>
      </c>
      <c r="B2347" s="19" t="s">
        <v>969</v>
      </c>
      <c r="C2347" s="14"/>
      <c r="D2347" s="51"/>
      <c r="E2347" s="14" t="s">
        <v>470</v>
      </c>
      <c r="F2347" s="18">
        <f>F2348</f>
        <v>14272.2</v>
      </c>
      <c r="G2347" s="18">
        <f t="shared" si="5360"/>
        <v>0</v>
      </c>
      <c r="H2347" s="18">
        <f t="shared" si="5360"/>
        <v>0</v>
      </c>
      <c r="I2347" s="18">
        <f t="shared" si="5360"/>
        <v>0</v>
      </c>
      <c r="J2347" s="18">
        <f t="shared" si="5360"/>
        <v>0</v>
      </c>
      <c r="K2347" s="18">
        <f t="shared" si="5360"/>
        <v>0</v>
      </c>
      <c r="L2347" s="18">
        <f t="shared" si="5298"/>
        <v>14272.2</v>
      </c>
      <c r="M2347" s="18">
        <f t="shared" si="5299"/>
        <v>0</v>
      </c>
      <c r="N2347" s="18">
        <f t="shared" si="5300"/>
        <v>0</v>
      </c>
      <c r="O2347" s="18">
        <f t="shared" si="5360"/>
        <v>0</v>
      </c>
      <c r="P2347" s="18">
        <f t="shared" si="5360"/>
        <v>0</v>
      </c>
      <c r="Q2347" s="18">
        <f t="shared" si="5360"/>
        <v>0</v>
      </c>
      <c r="R2347" s="18">
        <f t="shared" si="5336"/>
        <v>14272.2</v>
      </c>
      <c r="S2347" s="18">
        <f t="shared" si="5337"/>
        <v>0</v>
      </c>
      <c r="T2347" s="18">
        <f t="shared" si="5338"/>
        <v>0</v>
      </c>
      <c r="U2347" s="18">
        <f t="shared" si="5360"/>
        <v>0</v>
      </c>
      <c r="V2347" s="18">
        <f t="shared" si="5360"/>
        <v>0</v>
      </c>
      <c r="W2347" s="18">
        <f t="shared" si="5360"/>
        <v>0</v>
      </c>
      <c r="X2347" s="18">
        <f t="shared" si="5339"/>
        <v>14272.2</v>
      </c>
      <c r="Y2347" s="18">
        <f t="shared" si="5340"/>
        <v>0</v>
      </c>
      <c r="Z2347" s="18">
        <f t="shared" si="5341"/>
        <v>0</v>
      </c>
      <c r="AA2347" s="18">
        <f t="shared" si="5360"/>
        <v>0</v>
      </c>
      <c r="AB2347" s="18">
        <f t="shared" si="5360"/>
        <v>0</v>
      </c>
      <c r="AC2347" s="18">
        <f t="shared" si="5360"/>
        <v>0</v>
      </c>
      <c r="AD2347" s="18">
        <f t="shared" si="5342"/>
        <v>14272.2</v>
      </c>
      <c r="AE2347" s="18">
        <f t="shared" si="5343"/>
        <v>0</v>
      </c>
      <c r="AF2347" s="18">
        <f t="shared" si="5344"/>
        <v>0</v>
      </c>
      <c r="AG2347" s="18">
        <f t="shared" si="5360"/>
        <v>0</v>
      </c>
      <c r="AH2347" s="18">
        <f t="shared" si="5302"/>
        <v>14272.2</v>
      </c>
      <c r="AI2347" s="18">
        <f t="shared" si="5303"/>
        <v>0</v>
      </c>
      <c r="AJ2347" s="18">
        <f t="shared" si="5304"/>
        <v>0</v>
      </c>
      <c r="AK2347" s="18">
        <f t="shared" si="5360"/>
        <v>-14272.2</v>
      </c>
      <c r="AL2347" s="18">
        <f t="shared" si="5360"/>
        <v>0</v>
      </c>
      <c r="AM2347" s="18">
        <f t="shared" si="5360"/>
        <v>14272.2</v>
      </c>
      <c r="AN2347" s="18">
        <f t="shared" si="5348"/>
        <v>0</v>
      </c>
      <c r="AO2347" s="18">
        <f t="shared" si="5349"/>
        <v>0</v>
      </c>
      <c r="AP2347" s="18">
        <f t="shared" si="5350"/>
        <v>14272.2</v>
      </c>
      <c r="AQ2347" s="18">
        <f t="shared" si="5360"/>
        <v>0</v>
      </c>
      <c r="AR2347" s="18">
        <f t="shared" si="5351"/>
        <v>0</v>
      </c>
      <c r="AS2347" s="18">
        <f t="shared" si="5360"/>
        <v>0</v>
      </c>
      <c r="AT2347" s="18">
        <f t="shared" si="5360"/>
        <v>0</v>
      </c>
      <c r="AU2347" s="18">
        <f t="shared" si="5360"/>
        <v>0</v>
      </c>
      <c r="AV2347" s="18">
        <f t="shared" si="5279"/>
        <v>0</v>
      </c>
      <c r="AW2347" s="18">
        <f t="shared" si="5280"/>
        <v>0</v>
      </c>
      <c r="AX2347" s="18">
        <f t="shared" si="5281"/>
        <v>14272.2</v>
      </c>
      <c r="AY2347" s="18">
        <f t="shared" si="5360"/>
        <v>0</v>
      </c>
      <c r="AZ2347" s="18">
        <f t="shared" si="5360"/>
        <v>0</v>
      </c>
      <c r="BA2347" s="18">
        <f t="shared" si="5277"/>
        <v>0</v>
      </c>
      <c r="BB2347" s="18">
        <f t="shared" si="5278"/>
        <v>0</v>
      </c>
      <c r="BC2347" s="18">
        <f t="shared" si="5360"/>
        <v>0</v>
      </c>
      <c r="BD2347" s="18">
        <f t="shared" si="5360"/>
        <v>0</v>
      </c>
      <c r="BE2347" s="18">
        <f t="shared" si="5360"/>
        <v>0</v>
      </c>
      <c r="BF2347" s="18">
        <f t="shared" si="5353"/>
        <v>0</v>
      </c>
      <c r="BG2347" s="18">
        <f t="shared" si="5354"/>
        <v>0</v>
      </c>
      <c r="BH2347" s="18">
        <f t="shared" si="5355"/>
        <v>14272.2</v>
      </c>
      <c r="BI2347" s="18">
        <f t="shared" si="5360"/>
        <v>0</v>
      </c>
      <c r="BJ2347" s="25"/>
      <c r="BK2347" s="36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</row>
    <row r="2348" spans="1:92" x14ac:dyDescent="0.3">
      <c r="A2348" s="19" t="s">
        <v>1372</v>
      </c>
      <c r="B2348" s="19" t="s">
        <v>969</v>
      </c>
      <c r="C2348" s="51" t="s">
        <v>137</v>
      </c>
      <c r="D2348" s="51" t="s">
        <v>28</v>
      </c>
      <c r="E2348" s="14" t="s">
        <v>429</v>
      </c>
      <c r="F2348" s="18">
        <v>14272.2</v>
      </c>
      <c r="G2348" s="18">
        <v>0</v>
      </c>
      <c r="H2348" s="18">
        <v>0</v>
      </c>
      <c r="I2348" s="18"/>
      <c r="J2348" s="18"/>
      <c r="K2348" s="18"/>
      <c r="L2348" s="18">
        <f t="shared" si="5298"/>
        <v>14272.2</v>
      </c>
      <c r="M2348" s="18">
        <f t="shared" si="5299"/>
        <v>0</v>
      </c>
      <c r="N2348" s="18">
        <f t="shared" si="5300"/>
        <v>0</v>
      </c>
      <c r="O2348" s="18"/>
      <c r="P2348" s="18"/>
      <c r="Q2348" s="18"/>
      <c r="R2348" s="18">
        <f t="shared" si="5336"/>
        <v>14272.2</v>
      </c>
      <c r="S2348" s="18">
        <f t="shared" si="5337"/>
        <v>0</v>
      </c>
      <c r="T2348" s="18">
        <f t="shared" si="5338"/>
        <v>0</v>
      </c>
      <c r="U2348" s="18"/>
      <c r="V2348" s="18"/>
      <c r="W2348" s="18"/>
      <c r="X2348" s="18">
        <f t="shared" si="5339"/>
        <v>14272.2</v>
      </c>
      <c r="Y2348" s="18">
        <f t="shared" si="5340"/>
        <v>0</v>
      </c>
      <c r="Z2348" s="18">
        <f t="shared" si="5341"/>
        <v>0</v>
      </c>
      <c r="AA2348" s="18"/>
      <c r="AB2348" s="18"/>
      <c r="AC2348" s="18"/>
      <c r="AD2348" s="18">
        <f t="shared" si="5342"/>
        <v>14272.2</v>
      </c>
      <c r="AE2348" s="18">
        <f t="shared" si="5343"/>
        <v>0</v>
      </c>
      <c r="AF2348" s="18">
        <f t="shared" si="5344"/>
        <v>0</v>
      </c>
      <c r="AG2348" s="18"/>
      <c r="AH2348" s="18">
        <f t="shared" si="5302"/>
        <v>14272.2</v>
      </c>
      <c r="AI2348" s="18">
        <f t="shared" si="5303"/>
        <v>0</v>
      </c>
      <c r="AJ2348" s="18">
        <f t="shared" si="5304"/>
        <v>0</v>
      </c>
      <c r="AK2348" s="18">
        <v>-14272.2</v>
      </c>
      <c r="AL2348" s="18"/>
      <c r="AM2348" s="18">
        <v>14272.2</v>
      </c>
      <c r="AN2348" s="18">
        <f t="shared" si="5348"/>
        <v>0</v>
      </c>
      <c r="AO2348" s="18">
        <f t="shared" si="5349"/>
        <v>0</v>
      </c>
      <c r="AP2348" s="18">
        <f t="shared" si="5350"/>
        <v>14272.2</v>
      </c>
      <c r="AQ2348" s="18"/>
      <c r="AR2348" s="18">
        <f t="shared" si="5351"/>
        <v>0</v>
      </c>
      <c r="AS2348" s="18"/>
      <c r="AT2348" s="18"/>
      <c r="AU2348" s="18"/>
      <c r="AV2348" s="18">
        <f t="shared" si="5279"/>
        <v>0</v>
      </c>
      <c r="AW2348" s="18">
        <f t="shared" si="5280"/>
        <v>0</v>
      </c>
      <c r="AX2348" s="18">
        <f t="shared" si="5281"/>
        <v>14272.2</v>
      </c>
      <c r="AY2348" s="18"/>
      <c r="AZ2348" s="18"/>
      <c r="BA2348" s="18">
        <f t="shared" si="5277"/>
        <v>0</v>
      </c>
      <c r="BB2348" s="18">
        <f t="shared" si="5278"/>
        <v>0</v>
      </c>
      <c r="BC2348" s="18"/>
      <c r="BD2348" s="18"/>
      <c r="BE2348" s="18"/>
      <c r="BF2348" s="18">
        <f t="shared" si="5353"/>
        <v>0</v>
      </c>
      <c r="BG2348" s="18">
        <f t="shared" si="5354"/>
        <v>0</v>
      </c>
      <c r="BH2348" s="18">
        <f t="shared" si="5355"/>
        <v>14272.2</v>
      </c>
      <c r="BI2348" s="18"/>
      <c r="BJ2348" s="25"/>
      <c r="BK2348" s="36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</row>
    <row r="2349" spans="1:92" ht="78" x14ac:dyDescent="0.3">
      <c r="A2349" s="19" t="s">
        <v>968</v>
      </c>
      <c r="B2349" s="19"/>
      <c r="C2349" s="19"/>
      <c r="D2349" s="19"/>
      <c r="E2349" s="14" t="s">
        <v>569</v>
      </c>
      <c r="F2349" s="18">
        <f t="shared" ref="F2349:BI2351" si="5361">F2350</f>
        <v>621346</v>
      </c>
      <c r="G2349" s="18">
        <f t="shared" si="5361"/>
        <v>525000</v>
      </c>
      <c r="H2349" s="18">
        <f t="shared" si="5361"/>
        <v>1125000</v>
      </c>
      <c r="I2349" s="18">
        <f t="shared" si="5361"/>
        <v>0</v>
      </c>
      <c r="J2349" s="18">
        <f t="shared" si="5361"/>
        <v>0</v>
      </c>
      <c r="K2349" s="18">
        <f t="shared" si="5361"/>
        <v>0</v>
      </c>
      <c r="L2349" s="18">
        <f t="shared" si="5298"/>
        <v>621346</v>
      </c>
      <c r="M2349" s="18">
        <f t="shared" si="5299"/>
        <v>525000</v>
      </c>
      <c r="N2349" s="18">
        <f t="shared" si="5300"/>
        <v>1125000</v>
      </c>
      <c r="O2349" s="18">
        <f t="shared" si="5361"/>
        <v>0</v>
      </c>
      <c r="P2349" s="18">
        <f t="shared" si="5361"/>
        <v>0</v>
      </c>
      <c r="Q2349" s="18">
        <f t="shared" si="5361"/>
        <v>0</v>
      </c>
      <c r="R2349" s="18">
        <f t="shared" si="5336"/>
        <v>621346</v>
      </c>
      <c r="S2349" s="18">
        <f t="shared" si="5337"/>
        <v>525000</v>
      </c>
      <c r="T2349" s="18">
        <f t="shared" si="5338"/>
        <v>1125000</v>
      </c>
      <c r="U2349" s="18">
        <f t="shared" si="5361"/>
        <v>0</v>
      </c>
      <c r="V2349" s="18">
        <f t="shared" si="5361"/>
        <v>0</v>
      </c>
      <c r="W2349" s="18">
        <f t="shared" si="5361"/>
        <v>0</v>
      </c>
      <c r="X2349" s="18">
        <f t="shared" si="5339"/>
        <v>621346</v>
      </c>
      <c r="Y2349" s="18">
        <f t="shared" si="5340"/>
        <v>525000</v>
      </c>
      <c r="Z2349" s="18">
        <f t="shared" si="5341"/>
        <v>1125000</v>
      </c>
      <c r="AA2349" s="18">
        <f t="shared" si="5361"/>
        <v>0</v>
      </c>
      <c r="AB2349" s="18">
        <f t="shared" si="5361"/>
        <v>0</v>
      </c>
      <c r="AC2349" s="18">
        <f t="shared" si="5361"/>
        <v>0</v>
      </c>
      <c r="AD2349" s="18">
        <f t="shared" si="5342"/>
        <v>621346</v>
      </c>
      <c r="AE2349" s="18">
        <f t="shared" si="5343"/>
        <v>525000</v>
      </c>
      <c r="AF2349" s="18">
        <f t="shared" si="5344"/>
        <v>1125000</v>
      </c>
      <c r="AG2349" s="18">
        <f t="shared" si="5361"/>
        <v>0</v>
      </c>
      <c r="AH2349" s="18">
        <f t="shared" si="5302"/>
        <v>621346</v>
      </c>
      <c r="AI2349" s="18">
        <f t="shared" si="5303"/>
        <v>525000</v>
      </c>
      <c r="AJ2349" s="18">
        <f t="shared" si="5304"/>
        <v>1125000</v>
      </c>
      <c r="AK2349" s="18">
        <f t="shared" si="5361"/>
        <v>-2700</v>
      </c>
      <c r="AL2349" s="18">
        <f t="shared" si="5361"/>
        <v>0</v>
      </c>
      <c r="AM2349" s="18">
        <f t="shared" si="5361"/>
        <v>0</v>
      </c>
      <c r="AN2349" s="18">
        <f t="shared" si="5348"/>
        <v>618646</v>
      </c>
      <c r="AO2349" s="18">
        <f t="shared" si="5349"/>
        <v>525000</v>
      </c>
      <c r="AP2349" s="18">
        <f t="shared" si="5350"/>
        <v>1125000</v>
      </c>
      <c r="AQ2349" s="18">
        <f t="shared" si="5361"/>
        <v>0</v>
      </c>
      <c r="AR2349" s="18">
        <f t="shared" si="5351"/>
        <v>618646</v>
      </c>
      <c r="AS2349" s="18">
        <f t="shared" si="5361"/>
        <v>0</v>
      </c>
      <c r="AT2349" s="18">
        <f t="shared" si="5361"/>
        <v>0</v>
      </c>
      <c r="AU2349" s="18">
        <f t="shared" si="5361"/>
        <v>0</v>
      </c>
      <c r="AV2349" s="18">
        <f t="shared" si="5279"/>
        <v>618646</v>
      </c>
      <c r="AW2349" s="18">
        <f t="shared" si="5280"/>
        <v>525000</v>
      </c>
      <c r="AX2349" s="18">
        <f t="shared" si="5281"/>
        <v>1125000</v>
      </c>
      <c r="AY2349" s="18">
        <f t="shared" si="5361"/>
        <v>0</v>
      </c>
      <c r="AZ2349" s="18">
        <f t="shared" si="5361"/>
        <v>0</v>
      </c>
      <c r="BA2349" s="18">
        <f t="shared" si="5277"/>
        <v>618646</v>
      </c>
      <c r="BB2349" s="18">
        <f t="shared" si="5278"/>
        <v>525000</v>
      </c>
      <c r="BC2349" s="18">
        <f t="shared" si="5361"/>
        <v>-213603.4</v>
      </c>
      <c r="BD2349" s="18">
        <f t="shared" si="5361"/>
        <v>88311.4</v>
      </c>
      <c r="BE2349" s="18">
        <f t="shared" si="5361"/>
        <v>0</v>
      </c>
      <c r="BF2349" s="18">
        <f t="shared" si="5353"/>
        <v>405042.6</v>
      </c>
      <c r="BG2349" s="18">
        <f t="shared" si="5354"/>
        <v>613311.4</v>
      </c>
      <c r="BH2349" s="18">
        <f t="shared" si="5355"/>
        <v>1125000</v>
      </c>
      <c r="BI2349" s="18">
        <f t="shared" si="5361"/>
        <v>0</v>
      </c>
      <c r="BJ2349" s="25"/>
      <c r="BK2349" s="36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</row>
    <row r="2350" spans="1:92" ht="46.8" x14ac:dyDescent="0.3">
      <c r="A2350" s="19" t="s">
        <v>968</v>
      </c>
      <c r="B2350" s="50">
        <v>400</v>
      </c>
      <c r="C2350" s="51"/>
      <c r="D2350" s="51"/>
      <c r="E2350" s="14" t="s">
        <v>457</v>
      </c>
      <c r="F2350" s="18">
        <f t="shared" si="5361"/>
        <v>621346</v>
      </c>
      <c r="G2350" s="18">
        <f t="shared" si="5361"/>
        <v>525000</v>
      </c>
      <c r="H2350" s="18">
        <f t="shared" si="5361"/>
        <v>1125000</v>
      </c>
      <c r="I2350" s="18">
        <f t="shared" si="5361"/>
        <v>0</v>
      </c>
      <c r="J2350" s="18">
        <f t="shared" si="5361"/>
        <v>0</v>
      </c>
      <c r="K2350" s="18">
        <f t="shared" si="5361"/>
        <v>0</v>
      </c>
      <c r="L2350" s="18">
        <f t="shared" si="5298"/>
        <v>621346</v>
      </c>
      <c r="M2350" s="18">
        <f t="shared" si="5299"/>
        <v>525000</v>
      </c>
      <c r="N2350" s="18">
        <f t="shared" si="5300"/>
        <v>1125000</v>
      </c>
      <c r="O2350" s="18">
        <f t="shared" si="5361"/>
        <v>0</v>
      </c>
      <c r="P2350" s="18">
        <f t="shared" si="5361"/>
        <v>0</v>
      </c>
      <c r="Q2350" s="18">
        <f t="shared" si="5361"/>
        <v>0</v>
      </c>
      <c r="R2350" s="18">
        <f t="shared" si="5336"/>
        <v>621346</v>
      </c>
      <c r="S2350" s="18">
        <f t="shared" si="5337"/>
        <v>525000</v>
      </c>
      <c r="T2350" s="18">
        <f t="shared" si="5338"/>
        <v>1125000</v>
      </c>
      <c r="U2350" s="18">
        <f t="shared" si="5361"/>
        <v>0</v>
      </c>
      <c r="V2350" s="18">
        <f t="shared" si="5361"/>
        <v>0</v>
      </c>
      <c r="W2350" s="18">
        <f t="shared" si="5361"/>
        <v>0</v>
      </c>
      <c r="X2350" s="18">
        <f t="shared" si="5339"/>
        <v>621346</v>
      </c>
      <c r="Y2350" s="18">
        <f t="shared" si="5340"/>
        <v>525000</v>
      </c>
      <c r="Z2350" s="18">
        <f t="shared" si="5341"/>
        <v>1125000</v>
      </c>
      <c r="AA2350" s="18">
        <f t="shared" si="5361"/>
        <v>0</v>
      </c>
      <c r="AB2350" s="18">
        <f t="shared" si="5361"/>
        <v>0</v>
      </c>
      <c r="AC2350" s="18">
        <f t="shared" si="5361"/>
        <v>0</v>
      </c>
      <c r="AD2350" s="18">
        <f t="shared" si="5342"/>
        <v>621346</v>
      </c>
      <c r="AE2350" s="18">
        <f t="shared" si="5343"/>
        <v>525000</v>
      </c>
      <c r="AF2350" s="18">
        <f t="shared" si="5344"/>
        <v>1125000</v>
      </c>
      <c r="AG2350" s="18">
        <f t="shared" si="5361"/>
        <v>0</v>
      </c>
      <c r="AH2350" s="18">
        <f t="shared" si="5302"/>
        <v>621346</v>
      </c>
      <c r="AI2350" s="18">
        <f t="shared" si="5303"/>
        <v>525000</v>
      </c>
      <c r="AJ2350" s="18">
        <f t="shared" si="5304"/>
        <v>1125000</v>
      </c>
      <c r="AK2350" s="18">
        <f t="shared" si="5361"/>
        <v>-2700</v>
      </c>
      <c r="AL2350" s="18">
        <f t="shared" si="5361"/>
        <v>0</v>
      </c>
      <c r="AM2350" s="18">
        <f t="shared" si="5361"/>
        <v>0</v>
      </c>
      <c r="AN2350" s="18">
        <f t="shared" si="5348"/>
        <v>618646</v>
      </c>
      <c r="AO2350" s="18">
        <f t="shared" si="5349"/>
        <v>525000</v>
      </c>
      <c r="AP2350" s="18">
        <f t="shared" si="5350"/>
        <v>1125000</v>
      </c>
      <c r="AQ2350" s="18">
        <f t="shared" si="5361"/>
        <v>0</v>
      </c>
      <c r="AR2350" s="18">
        <f t="shared" si="5351"/>
        <v>618646</v>
      </c>
      <c r="AS2350" s="18">
        <f t="shared" si="5361"/>
        <v>0</v>
      </c>
      <c r="AT2350" s="18">
        <f t="shared" si="5361"/>
        <v>0</v>
      </c>
      <c r="AU2350" s="18">
        <f t="shared" si="5361"/>
        <v>0</v>
      </c>
      <c r="AV2350" s="18">
        <f t="shared" si="5279"/>
        <v>618646</v>
      </c>
      <c r="AW2350" s="18">
        <f t="shared" si="5280"/>
        <v>525000</v>
      </c>
      <c r="AX2350" s="18">
        <f t="shared" si="5281"/>
        <v>1125000</v>
      </c>
      <c r="AY2350" s="18">
        <f t="shared" si="5361"/>
        <v>0</v>
      </c>
      <c r="AZ2350" s="18">
        <f t="shared" si="5361"/>
        <v>0</v>
      </c>
      <c r="BA2350" s="18">
        <f t="shared" si="5277"/>
        <v>618646</v>
      </c>
      <c r="BB2350" s="18">
        <f t="shared" si="5278"/>
        <v>525000</v>
      </c>
      <c r="BC2350" s="18">
        <f t="shared" si="5361"/>
        <v>-213603.4</v>
      </c>
      <c r="BD2350" s="18">
        <f t="shared" si="5361"/>
        <v>88311.4</v>
      </c>
      <c r="BE2350" s="18">
        <f t="shared" si="5361"/>
        <v>0</v>
      </c>
      <c r="BF2350" s="18">
        <f t="shared" si="5353"/>
        <v>405042.6</v>
      </c>
      <c r="BG2350" s="18">
        <f t="shared" si="5354"/>
        <v>613311.4</v>
      </c>
      <c r="BH2350" s="18">
        <f t="shared" si="5355"/>
        <v>1125000</v>
      </c>
      <c r="BI2350" s="18">
        <f t="shared" si="5361"/>
        <v>0</v>
      </c>
      <c r="BJ2350" s="25"/>
      <c r="BK2350" s="36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</row>
    <row r="2351" spans="1:92" x14ac:dyDescent="0.3">
      <c r="A2351" s="19" t="s">
        <v>968</v>
      </c>
      <c r="B2351" s="50">
        <v>410</v>
      </c>
      <c r="C2351" s="51"/>
      <c r="D2351" s="51"/>
      <c r="E2351" s="14" t="s">
        <v>470</v>
      </c>
      <c r="F2351" s="18">
        <f t="shared" si="5361"/>
        <v>621346</v>
      </c>
      <c r="G2351" s="18">
        <f t="shared" si="5361"/>
        <v>525000</v>
      </c>
      <c r="H2351" s="18">
        <f t="shared" si="5361"/>
        <v>1125000</v>
      </c>
      <c r="I2351" s="18">
        <f t="shared" si="5361"/>
        <v>0</v>
      </c>
      <c r="J2351" s="18">
        <f t="shared" si="5361"/>
        <v>0</v>
      </c>
      <c r="K2351" s="18">
        <f t="shared" si="5361"/>
        <v>0</v>
      </c>
      <c r="L2351" s="18">
        <f t="shared" si="5298"/>
        <v>621346</v>
      </c>
      <c r="M2351" s="18">
        <f t="shared" si="5299"/>
        <v>525000</v>
      </c>
      <c r="N2351" s="18">
        <f t="shared" si="5300"/>
        <v>1125000</v>
      </c>
      <c r="O2351" s="18">
        <f t="shared" si="5361"/>
        <v>0</v>
      </c>
      <c r="P2351" s="18">
        <f t="shared" si="5361"/>
        <v>0</v>
      </c>
      <c r="Q2351" s="18">
        <f t="shared" si="5361"/>
        <v>0</v>
      </c>
      <c r="R2351" s="18">
        <f t="shared" si="5336"/>
        <v>621346</v>
      </c>
      <c r="S2351" s="18">
        <f t="shared" si="5337"/>
        <v>525000</v>
      </c>
      <c r="T2351" s="18">
        <f t="shared" si="5338"/>
        <v>1125000</v>
      </c>
      <c r="U2351" s="18">
        <f t="shared" si="5361"/>
        <v>0</v>
      </c>
      <c r="V2351" s="18">
        <f t="shared" si="5361"/>
        <v>0</v>
      </c>
      <c r="W2351" s="18">
        <f t="shared" si="5361"/>
        <v>0</v>
      </c>
      <c r="X2351" s="18">
        <f t="shared" si="5339"/>
        <v>621346</v>
      </c>
      <c r="Y2351" s="18">
        <f t="shared" si="5340"/>
        <v>525000</v>
      </c>
      <c r="Z2351" s="18">
        <f t="shared" si="5341"/>
        <v>1125000</v>
      </c>
      <c r="AA2351" s="18">
        <f t="shared" si="5361"/>
        <v>0</v>
      </c>
      <c r="AB2351" s="18">
        <f t="shared" si="5361"/>
        <v>0</v>
      </c>
      <c r="AC2351" s="18">
        <f t="shared" si="5361"/>
        <v>0</v>
      </c>
      <c r="AD2351" s="18">
        <f t="shared" si="5342"/>
        <v>621346</v>
      </c>
      <c r="AE2351" s="18">
        <f t="shared" si="5343"/>
        <v>525000</v>
      </c>
      <c r="AF2351" s="18">
        <f t="shared" si="5344"/>
        <v>1125000</v>
      </c>
      <c r="AG2351" s="18">
        <f t="shared" si="5361"/>
        <v>0</v>
      </c>
      <c r="AH2351" s="18">
        <f t="shared" si="5302"/>
        <v>621346</v>
      </c>
      <c r="AI2351" s="18">
        <f t="shared" si="5303"/>
        <v>525000</v>
      </c>
      <c r="AJ2351" s="18">
        <f t="shared" si="5304"/>
        <v>1125000</v>
      </c>
      <c r="AK2351" s="18">
        <f t="shared" si="5361"/>
        <v>-2700</v>
      </c>
      <c r="AL2351" s="18">
        <f t="shared" si="5361"/>
        <v>0</v>
      </c>
      <c r="AM2351" s="18">
        <f t="shared" si="5361"/>
        <v>0</v>
      </c>
      <c r="AN2351" s="18">
        <f t="shared" si="5348"/>
        <v>618646</v>
      </c>
      <c r="AO2351" s="18">
        <f t="shared" si="5349"/>
        <v>525000</v>
      </c>
      <c r="AP2351" s="18">
        <f t="shared" si="5350"/>
        <v>1125000</v>
      </c>
      <c r="AQ2351" s="18">
        <f t="shared" si="5361"/>
        <v>0</v>
      </c>
      <c r="AR2351" s="18">
        <f t="shared" si="5351"/>
        <v>618646</v>
      </c>
      <c r="AS2351" s="18">
        <f t="shared" si="5361"/>
        <v>0</v>
      </c>
      <c r="AT2351" s="18">
        <f t="shared" si="5361"/>
        <v>0</v>
      </c>
      <c r="AU2351" s="18">
        <f t="shared" si="5361"/>
        <v>0</v>
      </c>
      <c r="AV2351" s="18">
        <f t="shared" si="5279"/>
        <v>618646</v>
      </c>
      <c r="AW2351" s="18">
        <f t="shared" si="5280"/>
        <v>525000</v>
      </c>
      <c r="AX2351" s="18">
        <f t="shared" si="5281"/>
        <v>1125000</v>
      </c>
      <c r="AY2351" s="18">
        <f t="shared" si="5361"/>
        <v>0</v>
      </c>
      <c r="AZ2351" s="18">
        <f t="shared" si="5361"/>
        <v>0</v>
      </c>
      <c r="BA2351" s="18">
        <f t="shared" si="5277"/>
        <v>618646</v>
      </c>
      <c r="BB2351" s="18">
        <f t="shared" si="5278"/>
        <v>525000</v>
      </c>
      <c r="BC2351" s="18">
        <f t="shared" si="5361"/>
        <v>-213603.4</v>
      </c>
      <c r="BD2351" s="18">
        <f t="shared" si="5361"/>
        <v>88311.4</v>
      </c>
      <c r="BE2351" s="18">
        <f t="shared" si="5361"/>
        <v>0</v>
      </c>
      <c r="BF2351" s="18">
        <f t="shared" si="5353"/>
        <v>405042.6</v>
      </c>
      <c r="BG2351" s="18">
        <f t="shared" si="5354"/>
        <v>613311.4</v>
      </c>
      <c r="BH2351" s="18">
        <f t="shared" si="5355"/>
        <v>1125000</v>
      </c>
      <c r="BI2351" s="18">
        <f t="shared" si="5361"/>
        <v>0</v>
      </c>
      <c r="BJ2351" s="25"/>
      <c r="BK2351" s="36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</row>
    <row r="2352" spans="1:92" x14ac:dyDescent="0.3">
      <c r="A2352" s="19" t="s">
        <v>968</v>
      </c>
      <c r="B2352" s="50">
        <v>410</v>
      </c>
      <c r="C2352" s="51" t="s">
        <v>137</v>
      </c>
      <c r="D2352" s="51" t="s">
        <v>28</v>
      </c>
      <c r="E2352" s="14" t="s">
        <v>429</v>
      </c>
      <c r="F2352" s="18">
        <v>621346</v>
      </c>
      <c r="G2352" s="18">
        <v>525000</v>
      </c>
      <c r="H2352" s="18">
        <v>1125000</v>
      </c>
      <c r="I2352" s="18"/>
      <c r="J2352" s="18"/>
      <c r="K2352" s="18"/>
      <c r="L2352" s="18">
        <f t="shared" si="5298"/>
        <v>621346</v>
      </c>
      <c r="M2352" s="18">
        <f t="shared" si="5299"/>
        <v>525000</v>
      </c>
      <c r="N2352" s="18">
        <f t="shared" si="5300"/>
        <v>1125000</v>
      </c>
      <c r="O2352" s="18"/>
      <c r="P2352" s="18"/>
      <c r="Q2352" s="18"/>
      <c r="R2352" s="18">
        <f t="shared" si="5336"/>
        <v>621346</v>
      </c>
      <c r="S2352" s="18">
        <f t="shared" si="5337"/>
        <v>525000</v>
      </c>
      <c r="T2352" s="18">
        <f t="shared" si="5338"/>
        <v>1125000</v>
      </c>
      <c r="U2352" s="18"/>
      <c r="V2352" s="18"/>
      <c r="W2352" s="18"/>
      <c r="X2352" s="18">
        <f t="shared" si="5339"/>
        <v>621346</v>
      </c>
      <c r="Y2352" s="18">
        <f t="shared" si="5340"/>
        <v>525000</v>
      </c>
      <c r="Z2352" s="18">
        <f t="shared" si="5341"/>
        <v>1125000</v>
      </c>
      <c r="AA2352" s="18"/>
      <c r="AB2352" s="18"/>
      <c r="AC2352" s="18"/>
      <c r="AD2352" s="18">
        <f t="shared" si="5342"/>
        <v>621346</v>
      </c>
      <c r="AE2352" s="18">
        <f t="shared" si="5343"/>
        <v>525000</v>
      </c>
      <c r="AF2352" s="18">
        <f t="shared" si="5344"/>
        <v>1125000</v>
      </c>
      <c r="AG2352" s="18"/>
      <c r="AH2352" s="18">
        <f t="shared" si="5302"/>
        <v>621346</v>
      </c>
      <c r="AI2352" s="18">
        <f t="shared" si="5303"/>
        <v>525000</v>
      </c>
      <c r="AJ2352" s="18">
        <f t="shared" si="5304"/>
        <v>1125000</v>
      </c>
      <c r="AK2352" s="18">
        <f>-203040.3+200340.3</f>
        <v>-2700</v>
      </c>
      <c r="AL2352" s="18"/>
      <c r="AM2352" s="18"/>
      <c r="AN2352" s="18">
        <f t="shared" si="5348"/>
        <v>618646</v>
      </c>
      <c r="AO2352" s="18">
        <f t="shared" si="5349"/>
        <v>525000</v>
      </c>
      <c r="AP2352" s="18">
        <f t="shared" si="5350"/>
        <v>1125000</v>
      </c>
      <c r="AQ2352" s="18"/>
      <c r="AR2352" s="18">
        <f t="shared" si="5351"/>
        <v>618646</v>
      </c>
      <c r="AS2352" s="18"/>
      <c r="AT2352" s="18"/>
      <c r="AU2352" s="18"/>
      <c r="AV2352" s="18">
        <f t="shared" si="5279"/>
        <v>618646</v>
      </c>
      <c r="AW2352" s="18">
        <f t="shared" si="5280"/>
        <v>525000</v>
      </c>
      <c r="AX2352" s="18">
        <f t="shared" si="5281"/>
        <v>1125000</v>
      </c>
      <c r="AY2352" s="18"/>
      <c r="AZ2352" s="18"/>
      <c r="BA2352" s="18">
        <f t="shared" si="5277"/>
        <v>618646</v>
      </c>
      <c r="BB2352" s="18">
        <f t="shared" si="5278"/>
        <v>525000</v>
      </c>
      <c r="BC2352" s="18">
        <f>-36663.1-176940.3</f>
        <v>-213603.4</v>
      </c>
      <c r="BD2352" s="18">
        <f>112291.5-23980.1</f>
        <v>88311.4</v>
      </c>
      <c r="BE2352" s="18">
        <f>-102545.6+176940.3+24728.1-99122.8</f>
        <v>0</v>
      </c>
      <c r="BF2352" s="18">
        <f t="shared" si="5353"/>
        <v>405042.6</v>
      </c>
      <c r="BG2352" s="18">
        <f t="shared" si="5354"/>
        <v>613311.4</v>
      </c>
      <c r="BH2352" s="18">
        <f t="shared" si="5355"/>
        <v>1125000</v>
      </c>
      <c r="BI2352" s="18"/>
      <c r="BJ2352" s="25"/>
      <c r="BK2352" s="36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</row>
    <row r="2353" spans="1:92" ht="109.2" hidden="1" x14ac:dyDescent="0.3">
      <c r="A2353" s="19" t="s">
        <v>957</v>
      </c>
      <c r="B2353" s="19"/>
      <c r="C2353" s="19"/>
      <c r="D2353" s="19"/>
      <c r="E2353" s="14" t="s">
        <v>572</v>
      </c>
      <c r="F2353" s="18">
        <f t="shared" ref="F2353:BI2355" si="5362">F2354</f>
        <v>0</v>
      </c>
      <c r="G2353" s="18">
        <f t="shared" si="5362"/>
        <v>0</v>
      </c>
      <c r="H2353" s="18">
        <f t="shared" si="5362"/>
        <v>0</v>
      </c>
      <c r="I2353" s="18">
        <f t="shared" si="5362"/>
        <v>0</v>
      </c>
      <c r="J2353" s="18">
        <f t="shared" si="5362"/>
        <v>0</v>
      </c>
      <c r="K2353" s="18">
        <f t="shared" si="5362"/>
        <v>0</v>
      </c>
      <c r="L2353" s="18">
        <f t="shared" si="5298"/>
        <v>0</v>
      </c>
      <c r="M2353" s="18">
        <f t="shared" si="5299"/>
        <v>0</v>
      </c>
      <c r="N2353" s="18">
        <f t="shared" si="5300"/>
        <v>0</v>
      </c>
      <c r="O2353" s="18">
        <f t="shared" si="5362"/>
        <v>0</v>
      </c>
      <c r="P2353" s="18">
        <f t="shared" si="5362"/>
        <v>0</v>
      </c>
      <c r="Q2353" s="18">
        <f t="shared" si="5362"/>
        <v>0</v>
      </c>
      <c r="R2353" s="18">
        <f t="shared" si="5336"/>
        <v>0</v>
      </c>
      <c r="S2353" s="18">
        <f t="shared" si="5337"/>
        <v>0</v>
      </c>
      <c r="T2353" s="18">
        <f t="shared" si="5338"/>
        <v>0</v>
      </c>
      <c r="U2353" s="18">
        <f t="shared" si="5362"/>
        <v>0</v>
      </c>
      <c r="V2353" s="18">
        <f t="shared" si="5362"/>
        <v>0</v>
      </c>
      <c r="W2353" s="18">
        <f t="shared" si="5362"/>
        <v>0</v>
      </c>
      <c r="X2353" s="18">
        <f t="shared" si="5339"/>
        <v>0</v>
      </c>
      <c r="Y2353" s="18">
        <f t="shared" si="5340"/>
        <v>0</v>
      </c>
      <c r="Z2353" s="18">
        <f t="shared" si="5341"/>
        <v>0</v>
      </c>
      <c r="AA2353" s="18">
        <f t="shared" si="5362"/>
        <v>0</v>
      </c>
      <c r="AB2353" s="18">
        <f t="shared" si="5362"/>
        <v>0</v>
      </c>
      <c r="AC2353" s="18">
        <f t="shared" si="5362"/>
        <v>0</v>
      </c>
      <c r="AD2353" s="18">
        <f t="shared" si="5342"/>
        <v>0</v>
      </c>
      <c r="AE2353" s="18">
        <f t="shared" si="5343"/>
        <v>0</v>
      </c>
      <c r="AF2353" s="18">
        <f t="shared" si="5344"/>
        <v>0</v>
      </c>
      <c r="AG2353" s="18">
        <f t="shared" si="5362"/>
        <v>0</v>
      </c>
      <c r="AH2353" s="18">
        <f t="shared" si="5302"/>
        <v>0</v>
      </c>
      <c r="AI2353" s="18">
        <f t="shared" si="5303"/>
        <v>0</v>
      </c>
      <c r="AJ2353" s="18">
        <f t="shared" si="5304"/>
        <v>0</v>
      </c>
      <c r="AK2353" s="18">
        <f t="shared" si="5362"/>
        <v>0</v>
      </c>
      <c r="AL2353" s="18">
        <f t="shared" si="5362"/>
        <v>0</v>
      </c>
      <c r="AM2353" s="18">
        <f t="shared" si="5362"/>
        <v>0</v>
      </c>
      <c r="AN2353" s="18">
        <f t="shared" si="5348"/>
        <v>0</v>
      </c>
      <c r="AO2353" s="18">
        <f t="shared" si="5349"/>
        <v>0</v>
      </c>
      <c r="AP2353" s="18">
        <f t="shared" si="5350"/>
        <v>0</v>
      </c>
      <c r="AQ2353" s="18">
        <f t="shared" si="5362"/>
        <v>0</v>
      </c>
      <c r="AR2353" s="18">
        <f t="shared" si="5351"/>
        <v>0</v>
      </c>
      <c r="AS2353" s="18">
        <f t="shared" si="5362"/>
        <v>0</v>
      </c>
      <c r="AT2353" s="18">
        <f t="shared" si="5362"/>
        <v>0</v>
      </c>
      <c r="AU2353" s="18">
        <f t="shared" si="5362"/>
        <v>0</v>
      </c>
      <c r="AV2353" s="18">
        <f t="shared" si="5279"/>
        <v>0</v>
      </c>
      <c r="AW2353" s="18">
        <f t="shared" si="5280"/>
        <v>0</v>
      </c>
      <c r="AX2353" s="18">
        <f t="shared" si="5281"/>
        <v>0</v>
      </c>
      <c r="AY2353" s="18">
        <f t="shared" si="5362"/>
        <v>0</v>
      </c>
      <c r="AZ2353" s="18">
        <f t="shared" si="5362"/>
        <v>0</v>
      </c>
      <c r="BA2353" s="18">
        <f t="shared" ref="BA2353:BA2416" si="5363">AV2353+AY2353</f>
        <v>0</v>
      </c>
      <c r="BB2353" s="18">
        <f t="shared" ref="BB2353:BB2416" si="5364">AW2353+AZ2353</f>
        <v>0</v>
      </c>
      <c r="BC2353" s="18">
        <f t="shared" si="5362"/>
        <v>0</v>
      </c>
      <c r="BD2353" s="18">
        <f t="shared" si="5362"/>
        <v>0</v>
      </c>
      <c r="BE2353" s="18">
        <f t="shared" si="5362"/>
        <v>0</v>
      </c>
      <c r="BF2353" s="18">
        <f t="shared" si="5353"/>
        <v>0</v>
      </c>
      <c r="BG2353" s="18">
        <f t="shared" si="5354"/>
        <v>0</v>
      </c>
      <c r="BH2353" s="18">
        <f t="shared" si="5355"/>
        <v>0</v>
      </c>
      <c r="BI2353" s="18">
        <f t="shared" si="5362"/>
        <v>0</v>
      </c>
      <c r="BJ2353" s="25">
        <v>0</v>
      </c>
      <c r="BK2353" s="36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</row>
    <row r="2354" spans="1:92" ht="46.8" hidden="1" x14ac:dyDescent="0.3">
      <c r="A2354" s="19" t="s">
        <v>957</v>
      </c>
      <c r="B2354" s="43">
        <v>400</v>
      </c>
      <c r="C2354" s="47"/>
      <c r="D2354" s="47"/>
      <c r="E2354" s="14" t="s">
        <v>457</v>
      </c>
      <c r="F2354" s="18">
        <f t="shared" si="5362"/>
        <v>0</v>
      </c>
      <c r="G2354" s="18">
        <f t="shared" si="5362"/>
        <v>0</v>
      </c>
      <c r="H2354" s="18">
        <f t="shared" si="5362"/>
        <v>0</v>
      </c>
      <c r="I2354" s="18">
        <f t="shared" si="5362"/>
        <v>0</v>
      </c>
      <c r="J2354" s="18">
        <f t="shared" si="5362"/>
        <v>0</v>
      </c>
      <c r="K2354" s="18">
        <f t="shared" si="5362"/>
        <v>0</v>
      </c>
      <c r="L2354" s="18">
        <f t="shared" si="5298"/>
        <v>0</v>
      </c>
      <c r="M2354" s="18">
        <f t="shared" si="5299"/>
        <v>0</v>
      </c>
      <c r="N2354" s="18">
        <f t="shared" si="5300"/>
        <v>0</v>
      </c>
      <c r="O2354" s="18">
        <f t="shared" si="5362"/>
        <v>0</v>
      </c>
      <c r="P2354" s="18">
        <f t="shared" si="5362"/>
        <v>0</v>
      </c>
      <c r="Q2354" s="18">
        <f t="shared" si="5362"/>
        <v>0</v>
      </c>
      <c r="R2354" s="18">
        <f t="shared" si="5336"/>
        <v>0</v>
      </c>
      <c r="S2354" s="18">
        <f t="shared" si="5337"/>
        <v>0</v>
      </c>
      <c r="T2354" s="18">
        <f t="shared" si="5338"/>
        <v>0</v>
      </c>
      <c r="U2354" s="18">
        <f t="shared" si="5362"/>
        <v>0</v>
      </c>
      <c r="V2354" s="18">
        <f t="shared" si="5362"/>
        <v>0</v>
      </c>
      <c r="W2354" s="18">
        <f t="shared" si="5362"/>
        <v>0</v>
      </c>
      <c r="X2354" s="18">
        <f t="shared" si="5339"/>
        <v>0</v>
      </c>
      <c r="Y2354" s="18">
        <f t="shared" si="5340"/>
        <v>0</v>
      </c>
      <c r="Z2354" s="18">
        <f t="shared" si="5341"/>
        <v>0</v>
      </c>
      <c r="AA2354" s="18">
        <f t="shared" si="5362"/>
        <v>0</v>
      </c>
      <c r="AB2354" s="18">
        <f t="shared" si="5362"/>
        <v>0</v>
      </c>
      <c r="AC2354" s="18">
        <f t="shared" si="5362"/>
        <v>0</v>
      </c>
      <c r="AD2354" s="18">
        <f t="shared" si="5342"/>
        <v>0</v>
      </c>
      <c r="AE2354" s="18">
        <f t="shared" si="5343"/>
        <v>0</v>
      </c>
      <c r="AF2354" s="18">
        <f t="shared" si="5344"/>
        <v>0</v>
      </c>
      <c r="AG2354" s="18">
        <f t="shared" si="5362"/>
        <v>0</v>
      </c>
      <c r="AH2354" s="18">
        <f t="shared" si="5302"/>
        <v>0</v>
      </c>
      <c r="AI2354" s="18">
        <f t="shared" si="5303"/>
        <v>0</v>
      </c>
      <c r="AJ2354" s="18">
        <f t="shared" si="5304"/>
        <v>0</v>
      </c>
      <c r="AK2354" s="18">
        <f t="shared" si="5362"/>
        <v>0</v>
      </c>
      <c r="AL2354" s="18">
        <f t="shared" si="5362"/>
        <v>0</v>
      </c>
      <c r="AM2354" s="18">
        <f t="shared" si="5362"/>
        <v>0</v>
      </c>
      <c r="AN2354" s="18">
        <f t="shared" si="5348"/>
        <v>0</v>
      </c>
      <c r="AO2354" s="18">
        <f t="shared" si="5349"/>
        <v>0</v>
      </c>
      <c r="AP2354" s="18">
        <f t="shared" si="5350"/>
        <v>0</v>
      </c>
      <c r="AQ2354" s="18">
        <f t="shared" si="5362"/>
        <v>0</v>
      </c>
      <c r="AR2354" s="18">
        <f t="shared" si="5351"/>
        <v>0</v>
      </c>
      <c r="AS2354" s="18">
        <f t="shared" si="5362"/>
        <v>0</v>
      </c>
      <c r="AT2354" s="18">
        <f t="shared" si="5362"/>
        <v>0</v>
      </c>
      <c r="AU2354" s="18">
        <f t="shared" si="5362"/>
        <v>0</v>
      </c>
      <c r="AV2354" s="18">
        <f t="shared" ref="AV2354:AV2417" si="5365">AR2354+AS2354</f>
        <v>0</v>
      </c>
      <c r="AW2354" s="18">
        <f t="shared" ref="AW2354:AW2417" si="5366">AO2354+AT2354</f>
        <v>0</v>
      </c>
      <c r="AX2354" s="18">
        <f t="shared" ref="AX2354:AX2417" si="5367">AP2354+AU2354</f>
        <v>0</v>
      </c>
      <c r="AY2354" s="18">
        <f t="shared" si="5362"/>
        <v>0</v>
      </c>
      <c r="AZ2354" s="18">
        <f t="shared" si="5362"/>
        <v>0</v>
      </c>
      <c r="BA2354" s="18">
        <f t="shared" si="5363"/>
        <v>0</v>
      </c>
      <c r="BB2354" s="18">
        <f t="shared" si="5364"/>
        <v>0</v>
      </c>
      <c r="BC2354" s="18">
        <f t="shared" si="5362"/>
        <v>0</v>
      </c>
      <c r="BD2354" s="18">
        <f t="shared" si="5362"/>
        <v>0</v>
      </c>
      <c r="BE2354" s="18">
        <f t="shared" si="5362"/>
        <v>0</v>
      </c>
      <c r="BF2354" s="18">
        <f t="shared" si="5353"/>
        <v>0</v>
      </c>
      <c r="BG2354" s="18">
        <f t="shared" si="5354"/>
        <v>0</v>
      </c>
      <c r="BH2354" s="18">
        <f t="shared" si="5355"/>
        <v>0</v>
      </c>
      <c r="BI2354" s="18">
        <f t="shared" si="5362"/>
        <v>0</v>
      </c>
      <c r="BJ2354" s="25">
        <v>0</v>
      </c>
      <c r="BK2354" s="36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</row>
    <row r="2355" spans="1:92" hidden="1" x14ac:dyDescent="0.3">
      <c r="A2355" s="19" t="s">
        <v>957</v>
      </c>
      <c r="B2355" s="43">
        <v>410</v>
      </c>
      <c r="C2355" s="47"/>
      <c r="D2355" s="47"/>
      <c r="E2355" s="14" t="s">
        <v>470</v>
      </c>
      <c r="F2355" s="18">
        <f t="shared" si="5362"/>
        <v>0</v>
      </c>
      <c r="G2355" s="18">
        <f t="shared" si="5362"/>
        <v>0</v>
      </c>
      <c r="H2355" s="18">
        <f t="shared" si="5362"/>
        <v>0</v>
      </c>
      <c r="I2355" s="18">
        <f t="shared" si="5362"/>
        <v>0</v>
      </c>
      <c r="J2355" s="18">
        <f t="shared" si="5362"/>
        <v>0</v>
      </c>
      <c r="K2355" s="18">
        <f t="shared" si="5362"/>
        <v>0</v>
      </c>
      <c r="L2355" s="18">
        <f t="shared" si="5298"/>
        <v>0</v>
      </c>
      <c r="M2355" s="18">
        <f t="shared" si="5299"/>
        <v>0</v>
      </c>
      <c r="N2355" s="18">
        <f t="shared" si="5300"/>
        <v>0</v>
      </c>
      <c r="O2355" s="18">
        <f t="shared" si="5362"/>
        <v>0</v>
      </c>
      <c r="P2355" s="18">
        <f t="shared" si="5362"/>
        <v>0</v>
      </c>
      <c r="Q2355" s="18">
        <f t="shared" si="5362"/>
        <v>0</v>
      </c>
      <c r="R2355" s="18">
        <f t="shared" si="5336"/>
        <v>0</v>
      </c>
      <c r="S2355" s="18">
        <f t="shared" si="5337"/>
        <v>0</v>
      </c>
      <c r="T2355" s="18">
        <f t="shared" si="5338"/>
        <v>0</v>
      </c>
      <c r="U2355" s="18">
        <f t="shared" si="5362"/>
        <v>0</v>
      </c>
      <c r="V2355" s="18">
        <f t="shared" si="5362"/>
        <v>0</v>
      </c>
      <c r="W2355" s="18">
        <f t="shared" si="5362"/>
        <v>0</v>
      </c>
      <c r="X2355" s="18">
        <f t="shared" si="5339"/>
        <v>0</v>
      </c>
      <c r="Y2355" s="18">
        <f t="shared" si="5340"/>
        <v>0</v>
      </c>
      <c r="Z2355" s="18">
        <f t="shared" si="5341"/>
        <v>0</v>
      </c>
      <c r="AA2355" s="18">
        <f t="shared" si="5362"/>
        <v>0</v>
      </c>
      <c r="AB2355" s="18">
        <f t="shared" si="5362"/>
        <v>0</v>
      </c>
      <c r="AC2355" s="18">
        <f t="shared" si="5362"/>
        <v>0</v>
      </c>
      <c r="AD2355" s="18">
        <f t="shared" si="5342"/>
        <v>0</v>
      </c>
      <c r="AE2355" s="18">
        <f t="shared" si="5343"/>
        <v>0</v>
      </c>
      <c r="AF2355" s="18">
        <f t="shared" si="5344"/>
        <v>0</v>
      </c>
      <c r="AG2355" s="18">
        <f t="shared" si="5362"/>
        <v>0</v>
      </c>
      <c r="AH2355" s="18">
        <f t="shared" si="5302"/>
        <v>0</v>
      </c>
      <c r="AI2355" s="18">
        <f t="shared" si="5303"/>
        <v>0</v>
      </c>
      <c r="AJ2355" s="18">
        <f t="shared" si="5304"/>
        <v>0</v>
      </c>
      <c r="AK2355" s="18">
        <f t="shared" si="5362"/>
        <v>0</v>
      </c>
      <c r="AL2355" s="18">
        <f t="shared" si="5362"/>
        <v>0</v>
      </c>
      <c r="AM2355" s="18">
        <f t="shared" si="5362"/>
        <v>0</v>
      </c>
      <c r="AN2355" s="18">
        <f t="shared" si="5348"/>
        <v>0</v>
      </c>
      <c r="AO2355" s="18">
        <f t="shared" si="5349"/>
        <v>0</v>
      </c>
      <c r="AP2355" s="18">
        <f t="shared" si="5350"/>
        <v>0</v>
      </c>
      <c r="AQ2355" s="18">
        <f t="shared" si="5362"/>
        <v>0</v>
      </c>
      <c r="AR2355" s="18">
        <f t="shared" si="5351"/>
        <v>0</v>
      </c>
      <c r="AS2355" s="18">
        <f t="shared" si="5362"/>
        <v>0</v>
      </c>
      <c r="AT2355" s="18">
        <f t="shared" si="5362"/>
        <v>0</v>
      </c>
      <c r="AU2355" s="18">
        <f t="shared" si="5362"/>
        <v>0</v>
      </c>
      <c r="AV2355" s="18">
        <f t="shared" si="5365"/>
        <v>0</v>
      </c>
      <c r="AW2355" s="18">
        <f t="shared" si="5366"/>
        <v>0</v>
      </c>
      <c r="AX2355" s="18">
        <f t="shared" si="5367"/>
        <v>0</v>
      </c>
      <c r="AY2355" s="18">
        <f t="shared" si="5362"/>
        <v>0</v>
      </c>
      <c r="AZ2355" s="18">
        <f t="shared" si="5362"/>
        <v>0</v>
      </c>
      <c r="BA2355" s="18">
        <f t="shared" si="5363"/>
        <v>0</v>
      </c>
      <c r="BB2355" s="18">
        <f t="shared" si="5364"/>
        <v>0</v>
      </c>
      <c r="BC2355" s="18">
        <f t="shared" si="5362"/>
        <v>0</v>
      </c>
      <c r="BD2355" s="18">
        <f t="shared" si="5362"/>
        <v>0</v>
      </c>
      <c r="BE2355" s="18">
        <f t="shared" si="5362"/>
        <v>0</v>
      </c>
      <c r="BF2355" s="18">
        <f t="shared" si="5353"/>
        <v>0</v>
      </c>
      <c r="BG2355" s="18">
        <f t="shared" si="5354"/>
        <v>0</v>
      </c>
      <c r="BH2355" s="18">
        <f t="shared" si="5355"/>
        <v>0</v>
      </c>
      <c r="BI2355" s="18">
        <f t="shared" si="5362"/>
        <v>0</v>
      </c>
      <c r="BJ2355" s="25">
        <v>0</v>
      </c>
      <c r="BK2355" s="36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</row>
    <row r="2356" spans="1:92" hidden="1" x14ac:dyDescent="0.3">
      <c r="A2356" s="19" t="s">
        <v>957</v>
      </c>
      <c r="B2356" s="43">
        <v>410</v>
      </c>
      <c r="C2356" s="47" t="s">
        <v>137</v>
      </c>
      <c r="D2356" s="47" t="s">
        <v>28</v>
      </c>
      <c r="E2356" s="14" t="s">
        <v>429</v>
      </c>
      <c r="F2356" s="18">
        <v>0</v>
      </c>
      <c r="G2356" s="18">
        <v>0</v>
      </c>
      <c r="H2356" s="18">
        <v>0</v>
      </c>
      <c r="I2356" s="18"/>
      <c r="J2356" s="18"/>
      <c r="K2356" s="18"/>
      <c r="L2356" s="18">
        <f t="shared" si="5298"/>
        <v>0</v>
      </c>
      <c r="M2356" s="18">
        <f t="shared" si="5299"/>
        <v>0</v>
      </c>
      <c r="N2356" s="18">
        <f t="shared" si="5300"/>
        <v>0</v>
      </c>
      <c r="O2356" s="18"/>
      <c r="P2356" s="18"/>
      <c r="Q2356" s="18"/>
      <c r="R2356" s="18">
        <f t="shared" si="5336"/>
        <v>0</v>
      </c>
      <c r="S2356" s="18">
        <f t="shared" si="5337"/>
        <v>0</v>
      </c>
      <c r="T2356" s="18">
        <f t="shared" si="5338"/>
        <v>0</v>
      </c>
      <c r="U2356" s="18"/>
      <c r="V2356" s="18"/>
      <c r="W2356" s="18"/>
      <c r="X2356" s="18">
        <f t="shared" si="5339"/>
        <v>0</v>
      </c>
      <c r="Y2356" s="18">
        <f t="shared" si="5340"/>
        <v>0</v>
      </c>
      <c r="Z2356" s="18">
        <f t="shared" si="5341"/>
        <v>0</v>
      </c>
      <c r="AA2356" s="18"/>
      <c r="AB2356" s="18"/>
      <c r="AC2356" s="18"/>
      <c r="AD2356" s="18">
        <f t="shared" si="5342"/>
        <v>0</v>
      </c>
      <c r="AE2356" s="18">
        <f t="shared" si="5343"/>
        <v>0</v>
      </c>
      <c r="AF2356" s="18">
        <f t="shared" si="5344"/>
        <v>0</v>
      </c>
      <c r="AG2356" s="18"/>
      <c r="AH2356" s="18">
        <f t="shared" si="5302"/>
        <v>0</v>
      </c>
      <c r="AI2356" s="18">
        <f t="shared" si="5303"/>
        <v>0</v>
      </c>
      <c r="AJ2356" s="18">
        <f t="shared" si="5304"/>
        <v>0</v>
      </c>
      <c r="AK2356" s="18"/>
      <c r="AL2356" s="18"/>
      <c r="AM2356" s="18"/>
      <c r="AN2356" s="18">
        <f t="shared" si="5348"/>
        <v>0</v>
      </c>
      <c r="AO2356" s="18">
        <f t="shared" si="5349"/>
        <v>0</v>
      </c>
      <c r="AP2356" s="18">
        <f t="shared" si="5350"/>
        <v>0</v>
      </c>
      <c r="AQ2356" s="18"/>
      <c r="AR2356" s="18">
        <f t="shared" si="5351"/>
        <v>0</v>
      </c>
      <c r="AS2356" s="18"/>
      <c r="AT2356" s="18"/>
      <c r="AU2356" s="18"/>
      <c r="AV2356" s="18">
        <f t="shared" si="5365"/>
        <v>0</v>
      </c>
      <c r="AW2356" s="18">
        <f t="shared" si="5366"/>
        <v>0</v>
      </c>
      <c r="AX2356" s="18">
        <f t="shared" si="5367"/>
        <v>0</v>
      </c>
      <c r="AY2356" s="18"/>
      <c r="AZ2356" s="18"/>
      <c r="BA2356" s="18">
        <f t="shared" si="5363"/>
        <v>0</v>
      </c>
      <c r="BB2356" s="18">
        <f t="shared" si="5364"/>
        <v>0</v>
      </c>
      <c r="BC2356" s="18"/>
      <c r="BD2356" s="18"/>
      <c r="BE2356" s="18"/>
      <c r="BF2356" s="18">
        <f t="shared" si="5353"/>
        <v>0</v>
      </c>
      <c r="BG2356" s="18">
        <f t="shared" si="5354"/>
        <v>0</v>
      </c>
      <c r="BH2356" s="18">
        <f t="shared" si="5355"/>
        <v>0</v>
      </c>
      <c r="BI2356" s="18"/>
      <c r="BJ2356" s="25">
        <v>0</v>
      </c>
      <c r="BK2356" s="36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</row>
    <row r="2357" spans="1:92" ht="124.8" x14ac:dyDescent="0.3">
      <c r="A2357" s="19" t="s">
        <v>958</v>
      </c>
      <c r="B2357" s="19"/>
      <c r="C2357" s="19"/>
      <c r="D2357" s="19"/>
      <c r="E2357" s="14" t="s">
        <v>959</v>
      </c>
      <c r="F2357" s="18">
        <f t="shared" ref="F2357:BI2359" si="5368">F2358</f>
        <v>26250</v>
      </c>
      <c r="G2357" s="18">
        <f t="shared" si="5368"/>
        <v>26250</v>
      </c>
      <c r="H2357" s="18">
        <f t="shared" si="5368"/>
        <v>26250</v>
      </c>
      <c r="I2357" s="18">
        <f t="shared" si="5368"/>
        <v>0</v>
      </c>
      <c r="J2357" s="18">
        <f t="shared" si="5368"/>
        <v>0</v>
      </c>
      <c r="K2357" s="18">
        <f t="shared" si="5368"/>
        <v>0</v>
      </c>
      <c r="L2357" s="18">
        <f t="shared" si="5298"/>
        <v>26250</v>
      </c>
      <c r="M2357" s="18">
        <f t="shared" si="5299"/>
        <v>26250</v>
      </c>
      <c r="N2357" s="18">
        <f t="shared" si="5300"/>
        <v>26250</v>
      </c>
      <c r="O2357" s="18">
        <f t="shared" si="5368"/>
        <v>0</v>
      </c>
      <c r="P2357" s="18">
        <f t="shared" si="5368"/>
        <v>0</v>
      </c>
      <c r="Q2357" s="18">
        <f t="shared" si="5368"/>
        <v>0</v>
      </c>
      <c r="R2357" s="18">
        <f t="shared" si="5336"/>
        <v>26250</v>
      </c>
      <c r="S2357" s="18">
        <f t="shared" si="5337"/>
        <v>26250</v>
      </c>
      <c r="T2357" s="18">
        <f t="shared" si="5338"/>
        <v>26250</v>
      </c>
      <c r="U2357" s="18">
        <f t="shared" si="5368"/>
        <v>0</v>
      </c>
      <c r="V2357" s="18">
        <f t="shared" si="5368"/>
        <v>0</v>
      </c>
      <c r="W2357" s="18">
        <f t="shared" si="5368"/>
        <v>0</v>
      </c>
      <c r="X2357" s="18">
        <f t="shared" si="5339"/>
        <v>26250</v>
      </c>
      <c r="Y2357" s="18">
        <f t="shared" si="5340"/>
        <v>26250</v>
      </c>
      <c r="Z2357" s="18">
        <f t="shared" si="5341"/>
        <v>26250</v>
      </c>
      <c r="AA2357" s="18">
        <f t="shared" si="5368"/>
        <v>0</v>
      </c>
      <c r="AB2357" s="18">
        <f t="shared" si="5368"/>
        <v>0</v>
      </c>
      <c r="AC2357" s="18">
        <f t="shared" si="5368"/>
        <v>0</v>
      </c>
      <c r="AD2357" s="18">
        <f t="shared" si="5342"/>
        <v>26250</v>
      </c>
      <c r="AE2357" s="18">
        <f t="shared" si="5343"/>
        <v>26250</v>
      </c>
      <c r="AF2357" s="18">
        <f t="shared" si="5344"/>
        <v>26250</v>
      </c>
      <c r="AG2357" s="18">
        <f t="shared" si="5368"/>
        <v>0</v>
      </c>
      <c r="AH2357" s="18">
        <f t="shared" si="5302"/>
        <v>26250</v>
      </c>
      <c r="AI2357" s="18">
        <f t="shared" si="5303"/>
        <v>26250</v>
      </c>
      <c r="AJ2357" s="18">
        <f t="shared" si="5304"/>
        <v>26250</v>
      </c>
      <c r="AK2357" s="18">
        <f t="shared" si="5368"/>
        <v>0</v>
      </c>
      <c r="AL2357" s="18">
        <f t="shared" si="5368"/>
        <v>0</v>
      </c>
      <c r="AM2357" s="18">
        <f t="shared" si="5368"/>
        <v>0</v>
      </c>
      <c r="AN2357" s="18">
        <f t="shared" si="5348"/>
        <v>26250</v>
      </c>
      <c r="AO2357" s="18">
        <f t="shared" si="5349"/>
        <v>26250</v>
      </c>
      <c r="AP2357" s="18">
        <f t="shared" si="5350"/>
        <v>26250</v>
      </c>
      <c r="AQ2357" s="18">
        <f t="shared" si="5368"/>
        <v>0</v>
      </c>
      <c r="AR2357" s="18">
        <f t="shared" si="5351"/>
        <v>26250</v>
      </c>
      <c r="AS2357" s="18">
        <f t="shared" si="5368"/>
        <v>0</v>
      </c>
      <c r="AT2357" s="18">
        <f t="shared" si="5368"/>
        <v>0</v>
      </c>
      <c r="AU2357" s="18">
        <f t="shared" si="5368"/>
        <v>0</v>
      </c>
      <c r="AV2357" s="18">
        <f t="shared" si="5365"/>
        <v>26250</v>
      </c>
      <c r="AW2357" s="18">
        <f t="shared" si="5366"/>
        <v>26250</v>
      </c>
      <c r="AX2357" s="18">
        <f t="shared" si="5367"/>
        <v>26250</v>
      </c>
      <c r="AY2357" s="18">
        <f t="shared" si="5368"/>
        <v>0</v>
      </c>
      <c r="AZ2357" s="18">
        <f t="shared" si="5368"/>
        <v>0</v>
      </c>
      <c r="BA2357" s="18">
        <f t="shared" si="5363"/>
        <v>26250</v>
      </c>
      <c r="BB2357" s="18">
        <f t="shared" si="5364"/>
        <v>26250</v>
      </c>
      <c r="BC2357" s="18">
        <f t="shared" si="5368"/>
        <v>0</v>
      </c>
      <c r="BD2357" s="18">
        <f t="shared" si="5368"/>
        <v>0</v>
      </c>
      <c r="BE2357" s="18">
        <f t="shared" si="5368"/>
        <v>0</v>
      </c>
      <c r="BF2357" s="18">
        <f t="shared" si="5353"/>
        <v>26250</v>
      </c>
      <c r="BG2357" s="18">
        <f t="shared" si="5354"/>
        <v>26250</v>
      </c>
      <c r="BH2357" s="18">
        <f t="shared" si="5355"/>
        <v>26250</v>
      </c>
      <c r="BI2357" s="18">
        <f t="shared" si="5368"/>
        <v>0</v>
      </c>
      <c r="BJ2357" s="25"/>
      <c r="BK2357" s="36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</row>
    <row r="2358" spans="1:92" ht="46.8" x14ac:dyDescent="0.3">
      <c r="A2358" s="19" t="s">
        <v>958</v>
      </c>
      <c r="B2358" s="50">
        <v>400</v>
      </c>
      <c r="C2358" s="51"/>
      <c r="D2358" s="51"/>
      <c r="E2358" s="14" t="s">
        <v>457</v>
      </c>
      <c r="F2358" s="18">
        <f t="shared" si="5368"/>
        <v>26250</v>
      </c>
      <c r="G2358" s="18">
        <f t="shared" si="5368"/>
        <v>26250</v>
      </c>
      <c r="H2358" s="18">
        <f t="shared" si="5368"/>
        <v>26250</v>
      </c>
      <c r="I2358" s="18">
        <f t="shared" si="5368"/>
        <v>0</v>
      </c>
      <c r="J2358" s="18">
        <f t="shared" si="5368"/>
        <v>0</v>
      </c>
      <c r="K2358" s="18">
        <f t="shared" si="5368"/>
        <v>0</v>
      </c>
      <c r="L2358" s="18">
        <f t="shared" si="5298"/>
        <v>26250</v>
      </c>
      <c r="M2358" s="18">
        <f t="shared" si="5299"/>
        <v>26250</v>
      </c>
      <c r="N2358" s="18">
        <f t="shared" si="5300"/>
        <v>26250</v>
      </c>
      <c r="O2358" s="18">
        <f t="shared" si="5368"/>
        <v>0</v>
      </c>
      <c r="P2358" s="18">
        <f t="shared" si="5368"/>
        <v>0</v>
      </c>
      <c r="Q2358" s="18">
        <f t="shared" si="5368"/>
        <v>0</v>
      </c>
      <c r="R2358" s="18">
        <f t="shared" si="5336"/>
        <v>26250</v>
      </c>
      <c r="S2358" s="18">
        <f t="shared" si="5337"/>
        <v>26250</v>
      </c>
      <c r="T2358" s="18">
        <f t="shared" si="5338"/>
        <v>26250</v>
      </c>
      <c r="U2358" s="18">
        <f t="shared" si="5368"/>
        <v>0</v>
      </c>
      <c r="V2358" s="18">
        <f t="shared" si="5368"/>
        <v>0</v>
      </c>
      <c r="W2358" s="18">
        <f t="shared" si="5368"/>
        <v>0</v>
      </c>
      <c r="X2358" s="18">
        <f t="shared" si="5339"/>
        <v>26250</v>
      </c>
      <c r="Y2358" s="18">
        <f t="shared" si="5340"/>
        <v>26250</v>
      </c>
      <c r="Z2358" s="18">
        <f t="shared" si="5341"/>
        <v>26250</v>
      </c>
      <c r="AA2358" s="18">
        <f t="shared" si="5368"/>
        <v>0</v>
      </c>
      <c r="AB2358" s="18">
        <f t="shared" si="5368"/>
        <v>0</v>
      </c>
      <c r="AC2358" s="18">
        <f t="shared" si="5368"/>
        <v>0</v>
      </c>
      <c r="AD2358" s="18">
        <f t="shared" si="5342"/>
        <v>26250</v>
      </c>
      <c r="AE2358" s="18">
        <f t="shared" si="5343"/>
        <v>26250</v>
      </c>
      <c r="AF2358" s="18">
        <f t="shared" si="5344"/>
        <v>26250</v>
      </c>
      <c r="AG2358" s="18">
        <f t="shared" si="5368"/>
        <v>0</v>
      </c>
      <c r="AH2358" s="18">
        <f t="shared" si="5302"/>
        <v>26250</v>
      </c>
      <c r="AI2358" s="18">
        <f t="shared" si="5303"/>
        <v>26250</v>
      </c>
      <c r="AJ2358" s="18">
        <f t="shared" si="5304"/>
        <v>26250</v>
      </c>
      <c r="AK2358" s="18">
        <f t="shared" si="5368"/>
        <v>0</v>
      </c>
      <c r="AL2358" s="18">
        <f t="shared" si="5368"/>
        <v>0</v>
      </c>
      <c r="AM2358" s="18">
        <f t="shared" si="5368"/>
        <v>0</v>
      </c>
      <c r="AN2358" s="18">
        <f t="shared" si="5348"/>
        <v>26250</v>
      </c>
      <c r="AO2358" s="18">
        <f t="shared" si="5349"/>
        <v>26250</v>
      </c>
      <c r="AP2358" s="18">
        <f t="shared" si="5350"/>
        <v>26250</v>
      </c>
      <c r="AQ2358" s="18">
        <f t="shared" si="5368"/>
        <v>0</v>
      </c>
      <c r="AR2358" s="18">
        <f t="shared" si="5351"/>
        <v>26250</v>
      </c>
      <c r="AS2358" s="18">
        <f t="shared" si="5368"/>
        <v>0</v>
      </c>
      <c r="AT2358" s="18">
        <f t="shared" si="5368"/>
        <v>0</v>
      </c>
      <c r="AU2358" s="18">
        <f t="shared" si="5368"/>
        <v>0</v>
      </c>
      <c r="AV2358" s="18">
        <f t="shared" si="5365"/>
        <v>26250</v>
      </c>
      <c r="AW2358" s="18">
        <f t="shared" si="5366"/>
        <v>26250</v>
      </c>
      <c r="AX2358" s="18">
        <f t="shared" si="5367"/>
        <v>26250</v>
      </c>
      <c r="AY2358" s="18">
        <f t="shared" si="5368"/>
        <v>0</v>
      </c>
      <c r="AZ2358" s="18">
        <f t="shared" si="5368"/>
        <v>0</v>
      </c>
      <c r="BA2358" s="18">
        <f t="shared" si="5363"/>
        <v>26250</v>
      </c>
      <c r="BB2358" s="18">
        <f t="shared" si="5364"/>
        <v>26250</v>
      </c>
      <c r="BC2358" s="18">
        <f t="shared" si="5368"/>
        <v>0</v>
      </c>
      <c r="BD2358" s="18">
        <f t="shared" si="5368"/>
        <v>0</v>
      </c>
      <c r="BE2358" s="18">
        <f t="shared" si="5368"/>
        <v>0</v>
      </c>
      <c r="BF2358" s="18">
        <f t="shared" si="5353"/>
        <v>26250</v>
      </c>
      <c r="BG2358" s="18">
        <f t="shared" si="5354"/>
        <v>26250</v>
      </c>
      <c r="BH2358" s="18">
        <f t="shared" si="5355"/>
        <v>26250</v>
      </c>
      <c r="BI2358" s="18">
        <f t="shared" si="5368"/>
        <v>0</v>
      </c>
      <c r="BJ2358" s="25"/>
      <c r="BK2358" s="36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</row>
    <row r="2359" spans="1:92" x14ac:dyDescent="0.3">
      <c r="A2359" s="19" t="s">
        <v>958</v>
      </c>
      <c r="B2359" s="50">
        <v>410</v>
      </c>
      <c r="C2359" s="51"/>
      <c r="D2359" s="51"/>
      <c r="E2359" s="14" t="s">
        <v>470</v>
      </c>
      <c r="F2359" s="18">
        <f t="shared" si="5368"/>
        <v>26250</v>
      </c>
      <c r="G2359" s="18">
        <f t="shared" si="5368"/>
        <v>26250</v>
      </c>
      <c r="H2359" s="18">
        <f t="shared" si="5368"/>
        <v>26250</v>
      </c>
      <c r="I2359" s="18">
        <f t="shared" si="5368"/>
        <v>0</v>
      </c>
      <c r="J2359" s="18">
        <f t="shared" si="5368"/>
        <v>0</v>
      </c>
      <c r="K2359" s="18">
        <f t="shared" si="5368"/>
        <v>0</v>
      </c>
      <c r="L2359" s="18">
        <f t="shared" si="5298"/>
        <v>26250</v>
      </c>
      <c r="M2359" s="18">
        <f t="shared" si="5299"/>
        <v>26250</v>
      </c>
      <c r="N2359" s="18">
        <f t="shared" si="5300"/>
        <v>26250</v>
      </c>
      <c r="O2359" s="18">
        <f t="shared" si="5368"/>
        <v>0</v>
      </c>
      <c r="P2359" s="18">
        <f t="shared" si="5368"/>
        <v>0</v>
      </c>
      <c r="Q2359" s="18">
        <f t="shared" si="5368"/>
        <v>0</v>
      </c>
      <c r="R2359" s="18">
        <f t="shared" si="5336"/>
        <v>26250</v>
      </c>
      <c r="S2359" s="18">
        <f t="shared" si="5337"/>
        <v>26250</v>
      </c>
      <c r="T2359" s="18">
        <f t="shared" si="5338"/>
        <v>26250</v>
      </c>
      <c r="U2359" s="18">
        <f t="shared" si="5368"/>
        <v>0</v>
      </c>
      <c r="V2359" s="18">
        <f t="shared" si="5368"/>
        <v>0</v>
      </c>
      <c r="W2359" s="18">
        <f t="shared" si="5368"/>
        <v>0</v>
      </c>
      <c r="X2359" s="18">
        <f t="shared" si="5339"/>
        <v>26250</v>
      </c>
      <c r="Y2359" s="18">
        <f t="shared" si="5340"/>
        <v>26250</v>
      </c>
      <c r="Z2359" s="18">
        <f t="shared" si="5341"/>
        <v>26250</v>
      </c>
      <c r="AA2359" s="18">
        <f t="shared" si="5368"/>
        <v>0</v>
      </c>
      <c r="AB2359" s="18">
        <f t="shared" si="5368"/>
        <v>0</v>
      </c>
      <c r="AC2359" s="18">
        <f t="shared" si="5368"/>
        <v>0</v>
      </c>
      <c r="AD2359" s="18">
        <f t="shared" si="5342"/>
        <v>26250</v>
      </c>
      <c r="AE2359" s="18">
        <f t="shared" si="5343"/>
        <v>26250</v>
      </c>
      <c r="AF2359" s="18">
        <f t="shared" si="5344"/>
        <v>26250</v>
      </c>
      <c r="AG2359" s="18">
        <f t="shared" si="5368"/>
        <v>0</v>
      </c>
      <c r="AH2359" s="18">
        <f t="shared" si="5302"/>
        <v>26250</v>
      </c>
      <c r="AI2359" s="18">
        <f t="shared" si="5303"/>
        <v>26250</v>
      </c>
      <c r="AJ2359" s="18">
        <f t="shared" si="5304"/>
        <v>26250</v>
      </c>
      <c r="AK2359" s="18">
        <f t="shared" si="5368"/>
        <v>0</v>
      </c>
      <c r="AL2359" s="18">
        <f t="shared" si="5368"/>
        <v>0</v>
      </c>
      <c r="AM2359" s="18">
        <f t="shared" si="5368"/>
        <v>0</v>
      </c>
      <c r="AN2359" s="18">
        <f t="shared" si="5348"/>
        <v>26250</v>
      </c>
      <c r="AO2359" s="18">
        <f t="shared" si="5349"/>
        <v>26250</v>
      </c>
      <c r="AP2359" s="18">
        <f t="shared" si="5350"/>
        <v>26250</v>
      </c>
      <c r="AQ2359" s="18">
        <f t="shared" si="5368"/>
        <v>0</v>
      </c>
      <c r="AR2359" s="18">
        <f t="shared" si="5351"/>
        <v>26250</v>
      </c>
      <c r="AS2359" s="18">
        <f t="shared" si="5368"/>
        <v>0</v>
      </c>
      <c r="AT2359" s="18">
        <f t="shared" si="5368"/>
        <v>0</v>
      </c>
      <c r="AU2359" s="18">
        <f t="shared" si="5368"/>
        <v>0</v>
      </c>
      <c r="AV2359" s="18">
        <f t="shared" si="5365"/>
        <v>26250</v>
      </c>
      <c r="AW2359" s="18">
        <f t="shared" si="5366"/>
        <v>26250</v>
      </c>
      <c r="AX2359" s="18">
        <f t="shared" si="5367"/>
        <v>26250</v>
      </c>
      <c r="AY2359" s="18">
        <f t="shared" si="5368"/>
        <v>0</v>
      </c>
      <c r="AZ2359" s="18">
        <f t="shared" si="5368"/>
        <v>0</v>
      </c>
      <c r="BA2359" s="18">
        <f t="shared" si="5363"/>
        <v>26250</v>
      </c>
      <c r="BB2359" s="18">
        <f t="shared" si="5364"/>
        <v>26250</v>
      </c>
      <c r="BC2359" s="18">
        <f t="shared" si="5368"/>
        <v>0</v>
      </c>
      <c r="BD2359" s="18">
        <f t="shared" si="5368"/>
        <v>0</v>
      </c>
      <c r="BE2359" s="18">
        <f t="shared" si="5368"/>
        <v>0</v>
      </c>
      <c r="BF2359" s="18">
        <f t="shared" si="5353"/>
        <v>26250</v>
      </c>
      <c r="BG2359" s="18">
        <f t="shared" si="5354"/>
        <v>26250</v>
      </c>
      <c r="BH2359" s="18">
        <f t="shared" si="5355"/>
        <v>26250</v>
      </c>
      <c r="BI2359" s="18">
        <f t="shared" si="5368"/>
        <v>0</v>
      </c>
      <c r="BJ2359" s="25"/>
      <c r="BK2359" s="36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</row>
    <row r="2360" spans="1:92" x14ac:dyDescent="0.3">
      <c r="A2360" s="19" t="s">
        <v>958</v>
      </c>
      <c r="B2360" s="50">
        <v>410</v>
      </c>
      <c r="C2360" s="51" t="s">
        <v>137</v>
      </c>
      <c r="D2360" s="51" t="s">
        <v>28</v>
      </c>
      <c r="E2360" s="14" t="s">
        <v>429</v>
      </c>
      <c r="F2360" s="18">
        <v>26250</v>
      </c>
      <c r="G2360" s="18">
        <v>26250</v>
      </c>
      <c r="H2360" s="18">
        <v>26250</v>
      </c>
      <c r="I2360" s="18"/>
      <c r="J2360" s="18"/>
      <c r="K2360" s="18"/>
      <c r="L2360" s="18">
        <f t="shared" si="5298"/>
        <v>26250</v>
      </c>
      <c r="M2360" s="18">
        <f t="shared" si="5299"/>
        <v>26250</v>
      </c>
      <c r="N2360" s="18">
        <f t="shared" si="5300"/>
        <v>26250</v>
      </c>
      <c r="O2360" s="18"/>
      <c r="P2360" s="18"/>
      <c r="Q2360" s="18"/>
      <c r="R2360" s="18">
        <f t="shared" si="5336"/>
        <v>26250</v>
      </c>
      <c r="S2360" s="18">
        <f t="shared" si="5337"/>
        <v>26250</v>
      </c>
      <c r="T2360" s="18">
        <f t="shared" si="5338"/>
        <v>26250</v>
      </c>
      <c r="U2360" s="18"/>
      <c r="V2360" s="18"/>
      <c r="W2360" s="18"/>
      <c r="X2360" s="18">
        <f t="shared" si="5339"/>
        <v>26250</v>
      </c>
      <c r="Y2360" s="18">
        <f t="shared" si="5340"/>
        <v>26250</v>
      </c>
      <c r="Z2360" s="18">
        <f t="shared" si="5341"/>
        <v>26250</v>
      </c>
      <c r="AA2360" s="18"/>
      <c r="AB2360" s="18"/>
      <c r="AC2360" s="18"/>
      <c r="AD2360" s="18">
        <f t="shared" si="5342"/>
        <v>26250</v>
      </c>
      <c r="AE2360" s="18">
        <f t="shared" si="5343"/>
        <v>26250</v>
      </c>
      <c r="AF2360" s="18">
        <f t="shared" si="5344"/>
        <v>26250</v>
      </c>
      <c r="AG2360" s="18"/>
      <c r="AH2360" s="18">
        <f t="shared" si="5302"/>
        <v>26250</v>
      </c>
      <c r="AI2360" s="18">
        <f t="shared" si="5303"/>
        <v>26250</v>
      </c>
      <c r="AJ2360" s="18">
        <f t="shared" si="5304"/>
        <v>26250</v>
      </c>
      <c r="AK2360" s="18"/>
      <c r="AL2360" s="18"/>
      <c r="AM2360" s="18"/>
      <c r="AN2360" s="18">
        <f t="shared" si="5348"/>
        <v>26250</v>
      </c>
      <c r="AO2360" s="18">
        <f t="shared" si="5349"/>
        <v>26250</v>
      </c>
      <c r="AP2360" s="18">
        <f t="shared" si="5350"/>
        <v>26250</v>
      </c>
      <c r="AQ2360" s="18"/>
      <c r="AR2360" s="18">
        <f t="shared" si="5351"/>
        <v>26250</v>
      </c>
      <c r="AS2360" s="18"/>
      <c r="AT2360" s="18"/>
      <c r="AU2360" s="18"/>
      <c r="AV2360" s="18">
        <f t="shared" si="5365"/>
        <v>26250</v>
      </c>
      <c r="AW2360" s="18">
        <f t="shared" si="5366"/>
        <v>26250</v>
      </c>
      <c r="AX2360" s="18">
        <f t="shared" si="5367"/>
        <v>26250</v>
      </c>
      <c r="AY2360" s="18"/>
      <c r="AZ2360" s="18"/>
      <c r="BA2360" s="18">
        <f t="shared" si="5363"/>
        <v>26250</v>
      </c>
      <c r="BB2360" s="18">
        <f t="shared" si="5364"/>
        <v>26250</v>
      </c>
      <c r="BC2360" s="18"/>
      <c r="BD2360" s="18"/>
      <c r="BE2360" s="18"/>
      <c r="BF2360" s="18">
        <f t="shared" si="5353"/>
        <v>26250</v>
      </c>
      <c r="BG2360" s="18">
        <f t="shared" si="5354"/>
        <v>26250</v>
      </c>
      <c r="BH2360" s="18">
        <f t="shared" si="5355"/>
        <v>26250</v>
      </c>
      <c r="BI2360" s="18"/>
      <c r="BJ2360" s="25"/>
      <c r="BK2360" s="36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</row>
    <row r="2361" spans="1:92" ht="93.6" hidden="1" x14ac:dyDescent="0.3">
      <c r="A2361" s="19" t="s">
        <v>960</v>
      </c>
      <c r="B2361" s="19"/>
      <c r="C2361" s="19"/>
      <c r="D2361" s="19"/>
      <c r="E2361" s="14" t="s">
        <v>671</v>
      </c>
      <c r="F2361" s="18">
        <f t="shared" ref="F2361:BI2363" si="5369">F2362</f>
        <v>0</v>
      </c>
      <c r="G2361" s="18">
        <f t="shared" si="5369"/>
        <v>0</v>
      </c>
      <c r="H2361" s="18">
        <f t="shared" si="5369"/>
        <v>0</v>
      </c>
      <c r="I2361" s="18">
        <f t="shared" si="5369"/>
        <v>0</v>
      </c>
      <c r="J2361" s="18">
        <f t="shared" si="5369"/>
        <v>0</v>
      </c>
      <c r="K2361" s="18">
        <f t="shared" si="5369"/>
        <v>0</v>
      </c>
      <c r="L2361" s="18">
        <f t="shared" si="5298"/>
        <v>0</v>
      </c>
      <c r="M2361" s="18">
        <f t="shared" si="5299"/>
        <v>0</v>
      </c>
      <c r="N2361" s="18">
        <f t="shared" si="5300"/>
        <v>0</v>
      </c>
      <c r="O2361" s="18">
        <f t="shared" si="5369"/>
        <v>0</v>
      </c>
      <c r="P2361" s="18">
        <f t="shared" si="5369"/>
        <v>0</v>
      </c>
      <c r="Q2361" s="18">
        <f t="shared" si="5369"/>
        <v>0</v>
      </c>
      <c r="R2361" s="18">
        <f t="shared" si="5336"/>
        <v>0</v>
      </c>
      <c r="S2361" s="18">
        <f t="shared" si="5337"/>
        <v>0</v>
      </c>
      <c r="T2361" s="18">
        <f t="shared" si="5338"/>
        <v>0</v>
      </c>
      <c r="U2361" s="18">
        <f t="shared" si="5369"/>
        <v>0</v>
      </c>
      <c r="V2361" s="18">
        <f t="shared" si="5369"/>
        <v>0</v>
      </c>
      <c r="W2361" s="18">
        <f t="shared" si="5369"/>
        <v>0</v>
      </c>
      <c r="X2361" s="18">
        <f t="shared" si="5339"/>
        <v>0</v>
      </c>
      <c r="Y2361" s="18">
        <f t="shared" si="5340"/>
        <v>0</v>
      </c>
      <c r="Z2361" s="18">
        <f t="shared" si="5341"/>
        <v>0</v>
      </c>
      <c r="AA2361" s="18">
        <f t="shared" si="5369"/>
        <v>0</v>
      </c>
      <c r="AB2361" s="18">
        <f t="shared" si="5369"/>
        <v>0</v>
      </c>
      <c r="AC2361" s="18">
        <f t="shared" si="5369"/>
        <v>0</v>
      </c>
      <c r="AD2361" s="18">
        <f t="shared" si="5342"/>
        <v>0</v>
      </c>
      <c r="AE2361" s="18">
        <f t="shared" si="5343"/>
        <v>0</v>
      </c>
      <c r="AF2361" s="18">
        <f t="shared" si="5344"/>
        <v>0</v>
      </c>
      <c r="AG2361" s="18">
        <f t="shared" si="5369"/>
        <v>0</v>
      </c>
      <c r="AH2361" s="18">
        <f t="shared" si="5302"/>
        <v>0</v>
      </c>
      <c r="AI2361" s="18">
        <f t="shared" si="5303"/>
        <v>0</v>
      </c>
      <c r="AJ2361" s="18">
        <f t="shared" si="5304"/>
        <v>0</v>
      </c>
      <c r="AK2361" s="18">
        <f t="shared" si="5369"/>
        <v>0</v>
      </c>
      <c r="AL2361" s="18">
        <f t="shared" si="5369"/>
        <v>0</v>
      </c>
      <c r="AM2361" s="18">
        <f t="shared" si="5369"/>
        <v>0</v>
      </c>
      <c r="AN2361" s="18">
        <f t="shared" si="5348"/>
        <v>0</v>
      </c>
      <c r="AO2361" s="18">
        <f t="shared" si="5349"/>
        <v>0</v>
      </c>
      <c r="AP2361" s="18">
        <f t="shared" si="5350"/>
        <v>0</v>
      </c>
      <c r="AQ2361" s="18">
        <f t="shared" si="5369"/>
        <v>0</v>
      </c>
      <c r="AR2361" s="18">
        <f t="shared" si="5351"/>
        <v>0</v>
      </c>
      <c r="AS2361" s="18">
        <f t="shared" si="5369"/>
        <v>0</v>
      </c>
      <c r="AT2361" s="18">
        <f t="shared" si="5369"/>
        <v>0</v>
      </c>
      <c r="AU2361" s="18">
        <f t="shared" si="5369"/>
        <v>0</v>
      </c>
      <c r="AV2361" s="18">
        <f t="shared" si="5365"/>
        <v>0</v>
      </c>
      <c r="AW2361" s="18">
        <f t="shared" si="5366"/>
        <v>0</v>
      </c>
      <c r="AX2361" s="18">
        <f t="shared" si="5367"/>
        <v>0</v>
      </c>
      <c r="AY2361" s="18">
        <f t="shared" si="5369"/>
        <v>0</v>
      </c>
      <c r="AZ2361" s="18">
        <f t="shared" si="5369"/>
        <v>0</v>
      </c>
      <c r="BA2361" s="18">
        <f t="shared" si="5363"/>
        <v>0</v>
      </c>
      <c r="BB2361" s="18">
        <f t="shared" si="5364"/>
        <v>0</v>
      </c>
      <c r="BC2361" s="18">
        <f t="shared" si="5369"/>
        <v>0</v>
      </c>
      <c r="BD2361" s="18">
        <f t="shared" si="5369"/>
        <v>0</v>
      </c>
      <c r="BE2361" s="18">
        <f t="shared" si="5369"/>
        <v>0</v>
      </c>
      <c r="BF2361" s="18">
        <f t="shared" si="5353"/>
        <v>0</v>
      </c>
      <c r="BG2361" s="18">
        <f t="shared" si="5354"/>
        <v>0</v>
      </c>
      <c r="BH2361" s="18">
        <f t="shared" si="5355"/>
        <v>0</v>
      </c>
      <c r="BI2361" s="18">
        <f t="shared" si="5369"/>
        <v>0</v>
      </c>
      <c r="BJ2361" s="25">
        <v>0</v>
      </c>
      <c r="BK2361" s="36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</row>
    <row r="2362" spans="1:92" ht="46.8" hidden="1" x14ac:dyDescent="0.3">
      <c r="A2362" s="19" t="s">
        <v>960</v>
      </c>
      <c r="B2362" s="43">
        <v>400</v>
      </c>
      <c r="C2362" s="47"/>
      <c r="D2362" s="47"/>
      <c r="E2362" s="14" t="s">
        <v>457</v>
      </c>
      <c r="F2362" s="18">
        <f t="shared" si="5369"/>
        <v>0</v>
      </c>
      <c r="G2362" s="18">
        <f t="shared" si="5369"/>
        <v>0</v>
      </c>
      <c r="H2362" s="18">
        <f t="shared" si="5369"/>
        <v>0</v>
      </c>
      <c r="I2362" s="18">
        <f t="shared" si="5369"/>
        <v>0</v>
      </c>
      <c r="J2362" s="18">
        <f t="shared" si="5369"/>
        <v>0</v>
      </c>
      <c r="K2362" s="18">
        <f t="shared" si="5369"/>
        <v>0</v>
      </c>
      <c r="L2362" s="18">
        <f t="shared" si="5298"/>
        <v>0</v>
      </c>
      <c r="M2362" s="18">
        <f t="shared" si="5299"/>
        <v>0</v>
      </c>
      <c r="N2362" s="18">
        <f t="shared" si="5300"/>
        <v>0</v>
      </c>
      <c r="O2362" s="18">
        <f t="shared" si="5369"/>
        <v>0</v>
      </c>
      <c r="P2362" s="18">
        <f t="shared" si="5369"/>
        <v>0</v>
      </c>
      <c r="Q2362" s="18">
        <f t="shared" si="5369"/>
        <v>0</v>
      </c>
      <c r="R2362" s="18">
        <f t="shared" si="5336"/>
        <v>0</v>
      </c>
      <c r="S2362" s="18">
        <f t="shared" si="5337"/>
        <v>0</v>
      </c>
      <c r="T2362" s="18">
        <f t="shared" si="5338"/>
        <v>0</v>
      </c>
      <c r="U2362" s="18">
        <f t="shared" si="5369"/>
        <v>0</v>
      </c>
      <c r="V2362" s="18">
        <f t="shared" si="5369"/>
        <v>0</v>
      </c>
      <c r="W2362" s="18">
        <f t="shared" si="5369"/>
        <v>0</v>
      </c>
      <c r="X2362" s="18">
        <f t="shared" si="5339"/>
        <v>0</v>
      </c>
      <c r="Y2362" s="18">
        <f t="shared" si="5340"/>
        <v>0</v>
      </c>
      <c r="Z2362" s="18">
        <f t="shared" si="5341"/>
        <v>0</v>
      </c>
      <c r="AA2362" s="18">
        <f t="shared" si="5369"/>
        <v>0</v>
      </c>
      <c r="AB2362" s="18">
        <f t="shared" si="5369"/>
        <v>0</v>
      </c>
      <c r="AC2362" s="18">
        <f t="shared" si="5369"/>
        <v>0</v>
      </c>
      <c r="AD2362" s="18">
        <f t="shared" si="5342"/>
        <v>0</v>
      </c>
      <c r="AE2362" s="18">
        <f t="shared" si="5343"/>
        <v>0</v>
      </c>
      <c r="AF2362" s="18">
        <f t="shared" si="5344"/>
        <v>0</v>
      </c>
      <c r="AG2362" s="18">
        <f t="shared" si="5369"/>
        <v>0</v>
      </c>
      <c r="AH2362" s="18">
        <f t="shared" si="5302"/>
        <v>0</v>
      </c>
      <c r="AI2362" s="18">
        <f t="shared" si="5303"/>
        <v>0</v>
      </c>
      <c r="AJ2362" s="18">
        <f t="shared" si="5304"/>
        <v>0</v>
      </c>
      <c r="AK2362" s="18">
        <f t="shared" si="5369"/>
        <v>0</v>
      </c>
      <c r="AL2362" s="18">
        <f t="shared" si="5369"/>
        <v>0</v>
      </c>
      <c r="AM2362" s="18">
        <f t="shared" si="5369"/>
        <v>0</v>
      </c>
      <c r="AN2362" s="18">
        <f t="shared" si="5348"/>
        <v>0</v>
      </c>
      <c r="AO2362" s="18">
        <f t="shared" si="5349"/>
        <v>0</v>
      </c>
      <c r="AP2362" s="18">
        <f t="shared" si="5350"/>
        <v>0</v>
      </c>
      <c r="AQ2362" s="18">
        <f t="shared" si="5369"/>
        <v>0</v>
      </c>
      <c r="AR2362" s="18">
        <f t="shared" si="5351"/>
        <v>0</v>
      </c>
      <c r="AS2362" s="18">
        <f t="shared" si="5369"/>
        <v>0</v>
      </c>
      <c r="AT2362" s="18">
        <f t="shared" si="5369"/>
        <v>0</v>
      </c>
      <c r="AU2362" s="18">
        <f t="shared" si="5369"/>
        <v>0</v>
      </c>
      <c r="AV2362" s="18">
        <f t="shared" si="5365"/>
        <v>0</v>
      </c>
      <c r="AW2362" s="18">
        <f t="shared" si="5366"/>
        <v>0</v>
      </c>
      <c r="AX2362" s="18">
        <f t="shared" si="5367"/>
        <v>0</v>
      </c>
      <c r="AY2362" s="18">
        <f t="shared" si="5369"/>
        <v>0</v>
      </c>
      <c r="AZ2362" s="18">
        <f t="shared" si="5369"/>
        <v>0</v>
      </c>
      <c r="BA2362" s="18">
        <f t="shared" si="5363"/>
        <v>0</v>
      </c>
      <c r="BB2362" s="18">
        <f t="shared" si="5364"/>
        <v>0</v>
      </c>
      <c r="BC2362" s="18">
        <f t="shared" si="5369"/>
        <v>0</v>
      </c>
      <c r="BD2362" s="18">
        <f t="shared" si="5369"/>
        <v>0</v>
      </c>
      <c r="BE2362" s="18">
        <f t="shared" si="5369"/>
        <v>0</v>
      </c>
      <c r="BF2362" s="18">
        <f t="shared" si="5353"/>
        <v>0</v>
      </c>
      <c r="BG2362" s="18">
        <f t="shared" si="5354"/>
        <v>0</v>
      </c>
      <c r="BH2362" s="18">
        <f t="shared" si="5355"/>
        <v>0</v>
      </c>
      <c r="BI2362" s="18">
        <f t="shared" si="5369"/>
        <v>0</v>
      </c>
      <c r="BJ2362" s="25">
        <v>0</v>
      </c>
      <c r="BK2362" s="36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</row>
    <row r="2363" spans="1:92" hidden="1" x14ac:dyDescent="0.3">
      <c r="A2363" s="19" t="s">
        <v>960</v>
      </c>
      <c r="B2363" s="43">
        <v>410</v>
      </c>
      <c r="C2363" s="47"/>
      <c r="D2363" s="47"/>
      <c r="E2363" s="14" t="s">
        <v>470</v>
      </c>
      <c r="F2363" s="18">
        <f t="shared" si="5369"/>
        <v>0</v>
      </c>
      <c r="G2363" s="18">
        <f t="shared" si="5369"/>
        <v>0</v>
      </c>
      <c r="H2363" s="18">
        <f t="shared" si="5369"/>
        <v>0</v>
      </c>
      <c r="I2363" s="18">
        <f t="shared" si="5369"/>
        <v>0</v>
      </c>
      <c r="J2363" s="18">
        <f t="shared" si="5369"/>
        <v>0</v>
      </c>
      <c r="K2363" s="18">
        <f t="shared" si="5369"/>
        <v>0</v>
      </c>
      <c r="L2363" s="18">
        <f t="shared" si="5298"/>
        <v>0</v>
      </c>
      <c r="M2363" s="18">
        <f t="shared" si="5299"/>
        <v>0</v>
      </c>
      <c r="N2363" s="18">
        <f t="shared" si="5300"/>
        <v>0</v>
      </c>
      <c r="O2363" s="18">
        <f t="shared" si="5369"/>
        <v>0</v>
      </c>
      <c r="P2363" s="18">
        <f t="shared" si="5369"/>
        <v>0</v>
      </c>
      <c r="Q2363" s="18">
        <f t="shared" si="5369"/>
        <v>0</v>
      </c>
      <c r="R2363" s="18">
        <f t="shared" si="5336"/>
        <v>0</v>
      </c>
      <c r="S2363" s="18">
        <f t="shared" si="5337"/>
        <v>0</v>
      </c>
      <c r="T2363" s="18">
        <f t="shared" si="5338"/>
        <v>0</v>
      </c>
      <c r="U2363" s="18">
        <f t="shared" si="5369"/>
        <v>0</v>
      </c>
      <c r="V2363" s="18">
        <f t="shared" si="5369"/>
        <v>0</v>
      </c>
      <c r="W2363" s="18">
        <f t="shared" si="5369"/>
        <v>0</v>
      </c>
      <c r="X2363" s="18">
        <f t="shared" si="5339"/>
        <v>0</v>
      </c>
      <c r="Y2363" s="18">
        <f t="shared" si="5340"/>
        <v>0</v>
      </c>
      <c r="Z2363" s="18">
        <f t="shared" si="5341"/>
        <v>0</v>
      </c>
      <c r="AA2363" s="18">
        <f t="shared" si="5369"/>
        <v>0</v>
      </c>
      <c r="AB2363" s="18">
        <f t="shared" si="5369"/>
        <v>0</v>
      </c>
      <c r="AC2363" s="18">
        <f t="shared" si="5369"/>
        <v>0</v>
      </c>
      <c r="AD2363" s="18">
        <f t="shared" si="5342"/>
        <v>0</v>
      </c>
      <c r="AE2363" s="18">
        <f t="shared" si="5343"/>
        <v>0</v>
      </c>
      <c r="AF2363" s="18">
        <f t="shared" si="5344"/>
        <v>0</v>
      </c>
      <c r="AG2363" s="18">
        <f t="shared" si="5369"/>
        <v>0</v>
      </c>
      <c r="AH2363" s="18">
        <f t="shared" si="5302"/>
        <v>0</v>
      </c>
      <c r="AI2363" s="18">
        <f t="shared" si="5303"/>
        <v>0</v>
      </c>
      <c r="AJ2363" s="18">
        <f t="shared" si="5304"/>
        <v>0</v>
      </c>
      <c r="AK2363" s="18">
        <f t="shared" si="5369"/>
        <v>0</v>
      </c>
      <c r="AL2363" s="18">
        <f t="shared" si="5369"/>
        <v>0</v>
      </c>
      <c r="AM2363" s="18">
        <f t="shared" si="5369"/>
        <v>0</v>
      </c>
      <c r="AN2363" s="18">
        <f t="shared" si="5348"/>
        <v>0</v>
      </c>
      <c r="AO2363" s="18">
        <f t="shared" si="5349"/>
        <v>0</v>
      </c>
      <c r="AP2363" s="18">
        <f t="shared" si="5350"/>
        <v>0</v>
      </c>
      <c r="AQ2363" s="18">
        <f t="shared" si="5369"/>
        <v>0</v>
      </c>
      <c r="AR2363" s="18">
        <f t="shared" si="5351"/>
        <v>0</v>
      </c>
      <c r="AS2363" s="18">
        <f t="shared" si="5369"/>
        <v>0</v>
      </c>
      <c r="AT2363" s="18">
        <f t="shared" si="5369"/>
        <v>0</v>
      </c>
      <c r="AU2363" s="18">
        <f t="shared" si="5369"/>
        <v>0</v>
      </c>
      <c r="AV2363" s="18">
        <f t="shared" si="5365"/>
        <v>0</v>
      </c>
      <c r="AW2363" s="18">
        <f t="shared" si="5366"/>
        <v>0</v>
      </c>
      <c r="AX2363" s="18">
        <f t="shared" si="5367"/>
        <v>0</v>
      </c>
      <c r="AY2363" s="18">
        <f t="shared" si="5369"/>
        <v>0</v>
      </c>
      <c r="AZ2363" s="18">
        <f t="shared" si="5369"/>
        <v>0</v>
      </c>
      <c r="BA2363" s="18">
        <f t="shared" si="5363"/>
        <v>0</v>
      </c>
      <c r="BB2363" s="18">
        <f t="shared" si="5364"/>
        <v>0</v>
      </c>
      <c r="BC2363" s="18">
        <f t="shared" si="5369"/>
        <v>0</v>
      </c>
      <c r="BD2363" s="18">
        <f t="shared" si="5369"/>
        <v>0</v>
      </c>
      <c r="BE2363" s="18">
        <f t="shared" si="5369"/>
        <v>0</v>
      </c>
      <c r="BF2363" s="18">
        <f t="shared" si="5353"/>
        <v>0</v>
      </c>
      <c r="BG2363" s="18">
        <f t="shared" si="5354"/>
        <v>0</v>
      </c>
      <c r="BH2363" s="18">
        <f t="shared" si="5355"/>
        <v>0</v>
      </c>
      <c r="BI2363" s="18">
        <f t="shared" si="5369"/>
        <v>0</v>
      </c>
      <c r="BJ2363" s="25">
        <v>0</v>
      </c>
      <c r="BK2363" s="36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</row>
    <row r="2364" spans="1:92" hidden="1" x14ac:dyDescent="0.3">
      <c r="A2364" s="19" t="s">
        <v>960</v>
      </c>
      <c r="B2364" s="43">
        <v>410</v>
      </c>
      <c r="C2364" s="47" t="s">
        <v>137</v>
      </c>
      <c r="D2364" s="47" t="s">
        <v>28</v>
      </c>
      <c r="E2364" s="14" t="s">
        <v>429</v>
      </c>
      <c r="F2364" s="18">
        <v>0</v>
      </c>
      <c r="G2364" s="18">
        <v>0</v>
      </c>
      <c r="H2364" s="18">
        <v>0</v>
      </c>
      <c r="I2364" s="18"/>
      <c r="J2364" s="18"/>
      <c r="K2364" s="18"/>
      <c r="L2364" s="18">
        <f t="shared" si="5298"/>
        <v>0</v>
      </c>
      <c r="M2364" s="18">
        <f t="shared" si="5299"/>
        <v>0</v>
      </c>
      <c r="N2364" s="18">
        <f t="shared" si="5300"/>
        <v>0</v>
      </c>
      <c r="O2364" s="18"/>
      <c r="P2364" s="18"/>
      <c r="Q2364" s="18"/>
      <c r="R2364" s="18">
        <f t="shared" si="5336"/>
        <v>0</v>
      </c>
      <c r="S2364" s="18">
        <f t="shared" si="5337"/>
        <v>0</v>
      </c>
      <c r="T2364" s="18">
        <f t="shared" si="5338"/>
        <v>0</v>
      </c>
      <c r="U2364" s="18"/>
      <c r="V2364" s="18"/>
      <c r="W2364" s="18"/>
      <c r="X2364" s="18">
        <f t="shared" si="5339"/>
        <v>0</v>
      </c>
      <c r="Y2364" s="18">
        <f t="shared" si="5340"/>
        <v>0</v>
      </c>
      <c r="Z2364" s="18">
        <f t="shared" si="5341"/>
        <v>0</v>
      </c>
      <c r="AA2364" s="18"/>
      <c r="AB2364" s="18"/>
      <c r="AC2364" s="18"/>
      <c r="AD2364" s="18">
        <f t="shared" si="5342"/>
        <v>0</v>
      </c>
      <c r="AE2364" s="18">
        <f t="shared" si="5343"/>
        <v>0</v>
      </c>
      <c r="AF2364" s="18">
        <f t="shared" si="5344"/>
        <v>0</v>
      </c>
      <c r="AG2364" s="18"/>
      <c r="AH2364" s="18">
        <f t="shared" si="5302"/>
        <v>0</v>
      </c>
      <c r="AI2364" s="18">
        <f t="shared" si="5303"/>
        <v>0</v>
      </c>
      <c r="AJ2364" s="18">
        <f t="shared" si="5304"/>
        <v>0</v>
      </c>
      <c r="AK2364" s="18"/>
      <c r="AL2364" s="18"/>
      <c r="AM2364" s="18"/>
      <c r="AN2364" s="18">
        <f t="shared" si="5348"/>
        <v>0</v>
      </c>
      <c r="AO2364" s="18">
        <f t="shared" si="5349"/>
        <v>0</v>
      </c>
      <c r="AP2364" s="18">
        <f t="shared" si="5350"/>
        <v>0</v>
      </c>
      <c r="AQ2364" s="18"/>
      <c r="AR2364" s="18">
        <f t="shared" si="5351"/>
        <v>0</v>
      </c>
      <c r="AS2364" s="18"/>
      <c r="AT2364" s="18"/>
      <c r="AU2364" s="18"/>
      <c r="AV2364" s="18">
        <f t="shared" si="5365"/>
        <v>0</v>
      </c>
      <c r="AW2364" s="18">
        <f t="shared" si="5366"/>
        <v>0</v>
      </c>
      <c r="AX2364" s="18">
        <f t="shared" si="5367"/>
        <v>0</v>
      </c>
      <c r="AY2364" s="18"/>
      <c r="AZ2364" s="18"/>
      <c r="BA2364" s="18">
        <f t="shared" si="5363"/>
        <v>0</v>
      </c>
      <c r="BB2364" s="18">
        <f t="shared" si="5364"/>
        <v>0</v>
      </c>
      <c r="BC2364" s="18"/>
      <c r="BD2364" s="18"/>
      <c r="BE2364" s="18"/>
      <c r="BF2364" s="18">
        <f t="shared" si="5353"/>
        <v>0</v>
      </c>
      <c r="BG2364" s="18">
        <f t="shared" si="5354"/>
        <v>0</v>
      </c>
      <c r="BH2364" s="18">
        <f t="shared" si="5355"/>
        <v>0</v>
      </c>
      <c r="BI2364" s="18"/>
      <c r="BJ2364" s="25">
        <v>0</v>
      </c>
      <c r="BK2364" s="36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</row>
    <row r="2365" spans="1:92" ht="93.6" x14ac:dyDescent="0.3">
      <c r="A2365" s="19" t="s">
        <v>961</v>
      </c>
      <c r="B2365" s="19"/>
      <c r="C2365" s="19"/>
      <c r="D2365" s="19"/>
      <c r="E2365" s="14" t="s">
        <v>978</v>
      </c>
      <c r="F2365" s="18">
        <f t="shared" ref="F2365:BI2367" si="5370">F2366</f>
        <v>0</v>
      </c>
      <c r="G2365" s="18">
        <f t="shared" si="5370"/>
        <v>0</v>
      </c>
      <c r="H2365" s="18">
        <f t="shared" si="5370"/>
        <v>0</v>
      </c>
      <c r="I2365" s="18">
        <f t="shared" si="5370"/>
        <v>0</v>
      </c>
      <c r="J2365" s="18">
        <f t="shared" si="5370"/>
        <v>0</v>
      </c>
      <c r="K2365" s="18">
        <f t="shared" si="5370"/>
        <v>0</v>
      </c>
      <c r="L2365" s="18">
        <f t="shared" si="5298"/>
        <v>0</v>
      </c>
      <c r="M2365" s="18">
        <f t="shared" si="5299"/>
        <v>0</v>
      </c>
      <c r="N2365" s="18">
        <f t="shared" si="5300"/>
        <v>0</v>
      </c>
      <c r="O2365" s="18">
        <f t="shared" si="5370"/>
        <v>13812.6</v>
      </c>
      <c r="P2365" s="18">
        <f t="shared" si="5370"/>
        <v>0</v>
      </c>
      <c r="Q2365" s="18">
        <f t="shared" si="5370"/>
        <v>0</v>
      </c>
      <c r="R2365" s="18">
        <f t="shared" si="5336"/>
        <v>13812.6</v>
      </c>
      <c r="S2365" s="18">
        <f t="shared" si="5337"/>
        <v>0</v>
      </c>
      <c r="T2365" s="18">
        <f t="shared" si="5338"/>
        <v>0</v>
      </c>
      <c r="U2365" s="18">
        <f t="shared" si="5370"/>
        <v>0</v>
      </c>
      <c r="V2365" s="18">
        <f t="shared" si="5370"/>
        <v>0</v>
      </c>
      <c r="W2365" s="18">
        <f t="shared" si="5370"/>
        <v>0</v>
      </c>
      <c r="X2365" s="18">
        <f t="shared" si="5339"/>
        <v>13812.6</v>
      </c>
      <c r="Y2365" s="18">
        <f t="shared" si="5340"/>
        <v>0</v>
      </c>
      <c r="Z2365" s="18">
        <f t="shared" si="5341"/>
        <v>0</v>
      </c>
      <c r="AA2365" s="18">
        <f t="shared" si="5370"/>
        <v>0</v>
      </c>
      <c r="AB2365" s="18">
        <f t="shared" si="5370"/>
        <v>0</v>
      </c>
      <c r="AC2365" s="18">
        <f t="shared" si="5370"/>
        <v>0</v>
      </c>
      <c r="AD2365" s="18">
        <f t="shared" si="5342"/>
        <v>13812.6</v>
      </c>
      <c r="AE2365" s="18">
        <f t="shared" si="5343"/>
        <v>0</v>
      </c>
      <c r="AF2365" s="18">
        <f t="shared" si="5344"/>
        <v>0</v>
      </c>
      <c r="AG2365" s="18">
        <f t="shared" si="5370"/>
        <v>0</v>
      </c>
      <c r="AH2365" s="18">
        <f t="shared" si="5302"/>
        <v>13812.6</v>
      </c>
      <c r="AI2365" s="18">
        <f t="shared" si="5303"/>
        <v>0</v>
      </c>
      <c r="AJ2365" s="18">
        <f t="shared" si="5304"/>
        <v>0</v>
      </c>
      <c r="AK2365" s="18">
        <f t="shared" si="5370"/>
        <v>0</v>
      </c>
      <c r="AL2365" s="18">
        <f t="shared" si="5370"/>
        <v>0</v>
      </c>
      <c r="AM2365" s="18">
        <f t="shared" si="5370"/>
        <v>0</v>
      </c>
      <c r="AN2365" s="18">
        <f t="shared" si="5348"/>
        <v>13812.6</v>
      </c>
      <c r="AO2365" s="18">
        <f t="shared" si="5349"/>
        <v>0</v>
      </c>
      <c r="AP2365" s="18">
        <f t="shared" si="5350"/>
        <v>0</v>
      </c>
      <c r="AQ2365" s="18">
        <f t="shared" si="5370"/>
        <v>0</v>
      </c>
      <c r="AR2365" s="18">
        <f t="shared" si="5351"/>
        <v>13812.6</v>
      </c>
      <c r="AS2365" s="18">
        <f t="shared" si="5370"/>
        <v>0</v>
      </c>
      <c r="AT2365" s="18">
        <f t="shared" si="5370"/>
        <v>0</v>
      </c>
      <c r="AU2365" s="18">
        <f t="shared" si="5370"/>
        <v>0</v>
      </c>
      <c r="AV2365" s="18">
        <f t="shared" si="5365"/>
        <v>13812.6</v>
      </c>
      <c r="AW2365" s="18">
        <f t="shared" si="5366"/>
        <v>0</v>
      </c>
      <c r="AX2365" s="18">
        <f t="shared" si="5367"/>
        <v>0</v>
      </c>
      <c r="AY2365" s="18">
        <f t="shared" si="5370"/>
        <v>0</v>
      </c>
      <c r="AZ2365" s="18">
        <f t="shared" si="5370"/>
        <v>0</v>
      </c>
      <c r="BA2365" s="18">
        <f t="shared" si="5363"/>
        <v>13812.6</v>
      </c>
      <c r="BB2365" s="18">
        <f t="shared" si="5364"/>
        <v>0</v>
      </c>
      <c r="BC2365" s="18">
        <f t="shared" si="5370"/>
        <v>0</v>
      </c>
      <c r="BD2365" s="18">
        <f t="shared" si="5370"/>
        <v>0</v>
      </c>
      <c r="BE2365" s="18">
        <f t="shared" si="5370"/>
        <v>0</v>
      </c>
      <c r="BF2365" s="18">
        <f t="shared" si="5353"/>
        <v>13812.6</v>
      </c>
      <c r="BG2365" s="18">
        <f t="shared" si="5354"/>
        <v>0</v>
      </c>
      <c r="BH2365" s="18">
        <f t="shared" si="5355"/>
        <v>0</v>
      </c>
      <c r="BI2365" s="18">
        <f t="shared" si="5370"/>
        <v>0</v>
      </c>
      <c r="BJ2365" s="25"/>
      <c r="BK2365" s="36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</row>
    <row r="2366" spans="1:92" ht="46.8" x14ac:dyDescent="0.3">
      <c r="A2366" s="19" t="s">
        <v>961</v>
      </c>
      <c r="B2366" s="50">
        <v>400</v>
      </c>
      <c r="C2366" s="51"/>
      <c r="D2366" s="51"/>
      <c r="E2366" s="14" t="s">
        <v>457</v>
      </c>
      <c r="F2366" s="18">
        <f t="shared" si="5370"/>
        <v>0</v>
      </c>
      <c r="G2366" s="18">
        <f t="shared" si="5370"/>
        <v>0</v>
      </c>
      <c r="H2366" s="18">
        <f t="shared" si="5370"/>
        <v>0</v>
      </c>
      <c r="I2366" s="18">
        <f t="shared" si="5370"/>
        <v>0</v>
      </c>
      <c r="J2366" s="18">
        <f t="shared" si="5370"/>
        <v>0</v>
      </c>
      <c r="K2366" s="18">
        <f t="shared" si="5370"/>
        <v>0</v>
      </c>
      <c r="L2366" s="18">
        <f t="shared" si="5298"/>
        <v>0</v>
      </c>
      <c r="M2366" s="18">
        <f t="shared" si="5299"/>
        <v>0</v>
      </c>
      <c r="N2366" s="18">
        <f t="shared" si="5300"/>
        <v>0</v>
      </c>
      <c r="O2366" s="18">
        <f t="shared" si="5370"/>
        <v>13812.6</v>
      </c>
      <c r="P2366" s="18">
        <f t="shared" si="5370"/>
        <v>0</v>
      </c>
      <c r="Q2366" s="18">
        <f t="shared" si="5370"/>
        <v>0</v>
      </c>
      <c r="R2366" s="18">
        <f t="shared" si="5336"/>
        <v>13812.6</v>
      </c>
      <c r="S2366" s="18">
        <f t="shared" si="5337"/>
        <v>0</v>
      </c>
      <c r="T2366" s="18">
        <f t="shared" si="5338"/>
        <v>0</v>
      </c>
      <c r="U2366" s="18">
        <f t="shared" si="5370"/>
        <v>0</v>
      </c>
      <c r="V2366" s="18">
        <f t="shared" si="5370"/>
        <v>0</v>
      </c>
      <c r="W2366" s="18">
        <f t="shared" si="5370"/>
        <v>0</v>
      </c>
      <c r="X2366" s="18">
        <f t="shared" si="5339"/>
        <v>13812.6</v>
      </c>
      <c r="Y2366" s="18">
        <f t="shared" si="5340"/>
        <v>0</v>
      </c>
      <c r="Z2366" s="18">
        <f t="shared" si="5341"/>
        <v>0</v>
      </c>
      <c r="AA2366" s="18">
        <f t="shared" si="5370"/>
        <v>0</v>
      </c>
      <c r="AB2366" s="18">
        <f t="shared" si="5370"/>
        <v>0</v>
      </c>
      <c r="AC2366" s="18">
        <f t="shared" si="5370"/>
        <v>0</v>
      </c>
      <c r="AD2366" s="18">
        <f t="shared" si="5342"/>
        <v>13812.6</v>
      </c>
      <c r="AE2366" s="18">
        <f t="shared" si="5343"/>
        <v>0</v>
      </c>
      <c r="AF2366" s="18">
        <f t="shared" si="5344"/>
        <v>0</v>
      </c>
      <c r="AG2366" s="18">
        <f t="shared" si="5370"/>
        <v>0</v>
      </c>
      <c r="AH2366" s="18">
        <f t="shared" si="5302"/>
        <v>13812.6</v>
      </c>
      <c r="AI2366" s="18">
        <f t="shared" si="5303"/>
        <v>0</v>
      </c>
      <c r="AJ2366" s="18">
        <f t="shared" si="5304"/>
        <v>0</v>
      </c>
      <c r="AK2366" s="18">
        <f t="shared" si="5370"/>
        <v>0</v>
      </c>
      <c r="AL2366" s="18">
        <f t="shared" si="5370"/>
        <v>0</v>
      </c>
      <c r="AM2366" s="18">
        <f t="shared" si="5370"/>
        <v>0</v>
      </c>
      <c r="AN2366" s="18">
        <f t="shared" si="5348"/>
        <v>13812.6</v>
      </c>
      <c r="AO2366" s="18">
        <f t="shared" si="5349"/>
        <v>0</v>
      </c>
      <c r="AP2366" s="18">
        <f t="shared" si="5350"/>
        <v>0</v>
      </c>
      <c r="AQ2366" s="18">
        <f t="shared" si="5370"/>
        <v>0</v>
      </c>
      <c r="AR2366" s="18">
        <f t="shared" si="5351"/>
        <v>13812.6</v>
      </c>
      <c r="AS2366" s="18">
        <f t="shared" si="5370"/>
        <v>0</v>
      </c>
      <c r="AT2366" s="18">
        <f t="shared" si="5370"/>
        <v>0</v>
      </c>
      <c r="AU2366" s="18">
        <f t="shared" si="5370"/>
        <v>0</v>
      </c>
      <c r="AV2366" s="18">
        <f t="shared" si="5365"/>
        <v>13812.6</v>
      </c>
      <c r="AW2366" s="18">
        <f t="shared" si="5366"/>
        <v>0</v>
      </c>
      <c r="AX2366" s="18">
        <f t="shared" si="5367"/>
        <v>0</v>
      </c>
      <c r="AY2366" s="18">
        <f t="shared" si="5370"/>
        <v>0</v>
      </c>
      <c r="AZ2366" s="18">
        <f t="shared" si="5370"/>
        <v>0</v>
      </c>
      <c r="BA2366" s="18">
        <f t="shared" si="5363"/>
        <v>13812.6</v>
      </c>
      <c r="BB2366" s="18">
        <f t="shared" si="5364"/>
        <v>0</v>
      </c>
      <c r="BC2366" s="18">
        <f t="shared" si="5370"/>
        <v>0</v>
      </c>
      <c r="BD2366" s="18">
        <f t="shared" si="5370"/>
        <v>0</v>
      </c>
      <c r="BE2366" s="18">
        <f t="shared" si="5370"/>
        <v>0</v>
      </c>
      <c r="BF2366" s="18">
        <f t="shared" si="5353"/>
        <v>13812.6</v>
      </c>
      <c r="BG2366" s="18">
        <f t="shared" si="5354"/>
        <v>0</v>
      </c>
      <c r="BH2366" s="18">
        <f t="shared" si="5355"/>
        <v>0</v>
      </c>
      <c r="BI2366" s="18">
        <f t="shared" si="5370"/>
        <v>0</v>
      </c>
      <c r="BJ2366" s="25"/>
      <c r="BK2366" s="36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</row>
    <row r="2367" spans="1:92" x14ac:dyDescent="0.3">
      <c r="A2367" s="19" t="s">
        <v>961</v>
      </c>
      <c r="B2367" s="50">
        <v>410</v>
      </c>
      <c r="C2367" s="51"/>
      <c r="D2367" s="51"/>
      <c r="E2367" s="14" t="s">
        <v>470</v>
      </c>
      <c r="F2367" s="18">
        <f t="shared" si="5370"/>
        <v>0</v>
      </c>
      <c r="G2367" s="18">
        <f t="shared" si="5370"/>
        <v>0</v>
      </c>
      <c r="H2367" s="18">
        <f t="shared" si="5370"/>
        <v>0</v>
      </c>
      <c r="I2367" s="18">
        <f t="shared" si="5370"/>
        <v>0</v>
      </c>
      <c r="J2367" s="18">
        <f t="shared" si="5370"/>
        <v>0</v>
      </c>
      <c r="K2367" s="18">
        <f t="shared" si="5370"/>
        <v>0</v>
      </c>
      <c r="L2367" s="18">
        <f t="shared" si="5298"/>
        <v>0</v>
      </c>
      <c r="M2367" s="18">
        <f t="shared" si="5299"/>
        <v>0</v>
      </c>
      <c r="N2367" s="18">
        <f t="shared" si="5300"/>
        <v>0</v>
      </c>
      <c r="O2367" s="18">
        <f t="shared" si="5370"/>
        <v>13812.6</v>
      </c>
      <c r="P2367" s="18">
        <f t="shared" si="5370"/>
        <v>0</v>
      </c>
      <c r="Q2367" s="18">
        <f t="shared" si="5370"/>
        <v>0</v>
      </c>
      <c r="R2367" s="18">
        <f t="shared" si="5336"/>
        <v>13812.6</v>
      </c>
      <c r="S2367" s="18">
        <f t="shared" si="5337"/>
        <v>0</v>
      </c>
      <c r="T2367" s="18">
        <f t="shared" si="5338"/>
        <v>0</v>
      </c>
      <c r="U2367" s="18">
        <f t="shared" si="5370"/>
        <v>0</v>
      </c>
      <c r="V2367" s="18">
        <f t="shared" si="5370"/>
        <v>0</v>
      </c>
      <c r="W2367" s="18">
        <f t="shared" si="5370"/>
        <v>0</v>
      </c>
      <c r="X2367" s="18">
        <f t="shared" si="5339"/>
        <v>13812.6</v>
      </c>
      <c r="Y2367" s="18">
        <f t="shared" si="5340"/>
        <v>0</v>
      </c>
      <c r="Z2367" s="18">
        <f t="shared" si="5341"/>
        <v>0</v>
      </c>
      <c r="AA2367" s="18">
        <f t="shared" si="5370"/>
        <v>0</v>
      </c>
      <c r="AB2367" s="18">
        <f t="shared" si="5370"/>
        <v>0</v>
      </c>
      <c r="AC2367" s="18">
        <f t="shared" si="5370"/>
        <v>0</v>
      </c>
      <c r="AD2367" s="18">
        <f t="shared" si="5342"/>
        <v>13812.6</v>
      </c>
      <c r="AE2367" s="18">
        <f t="shared" si="5343"/>
        <v>0</v>
      </c>
      <c r="AF2367" s="18">
        <f t="shared" si="5344"/>
        <v>0</v>
      </c>
      <c r="AG2367" s="18">
        <f t="shared" si="5370"/>
        <v>0</v>
      </c>
      <c r="AH2367" s="18">
        <f t="shared" si="5302"/>
        <v>13812.6</v>
      </c>
      <c r="AI2367" s="18">
        <f t="shared" si="5303"/>
        <v>0</v>
      </c>
      <c r="AJ2367" s="18">
        <f t="shared" si="5304"/>
        <v>0</v>
      </c>
      <c r="AK2367" s="18">
        <f t="shared" si="5370"/>
        <v>0</v>
      </c>
      <c r="AL2367" s="18">
        <f t="shared" si="5370"/>
        <v>0</v>
      </c>
      <c r="AM2367" s="18">
        <f t="shared" si="5370"/>
        <v>0</v>
      </c>
      <c r="AN2367" s="18">
        <f t="shared" si="5348"/>
        <v>13812.6</v>
      </c>
      <c r="AO2367" s="18">
        <f t="shared" si="5349"/>
        <v>0</v>
      </c>
      <c r="AP2367" s="18">
        <f t="shared" si="5350"/>
        <v>0</v>
      </c>
      <c r="AQ2367" s="18">
        <f t="shared" si="5370"/>
        <v>0</v>
      </c>
      <c r="AR2367" s="18">
        <f t="shared" si="5351"/>
        <v>13812.6</v>
      </c>
      <c r="AS2367" s="18">
        <f t="shared" si="5370"/>
        <v>0</v>
      </c>
      <c r="AT2367" s="18">
        <f t="shared" si="5370"/>
        <v>0</v>
      </c>
      <c r="AU2367" s="18">
        <f t="shared" si="5370"/>
        <v>0</v>
      </c>
      <c r="AV2367" s="18">
        <f t="shared" si="5365"/>
        <v>13812.6</v>
      </c>
      <c r="AW2367" s="18">
        <f t="shared" si="5366"/>
        <v>0</v>
      </c>
      <c r="AX2367" s="18">
        <f t="shared" si="5367"/>
        <v>0</v>
      </c>
      <c r="AY2367" s="18">
        <f t="shared" si="5370"/>
        <v>0</v>
      </c>
      <c r="AZ2367" s="18">
        <f t="shared" si="5370"/>
        <v>0</v>
      </c>
      <c r="BA2367" s="18">
        <f t="shared" si="5363"/>
        <v>13812.6</v>
      </c>
      <c r="BB2367" s="18">
        <f t="shared" si="5364"/>
        <v>0</v>
      </c>
      <c r="BC2367" s="18">
        <f t="shared" si="5370"/>
        <v>0</v>
      </c>
      <c r="BD2367" s="18">
        <f t="shared" si="5370"/>
        <v>0</v>
      </c>
      <c r="BE2367" s="18">
        <f t="shared" si="5370"/>
        <v>0</v>
      </c>
      <c r="BF2367" s="18">
        <f t="shared" si="5353"/>
        <v>13812.6</v>
      </c>
      <c r="BG2367" s="18">
        <f t="shared" si="5354"/>
        <v>0</v>
      </c>
      <c r="BH2367" s="18">
        <f t="shared" si="5355"/>
        <v>0</v>
      </c>
      <c r="BI2367" s="18">
        <f t="shared" si="5370"/>
        <v>0</v>
      </c>
      <c r="BJ2367" s="25"/>
      <c r="BK2367" s="36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</row>
    <row r="2368" spans="1:92" x14ac:dyDescent="0.3">
      <c r="A2368" s="19" t="s">
        <v>961</v>
      </c>
      <c r="B2368" s="50">
        <v>410</v>
      </c>
      <c r="C2368" s="51" t="s">
        <v>137</v>
      </c>
      <c r="D2368" s="51" t="s">
        <v>28</v>
      </c>
      <c r="E2368" s="14" t="s">
        <v>429</v>
      </c>
      <c r="F2368" s="18">
        <v>0</v>
      </c>
      <c r="G2368" s="18">
        <v>0</v>
      </c>
      <c r="H2368" s="18">
        <v>0</v>
      </c>
      <c r="I2368" s="18"/>
      <c r="J2368" s="18"/>
      <c r="K2368" s="18"/>
      <c r="L2368" s="18">
        <f t="shared" si="5298"/>
        <v>0</v>
      </c>
      <c r="M2368" s="18">
        <f t="shared" si="5299"/>
        <v>0</v>
      </c>
      <c r="N2368" s="18">
        <f t="shared" si="5300"/>
        <v>0</v>
      </c>
      <c r="O2368" s="18">
        <v>13812.6</v>
      </c>
      <c r="P2368" s="18"/>
      <c r="Q2368" s="18"/>
      <c r="R2368" s="18">
        <f t="shared" si="5336"/>
        <v>13812.6</v>
      </c>
      <c r="S2368" s="18">
        <f t="shared" si="5337"/>
        <v>0</v>
      </c>
      <c r="T2368" s="18">
        <f t="shared" si="5338"/>
        <v>0</v>
      </c>
      <c r="U2368" s="18"/>
      <c r="V2368" s="18"/>
      <c r="W2368" s="18"/>
      <c r="X2368" s="18">
        <f t="shared" si="5339"/>
        <v>13812.6</v>
      </c>
      <c r="Y2368" s="18">
        <f t="shared" si="5340"/>
        <v>0</v>
      </c>
      <c r="Z2368" s="18">
        <f t="shared" si="5341"/>
        <v>0</v>
      </c>
      <c r="AA2368" s="18"/>
      <c r="AB2368" s="18"/>
      <c r="AC2368" s="18"/>
      <c r="AD2368" s="18">
        <f t="shared" si="5342"/>
        <v>13812.6</v>
      </c>
      <c r="AE2368" s="18">
        <f t="shared" si="5343"/>
        <v>0</v>
      </c>
      <c r="AF2368" s="18">
        <f t="shared" si="5344"/>
        <v>0</v>
      </c>
      <c r="AG2368" s="18"/>
      <c r="AH2368" s="18">
        <f t="shared" si="5302"/>
        <v>13812.6</v>
      </c>
      <c r="AI2368" s="18">
        <f t="shared" si="5303"/>
        <v>0</v>
      </c>
      <c r="AJ2368" s="18">
        <f t="shared" si="5304"/>
        <v>0</v>
      </c>
      <c r="AK2368" s="18"/>
      <c r="AL2368" s="18"/>
      <c r="AM2368" s="18"/>
      <c r="AN2368" s="18">
        <f t="shared" si="5348"/>
        <v>13812.6</v>
      </c>
      <c r="AO2368" s="18">
        <f t="shared" si="5349"/>
        <v>0</v>
      </c>
      <c r="AP2368" s="18">
        <f t="shared" si="5350"/>
        <v>0</v>
      </c>
      <c r="AQ2368" s="18"/>
      <c r="AR2368" s="18">
        <f t="shared" si="5351"/>
        <v>13812.6</v>
      </c>
      <c r="AS2368" s="18"/>
      <c r="AT2368" s="18"/>
      <c r="AU2368" s="18"/>
      <c r="AV2368" s="18">
        <f t="shared" si="5365"/>
        <v>13812.6</v>
      </c>
      <c r="AW2368" s="18">
        <f t="shared" si="5366"/>
        <v>0</v>
      </c>
      <c r="AX2368" s="18">
        <f t="shared" si="5367"/>
        <v>0</v>
      </c>
      <c r="AY2368" s="18"/>
      <c r="AZ2368" s="18"/>
      <c r="BA2368" s="18">
        <f t="shared" si="5363"/>
        <v>13812.6</v>
      </c>
      <c r="BB2368" s="18">
        <f t="shared" si="5364"/>
        <v>0</v>
      </c>
      <c r="BC2368" s="18"/>
      <c r="BD2368" s="18"/>
      <c r="BE2368" s="18"/>
      <c r="BF2368" s="18">
        <f t="shared" si="5353"/>
        <v>13812.6</v>
      </c>
      <c r="BG2368" s="18">
        <f t="shared" si="5354"/>
        <v>0</v>
      </c>
      <c r="BH2368" s="18">
        <f t="shared" si="5355"/>
        <v>0</v>
      </c>
      <c r="BI2368" s="18"/>
      <c r="BJ2368" s="25"/>
      <c r="BK2368" s="36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</row>
    <row r="2369" spans="1:92" ht="109.2" hidden="1" x14ac:dyDescent="0.3">
      <c r="A2369" s="19" t="s">
        <v>962</v>
      </c>
      <c r="B2369" s="19"/>
      <c r="C2369" s="19"/>
      <c r="D2369" s="19"/>
      <c r="E2369" s="14" t="s">
        <v>571</v>
      </c>
      <c r="F2369" s="18">
        <f t="shared" ref="F2369:BI2371" si="5371">F2370</f>
        <v>0</v>
      </c>
      <c r="G2369" s="18">
        <f t="shared" si="5371"/>
        <v>0</v>
      </c>
      <c r="H2369" s="18">
        <f t="shared" si="5371"/>
        <v>0</v>
      </c>
      <c r="I2369" s="18">
        <f t="shared" si="5371"/>
        <v>0</v>
      </c>
      <c r="J2369" s="18">
        <f t="shared" si="5371"/>
        <v>0</v>
      </c>
      <c r="K2369" s="18">
        <f t="shared" si="5371"/>
        <v>0</v>
      </c>
      <c r="L2369" s="18">
        <f t="shared" ref="L2369:L2438" si="5372">F2369+I2369</f>
        <v>0</v>
      </c>
      <c r="M2369" s="18">
        <f t="shared" ref="M2369:M2438" si="5373">G2369+J2369</f>
        <v>0</v>
      </c>
      <c r="N2369" s="18">
        <f t="shared" ref="N2369:N2438" si="5374">H2369+K2369</f>
        <v>0</v>
      </c>
      <c r="O2369" s="18">
        <f t="shared" si="5371"/>
        <v>0</v>
      </c>
      <c r="P2369" s="18">
        <f t="shared" si="5371"/>
        <v>0</v>
      </c>
      <c r="Q2369" s="18">
        <f t="shared" si="5371"/>
        <v>0</v>
      </c>
      <c r="R2369" s="18">
        <f t="shared" si="5336"/>
        <v>0</v>
      </c>
      <c r="S2369" s="18">
        <f t="shared" si="5337"/>
        <v>0</v>
      </c>
      <c r="T2369" s="18">
        <f t="shared" si="5338"/>
        <v>0</v>
      </c>
      <c r="U2369" s="18">
        <f t="shared" si="5371"/>
        <v>0</v>
      </c>
      <c r="V2369" s="18">
        <f t="shared" si="5371"/>
        <v>0</v>
      </c>
      <c r="W2369" s="18">
        <f t="shared" si="5371"/>
        <v>0</v>
      </c>
      <c r="X2369" s="18">
        <f t="shared" si="5339"/>
        <v>0</v>
      </c>
      <c r="Y2369" s="18">
        <f t="shared" si="5340"/>
        <v>0</v>
      </c>
      <c r="Z2369" s="18">
        <f t="shared" si="5341"/>
        <v>0</v>
      </c>
      <c r="AA2369" s="18">
        <f t="shared" si="5371"/>
        <v>0</v>
      </c>
      <c r="AB2369" s="18">
        <f t="shared" si="5371"/>
        <v>0</v>
      </c>
      <c r="AC2369" s="18">
        <f t="shared" si="5371"/>
        <v>0</v>
      </c>
      <c r="AD2369" s="18">
        <f t="shared" si="5342"/>
        <v>0</v>
      </c>
      <c r="AE2369" s="18">
        <f t="shared" si="5343"/>
        <v>0</v>
      </c>
      <c r="AF2369" s="18">
        <f t="shared" si="5344"/>
        <v>0</v>
      </c>
      <c r="AG2369" s="18">
        <f t="shared" si="5371"/>
        <v>0</v>
      </c>
      <c r="AH2369" s="18">
        <f t="shared" si="5302"/>
        <v>0</v>
      </c>
      <c r="AI2369" s="18">
        <f t="shared" si="5303"/>
        <v>0</v>
      </c>
      <c r="AJ2369" s="18">
        <f t="shared" si="5304"/>
        <v>0</v>
      </c>
      <c r="AK2369" s="18">
        <f t="shared" si="5371"/>
        <v>0</v>
      </c>
      <c r="AL2369" s="18">
        <f t="shared" si="5371"/>
        <v>0</v>
      </c>
      <c r="AM2369" s="18">
        <f t="shared" si="5371"/>
        <v>0</v>
      </c>
      <c r="AN2369" s="18">
        <f t="shared" si="5348"/>
        <v>0</v>
      </c>
      <c r="AO2369" s="18">
        <f t="shared" si="5349"/>
        <v>0</v>
      </c>
      <c r="AP2369" s="18">
        <f t="shared" si="5350"/>
        <v>0</v>
      </c>
      <c r="AQ2369" s="18">
        <f t="shared" si="5371"/>
        <v>0</v>
      </c>
      <c r="AR2369" s="18">
        <f t="shared" si="5351"/>
        <v>0</v>
      </c>
      <c r="AS2369" s="18">
        <f t="shared" si="5371"/>
        <v>0</v>
      </c>
      <c r="AT2369" s="18">
        <f t="shared" si="5371"/>
        <v>0</v>
      </c>
      <c r="AU2369" s="18">
        <f t="shared" si="5371"/>
        <v>0</v>
      </c>
      <c r="AV2369" s="18">
        <f t="shared" si="5365"/>
        <v>0</v>
      </c>
      <c r="AW2369" s="18">
        <f t="shared" si="5366"/>
        <v>0</v>
      </c>
      <c r="AX2369" s="18">
        <f t="shared" si="5367"/>
        <v>0</v>
      </c>
      <c r="AY2369" s="18">
        <f t="shared" si="5371"/>
        <v>0</v>
      </c>
      <c r="AZ2369" s="18">
        <f t="shared" si="5371"/>
        <v>0</v>
      </c>
      <c r="BA2369" s="18">
        <f t="shared" si="5363"/>
        <v>0</v>
      </c>
      <c r="BB2369" s="18">
        <f t="shared" si="5364"/>
        <v>0</v>
      </c>
      <c r="BC2369" s="18">
        <f t="shared" si="5371"/>
        <v>0</v>
      </c>
      <c r="BD2369" s="18">
        <f t="shared" si="5371"/>
        <v>0</v>
      </c>
      <c r="BE2369" s="18">
        <f t="shared" si="5371"/>
        <v>0</v>
      </c>
      <c r="BF2369" s="18">
        <f t="shared" si="5353"/>
        <v>0</v>
      </c>
      <c r="BG2369" s="18">
        <f t="shared" si="5354"/>
        <v>0</v>
      </c>
      <c r="BH2369" s="18">
        <f t="shared" si="5355"/>
        <v>0</v>
      </c>
      <c r="BI2369" s="18">
        <f t="shared" si="5371"/>
        <v>0</v>
      </c>
      <c r="BJ2369" s="25">
        <v>0</v>
      </c>
      <c r="BK2369" s="36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</row>
    <row r="2370" spans="1:92" ht="46.8" hidden="1" x14ac:dyDescent="0.3">
      <c r="A2370" s="19" t="s">
        <v>962</v>
      </c>
      <c r="B2370" s="43">
        <v>400</v>
      </c>
      <c r="C2370" s="47"/>
      <c r="D2370" s="47"/>
      <c r="E2370" s="14" t="s">
        <v>457</v>
      </c>
      <c r="F2370" s="18">
        <f t="shared" si="5371"/>
        <v>0</v>
      </c>
      <c r="G2370" s="18">
        <f t="shared" si="5371"/>
        <v>0</v>
      </c>
      <c r="H2370" s="18">
        <f t="shared" si="5371"/>
        <v>0</v>
      </c>
      <c r="I2370" s="18">
        <f t="shared" si="5371"/>
        <v>0</v>
      </c>
      <c r="J2370" s="18">
        <f t="shared" si="5371"/>
        <v>0</v>
      </c>
      <c r="K2370" s="18">
        <f t="shared" si="5371"/>
        <v>0</v>
      </c>
      <c r="L2370" s="18">
        <f t="shared" si="5372"/>
        <v>0</v>
      </c>
      <c r="M2370" s="18">
        <f t="shared" si="5373"/>
        <v>0</v>
      </c>
      <c r="N2370" s="18">
        <f t="shared" si="5374"/>
        <v>0</v>
      </c>
      <c r="O2370" s="18">
        <f t="shared" si="5371"/>
        <v>0</v>
      </c>
      <c r="P2370" s="18">
        <f t="shared" si="5371"/>
        <v>0</v>
      </c>
      <c r="Q2370" s="18">
        <f t="shared" si="5371"/>
        <v>0</v>
      </c>
      <c r="R2370" s="18">
        <f t="shared" si="5336"/>
        <v>0</v>
      </c>
      <c r="S2370" s="18">
        <f t="shared" si="5337"/>
        <v>0</v>
      </c>
      <c r="T2370" s="18">
        <f t="shared" si="5338"/>
        <v>0</v>
      </c>
      <c r="U2370" s="18">
        <f t="shared" si="5371"/>
        <v>0</v>
      </c>
      <c r="V2370" s="18">
        <f t="shared" si="5371"/>
        <v>0</v>
      </c>
      <c r="W2370" s="18">
        <f t="shared" si="5371"/>
        <v>0</v>
      </c>
      <c r="X2370" s="18">
        <f t="shared" si="5339"/>
        <v>0</v>
      </c>
      <c r="Y2370" s="18">
        <f t="shared" si="5340"/>
        <v>0</v>
      </c>
      <c r="Z2370" s="18">
        <f t="shared" si="5341"/>
        <v>0</v>
      </c>
      <c r="AA2370" s="18">
        <f t="shared" si="5371"/>
        <v>0</v>
      </c>
      <c r="AB2370" s="18">
        <f t="shared" si="5371"/>
        <v>0</v>
      </c>
      <c r="AC2370" s="18">
        <f t="shared" si="5371"/>
        <v>0</v>
      </c>
      <c r="AD2370" s="18">
        <f t="shared" si="5342"/>
        <v>0</v>
      </c>
      <c r="AE2370" s="18">
        <f t="shared" si="5343"/>
        <v>0</v>
      </c>
      <c r="AF2370" s="18">
        <f t="shared" si="5344"/>
        <v>0</v>
      </c>
      <c r="AG2370" s="18">
        <f t="shared" si="5371"/>
        <v>0</v>
      </c>
      <c r="AH2370" s="18">
        <f t="shared" si="5302"/>
        <v>0</v>
      </c>
      <c r="AI2370" s="18">
        <f t="shared" si="5303"/>
        <v>0</v>
      </c>
      <c r="AJ2370" s="18">
        <f t="shared" si="5304"/>
        <v>0</v>
      </c>
      <c r="AK2370" s="18">
        <f t="shared" si="5371"/>
        <v>0</v>
      </c>
      <c r="AL2370" s="18">
        <f t="shared" si="5371"/>
        <v>0</v>
      </c>
      <c r="AM2370" s="18">
        <f t="shared" si="5371"/>
        <v>0</v>
      </c>
      <c r="AN2370" s="18">
        <f t="shared" si="5348"/>
        <v>0</v>
      </c>
      <c r="AO2370" s="18">
        <f t="shared" si="5349"/>
        <v>0</v>
      </c>
      <c r="AP2370" s="18">
        <f t="shared" si="5350"/>
        <v>0</v>
      </c>
      <c r="AQ2370" s="18">
        <f t="shared" si="5371"/>
        <v>0</v>
      </c>
      <c r="AR2370" s="18">
        <f t="shared" si="5351"/>
        <v>0</v>
      </c>
      <c r="AS2370" s="18">
        <f t="shared" si="5371"/>
        <v>0</v>
      </c>
      <c r="AT2370" s="18">
        <f t="shared" si="5371"/>
        <v>0</v>
      </c>
      <c r="AU2370" s="18">
        <f t="shared" si="5371"/>
        <v>0</v>
      </c>
      <c r="AV2370" s="18">
        <f t="shared" si="5365"/>
        <v>0</v>
      </c>
      <c r="AW2370" s="18">
        <f t="shared" si="5366"/>
        <v>0</v>
      </c>
      <c r="AX2370" s="18">
        <f t="shared" si="5367"/>
        <v>0</v>
      </c>
      <c r="AY2370" s="18">
        <f t="shared" si="5371"/>
        <v>0</v>
      </c>
      <c r="AZ2370" s="18">
        <f t="shared" si="5371"/>
        <v>0</v>
      </c>
      <c r="BA2370" s="18">
        <f t="shared" si="5363"/>
        <v>0</v>
      </c>
      <c r="BB2370" s="18">
        <f t="shared" si="5364"/>
        <v>0</v>
      </c>
      <c r="BC2370" s="18">
        <f t="shared" si="5371"/>
        <v>0</v>
      </c>
      <c r="BD2370" s="18">
        <f t="shared" si="5371"/>
        <v>0</v>
      </c>
      <c r="BE2370" s="18">
        <f t="shared" si="5371"/>
        <v>0</v>
      </c>
      <c r="BF2370" s="18">
        <f t="shared" si="5353"/>
        <v>0</v>
      </c>
      <c r="BG2370" s="18">
        <f t="shared" si="5354"/>
        <v>0</v>
      </c>
      <c r="BH2370" s="18">
        <f t="shared" si="5355"/>
        <v>0</v>
      </c>
      <c r="BI2370" s="18">
        <f t="shared" si="5371"/>
        <v>0</v>
      </c>
      <c r="BJ2370" s="25">
        <v>0</v>
      </c>
      <c r="BK2370" s="36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</row>
    <row r="2371" spans="1:92" hidden="1" x14ac:dyDescent="0.3">
      <c r="A2371" s="19" t="s">
        <v>962</v>
      </c>
      <c r="B2371" s="43">
        <v>410</v>
      </c>
      <c r="C2371" s="47"/>
      <c r="D2371" s="47"/>
      <c r="E2371" s="14" t="s">
        <v>470</v>
      </c>
      <c r="F2371" s="18">
        <f t="shared" si="5371"/>
        <v>0</v>
      </c>
      <c r="G2371" s="18">
        <f t="shared" si="5371"/>
        <v>0</v>
      </c>
      <c r="H2371" s="18">
        <f t="shared" si="5371"/>
        <v>0</v>
      </c>
      <c r="I2371" s="18">
        <f t="shared" si="5371"/>
        <v>0</v>
      </c>
      <c r="J2371" s="18">
        <f t="shared" si="5371"/>
        <v>0</v>
      </c>
      <c r="K2371" s="18">
        <f t="shared" si="5371"/>
        <v>0</v>
      </c>
      <c r="L2371" s="18">
        <f t="shared" si="5372"/>
        <v>0</v>
      </c>
      <c r="M2371" s="18">
        <f t="shared" si="5373"/>
        <v>0</v>
      </c>
      <c r="N2371" s="18">
        <f t="shared" si="5374"/>
        <v>0</v>
      </c>
      <c r="O2371" s="18">
        <f t="shared" si="5371"/>
        <v>0</v>
      </c>
      <c r="P2371" s="18">
        <f t="shared" si="5371"/>
        <v>0</v>
      </c>
      <c r="Q2371" s="18">
        <f t="shared" si="5371"/>
        <v>0</v>
      </c>
      <c r="R2371" s="18">
        <f t="shared" si="5336"/>
        <v>0</v>
      </c>
      <c r="S2371" s="18">
        <f t="shared" si="5337"/>
        <v>0</v>
      </c>
      <c r="T2371" s="18">
        <f t="shared" si="5338"/>
        <v>0</v>
      </c>
      <c r="U2371" s="18">
        <f t="shared" si="5371"/>
        <v>0</v>
      </c>
      <c r="V2371" s="18">
        <f t="shared" si="5371"/>
        <v>0</v>
      </c>
      <c r="W2371" s="18">
        <f t="shared" si="5371"/>
        <v>0</v>
      </c>
      <c r="X2371" s="18">
        <f t="shared" si="5339"/>
        <v>0</v>
      </c>
      <c r="Y2371" s="18">
        <f t="shared" si="5340"/>
        <v>0</v>
      </c>
      <c r="Z2371" s="18">
        <f t="shared" si="5341"/>
        <v>0</v>
      </c>
      <c r="AA2371" s="18">
        <f t="shared" si="5371"/>
        <v>0</v>
      </c>
      <c r="AB2371" s="18">
        <f t="shared" si="5371"/>
        <v>0</v>
      </c>
      <c r="AC2371" s="18">
        <f t="shared" si="5371"/>
        <v>0</v>
      </c>
      <c r="AD2371" s="18">
        <f t="shared" si="5342"/>
        <v>0</v>
      </c>
      <c r="AE2371" s="18">
        <f t="shared" si="5343"/>
        <v>0</v>
      </c>
      <c r="AF2371" s="18">
        <f t="shared" si="5344"/>
        <v>0</v>
      </c>
      <c r="AG2371" s="18">
        <f t="shared" si="5371"/>
        <v>0</v>
      </c>
      <c r="AH2371" s="18">
        <f t="shared" si="5302"/>
        <v>0</v>
      </c>
      <c r="AI2371" s="18">
        <f t="shared" si="5303"/>
        <v>0</v>
      </c>
      <c r="AJ2371" s="18">
        <f t="shared" si="5304"/>
        <v>0</v>
      </c>
      <c r="AK2371" s="18">
        <f t="shared" si="5371"/>
        <v>0</v>
      </c>
      <c r="AL2371" s="18">
        <f t="shared" si="5371"/>
        <v>0</v>
      </c>
      <c r="AM2371" s="18">
        <f t="shared" si="5371"/>
        <v>0</v>
      </c>
      <c r="AN2371" s="18">
        <f t="shared" si="5348"/>
        <v>0</v>
      </c>
      <c r="AO2371" s="18">
        <f t="shared" si="5349"/>
        <v>0</v>
      </c>
      <c r="AP2371" s="18">
        <f t="shared" si="5350"/>
        <v>0</v>
      </c>
      <c r="AQ2371" s="18">
        <f t="shared" si="5371"/>
        <v>0</v>
      </c>
      <c r="AR2371" s="18">
        <f t="shared" si="5351"/>
        <v>0</v>
      </c>
      <c r="AS2371" s="18">
        <f t="shared" si="5371"/>
        <v>0</v>
      </c>
      <c r="AT2371" s="18">
        <f t="shared" si="5371"/>
        <v>0</v>
      </c>
      <c r="AU2371" s="18">
        <f t="shared" si="5371"/>
        <v>0</v>
      </c>
      <c r="AV2371" s="18">
        <f t="shared" si="5365"/>
        <v>0</v>
      </c>
      <c r="AW2371" s="18">
        <f t="shared" si="5366"/>
        <v>0</v>
      </c>
      <c r="AX2371" s="18">
        <f t="shared" si="5367"/>
        <v>0</v>
      </c>
      <c r="AY2371" s="18">
        <f t="shared" si="5371"/>
        <v>0</v>
      </c>
      <c r="AZ2371" s="18">
        <f t="shared" si="5371"/>
        <v>0</v>
      </c>
      <c r="BA2371" s="18">
        <f t="shared" si="5363"/>
        <v>0</v>
      </c>
      <c r="BB2371" s="18">
        <f t="shared" si="5364"/>
        <v>0</v>
      </c>
      <c r="BC2371" s="18">
        <f t="shared" si="5371"/>
        <v>0</v>
      </c>
      <c r="BD2371" s="18">
        <f t="shared" si="5371"/>
        <v>0</v>
      </c>
      <c r="BE2371" s="18">
        <f t="shared" si="5371"/>
        <v>0</v>
      </c>
      <c r="BF2371" s="18">
        <f t="shared" si="5353"/>
        <v>0</v>
      </c>
      <c r="BG2371" s="18">
        <f t="shared" si="5354"/>
        <v>0</v>
      </c>
      <c r="BH2371" s="18">
        <f t="shared" si="5355"/>
        <v>0</v>
      </c>
      <c r="BI2371" s="18">
        <f t="shared" si="5371"/>
        <v>0</v>
      </c>
      <c r="BJ2371" s="25">
        <v>0</v>
      </c>
      <c r="BK2371" s="36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</row>
    <row r="2372" spans="1:92" hidden="1" x14ac:dyDescent="0.3">
      <c r="A2372" s="19" t="s">
        <v>962</v>
      </c>
      <c r="B2372" s="43">
        <v>410</v>
      </c>
      <c r="C2372" s="47" t="s">
        <v>137</v>
      </c>
      <c r="D2372" s="47" t="s">
        <v>28</v>
      </c>
      <c r="E2372" s="14" t="s">
        <v>429</v>
      </c>
      <c r="F2372" s="18">
        <v>0</v>
      </c>
      <c r="G2372" s="18">
        <v>0</v>
      </c>
      <c r="H2372" s="18">
        <v>0</v>
      </c>
      <c r="I2372" s="18"/>
      <c r="J2372" s="18"/>
      <c r="K2372" s="18"/>
      <c r="L2372" s="18">
        <f t="shared" si="5372"/>
        <v>0</v>
      </c>
      <c r="M2372" s="18">
        <f t="shared" si="5373"/>
        <v>0</v>
      </c>
      <c r="N2372" s="18">
        <f t="shared" si="5374"/>
        <v>0</v>
      </c>
      <c r="O2372" s="18"/>
      <c r="P2372" s="18"/>
      <c r="Q2372" s="18"/>
      <c r="R2372" s="18">
        <f t="shared" si="5336"/>
        <v>0</v>
      </c>
      <c r="S2372" s="18">
        <f t="shared" si="5337"/>
        <v>0</v>
      </c>
      <c r="T2372" s="18">
        <f t="shared" si="5338"/>
        <v>0</v>
      </c>
      <c r="U2372" s="18"/>
      <c r="V2372" s="18"/>
      <c r="W2372" s="18"/>
      <c r="X2372" s="18">
        <f t="shared" si="5339"/>
        <v>0</v>
      </c>
      <c r="Y2372" s="18">
        <f t="shared" si="5340"/>
        <v>0</v>
      </c>
      <c r="Z2372" s="18">
        <f t="shared" si="5341"/>
        <v>0</v>
      </c>
      <c r="AA2372" s="18"/>
      <c r="AB2372" s="18"/>
      <c r="AC2372" s="18"/>
      <c r="AD2372" s="18">
        <f t="shared" si="5342"/>
        <v>0</v>
      </c>
      <c r="AE2372" s="18">
        <f t="shared" si="5343"/>
        <v>0</v>
      </c>
      <c r="AF2372" s="18">
        <f t="shared" si="5344"/>
        <v>0</v>
      </c>
      <c r="AG2372" s="18"/>
      <c r="AH2372" s="18">
        <f t="shared" si="5302"/>
        <v>0</v>
      </c>
      <c r="AI2372" s="18">
        <f t="shared" si="5303"/>
        <v>0</v>
      </c>
      <c r="AJ2372" s="18">
        <f t="shared" si="5304"/>
        <v>0</v>
      </c>
      <c r="AK2372" s="18"/>
      <c r="AL2372" s="18"/>
      <c r="AM2372" s="18"/>
      <c r="AN2372" s="18">
        <f t="shared" si="5348"/>
        <v>0</v>
      </c>
      <c r="AO2372" s="18">
        <f t="shared" si="5349"/>
        <v>0</v>
      </c>
      <c r="AP2372" s="18">
        <f t="shared" si="5350"/>
        <v>0</v>
      </c>
      <c r="AQ2372" s="18"/>
      <c r="AR2372" s="18">
        <f t="shared" si="5351"/>
        <v>0</v>
      </c>
      <c r="AS2372" s="18"/>
      <c r="AT2372" s="18"/>
      <c r="AU2372" s="18"/>
      <c r="AV2372" s="18">
        <f t="shared" si="5365"/>
        <v>0</v>
      </c>
      <c r="AW2372" s="18">
        <f t="shared" si="5366"/>
        <v>0</v>
      </c>
      <c r="AX2372" s="18">
        <f t="shared" si="5367"/>
        <v>0</v>
      </c>
      <c r="AY2372" s="18"/>
      <c r="AZ2372" s="18"/>
      <c r="BA2372" s="18">
        <f t="shared" si="5363"/>
        <v>0</v>
      </c>
      <c r="BB2372" s="18">
        <f t="shared" si="5364"/>
        <v>0</v>
      </c>
      <c r="BC2372" s="18"/>
      <c r="BD2372" s="18"/>
      <c r="BE2372" s="18"/>
      <c r="BF2372" s="18">
        <f t="shared" si="5353"/>
        <v>0</v>
      </c>
      <c r="BG2372" s="18">
        <f t="shared" si="5354"/>
        <v>0</v>
      </c>
      <c r="BH2372" s="18">
        <f t="shared" si="5355"/>
        <v>0</v>
      </c>
      <c r="BI2372" s="18"/>
      <c r="BJ2372" s="25">
        <v>0</v>
      </c>
      <c r="BK2372" s="36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</row>
    <row r="2373" spans="1:92" ht="93.6" x14ac:dyDescent="0.3">
      <c r="A2373" s="19" t="s">
        <v>1374</v>
      </c>
      <c r="B2373" s="19"/>
      <c r="C2373" s="14"/>
      <c r="D2373" s="51"/>
      <c r="E2373" s="14" t="s">
        <v>1375</v>
      </c>
      <c r="F2373" s="18">
        <f>F2374</f>
        <v>21398.400000000001</v>
      </c>
      <c r="G2373" s="18">
        <f t="shared" ref="G2373:BI2375" si="5375">G2374</f>
        <v>0</v>
      </c>
      <c r="H2373" s="18">
        <f t="shared" si="5375"/>
        <v>0</v>
      </c>
      <c r="I2373" s="18">
        <f t="shared" si="5375"/>
        <v>0</v>
      </c>
      <c r="J2373" s="18">
        <f t="shared" si="5375"/>
        <v>0</v>
      </c>
      <c r="K2373" s="18">
        <f t="shared" si="5375"/>
        <v>0</v>
      </c>
      <c r="L2373" s="18">
        <f t="shared" si="5372"/>
        <v>21398.400000000001</v>
      </c>
      <c r="M2373" s="18">
        <f t="shared" si="5373"/>
        <v>0</v>
      </c>
      <c r="N2373" s="18">
        <f t="shared" si="5374"/>
        <v>0</v>
      </c>
      <c r="O2373" s="18">
        <f t="shared" si="5375"/>
        <v>0</v>
      </c>
      <c r="P2373" s="18">
        <f t="shared" si="5375"/>
        <v>0</v>
      </c>
      <c r="Q2373" s="18">
        <f t="shared" si="5375"/>
        <v>0</v>
      </c>
      <c r="R2373" s="18">
        <f t="shared" si="5336"/>
        <v>21398.400000000001</v>
      </c>
      <c r="S2373" s="18">
        <f t="shared" si="5337"/>
        <v>0</v>
      </c>
      <c r="T2373" s="18">
        <f t="shared" si="5338"/>
        <v>0</v>
      </c>
      <c r="U2373" s="18">
        <f t="shared" si="5375"/>
        <v>0</v>
      </c>
      <c r="V2373" s="18">
        <f t="shared" si="5375"/>
        <v>0</v>
      </c>
      <c r="W2373" s="18">
        <f t="shared" si="5375"/>
        <v>0</v>
      </c>
      <c r="X2373" s="18">
        <f t="shared" si="5339"/>
        <v>21398.400000000001</v>
      </c>
      <c r="Y2373" s="18">
        <f t="shared" si="5340"/>
        <v>0</v>
      </c>
      <c r="Z2373" s="18">
        <f t="shared" si="5341"/>
        <v>0</v>
      </c>
      <c r="AA2373" s="18">
        <f t="shared" si="5375"/>
        <v>0</v>
      </c>
      <c r="AB2373" s="18">
        <f t="shared" si="5375"/>
        <v>0</v>
      </c>
      <c r="AC2373" s="18">
        <f t="shared" si="5375"/>
        <v>0</v>
      </c>
      <c r="AD2373" s="18">
        <f t="shared" si="5342"/>
        <v>21398.400000000001</v>
      </c>
      <c r="AE2373" s="18">
        <f t="shared" si="5343"/>
        <v>0</v>
      </c>
      <c r="AF2373" s="18">
        <f t="shared" si="5344"/>
        <v>0</v>
      </c>
      <c r="AG2373" s="18">
        <f t="shared" si="5375"/>
        <v>0</v>
      </c>
      <c r="AH2373" s="18">
        <f t="shared" ref="AH2373:AH2436" si="5376">AD2373+AG2373</f>
        <v>21398.400000000001</v>
      </c>
      <c r="AI2373" s="18">
        <f t="shared" ref="AI2373:AI2436" si="5377">AE2373</f>
        <v>0</v>
      </c>
      <c r="AJ2373" s="18">
        <f t="shared" ref="AJ2373:AJ2436" si="5378">AF2373</f>
        <v>0</v>
      </c>
      <c r="AK2373" s="18">
        <f t="shared" si="5375"/>
        <v>0</v>
      </c>
      <c r="AL2373" s="18">
        <f t="shared" si="5375"/>
        <v>0</v>
      </c>
      <c r="AM2373" s="18">
        <f t="shared" si="5375"/>
        <v>0</v>
      </c>
      <c r="AN2373" s="18">
        <f t="shared" si="5348"/>
        <v>21398.400000000001</v>
      </c>
      <c r="AO2373" s="18">
        <f t="shared" si="5349"/>
        <v>0</v>
      </c>
      <c r="AP2373" s="18">
        <f t="shared" si="5350"/>
        <v>0</v>
      </c>
      <c r="AQ2373" s="18">
        <f t="shared" si="5375"/>
        <v>0</v>
      </c>
      <c r="AR2373" s="18">
        <f t="shared" si="5351"/>
        <v>21398.400000000001</v>
      </c>
      <c r="AS2373" s="18">
        <f t="shared" si="5375"/>
        <v>0</v>
      </c>
      <c r="AT2373" s="18">
        <f t="shared" si="5375"/>
        <v>0</v>
      </c>
      <c r="AU2373" s="18">
        <f t="shared" si="5375"/>
        <v>0</v>
      </c>
      <c r="AV2373" s="18">
        <f t="shared" si="5365"/>
        <v>21398.400000000001</v>
      </c>
      <c r="AW2373" s="18">
        <f t="shared" si="5366"/>
        <v>0</v>
      </c>
      <c r="AX2373" s="18">
        <f t="shared" si="5367"/>
        <v>0</v>
      </c>
      <c r="AY2373" s="18">
        <f t="shared" si="5375"/>
        <v>0</v>
      </c>
      <c r="AZ2373" s="18">
        <f t="shared" si="5375"/>
        <v>0</v>
      </c>
      <c r="BA2373" s="18">
        <f t="shared" si="5363"/>
        <v>21398.400000000001</v>
      </c>
      <c r="BB2373" s="18">
        <f t="shared" si="5364"/>
        <v>0</v>
      </c>
      <c r="BC2373" s="18">
        <f t="shared" si="5375"/>
        <v>0</v>
      </c>
      <c r="BD2373" s="18">
        <f t="shared" si="5375"/>
        <v>0</v>
      </c>
      <c r="BE2373" s="18">
        <f t="shared" si="5375"/>
        <v>0</v>
      </c>
      <c r="BF2373" s="18">
        <f t="shared" si="5353"/>
        <v>21398.400000000001</v>
      </c>
      <c r="BG2373" s="18">
        <f t="shared" si="5354"/>
        <v>0</v>
      </c>
      <c r="BH2373" s="18">
        <f t="shared" si="5355"/>
        <v>0</v>
      </c>
      <c r="BI2373" s="18">
        <f t="shared" si="5375"/>
        <v>0</v>
      </c>
      <c r="BJ2373" s="25"/>
      <c r="BK2373" s="36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</row>
    <row r="2374" spans="1:92" ht="46.8" x14ac:dyDescent="0.3">
      <c r="A2374" s="19" t="s">
        <v>1374</v>
      </c>
      <c r="B2374" s="50">
        <v>400</v>
      </c>
      <c r="C2374" s="51"/>
      <c r="D2374" s="51"/>
      <c r="E2374" s="14" t="s">
        <v>457</v>
      </c>
      <c r="F2374" s="18">
        <f>F2375</f>
        <v>21398.400000000001</v>
      </c>
      <c r="G2374" s="18">
        <f t="shared" si="5375"/>
        <v>0</v>
      </c>
      <c r="H2374" s="18">
        <f t="shared" si="5375"/>
        <v>0</v>
      </c>
      <c r="I2374" s="18">
        <f t="shared" si="5375"/>
        <v>0</v>
      </c>
      <c r="J2374" s="18">
        <f t="shared" si="5375"/>
        <v>0</v>
      </c>
      <c r="K2374" s="18">
        <f t="shared" si="5375"/>
        <v>0</v>
      </c>
      <c r="L2374" s="18">
        <f t="shared" si="5372"/>
        <v>21398.400000000001</v>
      </c>
      <c r="M2374" s="18">
        <f t="shared" si="5373"/>
        <v>0</v>
      </c>
      <c r="N2374" s="18">
        <f t="shared" si="5374"/>
        <v>0</v>
      </c>
      <c r="O2374" s="18">
        <f t="shared" si="5375"/>
        <v>0</v>
      </c>
      <c r="P2374" s="18">
        <f t="shared" si="5375"/>
        <v>0</v>
      </c>
      <c r="Q2374" s="18">
        <f t="shared" si="5375"/>
        <v>0</v>
      </c>
      <c r="R2374" s="18">
        <f t="shared" si="5336"/>
        <v>21398.400000000001</v>
      </c>
      <c r="S2374" s="18">
        <f t="shared" si="5337"/>
        <v>0</v>
      </c>
      <c r="T2374" s="18">
        <f t="shared" si="5338"/>
        <v>0</v>
      </c>
      <c r="U2374" s="18">
        <f t="shared" si="5375"/>
        <v>0</v>
      </c>
      <c r="V2374" s="18">
        <f t="shared" si="5375"/>
        <v>0</v>
      </c>
      <c r="W2374" s="18">
        <f t="shared" si="5375"/>
        <v>0</v>
      </c>
      <c r="X2374" s="18">
        <f t="shared" si="5339"/>
        <v>21398.400000000001</v>
      </c>
      <c r="Y2374" s="18">
        <f t="shared" si="5340"/>
        <v>0</v>
      </c>
      <c r="Z2374" s="18">
        <f t="shared" si="5341"/>
        <v>0</v>
      </c>
      <c r="AA2374" s="18">
        <f t="shared" si="5375"/>
        <v>0</v>
      </c>
      <c r="AB2374" s="18">
        <f t="shared" si="5375"/>
        <v>0</v>
      </c>
      <c r="AC2374" s="18">
        <f t="shared" si="5375"/>
        <v>0</v>
      </c>
      <c r="AD2374" s="18">
        <f t="shared" si="5342"/>
        <v>21398.400000000001</v>
      </c>
      <c r="AE2374" s="18">
        <f t="shared" si="5343"/>
        <v>0</v>
      </c>
      <c r="AF2374" s="18">
        <f t="shared" si="5344"/>
        <v>0</v>
      </c>
      <c r="AG2374" s="18">
        <f t="shared" si="5375"/>
        <v>0</v>
      </c>
      <c r="AH2374" s="18">
        <f t="shared" si="5376"/>
        <v>21398.400000000001</v>
      </c>
      <c r="AI2374" s="18">
        <f t="shared" si="5377"/>
        <v>0</v>
      </c>
      <c r="AJ2374" s="18">
        <f t="shared" si="5378"/>
        <v>0</v>
      </c>
      <c r="AK2374" s="18">
        <f t="shared" si="5375"/>
        <v>0</v>
      </c>
      <c r="AL2374" s="18">
        <f t="shared" si="5375"/>
        <v>0</v>
      </c>
      <c r="AM2374" s="18">
        <f t="shared" si="5375"/>
        <v>0</v>
      </c>
      <c r="AN2374" s="18">
        <f t="shared" si="5348"/>
        <v>21398.400000000001</v>
      </c>
      <c r="AO2374" s="18">
        <f t="shared" si="5349"/>
        <v>0</v>
      </c>
      <c r="AP2374" s="18">
        <f t="shared" si="5350"/>
        <v>0</v>
      </c>
      <c r="AQ2374" s="18">
        <f t="shared" si="5375"/>
        <v>0</v>
      </c>
      <c r="AR2374" s="18">
        <f t="shared" si="5351"/>
        <v>21398.400000000001</v>
      </c>
      <c r="AS2374" s="18">
        <f t="shared" si="5375"/>
        <v>0</v>
      </c>
      <c r="AT2374" s="18">
        <f t="shared" si="5375"/>
        <v>0</v>
      </c>
      <c r="AU2374" s="18">
        <f t="shared" si="5375"/>
        <v>0</v>
      </c>
      <c r="AV2374" s="18">
        <f t="shared" si="5365"/>
        <v>21398.400000000001</v>
      </c>
      <c r="AW2374" s="18">
        <f t="shared" si="5366"/>
        <v>0</v>
      </c>
      <c r="AX2374" s="18">
        <f t="shared" si="5367"/>
        <v>0</v>
      </c>
      <c r="AY2374" s="18">
        <f t="shared" si="5375"/>
        <v>0</v>
      </c>
      <c r="AZ2374" s="18">
        <f t="shared" si="5375"/>
        <v>0</v>
      </c>
      <c r="BA2374" s="18">
        <f t="shared" si="5363"/>
        <v>21398.400000000001</v>
      </c>
      <c r="BB2374" s="18">
        <f t="shared" si="5364"/>
        <v>0</v>
      </c>
      <c r="BC2374" s="18">
        <f t="shared" si="5375"/>
        <v>0</v>
      </c>
      <c r="BD2374" s="18">
        <f t="shared" si="5375"/>
        <v>0</v>
      </c>
      <c r="BE2374" s="18">
        <f t="shared" si="5375"/>
        <v>0</v>
      </c>
      <c r="BF2374" s="18">
        <f t="shared" si="5353"/>
        <v>21398.400000000001</v>
      </c>
      <c r="BG2374" s="18">
        <f t="shared" si="5354"/>
        <v>0</v>
      </c>
      <c r="BH2374" s="18">
        <f t="shared" si="5355"/>
        <v>0</v>
      </c>
      <c r="BI2374" s="18">
        <f t="shared" si="5375"/>
        <v>0</v>
      </c>
      <c r="BJ2374" s="25"/>
      <c r="BK2374" s="36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</row>
    <row r="2375" spans="1:92" x14ac:dyDescent="0.3">
      <c r="A2375" s="19" t="s">
        <v>1374</v>
      </c>
      <c r="B2375" s="50">
        <v>410</v>
      </c>
      <c r="C2375" s="51"/>
      <c r="D2375" s="51"/>
      <c r="E2375" s="14" t="s">
        <v>470</v>
      </c>
      <c r="F2375" s="18">
        <f>F2376</f>
        <v>21398.400000000001</v>
      </c>
      <c r="G2375" s="18">
        <f t="shared" si="5375"/>
        <v>0</v>
      </c>
      <c r="H2375" s="18">
        <f t="shared" si="5375"/>
        <v>0</v>
      </c>
      <c r="I2375" s="18">
        <f t="shared" si="5375"/>
        <v>0</v>
      </c>
      <c r="J2375" s="18">
        <f t="shared" si="5375"/>
        <v>0</v>
      </c>
      <c r="K2375" s="18">
        <f t="shared" si="5375"/>
        <v>0</v>
      </c>
      <c r="L2375" s="18">
        <f t="shared" si="5372"/>
        <v>21398.400000000001</v>
      </c>
      <c r="M2375" s="18">
        <f t="shared" si="5373"/>
        <v>0</v>
      </c>
      <c r="N2375" s="18">
        <f t="shared" si="5374"/>
        <v>0</v>
      </c>
      <c r="O2375" s="18">
        <f t="shared" si="5375"/>
        <v>0</v>
      </c>
      <c r="P2375" s="18">
        <f t="shared" si="5375"/>
        <v>0</v>
      </c>
      <c r="Q2375" s="18">
        <f t="shared" si="5375"/>
        <v>0</v>
      </c>
      <c r="R2375" s="18">
        <f t="shared" si="5336"/>
        <v>21398.400000000001</v>
      </c>
      <c r="S2375" s="18">
        <f t="shared" si="5337"/>
        <v>0</v>
      </c>
      <c r="T2375" s="18">
        <f t="shared" si="5338"/>
        <v>0</v>
      </c>
      <c r="U2375" s="18">
        <f t="shared" si="5375"/>
        <v>0</v>
      </c>
      <c r="V2375" s="18">
        <f t="shared" si="5375"/>
        <v>0</v>
      </c>
      <c r="W2375" s="18">
        <f t="shared" si="5375"/>
        <v>0</v>
      </c>
      <c r="X2375" s="18">
        <f t="shared" si="5339"/>
        <v>21398.400000000001</v>
      </c>
      <c r="Y2375" s="18">
        <f t="shared" si="5340"/>
        <v>0</v>
      </c>
      <c r="Z2375" s="18">
        <f t="shared" si="5341"/>
        <v>0</v>
      </c>
      <c r="AA2375" s="18">
        <f t="shared" si="5375"/>
        <v>0</v>
      </c>
      <c r="AB2375" s="18">
        <f t="shared" si="5375"/>
        <v>0</v>
      </c>
      <c r="AC2375" s="18">
        <f t="shared" si="5375"/>
        <v>0</v>
      </c>
      <c r="AD2375" s="18">
        <f t="shared" si="5342"/>
        <v>21398.400000000001</v>
      </c>
      <c r="AE2375" s="18">
        <f t="shared" si="5343"/>
        <v>0</v>
      </c>
      <c r="AF2375" s="18">
        <f t="shared" si="5344"/>
        <v>0</v>
      </c>
      <c r="AG2375" s="18">
        <f t="shared" si="5375"/>
        <v>0</v>
      </c>
      <c r="AH2375" s="18">
        <f t="shared" si="5376"/>
        <v>21398.400000000001</v>
      </c>
      <c r="AI2375" s="18">
        <f t="shared" si="5377"/>
        <v>0</v>
      </c>
      <c r="AJ2375" s="18">
        <f t="shared" si="5378"/>
        <v>0</v>
      </c>
      <c r="AK2375" s="18">
        <f t="shared" si="5375"/>
        <v>0</v>
      </c>
      <c r="AL2375" s="18">
        <f t="shared" si="5375"/>
        <v>0</v>
      </c>
      <c r="AM2375" s="18">
        <f t="shared" si="5375"/>
        <v>0</v>
      </c>
      <c r="AN2375" s="18">
        <f t="shared" si="5348"/>
        <v>21398.400000000001</v>
      </c>
      <c r="AO2375" s="18">
        <f t="shared" si="5349"/>
        <v>0</v>
      </c>
      <c r="AP2375" s="18">
        <f t="shared" si="5350"/>
        <v>0</v>
      </c>
      <c r="AQ2375" s="18">
        <f t="shared" si="5375"/>
        <v>0</v>
      </c>
      <c r="AR2375" s="18">
        <f t="shared" si="5351"/>
        <v>21398.400000000001</v>
      </c>
      <c r="AS2375" s="18">
        <f t="shared" si="5375"/>
        <v>0</v>
      </c>
      <c r="AT2375" s="18">
        <f t="shared" si="5375"/>
        <v>0</v>
      </c>
      <c r="AU2375" s="18">
        <f t="shared" si="5375"/>
        <v>0</v>
      </c>
      <c r="AV2375" s="18">
        <f t="shared" si="5365"/>
        <v>21398.400000000001</v>
      </c>
      <c r="AW2375" s="18">
        <f t="shared" si="5366"/>
        <v>0</v>
      </c>
      <c r="AX2375" s="18">
        <f t="shared" si="5367"/>
        <v>0</v>
      </c>
      <c r="AY2375" s="18">
        <f t="shared" si="5375"/>
        <v>0</v>
      </c>
      <c r="AZ2375" s="18">
        <f t="shared" si="5375"/>
        <v>0</v>
      </c>
      <c r="BA2375" s="18">
        <f t="shared" si="5363"/>
        <v>21398.400000000001</v>
      </c>
      <c r="BB2375" s="18">
        <f t="shared" si="5364"/>
        <v>0</v>
      </c>
      <c r="BC2375" s="18">
        <f t="shared" si="5375"/>
        <v>0</v>
      </c>
      <c r="BD2375" s="18">
        <f t="shared" si="5375"/>
        <v>0</v>
      </c>
      <c r="BE2375" s="18">
        <f t="shared" si="5375"/>
        <v>0</v>
      </c>
      <c r="BF2375" s="18">
        <f t="shared" si="5353"/>
        <v>21398.400000000001</v>
      </c>
      <c r="BG2375" s="18">
        <f t="shared" si="5354"/>
        <v>0</v>
      </c>
      <c r="BH2375" s="18">
        <f t="shared" si="5355"/>
        <v>0</v>
      </c>
      <c r="BI2375" s="18">
        <f t="shared" si="5375"/>
        <v>0</v>
      </c>
      <c r="BJ2375" s="25"/>
      <c r="BK2375" s="36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</row>
    <row r="2376" spans="1:92" x14ac:dyDescent="0.3">
      <c r="A2376" s="19" t="s">
        <v>1374</v>
      </c>
      <c r="B2376" s="50">
        <v>410</v>
      </c>
      <c r="C2376" s="51" t="s">
        <v>137</v>
      </c>
      <c r="D2376" s="51" t="s">
        <v>28</v>
      </c>
      <c r="E2376" s="14" t="s">
        <v>429</v>
      </c>
      <c r="F2376" s="18">
        <v>21398.400000000001</v>
      </c>
      <c r="G2376" s="18">
        <v>0</v>
      </c>
      <c r="H2376" s="18">
        <v>0</v>
      </c>
      <c r="I2376" s="18"/>
      <c r="J2376" s="18"/>
      <c r="K2376" s="18"/>
      <c r="L2376" s="18">
        <f t="shared" si="5372"/>
        <v>21398.400000000001</v>
      </c>
      <c r="M2376" s="18">
        <f t="shared" si="5373"/>
        <v>0</v>
      </c>
      <c r="N2376" s="18">
        <f t="shared" si="5374"/>
        <v>0</v>
      </c>
      <c r="O2376" s="18"/>
      <c r="P2376" s="18"/>
      <c r="Q2376" s="18"/>
      <c r="R2376" s="18">
        <f t="shared" si="5336"/>
        <v>21398.400000000001</v>
      </c>
      <c r="S2376" s="18">
        <f t="shared" si="5337"/>
        <v>0</v>
      </c>
      <c r="T2376" s="18">
        <f t="shared" si="5338"/>
        <v>0</v>
      </c>
      <c r="U2376" s="18"/>
      <c r="V2376" s="18"/>
      <c r="W2376" s="18"/>
      <c r="X2376" s="18">
        <f t="shared" si="5339"/>
        <v>21398.400000000001</v>
      </c>
      <c r="Y2376" s="18">
        <f t="shared" si="5340"/>
        <v>0</v>
      </c>
      <c r="Z2376" s="18">
        <f t="shared" si="5341"/>
        <v>0</v>
      </c>
      <c r="AA2376" s="18"/>
      <c r="AB2376" s="18"/>
      <c r="AC2376" s="18"/>
      <c r="AD2376" s="18">
        <f t="shared" si="5342"/>
        <v>21398.400000000001</v>
      </c>
      <c r="AE2376" s="18">
        <f t="shared" si="5343"/>
        <v>0</v>
      </c>
      <c r="AF2376" s="18">
        <f t="shared" si="5344"/>
        <v>0</v>
      </c>
      <c r="AG2376" s="18"/>
      <c r="AH2376" s="18">
        <f t="shared" si="5376"/>
        <v>21398.400000000001</v>
      </c>
      <c r="AI2376" s="18">
        <f t="shared" si="5377"/>
        <v>0</v>
      </c>
      <c r="AJ2376" s="18">
        <f t="shared" si="5378"/>
        <v>0</v>
      </c>
      <c r="AK2376" s="18"/>
      <c r="AL2376" s="18"/>
      <c r="AM2376" s="18"/>
      <c r="AN2376" s="18">
        <f t="shared" si="5348"/>
        <v>21398.400000000001</v>
      </c>
      <c r="AO2376" s="18">
        <f t="shared" si="5349"/>
        <v>0</v>
      </c>
      <c r="AP2376" s="18">
        <f t="shared" si="5350"/>
        <v>0</v>
      </c>
      <c r="AQ2376" s="18"/>
      <c r="AR2376" s="18">
        <f t="shared" si="5351"/>
        <v>21398.400000000001</v>
      </c>
      <c r="AS2376" s="18"/>
      <c r="AT2376" s="18"/>
      <c r="AU2376" s="18"/>
      <c r="AV2376" s="18">
        <f t="shared" si="5365"/>
        <v>21398.400000000001</v>
      </c>
      <c r="AW2376" s="18">
        <f t="shared" si="5366"/>
        <v>0</v>
      </c>
      <c r="AX2376" s="18">
        <f t="shared" si="5367"/>
        <v>0</v>
      </c>
      <c r="AY2376" s="18"/>
      <c r="AZ2376" s="18"/>
      <c r="BA2376" s="18">
        <f t="shared" si="5363"/>
        <v>21398.400000000001</v>
      </c>
      <c r="BB2376" s="18">
        <f t="shared" si="5364"/>
        <v>0</v>
      </c>
      <c r="BC2376" s="18"/>
      <c r="BD2376" s="18"/>
      <c r="BE2376" s="18"/>
      <c r="BF2376" s="18">
        <f t="shared" si="5353"/>
        <v>21398.400000000001</v>
      </c>
      <c r="BG2376" s="18">
        <f t="shared" si="5354"/>
        <v>0</v>
      </c>
      <c r="BH2376" s="18">
        <f t="shared" si="5355"/>
        <v>0</v>
      </c>
      <c r="BI2376" s="18"/>
      <c r="BJ2376" s="25"/>
      <c r="BK2376" s="36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</row>
    <row r="2377" spans="1:92" ht="109.2" x14ac:dyDescent="0.3">
      <c r="A2377" s="19" t="s">
        <v>963</v>
      </c>
      <c r="B2377" s="19"/>
      <c r="C2377" s="19"/>
      <c r="D2377" s="19"/>
      <c r="E2377" s="14" t="s">
        <v>624</v>
      </c>
      <c r="F2377" s="18">
        <f t="shared" ref="F2377:BI2379" si="5379">F2378</f>
        <v>222989.80000000002</v>
      </c>
      <c r="G2377" s="18">
        <f t="shared" si="5379"/>
        <v>109765.8</v>
      </c>
      <c r="H2377" s="18">
        <f t="shared" si="5379"/>
        <v>195215.1</v>
      </c>
      <c r="I2377" s="18">
        <f t="shared" si="5379"/>
        <v>0</v>
      </c>
      <c r="J2377" s="18">
        <f t="shared" si="5379"/>
        <v>0</v>
      </c>
      <c r="K2377" s="18">
        <f t="shared" si="5379"/>
        <v>0</v>
      </c>
      <c r="L2377" s="18">
        <f t="shared" si="5372"/>
        <v>222989.80000000002</v>
      </c>
      <c r="M2377" s="18">
        <f t="shared" si="5373"/>
        <v>109765.8</v>
      </c>
      <c r="N2377" s="18">
        <f t="shared" si="5374"/>
        <v>195215.1</v>
      </c>
      <c r="O2377" s="18">
        <f t="shared" si="5379"/>
        <v>16885.599999999999</v>
      </c>
      <c r="P2377" s="18">
        <f t="shared" si="5379"/>
        <v>0</v>
      </c>
      <c r="Q2377" s="18">
        <f t="shared" si="5379"/>
        <v>0</v>
      </c>
      <c r="R2377" s="18">
        <f t="shared" si="5336"/>
        <v>239875.40000000002</v>
      </c>
      <c r="S2377" s="18">
        <f t="shared" si="5337"/>
        <v>109765.8</v>
      </c>
      <c r="T2377" s="18">
        <f t="shared" si="5338"/>
        <v>195215.1</v>
      </c>
      <c r="U2377" s="18">
        <f t="shared" si="5379"/>
        <v>0</v>
      </c>
      <c r="V2377" s="18">
        <f t="shared" si="5379"/>
        <v>0</v>
      </c>
      <c r="W2377" s="18">
        <f t="shared" si="5379"/>
        <v>0</v>
      </c>
      <c r="X2377" s="18">
        <f t="shared" si="5339"/>
        <v>239875.40000000002</v>
      </c>
      <c r="Y2377" s="18">
        <f t="shared" si="5340"/>
        <v>109765.8</v>
      </c>
      <c r="Z2377" s="18">
        <f t="shared" si="5341"/>
        <v>195215.1</v>
      </c>
      <c r="AA2377" s="18">
        <f t="shared" si="5379"/>
        <v>0</v>
      </c>
      <c r="AB2377" s="18">
        <f t="shared" si="5379"/>
        <v>0</v>
      </c>
      <c r="AC2377" s="18">
        <f t="shared" si="5379"/>
        <v>0</v>
      </c>
      <c r="AD2377" s="18">
        <f t="shared" si="5342"/>
        <v>239875.40000000002</v>
      </c>
      <c r="AE2377" s="18">
        <f t="shared" si="5343"/>
        <v>109765.8</v>
      </c>
      <c r="AF2377" s="18">
        <f t="shared" si="5344"/>
        <v>195215.1</v>
      </c>
      <c r="AG2377" s="18">
        <f t="shared" si="5379"/>
        <v>0</v>
      </c>
      <c r="AH2377" s="18">
        <f t="shared" si="5376"/>
        <v>239875.40000000002</v>
      </c>
      <c r="AI2377" s="18">
        <f t="shared" si="5377"/>
        <v>109765.8</v>
      </c>
      <c r="AJ2377" s="18">
        <f t="shared" si="5378"/>
        <v>195215.1</v>
      </c>
      <c r="AK2377" s="18">
        <f t="shared" si="5379"/>
        <v>-2103.6040000000066</v>
      </c>
      <c r="AL2377" s="18">
        <f t="shared" si="5379"/>
        <v>-26250</v>
      </c>
      <c r="AM2377" s="18">
        <f t="shared" si="5379"/>
        <v>70483.820999999996</v>
      </c>
      <c r="AN2377" s="18">
        <f t="shared" si="5348"/>
        <v>237771.79600000003</v>
      </c>
      <c r="AO2377" s="18">
        <f t="shared" si="5349"/>
        <v>83515.8</v>
      </c>
      <c r="AP2377" s="18">
        <f t="shared" si="5350"/>
        <v>265698.92099999997</v>
      </c>
      <c r="AQ2377" s="18">
        <f t="shared" si="5379"/>
        <v>0</v>
      </c>
      <c r="AR2377" s="18">
        <f t="shared" si="5351"/>
        <v>237771.79600000003</v>
      </c>
      <c r="AS2377" s="18">
        <f t="shared" si="5379"/>
        <v>0</v>
      </c>
      <c r="AT2377" s="18">
        <f t="shared" si="5379"/>
        <v>0</v>
      </c>
      <c r="AU2377" s="18">
        <f t="shared" si="5379"/>
        <v>0</v>
      </c>
      <c r="AV2377" s="18">
        <f t="shared" si="5365"/>
        <v>237771.79600000003</v>
      </c>
      <c r="AW2377" s="18">
        <f t="shared" si="5366"/>
        <v>83515.8</v>
      </c>
      <c r="AX2377" s="18">
        <f t="shared" si="5367"/>
        <v>265698.92099999997</v>
      </c>
      <c r="AY2377" s="18">
        <f t="shared" si="5379"/>
        <v>0</v>
      </c>
      <c r="AZ2377" s="18">
        <f t="shared" si="5379"/>
        <v>0</v>
      </c>
      <c r="BA2377" s="18">
        <f t="shared" si="5363"/>
        <v>237771.79600000003</v>
      </c>
      <c r="BB2377" s="18">
        <f t="shared" si="5364"/>
        <v>83515.8</v>
      </c>
      <c r="BC2377" s="18">
        <f t="shared" si="5379"/>
        <v>-142394.66500000001</v>
      </c>
      <c r="BD2377" s="18">
        <f t="shared" si="5379"/>
        <v>0</v>
      </c>
      <c r="BE2377" s="18">
        <f t="shared" si="5379"/>
        <v>100264.448</v>
      </c>
      <c r="BF2377" s="18">
        <f t="shared" si="5353"/>
        <v>95377.131000000023</v>
      </c>
      <c r="BG2377" s="18">
        <f t="shared" si="5354"/>
        <v>83515.8</v>
      </c>
      <c r="BH2377" s="18">
        <f t="shared" si="5355"/>
        <v>365963.36899999995</v>
      </c>
      <c r="BI2377" s="18">
        <f t="shared" si="5379"/>
        <v>0</v>
      </c>
      <c r="BJ2377" s="25"/>
      <c r="BK2377" s="36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</row>
    <row r="2378" spans="1:92" ht="46.8" x14ac:dyDescent="0.3">
      <c r="A2378" s="19" t="s">
        <v>963</v>
      </c>
      <c r="B2378" s="50">
        <v>400</v>
      </c>
      <c r="C2378" s="51"/>
      <c r="D2378" s="51"/>
      <c r="E2378" s="14" t="s">
        <v>457</v>
      </c>
      <c r="F2378" s="18">
        <f t="shared" si="5379"/>
        <v>222989.80000000002</v>
      </c>
      <c r="G2378" s="18">
        <f t="shared" si="5379"/>
        <v>109765.8</v>
      </c>
      <c r="H2378" s="18">
        <f t="shared" si="5379"/>
        <v>195215.1</v>
      </c>
      <c r="I2378" s="18">
        <f t="shared" si="5379"/>
        <v>0</v>
      </c>
      <c r="J2378" s="18">
        <f t="shared" si="5379"/>
        <v>0</v>
      </c>
      <c r="K2378" s="18">
        <f t="shared" si="5379"/>
        <v>0</v>
      </c>
      <c r="L2378" s="18">
        <f t="shared" si="5372"/>
        <v>222989.80000000002</v>
      </c>
      <c r="M2378" s="18">
        <f t="shared" si="5373"/>
        <v>109765.8</v>
      </c>
      <c r="N2378" s="18">
        <f t="shared" si="5374"/>
        <v>195215.1</v>
      </c>
      <c r="O2378" s="18">
        <f t="shared" si="5379"/>
        <v>16885.599999999999</v>
      </c>
      <c r="P2378" s="18">
        <f t="shared" si="5379"/>
        <v>0</v>
      </c>
      <c r="Q2378" s="18">
        <f t="shared" si="5379"/>
        <v>0</v>
      </c>
      <c r="R2378" s="18">
        <f t="shared" si="5336"/>
        <v>239875.40000000002</v>
      </c>
      <c r="S2378" s="18">
        <f t="shared" si="5337"/>
        <v>109765.8</v>
      </c>
      <c r="T2378" s="18">
        <f t="shared" si="5338"/>
        <v>195215.1</v>
      </c>
      <c r="U2378" s="18">
        <f t="shared" si="5379"/>
        <v>0</v>
      </c>
      <c r="V2378" s="18">
        <f t="shared" si="5379"/>
        <v>0</v>
      </c>
      <c r="W2378" s="18">
        <f t="shared" si="5379"/>
        <v>0</v>
      </c>
      <c r="X2378" s="18">
        <f t="shared" si="5339"/>
        <v>239875.40000000002</v>
      </c>
      <c r="Y2378" s="18">
        <f t="shared" si="5340"/>
        <v>109765.8</v>
      </c>
      <c r="Z2378" s="18">
        <f t="shared" si="5341"/>
        <v>195215.1</v>
      </c>
      <c r="AA2378" s="18">
        <f t="shared" si="5379"/>
        <v>0</v>
      </c>
      <c r="AB2378" s="18">
        <f t="shared" si="5379"/>
        <v>0</v>
      </c>
      <c r="AC2378" s="18">
        <f t="shared" si="5379"/>
        <v>0</v>
      </c>
      <c r="AD2378" s="18">
        <f t="shared" si="5342"/>
        <v>239875.40000000002</v>
      </c>
      <c r="AE2378" s="18">
        <f t="shared" si="5343"/>
        <v>109765.8</v>
      </c>
      <c r="AF2378" s="18">
        <f t="shared" si="5344"/>
        <v>195215.1</v>
      </c>
      <c r="AG2378" s="18">
        <f t="shared" si="5379"/>
        <v>0</v>
      </c>
      <c r="AH2378" s="18">
        <f t="shared" si="5376"/>
        <v>239875.40000000002</v>
      </c>
      <c r="AI2378" s="18">
        <f t="shared" si="5377"/>
        <v>109765.8</v>
      </c>
      <c r="AJ2378" s="18">
        <f t="shared" si="5378"/>
        <v>195215.1</v>
      </c>
      <c r="AK2378" s="18">
        <f t="shared" si="5379"/>
        <v>-2103.6040000000066</v>
      </c>
      <c r="AL2378" s="18">
        <f t="shared" si="5379"/>
        <v>-26250</v>
      </c>
      <c r="AM2378" s="18">
        <f t="shared" si="5379"/>
        <v>70483.820999999996</v>
      </c>
      <c r="AN2378" s="18">
        <f t="shared" si="5348"/>
        <v>237771.79600000003</v>
      </c>
      <c r="AO2378" s="18">
        <f t="shared" si="5349"/>
        <v>83515.8</v>
      </c>
      <c r="AP2378" s="18">
        <f t="shared" si="5350"/>
        <v>265698.92099999997</v>
      </c>
      <c r="AQ2378" s="18">
        <f t="shared" si="5379"/>
        <v>0</v>
      </c>
      <c r="AR2378" s="18">
        <f t="shared" si="5351"/>
        <v>237771.79600000003</v>
      </c>
      <c r="AS2378" s="18">
        <f t="shared" si="5379"/>
        <v>0</v>
      </c>
      <c r="AT2378" s="18">
        <f t="shared" si="5379"/>
        <v>0</v>
      </c>
      <c r="AU2378" s="18">
        <f t="shared" si="5379"/>
        <v>0</v>
      </c>
      <c r="AV2378" s="18">
        <f t="shared" si="5365"/>
        <v>237771.79600000003</v>
      </c>
      <c r="AW2378" s="18">
        <f t="shared" si="5366"/>
        <v>83515.8</v>
      </c>
      <c r="AX2378" s="18">
        <f t="shared" si="5367"/>
        <v>265698.92099999997</v>
      </c>
      <c r="AY2378" s="18">
        <f t="shared" si="5379"/>
        <v>0</v>
      </c>
      <c r="AZ2378" s="18">
        <f t="shared" si="5379"/>
        <v>0</v>
      </c>
      <c r="BA2378" s="18">
        <f t="shared" si="5363"/>
        <v>237771.79600000003</v>
      </c>
      <c r="BB2378" s="18">
        <f t="shared" si="5364"/>
        <v>83515.8</v>
      </c>
      <c r="BC2378" s="18">
        <f t="shared" si="5379"/>
        <v>-142394.66500000001</v>
      </c>
      <c r="BD2378" s="18">
        <f t="shared" si="5379"/>
        <v>0</v>
      </c>
      <c r="BE2378" s="18">
        <f t="shared" si="5379"/>
        <v>100264.448</v>
      </c>
      <c r="BF2378" s="18">
        <f t="shared" si="5353"/>
        <v>95377.131000000023</v>
      </c>
      <c r="BG2378" s="18">
        <f t="shared" si="5354"/>
        <v>83515.8</v>
      </c>
      <c r="BH2378" s="18">
        <f t="shared" si="5355"/>
        <v>365963.36899999995</v>
      </c>
      <c r="BI2378" s="18">
        <f t="shared" si="5379"/>
        <v>0</v>
      </c>
      <c r="BJ2378" s="25"/>
      <c r="BK2378" s="36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</row>
    <row r="2379" spans="1:92" x14ac:dyDescent="0.3">
      <c r="A2379" s="19" t="s">
        <v>963</v>
      </c>
      <c r="B2379" s="50">
        <v>410</v>
      </c>
      <c r="C2379" s="51"/>
      <c r="D2379" s="51"/>
      <c r="E2379" s="14" t="s">
        <v>470</v>
      </c>
      <c r="F2379" s="18">
        <f t="shared" si="5379"/>
        <v>222989.80000000002</v>
      </c>
      <c r="G2379" s="18">
        <f t="shared" si="5379"/>
        <v>109765.8</v>
      </c>
      <c r="H2379" s="18">
        <f t="shared" si="5379"/>
        <v>195215.1</v>
      </c>
      <c r="I2379" s="18">
        <f t="shared" si="5379"/>
        <v>0</v>
      </c>
      <c r="J2379" s="18">
        <f t="shared" si="5379"/>
        <v>0</v>
      </c>
      <c r="K2379" s="18">
        <f t="shared" si="5379"/>
        <v>0</v>
      </c>
      <c r="L2379" s="18">
        <f t="shared" si="5372"/>
        <v>222989.80000000002</v>
      </c>
      <c r="M2379" s="18">
        <f t="shared" si="5373"/>
        <v>109765.8</v>
      </c>
      <c r="N2379" s="18">
        <f t="shared" si="5374"/>
        <v>195215.1</v>
      </c>
      <c r="O2379" s="18">
        <f t="shared" si="5379"/>
        <v>16885.599999999999</v>
      </c>
      <c r="P2379" s="18">
        <f t="shared" si="5379"/>
        <v>0</v>
      </c>
      <c r="Q2379" s="18">
        <f t="shared" si="5379"/>
        <v>0</v>
      </c>
      <c r="R2379" s="18">
        <f t="shared" ref="R2379:R2442" si="5380">L2379+O2379</f>
        <v>239875.40000000002</v>
      </c>
      <c r="S2379" s="18">
        <f t="shared" ref="S2379:S2442" si="5381">M2379+P2379</f>
        <v>109765.8</v>
      </c>
      <c r="T2379" s="18">
        <f t="shared" ref="T2379:T2442" si="5382">N2379+Q2379</f>
        <v>195215.1</v>
      </c>
      <c r="U2379" s="18">
        <f t="shared" si="5379"/>
        <v>0</v>
      </c>
      <c r="V2379" s="18">
        <f t="shared" si="5379"/>
        <v>0</v>
      </c>
      <c r="W2379" s="18">
        <f t="shared" si="5379"/>
        <v>0</v>
      </c>
      <c r="X2379" s="18">
        <f t="shared" ref="X2379:X2442" si="5383">R2379+U2379</f>
        <v>239875.40000000002</v>
      </c>
      <c r="Y2379" s="18">
        <f t="shared" ref="Y2379:Y2442" si="5384">S2379+V2379</f>
        <v>109765.8</v>
      </c>
      <c r="Z2379" s="18">
        <f t="shared" ref="Z2379:Z2442" si="5385">T2379+W2379</f>
        <v>195215.1</v>
      </c>
      <c r="AA2379" s="18">
        <f t="shared" si="5379"/>
        <v>0</v>
      </c>
      <c r="AB2379" s="18">
        <f t="shared" si="5379"/>
        <v>0</v>
      </c>
      <c r="AC2379" s="18">
        <f t="shared" si="5379"/>
        <v>0</v>
      </c>
      <c r="AD2379" s="18">
        <f t="shared" ref="AD2379:AD2442" si="5386">X2379+AA2379</f>
        <v>239875.40000000002</v>
      </c>
      <c r="AE2379" s="18">
        <f t="shared" ref="AE2379:AE2442" si="5387">Y2379+AB2379</f>
        <v>109765.8</v>
      </c>
      <c r="AF2379" s="18">
        <f t="shared" ref="AF2379:AF2442" si="5388">Z2379+AC2379</f>
        <v>195215.1</v>
      </c>
      <c r="AG2379" s="18">
        <f t="shared" si="5379"/>
        <v>0</v>
      </c>
      <c r="AH2379" s="18">
        <f t="shared" si="5376"/>
        <v>239875.40000000002</v>
      </c>
      <c r="AI2379" s="18">
        <f t="shared" si="5377"/>
        <v>109765.8</v>
      </c>
      <c r="AJ2379" s="18">
        <f t="shared" si="5378"/>
        <v>195215.1</v>
      </c>
      <c r="AK2379" s="18">
        <f t="shared" si="5379"/>
        <v>-2103.6040000000066</v>
      </c>
      <c r="AL2379" s="18">
        <f t="shared" si="5379"/>
        <v>-26250</v>
      </c>
      <c r="AM2379" s="18">
        <f t="shared" si="5379"/>
        <v>70483.820999999996</v>
      </c>
      <c r="AN2379" s="18">
        <f t="shared" si="5348"/>
        <v>237771.79600000003</v>
      </c>
      <c r="AO2379" s="18">
        <f t="shared" si="5349"/>
        <v>83515.8</v>
      </c>
      <c r="AP2379" s="18">
        <f t="shared" si="5350"/>
        <v>265698.92099999997</v>
      </c>
      <c r="AQ2379" s="18">
        <f t="shared" si="5379"/>
        <v>0</v>
      </c>
      <c r="AR2379" s="18">
        <f t="shared" si="5351"/>
        <v>237771.79600000003</v>
      </c>
      <c r="AS2379" s="18">
        <f t="shared" si="5379"/>
        <v>0</v>
      </c>
      <c r="AT2379" s="18">
        <f t="shared" si="5379"/>
        <v>0</v>
      </c>
      <c r="AU2379" s="18">
        <f t="shared" si="5379"/>
        <v>0</v>
      </c>
      <c r="AV2379" s="18">
        <f t="shared" si="5365"/>
        <v>237771.79600000003</v>
      </c>
      <c r="AW2379" s="18">
        <f t="shared" si="5366"/>
        <v>83515.8</v>
      </c>
      <c r="AX2379" s="18">
        <f t="shared" si="5367"/>
        <v>265698.92099999997</v>
      </c>
      <c r="AY2379" s="18">
        <f t="shared" si="5379"/>
        <v>0</v>
      </c>
      <c r="AZ2379" s="18">
        <f t="shared" si="5379"/>
        <v>0</v>
      </c>
      <c r="BA2379" s="18">
        <f t="shared" si="5363"/>
        <v>237771.79600000003</v>
      </c>
      <c r="BB2379" s="18">
        <f t="shared" si="5364"/>
        <v>83515.8</v>
      </c>
      <c r="BC2379" s="18">
        <f t="shared" si="5379"/>
        <v>-142394.66500000001</v>
      </c>
      <c r="BD2379" s="18">
        <f t="shared" si="5379"/>
        <v>0</v>
      </c>
      <c r="BE2379" s="18">
        <f t="shared" si="5379"/>
        <v>100264.448</v>
      </c>
      <c r="BF2379" s="18">
        <f t="shared" si="5353"/>
        <v>95377.131000000023</v>
      </c>
      <c r="BG2379" s="18">
        <f t="shared" si="5354"/>
        <v>83515.8</v>
      </c>
      <c r="BH2379" s="18">
        <f t="shared" si="5355"/>
        <v>365963.36899999995</v>
      </c>
      <c r="BI2379" s="18">
        <f t="shared" si="5379"/>
        <v>0</v>
      </c>
      <c r="BJ2379" s="25"/>
      <c r="BK2379" s="36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</row>
    <row r="2380" spans="1:92" x14ac:dyDescent="0.3">
      <c r="A2380" s="19" t="s">
        <v>963</v>
      </c>
      <c r="B2380" s="50">
        <v>410</v>
      </c>
      <c r="C2380" s="51" t="s">
        <v>137</v>
      </c>
      <c r="D2380" s="51" t="s">
        <v>28</v>
      </c>
      <c r="E2380" s="14" t="s">
        <v>429</v>
      </c>
      <c r="F2380" s="18">
        <v>222989.80000000002</v>
      </c>
      <c r="G2380" s="18">
        <v>109765.8</v>
      </c>
      <c r="H2380" s="18">
        <v>195215.1</v>
      </c>
      <c r="I2380" s="18"/>
      <c r="J2380" s="18"/>
      <c r="K2380" s="18"/>
      <c r="L2380" s="18">
        <f t="shared" si="5372"/>
        <v>222989.80000000002</v>
      </c>
      <c r="M2380" s="18">
        <f t="shared" si="5373"/>
        <v>109765.8</v>
      </c>
      <c r="N2380" s="18">
        <f t="shared" si="5374"/>
        <v>195215.1</v>
      </c>
      <c r="O2380" s="18">
        <f>5305+11580.6</f>
        <v>16885.599999999999</v>
      </c>
      <c r="P2380" s="18"/>
      <c r="Q2380" s="18"/>
      <c r="R2380" s="18">
        <f t="shared" si="5380"/>
        <v>239875.40000000002</v>
      </c>
      <c r="S2380" s="18">
        <f t="shared" si="5381"/>
        <v>109765.8</v>
      </c>
      <c r="T2380" s="18">
        <f t="shared" si="5382"/>
        <v>195215.1</v>
      </c>
      <c r="U2380" s="18"/>
      <c r="V2380" s="18"/>
      <c r="W2380" s="18"/>
      <c r="X2380" s="18">
        <f t="shared" si="5383"/>
        <v>239875.40000000002</v>
      </c>
      <c r="Y2380" s="18">
        <f t="shared" si="5384"/>
        <v>109765.8</v>
      </c>
      <c r="Z2380" s="18">
        <f t="shared" si="5385"/>
        <v>195215.1</v>
      </c>
      <c r="AA2380" s="18"/>
      <c r="AB2380" s="18"/>
      <c r="AC2380" s="18"/>
      <c r="AD2380" s="18">
        <f t="shared" si="5386"/>
        <v>239875.40000000002</v>
      </c>
      <c r="AE2380" s="18">
        <f t="shared" si="5387"/>
        <v>109765.8</v>
      </c>
      <c r="AF2380" s="18">
        <f t="shared" si="5388"/>
        <v>195215.1</v>
      </c>
      <c r="AG2380" s="18"/>
      <c r="AH2380" s="18">
        <f t="shared" si="5376"/>
        <v>239875.40000000002</v>
      </c>
      <c r="AI2380" s="18">
        <f t="shared" si="5377"/>
        <v>109765.8</v>
      </c>
      <c r="AJ2380" s="18">
        <f t="shared" si="5378"/>
        <v>195215.1</v>
      </c>
      <c r="AK2380" s="18">
        <f>42130.217-44233.821</f>
        <v>-2103.6040000000066</v>
      </c>
      <c r="AL2380" s="18">
        <v>-26250</v>
      </c>
      <c r="AM2380" s="18">
        <v>70483.820999999996</v>
      </c>
      <c r="AN2380" s="18">
        <f t="shared" si="5348"/>
        <v>237771.79600000003</v>
      </c>
      <c r="AO2380" s="18">
        <f t="shared" si="5349"/>
        <v>83515.8</v>
      </c>
      <c r="AP2380" s="18">
        <f t="shared" si="5350"/>
        <v>265698.92099999997</v>
      </c>
      <c r="AQ2380" s="18"/>
      <c r="AR2380" s="18">
        <f t="shared" si="5351"/>
        <v>237771.79600000003</v>
      </c>
      <c r="AS2380" s="18"/>
      <c r="AT2380" s="18"/>
      <c r="AU2380" s="18"/>
      <c r="AV2380" s="18">
        <f t="shared" si="5365"/>
        <v>237771.79600000003</v>
      </c>
      <c r="AW2380" s="18">
        <f t="shared" si="5366"/>
        <v>83515.8</v>
      </c>
      <c r="AX2380" s="18">
        <f t="shared" si="5367"/>
        <v>265698.92099999997</v>
      </c>
      <c r="AY2380" s="18"/>
      <c r="AZ2380" s="18"/>
      <c r="BA2380" s="18">
        <f t="shared" si="5363"/>
        <v>237771.79600000003</v>
      </c>
      <c r="BB2380" s="18">
        <f t="shared" si="5364"/>
        <v>83515.8</v>
      </c>
      <c r="BC2380" s="18">
        <f>-100264.448-42130.217</f>
        <v>-142394.66500000001</v>
      </c>
      <c r="BD2380" s="18"/>
      <c r="BE2380" s="18">
        <v>100264.448</v>
      </c>
      <c r="BF2380" s="18">
        <f t="shared" si="5353"/>
        <v>95377.131000000023</v>
      </c>
      <c r="BG2380" s="18">
        <f t="shared" si="5354"/>
        <v>83515.8</v>
      </c>
      <c r="BH2380" s="18">
        <f t="shared" si="5355"/>
        <v>365963.36899999995</v>
      </c>
      <c r="BI2380" s="18"/>
      <c r="BJ2380" s="25"/>
      <c r="BK2380" s="36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</row>
    <row r="2381" spans="1:92" ht="78" hidden="1" x14ac:dyDescent="0.3">
      <c r="A2381" s="19" t="s">
        <v>964</v>
      </c>
      <c r="B2381" s="19"/>
      <c r="C2381" s="19"/>
      <c r="D2381" s="19"/>
      <c r="E2381" s="14" t="s">
        <v>672</v>
      </c>
      <c r="F2381" s="18">
        <f t="shared" ref="F2381:BI2383" si="5389">F2382</f>
        <v>0</v>
      </c>
      <c r="G2381" s="18">
        <f t="shared" si="5389"/>
        <v>0</v>
      </c>
      <c r="H2381" s="18">
        <f t="shared" si="5389"/>
        <v>0</v>
      </c>
      <c r="I2381" s="18">
        <f t="shared" si="5389"/>
        <v>0</v>
      </c>
      <c r="J2381" s="18">
        <f t="shared" si="5389"/>
        <v>0</v>
      </c>
      <c r="K2381" s="18">
        <f t="shared" si="5389"/>
        <v>0</v>
      </c>
      <c r="L2381" s="18">
        <f t="shared" si="5372"/>
        <v>0</v>
      </c>
      <c r="M2381" s="18">
        <f t="shared" si="5373"/>
        <v>0</v>
      </c>
      <c r="N2381" s="18">
        <f t="shared" si="5374"/>
        <v>0</v>
      </c>
      <c r="O2381" s="18">
        <f t="shared" si="5389"/>
        <v>0</v>
      </c>
      <c r="P2381" s="18">
        <f t="shared" si="5389"/>
        <v>0</v>
      </c>
      <c r="Q2381" s="18">
        <f t="shared" si="5389"/>
        <v>0</v>
      </c>
      <c r="R2381" s="18">
        <f t="shared" si="5380"/>
        <v>0</v>
      </c>
      <c r="S2381" s="18">
        <f t="shared" si="5381"/>
        <v>0</v>
      </c>
      <c r="T2381" s="18">
        <f t="shared" si="5382"/>
        <v>0</v>
      </c>
      <c r="U2381" s="18">
        <f t="shared" si="5389"/>
        <v>0</v>
      </c>
      <c r="V2381" s="18">
        <f t="shared" si="5389"/>
        <v>0</v>
      </c>
      <c r="W2381" s="18">
        <f t="shared" si="5389"/>
        <v>0</v>
      </c>
      <c r="X2381" s="18">
        <f t="shared" si="5383"/>
        <v>0</v>
      </c>
      <c r="Y2381" s="18">
        <f t="shared" si="5384"/>
        <v>0</v>
      </c>
      <c r="Z2381" s="18">
        <f t="shared" si="5385"/>
        <v>0</v>
      </c>
      <c r="AA2381" s="18">
        <f t="shared" si="5389"/>
        <v>0</v>
      </c>
      <c r="AB2381" s="18">
        <f t="shared" si="5389"/>
        <v>0</v>
      </c>
      <c r="AC2381" s="18">
        <f t="shared" si="5389"/>
        <v>0</v>
      </c>
      <c r="AD2381" s="18">
        <f t="shared" si="5386"/>
        <v>0</v>
      </c>
      <c r="AE2381" s="18">
        <f t="shared" si="5387"/>
        <v>0</v>
      </c>
      <c r="AF2381" s="18">
        <f t="shared" si="5388"/>
        <v>0</v>
      </c>
      <c r="AG2381" s="18">
        <f t="shared" si="5389"/>
        <v>0</v>
      </c>
      <c r="AH2381" s="18">
        <f t="shared" si="5376"/>
        <v>0</v>
      </c>
      <c r="AI2381" s="18">
        <f t="shared" si="5377"/>
        <v>0</v>
      </c>
      <c r="AJ2381" s="18">
        <f t="shared" si="5378"/>
        <v>0</v>
      </c>
      <c r="AK2381" s="18">
        <f t="shared" si="5389"/>
        <v>0</v>
      </c>
      <c r="AL2381" s="18">
        <f t="shared" si="5389"/>
        <v>0</v>
      </c>
      <c r="AM2381" s="18">
        <f t="shared" si="5389"/>
        <v>0</v>
      </c>
      <c r="AN2381" s="18">
        <f t="shared" si="5348"/>
        <v>0</v>
      </c>
      <c r="AO2381" s="18">
        <f t="shared" si="5349"/>
        <v>0</v>
      </c>
      <c r="AP2381" s="18">
        <f t="shared" si="5350"/>
        <v>0</v>
      </c>
      <c r="AQ2381" s="18">
        <f t="shared" si="5389"/>
        <v>0</v>
      </c>
      <c r="AR2381" s="18">
        <f t="shared" si="5351"/>
        <v>0</v>
      </c>
      <c r="AS2381" s="18">
        <f t="shared" si="5389"/>
        <v>0</v>
      </c>
      <c r="AT2381" s="18">
        <f t="shared" si="5389"/>
        <v>0</v>
      </c>
      <c r="AU2381" s="18">
        <f t="shared" si="5389"/>
        <v>0</v>
      </c>
      <c r="AV2381" s="18">
        <f t="shared" si="5365"/>
        <v>0</v>
      </c>
      <c r="AW2381" s="18">
        <f t="shared" si="5366"/>
        <v>0</v>
      </c>
      <c r="AX2381" s="18">
        <f t="shared" si="5367"/>
        <v>0</v>
      </c>
      <c r="AY2381" s="18">
        <f t="shared" si="5389"/>
        <v>0</v>
      </c>
      <c r="AZ2381" s="18">
        <f t="shared" si="5389"/>
        <v>0</v>
      </c>
      <c r="BA2381" s="18">
        <f t="shared" si="5363"/>
        <v>0</v>
      </c>
      <c r="BB2381" s="18">
        <f t="shared" si="5364"/>
        <v>0</v>
      </c>
      <c r="BC2381" s="18">
        <f t="shared" si="5389"/>
        <v>0</v>
      </c>
      <c r="BD2381" s="18">
        <f t="shared" si="5389"/>
        <v>0</v>
      </c>
      <c r="BE2381" s="18">
        <f t="shared" si="5389"/>
        <v>0</v>
      </c>
      <c r="BF2381" s="18">
        <f t="shared" si="5353"/>
        <v>0</v>
      </c>
      <c r="BG2381" s="18">
        <f t="shared" si="5354"/>
        <v>0</v>
      </c>
      <c r="BH2381" s="18">
        <f t="shared" si="5355"/>
        <v>0</v>
      </c>
      <c r="BI2381" s="18">
        <f t="shared" si="5389"/>
        <v>0</v>
      </c>
      <c r="BJ2381" s="25">
        <v>0</v>
      </c>
      <c r="BK2381" s="36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</row>
    <row r="2382" spans="1:92" ht="46.8" hidden="1" x14ac:dyDescent="0.3">
      <c r="A2382" s="19" t="s">
        <v>964</v>
      </c>
      <c r="B2382" s="43">
        <v>400</v>
      </c>
      <c r="C2382" s="47"/>
      <c r="D2382" s="47"/>
      <c r="E2382" s="14" t="s">
        <v>457</v>
      </c>
      <c r="F2382" s="18">
        <f t="shared" si="5389"/>
        <v>0</v>
      </c>
      <c r="G2382" s="18">
        <f t="shared" si="5389"/>
        <v>0</v>
      </c>
      <c r="H2382" s="18">
        <f t="shared" si="5389"/>
        <v>0</v>
      </c>
      <c r="I2382" s="18">
        <f t="shared" si="5389"/>
        <v>0</v>
      </c>
      <c r="J2382" s="18">
        <f t="shared" si="5389"/>
        <v>0</v>
      </c>
      <c r="K2382" s="18">
        <f t="shared" si="5389"/>
        <v>0</v>
      </c>
      <c r="L2382" s="18">
        <f t="shared" si="5372"/>
        <v>0</v>
      </c>
      <c r="M2382" s="18">
        <f t="shared" si="5373"/>
        <v>0</v>
      </c>
      <c r="N2382" s="18">
        <f t="shared" si="5374"/>
        <v>0</v>
      </c>
      <c r="O2382" s="18">
        <f t="shared" si="5389"/>
        <v>0</v>
      </c>
      <c r="P2382" s="18">
        <f t="shared" si="5389"/>
        <v>0</v>
      </c>
      <c r="Q2382" s="18">
        <f t="shared" si="5389"/>
        <v>0</v>
      </c>
      <c r="R2382" s="18">
        <f t="shared" si="5380"/>
        <v>0</v>
      </c>
      <c r="S2382" s="18">
        <f t="shared" si="5381"/>
        <v>0</v>
      </c>
      <c r="T2382" s="18">
        <f t="shared" si="5382"/>
        <v>0</v>
      </c>
      <c r="U2382" s="18">
        <f t="shared" si="5389"/>
        <v>0</v>
      </c>
      <c r="V2382" s="18">
        <f t="shared" si="5389"/>
        <v>0</v>
      </c>
      <c r="W2382" s="18">
        <f t="shared" si="5389"/>
        <v>0</v>
      </c>
      <c r="X2382" s="18">
        <f t="shared" si="5383"/>
        <v>0</v>
      </c>
      <c r="Y2382" s="18">
        <f t="shared" si="5384"/>
        <v>0</v>
      </c>
      <c r="Z2382" s="18">
        <f t="shared" si="5385"/>
        <v>0</v>
      </c>
      <c r="AA2382" s="18">
        <f t="shared" si="5389"/>
        <v>0</v>
      </c>
      <c r="AB2382" s="18">
        <f t="shared" si="5389"/>
        <v>0</v>
      </c>
      <c r="AC2382" s="18">
        <f t="shared" si="5389"/>
        <v>0</v>
      </c>
      <c r="AD2382" s="18">
        <f t="shared" si="5386"/>
        <v>0</v>
      </c>
      <c r="AE2382" s="18">
        <f t="shared" si="5387"/>
        <v>0</v>
      </c>
      <c r="AF2382" s="18">
        <f t="shared" si="5388"/>
        <v>0</v>
      </c>
      <c r="AG2382" s="18">
        <f t="shared" si="5389"/>
        <v>0</v>
      </c>
      <c r="AH2382" s="18">
        <f t="shared" si="5376"/>
        <v>0</v>
      </c>
      <c r="AI2382" s="18">
        <f t="shared" si="5377"/>
        <v>0</v>
      </c>
      <c r="AJ2382" s="18">
        <f t="shared" si="5378"/>
        <v>0</v>
      </c>
      <c r="AK2382" s="18">
        <f t="shared" si="5389"/>
        <v>0</v>
      </c>
      <c r="AL2382" s="18">
        <f t="shared" si="5389"/>
        <v>0</v>
      </c>
      <c r="AM2382" s="18">
        <f t="shared" si="5389"/>
        <v>0</v>
      </c>
      <c r="AN2382" s="18">
        <f t="shared" si="5348"/>
        <v>0</v>
      </c>
      <c r="AO2382" s="18">
        <f t="shared" si="5349"/>
        <v>0</v>
      </c>
      <c r="AP2382" s="18">
        <f t="shared" si="5350"/>
        <v>0</v>
      </c>
      <c r="AQ2382" s="18">
        <f t="shared" si="5389"/>
        <v>0</v>
      </c>
      <c r="AR2382" s="18">
        <f t="shared" si="5351"/>
        <v>0</v>
      </c>
      <c r="AS2382" s="18">
        <f t="shared" si="5389"/>
        <v>0</v>
      </c>
      <c r="AT2382" s="18">
        <f t="shared" si="5389"/>
        <v>0</v>
      </c>
      <c r="AU2382" s="18">
        <f t="shared" si="5389"/>
        <v>0</v>
      </c>
      <c r="AV2382" s="18">
        <f t="shared" si="5365"/>
        <v>0</v>
      </c>
      <c r="AW2382" s="18">
        <f t="shared" si="5366"/>
        <v>0</v>
      </c>
      <c r="AX2382" s="18">
        <f t="shared" si="5367"/>
        <v>0</v>
      </c>
      <c r="AY2382" s="18">
        <f t="shared" si="5389"/>
        <v>0</v>
      </c>
      <c r="AZ2382" s="18">
        <f t="shared" si="5389"/>
        <v>0</v>
      </c>
      <c r="BA2382" s="18">
        <f t="shared" si="5363"/>
        <v>0</v>
      </c>
      <c r="BB2382" s="18">
        <f t="shared" si="5364"/>
        <v>0</v>
      </c>
      <c r="BC2382" s="18">
        <f t="shared" si="5389"/>
        <v>0</v>
      </c>
      <c r="BD2382" s="18">
        <f t="shared" si="5389"/>
        <v>0</v>
      </c>
      <c r="BE2382" s="18">
        <f t="shared" si="5389"/>
        <v>0</v>
      </c>
      <c r="BF2382" s="18">
        <f t="shared" si="5353"/>
        <v>0</v>
      </c>
      <c r="BG2382" s="18">
        <f t="shared" si="5354"/>
        <v>0</v>
      </c>
      <c r="BH2382" s="18">
        <f t="shared" si="5355"/>
        <v>0</v>
      </c>
      <c r="BI2382" s="18">
        <f t="shared" si="5389"/>
        <v>0</v>
      </c>
      <c r="BJ2382" s="25">
        <v>0</v>
      </c>
      <c r="BK2382" s="36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</row>
    <row r="2383" spans="1:92" hidden="1" x14ac:dyDescent="0.3">
      <c r="A2383" s="19" t="s">
        <v>964</v>
      </c>
      <c r="B2383" s="43">
        <v>410</v>
      </c>
      <c r="C2383" s="47"/>
      <c r="D2383" s="47"/>
      <c r="E2383" s="14" t="s">
        <v>470</v>
      </c>
      <c r="F2383" s="18">
        <f t="shared" si="5389"/>
        <v>0</v>
      </c>
      <c r="G2383" s="18">
        <f t="shared" si="5389"/>
        <v>0</v>
      </c>
      <c r="H2383" s="18">
        <f t="shared" si="5389"/>
        <v>0</v>
      </c>
      <c r="I2383" s="18">
        <f t="shared" si="5389"/>
        <v>0</v>
      </c>
      <c r="J2383" s="18">
        <f t="shared" si="5389"/>
        <v>0</v>
      </c>
      <c r="K2383" s="18">
        <f t="shared" si="5389"/>
        <v>0</v>
      </c>
      <c r="L2383" s="18">
        <f t="shared" si="5372"/>
        <v>0</v>
      </c>
      <c r="M2383" s="18">
        <f t="shared" si="5373"/>
        <v>0</v>
      </c>
      <c r="N2383" s="18">
        <f t="shared" si="5374"/>
        <v>0</v>
      </c>
      <c r="O2383" s="18">
        <f t="shared" si="5389"/>
        <v>0</v>
      </c>
      <c r="P2383" s="18">
        <f t="shared" si="5389"/>
        <v>0</v>
      </c>
      <c r="Q2383" s="18">
        <f t="shared" si="5389"/>
        <v>0</v>
      </c>
      <c r="R2383" s="18">
        <f t="shared" si="5380"/>
        <v>0</v>
      </c>
      <c r="S2383" s="18">
        <f t="shared" si="5381"/>
        <v>0</v>
      </c>
      <c r="T2383" s="18">
        <f t="shared" si="5382"/>
        <v>0</v>
      </c>
      <c r="U2383" s="18">
        <f t="shared" si="5389"/>
        <v>0</v>
      </c>
      <c r="V2383" s="18">
        <f t="shared" si="5389"/>
        <v>0</v>
      </c>
      <c r="W2383" s="18">
        <f t="shared" si="5389"/>
        <v>0</v>
      </c>
      <c r="X2383" s="18">
        <f t="shared" si="5383"/>
        <v>0</v>
      </c>
      <c r="Y2383" s="18">
        <f t="shared" si="5384"/>
        <v>0</v>
      </c>
      <c r="Z2383" s="18">
        <f t="shared" si="5385"/>
        <v>0</v>
      </c>
      <c r="AA2383" s="18">
        <f t="shared" si="5389"/>
        <v>0</v>
      </c>
      <c r="AB2383" s="18">
        <f t="shared" si="5389"/>
        <v>0</v>
      </c>
      <c r="AC2383" s="18">
        <f t="shared" si="5389"/>
        <v>0</v>
      </c>
      <c r="AD2383" s="18">
        <f t="shared" si="5386"/>
        <v>0</v>
      </c>
      <c r="AE2383" s="18">
        <f t="shared" si="5387"/>
        <v>0</v>
      </c>
      <c r="AF2383" s="18">
        <f t="shared" si="5388"/>
        <v>0</v>
      </c>
      <c r="AG2383" s="18">
        <f t="shared" si="5389"/>
        <v>0</v>
      </c>
      <c r="AH2383" s="18">
        <f t="shared" si="5376"/>
        <v>0</v>
      </c>
      <c r="AI2383" s="18">
        <f t="shared" si="5377"/>
        <v>0</v>
      </c>
      <c r="AJ2383" s="18">
        <f t="shared" si="5378"/>
        <v>0</v>
      </c>
      <c r="AK2383" s="18">
        <f t="shared" si="5389"/>
        <v>0</v>
      </c>
      <c r="AL2383" s="18">
        <f t="shared" si="5389"/>
        <v>0</v>
      </c>
      <c r="AM2383" s="18">
        <f t="shared" si="5389"/>
        <v>0</v>
      </c>
      <c r="AN2383" s="18">
        <f t="shared" si="5348"/>
        <v>0</v>
      </c>
      <c r="AO2383" s="18">
        <f t="shared" si="5349"/>
        <v>0</v>
      </c>
      <c r="AP2383" s="18">
        <f t="shared" si="5350"/>
        <v>0</v>
      </c>
      <c r="AQ2383" s="18">
        <f t="shared" si="5389"/>
        <v>0</v>
      </c>
      <c r="AR2383" s="18">
        <f t="shared" si="5351"/>
        <v>0</v>
      </c>
      <c r="AS2383" s="18">
        <f t="shared" si="5389"/>
        <v>0</v>
      </c>
      <c r="AT2383" s="18">
        <f t="shared" si="5389"/>
        <v>0</v>
      </c>
      <c r="AU2383" s="18">
        <f t="shared" si="5389"/>
        <v>0</v>
      </c>
      <c r="AV2383" s="18">
        <f t="shared" si="5365"/>
        <v>0</v>
      </c>
      <c r="AW2383" s="18">
        <f t="shared" si="5366"/>
        <v>0</v>
      </c>
      <c r="AX2383" s="18">
        <f t="shared" si="5367"/>
        <v>0</v>
      </c>
      <c r="AY2383" s="18">
        <f t="shared" si="5389"/>
        <v>0</v>
      </c>
      <c r="AZ2383" s="18">
        <f t="shared" si="5389"/>
        <v>0</v>
      </c>
      <c r="BA2383" s="18">
        <f t="shared" si="5363"/>
        <v>0</v>
      </c>
      <c r="BB2383" s="18">
        <f t="shared" si="5364"/>
        <v>0</v>
      </c>
      <c r="BC2383" s="18">
        <f t="shared" si="5389"/>
        <v>0</v>
      </c>
      <c r="BD2383" s="18">
        <f t="shared" si="5389"/>
        <v>0</v>
      </c>
      <c r="BE2383" s="18">
        <f t="shared" si="5389"/>
        <v>0</v>
      </c>
      <c r="BF2383" s="18">
        <f t="shared" si="5353"/>
        <v>0</v>
      </c>
      <c r="BG2383" s="18">
        <f t="shared" si="5354"/>
        <v>0</v>
      </c>
      <c r="BH2383" s="18">
        <f t="shared" si="5355"/>
        <v>0</v>
      </c>
      <c r="BI2383" s="18">
        <f t="shared" si="5389"/>
        <v>0</v>
      </c>
      <c r="BJ2383" s="25">
        <v>0</v>
      </c>
      <c r="BK2383" s="36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</row>
    <row r="2384" spans="1:92" hidden="1" x14ac:dyDescent="0.3">
      <c r="A2384" s="19" t="s">
        <v>964</v>
      </c>
      <c r="B2384" s="43">
        <v>410</v>
      </c>
      <c r="C2384" s="47" t="s">
        <v>137</v>
      </c>
      <c r="D2384" s="47" t="s">
        <v>28</v>
      </c>
      <c r="E2384" s="14" t="s">
        <v>429</v>
      </c>
      <c r="F2384" s="18">
        <v>0</v>
      </c>
      <c r="G2384" s="18">
        <v>0</v>
      </c>
      <c r="H2384" s="18">
        <v>0</v>
      </c>
      <c r="I2384" s="18"/>
      <c r="J2384" s="18"/>
      <c r="K2384" s="18"/>
      <c r="L2384" s="18">
        <f t="shared" si="5372"/>
        <v>0</v>
      </c>
      <c r="M2384" s="18">
        <f t="shared" si="5373"/>
        <v>0</v>
      </c>
      <c r="N2384" s="18">
        <f t="shared" si="5374"/>
        <v>0</v>
      </c>
      <c r="O2384" s="18"/>
      <c r="P2384" s="18"/>
      <c r="Q2384" s="18"/>
      <c r="R2384" s="18">
        <f t="shared" si="5380"/>
        <v>0</v>
      </c>
      <c r="S2384" s="18">
        <f t="shared" si="5381"/>
        <v>0</v>
      </c>
      <c r="T2384" s="18">
        <f t="shared" si="5382"/>
        <v>0</v>
      </c>
      <c r="U2384" s="18"/>
      <c r="V2384" s="18"/>
      <c r="W2384" s="18"/>
      <c r="X2384" s="18">
        <f t="shared" si="5383"/>
        <v>0</v>
      </c>
      <c r="Y2384" s="18">
        <f t="shared" si="5384"/>
        <v>0</v>
      </c>
      <c r="Z2384" s="18">
        <f t="shared" si="5385"/>
        <v>0</v>
      </c>
      <c r="AA2384" s="18"/>
      <c r="AB2384" s="18"/>
      <c r="AC2384" s="18"/>
      <c r="AD2384" s="18">
        <f t="shared" si="5386"/>
        <v>0</v>
      </c>
      <c r="AE2384" s="18">
        <f t="shared" si="5387"/>
        <v>0</v>
      </c>
      <c r="AF2384" s="18">
        <f t="shared" si="5388"/>
        <v>0</v>
      </c>
      <c r="AG2384" s="18"/>
      <c r="AH2384" s="18">
        <f t="shared" si="5376"/>
        <v>0</v>
      </c>
      <c r="AI2384" s="18">
        <f t="shared" si="5377"/>
        <v>0</v>
      </c>
      <c r="AJ2384" s="18">
        <f t="shared" si="5378"/>
        <v>0</v>
      </c>
      <c r="AK2384" s="18"/>
      <c r="AL2384" s="18"/>
      <c r="AM2384" s="18"/>
      <c r="AN2384" s="18">
        <f t="shared" si="5348"/>
        <v>0</v>
      </c>
      <c r="AO2384" s="18">
        <f t="shared" si="5349"/>
        <v>0</v>
      </c>
      <c r="AP2384" s="18">
        <f t="shared" si="5350"/>
        <v>0</v>
      </c>
      <c r="AQ2384" s="18"/>
      <c r="AR2384" s="18">
        <f t="shared" si="5351"/>
        <v>0</v>
      </c>
      <c r="AS2384" s="18"/>
      <c r="AT2384" s="18"/>
      <c r="AU2384" s="18"/>
      <c r="AV2384" s="18">
        <f t="shared" si="5365"/>
        <v>0</v>
      </c>
      <c r="AW2384" s="18">
        <f t="shared" si="5366"/>
        <v>0</v>
      </c>
      <c r="AX2384" s="18">
        <f t="shared" si="5367"/>
        <v>0</v>
      </c>
      <c r="AY2384" s="18"/>
      <c r="AZ2384" s="18"/>
      <c r="BA2384" s="18">
        <f t="shared" si="5363"/>
        <v>0</v>
      </c>
      <c r="BB2384" s="18">
        <f t="shared" si="5364"/>
        <v>0</v>
      </c>
      <c r="BC2384" s="18"/>
      <c r="BD2384" s="18"/>
      <c r="BE2384" s="18"/>
      <c r="BF2384" s="18">
        <f t="shared" si="5353"/>
        <v>0</v>
      </c>
      <c r="BG2384" s="18">
        <f t="shared" si="5354"/>
        <v>0</v>
      </c>
      <c r="BH2384" s="18">
        <f t="shared" si="5355"/>
        <v>0</v>
      </c>
      <c r="BI2384" s="18"/>
      <c r="BJ2384" s="25">
        <v>0</v>
      </c>
      <c r="BK2384" s="36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</row>
    <row r="2385" spans="1:92" ht="93.6" x14ac:dyDescent="0.3">
      <c r="A2385" s="19" t="s">
        <v>1376</v>
      </c>
      <c r="B2385" s="50"/>
      <c r="C2385" s="51"/>
      <c r="D2385" s="51"/>
      <c r="E2385" s="51" t="s">
        <v>1377</v>
      </c>
      <c r="F2385" s="18">
        <f>F2386</f>
        <v>0</v>
      </c>
      <c r="G2385" s="18">
        <f t="shared" ref="G2385:BI2387" si="5390">G2386</f>
        <v>2052.1999999999998</v>
      </c>
      <c r="H2385" s="18">
        <f t="shared" si="5390"/>
        <v>0</v>
      </c>
      <c r="I2385" s="18">
        <f t="shared" si="5390"/>
        <v>0</v>
      </c>
      <c r="J2385" s="18">
        <f t="shared" si="5390"/>
        <v>0</v>
      </c>
      <c r="K2385" s="18">
        <f t="shared" si="5390"/>
        <v>0</v>
      </c>
      <c r="L2385" s="18">
        <f t="shared" si="5372"/>
        <v>0</v>
      </c>
      <c r="M2385" s="18">
        <f t="shared" si="5373"/>
        <v>2052.1999999999998</v>
      </c>
      <c r="N2385" s="18">
        <f t="shared" si="5374"/>
        <v>0</v>
      </c>
      <c r="O2385" s="18">
        <f t="shared" si="5390"/>
        <v>0</v>
      </c>
      <c r="P2385" s="18">
        <f t="shared" si="5390"/>
        <v>0</v>
      </c>
      <c r="Q2385" s="18">
        <f t="shared" si="5390"/>
        <v>0</v>
      </c>
      <c r="R2385" s="18">
        <f t="shared" si="5380"/>
        <v>0</v>
      </c>
      <c r="S2385" s="18">
        <f t="shared" si="5381"/>
        <v>2052.1999999999998</v>
      </c>
      <c r="T2385" s="18">
        <f t="shared" si="5382"/>
        <v>0</v>
      </c>
      <c r="U2385" s="18">
        <f t="shared" si="5390"/>
        <v>0</v>
      </c>
      <c r="V2385" s="18">
        <f t="shared" si="5390"/>
        <v>0</v>
      </c>
      <c r="W2385" s="18">
        <f t="shared" si="5390"/>
        <v>0</v>
      </c>
      <c r="X2385" s="18">
        <f t="shared" si="5383"/>
        <v>0</v>
      </c>
      <c r="Y2385" s="18">
        <f t="shared" si="5384"/>
        <v>2052.1999999999998</v>
      </c>
      <c r="Z2385" s="18">
        <f t="shared" si="5385"/>
        <v>0</v>
      </c>
      <c r="AA2385" s="18">
        <f t="shared" si="5390"/>
        <v>0</v>
      </c>
      <c r="AB2385" s="18">
        <f t="shared" si="5390"/>
        <v>0</v>
      </c>
      <c r="AC2385" s="18">
        <f t="shared" si="5390"/>
        <v>0</v>
      </c>
      <c r="AD2385" s="18">
        <f t="shared" si="5386"/>
        <v>0</v>
      </c>
      <c r="AE2385" s="18">
        <f t="shared" si="5387"/>
        <v>2052.1999999999998</v>
      </c>
      <c r="AF2385" s="18">
        <f t="shared" si="5388"/>
        <v>0</v>
      </c>
      <c r="AG2385" s="18">
        <f t="shared" si="5390"/>
        <v>0</v>
      </c>
      <c r="AH2385" s="18">
        <f t="shared" si="5376"/>
        <v>0</v>
      </c>
      <c r="AI2385" s="18">
        <f t="shared" si="5377"/>
        <v>2052.1999999999998</v>
      </c>
      <c r="AJ2385" s="18">
        <f t="shared" si="5378"/>
        <v>0</v>
      </c>
      <c r="AK2385" s="18">
        <f t="shared" si="5390"/>
        <v>0</v>
      </c>
      <c r="AL2385" s="18">
        <f t="shared" si="5390"/>
        <v>0</v>
      </c>
      <c r="AM2385" s="18">
        <f t="shared" si="5390"/>
        <v>0</v>
      </c>
      <c r="AN2385" s="18">
        <f t="shared" si="5348"/>
        <v>0</v>
      </c>
      <c r="AO2385" s="18">
        <f t="shared" si="5349"/>
        <v>2052.1999999999998</v>
      </c>
      <c r="AP2385" s="18">
        <f t="shared" si="5350"/>
        <v>0</v>
      </c>
      <c r="AQ2385" s="18">
        <f t="shared" si="5390"/>
        <v>0</v>
      </c>
      <c r="AR2385" s="18">
        <f t="shared" si="5351"/>
        <v>0</v>
      </c>
      <c r="AS2385" s="18">
        <f t="shared" si="5390"/>
        <v>0</v>
      </c>
      <c r="AT2385" s="18">
        <f t="shared" si="5390"/>
        <v>0</v>
      </c>
      <c r="AU2385" s="18">
        <f t="shared" si="5390"/>
        <v>0</v>
      </c>
      <c r="AV2385" s="18">
        <f t="shared" si="5365"/>
        <v>0</v>
      </c>
      <c r="AW2385" s="18">
        <f t="shared" si="5366"/>
        <v>2052.1999999999998</v>
      </c>
      <c r="AX2385" s="18">
        <f t="shared" si="5367"/>
        <v>0</v>
      </c>
      <c r="AY2385" s="18">
        <f t="shared" si="5390"/>
        <v>0</v>
      </c>
      <c r="AZ2385" s="18">
        <f t="shared" si="5390"/>
        <v>0</v>
      </c>
      <c r="BA2385" s="18">
        <f t="shared" si="5363"/>
        <v>0</v>
      </c>
      <c r="BB2385" s="18">
        <f t="shared" si="5364"/>
        <v>2052.1999999999998</v>
      </c>
      <c r="BC2385" s="18">
        <f t="shared" si="5390"/>
        <v>0</v>
      </c>
      <c r="BD2385" s="18">
        <f t="shared" si="5390"/>
        <v>0</v>
      </c>
      <c r="BE2385" s="18">
        <f t="shared" si="5390"/>
        <v>0</v>
      </c>
      <c r="BF2385" s="18">
        <f t="shared" si="5353"/>
        <v>0</v>
      </c>
      <c r="BG2385" s="18">
        <f t="shared" si="5354"/>
        <v>2052.1999999999998</v>
      </c>
      <c r="BH2385" s="18">
        <f t="shared" si="5355"/>
        <v>0</v>
      </c>
      <c r="BI2385" s="18">
        <f t="shared" si="5390"/>
        <v>0</v>
      </c>
      <c r="BJ2385" s="25"/>
      <c r="BK2385" s="36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</row>
    <row r="2386" spans="1:92" ht="46.8" x14ac:dyDescent="0.3">
      <c r="A2386" s="19" t="s">
        <v>1376</v>
      </c>
      <c r="B2386" s="50">
        <v>400</v>
      </c>
      <c r="C2386" s="51"/>
      <c r="D2386" s="51"/>
      <c r="E2386" s="14" t="s">
        <v>457</v>
      </c>
      <c r="F2386" s="18">
        <f>F2387</f>
        <v>0</v>
      </c>
      <c r="G2386" s="18">
        <f t="shared" si="5390"/>
        <v>2052.1999999999998</v>
      </c>
      <c r="H2386" s="18">
        <f t="shared" si="5390"/>
        <v>0</v>
      </c>
      <c r="I2386" s="18">
        <f t="shared" si="5390"/>
        <v>0</v>
      </c>
      <c r="J2386" s="18">
        <f t="shared" si="5390"/>
        <v>0</v>
      </c>
      <c r="K2386" s="18">
        <f t="shared" si="5390"/>
        <v>0</v>
      </c>
      <c r="L2386" s="18">
        <f t="shared" si="5372"/>
        <v>0</v>
      </c>
      <c r="M2386" s="18">
        <f t="shared" si="5373"/>
        <v>2052.1999999999998</v>
      </c>
      <c r="N2386" s="18">
        <f t="shared" si="5374"/>
        <v>0</v>
      </c>
      <c r="O2386" s="18">
        <f t="shared" si="5390"/>
        <v>0</v>
      </c>
      <c r="P2386" s="18">
        <f t="shared" si="5390"/>
        <v>0</v>
      </c>
      <c r="Q2386" s="18">
        <f t="shared" si="5390"/>
        <v>0</v>
      </c>
      <c r="R2386" s="18">
        <f t="shared" si="5380"/>
        <v>0</v>
      </c>
      <c r="S2386" s="18">
        <f t="shared" si="5381"/>
        <v>2052.1999999999998</v>
      </c>
      <c r="T2386" s="18">
        <f t="shared" si="5382"/>
        <v>0</v>
      </c>
      <c r="U2386" s="18">
        <f t="shared" si="5390"/>
        <v>0</v>
      </c>
      <c r="V2386" s="18">
        <f t="shared" si="5390"/>
        <v>0</v>
      </c>
      <c r="W2386" s="18">
        <f t="shared" si="5390"/>
        <v>0</v>
      </c>
      <c r="X2386" s="18">
        <f t="shared" si="5383"/>
        <v>0</v>
      </c>
      <c r="Y2386" s="18">
        <f t="shared" si="5384"/>
        <v>2052.1999999999998</v>
      </c>
      <c r="Z2386" s="18">
        <f t="shared" si="5385"/>
        <v>0</v>
      </c>
      <c r="AA2386" s="18">
        <f t="shared" si="5390"/>
        <v>0</v>
      </c>
      <c r="AB2386" s="18">
        <f t="shared" si="5390"/>
        <v>0</v>
      </c>
      <c r="AC2386" s="18">
        <f t="shared" si="5390"/>
        <v>0</v>
      </c>
      <c r="AD2386" s="18">
        <f t="shared" si="5386"/>
        <v>0</v>
      </c>
      <c r="AE2386" s="18">
        <f t="shared" si="5387"/>
        <v>2052.1999999999998</v>
      </c>
      <c r="AF2386" s="18">
        <f t="shared" si="5388"/>
        <v>0</v>
      </c>
      <c r="AG2386" s="18">
        <f t="shared" si="5390"/>
        <v>0</v>
      </c>
      <c r="AH2386" s="18">
        <f t="shared" si="5376"/>
        <v>0</v>
      </c>
      <c r="AI2386" s="18">
        <f t="shared" si="5377"/>
        <v>2052.1999999999998</v>
      </c>
      <c r="AJ2386" s="18">
        <f t="shared" si="5378"/>
        <v>0</v>
      </c>
      <c r="AK2386" s="18">
        <f t="shared" si="5390"/>
        <v>0</v>
      </c>
      <c r="AL2386" s="18">
        <f t="shared" si="5390"/>
        <v>0</v>
      </c>
      <c r="AM2386" s="18">
        <f t="shared" si="5390"/>
        <v>0</v>
      </c>
      <c r="AN2386" s="18">
        <f t="shared" si="5348"/>
        <v>0</v>
      </c>
      <c r="AO2386" s="18">
        <f t="shared" si="5349"/>
        <v>2052.1999999999998</v>
      </c>
      <c r="AP2386" s="18">
        <f t="shared" si="5350"/>
        <v>0</v>
      </c>
      <c r="AQ2386" s="18">
        <f t="shared" si="5390"/>
        <v>0</v>
      </c>
      <c r="AR2386" s="18">
        <f t="shared" si="5351"/>
        <v>0</v>
      </c>
      <c r="AS2386" s="18">
        <f t="shared" si="5390"/>
        <v>0</v>
      </c>
      <c r="AT2386" s="18">
        <f t="shared" si="5390"/>
        <v>0</v>
      </c>
      <c r="AU2386" s="18">
        <f t="shared" si="5390"/>
        <v>0</v>
      </c>
      <c r="AV2386" s="18">
        <f t="shared" si="5365"/>
        <v>0</v>
      </c>
      <c r="AW2386" s="18">
        <f t="shared" si="5366"/>
        <v>2052.1999999999998</v>
      </c>
      <c r="AX2386" s="18">
        <f t="shared" si="5367"/>
        <v>0</v>
      </c>
      <c r="AY2386" s="18">
        <f t="shared" si="5390"/>
        <v>0</v>
      </c>
      <c r="AZ2386" s="18">
        <f t="shared" si="5390"/>
        <v>0</v>
      </c>
      <c r="BA2386" s="18">
        <f t="shared" si="5363"/>
        <v>0</v>
      </c>
      <c r="BB2386" s="18">
        <f t="shared" si="5364"/>
        <v>2052.1999999999998</v>
      </c>
      <c r="BC2386" s="18">
        <f t="shared" si="5390"/>
        <v>0</v>
      </c>
      <c r="BD2386" s="18">
        <f t="shared" si="5390"/>
        <v>0</v>
      </c>
      <c r="BE2386" s="18">
        <f t="shared" si="5390"/>
        <v>0</v>
      </c>
      <c r="BF2386" s="18">
        <f t="shared" si="5353"/>
        <v>0</v>
      </c>
      <c r="BG2386" s="18">
        <f t="shared" si="5354"/>
        <v>2052.1999999999998</v>
      </c>
      <c r="BH2386" s="18">
        <f t="shared" si="5355"/>
        <v>0</v>
      </c>
      <c r="BI2386" s="18">
        <f t="shared" si="5390"/>
        <v>0</v>
      </c>
      <c r="BJ2386" s="25"/>
      <c r="BK2386" s="36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</row>
    <row r="2387" spans="1:92" x14ac:dyDescent="0.3">
      <c r="A2387" s="19" t="s">
        <v>1376</v>
      </c>
      <c r="B2387" s="50">
        <v>410</v>
      </c>
      <c r="C2387" s="51"/>
      <c r="D2387" s="51"/>
      <c r="E2387" s="14" t="s">
        <v>470</v>
      </c>
      <c r="F2387" s="18">
        <f>F2388</f>
        <v>0</v>
      </c>
      <c r="G2387" s="18">
        <f t="shared" si="5390"/>
        <v>2052.1999999999998</v>
      </c>
      <c r="H2387" s="18">
        <f t="shared" si="5390"/>
        <v>0</v>
      </c>
      <c r="I2387" s="18">
        <f t="shared" si="5390"/>
        <v>0</v>
      </c>
      <c r="J2387" s="18">
        <f t="shared" si="5390"/>
        <v>0</v>
      </c>
      <c r="K2387" s="18">
        <f t="shared" si="5390"/>
        <v>0</v>
      </c>
      <c r="L2387" s="18">
        <f t="shared" si="5372"/>
        <v>0</v>
      </c>
      <c r="M2387" s="18">
        <f t="shared" si="5373"/>
        <v>2052.1999999999998</v>
      </c>
      <c r="N2387" s="18">
        <f t="shared" si="5374"/>
        <v>0</v>
      </c>
      <c r="O2387" s="18">
        <f t="shared" si="5390"/>
        <v>0</v>
      </c>
      <c r="P2387" s="18">
        <f t="shared" si="5390"/>
        <v>0</v>
      </c>
      <c r="Q2387" s="18">
        <f t="shared" si="5390"/>
        <v>0</v>
      </c>
      <c r="R2387" s="18">
        <f t="shared" si="5380"/>
        <v>0</v>
      </c>
      <c r="S2387" s="18">
        <f t="shared" si="5381"/>
        <v>2052.1999999999998</v>
      </c>
      <c r="T2387" s="18">
        <f t="shared" si="5382"/>
        <v>0</v>
      </c>
      <c r="U2387" s="18">
        <f t="shared" si="5390"/>
        <v>0</v>
      </c>
      <c r="V2387" s="18">
        <f t="shared" si="5390"/>
        <v>0</v>
      </c>
      <c r="W2387" s="18">
        <f t="shared" si="5390"/>
        <v>0</v>
      </c>
      <c r="X2387" s="18">
        <f t="shared" si="5383"/>
        <v>0</v>
      </c>
      <c r="Y2387" s="18">
        <f t="shared" si="5384"/>
        <v>2052.1999999999998</v>
      </c>
      <c r="Z2387" s="18">
        <f t="shared" si="5385"/>
        <v>0</v>
      </c>
      <c r="AA2387" s="18">
        <f t="shared" si="5390"/>
        <v>0</v>
      </c>
      <c r="AB2387" s="18">
        <f t="shared" si="5390"/>
        <v>0</v>
      </c>
      <c r="AC2387" s="18">
        <f t="shared" si="5390"/>
        <v>0</v>
      </c>
      <c r="AD2387" s="18">
        <f t="shared" si="5386"/>
        <v>0</v>
      </c>
      <c r="AE2387" s="18">
        <f t="shared" si="5387"/>
        <v>2052.1999999999998</v>
      </c>
      <c r="AF2387" s="18">
        <f t="shared" si="5388"/>
        <v>0</v>
      </c>
      <c r="AG2387" s="18">
        <f t="shared" si="5390"/>
        <v>0</v>
      </c>
      <c r="AH2387" s="18">
        <f t="shared" si="5376"/>
        <v>0</v>
      </c>
      <c r="AI2387" s="18">
        <f t="shared" si="5377"/>
        <v>2052.1999999999998</v>
      </c>
      <c r="AJ2387" s="18">
        <f t="shared" si="5378"/>
        <v>0</v>
      </c>
      <c r="AK2387" s="18">
        <f t="shared" si="5390"/>
        <v>0</v>
      </c>
      <c r="AL2387" s="18">
        <f t="shared" si="5390"/>
        <v>0</v>
      </c>
      <c r="AM2387" s="18">
        <f t="shared" si="5390"/>
        <v>0</v>
      </c>
      <c r="AN2387" s="18">
        <f t="shared" ref="AN2387:AN2450" si="5391">AH2387+AK2387</f>
        <v>0</v>
      </c>
      <c r="AO2387" s="18">
        <f t="shared" ref="AO2387:AO2450" si="5392">AI2387+AL2387</f>
        <v>2052.1999999999998</v>
      </c>
      <c r="AP2387" s="18">
        <f t="shared" ref="AP2387:AP2450" si="5393">AJ2387+AM2387</f>
        <v>0</v>
      </c>
      <c r="AQ2387" s="18">
        <f t="shared" si="5390"/>
        <v>0</v>
      </c>
      <c r="AR2387" s="18">
        <f t="shared" ref="AR2387:AR2450" si="5394">AN2387+AQ2387</f>
        <v>0</v>
      </c>
      <c r="AS2387" s="18">
        <f t="shared" si="5390"/>
        <v>0</v>
      </c>
      <c r="AT2387" s="18">
        <f t="shared" si="5390"/>
        <v>0</v>
      </c>
      <c r="AU2387" s="18">
        <f t="shared" si="5390"/>
        <v>0</v>
      </c>
      <c r="AV2387" s="18">
        <f t="shared" si="5365"/>
        <v>0</v>
      </c>
      <c r="AW2387" s="18">
        <f t="shared" si="5366"/>
        <v>2052.1999999999998</v>
      </c>
      <c r="AX2387" s="18">
        <f t="shared" si="5367"/>
        <v>0</v>
      </c>
      <c r="AY2387" s="18">
        <f t="shared" si="5390"/>
        <v>0</v>
      </c>
      <c r="AZ2387" s="18">
        <f t="shared" si="5390"/>
        <v>0</v>
      </c>
      <c r="BA2387" s="18">
        <f t="shared" si="5363"/>
        <v>0</v>
      </c>
      <c r="BB2387" s="18">
        <f t="shared" si="5364"/>
        <v>2052.1999999999998</v>
      </c>
      <c r="BC2387" s="18">
        <f t="shared" si="5390"/>
        <v>0</v>
      </c>
      <c r="BD2387" s="18">
        <f t="shared" si="5390"/>
        <v>0</v>
      </c>
      <c r="BE2387" s="18">
        <f t="shared" si="5390"/>
        <v>0</v>
      </c>
      <c r="BF2387" s="18">
        <f t="shared" si="5353"/>
        <v>0</v>
      </c>
      <c r="BG2387" s="18">
        <f t="shared" si="5354"/>
        <v>2052.1999999999998</v>
      </c>
      <c r="BH2387" s="18">
        <f t="shared" si="5355"/>
        <v>0</v>
      </c>
      <c r="BI2387" s="18">
        <f t="shared" si="5390"/>
        <v>0</v>
      </c>
      <c r="BJ2387" s="25"/>
      <c r="BK2387" s="36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</row>
    <row r="2388" spans="1:92" x14ac:dyDescent="0.3">
      <c r="A2388" s="19" t="s">
        <v>1376</v>
      </c>
      <c r="B2388" s="50">
        <v>410</v>
      </c>
      <c r="C2388" s="51" t="s">
        <v>137</v>
      </c>
      <c r="D2388" s="51" t="s">
        <v>28</v>
      </c>
      <c r="E2388" s="14" t="s">
        <v>429</v>
      </c>
      <c r="F2388" s="18">
        <v>0</v>
      </c>
      <c r="G2388" s="18">
        <v>2052.1999999999998</v>
      </c>
      <c r="H2388" s="18">
        <v>0</v>
      </c>
      <c r="I2388" s="18"/>
      <c r="J2388" s="18"/>
      <c r="K2388" s="18"/>
      <c r="L2388" s="18">
        <f t="shared" si="5372"/>
        <v>0</v>
      </c>
      <c r="M2388" s="18">
        <f t="shared" si="5373"/>
        <v>2052.1999999999998</v>
      </c>
      <c r="N2388" s="18">
        <f t="shared" si="5374"/>
        <v>0</v>
      </c>
      <c r="O2388" s="18"/>
      <c r="P2388" s="18"/>
      <c r="Q2388" s="18"/>
      <c r="R2388" s="18">
        <f t="shared" si="5380"/>
        <v>0</v>
      </c>
      <c r="S2388" s="18">
        <f t="shared" si="5381"/>
        <v>2052.1999999999998</v>
      </c>
      <c r="T2388" s="18">
        <f t="shared" si="5382"/>
        <v>0</v>
      </c>
      <c r="U2388" s="18"/>
      <c r="V2388" s="18"/>
      <c r="W2388" s="18"/>
      <c r="X2388" s="18">
        <f t="shared" si="5383"/>
        <v>0</v>
      </c>
      <c r="Y2388" s="18">
        <f t="shared" si="5384"/>
        <v>2052.1999999999998</v>
      </c>
      <c r="Z2388" s="18">
        <f t="shared" si="5385"/>
        <v>0</v>
      </c>
      <c r="AA2388" s="18"/>
      <c r="AB2388" s="18"/>
      <c r="AC2388" s="18"/>
      <c r="AD2388" s="18">
        <f t="shared" si="5386"/>
        <v>0</v>
      </c>
      <c r="AE2388" s="18">
        <f t="shared" si="5387"/>
        <v>2052.1999999999998</v>
      </c>
      <c r="AF2388" s="18">
        <f t="shared" si="5388"/>
        <v>0</v>
      </c>
      <c r="AG2388" s="18"/>
      <c r="AH2388" s="18">
        <f t="shared" si="5376"/>
        <v>0</v>
      </c>
      <c r="AI2388" s="18">
        <f t="shared" si="5377"/>
        <v>2052.1999999999998</v>
      </c>
      <c r="AJ2388" s="18">
        <f t="shared" si="5378"/>
        <v>0</v>
      </c>
      <c r="AK2388" s="18"/>
      <c r="AL2388" s="18"/>
      <c r="AM2388" s="18"/>
      <c r="AN2388" s="18">
        <f t="shared" si="5391"/>
        <v>0</v>
      </c>
      <c r="AO2388" s="18">
        <f t="shared" si="5392"/>
        <v>2052.1999999999998</v>
      </c>
      <c r="AP2388" s="18">
        <f t="shared" si="5393"/>
        <v>0</v>
      </c>
      <c r="AQ2388" s="18"/>
      <c r="AR2388" s="18">
        <f t="shared" si="5394"/>
        <v>0</v>
      </c>
      <c r="AS2388" s="18"/>
      <c r="AT2388" s="18"/>
      <c r="AU2388" s="18"/>
      <c r="AV2388" s="18">
        <f t="shared" si="5365"/>
        <v>0</v>
      </c>
      <c r="AW2388" s="18">
        <f t="shared" si="5366"/>
        <v>2052.1999999999998</v>
      </c>
      <c r="AX2388" s="18">
        <f t="shared" si="5367"/>
        <v>0</v>
      </c>
      <c r="AY2388" s="18"/>
      <c r="AZ2388" s="18"/>
      <c r="BA2388" s="18">
        <f t="shared" si="5363"/>
        <v>0</v>
      </c>
      <c r="BB2388" s="18">
        <f t="shared" si="5364"/>
        <v>2052.1999999999998</v>
      </c>
      <c r="BC2388" s="18"/>
      <c r="BD2388" s="18"/>
      <c r="BE2388" s="18"/>
      <c r="BF2388" s="18">
        <f t="shared" si="5353"/>
        <v>0</v>
      </c>
      <c r="BG2388" s="18">
        <f t="shared" si="5354"/>
        <v>2052.1999999999998</v>
      </c>
      <c r="BH2388" s="18">
        <f t="shared" si="5355"/>
        <v>0</v>
      </c>
      <c r="BI2388" s="18"/>
      <c r="BJ2388" s="25"/>
      <c r="BK2388" s="36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</row>
    <row r="2389" spans="1:92" ht="93.6" x14ac:dyDescent="0.3">
      <c r="A2389" s="19" t="s">
        <v>1378</v>
      </c>
      <c r="B2389" s="19"/>
      <c r="C2389" s="14"/>
      <c r="D2389" s="51"/>
      <c r="E2389" s="14" t="s">
        <v>1379</v>
      </c>
      <c r="F2389" s="18">
        <f>F2390</f>
        <v>0</v>
      </c>
      <c r="G2389" s="18">
        <f t="shared" ref="G2389:BI2391" si="5395">G2390</f>
        <v>2166.1999999999998</v>
      </c>
      <c r="H2389" s="18">
        <f t="shared" si="5395"/>
        <v>0</v>
      </c>
      <c r="I2389" s="18">
        <f t="shared" si="5395"/>
        <v>0</v>
      </c>
      <c r="J2389" s="18">
        <f t="shared" si="5395"/>
        <v>0</v>
      </c>
      <c r="K2389" s="18">
        <f t="shared" si="5395"/>
        <v>0</v>
      </c>
      <c r="L2389" s="18">
        <f t="shared" si="5372"/>
        <v>0</v>
      </c>
      <c r="M2389" s="18">
        <f t="shared" si="5373"/>
        <v>2166.1999999999998</v>
      </c>
      <c r="N2389" s="18">
        <f t="shared" si="5374"/>
        <v>0</v>
      </c>
      <c r="O2389" s="18">
        <f t="shared" si="5395"/>
        <v>0</v>
      </c>
      <c r="P2389" s="18">
        <f t="shared" si="5395"/>
        <v>0</v>
      </c>
      <c r="Q2389" s="18">
        <f t="shared" si="5395"/>
        <v>0</v>
      </c>
      <c r="R2389" s="18">
        <f t="shared" si="5380"/>
        <v>0</v>
      </c>
      <c r="S2389" s="18">
        <f t="shared" si="5381"/>
        <v>2166.1999999999998</v>
      </c>
      <c r="T2389" s="18">
        <f t="shared" si="5382"/>
        <v>0</v>
      </c>
      <c r="U2389" s="18">
        <f t="shared" si="5395"/>
        <v>0</v>
      </c>
      <c r="V2389" s="18">
        <f t="shared" si="5395"/>
        <v>0</v>
      </c>
      <c r="W2389" s="18">
        <f t="shared" si="5395"/>
        <v>0</v>
      </c>
      <c r="X2389" s="18">
        <f t="shared" si="5383"/>
        <v>0</v>
      </c>
      <c r="Y2389" s="18">
        <f t="shared" si="5384"/>
        <v>2166.1999999999998</v>
      </c>
      <c r="Z2389" s="18">
        <f t="shared" si="5385"/>
        <v>0</v>
      </c>
      <c r="AA2389" s="18">
        <f t="shared" si="5395"/>
        <v>0</v>
      </c>
      <c r="AB2389" s="18">
        <f t="shared" si="5395"/>
        <v>0</v>
      </c>
      <c r="AC2389" s="18">
        <f t="shared" si="5395"/>
        <v>0</v>
      </c>
      <c r="AD2389" s="18">
        <f t="shared" si="5386"/>
        <v>0</v>
      </c>
      <c r="AE2389" s="18">
        <f t="shared" si="5387"/>
        <v>2166.1999999999998</v>
      </c>
      <c r="AF2389" s="18">
        <f t="shared" si="5388"/>
        <v>0</v>
      </c>
      <c r="AG2389" s="18">
        <f t="shared" si="5395"/>
        <v>0</v>
      </c>
      <c r="AH2389" s="18">
        <f t="shared" si="5376"/>
        <v>0</v>
      </c>
      <c r="AI2389" s="18">
        <f t="shared" si="5377"/>
        <v>2166.1999999999998</v>
      </c>
      <c r="AJ2389" s="18">
        <f t="shared" si="5378"/>
        <v>0</v>
      </c>
      <c r="AK2389" s="18">
        <f t="shared" si="5395"/>
        <v>0</v>
      </c>
      <c r="AL2389" s="18">
        <f t="shared" si="5395"/>
        <v>0</v>
      </c>
      <c r="AM2389" s="18">
        <f t="shared" si="5395"/>
        <v>0</v>
      </c>
      <c r="AN2389" s="18">
        <f t="shared" si="5391"/>
        <v>0</v>
      </c>
      <c r="AO2389" s="18">
        <f t="shared" si="5392"/>
        <v>2166.1999999999998</v>
      </c>
      <c r="AP2389" s="18">
        <f t="shared" si="5393"/>
        <v>0</v>
      </c>
      <c r="AQ2389" s="18">
        <f t="shared" si="5395"/>
        <v>0</v>
      </c>
      <c r="AR2389" s="18">
        <f t="shared" si="5394"/>
        <v>0</v>
      </c>
      <c r="AS2389" s="18">
        <f t="shared" si="5395"/>
        <v>0</v>
      </c>
      <c r="AT2389" s="18">
        <f t="shared" si="5395"/>
        <v>0</v>
      </c>
      <c r="AU2389" s="18">
        <f t="shared" si="5395"/>
        <v>0</v>
      </c>
      <c r="AV2389" s="18">
        <f t="shared" si="5365"/>
        <v>0</v>
      </c>
      <c r="AW2389" s="18">
        <f t="shared" si="5366"/>
        <v>2166.1999999999998</v>
      </c>
      <c r="AX2389" s="18">
        <f t="shared" si="5367"/>
        <v>0</v>
      </c>
      <c r="AY2389" s="18">
        <f t="shared" si="5395"/>
        <v>0</v>
      </c>
      <c r="AZ2389" s="18">
        <f t="shared" si="5395"/>
        <v>0</v>
      </c>
      <c r="BA2389" s="18">
        <f t="shared" si="5363"/>
        <v>0</v>
      </c>
      <c r="BB2389" s="18">
        <f t="shared" si="5364"/>
        <v>2166.1999999999998</v>
      </c>
      <c r="BC2389" s="18">
        <f t="shared" si="5395"/>
        <v>0</v>
      </c>
      <c r="BD2389" s="18">
        <f t="shared" si="5395"/>
        <v>0</v>
      </c>
      <c r="BE2389" s="18">
        <f t="shared" si="5395"/>
        <v>0</v>
      </c>
      <c r="BF2389" s="18">
        <f t="shared" si="5353"/>
        <v>0</v>
      </c>
      <c r="BG2389" s="18">
        <f t="shared" si="5354"/>
        <v>2166.1999999999998</v>
      </c>
      <c r="BH2389" s="18">
        <f t="shared" si="5355"/>
        <v>0</v>
      </c>
      <c r="BI2389" s="18">
        <f t="shared" si="5395"/>
        <v>0</v>
      </c>
      <c r="BJ2389" s="25"/>
      <c r="BK2389" s="36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</row>
    <row r="2390" spans="1:92" ht="46.8" x14ac:dyDescent="0.3">
      <c r="A2390" s="19" t="s">
        <v>1378</v>
      </c>
      <c r="B2390" s="50">
        <v>400</v>
      </c>
      <c r="C2390" s="51"/>
      <c r="D2390" s="51"/>
      <c r="E2390" s="14" t="s">
        <v>457</v>
      </c>
      <c r="F2390" s="18">
        <f>F2391</f>
        <v>0</v>
      </c>
      <c r="G2390" s="18">
        <f t="shared" si="5395"/>
        <v>2166.1999999999998</v>
      </c>
      <c r="H2390" s="18">
        <f t="shared" si="5395"/>
        <v>0</v>
      </c>
      <c r="I2390" s="18">
        <f t="shared" si="5395"/>
        <v>0</v>
      </c>
      <c r="J2390" s="18">
        <f t="shared" si="5395"/>
        <v>0</v>
      </c>
      <c r="K2390" s="18">
        <f t="shared" si="5395"/>
        <v>0</v>
      </c>
      <c r="L2390" s="18">
        <f t="shared" si="5372"/>
        <v>0</v>
      </c>
      <c r="M2390" s="18">
        <f t="shared" si="5373"/>
        <v>2166.1999999999998</v>
      </c>
      <c r="N2390" s="18">
        <f t="shared" si="5374"/>
        <v>0</v>
      </c>
      <c r="O2390" s="18">
        <f t="shared" si="5395"/>
        <v>0</v>
      </c>
      <c r="P2390" s="18">
        <f t="shared" si="5395"/>
        <v>0</v>
      </c>
      <c r="Q2390" s="18">
        <f t="shared" si="5395"/>
        <v>0</v>
      </c>
      <c r="R2390" s="18">
        <f t="shared" si="5380"/>
        <v>0</v>
      </c>
      <c r="S2390" s="18">
        <f t="shared" si="5381"/>
        <v>2166.1999999999998</v>
      </c>
      <c r="T2390" s="18">
        <f t="shared" si="5382"/>
        <v>0</v>
      </c>
      <c r="U2390" s="18">
        <f t="shared" si="5395"/>
        <v>0</v>
      </c>
      <c r="V2390" s="18">
        <f t="shared" si="5395"/>
        <v>0</v>
      </c>
      <c r="W2390" s="18">
        <f t="shared" si="5395"/>
        <v>0</v>
      </c>
      <c r="X2390" s="18">
        <f t="shared" si="5383"/>
        <v>0</v>
      </c>
      <c r="Y2390" s="18">
        <f t="shared" si="5384"/>
        <v>2166.1999999999998</v>
      </c>
      <c r="Z2390" s="18">
        <f t="shared" si="5385"/>
        <v>0</v>
      </c>
      <c r="AA2390" s="18">
        <f t="shared" si="5395"/>
        <v>0</v>
      </c>
      <c r="AB2390" s="18">
        <f t="shared" si="5395"/>
        <v>0</v>
      </c>
      <c r="AC2390" s="18">
        <f t="shared" si="5395"/>
        <v>0</v>
      </c>
      <c r="AD2390" s="18">
        <f t="shared" si="5386"/>
        <v>0</v>
      </c>
      <c r="AE2390" s="18">
        <f t="shared" si="5387"/>
        <v>2166.1999999999998</v>
      </c>
      <c r="AF2390" s="18">
        <f t="shared" si="5388"/>
        <v>0</v>
      </c>
      <c r="AG2390" s="18">
        <f t="shared" si="5395"/>
        <v>0</v>
      </c>
      <c r="AH2390" s="18">
        <f t="shared" si="5376"/>
        <v>0</v>
      </c>
      <c r="AI2390" s="18">
        <f t="shared" si="5377"/>
        <v>2166.1999999999998</v>
      </c>
      <c r="AJ2390" s="18">
        <f t="shared" si="5378"/>
        <v>0</v>
      </c>
      <c r="AK2390" s="18">
        <f t="shared" si="5395"/>
        <v>0</v>
      </c>
      <c r="AL2390" s="18">
        <f t="shared" si="5395"/>
        <v>0</v>
      </c>
      <c r="AM2390" s="18">
        <f t="shared" si="5395"/>
        <v>0</v>
      </c>
      <c r="AN2390" s="18">
        <f t="shared" si="5391"/>
        <v>0</v>
      </c>
      <c r="AO2390" s="18">
        <f t="shared" si="5392"/>
        <v>2166.1999999999998</v>
      </c>
      <c r="AP2390" s="18">
        <f t="shared" si="5393"/>
        <v>0</v>
      </c>
      <c r="AQ2390" s="18">
        <f t="shared" si="5395"/>
        <v>0</v>
      </c>
      <c r="AR2390" s="18">
        <f t="shared" si="5394"/>
        <v>0</v>
      </c>
      <c r="AS2390" s="18">
        <f t="shared" si="5395"/>
        <v>0</v>
      </c>
      <c r="AT2390" s="18">
        <f t="shared" si="5395"/>
        <v>0</v>
      </c>
      <c r="AU2390" s="18">
        <f t="shared" si="5395"/>
        <v>0</v>
      </c>
      <c r="AV2390" s="18">
        <f t="shared" si="5365"/>
        <v>0</v>
      </c>
      <c r="AW2390" s="18">
        <f t="shared" si="5366"/>
        <v>2166.1999999999998</v>
      </c>
      <c r="AX2390" s="18">
        <f t="shared" si="5367"/>
        <v>0</v>
      </c>
      <c r="AY2390" s="18">
        <f t="shared" si="5395"/>
        <v>0</v>
      </c>
      <c r="AZ2390" s="18">
        <f t="shared" si="5395"/>
        <v>0</v>
      </c>
      <c r="BA2390" s="18">
        <f t="shared" si="5363"/>
        <v>0</v>
      </c>
      <c r="BB2390" s="18">
        <f t="shared" si="5364"/>
        <v>2166.1999999999998</v>
      </c>
      <c r="BC2390" s="18">
        <f t="shared" si="5395"/>
        <v>0</v>
      </c>
      <c r="BD2390" s="18">
        <f t="shared" si="5395"/>
        <v>0</v>
      </c>
      <c r="BE2390" s="18">
        <f t="shared" si="5395"/>
        <v>0</v>
      </c>
      <c r="BF2390" s="18">
        <f t="shared" ref="BF2390:BF2453" si="5396">BA2390+BC2390</f>
        <v>0</v>
      </c>
      <c r="BG2390" s="18">
        <f t="shared" ref="BG2390:BG2453" si="5397">BB2390+BD2390</f>
        <v>2166.1999999999998</v>
      </c>
      <c r="BH2390" s="18">
        <f t="shared" ref="BH2390:BH2453" si="5398">AX2390+BE2390</f>
        <v>0</v>
      </c>
      <c r="BI2390" s="18">
        <f t="shared" si="5395"/>
        <v>0</v>
      </c>
      <c r="BJ2390" s="25"/>
      <c r="BK2390" s="36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</row>
    <row r="2391" spans="1:92" x14ac:dyDescent="0.3">
      <c r="A2391" s="19" t="s">
        <v>1378</v>
      </c>
      <c r="B2391" s="50">
        <v>410</v>
      </c>
      <c r="C2391" s="51"/>
      <c r="D2391" s="51"/>
      <c r="E2391" s="14" t="s">
        <v>470</v>
      </c>
      <c r="F2391" s="18">
        <f>F2392</f>
        <v>0</v>
      </c>
      <c r="G2391" s="18">
        <f t="shared" si="5395"/>
        <v>2166.1999999999998</v>
      </c>
      <c r="H2391" s="18">
        <f t="shared" si="5395"/>
        <v>0</v>
      </c>
      <c r="I2391" s="18">
        <f t="shared" si="5395"/>
        <v>0</v>
      </c>
      <c r="J2391" s="18">
        <f t="shared" si="5395"/>
        <v>0</v>
      </c>
      <c r="K2391" s="18">
        <f t="shared" si="5395"/>
        <v>0</v>
      </c>
      <c r="L2391" s="18">
        <f t="shared" si="5372"/>
        <v>0</v>
      </c>
      <c r="M2391" s="18">
        <f t="shared" si="5373"/>
        <v>2166.1999999999998</v>
      </c>
      <c r="N2391" s="18">
        <f t="shared" si="5374"/>
        <v>0</v>
      </c>
      <c r="O2391" s="18">
        <f t="shared" si="5395"/>
        <v>0</v>
      </c>
      <c r="P2391" s="18">
        <f t="shared" si="5395"/>
        <v>0</v>
      </c>
      <c r="Q2391" s="18">
        <f t="shared" si="5395"/>
        <v>0</v>
      </c>
      <c r="R2391" s="18">
        <f t="shared" si="5380"/>
        <v>0</v>
      </c>
      <c r="S2391" s="18">
        <f t="shared" si="5381"/>
        <v>2166.1999999999998</v>
      </c>
      <c r="T2391" s="18">
        <f t="shared" si="5382"/>
        <v>0</v>
      </c>
      <c r="U2391" s="18">
        <f t="shared" si="5395"/>
        <v>0</v>
      </c>
      <c r="V2391" s="18">
        <f t="shared" si="5395"/>
        <v>0</v>
      </c>
      <c r="W2391" s="18">
        <f t="shared" si="5395"/>
        <v>0</v>
      </c>
      <c r="X2391" s="18">
        <f t="shared" si="5383"/>
        <v>0</v>
      </c>
      <c r="Y2391" s="18">
        <f t="shared" si="5384"/>
        <v>2166.1999999999998</v>
      </c>
      <c r="Z2391" s="18">
        <f t="shared" si="5385"/>
        <v>0</v>
      </c>
      <c r="AA2391" s="18">
        <f t="shared" si="5395"/>
        <v>0</v>
      </c>
      <c r="AB2391" s="18">
        <f t="shared" si="5395"/>
        <v>0</v>
      </c>
      <c r="AC2391" s="18">
        <f t="shared" si="5395"/>
        <v>0</v>
      </c>
      <c r="AD2391" s="18">
        <f t="shared" si="5386"/>
        <v>0</v>
      </c>
      <c r="AE2391" s="18">
        <f t="shared" si="5387"/>
        <v>2166.1999999999998</v>
      </c>
      <c r="AF2391" s="18">
        <f t="shared" si="5388"/>
        <v>0</v>
      </c>
      <c r="AG2391" s="18">
        <f t="shared" si="5395"/>
        <v>0</v>
      </c>
      <c r="AH2391" s="18">
        <f t="shared" si="5376"/>
        <v>0</v>
      </c>
      <c r="AI2391" s="18">
        <f t="shared" si="5377"/>
        <v>2166.1999999999998</v>
      </c>
      <c r="AJ2391" s="18">
        <f t="shared" si="5378"/>
        <v>0</v>
      </c>
      <c r="AK2391" s="18">
        <f t="shared" si="5395"/>
        <v>0</v>
      </c>
      <c r="AL2391" s="18">
        <f t="shared" si="5395"/>
        <v>0</v>
      </c>
      <c r="AM2391" s="18">
        <f t="shared" si="5395"/>
        <v>0</v>
      </c>
      <c r="AN2391" s="18">
        <f t="shared" si="5391"/>
        <v>0</v>
      </c>
      <c r="AO2391" s="18">
        <f t="shared" si="5392"/>
        <v>2166.1999999999998</v>
      </c>
      <c r="AP2391" s="18">
        <f t="shared" si="5393"/>
        <v>0</v>
      </c>
      <c r="AQ2391" s="18">
        <f t="shared" si="5395"/>
        <v>0</v>
      </c>
      <c r="AR2391" s="18">
        <f t="shared" si="5394"/>
        <v>0</v>
      </c>
      <c r="AS2391" s="18">
        <f t="shared" si="5395"/>
        <v>0</v>
      </c>
      <c r="AT2391" s="18">
        <f t="shared" si="5395"/>
        <v>0</v>
      </c>
      <c r="AU2391" s="18">
        <f t="shared" si="5395"/>
        <v>0</v>
      </c>
      <c r="AV2391" s="18">
        <f t="shared" si="5365"/>
        <v>0</v>
      </c>
      <c r="AW2391" s="18">
        <f t="shared" si="5366"/>
        <v>2166.1999999999998</v>
      </c>
      <c r="AX2391" s="18">
        <f t="shared" si="5367"/>
        <v>0</v>
      </c>
      <c r="AY2391" s="18">
        <f t="shared" si="5395"/>
        <v>0</v>
      </c>
      <c r="AZ2391" s="18">
        <f t="shared" si="5395"/>
        <v>0</v>
      </c>
      <c r="BA2391" s="18">
        <f t="shared" si="5363"/>
        <v>0</v>
      </c>
      <c r="BB2391" s="18">
        <f t="shared" si="5364"/>
        <v>2166.1999999999998</v>
      </c>
      <c r="BC2391" s="18">
        <f t="shared" si="5395"/>
        <v>0</v>
      </c>
      <c r="BD2391" s="18">
        <f t="shared" si="5395"/>
        <v>0</v>
      </c>
      <c r="BE2391" s="18">
        <f t="shared" si="5395"/>
        <v>0</v>
      </c>
      <c r="BF2391" s="18">
        <f t="shared" si="5396"/>
        <v>0</v>
      </c>
      <c r="BG2391" s="18">
        <f t="shared" si="5397"/>
        <v>2166.1999999999998</v>
      </c>
      <c r="BH2391" s="18">
        <f t="shared" si="5398"/>
        <v>0</v>
      </c>
      <c r="BI2391" s="18">
        <f t="shared" si="5395"/>
        <v>0</v>
      </c>
      <c r="BJ2391" s="25"/>
      <c r="BK2391" s="36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</row>
    <row r="2392" spans="1:92" x14ac:dyDescent="0.3">
      <c r="A2392" s="19" t="s">
        <v>1378</v>
      </c>
      <c r="B2392" s="50">
        <v>410</v>
      </c>
      <c r="C2392" s="51" t="s">
        <v>137</v>
      </c>
      <c r="D2392" s="51" t="s">
        <v>28</v>
      </c>
      <c r="E2392" s="14" t="s">
        <v>429</v>
      </c>
      <c r="F2392" s="18">
        <v>0</v>
      </c>
      <c r="G2392" s="18">
        <v>2166.1999999999998</v>
      </c>
      <c r="H2392" s="18">
        <v>0</v>
      </c>
      <c r="I2392" s="18"/>
      <c r="J2392" s="18"/>
      <c r="K2392" s="18"/>
      <c r="L2392" s="18">
        <f t="shared" si="5372"/>
        <v>0</v>
      </c>
      <c r="M2392" s="18">
        <f t="shared" si="5373"/>
        <v>2166.1999999999998</v>
      </c>
      <c r="N2392" s="18">
        <f t="shared" si="5374"/>
        <v>0</v>
      </c>
      <c r="O2392" s="18"/>
      <c r="P2392" s="18"/>
      <c r="Q2392" s="18"/>
      <c r="R2392" s="18">
        <f t="shared" si="5380"/>
        <v>0</v>
      </c>
      <c r="S2392" s="18">
        <f t="shared" si="5381"/>
        <v>2166.1999999999998</v>
      </c>
      <c r="T2392" s="18">
        <f t="shared" si="5382"/>
        <v>0</v>
      </c>
      <c r="U2392" s="18"/>
      <c r="V2392" s="18"/>
      <c r="W2392" s="18"/>
      <c r="X2392" s="18">
        <f t="shared" si="5383"/>
        <v>0</v>
      </c>
      <c r="Y2392" s="18">
        <f t="shared" si="5384"/>
        <v>2166.1999999999998</v>
      </c>
      <c r="Z2392" s="18">
        <f t="shared" si="5385"/>
        <v>0</v>
      </c>
      <c r="AA2392" s="18"/>
      <c r="AB2392" s="18"/>
      <c r="AC2392" s="18"/>
      <c r="AD2392" s="18">
        <f t="shared" si="5386"/>
        <v>0</v>
      </c>
      <c r="AE2392" s="18">
        <f t="shared" si="5387"/>
        <v>2166.1999999999998</v>
      </c>
      <c r="AF2392" s="18">
        <f t="shared" si="5388"/>
        <v>0</v>
      </c>
      <c r="AG2392" s="18"/>
      <c r="AH2392" s="18">
        <f t="shared" si="5376"/>
        <v>0</v>
      </c>
      <c r="AI2392" s="18">
        <f t="shared" si="5377"/>
        <v>2166.1999999999998</v>
      </c>
      <c r="AJ2392" s="18">
        <f t="shared" si="5378"/>
        <v>0</v>
      </c>
      <c r="AK2392" s="18"/>
      <c r="AL2392" s="18"/>
      <c r="AM2392" s="18"/>
      <c r="AN2392" s="18">
        <f t="shared" si="5391"/>
        <v>0</v>
      </c>
      <c r="AO2392" s="18">
        <f t="shared" si="5392"/>
        <v>2166.1999999999998</v>
      </c>
      <c r="AP2392" s="18">
        <f t="shared" si="5393"/>
        <v>0</v>
      </c>
      <c r="AQ2392" s="18"/>
      <c r="AR2392" s="18">
        <f t="shared" si="5394"/>
        <v>0</v>
      </c>
      <c r="AS2392" s="18"/>
      <c r="AT2392" s="18"/>
      <c r="AU2392" s="18"/>
      <c r="AV2392" s="18">
        <f t="shared" si="5365"/>
        <v>0</v>
      </c>
      <c r="AW2392" s="18">
        <f t="shared" si="5366"/>
        <v>2166.1999999999998</v>
      </c>
      <c r="AX2392" s="18">
        <f t="shared" si="5367"/>
        <v>0</v>
      </c>
      <c r="AY2392" s="18"/>
      <c r="AZ2392" s="18"/>
      <c r="BA2392" s="18">
        <f t="shared" si="5363"/>
        <v>0</v>
      </c>
      <c r="BB2392" s="18">
        <f t="shared" si="5364"/>
        <v>2166.1999999999998</v>
      </c>
      <c r="BC2392" s="18"/>
      <c r="BD2392" s="18"/>
      <c r="BE2392" s="18"/>
      <c r="BF2392" s="18">
        <f t="shared" si="5396"/>
        <v>0</v>
      </c>
      <c r="BG2392" s="18">
        <f t="shared" si="5397"/>
        <v>2166.1999999999998</v>
      </c>
      <c r="BH2392" s="18">
        <f t="shared" si="5398"/>
        <v>0</v>
      </c>
      <c r="BI2392" s="18"/>
      <c r="BJ2392" s="25"/>
      <c r="BK2392" s="36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</row>
    <row r="2393" spans="1:92" ht="93.6" x14ac:dyDescent="0.3">
      <c r="A2393" s="19" t="s">
        <v>1019</v>
      </c>
      <c r="B2393" s="50"/>
      <c r="C2393" s="51"/>
      <c r="D2393" s="51"/>
      <c r="E2393" s="14" t="s">
        <v>1020</v>
      </c>
      <c r="F2393" s="18">
        <f t="shared" ref="F2393:BI2395" si="5399">F2394</f>
        <v>0</v>
      </c>
      <c r="G2393" s="18">
        <f t="shared" si="5399"/>
        <v>82902.600000000006</v>
      </c>
      <c r="H2393" s="18">
        <f t="shared" si="5399"/>
        <v>100000</v>
      </c>
      <c r="I2393" s="18">
        <f t="shared" si="5399"/>
        <v>0</v>
      </c>
      <c r="J2393" s="18">
        <f t="shared" si="5399"/>
        <v>0</v>
      </c>
      <c r="K2393" s="18">
        <f t="shared" si="5399"/>
        <v>0</v>
      </c>
      <c r="L2393" s="18">
        <f t="shared" si="5372"/>
        <v>0</v>
      </c>
      <c r="M2393" s="18">
        <f t="shared" si="5373"/>
        <v>82902.600000000006</v>
      </c>
      <c r="N2393" s="18">
        <f t="shared" si="5374"/>
        <v>100000</v>
      </c>
      <c r="O2393" s="18">
        <f t="shared" si="5399"/>
        <v>0</v>
      </c>
      <c r="P2393" s="18">
        <f t="shared" si="5399"/>
        <v>0</v>
      </c>
      <c r="Q2393" s="18">
        <f t="shared" si="5399"/>
        <v>0</v>
      </c>
      <c r="R2393" s="18">
        <f t="shared" si="5380"/>
        <v>0</v>
      </c>
      <c r="S2393" s="18">
        <f t="shared" si="5381"/>
        <v>82902.600000000006</v>
      </c>
      <c r="T2393" s="18">
        <f t="shared" si="5382"/>
        <v>100000</v>
      </c>
      <c r="U2393" s="18">
        <f t="shared" si="5399"/>
        <v>0</v>
      </c>
      <c r="V2393" s="18">
        <f t="shared" si="5399"/>
        <v>0</v>
      </c>
      <c r="W2393" s="18">
        <f t="shared" si="5399"/>
        <v>0</v>
      </c>
      <c r="X2393" s="18">
        <f t="shared" si="5383"/>
        <v>0</v>
      </c>
      <c r="Y2393" s="18">
        <f t="shared" si="5384"/>
        <v>82902.600000000006</v>
      </c>
      <c r="Z2393" s="18">
        <f t="shared" si="5385"/>
        <v>100000</v>
      </c>
      <c r="AA2393" s="18">
        <f t="shared" si="5399"/>
        <v>0</v>
      </c>
      <c r="AB2393" s="18">
        <f t="shared" si="5399"/>
        <v>0</v>
      </c>
      <c r="AC2393" s="18">
        <f t="shared" si="5399"/>
        <v>0</v>
      </c>
      <c r="AD2393" s="18">
        <f t="shared" si="5386"/>
        <v>0</v>
      </c>
      <c r="AE2393" s="18">
        <f t="shared" si="5387"/>
        <v>82902.600000000006</v>
      </c>
      <c r="AF2393" s="18">
        <f t="shared" si="5388"/>
        <v>100000</v>
      </c>
      <c r="AG2393" s="18">
        <f t="shared" si="5399"/>
        <v>0</v>
      </c>
      <c r="AH2393" s="18">
        <f t="shared" si="5376"/>
        <v>0</v>
      </c>
      <c r="AI2393" s="18">
        <f t="shared" si="5377"/>
        <v>82902.600000000006</v>
      </c>
      <c r="AJ2393" s="18">
        <f t="shared" si="5378"/>
        <v>100000</v>
      </c>
      <c r="AK2393" s="18">
        <f t="shared" si="5399"/>
        <v>0</v>
      </c>
      <c r="AL2393" s="18">
        <f t="shared" si="5399"/>
        <v>0</v>
      </c>
      <c r="AM2393" s="18">
        <f t="shared" si="5399"/>
        <v>0</v>
      </c>
      <c r="AN2393" s="18">
        <f t="shared" si="5391"/>
        <v>0</v>
      </c>
      <c r="AO2393" s="18">
        <f t="shared" si="5392"/>
        <v>82902.600000000006</v>
      </c>
      <c r="AP2393" s="18">
        <f t="shared" si="5393"/>
        <v>100000</v>
      </c>
      <c r="AQ2393" s="18">
        <f t="shared" si="5399"/>
        <v>0</v>
      </c>
      <c r="AR2393" s="18">
        <f t="shared" si="5394"/>
        <v>0</v>
      </c>
      <c r="AS2393" s="18">
        <f t="shared" si="5399"/>
        <v>0</v>
      </c>
      <c r="AT2393" s="18">
        <f t="shared" si="5399"/>
        <v>0</v>
      </c>
      <c r="AU2393" s="18">
        <f t="shared" si="5399"/>
        <v>0</v>
      </c>
      <c r="AV2393" s="18">
        <f t="shared" si="5365"/>
        <v>0</v>
      </c>
      <c r="AW2393" s="18">
        <f t="shared" si="5366"/>
        <v>82902.600000000006</v>
      </c>
      <c r="AX2393" s="18">
        <f t="shared" si="5367"/>
        <v>100000</v>
      </c>
      <c r="AY2393" s="18">
        <f t="shared" si="5399"/>
        <v>0</v>
      </c>
      <c r="AZ2393" s="18">
        <f t="shared" si="5399"/>
        <v>0</v>
      </c>
      <c r="BA2393" s="18">
        <f t="shared" si="5363"/>
        <v>0</v>
      </c>
      <c r="BB2393" s="18">
        <f t="shared" si="5364"/>
        <v>82902.600000000006</v>
      </c>
      <c r="BC2393" s="18">
        <f t="shared" si="5399"/>
        <v>0</v>
      </c>
      <c r="BD2393" s="18">
        <f t="shared" si="5399"/>
        <v>-23039.741999999998</v>
      </c>
      <c r="BE2393" s="18">
        <f t="shared" si="5399"/>
        <v>33041.1</v>
      </c>
      <c r="BF2393" s="18">
        <f t="shared" si="5396"/>
        <v>0</v>
      </c>
      <c r="BG2393" s="18">
        <f t="shared" si="5397"/>
        <v>59862.858000000007</v>
      </c>
      <c r="BH2393" s="18">
        <f t="shared" si="5398"/>
        <v>133041.1</v>
      </c>
      <c r="BI2393" s="18">
        <f t="shared" si="5399"/>
        <v>0</v>
      </c>
      <c r="BJ2393" s="25"/>
      <c r="BK2393" s="36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</row>
    <row r="2394" spans="1:92" ht="46.8" x14ac:dyDescent="0.3">
      <c r="A2394" s="19" t="s">
        <v>1019</v>
      </c>
      <c r="B2394" s="50">
        <v>400</v>
      </c>
      <c r="C2394" s="51"/>
      <c r="D2394" s="51"/>
      <c r="E2394" s="14" t="s">
        <v>457</v>
      </c>
      <c r="F2394" s="18">
        <f t="shared" si="5399"/>
        <v>0</v>
      </c>
      <c r="G2394" s="18">
        <f t="shared" si="5399"/>
        <v>82902.600000000006</v>
      </c>
      <c r="H2394" s="18">
        <f t="shared" si="5399"/>
        <v>100000</v>
      </c>
      <c r="I2394" s="18">
        <f t="shared" si="5399"/>
        <v>0</v>
      </c>
      <c r="J2394" s="18">
        <f t="shared" si="5399"/>
        <v>0</v>
      </c>
      <c r="K2394" s="18">
        <f t="shared" si="5399"/>
        <v>0</v>
      </c>
      <c r="L2394" s="18">
        <f t="shared" si="5372"/>
        <v>0</v>
      </c>
      <c r="M2394" s="18">
        <f t="shared" si="5373"/>
        <v>82902.600000000006</v>
      </c>
      <c r="N2394" s="18">
        <f t="shared" si="5374"/>
        <v>100000</v>
      </c>
      <c r="O2394" s="18">
        <f t="shared" si="5399"/>
        <v>0</v>
      </c>
      <c r="P2394" s="18">
        <f t="shared" si="5399"/>
        <v>0</v>
      </c>
      <c r="Q2394" s="18">
        <f t="shared" si="5399"/>
        <v>0</v>
      </c>
      <c r="R2394" s="18">
        <f t="shared" si="5380"/>
        <v>0</v>
      </c>
      <c r="S2394" s="18">
        <f t="shared" si="5381"/>
        <v>82902.600000000006</v>
      </c>
      <c r="T2394" s="18">
        <f t="shared" si="5382"/>
        <v>100000</v>
      </c>
      <c r="U2394" s="18">
        <f t="shared" si="5399"/>
        <v>0</v>
      </c>
      <c r="V2394" s="18">
        <f t="shared" si="5399"/>
        <v>0</v>
      </c>
      <c r="W2394" s="18">
        <f t="shared" si="5399"/>
        <v>0</v>
      </c>
      <c r="X2394" s="18">
        <f t="shared" si="5383"/>
        <v>0</v>
      </c>
      <c r="Y2394" s="18">
        <f t="shared" si="5384"/>
        <v>82902.600000000006</v>
      </c>
      <c r="Z2394" s="18">
        <f t="shared" si="5385"/>
        <v>100000</v>
      </c>
      <c r="AA2394" s="18">
        <f t="shared" si="5399"/>
        <v>0</v>
      </c>
      <c r="AB2394" s="18">
        <f t="shared" si="5399"/>
        <v>0</v>
      </c>
      <c r="AC2394" s="18">
        <f t="shared" si="5399"/>
        <v>0</v>
      </c>
      <c r="AD2394" s="18">
        <f t="shared" si="5386"/>
        <v>0</v>
      </c>
      <c r="AE2394" s="18">
        <f t="shared" si="5387"/>
        <v>82902.600000000006</v>
      </c>
      <c r="AF2394" s="18">
        <f t="shared" si="5388"/>
        <v>100000</v>
      </c>
      <c r="AG2394" s="18">
        <f t="shared" si="5399"/>
        <v>0</v>
      </c>
      <c r="AH2394" s="18">
        <f t="shared" si="5376"/>
        <v>0</v>
      </c>
      <c r="AI2394" s="18">
        <f t="shared" si="5377"/>
        <v>82902.600000000006</v>
      </c>
      <c r="AJ2394" s="18">
        <f t="shared" si="5378"/>
        <v>100000</v>
      </c>
      <c r="AK2394" s="18">
        <f t="shared" si="5399"/>
        <v>0</v>
      </c>
      <c r="AL2394" s="18">
        <f t="shared" si="5399"/>
        <v>0</v>
      </c>
      <c r="AM2394" s="18">
        <f t="shared" si="5399"/>
        <v>0</v>
      </c>
      <c r="AN2394" s="18">
        <f t="shared" si="5391"/>
        <v>0</v>
      </c>
      <c r="AO2394" s="18">
        <f t="shared" si="5392"/>
        <v>82902.600000000006</v>
      </c>
      <c r="AP2394" s="18">
        <f t="shared" si="5393"/>
        <v>100000</v>
      </c>
      <c r="AQ2394" s="18">
        <f t="shared" si="5399"/>
        <v>0</v>
      </c>
      <c r="AR2394" s="18">
        <f t="shared" si="5394"/>
        <v>0</v>
      </c>
      <c r="AS2394" s="18">
        <f t="shared" si="5399"/>
        <v>0</v>
      </c>
      <c r="AT2394" s="18">
        <f t="shared" si="5399"/>
        <v>0</v>
      </c>
      <c r="AU2394" s="18">
        <f t="shared" si="5399"/>
        <v>0</v>
      </c>
      <c r="AV2394" s="18">
        <f t="shared" si="5365"/>
        <v>0</v>
      </c>
      <c r="AW2394" s="18">
        <f t="shared" si="5366"/>
        <v>82902.600000000006</v>
      </c>
      <c r="AX2394" s="18">
        <f t="shared" si="5367"/>
        <v>100000</v>
      </c>
      <c r="AY2394" s="18">
        <f t="shared" si="5399"/>
        <v>0</v>
      </c>
      <c r="AZ2394" s="18">
        <f t="shared" si="5399"/>
        <v>0</v>
      </c>
      <c r="BA2394" s="18">
        <f t="shared" si="5363"/>
        <v>0</v>
      </c>
      <c r="BB2394" s="18">
        <f t="shared" si="5364"/>
        <v>82902.600000000006</v>
      </c>
      <c r="BC2394" s="18">
        <f t="shared" si="5399"/>
        <v>0</v>
      </c>
      <c r="BD2394" s="18">
        <f t="shared" si="5399"/>
        <v>-23039.741999999998</v>
      </c>
      <c r="BE2394" s="18">
        <f t="shared" si="5399"/>
        <v>33041.1</v>
      </c>
      <c r="BF2394" s="18">
        <f t="shared" si="5396"/>
        <v>0</v>
      </c>
      <c r="BG2394" s="18">
        <f t="shared" si="5397"/>
        <v>59862.858000000007</v>
      </c>
      <c r="BH2394" s="18">
        <f t="shared" si="5398"/>
        <v>133041.1</v>
      </c>
      <c r="BI2394" s="18">
        <f t="shared" si="5399"/>
        <v>0</v>
      </c>
      <c r="BJ2394" s="25"/>
      <c r="BK2394" s="36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</row>
    <row r="2395" spans="1:92" x14ac:dyDescent="0.3">
      <c r="A2395" s="19" t="s">
        <v>1019</v>
      </c>
      <c r="B2395" s="50">
        <v>410</v>
      </c>
      <c r="C2395" s="51"/>
      <c r="D2395" s="51"/>
      <c r="E2395" s="14" t="s">
        <v>470</v>
      </c>
      <c r="F2395" s="18">
        <f t="shared" si="5399"/>
        <v>0</v>
      </c>
      <c r="G2395" s="18">
        <f t="shared" si="5399"/>
        <v>82902.600000000006</v>
      </c>
      <c r="H2395" s="18">
        <f t="shared" si="5399"/>
        <v>100000</v>
      </c>
      <c r="I2395" s="18">
        <f t="shared" si="5399"/>
        <v>0</v>
      </c>
      <c r="J2395" s="18">
        <f t="shared" si="5399"/>
        <v>0</v>
      </c>
      <c r="K2395" s="18">
        <f t="shared" si="5399"/>
        <v>0</v>
      </c>
      <c r="L2395" s="18">
        <f t="shared" si="5372"/>
        <v>0</v>
      </c>
      <c r="M2395" s="18">
        <f t="shared" si="5373"/>
        <v>82902.600000000006</v>
      </c>
      <c r="N2395" s="18">
        <f t="shared" si="5374"/>
        <v>100000</v>
      </c>
      <c r="O2395" s="18">
        <f t="shared" si="5399"/>
        <v>0</v>
      </c>
      <c r="P2395" s="18">
        <f t="shared" si="5399"/>
        <v>0</v>
      </c>
      <c r="Q2395" s="18">
        <f t="shared" si="5399"/>
        <v>0</v>
      </c>
      <c r="R2395" s="18">
        <f t="shared" si="5380"/>
        <v>0</v>
      </c>
      <c r="S2395" s="18">
        <f t="shared" si="5381"/>
        <v>82902.600000000006</v>
      </c>
      <c r="T2395" s="18">
        <f t="shared" si="5382"/>
        <v>100000</v>
      </c>
      <c r="U2395" s="18">
        <f t="shared" si="5399"/>
        <v>0</v>
      </c>
      <c r="V2395" s="18">
        <f t="shared" si="5399"/>
        <v>0</v>
      </c>
      <c r="W2395" s="18">
        <f t="shared" si="5399"/>
        <v>0</v>
      </c>
      <c r="X2395" s="18">
        <f t="shared" si="5383"/>
        <v>0</v>
      </c>
      <c r="Y2395" s="18">
        <f t="shared" si="5384"/>
        <v>82902.600000000006</v>
      </c>
      <c r="Z2395" s="18">
        <f t="shared" si="5385"/>
        <v>100000</v>
      </c>
      <c r="AA2395" s="18">
        <f t="shared" si="5399"/>
        <v>0</v>
      </c>
      <c r="AB2395" s="18">
        <f t="shared" si="5399"/>
        <v>0</v>
      </c>
      <c r="AC2395" s="18">
        <f t="shared" si="5399"/>
        <v>0</v>
      </c>
      <c r="AD2395" s="18">
        <f t="shared" si="5386"/>
        <v>0</v>
      </c>
      <c r="AE2395" s="18">
        <f t="shared" si="5387"/>
        <v>82902.600000000006</v>
      </c>
      <c r="AF2395" s="18">
        <f t="shared" si="5388"/>
        <v>100000</v>
      </c>
      <c r="AG2395" s="18">
        <f t="shared" si="5399"/>
        <v>0</v>
      </c>
      <c r="AH2395" s="18">
        <f t="shared" si="5376"/>
        <v>0</v>
      </c>
      <c r="AI2395" s="18">
        <f t="shared" si="5377"/>
        <v>82902.600000000006</v>
      </c>
      <c r="AJ2395" s="18">
        <f t="shared" si="5378"/>
        <v>100000</v>
      </c>
      <c r="AK2395" s="18">
        <f t="shared" si="5399"/>
        <v>0</v>
      </c>
      <c r="AL2395" s="18">
        <f t="shared" si="5399"/>
        <v>0</v>
      </c>
      <c r="AM2395" s="18">
        <f t="shared" si="5399"/>
        <v>0</v>
      </c>
      <c r="AN2395" s="18">
        <f t="shared" si="5391"/>
        <v>0</v>
      </c>
      <c r="AO2395" s="18">
        <f t="shared" si="5392"/>
        <v>82902.600000000006</v>
      </c>
      <c r="AP2395" s="18">
        <f t="shared" si="5393"/>
        <v>100000</v>
      </c>
      <c r="AQ2395" s="18">
        <f t="shared" si="5399"/>
        <v>0</v>
      </c>
      <c r="AR2395" s="18">
        <f t="shared" si="5394"/>
        <v>0</v>
      </c>
      <c r="AS2395" s="18">
        <f t="shared" si="5399"/>
        <v>0</v>
      </c>
      <c r="AT2395" s="18">
        <f t="shared" si="5399"/>
        <v>0</v>
      </c>
      <c r="AU2395" s="18">
        <f t="shared" si="5399"/>
        <v>0</v>
      </c>
      <c r="AV2395" s="18">
        <f t="shared" si="5365"/>
        <v>0</v>
      </c>
      <c r="AW2395" s="18">
        <f t="shared" si="5366"/>
        <v>82902.600000000006</v>
      </c>
      <c r="AX2395" s="18">
        <f t="shared" si="5367"/>
        <v>100000</v>
      </c>
      <c r="AY2395" s="18">
        <f t="shared" si="5399"/>
        <v>0</v>
      </c>
      <c r="AZ2395" s="18">
        <f t="shared" si="5399"/>
        <v>0</v>
      </c>
      <c r="BA2395" s="18">
        <f t="shared" si="5363"/>
        <v>0</v>
      </c>
      <c r="BB2395" s="18">
        <f t="shared" si="5364"/>
        <v>82902.600000000006</v>
      </c>
      <c r="BC2395" s="18">
        <f t="shared" si="5399"/>
        <v>0</v>
      </c>
      <c r="BD2395" s="18">
        <f t="shared" si="5399"/>
        <v>-23039.741999999998</v>
      </c>
      <c r="BE2395" s="18">
        <f t="shared" si="5399"/>
        <v>33041.1</v>
      </c>
      <c r="BF2395" s="18">
        <f t="shared" si="5396"/>
        <v>0</v>
      </c>
      <c r="BG2395" s="18">
        <f t="shared" si="5397"/>
        <v>59862.858000000007</v>
      </c>
      <c r="BH2395" s="18">
        <f t="shared" si="5398"/>
        <v>133041.1</v>
      </c>
      <c r="BI2395" s="18">
        <f t="shared" si="5399"/>
        <v>0</v>
      </c>
      <c r="BJ2395" s="25"/>
      <c r="BK2395" s="36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</row>
    <row r="2396" spans="1:92" x14ac:dyDescent="0.3">
      <c r="A2396" s="19" t="s">
        <v>1019</v>
      </c>
      <c r="B2396" s="50">
        <v>410</v>
      </c>
      <c r="C2396" s="51" t="s">
        <v>137</v>
      </c>
      <c r="D2396" s="51" t="s">
        <v>28</v>
      </c>
      <c r="E2396" s="14" t="s">
        <v>429</v>
      </c>
      <c r="F2396" s="18">
        <v>0</v>
      </c>
      <c r="G2396" s="18">
        <v>82902.600000000006</v>
      </c>
      <c r="H2396" s="18">
        <v>100000</v>
      </c>
      <c r="I2396" s="18"/>
      <c r="J2396" s="18"/>
      <c r="K2396" s="18"/>
      <c r="L2396" s="18">
        <f t="shared" si="5372"/>
        <v>0</v>
      </c>
      <c r="M2396" s="18">
        <f t="shared" si="5373"/>
        <v>82902.600000000006</v>
      </c>
      <c r="N2396" s="18">
        <f t="shared" si="5374"/>
        <v>100000</v>
      </c>
      <c r="O2396" s="18"/>
      <c r="P2396" s="18"/>
      <c r="Q2396" s="18"/>
      <c r="R2396" s="18">
        <f t="shared" si="5380"/>
        <v>0</v>
      </c>
      <c r="S2396" s="18">
        <f t="shared" si="5381"/>
        <v>82902.600000000006</v>
      </c>
      <c r="T2396" s="18">
        <f t="shared" si="5382"/>
        <v>100000</v>
      </c>
      <c r="U2396" s="18"/>
      <c r="V2396" s="18"/>
      <c r="W2396" s="18"/>
      <c r="X2396" s="18">
        <f t="shared" si="5383"/>
        <v>0</v>
      </c>
      <c r="Y2396" s="18">
        <f t="shared" si="5384"/>
        <v>82902.600000000006</v>
      </c>
      <c r="Z2396" s="18">
        <f t="shared" si="5385"/>
        <v>100000</v>
      </c>
      <c r="AA2396" s="18"/>
      <c r="AB2396" s="18"/>
      <c r="AC2396" s="18"/>
      <c r="AD2396" s="18">
        <f t="shared" si="5386"/>
        <v>0</v>
      </c>
      <c r="AE2396" s="18">
        <f t="shared" si="5387"/>
        <v>82902.600000000006</v>
      </c>
      <c r="AF2396" s="18">
        <f t="shared" si="5388"/>
        <v>100000</v>
      </c>
      <c r="AG2396" s="18"/>
      <c r="AH2396" s="18">
        <f t="shared" si="5376"/>
        <v>0</v>
      </c>
      <c r="AI2396" s="18">
        <f t="shared" si="5377"/>
        <v>82902.600000000006</v>
      </c>
      <c r="AJ2396" s="18">
        <f t="shared" si="5378"/>
        <v>100000</v>
      </c>
      <c r="AK2396" s="18"/>
      <c r="AL2396" s="18"/>
      <c r="AM2396" s="18"/>
      <c r="AN2396" s="18">
        <f t="shared" si="5391"/>
        <v>0</v>
      </c>
      <c r="AO2396" s="18">
        <f t="shared" si="5392"/>
        <v>82902.600000000006</v>
      </c>
      <c r="AP2396" s="18">
        <f t="shared" si="5393"/>
        <v>100000</v>
      </c>
      <c r="AQ2396" s="18"/>
      <c r="AR2396" s="18">
        <f t="shared" si="5394"/>
        <v>0</v>
      </c>
      <c r="AS2396" s="18"/>
      <c r="AT2396" s="18"/>
      <c r="AU2396" s="18"/>
      <c r="AV2396" s="18">
        <f t="shared" si="5365"/>
        <v>0</v>
      </c>
      <c r="AW2396" s="18">
        <f t="shared" si="5366"/>
        <v>82902.600000000006</v>
      </c>
      <c r="AX2396" s="18">
        <f t="shared" si="5367"/>
        <v>100000</v>
      </c>
      <c r="AY2396" s="18"/>
      <c r="AZ2396" s="18"/>
      <c r="BA2396" s="18">
        <f t="shared" si="5363"/>
        <v>0</v>
      </c>
      <c r="BB2396" s="18">
        <f t="shared" si="5364"/>
        <v>82902.600000000006</v>
      </c>
      <c r="BC2396" s="18"/>
      <c r="BD2396" s="18">
        <f>-23039.742</f>
        <v>-23039.741999999998</v>
      </c>
      <c r="BE2396" s="18">
        <f>33041.1</f>
        <v>33041.1</v>
      </c>
      <c r="BF2396" s="18">
        <f t="shared" si="5396"/>
        <v>0</v>
      </c>
      <c r="BG2396" s="18">
        <f t="shared" si="5397"/>
        <v>59862.858000000007</v>
      </c>
      <c r="BH2396" s="18">
        <f t="shared" si="5398"/>
        <v>133041.1</v>
      </c>
      <c r="BI2396" s="18"/>
      <c r="BJ2396" s="25"/>
      <c r="BK2396" s="36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</row>
    <row r="2397" spans="1:92" ht="93.6" hidden="1" x14ac:dyDescent="0.3">
      <c r="A2397" s="19" t="s">
        <v>965</v>
      </c>
      <c r="B2397" s="19"/>
      <c r="C2397" s="19"/>
      <c r="D2397" s="19"/>
      <c r="E2397" s="14" t="s">
        <v>674</v>
      </c>
      <c r="F2397" s="18">
        <f t="shared" ref="F2397:BI2399" si="5400">F2398</f>
        <v>0</v>
      </c>
      <c r="G2397" s="18">
        <f t="shared" si="5400"/>
        <v>0</v>
      </c>
      <c r="H2397" s="18">
        <f t="shared" si="5400"/>
        <v>0</v>
      </c>
      <c r="I2397" s="18">
        <f t="shared" si="5400"/>
        <v>0</v>
      </c>
      <c r="J2397" s="18">
        <f t="shared" si="5400"/>
        <v>0</v>
      </c>
      <c r="K2397" s="18">
        <f t="shared" si="5400"/>
        <v>0</v>
      </c>
      <c r="L2397" s="18">
        <f t="shared" si="5372"/>
        <v>0</v>
      </c>
      <c r="M2397" s="18">
        <f t="shared" si="5373"/>
        <v>0</v>
      </c>
      <c r="N2397" s="18">
        <f t="shared" si="5374"/>
        <v>0</v>
      </c>
      <c r="O2397" s="18">
        <f t="shared" si="5400"/>
        <v>0</v>
      </c>
      <c r="P2397" s="18">
        <f t="shared" si="5400"/>
        <v>0</v>
      </c>
      <c r="Q2397" s="18">
        <f t="shared" si="5400"/>
        <v>0</v>
      </c>
      <c r="R2397" s="18">
        <f t="shared" si="5380"/>
        <v>0</v>
      </c>
      <c r="S2397" s="18">
        <f t="shared" si="5381"/>
        <v>0</v>
      </c>
      <c r="T2397" s="18">
        <f t="shared" si="5382"/>
        <v>0</v>
      </c>
      <c r="U2397" s="18">
        <f t="shared" si="5400"/>
        <v>0</v>
      </c>
      <c r="V2397" s="18">
        <f t="shared" si="5400"/>
        <v>0</v>
      </c>
      <c r="W2397" s="18">
        <f t="shared" si="5400"/>
        <v>0</v>
      </c>
      <c r="X2397" s="18">
        <f t="shared" si="5383"/>
        <v>0</v>
      </c>
      <c r="Y2397" s="18">
        <f t="shared" si="5384"/>
        <v>0</v>
      </c>
      <c r="Z2397" s="18">
        <f t="shared" si="5385"/>
        <v>0</v>
      </c>
      <c r="AA2397" s="18">
        <f t="shared" si="5400"/>
        <v>0</v>
      </c>
      <c r="AB2397" s="18">
        <f t="shared" si="5400"/>
        <v>0</v>
      </c>
      <c r="AC2397" s="18">
        <f t="shared" si="5400"/>
        <v>0</v>
      </c>
      <c r="AD2397" s="18">
        <f t="shared" si="5386"/>
        <v>0</v>
      </c>
      <c r="AE2397" s="18">
        <f t="shared" si="5387"/>
        <v>0</v>
      </c>
      <c r="AF2397" s="18">
        <f t="shared" si="5388"/>
        <v>0</v>
      </c>
      <c r="AG2397" s="18">
        <f t="shared" si="5400"/>
        <v>0</v>
      </c>
      <c r="AH2397" s="18">
        <f t="shared" si="5376"/>
        <v>0</v>
      </c>
      <c r="AI2397" s="18">
        <f t="shared" si="5377"/>
        <v>0</v>
      </c>
      <c r="AJ2397" s="18">
        <f t="shared" si="5378"/>
        <v>0</v>
      </c>
      <c r="AK2397" s="18">
        <f t="shared" si="5400"/>
        <v>0</v>
      </c>
      <c r="AL2397" s="18">
        <f t="shared" si="5400"/>
        <v>0</v>
      </c>
      <c r="AM2397" s="18">
        <f t="shared" si="5400"/>
        <v>0</v>
      </c>
      <c r="AN2397" s="18">
        <f t="shared" si="5391"/>
        <v>0</v>
      </c>
      <c r="AO2397" s="18">
        <f t="shared" si="5392"/>
        <v>0</v>
      </c>
      <c r="AP2397" s="18">
        <f t="shared" si="5393"/>
        <v>0</v>
      </c>
      <c r="AQ2397" s="18">
        <f t="shared" si="5400"/>
        <v>0</v>
      </c>
      <c r="AR2397" s="18">
        <f t="shared" si="5394"/>
        <v>0</v>
      </c>
      <c r="AS2397" s="18">
        <f t="shared" si="5400"/>
        <v>0</v>
      </c>
      <c r="AT2397" s="18">
        <f t="shared" si="5400"/>
        <v>0</v>
      </c>
      <c r="AU2397" s="18">
        <f t="shared" si="5400"/>
        <v>0</v>
      </c>
      <c r="AV2397" s="18">
        <f t="shared" si="5365"/>
        <v>0</v>
      </c>
      <c r="AW2397" s="18">
        <f t="shared" si="5366"/>
        <v>0</v>
      </c>
      <c r="AX2397" s="18">
        <f t="shared" si="5367"/>
        <v>0</v>
      </c>
      <c r="AY2397" s="18">
        <f t="shared" si="5400"/>
        <v>0</v>
      </c>
      <c r="AZ2397" s="18">
        <f t="shared" si="5400"/>
        <v>0</v>
      </c>
      <c r="BA2397" s="18">
        <f t="shared" si="5363"/>
        <v>0</v>
      </c>
      <c r="BB2397" s="18">
        <f t="shared" si="5364"/>
        <v>0</v>
      </c>
      <c r="BC2397" s="18">
        <f t="shared" si="5400"/>
        <v>0</v>
      </c>
      <c r="BD2397" s="18">
        <f t="shared" si="5400"/>
        <v>0</v>
      </c>
      <c r="BE2397" s="18">
        <f t="shared" si="5400"/>
        <v>0</v>
      </c>
      <c r="BF2397" s="18">
        <f t="shared" si="5396"/>
        <v>0</v>
      </c>
      <c r="BG2397" s="18">
        <f t="shared" si="5397"/>
        <v>0</v>
      </c>
      <c r="BH2397" s="18">
        <f t="shared" si="5398"/>
        <v>0</v>
      </c>
      <c r="BI2397" s="18">
        <f t="shared" si="5400"/>
        <v>0</v>
      </c>
      <c r="BJ2397" s="25">
        <v>0</v>
      </c>
      <c r="BK2397" s="36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</row>
    <row r="2398" spans="1:92" ht="46.8" hidden="1" x14ac:dyDescent="0.3">
      <c r="A2398" s="19" t="s">
        <v>965</v>
      </c>
      <c r="B2398" s="43">
        <v>400</v>
      </c>
      <c r="C2398" s="47"/>
      <c r="D2398" s="47"/>
      <c r="E2398" s="14" t="s">
        <v>457</v>
      </c>
      <c r="F2398" s="18">
        <f t="shared" si="5400"/>
        <v>0</v>
      </c>
      <c r="G2398" s="18">
        <f t="shared" si="5400"/>
        <v>0</v>
      </c>
      <c r="H2398" s="18">
        <f t="shared" si="5400"/>
        <v>0</v>
      </c>
      <c r="I2398" s="18">
        <f t="shared" si="5400"/>
        <v>0</v>
      </c>
      <c r="J2398" s="18">
        <f t="shared" si="5400"/>
        <v>0</v>
      </c>
      <c r="K2398" s="18">
        <f t="shared" si="5400"/>
        <v>0</v>
      </c>
      <c r="L2398" s="18">
        <f t="shared" si="5372"/>
        <v>0</v>
      </c>
      <c r="M2398" s="18">
        <f t="shared" si="5373"/>
        <v>0</v>
      </c>
      <c r="N2398" s="18">
        <f t="shared" si="5374"/>
        <v>0</v>
      </c>
      <c r="O2398" s="18">
        <f t="shared" si="5400"/>
        <v>0</v>
      </c>
      <c r="P2398" s="18">
        <f t="shared" si="5400"/>
        <v>0</v>
      </c>
      <c r="Q2398" s="18">
        <f t="shared" si="5400"/>
        <v>0</v>
      </c>
      <c r="R2398" s="18">
        <f t="shared" si="5380"/>
        <v>0</v>
      </c>
      <c r="S2398" s="18">
        <f t="shared" si="5381"/>
        <v>0</v>
      </c>
      <c r="T2398" s="18">
        <f t="shared" si="5382"/>
        <v>0</v>
      </c>
      <c r="U2398" s="18">
        <f t="shared" si="5400"/>
        <v>0</v>
      </c>
      <c r="V2398" s="18">
        <f t="shared" si="5400"/>
        <v>0</v>
      </c>
      <c r="W2398" s="18">
        <f t="shared" si="5400"/>
        <v>0</v>
      </c>
      <c r="X2398" s="18">
        <f t="shared" si="5383"/>
        <v>0</v>
      </c>
      <c r="Y2398" s="18">
        <f t="shared" si="5384"/>
        <v>0</v>
      </c>
      <c r="Z2398" s="18">
        <f t="shared" si="5385"/>
        <v>0</v>
      </c>
      <c r="AA2398" s="18">
        <f t="shared" si="5400"/>
        <v>0</v>
      </c>
      <c r="AB2398" s="18">
        <f t="shared" si="5400"/>
        <v>0</v>
      </c>
      <c r="AC2398" s="18">
        <f t="shared" si="5400"/>
        <v>0</v>
      </c>
      <c r="AD2398" s="18">
        <f t="shared" si="5386"/>
        <v>0</v>
      </c>
      <c r="AE2398" s="18">
        <f t="shared" si="5387"/>
        <v>0</v>
      </c>
      <c r="AF2398" s="18">
        <f t="shared" si="5388"/>
        <v>0</v>
      </c>
      <c r="AG2398" s="18">
        <f t="shared" si="5400"/>
        <v>0</v>
      </c>
      <c r="AH2398" s="18">
        <f t="shared" si="5376"/>
        <v>0</v>
      </c>
      <c r="AI2398" s="18">
        <f t="shared" si="5377"/>
        <v>0</v>
      </c>
      <c r="AJ2398" s="18">
        <f t="shared" si="5378"/>
        <v>0</v>
      </c>
      <c r="AK2398" s="18">
        <f t="shared" si="5400"/>
        <v>0</v>
      </c>
      <c r="AL2398" s="18">
        <f t="shared" si="5400"/>
        <v>0</v>
      </c>
      <c r="AM2398" s="18">
        <f t="shared" si="5400"/>
        <v>0</v>
      </c>
      <c r="AN2398" s="18">
        <f t="shared" si="5391"/>
        <v>0</v>
      </c>
      <c r="AO2398" s="18">
        <f t="shared" si="5392"/>
        <v>0</v>
      </c>
      <c r="AP2398" s="18">
        <f t="shared" si="5393"/>
        <v>0</v>
      </c>
      <c r="AQ2398" s="18">
        <f t="shared" si="5400"/>
        <v>0</v>
      </c>
      <c r="AR2398" s="18">
        <f t="shared" si="5394"/>
        <v>0</v>
      </c>
      <c r="AS2398" s="18">
        <f t="shared" si="5400"/>
        <v>0</v>
      </c>
      <c r="AT2398" s="18">
        <f t="shared" si="5400"/>
        <v>0</v>
      </c>
      <c r="AU2398" s="18">
        <f t="shared" si="5400"/>
        <v>0</v>
      </c>
      <c r="AV2398" s="18">
        <f t="shared" si="5365"/>
        <v>0</v>
      </c>
      <c r="AW2398" s="18">
        <f t="shared" si="5366"/>
        <v>0</v>
      </c>
      <c r="AX2398" s="18">
        <f t="shared" si="5367"/>
        <v>0</v>
      </c>
      <c r="AY2398" s="18">
        <f t="shared" si="5400"/>
        <v>0</v>
      </c>
      <c r="AZ2398" s="18">
        <f t="shared" si="5400"/>
        <v>0</v>
      </c>
      <c r="BA2398" s="18">
        <f t="shared" si="5363"/>
        <v>0</v>
      </c>
      <c r="BB2398" s="18">
        <f t="shared" si="5364"/>
        <v>0</v>
      </c>
      <c r="BC2398" s="18">
        <f t="shared" si="5400"/>
        <v>0</v>
      </c>
      <c r="BD2398" s="18">
        <f t="shared" si="5400"/>
        <v>0</v>
      </c>
      <c r="BE2398" s="18">
        <f t="shared" si="5400"/>
        <v>0</v>
      </c>
      <c r="BF2398" s="18">
        <f t="shared" si="5396"/>
        <v>0</v>
      </c>
      <c r="BG2398" s="18">
        <f t="shared" si="5397"/>
        <v>0</v>
      </c>
      <c r="BH2398" s="18">
        <f t="shared" si="5398"/>
        <v>0</v>
      </c>
      <c r="BI2398" s="18">
        <f t="shared" si="5400"/>
        <v>0</v>
      </c>
      <c r="BJ2398" s="25">
        <v>0</v>
      </c>
      <c r="BK2398" s="36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</row>
    <row r="2399" spans="1:92" hidden="1" x14ac:dyDescent="0.3">
      <c r="A2399" s="19" t="s">
        <v>965</v>
      </c>
      <c r="B2399" s="43">
        <v>410</v>
      </c>
      <c r="C2399" s="47"/>
      <c r="D2399" s="47"/>
      <c r="E2399" s="14" t="s">
        <v>470</v>
      </c>
      <c r="F2399" s="18">
        <f t="shared" si="5400"/>
        <v>0</v>
      </c>
      <c r="G2399" s="18">
        <f t="shared" si="5400"/>
        <v>0</v>
      </c>
      <c r="H2399" s="18">
        <f t="shared" si="5400"/>
        <v>0</v>
      </c>
      <c r="I2399" s="18">
        <f t="shared" si="5400"/>
        <v>0</v>
      </c>
      <c r="J2399" s="18">
        <f t="shared" si="5400"/>
        <v>0</v>
      </c>
      <c r="K2399" s="18">
        <f t="shared" si="5400"/>
        <v>0</v>
      </c>
      <c r="L2399" s="18">
        <f t="shared" si="5372"/>
        <v>0</v>
      </c>
      <c r="M2399" s="18">
        <f t="shared" si="5373"/>
        <v>0</v>
      </c>
      <c r="N2399" s="18">
        <f t="shared" si="5374"/>
        <v>0</v>
      </c>
      <c r="O2399" s="18">
        <f t="shared" si="5400"/>
        <v>0</v>
      </c>
      <c r="P2399" s="18">
        <f t="shared" si="5400"/>
        <v>0</v>
      </c>
      <c r="Q2399" s="18">
        <f t="shared" si="5400"/>
        <v>0</v>
      </c>
      <c r="R2399" s="18">
        <f t="shared" si="5380"/>
        <v>0</v>
      </c>
      <c r="S2399" s="18">
        <f t="shared" si="5381"/>
        <v>0</v>
      </c>
      <c r="T2399" s="18">
        <f t="shared" si="5382"/>
        <v>0</v>
      </c>
      <c r="U2399" s="18">
        <f t="shared" si="5400"/>
        <v>0</v>
      </c>
      <c r="V2399" s="18">
        <f t="shared" si="5400"/>
        <v>0</v>
      </c>
      <c r="W2399" s="18">
        <f t="shared" si="5400"/>
        <v>0</v>
      </c>
      <c r="X2399" s="18">
        <f t="shared" si="5383"/>
        <v>0</v>
      </c>
      <c r="Y2399" s="18">
        <f t="shared" si="5384"/>
        <v>0</v>
      </c>
      <c r="Z2399" s="18">
        <f t="shared" si="5385"/>
        <v>0</v>
      </c>
      <c r="AA2399" s="18">
        <f t="shared" si="5400"/>
        <v>0</v>
      </c>
      <c r="AB2399" s="18">
        <f t="shared" si="5400"/>
        <v>0</v>
      </c>
      <c r="AC2399" s="18">
        <f t="shared" si="5400"/>
        <v>0</v>
      </c>
      <c r="AD2399" s="18">
        <f t="shared" si="5386"/>
        <v>0</v>
      </c>
      <c r="AE2399" s="18">
        <f t="shared" si="5387"/>
        <v>0</v>
      </c>
      <c r="AF2399" s="18">
        <f t="shared" si="5388"/>
        <v>0</v>
      </c>
      <c r="AG2399" s="18">
        <f t="shared" si="5400"/>
        <v>0</v>
      </c>
      <c r="AH2399" s="18">
        <f t="shared" si="5376"/>
        <v>0</v>
      </c>
      <c r="AI2399" s="18">
        <f t="shared" si="5377"/>
        <v>0</v>
      </c>
      <c r="AJ2399" s="18">
        <f t="shared" si="5378"/>
        <v>0</v>
      </c>
      <c r="AK2399" s="18">
        <f t="shared" si="5400"/>
        <v>0</v>
      </c>
      <c r="AL2399" s="18">
        <f t="shared" si="5400"/>
        <v>0</v>
      </c>
      <c r="AM2399" s="18">
        <f t="shared" si="5400"/>
        <v>0</v>
      </c>
      <c r="AN2399" s="18">
        <f t="shared" si="5391"/>
        <v>0</v>
      </c>
      <c r="AO2399" s="18">
        <f t="shared" si="5392"/>
        <v>0</v>
      </c>
      <c r="AP2399" s="18">
        <f t="shared" si="5393"/>
        <v>0</v>
      </c>
      <c r="AQ2399" s="18">
        <f t="shared" si="5400"/>
        <v>0</v>
      </c>
      <c r="AR2399" s="18">
        <f t="shared" si="5394"/>
        <v>0</v>
      </c>
      <c r="AS2399" s="18">
        <f t="shared" si="5400"/>
        <v>0</v>
      </c>
      <c r="AT2399" s="18">
        <f t="shared" si="5400"/>
        <v>0</v>
      </c>
      <c r="AU2399" s="18">
        <f t="shared" si="5400"/>
        <v>0</v>
      </c>
      <c r="AV2399" s="18">
        <f t="shared" si="5365"/>
        <v>0</v>
      </c>
      <c r="AW2399" s="18">
        <f t="shared" si="5366"/>
        <v>0</v>
      </c>
      <c r="AX2399" s="18">
        <f t="shared" si="5367"/>
        <v>0</v>
      </c>
      <c r="AY2399" s="18">
        <f t="shared" si="5400"/>
        <v>0</v>
      </c>
      <c r="AZ2399" s="18">
        <f t="shared" si="5400"/>
        <v>0</v>
      </c>
      <c r="BA2399" s="18">
        <f t="shared" si="5363"/>
        <v>0</v>
      </c>
      <c r="BB2399" s="18">
        <f t="shared" si="5364"/>
        <v>0</v>
      </c>
      <c r="BC2399" s="18">
        <f t="shared" si="5400"/>
        <v>0</v>
      </c>
      <c r="BD2399" s="18">
        <f t="shared" si="5400"/>
        <v>0</v>
      </c>
      <c r="BE2399" s="18">
        <f t="shared" si="5400"/>
        <v>0</v>
      </c>
      <c r="BF2399" s="18">
        <f t="shared" si="5396"/>
        <v>0</v>
      </c>
      <c r="BG2399" s="18">
        <f t="shared" si="5397"/>
        <v>0</v>
      </c>
      <c r="BH2399" s="18">
        <f t="shared" si="5398"/>
        <v>0</v>
      </c>
      <c r="BI2399" s="18">
        <f t="shared" si="5400"/>
        <v>0</v>
      </c>
      <c r="BJ2399" s="25">
        <v>0</v>
      </c>
      <c r="BK2399" s="36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</row>
    <row r="2400" spans="1:92" hidden="1" x14ac:dyDescent="0.3">
      <c r="A2400" s="19" t="s">
        <v>965</v>
      </c>
      <c r="B2400" s="43">
        <v>410</v>
      </c>
      <c r="C2400" s="47" t="s">
        <v>137</v>
      </c>
      <c r="D2400" s="47" t="s">
        <v>28</v>
      </c>
      <c r="E2400" s="14" t="s">
        <v>429</v>
      </c>
      <c r="F2400" s="18">
        <v>0</v>
      </c>
      <c r="G2400" s="18">
        <v>0</v>
      </c>
      <c r="H2400" s="18">
        <v>0</v>
      </c>
      <c r="I2400" s="18"/>
      <c r="J2400" s="18"/>
      <c r="K2400" s="18"/>
      <c r="L2400" s="18">
        <f t="shared" si="5372"/>
        <v>0</v>
      </c>
      <c r="M2400" s="18">
        <f t="shared" si="5373"/>
        <v>0</v>
      </c>
      <c r="N2400" s="18">
        <f t="shared" si="5374"/>
        <v>0</v>
      </c>
      <c r="O2400" s="18"/>
      <c r="P2400" s="18"/>
      <c r="Q2400" s="18"/>
      <c r="R2400" s="18">
        <f t="shared" si="5380"/>
        <v>0</v>
      </c>
      <c r="S2400" s="18">
        <f t="shared" si="5381"/>
        <v>0</v>
      </c>
      <c r="T2400" s="18">
        <f t="shared" si="5382"/>
        <v>0</v>
      </c>
      <c r="U2400" s="18"/>
      <c r="V2400" s="18"/>
      <c r="W2400" s="18"/>
      <c r="X2400" s="18">
        <f t="shared" si="5383"/>
        <v>0</v>
      </c>
      <c r="Y2400" s="18">
        <f t="shared" si="5384"/>
        <v>0</v>
      </c>
      <c r="Z2400" s="18">
        <f t="shared" si="5385"/>
        <v>0</v>
      </c>
      <c r="AA2400" s="18"/>
      <c r="AB2400" s="18"/>
      <c r="AC2400" s="18"/>
      <c r="AD2400" s="18">
        <f t="shared" si="5386"/>
        <v>0</v>
      </c>
      <c r="AE2400" s="18">
        <f t="shared" si="5387"/>
        <v>0</v>
      </c>
      <c r="AF2400" s="18">
        <f t="shared" si="5388"/>
        <v>0</v>
      </c>
      <c r="AG2400" s="18"/>
      <c r="AH2400" s="18">
        <f t="shared" si="5376"/>
        <v>0</v>
      </c>
      <c r="AI2400" s="18">
        <f t="shared" si="5377"/>
        <v>0</v>
      </c>
      <c r="AJ2400" s="18">
        <f t="shared" si="5378"/>
        <v>0</v>
      </c>
      <c r="AK2400" s="18"/>
      <c r="AL2400" s="18"/>
      <c r="AM2400" s="18"/>
      <c r="AN2400" s="18">
        <f t="shared" si="5391"/>
        <v>0</v>
      </c>
      <c r="AO2400" s="18">
        <f t="shared" si="5392"/>
        <v>0</v>
      </c>
      <c r="AP2400" s="18">
        <f t="shared" si="5393"/>
        <v>0</v>
      </c>
      <c r="AQ2400" s="18"/>
      <c r="AR2400" s="18">
        <f t="shared" si="5394"/>
        <v>0</v>
      </c>
      <c r="AS2400" s="18"/>
      <c r="AT2400" s="18"/>
      <c r="AU2400" s="18"/>
      <c r="AV2400" s="18">
        <f t="shared" si="5365"/>
        <v>0</v>
      </c>
      <c r="AW2400" s="18">
        <f t="shared" si="5366"/>
        <v>0</v>
      </c>
      <c r="AX2400" s="18">
        <f t="shared" si="5367"/>
        <v>0</v>
      </c>
      <c r="AY2400" s="18"/>
      <c r="AZ2400" s="18"/>
      <c r="BA2400" s="18">
        <f t="shared" si="5363"/>
        <v>0</v>
      </c>
      <c r="BB2400" s="18">
        <f t="shared" si="5364"/>
        <v>0</v>
      </c>
      <c r="BC2400" s="18"/>
      <c r="BD2400" s="18"/>
      <c r="BE2400" s="18"/>
      <c r="BF2400" s="18">
        <f t="shared" si="5396"/>
        <v>0</v>
      </c>
      <c r="BG2400" s="18">
        <f t="shared" si="5397"/>
        <v>0</v>
      </c>
      <c r="BH2400" s="18">
        <f t="shared" si="5398"/>
        <v>0</v>
      </c>
      <c r="BI2400" s="18"/>
      <c r="BJ2400" s="25">
        <v>0</v>
      </c>
      <c r="BK2400" s="36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</row>
    <row r="2401" spans="1:92" ht="156" hidden="1" x14ac:dyDescent="0.3">
      <c r="A2401" s="19" t="s">
        <v>966</v>
      </c>
      <c r="B2401" s="19"/>
      <c r="C2401" s="19"/>
      <c r="D2401" s="19"/>
      <c r="E2401" s="14" t="s">
        <v>625</v>
      </c>
      <c r="F2401" s="18">
        <f t="shared" ref="F2401:BI2403" si="5401">F2402</f>
        <v>0</v>
      </c>
      <c r="G2401" s="18">
        <f t="shared" si="5401"/>
        <v>0</v>
      </c>
      <c r="H2401" s="18">
        <f t="shared" si="5401"/>
        <v>33041.1</v>
      </c>
      <c r="I2401" s="18">
        <f t="shared" si="5401"/>
        <v>0</v>
      </c>
      <c r="J2401" s="18">
        <f t="shared" si="5401"/>
        <v>0</v>
      </c>
      <c r="K2401" s="18">
        <f t="shared" si="5401"/>
        <v>0</v>
      </c>
      <c r="L2401" s="18">
        <f t="shared" si="5372"/>
        <v>0</v>
      </c>
      <c r="M2401" s="18">
        <f t="shared" si="5373"/>
        <v>0</v>
      </c>
      <c r="N2401" s="18">
        <f t="shared" si="5374"/>
        <v>33041.1</v>
      </c>
      <c r="O2401" s="18">
        <f t="shared" si="5401"/>
        <v>0</v>
      </c>
      <c r="P2401" s="18">
        <f t="shared" si="5401"/>
        <v>0</v>
      </c>
      <c r="Q2401" s="18">
        <f t="shared" si="5401"/>
        <v>0</v>
      </c>
      <c r="R2401" s="18">
        <f t="shared" si="5380"/>
        <v>0</v>
      </c>
      <c r="S2401" s="18">
        <f t="shared" si="5381"/>
        <v>0</v>
      </c>
      <c r="T2401" s="18">
        <f t="shared" si="5382"/>
        <v>33041.1</v>
      </c>
      <c r="U2401" s="18">
        <f t="shared" si="5401"/>
        <v>0</v>
      </c>
      <c r="V2401" s="18">
        <f t="shared" si="5401"/>
        <v>0</v>
      </c>
      <c r="W2401" s="18">
        <f t="shared" si="5401"/>
        <v>0</v>
      </c>
      <c r="X2401" s="18">
        <f t="shared" si="5383"/>
        <v>0</v>
      </c>
      <c r="Y2401" s="18">
        <f t="shared" si="5384"/>
        <v>0</v>
      </c>
      <c r="Z2401" s="18">
        <f t="shared" si="5385"/>
        <v>33041.1</v>
      </c>
      <c r="AA2401" s="18">
        <f t="shared" si="5401"/>
        <v>0</v>
      </c>
      <c r="AB2401" s="18">
        <f t="shared" si="5401"/>
        <v>0</v>
      </c>
      <c r="AC2401" s="18">
        <f t="shared" si="5401"/>
        <v>0</v>
      </c>
      <c r="AD2401" s="18">
        <f t="shared" si="5386"/>
        <v>0</v>
      </c>
      <c r="AE2401" s="18">
        <f t="shared" si="5387"/>
        <v>0</v>
      </c>
      <c r="AF2401" s="18">
        <f t="shared" si="5388"/>
        <v>33041.1</v>
      </c>
      <c r="AG2401" s="18">
        <f t="shared" si="5401"/>
        <v>0</v>
      </c>
      <c r="AH2401" s="18">
        <f t="shared" si="5376"/>
        <v>0</v>
      </c>
      <c r="AI2401" s="18">
        <f t="shared" si="5377"/>
        <v>0</v>
      </c>
      <c r="AJ2401" s="18">
        <f t="shared" si="5378"/>
        <v>33041.1</v>
      </c>
      <c r="AK2401" s="18">
        <f t="shared" si="5401"/>
        <v>0</v>
      </c>
      <c r="AL2401" s="18">
        <f t="shared" si="5401"/>
        <v>0</v>
      </c>
      <c r="AM2401" s="18">
        <f t="shared" si="5401"/>
        <v>0</v>
      </c>
      <c r="AN2401" s="18">
        <f t="shared" si="5391"/>
        <v>0</v>
      </c>
      <c r="AO2401" s="18">
        <f t="shared" si="5392"/>
        <v>0</v>
      </c>
      <c r="AP2401" s="18">
        <f t="shared" si="5393"/>
        <v>33041.1</v>
      </c>
      <c r="AQ2401" s="18">
        <f t="shared" si="5401"/>
        <v>0</v>
      </c>
      <c r="AR2401" s="18">
        <f t="shared" si="5394"/>
        <v>0</v>
      </c>
      <c r="AS2401" s="18">
        <f t="shared" si="5401"/>
        <v>0</v>
      </c>
      <c r="AT2401" s="18">
        <f t="shared" si="5401"/>
        <v>0</v>
      </c>
      <c r="AU2401" s="18">
        <f t="shared" si="5401"/>
        <v>0</v>
      </c>
      <c r="AV2401" s="18">
        <f t="shared" si="5365"/>
        <v>0</v>
      </c>
      <c r="AW2401" s="18">
        <f t="shared" si="5366"/>
        <v>0</v>
      </c>
      <c r="AX2401" s="18">
        <f t="shared" si="5367"/>
        <v>33041.1</v>
      </c>
      <c r="AY2401" s="18">
        <f t="shared" si="5401"/>
        <v>0</v>
      </c>
      <c r="AZ2401" s="18">
        <f t="shared" si="5401"/>
        <v>0</v>
      </c>
      <c r="BA2401" s="18">
        <f t="shared" si="5363"/>
        <v>0</v>
      </c>
      <c r="BB2401" s="18">
        <f t="shared" si="5364"/>
        <v>0</v>
      </c>
      <c r="BC2401" s="18">
        <f t="shared" si="5401"/>
        <v>0</v>
      </c>
      <c r="BD2401" s="18">
        <f t="shared" si="5401"/>
        <v>0</v>
      </c>
      <c r="BE2401" s="18">
        <f t="shared" si="5401"/>
        <v>-33041.1</v>
      </c>
      <c r="BF2401" s="18">
        <f t="shared" si="5396"/>
        <v>0</v>
      </c>
      <c r="BG2401" s="18">
        <f t="shared" si="5397"/>
        <v>0</v>
      </c>
      <c r="BH2401" s="18">
        <f t="shared" si="5398"/>
        <v>0</v>
      </c>
      <c r="BI2401" s="18">
        <f t="shared" si="5401"/>
        <v>0</v>
      </c>
      <c r="BJ2401" s="25">
        <v>0</v>
      </c>
      <c r="BK2401" s="36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</row>
    <row r="2402" spans="1:92" ht="46.8" hidden="1" x14ac:dyDescent="0.3">
      <c r="A2402" s="19" t="s">
        <v>966</v>
      </c>
      <c r="B2402" s="43">
        <v>400</v>
      </c>
      <c r="C2402" s="47"/>
      <c r="D2402" s="47"/>
      <c r="E2402" s="14" t="s">
        <v>457</v>
      </c>
      <c r="F2402" s="18">
        <f t="shared" si="5401"/>
        <v>0</v>
      </c>
      <c r="G2402" s="18">
        <f t="shared" si="5401"/>
        <v>0</v>
      </c>
      <c r="H2402" s="18">
        <f t="shared" si="5401"/>
        <v>33041.1</v>
      </c>
      <c r="I2402" s="18">
        <f t="shared" si="5401"/>
        <v>0</v>
      </c>
      <c r="J2402" s="18">
        <f t="shared" si="5401"/>
        <v>0</v>
      </c>
      <c r="K2402" s="18">
        <f t="shared" si="5401"/>
        <v>0</v>
      </c>
      <c r="L2402" s="18">
        <f t="shared" si="5372"/>
        <v>0</v>
      </c>
      <c r="M2402" s="18">
        <f t="shared" si="5373"/>
        <v>0</v>
      </c>
      <c r="N2402" s="18">
        <f t="shared" si="5374"/>
        <v>33041.1</v>
      </c>
      <c r="O2402" s="18">
        <f t="shared" si="5401"/>
        <v>0</v>
      </c>
      <c r="P2402" s="18">
        <f t="shared" si="5401"/>
        <v>0</v>
      </c>
      <c r="Q2402" s="18">
        <f t="shared" si="5401"/>
        <v>0</v>
      </c>
      <c r="R2402" s="18">
        <f t="shared" si="5380"/>
        <v>0</v>
      </c>
      <c r="S2402" s="18">
        <f t="shared" si="5381"/>
        <v>0</v>
      </c>
      <c r="T2402" s="18">
        <f t="shared" si="5382"/>
        <v>33041.1</v>
      </c>
      <c r="U2402" s="18">
        <f t="shared" si="5401"/>
        <v>0</v>
      </c>
      <c r="V2402" s="18">
        <f t="shared" si="5401"/>
        <v>0</v>
      </c>
      <c r="W2402" s="18">
        <f t="shared" si="5401"/>
        <v>0</v>
      </c>
      <c r="X2402" s="18">
        <f t="shared" si="5383"/>
        <v>0</v>
      </c>
      <c r="Y2402" s="18">
        <f t="shared" si="5384"/>
        <v>0</v>
      </c>
      <c r="Z2402" s="18">
        <f t="shared" si="5385"/>
        <v>33041.1</v>
      </c>
      <c r="AA2402" s="18">
        <f t="shared" si="5401"/>
        <v>0</v>
      </c>
      <c r="AB2402" s="18">
        <f t="shared" si="5401"/>
        <v>0</v>
      </c>
      <c r="AC2402" s="18">
        <f t="shared" si="5401"/>
        <v>0</v>
      </c>
      <c r="AD2402" s="18">
        <f t="shared" si="5386"/>
        <v>0</v>
      </c>
      <c r="AE2402" s="18">
        <f t="shared" si="5387"/>
        <v>0</v>
      </c>
      <c r="AF2402" s="18">
        <f t="shared" si="5388"/>
        <v>33041.1</v>
      </c>
      <c r="AG2402" s="18">
        <f t="shared" si="5401"/>
        <v>0</v>
      </c>
      <c r="AH2402" s="18">
        <f t="shared" si="5376"/>
        <v>0</v>
      </c>
      <c r="AI2402" s="18">
        <f t="shared" si="5377"/>
        <v>0</v>
      </c>
      <c r="AJ2402" s="18">
        <f t="shared" si="5378"/>
        <v>33041.1</v>
      </c>
      <c r="AK2402" s="18">
        <f t="shared" si="5401"/>
        <v>0</v>
      </c>
      <c r="AL2402" s="18">
        <f t="shared" si="5401"/>
        <v>0</v>
      </c>
      <c r="AM2402" s="18">
        <f t="shared" si="5401"/>
        <v>0</v>
      </c>
      <c r="AN2402" s="18">
        <f t="shared" si="5391"/>
        <v>0</v>
      </c>
      <c r="AO2402" s="18">
        <f t="shared" si="5392"/>
        <v>0</v>
      </c>
      <c r="AP2402" s="18">
        <f t="shared" si="5393"/>
        <v>33041.1</v>
      </c>
      <c r="AQ2402" s="18">
        <f t="shared" si="5401"/>
        <v>0</v>
      </c>
      <c r="AR2402" s="18">
        <f t="shared" si="5394"/>
        <v>0</v>
      </c>
      <c r="AS2402" s="18">
        <f t="shared" si="5401"/>
        <v>0</v>
      </c>
      <c r="AT2402" s="18">
        <f t="shared" si="5401"/>
        <v>0</v>
      </c>
      <c r="AU2402" s="18">
        <f t="shared" si="5401"/>
        <v>0</v>
      </c>
      <c r="AV2402" s="18">
        <f t="shared" si="5365"/>
        <v>0</v>
      </c>
      <c r="AW2402" s="18">
        <f t="shared" si="5366"/>
        <v>0</v>
      </c>
      <c r="AX2402" s="18">
        <f t="shared" si="5367"/>
        <v>33041.1</v>
      </c>
      <c r="AY2402" s="18">
        <f t="shared" si="5401"/>
        <v>0</v>
      </c>
      <c r="AZ2402" s="18">
        <f t="shared" si="5401"/>
        <v>0</v>
      </c>
      <c r="BA2402" s="18">
        <f t="shared" si="5363"/>
        <v>0</v>
      </c>
      <c r="BB2402" s="18">
        <f t="shared" si="5364"/>
        <v>0</v>
      </c>
      <c r="BC2402" s="18">
        <f t="shared" si="5401"/>
        <v>0</v>
      </c>
      <c r="BD2402" s="18">
        <f t="shared" si="5401"/>
        <v>0</v>
      </c>
      <c r="BE2402" s="18">
        <f t="shared" si="5401"/>
        <v>-33041.1</v>
      </c>
      <c r="BF2402" s="18">
        <f t="shared" si="5396"/>
        <v>0</v>
      </c>
      <c r="BG2402" s="18">
        <f t="shared" si="5397"/>
        <v>0</v>
      </c>
      <c r="BH2402" s="18">
        <f t="shared" si="5398"/>
        <v>0</v>
      </c>
      <c r="BI2402" s="18">
        <f t="shared" si="5401"/>
        <v>0</v>
      </c>
      <c r="BJ2402" s="25">
        <v>0</v>
      </c>
      <c r="BK2402" s="36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</row>
    <row r="2403" spans="1:92" hidden="1" x14ac:dyDescent="0.3">
      <c r="A2403" s="19" t="s">
        <v>966</v>
      </c>
      <c r="B2403" s="43">
        <v>410</v>
      </c>
      <c r="C2403" s="47"/>
      <c r="D2403" s="47"/>
      <c r="E2403" s="14" t="s">
        <v>470</v>
      </c>
      <c r="F2403" s="18">
        <f t="shared" si="5401"/>
        <v>0</v>
      </c>
      <c r="G2403" s="18">
        <f t="shared" si="5401"/>
        <v>0</v>
      </c>
      <c r="H2403" s="18">
        <f t="shared" si="5401"/>
        <v>33041.1</v>
      </c>
      <c r="I2403" s="18">
        <f t="shared" si="5401"/>
        <v>0</v>
      </c>
      <c r="J2403" s="18">
        <f t="shared" si="5401"/>
        <v>0</v>
      </c>
      <c r="K2403" s="18">
        <f t="shared" si="5401"/>
        <v>0</v>
      </c>
      <c r="L2403" s="18">
        <f t="shared" si="5372"/>
        <v>0</v>
      </c>
      <c r="M2403" s="18">
        <f t="shared" si="5373"/>
        <v>0</v>
      </c>
      <c r="N2403" s="18">
        <f t="shared" si="5374"/>
        <v>33041.1</v>
      </c>
      <c r="O2403" s="18">
        <f t="shared" si="5401"/>
        <v>0</v>
      </c>
      <c r="P2403" s="18">
        <f t="shared" si="5401"/>
        <v>0</v>
      </c>
      <c r="Q2403" s="18">
        <f t="shared" si="5401"/>
        <v>0</v>
      </c>
      <c r="R2403" s="18">
        <f t="shared" si="5380"/>
        <v>0</v>
      </c>
      <c r="S2403" s="18">
        <f t="shared" si="5381"/>
        <v>0</v>
      </c>
      <c r="T2403" s="18">
        <f t="shared" si="5382"/>
        <v>33041.1</v>
      </c>
      <c r="U2403" s="18">
        <f t="shared" si="5401"/>
        <v>0</v>
      </c>
      <c r="V2403" s="18">
        <f t="shared" si="5401"/>
        <v>0</v>
      </c>
      <c r="W2403" s="18">
        <f t="shared" si="5401"/>
        <v>0</v>
      </c>
      <c r="X2403" s="18">
        <f t="shared" si="5383"/>
        <v>0</v>
      </c>
      <c r="Y2403" s="18">
        <f t="shared" si="5384"/>
        <v>0</v>
      </c>
      <c r="Z2403" s="18">
        <f t="shared" si="5385"/>
        <v>33041.1</v>
      </c>
      <c r="AA2403" s="18">
        <f t="shared" si="5401"/>
        <v>0</v>
      </c>
      <c r="AB2403" s="18">
        <f t="shared" si="5401"/>
        <v>0</v>
      </c>
      <c r="AC2403" s="18">
        <f t="shared" si="5401"/>
        <v>0</v>
      </c>
      <c r="AD2403" s="18">
        <f t="shared" si="5386"/>
        <v>0</v>
      </c>
      <c r="AE2403" s="18">
        <f t="shared" si="5387"/>
        <v>0</v>
      </c>
      <c r="AF2403" s="18">
        <f t="shared" si="5388"/>
        <v>33041.1</v>
      </c>
      <c r="AG2403" s="18">
        <f t="shared" si="5401"/>
        <v>0</v>
      </c>
      <c r="AH2403" s="18">
        <f t="shared" si="5376"/>
        <v>0</v>
      </c>
      <c r="AI2403" s="18">
        <f t="shared" si="5377"/>
        <v>0</v>
      </c>
      <c r="AJ2403" s="18">
        <f t="shared" si="5378"/>
        <v>33041.1</v>
      </c>
      <c r="AK2403" s="18">
        <f t="shared" si="5401"/>
        <v>0</v>
      </c>
      <c r="AL2403" s="18">
        <f t="shared" si="5401"/>
        <v>0</v>
      </c>
      <c r="AM2403" s="18">
        <f t="shared" si="5401"/>
        <v>0</v>
      </c>
      <c r="AN2403" s="18">
        <f t="shared" si="5391"/>
        <v>0</v>
      </c>
      <c r="AO2403" s="18">
        <f t="shared" si="5392"/>
        <v>0</v>
      </c>
      <c r="AP2403" s="18">
        <f t="shared" si="5393"/>
        <v>33041.1</v>
      </c>
      <c r="AQ2403" s="18">
        <f t="shared" si="5401"/>
        <v>0</v>
      </c>
      <c r="AR2403" s="18">
        <f t="shared" si="5394"/>
        <v>0</v>
      </c>
      <c r="AS2403" s="18">
        <f t="shared" si="5401"/>
        <v>0</v>
      </c>
      <c r="AT2403" s="18">
        <f t="shared" si="5401"/>
        <v>0</v>
      </c>
      <c r="AU2403" s="18">
        <f t="shared" si="5401"/>
        <v>0</v>
      </c>
      <c r="AV2403" s="18">
        <f t="shared" si="5365"/>
        <v>0</v>
      </c>
      <c r="AW2403" s="18">
        <f t="shared" si="5366"/>
        <v>0</v>
      </c>
      <c r="AX2403" s="18">
        <f t="shared" si="5367"/>
        <v>33041.1</v>
      </c>
      <c r="AY2403" s="18">
        <f t="shared" si="5401"/>
        <v>0</v>
      </c>
      <c r="AZ2403" s="18">
        <f t="shared" si="5401"/>
        <v>0</v>
      </c>
      <c r="BA2403" s="18">
        <f t="shared" si="5363"/>
        <v>0</v>
      </c>
      <c r="BB2403" s="18">
        <f t="shared" si="5364"/>
        <v>0</v>
      </c>
      <c r="BC2403" s="18">
        <f t="shared" si="5401"/>
        <v>0</v>
      </c>
      <c r="BD2403" s="18">
        <f t="shared" si="5401"/>
        <v>0</v>
      </c>
      <c r="BE2403" s="18">
        <f t="shared" si="5401"/>
        <v>-33041.1</v>
      </c>
      <c r="BF2403" s="18">
        <f t="shared" si="5396"/>
        <v>0</v>
      </c>
      <c r="BG2403" s="18">
        <f t="shared" si="5397"/>
        <v>0</v>
      </c>
      <c r="BH2403" s="18">
        <f t="shared" si="5398"/>
        <v>0</v>
      </c>
      <c r="BI2403" s="18">
        <f t="shared" si="5401"/>
        <v>0</v>
      </c>
      <c r="BJ2403" s="25">
        <v>0</v>
      </c>
      <c r="BK2403" s="36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</row>
    <row r="2404" spans="1:92" hidden="1" x14ac:dyDescent="0.3">
      <c r="A2404" s="19" t="s">
        <v>966</v>
      </c>
      <c r="B2404" s="43">
        <v>410</v>
      </c>
      <c r="C2404" s="47" t="s">
        <v>137</v>
      </c>
      <c r="D2404" s="47" t="s">
        <v>28</v>
      </c>
      <c r="E2404" s="14" t="s">
        <v>429</v>
      </c>
      <c r="F2404" s="18">
        <v>0</v>
      </c>
      <c r="G2404" s="18">
        <v>0</v>
      </c>
      <c r="H2404" s="18">
        <v>33041.1</v>
      </c>
      <c r="I2404" s="18"/>
      <c r="J2404" s="18"/>
      <c r="K2404" s="18"/>
      <c r="L2404" s="18">
        <f t="shared" si="5372"/>
        <v>0</v>
      </c>
      <c r="M2404" s="18">
        <f t="shared" si="5373"/>
        <v>0</v>
      </c>
      <c r="N2404" s="18">
        <f t="shared" si="5374"/>
        <v>33041.1</v>
      </c>
      <c r="O2404" s="18"/>
      <c r="P2404" s="18"/>
      <c r="Q2404" s="18"/>
      <c r="R2404" s="18">
        <f t="shared" si="5380"/>
        <v>0</v>
      </c>
      <c r="S2404" s="18">
        <f t="shared" si="5381"/>
        <v>0</v>
      </c>
      <c r="T2404" s="18">
        <f t="shared" si="5382"/>
        <v>33041.1</v>
      </c>
      <c r="U2404" s="18"/>
      <c r="V2404" s="18"/>
      <c r="W2404" s="18"/>
      <c r="X2404" s="18">
        <f t="shared" si="5383"/>
        <v>0</v>
      </c>
      <c r="Y2404" s="18">
        <f t="shared" si="5384"/>
        <v>0</v>
      </c>
      <c r="Z2404" s="18">
        <f t="shared" si="5385"/>
        <v>33041.1</v>
      </c>
      <c r="AA2404" s="18"/>
      <c r="AB2404" s="18"/>
      <c r="AC2404" s="18"/>
      <c r="AD2404" s="18">
        <f t="shared" si="5386"/>
        <v>0</v>
      </c>
      <c r="AE2404" s="18">
        <f t="shared" si="5387"/>
        <v>0</v>
      </c>
      <c r="AF2404" s="18">
        <f t="shared" si="5388"/>
        <v>33041.1</v>
      </c>
      <c r="AG2404" s="18"/>
      <c r="AH2404" s="18">
        <f t="shared" si="5376"/>
        <v>0</v>
      </c>
      <c r="AI2404" s="18">
        <f t="shared" si="5377"/>
        <v>0</v>
      </c>
      <c r="AJ2404" s="18">
        <f t="shared" si="5378"/>
        <v>33041.1</v>
      </c>
      <c r="AK2404" s="18"/>
      <c r="AL2404" s="18"/>
      <c r="AM2404" s="18"/>
      <c r="AN2404" s="18">
        <f t="shared" si="5391"/>
        <v>0</v>
      </c>
      <c r="AO2404" s="18">
        <f t="shared" si="5392"/>
        <v>0</v>
      </c>
      <c r="AP2404" s="18">
        <f t="shared" si="5393"/>
        <v>33041.1</v>
      </c>
      <c r="AQ2404" s="18"/>
      <c r="AR2404" s="18">
        <f t="shared" si="5394"/>
        <v>0</v>
      </c>
      <c r="AS2404" s="18"/>
      <c r="AT2404" s="18"/>
      <c r="AU2404" s="18"/>
      <c r="AV2404" s="18">
        <f t="shared" si="5365"/>
        <v>0</v>
      </c>
      <c r="AW2404" s="18">
        <f t="shared" si="5366"/>
        <v>0</v>
      </c>
      <c r="AX2404" s="18">
        <f t="shared" si="5367"/>
        <v>33041.1</v>
      </c>
      <c r="AY2404" s="18"/>
      <c r="AZ2404" s="18"/>
      <c r="BA2404" s="18">
        <f t="shared" si="5363"/>
        <v>0</v>
      </c>
      <c r="BB2404" s="18">
        <f t="shared" si="5364"/>
        <v>0</v>
      </c>
      <c r="BC2404" s="18"/>
      <c r="BD2404" s="18"/>
      <c r="BE2404" s="18">
        <f>-33041.1</f>
        <v>-33041.1</v>
      </c>
      <c r="BF2404" s="18">
        <f t="shared" si="5396"/>
        <v>0</v>
      </c>
      <c r="BG2404" s="18">
        <f t="shared" si="5397"/>
        <v>0</v>
      </c>
      <c r="BH2404" s="18">
        <f t="shared" si="5398"/>
        <v>0</v>
      </c>
      <c r="BI2404" s="18"/>
      <c r="BJ2404" s="25">
        <v>0</v>
      </c>
      <c r="BK2404" s="36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</row>
    <row r="2405" spans="1:92" ht="93.6" hidden="1" x14ac:dyDescent="0.3">
      <c r="A2405" s="19" t="s">
        <v>967</v>
      </c>
      <c r="B2405" s="19"/>
      <c r="C2405" s="19"/>
      <c r="D2405" s="19"/>
      <c r="E2405" s="14" t="s">
        <v>626</v>
      </c>
      <c r="F2405" s="18">
        <f t="shared" ref="F2405:BI2407" si="5402">F2406</f>
        <v>0</v>
      </c>
      <c r="G2405" s="18">
        <f t="shared" si="5402"/>
        <v>0</v>
      </c>
      <c r="H2405" s="18">
        <f t="shared" si="5402"/>
        <v>0</v>
      </c>
      <c r="I2405" s="18">
        <f t="shared" si="5402"/>
        <v>0</v>
      </c>
      <c r="J2405" s="18">
        <f t="shared" si="5402"/>
        <v>0</v>
      </c>
      <c r="K2405" s="18">
        <f t="shared" si="5402"/>
        <v>0</v>
      </c>
      <c r="L2405" s="18">
        <f t="shared" si="5372"/>
        <v>0</v>
      </c>
      <c r="M2405" s="18">
        <f t="shared" si="5373"/>
        <v>0</v>
      </c>
      <c r="N2405" s="18">
        <f t="shared" si="5374"/>
        <v>0</v>
      </c>
      <c r="O2405" s="18">
        <f t="shared" si="5402"/>
        <v>0</v>
      </c>
      <c r="P2405" s="18">
        <f t="shared" si="5402"/>
        <v>0</v>
      </c>
      <c r="Q2405" s="18">
        <f t="shared" si="5402"/>
        <v>0</v>
      </c>
      <c r="R2405" s="18">
        <f t="shared" si="5380"/>
        <v>0</v>
      </c>
      <c r="S2405" s="18">
        <f t="shared" si="5381"/>
        <v>0</v>
      </c>
      <c r="T2405" s="18">
        <f t="shared" si="5382"/>
        <v>0</v>
      </c>
      <c r="U2405" s="18">
        <f t="shared" si="5402"/>
        <v>0</v>
      </c>
      <c r="V2405" s="18">
        <f t="shared" si="5402"/>
        <v>0</v>
      </c>
      <c r="W2405" s="18">
        <f t="shared" si="5402"/>
        <v>0</v>
      </c>
      <c r="X2405" s="18">
        <f t="shared" si="5383"/>
        <v>0</v>
      </c>
      <c r="Y2405" s="18">
        <f t="shared" si="5384"/>
        <v>0</v>
      </c>
      <c r="Z2405" s="18">
        <f t="shared" si="5385"/>
        <v>0</v>
      </c>
      <c r="AA2405" s="18">
        <f t="shared" si="5402"/>
        <v>0</v>
      </c>
      <c r="AB2405" s="18">
        <f t="shared" si="5402"/>
        <v>0</v>
      </c>
      <c r="AC2405" s="18">
        <f t="shared" si="5402"/>
        <v>0</v>
      </c>
      <c r="AD2405" s="18">
        <f t="shared" si="5386"/>
        <v>0</v>
      </c>
      <c r="AE2405" s="18">
        <f t="shared" si="5387"/>
        <v>0</v>
      </c>
      <c r="AF2405" s="18">
        <f t="shared" si="5388"/>
        <v>0</v>
      </c>
      <c r="AG2405" s="18">
        <f t="shared" si="5402"/>
        <v>0</v>
      </c>
      <c r="AH2405" s="18">
        <f t="shared" si="5376"/>
        <v>0</v>
      </c>
      <c r="AI2405" s="18">
        <f t="shared" si="5377"/>
        <v>0</v>
      </c>
      <c r="AJ2405" s="18">
        <f t="shared" si="5378"/>
        <v>0</v>
      </c>
      <c r="AK2405" s="18">
        <f t="shared" si="5402"/>
        <v>0</v>
      </c>
      <c r="AL2405" s="18">
        <f t="shared" si="5402"/>
        <v>0</v>
      </c>
      <c r="AM2405" s="18">
        <f t="shared" si="5402"/>
        <v>0</v>
      </c>
      <c r="AN2405" s="18">
        <f t="shared" si="5391"/>
        <v>0</v>
      </c>
      <c r="AO2405" s="18">
        <f t="shared" si="5392"/>
        <v>0</v>
      </c>
      <c r="AP2405" s="18">
        <f t="shared" si="5393"/>
        <v>0</v>
      </c>
      <c r="AQ2405" s="18">
        <f t="shared" si="5402"/>
        <v>0</v>
      </c>
      <c r="AR2405" s="18">
        <f t="shared" si="5394"/>
        <v>0</v>
      </c>
      <c r="AS2405" s="18">
        <f t="shared" si="5402"/>
        <v>0</v>
      </c>
      <c r="AT2405" s="18">
        <f t="shared" si="5402"/>
        <v>0</v>
      </c>
      <c r="AU2405" s="18">
        <f t="shared" si="5402"/>
        <v>0</v>
      </c>
      <c r="AV2405" s="18">
        <f t="shared" si="5365"/>
        <v>0</v>
      </c>
      <c r="AW2405" s="18">
        <f t="shared" si="5366"/>
        <v>0</v>
      </c>
      <c r="AX2405" s="18">
        <f t="shared" si="5367"/>
        <v>0</v>
      </c>
      <c r="AY2405" s="18">
        <f t="shared" si="5402"/>
        <v>0</v>
      </c>
      <c r="AZ2405" s="18">
        <f t="shared" si="5402"/>
        <v>0</v>
      </c>
      <c r="BA2405" s="18">
        <f t="shared" si="5363"/>
        <v>0</v>
      </c>
      <c r="BB2405" s="18">
        <f t="shared" si="5364"/>
        <v>0</v>
      </c>
      <c r="BC2405" s="18">
        <f t="shared" si="5402"/>
        <v>0</v>
      </c>
      <c r="BD2405" s="18">
        <f t="shared" si="5402"/>
        <v>0</v>
      </c>
      <c r="BE2405" s="18">
        <f t="shared" si="5402"/>
        <v>0</v>
      </c>
      <c r="BF2405" s="18">
        <f t="shared" si="5396"/>
        <v>0</v>
      </c>
      <c r="BG2405" s="18">
        <f t="shared" si="5397"/>
        <v>0</v>
      </c>
      <c r="BH2405" s="18">
        <f t="shared" si="5398"/>
        <v>0</v>
      </c>
      <c r="BI2405" s="18">
        <f t="shared" si="5402"/>
        <v>0</v>
      </c>
      <c r="BJ2405" s="25">
        <v>0</v>
      </c>
      <c r="BK2405" s="36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</row>
    <row r="2406" spans="1:92" ht="46.8" hidden="1" x14ac:dyDescent="0.3">
      <c r="A2406" s="19" t="s">
        <v>967</v>
      </c>
      <c r="B2406" s="43">
        <v>400</v>
      </c>
      <c r="C2406" s="47"/>
      <c r="D2406" s="47"/>
      <c r="E2406" s="14" t="s">
        <v>457</v>
      </c>
      <c r="F2406" s="18">
        <f t="shared" si="5402"/>
        <v>0</v>
      </c>
      <c r="G2406" s="18">
        <f t="shared" si="5402"/>
        <v>0</v>
      </c>
      <c r="H2406" s="18">
        <f t="shared" si="5402"/>
        <v>0</v>
      </c>
      <c r="I2406" s="18">
        <f t="shared" si="5402"/>
        <v>0</v>
      </c>
      <c r="J2406" s="18">
        <f t="shared" si="5402"/>
        <v>0</v>
      </c>
      <c r="K2406" s="18">
        <f t="shared" si="5402"/>
        <v>0</v>
      </c>
      <c r="L2406" s="18">
        <f t="shared" si="5372"/>
        <v>0</v>
      </c>
      <c r="M2406" s="18">
        <f t="shared" si="5373"/>
        <v>0</v>
      </c>
      <c r="N2406" s="18">
        <f t="shared" si="5374"/>
        <v>0</v>
      </c>
      <c r="O2406" s="18">
        <f t="shared" si="5402"/>
        <v>0</v>
      </c>
      <c r="P2406" s="18">
        <f t="shared" si="5402"/>
        <v>0</v>
      </c>
      <c r="Q2406" s="18">
        <f t="shared" si="5402"/>
        <v>0</v>
      </c>
      <c r="R2406" s="18">
        <f t="shared" si="5380"/>
        <v>0</v>
      </c>
      <c r="S2406" s="18">
        <f t="shared" si="5381"/>
        <v>0</v>
      </c>
      <c r="T2406" s="18">
        <f t="shared" si="5382"/>
        <v>0</v>
      </c>
      <c r="U2406" s="18">
        <f t="shared" si="5402"/>
        <v>0</v>
      </c>
      <c r="V2406" s="18">
        <f t="shared" si="5402"/>
        <v>0</v>
      </c>
      <c r="W2406" s="18">
        <f t="shared" si="5402"/>
        <v>0</v>
      </c>
      <c r="X2406" s="18">
        <f t="shared" si="5383"/>
        <v>0</v>
      </c>
      <c r="Y2406" s="18">
        <f t="shared" si="5384"/>
        <v>0</v>
      </c>
      <c r="Z2406" s="18">
        <f t="shared" si="5385"/>
        <v>0</v>
      </c>
      <c r="AA2406" s="18">
        <f t="shared" si="5402"/>
        <v>0</v>
      </c>
      <c r="AB2406" s="18">
        <f t="shared" si="5402"/>
        <v>0</v>
      </c>
      <c r="AC2406" s="18">
        <f t="shared" si="5402"/>
        <v>0</v>
      </c>
      <c r="AD2406" s="18">
        <f t="shared" si="5386"/>
        <v>0</v>
      </c>
      <c r="AE2406" s="18">
        <f t="shared" si="5387"/>
        <v>0</v>
      </c>
      <c r="AF2406" s="18">
        <f t="shared" si="5388"/>
        <v>0</v>
      </c>
      <c r="AG2406" s="18">
        <f t="shared" si="5402"/>
        <v>0</v>
      </c>
      <c r="AH2406" s="18">
        <f t="shared" si="5376"/>
        <v>0</v>
      </c>
      <c r="AI2406" s="18">
        <f t="shared" si="5377"/>
        <v>0</v>
      </c>
      <c r="AJ2406" s="18">
        <f t="shared" si="5378"/>
        <v>0</v>
      </c>
      <c r="AK2406" s="18">
        <f t="shared" si="5402"/>
        <v>0</v>
      </c>
      <c r="AL2406" s="18">
        <f t="shared" si="5402"/>
        <v>0</v>
      </c>
      <c r="AM2406" s="18">
        <f t="shared" si="5402"/>
        <v>0</v>
      </c>
      <c r="AN2406" s="18">
        <f t="shared" si="5391"/>
        <v>0</v>
      </c>
      <c r="AO2406" s="18">
        <f t="shared" si="5392"/>
        <v>0</v>
      </c>
      <c r="AP2406" s="18">
        <f t="shared" si="5393"/>
        <v>0</v>
      </c>
      <c r="AQ2406" s="18">
        <f t="shared" si="5402"/>
        <v>0</v>
      </c>
      <c r="AR2406" s="18">
        <f t="shared" si="5394"/>
        <v>0</v>
      </c>
      <c r="AS2406" s="18">
        <f t="shared" si="5402"/>
        <v>0</v>
      </c>
      <c r="AT2406" s="18">
        <f t="shared" si="5402"/>
        <v>0</v>
      </c>
      <c r="AU2406" s="18">
        <f t="shared" si="5402"/>
        <v>0</v>
      </c>
      <c r="AV2406" s="18">
        <f t="shared" si="5365"/>
        <v>0</v>
      </c>
      <c r="AW2406" s="18">
        <f t="shared" si="5366"/>
        <v>0</v>
      </c>
      <c r="AX2406" s="18">
        <f t="shared" si="5367"/>
        <v>0</v>
      </c>
      <c r="AY2406" s="18">
        <f t="shared" si="5402"/>
        <v>0</v>
      </c>
      <c r="AZ2406" s="18">
        <f t="shared" si="5402"/>
        <v>0</v>
      </c>
      <c r="BA2406" s="18">
        <f t="shared" si="5363"/>
        <v>0</v>
      </c>
      <c r="BB2406" s="18">
        <f t="shared" si="5364"/>
        <v>0</v>
      </c>
      <c r="BC2406" s="18">
        <f t="shared" si="5402"/>
        <v>0</v>
      </c>
      <c r="BD2406" s="18">
        <f t="shared" si="5402"/>
        <v>0</v>
      </c>
      <c r="BE2406" s="18">
        <f t="shared" si="5402"/>
        <v>0</v>
      </c>
      <c r="BF2406" s="18">
        <f t="shared" si="5396"/>
        <v>0</v>
      </c>
      <c r="BG2406" s="18">
        <f t="shared" si="5397"/>
        <v>0</v>
      </c>
      <c r="BH2406" s="18">
        <f t="shared" si="5398"/>
        <v>0</v>
      </c>
      <c r="BI2406" s="18">
        <f t="shared" si="5402"/>
        <v>0</v>
      </c>
      <c r="BJ2406" s="25">
        <v>0</v>
      </c>
      <c r="BK2406" s="36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</row>
    <row r="2407" spans="1:92" hidden="1" x14ac:dyDescent="0.3">
      <c r="A2407" s="19" t="s">
        <v>967</v>
      </c>
      <c r="B2407" s="43">
        <v>410</v>
      </c>
      <c r="C2407" s="47"/>
      <c r="D2407" s="47"/>
      <c r="E2407" s="14" t="s">
        <v>470</v>
      </c>
      <c r="F2407" s="18">
        <f t="shared" si="5402"/>
        <v>0</v>
      </c>
      <c r="G2407" s="18">
        <f t="shared" si="5402"/>
        <v>0</v>
      </c>
      <c r="H2407" s="18">
        <f t="shared" si="5402"/>
        <v>0</v>
      </c>
      <c r="I2407" s="18">
        <f t="shared" si="5402"/>
        <v>0</v>
      </c>
      <c r="J2407" s="18">
        <f t="shared" si="5402"/>
        <v>0</v>
      </c>
      <c r="K2407" s="18">
        <f t="shared" si="5402"/>
        <v>0</v>
      </c>
      <c r="L2407" s="18">
        <f t="shared" si="5372"/>
        <v>0</v>
      </c>
      <c r="M2407" s="18">
        <f t="shared" si="5373"/>
        <v>0</v>
      </c>
      <c r="N2407" s="18">
        <f t="shared" si="5374"/>
        <v>0</v>
      </c>
      <c r="O2407" s="18">
        <f t="shared" si="5402"/>
        <v>0</v>
      </c>
      <c r="P2407" s="18">
        <f t="shared" si="5402"/>
        <v>0</v>
      </c>
      <c r="Q2407" s="18">
        <f t="shared" si="5402"/>
        <v>0</v>
      </c>
      <c r="R2407" s="18">
        <f t="shared" si="5380"/>
        <v>0</v>
      </c>
      <c r="S2407" s="18">
        <f t="shared" si="5381"/>
        <v>0</v>
      </c>
      <c r="T2407" s="18">
        <f t="shared" si="5382"/>
        <v>0</v>
      </c>
      <c r="U2407" s="18">
        <f t="shared" si="5402"/>
        <v>0</v>
      </c>
      <c r="V2407" s="18">
        <f t="shared" si="5402"/>
        <v>0</v>
      </c>
      <c r="W2407" s="18">
        <f t="shared" si="5402"/>
        <v>0</v>
      </c>
      <c r="X2407" s="18">
        <f t="shared" si="5383"/>
        <v>0</v>
      </c>
      <c r="Y2407" s="18">
        <f t="shared" si="5384"/>
        <v>0</v>
      </c>
      <c r="Z2407" s="18">
        <f t="shared" si="5385"/>
        <v>0</v>
      </c>
      <c r="AA2407" s="18">
        <f t="shared" si="5402"/>
        <v>0</v>
      </c>
      <c r="AB2407" s="18">
        <f t="shared" si="5402"/>
        <v>0</v>
      </c>
      <c r="AC2407" s="18">
        <f t="shared" si="5402"/>
        <v>0</v>
      </c>
      <c r="AD2407" s="18">
        <f t="shared" si="5386"/>
        <v>0</v>
      </c>
      <c r="AE2407" s="18">
        <f t="shared" si="5387"/>
        <v>0</v>
      </c>
      <c r="AF2407" s="18">
        <f t="shared" si="5388"/>
        <v>0</v>
      </c>
      <c r="AG2407" s="18">
        <f t="shared" si="5402"/>
        <v>0</v>
      </c>
      <c r="AH2407" s="18">
        <f t="shared" si="5376"/>
        <v>0</v>
      </c>
      <c r="AI2407" s="18">
        <f t="shared" si="5377"/>
        <v>0</v>
      </c>
      <c r="AJ2407" s="18">
        <f t="shared" si="5378"/>
        <v>0</v>
      </c>
      <c r="AK2407" s="18">
        <f t="shared" si="5402"/>
        <v>0</v>
      </c>
      <c r="AL2407" s="18">
        <f t="shared" si="5402"/>
        <v>0</v>
      </c>
      <c r="AM2407" s="18">
        <f t="shared" si="5402"/>
        <v>0</v>
      </c>
      <c r="AN2407" s="18">
        <f t="shared" si="5391"/>
        <v>0</v>
      </c>
      <c r="AO2407" s="18">
        <f t="shared" si="5392"/>
        <v>0</v>
      </c>
      <c r="AP2407" s="18">
        <f t="shared" si="5393"/>
        <v>0</v>
      </c>
      <c r="AQ2407" s="18">
        <f t="shared" si="5402"/>
        <v>0</v>
      </c>
      <c r="AR2407" s="18">
        <f t="shared" si="5394"/>
        <v>0</v>
      </c>
      <c r="AS2407" s="18">
        <f t="shared" si="5402"/>
        <v>0</v>
      </c>
      <c r="AT2407" s="18">
        <f t="shared" si="5402"/>
        <v>0</v>
      </c>
      <c r="AU2407" s="18">
        <f t="shared" si="5402"/>
        <v>0</v>
      </c>
      <c r="AV2407" s="18">
        <f t="shared" si="5365"/>
        <v>0</v>
      </c>
      <c r="AW2407" s="18">
        <f t="shared" si="5366"/>
        <v>0</v>
      </c>
      <c r="AX2407" s="18">
        <f t="shared" si="5367"/>
        <v>0</v>
      </c>
      <c r="AY2407" s="18">
        <f t="shared" si="5402"/>
        <v>0</v>
      </c>
      <c r="AZ2407" s="18">
        <f t="shared" si="5402"/>
        <v>0</v>
      </c>
      <c r="BA2407" s="18">
        <f t="shared" si="5363"/>
        <v>0</v>
      </c>
      <c r="BB2407" s="18">
        <f t="shared" si="5364"/>
        <v>0</v>
      </c>
      <c r="BC2407" s="18">
        <f t="shared" si="5402"/>
        <v>0</v>
      </c>
      <c r="BD2407" s="18">
        <f t="shared" si="5402"/>
        <v>0</v>
      </c>
      <c r="BE2407" s="18">
        <f t="shared" si="5402"/>
        <v>0</v>
      </c>
      <c r="BF2407" s="18">
        <f t="shared" si="5396"/>
        <v>0</v>
      </c>
      <c r="BG2407" s="18">
        <f t="shared" si="5397"/>
        <v>0</v>
      </c>
      <c r="BH2407" s="18">
        <f t="shared" si="5398"/>
        <v>0</v>
      </c>
      <c r="BI2407" s="18">
        <f t="shared" si="5402"/>
        <v>0</v>
      </c>
      <c r="BJ2407" s="25">
        <v>0</v>
      </c>
      <c r="BK2407" s="36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</row>
    <row r="2408" spans="1:92" hidden="1" x14ac:dyDescent="0.3">
      <c r="A2408" s="19" t="s">
        <v>967</v>
      </c>
      <c r="B2408" s="43">
        <v>410</v>
      </c>
      <c r="C2408" s="47" t="s">
        <v>137</v>
      </c>
      <c r="D2408" s="47" t="s">
        <v>28</v>
      </c>
      <c r="E2408" s="14" t="s">
        <v>429</v>
      </c>
      <c r="F2408" s="18">
        <v>0</v>
      </c>
      <c r="G2408" s="18">
        <v>0</v>
      </c>
      <c r="H2408" s="18">
        <v>0</v>
      </c>
      <c r="I2408" s="18"/>
      <c r="J2408" s="18"/>
      <c r="K2408" s="18"/>
      <c r="L2408" s="18">
        <f t="shared" si="5372"/>
        <v>0</v>
      </c>
      <c r="M2408" s="18">
        <f t="shared" si="5373"/>
        <v>0</v>
      </c>
      <c r="N2408" s="18">
        <f t="shared" si="5374"/>
        <v>0</v>
      </c>
      <c r="O2408" s="18"/>
      <c r="P2408" s="18"/>
      <c r="Q2408" s="18"/>
      <c r="R2408" s="18">
        <f t="shared" si="5380"/>
        <v>0</v>
      </c>
      <c r="S2408" s="18">
        <f t="shared" si="5381"/>
        <v>0</v>
      </c>
      <c r="T2408" s="18">
        <f t="shared" si="5382"/>
        <v>0</v>
      </c>
      <c r="U2408" s="18"/>
      <c r="V2408" s="18"/>
      <c r="W2408" s="18"/>
      <c r="X2408" s="18">
        <f t="shared" si="5383"/>
        <v>0</v>
      </c>
      <c r="Y2408" s="18">
        <f t="shared" si="5384"/>
        <v>0</v>
      </c>
      <c r="Z2408" s="18">
        <f t="shared" si="5385"/>
        <v>0</v>
      </c>
      <c r="AA2408" s="18"/>
      <c r="AB2408" s="18"/>
      <c r="AC2408" s="18"/>
      <c r="AD2408" s="18">
        <f t="shared" si="5386"/>
        <v>0</v>
      </c>
      <c r="AE2408" s="18">
        <f t="shared" si="5387"/>
        <v>0</v>
      </c>
      <c r="AF2408" s="18">
        <f t="shared" si="5388"/>
        <v>0</v>
      </c>
      <c r="AG2408" s="18"/>
      <c r="AH2408" s="18">
        <f t="shared" si="5376"/>
        <v>0</v>
      </c>
      <c r="AI2408" s="18">
        <f t="shared" si="5377"/>
        <v>0</v>
      </c>
      <c r="AJ2408" s="18">
        <f t="shared" si="5378"/>
        <v>0</v>
      </c>
      <c r="AK2408" s="18"/>
      <c r="AL2408" s="18"/>
      <c r="AM2408" s="18"/>
      <c r="AN2408" s="18">
        <f t="shared" si="5391"/>
        <v>0</v>
      </c>
      <c r="AO2408" s="18">
        <f t="shared" si="5392"/>
        <v>0</v>
      </c>
      <c r="AP2408" s="18">
        <f t="shared" si="5393"/>
        <v>0</v>
      </c>
      <c r="AQ2408" s="18"/>
      <c r="AR2408" s="18">
        <f t="shared" si="5394"/>
        <v>0</v>
      </c>
      <c r="AS2408" s="18"/>
      <c r="AT2408" s="18"/>
      <c r="AU2408" s="18"/>
      <c r="AV2408" s="18">
        <f t="shared" si="5365"/>
        <v>0</v>
      </c>
      <c r="AW2408" s="18">
        <f t="shared" si="5366"/>
        <v>0</v>
      </c>
      <c r="AX2408" s="18">
        <f t="shared" si="5367"/>
        <v>0</v>
      </c>
      <c r="AY2408" s="18"/>
      <c r="AZ2408" s="18"/>
      <c r="BA2408" s="18">
        <f t="shared" si="5363"/>
        <v>0</v>
      </c>
      <c r="BB2408" s="18">
        <f t="shared" si="5364"/>
        <v>0</v>
      </c>
      <c r="BC2408" s="18"/>
      <c r="BD2408" s="18"/>
      <c r="BE2408" s="18"/>
      <c r="BF2408" s="18">
        <f t="shared" si="5396"/>
        <v>0</v>
      </c>
      <c r="BG2408" s="18">
        <f t="shared" si="5397"/>
        <v>0</v>
      </c>
      <c r="BH2408" s="18">
        <f t="shared" si="5398"/>
        <v>0</v>
      </c>
      <c r="BI2408" s="18"/>
      <c r="BJ2408" s="25">
        <v>0</v>
      </c>
      <c r="BK2408" s="36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</row>
    <row r="2409" spans="1:92" ht="93.6" x14ac:dyDescent="0.3">
      <c r="A2409" s="19" t="s">
        <v>1380</v>
      </c>
      <c r="B2409" s="19"/>
      <c r="C2409" s="14"/>
      <c r="D2409" s="51"/>
      <c r="E2409" s="14" t="s">
        <v>1381</v>
      </c>
      <c r="F2409" s="18">
        <f>F2410</f>
        <v>58980.1</v>
      </c>
      <c r="G2409" s="18">
        <f t="shared" ref="G2409:BI2411" si="5403">G2410</f>
        <v>0</v>
      </c>
      <c r="H2409" s="18">
        <f t="shared" si="5403"/>
        <v>0</v>
      </c>
      <c r="I2409" s="18">
        <f t="shared" si="5403"/>
        <v>0</v>
      </c>
      <c r="J2409" s="18">
        <f t="shared" si="5403"/>
        <v>0</v>
      </c>
      <c r="K2409" s="18">
        <f t="shared" si="5403"/>
        <v>0</v>
      </c>
      <c r="L2409" s="18">
        <f t="shared" si="5372"/>
        <v>58980.1</v>
      </c>
      <c r="M2409" s="18">
        <f t="shared" si="5373"/>
        <v>0</v>
      </c>
      <c r="N2409" s="18">
        <f t="shared" si="5374"/>
        <v>0</v>
      </c>
      <c r="O2409" s="18">
        <f t="shared" si="5403"/>
        <v>0</v>
      </c>
      <c r="P2409" s="18">
        <f t="shared" si="5403"/>
        <v>0</v>
      </c>
      <c r="Q2409" s="18">
        <f t="shared" si="5403"/>
        <v>0</v>
      </c>
      <c r="R2409" s="18">
        <f t="shared" si="5380"/>
        <v>58980.1</v>
      </c>
      <c r="S2409" s="18">
        <f t="shared" si="5381"/>
        <v>0</v>
      </c>
      <c r="T2409" s="18">
        <f t="shared" si="5382"/>
        <v>0</v>
      </c>
      <c r="U2409" s="18">
        <f t="shared" si="5403"/>
        <v>0</v>
      </c>
      <c r="V2409" s="18">
        <f t="shared" si="5403"/>
        <v>0</v>
      </c>
      <c r="W2409" s="18">
        <f t="shared" si="5403"/>
        <v>0</v>
      </c>
      <c r="X2409" s="18">
        <f t="shared" si="5383"/>
        <v>58980.1</v>
      </c>
      <c r="Y2409" s="18">
        <f t="shared" si="5384"/>
        <v>0</v>
      </c>
      <c r="Z2409" s="18">
        <f t="shared" si="5385"/>
        <v>0</v>
      </c>
      <c r="AA2409" s="18">
        <f t="shared" si="5403"/>
        <v>0</v>
      </c>
      <c r="AB2409" s="18">
        <f t="shared" si="5403"/>
        <v>0</v>
      </c>
      <c r="AC2409" s="18">
        <f t="shared" si="5403"/>
        <v>0</v>
      </c>
      <c r="AD2409" s="18">
        <f t="shared" si="5386"/>
        <v>58980.1</v>
      </c>
      <c r="AE2409" s="18">
        <f t="shared" si="5387"/>
        <v>0</v>
      </c>
      <c r="AF2409" s="18">
        <f t="shared" si="5388"/>
        <v>0</v>
      </c>
      <c r="AG2409" s="18">
        <f t="shared" si="5403"/>
        <v>0</v>
      </c>
      <c r="AH2409" s="18">
        <f t="shared" si="5376"/>
        <v>58980.1</v>
      </c>
      <c r="AI2409" s="18">
        <f t="shared" si="5377"/>
        <v>0</v>
      </c>
      <c r="AJ2409" s="18">
        <f t="shared" si="5378"/>
        <v>0</v>
      </c>
      <c r="AK2409" s="18">
        <f t="shared" si="5403"/>
        <v>-58980.1</v>
      </c>
      <c r="AL2409" s="18">
        <f t="shared" si="5403"/>
        <v>1433.318</v>
      </c>
      <c r="AM2409" s="18">
        <f t="shared" si="5403"/>
        <v>57546.781999999999</v>
      </c>
      <c r="AN2409" s="18">
        <f t="shared" si="5391"/>
        <v>0</v>
      </c>
      <c r="AO2409" s="18">
        <f t="shared" si="5392"/>
        <v>1433.318</v>
      </c>
      <c r="AP2409" s="18">
        <f t="shared" si="5393"/>
        <v>57546.781999999999</v>
      </c>
      <c r="AQ2409" s="18">
        <f t="shared" si="5403"/>
        <v>0</v>
      </c>
      <c r="AR2409" s="18">
        <f t="shared" si="5394"/>
        <v>0</v>
      </c>
      <c r="AS2409" s="18">
        <f t="shared" si="5403"/>
        <v>0</v>
      </c>
      <c r="AT2409" s="18">
        <f t="shared" si="5403"/>
        <v>0</v>
      </c>
      <c r="AU2409" s="18">
        <f t="shared" si="5403"/>
        <v>0</v>
      </c>
      <c r="AV2409" s="18">
        <f t="shared" si="5365"/>
        <v>0</v>
      </c>
      <c r="AW2409" s="18">
        <f t="shared" si="5366"/>
        <v>1433.318</v>
      </c>
      <c r="AX2409" s="18">
        <f t="shared" si="5367"/>
        <v>57546.781999999999</v>
      </c>
      <c r="AY2409" s="18">
        <f t="shared" si="5403"/>
        <v>0</v>
      </c>
      <c r="AZ2409" s="18">
        <f t="shared" si="5403"/>
        <v>0</v>
      </c>
      <c r="BA2409" s="18">
        <f t="shared" si="5363"/>
        <v>0</v>
      </c>
      <c r="BB2409" s="18">
        <f t="shared" si="5364"/>
        <v>1433.318</v>
      </c>
      <c r="BC2409" s="18">
        <f t="shared" si="5403"/>
        <v>0</v>
      </c>
      <c r="BD2409" s="18">
        <f t="shared" si="5403"/>
        <v>0</v>
      </c>
      <c r="BE2409" s="18">
        <f t="shared" si="5403"/>
        <v>0</v>
      </c>
      <c r="BF2409" s="18">
        <f t="shared" si="5396"/>
        <v>0</v>
      </c>
      <c r="BG2409" s="18">
        <f t="shared" si="5397"/>
        <v>1433.318</v>
      </c>
      <c r="BH2409" s="18">
        <f t="shared" si="5398"/>
        <v>57546.781999999999</v>
      </c>
      <c r="BI2409" s="18">
        <f t="shared" si="5403"/>
        <v>0</v>
      </c>
      <c r="BJ2409" s="25"/>
      <c r="BK2409" s="36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</row>
    <row r="2410" spans="1:92" ht="46.8" x14ac:dyDescent="0.3">
      <c r="A2410" s="19" t="s">
        <v>1380</v>
      </c>
      <c r="B2410" s="50">
        <v>400</v>
      </c>
      <c r="C2410" s="51"/>
      <c r="D2410" s="51"/>
      <c r="E2410" s="14" t="s">
        <v>457</v>
      </c>
      <c r="F2410" s="18">
        <f>F2411</f>
        <v>58980.1</v>
      </c>
      <c r="G2410" s="18">
        <f t="shared" si="5403"/>
        <v>0</v>
      </c>
      <c r="H2410" s="18">
        <f t="shared" si="5403"/>
        <v>0</v>
      </c>
      <c r="I2410" s="18">
        <f t="shared" si="5403"/>
        <v>0</v>
      </c>
      <c r="J2410" s="18">
        <f t="shared" si="5403"/>
        <v>0</v>
      </c>
      <c r="K2410" s="18">
        <f t="shared" si="5403"/>
        <v>0</v>
      </c>
      <c r="L2410" s="18">
        <f t="shared" si="5372"/>
        <v>58980.1</v>
      </c>
      <c r="M2410" s="18">
        <f t="shared" si="5373"/>
        <v>0</v>
      </c>
      <c r="N2410" s="18">
        <f t="shared" si="5374"/>
        <v>0</v>
      </c>
      <c r="O2410" s="18">
        <f t="shared" si="5403"/>
        <v>0</v>
      </c>
      <c r="P2410" s="18">
        <f t="shared" si="5403"/>
        <v>0</v>
      </c>
      <c r="Q2410" s="18">
        <f t="shared" si="5403"/>
        <v>0</v>
      </c>
      <c r="R2410" s="18">
        <f t="shared" si="5380"/>
        <v>58980.1</v>
      </c>
      <c r="S2410" s="18">
        <f t="shared" si="5381"/>
        <v>0</v>
      </c>
      <c r="T2410" s="18">
        <f t="shared" si="5382"/>
        <v>0</v>
      </c>
      <c r="U2410" s="18">
        <f t="shared" si="5403"/>
        <v>0</v>
      </c>
      <c r="V2410" s="18">
        <f t="shared" si="5403"/>
        <v>0</v>
      </c>
      <c r="W2410" s="18">
        <f t="shared" si="5403"/>
        <v>0</v>
      </c>
      <c r="X2410" s="18">
        <f t="shared" si="5383"/>
        <v>58980.1</v>
      </c>
      <c r="Y2410" s="18">
        <f t="shared" si="5384"/>
        <v>0</v>
      </c>
      <c r="Z2410" s="18">
        <f t="shared" si="5385"/>
        <v>0</v>
      </c>
      <c r="AA2410" s="18">
        <f t="shared" si="5403"/>
        <v>0</v>
      </c>
      <c r="AB2410" s="18">
        <f t="shared" si="5403"/>
        <v>0</v>
      </c>
      <c r="AC2410" s="18">
        <f t="shared" si="5403"/>
        <v>0</v>
      </c>
      <c r="AD2410" s="18">
        <f t="shared" si="5386"/>
        <v>58980.1</v>
      </c>
      <c r="AE2410" s="18">
        <f t="shared" si="5387"/>
        <v>0</v>
      </c>
      <c r="AF2410" s="18">
        <f t="shared" si="5388"/>
        <v>0</v>
      </c>
      <c r="AG2410" s="18">
        <f t="shared" si="5403"/>
        <v>0</v>
      </c>
      <c r="AH2410" s="18">
        <f t="shared" si="5376"/>
        <v>58980.1</v>
      </c>
      <c r="AI2410" s="18">
        <f t="shared" si="5377"/>
        <v>0</v>
      </c>
      <c r="AJ2410" s="18">
        <f t="shared" si="5378"/>
        <v>0</v>
      </c>
      <c r="AK2410" s="18">
        <f t="shared" si="5403"/>
        <v>-58980.1</v>
      </c>
      <c r="AL2410" s="18">
        <f t="shared" si="5403"/>
        <v>1433.318</v>
      </c>
      <c r="AM2410" s="18">
        <f t="shared" si="5403"/>
        <v>57546.781999999999</v>
      </c>
      <c r="AN2410" s="18">
        <f t="shared" si="5391"/>
        <v>0</v>
      </c>
      <c r="AO2410" s="18">
        <f t="shared" si="5392"/>
        <v>1433.318</v>
      </c>
      <c r="AP2410" s="18">
        <f t="shared" si="5393"/>
        <v>57546.781999999999</v>
      </c>
      <c r="AQ2410" s="18">
        <f t="shared" si="5403"/>
        <v>0</v>
      </c>
      <c r="AR2410" s="18">
        <f t="shared" si="5394"/>
        <v>0</v>
      </c>
      <c r="AS2410" s="18">
        <f t="shared" si="5403"/>
        <v>0</v>
      </c>
      <c r="AT2410" s="18">
        <f t="shared" si="5403"/>
        <v>0</v>
      </c>
      <c r="AU2410" s="18">
        <f t="shared" si="5403"/>
        <v>0</v>
      </c>
      <c r="AV2410" s="18">
        <f t="shared" si="5365"/>
        <v>0</v>
      </c>
      <c r="AW2410" s="18">
        <f t="shared" si="5366"/>
        <v>1433.318</v>
      </c>
      <c r="AX2410" s="18">
        <f t="shared" si="5367"/>
        <v>57546.781999999999</v>
      </c>
      <c r="AY2410" s="18">
        <f t="shared" si="5403"/>
        <v>0</v>
      </c>
      <c r="AZ2410" s="18">
        <f t="shared" si="5403"/>
        <v>0</v>
      </c>
      <c r="BA2410" s="18">
        <f t="shared" si="5363"/>
        <v>0</v>
      </c>
      <c r="BB2410" s="18">
        <f t="shared" si="5364"/>
        <v>1433.318</v>
      </c>
      <c r="BC2410" s="18">
        <f t="shared" si="5403"/>
        <v>0</v>
      </c>
      <c r="BD2410" s="18">
        <f t="shared" si="5403"/>
        <v>0</v>
      </c>
      <c r="BE2410" s="18">
        <f t="shared" si="5403"/>
        <v>0</v>
      </c>
      <c r="BF2410" s="18">
        <f t="shared" si="5396"/>
        <v>0</v>
      </c>
      <c r="BG2410" s="18">
        <f t="shared" si="5397"/>
        <v>1433.318</v>
      </c>
      <c r="BH2410" s="18">
        <f t="shared" si="5398"/>
        <v>57546.781999999999</v>
      </c>
      <c r="BI2410" s="18">
        <f t="shared" si="5403"/>
        <v>0</v>
      </c>
      <c r="BJ2410" s="25"/>
      <c r="BK2410" s="36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</row>
    <row r="2411" spans="1:92" x14ac:dyDescent="0.3">
      <c r="A2411" s="19" t="s">
        <v>1380</v>
      </c>
      <c r="B2411" s="50">
        <v>410</v>
      </c>
      <c r="C2411" s="51"/>
      <c r="D2411" s="51"/>
      <c r="E2411" s="14" t="s">
        <v>470</v>
      </c>
      <c r="F2411" s="18">
        <f>F2412</f>
        <v>58980.1</v>
      </c>
      <c r="G2411" s="18">
        <f t="shared" si="5403"/>
        <v>0</v>
      </c>
      <c r="H2411" s="18">
        <f t="shared" si="5403"/>
        <v>0</v>
      </c>
      <c r="I2411" s="18">
        <f t="shared" si="5403"/>
        <v>0</v>
      </c>
      <c r="J2411" s="18">
        <f t="shared" si="5403"/>
        <v>0</v>
      </c>
      <c r="K2411" s="18">
        <f t="shared" si="5403"/>
        <v>0</v>
      </c>
      <c r="L2411" s="18">
        <f t="shared" si="5372"/>
        <v>58980.1</v>
      </c>
      <c r="M2411" s="18">
        <f t="shared" si="5373"/>
        <v>0</v>
      </c>
      <c r="N2411" s="18">
        <f t="shared" si="5374"/>
        <v>0</v>
      </c>
      <c r="O2411" s="18">
        <f t="shared" si="5403"/>
        <v>0</v>
      </c>
      <c r="P2411" s="18">
        <f t="shared" si="5403"/>
        <v>0</v>
      </c>
      <c r="Q2411" s="18">
        <f t="shared" si="5403"/>
        <v>0</v>
      </c>
      <c r="R2411" s="18">
        <f t="shared" si="5380"/>
        <v>58980.1</v>
      </c>
      <c r="S2411" s="18">
        <f t="shared" si="5381"/>
        <v>0</v>
      </c>
      <c r="T2411" s="18">
        <f t="shared" si="5382"/>
        <v>0</v>
      </c>
      <c r="U2411" s="18">
        <f t="shared" si="5403"/>
        <v>0</v>
      </c>
      <c r="V2411" s="18">
        <f t="shared" si="5403"/>
        <v>0</v>
      </c>
      <c r="W2411" s="18">
        <f t="shared" si="5403"/>
        <v>0</v>
      </c>
      <c r="X2411" s="18">
        <f t="shared" si="5383"/>
        <v>58980.1</v>
      </c>
      <c r="Y2411" s="18">
        <f t="shared" si="5384"/>
        <v>0</v>
      </c>
      <c r="Z2411" s="18">
        <f t="shared" si="5385"/>
        <v>0</v>
      </c>
      <c r="AA2411" s="18">
        <f t="shared" si="5403"/>
        <v>0</v>
      </c>
      <c r="AB2411" s="18">
        <f t="shared" si="5403"/>
        <v>0</v>
      </c>
      <c r="AC2411" s="18">
        <f t="shared" si="5403"/>
        <v>0</v>
      </c>
      <c r="AD2411" s="18">
        <f t="shared" si="5386"/>
        <v>58980.1</v>
      </c>
      <c r="AE2411" s="18">
        <f t="shared" si="5387"/>
        <v>0</v>
      </c>
      <c r="AF2411" s="18">
        <f t="shared" si="5388"/>
        <v>0</v>
      </c>
      <c r="AG2411" s="18">
        <f t="shared" si="5403"/>
        <v>0</v>
      </c>
      <c r="AH2411" s="18">
        <f t="shared" si="5376"/>
        <v>58980.1</v>
      </c>
      <c r="AI2411" s="18">
        <f t="shared" si="5377"/>
        <v>0</v>
      </c>
      <c r="AJ2411" s="18">
        <f t="shared" si="5378"/>
        <v>0</v>
      </c>
      <c r="AK2411" s="18">
        <f t="shared" si="5403"/>
        <v>-58980.1</v>
      </c>
      <c r="AL2411" s="18">
        <f t="shared" si="5403"/>
        <v>1433.318</v>
      </c>
      <c r="AM2411" s="18">
        <f t="shared" si="5403"/>
        <v>57546.781999999999</v>
      </c>
      <c r="AN2411" s="18">
        <f t="shared" si="5391"/>
        <v>0</v>
      </c>
      <c r="AO2411" s="18">
        <f t="shared" si="5392"/>
        <v>1433.318</v>
      </c>
      <c r="AP2411" s="18">
        <f t="shared" si="5393"/>
        <v>57546.781999999999</v>
      </c>
      <c r="AQ2411" s="18">
        <f t="shared" si="5403"/>
        <v>0</v>
      </c>
      <c r="AR2411" s="18">
        <f t="shared" si="5394"/>
        <v>0</v>
      </c>
      <c r="AS2411" s="18">
        <f t="shared" si="5403"/>
        <v>0</v>
      </c>
      <c r="AT2411" s="18">
        <f t="shared" si="5403"/>
        <v>0</v>
      </c>
      <c r="AU2411" s="18">
        <f t="shared" si="5403"/>
        <v>0</v>
      </c>
      <c r="AV2411" s="18">
        <f t="shared" si="5365"/>
        <v>0</v>
      </c>
      <c r="AW2411" s="18">
        <f t="shared" si="5366"/>
        <v>1433.318</v>
      </c>
      <c r="AX2411" s="18">
        <f t="shared" si="5367"/>
        <v>57546.781999999999</v>
      </c>
      <c r="AY2411" s="18">
        <f t="shared" si="5403"/>
        <v>0</v>
      </c>
      <c r="AZ2411" s="18">
        <f t="shared" si="5403"/>
        <v>0</v>
      </c>
      <c r="BA2411" s="18">
        <f t="shared" si="5363"/>
        <v>0</v>
      </c>
      <c r="BB2411" s="18">
        <f t="shared" si="5364"/>
        <v>1433.318</v>
      </c>
      <c r="BC2411" s="18">
        <f t="shared" si="5403"/>
        <v>0</v>
      </c>
      <c r="BD2411" s="18">
        <f t="shared" si="5403"/>
        <v>0</v>
      </c>
      <c r="BE2411" s="18">
        <f t="shared" si="5403"/>
        <v>0</v>
      </c>
      <c r="BF2411" s="18">
        <f t="shared" si="5396"/>
        <v>0</v>
      </c>
      <c r="BG2411" s="18">
        <f t="shared" si="5397"/>
        <v>1433.318</v>
      </c>
      <c r="BH2411" s="18">
        <f t="shared" si="5398"/>
        <v>57546.781999999999</v>
      </c>
      <c r="BI2411" s="18">
        <f t="shared" si="5403"/>
        <v>0</v>
      </c>
      <c r="BJ2411" s="25"/>
      <c r="BK2411" s="36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</row>
    <row r="2412" spans="1:92" x14ac:dyDescent="0.3">
      <c r="A2412" s="19" t="s">
        <v>1380</v>
      </c>
      <c r="B2412" s="50">
        <v>410</v>
      </c>
      <c r="C2412" s="51" t="s">
        <v>137</v>
      </c>
      <c r="D2412" s="51" t="s">
        <v>28</v>
      </c>
      <c r="E2412" s="14" t="s">
        <v>429</v>
      </c>
      <c r="F2412" s="18">
        <v>58980.1</v>
      </c>
      <c r="G2412" s="18">
        <v>0</v>
      </c>
      <c r="H2412" s="18">
        <v>0</v>
      </c>
      <c r="I2412" s="18"/>
      <c r="J2412" s="18"/>
      <c r="K2412" s="18"/>
      <c r="L2412" s="18">
        <f t="shared" si="5372"/>
        <v>58980.1</v>
      </c>
      <c r="M2412" s="18">
        <f t="shared" si="5373"/>
        <v>0</v>
      </c>
      <c r="N2412" s="18">
        <f t="shared" si="5374"/>
        <v>0</v>
      </c>
      <c r="O2412" s="18"/>
      <c r="P2412" s="18"/>
      <c r="Q2412" s="18"/>
      <c r="R2412" s="18">
        <f t="shared" si="5380"/>
        <v>58980.1</v>
      </c>
      <c r="S2412" s="18">
        <f t="shared" si="5381"/>
        <v>0</v>
      </c>
      <c r="T2412" s="18">
        <f t="shared" si="5382"/>
        <v>0</v>
      </c>
      <c r="U2412" s="18"/>
      <c r="V2412" s="18"/>
      <c r="W2412" s="18"/>
      <c r="X2412" s="18">
        <f t="shared" si="5383"/>
        <v>58980.1</v>
      </c>
      <c r="Y2412" s="18">
        <f t="shared" si="5384"/>
        <v>0</v>
      </c>
      <c r="Z2412" s="18">
        <f t="shared" si="5385"/>
        <v>0</v>
      </c>
      <c r="AA2412" s="18"/>
      <c r="AB2412" s="18"/>
      <c r="AC2412" s="18"/>
      <c r="AD2412" s="18">
        <f t="shared" si="5386"/>
        <v>58980.1</v>
      </c>
      <c r="AE2412" s="18">
        <f t="shared" si="5387"/>
        <v>0</v>
      </c>
      <c r="AF2412" s="18">
        <f t="shared" si="5388"/>
        <v>0</v>
      </c>
      <c r="AG2412" s="18"/>
      <c r="AH2412" s="18">
        <f t="shared" si="5376"/>
        <v>58980.1</v>
      </c>
      <c r="AI2412" s="18">
        <f t="shared" si="5377"/>
        <v>0</v>
      </c>
      <c r="AJ2412" s="18">
        <f t="shared" si="5378"/>
        <v>0</v>
      </c>
      <c r="AK2412" s="18">
        <v>-58980.1</v>
      </c>
      <c r="AL2412" s="18">
        <v>1433.318</v>
      </c>
      <c r="AM2412" s="18">
        <v>57546.781999999999</v>
      </c>
      <c r="AN2412" s="18">
        <f t="shared" si="5391"/>
        <v>0</v>
      </c>
      <c r="AO2412" s="18">
        <f t="shared" si="5392"/>
        <v>1433.318</v>
      </c>
      <c r="AP2412" s="18">
        <f t="shared" si="5393"/>
        <v>57546.781999999999</v>
      </c>
      <c r="AQ2412" s="18"/>
      <c r="AR2412" s="18">
        <f t="shared" si="5394"/>
        <v>0</v>
      </c>
      <c r="AS2412" s="18"/>
      <c r="AT2412" s="18"/>
      <c r="AU2412" s="18"/>
      <c r="AV2412" s="18">
        <f t="shared" si="5365"/>
        <v>0</v>
      </c>
      <c r="AW2412" s="18">
        <f t="shared" si="5366"/>
        <v>1433.318</v>
      </c>
      <c r="AX2412" s="18">
        <f t="shared" si="5367"/>
        <v>57546.781999999999</v>
      </c>
      <c r="AY2412" s="18"/>
      <c r="AZ2412" s="18"/>
      <c r="BA2412" s="18">
        <f t="shared" si="5363"/>
        <v>0</v>
      </c>
      <c r="BB2412" s="18">
        <f t="shared" si="5364"/>
        <v>1433.318</v>
      </c>
      <c r="BC2412" s="18"/>
      <c r="BD2412" s="18"/>
      <c r="BE2412" s="18"/>
      <c r="BF2412" s="18">
        <f t="shared" si="5396"/>
        <v>0</v>
      </c>
      <c r="BG2412" s="18">
        <f t="shared" si="5397"/>
        <v>1433.318</v>
      </c>
      <c r="BH2412" s="18">
        <f t="shared" si="5398"/>
        <v>57546.781999999999</v>
      </c>
      <c r="BI2412" s="18"/>
      <c r="BJ2412" s="25"/>
      <c r="BK2412" s="36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</row>
    <row r="2413" spans="1:92" ht="109.2" x14ac:dyDescent="0.3">
      <c r="A2413" s="19" t="s">
        <v>1382</v>
      </c>
      <c r="B2413" s="19"/>
      <c r="C2413" s="14"/>
      <c r="D2413" s="51"/>
      <c r="E2413" s="14" t="s">
        <v>1383</v>
      </c>
      <c r="F2413" s="18">
        <f>F2414</f>
        <v>67680.100000000006</v>
      </c>
      <c r="G2413" s="18">
        <f t="shared" ref="G2413:BI2415" si="5404">G2414</f>
        <v>0</v>
      </c>
      <c r="H2413" s="18">
        <f t="shared" si="5404"/>
        <v>0</v>
      </c>
      <c r="I2413" s="18">
        <f t="shared" si="5404"/>
        <v>0</v>
      </c>
      <c r="J2413" s="18">
        <f t="shared" si="5404"/>
        <v>0</v>
      </c>
      <c r="K2413" s="18">
        <f t="shared" si="5404"/>
        <v>0</v>
      </c>
      <c r="L2413" s="18">
        <f t="shared" si="5372"/>
        <v>67680.100000000006</v>
      </c>
      <c r="M2413" s="18">
        <f t="shared" si="5373"/>
        <v>0</v>
      </c>
      <c r="N2413" s="18">
        <f t="shared" si="5374"/>
        <v>0</v>
      </c>
      <c r="O2413" s="18">
        <f t="shared" si="5404"/>
        <v>0</v>
      </c>
      <c r="P2413" s="18">
        <f t="shared" si="5404"/>
        <v>0</v>
      </c>
      <c r="Q2413" s="18">
        <f t="shared" si="5404"/>
        <v>0</v>
      </c>
      <c r="R2413" s="18">
        <f t="shared" si="5380"/>
        <v>67680.100000000006</v>
      </c>
      <c r="S2413" s="18">
        <f t="shared" si="5381"/>
        <v>0</v>
      </c>
      <c r="T2413" s="18">
        <f t="shared" si="5382"/>
        <v>0</v>
      </c>
      <c r="U2413" s="18">
        <f t="shared" si="5404"/>
        <v>0</v>
      </c>
      <c r="V2413" s="18">
        <f t="shared" si="5404"/>
        <v>0</v>
      </c>
      <c r="W2413" s="18">
        <f t="shared" si="5404"/>
        <v>0</v>
      </c>
      <c r="X2413" s="18">
        <f t="shared" si="5383"/>
        <v>67680.100000000006</v>
      </c>
      <c r="Y2413" s="18">
        <f t="shared" si="5384"/>
        <v>0</v>
      </c>
      <c r="Z2413" s="18">
        <f t="shared" si="5385"/>
        <v>0</v>
      </c>
      <c r="AA2413" s="18">
        <f t="shared" si="5404"/>
        <v>0</v>
      </c>
      <c r="AB2413" s="18">
        <f t="shared" si="5404"/>
        <v>0</v>
      </c>
      <c r="AC2413" s="18">
        <f t="shared" si="5404"/>
        <v>0</v>
      </c>
      <c r="AD2413" s="18">
        <f t="shared" si="5386"/>
        <v>67680.100000000006</v>
      </c>
      <c r="AE2413" s="18">
        <f t="shared" si="5387"/>
        <v>0</v>
      </c>
      <c r="AF2413" s="18">
        <f t="shared" si="5388"/>
        <v>0</v>
      </c>
      <c r="AG2413" s="18">
        <f t="shared" si="5404"/>
        <v>0</v>
      </c>
      <c r="AH2413" s="18">
        <f t="shared" si="5376"/>
        <v>67680.100000000006</v>
      </c>
      <c r="AI2413" s="18">
        <f t="shared" si="5377"/>
        <v>0</v>
      </c>
      <c r="AJ2413" s="18">
        <f t="shared" si="5378"/>
        <v>0</v>
      </c>
      <c r="AK2413" s="18">
        <f t="shared" si="5404"/>
        <v>-52930.216999999997</v>
      </c>
      <c r="AL2413" s="18">
        <f t="shared" si="5404"/>
        <v>0</v>
      </c>
      <c r="AM2413" s="18">
        <f t="shared" si="5404"/>
        <v>0</v>
      </c>
      <c r="AN2413" s="18">
        <f t="shared" si="5391"/>
        <v>14749.883000000009</v>
      </c>
      <c r="AO2413" s="18">
        <f t="shared" si="5392"/>
        <v>0</v>
      </c>
      <c r="AP2413" s="18">
        <f t="shared" si="5393"/>
        <v>0</v>
      </c>
      <c r="AQ2413" s="18">
        <f t="shared" si="5404"/>
        <v>0</v>
      </c>
      <c r="AR2413" s="18">
        <f t="shared" si="5394"/>
        <v>14749.883000000009</v>
      </c>
      <c r="AS2413" s="18">
        <f t="shared" si="5404"/>
        <v>0</v>
      </c>
      <c r="AT2413" s="18">
        <f t="shared" si="5404"/>
        <v>0</v>
      </c>
      <c r="AU2413" s="18">
        <f t="shared" si="5404"/>
        <v>0</v>
      </c>
      <c r="AV2413" s="18">
        <f t="shared" si="5365"/>
        <v>14749.883000000009</v>
      </c>
      <c r="AW2413" s="18">
        <f t="shared" si="5366"/>
        <v>0</v>
      </c>
      <c r="AX2413" s="18">
        <f t="shared" si="5367"/>
        <v>0</v>
      </c>
      <c r="AY2413" s="18">
        <f t="shared" si="5404"/>
        <v>0</v>
      </c>
      <c r="AZ2413" s="18">
        <f t="shared" si="5404"/>
        <v>0</v>
      </c>
      <c r="BA2413" s="18">
        <f t="shared" si="5363"/>
        <v>14749.883000000009</v>
      </c>
      <c r="BB2413" s="18">
        <f t="shared" si="5364"/>
        <v>0</v>
      </c>
      <c r="BC2413" s="18">
        <f t="shared" si="5404"/>
        <v>0</v>
      </c>
      <c r="BD2413" s="18">
        <f t="shared" si="5404"/>
        <v>23039.741999999998</v>
      </c>
      <c r="BE2413" s="18">
        <f t="shared" si="5404"/>
        <v>0</v>
      </c>
      <c r="BF2413" s="18">
        <f t="shared" si="5396"/>
        <v>14749.883000000009</v>
      </c>
      <c r="BG2413" s="18">
        <f t="shared" si="5397"/>
        <v>23039.741999999998</v>
      </c>
      <c r="BH2413" s="18">
        <f t="shared" si="5398"/>
        <v>0</v>
      </c>
      <c r="BI2413" s="18">
        <f t="shared" si="5404"/>
        <v>0</v>
      </c>
      <c r="BJ2413" s="25"/>
      <c r="BK2413" s="36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</row>
    <row r="2414" spans="1:92" ht="46.8" x14ac:dyDescent="0.3">
      <c r="A2414" s="19" t="s">
        <v>1382</v>
      </c>
      <c r="B2414" s="50">
        <v>400</v>
      </c>
      <c r="C2414" s="51"/>
      <c r="D2414" s="51"/>
      <c r="E2414" s="14" t="s">
        <v>457</v>
      </c>
      <c r="F2414" s="18">
        <f>F2415</f>
        <v>67680.100000000006</v>
      </c>
      <c r="G2414" s="18">
        <f t="shared" si="5404"/>
        <v>0</v>
      </c>
      <c r="H2414" s="18">
        <f t="shared" si="5404"/>
        <v>0</v>
      </c>
      <c r="I2414" s="18">
        <f t="shared" si="5404"/>
        <v>0</v>
      </c>
      <c r="J2414" s="18">
        <f t="shared" si="5404"/>
        <v>0</v>
      </c>
      <c r="K2414" s="18">
        <f t="shared" si="5404"/>
        <v>0</v>
      </c>
      <c r="L2414" s="18">
        <f t="shared" si="5372"/>
        <v>67680.100000000006</v>
      </c>
      <c r="M2414" s="18">
        <f t="shared" si="5373"/>
        <v>0</v>
      </c>
      <c r="N2414" s="18">
        <f t="shared" si="5374"/>
        <v>0</v>
      </c>
      <c r="O2414" s="18">
        <f t="shared" si="5404"/>
        <v>0</v>
      </c>
      <c r="P2414" s="18">
        <f t="shared" si="5404"/>
        <v>0</v>
      </c>
      <c r="Q2414" s="18">
        <f t="shared" si="5404"/>
        <v>0</v>
      </c>
      <c r="R2414" s="18">
        <f t="shared" si="5380"/>
        <v>67680.100000000006</v>
      </c>
      <c r="S2414" s="18">
        <f t="shared" si="5381"/>
        <v>0</v>
      </c>
      <c r="T2414" s="18">
        <f t="shared" si="5382"/>
        <v>0</v>
      </c>
      <c r="U2414" s="18">
        <f t="shared" si="5404"/>
        <v>0</v>
      </c>
      <c r="V2414" s="18">
        <f t="shared" si="5404"/>
        <v>0</v>
      </c>
      <c r="W2414" s="18">
        <f t="shared" si="5404"/>
        <v>0</v>
      </c>
      <c r="X2414" s="18">
        <f t="shared" si="5383"/>
        <v>67680.100000000006</v>
      </c>
      <c r="Y2414" s="18">
        <f t="shared" si="5384"/>
        <v>0</v>
      </c>
      <c r="Z2414" s="18">
        <f t="shared" si="5385"/>
        <v>0</v>
      </c>
      <c r="AA2414" s="18">
        <f t="shared" si="5404"/>
        <v>0</v>
      </c>
      <c r="AB2414" s="18">
        <f t="shared" si="5404"/>
        <v>0</v>
      </c>
      <c r="AC2414" s="18">
        <f t="shared" si="5404"/>
        <v>0</v>
      </c>
      <c r="AD2414" s="18">
        <f t="shared" si="5386"/>
        <v>67680.100000000006</v>
      </c>
      <c r="AE2414" s="18">
        <f t="shared" si="5387"/>
        <v>0</v>
      </c>
      <c r="AF2414" s="18">
        <f t="shared" si="5388"/>
        <v>0</v>
      </c>
      <c r="AG2414" s="18">
        <f t="shared" si="5404"/>
        <v>0</v>
      </c>
      <c r="AH2414" s="18">
        <f t="shared" si="5376"/>
        <v>67680.100000000006</v>
      </c>
      <c r="AI2414" s="18">
        <f t="shared" si="5377"/>
        <v>0</v>
      </c>
      <c r="AJ2414" s="18">
        <f t="shared" si="5378"/>
        <v>0</v>
      </c>
      <c r="AK2414" s="18">
        <f t="shared" si="5404"/>
        <v>-52930.216999999997</v>
      </c>
      <c r="AL2414" s="18">
        <f t="shared" si="5404"/>
        <v>0</v>
      </c>
      <c r="AM2414" s="18">
        <f t="shared" si="5404"/>
        <v>0</v>
      </c>
      <c r="AN2414" s="18">
        <f t="shared" si="5391"/>
        <v>14749.883000000009</v>
      </c>
      <c r="AO2414" s="18">
        <f t="shared" si="5392"/>
        <v>0</v>
      </c>
      <c r="AP2414" s="18">
        <f t="shared" si="5393"/>
        <v>0</v>
      </c>
      <c r="AQ2414" s="18">
        <f t="shared" si="5404"/>
        <v>0</v>
      </c>
      <c r="AR2414" s="18">
        <f t="shared" si="5394"/>
        <v>14749.883000000009</v>
      </c>
      <c r="AS2414" s="18">
        <f t="shared" si="5404"/>
        <v>0</v>
      </c>
      <c r="AT2414" s="18">
        <f t="shared" si="5404"/>
        <v>0</v>
      </c>
      <c r="AU2414" s="18">
        <f t="shared" si="5404"/>
        <v>0</v>
      </c>
      <c r="AV2414" s="18">
        <f t="shared" si="5365"/>
        <v>14749.883000000009</v>
      </c>
      <c r="AW2414" s="18">
        <f t="shared" si="5366"/>
        <v>0</v>
      </c>
      <c r="AX2414" s="18">
        <f t="shared" si="5367"/>
        <v>0</v>
      </c>
      <c r="AY2414" s="18">
        <f t="shared" si="5404"/>
        <v>0</v>
      </c>
      <c r="AZ2414" s="18">
        <f t="shared" si="5404"/>
        <v>0</v>
      </c>
      <c r="BA2414" s="18">
        <f t="shared" si="5363"/>
        <v>14749.883000000009</v>
      </c>
      <c r="BB2414" s="18">
        <f t="shared" si="5364"/>
        <v>0</v>
      </c>
      <c r="BC2414" s="18">
        <f t="shared" si="5404"/>
        <v>0</v>
      </c>
      <c r="BD2414" s="18">
        <f t="shared" si="5404"/>
        <v>23039.741999999998</v>
      </c>
      <c r="BE2414" s="18">
        <f t="shared" si="5404"/>
        <v>0</v>
      </c>
      <c r="BF2414" s="18">
        <f t="shared" si="5396"/>
        <v>14749.883000000009</v>
      </c>
      <c r="BG2414" s="18">
        <f t="shared" si="5397"/>
        <v>23039.741999999998</v>
      </c>
      <c r="BH2414" s="18">
        <f t="shared" si="5398"/>
        <v>0</v>
      </c>
      <c r="BI2414" s="18">
        <f t="shared" si="5404"/>
        <v>0</v>
      </c>
      <c r="BJ2414" s="25"/>
      <c r="BK2414" s="36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</row>
    <row r="2415" spans="1:92" x14ac:dyDescent="0.3">
      <c r="A2415" s="19" t="s">
        <v>1382</v>
      </c>
      <c r="B2415" s="50">
        <v>410</v>
      </c>
      <c r="C2415" s="51"/>
      <c r="D2415" s="51"/>
      <c r="E2415" s="14" t="s">
        <v>470</v>
      </c>
      <c r="F2415" s="18">
        <f>F2416</f>
        <v>67680.100000000006</v>
      </c>
      <c r="G2415" s="18">
        <f t="shared" si="5404"/>
        <v>0</v>
      </c>
      <c r="H2415" s="18">
        <f t="shared" si="5404"/>
        <v>0</v>
      </c>
      <c r="I2415" s="18">
        <f t="shared" si="5404"/>
        <v>0</v>
      </c>
      <c r="J2415" s="18">
        <f t="shared" si="5404"/>
        <v>0</v>
      </c>
      <c r="K2415" s="18">
        <f t="shared" si="5404"/>
        <v>0</v>
      </c>
      <c r="L2415" s="18">
        <f t="shared" si="5372"/>
        <v>67680.100000000006</v>
      </c>
      <c r="M2415" s="18">
        <f t="shared" si="5373"/>
        <v>0</v>
      </c>
      <c r="N2415" s="18">
        <f t="shared" si="5374"/>
        <v>0</v>
      </c>
      <c r="O2415" s="18">
        <f t="shared" si="5404"/>
        <v>0</v>
      </c>
      <c r="P2415" s="18">
        <f t="shared" si="5404"/>
        <v>0</v>
      </c>
      <c r="Q2415" s="18">
        <f t="shared" si="5404"/>
        <v>0</v>
      </c>
      <c r="R2415" s="18">
        <f t="shared" si="5380"/>
        <v>67680.100000000006</v>
      </c>
      <c r="S2415" s="18">
        <f t="shared" si="5381"/>
        <v>0</v>
      </c>
      <c r="T2415" s="18">
        <f t="shared" si="5382"/>
        <v>0</v>
      </c>
      <c r="U2415" s="18">
        <f t="shared" si="5404"/>
        <v>0</v>
      </c>
      <c r="V2415" s="18">
        <f t="shared" si="5404"/>
        <v>0</v>
      </c>
      <c r="W2415" s="18">
        <f t="shared" si="5404"/>
        <v>0</v>
      </c>
      <c r="X2415" s="18">
        <f t="shared" si="5383"/>
        <v>67680.100000000006</v>
      </c>
      <c r="Y2415" s="18">
        <f t="shared" si="5384"/>
        <v>0</v>
      </c>
      <c r="Z2415" s="18">
        <f t="shared" si="5385"/>
        <v>0</v>
      </c>
      <c r="AA2415" s="18">
        <f t="shared" si="5404"/>
        <v>0</v>
      </c>
      <c r="AB2415" s="18">
        <f t="shared" si="5404"/>
        <v>0</v>
      </c>
      <c r="AC2415" s="18">
        <f t="shared" si="5404"/>
        <v>0</v>
      </c>
      <c r="AD2415" s="18">
        <f t="shared" si="5386"/>
        <v>67680.100000000006</v>
      </c>
      <c r="AE2415" s="18">
        <f t="shared" si="5387"/>
        <v>0</v>
      </c>
      <c r="AF2415" s="18">
        <f t="shared" si="5388"/>
        <v>0</v>
      </c>
      <c r="AG2415" s="18">
        <f t="shared" si="5404"/>
        <v>0</v>
      </c>
      <c r="AH2415" s="18">
        <f t="shared" si="5376"/>
        <v>67680.100000000006</v>
      </c>
      <c r="AI2415" s="18">
        <f t="shared" si="5377"/>
        <v>0</v>
      </c>
      <c r="AJ2415" s="18">
        <f t="shared" si="5378"/>
        <v>0</v>
      </c>
      <c r="AK2415" s="18">
        <f t="shared" si="5404"/>
        <v>-52930.216999999997</v>
      </c>
      <c r="AL2415" s="18">
        <f t="shared" si="5404"/>
        <v>0</v>
      </c>
      <c r="AM2415" s="18">
        <f t="shared" si="5404"/>
        <v>0</v>
      </c>
      <c r="AN2415" s="18">
        <f t="shared" si="5391"/>
        <v>14749.883000000009</v>
      </c>
      <c r="AO2415" s="18">
        <f t="shared" si="5392"/>
        <v>0</v>
      </c>
      <c r="AP2415" s="18">
        <f t="shared" si="5393"/>
        <v>0</v>
      </c>
      <c r="AQ2415" s="18">
        <f t="shared" si="5404"/>
        <v>0</v>
      </c>
      <c r="AR2415" s="18">
        <f t="shared" si="5394"/>
        <v>14749.883000000009</v>
      </c>
      <c r="AS2415" s="18">
        <f t="shared" si="5404"/>
        <v>0</v>
      </c>
      <c r="AT2415" s="18">
        <f t="shared" si="5404"/>
        <v>0</v>
      </c>
      <c r="AU2415" s="18">
        <f t="shared" si="5404"/>
        <v>0</v>
      </c>
      <c r="AV2415" s="18">
        <f t="shared" si="5365"/>
        <v>14749.883000000009</v>
      </c>
      <c r="AW2415" s="18">
        <f t="shared" si="5366"/>
        <v>0</v>
      </c>
      <c r="AX2415" s="18">
        <f t="shared" si="5367"/>
        <v>0</v>
      </c>
      <c r="AY2415" s="18">
        <f t="shared" si="5404"/>
        <v>0</v>
      </c>
      <c r="AZ2415" s="18">
        <f t="shared" si="5404"/>
        <v>0</v>
      </c>
      <c r="BA2415" s="18">
        <f t="shared" si="5363"/>
        <v>14749.883000000009</v>
      </c>
      <c r="BB2415" s="18">
        <f t="shared" si="5364"/>
        <v>0</v>
      </c>
      <c r="BC2415" s="18">
        <f t="shared" si="5404"/>
        <v>0</v>
      </c>
      <c r="BD2415" s="18">
        <f t="shared" si="5404"/>
        <v>23039.741999999998</v>
      </c>
      <c r="BE2415" s="18">
        <f t="shared" si="5404"/>
        <v>0</v>
      </c>
      <c r="BF2415" s="18">
        <f t="shared" si="5396"/>
        <v>14749.883000000009</v>
      </c>
      <c r="BG2415" s="18">
        <f t="shared" si="5397"/>
        <v>23039.741999999998</v>
      </c>
      <c r="BH2415" s="18">
        <f t="shared" si="5398"/>
        <v>0</v>
      </c>
      <c r="BI2415" s="18">
        <f t="shared" si="5404"/>
        <v>0</v>
      </c>
      <c r="BJ2415" s="25"/>
      <c r="BK2415" s="36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</row>
    <row r="2416" spans="1:92" x14ac:dyDescent="0.3">
      <c r="A2416" s="19" t="s">
        <v>1382</v>
      </c>
      <c r="B2416" s="50">
        <v>410</v>
      </c>
      <c r="C2416" s="51" t="s">
        <v>137</v>
      </c>
      <c r="D2416" s="51" t="s">
        <v>28</v>
      </c>
      <c r="E2416" s="14" t="s">
        <v>429</v>
      </c>
      <c r="F2416" s="18">
        <v>67680.100000000006</v>
      </c>
      <c r="G2416" s="18">
        <v>0</v>
      </c>
      <c r="H2416" s="18">
        <v>0</v>
      </c>
      <c r="I2416" s="18"/>
      <c r="J2416" s="18"/>
      <c r="K2416" s="18"/>
      <c r="L2416" s="18">
        <f t="shared" si="5372"/>
        <v>67680.100000000006</v>
      </c>
      <c r="M2416" s="18">
        <f t="shared" si="5373"/>
        <v>0</v>
      </c>
      <c r="N2416" s="18">
        <f t="shared" si="5374"/>
        <v>0</v>
      </c>
      <c r="O2416" s="18"/>
      <c r="P2416" s="18"/>
      <c r="Q2416" s="18"/>
      <c r="R2416" s="18">
        <f t="shared" si="5380"/>
        <v>67680.100000000006</v>
      </c>
      <c r="S2416" s="18">
        <f t="shared" si="5381"/>
        <v>0</v>
      </c>
      <c r="T2416" s="18">
        <f t="shared" si="5382"/>
        <v>0</v>
      </c>
      <c r="U2416" s="18"/>
      <c r="V2416" s="18"/>
      <c r="W2416" s="18"/>
      <c r="X2416" s="18">
        <f t="shared" si="5383"/>
        <v>67680.100000000006</v>
      </c>
      <c r="Y2416" s="18">
        <f t="shared" si="5384"/>
        <v>0</v>
      </c>
      <c r="Z2416" s="18">
        <f t="shared" si="5385"/>
        <v>0</v>
      </c>
      <c r="AA2416" s="18"/>
      <c r="AB2416" s="18"/>
      <c r="AC2416" s="18"/>
      <c r="AD2416" s="18">
        <f t="shared" si="5386"/>
        <v>67680.100000000006</v>
      </c>
      <c r="AE2416" s="18">
        <f t="shared" si="5387"/>
        <v>0</v>
      </c>
      <c r="AF2416" s="18">
        <f t="shared" si="5388"/>
        <v>0</v>
      </c>
      <c r="AG2416" s="18"/>
      <c r="AH2416" s="18">
        <f t="shared" si="5376"/>
        <v>67680.100000000006</v>
      </c>
      <c r="AI2416" s="18">
        <f t="shared" si="5377"/>
        <v>0</v>
      </c>
      <c r="AJ2416" s="18">
        <f t="shared" si="5378"/>
        <v>0</v>
      </c>
      <c r="AK2416" s="18">
        <f>-52930.217</f>
        <v>-52930.216999999997</v>
      </c>
      <c r="AL2416" s="18"/>
      <c r="AM2416" s="18"/>
      <c r="AN2416" s="18">
        <f t="shared" si="5391"/>
        <v>14749.883000000009</v>
      </c>
      <c r="AO2416" s="18">
        <f t="shared" si="5392"/>
        <v>0</v>
      </c>
      <c r="AP2416" s="18">
        <f t="shared" si="5393"/>
        <v>0</v>
      </c>
      <c r="AQ2416" s="18"/>
      <c r="AR2416" s="18">
        <f t="shared" si="5394"/>
        <v>14749.883000000009</v>
      </c>
      <c r="AS2416" s="18"/>
      <c r="AT2416" s="18"/>
      <c r="AU2416" s="18"/>
      <c r="AV2416" s="18">
        <f t="shared" si="5365"/>
        <v>14749.883000000009</v>
      </c>
      <c r="AW2416" s="18">
        <f t="shared" si="5366"/>
        <v>0</v>
      </c>
      <c r="AX2416" s="18">
        <f t="shared" si="5367"/>
        <v>0</v>
      </c>
      <c r="AY2416" s="18"/>
      <c r="AZ2416" s="18"/>
      <c r="BA2416" s="18">
        <f t="shared" si="5363"/>
        <v>14749.883000000009</v>
      </c>
      <c r="BB2416" s="18">
        <f t="shared" si="5364"/>
        <v>0</v>
      </c>
      <c r="BC2416" s="18"/>
      <c r="BD2416" s="18">
        <f>23039.742</f>
        <v>23039.741999999998</v>
      </c>
      <c r="BE2416" s="18"/>
      <c r="BF2416" s="18">
        <f t="shared" si="5396"/>
        <v>14749.883000000009</v>
      </c>
      <c r="BG2416" s="18">
        <f t="shared" si="5397"/>
        <v>23039.741999999998</v>
      </c>
      <c r="BH2416" s="18">
        <f t="shared" si="5398"/>
        <v>0</v>
      </c>
      <c r="BI2416" s="18"/>
      <c r="BJ2416" s="25"/>
      <c r="BK2416" s="36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</row>
    <row r="2417" spans="1:92" ht="62.4" x14ac:dyDescent="0.3">
      <c r="A2417" s="19" t="s">
        <v>1488</v>
      </c>
      <c r="B2417" s="50"/>
      <c r="C2417" s="51"/>
      <c r="D2417" s="51"/>
      <c r="E2417" s="14" t="s">
        <v>1489</v>
      </c>
      <c r="F2417" s="18"/>
      <c r="G2417" s="18"/>
      <c r="H2417" s="18"/>
      <c r="I2417" s="18"/>
      <c r="J2417" s="18"/>
      <c r="K2417" s="18"/>
      <c r="L2417" s="18"/>
      <c r="M2417" s="18"/>
      <c r="N2417" s="18"/>
      <c r="O2417" s="18">
        <f>O2418</f>
        <v>61827.839999999997</v>
      </c>
      <c r="P2417" s="18">
        <f t="shared" ref="P2417:BI2417" si="5405">P2418</f>
        <v>0</v>
      </c>
      <c r="Q2417" s="18">
        <f t="shared" si="5405"/>
        <v>0</v>
      </c>
      <c r="R2417" s="18">
        <f t="shared" si="5380"/>
        <v>61827.839999999997</v>
      </c>
      <c r="S2417" s="18">
        <f t="shared" si="5381"/>
        <v>0</v>
      </c>
      <c r="T2417" s="18">
        <f t="shared" si="5382"/>
        <v>0</v>
      </c>
      <c r="U2417" s="18">
        <f t="shared" si="5405"/>
        <v>0</v>
      </c>
      <c r="V2417" s="18">
        <f t="shared" si="5405"/>
        <v>0</v>
      </c>
      <c r="W2417" s="18">
        <f t="shared" si="5405"/>
        <v>0</v>
      </c>
      <c r="X2417" s="18">
        <f t="shared" si="5383"/>
        <v>61827.839999999997</v>
      </c>
      <c r="Y2417" s="18">
        <f t="shared" si="5384"/>
        <v>0</v>
      </c>
      <c r="Z2417" s="18">
        <f t="shared" si="5385"/>
        <v>0</v>
      </c>
      <c r="AA2417" s="18">
        <f t="shared" si="5405"/>
        <v>0</v>
      </c>
      <c r="AB2417" s="18">
        <f t="shared" si="5405"/>
        <v>0</v>
      </c>
      <c r="AC2417" s="18">
        <f t="shared" si="5405"/>
        <v>0</v>
      </c>
      <c r="AD2417" s="18">
        <f t="shared" si="5386"/>
        <v>61827.839999999997</v>
      </c>
      <c r="AE2417" s="18">
        <f t="shared" si="5387"/>
        <v>0</v>
      </c>
      <c r="AF2417" s="18">
        <f t="shared" si="5388"/>
        <v>0</v>
      </c>
      <c r="AG2417" s="18">
        <f t="shared" si="5405"/>
        <v>0</v>
      </c>
      <c r="AH2417" s="18">
        <f t="shared" si="5376"/>
        <v>61827.839999999997</v>
      </c>
      <c r="AI2417" s="18">
        <f t="shared" si="5377"/>
        <v>0</v>
      </c>
      <c r="AJ2417" s="18">
        <f t="shared" si="5378"/>
        <v>0</v>
      </c>
      <c r="AK2417" s="18">
        <f t="shared" si="5405"/>
        <v>0</v>
      </c>
      <c r="AL2417" s="18">
        <f t="shared" si="5405"/>
        <v>0</v>
      </c>
      <c r="AM2417" s="18">
        <f t="shared" si="5405"/>
        <v>0</v>
      </c>
      <c r="AN2417" s="18">
        <f t="shared" si="5391"/>
        <v>61827.839999999997</v>
      </c>
      <c r="AO2417" s="18">
        <f t="shared" si="5392"/>
        <v>0</v>
      </c>
      <c r="AP2417" s="18">
        <f t="shared" si="5393"/>
        <v>0</v>
      </c>
      <c r="AQ2417" s="18">
        <f t="shared" si="5405"/>
        <v>0</v>
      </c>
      <c r="AR2417" s="18">
        <f t="shared" si="5394"/>
        <v>61827.839999999997</v>
      </c>
      <c r="AS2417" s="18">
        <f t="shared" si="5405"/>
        <v>0</v>
      </c>
      <c r="AT2417" s="18">
        <f t="shared" si="5405"/>
        <v>0</v>
      </c>
      <c r="AU2417" s="18">
        <f t="shared" si="5405"/>
        <v>0</v>
      </c>
      <c r="AV2417" s="18">
        <f t="shared" si="5365"/>
        <v>61827.839999999997</v>
      </c>
      <c r="AW2417" s="18">
        <f t="shared" si="5366"/>
        <v>0</v>
      </c>
      <c r="AX2417" s="18">
        <f t="shared" si="5367"/>
        <v>0</v>
      </c>
      <c r="AY2417" s="18">
        <f t="shared" si="5405"/>
        <v>0</v>
      </c>
      <c r="AZ2417" s="18">
        <f t="shared" si="5405"/>
        <v>0</v>
      </c>
      <c r="BA2417" s="18">
        <f t="shared" ref="BA2417:BA2480" si="5406">AV2417+AY2417</f>
        <v>61827.839999999997</v>
      </c>
      <c r="BB2417" s="18">
        <f t="shared" ref="BB2417:BB2480" si="5407">AW2417+AZ2417</f>
        <v>0</v>
      </c>
      <c r="BC2417" s="18">
        <f t="shared" si="5405"/>
        <v>52722.52</v>
      </c>
      <c r="BD2417" s="18">
        <f t="shared" si="5405"/>
        <v>0</v>
      </c>
      <c r="BE2417" s="18">
        <f t="shared" si="5405"/>
        <v>0</v>
      </c>
      <c r="BF2417" s="18">
        <f t="shared" si="5396"/>
        <v>114550.35999999999</v>
      </c>
      <c r="BG2417" s="18">
        <f t="shared" si="5397"/>
        <v>0</v>
      </c>
      <c r="BH2417" s="18">
        <f t="shared" si="5398"/>
        <v>0</v>
      </c>
      <c r="BI2417" s="18">
        <f t="shared" si="5405"/>
        <v>0</v>
      </c>
      <c r="BJ2417" s="25"/>
      <c r="BK2417" s="36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</row>
    <row r="2418" spans="1:92" x14ac:dyDescent="0.3">
      <c r="A2418" s="19" t="s">
        <v>1488</v>
      </c>
      <c r="B2418" s="50">
        <v>800</v>
      </c>
      <c r="C2418" s="51"/>
      <c r="D2418" s="51"/>
      <c r="E2418" s="14" t="s">
        <v>460</v>
      </c>
      <c r="F2418" s="18"/>
      <c r="G2418" s="18"/>
      <c r="H2418" s="18"/>
      <c r="I2418" s="18"/>
      <c r="J2418" s="18"/>
      <c r="K2418" s="18"/>
      <c r="L2418" s="18"/>
      <c r="M2418" s="18"/>
      <c r="N2418" s="18"/>
      <c r="O2418" s="18">
        <f>O2419+O2421</f>
        <v>61827.839999999997</v>
      </c>
      <c r="P2418" s="18">
        <f t="shared" ref="P2418:BI2418" si="5408">P2419+P2421</f>
        <v>0</v>
      </c>
      <c r="Q2418" s="18">
        <f t="shared" si="5408"/>
        <v>0</v>
      </c>
      <c r="R2418" s="18">
        <f t="shared" si="5380"/>
        <v>61827.839999999997</v>
      </c>
      <c r="S2418" s="18">
        <f t="shared" si="5381"/>
        <v>0</v>
      </c>
      <c r="T2418" s="18">
        <f t="shared" si="5382"/>
        <v>0</v>
      </c>
      <c r="U2418" s="18">
        <f t="shared" ref="U2418:W2418" si="5409">U2419+U2421</f>
        <v>0</v>
      </c>
      <c r="V2418" s="18">
        <f t="shared" si="5409"/>
        <v>0</v>
      </c>
      <c r="W2418" s="18">
        <f t="shared" si="5409"/>
        <v>0</v>
      </c>
      <c r="X2418" s="18">
        <f t="shared" si="5383"/>
        <v>61827.839999999997</v>
      </c>
      <c r="Y2418" s="18">
        <f t="shared" si="5384"/>
        <v>0</v>
      </c>
      <c r="Z2418" s="18">
        <f t="shared" si="5385"/>
        <v>0</v>
      </c>
      <c r="AA2418" s="18">
        <f t="shared" ref="AA2418:AB2418" si="5410">AA2419+AA2421</f>
        <v>0</v>
      </c>
      <c r="AB2418" s="18">
        <f t="shared" si="5410"/>
        <v>0</v>
      </c>
      <c r="AC2418" s="18">
        <f t="shared" ref="AC2418" si="5411">AC2419+AC2421</f>
        <v>0</v>
      </c>
      <c r="AD2418" s="18">
        <f t="shared" si="5386"/>
        <v>61827.839999999997</v>
      </c>
      <c r="AE2418" s="18">
        <f t="shared" si="5387"/>
        <v>0</v>
      </c>
      <c r="AF2418" s="18">
        <f t="shared" si="5388"/>
        <v>0</v>
      </c>
      <c r="AG2418" s="18">
        <f t="shared" ref="AG2418" si="5412">AG2419+AG2421</f>
        <v>0</v>
      </c>
      <c r="AH2418" s="18">
        <f t="shared" si="5376"/>
        <v>61827.839999999997</v>
      </c>
      <c r="AI2418" s="18">
        <f t="shared" si="5377"/>
        <v>0</v>
      </c>
      <c r="AJ2418" s="18">
        <f t="shared" si="5378"/>
        <v>0</v>
      </c>
      <c r="AK2418" s="18">
        <f t="shared" ref="AK2418:AM2418" si="5413">AK2419+AK2421</f>
        <v>0</v>
      </c>
      <c r="AL2418" s="18">
        <f t="shared" si="5413"/>
        <v>0</v>
      </c>
      <c r="AM2418" s="18">
        <f t="shared" si="5413"/>
        <v>0</v>
      </c>
      <c r="AN2418" s="18">
        <f t="shared" si="5391"/>
        <v>61827.839999999997</v>
      </c>
      <c r="AO2418" s="18">
        <f t="shared" si="5392"/>
        <v>0</v>
      </c>
      <c r="AP2418" s="18">
        <f t="shared" si="5393"/>
        <v>0</v>
      </c>
      <c r="AQ2418" s="18">
        <f t="shared" ref="AQ2418" si="5414">AQ2419+AQ2421</f>
        <v>0</v>
      </c>
      <c r="AR2418" s="18">
        <f t="shared" si="5394"/>
        <v>61827.839999999997</v>
      </c>
      <c r="AS2418" s="18">
        <f t="shared" ref="AS2418:AU2418" si="5415">AS2419+AS2421</f>
        <v>0</v>
      </c>
      <c r="AT2418" s="18">
        <f t="shared" si="5415"/>
        <v>0</v>
      </c>
      <c r="AU2418" s="18">
        <f t="shared" si="5415"/>
        <v>0</v>
      </c>
      <c r="AV2418" s="18">
        <f t="shared" ref="AV2418:AV2481" si="5416">AR2418+AS2418</f>
        <v>61827.839999999997</v>
      </c>
      <c r="AW2418" s="18">
        <f t="shared" ref="AW2418:AW2481" si="5417">AO2418+AT2418</f>
        <v>0</v>
      </c>
      <c r="AX2418" s="18">
        <f t="shared" ref="AX2418:AX2481" si="5418">AP2418+AU2418</f>
        <v>0</v>
      </c>
      <c r="AY2418" s="18">
        <f t="shared" ref="AY2418:AZ2418" si="5419">AY2419+AY2421</f>
        <v>0</v>
      </c>
      <c r="AZ2418" s="18">
        <f t="shared" si="5419"/>
        <v>0</v>
      </c>
      <c r="BA2418" s="18">
        <f t="shared" si="5406"/>
        <v>61827.839999999997</v>
      </c>
      <c r="BB2418" s="18">
        <f t="shared" si="5407"/>
        <v>0</v>
      </c>
      <c r="BC2418" s="18">
        <f t="shared" ref="BC2418:BE2418" si="5420">BC2419+BC2421</f>
        <v>52722.52</v>
      </c>
      <c r="BD2418" s="18">
        <f t="shared" si="5420"/>
        <v>0</v>
      </c>
      <c r="BE2418" s="18">
        <f t="shared" si="5420"/>
        <v>0</v>
      </c>
      <c r="BF2418" s="18">
        <f t="shared" si="5396"/>
        <v>114550.35999999999</v>
      </c>
      <c r="BG2418" s="18">
        <f t="shared" si="5397"/>
        <v>0</v>
      </c>
      <c r="BH2418" s="18">
        <f t="shared" si="5398"/>
        <v>0</v>
      </c>
      <c r="BI2418" s="18">
        <f t="shared" si="5408"/>
        <v>0</v>
      </c>
      <c r="BJ2418" s="25"/>
      <c r="BK2418" s="36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</row>
    <row r="2419" spans="1:92" x14ac:dyDescent="0.3">
      <c r="A2419" s="19" t="s">
        <v>1488</v>
      </c>
      <c r="B2419" s="50">
        <v>830</v>
      </c>
      <c r="C2419" s="51"/>
      <c r="D2419" s="51"/>
      <c r="E2419" s="14" t="s">
        <v>476</v>
      </c>
      <c r="F2419" s="18"/>
      <c r="G2419" s="18"/>
      <c r="H2419" s="18"/>
      <c r="I2419" s="18"/>
      <c r="J2419" s="18"/>
      <c r="K2419" s="18"/>
      <c r="L2419" s="18"/>
      <c r="M2419" s="18"/>
      <c r="N2419" s="18"/>
      <c r="O2419" s="18">
        <f>O2420</f>
        <v>617</v>
      </c>
      <c r="P2419" s="18">
        <f t="shared" ref="P2419:BI2419" si="5421">P2420</f>
        <v>0</v>
      </c>
      <c r="Q2419" s="18">
        <f t="shared" si="5421"/>
        <v>0</v>
      </c>
      <c r="R2419" s="18">
        <f t="shared" si="5380"/>
        <v>617</v>
      </c>
      <c r="S2419" s="18">
        <f t="shared" si="5381"/>
        <v>0</v>
      </c>
      <c r="T2419" s="18">
        <f t="shared" si="5382"/>
        <v>0</v>
      </c>
      <c r="U2419" s="18">
        <f t="shared" si="5421"/>
        <v>0</v>
      </c>
      <c r="V2419" s="18">
        <f t="shared" si="5421"/>
        <v>0</v>
      </c>
      <c r="W2419" s="18">
        <f t="shared" si="5421"/>
        <v>0</v>
      </c>
      <c r="X2419" s="18">
        <f t="shared" si="5383"/>
        <v>617</v>
      </c>
      <c r="Y2419" s="18">
        <f t="shared" si="5384"/>
        <v>0</v>
      </c>
      <c r="Z2419" s="18">
        <f t="shared" si="5385"/>
        <v>0</v>
      </c>
      <c r="AA2419" s="18">
        <f t="shared" si="5421"/>
        <v>0</v>
      </c>
      <c r="AB2419" s="18">
        <f t="shared" si="5421"/>
        <v>0</v>
      </c>
      <c r="AC2419" s="18">
        <f t="shared" si="5421"/>
        <v>0</v>
      </c>
      <c r="AD2419" s="18">
        <f t="shared" si="5386"/>
        <v>617</v>
      </c>
      <c r="AE2419" s="18">
        <f t="shared" si="5387"/>
        <v>0</v>
      </c>
      <c r="AF2419" s="18">
        <f t="shared" si="5388"/>
        <v>0</v>
      </c>
      <c r="AG2419" s="18">
        <f t="shared" si="5421"/>
        <v>0</v>
      </c>
      <c r="AH2419" s="18">
        <f t="shared" si="5376"/>
        <v>617</v>
      </c>
      <c r="AI2419" s="18">
        <f t="shared" si="5377"/>
        <v>0</v>
      </c>
      <c r="AJ2419" s="18">
        <f t="shared" si="5378"/>
        <v>0</v>
      </c>
      <c r="AK2419" s="18">
        <f t="shared" si="5421"/>
        <v>0</v>
      </c>
      <c r="AL2419" s="18">
        <f t="shared" si="5421"/>
        <v>0</v>
      </c>
      <c r="AM2419" s="18">
        <f t="shared" si="5421"/>
        <v>0</v>
      </c>
      <c r="AN2419" s="18">
        <f t="shared" si="5391"/>
        <v>617</v>
      </c>
      <c r="AO2419" s="18">
        <f t="shared" si="5392"/>
        <v>0</v>
      </c>
      <c r="AP2419" s="18">
        <f t="shared" si="5393"/>
        <v>0</v>
      </c>
      <c r="AQ2419" s="18">
        <f t="shared" si="5421"/>
        <v>0</v>
      </c>
      <c r="AR2419" s="18">
        <f t="shared" si="5394"/>
        <v>617</v>
      </c>
      <c r="AS2419" s="18">
        <f t="shared" si="5421"/>
        <v>0</v>
      </c>
      <c r="AT2419" s="18">
        <f t="shared" si="5421"/>
        <v>0</v>
      </c>
      <c r="AU2419" s="18">
        <f t="shared" si="5421"/>
        <v>0</v>
      </c>
      <c r="AV2419" s="18">
        <f t="shared" si="5416"/>
        <v>617</v>
      </c>
      <c r="AW2419" s="18">
        <f t="shared" si="5417"/>
        <v>0</v>
      </c>
      <c r="AX2419" s="18">
        <f t="shared" si="5418"/>
        <v>0</v>
      </c>
      <c r="AY2419" s="18">
        <f t="shared" si="5421"/>
        <v>0</v>
      </c>
      <c r="AZ2419" s="18">
        <f t="shared" si="5421"/>
        <v>0</v>
      </c>
      <c r="BA2419" s="18">
        <f t="shared" si="5406"/>
        <v>617</v>
      </c>
      <c r="BB2419" s="18">
        <f t="shared" si="5407"/>
        <v>0</v>
      </c>
      <c r="BC2419" s="18">
        <f t="shared" si="5421"/>
        <v>52722.52</v>
      </c>
      <c r="BD2419" s="18">
        <f t="shared" si="5421"/>
        <v>0</v>
      </c>
      <c r="BE2419" s="18">
        <f t="shared" si="5421"/>
        <v>0</v>
      </c>
      <c r="BF2419" s="18">
        <f t="shared" si="5396"/>
        <v>53339.519999999997</v>
      </c>
      <c r="BG2419" s="18">
        <f t="shared" si="5397"/>
        <v>0</v>
      </c>
      <c r="BH2419" s="18">
        <f t="shared" si="5398"/>
        <v>0</v>
      </c>
      <c r="BI2419" s="18">
        <f t="shared" si="5421"/>
        <v>0</v>
      </c>
      <c r="BJ2419" s="25"/>
      <c r="BK2419" s="36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</row>
    <row r="2420" spans="1:92" x14ac:dyDescent="0.3">
      <c r="A2420" s="19" t="s">
        <v>1488</v>
      </c>
      <c r="B2420" s="50">
        <v>830</v>
      </c>
      <c r="C2420" s="51" t="s">
        <v>137</v>
      </c>
      <c r="D2420" s="51" t="s">
        <v>28</v>
      </c>
      <c r="E2420" s="14" t="s">
        <v>429</v>
      </c>
      <c r="F2420" s="18"/>
      <c r="G2420" s="18"/>
      <c r="H2420" s="18"/>
      <c r="I2420" s="18"/>
      <c r="J2420" s="18"/>
      <c r="K2420" s="18"/>
      <c r="L2420" s="18"/>
      <c r="M2420" s="18"/>
      <c r="N2420" s="18"/>
      <c r="O2420" s="18">
        <v>617</v>
      </c>
      <c r="P2420" s="18"/>
      <c r="Q2420" s="18"/>
      <c r="R2420" s="18">
        <f t="shared" si="5380"/>
        <v>617</v>
      </c>
      <c r="S2420" s="18">
        <f t="shared" si="5381"/>
        <v>0</v>
      </c>
      <c r="T2420" s="18">
        <f t="shared" si="5382"/>
        <v>0</v>
      </c>
      <c r="U2420" s="18"/>
      <c r="V2420" s="18"/>
      <c r="W2420" s="18"/>
      <c r="X2420" s="18">
        <f t="shared" si="5383"/>
        <v>617</v>
      </c>
      <c r="Y2420" s="18">
        <f t="shared" si="5384"/>
        <v>0</v>
      </c>
      <c r="Z2420" s="18">
        <f t="shared" si="5385"/>
        <v>0</v>
      </c>
      <c r="AA2420" s="18"/>
      <c r="AB2420" s="18"/>
      <c r="AC2420" s="18"/>
      <c r="AD2420" s="18">
        <f t="shared" si="5386"/>
        <v>617</v>
      </c>
      <c r="AE2420" s="18">
        <f t="shared" si="5387"/>
        <v>0</v>
      </c>
      <c r="AF2420" s="18">
        <f t="shared" si="5388"/>
        <v>0</v>
      </c>
      <c r="AG2420" s="18"/>
      <c r="AH2420" s="18">
        <f t="shared" si="5376"/>
        <v>617</v>
      </c>
      <c r="AI2420" s="18">
        <f t="shared" si="5377"/>
        <v>0</v>
      </c>
      <c r="AJ2420" s="18">
        <f t="shared" si="5378"/>
        <v>0</v>
      </c>
      <c r="AK2420" s="18"/>
      <c r="AL2420" s="18"/>
      <c r="AM2420" s="18"/>
      <c r="AN2420" s="18">
        <f t="shared" si="5391"/>
        <v>617</v>
      </c>
      <c r="AO2420" s="18">
        <f t="shared" si="5392"/>
        <v>0</v>
      </c>
      <c r="AP2420" s="18">
        <f t="shared" si="5393"/>
        <v>0</v>
      </c>
      <c r="AQ2420" s="18"/>
      <c r="AR2420" s="18">
        <f t="shared" si="5394"/>
        <v>617</v>
      </c>
      <c r="AS2420" s="18"/>
      <c r="AT2420" s="18"/>
      <c r="AU2420" s="18"/>
      <c r="AV2420" s="18">
        <f t="shared" si="5416"/>
        <v>617</v>
      </c>
      <c r="AW2420" s="18">
        <f t="shared" si="5417"/>
        <v>0</v>
      </c>
      <c r="AX2420" s="18">
        <f t="shared" si="5418"/>
        <v>0</v>
      </c>
      <c r="AY2420" s="18"/>
      <c r="AZ2420" s="18"/>
      <c r="BA2420" s="18">
        <f t="shared" si="5406"/>
        <v>617</v>
      </c>
      <c r="BB2420" s="18">
        <f t="shared" si="5407"/>
        <v>0</v>
      </c>
      <c r="BC2420" s="18">
        <f>37470.92+15251.6</f>
        <v>52722.52</v>
      </c>
      <c r="BD2420" s="18"/>
      <c r="BE2420" s="18"/>
      <c r="BF2420" s="18">
        <f t="shared" si="5396"/>
        <v>53339.519999999997</v>
      </c>
      <c r="BG2420" s="18">
        <f t="shared" si="5397"/>
        <v>0</v>
      </c>
      <c r="BH2420" s="18">
        <f t="shared" si="5398"/>
        <v>0</v>
      </c>
      <c r="BI2420" s="18"/>
      <c r="BJ2420" s="25"/>
      <c r="BK2420" s="36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</row>
    <row r="2421" spans="1:92" x14ac:dyDescent="0.3">
      <c r="A2421" s="19" t="s">
        <v>1488</v>
      </c>
      <c r="B2421" s="50">
        <v>850</v>
      </c>
      <c r="C2421" s="51"/>
      <c r="D2421" s="51"/>
      <c r="E2421" s="14" t="s">
        <v>477</v>
      </c>
      <c r="F2421" s="18"/>
      <c r="G2421" s="18"/>
      <c r="H2421" s="18"/>
      <c r="I2421" s="18"/>
      <c r="J2421" s="18"/>
      <c r="K2421" s="18"/>
      <c r="L2421" s="18"/>
      <c r="M2421" s="18"/>
      <c r="N2421" s="18"/>
      <c r="O2421" s="18">
        <f>O2422</f>
        <v>61210.84</v>
      </c>
      <c r="P2421" s="18">
        <f t="shared" ref="P2421:BI2421" si="5422">P2422</f>
        <v>0</v>
      </c>
      <c r="Q2421" s="18">
        <f t="shared" si="5422"/>
        <v>0</v>
      </c>
      <c r="R2421" s="18">
        <f t="shared" si="5380"/>
        <v>61210.84</v>
      </c>
      <c r="S2421" s="18">
        <f t="shared" si="5381"/>
        <v>0</v>
      </c>
      <c r="T2421" s="18">
        <f t="shared" si="5382"/>
        <v>0</v>
      </c>
      <c r="U2421" s="18">
        <f t="shared" si="5422"/>
        <v>0</v>
      </c>
      <c r="V2421" s="18">
        <f t="shared" si="5422"/>
        <v>0</v>
      </c>
      <c r="W2421" s="18">
        <f t="shared" si="5422"/>
        <v>0</v>
      </c>
      <c r="X2421" s="18">
        <f t="shared" si="5383"/>
        <v>61210.84</v>
      </c>
      <c r="Y2421" s="18">
        <f t="shared" si="5384"/>
        <v>0</v>
      </c>
      <c r="Z2421" s="18">
        <f t="shared" si="5385"/>
        <v>0</v>
      </c>
      <c r="AA2421" s="18">
        <f t="shared" si="5422"/>
        <v>0</v>
      </c>
      <c r="AB2421" s="18">
        <f t="shared" si="5422"/>
        <v>0</v>
      </c>
      <c r="AC2421" s="18">
        <f t="shared" si="5422"/>
        <v>0</v>
      </c>
      <c r="AD2421" s="18">
        <f t="shared" si="5386"/>
        <v>61210.84</v>
      </c>
      <c r="AE2421" s="18">
        <f t="shared" si="5387"/>
        <v>0</v>
      </c>
      <c r="AF2421" s="18">
        <f t="shared" si="5388"/>
        <v>0</v>
      </c>
      <c r="AG2421" s="18">
        <f t="shared" si="5422"/>
        <v>0</v>
      </c>
      <c r="AH2421" s="18">
        <f t="shared" si="5376"/>
        <v>61210.84</v>
      </c>
      <c r="AI2421" s="18">
        <f t="shared" si="5377"/>
        <v>0</v>
      </c>
      <c r="AJ2421" s="18">
        <f t="shared" si="5378"/>
        <v>0</v>
      </c>
      <c r="AK2421" s="18">
        <f t="shared" si="5422"/>
        <v>0</v>
      </c>
      <c r="AL2421" s="18">
        <f t="shared" si="5422"/>
        <v>0</v>
      </c>
      <c r="AM2421" s="18">
        <f t="shared" si="5422"/>
        <v>0</v>
      </c>
      <c r="AN2421" s="18">
        <f t="shared" si="5391"/>
        <v>61210.84</v>
      </c>
      <c r="AO2421" s="18">
        <f t="shared" si="5392"/>
        <v>0</v>
      </c>
      <c r="AP2421" s="18">
        <f t="shared" si="5393"/>
        <v>0</v>
      </c>
      <c r="AQ2421" s="18">
        <f t="shared" si="5422"/>
        <v>0</v>
      </c>
      <c r="AR2421" s="18">
        <f t="shared" si="5394"/>
        <v>61210.84</v>
      </c>
      <c r="AS2421" s="18">
        <f t="shared" si="5422"/>
        <v>0</v>
      </c>
      <c r="AT2421" s="18">
        <f t="shared" si="5422"/>
        <v>0</v>
      </c>
      <c r="AU2421" s="18">
        <f t="shared" si="5422"/>
        <v>0</v>
      </c>
      <c r="AV2421" s="18">
        <f t="shared" si="5416"/>
        <v>61210.84</v>
      </c>
      <c r="AW2421" s="18">
        <f t="shared" si="5417"/>
        <v>0</v>
      </c>
      <c r="AX2421" s="18">
        <f t="shared" si="5418"/>
        <v>0</v>
      </c>
      <c r="AY2421" s="18">
        <f t="shared" si="5422"/>
        <v>0</v>
      </c>
      <c r="AZ2421" s="18">
        <f t="shared" si="5422"/>
        <v>0</v>
      </c>
      <c r="BA2421" s="18">
        <f t="shared" si="5406"/>
        <v>61210.84</v>
      </c>
      <c r="BB2421" s="18">
        <f t="shared" si="5407"/>
        <v>0</v>
      </c>
      <c r="BC2421" s="18">
        <f t="shared" si="5422"/>
        <v>0</v>
      </c>
      <c r="BD2421" s="18">
        <f t="shared" si="5422"/>
        <v>0</v>
      </c>
      <c r="BE2421" s="18">
        <f t="shared" si="5422"/>
        <v>0</v>
      </c>
      <c r="BF2421" s="18">
        <f t="shared" si="5396"/>
        <v>61210.84</v>
      </c>
      <c r="BG2421" s="18">
        <f t="shared" si="5397"/>
        <v>0</v>
      </c>
      <c r="BH2421" s="18">
        <f t="shared" si="5398"/>
        <v>0</v>
      </c>
      <c r="BI2421" s="18">
        <f t="shared" si="5422"/>
        <v>0</v>
      </c>
      <c r="BJ2421" s="25"/>
      <c r="BK2421" s="36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</row>
    <row r="2422" spans="1:92" x14ac:dyDescent="0.3">
      <c r="A2422" s="19" t="s">
        <v>1488</v>
      </c>
      <c r="B2422" s="50">
        <v>850</v>
      </c>
      <c r="C2422" s="51" t="s">
        <v>137</v>
      </c>
      <c r="D2422" s="51" t="s">
        <v>28</v>
      </c>
      <c r="E2422" s="14" t="s">
        <v>429</v>
      </c>
      <c r="F2422" s="18"/>
      <c r="G2422" s="18"/>
      <c r="H2422" s="18"/>
      <c r="I2422" s="18"/>
      <c r="J2422" s="18"/>
      <c r="K2422" s="18"/>
      <c r="L2422" s="18"/>
      <c r="M2422" s="18"/>
      <c r="N2422" s="18"/>
      <c r="O2422" s="18">
        <v>61210.84</v>
      </c>
      <c r="P2422" s="18"/>
      <c r="Q2422" s="18"/>
      <c r="R2422" s="18">
        <f t="shared" si="5380"/>
        <v>61210.84</v>
      </c>
      <c r="S2422" s="18">
        <f t="shared" si="5381"/>
        <v>0</v>
      </c>
      <c r="T2422" s="18">
        <f t="shared" si="5382"/>
        <v>0</v>
      </c>
      <c r="U2422" s="18"/>
      <c r="V2422" s="18"/>
      <c r="W2422" s="18"/>
      <c r="X2422" s="18">
        <f t="shared" si="5383"/>
        <v>61210.84</v>
      </c>
      <c r="Y2422" s="18">
        <f t="shared" si="5384"/>
        <v>0</v>
      </c>
      <c r="Z2422" s="18">
        <f t="shared" si="5385"/>
        <v>0</v>
      </c>
      <c r="AA2422" s="18"/>
      <c r="AB2422" s="18"/>
      <c r="AC2422" s="18"/>
      <c r="AD2422" s="18">
        <f t="shared" si="5386"/>
        <v>61210.84</v>
      </c>
      <c r="AE2422" s="18">
        <f t="shared" si="5387"/>
        <v>0</v>
      </c>
      <c r="AF2422" s="18">
        <f t="shared" si="5388"/>
        <v>0</v>
      </c>
      <c r="AG2422" s="18"/>
      <c r="AH2422" s="18">
        <f t="shared" si="5376"/>
        <v>61210.84</v>
      </c>
      <c r="AI2422" s="18">
        <f t="shared" si="5377"/>
        <v>0</v>
      </c>
      <c r="AJ2422" s="18">
        <f t="shared" si="5378"/>
        <v>0</v>
      </c>
      <c r="AK2422" s="18"/>
      <c r="AL2422" s="18"/>
      <c r="AM2422" s="18"/>
      <c r="AN2422" s="18">
        <f t="shared" si="5391"/>
        <v>61210.84</v>
      </c>
      <c r="AO2422" s="18">
        <f t="shared" si="5392"/>
        <v>0</v>
      </c>
      <c r="AP2422" s="18">
        <f t="shared" si="5393"/>
        <v>0</v>
      </c>
      <c r="AQ2422" s="18"/>
      <c r="AR2422" s="18">
        <f t="shared" si="5394"/>
        <v>61210.84</v>
      </c>
      <c r="AS2422" s="18"/>
      <c r="AT2422" s="18"/>
      <c r="AU2422" s="18"/>
      <c r="AV2422" s="18">
        <f t="shared" si="5416"/>
        <v>61210.84</v>
      </c>
      <c r="AW2422" s="18">
        <f t="shared" si="5417"/>
        <v>0</v>
      </c>
      <c r="AX2422" s="18">
        <f t="shared" si="5418"/>
        <v>0</v>
      </c>
      <c r="AY2422" s="18"/>
      <c r="AZ2422" s="18"/>
      <c r="BA2422" s="18">
        <f t="shared" si="5406"/>
        <v>61210.84</v>
      </c>
      <c r="BB2422" s="18">
        <f t="shared" si="5407"/>
        <v>0</v>
      </c>
      <c r="BC2422" s="18"/>
      <c r="BD2422" s="18"/>
      <c r="BE2422" s="18"/>
      <c r="BF2422" s="18">
        <f t="shared" si="5396"/>
        <v>61210.84</v>
      </c>
      <c r="BG2422" s="18">
        <f t="shared" si="5397"/>
        <v>0</v>
      </c>
      <c r="BH2422" s="18">
        <f t="shared" si="5398"/>
        <v>0</v>
      </c>
      <c r="BI2422" s="18"/>
      <c r="BJ2422" s="25"/>
      <c r="BK2422" s="36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</row>
    <row r="2423" spans="1:92" ht="46.8" x14ac:dyDescent="0.3">
      <c r="A2423" s="19" t="s">
        <v>1384</v>
      </c>
      <c r="B2423" s="19"/>
      <c r="C2423" s="14"/>
      <c r="D2423" s="51"/>
      <c r="E2423" s="14" t="s">
        <v>1385</v>
      </c>
      <c r="F2423" s="18">
        <f>F2424</f>
        <v>16975.900000000001</v>
      </c>
      <c r="G2423" s="18">
        <f t="shared" ref="G2423:BI2426" si="5423">G2424</f>
        <v>0</v>
      </c>
      <c r="H2423" s="18">
        <f t="shared" si="5423"/>
        <v>0</v>
      </c>
      <c r="I2423" s="18">
        <f t="shared" si="5423"/>
        <v>0</v>
      </c>
      <c r="J2423" s="18">
        <f t="shared" si="5423"/>
        <v>0</v>
      </c>
      <c r="K2423" s="18">
        <f t="shared" si="5423"/>
        <v>0</v>
      </c>
      <c r="L2423" s="18">
        <f t="shared" si="5372"/>
        <v>16975.900000000001</v>
      </c>
      <c r="M2423" s="18">
        <f t="shared" si="5373"/>
        <v>0</v>
      </c>
      <c r="N2423" s="18">
        <f t="shared" si="5374"/>
        <v>0</v>
      </c>
      <c r="O2423" s="18">
        <f t="shared" si="5423"/>
        <v>0</v>
      </c>
      <c r="P2423" s="18">
        <f t="shared" si="5423"/>
        <v>0</v>
      </c>
      <c r="Q2423" s="18">
        <f t="shared" si="5423"/>
        <v>0</v>
      </c>
      <c r="R2423" s="18">
        <f t="shared" si="5380"/>
        <v>16975.900000000001</v>
      </c>
      <c r="S2423" s="18">
        <f t="shared" si="5381"/>
        <v>0</v>
      </c>
      <c r="T2423" s="18">
        <f t="shared" si="5382"/>
        <v>0</v>
      </c>
      <c r="U2423" s="18">
        <f t="shared" si="5423"/>
        <v>0</v>
      </c>
      <c r="V2423" s="18">
        <f t="shared" si="5423"/>
        <v>0</v>
      </c>
      <c r="W2423" s="18">
        <f t="shared" si="5423"/>
        <v>0</v>
      </c>
      <c r="X2423" s="18">
        <f t="shared" si="5383"/>
        <v>16975.900000000001</v>
      </c>
      <c r="Y2423" s="18">
        <f t="shared" si="5384"/>
        <v>0</v>
      </c>
      <c r="Z2423" s="18">
        <f t="shared" si="5385"/>
        <v>0</v>
      </c>
      <c r="AA2423" s="18">
        <f t="shared" si="5423"/>
        <v>0</v>
      </c>
      <c r="AB2423" s="18">
        <f t="shared" si="5423"/>
        <v>0</v>
      </c>
      <c r="AC2423" s="18">
        <f t="shared" si="5423"/>
        <v>0</v>
      </c>
      <c r="AD2423" s="18">
        <f t="shared" si="5386"/>
        <v>16975.900000000001</v>
      </c>
      <c r="AE2423" s="18">
        <f t="shared" si="5387"/>
        <v>0</v>
      </c>
      <c r="AF2423" s="18">
        <f t="shared" si="5388"/>
        <v>0</v>
      </c>
      <c r="AG2423" s="18">
        <f t="shared" si="5423"/>
        <v>0</v>
      </c>
      <c r="AH2423" s="18">
        <f t="shared" si="5376"/>
        <v>16975.900000000001</v>
      </c>
      <c r="AI2423" s="18">
        <f t="shared" si="5377"/>
        <v>0</v>
      </c>
      <c r="AJ2423" s="18">
        <f t="shared" si="5378"/>
        <v>0</v>
      </c>
      <c r="AK2423" s="18">
        <f t="shared" si="5423"/>
        <v>0</v>
      </c>
      <c r="AL2423" s="18">
        <f t="shared" si="5423"/>
        <v>0</v>
      </c>
      <c r="AM2423" s="18">
        <f t="shared" si="5423"/>
        <v>0</v>
      </c>
      <c r="AN2423" s="18">
        <f t="shared" si="5391"/>
        <v>16975.900000000001</v>
      </c>
      <c r="AO2423" s="18">
        <f t="shared" si="5392"/>
        <v>0</v>
      </c>
      <c r="AP2423" s="18">
        <f t="shared" si="5393"/>
        <v>0</v>
      </c>
      <c r="AQ2423" s="18">
        <f t="shared" si="5423"/>
        <v>0</v>
      </c>
      <c r="AR2423" s="18">
        <f t="shared" si="5394"/>
        <v>16975.900000000001</v>
      </c>
      <c r="AS2423" s="18">
        <f t="shared" si="5423"/>
        <v>0</v>
      </c>
      <c r="AT2423" s="18">
        <f t="shared" si="5423"/>
        <v>0</v>
      </c>
      <c r="AU2423" s="18">
        <f t="shared" si="5423"/>
        <v>0</v>
      </c>
      <c r="AV2423" s="18">
        <f t="shared" si="5416"/>
        <v>16975.900000000001</v>
      </c>
      <c r="AW2423" s="18">
        <f t="shared" si="5417"/>
        <v>0</v>
      </c>
      <c r="AX2423" s="18">
        <f t="shared" si="5418"/>
        <v>0</v>
      </c>
      <c r="AY2423" s="18">
        <f t="shared" si="5423"/>
        <v>0</v>
      </c>
      <c r="AZ2423" s="18">
        <f t="shared" si="5423"/>
        <v>0</v>
      </c>
      <c r="BA2423" s="18">
        <f t="shared" si="5406"/>
        <v>16975.900000000001</v>
      </c>
      <c r="BB2423" s="18">
        <f t="shared" si="5407"/>
        <v>0</v>
      </c>
      <c r="BC2423" s="18">
        <f t="shared" si="5423"/>
        <v>0</v>
      </c>
      <c r="BD2423" s="18">
        <f t="shared" si="5423"/>
        <v>0</v>
      </c>
      <c r="BE2423" s="18">
        <f t="shared" si="5423"/>
        <v>0</v>
      </c>
      <c r="BF2423" s="18">
        <f t="shared" si="5396"/>
        <v>16975.900000000001</v>
      </c>
      <c r="BG2423" s="18">
        <f t="shared" si="5397"/>
        <v>0</v>
      </c>
      <c r="BH2423" s="18">
        <f t="shared" si="5398"/>
        <v>0</v>
      </c>
      <c r="BI2423" s="18">
        <f t="shared" si="5423"/>
        <v>0</v>
      </c>
      <c r="BJ2423" s="25"/>
      <c r="BK2423" s="36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</row>
    <row r="2424" spans="1:92" ht="31.2" x14ac:dyDescent="0.3">
      <c r="A2424" s="19" t="s">
        <v>1386</v>
      </c>
      <c r="B2424" s="19"/>
      <c r="C2424" s="14"/>
      <c r="D2424" s="51"/>
      <c r="E2424" s="14" t="s">
        <v>1387</v>
      </c>
      <c r="F2424" s="18">
        <f>F2425</f>
        <v>16975.900000000001</v>
      </c>
      <c r="G2424" s="18">
        <f t="shared" si="5423"/>
        <v>0</v>
      </c>
      <c r="H2424" s="18">
        <f t="shared" si="5423"/>
        <v>0</v>
      </c>
      <c r="I2424" s="18">
        <f t="shared" si="5423"/>
        <v>0</v>
      </c>
      <c r="J2424" s="18">
        <f t="shared" si="5423"/>
        <v>0</v>
      </c>
      <c r="K2424" s="18">
        <f t="shared" si="5423"/>
        <v>0</v>
      </c>
      <c r="L2424" s="18">
        <f t="shared" si="5372"/>
        <v>16975.900000000001</v>
      </c>
      <c r="M2424" s="18">
        <f t="shared" si="5373"/>
        <v>0</v>
      </c>
      <c r="N2424" s="18">
        <f t="shared" si="5374"/>
        <v>0</v>
      </c>
      <c r="O2424" s="18">
        <f t="shared" si="5423"/>
        <v>0</v>
      </c>
      <c r="P2424" s="18">
        <f t="shared" si="5423"/>
        <v>0</v>
      </c>
      <c r="Q2424" s="18">
        <f t="shared" si="5423"/>
        <v>0</v>
      </c>
      <c r="R2424" s="18">
        <f t="shared" si="5380"/>
        <v>16975.900000000001</v>
      </c>
      <c r="S2424" s="18">
        <f t="shared" si="5381"/>
        <v>0</v>
      </c>
      <c r="T2424" s="18">
        <f t="shared" si="5382"/>
        <v>0</v>
      </c>
      <c r="U2424" s="18">
        <f t="shared" si="5423"/>
        <v>0</v>
      </c>
      <c r="V2424" s="18">
        <f t="shared" si="5423"/>
        <v>0</v>
      </c>
      <c r="W2424" s="18">
        <f t="shared" si="5423"/>
        <v>0</v>
      </c>
      <c r="X2424" s="18">
        <f t="shared" si="5383"/>
        <v>16975.900000000001</v>
      </c>
      <c r="Y2424" s="18">
        <f t="shared" si="5384"/>
        <v>0</v>
      </c>
      <c r="Z2424" s="18">
        <f t="shared" si="5385"/>
        <v>0</v>
      </c>
      <c r="AA2424" s="18">
        <f t="shared" si="5423"/>
        <v>0</v>
      </c>
      <c r="AB2424" s="18">
        <f t="shared" si="5423"/>
        <v>0</v>
      </c>
      <c r="AC2424" s="18">
        <f t="shared" si="5423"/>
        <v>0</v>
      </c>
      <c r="AD2424" s="18">
        <f t="shared" si="5386"/>
        <v>16975.900000000001</v>
      </c>
      <c r="AE2424" s="18">
        <f t="shared" si="5387"/>
        <v>0</v>
      </c>
      <c r="AF2424" s="18">
        <f t="shared" si="5388"/>
        <v>0</v>
      </c>
      <c r="AG2424" s="18">
        <f t="shared" si="5423"/>
        <v>0</v>
      </c>
      <c r="AH2424" s="18">
        <f t="shared" si="5376"/>
        <v>16975.900000000001</v>
      </c>
      <c r="AI2424" s="18">
        <f t="shared" si="5377"/>
        <v>0</v>
      </c>
      <c r="AJ2424" s="18">
        <f t="shared" si="5378"/>
        <v>0</v>
      </c>
      <c r="AK2424" s="18">
        <f t="shared" si="5423"/>
        <v>0</v>
      </c>
      <c r="AL2424" s="18">
        <f t="shared" si="5423"/>
        <v>0</v>
      </c>
      <c r="AM2424" s="18">
        <f t="shared" si="5423"/>
        <v>0</v>
      </c>
      <c r="AN2424" s="18">
        <f t="shared" si="5391"/>
        <v>16975.900000000001</v>
      </c>
      <c r="AO2424" s="18">
        <f t="shared" si="5392"/>
        <v>0</v>
      </c>
      <c r="AP2424" s="18">
        <f t="shared" si="5393"/>
        <v>0</v>
      </c>
      <c r="AQ2424" s="18">
        <f t="shared" si="5423"/>
        <v>0</v>
      </c>
      <c r="AR2424" s="18">
        <f t="shared" si="5394"/>
        <v>16975.900000000001</v>
      </c>
      <c r="AS2424" s="18">
        <f t="shared" si="5423"/>
        <v>0</v>
      </c>
      <c r="AT2424" s="18">
        <f t="shared" si="5423"/>
        <v>0</v>
      </c>
      <c r="AU2424" s="18">
        <f t="shared" si="5423"/>
        <v>0</v>
      </c>
      <c r="AV2424" s="18">
        <f t="shared" si="5416"/>
        <v>16975.900000000001</v>
      </c>
      <c r="AW2424" s="18">
        <f t="shared" si="5417"/>
        <v>0</v>
      </c>
      <c r="AX2424" s="18">
        <f t="shared" si="5418"/>
        <v>0</v>
      </c>
      <c r="AY2424" s="18">
        <f t="shared" si="5423"/>
        <v>0</v>
      </c>
      <c r="AZ2424" s="18">
        <f t="shared" si="5423"/>
        <v>0</v>
      </c>
      <c r="BA2424" s="18">
        <f t="shared" si="5406"/>
        <v>16975.900000000001</v>
      </c>
      <c r="BB2424" s="18">
        <f t="shared" si="5407"/>
        <v>0</v>
      </c>
      <c r="BC2424" s="18">
        <f t="shared" si="5423"/>
        <v>0</v>
      </c>
      <c r="BD2424" s="18">
        <f t="shared" si="5423"/>
        <v>0</v>
      </c>
      <c r="BE2424" s="18">
        <f t="shared" si="5423"/>
        <v>0</v>
      </c>
      <c r="BF2424" s="18">
        <f t="shared" si="5396"/>
        <v>16975.900000000001</v>
      </c>
      <c r="BG2424" s="18">
        <f t="shared" si="5397"/>
        <v>0</v>
      </c>
      <c r="BH2424" s="18">
        <f t="shared" si="5398"/>
        <v>0</v>
      </c>
      <c r="BI2424" s="18">
        <f t="shared" si="5423"/>
        <v>0</v>
      </c>
      <c r="BJ2424" s="25"/>
      <c r="BK2424" s="36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</row>
    <row r="2425" spans="1:92" ht="46.8" x14ac:dyDescent="0.3">
      <c r="A2425" s="19" t="s">
        <v>1386</v>
      </c>
      <c r="B2425" s="50">
        <v>400</v>
      </c>
      <c r="C2425" s="51"/>
      <c r="D2425" s="51"/>
      <c r="E2425" s="14" t="s">
        <v>457</v>
      </c>
      <c r="F2425" s="18">
        <f>F2426</f>
        <v>16975.900000000001</v>
      </c>
      <c r="G2425" s="18">
        <f t="shared" si="5423"/>
        <v>0</v>
      </c>
      <c r="H2425" s="18">
        <f t="shared" si="5423"/>
        <v>0</v>
      </c>
      <c r="I2425" s="18">
        <f t="shared" si="5423"/>
        <v>0</v>
      </c>
      <c r="J2425" s="18">
        <f t="shared" si="5423"/>
        <v>0</v>
      </c>
      <c r="K2425" s="18">
        <f t="shared" si="5423"/>
        <v>0</v>
      </c>
      <c r="L2425" s="18">
        <f t="shared" si="5372"/>
        <v>16975.900000000001</v>
      </c>
      <c r="M2425" s="18">
        <f t="shared" si="5373"/>
        <v>0</v>
      </c>
      <c r="N2425" s="18">
        <f t="shared" si="5374"/>
        <v>0</v>
      </c>
      <c r="O2425" s="18">
        <f t="shared" si="5423"/>
        <v>0</v>
      </c>
      <c r="P2425" s="18">
        <f t="shared" si="5423"/>
        <v>0</v>
      </c>
      <c r="Q2425" s="18">
        <f t="shared" si="5423"/>
        <v>0</v>
      </c>
      <c r="R2425" s="18">
        <f t="shared" si="5380"/>
        <v>16975.900000000001</v>
      </c>
      <c r="S2425" s="18">
        <f t="shared" si="5381"/>
        <v>0</v>
      </c>
      <c r="T2425" s="18">
        <f t="shared" si="5382"/>
        <v>0</v>
      </c>
      <c r="U2425" s="18">
        <f t="shared" si="5423"/>
        <v>0</v>
      </c>
      <c r="V2425" s="18">
        <f t="shared" si="5423"/>
        <v>0</v>
      </c>
      <c r="W2425" s="18">
        <f t="shared" si="5423"/>
        <v>0</v>
      </c>
      <c r="X2425" s="18">
        <f t="shared" si="5383"/>
        <v>16975.900000000001</v>
      </c>
      <c r="Y2425" s="18">
        <f t="shared" si="5384"/>
        <v>0</v>
      </c>
      <c r="Z2425" s="18">
        <f t="shared" si="5385"/>
        <v>0</v>
      </c>
      <c r="AA2425" s="18">
        <f t="shared" si="5423"/>
        <v>0</v>
      </c>
      <c r="AB2425" s="18">
        <f t="shared" si="5423"/>
        <v>0</v>
      </c>
      <c r="AC2425" s="18">
        <f t="shared" si="5423"/>
        <v>0</v>
      </c>
      <c r="AD2425" s="18">
        <f t="shared" si="5386"/>
        <v>16975.900000000001</v>
      </c>
      <c r="AE2425" s="18">
        <f t="shared" si="5387"/>
        <v>0</v>
      </c>
      <c r="AF2425" s="18">
        <f t="shared" si="5388"/>
        <v>0</v>
      </c>
      <c r="AG2425" s="18">
        <f t="shared" si="5423"/>
        <v>0</v>
      </c>
      <c r="AH2425" s="18">
        <f t="shared" si="5376"/>
        <v>16975.900000000001</v>
      </c>
      <c r="AI2425" s="18">
        <f t="shared" si="5377"/>
        <v>0</v>
      </c>
      <c r="AJ2425" s="18">
        <f t="shared" si="5378"/>
        <v>0</v>
      </c>
      <c r="AK2425" s="18">
        <f t="shared" si="5423"/>
        <v>0</v>
      </c>
      <c r="AL2425" s="18">
        <f t="shared" si="5423"/>
        <v>0</v>
      </c>
      <c r="AM2425" s="18">
        <f t="shared" si="5423"/>
        <v>0</v>
      </c>
      <c r="AN2425" s="18">
        <f t="shared" si="5391"/>
        <v>16975.900000000001</v>
      </c>
      <c r="AO2425" s="18">
        <f t="shared" si="5392"/>
        <v>0</v>
      </c>
      <c r="AP2425" s="18">
        <f t="shared" si="5393"/>
        <v>0</v>
      </c>
      <c r="AQ2425" s="18">
        <f t="shared" si="5423"/>
        <v>0</v>
      </c>
      <c r="AR2425" s="18">
        <f t="shared" si="5394"/>
        <v>16975.900000000001</v>
      </c>
      <c r="AS2425" s="18">
        <f t="shared" si="5423"/>
        <v>0</v>
      </c>
      <c r="AT2425" s="18">
        <f t="shared" si="5423"/>
        <v>0</v>
      </c>
      <c r="AU2425" s="18">
        <f t="shared" si="5423"/>
        <v>0</v>
      </c>
      <c r="AV2425" s="18">
        <f t="shared" si="5416"/>
        <v>16975.900000000001</v>
      </c>
      <c r="AW2425" s="18">
        <f t="shared" si="5417"/>
        <v>0</v>
      </c>
      <c r="AX2425" s="18">
        <f t="shared" si="5418"/>
        <v>0</v>
      </c>
      <c r="AY2425" s="18">
        <f t="shared" si="5423"/>
        <v>0</v>
      </c>
      <c r="AZ2425" s="18">
        <f t="shared" si="5423"/>
        <v>0</v>
      </c>
      <c r="BA2425" s="18">
        <f t="shared" si="5406"/>
        <v>16975.900000000001</v>
      </c>
      <c r="BB2425" s="18">
        <f t="shared" si="5407"/>
        <v>0</v>
      </c>
      <c r="BC2425" s="18">
        <f t="shared" si="5423"/>
        <v>0</v>
      </c>
      <c r="BD2425" s="18">
        <f t="shared" si="5423"/>
        <v>0</v>
      </c>
      <c r="BE2425" s="18">
        <f t="shared" si="5423"/>
        <v>0</v>
      </c>
      <c r="BF2425" s="18">
        <f t="shared" si="5396"/>
        <v>16975.900000000001</v>
      </c>
      <c r="BG2425" s="18">
        <f t="shared" si="5397"/>
        <v>0</v>
      </c>
      <c r="BH2425" s="18">
        <f t="shared" si="5398"/>
        <v>0</v>
      </c>
      <c r="BI2425" s="18">
        <f t="shared" si="5423"/>
        <v>0</v>
      </c>
      <c r="BJ2425" s="25"/>
      <c r="BK2425" s="36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</row>
    <row r="2426" spans="1:92" x14ac:dyDescent="0.3">
      <c r="A2426" s="19" t="s">
        <v>1386</v>
      </c>
      <c r="B2426" s="50">
        <v>410</v>
      </c>
      <c r="C2426" s="51"/>
      <c r="D2426" s="51"/>
      <c r="E2426" s="14" t="s">
        <v>470</v>
      </c>
      <c r="F2426" s="18">
        <f>F2427</f>
        <v>16975.900000000001</v>
      </c>
      <c r="G2426" s="18">
        <f t="shared" si="5423"/>
        <v>0</v>
      </c>
      <c r="H2426" s="18">
        <f t="shared" si="5423"/>
        <v>0</v>
      </c>
      <c r="I2426" s="18">
        <f t="shared" si="5423"/>
        <v>0</v>
      </c>
      <c r="J2426" s="18">
        <f t="shared" si="5423"/>
        <v>0</v>
      </c>
      <c r="K2426" s="18">
        <f t="shared" si="5423"/>
        <v>0</v>
      </c>
      <c r="L2426" s="18">
        <f t="shared" si="5372"/>
        <v>16975.900000000001</v>
      </c>
      <c r="M2426" s="18">
        <f t="shared" si="5373"/>
        <v>0</v>
      </c>
      <c r="N2426" s="18">
        <f t="shared" si="5374"/>
        <v>0</v>
      </c>
      <c r="O2426" s="18">
        <f t="shared" si="5423"/>
        <v>0</v>
      </c>
      <c r="P2426" s="18">
        <f t="shared" si="5423"/>
        <v>0</v>
      </c>
      <c r="Q2426" s="18">
        <f t="shared" si="5423"/>
        <v>0</v>
      </c>
      <c r="R2426" s="18">
        <f t="shared" si="5380"/>
        <v>16975.900000000001</v>
      </c>
      <c r="S2426" s="18">
        <f t="shared" si="5381"/>
        <v>0</v>
      </c>
      <c r="T2426" s="18">
        <f t="shared" si="5382"/>
        <v>0</v>
      </c>
      <c r="U2426" s="18">
        <f t="shared" si="5423"/>
        <v>0</v>
      </c>
      <c r="V2426" s="18">
        <f t="shared" si="5423"/>
        <v>0</v>
      </c>
      <c r="W2426" s="18">
        <f t="shared" si="5423"/>
        <v>0</v>
      </c>
      <c r="X2426" s="18">
        <f t="shared" si="5383"/>
        <v>16975.900000000001</v>
      </c>
      <c r="Y2426" s="18">
        <f t="shared" si="5384"/>
        <v>0</v>
      </c>
      <c r="Z2426" s="18">
        <f t="shared" si="5385"/>
        <v>0</v>
      </c>
      <c r="AA2426" s="18">
        <f t="shared" si="5423"/>
        <v>0</v>
      </c>
      <c r="AB2426" s="18">
        <f t="shared" si="5423"/>
        <v>0</v>
      </c>
      <c r="AC2426" s="18">
        <f t="shared" si="5423"/>
        <v>0</v>
      </c>
      <c r="AD2426" s="18">
        <f t="shared" si="5386"/>
        <v>16975.900000000001</v>
      </c>
      <c r="AE2426" s="18">
        <f t="shared" si="5387"/>
        <v>0</v>
      </c>
      <c r="AF2426" s="18">
        <f t="shared" si="5388"/>
        <v>0</v>
      </c>
      <c r="AG2426" s="18">
        <f t="shared" si="5423"/>
        <v>0</v>
      </c>
      <c r="AH2426" s="18">
        <f t="shared" si="5376"/>
        <v>16975.900000000001</v>
      </c>
      <c r="AI2426" s="18">
        <f t="shared" si="5377"/>
        <v>0</v>
      </c>
      <c r="AJ2426" s="18">
        <f t="shared" si="5378"/>
        <v>0</v>
      </c>
      <c r="AK2426" s="18">
        <f t="shared" si="5423"/>
        <v>0</v>
      </c>
      <c r="AL2426" s="18">
        <f t="shared" si="5423"/>
        <v>0</v>
      </c>
      <c r="AM2426" s="18">
        <f t="shared" si="5423"/>
        <v>0</v>
      </c>
      <c r="AN2426" s="18">
        <f t="shared" si="5391"/>
        <v>16975.900000000001</v>
      </c>
      <c r="AO2426" s="18">
        <f t="shared" si="5392"/>
        <v>0</v>
      </c>
      <c r="AP2426" s="18">
        <f t="shared" si="5393"/>
        <v>0</v>
      </c>
      <c r="AQ2426" s="18">
        <f t="shared" si="5423"/>
        <v>0</v>
      </c>
      <c r="AR2426" s="18">
        <f t="shared" si="5394"/>
        <v>16975.900000000001</v>
      </c>
      <c r="AS2426" s="18">
        <f t="shared" si="5423"/>
        <v>0</v>
      </c>
      <c r="AT2426" s="18">
        <f t="shared" si="5423"/>
        <v>0</v>
      </c>
      <c r="AU2426" s="18">
        <f t="shared" si="5423"/>
        <v>0</v>
      </c>
      <c r="AV2426" s="18">
        <f t="shared" si="5416"/>
        <v>16975.900000000001</v>
      </c>
      <c r="AW2426" s="18">
        <f t="shared" si="5417"/>
        <v>0</v>
      </c>
      <c r="AX2426" s="18">
        <f t="shared" si="5418"/>
        <v>0</v>
      </c>
      <c r="AY2426" s="18">
        <f t="shared" si="5423"/>
        <v>0</v>
      </c>
      <c r="AZ2426" s="18">
        <f t="shared" si="5423"/>
        <v>0</v>
      </c>
      <c r="BA2426" s="18">
        <f t="shared" si="5406"/>
        <v>16975.900000000001</v>
      </c>
      <c r="BB2426" s="18">
        <f t="shared" si="5407"/>
        <v>0</v>
      </c>
      <c r="BC2426" s="18">
        <f t="shared" si="5423"/>
        <v>0</v>
      </c>
      <c r="BD2426" s="18">
        <f t="shared" si="5423"/>
        <v>0</v>
      </c>
      <c r="BE2426" s="18">
        <f t="shared" si="5423"/>
        <v>0</v>
      </c>
      <c r="BF2426" s="18">
        <f t="shared" si="5396"/>
        <v>16975.900000000001</v>
      </c>
      <c r="BG2426" s="18">
        <f t="shared" si="5397"/>
        <v>0</v>
      </c>
      <c r="BH2426" s="18">
        <f t="shared" si="5398"/>
        <v>0</v>
      </c>
      <c r="BI2426" s="18">
        <f t="shared" si="5423"/>
        <v>0</v>
      </c>
      <c r="BJ2426" s="25"/>
      <c r="BK2426" s="36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</row>
    <row r="2427" spans="1:92" x14ac:dyDescent="0.3">
      <c r="A2427" s="19" t="s">
        <v>1386</v>
      </c>
      <c r="B2427" s="50">
        <v>410</v>
      </c>
      <c r="C2427" s="51" t="s">
        <v>184</v>
      </c>
      <c r="D2427" s="51" t="s">
        <v>19</v>
      </c>
      <c r="E2427" s="14" t="s">
        <v>433</v>
      </c>
      <c r="F2427" s="18">
        <v>16975.900000000001</v>
      </c>
      <c r="G2427" s="18">
        <v>0</v>
      </c>
      <c r="H2427" s="18">
        <v>0</v>
      </c>
      <c r="I2427" s="18"/>
      <c r="J2427" s="18"/>
      <c r="K2427" s="18"/>
      <c r="L2427" s="18">
        <f t="shared" si="5372"/>
        <v>16975.900000000001</v>
      </c>
      <c r="M2427" s="18">
        <f t="shared" si="5373"/>
        <v>0</v>
      </c>
      <c r="N2427" s="18">
        <f t="shared" si="5374"/>
        <v>0</v>
      </c>
      <c r="O2427" s="18"/>
      <c r="P2427" s="18"/>
      <c r="Q2427" s="18"/>
      <c r="R2427" s="18">
        <f t="shared" si="5380"/>
        <v>16975.900000000001</v>
      </c>
      <c r="S2427" s="18">
        <f t="shared" si="5381"/>
        <v>0</v>
      </c>
      <c r="T2427" s="18">
        <f t="shared" si="5382"/>
        <v>0</v>
      </c>
      <c r="U2427" s="18"/>
      <c r="V2427" s="18"/>
      <c r="W2427" s="18"/>
      <c r="X2427" s="18">
        <f t="shared" si="5383"/>
        <v>16975.900000000001</v>
      </c>
      <c r="Y2427" s="18">
        <f t="shared" si="5384"/>
        <v>0</v>
      </c>
      <c r="Z2427" s="18">
        <f t="shared" si="5385"/>
        <v>0</v>
      </c>
      <c r="AA2427" s="18"/>
      <c r="AB2427" s="18"/>
      <c r="AC2427" s="18"/>
      <c r="AD2427" s="18">
        <f t="shared" si="5386"/>
        <v>16975.900000000001</v>
      </c>
      <c r="AE2427" s="18">
        <f t="shared" si="5387"/>
        <v>0</v>
      </c>
      <c r="AF2427" s="18">
        <f t="shared" si="5388"/>
        <v>0</v>
      </c>
      <c r="AG2427" s="18"/>
      <c r="AH2427" s="18">
        <f t="shared" si="5376"/>
        <v>16975.900000000001</v>
      </c>
      <c r="AI2427" s="18">
        <f t="shared" si="5377"/>
        <v>0</v>
      </c>
      <c r="AJ2427" s="18">
        <f t="shared" si="5378"/>
        <v>0</v>
      </c>
      <c r="AK2427" s="18"/>
      <c r="AL2427" s="18"/>
      <c r="AM2427" s="18"/>
      <c r="AN2427" s="18">
        <f t="shared" si="5391"/>
        <v>16975.900000000001</v>
      </c>
      <c r="AO2427" s="18">
        <f t="shared" si="5392"/>
        <v>0</v>
      </c>
      <c r="AP2427" s="18">
        <f t="shared" si="5393"/>
        <v>0</v>
      </c>
      <c r="AQ2427" s="18"/>
      <c r="AR2427" s="18">
        <f t="shared" si="5394"/>
        <v>16975.900000000001</v>
      </c>
      <c r="AS2427" s="18"/>
      <c r="AT2427" s="18"/>
      <c r="AU2427" s="18"/>
      <c r="AV2427" s="18">
        <f t="shared" si="5416"/>
        <v>16975.900000000001</v>
      </c>
      <c r="AW2427" s="18">
        <f t="shared" si="5417"/>
        <v>0</v>
      </c>
      <c r="AX2427" s="18">
        <f t="shared" si="5418"/>
        <v>0</v>
      </c>
      <c r="AY2427" s="18"/>
      <c r="AZ2427" s="18"/>
      <c r="BA2427" s="18">
        <f t="shared" si="5406"/>
        <v>16975.900000000001</v>
      </c>
      <c r="BB2427" s="18">
        <f t="shared" si="5407"/>
        <v>0</v>
      </c>
      <c r="BC2427" s="18"/>
      <c r="BD2427" s="18"/>
      <c r="BE2427" s="18"/>
      <c r="BF2427" s="18">
        <f t="shared" si="5396"/>
        <v>16975.900000000001</v>
      </c>
      <c r="BG2427" s="18">
        <f t="shared" si="5397"/>
        <v>0</v>
      </c>
      <c r="BH2427" s="18">
        <f t="shared" si="5398"/>
        <v>0</v>
      </c>
      <c r="BI2427" s="18"/>
      <c r="BJ2427" s="25"/>
      <c r="BK2427" s="36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</row>
    <row r="2428" spans="1:92" ht="46.8" x14ac:dyDescent="0.3">
      <c r="A2428" s="19" t="s">
        <v>1388</v>
      </c>
      <c r="B2428" s="19"/>
      <c r="C2428" s="14"/>
      <c r="D2428" s="51"/>
      <c r="E2428" s="14" t="s">
        <v>1389</v>
      </c>
      <c r="F2428" s="18">
        <f>F2429</f>
        <v>4161.5</v>
      </c>
      <c r="G2428" s="18">
        <f t="shared" ref="G2428:BI2431" si="5424">G2429</f>
        <v>0</v>
      </c>
      <c r="H2428" s="18">
        <f t="shared" si="5424"/>
        <v>0</v>
      </c>
      <c r="I2428" s="18">
        <f t="shared" si="5424"/>
        <v>0</v>
      </c>
      <c r="J2428" s="18">
        <f t="shared" si="5424"/>
        <v>0</v>
      </c>
      <c r="K2428" s="18">
        <f t="shared" si="5424"/>
        <v>0</v>
      </c>
      <c r="L2428" s="18">
        <f t="shared" si="5372"/>
        <v>4161.5</v>
      </c>
      <c r="M2428" s="18">
        <f t="shared" si="5373"/>
        <v>0</v>
      </c>
      <c r="N2428" s="18">
        <f t="shared" si="5374"/>
        <v>0</v>
      </c>
      <c r="O2428" s="18">
        <f t="shared" si="5424"/>
        <v>0</v>
      </c>
      <c r="P2428" s="18">
        <f t="shared" si="5424"/>
        <v>0</v>
      </c>
      <c r="Q2428" s="18">
        <f t="shared" si="5424"/>
        <v>0</v>
      </c>
      <c r="R2428" s="18">
        <f t="shared" si="5380"/>
        <v>4161.5</v>
      </c>
      <c r="S2428" s="18">
        <f t="shared" si="5381"/>
        <v>0</v>
      </c>
      <c r="T2428" s="18">
        <f t="shared" si="5382"/>
        <v>0</v>
      </c>
      <c r="U2428" s="18">
        <f t="shared" si="5424"/>
        <v>0</v>
      </c>
      <c r="V2428" s="18">
        <f t="shared" si="5424"/>
        <v>0</v>
      </c>
      <c r="W2428" s="18">
        <f t="shared" si="5424"/>
        <v>0</v>
      </c>
      <c r="X2428" s="18">
        <f t="shared" si="5383"/>
        <v>4161.5</v>
      </c>
      <c r="Y2428" s="18">
        <f t="shared" si="5384"/>
        <v>0</v>
      </c>
      <c r="Z2428" s="18">
        <f t="shared" si="5385"/>
        <v>0</v>
      </c>
      <c r="AA2428" s="18">
        <f t="shared" si="5424"/>
        <v>0</v>
      </c>
      <c r="AB2428" s="18">
        <f t="shared" si="5424"/>
        <v>0</v>
      </c>
      <c r="AC2428" s="18">
        <f t="shared" si="5424"/>
        <v>0</v>
      </c>
      <c r="AD2428" s="18">
        <f t="shared" si="5386"/>
        <v>4161.5</v>
      </c>
      <c r="AE2428" s="18">
        <f t="shared" si="5387"/>
        <v>0</v>
      </c>
      <c r="AF2428" s="18">
        <f t="shared" si="5388"/>
        <v>0</v>
      </c>
      <c r="AG2428" s="18">
        <f t="shared" si="5424"/>
        <v>0</v>
      </c>
      <c r="AH2428" s="18">
        <f t="shared" si="5376"/>
        <v>4161.5</v>
      </c>
      <c r="AI2428" s="18">
        <f t="shared" si="5377"/>
        <v>0</v>
      </c>
      <c r="AJ2428" s="18">
        <f t="shared" si="5378"/>
        <v>0</v>
      </c>
      <c r="AK2428" s="18">
        <f t="shared" si="5424"/>
        <v>0</v>
      </c>
      <c r="AL2428" s="18">
        <f t="shared" si="5424"/>
        <v>0</v>
      </c>
      <c r="AM2428" s="18">
        <f t="shared" si="5424"/>
        <v>0</v>
      </c>
      <c r="AN2428" s="18">
        <f t="shared" si="5391"/>
        <v>4161.5</v>
      </c>
      <c r="AO2428" s="18">
        <f t="shared" si="5392"/>
        <v>0</v>
      </c>
      <c r="AP2428" s="18">
        <f t="shared" si="5393"/>
        <v>0</v>
      </c>
      <c r="AQ2428" s="18">
        <f t="shared" si="5424"/>
        <v>0</v>
      </c>
      <c r="AR2428" s="18">
        <f t="shared" si="5394"/>
        <v>4161.5</v>
      </c>
      <c r="AS2428" s="18">
        <f t="shared" si="5424"/>
        <v>-1361.5</v>
      </c>
      <c r="AT2428" s="18">
        <f t="shared" si="5424"/>
        <v>0</v>
      </c>
      <c r="AU2428" s="18">
        <f t="shared" si="5424"/>
        <v>0</v>
      </c>
      <c r="AV2428" s="18">
        <f t="shared" si="5416"/>
        <v>2800</v>
      </c>
      <c r="AW2428" s="18">
        <f t="shared" si="5417"/>
        <v>0</v>
      </c>
      <c r="AX2428" s="18">
        <f t="shared" si="5418"/>
        <v>0</v>
      </c>
      <c r="AY2428" s="18">
        <f t="shared" si="5424"/>
        <v>0</v>
      </c>
      <c r="AZ2428" s="18">
        <f t="shared" si="5424"/>
        <v>0</v>
      </c>
      <c r="BA2428" s="18">
        <f t="shared" si="5406"/>
        <v>2800</v>
      </c>
      <c r="BB2428" s="18">
        <f t="shared" si="5407"/>
        <v>0</v>
      </c>
      <c r="BC2428" s="18">
        <f t="shared" si="5424"/>
        <v>0</v>
      </c>
      <c r="BD2428" s="18">
        <f t="shared" si="5424"/>
        <v>0</v>
      </c>
      <c r="BE2428" s="18">
        <f t="shared" si="5424"/>
        <v>0</v>
      </c>
      <c r="BF2428" s="18">
        <f t="shared" si="5396"/>
        <v>2800</v>
      </c>
      <c r="BG2428" s="18">
        <f t="shared" si="5397"/>
        <v>0</v>
      </c>
      <c r="BH2428" s="18">
        <f t="shared" si="5398"/>
        <v>0</v>
      </c>
      <c r="BI2428" s="18">
        <f t="shared" si="5424"/>
        <v>0</v>
      </c>
      <c r="BJ2428" s="25"/>
      <c r="BK2428" s="36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</row>
    <row r="2429" spans="1:92" ht="46.8" x14ac:dyDescent="0.3">
      <c r="A2429" s="19" t="s">
        <v>1390</v>
      </c>
      <c r="B2429" s="19"/>
      <c r="C2429" s="14"/>
      <c r="D2429" s="51"/>
      <c r="E2429" s="14" t="s">
        <v>1391</v>
      </c>
      <c r="F2429" s="18">
        <f>F2430</f>
        <v>4161.5</v>
      </c>
      <c r="G2429" s="18">
        <f t="shared" si="5424"/>
        <v>0</v>
      </c>
      <c r="H2429" s="18">
        <f t="shared" si="5424"/>
        <v>0</v>
      </c>
      <c r="I2429" s="18">
        <f t="shared" si="5424"/>
        <v>0</v>
      </c>
      <c r="J2429" s="18">
        <f t="shared" si="5424"/>
        <v>0</v>
      </c>
      <c r="K2429" s="18">
        <f t="shared" si="5424"/>
        <v>0</v>
      </c>
      <c r="L2429" s="18">
        <f t="shared" si="5372"/>
        <v>4161.5</v>
      </c>
      <c r="M2429" s="18">
        <f t="shared" si="5373"/>
        <v>0</v>
      </c>
      <c r="N2429" s="18">
        <f t="shared" si="5374"/>
        <v>0</v>
      </c>
      <c r="O2429" s="18">
        <f t="shared" si="5424"/>
        <v>0</v>
      </c>
      <c r="P2429" s="18">
        <f t="shared" si="5424"/>
        <v>0</v>
      </c>
      <c r="Q2429" s="18">
        <f t="shared" si="5424"/>
        <v>0</v>
      </c>
      <c r="R2429" s="18">
        <f t="shared" si="5380"/>
        <v>4161.5</v>
      </c>
      <c r="S2429" s="18">
        <f t="shared" si="5381"/>
        <v>0</v>
      </c>
      <c r="T2429" s="18">
        <f t="shared" si="5382"/>
        <v>0</v>
      </c>
      <c r="U2429" s="18">
        <f t="shared" si="5424"/>
        <v>0</v>
      </c>
      <c r="V2429" s="18">
        <f t="shared" si="5424"/>
        <v>0</v>
      </c>
      <c r="W2429" s="18">
        <f t="shared" si="5424"/>
        <v>0</v>
      </c>
      <c r="X2429" s="18">
        <f t="shared" si="5383"/>
        <v>4161.5</v>
      </c>
      <c r="Y2429" s="18">
        <f t="shared" si="5384"/>
        <v>0</v>
      </c>
      <c r="Z2429" s="18">
        <f t="shared" si="5385"/>
        <v>0</v>
      </c>
      <c r="AA2429" s="18">
        <f t="shared" si="5424"/>
        <v>0</v>
      </c>
      <c r="AB2429" s="18">
        <f t="shared" si="5424"/>
        <v>0</v>
      </c>
      <c r="AC2429" s="18">
        <f t="shared" si="5424"/>
        <v>0</v>
      </c>
      <c r="AD2429" s="18">
        <f t="shared" si="5386"/>
        <v>4161.5</v>
      </c>
      <c r="AE2429" s="18">
        <f t="shared" si="5387"/>
        <v>0</v>
      </c>
      <c r="AF2429" s="18">
        <f t="shared" si="5388"/>
        <v>0</v>
      </c>
      <c r="AG2429" s="18">
        <f t="shared" si="5424"/>
        <v>0</v>
      </c>
      <c r="AH2429" s="18">
        <f t="shared" si="5376"/>
        <v>4161.5</v>
      </c>
      <c r="AI2429" s="18">
        <f t="shared" si="5377"/>
        <v>0</v>
      </c>
      <c r="AJ2429" s="18">
        <f t="shared" si="5378"/>
        <v>0</v>
      </c>
      <c r="AK2429" s="18">
        <f t="shared" si="5424"/>
        <v>0</v>
      </c>
      <c r="AL2429" s="18">
        <f t="shared" si="5424"/>
        <v>0</v>
      </c>
      <c r="AM2429" s="18">
        <f t="shared" si="5424"/>
        <v>0</v>
      </c>
      <c r="AN2429" s="18">
        <f t="shared" si="5391"/>
        <v>4161.5</v>
      </c>
      <c r="AO2429" s="18">
        <f t="shared" si="5392"/>
        <v>0</v>
      </c>
      <c r="AP2429" s="18">
        <f t="shared" si="5393"/>
        <v>0</v>
      </c>
      <c r="AQ2429" s="18">
        <f t="shared" si="5424"/>
        <v>0</v>
      </c>
      <c r="AR2429" s="18">
        <f t="shared" si="5394"/>
        <v>4161.5</v>
      </c>
      <c r="AS2429" s="18">
        <f t="shared" si="5424"/>
        <v>-1361.5</v>
      </c>
      <c r="AT2429" s="18">
        <f t="shared" si="5424"/>
        <v>0</v>
      </c>
      <c r="AU2429" s="18">
        <f t="shared" si="5424"/>
        <v>0</v>
      </c>
      <c r="AV2429" s="18">
        <f t="shared" si="5416"/>
        <v>2800</v>
      </c>
      <c r="AW2429" s="18">
        <f t="shared" si="5417"/>
        <v>0</v>
      </c>
      <c r="AX2429" s="18">
        <f t="shared" si="5418"/>
        <v>0</v>
      </c>
      <c r="AY2429" s="18">
        <f t="shared" si="5424"/>
        <v>0</v>
      </c>
      <c r="AZ2429" s="18">
        <f t="shared" si="5424"/>
        <v>0</v>
      </c>
      <c r="BA2429" s="18">
        <f t="shared" si="5406"/>
        <v>2800</v>
      </c>
      <c r="BB2429" s="18">
        <f t="shared" si="5407"/>
        <v>0</v>
      </c>
      <c r="BC2429" s="18">
        <f t="shared" si="5424"/>
        <v>0</v>
      </c>
      <c r="BD2429" s="18">
        <f t="shared" si="5424"/>
        <v>0</v>
      </c>
      <c r="BE2429" s="18">
        <f t="shared" si="5424"/>
        <v>0</v>
      </c>
      <c r="BF2429" s="18">
        <f t="shared" si="5396"/>
        <v>2800</v>
      </c>
      <c r="BG2429" s="18">
        <f t="shared" si="5397"/>
        <v>0</v>
      </c>
      <c r="BH2429" s="18">
        <f t="shared" si="5398"/>
        <v>0</v>
      </c>
      <c r="BI2429" s="18">
        <f t="shared" si="5424"/>
        <v>0</v>
      </c>
      <c r="BJ2429" s="25"/>
      <c r="BK2429" s="36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</row>
    <row r="2430" spans="1:92" ht="46.8" x14ac:dyDescent="0.3">
      <c r="A2430" s="19" t="s">
        <v>1390</v>
      </c>
      <c r="B2430" s="50">
        <v>400</v>
      </c>
      <c r="C2430" s="51"/>
      <c r="D2430" s="51"/>
      <c r="E2430" s="14" t="s">
        <v>457</v>
      </c>
      <c r="F2430" s="18">
        <f>F2431</f>
        <v>4161.5</v>
      </c>
      <c r="G2430" s="18">
        <f t="shared" si="5424"/>
        <v>0</v>
      </c>
      <c r="H2430" s="18">
        <f t="shared" si="5424"/>
        <v>0</v>
      </c>
      <c r="I2430" s="18">
        <f t="shared" si="5424"/>
        <v>0</v>
      </c>
      <c r="J2430" s="18">
        <f t="shared" si="5424"/>
        <v>0</v>
      </c>
      <c r="K2430" s="18">
        <f t="shared" si="5424"/>
        <v>0</v>
      </c>
      <c r="L2430" s="18">
        <f t="shared" si="5372"/>
        <v>4161.5</v>
      </c>
      <c r="M2430" s="18">
        <f t="shared" si="5373"/>
        <v>0</v>
      </c>
      <c r="N2430" s="18">
        <f t="shared" si="5374"/>
        <v>0</v>
      </c>
      <c r="O2430" s="18">
        <f t="shared" si="5424"/>
        <v>0</v>
      </c>
      <c r="P2430" s="18">
        <f t="shared" si="5424"/>
        <v>0</v>
      </c>
      <c r="Q2430" s="18">
        <f t="shared" si="5424"/>
        <v>0</v>
      </c>
      <c r="R2430" s="18">
        <f t="shared" si="5380"/>
        <v>4161.5</v>
      </c>
      <c r="S2430" s="18">
        <f t="shared" si="5381"/>
        <v>0</v>
      </c>
      <c r="T2430" s="18">
        <f t="shared" si="5382"/>
        <v>0</v>
      </c>
      <c r="U2430" s="18">
        <f t="shared" si="5424"/>
        <v>0</v>
      </c>
      <c r="V2430" s="18">
        <f t="shared" si="5424"/>
        <v>0</v>
      </c>
      <c r="W2430" s="18">
        <f t="shared" si="5424"/>
        <v>0</v>
      </c>
      <c r="X2430" s="18">
        <f t="shared" si="5383"/>
        <v>4161.5</v>
      </c>
      <c r="Y2430" s="18">
        <f t="shared" si="5384"/>
        <v>0</v>
      </c>
      <c r="Z2430" s="18">
        <f t="shared" si="5385"/>
        <v>0</v>
      </c>
      <c r="AA2430" s="18">
        <f t="shared" si="5424"/>
        <v>0</v>
      </c>
      <c r="AB2430" s="18">
        <f t="shared" si="5424"/>
        <v>0</v>
      </c>
      <c r="AC2430" s="18">
        <f t="shared" si="5424"/>
        <v>0</v>
      </c>
      <c r="AD2430" s="18">
        <f t="shared" si="5386"/>
        <v>4161.5</v>
      </c>
      <c r="AE2430" s="18">
        <f t="shared" si="5387"/>
        <v>0</v>
      </c>
      <c r="AF2430" s="18">
        <f t="shared" si="5388"/>
        <v>0</v>
      </c>
      <c r="AG2430" s="18">
        <f t="shared" si="5424"/>
        <v>0</v>
      </c>
      <c r="AH2430" s="18">
        <f t="shared" si="5376"/>
        <v>4161.5</v>
      </c>
      <c r="AI2430" s="18">
        <f t="shared" si="5377"/>
        <v>0</v>
      </c>
      <c r="AJ2430" s="18">
        <f t="shared" si="5378"/>
        <v>0</v>
      </c>
      <c r="AK2430" s="18">
        <f t="shared" si="5424"/>
        <v>0</v>
      </c>
      <c r="AL2430" s="18">
        <f t="shared" si="5424"/>
        <v>0</v>
      </c>
      <c r="AM2430" s="18">
        <f t="shared" si="5424"/>
        <v>0</v>
      </c>
      <c r="AN2430" s="18">
        <f t="shared" si="5391"/>
        <v>4161.5</v>
      </c>
      <c r="AO2430" s="18">
        <f t="shared" si="5392"/>
        <v>0</v>
      </c>
      <c r="AP2430" s="18">
        <f t="shared" si="5393"/>
        <v>0</v>
      </c>
      <c r="AQ2430" s="18">
        <f t="shared" si="5424"/>
        <v>0</v>
      </c>
      <c r="AR2430" s="18">
        <f t="shared" si="5394"/>
        <v>4161.5</v>
      </c>
      <c r="AS2430" s="18">
        <f t="shared" si="5424"/>
        <v>-1361.5</v>
      </c>
      <c r="AT2430" s="18">
        <f t="shared" si="5424"/>
        <v>0</v>
      </c>
      <c r="AU2430" s="18">
        <f t="shared" si="5424"/>
        <v>0</v>
      </c>
      <c r="AV2430" s="18">
        <f t="shared" si="5416"/>
        <v>2800</v>
      </c>
      <c r="AW2430" s="18">
        <f t="shared" si="5417"/>
        <v>0</v>
      </c>
      <c r="AX2430" s="18">
        <f t="shared" si="5418"/>
        <v>0</v>
      </c>
      <c r="AY2430" s="18">
        <f t="shared" si="5424"/>
        <v>0</v>
      </c>
      <c r="AZ2430" s="18">
        <f t="shared" si="5424"/>
        <v>0</v>
      </c>
      <c r="BA2430" s="18">
        <f t="shared" si="5406"/>
        <v>2800</v>
      </c>
      <c r="BB2430" s="18">
        <f t="shared" si="5407"/>
        <v>0</v>
      </c>
      <c r="BC2430" s="18">
        <f t="shared" si="5424"/>
        <v>0</v>
      </c>
      <c r="BD2430" s="18">
        <f t="shared" si="5424"/>
        <v>0</v>
      </c>
      <c r="BE2430" s="18">
        <f t="shared" si="5424"/>
        <v>0</v>
      </c>
      <c r="BF2430" s="18">
        <f t="shared" si="5396"/>
        <v>2800</v>
      </c>
      <c r="BG2430" s="18">
        <f t="shared" si="5397"/>
        <v>0</v>
      </c>
      <c r="BH2430" s="18">
        <f t="shared" si="5398"/>
        <v>0</v>
      </c>
      <c r="BI2430" s="18">
        <f t="shared" si="5424"/>
        <v>0</v>
      </c>
      <c r="BJ2430" s="25"/>
      <c r="BK2430" s="36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</row>
    <row r="2431" spans="1:92" x14ac:dyDescent="0.3">
      <c r="A2431" s="19" t="s">
        <v>1390</v>
      </c>
      <c r="B2431" s="50">
        <v>410</v>
      </c>
      <c r="C2431" s="51"/>
      <c r="D2431" s="51"/>
      <c r="E2431" s="14" t="s">
        <v>470</v>
      </c>
      <c r="F2431" s="18">
        <f>F2432</f>
        <v>4161.5</v>
      </c>
      <c r="G2431" s="18">
        <f t="shared" si="5424"/>
        <v>0</v>
      </c>
      <c r="H2431" s="18">
        <f t="shared" si="5424"/>
        <v>0</v>
      </c>
      <c r="I2431" s="18">
        <f t="shared" si="5424"/>
        <v>0</v>
      </c>
      <c r="J2431" s="18">
        <f t="shared" si="5424"/>
        <v>0</v>
      </c>
      <c r="K2431" s="18">
        <f t="shared" si="5424"/>
        <v>0</v>
      </c>
      <c r="L2431" s="18">
        <f t="shared" si="5372"/>
        <v>4161.5</v>
      </c>
      <c r="M2431" s="18">
        <f t="shared" si="5373"/>
        <v>0</v>
      </c>
      <c r="N2431" s="18">
        <f t="shared" si="5374"/>
        <v>0</v>
      </c>
      <c r="O2431" s="18">
        <f t="shared" si="5424"/>
        <v>0</v>
      </c>
      <c r="P2431" s="18">
        <f t="shared" si="5424"/>
        <v>0</v>
      </c>
      <c r="Q2431" s="18">
        <f t="shared" si="5424"/>
        <v>0</v>
      </c>
      <c r="R2431" s="18">
        <f t="shared" si="5380"/>
        <v>4161.5</v>
      </c>
      <c r="S2431" s="18">
        <f t="shared" si="5381"/>
        <v>0</v>
      </c>
      <c r="T2431" s="18">
        <f t="shared" si="5382"/>
        <v>0</v>
      </c>
      <c r="U2431" s="18">
        <f t="shared" si="5424"/>
        <v>0</v>
      </c>
      <c r="V2431" s="18">
        <f t="shared" si="5424"/>
        <v>0</v>
      </c>
      <c r="W2431" s="18">
        <f t="shared" si="5424"/>
        <v>0</v>
      </c>
      <c r="X2431" s="18">
        <f t="shared" si="5383"/>
        <v>4161.5</v>
      </c>
      <c r="Y2431" s="18">
        <f t="shared" si="5384"/>
        <v>0</v>
      </c>
      <c r="Z2431" s="18">
        <f t="shared" si="5385"/>
        <v>0</v>
      </c>
      <c r="AA2431" s="18">
        <f t="shared" si="5424"/>
        <v>0</v>
      </c>
      <c r="AB2431" s="18">
        <f t="shared" si="5424"/>
        <v>0</v>
      </c>
      <c r="AC2431" s="18">
        <f t="shared" si="5424"/>
        <v>0</v>
      </c>
      <c r="AD2431" s="18">
        <f t="shared" si="5386"/>
        <v>4161.5</v>
      </c>
      <c r="AE2431" s="18">
        <f t="shared" si="5387"/>
        <v>0</v>
      </c>
      <c r="AF2431" s="18">
        <f t="shared" si="5388"/>
        <v>0</v>
      </c>
      <c r="AG2431" s="18">
        <f t="shared" si="5424"/>
        <v>0</v>
      </c>
      <c r="AH2431" s="18">
        <f t="shared" si="5376"/>
        <v>4161.5</v>
      </c>
      <c r="AI2431" s="18">
        <f t="shared" si="5377"/>
        <v>0</v>
      </c>
      <c r="AJ2431" s="18">
        <f t="shared" si="5378"/>
        <v>0</v>
      </c>
      <c r="AK2431" s="18">
        <f t="shared" si="5424"/>
        <v>0</v>
      </c>
      <c r="AL2431" s="18">
        <f t="shared" si="5424"/>
        <v>0</v>
      </c>
      <c r="AM2431" s="18">
        <f t="shared" si="5424"/>
        <v>0</v>
      </c>
      <c r="AN2431" s="18">
        <f t="shared" si="5391"/>
        <v>4161.5</v>
      </c>
      <c r="AO2431" s="18">
        <f t="shared" si="5392"/>
        <v>0</v>
      </c>
      <c r="AP2431" s="18">
        <f t="shared" si="5393"/>
        <v>0</v>
      </c>
      <c r="AQ2431" s="18">
        <f t="shared" si="5424"/>
        <v>0</v>
      </c>
      <c r="AR2431" s="18">
        <f t="shared" si="5394"/>
        <v>4161.5</v>
      </c>
      <c r="AS2431" s="18">
        <f t="shared" si="5424"/>
        <v>-1361.5</v>
      </c>
      <c r="AT2431" s="18">
        <f t="shared" si="5424"/>
        <v>0</v>
      </c>
      <c r="AU2431" s="18">
        <f t="shared" si="5424"/>
        <v>0</v>
      </c>
      <c r="AV2431" s="18">
        <f t="shared" si="5416"/>
        <v>2800</v>
      </c>
      <c r="AW2431" s="18">
        <f t="shared" si="5417"/>
        <v>0</v>
      </c>
      <c r="AX2431" s="18">
        <f t="shared" si="5418"/>
        <v>0</v>
      </c>
      <c r="AY2431" s="18">
        <f t="shared" si="5424"/>
        <v>0</v>
      </c>
      <c r="AZ2431" s="18">
        <f t="shared" si="5424"/>
        <v>0</v>
      </c>
      <c r="BA2431" s="18">
        <f t="shared" si="5406"/>
        <v>2800</v>
      </c>
      <c r="BB2431" s="18">
        <f t="shared" si="5407"/>
        <v>0</v>
      </c>
      <c r="BC2431" s="18">
        <f t="shared" si="5424"/>
        <v>0</v>
      </c>
      <c r="BD2431" s="18">
        <f t="shared" si="5424"/>
        <v>0</v>
      </c>
      <c r="BE2431" s="18">
        <f t="shared" si="5424"/>
        <v>0</v>
      </c>
      <c r="BF2431" s="18">
        <f t="shared" si="5396"/>
        <v>2800</v>
      </c>
      <c r="BG2431" s="18">
        <f t="shared" si="5397"/>
        <v>0</v>
      </c>
      <c r="BH2431" s="18">
        <f t="shared" si="5398"/>
        <v>0</v>
      </c>
      <c r="BI2431" s="18">
        <f t="shared" si="5424"/>
        <v>0</v>
      </c>
      <c r="BJ2431" s="25"/>
      <c r="BK2431" s="36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</row>
    <row r="2432" spans="1:92" x14ac:dyDescent="0.3">
      <c r="A2432" s="19" t="s">
        <v>1390</v>
      </c>
      <c r="B2432" s="50">
        <v>410</v>
      </c>
      <c r="C2432" s="51" t="s">
        <v>184</v>
      </c>
      <c r="D2432" s="51" t="s">
        <v>19</v>
      </c>
      <c r="E2432" s="14" t="s">
        <v>433</v>
      </c>
      <c r="F2432" s="18">
        <v>4161.5</v>
      </c>
      <c r="G2432" s="18">
        <v>0</v>
      </c>
      <c r="H2432" s="18">
        <v>0</v>
      </c>
      <c r="I2432" s="18"/>
      <c r="J2432" s="18"/>
      <c r="K2432" s="18"/>
      <c r="L2432" s="18">
        <f t="shared" si="5372"/>
        <v>4161.5</v>
      </c>
      <c r="M2432" s="18">
        <f t="shared" si="5373"/>
        <v>0</v>
      </c>
      <c r="N2432" s="18">
        <f t="shared" si="5374"/>
        <v>0</v>
      </c>
      <c r="O2432" s="18"/>
      <c r="P2432" s="18"/>
      <c r="Q2432" s="18"/>
      <c r="R2432" s="18">
        <f t="shared" si="5380"/>
        <v>4161.5</v>
      </c>
      <c r="S2432" s="18">
        <f t="shared" si="5381"/>
        <v>0</v>
      </c>
      <c r="T2432" s="18">
        <f t="shared" si="5382"/>
        <v>0</v>
      </c>
      <c r="U2432" s="18"/>
      <c r="V2432" s="18"/>
      <c r="W2432" s="18"/>
      <c r="X2432" s="18">
        <f t="shared" si="5383"/>
        <v>4161.5</v>
      </c>
      <c r="Y2432" s="18">
        <f t="shared" si="5384"/>
        <v>0</v>
      </c>
      <c r="Z2432" s="18">
        <f t="shared" si="5385"/>
        <v>0</v>
      </c>
      <c r="AA2432" s="18"/>
      <c r="AB2432" s="18"/>
      <c r="AC2432" s="18"/>
      <c r="AD2432" s="18">
        <f t="shared" si="5386"/>
        <v>4161.5</v>
      </c>
      <c r="AE2432" s="18">
        <f t="shared" si="5387"/>
        <v>0</v>
      </c>
      <c r="AF2432" s="18">
        <f t="shared" si="5388"/>
        <v>0</v>
      </c>
      <c r="AG2432" s="18"/>
      <c r="AH2432" s="18">
        <f t="shared" si="5376"/>
        <v>4161.5</v>
      </c>
      <c r="AI2432" s="18">
        <f t="shared" si="5377"/>
        <v>0</v>
      </c>
      <c r="AJ2432" s="18">
        <f t="shared" si="5378"/>
        <v>0</v>
      </c>
      <c r="AK2432" s="18"/>
      <c r="AL2432" s="18"/>
      <c r="AM2432" s="18"/>
      <c r="AN2432" s="18">
        <f t="shared" si="5391"/>
        <v>4161.5</v>
      </c>
      <c r="AO2432" s="18">
        <f t="shared" si="5392"/>
        <v>0</v>
      </c>
      <c r="AP2432" s="18">
        <f t="shared" si="5393"/>
        <v>0</v>
      </c>
      <c r="AQ2432" s="18"/>
      <c r="AR2432" s="18">
        <f t="shared" si="5394"/>
        <v>4161.5</v>
      </c>
      <c r="AS2432" s="18">
        <v>-1361.5</v>
      </c>
      <c r="AT2432" s="18"/>
      <c r="AU2432" s="18"/>
      <c r="AV2432" s="18">
        <f t="shared" si="5416"/>
        <v>2800</v>
      </c>
      <c r="AW2432" s="18">
        <f t="shared" si="5417"/>
        <v>0</v>
      </c>
      <c r="AX2432" s="18">
        <f t="shared" si="5418"/>
        <v>0</v>
      </c>
      <c r="AY2432" s="18"/>
      <c r="AZ2432" s="18"/>
      <c r="BA2432" s="18">
        <f t="shared" si="5406"/>
        <v>2800</v>
      </c>
      <c r="BB2432" s="18">
        <f t="shared" si="5407"/>
        <v>0</v>
      </c>
      <c r="BC2432" s="18"/>
      <c r="BD2432" s="18"/>
      <c r="BE2432" s="18"/>
      <c r="BF2432" s="18">
        <f t="shared" si="5396"/>
        <v>2800</v>
      </c>
      <c r="BG2432" s="18">
        <f t="shared" si="5397"/>
        <v>0</v>
      </c>
      <c r="BH2432" s="18">
        <f t="shared" si="5398"/>
        <v>0</v>
      </c>
      <c r="BI2432" s="18"/>
      <c r="BJ2432" s="25"/>
      <c r="BK2432" s="36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</row>
    <row r="2433" spans="1:92" ht="46.8" x14ac:dyDescent="0.3">
      <c r="A2433" s="19" t="s">
        <v>1392</v>
      </c>
      <c r="B2433" s="19"/>
      <c r="C2433" s="14"/>
      <c r="D2433" s="51"/>
      <c r="E2433" s="14" t="s">
        <v>1393</v>
      </c>
      <c r="F2433" s="18">
        <f>F2434+F2438+F2442</f>
        <v>187161.2</v>
      </c>
      <c r="G2433" s="18">
        <f t="shared" ref="G2433:BI2433" si="5425">G2434+G2438+G2442</f>
        <v>98979.5</v>
      </c>
      <c r="H2433" s="18">
        <f t="shared" si="5425"/>
        <v>109480.4</v>
      </c>
      <c r="I2433" s="18">
        <f t="shared" ref="I2433:K2433" si="5426">I2434+I2438+I2442</f>
        <v>-8013.6</v>
      </c>
      <c r="J2433" s="18">
        <f t="shared" si="5426"/>
        <v>-8356.2000000000007</v>
      </c>
      <c r="K2433" s="18">
        <f t="shared" si="5426"/>
        <v>0</v>
      </c>
      <c r="L2433" s="18">
        <f t="shared" si="5372"/>
        <v>179147.6</v>
      </c>
      <c r="M2433" s="18">
        <f t="shared" si="5373"/>
        <v>90623.3</v>
      </c>
      <c r="N2433" s="18">
        <f t="shared" si="5374"/>
        <v>109480.4</v>
      </c>
      <c r="O2433" s="18">
        <f t="shared" ref="O2433:Q2433" si="5427">O2434+O2438+O2442</f>
        <v>3770.5059999999999</v>
      </c>
      <c r="P2433" s="18">
        <f t="shared" si="5427"/>
        <v>0</v>
      </c>
      <c r="Q2433" s="18">
        <f t="shared" si="5427"/>
        <v>0</v>
      </c>
      <c r="R2433" s="18">
        <f t="shared" si="5380"/>
        <v>182918.106</v>
      </c>
      <c r="S2433" s="18">
        <f t="shared" si="5381"/>
        <v>90623.3</v>
      </c>
      <c r="T2433" s="18">
        <f t="shared" si="5382"/>
        <v>109480.4</v>
      </c>
      <c r="U2433" s="18">
        <f t="shared" ref="U2433:W2433" si="5428">U2434+U2438+U2442</f>
        <v>0</v>
      </c>
      <c r="V2433" s="18">
        <f t="shared" si="5428"/>
        <v>0</v>
      </c>
      <c r="W2433" s="18">
        <f t="shared" si="5428"/>
        <v>0</v>
      </c>
      <c r="X2433" s="18">
        <f t="shared" si="5383"/>
        <v>182918.106</v>
      </c>
      <c r="Y2433" s="18">
        <f t="shared" si="5384"/>
        <v>90623.3</v>
      </c>
      <c r="Z2433" s="18">
        <f t="shared" si="5385"/>
        <v>109480.4</v>
      </c>
      <c r="AA2433" s="18">
        <f t="shared" ref="AA2433:AB2433" si="5429">AA2434+AA2438+AA2442</f>
        <v>-2353.636</v>
      </c>
      <c r="AB2433" s="18">
        <f t="shared" si="5429"/>
        <v>0</v>
      </c>
      <c r="AC2433" s="18">
        <f t="shared" ref="AC2433" si="5430">AC2434+AC2438+AC2442</f>
        <v>0</v>
      </c>
      <c r="AD2433" s="18">
        <f t="shared" si="5386"/>
        <v>180564.47</v>
      </c>
      <c r="AE2433" s="18">
        <f t="shared" si="5387"/>
        <v>90623.3</v>
      </c>
      <c r="AF2433" s="18">
        <f t="shared" si="5388"/>
        <v>109480.4</v>
      </c>
      <c r="AG2433" s="18">
        <f t="shared" ref="AG2433" si="5431">AG2434+AG2438+AG2442</f>
        <v>2353.6</v>
      </c>
      <c r="AH2433" s="18">
        <f t="shared" si="5376"/>
        <v>182918.07</v>
      </c>
      <c r="AI2433" s="18">
        <f t="shared" si="5377"/>
        <v>90623.3</v>
      </c>
      <c r="AJ2433" s="18">
        <f t="shared" si="5378"/>
        <v>109480.4</v>
      </c>
      <c r="AK2433" s="18">
        <f t="shared" ref="AK2433:AM2433" si="5432">AK2434+AK2438+AK2442</f>
        <v>18000</v>
      </c>
      <c r="AL2433" s="18">
        <f t="shared" si="5432"/>
        <v>-18000</v>
      </c>
      <c r="AM2433" s="18">
        <f t="shared" si="5432"/>
        <v>0</v>
      </c>
      <c r="AN2433" s="18">
        <f t="shared" si="5391"/>
        <v>200918.07</v>
      </c>
      <c r="AO2433" s="18">
        <f t="shared" si="5392"/>
        <v>72623.3</v>
      </c>
      <c r="AP2433" s="18">
        <f t="shared" si="5393"/>
        <v>109480.4</v>
      </c>
      <c r="AQ2433" s="18">
        <f t="shared" ref="AQ2433" si="5433">AQ2434+AQ2438+AQ2442</f>
        <v>0</v>
      </c>
      <c r="AR2433" s="18">
        <f t="shared" si="5394"/>
        <v>200918.07</v>
      </c>
      <c r="AS2433" s="18">
        <f t="shared" ref="AS2433:AU2433" si="5434">AS2434+AS2438+AS2442</f>
        <v>0</v>
      </c>
      <c r="AT2433" s="18">
        <f t="shared" si="5434"/>
        <v>0</v>
      </c>
      <c r="AU2433" s="18">
        <f t="shared" si="5434"/>
        <v>0</v>
      </c>
      <c r="AV2433" s="18">
        <f t="shared" si="5416"/>
        <v>200918.07</v>
      </c>
      <c r="AW2433" s="18">
        <f t="shared" si="5417"/>
        <v>72623.3</v>
      </c>
      <c r="AX2433" s="18">
        <f t="shared" si="5418"/>
        <v>109480.4</v>
      </c>
      <c r="AY2433" s="18">
        <f t="shared" ref="AY2433:AZ2433" si="5435">AY2434+AY2438+AY2442</f>
        <v>0</v>
      </c>
      <c r="AZ2433" s="18">
        <f t="shared" si="5435"/>
        <v>0</v>
      </c>
      <c r="BA2433" s="18">
        <f t="shared" si="5406"/>
        <v>200918.07</v>
      </c>
      <c r="BB2433" s="18">
        <f t="shared" si="5407"/>
        <v>72623.3</v>
      </c>
      <c r="BC2433" s="18">
        <f t="shared" ref="BC2433:BE2433" si="5436">BC2434+BC2438+BC2442</f>
        <v>0</v>
      </c>
      <c r="BD2433" s="18">
        <f t="shared" si="5436"/>
        <v>0</v>
      </c>
      <c r="BE2433" s="18">
        <f t="shared" si="5436"/>
        <v>0</v>
      </c>
      <c r="BF2433" s="18">
        <f t="shared" si="5396"/>
        <v>200918.07</v>
      </c>
      <c r="BG2433" s="18">
        <f t="shared" si="5397"/>
        <v>72623.3</v>
      </c>
      <c r="BH2433" s="18">
        <f t="shared" si="5398"/>
        <v>109480.4</v>
      </c>
      <c r="BI2433" s="18">
        <f t="shared" si="5425"/>
        <v>0</v>
      </c>
      <c r="BJ2433" s="25"/>
      <c r="BK2433" s="36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</row>
    <row r="2434" spans="1:92" ht="46.8" x14ac:dyDescent="0.3">
      <c r="A2434" s="19" t="s">
        <v>1394</v>
      </c>
      <c r="B2434" s="19"/>
      <c r="C2434" s="14"/>
      <c r="D2434" s="51"/>
      <c r="E2434" s="14" t="s">
        <v>1395</v>
      </c>
      <c r="F2434" s="18">
        <f>F2435</f>
        <v>43000</v>
      </c>
      <c r="G2434" s="18">
        <f t="shared" ref="G2434:BI2436" si="5437">G2435</f>
        <v>30079.5</v>
      </c>
      <c r="H2434" s="18">
        <f t="shared" si="5437"/>
        <v>29480.400000000001</v>
      </c>
      <c r="I2434" s="18">
        <f t="shared" si="5437"/>
        <v>0</v>
      </c>
      <c r="J2434" s="18">
        <f t="shared" si="5437"/>
        <v>0</v>
      </c>
      <c r="K2434" s="18">
        <f t="shared" si="5437"/>
        <v>0</v>
      </c>
      <c r="L2434" s="18">
        <f t="shared" si="5372"/>
        <v>43000</v>
      </c>
      <c r="M2434" s="18">
        <f t="shared" si="5373"/>
        <v>30079.5</v>
      </c>
      <c r="N2434" s="18">
        <f t="shared" si="5374"/>
        <v>29480.400000000001</v>
      </c>
      <c r="O2434" s="18">
        <f t="shared" si="5437"/>
        <v>0</v>
      </c>
      <c r="P2434" s="18">
        <f t="shared" si="5437"/>
        <v>0</v>
      </c>
      <c r="Q2434" s="18">
        <f t="shared" si="5437"/>
        <v>0</v>
      </c>
      <c r="R2434" s="18">
        <f t="shared" si="5380"/>
        <v>43000</v>
      </c>
      <c r="S2434" s="18">
        <f t="shared" si="5381"/>
        <v>30079.5</v>
      </c>
      <c r="T2434" s="18">
        <f t="shared" si="5382"/>
        <v>29480.400000000001</v>
      </c>
      <c r="U2434" s="18">
        <f t="shared" si="5437"/>
        <v>0</v>
      </c>
      <c r="V2434" s="18">
        <f t="shared" si="5437"/>
        <v>0</v>
      </c>
      <c r="W2434" s="18">
        <f t="shared" si="5437"/>
        <v>0</v>
      </c>
      <c r="X2434" s="18">
        <f t="shared" si="5383"/>
        <v>43000</v>
      </c>
      <c r="Y2434" s="18">
        <f t="shared" si="5384"/>
        <v>30079.5</v>
      </c>
      <c r="Z2434" s="18">
        <f t="shared" si="5385"/>
        <v>29480.400000000001</v>
      </c>
      <c r="AA2434" s="18">
        <f t="shared" si="5437"/>
        <v>0</v>
      </c>
      <c r="AB2434" s="18">
        <f t="shared" si="5437"/>
        <v>0</v>
      </c>
      <c r="AC2434" s="18">
        <f t="shared" si="5437"/>
        <v>0</v>
      </c>
      <c r="AD2434" s="18">
        <f t="shared" si="5386"/>
        <v>43000</v>
      </c>
      <c r="AE2434" s="18">
        <f t="shared" si="5387"/>
        <v>30079.5</v>
      </c>
      <c r="AF2434" s="18">
        <f t="shared" si="5388"/>
        <v>29480.400000000001</v>
      </c>
      <c r="AG2434" s="18">
        <f t="shared" si="5437"/>
        <v>0</v>
      </c>
      <c r="AH2434" s="18">
        <f t="shared" si="5376"/>
        <v>43000</v>
      </c>
      <c r="AI2434" s="18">
        <f t="shared" si="5377"/>
        <v>30079.5</v>
      </c>
      <c r="AJ2434" s="18">
        <f t="shared" si="5378"/>
        <v>29480.400000000001</v>
      </c>
      <c r="AK2434" s="18">
        <f t="shared" si="5437"/>
        <v>0</v>
      </c>
      <c r="AL2434" s="18">
        <f t="shared" si="5437"/>
        <v>0</v>
      </c>
      <c r="AM2434" s="18">
        <f t="shared" si="5437"/>
        <v>0</v>
      </c>
      <c r="AN2434" s="18">
        <f t="shared" si="5391"/>
        <v>43000</v>
      </c>
      <c r="AO2434" s="18">
        <f t="shared" si="5392"/>
        <v>30079.5</v>
      </c>
      <c r="AP2434" s="18">
        <f t="shared" si="5393"/>
        <v>29480.400000000001</v>
      </c>
      <c r="AQ2434" s="18">
        <f t="shared" si="5437"/>
        <v>0</v>
      </c>
      <c r="AR2434" s="18">
        <f t="shared" si="5394"/>
        <v>43000</v>
      </c>
      <c r="AS2434" s="18">
        <f t="shared" si="5437"/>
        <v>0</v>
      </c>
      <c r="AT2434" s="18">
        <f t="shared" si="5437"/>
        <v>0</v>
      </c>
      <c r="AU2434" s="18">
        <f t="shared" si="5437"/>
        <v>0</v>
      </c>
      <c r="AV2434" s="18">
        <f t="shared" si="5416"/>
        <v>43000</v>
      </c>
      <c r="AW2434" s="18">
        <f t="shared" si="5417"/>
        <v>30079.5</v>
      </c>
      <c r="AX2434" s="18">
        <f t="shared" si="5418"/>
        <v>29480.400000000001</v>
      </c>
      <c r="AY2434" s="18">
        <f t="shared" si="5437"/>
        <v>0</v>
      </c>
      <c r="AZ2434" s="18">
        <f t="shared" si="5437"/>
        <v>0</v>
      </c>
      <c r="BA2434" s="18">
        <f t="shared" si="5406"/>
        <v>43000</v>
      </c>
      <c r="BB2434" s="18">
        <f t="shared" si="5407"/>
        <v>30079.5</v>
      </c>
      <c r="BC2434" s="18">
        <f t="shared" si="5437"/>
        <v>0</v>
      </c>
      <c r="BD2434" s="18">
        <f t="shared" si="5437"/>
        <v>0</v>
      </c>
      <c r="BE2434" s="18">
        <f t="shared" si="5437"/>
        <v>0</v>
      </c>
      <c r="BF2434" s="18">
        <f t="shared" si="5396"/>
        <v>43000</v>
      </c>
      <c r="BG2434" s="18">
        <f t="shared" si="5397"/>
        <v>30079.5</v>
      </c>
      <c r="BH2434" s="18">
        <f t="shared" si="5398"/>
        <v>29480.400000000001</v>
      </c>
      <c r="BI2434" s="18">
        <f t="shared" si="5437"/>
        <v>0</v>
      </c>
      <c r="BJ2434" s="25"/>
      <c r="BK2434" s="36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</row>
    <row r="2435" spans="1:92" ht="46.8" x14ac:dyDescent="0.3">
      <c r="A2435" s="19" t="s">
        <v>1394</v>
      </c>
      <c r="B2435" s="50">
        <v>400</v>
      </c>
      <c r="C2435" s="51"/>
      <c r="D2435" s="51"/>
      <c r="E2435" s="14" t="s">
        <v>457</v>
      </c>
      <c r="F2435" s="18">
        <f>F2436</f>
        <v>43000</v>
      </c>
      <c r="G2435" s="18">
        <f t="shared" si="5437"/>
        <v>30079.5</v>
      </c>
      <c r="H2435" s="18">
        <f t="shared" si="5437"/>
        <v>29480.400000000001</v>
      </c>
      <c r="I2435" s="18">
        <f t="shared" si="5437"/>
        <v>0</v>
      </c>
      <c r="J2435" s="18">
        <f t="shared" si="5437"/>
        <v>0</v>
      </c>
      <c r="K2435" s="18">
        <f t="shared" si="5437"/>
        <v>0</v>
      </c>
      <c r="L2435" s="18">
        <f t="shared" si="5372"/>
        <v>43000</v>
      </c>
      <c r="M2435" s="18">
        <f t="shared" si="5373"/>
        <v>30079.5</v>
      </c>
      <c r="N2435" s="18">
        <f t="shared" si="5374"/>
        <v>29480.400000000001</v>
      </c>
      <c r="O2435" s="18">
        <f t="shared" si="5437"/>
        <v>0</v>
      </c>
      <c r="P2435" s="18">
        <f t="shared" si="5437"/>
        <v>0</v>
      </c>
      <c r="Q2435" s="18">
        <f t="shared" si="5437"/>
        <v>0</v>
      </c>
      <c r="R2435" s="18">
        <f t="shared" si="5380"/>
        <v>43000</v>
      </c>
      <c r="S2435" s="18">
        <f t="shared" si="5381"/>
        <v>30079.5</v>
      </c>
      <c r="T2435" s="18">
        <f t="shared" si="5382"/>
        <v>29480.400000000001</v>
      </c>
      <c r="U2435" s="18">
        <f t="shared" si="5437"/>
        <v>0</v>
      </c>
      <c r="V2435" s="18">
        <f t="shared" si="5437"/>
        <v>0</v>
      </c>
      <c r="W2435" s="18">
        <f t="shared" si="5437"/>
        <v>0</v>
      </c>
      <c r="X2435" s="18">
        <f t="shared" si="5383"/>
        <v>43000</v>
      </c>
      <c r="Y2435" s="18">
        <f t="shared" si="5384"/>
        <v>30079.5</v>
      </c>
      <c r="Z2435" s="18">
        <f t="shared" si="5385"/>
        <v>29480.400000000001</v>
      </c>
      <c r="AA2435" s="18">
        <f t="shared" si="5437"/>
        <v>0</v>
      </c>
      <c r="AB2435" s="18">
        <f t="shared" si="5437"/>
        <v>0</v>
      </c>
      <c r="AC2435" s="18">
        <f t="shared" si="5437"/>
        <v>0</v>
      </c>
      <c r="AD2435" s="18">
        <f t="shared" si="5386"/>
        <v>43000</v>
      </c>
      <c r="AE2435" s="18">
        <f t="shared" si="5387"/>
        <v>30079.5</v>
      </c>
      <c r="AF2435" s="18">
        <f t="shared" si="5388"/>
        <v>29480.400000000001</v>
      </c>
      <c r="AG2435" s="18">
        <f t="shared" si="5437"/>
        <v>0</v>
      </c>
      <c r="AH2435" s="18">
        <f t="shared" si="5376"/>
        <v>43000</v>
      </c>
      <c r="AI2435" s="18">
        <f t="shared" si="5377"/>
        <v>30079.5</v>
      </c>
      <c r="AJ2435" s="18">
        <f t="shared" si="5378"/>
        <v>29480.400000000001</v>
      </c>
      <c r="AK2435" s="18">
        <f t="shared" si="5437"/>
        <v>0</v>
      </c>
      <c r="AL2435" s="18">
        <f t="shared" si="5437"/>
        <v>0</v>
      </c>
      <c r="AM2435" s="18">
        <f t="shared" si="5437"/>
        <v>0</v>
      </c>
      <c r="AN2435" s="18">
        <f t="shared" si="5391"/>
        <v>43000</v>
      </c>
      <c r="AO2435" s="18">
        <f t="shared" si="5392"/>
        <v>30079.5</v>
      </c>
      <c r="AP2435" s="18">
        <f t="shared" si="5393"/>
        <v>29480.400000000001</v>
      </c>
      <c r="AQ2435" s="18">
        <f t="shared" si="5437"/>
        <v>0</v>
      </c>
      <c r="AR2435" s="18">
        <f t="shared" si="5394"/>
        <v>43000</v>
      </c>
      <c r="AS2435" s="18">
        <f t="shared" si="5437"/>
        <v>0</v>
      </c>
      <c r="AT2435" s="18">
        <f t="shared" si="5437"/>
        <v>0</v>
      </c>
      <c r="AU2435" s="18">
        <f t="shared" si="5437"/>
        <v>0</v>
      </c>
      <c r="AV2435" s="18">
        <f t="shared" si="5416"/>
        <v>43000</v>
      </c>
      <c r="AW2435" s="18">
        <f t="shared" si="5417"/>
        <v>30079.5</v>
      </c>
      <c r="AX2435" s="18">
        <f t="shared" si="5418"/>
        <v>29480.400000000001</v>
      </c>
      <c r="AY2435" s="18">
        <f t="shared" si="5437"/>
        <v>0</v>
      </c>
      <c r="AZ2435" s="18">
        <f t="shared" si="5437"/>
        <v>0</v>
      </c>
      <c r="BA2435" s="18">
        <f t="shared" si="5406"/>
        <v>43000</v>
      </c>
      <c r="BB2435" s="18">
        <f t="shared" si="5407"/>
        <v>30079.5</v>
      </c>
      <c r="BC2435" s="18">
        <f t="shared" si="5437"/>
        <v>0</v>
      </c>
      <c r="BD2435" s="18">
        <f t="shared" si="5437"/>
        <v>0</v>
      </c>
      <c r="BE2435" s="18">
        <f t="shared" si="5437"/>
        <v>0</v>
      </c>
      <c r="BF2435" s="18">
        <f t="shared" si="5396"/>
        <v>43000</v>
      </c>
      <c r="BG2435" s="18">
        <f t="shared" si="5397"/>
        <v>30079.5</v>
      </c>
      <c r="BH2435" s="18">
        <f t="shared" si="5398"/>
        <v>29480.400000000001</v>
      </c>
      <c r="BI2435" s="18">
        <f t="shared" si="5437"/>
        <v>0</v>
      </c>
      <c r="BJ2435" s="25"/>
      <c r="BK2435" s="36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</row>
    <row r="2436" spans="1:92" x14ac:dyDescent="0.3">
      <c r="A2436" s="19" t="s">
        <v>1394</v>
      </c>
      <c r="B2436" s="50">
        <v>410</v>
      </c>
      <c r="C2436" s="51"/>
      <c r="D2436" s="51"/>
      <c r="E2436" s="14" t="s">
        <v>470</v>
      </c>
      <c r="F2436" s="18">
        <f>F2437</f>
        <v>43000</v>
      </c>
      <c r="G2436" s="18">
        <f t="shared" si="5437"/>
        <v>30079.5</v>
      </c>
      <c r="H2436" s="18">
        <f t="shared" si="5437"/>
        <v>29480.400000000001</v>
      </c>
      <c r="I2436" s="18">
        <f t="shared" si="5437"/>
        <v>0</v>
      </c>
      <c r="J2436" s="18">
        <f t="shared" si="5437"/>
        <v>0</v>
      </c>
      <c r="K2436" s="18">
        <f t="shared" si="5437"/>
        <v>0</v>
      </c>
      <c r="L2436" s="18">
        <f t="shared" si="5372"/>
        <v>43000</v>
      </c>
      <c r="M2436" s="18">
        <f t="shared" si="5373"/>
        <v>30079.5</v>
      </c>
      <c r="N2436" s="18">
        <f t="shared" si="5374"/>
        <v>29480.400000000001</v>
      </c>
      <c r="O2436" s="18">
        <f t="shared" si="5437"/>
        <v>0</v>
      </c>
      <c r="P2436" s="18">
        <f t="shared" si="5437"/>
        <v>0</v>
      </c>
      <c r="Q2436" s="18">
        <f t="shared" si="5437"/>
        <v>0</v>
      </c>
      <c r="R2436" s="18">
        <f t="shared" si="5380"/>
        <v>43000</v>
      </c>
      <c r="S2436" s="18">
        <f t="shared" si="5381"/>
        <v>30079.5</v>
      </c>
      <c r="T2436" s="18">
        <f t="shared" si="5382"/>
        <v>29480.400000000001</v>
      </c>
      <c r="U2436" s="18">
        <f t="shared" si="5437"/>
        <v>0</v>
      </c>
      <c r="V2436" s="18">
        <f t="shared" si="5437"/>
        <v>0</v>
      </c>
      <c r="W2436" s="18">
        <f t="shared" si="5437"/>
        <v>0</v>
      </c>
      <c r="X2436" s="18">
        <f t="shared" si="5383"/>
        <v>43000</v>
      </c>
      <c r="Y2436" s="18">
        <f t="shared" si="5384"/>
        <v>30079.5</v>
      </c>
      <c r="Z2436" s="18">
        <f t="shared" si="5385"/>
        <v>29480.400000000001</v>
      </c>
      <c r="AA2436" s="18">
        <f t="shared" si="5437"/>
        <v>0</v>
      </c>
      <c r="AB2436" s="18">
        <f t="shared" si="5437"/>
        <v>0</v>
      </c>
      <c r="AC2436" s="18">
        <f t="shared" si="5437"/>
        <v>0</v>
      </c>
      <c r="AD2436" s="18">
        <f t="shared" si="5386"/>
        <v>43000</v>
      </c>
      <c r="AE2436" s="18">
        <f t="shared" si="5387"/>
        <v>30079.5</v>
      </c>
      <c r="AF2436" s="18">
        <f t="shared" si="5388"/>
        <v>29480.400000000001</v>
      </c>
      <c r="AG2436" s="18">
        <f t="shared" si="5437"/>
        <v>0</v>
      </c>
      <c r="AH2436" s="18">
        <f t="shared" si="5376"/>
        <v>43000</v>
      </c>
      <c r="AI2436" s="18">
        <f t="shared" si="5377"/>
        <v>30079.5</v>
      </c>
      <c r="AJ2436" s="18">
        <f t="shared" si="5378"/>
        <v>29480.400000000001</v>
      </c>
      <c r="AK2436" s="18">
        <f t="shared" si="5437"/>
        <v>0</v>
      </c>
      <c r="AL2436" s="18">
        <f t="shared" si="5437"/>
        <v>0</v>
      </c>
      <c r="AM2436" s="18">
        <f t="shared" si="5437"/>
        <v>0</v>
      </c>
      <c r="AN2436" s="18">
        <f t="shared" si="5391"/>
        <v>43000</v>
      </c>
      <c r="AO2436" s="18">
        <f t="shared" si="5392"/>
        <v>30079.5</v>
      </c>
      <c r="AP2436" s="18">
        <f t="shared" si="5393"/>
        <v>29480.400000000001</v>
      </c>
      <c r="AQ2436" s="18">
        <f t="shared" si="5437"/>
        <v>0</v>
      </c>
      <c r="AR2436" s="18">
        <f t="shared" si="5394"/>
        <v>43000</v>
      </c>
      <c r="AS2436" s="18">
        <f t="shared" si="5437"/>
        <v>0</v>
      </c>
      <c r="AT2436" s="18">
        <f t="shared" si="5437"/>
        <v>0</v>
      </c>
      <c r="AU2436" s="18">
        <f t="shared" si="5437"/>
        <v>0</v>
      </c>
      <c r="AV2436" s="18">
        <f t="shared" si="5416"/>
        <v>43000</v>
      </c>
      <c r="AW2436" s="18">
        <f t="shared" si="5417"/>
        <v>30079.5</v>
      </c>
      <c r="AX2436" s="18">
        <f t="shared" si="5418"/>
        <v>29480.400000000001</v>
      </c>
      <c r="AY2436" s="18">
        <f t="shared" si="5437"/>
        <v>0</v>
      </c>
      <c r="AZ2436" s="18">
        <f t="shared" si="5437"/>
        <v>0</v>
      </c>
      <c r="BA2436" s="18">
        <f t="shared" si="5406"/>
        <v>43000</v>
      </c>
      <c r="BB2436" s="18">
        <f t="shared" si="5407"/>
        <v>30079.5</v>
      </c>
      <c r="BC2436" s="18">
        <f t="shared" si="5437"/>
        <v>0</v>
      </c>
      <c r="BD2436" s="18">
        <f t="shared" si="5437"/>
        <v>0</v>
      </c>
      <c r="BE2436" s="18">
        <f t="shared" si="5437"/>
        <v>0</v>
      </c>
      <c r="BF2436" s="18">
        <f t="shared" si="5396"/>
        <v>43000</v>
      </c>
      <c r="BG2436" s="18">
        <f t="shared" si="5397"/>
        <v>30079.5</v>
      </c>
      <c r="BH2436" s="18">
        <f t="shared" si="5398"/>
        <v>29480.400000000001</v>
      </c>
      <c r="BI2436" s="18">
        <f t="shared" si="5437"/>
        <v>0</v>
      </c>
      <c r="BJ2436" s="25"/>
      <c r="BK2436" s="36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</row>
    <row r="2437" spans="1:92" x14ac:dyDescent="0.3">
      <c r="A2437" s="19" t="s">
        <v>1394</v>
      </c>
      <c r="B2437" s="50">
        <v>410</v>
      </c>
      <c r="C2437" s="51" t="s">
        <v>184</v>
      </c>
      <c r="D2437" s="51" t="s">
        <v>19</v>
      </c>
      <c r="E2437" s="14" t="s">
        <v>433</v>
      </c>
      <c r="F2437" s="18">
        <v>43000</v>
      </c>
      <c r="G2437" s="18">
        <v>30079.5</v>
      </c>
      <c r="H2437" s="18">
        <v>29480.400000000001</v>
      </c>
      <c r="I2437" s="18"/>
      <c r="J2437" s="18"/>
      <c r="K2437" s="18"/>
      <c r="L2437" s="18">
        <f t="shared" si="5372"/>
        <v>43000</v>
      </c>
      <c r="M2437" s="18">
        <f t="shared" si="5373"/>
        <v>30079.5</v>
      </c>
      <c r="N2437" s="18">
        <f t="shared" si="5374"/>
        <v>29480.400000000001</v>
      </c>
      <c r="O2437" s="18"/>
      <c r="P2437" s="18"/>
      <c r="Q2437" s="18"/>
      <c r="R2437" s="18">
        <f t="shared" si="5380"/>
        <v>43000</v>
      </c>
      <c r="S2437" s="18">
        <f t="shared" si="5381"/>
        <v>30079.5</v>
      </c>
      <c r="T2437" s="18">
        <f t="shared" si="5382"/>
        <v>29480.400000000001</v>
      </c>
      <c r="U2437" s="18"/>
      <c r="V2437" s="18"/>
      <c r="W2437" s="18"/>
      <c r="X2437" s="18">
        <f t="shared" si="5383"/>
        <v>43000</v>
      </c>
      <c r="Y2437" s="18">
        <f t="shared" si="5384"/>
        <v>30079.5</v>
      </c>
      <c r="Z2437" s="18">
        <f t="shared" si="5385"/>
        <v>29480.400000000001</v>
      </c>
      <c r="AA2437" s="18"/>
      <c r="AB2437" s="18"/>
      <c r="AC2437" s="18"/>
      <c r="AD2437" s="18">
        <f t="shared" si="5386"/>
        <v>43000</v>
      </c>
      <c r="AE2437" s="18">
        <f t="shared" si="5387"/>
        <v>30079.5</v>
      </c>
      <c r="AF2437" s="18">
        <f t="shared" si="5388"/>
        <v>29480.400000000001</v>
      </c>
      <c r="AG2437" s="18"/>
      <c r="AH2437" s="18">
        <f t="shared" ref="AH2437:AH2500" si="5438">AD2437+AG2437</f>
        <v>43000</v>
      </c>
      <c r="AI2437" s="18">
        <f t="shared" ref="AI2437:AI2500" si="5439">AE2437</f>
        <v>30079.5</v>
      </c>
      <c r="AJ2437" s="18">
        <f t="shared" ref="AJ2437:AJ2500" si="5440">AF2437</f>
        <v>29480.400000000001</v>
      </c>
      <c r="AK2437" s="18"/>
      <c r="AL2437" s="18"/>
      <c r="AM2437" s="18"/>
      <c r="AN2437" s="18">
        <f t="shared" si="5391"/>
        <v>43000</v>
      </c>
      <c r="AO2437" s="18">
        <f t="shared" si="5392"/>
        <v>30079.5</v>
      </c>
      <c r="AP2437" s="18">
        <f t="shared" si="5393"/>
        <v>29480.400000000001</v>
      </c>
      <c r="AQ2437" s="18"/>
      <c r="AR2437" s="18">
        <f t="shared" si="5394"/>
        <v>43000</v>
      </c>
      <c r="AS2437" s="18"/>
      <c r="AT2437" s="18"/>
      <c r="AU2437" s="18"/>
      <c r="AV2437" s="18">
        <f t="shared" si="5416"/>
        <v>43000</v>
      </c>
      <c r="AW2437" s="18">
        <f t="shared" si="5417"/>
        <v>30079.5</v>
      </c>
      <c r="AX2437" s="18">
        <f t="shared" si="5418"/>
        <v>29480.400000000001</v>
      </c>
      <c r="AY2437" s="18"/>
      <c r="AZ2437" s="18"/>
      <c r="BA2437" s="18">
        <f t="shared" si="5406"/>
        <v>43000</v>
      </c>
      <c r="BB2437" s="18">
        <f t="shared" si="5407"/>
        <v>30079.5</v>
      </c>
      <c r="BC2437" s="18"/>
      <c r="BD2437" s="18"/>
      <c r="BE2437" s="18"/>
      <c r="BF2437" s="18">
        <f t="shared" si="5396"/>
        <v>43000</v>
      </c>
      <c r="BG2437" s="18">
        <f t="shared" si="5397"/>
        <v>30079.5</v>
      </c>
      <c r="BH2437" s="18">
        <f t="shared" si="5398"/>
        <v>29480.400000000001</v>
      </c>
      <c r="BI2437" s="18"/>
      <c r="BJ2437" s="25"/>
      <c r="BK2437" s="36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</row>
    <row r="2438" spans="1:92" ht="31.2" x14ac:dyDescent="0.3">
      <c r="A2438" s="19" t="s">
        <v>1396</v>
      </c>
      <c r="B2438" s="19"/>
      <c r="C2438" s="14"/>
      <c r="D2438" s="51"/>
      <c r="E2438" s="14" t="s">
        <v>1397</v>
      </c>
      <c r="F2438" s="18">
        <f>F2439</f>
        <v>60500</v>
      </c>
      <c r="G2438" s="18">
        <f t="shared" ref="G2438:BI2440" si="5441">G2439</f>
        <v>68900</v>
      </c>
      <c r="H2438" s="18">
        <f t="shared" si="5441"/>
        <v>80000</v>
      </c>
      <c r="I2438" s="18">
        <f t="shared" si="5441"/>
        <v>0</v>
      </c>
      <c r="J2438" s="18">
        <f t="shared" si="5441"/>
        <v>-8356.2000000000007</v>
      </c>
      <c r="K2438" s="18">
        <f t="shared" si="5441"/>
        <v>0</v>
      </c>
      <c r="L2438" s="18">
        <f t="shared" si="5372"/>
        <v>60500</v>
      </c>
      <c r="M2438" s="18">
        <f t="shared" si="5373"/>
        <v>60543.8</v>
      </c>
      <c r="N2438" s="18">
        <f t="shared" si="5374"/>
        <v>80000</v>
      </c>
      <c r="O2438" s="18">
        <f t="shared" si="5441"/>
        <v>3770.5059999999999</v>
      </c>
      <c r="P2438" s="18">
        <f t="shared" si="5441"/>
        <v>0</v>
      </c>
      <c r="Q2438" s="18">
        <f t="shared" si="5441"/>
        <v>0</v>
      </c>
      <c r="R2438" s="18">
        <f t="shared" si="5380"/>
        <v>64270.506000000001</v>
      </c>
      <c r="S2438" s="18">
        <f t="shared" si="5381"/>
        <v>60543.8</v>
      </c>
      <c r="T2438" s="18">
        <f t="shared" si="5382"/>
        <v>80000</v>
      </c>
      <c r="U2438" s="18">
        <f t="shared" si="5441"/>
        <v>0</v>
      </c>
      <c r="V2438" s="18">
        <f t="shared" si="5441"/>
        <v>0</v>
      </c>
      <c r="W2438" s="18">
        <f t="shared" si="5441"/>
        <v>0</v>
      </c>
      <c r="X2438" s="18">
        <f t="shared" si="5383"/>
        <v>64270.506000000001</v>
      </c>
      <c r="Y2438" s="18">
        <f t="shared" si="5384"/>
        <v>60543.8</v>
      </c>
      <c r="Z2438" s="18">
        <f t="shared" si="5385"/>
        <v>80000</v>
      </c>
      <c r="AA2438" s="18">
        <f t="shared" si="5441"/>
        <v>-2353.636</v>
      </c>
      <c r="AB2438" s="18">
        <f t="shared" si="5441"/>
        <v>0</v>
      </c>
      <c r="AC2438" s="18">
        <f t="shared" si="5441"/>
        <v>0</v>
      </c>
      <c r="AD2438" s="18">
        <f t="shared" si="5386"/>
        <v>61916.87</v>
      </c>
      <c r="AE2438" s="18">
        <f t="shared" si="5387"/>
        <v>60543.8</v>
      </c>
      <c r="AF2438" s="18">
        <f t="shared" si="5388"/>
        <v>80000</v>
      </c>
      <c r="AG2438" s="18">
        <f t="shared" si="5441"/>
        <v>0</v>
      </c>
      <c r="AH2438" s="18">
        <f t="shared" si="5438"/>
        <v>61916.87</v>
      </c>
      <c r="AI2438" s="18">
        <f t="shared" si="5439"/>
        <v>60543.8</v>
      </c>
      <c r="AJ2438" s="18">
        <f t="shared" si="5440"/>
        <v>80000</v>
      </c>
      <c r="AK2438" s="18">
        <f t="shared" si="5441"/>
        <v>18000</v>
      </c>
      <c r="AL2438" s="18">
        <f t="shared" si="5441"/>
        <v>-18000</v>
      </c>
      <c r="AM2438" s="18">
        <f t="shared" si="5441"/>
        <v>0</v>
      </c>
      <c r="AN2438" s="18">
        <f t="shared" si="5391"/>
        <v>79916.87</v>
      </c>
      <c r="AO2438" s="18">
        <f t="shared" si="5392"/>
        <v>42543.8</v>
      </c>
      <c r="AP2438" s="18">
        <f t="shared" si="5393"/>
        <v>80000</v>
      </c>
      <c r="AQ2438" s="18">
        <f t="shared" si="5441"/>
        <v>0</v>
      </c>
      <c r="AR2438" s="18">
        <f t="shared" si="5394"/>
        <v>79916.87</v>
      </c>
      <c r="AS2438" s="18">
        <f t="shared" si="5441"/>
        <v>0</v>
      </c>
      <c r="AT2438" s="18">
        <f t="shared" si="5441"/>
        <v>0</v>
      </c>
      <c r="AU2438" s="18">
        <f t="shared" si="5441"/>
        <v>0</v>
      </c>
      <c r="AV2438" s="18">
        <f t="shared" si="5416"/>
        <v>79916.87</v>
      </c>
      <c r="AW2438" s="18">
        <f t="shared" si="5417"/>
        <v>42543.8</v>
      </c>
      <c r="AX2438" s="18">
        <f t="shared" si="5418"/>
        <v>80000</v>
      </c>
      <c r="AY2438" s="18">
        <f t="shared" si="5441"/>
        <v>0</v>
      </c>
      <c r="AZ2438" s="18">
        <f t="shared" si="5441"/>
        <v>0</v>
      </c>
      <c r="BA2438" s="18">
        <f t="shared" si="5406"/>
        <v>79916.87</v>
      </c>
      <c r="BB2438" s="18">
        <f t="shared" si="5407"/>
        <v>42543.8</v>
      </c>
      <c r="BC2438" s="18">
        <f t="shared" si="5441"/>
        <v>0</v>
      </c>
      <c r="BD2438" s="18">
        <f t="shared" si="5441"/>
        <v>0</v>
      </c>
      <c r="BE2438" s="18">
        <f t="shared" si="5441"/>
        <v>0</v>
      </c>
      <c r="BF2438" s="18">
        <f t="shared" si="5396"/>
        <v>79916.87</v>
      </c>
      <c r="BG2438" s="18">
        <f t="shared" si="5397"/>
        <v>42543.8</v>
      </c>
      <c r="BH2438" s="18">
        <f t="shared" si="5398"/>
        <v>80000</v>
      </c>
      <c r="BI2438" s="18">
        <f t="shared" si="5441"/>
        <v>0</v>
      </c>
      <c r="BJ2438" s="25"/>
      <c r="BK2438" s="36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</row>
    <row r="2439" spans="1:92" ht="46.8" x14ac:dyDescent="0.3">
      <c r="A2439" s="19" t="s">
        <v>1396</v>
      </c>
      <c r="B2439" s="50">
        <v>400</v>
      </c>
      <c r="C2439" s="51"/>
      <c r="D2439" s="51"/>
      <c r="E2439" s="14" t="s">
        <v>457</v>
      </c>
      <c r="F2439" s="18">
        <f>F2440</f>
        <v>60500</v>
      </c>
      <c r="G2439" s="18">
        <f t="shared" si="5441"/>
        <v>68900</v>
      </c>
      <c r="H2439" s="18">
        <f t="shared" si="5441"/>
        <v>80000</v>
      </c>
      <c r="I2439" s="18">
        <f t="shared" si="5441"/>
        <v>0</v>
      </c>
      <c r="J2439" s="18">
        <f t="shared" si="5441"/>
        <v>-8356.2000000000007</v>
      </c>
      <c r="K2439" s="18">
        <f t="shared" si="5441"/>
        <v>0</v>
      </c>
      <c r="L2439" s="18">
        <f t="shared" ref="L2439:L2507" si="5442">F2439+I2439</f>
        <v>60500</v>
      </c>
      <c r="M2439" s="18">
        <f t="shared" ref="M2439:M2507" si="5443">G2439+J2439</f>
        <v>60543.8</v>
      </c>
      <c r="N2439" s="18">
        <f t="shared" ref="N2439:N2507" si="5444">H2439+K2439</f>
        <v>80000</v>
      </c>
      <c r="O2439" s="18">
        <f t="shared" si="5441"/>
        <v>3770.5059999999999</v>
      </c>
      <c r="P2439" s="18">
        <f t="shared" si="5441"/>
        <v>0</v>
      </c>
      <c r="Q2439" s="18">
        <f t="shared" si="5441"/>
        <v>0</v>
      </c>
      <c r="R2439" s="18">
        <f t="shared" si="5380"/>
        <v>64270.506000000001</v>
      </c>
      <c r="S2439" s="18">
        <f t="shared" si="5381"/>
        <v>60543.8</v>
      </c>
      <c r="T2439" s="18">
        <f t="shared" si="5382"/>
        <v>80000</v>
      </c>
      <c r="U2439" s="18">
        <f t="shared" si="5441"/>
        <v>0</v>
      </c>
      <c r="V2439" s="18">
        <f t="shared" si="5441"/>
        <v>0</v>
      </c>
      <c r="W2439" s="18">
        <f t="shared" si="5441"/>
        <v>0</v>
      </c>
      <c r="X2439" s="18">
        <f t="shared" si="5383"/>
        <v>64270.506000000001</v>
      </c>
      <c r="Y2439" s="18">
        <f t="shared" si="5384"/>
        <v>60543.8</v>
      </c>
      <c r="Z2439" s="18">
        <f t="shared" si="5385"/>
        <v>80000</v>
      </c>
      <c r="AA2439" s="18">
        <f t="shared" si="5441"/>
        <v>-2353.636</v>
      </c>
      <c r="AB2439" s="18">
        <f t="shared" si="5441"/>
        <v>0</v>
      </c>
      <c r="AC2439" s="18">
        <f t="shared" si="5441"/>
        <v>0</v>
      </c>
      <c r="AD2439" s="18">
        <f t="shared" si="5386"/>
        <v>61916.87</v>
      </c>
      <c r="AE2439" s="18">
        <f t="shared" si="5387"/>
        <v>60543.8</v>
      </c>
      <c r="AF2439" s="18">
        <f t="shared" si="5388"/>
        <v>80000</v>
      </c>
      <c r="AG2439" s="18">
        <f t="shared" si="5441"/>
        <v>0</v>
      </c>
      <c r="AH2439" s="18">
        <f t="shared" si="5438"/>
        <v>61916.87</v>
      </c>
      <c r="AI2439" s="18">
        <f t="shared" si="5439"/>
        <v>60543.8</v>
      </c>
      <c r="AJ2439" s="18">
        <f t="shared" si="5440"/>
        <v>80000</v>
      </c>
      <c r="AK2439" s="18">
        <f t="shared" si="5441"/>
        <v>18000</v>
      </c>
      <c r="AL2439" s="18">
        <f t="shared" si="5441"/>
        <v>-18000</v>
      </c>
      <c r="AM2439" s="18">
        <f t="shared" si="5441"/>
        <v>0</v>
      </c>
      <c r="AN2439" s="18">
        <f t="shared" si="5391"/>
        <v>79916.87</v>
      </c>
      <c r="AO2439" s="18">
        <f t="shared" si="5392"/>
        <v>42543.8</v>
      </c>
      <c r="AP2439" s="18">
        <f t="shared" si="5393"/>
        <v>80000</v>
      </c>
      <c r="AQ2439" s="18">
        <f t="shared" si="5441"/>
        <v>0</v>
      </c>
      <c r="AR2439" s="18">
        <f t="shared" si="5394"/>
        <v>79916.87</v>
      </c>
      <c r="AS2439" s="18">
        <f t="shared" si="5441"/>
        <v>0</v>
      </c>
      <c r="AT2439" s="18">
        <f t="shared" si="5441"/>
        <v>0</v>
      </c>
      <c r="AU2439" s="18">
        <f t="shared" si="5441"/>
        <v>0</v>
      </c>
      <c r="AV2439" s="18">
        <f t="shared" si="5416"/>
        <v>79916.87</v>
      </c>
      <c r="AW2439" s="18">
        <f t="shared" si="5417"/>
        <v>42543.8</v>
      </c>
      <c r="AX2439" s="18">
        <f t="shared" si="5418"/>
        <v>80000</v>
      </c>
      <c r="AY2439" s="18">
        <f t="shared" si="5441"/>
        <v>0</v>
      </c>
      <c r="AZ2439" s="18">
        <f t="shared" si="5441"/>
        <v>0</v>
      </c>
      <c r="BA2439" s="18">
        <f t="shared" si="5406"/>
        <v>79916.87</v>
      </c>
      <c r="BB2439" s="18">
        <f t="shared" si="5407"/>
        <v>42543.8</v>
      </c>
      <c r="BC2439" s="18">
        <f t="shared" si="5441"/>
        <v>0</v>
      </c>
      <c r="BD2439" s="18">
        <f t="shared" si="5441"/>
        <v>0</v>
      </c>
      <c r="BE2439" s="18">
        <f t="shared" si="5441"/>
        <v>0</v>
      </c>
      <c r="BF2439" s="18">
        <f t="shared" si="5396"/>
        <v>79916.87</v>
      </c>
      <c r="BG2439" s="18">
        <f t="shared" si="5397"/>
        <v>42543.8</v>
      </c>
      <c r="BH2439" s="18">
        <f t="shared" si="5398"/>
        <v>80000</v>
      </c>
      <c r="BI2439" s="18">
        <f t="shared" si="5441"/>
        <v>0</v>
      </c>
      <c r="BJ2439" s="25"/>
      <c r="BK2439" s="36"/>
    </row>
    <row r="2440" spans="1:92" x14ac:dyDescent="0.3">
      <c r="A2440" s="19" t="s">
        <v>1396</v>
      </c>
      <c r="B2440" s="50">
        <v>410</v>
      </c>
      <c r="C2440" s="51"/>
      <c r="D2440" s="51"/>
      <c r="E2440" s="14" t="s">
        <v>470</v>
      </c>
      <c r="F2440" s="18">
        <f>F2441</f>
        <v>60500</v>
      </c>
      <c r="G2440" s="18">
        <f t="shared" si="5441"/>
        <v>68900</v>
      </c>
      <c r="H2440" s="18">
        <f t="shared" si="5441"/>
        <v>80000</v>
      </c>
      <c r="I2440" s="18">
        <f t="shared" si="5441"/>
        <v>0</v>
      </c>
      <c r="J2440" s="18">
        <f t="shared" si="5441"/>
        <v>-8356.2000000000007</v>
      </c>
      <c r="K2440" s="18">
        <f t="shared" si="5441"/>
        <v>0</v>
      </c>
      <c r="L2440" s="18">
        <f t="shared" si="5442"/>
        <v>60500</v>
      </c>
      <c r="M2440" s="18">
        <f t="shared" si="5443"/>
        <v>60543.8</v>
      </c>
      <c r="N2440" s="18">
        <f t="shared" si="5444"/>
        <v>80000</v>
      </c>
      <c r="O2440" s="18">
        <f t="shared" si="5441"/>
        <v>3770.5059999999999</v>
      </c>
      <c r="P2440" s="18">
        <f t="shared" si="5441"/>
        <v>0</v>
      </c>
      <c r="Q2440" s="18">
        <f t="shared" si="5441"/>
        <v>0</v>
      </c>
      <c r="R2440" s="18">
        <f t="shared" si="5380"/>
        <v>64270.506000000001</v>
      </c>
      <c r="S2440" s="18">
        <f t="shared" si="5381"/>
        <v>60543.8</v>
      </c>
      <c r="T2440" s="18">
        <f t="shared" si="5382"/>
        <v>80000</v>
      </c>
      <c r="U2440" s="18">
        <f t="shared" si="5441"/>
        <v>0</v>
      </c>
      <c r="V2440" s="18">
        <f t="shared" si="5441"/>
        <v>0</v>
      </c>
      <c r="W2440" s="18">
        <f t="shared" si="5441"/>
        <v>0</v>
      </c>
      <c r="X2440" s="18">
        <f t="shared" si="5383"/>
        <v>64270.506000000001</v>
      </c>
      <c r="Y2440" s="18">
        <f t="shared" si="5384"/>
        <v>60543.8</v>
      </c>
      <c r="Z2440" s="18">
        <f t="shared" si="5385"/>
        <v>80000</v>
      </c>
      <c r="AA2440" s="18">
        <f t="shared" si="5441"/>
        <v>-2353.636</v>
      </c>
      <c r="AB2440" s="18">
        <f t="shared" si="5441"/>
        <v>0</v>
      </c>
      <c r="AC2440" s="18">
        <f t="shared" si="5441"/>
        <v>0</v>
      </c>
      <c r="AD2440" s="18">
        <f t="shared" si="5386"/>
        <v>61916.87</v>
      </c>
      <c r="AE2440" s="18">
        <f t="shared" si="5387"/>
        <v>60543.8</v>
      </c>
      <c r="AF2440" s="18">
        <f t="shared" si="5388"/>
        <v>80000</v>
      </c>
      <c r="AG2440" s="18">
        <f t="shared" si="5441"/>
        <v>0</v>
      </c>
      <c r="AH2440" s="18">
        <f t="shared" si="5438"/>
        <v>61916.87</v>
      </c>
      <c r="AI2440" s="18">
        <f t="shared" si="5439"/>
        <v>60543.8</v>
      </c>
      <c r="AJ2440" s="18">
        <f t="shared" si="5440"/>
        <v>80000</v>
      </c>
      <c r="AK2440" s="18">
        <f t="shared" si="5441"/>
        <v>18000</v>
      </c>
      <c r="AL2440" s="18">
        <f t="shared" si="5441"/>
        <v>-18000</v>
      </c>
      <c r="AM2440" s="18">
        <f t="shared" si="5441"/>
        <v>0</v>
      </c>
      <c r="AN2440" s="18">
        <f t="shared" si="5391"/>
        <v>79916.87</v>
      </c>
      <c r="AO2440" s="18">
        <f t="shared" si="5392"/>
        <v>42543.8</v>
      </c>
      <c r="AP2440" s="18">
        <f t="shared" si="5393"/>
        <v>80000</v>
      </c>
      <c r="AQ2440" s="18">
        <f t="shared" si="5441"/>
        <v>0</v>
      </c>
      <c r="AR2440" s="18">
        <f t="shared" si="5394"/>
        <v>79916.87</v>
      </c>
      <c r="AS2440" s="18">
        <f t="shared" si="5441"/>
        <v>0</v>
      </c>
      <c r="AT2440" s="18">
        <f t="shared" si="5441"/>
        <v>0</v>
      </c>
      <c r="AU2440" s="18">
        <f t="shared" si="5441"/>
        <v>0</v>
      </c>
      <c r="AV2440" s="18">
        <f t="shared" si="5416"/>
        <v>79916.87</v>
      </c>
      <c r="AW2440" s="18">
        <f t="shared" si="5417"/>
        <v>42543.8</v>
      </c>
      <c r="AX2440" s="18">
        <f t="shared" si="5418"/>
        <v>80000</v>
      </c>
      <c r="AY2440" s="18">
        <f t="shared" si="5441"/>
        <v>0</v>
      </c>
      <c r="AZ2440" s="18">
        <f t="shared" si="5441"/>
        <v>0</v>
      </c>
      <c r="BA2440" s="18">
        <f t="shared" si="5406"/>
        <v>79916.87</v>
      </c>
      <c r="BB2440" s="18">
        <f t="shared" si="5407"/>
        <v>42543.8</v>
      </c>
      <c r="BC2440" s="18">
        <f t="shared" si="5441"/>
        <v>0</v>
      </c>
      <c r="BD2440" s="18">
        <f t="shared" si="5441"/>
        <v>0</v>
      </c>
      <c r="BE2440" s="18">
        <f t="shared" si="5441"/>
        <v>0</v>
      </c>
      <c r="BF2440" s="18">
        <f t="shared" si="5396"/>
        <v>79916.87</v>
      </c>
      <c r="BG2440" s="18">
        <f t="shared" si="5397"/>
        <v>42543.8</v>
      </c>
      <c r="BH2440" s="18">
        <f t="shared" si="5398"/>
        <v>80000</v>
      </c>
      <c r="BI2440" s="18">
        <f t="shared" si="5441"/>
        <v>0</v>
      </c>
      <c r="BJ2440" s="25"/>
      <c r="BK2440" s="36"/>
    </row>
    <row r="2441" spans="1:92" x14ac:dyDescent="0.3">
      <c r="A2441" s="19" t="s">
        <v>1396</v>
      </c>
      <c r="B2441" s="50">
        <v>410</v>
      </c>
      <c r="C2441" s="51" t="s">
        <v>184</v>
      </c>
      <c r="D2441" s="51" t="s">
        <v>19</v>
      </c>
      <c r="E2441" s="14" t="s">
        <v>433</v>
      </c>
      <c r="F2441" s="18">
        <v>60500</v>
      </c>
      <c r="G2441" s="18">
        <v>68900</v>
      </c>
      <c r="H2441" s="18">
        <v>80000</v>
      </c>
      <c r="I2441" s="18"/>
      <c r="J2441" s="18">
        <v>-8356.2000000000007</v>
      </c>
      <c r="K2441" s="18"/>
      <c r="L2441" s="18">
        <f t="shared" si="5442"/>
        <v>60500</v>
      </c>
      <c r="M2441" s="18">
        <f t="shared" si="5443"/>
        <v>60543.8</v>
      </c>
      <c r="N2441" s="18">
        <f t="shared" si="5444"/>
        <v>80000</v>
      </c>
      <c r="O2441" s="18">
        <v>3770.5059999999999</v>
      </c>
      <c r="P2441" s="18"/>
      <c r="Q2441" s="18"/>
      <c r="R2441" s="18">
        <f t="shared" si="5380"/>
        <v>64270.506000000001</v>
      </c>
      <c r="S2441" s="18">
        <f t="shared" si="5381"/>
        <v>60543.8</v>
      </c>
      <c r="T2441" s="18">
        <f t="shared" si="5382"/>
        <v>80000</v>
      </c>
      <c r="U2441" s="18"/>
      <c r="V2441" s="18"/>
      <c r="W2441" s="18"/>
      <c r="X2441" s="18">
        <f t="shared" si="5383"/>
        <v>64270.506000000001</v>
      </c>
      <c r="Y2441" s="18">
        <f t="shared" si="5384"/>
        <v>60543.8</v>
      </c>
      <c r="Z2441" s="18">
        <f t="shared" si="5385"/>
        <v>80000</v>
      </c>
      <c r="AA2441" s="18">
        <v>-2353.636</v>
      </c>
      <c r="AB2441" s="18"/>
      <c r="AC2441" s="18"/>
      <c r="AD2441" s="18">
        <f t="shared" si="5386"/>
        <v>61916.87</v>
      </c>
      <c r="AE2441" s="18">
        <f t="shared" si="5387"/>
        <v>60543.8</v>
      </c>
      <c r="AF2441" s="18">
        <f t="shared" si="5388"/>
        <v>80000</v>
      </c>
      <c r="AG2441" s="18"/>
      <c r="AH2441" s="18">
        <f t="shared" si="5438"/>
        <v>61916.87</v>
      </c>
      <c r="AI2441" s="18">
        <f t="shared" si="5439"/>
        <v>60543.8</v>
      </c>
      <c r="AJ2441" s="18">
        <f t="shared" si="5440"/>
        <v>80000</v>
      </c>
      <c r="AK2441" s="18">
        <v>18000</v>
      </c>
      <c r="AL2441" s="18">
        <v>-18000</v>
      </c>
      <c r="AM2441" s="18"/>
      <c r="AN2441" s="18">
        <f t="shared" si="5391"/>
        <v>79916.87</v>
      </c>
      <c r="AO2441" s="18">
        <f t="shared" si="5392"/>
        <v>42543.8</v>
      </c>
      <c r="AP2441" s="18">
        <f t="shared" si="5393"/>
        <v>80000</v>
      </c>
      <c r="AQ2441" s="18"/>
      <c r="AR2441" s="18">
        <f t="shared" si="5394"/>
        <v>79916.87</v>
      </c>
      <c r="AS2441" s="18"/>
      <c r="AT2441" s="18"/>
      <c r="AU2441" s="18"/>
      <c r="AV2441" s="18">
        <f t="shared" si="5416"/>
        <v>79916.87</v>
      </c>
      <c r="AW2441" s="18">
        <f t="shared" si="5417"/>
        <v>42543.8</v>
      </c>
      <c r="AX2441" s="18">
        <f t="shared" si="5418"/>
        <v>80000</v>
      </c>
      <c r="AY2441" s="18"/>
      <c r="AZ2441" s="18"/>
      <c r="BA2441" s="18">
        <f t="shared" si="5406"/>
        <v>79916.87</v>
      </c>
      <c r="BB2441" s="18">
        <f t="shared" si="5407"/>
        <v>42543.8</v>
      </c>
      <c r="BC2441" s="18"/>
      <c r="BD2441" s="18"/>
      <c r="BE2441" s="18"/>
      <c r="BF2441" s="18">
        <f t="shared" si="5396"/>
        <v>79916.87</v>
      </c>
      <c r="BG2441" s="18">
        <f t="shared" si="5397"/>
        <v>42543.8</v>
      </c>
      <c r="BH2441" s="18">
        <f t="shared" si="5398"/>
        <v>80000</v>
      </c>
      <c r="BI2441" s="18"/>
      <c r="BJ2441" s="25"/>
      <c r="BK2441" s="36">
        <v>109</v>
      </c>
    </row>
    <row r="2442" spans="1:92" x14ac:dyDescent="0.3">
      <c r="A2442" s="19" t="s">
        <v>1398</v>
      </c>
      <c r="B2442" s="19"/>
      <c r="C2442" s="14"/>
      <c r="D2442" s="51"/>
      <c r="E2442" s="14" t="s">
        <v>1203</v>
      </c>
      <c r="F2442" s="18">
        <f>F2443</f>
        <v>83661.2</v>
      </c>
      <c r="G2442" s="18">
        <f t="shared" ref="G2442:BI2444" si="5445">G2443</f>
        <v>0</v>
      </c>
      <c r="H2442" s="18">
        <f t="shared" si="5445"/>
        <v>0</v>
      </c>
      <c r="I2442" s="18">
        <f t="shared" si="5445"/>
        <v>-8013.6</v>
      </c>
      <c r="J2442" s="18">
        <f t="shared" si="5445"/>
        <v>0</v>
      </c>
      <c r="K2442" s="18">
        <f t="shared" si="5445"/>
        <v>0</v>
      </c>
      <c r="L2442" s="18">
        <f t="shared" si="5442"/>
        <v>75647.599999999991</v>
      </c>
      <c r="M2442" s="18">
        <f t="shared" si="5443"/>
        <v>0</v>
      </c>
      <c r="N2442" s="18">
        <f t="shared" si="5444"/>
        <v>0</v>
      </c>
      <c r="O2442" s="18">
        <f t="shared" si="5445"/>
        <v>0</v>
      </c>
      <c r="P2442" s="18">
        <f t="shared" si="5445"/>
        <v>0</v>
      </c>
      <c r="Q2442" s="18">
        <f t="shared" si="5445"/>
        <v>0</v>
      </c>
      <c r="R2442" s="18">
        <f t="shared" si="5380"/>
        <v>75647.599999999991</v>
      </c>
      <c r="S2442" s="18">
        <f t="shared" si="5381"/>
        <v>0</v>
      </c>
      <c r="T2442" s="18">
        <f t="shared" si="5382"/>
        <v>0</v>
      </c>
      <c r="U2442" s="18">
        <f t="shared" si="5445"/>
        <v>0</v>
      </c>
      <c r="V2442" s="18">
        <f t="shared" si="5445"/>
        <v>0</v>
      </c>
      <c r="W2442" s="18">
        <f t="shared" si="5445"/>
        <v>0</v>
      </c>
      <c r="X2442" s="18">
        <f t="shared" si="5383"/>
        <v>75647.599999999991</v>
      </c>
      <c r="Y2442" s="18">
        <f t="shared" si="5384"/>
        <v>0</v>
      </c>
      <c r="Z2442" s="18">
        <f t="shared" si="5385"/>
        <v>0</v>
      </c>
      <c r="AA2442" s="18">
        <f t="shared" si="5445"/>
        <v>0</v>
      </c>
      <c r="AB2442" s="18">
        <f t="shared" si="5445"/>
        <v>0</v>
      </c>
      <c r="AC2442" s="18">
        <f t="shared" si="5445"/>
        <v>0</v>
      </c>
      <c r="AD2442" s="18">
        <f t="shared" si="5386"/>
        <v>75647.599999999991</v>
      </c>
      <c r="AE2442" s="18">
        <f t="shared" si="5387"/>
        <v>0</v>
      </c>
      <c r="AF2442" s="18">
        <f t="shared" si="5388"/>
        <v>0</v>
      </c>
      <c r="AG2442" s="18">
        <f t="shared" si="5445"/>
        <v>2353.6</v>
      </c>
      <c r="AH2442" s="18">
        <f t="shared" si="5438"/>
        <v>78001.2</v>
      </c>
      <c r="AI2442" s="18">
        <f t="shared" si="5439"/>
        <v>0</v>
      </c>
      <c r="AJ2442" s="18">
        <f t="shared" si="5440"/>
        <v>0</v>
      </c>
      <c r="AK2442" s="18">
        <f t="shared" si="5445"/>
        <v>0</v>
      </c>
      <c r="AL2442" s="18">
        <f t="shared" si="5445"/>
        <v>0</v>
      </c>
      <c r="AM2442" s="18">
        <f t="shared" si="5445"/>
        <v>0</v>
      </c>
      <c r="AN2442" s="18">
        <f t="shared" si="5391"/>
        <v>78001.2</v>
      </c>
      <c r="AO2442" s="18">
        <f t="shared" si="5392"/>
        <v>0</v>
      </c>
      <c r="AP2442" s="18">
        <f t="shared" si="5393"/>
        <v>0</v>
      </c>
      <c r="AQ2442" s="18">
        <f t="shared" si="5445"/>
        <v>0</v>
      </c>
      <c r="AR2442" s="18">
        <f t="shared" si="5394"/>
        <v>78001.2</v>
      </c>
      <c r="AS2442" s="18">
        <f t="shared" si="5445"/>
        <v>0</v>
      </c>
      <c r="AT2442" s="18">
        <f t="shared" si="5445"/>
        <v>0</v>
      </c>
      <c r="AU2442" s="18">
        <f t="shared" si="5445"/>
        <v>0</v>
      </c>
      <c r="AV2442" s="18">
        <f t="shared" si="5416"/>
        <v>78001.2</v>
      </c>
      <c r="AW2442" s="18">
        <f t="shared" si="5417"/>
        <v>0</v>
      </c>
      <c r="AX2442" s="18">
        <f t="shared" si="5418"/>
        <v>0</v>
      </c>
      <c r="AY2442" s="18">
        <f t="shared" si="5445"/>
        <v>0</v>
      </c>
      <c r="AZ2442" s="18">
        <f t="shared" si="5445"/>
        <v>0</v>
      </c>
      <c r="BA2442" s="18">
        <f t="shared" si="5406"/>
        <v>78001.2</v>
      </c>
      <c r="BB2442" s="18">
        <f t="shared" si="5407"/>
        <v>0</v>
      </c>
      <c r="BC2442" s="18">
        <f t="shared" si="5445"/>
        <v>0</v>
      </c>
      <c r="BD2442" s="18">
        <f t="shared" si="5445"/>
        <v>0</v>
      </c>
      <c r="BE2442" s="18">
        <f t="shared" si="5445"/>
        <v>0</v>
      </c>
      <c r="BF2442" s="18">
        <f t="shared" si="5396"/>
        <v>78001.2</v>
      </c>
      <c r="BG2442" s="18">
        <f t="shared" si="5397"/>
        <v>0</v>
      </c>
      <c r="BH2442" s="18">
        <f t="shared" si="5398"/>
        <v>0</v>
      </c>
      <c r="BI2442" s="18">
        <f t="shared" si="5445"/>
        <v>0</v>
      </c>
      <c r="BJ2442" s="25"/>
      <c r="BK2442" s="36"/>
    </row>
    <row r="2443" spans="1:92" ht="46.8" x14ac:dyDescent="0.3">
      <c r="A2443" s="19" t="s">
        <v>1398</v>
      </c>
      <c r="B2443" s="50">
        <v>400</v>
      </c>
      <c r="C2443" s="51"/>
      <c r="D2443" s="51"/>
      <c r="E2443" s="14" t="s">
        <v>457</v>
      </c>
      <c r="F2443" s="18">
        <f>F2444</f>
        <v>83661.2</v>
      </c>
      <c r="G2443" s="18">
        <f t="shared" si="5445"/>
        <v>0</v>
      </c>
      <c r="H2443" s="18">
        <f t="shared" si="5445"/>
        <v>0</v>
      </c>
      <c r="I2443" s="18">
        <f t="shared" si="5445"/>
        <v>-8013.6</v>
      </c>
      <c r="J2443" s="18">
        <f t="shared" si="5445"/>
        <v>0</v>
      </c>
      <c r="K2443" s="18">
        <f t="shared" si="5445"/>
        <v>0</v>
      </c>
      <c r="L2443" s="18">
        <f t="shared" si="5442"/>
        <v>75647.599999999991</v>
      </c>
      <c r="M2443" s="18">
        <f t="shared" si="5443"/>
        <v>0</v>
      </c>
      <c r="N2443" s="18">
        <f t="shared" si="5444"/>
        <v>0</v>
      </c>
      <c r="O2443" s="18">
        <f t="shared" si="5445"/>
        <v>0</v>
      </c>
      <c r="P2443" s="18">
        <f t="shared" si="5445"/>
        <v>0</v>
      </c>
      <c r="Q2443" s="18">
        <f t="shared" si="5445"/>
        <v>0</v>
      </c>
      <c r="R2443" s="18">
        <f t="shared" ref="R2443:R2511" si="5446">L2443+O2443</f>
        <v>75647.599999999991</v>
      </c>
      <c r="S2443" s="18">
        <f t="shared" ref="S2443:S2511" si="5447">M2443+P2443</f>
        <v>0</v>
      </c>
      <c r="T2443" s="18">
        <f t="shared" ref="T2443:T2511" si="5448">N2443+Q2443</f>
        <v>0</v>
      </c>
      <c r="U2443" s="18">
        <f t="shared" si="5445"/>
        <v>0</v>
      </c>
      <c r="V2443" s="18">
        <f t="shared" si="5445"/>
        <v>0</v>
      </c>
      <c r="W2443" s="18">
        <f t="shared" si="5445"/>
        <v>0</v>
      </c>
      <c r="X2443" s="18">
        <f t="shared" ref="X2443:X2511" si="5449">R2443+U2443</f>
        <v>75647.599999999991</v>
      </c>
      <c r="Y2443" s="18">
        <f t="shared" ref="Y2443:Y2511" si="5450">S2443+V2443</f>
        <v>0</v>
      </c>
      <c r="Z2443" s="18">
        <f t="shared" ref="Z2443:Z2511" si="5451">T2443+W2443</f>
        <v>0</v>
      </c>
      <c r="AA2443" s="18">
        <f t="shared" si="5445"/>
        <v>0</v>
      </c>
      <c r="AB2443" s="18">
        <f t="shared" si="5445"/>
        <v>0</v>
      </c>
      <c r="AC2443" s="18">
        <f t="shared" si="5445"/>
        <v>0</v>
      </c>
      <c r="AD2443" s="18">
        <f t="shared" ref="AD2443:AD2511" si="5452">X2443+AA2443</f>
        <v>75647.599999999991</v>
      </c>
      <c r="AE2443" s="18">
        <f t="shared" ref="AE2443:AE2511" si="5453">Y2443+AB2443</f>
        <v>0</v>
      </c>
      <c r="AF2443" s="18">
        <f t="shared" ref="AF2443:AF2511" si="5454">Z2443+AC2443</f>
        <v>0</v>
      </c>
      <c r="AG2443" s="18">
        <f t="shared" si="5445"/>
        <v>2353.6</v>
      </c>
      <c r="AH2443" s="18">
        <f t="shared" si="5438"/>
        <v>78001.2</v>
      </c>
      <c r="AI2443" s="18">
        <f t="shared" si="5439"/>
        <v>0</v>
      </c>
      <c r="AJ2443" s="18">
        <f t="shared" si="5440"/>
        <v>0</v>
      </c>
      <c r="AK2443" s="18">
        <f t="shared" si="5445"/>
        <v>0</v>
      </c>
      <c r="AL2443" s="18">
        <f t="shared" si="5445"/>
        <v>0</v>
      </c>
      <c r="AM2443" s="18">
        <f t="shared" si="5445"/>
        <v>0</v>
      </c>
      <c r="AN2443" s="18">
        <f t="shared" si="5391"/>
        <v>78001.2</v>
      </c>
      <c r="AO2443" s="18">
        <f t="shared" si="5392"/>
        <v>0</v>
      </c>
      <c r="AP2443" s="18">
        <f t="shared" si="5393"/>
        <v>0</v>
      </c>
      <c r="AQ2443" s="18">
        <f t="shared" si="5445"/>
        <v>0</v>
      </c>
      <c r="AR2443" s="18">
        <f t="shared" si="5394"/>
        <v>78001.2</v>
      </c>
      <c r="AS2443" s="18">
        <f t="shared" si="5445"/>
        <v>0</v>
      </c>
      <c r="AT2443" s="18">
        <f t="shared" si="5445"/>
        <v>0</v>
      </c>
      <c r="AU2443" s="18">
        <f t="shared" si="5445"/>
        <v>0</v>
      </c>
      <c r="AV2443" s="18">
        <f t="shared" si="5416"/>
        <v>78001.2</v>
      </c>
      <c r="AW2443" s="18">
        <f t="shared" si="5417"/>
        <v>0</v>
      </c>
      <c r="AX2443" s="18">
        <f t="shared" si="5418"/>
        <v>0</v>
      </c>
      <c r="AY2443" s="18">
        <f t="shared" si="5445"/>
        <v>0</v>
      </c>
      <c r="AZ2443" s="18">
        <f t="shared" si="5445"/>
        <v>0</v>
      </c>
      <c r="BA2443" s="18">
        <f t="shared" si="5406"/>
        <v>78001.2</v>
      </c>
      <c r="BB2443" s="18">
        <f t="shared" si="5407"/>
        <v>0</v>
      </c>
      <c r="BC2443" s="18">
        <f t="shared" si="5445"/>
        <v>0</v>
      </c>
      <c r="BD2443" s="18">
        <f t="shared" si="5445"/>
        <v>0</v>
      </c>
      <c r="BE2443" s="18">
        <f t="shared" si="5445"/>
        <v>0</v>
      </c>
      <c r="BF2443" s="18">
        <f t="shared" si="5396"/>
        <v>78001.2</v>
      </c>
      <c r="BG2443" s="18">
        <f t="shared" si="5397"/>
        <v>0</v>
      </c>
      <c r="BH2443" s="18">
        <f t="shared" si="5398"/>
        <v>0</v>
      </c>
      <c r="BI2443" s="18">
        <f t="shared" si="5445"/>
        <v>0</v>
      </c>
      <c r="BJ2443" s="25"/>
      <c r="BK2443" s="36"/>
    </row>
    <row r="2444" spans="1:92" x14ac:dyDescent="0.3">
      <c r="A2444" s="19" t="s">
        <v>1398</v>
      </c>
      <c r="B2444" s="50">
        <v>410</v>
      </c>
      <c r="C2444" s="51"/>
      <c r="D2444" s="51"/>
      <c r="E2444" s="14" t="s">
        <v>470</v>
      </c>
      <c r="F2444" s="18">
        <f>F2445</f>
        <v>83661.2</v>
      </c>
      <c r="G2444" s="18">
        <f t="shared" si="5445"/>
        <v>0</v>
      </c>
      <c r="H2444" s="18">
        <f t="shared" si="5445"/>
        <v>0</v>
      </c>
      <c r="I2444" s="18">
        <f t="shared" si="5445"/>
        <v>-8013.6</v>
      </c>
      <c r="J2444" s="18">
        <f t="shared" si="5445"/>
        <v>0</v>
      </c>
      <c r="K2444" s="18">
        <f t="shared" si="5445"/>
        <v>0</v>
      </c>
      <c r="L2444" s="18">
        <f t="shared" si="5442"/>
        <v>75647.599999999991</v>
      </c>
      <c r="M2444" s="18">
        <f t="shared" si="5443"/>
        <v>0</v>
      </c>
      <c r="N2444" s="18">
        <f t="shared" si="5444"/>
        <v>0</v>
      </c>
      <c r="O2444" s="18">
        <f t="shared" si="5445"/>
        <v>0</v>
      </c>
      <c r="P2444" s="18">
        <f t="shared" si="5445"/>
        <v>0</v>
      </c>
      <c r="Q2444" s="18">
        <f t="shared" si="5445"/>
        <v>0</v>
      </c>
      <c r="R2444" s="18">
        <f t="shared" si="5446"/>
        <v>75647.599999999991</v>
      </c>
      <c r="S2444" s="18">
        <f t="shared" si="5447"/>
        <v>0</v>
      </c>
      <c r="T2444" s="18">
        <f t="shared" si="5448"/>
        <v>0</v>
      </c>
      <c r="U2444" s="18">
        <f t="shared" si="5445"/>
        <v>0</v>
      </c>
      <c r="V2444" s="18">
        <f t="shared" si="5445"/>
        <v>0</v>
      </c>
      <c r="W2444" s="18">
        <f t="shared" si="5445"/>
        <v>0</v>
      </c>
      <c r="X2444" s="18">
        <f t="shared" si="5449"/>
        <v>75647.599999999991</v>
      </c>
      <c r="Y2444" s="18">
        <f t="shared" si="5450"/>
        <v>0</v>
      </c>
      <c r="Z2444" s="18">
        <f t="shared" si="5451"/>
        <v>0</v>
      </c>
      <c r="AA2444" s="18">
        <f t="shared" si="5445"/>
        <v>0</v>
      </c>
      <c r="AB2444" s="18">
        <f t="shared" si="5445"/>
        <v>0</v>
      </c>
      <c r="AC2444" s="18">
        <f t="shared" si="5445"/>
        <v>0</v>
      </c>
      <c r="AD2444" s="18">
        <f t="shared" si="5452"/>
        <v>75647.599999999991</v>
      </c>
      <c r="AE2444" s="18">
        <f t="shared" si="5453"/>
        <v>0</v>
      </c>
      <c r="AF2444" s="18">
        <f t="shared" si="5454"/>
        <v>0</v>
      </c>
      <c r="AG2444" s="18">
        <f t="shared" si="5445"/>
        <v>2353.6</v>
      </c>
      <c r="AH2444" s="18">
        <f t="shared" si="5438"/>
        <v>78001.2</v>
      </c>
      <c r="AI2444" s="18">
        <f t="shared" si="5439"/>
        <v>0</v>
      </c>
      <c r="AJ2444" s="18">
        <f t="shared" si="5440"/>
        <v>0</v>
      </c>
      <c r="AK2444" s="18">
        <f t="shared" si="5445"/>
        <v>0</v>
      </c>
      <c r="AL2444" s="18">
        <f t="shared" si="5445"/>
        <v>0</v>
      </c>
      <c r="AM2444" s="18">
        <f t="shared" si="5445"/>
        <v>0</v>
      </c>
      <c r="AN2444" s="18">
        <f t="shared" si="5391"/>
        <v>78001.2</v>
      </c>
      <c r="AO2444" s="18">
        <f t="shared" si="5392"/>
        <v>0</v>
      </c>
      <c r="AP2444" s="18">
        <f t="shared" si="5393"/>
        <v>0</v>
      </c>
      <c r="AQ2444" s="18">
        <f t="shared" si="5445"/>
        <v>0</v>
      </c>
      <c r="AR2444" s="18">
        <f t="shared" si="5394"/>
        <v>78001.2</v>
      </c>
      <c r="AS2444" s="18">
        <f t="shared" si="5445"/>
        <v>0</v>
      </c>
      <c r="AT2444" s="18">
        <f t="shared" si="5445"/>
        <v>0</v>
      </c>
      <c r="AU2444" s="18">
        <f t="shared" si="5445"/>
        <v>0</v>
      </c>
      <c r="AV2444" s="18">
        <f t="shared" si="5416"/>
        <v>78001.2</v>
      </c>
      <c r="AW2444" s="18">
        <f t="shared" si="5417"/>
        <v>0</v>
      </c>
      <c r="AX2444" s="18">
        <f t="shared" si="5418"/>
        <v>0</v>
      </c>
      <c r="AY2444" s="18">
        <f t="shared" si="5445"/>
        <v>0</v>
      </c>
      <c r="AZ2444" s="18">
        <f t="shared" si="5445"/>
        <v>0</v>
      </c>
      <c r="BA2444" s="18">
        <f t="shared" si="5406"/>
        <v>78001.2</v>
      </c>
      <c r="BB2444" s="18">
        <f t="shared" si="5407"/>
        <v>0</v>
      </c>
      <c r="BC2444" s="18">
        <f t="shared" si="5445"/>
        <v>0</v>
      </c>
      <c r="BD2444" s="18">
        <f t="shared" si="5445"/>
        <v>0</v>
      </c>
      <c r="BE2444" s="18">
        <f t="shared" si="5445"/>
        <v>0</v>
      </c>
      <c r="BF2444" s="18">
        <f t="shared" si="5396"/>
        <v>78001.2</v>
      </c>
      <c r="BG2444" s="18">
        <f t="shared" si="5397"/>
        <v>0</v>
      </c>
      <c r="BH2444" s="18">
        <f t="shared" si="5398"/>
        <v>0</v>
      </c>
      <c r="BI2444" s="18">
        <f t="shared" si="5445"/>
        <v>0</v>
      </c>
      <c r="BJ2444" s="25"/>
      <c r="BK2444" s="36"/>
    </row>
    <row r="2445" spans="1:92" x14ac:dyDescent="0.3">
      <c r="A2445" s="19" t="s">
        <v>1398</v>
      </c>
      <c r="B2445" s="50">
        <v>410</v>
      </c>
      <c r="C2445" s="51" t="s">
        <v>184</v>
      </c>
      <c r="D2445" s="51" t="s">
        <v>19</v>
      </c>
      <c r="E2445" s="14" t="s">
        <v>433</v>
      </c>
      <c r="F2445" s="18">
        <v>83661.2</v>
      </c>
      <c r="G2445" s="18">
        <v>0</v>
      </c>
      <c r="H2445" s="18">
        <v>0</v>
      </c>
      <c r="I2445" s="18">
        <v>-8013.6</v>
      </c>
      <c r="J2445" s="18"/>
      <c r="K2445" s="18"/>
      <c r="L2445" s="18">
        <f t="shared" si="5442"/>
        <v>75647.599999999991</v>
      </c>
      <c r="M2445" s="18">
        <f t="shared" si="5443"/>
        <v>0</v>
      </c>
      <c r="N2445" s="18">
        <f t="shared" si="5444"/>
        <v>0</v>
      </c>
      <c r="O2445" s="18"/>
      <c r="P2445" s="18"/>
      <c r="Q2445" s="18"/>
      <c r="R2445" s="18">
        <f t="shared" si="5446"/>
        <v>75647.599999999991</v>
      </c>
      <c r="S2445" s="18">
        <f t="shared" si="5447"/>
        <v>0</v>
      </c>
      <c r="T2445" s="18">
        <f t="shared" si="5448"/>
        <v>0</v>
      </c>
      <c r="U2445" s="18"/>
      <c r="V2445" s="18"/>
      <c r="W2445" s="18"/>
      <c r="X2445" s="18">
        <f t="shared" si="5449"/>
        <v>75647.599999999991</v>
      </c>
      <c r="Y2445" s="18">
        <f t="shared" si="5450"/>
        <v>0</v>
      </c>
      <c r="Z2445" s="18">
        <f t="shared" si="5451"/>
        <v>0</v>
      </c>
      <c r="AA2445" s="18"/>
      <c r="AB2445" s="18"/>
      <c r="AC2445" s="18"/>
      <c r="AD2445" s="18">
        <f t="shared" si="5452"/>
        <v>75647.599999999991</v>
      </c>
      <c r="AE2445" s="18">
        <f t="shared" si="5453"/>
        <v>0</v>
      </c>
      <c r="AF2445" s="18">
        <f t="shared" si="5454"/>
        <v>0</v>
      </c>
      <c r="AG2445" s="18">
        <v>2353.6</v>
      </c>
      <c r="AH2445" s="18">
        <f t="shared" si="5438"/>
        <v>78001.2</v>
      </c>
      <c r="AI2445" s="18">
        <f t="shared" si="5439"/>
        <v>0</v>
      </c>
      <c r="AJ2445" s="18">
        <f t="shared" si="5440"/>
        <v>0</v>
      </c>
      <c r="AK2445" s="18"/>
      <c r="AL2445" s="18"/>
      <c r="AM2445" s="18"/>
      <c r="AN2445" s="18">
        <f t="shared" si="5391"/>
        <v>78001.2</v>
      </c>
      <c r="AO2445" s="18">
        <f t="shared" si="5392"/>
        <v>0</v>
      </c>
      <c r="AP2445" s="18">
        <f t="shared" si="5393"/>
        <v>0</v>
      </c>
      <c r="AQ2445" s="18"/>
      <c r="AR2445" s="18">
        <f t="shared" si="5394"/>
        <v>78001.2</v>
      </c>
      <c r="AS2445" s="18"/>
      <c r="AT2445" s="18"/>
      <c r="AU2445" s="18"/>
      <c r="AV2445" s="18">
        <f t="shared" si="5416"/>
        <v>78001.2</v>
      </c>
      <c r="AW2445" s="18">
        <f t="shared" si="5417"/>
        <v>0</v>
      </c>
      <c r="AX2445" s="18">
        <f t="shared" si="5418"/>
        <v>0</v>
      </c>
      <c r="AY2445" s="18"/>
      <c r="AZ2445" s="18"/>
      <c r="BA2445" s="18">
        <f t="shared" si="5406"/>
        <v>78001.2</v>
      </c>
      <c r="BB2445" s="18">
        <f t="shared" si="5407"/>
        <v>0</v>
      </c>
      <c r="BC2445" s="18"/>
      <c r="BD2445" s="18"/>
      <c r="BE2445" s="18"/>
      <c r="BF2445" s="18">
        <f t="shared" si="5396"/>
        <v>78001.2</v>
      </c>
      <c r="BG2445" s="18">
        <f t="shared" si="5397"/>
        <v>0</v>
      </c>
      <c r="BH2445" s="18">
        <f t="shared" si="5398"/>
        <v>0</v>
      </c>
      <c r="BI2445" s="18"/>
      <c r="BJ2445" s="25"/>
      <c r="BK2445" s="36">
        <v>107</v>
      </c>
    </row>
    <row r="2446" spans="1:92" ht="31.2" x14ac:dyDescent="0.3">
      <c r="A2446" s="19" t="s">
        <v>1516</v>
      </c>
      <c r="B2446" s="50"/>
      <c r="C2446" s="51"/>
      <c r="D2446" s="51"/>
      <c r="E2446" s="14" t="s">
        <v>872</v>
      </c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>
        <f>X2447</f>
        <v>0</v>
      </c>
      <c r="Y2446" s="18">
        <f t="shared" ref="Y2446:BI2446" si="5455">Y2447</f>
        <v>0</v>
      </c>
      <c r="Z2446" s="18">
        <f t="shared" si="5455"/>
        <v>0</v>
      </c>
      <c r="AA2446" s="18">
        <f t="shared" si="5455"/>
        <v>0</v>
      </c>
      <c r="AB2446" s="18">
        <f t="shared" si="5455"/>
        <v>0</v>
      </c>
      <c r="AC2446" s="18">
        <f t="shared" si="5455"/>
        <v>0</v>
      </c>
      <c r="AD2446" s="18">
        <f t="shared" ref="AD2446:AD2448" si="5456">X2446+AA2446</f>
        <v>0</v>
      </c>
      <c r="AE2446" s="18">
        <f t="shared" ref="AE2446:AE2448" si="5457">Y2446+AB2446</f>
        <v>0</v>
      </c>
      <c r="AF2446" s="18">
        <f t="shared" ref="AF2446:AF2448" si="5458">Z2446+AC2446</f>
        <v>0</v>
      </c>
      <c r="AG2446" s="18">
        <f t="shared" si="5455"/>
        <v>0</v>
      </c>
      <c r="AH2446" s="18">
        <f t="shared" si="5438"/>
        <v>0</v>
      </c>
      <c r="AI2446" s="18">
        <f t="shared" si="5439"/>
        <v>0</v>
      </c>
      <c r="AJ2446" s="18">
        <f t="shared" si="5440"/>
        <v>0</v>
      </c>
      <c r="AK2446" s="18">
        <f t="shared" si="5455"/>
        <v>270000</v>
      </c>
      <c r="AL2446" s="18">
        <f t="shared" si="5455"/>
        <v>0</v>
      </c>
      <c r="AM2446" s="18">
        <f t="shared" si="5455"/>
        <v>0</v>
      </c>
      <c r="AN2446" s="18">
        <f t="shared" si="5391"/>
        <v>270000</v>
      </c>
      <c r="AO2446" s="18">
        <f t="shared" si="5392"/>
        <v>0</v>
      </c>
      <c r="AP2446" s="18">
        <f t="shared" si="5393"/>
        <v>0</v>
      </c>
      <c r="AQ2446" s="18">
        <f t="shared" si="5455"/>
        <v>0</v>
      </c>
      <c r="AR2446" s="18">
        <f t="shared" si="5394"/>
        <v>270000</v>
      </c>
      <c r="AS2446" s="18">
        <f t="shared" si="5455"/>
        <v>0</v>
      </c>
      <c r="AT2446" s="18">
        <f t="shared" si="5455"/>
        <v>0</v>
      </c>
      <c r="AU2446" s="18">
        <f t="shared" si="5455"/>
        <v>0</v>
      </c>
      <c r="AV2446" s="18">
        <f t="shared" si="5416"/>
        <v>270000</v>
      </c>
      <c r="AW2446" s="18">
        <f t="shared" si="5417"/>
        <v>0</v>
      </c>
      <c r="AX2446" s="18">
        <f t="shared" si="5418"/>
        <v>0</v>
      </c>
      <c r="AY2446" s="18">
        <f t="shared" si="5455"/>
        <v>0</v>
      </c>
      <c r="AZ2446" s="18">
        <f t="shared" si="5455"/>
        <v>0</v>
      </c>
      <c r="BA2446" s="18">
        <f t="shared" si="5406"/>
        <v>270000</v>
      </c>
      <c r="BB2446" s="18">
        <f t="shared" si="5407"/>
        <v>0</v>
      </c>
      <c r="BC2446" s="18">
        <f t="shared" si="5455"/>
        <v>0</v>
      </c>
      <c r="BD2446" s="18">
        <f t="shared" si="5455"/>
        <v>0</v>
      </c>
      <c r="BE2446" s="18">
        <f t="shared" si="5455"/>
        <v>0</v>
      </c>
      <c r="BF2446" s="18">
        <f t="shared" si="5396"/>
        <v>270000</v>
      </c>
      <c r="BG2446" s="18">
        <f t="shared" si="5397"/>
        <v>0</v>
      </c>
      <c r="BH2446" s="18">
        <f t="shared" si="5398"/>
        <v>0</v>
      </c>
      <c r="BI2446" s="18">
        <f t="shared" si="5455"/>
        <v>0</v>
      </c>
      <c r="BJ2446" s="25"/>
      <c r="BK2446" s="36"/>
    </row>
    <row r="2447" spans="1:92" ht="31.2" x14ac:dyDescent="0.3">
      <c r="A2447" s="19" t="s">
        <v>1515</v>
      </c>
      <c r="B2447" s="50"/>
      <c r="C2447" s="51"/>
      <c r="D2447" s="51"/>
      <c r="E2447" s="14" t="s">
        <v>1517</v>
      </c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>
        <f>X2448</f>
        <v>0</v>
      </c>
      <c r="Y2447" s="18">
        <f t="shared" ref="Y2447:BI2449" si="5459">Y2448</f>
        <v>0</v>
      </c>
      <c r="Z2447" s="18">
        <f t="shared" si="5459"/>
        <v>0</v>
      </c>
      <c r="AA2447" s="18">
        <f t="shared" si="5459"/>
        <v>0</v>
      </c>
      <c r="AB2447" s="18">
        <f t="shared" si="5459"/>
        <v>0</v>
      </c>
      <c r="AC2447" s="18">
        <f t="shared" si="5459"/>
        <v>0</v>
      </c>
      <c r="AD2447" s="18">
        <f t="shared" si="5456"/>
        <v>0</v>
      </c>
      <c r="AE2447" s="18">
        <f t="shared" si="5457"/>
        <v>0</v>
      </c>
      <c r="AF2447" s="18">
        <f t="shared" si="5458"/>
        <v>0</v>
      </c>
      <c r="AG2447" s="18">
        <f t="shared" si="5459"/>
        <v>0</v>
      </c>
      <c r="AH2447" s="18">
        <f t="shared" si="5438"/>
        <v>0</v>
      </c>
      <c r="AI2447" s="18">
        <f t="shared" si="5439"/>
        <v>0</v>
      </c>
      <c r="AJ2447" s="18">
        <f t="shared" si="5440"/>
        <v>0</v>
      </c>
      <c r="AK2447" s="18">
        <f t="shared" si="5459"/>
        <v>270000</v>
      </c>
      <c r="AL2447" s="18">
        <f t="shared" si="5459"/>
        <v>0</v>
      </c>
      <c r="AM2447" s="18">
        <f t="shared" si="5459"/>
        <v>0</v>
      </c>
      <c r="AN2447" s="18">
        <f t="shared" si="5391"/>
        <v>270000</v>
      </c>
      <c r="AO2447" s="18">
        <f t="shared" si="5392"/>
        <v>0</v>
      </c>
      <c r="AP2447" s="18">
        <f t="shared" si="5393"/>
        <v>0</v>
      </c>
      <c r="AQ2447" s="18">
        <f t="shared" si="5459"/>
        <v>0</v>
      </c>
      <c r="AR2447" s="18">
        <f t="shared" si="5394"/>
        <v>270000</v>
      </c>
      <c r="AS2447" s="18">
        <f t="shared" si="5459"/>
        <v>0</v>
      </c>
      <c r="AT2447" s="18">
        <f t="shared" si="5459"/>
        <v>0</v>
      </c>
      <c r="AU2447" s="18">
        <f t="shared" si="5459"/>
        <v>0</v>
      </c>
      <c r="AV2447" s="18">
        <f t="shared" si="5416"/>
        <v>270000</v>
      </c>
      <c r="AW2447" s="18">
        <f t="shared" si="5417"/>
        <v>0</v>
      </c>
      <c r="AX2447" s="18">
        <f t="shared" si="5418"/>
        <v>0</v>
      </c>
      <c r="AY2447" s="18">
        <f t="shared" si="5459"/>
        <v>0</v>
      </c>
      <c r="AZ2447" s="18">
        <f t="shared" si="5459"/>
        <v>0</v>
      </c>
      <c r="BA2447" s="18">
        <f t="shared" si="5406"/>
        <v>270000</v>
      </c>
      <c r="BB2447" s="18">
        <f t="shared" si="5407"/>
        <v>0</v>
      </c>
      <c r="BC2447" s="18">
        <f t="shared" si="5459"/>
        <v>0</v>
      </c>
      <c r="BD2447" s="18">
        <f t="shared" si="5459"/>
        <v>0</v>
      </c>
      <c r="BE2447" s="18">
        <f t="shared" si="5459"/>
        <v>0</v>
      </c>
      <c r="BF2447" s="18">
        <f t="shared" si="5396"/>
        <v>270000</v>
      </c>
      <c r="BG2447" s="18">
        <f t="shared" si="5397"/>
        <v>0</v>
      </c>
      <c r="BH2447" s="18">
        <f t="shared" si="5398"/>
        <v>0</v>
      </c>
      <c r="BI2447" s="18">
        <f t="shared" si="5459"/>
        <v>0</v>
      </c>
      <c r="BJ2447" s="25"/>
      <c r="BK2447" s="36"/>
    </row>
    <row r="2448" spans="1:92" ht="46.8" x14ac:dyDescent="0.3">
      <c r="A2448" s="19" t="s">
        <v>1515</v>
      </c>
      <c r="B2448" s="50">
        <v>400</v>
      </c>
      <c r="C2448" s="51"/>
      <c r="D2448" s="51"/>
      <c r="E2448" s="14" t="s">
        <v>457</v>
      </c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>
        <f>X2449</f>
        <v>0</v>
      </c>
      <c r="Y2448" s="18">
        <f t="shared" si="5459"/>
        <v>0</v>
      </c>
      <c r="Z2448" s="18">
        <f t="shared" si="5459"/>
        <v>0</v>
      </c>
      <c r="AA2448" s="18">
        <f t="shared" si="5459"/>
        <v>0</v>
      </c>
      <c r="AB2448" s="18">
        <f t="shared" si="5459"/>
        <v>0</v>
      </c>
      <c r="AC2448" s="18">
        <f t="shared" si="5459"/>
        <v>0</v>
      </c>
      <c r="AD2448" s="18">
        <f t="shared" si="5456"/>
        <v>0</v>
      </c>
      <c r="AE2448" s="18">
        <f t="shared" si="5457"/>
        <v>0</v>
      </c>
      <c r="AF2448" s="18">
        <f t="shared" si="5458"/>
        <v>0</v>
      </c>
      <c r="AG2448" s="18">
        <f t="shared" si="5459"/>
        <v>0</v>
      </c>
      <c r="AH2448" s="18">
        <f t="shared" si="5438"/>
        <v>0</v>
      </c>
      <c r="AI2448" s="18">
        <f t="shared" si="5439"/>
        <v>0</v>
      </c>
      <c r="AJ2448" s="18">
        <f t="shared" si="5440"/>
        <v>0</v>
      </c>
      <c r="AK2448" s="18">
        <f t="shared" si="5459"/>
        <v>270000</v>
      </c>
      <c r="AL2448" s="18">
        <f t="shared" si="5459"/>
        <v>0</v>
      </c>
      <c r="AM2448" s="18">
        <f t="shared" si="5459"/>
        <v>0</v>
      </c>
      <c r="AN2448" s="18">
        <f t="shared" si="5391"/>
        <v>270000</v>
      </c>
      <c r="AO2448" s="18">
        <f t="shared" si="5392"/>
        <v>0</v>
      </c>
      <c r="AP2448" s="18">
        <f t="shared" si="5393"/>
        <v>0</v>
      </c>
      <c r="AQ2448" s="18">
        <f t="shared" si="5459"/>
        <v>0</v>
      </c>
      <c r="AR2448" s="18">
        <f t="shared" si="5394"/>
        <v>270000</v>
      </c>
      <c r="AS2448" s="18">
        <f t="shared" si="5459"/>
        <v>0</v>
      </c>
      <c r="AT2448" s="18">
        <f t="shared" si="5459"/>
        <v>0</v>
      </c>
      <c r="AU2448" s="18">
        <f t="shared" si="5459"/>
        <v>0</v>
      </c>
      <c r="AV2448" s="18">
        <f t="shared" si="5416"/>
        <v>270000</v>
      </c>
      <c r="AW2448" s="18">
        <f t="shared" si="5417"/>
        <v>0</v>
      </c>
      <c r="AX2448" s="18">
        <f t="shared" si="5418"/>
        <v>0</v>
      </c>
      <c r="AY2448" s="18">
        <f t="shared" si="5459"/>
        <v>0</v>
      </c>
      <c r="AZ2448" s="18">
        <f t="shared" si="5459"/>
        <v>0</v>
      </c>
      <c r="BA2448" s="18">
        <f t="shared" si="5406"/>
        <v>270000</v>
      </c>
      <c r="BB2448" s="18">
        <f t="shared" si="5407"/>
        <v>0</v>
      </c>
      <c r="BC2448" s="18">
        <f t="shared" si="5459"/>
        <v>0</v>
      </c>
      <c r="BD2448" s="18">
        <f t="shared" si="5459"/>
        <v>0</v>
      </c>
      <c r="BE2448" s="18">
        <f t="shared" si="5459"/>
        <v>0</v>
      </c>
      <c r="BF2448" s="18">
        <f t="shared" si="5396"/>
        <v>270000</v>
      </c>
      <c r="BG2448" s="18">
        <f t="shared" si="5397"/>
        <v>0</v>
      </c>
      <c r="BH2448" s="18">
        <f t="shared" si="5398"/>
        <v>0</v>
      </c>
      <c r="BI2448" s="18">
        <f t="shared" si="5459"/>
        <v>0</v>
      </c>
      <c r="BJ2448" s="25"/>
      <c r="BK2448" s="36"/>
    </row>
    <row r="2449" spans="1:92" x14ac:dyDescent="0.3">
      <c r="A2449" s="19" t="s">
        <v>1515</v>
      </c>
      <c r="B2449" s="50">
        <v>410</v>
      </c>
      <c r="C2449" s="51"/>
      <c r="D2449" s="51"/>
      <c r="E2449" s="14" t="s">
        <v>470</v>
      </c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>
        <f>X2450</f>
        <v>0</v>
      </c>
      <c r="Y2449" s="18">
        <f t="shared" si="5459"/>
        <v>0</v>
      </c>
      <c r="Z2449" s="18">
        <f t="shared" si="5459"/>
        <v>0</v>
      </c>
      <c r="AA2449" s="18">
        <f t="shared" si="5459"/>
        <v>0</v>
      </c>
      <c r="AB2449" s="18">
        <f t="shared" si="5459"/>
        <v>0</v>
      </c>
      <c r="AC2449" s="18">
        <f t="shared" si="5459"/>
        <v>0</v>
      </c>
      <c r="AD2449" s="18">
        <f t="shared" ref="AD2449:AD2450" si="5460">X2449+AA2449</f>
        <v>0</v>
      </c>
      <c r="AE2449" s="18">
        <f t="shared" ref="AE2449:AE2450" si="5461">Y2449+AB2449</f>
        <v>0</v>
      </c>
      <c r="AF2449" s="18">
        <f t="shared" ref="AF2449:AF2450" si="5462">Z2449+AC2449</f>
        <v>0</v>
      </c>
      <c r="AG2449" s="18">
        <f t="shared" si="5459"/>
        <v>0</v>
      </c>
      <c r="AH2449" s="18">
        <f t="shared" si="5438"/>
        <v>0</v>
      </c>
      <c r="AI2449" s="18">
        <f t="shared" si="5439"/>
        <v>0</v>
      </c>
      <c r="AJ2449" s="18">
        <f t="shared" si="5440"/>
        <v>0</v>
      </c>
      <c r="AK2449" s="18">
        <f t="shared" si="5459"/>
        <v>270000</v>
      </c>
      <c r="AL2449" s="18">
        <f t="shared" si="5459"/>
        <v>0</v>
      </c>
      <c r="AM2449" s="18">
        <f t="shared" si="5459"/>
        <v>0</v>
      </c>
      <c r="AN2449" s="18">
        <f t="shared" si="5391"/>
        <v>270000</v>
      </c>
      <c r="AO2449" s="18">
        <f t="shared" si="5392"/>
        <v>0</v>
      </c>
      <c r="AP2449" s="18">
        <f t="shared" si="5393"/>
        <v>0</v>
      </c>
      <c r="AQ2449" s="18">
        <f t="shared" si="5459"/>
        <v>0</v>
      </c>
      <c r="AR2449" s="18">
        <f t="shared" si="5394"/>
        <v>270000</v>
      </c>
      <c r="AS2449" s="18">
        <f t="shared" si="5459"/>
        <v>0</v>
      </c>
      <c r="AT2449" s="18">
        <f t="shared" si="5459"/>
        <v>0</v>
      </c>
      <c r="AU2449" s="18">
        <f t="shared" si="5459"/>
        <v>0</v>
      </c>
      <c r="AV2449" s="18">
        <f t="shared" si="5416"/>
        <v>270000</v>
      </c>
      <c r="AW2449" s="18">
        <f t="shared" si="5417"/>
        <v>0</v>
      </c>
      <c r="AX2449" s="18">
        <f t="shared" si="5418"/>
        <v>0</v>
      </c>
      <c r="AY2449" s="18">
        <f t="shared" si="5459"/>
        <v>0</v>
      </c>
      <c r="AZ2449" s="18">
        <f t="shared" si="5459"/>
        <v>0</v>
      </c>
      <c r="BA2449" s="18">
        <f t="shared" si="5406"/>
        <v>270000</v>
      </c>
      <c r="BB2449" s="18">
        <f t="shared" si="5407"/>
        <v>0</v>
      </c>
      <c r="BC2449" s="18">
        <f t="shared" si="5459"/>
        <v>0</v>
      </c>
      <c r="BD2449" s="18">
        <f t="shared" si="5459"/>
        <v>0</v>
      </c>
      <c r="BE2449" s="18">
        <f t="shared" si="5459"/>
        <v>0</v>
      </c>
      <c r="BF2449" s="18">
        <f t="shared" si="5396"/>
        <v>270000</v>
      </c>
      <c r="BG2449" s="18">
        <f t="shared" si="5397"/>
        <v>0</v>
      </c>
      <c r="BH2449" s="18">
        <f t="shared" si="5398"/>
        <v>0</v>
      </c>
      <c r="BI2449" s="18">
        <f t="shared" si="5459"/>
        <v>0</v>
      </c>
      <c r="BJ2449" s="25"/>
      <c r="BK2449" s="36"/>
    </row>
    <row r="2450" spans="1:92" x14ac:dyDescent="0.3">
      <c r="A2450" s="19" t="s">
        <v>1515</v>
      </c>
      <c r="B2450" s="50">
        <v>410</v>
      </c>
      <c r="C2450" s="51" t="s">
        <v>137</v>
      </c>
      <c r="D2450" s="51" t="s">
        <v>28</v>
      </c>
      <c r="E2450" s="14" t="s">
        <v>429</v>
      </c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>
        <v>0</v>
      </c>
      <c r="Y2450" s="18">
        <v>0</v>
      </c>
      <c r="Z2450" s="18">
        <v>0</v>
      </c>
      <c r="AA2450" s="18"/>
      <c r="AB2450" s="18"/>
      <c r="AC2450" s="18"/>
      <c r="AD2450" s="18">
        <f t="shared" si="5460"/>
        <v>0</v>
      </c>
      <c r="AE2450" s="18">
        <f t="shared" si="5461"/>
        <v>0</v>
      </c>
      <c r="AF2450" s="18">
        <f t="shared" si="5462"/>
        <v>0</v>
      </c>
      <c r="AG2450" s="18"/>
      <c r="AH2450" s="18">
        <f t="shared" si="5438"/>
        <v>0</v>
      </c>
      <c r="AI2450" s="18">
        <f t="shared" si="5439"/>
        <v>0</v>
      </c>
      <c r="AJ2450" s="18">
        <f t="shared" si="5440"/>
        <v>0</v>
      </c>
      <c r="AK2450" s="18">
        <f>10800+2700+256500</f>
        <v>270000</v>
      </c>
      <c r="AL2450" s="18"/>
      <c r="AM2450" s="18"/>
      <c r="AN2450" s="18">
        <f t="shared" si="5391"/>
        <v>270000</v>
      </c>
      <c r="AO2450" s="18">
        <f t="shared" si="5392"/>
        <v>0</v>
      </c>
      <c r="AP2450" s="18">
        <f t="shared" si="5393"/>
        <v>0</v>
      </c>
      <c r="AQ2450" s="18"/>
      <c r="AR2450" s="18">
        <f t="shared" si="5394"/>
        <v>270000</v>
      </c>
      <c r="AS2450" s="18"/>
      <c r="AT2450" s="18"/>
      <c r="AU2450" s="18"/>
      <c r="AV2450" s="18">
        <f t="shared" si="5416"/>
        <v>270000</v>
      </c>
      <c r="AW2450" s="18">
        <f t="shared" si="5417"/>
        <v>0</v>
      </c>
      <c r="AX2450" s="18">
        <f t="shared" si="5418"/>
        <v>0</v>
      </c>
      <c r="AY2450" s="18"/>
      <c r="AZ2450" s="18"/>
      <c r="BA2450" s="18">
        <f t="shared" si="5406"/>
        <v>270000</v>
      </c>
      <c r="BB2450" s="18">
        <f t="shared" si="5407"/>
        <v>0</v>
      </c>
      <c r="BC2450" s="18"/>
      <c r="BD2450" s="18"/>
      <c r="BE2450" s="18"/>
      <c r="BF2450" s="18">
        <f t="shared" si="5396"/>
        <v>270000</v>
      </c>
      <c r="BG2450" s="18">
        <f t="shared" si="5397"/>
        <v>0</v>
      </c>
      <c r="BH2450" s="18">
        <f t="shared" si="5398"/>
        <v>0</v>
      </c>
      <c r="BI2450" s="18"/>
      <c r="BJ2450" s="25"/>
      <c r="BK2450" s="36"/>
    </row>
    <row r="2451" spans="1:92" s="11" customFormat="1" ht="46.8" x14ac:dyDescent="0.3">
      <c r="A2451" s="10" t="s">
        <v>970</v>
      </c>
      <c r="B2451" s="16"/>
      <c r="C2451" s="10"/>
      <c r="D2451" s="10"/>
      <c r="E2451" s="15" t="s">
        <v>971</v>
      </c>
      <c r="F2451" s="17">
        <f t="shared" ref="F2451:BI2451" si="5463">F2452</f>
        <v>1143737.3</v>
      </c>
      <c r="G2451" s="17">
        <f t="shared" si="5463"/>
        <v>906083</v>
      </c>
      <c r="H2451" s="17">
        <f t="shared" si="5463"/>
        <v>525400</v>
      </c>
      <c r="I2451" s="17">
        <f t="shared" si="5463"/>
        <v>-329956.5</v>
      </c>
      <c r="J2451" s="17">
        <f t="shared" si="5463"/>
        <v>-244389.90000000002</v>
      </c>
      <c r="K2451" s="17">
        <f t="shared" si="5463"/>
        <v>0</v>
      </c>
      <c r="L2451" s="17">
        <f t="shared" si="5442"/>
        <v>813780.8</v>
      </c>
      <c r="M2451" s="17">
        <f t="shared" si="5443"/>
        <v>661693.1</v>
      </c>
      <c r="N2451" s="17">
        <f t="shared" si="5444"/>
        <v>525400</v>
      </c>
      <c r="O2451" s="17">
        <f t="shared" si="5463"/>
        <v>2497.8809999999999</v>
      </c>
      <c r="P2451" s="17">
        <f t="shared" si="5463"/>
        <v>0</v>
      </c>
      <c r="Q2451" s="17">
        <f t="shared" si="5463"/>
        <v>0</v>
      </c>
      <c r="R2451" s="17">
        <f t="shared" si="5446"/>
        <v>816278.6810000001</v>
      </c>
      <c r="S2451" s="17">
        <f t="shared" si="5447"/>
        <v>661693.1</v>
      </c>
      <c r="T2451" s="17">
        <f t="shared" si="5448"/>
        <v>525400</v>
      </c>
      <c r="U2451" s="17">
        <f t="shared" si="5463"/>
        <v>0</v>
      </c>
      <c r="V2451" s="17">
        <f t="shared" si="5463"/>
        <v>0</v>
      </c>
      <c r="W2451" s="17">
        <f t="shared" si="5463"/>
        <v>0</v>
      </c>
      <c r="X2451" s="17">
        <f t="shared" si="5449"/>
        <v>816278.6810000001</v>
      </c>
      <c r="Y2451" s="17">
        <f t="shared" si="5450"/>
        <v>661693.1</v>
      </c>
      <c r="Z2451" s="17">
        <f t="shared" si="5451"/>
        <v>525400</v>
      </c>
      <c r="AA2451" s="17">
        <f t="shared" si="5463"/>
        <v>-138008.85999999999</v>
      </c>
      <c r="AB2451" s="17">
        <f t="shared" si="5463"/>
        <v>-253846.42499999999</v>
      </c>
      <c r="AC2451" s="17">
        <f t="shared" si="5463"/>
        <v>391855.28499999997</v>
      </c>
      <c r="AD2451" s="18">
        <f t="shared" si="5452"/>
        <v>678269.82100000011</v>
      </c>
      <c r="AE2451" s="18">
        <f t="shared" si="5453"/>
        <v>407846.67499999999</v>
      </c>
      <c r="AF2451" s="18">
        <f t="shared" si="5454"/>
        <v>917255.28499999992</v>
      </c>
      <c r="AG2451" s="17">
        <f t="shared" si="5463"/>
        <v>0</v>
      </c>
      <c r="AH2451" s="17">
        <f t="shared" si="5438"/>
        <v>678269.82100000011</v>
      </c>
      <c r="AI2451" s="17">
        <f t="shared" si="5439"/>
        <v>407846.67499999999</v>
      </c>
      <c r="AJ2451" s="17">
        <f t="shared" si="5440"/>
        <v>917255.28499999992</v>
      </c>
      <c r="AK2451" s="17">
        <f t="shared" si="5463"/>
        <v>138008.85999999999</v>
      </c>
      <c r="AL2451" s="17">
        <f t="shared" si="5463"/>
        <v>216716.82499999998</v>
      </c>
      <c r="AM2451" s="17">
        <f t="shared" si="5463"/>
        <v>-617255.28499999992</v>
      </c>
      <c r="AN2451" s="17">
        <f t="shared" ref="AN2451:AN2514" si="5464">AH2451+AK2451</f>
        <v>816278.6810000001</v>
      </c>
      <c r="AO2451" s="17">
        <f t="shared" ref="AO2451:AO2514" si="5465">AI2451+AL2451</f>
        <v>624563.5</v>
      </c>
      <c r="AP2451" s="17">
        <f t="shared" ref="AP2451:AP2514" si="5466">AJ2451+AM2451</f>
        <v>300000</v>
      </c>
      <c r="AQ2451" s="17">
        <f t="shared" si="5463"/>
        <v>0</v>
      </c>
      <c r="AR2451" s="17">
        <f t="shared" ref="AR2451:AR2514" si="5467">AN2451+AQ2451</f>
        <v>816278.6810000001</v>
      </c>
      <c r="AS2451" s="17">
        <f t="shared" si="5463"/>
        <v>-13705.169</v>
      </c>
      <c r="AT2451" s="17">
        <f t="shared" si="5463"/>
        <v>0</v>
      </c>
      <c r="AU2451" s="17">
        <f t="shared" si="5463"/>
        <v>0</v>
      </c>
      <c r="AV2451" s="17">
        <f t="shared" si="5416"/>
        <v>802573.5120000001</v>
      </c>
      <c r="AW2451" s="17">
        <f t="shared" si="5417"/>
        <v>624563.5</v>
      </c>
      <c r="AX2451" s="17">
        <f t="shared" si="5418"/>
        <v>300000</v>
      </c>
      <c r="AY2451" s="17">
        <f t="shared" si="5463"/>
        <v>0</v>
      </c>
      <c r="AZ2451" s="17">
        <f t="shared" si="5463"/>
        <v>0</v>
      </c>
      <c r="BA2451" s="18">
        <f t="shared" si="5406"/>
        <v>802573.5120000001</v>
      </c>
      <c r="BB2451" s="18">
        <f t="shared" si="5407"/>
        <v>624563.5</v>
      </c>
      <c r="BC2451" s="17">
        <f t="shared" si="5463"/>
        <v>88557.626999999993</v>
      </c>
      <c r="BD2451" s="17">
        <f t="shared" si="5463"/>
        <v>80569.100000000006</v>
      </c>
      <c r="BE2451" s="17">
        <f t="shared" si="5463"/>
        <v>183388.12400000001</v>
      </c>
      <c r="BF2451" s="17">
        <f t="shared" si="5396"/>
        <v>891131.13900000008</v>
      </c>
      <c r="BG2451" s="17">
        <f t="shared" si="5397"/>
        <v>705132.6</v>
      </c>
      <c r="BH2451" s="17">
        <f t="shared" si="5398"/>
        <v>483388.12400000001</v>
      </c>
      <c r="BI2451" s="17">
        <f t="shared" si="5463"/>
        <v>0</v>
      </c>
      <c r="BJ2451" s="40"/>
      <c r="BK2451" s="35"/>
      <c r="BL2451" s="31"/>
      <c r="BM2451" s="31"/>
      <c r="BN2451" s="31"/>
      <c r="BO2451" s="31"/>
      <c r="BP2451" s="31"/>
      <c r="BQ2451" s="31"/>
      <c r="BR2451" s="31"/>
      <c r="BS2451" s="31"/>
      <c r="BT2451" s="31"/>
      <c r="BU2451" s="31"/>
      <c r="BV2451" s="31"/>
      <c r="BW2451" s="31"/>
      <c r="BX2451" s="31"/>
      <c r="BY2451" s="31"/>
      <c r="BZ2451" s="31"/>
      <c r="CA2451" s="31"/>
      <c r="CB2451" s="31"/>
      <c r="CC2451" s="31"/>
      <c r="CD2451" s="31"/>
      <c r="CE2451" s="31"/>
      <c r="CF2451" s="31"/>
      <c r="CG2451" s="31"/>
      <c r="CH2451" s="31"/>
      <c r="CI2451" s="31"/>
      <c r="CJ2451" s="31"/>
      <c r="CK2451" s="31"/>
      <c r="CL2451" s="31"/>
      <c r="CM2451" s="31"/>
      <c r="CN2451" s="31"/>
    </row>
    <row r="2452" spans="1:92" ht="62.4" x14ac:dyDescent="0.3">
      <c r="A2452" s="19" t="s">
        <v>972</v>
      </c>
      <c r="B2452" s="19"/>
      <c r="C2452" s="19"/>
      <c r="D2452" s="19"/>
      <c r="E2452" s="14" t="s">
        <v>682</v>
      </c>
      <c r="F2452" s="18">
        <f>F2453+F2461+F2465+F2457</f>
        <v>1143737.3</v>
      </c>
      <c r="G2452" s="18">
        <f t="shared" ref="G2452:BI2452" si="5468">G2453+G2461+G2465+G2457</f>
        <v>906083</v>
      </c>
      <c r="H2452" s="18">
        <f t="shared" si="5468"/>
        <v>525400</v>
      </c>
      <c r="I2452" s="18">
        <f t="shared" ref="I2452:K2452" si="5469">I2453+I2461+I2465+I2457</f>
        <v>-329956.5</v>
      </c>
      <c r="J2452" s="18">
        <f t="shared" si="5469"/>
        <v>-244389.90000000002</v>
      </c>
      <c r="K2452" s="18">
        <f t="shared" si="5469"/>
        <v>0</v>
      </c>
      <c r="L2452" s="18">
        <f t="shared" si="5442"/>
        <v>813780.8</v>
      </c>
      <c r="M2452" s="18">
        <f t="shared" si="5443"/>
        <v>661693.1</v>
      </c>
      <c r="N2452" s="18">
        <f t="shared" si="5444"/>
        <v>525400</v>
      </c>
      <c r="O2452" s="18">
        <f t="shared" ref="O2452:Q2452" si="5470">O2453+O2461+O2465+O2457</f>
        <v>2497.8809999999999</v>
      </c>
      <c r="P2452" s="18">
        <f t="shared" si="5470"/>
        <v>0</v>
      </c>
      <c r="Q2452" s="18">
        <f t="shared" si="5470"/>
        <v>0</v>
      </c>
      <c r="R2452" s="18">
        <f t="shared" si="5446"/>
        <v>816278.6810000001</v>
      </c>
      <c r="S2452" s="18">
        <f t="shared" si="5447"/>
        <v>661693.1</v>
      </c>
      <c r="T2452" s="18">
        <f t="shared" si="5448"/>
        <v>525400</v>
      </c>
      <c r="U2452" s="18">
        <f t="shared" ref="U2452:W2452" si="5471">U2453+U2461+U2465+U2457</f>
        <v>0</v>
      </c>
      <c r="V2452" s="18">
        <f t="shared" si="5471"/>
        <v>0</v>
      </c>
      <c r="W2452" s="18">
        <f t="shared" si="5471"/>
        <v>0</v>
      </c>
      <c r="X2452" s="18">
        <f t="shared" si="5449"/>
        <v>816278.6810000001</v>
      </c>
      <c r="Y2452" s="18">
        <f t="shared" si="5450"/>
        <v>661693.1</v>
      </c>
      <c r="Z2452" s="18">
        <f t="shared" si="5451"/>
        <v>525400</v>
      </c>
      <c r="AA2452" s="18">
        <f t="shared" ref="AA2452:AB2452" si="5472">AA2453+AA2461+AA2465+AA2457</f>
        <v>-138008.85999999999</v>
      </c>
      <c r="AB2452" s="18">
        <f t="shared" si="5472"/>
        <v>-253846.42499999999</v>
      </c>
      <c r="AC2452" s="18">
        <f t="shared" ref="AC2452" si="5473">AC2453+AC2461+AC2465+AC2457</f>
        <v>391855.28499999997</v>
      </c>
      <c r="AD2452" s="18">
        <f t="shared" si="5452"/>
        <v>678269.82100000011</v>
      </c>
      <c r="AE2452" s="18">
        <f t="shared" si="5453"/>
        <v>407846.67499999999</v>
      </c>
      <c r="AF2452" s="18">
        <f t="shared" si="5454"/>
        <v>917255.28499999992</v>
      </c>
      <c r="AG2452" s="18">
        <f t="shared" ref="AG2452" si="5474">AG2453+AG2461+AG2465+AG2457</f>
        <v>0</v>
      </c>
      <c r="AH2452" s="18">
        <f t="shared" si="5438"/>
        <v>678269.82100000011</v>
      </c>
      <c r="AI2452" s="18">
        <f t="shared" si="5439"/>
        <v>407846.67499999999</v>
      </c>
      <c r="AJ2452" s="18">
        <f t="shared" si="5440"/>
        <v>917255.28499999992</v>
      </c>
      <c r="AK2452" s="18">
        <f t="shared" ref="AK2452:AM2452" si="5475">AK2453+AK2461+AK2465+AK2457</f>
        <v>138008.85999999999</v>
      </c>
      <c r="AL2452" s="18">
        <f t="shared" si="5475"/>
        <v>216716.82499999998</v>
      </c>
      <c r="AM2452" s="18">
        <f t="shared" si="5475"/>
        <v>-617255.28499999992</v>
      </c>
      <c r="AN2452" s="18">
        <f t="shared" si="5464"/>
        <v>816278.6810000001</v>
      </c>
      <c r="AO2452" s="18">
        <f t="shared" si="5465"/>
        <v>624563.5</v>
      </c>
      <c r="AP2452" s="18">
        <f t="shared" si="5466"/>
        <v>300000</v>
      </c>
      <c r="AQ2452" s="18">
        <f t="shared" ref="AQ2452" si="5476">AQ2453+AQ2461+AQ2465+AQ2457</f>
        <v>0</v>
      </c>
      <c r="AR2452" s="18">
        <f t="shared" si="5467"/>
        <v>816278.6810000001</v>
      </c>
      <c r="AS2452" s="18">
        <f t="shared" ref="AS2452:AU2452" si="5477">AS2453+AS2461+AS2465+AS2457</f>
        <v>-13705.169</v>
      </c>
      <c r="AT2452" s="18">
        <f t="shared" si="5477"/>
        <v>0</v>
      </c>
      <c r="AU2452" s="18">
        <f t="shared" si="5477"/>
        <v>0</v>
      </c>
      <c r="AV2452" s="18">
        <f t="shared" si="5416"/>
        <v>802573.5120000001</v>
      </c>
      <c r="AW2452" s="18">
        <f t="shared" si="5417"/>
        <v>624563.5</v>
      </c>
      <c r="AX2452" s="18">
        <f t="shared" si="5418"/>
        <v>300000</v>
      </c>
      <c r="AY2452" s="18">
        <f t="shared" ref="AY2452:AZ2452" si="5478">AY2453+AY2461+AY2465+AY2457</f>
        <v>0</v>
      </c>
      <c r="AZ2452" s="18">
        <f t="shared" si="5478"/>
        <v>0</v>
      </c>
      <c r="BA2452" s="18">
        <f t="shared" si="5406"/>
        <v>802573.5120000001</v>
      </c>
      <c r="BB2452" s="18">
        <f t="shared" si="5407"/>
        <v>624563.5</v>
      </c>
      <c r="BC2452" s="18">
        <f t="shared" ref="BC2452:BE2452" si="5479">BC2453+BC2461+BC2465+BC2457</f>
        <v>88557.626999999993</v>
      </c>
      <c r="BD2452" s="18">
        <f t="shared" si="5479"/>
        <v>80569.100000000006</v>
      </c>
      <c r="BE2452" s="18">
        <f t="shared" si="5479"/>
        <v>183388.12400000001</v>
      </c>
      <c r="BF2452" s="18">
        <f t="shared" si="5396"/>
        <v>891131.13900000008</v>
      </c>
      <c r="BG2452" s="18">
        <f t="shared" si="5397"/>
        <v>705132.6</v>
      </c>
      <c r="BH2452" s="18">
        <f t="shared" si="5398"/>
        <v>483388.12400000001</v>
      </c>
      <c r="BI2452" s="18">
        <f t="shared" si="5468"/>
        <v>0</v>
      </c>
      <c r="BJ2452" s="25"/>
      <c r="BK2452" s="36"/>
    </row>
    <row r="2453" spans="1:92" ht="31.2" x14ac:dyDescent="0.3">
      <c r="A2453" s="19" t="s">
        <v>973</v>
      </c>
      <c r="B2453" s="19"/>
      <c r="C2453" s="19"/>
      <c r="D2453" s="19"/>
      <c r="E2453" s="14" t="s">
        <v>570</v>
      </c>
      <c r="F2453" s="18">
        <f t="shared" ref="F2453:BI2455" si="5480">F2454</f>
        <v>441593.9</v>
      </c>
      <c r="G2453" s="18">
        <f t="shared" si="5480"/>
        <v>756249.2</v>
      </c>
      <c r="H2453" s="18">
        <f t="shared" si="5480"/>
        <v>300000</v>
      </c>
      <c r="I2453" s="18">
        <f t="shared" si="5480"/>
        <v>-8190.3</v>
      </c>
      <c r="J2453" s="18">
        <f t="shared" si="5480"/>
        <v>-131685.70000000001</v>
      </c>
      <c r="K2453" s="18">
        <f t="shared" si="5480"/>
        <v>0</v>
      </c>
      <c r="L2453" s="18">
        <f t="shared" si="5442"/>
        <v>433403.60000000003</v>
      </c>
      <c r="M2453" s="18">
        <f t="shared" si="5443"/>
        <v>624563.5</v>
      </c>
      <c r="N2453" s="18">
        <f t="shared" si="5444"/>
        <v>300000</v>
      </c>
      <c r="O2453" s="18">
        <f t="shared" si="5480"/>
        <v>17.48</v>
      </c>
      <c r="P2453" s="18">
        <f t="shared" si="5480"/>
        <v>0</v>
      </c>
      <c r="Q2453" s="18">
        <f t="shared" si="5480"/>
        <v>0</v>
      </c>
      <c r="R2453" s="18">
        <f t="shared" si="5446"/>
        <v>433421.08</v>
      </c>
      <c r="S2453" s="18">
        <f t="shared" si="5447"/>
        <v>624563.5</v>
      </c>
      <c r="T2453" s="18">
        <f t="shared" si="5448"/>
        <v>300000</v>
      </c>
      <c r="U2453" s="18">
        <f t="shared" si="5480"/>
        <v>0</v>
      </c>
      <c r="V2453" s="18">
        <f t="shared" si="5480"/>
        <v>0</v>
      </c>
      <c r="W2453" s="18">
        <f t="shared" si="5480"/>
        <v>0</v>
      </c>
      <c r="X2453" s="18">
        <f t="shared" si="5449"/>
        <v>433421.08</v>
      </c>
      <c r="Y2453" s="18">
        <f t="shared" si="5450"/>
        <v>624563.5</v>
      </c>
      <c r="Z2453" s="18">
        <f t="shared" si="5451"/>
        <v>300000</v>
      </c>
      <c r="AA2453" s="18">
        <f t="shared" si="5480"/>
        <v>-135541.78599999999</v>
      </c>
      <c r="AB2453" s="18">
        <f t="shared" si="5480"/>
        <v>-253846.42499999999</v>
      </c>
      <c r="AC2453" s="18">
        <f t="shared" si="5480"/>
        <v>391855.28499999997</v>
      </c>
      <c r="AD2453" s="18">
        <f t="shared" si="5452"/>
        <v>297879.29399999999</v>
      </c>
      <c r="AE2453" s="18">
        <f t="shared" si="5453"/>
        <v>370717.07500000001</v>
      </c>
      <c r="AF2453" s="18">
        <f t="shared" si="5454"/>
        <v>691855.28499999992</v>
      </c>
      <c r="AG2453" s="18">
        <f t="shared" si="5480"/>
        <v>0</v>
      </c>
      <c r="AH2453" s="18">
        <f t="shared" si="5438"/>
        <v>297879.29399999999</v>
      </c>
      <c r="AI2453" s="18">
        <f t="shared" si="5439"/>
        <v>370717.07500000001</v>
      </c>
      <c r="AJ2453" s="18">
        <f t="shared" si="5440"/>
        <v>691855.28499999992</v>
      </c>
      <c r="AK2453" s="18">
        <f t="shared" si="5480"/>
        <v>138008.85999999999</v>
      </c>
      <c r="AL2453" s="18">
        <f t="shared" si="5480"/>
        <v>253846.42499999999</v>
      </c>
      <c r="AM2453" s="18">
        <f t="shared" si="5480"/>
        <v>-391855.28499999997</v>
      </c>
      <c r="AN2453" s="18">
        <f t="shared" si="5464"/>
        <v>435888.15399999998</v>
      </c>
      <c r="AO2453" s="18">
        <f t="shared" si="5465"/>
        <v>624563.5</v>
      </c>
      <c r="AP2453" s="18">
        <f t="shared" si="5466"/>
        <v>299999.99999999994</v>
      </c>
      <c r="AQ2453" s="18">
        <f t="shared" si="5480"/>
        <v>0</v>
      </c>
      <c r="AR2453" s="18">
        <f t="shared" si="5467"/>
        <v>435888.15399999998</v>
      </c>
      <c r="AS2453" s="18">
        <f t="shared" si="5480"/>
        <v>-13705.169</v>
      </c>
      <c r="AT2453" s="18">
        <f t="shared" si="5480"/>
        <v>0</v>
      </c>
      <c r="AU2453" s="18">
        <f t="shared" si="5480"/>
        <v>0</v>
      </c>
      <c r="AV2453" s="18">
        <f t="shared" si="5416"/>
        <v>422182.98499999999</v>
      </c>
      <c r="AW2453" s="18">
        <f t="shared" si="5417"/>
        <v>624563.5</v>
      </c>
      <c r="AX2453" s="18">
        <f t="shared" si="5418"/>
        <v>299999.99999999994</v>
      </c>
      <c r="AY2453" s="18">
        <f t="shared" si="5480"/>
        <v>0</v>
      </c>
      <c r="AZ2453" s="18">
        <f t="shared" si="5480"/>
        <v>0</v>
      </c>
      <c r="BA2453" s="18">
        <f t="shared" si="5406"/>
        <v>422182.98499999999</v>
      </c>
      <c r="BB2453" s="18">
        <f t="shared" si="5407"/>
        <v>624563.5</v>
      </c>
      <c r="BC2453" s="18">
        <f t="shared" si="5480"/>
        <v>-113439.673</v>
      </c>
      <c r="BD2453" s="18">
        <f t="shared" si="5480"/>
        <v>0</v>
      </c>
      <c r="BE2453" s="18">
        <f t="shared" si="5480"/>
        <v>113439.673</v>
      </c>
      <c r="BF2453" s="18">
        <f t="shared" si="5396"/>
        <v>308743.31199999998</v>
      </c>
      <c r="BG2453" s="18">
        <f t="shared" si="5397"/>
        <v>624563.5</v>
      </c>
      <c r="BH2453" s="18">
        <f t="shared" si="5398"/>
        <v>413439.67299999995</v>
      </c>
      <c r="BI2453" s="18">
        <f t="shared" si="5480"/>
        <v>0</v>
      </c>
      <c r="BJ2453" s="25"/>
      <c r="BK2453" s="36"/>
    </row>
    <row r="2454" spans="1:92" ht="31.2" x14ac:dyDescent="0.3">
      <c r="A2454" s="19" t="s">
        <v>973</v>
      </c>
      <c r="B2454" s="50">
        <v>200</v>
      </c>
      <c r="C2454" s="51"/>
      <c r="D2454" s="51"/>
      <c r="E2454" s="14" t="s">
        <v>455</v>
      </c>
      <c r="F2454" s="18">
        <f t="shared" si="5480"/>
        <v>441593.9</v>
      </c>
      <c r="G2454" s="18">
        <f t="shared" si="5480"/>
        <v>756249.2</v>
      </c>
      <c r="H2454" s="18">
        <f t="shared" si="5480"/>
        <v>300000</v>
      </c>
      <c r="I2454" s="18">
        <f t="shared" si="5480"/>
        <v>-8190.3</v>
      </c>
      <c r="J2454" s="18">
        <f t="shared" si="5480"/>
        <v>-131685.70000000001</v>
      </c>
      <c r="K2454" s="18">
        <f t="shared" si="5480"/>
        <v>0</v>
      </c>
      <c r="L2454" s="18">
        <f t="shared" si="5442"/>
        <v>433403.60000000003</v>
      </c>
      <c r="M2454" s="18">
        <f t="shared" si="5443"/>
        <v>624563.5</v>
      </c>
      <c r="N2454" s="18">
        <f t="shared" si="5444"/>
        <v>300000</v>
      </c>
      <c r="O2454" s="18">
        <f t="shared" si="5480"/>
        <v>17.48</v>
      </c>
      <c r="P2454" s="18">
        <f t="shared" si="5480"/>
        <v>0</v>
      </c>
      <c r="Q2454" s="18">
        <f t="shared" si="5480"/>
        <v>0</v>
      </c>
      <c r="R2454" s="18">
        <f t="shared" si="5446"/>
        <v>433421.08</v>
      </c>
      <c r="S2454" s="18">
        <f t="shared" si="5447"/>
        <v>624563.5</v>
      </c>
      <c r="T2454" s="18">
        <f t="shared" si="5448"/>
        <v>300000</v>
      </c>
      <c r="U2454" s="18">
        <f t="shared" si="5480"/>
        <v>0</v>
      </c>
      <c r="V2454" s="18">
        <f t="shared" si="5480"/>
        <v>0</v>
      </c>
      <c r="W2454" s="18">
        <f t="shared" si="5480"/>
        <v>0</v>
      </c>
      <c r="X2454" s="18">
        <f t="shared" si="5449"/>
        <v>433421.08</v>
      </c>
      <c r="Y2454" s="18">
        <f t="shared" si="5450"/>
        <v>624563.5</v>
      </c>
      <c r="Z2454" s="18">
        <f t="shared" si="5451"/>
        <v>300000</v>
      </c>
      <c r="AA2454" s="18">
        <f t="shared" si="5480"/>
        <v>-135541.78599999999</v>
      </c>
      <c r="AB2454" s="18">
        <f t="shared" si="5480"/>
        <v>-253846.42499999999</v>
      </c>
      <c r="AC2454" s="18">
        <f t="shared" si="5480"/>
        <v>391855.28499999997</v>
      </c>
      <c r="AD2454" s="18">
        <f t="shared" si="5452"/>
        <v>297879.29399999999</v>
      </c>
      <c r="AE2454" s="18">
        <f t="shared" si="5453"/>
        <v>370717.07500000001</v>
      </c>
      <c r="AF2454" s="18">
        <f t="shared" si="5454"/>
        <v>691855.28499999992</v>
      </c>
      <c r="AG2454" s="18">
        <f t="shared" si="5480"/>
        <v>0</v>
      </c>
      <c r="AH2454" s="18">
        <f t="shared" si="5438"/>
        <v>297879.29399999999</v>
      </c>
      <c r="AI2454" s="18">
        <f t="shared" si="5439"/>
        <v>370717.07500000001</v>
      </c>
      <c r="AJ2454" s="18">
        <f t="shared" si="5440"/>
        <v>691855.28499999992</v>
      </c>
      <c r="AK2454" s="18">
        <f t="shared" si="5480"/>
        <v>138008.85999999999</v>
      </c>
      <c r="AL2454" s="18">
        <f t="shared" si="5480"/>
        <v>253846.42499999999</v>
      </c>
      <c r="AM2454" s="18">
        <f t="shared" si="5480"/>
        <v>-391855.28499999997</v>
      </c>
      <c r="AN2454" s="18">
        <f t="shared" si="5464"/>
        <v>435888.15399999998</v>
      </c>
      <c r="AO2454" s="18">
        <f t="shared" si="5465"/>
        <v>624563.5</v>
      </c>
      <c r="AP2454" s="18">
        <f t="shared" si="5466"/>
        <v>299999.99999999994</v>
      </c>
      <c r="AQ2454" s="18">
        <f t="shared" si="5480"/>
        <v>0</v>
      </c>
      <c r="AR2454" s="18">
        <f t="shared" si="5467"/>
        <v>435888.15399999998</v>
      </c>
      <c r="AS2454" s="18">
        <f t="shared" si="5480"/>
        <v>-13705.169</v>
      </c>
      <c r="AT2454" s="18">
        <f t="shared" si="5480"/>
        <v>0</v>
      </c>
      <c r="AU2454" s="18">
        <f t="shared" si="5480"/>
        <v>0</v>
      </c>
      <c r="AV2454" s="18">
        <f t="shared" si="5416"/>
        <v>422182.98499999999</v>
      </c>
      <c r="AW2454" s="18">
        <f t="shared" si="5417"/>
        <v>624563.5</v>
      </c>
      <c r="AX2454" s="18">
        <f t="shared" si="5418"/>
        <v>299999.99999999994</v>
      </c>
      <c r="AY2454" s="18">
        <f t="shared" si="5480"/>
        <v>0</v>
      </c>
      <c r="AZ2454" s="18">
        <f t="shared" si="5480"/>
        <v>0</v>
      </c>
      <c r="BA2454" s="18">
        <f t="shared" si="5406"/>
        <v>422182.98499999999</v>
      </c>
      <c r="BB2454" s="18">
        <f t="shared" si="5407"/>
        <v>624563.5</v>
      </c>
      <c r="BC2454" s="18">
        <f t="shared" si="5480"/>
        <v>-113439.673</v>
      </c>
      <c r="BD2454" s="18">
        <f t="shared" si="5480"/>
        <v>0</v>
      </c>
      <c r="BE2454" s="18">
        <f t="shared" si="5480"/>
        <v>113439.673</v>
      </c>
      <c r="BF2454" s="18">
        <f t="shared" ref="BF2454:BF2517" si="5481">BA2454+BC2454</f>
        <v>308743.31199999998</v>
      </c>
      <c r="BG2454" s="18">
        <f t="shared" ref="BG2454:BG2517" si="5482">BB2454+BD2454</f>
        <v>624563.5</v>
      </c>
      <c r="BH2454" s="18">
        <f t="shared" ref="BH2454:BH2517" si="5483">AX2454+BE2454</f>
        <v>413439.67299999995</v>
      </c>
      <c r="BI2454" s="18">
        <f t="shared" si="5480"/>
        <v>0</v>
      </c>
      <c r="BJ2454" s="25"/>
      <c r="BK2454" s="36"/>
    </row>
    <row r="2455" spans="1:92" ht="46.8" x14ac:dyDescent="0.3">
      <c r="A2455" s="19" t="s">
        <v>973</v>
      </c>
      <c r="B2455" s="50">
        <v>240</v>
      </c>
      <c r="C2455" s="51"/>
      <c r="D2455" s="51"/>
      <c r="E2455" s="14" t="s">
        <v>463</v>
      </c>
      <c r="F2455" s="18">
        <f t="shared" si="5480"/>
        <v>441593.9</v>
      </c>
      <c r="G2455" s="18">
        <f t="shared" si="5480"/>
        <v>756249.2</v>
      </c>
      <c r="H2455" s="18">
        <f t="shared" si="5480"/>
        <v>300000</v>
      </c>
      <c r="I2455" s="18">
        <f t="shared" si="5480"/>
        <v>-8190.3</v>
      </c>
      <c r="J2455" s="18">
        <f t="shared" si="5480"/>
        <v>-131685.70000000001</v>
      </c>
      <c r="K2455" s="18">
        <f t="shared" si="5480"/>
        <v>0</v>
      </c>
      <c r="L2455" s="18">
        <f t="shared" si="5442"/>
        <v>433403.60000000003</v>
      </c>
      <c r="M2455" s="18">
        <f t="shared" si="5443"/>
        <v>624563.5</v>
      </c>
      <c r="N2455" s="18">
        <f t="shared" si="5444"/>
        <v>300000</v>
      </c>
      <c r="O2455" s="18">
        <f t="shared" si="5480"/>
        <v>17.48</v>
      </c>
      <c r="P2455" s="18">
        <f t="shared" si="5480"/>
        <v>0</v>
      </c>
      <c r="Q2455" s="18">
        <f t="shared" si="5480"/>
        <v>0</v>
      </c>
      <c r="R2455" s="18">
        <f t="shared" si="5446"/>
        <v>433421.08</v>
      </c>
      <c r="S2455" s="18">
        <f t="shared" si="5447"/>
        <v>624563.5</v>
      </c>
      <c r="T2455" s="18">
        <f t="shared" si="5448"/>
        <v>300000</v>
      </c>
      <c r="U2455" s="18">
        <f t="shared" si="5480"/>
        <v>0</v>
      </c>
      <c r="V2455" s="18">
        <f t="shared" si="5480"/>
        <v>0</v>
      </c>
      <c r="W2455" s="18">
        <f t="shared" si="5480"/>
        <v>0</v>
      </c>
      <c r="X2455" s="18">
        <f t="shared" si="5449"/>
        <v>433421.08</v>
      </c>
      <c r="Y2455" s="18">
        <f t="shared" si="5450"/>
        <v>624563.5</v>
      </c>
      <c r="Z2455" s="18">
        <f t="shared" si="5451"/>
        <v>300000</v>
      </c>
      <c r="AA2455" s="18">
        <f t="shared" si="5480"/>
        <v>-135541.78599999999</v>
      </c>
      <c r="AB2455" s="18">
        <f t="shared" si="5480"/>
        <v>-253846.42499999999</v>
      </c>
      <c r="AC2455" s="18">
        <f t="shared" si="5480"/>
        <v>391855.28499999997</v>
      </c>
      <c r="AD2455" s="18">
        <f t="shared" si="5452"/>
        <v>297879.29399999999</v>
      </c>
      <c r="AE2455" s="18">
        <f t="shared" si="5453"/>
        <v>370717.07500000001</v>
      </c>
      <c r="AF2455" s="18">
        <f t="shared" si="5454"/>
        <v>691855.28499999992</v>
      </c>
      <c r="AG2455" s="18">
        <f t="shared" si="5480"/>
        <v>0</v>
      </c>
      <c r="AH2455" s="18">
        <f t="shared" si="5438"/>
        <v>297879.29399999999</v>
      </c>
      <c r="AI2455" s="18">
        <f t="shared" si="5439"/>
        <v>370717.07500000001</v>
      </c>
      <c r="AJ2455" s="18">
        <f t="shared" si="5440"/>
        <v>691855.28499999992</v>
      </c>
      <c r="AK2455" s="18">
        <f t="shared" si="5480"/>
        <v>138008.85999999999</v>
      </c>
      <c r="AL2455" s="18">
        <f t="shared" si="5480"/>
        <v>253846.42499999999</v>
      </c>
      <c r="AM2455" s="18">
        <f t="shared" si="5480"/>
        <v>-391855.28499999997</v>
      </c>
      <c r="AN2455" s="18">
        <f t="shared" si="5464"/>
        <v>435888.15399999998</v>
      </c>
      <c r="AO2455" s="18">
        <f t="shared" si="5465"/>
        <v>624563.5</v>
      </c>
      <c r="AP2455" s="18">
        <f t="shared" si="5466"/>
        <v>299999.99999999994</v>
      </c>
      <c r="AQ2455" s="18">
        <f t="shared" si="5480"/>
        <v>0</v>
      </c>
      <c r="AR2455" s="18">
        <f t="shared" si="5467"/>
        <v>435888.15399999998</v>
      </c>
      <c r="AS2455" s="18">
        <f t="shared" si="5480"/>
        <v>-13705.169</v>
      </c>
      <c r="AT2455" s="18">
        <f t="shared" si="5480"/>
        <v>0</v>
      </c>
      <c r="AU2455" s="18">
        <f t="shared" si="5480"/>
        <v>0</v>
      </c>
      <c r="AV2455" s="18">
        <f t="shared" si="5416"/>
        <v>422182.98499999999</v>
      </c>
      <c r="AW2455" s="18">
        <f t="shared" si="5417"/>
        <v>624563.5</v>
      </c>
      <c r="AX2455" s="18">
        <f t="shared" si="5418"/>
        <v>299999.99999999994</v>
      </c>
      <c r="AY2455" s="18">
        <f t="shared" si="5480"/>
        <v>0</v>
      </c>
      <c r="AZ2455" s="18">
        <f t="shared" si="5480"/>
        <v>0</v>
      </c>
      <c r="BA2455" s="18">
        <f t="shared" si="5406"/>
        <v>422182.98499999999</v>
      </c>
      <c r="BB2455" s="18">
        <f t="shared" si="5407"/>
        <v>624563.5</v>
      </c>
      <c r="BC2455" s="18">
        <f t="shared" si="5480"/>
        <v>-113439.673</v>
      </c>
      <c r="BD2455" s="18">
        <f t="shared" si="5480"/>
        <v>0</v>
      </c>
      <c r="BE2455" s="18">
        <f t="shared" si="5480"/>
        <v>113439.673</v>
      </c>
      <c r="BF2455" s="18">
        <f t="shared" si="5481"/>
        <v>308743.31199999998</v>
      </c>
      <c r="BG2455" s="18">
        <f t="shared" si="5482"/>
        <v>624563.5</v>
      </c>
      <c r="BH2455" s="18">
        <f t="shared" si="5483"/>
        <v>413439.67299999995</v>
      </c>
      <c r="BI2455" s="18">
        <f t="shared" si="5480"/>
        <v>0</v>
      </c>
      <c r="BJ2455" s="25"/>
      <c r="BK2455" s="36"/>
    </row>
    <row r="2456" spans="1:92" x14ac:dyDescent="0.3">
      <c r="A2456" s="19" t="s">
        <v>973</v>
      </c>
      <c r="B2456" s="50">
        <v>240</v>
      </c>
      <c r="C2456" s="51" t="s">
        <v>137</v>
      </c>
      <c r="D2456" s="51" t="s">
        <v>28</v>
      </c>
      <c r="E2456" s="14" t="s">
        <v>429</v>
      </c>
      <c r="F2456" s="18">
        <v>441593.9</v>
      </c>
      <c r="G2456" s="18">
        <v>756249.2</v>
      </c>
      <c r="H2456" s="18">
        <v>300000</v>
      </c>
      <c r="I2456" s="18">
        <v>-8190.3</v>
      </c>
      <c r="J2456" s="18">
        <v>-131685.70000000001</v>
      </c>
      <c r="K2456" s="18"/>
      <c r="L2456" s="18">
        <f t="shared" si="5442"/>
        <v>433403.60000000003</v>
      </c>
      <c r="M2456" s="18">
        <f t="shared" si="5443"/>
        <v>624563.5</v>
      </c>
      <c r="N2456" s="18">
        <f t="shared" si="5444"/>
        <v>300000</v>
      </c>
      <c r="O2456" s="18">
        <f>3.04+14.44</f>
        <v>17.48</v>
      </c>
      <c r="P2456" s="18"/>
      <c r="Q2456" s="18"/>
      <c r="R2456" s="18">
        <f t="shared" si="5446"/>
        <v>433421.08</v>
      </c>
      <c r="S2456" s="18">
        <f t="shared" si="5447"/>
        <v>624563.5</v>
      </c>
      <c r="T2456" s="18">
        <f t="shared" si="5448"/>
        <v>300000</v>
      </c>
      <c r="U2456" s="18"/>
      <c r="V2456" s="18"/>
      <c r="W2456" s="18"/>
      <c r="X2456" s="18">
        <f t="shared" si="5449"/>
        <v>433421.08</v>
      </c>
      <c r="Y2456" s="18">
        <f t="shared" si="5450"/>
        <v>624563.5</v>
      </c>
      <c r="Z2456" s="18">
        <f t="shared" si="5451"/>
        <v>300000</v>
      </c>
      <c r="AA2456" s="18">
        <f>2467.074-138008.86</f>
        <v>-135541.78599999999</v>
      </c>
      <c r="AB2456" s="18">
        <v>-253846.42499999999</v>
      </c>
      <c r="AC2456" s="18">
        <v>391855.28499999997</v>
      </c>
      <c r="AD2456" s="18">
        <f t="shared" si="5452"/>
        <v>297879.29399999999</v>
      </c>
      <c r="AE2456" s="18">
        <f t="shared" si="5453"/>
        <v>370717.07500000001</v>
      </c>
      <c r="AF2456" s="18">
        <f t="shared" si="5454"/>
        <v>691855.28499999992</v>
      </c>
      <c r="AG2456" s="18"/>
      <c r="AH2456" s="18">
        <f t="shared" si="5438"/>
        <v>297879.29399999999</v>
      </c>
      <c r="AI2456" s="18">
        <f t="shared" si="5439"/>
        <v>370717.07500000001</v>
      </c>
      <c r="AJ2456" s="18">
        <f t="shared" si="5440"/>
        <v>691855.28499999992</v>
      </c>
      <c r="AK2456" s="18">
        <v>138008.85999999999</v>
      </c>
      <c r="AL2456" s="18">
        <v>253846.42499999999</v>
      </c>
      <c r="AM2456" s="18">
        <v>-391855.28499999997</v>
      </c>
      <c r="AN2456" s="18">
        <f t="shared" si="5464"/>
        <v>435888.15399999998</v>
      </c>
      <c r="AO2456" s="18">
        <f t="shared" si="5465"/>
        <v>624563.5</v>
      </c>
      <c r="AP2456" s="18">
        <f t="shared" si="5466"/>
        <v>299999.99999999994</v>
      </c>
      <c r="AQ2456" s="18"/>
      <c r="AR2456" s="18">
        <f t="shared" si="5467"/>
        <v>435888.15399999998</v>
      </c>
      <c r="AS2456" s="18">
        <v>-13705.169</v>
      </c>
      <c r="AT2456" s="18"/>
      <c r="AU2456" s="18"/>
      <c r="AV2456" s="18">
        <f t="shared" si="5416"/>
        <v>422182.98499999999</v>
      </c>
      <c r="AW2456" s="18">
        <f t="shared" si="5417"/>
        <v>624563.5</v>
      </c>
      <c r="AX2456" s="18">
        <f t="shared" si="5418"/>
        <v>299999.99999999994</v>
      </c>
      <c r="AY2456" s="18"/>
      <c r="AZ2456" s="18"/>
      <c r="BA2456" s="18">
        <f t="shared" si="5406"/>
        <v>422182.98499999999</v>
      </c>
      <c r="BB2456" s="18">
        <f t="shared" si="5407"/>
        <v>624563.5</v>
      </c>
      <c r="BC2456" s="18">
        <f>-113439.673</f>
        <v>-113439.673</v>
      </c>
      <c r="BD2456" s="18"/>
      <c r="BE2456" s="18">
        <v>113439.673</v>
      </c>
      <c r="BF2456" s="18">
        <f t="shared" si="5481"/>
        <v>308743.31199999998</v>
      </c>
      <c r="BG2456" s="18">
        <f t="shared" si="5482"/>
        <v>624563.5</v>
      </c>
      <c r="BH2456" s="18">
        <f t="shared" si="5483"/>
        <v>413439.67299999995</v>
      </c>
      <c r="BI2456" s="18"/>
      <c r="BJ2456" s="25"/>
      <c r="BK2456" s="36">
        <v>163</v>
      </c>
    </row>
    <row r="2457" spans="1:92" ht="46.8" hidden="1" x14ac:dyDescent="0.3">
      <c r="A2457" s="19" t="s">
        <v>1018</v>
      </c>
      <c r="B2457" s="43"/>
      <c r="C2457" s="47"/>
      <c r="D2457" s="47"/>
      <c r="E2457" s="14" t="s">
        <v>576</v>
      </c>
      <c r="F2457" s="18">
        <f t="shared" ref="F2457:BI2459" si="5484">F2458</f>
        <v>0</v>
      </c>
      <c r="G2457" s="18">
        <f t="shared" si="5484"/>
        <v>0</v>
      </c>
      <c r="H2457" s="18">
        <f t="shared" si="5484"/>
        <v>0</v>
      </c>
      <c r="I2457" s="18">
        <f t="shared" si="5484"/>
        <v>0</v>
      </c>
      <c r="J2457" s="18">
        <f t="shared" si="5484"/>
        <v>0</v>
      </c>
      <c r="K2457" s="18">
        <f t="shared" si="5484"/>
        <v>0</v>
      </c>
      <c r="L2457" s="18">
        <f t="shared" si="5442"/>
        <v>0</v>
      </c>
      <c r="M2457" s="18">
        <f t="shared" si="5443"/>
        <v>0</v>
      </c>
      <c r="N2457" s="18">
        <f t="shared" si="5444"/>
        <v>0</v>
      </c>
      <c r="O2457" s="18">
        <f t="shared" si="5484"/>
        <v>2467.0740000000001</v>
      </c>
      <c r="P2457" s="18">
        <f t="shared" si="5484"/>
        <v>0</v>
      </c>
      <c r="Q2457" s="18">
        <f t="shared" si="5484"/>
        <v>0</v>
      </c>
      <c r="R2457" s="18">
        <f t="shared" si="5446"/>
        <v>2467.0740000000001</v>
      </c>
      <c r="S2457" s="18">
        <f t="shared" si="5447"/>
        <v>0</v>
      </c>
      <c r="T2457" s="18">
        <f t="shared" si="5448"/>
        <v>0</v>
      </c>
      <c r="U2457" s="18">
        <f t="shared" si="5484"/>
        <v>0</v>
      </c>
      <c r="V2457" s="18">
        <f t="shared" si="5484"/>
        <v>0</v>
      </c>
      <c r="W2457" s="18">
        <f t="shared" si="5484"/>
        <v>0</v>
      </c>
      <c r="X2457" s="18">
        <f t="shared" si="5449"/>
        <v>2467.0740000000001</v>
      </c>
      <c r="Y2457" s="18">
        <f t="shared" si="5450"/>
        <v>0</v>
      </c>
      <c r="Z2457" s="18">
        <f t="shared" si="5451"/>
        <v>0</v>
      </c>
      <c r="AA2457" s="18">
        <f t="shared" si="5484"/>
        <v>-2467.0740000000001</v>
      </c>
      <c r="AB2457" s="18">
        <f t="shared" si="5484"/>
        <v>0</v>
      </c>
      <c r="AC2457" s="18">
        <f t="shared" si="5484"/>
        <v>0</v>
      </c>
      <c r="AD2457" s="18">
        <f t="shared" si="5452"/>
        <v>0</v>
      </c>
      <c r="AE2457" s="18">
        <f t="shared" si="5453"/>
        <v>0</v>
      </c>
      <c r="AF2457" s="18">
        <f t="shared" si="5454"/>
        <v>0</v>
      </c>
      <c r="AG2457" s="18">
        <f t="shared" si="5484"/>
        <v>0</v>
      </c>
      <c r="AH2457" s="18">
        <f t="shared" si="5438"/>
        <v>0</v>
      </c>
      <c r="AI2457" s="18">
        <f t="shared" si="5439"/>
        <v>0</v>
      </c>
      <c r="AJ2457" s="18">
        <f t="shared" si="5440"/>
        <v>0</v>
      </c>
      <c r="AK2457" s="18">
        <f t="shared" si="5484"/>
        <v>0</v>
      </c>
      <c r="AL2457" s="18">
        <f t="shared" si="5484"/>
        <v>0</v>
      </c>
      <c r="AM2457" s="18">
        <f t="shared" si="5484"/>
        <v>0</v>
      </c>
      <c r="AN2457" s="18">
        <f t="shared" si="5464"/>
        <v>0</v>
      </c>
      <c r="AO2457" s="18">
        <f t="shared" si="5465"/>
        <v>0</v>
      </c>
      <c r="AP2457" s="18">
        <f t="shared" si="5466"/>
        <v>0</v>
      </c>
      <c r="AQ2457" s="18">
        <f t="shared" si="5484"/>
        <v>0</v>
      </c>
      <c r="AR2457" s="18">
        <f t="shared" si="5467"/>
        <v>0</v>
      </c>
      <c r="AS2457" s="18">
        <f t="shared" si="5484"/>
        <v>0</v>
      </c>
      <c r="AT2457" s="18">
        <f t="shared" si="5484"/>
        <v>0</v>
      </c>
      <c r="AU2457" s="18">
        <f t="shared" si="5484"/>
        <v>0</v>
      </c>
      <c r="AV2457" s="18">
        <f t="shared" si="5416"/>
        <v>0</v>
      </c>
      <c r="AW2457" s="18">
        <f t="shared" si="5417"/>
        <v>0</v>
      </c>
      <c r="AX2457" s="18">
        <f t="shared" si="5418"/>
        <v>0</v>
      </c>
      <c r="AY2457" s="18">
        <f t="shared" si="5484"/>
        <v>0</v>
      </c>
      <c r="AZ2457" s="18">
        <f t="shared" si="5484"/>
        <v>0</v>
      </c>
      <c r="BA2457" s="18">
        <f t="shared" si="5406"/>
        <v>0</v>
      </c>
      <c r="BB2457" s="18">
        <f t="shared" si="5407"/>
        <v>0</v>
      </c>
      <c r="BC2457" s="18">
        <f t="shared" si="5484"/>
        <v>0</v>
      </c>
      <c r="BD2457" s="18">
        <f t="shared" si="5484"/>
        <v>0</v>
      </c>
      <c r="BE2457" s="18">
        <f t="shared" si="5484"/>
        <v>0</v>
      </c>
      <c r="BF2457" s="18">
        <f t="shared" si="5481"/>
        <v>0</v>
      </c>
      <c r="BG2457" s="18">
        <f t="shared" si="5482"/>
        <v>0</v>
      </c>
      <c r="BH2457" s="18">
        <f t="shared" si="5483"/>
        <v>0</v>
      </c>
      <c r="BI2457" s="18">
        <f t="shared" si="5484"/>
        <v>0</v>
      </c>
      <c r="BJ2457" s="25">
        <v>0</v>
      </c>
      <c r="BK2457" s="36"/>
    </row>
    <row r="2458" spans="1:92" ht="31.2" hidden="1" x14ac:dyDescent="0.3">
      <c r="A2458" s="19" t="s">
        <v>1018</v>
      </c>
      <c r="B2458" s="43">
        <v>200</v>
      </c>
      <c r="C2458" s="47"/>
      <c r="D2458" s="47"/>
      <c r="E2458" s="14" t="s">
        <v>455</v>
      </c>
      <c r="F2458" s="18">
        <f t="shared" si="5484"/>
        <v>0</v>
      </c>
      <c r="G2458" s="18">
        <f t="shared" si="5484"/>
        <v>0</v>
      </c>
      <c r="H2458" s="18">
        <f t="shared" si="5484"/>
        <v>0</v>
      </c>
      <c r="I2458" s="18">
        <f t="shared" si="5484"/>
        <v>0</v>
      </c>
      <c r="J2458" s="18">
        <f t="shared" si="5484"/>
        <v>0</v>
      </c>
      <c r="K2458" s="18">
        <f t="shared" si="5484"/>
        <v>0</v>
      </c>
      <c r="L2458" s="18">
        <f t="shared" si="5442"/>
        <v>0</v>
      </c>
      <c r="M2458" s="18">
        <f t="shared" si="5443"/>
        <v>0</v>
      </c>
      <c r="N2458" s="18">
        <f t="shared" si="5444"/>
        <v>0</v>
      </c>
      <c r="O2458" s="18">
        <f t="shared" si="5484"/>
        <v>2467.0740000000001</v>
      </c>
      <c r="P2458" s="18">
        <f t="shared" si="5484"/>
        <v>0</v>
      </c>
      <c r="Q2458" s="18">
        <f t="shared" si="5484"/>
        <v>0</v>
      </c>
      <c r="R2458" s="18">
        <f t="shared" si="5446"/>
        <v>2467.0740000000001</v>
      </c>
      <c r="S2458" s="18">
        <f t="shared" si="5447"/>
        <v>0</v>
      </c>
      <c r="T2458" s="18">
        <f t="shared" si="5448"/>
        <v>0</v>
      </c>
      <c r="U2458" s="18">
        <f t="shared" si="5484"/>
        <v>0</v>
      </c>
      <c r="V2458" s="18">
        <f t="shared" si="5484"/>
        <v>0</v>
      </c>
      <c r="W2458" s="18">
        <f t="shared" si="5484"/>
        <v>0</v>
      </c>
      <c r="X2458" s="18">
        <f t="shared" si="5449"/>
        <v>2467.0740000000001</v>
      </c>
      <c r="Y2458" s="18">
        <f t="shared" si="5450"/>
        <v>0</v>
      </c>
      <c r="Z2458" s="18">
        <f t="shared" si="5451"/>
        <v>0</v>
      </c>
      <c r="AA2458" s="18">
        <f t="shared" si="5484"/>
        <v>-2467.0740000000001</v>
      </c>
      <c r="AB2458" s="18">
        <f t="shared" si="5484"/>
        <v>0</v>
      </c>
      <c r="AC2458" s="18">
        <f t="shared" si="5484"/>
        <v>0</v>
      </c>
      <c r="AD2458" s="18">
        <f t="shared" si="5452"/>
        <v>0</v>
      </c>
      <c r="AE2458" s="18">
        <f t="shared" si="5453"/>
        <v>0</v>
      </c>
      <c r="AF2458" s="18">
        <f t="shared" si="5454"/>
        <v>0</v>
      </c>
      <c r="AG2458" s="18">
        <f t="shared" si="5484"/>
        <v>0</v>
      </c>
      <c r="AH2458" s="18">
        <f t="shared" si="5438"/>
        <v>0</v>
      </c>
      <c r="AI2458" s="18">
        <f t="shared" si="5439"/>
        <v>0</v>
      </c>
      <c r="AJ2458" s="18">
        <f t="shared" si="5440"/>
        <v>0</v>
      </c>
      <c r="AK2458" s="18">
        <f t="shared" si="5484"/>
        <v>0</v>
      </c>
      <c r="AL2458" s="18">
        <f t="shared" si="5484"/>
        <v>0</v>
      </c>
      <c r="AM2458" s="18">
        <f t="shared" si="5484"/>
        <v>0</v>
      </c>
      <c r="AN2458" s="18">
        <f t="shared" si="5464"/>
        <v>0</v>
      </c>
      <c r="AO2458" s="18">
        <f t="shared" si="5465"/>
        <v>0</v>
      </c>
      <c r="AP2458" s="18">
        <f t="shared" si="5466"/>
        <v>0</v>
      </c>
      <c r="AQ2458" s="18">
        <f t="shared" si="5484"/>
        <v>0</v>
      </c>
      <c r="AR2458" s="18">
        <f t="shared" si="5467"/>
        <v>0</v>
      </c>
      <c r="AS2458" s="18">
        <f t="shared" si="5484"/>
        <v>0</v>
      </c>
      <c r="AT2458" s="18">
        <f t="shared" si="5484"/>
        <v>0</v>
      </c>
      <c r="AU2458" s="18">
        <f t="shared" si="5484"/>
        <v>0</v>
      </c>
      <c r="AV2458" s="18">
        <f t="shared" si="5416"/>
        <v>0</v>
      </c>
      <c r="AW2458" s="18">
        <f t="shared" si="5417"/>
        <v>0</v>
      </c>
      <c r="AX2458" s="18">
        <f t="shared" si="5418"/>
        <v>0</v>
      </c>
      <c r="AY2458" s="18">
        <f t="shared" si="5484"/>
        <v>0</v>
      </c>
      <c r="AZ2458" s="18">
        <f t="shared" si="5484"/>
        <v>0</v>
      </c>
      <c r="BA2458" s="18">
        <f t="shared" si="5406"/>
        <v>0</v>
      </c>
      <c r="BB2458" s="18">
        <f t="shared" si="5407"/>
        <v>0</v>
      </c>
      <c r="BC2458" s="18">
        <f t="shared" si="5484"/>
        <v>0</v>
      </c>
      <c r="BD2458" s="18">
        <f t="shared" si="5484"/>
        <v>0</v>
      </c>
      <c r="BE2458" s="18">
        <f t="shared" si="5484"/>
        <v>0</v>
      </c>
      <c r="BF2458" s="18">
        <f t="shared" si="5481"/>
        <v>0</v>
      </c>
      <c r="BG2458" s="18">
        <f t="shared" si="5482"/>
        <v>0</v>
      </c>
      <c r="BH2458" s="18">
        <f t="shared" si="5483"/>
        <v>0</v>
      </c>
      <c r="BI2458" s="18">
        <f t="shared" si="5484"/>
        <v>0</v>
      </c>
      <c r="BJ2458" s="25">
        <v>0</v>
      </c>
      <c r="BK2458" s="36"/>
    </row>
    <row r="2459" spans="1:92" ht="46.8" hidden="1" x14ac:dyDescent="0.3">
      <c r="A2459" s="19" t="s">
        <v>1018</v>
      </c>
      <c r="B2459" s="43">
        <v>240</v>
      </c>
      <c r="C2459" s="47"/>
      <c r="D2459" s="47"/>
      <c r="E2459" s="14" t="s">
        <v>463</v>
      </c>
      <c r="F2459" s="18">
        <f t="shared" si="5484"/>
        <v>0</v>
      </c>
      <c r="G2459" s="18">
        <f t="shared" si="5484"/>
        <v>0</v>
      </c>
      <c r="H2459" s="18">
        <f t="shared" si="5484"/>
        <v>0</v>
      </c>
      <c r="I2459" s="18">
        <f t="shared" si="5484"/>
        <v>0</v>
      </c>
      <c r="J2459" s="18">
        <f t="shared" si="5484"/>
        <v>0</v>
      </c>
      <c r="K2459" s="18">
        <f t="shared" si="5484"/>
        <v>0</v>
      </c>
      <c r="L2459" s="18">
        <f t="shared" si="5442"/>
        <v>0</v>
      </c>
      <c r="M2459" s="18">
        <f t="shared" si="5443"/>
        <v>0</v>
      </c>
      <c r="N2459" s="18">
        <f t="shared" si="5444"/>
        <v>0</v>
      </c>
      <c r="O2459" s="18">
        <f t="shared" si="5484"/>
        <v>2467.0740000000001</v>
      </c>
      <c r="P2459" s="18">
        <f t="shared" si="5484"/>
        <v>0</v>
      </c>
      <c r="Q2459" s="18">
        <f t="shared" si="5484"/>
        <v>0</v>
      </c>
      <c r="R2459" s="18">
        <f t="shared" si="5446"/>
        <v>2467.0740000000001</v>
      </c>
      <c r="S2459" s="18">
        <f t="shared" si="5447"/>
        <v>0</v>
      </c>
      <c r="T2459" s="18">
        <f t="shared" si="5448"/>
        <v>0</v>
      </c>
      <c r="U2459" s="18">
        <f t="shared" si="5484"/>
        <v>0</v>
      </c>
      <c r="V2459" s="18">
        <f t="shared" si="5484"/>
        <v>0</v>
      </c>
      <c r="W2459" s="18">
        <f t="shared" si="5484"/>
        <v>0</v>
      </c>
      <c r="X2459" s="18">
        <f t="shared" si="5449"/>
        <v>2467.0740000000001</v>
      </c>
      <c r="Y2459" s="18">
        <f t="shared" si="5450"/>
        <v>0</v>
      </c>
      <c r="Z2459" s="18">
        <f t="shared" si="5451"/>
        <v>0</v>
      </c>
      <c r="AA2459" s="18">
        <f t="shared" si="5484"/>
        <v>-2467.0740000000001</v>
      </c>
      <c r="AB2459" s="18">
        <f t="shared" si="5484"/>
        <v>0</v>
      </c>
      <c r="AC2459" s="18">
        <f t="shared" si="5484"/>
        <v>0</v>
      </c>
      <c r="AD2459" s="18">
        <f t="shared" si="5452"/>
        <v>0</v>
      </c>
      <c r="AE2459" s="18">
        <f t="shared" si="5453"/>
        <v>0</v>
      </c>
      <c r="AF2459" s="18">
        <f t="shared" si="5454"/>
        <v>0</v>
      </c>
      <c r="AG2459" s="18">
        <f t="shared" si="5484"/>
        <v>0</v>
      </c>
      <c r="AH2459" s="18">
        <f t="shared" si="5438"/>
        <v>0</v>
      </c>
      <c r="AI2459" s="18">
        <f t="shared" si="5439"/>
        <v>0</v>
      </c>
      <c r="AJ2459" s="18">
        <f t="shared" si="5440"/>
        <v>0</v>
      </c>
      <c r="AK2459" s="18">
        <f t="shared" si="5484"/>
        <v>0</v>
      </c>
      <c r="AL2459" s="18">
        <f t="shared" si="5484"/>
        <v>0</v>
      </c>
      <c r="AM2459" s="18">
        <f t="shared" si="5484"/>
        <v>0</v>
      </c>
      <c r="AN2459" s="18">
        <f t="shared" si="5464"/>
        <v>0</v>
      </c>
      <c r="AO2459" s="18">
        <f t="shared" si="5465"/>
        <v>0</v>
      </c>
      <c r="AP2459" s="18">
        <f t="shared" si="5466"/>
        <v>0</v>
      </c>
      <c r="AQ2459" s="18">
        <f t="shared" si="5484"/>
        <v>0</v>
      </c>
      <c r="AR2459" s="18">
        <f t="shared" si="5467"/>
        <v>0</v>
      </c>
      <c r="AS2459" s="18">
        <f t="shared" si="5484"/>
        <v>0</v>
      </c>
      <c r="AT2459" s="18">
        <f t="shared" si="5484"/>
        <v>0</v>
      </c>
      <c r="AU2459" s="18">
        <f t="shared" si="5484"/>
        <v>0</v>
      </c>
      <c r="AV2459" s="18">
        <f t="shared" si="5416"/>
        <v>0</v>
      </c>
      <c r="AW2459" s="18">
        <f t="shared" si="5417"/>
        <v>0</v>
      </c>
      <c r="AX2459" s="18">
        <f t="shared" si="5418"/>
        <v>0</v>
      </c>
      <c r="AY2459" s="18">
        <f t="shared" si="5484"/>
        <v>0</v>
      </c>
      <c r="AZ2459" s="18">
        <f t="shared" si="5484"/>
        <v>0</v>
      </c>
      <c r="BA2459" s="18">
        <f t="shared" si="5406"/>
        <v>0</v>
      </c>
      <c r="BB2459" s="18">
        <f t="shared" si="5407"/>
        <v>0</v>
      </c>
      <c r="BC2459" s="18">
        <f t="shared" si="5484"/>
        <v>0</v>
      </c>
      <c r="BD2459" s="18">
        <f t="shared" si="5484"/>
        <v>0</v>
      </c>
      <c r="BE2459" s="18">
        <f t="shared" si="5484"/>
        <v>0</v>
      </c>
      <c r="BF2459" s="18">
        <f t="shared" si="5481"/>
        <v>0</v>
      </c>
      <c r="BG2459" s="18">
        <f t="shared" si="5482"/>
        <v>0</v>
      </c>
      <c r="BH2459" s="18">
        <f t="shared" si="5483"/>
        <v>0</v>
      </c>
      <c r="BI2459" s="18">
        <f t="shared" si="5484"/>
        <v>0</v>
      </c>
      <c r="BJ2459" s="25">
        <v>0</v>
      </c>
      <c r="BK2459" s="36"/>
    </row>
    <row r="2460" spans="1:92" hidden="1" x14ac:dyDescent="0.3">
      <c r="A2460" s="19" t="s">
        <v>1018</v>
      </c>
      <c r="B2460" s="43">
        <v>240</v>
      </c>
      <c r="C2460" s="47" t="s">
        <v>137</v>
      </c>
      <c r="D2460" s="47" t="s">
        <v>23</v>
      </c>
      <c r="E2460" s="14" t="s">
        <v>428</v>
      </c>
      <c r="F2460" s="18">
        <v>0</v>
      </c>
      <c r="G2460" s="18">
        <v>0</v>
      </c>
      <c r="H2460" s="18">
        <v>0</v>
      </c>
      <c r="I2460" s="18"/>
      <c r="J2460" s="18"/>
      <c r="K2460" s="18"/>
      <c r="L2460" s="18">
        <f t="shared" si="5442"/>
        <v>0</v>
      </c>
      <c r="M2460" s="18">
        <f t="shared" si="5443"/>
        <v>0</v>
      </c>
      <c r="N2460" s="18">
        <f t="shared" si="5444"/>
        <v>0</v>
      </c>
      <c r="O2460" s="18">
        <v>2467.0740000000001</v>
      </c>
      <c r="P2460" s="18"/>
      <c r="Q2460" s="18"/>
      <c r="R2460" s="18">
        <f t="shared" si="5446"/>
        <v>2467.0740000000001</v>
      </c>
      <c r="S2460" s="18">
        <f t="shared" si="5447"/>
        <v>0</v>
      </c>
      <c r="T2460" s="18">
        <f t="shared" si="5448"/>
        <v>0</v>
      </c>
      <c r="U2460" s="18"/>
      <c r="V2460" s="18"/>
      <c r="W2460" s="18"/>
      <c r="X2460" s="18">
        <f t="shared" si="5449"/>
        <v>2467.0740000000001</v>
      </c>
      <c r="Y2460" s="18">
        <f t="shared" si="5450"/>
        <v>0</v>
      </c>
      <c r="Z2460" s="18">
        <f t="shared" si="5451"/>
        <v>0</v>
      </c>
      <c r="AA2460" s="18">
        <v>-2467.0740000000001</v>
      </c>
      <c r="AB2460" s="18"/>
      <c r="AC2460" s="18"/>
      <c r="AD2460" s="18">
        <f t="shared" si="5452"/>
        <v>0</v>
      </c>
      <c r="AE2460" s="18">
        <f t="shared" si="5453"/>
        <v>0</v>
      </c>
      <c r="AF2460" s="18">
        <f t="shared" si="5454"/>
        <v>0</v>
      </c>
      <c r="AG2460" s="18"/>
      <c r="AH2460" s="18">
        <f t="shared" si="5438"/>
        <v>0</v>
      </c>
      <c r="AI2460" s="18">
        <f t="shared" si="5439"/>
        <v>0</v>
      </c>
      <c r="AJ2460" s="18">
        <f t="shared" si="5440"/>
        <v>0</v>
      </c>
      <c r="AK2460" s="18"/>
      <c r="AL2460" s="18"/>
      <c r="AM2460" s="18"/>
      <c r="AN2460" s="18">
        <f t="shared" si="5464"/>
        <v>0</v>
      </c>
      <c r="AO2460" s="18">
        <f t="shared" si="5465"/>
        <v>0</v>
      </c>
      <c r="AP2460" s="18">
        <f t="shared" si="5466"/>
        <v>0</v>
      </c>
      <c r="AQ2460" s="18"/>
      <c r="AR2460" s="18">
        <f t="shared" si="5467"/>
        <v>0</v>
      </c>
      <c r="AS2460" s="18"/>
      <c r="AT2460" s="18"/>
      <c r="AU2460" s="18"/>
      <c r="AV2460" s="18">
        <f t="shared" si="5416"/>
        <v>0</v>
      </c>
      <c r="AW2460" s="18">
        <f t="shared" si="5417"/>
        <v>0</v>
      </c>
      <c r="AX2460" s="18">
        <f t="shared" si="5418"/>
        <v>0</v>
      </c>
      <c r="AY2460" s="18"/>
      <c r="AZ2460" s="18"/>
      <c r="BA2460" s="18">
        <f t="shared" si="5406"/>
        <v>0</v>
      </c>
      <c r="BB2460" s="18">
        <f t="shared" si="5407"/>
        <v>0</v>
      </c>
      <c r="BC2460" s="18"/>
      <c r="BD2460" s="18"/>
      <c r="BE2460" s="18"/>
      <c r="BF2460" s="18">
        <f t="shared" si="5481"/>
        <v>0</v>
      </c>
      <c r="BG2460" s="18">
        <f t="shared" si="5482"/>
        <v>0</v>
      </c>
      <c r="BH2460" s="18">
        <f t="shared" si="5483"/>
        <v>0</v>
      </c>
      <c r="BI2460" s="18"/>
      <c r="BJ2460" s="25">
        <v>0</v>
      </c>
      <c r="BK2460" s="36"/>
    </row>
    <row r="2461" spans="1:92" ht="78" x14ac:dyDescent="0.3">
      <c r="A2461" s="51" t="s">
        <v>975</v>
      </c>
      <c r="B2461" s="50"/>
      <c r="C2461" s="51"/>
      <c r="D2461" s="51"/>
      <c r="E2461" s="14" t="s">
        <v>569</v>
      </c>
      <c r="F2461" s="18">
        <f t="shared" ref="F2461:BI2463" si="5485">F2462</f>
        <v>380377.2</v>
      </c>
      <c r="G2461" s="18">
        <f t="shared" si="5485"/>
        <v>0</v>
      </c>
      <c r="H2461" s="18">
        <f t="shared" si="5485"/>
        <v>0</v>
      </c>
      <c r="I2461" s="18">
        <f t="shared" si="5485"/>
        <v>0</v>
      </c>
      <c r="J2461" s="18">
        <f t="shared" si="5485"/>
        <v>0</v>
      </c>
      <c r="K2461" s="18">
        <f t="shared" si="5485"/>
        <v>0</v>
      </c>
      <c r="L2461" s="18">
        <f t="shared" si="5442"/>
        <v>380377.2</v>
      </c>
      <c r="M2461" s="18">
        <f t="shared" si="5443"/>
        <v>0</v>
      </c>
      <c r="N2461" s="18">
        <f t="shared" si="5444"/>
        <v>0</v>
      </c>
      <c r="O2461" s="18">
        <f t="shared" si="5485"/>
        <v>0</v>
      </c>
      <c r="P2461" s="18">
        <f t="shared" si="5485"/>
        <v>0</v>
      </c>
      <c r="Q2461" s="18">
        <f t="shared" si="5485"/>
        <v>0</v>
      </c>
      <c r="R2461" s="18">
        <f t="shared" si="5446"/>
        <v>380377.2</v>
      </c>
      <c r="S2461" s="18">
        <f t="shared" si="5447"/>
        <v>0</v>
      </c>
      <c r="T2461" s="18">
        <f t="shared" si="5448"/>
        <v>0</v>
      </c>
      <c r="U2461" s="18">
        <f t="shared" si="5485"/>
        <v>0</v>
      </c>
      <c r="V2461" s="18">
        <f t="shared" si="5485"/>
        <v>0</v>
      </c>
      <c r="W2461" s="18">
        <f t="shared" si="5485"/>
        <v>0</v>
      </c>
      <c r="X2461" s="18">
        <f t="shared" si="5449"/>
        <v>380377.2</v>
      </c>
      <c r="Y2461" s="18">
        <f t="shared" si="5450"/>
        <v>0</v>
      </c>
      <c r="Z2461" s="18">
        <f t="shared" si="5451"/>
        <v>0</v>
      </c>
      <c r="AA2461" s="18">
        <f t="shared" si="5485"/>
        <v>0</v>
      </c>
      <c r="AB2461" s="18">
        <f t="shared" si="5485"/>
        <v>0</v>
      </c>
      <c r="AC2461" s="18">
        <f t="shared" si="5485"/>
        <v>0</v>
      </c>
      <c r="AD2461" s="18">
        <f t="shared" si="5452"/>
        <v>380377.2</v>
      </c>
      <c r="AE2461" s="18">
        <f t="shared" si="5453"/>
        <v>0</v>
      </c>
      <c r="AF2461" s="18">
        <f t="shared" si="5454"/>
        <v>0</v>
      </c>
      <c r="AG2461" s="18">
        <f t="shared" si="5485"/>
        <v>0</v>
      </c>
      <c r="AH2461" s="18">
        <f t="shared" si="5438"/>
        <v>380377.2</v>
      </c>
      <c r="AI2461" s="18">
        <f t="shared" si="5439"/>
        <v>0</v>
      </c>
      <c r="AJ2461" s="18">
        <f t="shared" si="5440"/>
        <v>0</v>
      </c>
      <c r="AK2461" s="18">
        <f t="shared" si="5485"/>
        <v>0</v>
      </c>
      <c r="AL2461" s="18">
        <f t="shared" si="5485"/>
        <v>0</v>
      </c>
      <c r="AM2461" s="18">
        <f t="shared" si="5485"/>
        <v>0</v>
      </c>
      <c r="AN2461" s="18">
        <f t="shared" si="5464"/>
        <v>380377.2</v>
      </c>
      <c r="AO2461" s="18">
        <f t="shared" si="5465"/>
        <v>0</v>
      </c>
      <c r="AP2461" s="18">
        <f t="shared" si="5466"/>
        <v>0</v>
      </c>
      <c r="AQ2461" s="18">
        <f t="shared" si="5485"/>
        <v>0</v>
      </c>
      <c r="AR2461" s="18">
        <f t="shared" si="5467"/>
        <v>380377.2</v>
      </c>
      <c r="AS2461" s="18">
        <f t="shared" si="5485"/>
        <v>0</v>
      </c>
      <c r="AT2461" s="18">
        <f t="shared" si="5485"/>
        <v>0</v>
      </c>
      <c r="AU2461" s="18">
        <f t="shared" si="5485"/>
        <v>0</v>
      </c>
      <c r="AV2461" s="18">
        <f t="shared" si="5416"/>
        <v>380377.2</v>
      </c>
      <c r="AW2461" s="18">
        <f t="shared" si="5417"/>
        <v>0</v>
      </c>
      <c r="AX2461" s="18">
        <f t="shared" si="5418"/>
        <v>0</v>
      </c>
      <c r="AY2461" s="18">
        <f t="shared" si="5485"/>
        <v>0</v>
      </c>
      <c r="AZ2461" s="18">
        <f t="shared" si="5485"/>
        <v>0</v>
      </c>
      <c r="BA2461" s="18">
        <f t="shared" si="5406"/>
        <v>380377.2</v>
      </c>
      <c r="BB2461" s="18">
        <f t="shared" si="5407"/>
        <v>0</v>
      </c>
      <c r="BC2461" s="18">
        <f t="shared" si="5485"/>
        <v>201997.3</v>
      </c>
      <c r="BD2461" s="18">
        <f t="shared" si="5485"/>
        <v>80569.100000000006</v>
      </c>
      <c r="BE2461" s="18">
        <f t="shared" si="5485"/>
        <v>69948.451000000001</v>
      </c>
      <c r="BF2461" s="18">
        <f t="shared" si="5481"/>
        <v>582374.5</v>
      </c>
      <c r="BG2461" s="18">
        <f t="shared" si="5482"/>
        <v>80569.100000000006</v>
      </c>
      <c r="BH2461" s="18">
        <f t="shared" si="5483"/>
        <v>69948.451000000001</v>
      </c>
      <c r="BI2461" s="18">
        <f t="shared" si="5485"/>
        <v>0</v>
      </c>
      <c r="BJ2461" s="25"/>
      <c r="BK2461" s="36"/>
    </row>
    <row r="2462" spans="1:92" ht="31.2" x14ac:dyDescent="0.3">
      <c r="A2462" s="51" t="s">
        <v>975</v>
      </c>
      <c r="B2462" s="50">
        <v>200</v>
      </c>
      <c r="C2462" s="51"/>
      <c r="D2462" s="51"/>
      <c r="E2462" s="14" t="s">
        <v>455</v>
      </c>
      <c r="F2462" s="18">
        <f t="shared" si="5485"/>
        <v>380377.2</v>
      </c>
      <c r="G2462" s="18">
        <f t="shared" si="5485"/>
        <v>0</v>
      </c>
      <c r="H2462" s="18">
        <f t="shared" si="5485"/>
        <v>0</v>
      </c>
      <c r="I2462" s="18">
        <f t="shared" si="5485"/>
        <v>0</v>
      </c>
      <c r="J2462" s="18">
        <f t="shared" si="5485"/>
        <v>0</v>
      </c>
      <c r="K2462" s="18">
        <f t="shared" si="5485"/>
        <v>0</v>
      </c>
      <c r="L2462" s="18">
        <f t="shared" si="5442"/>
        <v>380377.2</v>
      </c>
      <c r="M2462" s="18">
        <f t="shared" si="5443"/>
        <v>0</v>
      </c>
      <c r="N2462" s="18">
        <f t="shared" si="5444"/>
        <v>0</v>
      </c>
      <c r="O2462" s="18">
        <f t="shared" si="5485"/>
        <v>0</v>
      </c>
      <c r="P2462" s="18">
        <f t="shared" si="5485"/>
        <v>0</v>
      </c>
      <c r="Q2462" s="18">
        <f t="shared" si="5485"/>
        <v>0</v>
      </c>
      <c r="R2462" s="18">
        <f t="shared" si="5446"/>
        <v>380377.2</v>
      </c>
      <c r="S2462" s="18">
        <f t="shared" si="5447"/>
        <v>0</v>
      </c>
      <c r="T2462" s="18">
        <f t="shared" si="5448"/>
        <v>0</v>
      </c>
      <c r="U2462" s="18">
        <f t="shared" si="5485"/>
        <v>0</v>
      </c>
      <c r="V2462" s="18">
        <f t="shared" si="5485"/>
        <v>0</v>
      </c>
      <c r="W2462" s="18">
        <f t="shared" si="5485"/>
        <v>0</v>
      </c>
      <c r="X2462" s="18">
        <f t="shared" si="5449"/>
        <v>380377.2</v>
      </c>
      <c r="Y2462" s="18">
        <f t="shared" si="5450"/>
        <v>0</v>
      </c>
      <c r="Z2462" s="18">
        <f t="shared" si="5451"/>
        <v>0</v>
      </c>
      <c r="AA2462" s="18">
        <f t="shared" si="5485"/>
        <v>0</v>
      </c>
      <c r="AB2462" s="18">
        <f t="shared" si="5485"/>
        <v>0</v>
      </c>
      <c r="AC2462" s="18">
        <f t="shared" si="5485"/>
        <v>0</v>
      </c>
      <c r="AD2462" s="18">
        <f t="shared" si="5452"/>
        <v>380377.2</v>
      </c>
      <c r="AE2462" s="18">
        <f t="shared" si="5453"/>
        <v>0</v>
      </c>
      <c r="AF2462" s="18">
        <f t="shared" si="5454"/>
        <v>0</v>
      </c>
      <c r="AG2462" s="18">
        <f t="shared" si="5485"/>
        <v>0</v>
      </c>
      <c r="AH2462" s="18">
        <f t="shared" si="5438"/>
        <v>380377.2</v>
      </c>
      <c r="AI2462" s="18">
        <f t="shared" si="5439"/>
        <v>0</v>
      </c>
      <c r="AJ2462" s="18">
        <f t="shared" si="5440"/>
        <v>0</v>
      </c>
      <c r="AK2462" s="18">
        <f t="shared" si="5485"/>
        <v>0</v>
      </c>
      <c r="AL2462" s="18">
        <f t="shared" si="5485"/>
        <v>0</v>
      </c>
      <c r="AM2462" s="18">
        <f t="shared" si="5485"/>
        <v>0</v>
      </c>
      <c r="AN2462" s="18">
        <f t="shared" si="5464"/>
        <v>380377.2</v>
      </c>
      <c r="AO2462" s="18">
        <f t="shared" si="5465"/>
        <v>0</v>
      </c>
      <c r="AP2462" s="18">
        <f t="shared" si="5466"/>
        <v>0</v>
      </c>
      <c r="AQ2462" s="18">
        <f t="shared" si="5485"/>
        <v>0</v>
      </c>
      <c r="AR2462" s="18">
        <f t="shared" si="5467"/>
        <v>380377.2</v>
      </c>
      <c r="AS2462" s="18">
        <f t="shared" si="5485"/>
        <v>0</v>
      </c>
      <c r="AT2462" s="18">
        <f t="shared" si="5485"/>
        <v>0</v>
      </c>
      <c r="AU2462" s="18">
        <f t="shared" si="5485"/>
        <v>0</v>
      </c>
      <c r="AV2462" s="18">
        <f t="shared" si="5416"/>
        <v>380377.2</v>
      </c>
      <c r="AW2462" s="18">
        <f t="shared" si="5417"/>
        <v>0</v>
      </c>
      <c r="AX2462" s="18">
        <f t="shared" si="5418"/>
        <v>0</v>
      </c>
      <c r="AY2462" s="18">
        <f t="shared" si="5485"/>
        <v>0</v>
      </c>
      <c r="AZ2462" s="18">
        <f t="shared" si="5485"/>
        <v>0</v>
      </c>
      <c r="BA2462" s="18">
        <f t="shared" si="5406"/>
        <v>380377.2</v>
      </c>
      <c r="BB2462" s="18">
        <f t="shared" si="5407"/>
        <v>0</v>
      </c>
      <c r="BC2462" s="18">
        <f t="shared" si="5485"/>
        <v>201997.3</v>
      </c>
      <c r="BD2462" s="18">
        <f t="shared" si="5485"/>
        <v>80569.100000000006</v>
      </c>
      <c r="BE2462" s="18">
        <f t="shared" si="5485"/>
        <v>69948.451000000001</v>
      </c>
      <c r="BF2462" s="18">
        <f t="shared" si="5481"/>
        <v>582374.5</v>
      </c>
      <c r="BG2462" s="18">
        <f t="shared" si="5482"/>
        <v>80569.100000000006</v>
      </c>
      <c r="BH2462" s="18">
        <f t="shared" si="5483"/>
        <v>69948.451000000001</v>
      </c>
      <c r="BI2462" s="18">
        <f t="shared" si="5485"/>
        <v>0</v>
      </c>
      <c r="BJ2462" s="25"/>
      <c r="BK2462" s="36"/>
    </row>
    <row r="2463" spans="1:92" ht="46.8" x14ac:dyDescent="0.3">
      <c r="A2463" s="51" t="s">
        <v>975</v>
      </c>
      <c r="B2463" s="50">
        <v>240</v>
      </c>
      <c r="C2463" s="51"/>
      <c r="D2463" s="51"/>
      <c r="E2463" s="14" t="s">
        <v>463</v>
      </c>
      <c r="F2463" s="18">
        <f t="shared" si="5485"/>
        <v>380377.2</v>
      </c>
      <c r="G2463" s="18">
        <f t="shared" si="5485"/>
        <v>0</v>
      </c>
      <c r="H2463" s="18">
        <f t="shared" si="5485"/>
        <v>0</v>
      </c>
      <c r="I2463" s="18">
        <f t="shared" si="5485"/>
        <v>0</v>
      </c>
      <c r="J2463" s="18">
        <f t="shared" si="5485"/>
        <v>0</v>
      </c>
      <c r="K2463" s="18">
        <f t="shared" si="5485"/>
        <v>0</v>
      </c>
      <c r="L2463" s="18">
        <f t="shared" si="5442"/>
        <v>380377.2</v>
      </c>
      <c r="M2463" s="18">
        <f t="shared" si="5443"/>
        <v>0</v>
      </c>
      <c r="N2463" s="18">
        <f t="shared" si="5444"/>
        <v>0</v>
      </c>
      <c r="O2463" s="18">
        <f t="shared" si="5485"/>
        <v>0</v>
      </c>
      <c r="P2463" s="18">
        <f t="shared" si="5485"/>
        <v>0</v>
      </c>
      <c r="Q2463" s="18">
        <f t="shared" si="5485"/>
        <v>0</v>
      </c>
      <c r="R2463" s="18">
        <f t="shared" si="5446"/>
        <v>380377.2</v>
      </c>
      <c r="S2463" s="18">
        <f t="shared" si="5447"/>
        <v>0</v>
      </c>
      <c r="T2463" s="18">
        <f t="shared" si="5448"/>
        <v>0</v>
      </c>
      <c r="U2463" s="18">
        <f t="shared" si="5485"/>
        <v>0</v>
      </c>
      <c r="V2463" s="18">
        <f t="shared" si="5485"/>
        <v>0</v>
      </c>
      <c r="W2463" s="18">
        <f t="shared" si="5485"/>
        <v>0</v>
      </c>
      <c r="X2463" s="18">
        <f t="shared" si="5449"/>
        <v>380377.2</v>
      </c>
      <c r="Y2463" s="18">
        <f t="shared" si="5450"/>
        <v>0</v>
      </c>
      <c r="Z2463" s="18">
        <f t="shared" si="5451"/>
        <v>0</v>
      </c>
      <c r="AA2463" s="18">
        <f t="shared" si="5485"/>
        <v>0</v>
      </c>
      <c r="AB2463" s="18">
        <f t="shared" si="5485"/>
        <v>0</v>
      </c>
      <c r="AC2463" s="18">
        <f t="shared" si="5485"/>
        <v>0</v>
      </c>
      <c r="AD2463" s="18">
        <f t="shared" si="5452"/>
        <v>380377.2</v>
      </c>
      <c r="AE2463" s="18">
        <f t="shared" si="5453"/>
        <v>0</v>
      </c>
      <c r="AF2463" s="18">
        <f t="shared" si="5454"/>
        <v>0</v>
      </c>
      <c r="AG2463" s="18">
        <f t="shared" si="5485"/>
        <v>0</v>
      </c>
      <c r="AH2463" s="18">
        <f t="shared" si="5438"/>
        <v>380377.2</v>
      </c>
      <c r="AI2463" s="18">
        <f t="shared" si="5439"/>
        <v>0</v>
      </c>
      <c r="AJ2463" s="18">
        <f t="shared" si="5440"/>
        <v>0</v>
      </c>
      <c r="AK2463" s="18">
        <f t="shared" si="5485"/>
        <v>0</v>
      </c>
      <c r="AL2463" s="18">
        <f t="shared" si="5485"/>
        <v>0</v>
      </c>
      <c r="AM2463" s="18">
        <f t="shared" si="5485"/>
        <v>0</v>
      </c>
      <c r="AN2463" s="18">
        <f t="shared" si="5464"/>
        <v>380377.2</v>
      </c>
      <c r="AO2463" s="18">
        <f t="shared" si="5465"/>
        <v>0</v>
      </c>
      <c r="AP2463" s="18">
        <f t="shared" si="5466"/>
        <v>0</v>
      </c>
      <c r="AQ2463" s="18">
        <f t="shared" si="5485"/>
        <v>0</v>
      </c>
      <c r="AR2463" s="18">
        <f t="shared" si="5467"/>
        <v>380377.2</v>
      </c>
      <c r="AS2463" s="18">
        <f t="shared" si="5485"/>
        <v>0</v>
      </c>
      <c r="AT2463" s="18">
        <f t="shared" si="5485"/>
        <v>0</v>
      </c>
      <c r="AU2463" s="18">
        <f t="shared" si="5485"/>
        <v>0</v>
      </c>
      <c r="AV2463" s="18">
        <f t="shared" si="5416"/>
        <v>380377.2</v>
      </c>
      <c r="AW2463" s="18">
        <f t="shared" si="5417"/>
        <v>0</v>
      </c>
      <c r="AX2463" s="18">
        <f t="shared" si="5418"/>
        <v>0</v>
      </c>
      <c r="AY2463" s="18">
        <f t="shared" si="5485"/>
        <v>0</v>
      </c>
      <c r="AZ2463" s="18">
        <f t="shared" si="5485"/>
        <v>0</v>
      </c>
      <c r="BA2463" s="18">
        <f t="shared" si="5406"/>
        <v>380377.2</v>
      </c>
      <c r="BB2463" s="18">
        <f t="shared" si="5407"/>
        <v>0</v>
      </c>
      <c r="BC2463" s="18">
        <f t="shared" si="5485"/>
        <v>201997.3</v>
      </c>
      <c r="BD2463" s="18">
        <f t="shared" si="5485"/>
        <v>80569.100000000006</v>
      </c>
      <c r="BE2463" s="18">
        <f t="shared" si="5485"/>
        <v>69948.451000000001</v>
      </c>
      <c r="BF2463" s="18">
        <f t="shared" si="5481"/>
        <v>582374.5</v>
      </c>
      <c r="BG2463" s="18">
        <f t="shared" si="5482"/>
        <v>80569.100000000006</v>
      </c>
      <c r="BH2463" s="18">
        <f t="shared" si="5483"/>
        <v>69948.451000000001</v>
      </c>
      <c r="BI2463" s="18">
        <f t="shared" si="5485"/>
        <v>0</v>
      </c>
      <c r="BJ2463" s="25"/>
      <c r="BK2463" s="36"/>
    </row>
    <row r="2464" spans="1:92" x14ac:dyDescent="0.3">
      <c r="A2464" s="51" t="s">
        <v>975</v>
      </c>
      <c r="B2464" s="50">
        <v>240</v>
      </c>
      <c r="C2464" s="51" t="s">
        <v>137</v>
      </c>
      <c r="D2464" s="51" t="s">
        <v>28</v>
      </c>
      <c r="E2464" s="14" t="s">
        <v>429</v>
      </c>
      <c r="F2464" s="18">
        <v>380377.2</v>
      </c>
      <c r="G2464" s="18">
        <v>0</v>
      </c>
      <c r="H2464" s="18">
        <v>0</v>
      </c>
      <c r="I2464" s="18"/>
      <c r="J2464" s="18"/>
      <c r="K2464" s="18"/>
      <c r="L2464" s="18">
        <f t="shared" si="5442"/>
        <v>380377.2</v>
      </c>
      <c r="M2464" s="18">
        <f t="shared" si="5443"/>
        <v>0</v>
      </c>
      <c r="N2464" s="18">
        <f t="shared" si="5444"/>
        <v>0</v>
      </c>
      <c r="O2464" s="18"/>
      <c r="P2464" s="18"/>
      <c r="Q2464" s="18"/>
      <c r="R2464" s="18">
        <f t="shared" si="5446"/>
        <v>380377.2</v>
      </c>
      <c r="S2464" s="18">
        <f t="shared" si="5447"/>
        <v>0</v>
      </c>
      <c r="T2464" s="18">
        <f t="shared" si="5448"/>
        <v>0</v>
      </c>
      <c r="U2464" s="18"/>
      <c r="V2464" s="18"/>
      <c r="W2464" s="18"/>
      <c r="X2464" s="18">
        <f t="shared" si="5449"/>
        <v>380377.2</v>
      </c>
      <c r="Y2464" s="18">
        <f t="shared" si="5450"/>
        <v>0</v>
      </c>
      <c r="Z2464" s="18">
        <f t="shared" si="5451"/>
        <v>0</v>
      </c>
      <c r="AA2464" s="18"/>
      <c r="AB2464" s="18"/>
      <c r="AC2464" s="18"/>
      <c r="AD2464" s="18">
        <f t="shared" si="5452"/>
        <v>380377.2</v>
      </c>
      <c r="AE2464" s="18">
        <f t="shared" si="5453"/>
        <v>0</v>
      </c>
      <c r="AF2464" s="18">
        <f t="shared" si="5454"/>
        <v>0</v>
      </c>
      <c r="AG2464" s="18"/>
      <c r="AH2464" s="18">
        <f t="shared" si="5438"/>
        <v>380377.2</v>
      </c>
      <c r="AI2464" s="18">
        <f t="shared" si="5439"/>
        <v>0</v>
      </c>
      <c r="AJ2464" s="18">
        <f t="shared" si="5440"/>
        <v>0</v>
      </c>
      <c r="AK2464" s="18"/>
      <c r="AL2464" s="18"/>
      <c r="AM2464" s="18"/>
      <c r="AN2464" s="18">
        <f t="shared" si="5464"/>
        <v>380377.2</v>
      </c>
      <c r="AO2464" s="18">
        <f t="shared" si="5465"/>
        <v>0</v>
      </c>
      <c r="AP2464" s="18">
        <f t="shared" si="5466"/>
        <v>0</v>
      </c>
      <c r="AQ2464" s="18"/>
      <c r="AR2464" s="18">
        <f t="shared" si="5467"/>
        <v>380377.2</v>
      </c>
      <c r="AS2464" s="18"/>
      <c r="AT2464" s="18"/>
      <c r="AU2464" s="18"/>
      <c r="AV2464" s="18">
        <f t="shared" si="5416"/>
        <v>380377.2</v>
      </c>
      <c r="AW2464" s="18">
        <f t="shared" si="5417"/>
        <v>0</v>
      </c>
      <c r="AX2464" s="18">
        <f t="shared" si="5418"/>
        <v>0</v>
      </c>
      <c r="AY2464" s="18"/>
      <c r="AZ2464" s="18"/>
      <c r="BA2464" s="18">
        <f t="shared" si="5406"/>
        <v>380377.2</v>
      </c>
      <c r="BB2464" s="18">
        <f t="shared" si="5407"/>
        <v>0</v>
      </c>
      <c r="BC2464" s="18">
        <f>10000+191997.3</f>
        <v>201997.3</v>
      </c>
      <c r="BD2464" s="18">
        <f>80569.1</f>
        <v>80569.100000000006</v>
      </c>
      <c r="BE2464" s="18">
        <v>69948.451000000001</v>
      </c>
      <c r="BF2464" s="18">
        <f t="shared" si="5481"/>
        <v>582374.5</v>
      </c>
      <c r="BG2464" s="18">
        <f t="shared" si="5482"/>
        <v>80569.100000000006</v>
      </c>
      <c r="BH2464" s="18">
        <f t="shared" si="5483"/>
        <v>69948.451000000001</v>
      </c>
      <c r="BI2464" s="18"/>
      <c r="BJ2464" s="25"/>
      <c r="BK2464" s="36"/>
    </row>
    <row r="2465" spans="1:92" ht="140.4" x14ac:dyDescent="0.3">
      <c r="A2465" s="19" t="s">
        <v>974</v>
      </c>
      <c r="B2465" s="19"/>
      <c r="C2465" s="19"/>
      <c r="D2465" s="19"/>
      <c r="E2465" s="14" t="s">
        <v>900</v>
      </c>
      <c r="F2465" s="18">
        <f t="shared" ref="F2465:BI2467" si="5486">F2466</f>
        <v>321766.2</v>
      </c>
      <c r="G2465" s="18">
        <f t="shared" si="5486"/>
        <v>149833.79999999999</v>
      </c>
      <c r="H2465" s="18">
        <f t="shared" si="5486"/>
        <v>225400</v>
      </c>
      <c r="I2465" s="18">
        <f t="shared" si="5486"/>
        <v>-321766.2</v>
      </c>
      <c r="J2465" s="18">
        <f t="shared" si="5486"/>
        <v>-112704.2</v>
      </c>
      <c r="K2465" s="18">
        <f t="shared" si="5486"/>
        <v>0</v>
      </c>
      <c r="L2465" s="18">
        <f t="shared" si="5442"/>
        <v>0</v>
      </c>
      <c r="M2465" s="18">
        <f t="shared" si="5443"/>
        <v>37129.599999999991</v>
      </c>
      <c r="N2465" s="18">
        <f t="shared" si="5444"/>
        <v>225400</v>
      </c>
      <c r="O2465" s="18">
        <f t="shared" si="5486"/>
        <v>13.327</v>
      </c>
      <c r="P2465" s="18">
        <f t="shared" si="5486"/>
        <v>0</v>
      </c>
      <c r="Q2465" s="18">
        <f t="shared" si="5486"/>
        <v>0</v>
      </c>
      <c r="R2465" s="18">
        <f t="shared" si="5446"/>
        <v>13.327</v>
      </c>
      <c r="S2465" s="18">
        <f t="shared" si="5447"/>
        <v>37129.599999999991</v>
      </c>
      <c r="T2465" s="18">
        <f t="shared" si="5448"/>
        <v>225400</v>
      </c>
      <c r="U2465" s="18">
        <f t="shared" si="5486"/>
        <v>0</v>
      </c>
      <c r="V2465" s="18">
        <f t="shared" si="5486"/>
        <v>0</v>
      </c>
      <c r="W2465" s="18">
        <f t="shared" si="5486"/>
        <v>0</v>
      </c>
      <c r="X2465" s="18">
        <f t="shared" si="5449"/>
        <v>13.327</v>
      </c>
      <c r="Y2465" s="18">
        <f t="shared" si="5450"/>
        <v>37129.599999999991</v>
      </c>
      <c r="Z2465" s="18">
        <f t="shared" si="5451"/>
        <v>225400</v>
      </c>
      <c r="AA2465" s="18">
        <f t="shared" si="5486"/>
        <v>0</v>
      </c>
      <c r="AB2465" s="18">
        <f t="shared" si="5486"/>
        <v>0</v>
      </c>
      <c r="AC2465" s="18">
        <f t="shared" si="5486"/>
        <v>0</v>
      </c>
      <c r="AD2465" s="18">
        <f t="shared" si="5452"/>
        <v>13.327</v>
      </c>
      <c r="AE2465" s="18">
        <f t="shared" si="5453"/>
        <v>37129.599999999991</v>
      </c>
      <c r="AF2465" s="18">
        <f t="shared" si="5454"/>
        <v>225400</v>
      </c>
      <c r="AG2465" s="18">
        <f t="shared" si="5486"/>
        <v>0</v>
      </c>
      <c r="AH2465" s="18">
        <f t="shared" si="5438"/>
        <v>13.327</v>
      </c>
      <c r="AI2465" s="18">
        <f t="shared" si="5439"/>
        <v>37129.599999999991</v>
      </c>
      <c r="AJ2465" s="18">
        <f t="shared" si="5440"/>
        <v>225400</v>
      </c>
      <c r="AK2465" s="18">
        <f t="shared" si="5486"/>
        <v>0</v>
      </c>
      <c r="AL2465" s="18">
        <f t="shared" si="5486"/>
        <v>-37129.599999999999</v>
      </c>
      <c r="AM2465" s="18">
        <f t="shared" si="5486"/>
        <v>-225400</v>
      </c>
      <c r="AN2465" s="18">
        <f t="shared" si="5464"/>
        <v>13.327</v>
      </c>
      <c r="AO2465" s="18">
        <f t="shared" si="5465"/>
        <v>0</v>
      </c>
      <c r="AP2465" s="18">
        <f t="shared" si="5466"/>
        <v>0</v>
      </c>
      <c r="AQ2465" s="18">
        <f t="shared" si="5486"/>
        <v>0</v>
      </c>
      <c r="AR2465" s="18">
        <f t="shared" si="5467"/>
        <v>13.327</v>
      </c>
      <c r="AS2465" s="18">
        <f t="shared" si="5486"/>
        <v>0</v>
      </c>
      <c r="AT2465" s="18">
        <f t="shared" si="5486"/>
        <v>0</v>
      </c>
      <c r="AU2465" s="18">
        <f t="shared" si="5486"/>
        <v>0</v>
      </c>
      <c r="AV2465" s="18">
        <f t="shared" si="5416"/>
        <v>13.327</v>
      </c>
      <c r="AW2465" s="18">
        <f t="shared" si="5417"/>
        <v>0</v>
      </c>
      <c r="AX2465" s="18">
        <f t="shared" si="5418"/>
        <v>0</v>
      </c>
      <c r="AY2465" s="18">
        <f t="shared" si="5486"/>
        <v>0</v>
      </c>
      <c r="AZ2465" s="18">
        <f t="shared" si="5486"/>
        <v>0</v>
      </c>
      <c r="BA2465" s="18">
        <f t="shared" si="5406"/>
        <v>13.327</v>
      </c>
      <c r="BB2465" s="18">
        <f t="shared" si="5407"/>
        <v>0</v>
      </c>
      <c r="BC2465" s="18">
        <f t="shared" si="5486"/>
        <v>0</v>
      </c>
      <c r="BD2465" s="18">
        <f t="shared" si="5486"/>
        <v>0</v>
      </c>
      <c r="BE2465" s="18">
        <f t="shared" si="5486"/>
        <v>0</v>
      </c>
      <c r="BF2465" s="18">
        <f t="shared" si="5481"/>
        <v>13.327</v>
      </c>
      <c r="BG2465" s="18">
        <f t="shared" si="5482"/>
        <v>0</v>
      </c>
      <c r="BH2465" s="18">
        <f t="shared" si="5483"/>
        <v>0</v>
      </c>
      <c r="BI2465" s="18">
        <f t="shared" si="5486"/>
        <v>0</v>
      </c>
      <c r="BJ2465" s="25"/>
      <c r="BK2465" s="36"/>
    </row>
    <row r="2466" spans="1:92" ht="31.2" x14ac:dyDescent="0.3">
      <c r="A2466" s="19" t="s">
        <v>974</v>
      </c>
      <c r="B2466" s="50">
        <v>200</v>
      </c>
      <c r="C2466" s="51"/>
      <c r="D2466" s="51"/>
      <c r="E2466" s="14" t="s">
        <v>455</v>
      </c>
      <c r="F2466" s="18">
        <f t="shared" si="5486"/>
        <v>321766.2</v>
      </c>
      <c r="G2466" s="18">
        <f t="shared" si="5486"/>
        <v>149833.79999999999</v>
      </c>
      <c r="H2466" s="18">
        <f t="shared" si="5486"/>
        <v>225400</v>
      </c>
      <c r="I2466" s="18">
        <f t="shared" si="5486"/>
        <v>-321766.2</v>
      </c>
      <c r="J2466" s="18">
        <f t="shared" si="5486"/>
        <v>-112704.2</v>
      </c>
      <c r="K2466" s="18">
        <f t="shared" si="5486"/>
        <v>0</v>
      </c>
      <c r="L2466" s="18">
        <f t="shared" si="5442"/>
        <v>0</v>
      </c>
      <c r="M2466" s="18">
        <f t="shared" si="5443"/>
        <v>37129.599999999991</v>
      </c>
      <c r="N2466" s="18">
        <f t="shared" si="5444"/>
        <v>225400</v>
      </c>
      <c r="O2466" s="18">
        <f t="shared" si="5486"/>
        <v>13.327</v>
      </c>
      <c r="P2466" s="18">
        <f t="shared" si="5486"/>
        <v>0</v>
      </c>
      <c r="Q2466" s="18">
        <f t="shared" si="5486"/>
        <v>0</v>
      </c>
      <c r="R2466" s="18">
        <f t="shared" si="5446"/>
        <v>13.327</v>
      </c>
      <c r="S2466" s="18">
        <f t="shared" si="5447"/>
        <v>37129.599999999991</v>
      </c>
      <c r="T2466" s="18">
        <f t="shared" si="5448"/>
        <v>225400</v>
      </c>
      <c r="U2466" s="18">
        <f t="shared" si="5486"/>
        <v>0</v>
      </c>
      <c r="V2466" s="18">
        <f t="shared" si="5486"/>
        <v>0</v>
      </c>
      <c r="W2466" s="18">
        <f t="shared" si="5486"/>
        <v>0</v>
      </c>
      <c r="X2466" s="18">
        <f t="shared" si="5449"/>
        <v>13.327</v>
      </c>
      <c r="Y2466" s="18">
        <f t="shared" si="5450"/>
        <v>37129.599999999991</v>
      </c>
      <c r="Z2466" s="18">
        <f t="shared" si="5451"/>
        <v>225400</v>
      </c>
      <c r="AA2466" s="18">
        <f t="shared" si="5486"/>
        <v>0</v>
      </c>
      <c r="AB2466" s="18">
        <f t="shared" si="5486"/>
        <v>0</v>
      </c>
      <c r="AC2466" s="18">
        <f t="shared" si="5486"/>
        <v>0</v>
      </c>
      <c r="AD2466" s="18">
        <f t="shared" si="5452"/>
        <v>13.327</v>
      </c>
      <c r="AE2466" s="18">
        <f t="shared" si="5453"/>
        <v>37129.599999999991</v>
      </c>
      <c r="AF2466" s="18">
        <f t="shared" si="5454"/>
        <v>225400</v>
      </c>
      <c r="AG2466" s="18">
        <f t="shared" si="5486"/>
        <v>0</v>
      </c>
      <c r="AH2466" s="18">
        <f t="shared" si="5438"/>
        <v>13.327</v>
      </c>
      <c r="AI2466" s="18">
        <f t="shared" si="5439"/>
        <v>37129.599999999991</v>
      </c>
      <c r="AJ2466" s="18">
        <f t="shared" si="5440"/>
        <v>225400</v>
      </c>
      <c r="AK2466" s="18">
        <f t="shared" si="5486"/>
        <v>0</v>
      </c>
      <c r="AL2466" s="18">
        <f t="shared" si="5486"/>
        <v>-37129.599999999999</v>
      </c>
      <c r="AM2466" s="18">
        <f t="shared" si="5486"/>
        <v>-225400</v>
      </c>
      <c r="AN2466" s="18">
        <f t="shared" si="5464"/>
        <v>13.327</v>
      </c>
      <c r="AO2466" s="18">
        <f t="shared" si="5465"/>
        <v>0</v>
      </c>
      <c r="AP2466" s="18">
        <f t="shared" si="5466"/>
        <v>0</v>
      </c>
      <c r="AQ2466" s="18">
        <f t="shared" si="5486"/>
        <v>0</v>
      </c>
      <c r="AR2466" s="18">
        <f t="shared" si="5467"/>
        <v>13.327</v>
      </c>
      <c r="AS2466" s="18">
        <f t="shared" si="5486"/>
        <v>0</v>
      </c>
      <c r="AT2466" s="18">
        <f t="shared" si="5486"/>
        <v>0</v>
      </c>
      <c r="AU2466" s="18">
        <f t="shared" si="5486"/>
        <v>0</v>
      </c>
      <c r="AV2466" s="18">
        <f t="shared" si="5416"/>
        <v>13.327</v>
      </c>
      <c r="AW2466" s="18">
        <f t="shared" si="5417"/>
        <v>0</v>
      </c>
      <c r="AX2466" s="18">
        <f t="shared" si="5418"/>
        <v>0</v>
      </c>
      <c r="AY2466" s="18">
        <f t="shared" si="5486"/>
        <v>0</v>
      </c>
      <c r="AZ2466" s="18">
        <f t="shared" si="5486"/>
        <v>0</v>
      </c>
      <c r="BA2466" s="18">
        <f t="shared" si="5406"/>
        <v>13.327</v>
      </c>
      <c r="BB2466" s="18">
        <f t="shared" si="5407"/>
        <v>0</v>
      </c>
      <c r="BC2466" s="18">
        <f t="shared" si="5486"/>
        <v>0</v>
      </c>
      <c r="BD2466" s="18">
        <f t="shared" si="5486"/>
        <v>0</v>
      </c>
      <c r="BE2466" s="18">
        <f t="shared" si="5486"/>
        <v>0</v>
      </c>
      <c r="BF2466" s="18">
        <f t="shared" si="5481"/>
        <v>13.327</v>
      </c>
      <c r="BG2466" s="18">
        <f t="shared" si="5482"/>
        <v>0</v>
      </c>
      <c r="BH2466" s="18">
        <f t="shared" si="5483"/>
        <v>0</v>
      </c>
      <c r="BI2466" s="18">
        <f t="shared" si="5486"/>
        <v>0</v>
      </c>
      <c r="BJ2466" s="25"/>
      <c r="BK2466" s="36"/>
    </row>
    <row r="2467" spans="1:92" ht="46.8" x14ac:dyDescent="0.3">
      <c r="A2467" s="19" t="s">
        <v>974</v>
      </c>
      <c r="B2467" s="50">
        <v>240</v>
      </c>
      <c r="C2467" s="51"/>
      <c r="D2467" s="51"/>
      <c r="E2467" s="14" t="s">
        <v>463</v>
      </c>
      <c r="F2467" s="18">
        <f t="shared" si="5486"/>
        <v>321766.2</v>
      </c>
      <c r="G2467" s="18">
        <f t="shared" si="5486"/>
        <v>149833.79999999999</v>
      </c>
      <c r="H2467" s="18">
        <f t="shared" si="5486"/>
        <v>225400</v>
      </c>
      <c r="I2467" s="18">
        <f t="shared" si="5486"/>
        <v>-321766.2</v>
      </c>
      <c r="J2467" s="18">
        <f t="shared" si="5486"/>
        <v>-112704.2</v>
      </c>
      <c r="K2467" s="18">
        <f t="shared" si="5486"/>
        <v>0</v>
      </c>
      <c r="L2467" s="18">
        <f t="shared" si="5442"/>
        <v>0</v>
      </c>
      <c r="M2467" s="18">
        <f t="shared" si="5443"/>
        <v>37129.599999999991</v>
      </c>
      <c r="N2467" s="18">
        <f t="shared" si="5444"/>
        <v>225400</v>
      </c>
      <c r="O2467" s="18">
        <f t="shared" si="5486"/>
        <v>13.327</v>
      </c>
      <c r="P2467" s="18">
        <f t="shared" si="5486"/>
        <v>0</v>
      </c>
      <c r="Q2467" s="18">
        <f t="shared" si="5486"/>
        <v>0</v>
      </c>
      <c r="R2467" s="18">
        <f t="shared" si="5446"/>
        <v>13.327</v>
      </c>
      <c r="S2467" s="18">
        <f t="shared" si="5447"/>
        <v>37129.599999999991</v>
      </c>
      <c r="T2467" s="18">
        <f t="shared" si="5448"/>
        <v>225400</v>
      </c>
      <c r="U2467" s="18">
        <f t="shared" si="5486"/>
        <v>0</v>
      </c>
      <c r="V2467" s="18">
        <f t="shared" si="5486"/>
        <v>0</v>
      </c>
      <c r="W2467" s="18">
        <f t="shared" si="5486"/>
        <v>0</v>
      </c>
      <c r="X2467" s="18">
        <f t="shared" si="5449"/>
        <v>13.327</v>
      </c>
      <c r="Y2467" s="18">
        <f t="shared" si="5450"/>
        <v>37129.599999999991</v>
      </c>
      <c r="Z2467" s="18">
        <f t="shared" si="5451"/>
        <v>225400</v>
      </c>
      <c r="AA2467" s="18">
        <f t="shared" si="5486"/>
        <v>0</v>
      </c>
      <c r="AB2467" s="18">
        <f t="shared" si="5486"/>
        <v>0</v>
      </c>
      <c r="AC2467" s="18">
        <f t="shared" si="5486"/>
        <v>0</v>
      </c>
      <c r="AD2467" s="18">
        <f t="shared" si="5452"/>
        <v>13.327</v>
      </c>
      <c r="AE2467" s="18">
        <f t="shared" si="5453"/>
        <v>37129.599999999991</v>
      </c>
      <c r="AF2467" s="18">
        <f t="shared" si="5454"/>
        <v>225400</v>
      </c>
      <c r="AG2467" s="18">
        <f t="shared" si="5486"/>
        <v>0</v>
      </c>
      <c r="AH2467" s="18">
        <f t="shared" si="5438"/>
        <v>13.327</v>
      </c>
      <c r="AI2467" s="18">
        <f t="shared" si="5439"/>
        <v>37129.599999999991</v>
      </c>
      <c r="AJ2467" s="18">
        <f t="shared" si="5440"/>
        <v>225400</v>
      </c>
      <c r="AK2467" s="18">
        <f t="shared" si="5486"/>
        <v>0</v>
      </c>
      <c r="AL2467" s="18">
        <f t="shared" si="5486"/>
        <v>-37129.599999999999</v>
      </c>
      <c r="AM2467" s="18">
        <f t="shared" si="5486"/>
        <v>-225400</v>
      </c>
      <c r="AN2467" s="18">
        <f t="shared" si="5464"/>
        <v>13.327</v>
      </c>
      <c r="AO2467" s="18">
        <f t="shared" si="5465"/>
        <v>0</v>
      </c>
      <c r="AP2467" s="18">
        <f t="shared" si="5466"/>
        <v>0</v>
      </c>
      <c r="AQ2467" s="18">
        <f t="shared" si="5486"/>
        <v>0</v>
      </c>
      <c r="AR2467" s="18">
        <f t="shared" si="5467"/>
        <v>13.327</v>
      </c>
      <c r="AS2467" s="18">
        <f t="shared" si="5486"/>
        <v>0</v>
      </c>
      <c r="AT2467" s="18">
        <f t="shared" si="5486"/>
        <v>0</v>
      </c>
      <c r="AU2467" s="18">
        <f t="shared" si="5486"/>
        <v>0</v>
      </c>
      <c r="AV2467" s="18">
        <f t="shared" si="5416"/>
        <v>13.327</v>
      </c>
      <c r="AW2467" s="18">
        <f t="shared" si="5417"/>
        <v>0</v>
      </c>
      <c r="AX2467" s="18">
        <f t="shared" si="5418"/>
        <v>0</v>
      </c>
      <c r="AY2467" s="18">
        <f t="shared" si="5486"/>
        <v>0</v>
      </c>
      <c r="AZ2467" s="18">
        <f t="shared" si="5486"/>
        <v>0</v>
      </c>
      <c r="BA2467" s="18">
        <f t="shared" si="5406"/>
        <v>13.327</v>
      </c>
      <c r="BB2467" s="18">
        <f t="shared" si="5407"/>
        <v>0</v>
      </c>
      <c r="BC2467" s="18">
        <f t="shared" si="5486"/>
        <v>0</v>
      </c>
      <c r="BD2467" s="18">
        <f t="shared" si="5486"/>
        <v>0</v>
      </c>
      <c r="BE2467" s="18">
        <f t="shared" si="5486"/>
        <v>0</v>
      </c>
      <c r="BF2467" s="18">
        <f t="shared" si="5481"/>
        <v>13.327</v>
      </c>
      <c r="BG2467" s="18">
        <f t="shared" si="5482"/>
        <v>0</v>
      </c>
      <c r="BH2467" s="18">
        <f t="shared" si="5483"/>
        <v>0</v>
      </c>
      <c r="BI2467" s="18">
        <f t="shared" si="5486"/>
        <v>0</v>
      </c>
      <c r="BJ2467" s="25"/>
      <c r="BK2467" s="36"/>
    </row>
    <row r="2468" spans="1:92" x14ac:dyDescent="0.3">
      <c r="A2468" s="19" t="s">
        <v>974</v>
      </c>
      <c r="B2468" s="50">
        <v>240</v>
      </c>
      <c r="C2468" s="51" t="s">
        <v>137</v>
      </c>
      <c r="D2468" s="51" t="s">
        <v>23</v>
      </c>
      <c r="E2468" s="14" t="s">
        <v>428</v>
      </c>
      <c r="F2468" s="18">
        <v>321766.2</v>
      </c>
      <c r="G2468" s="18">
        <v>149833.79999999999</v>
      </c>
      <c r="H2468" s="18">
        <v>225400</v>
      </c>
      <c r="I2468" s="18">
        <f>-160883.1-160883.1</f>
        <v>-321766.2</v>
      </c>
      <c r="J2468" s="18">
        <f>-37787.3-74916.9</f>
        <v>-112704.2</v>
      </c>
      <c r="K2468" s="18">
        <v>0</v>
      </c>
      <c r="L2468" s="18">
        <f t="shared" si="5442"/>
        <v>0</v>
      </c>
      <c r="M2468" s="18">
        <f t="shared" si="5443"/>
        <v>37129.599999999991</v>
      </c>
      <c r="N2468" s="18">
        <f t="shared" si="5444"/>
        <v>225400</v>
      </c>
      <c r="O2468" s="18">
        <v>13.327</v>
      </c>
      <c r="P2468" s="18"/>
      <c r="Q2468" s="18"/>
      <c r="R2468" s="18">
        <f t="shared" si="5446"/>
        <v>13.327</v>
      </c>
      <c r="S2468" s="18">
        <f t="shared" si="5447"/>
        <v>37129.599999999991</v>
      </c>
      <c r="T2468" s="18">
        <f t="shared" si="5448"/>
        <v>225400</v>
      </c>
      <c r="U2468" s="18"/>
      <c r="V2468" s="18"/>
      <c r="W2468" s="18"/>
      <c r="X2468" s="18">
        <f t="shared" si="5449"/>
        <v>13.327</v>
      </c>
      <c r="Y2468" s="18">
        <f t="shared" si="5450"/>
        <v>37129.599999999991</v>
      </c>
      <c r="Z2468" s="18">
        <f t="shared" si="5451"/>
        <v>225400</v>
      </c>
      <c r="AA2468" s="18"/>
      <c r="AB2468" s="18"/>
      <c r="AC2468" s="18"/>
      <c r="AD2468" s="18">
        <f t="shared" si="5452"/>
        <v>13.327</v>
      </c>
      <c r="AE2468" s="18">
        <f t="shared" si="5453"/>
        <v>37129.599999999991</v>
      </c>
      <c r="AF2468" s="18">
        <f t="shared" si="5454"/>
        <v>225400</v>
      </c>
      <c r="AG2468" s="18"/>
      <c r="AH2468" s="18">
        <f t="shared" si="5438"/>
        <v>13.327</v>
      </c>
      <c r="AI2468" s="18">
        <f t="shared" si="5439"/>
        <v>37129.599999999991</v>
      </c>
      <c r="AJ2468" s="18">
        <f t="shared" si="5440"/>
        <v>225400</v>
      </c>
      <c r="AK2468" s="18"/>
      <c r="AL2468" s="18">
        <v>-37129.599999999999</v>
      </c>
      <c r="AM2468" s="18">
        <f>-112700-112700</f>
        <v>-225400</v>
      </c>
      <c r="AN2468" s="18">
        <f t="shared" si="5464"/>
        <v>13.327</v>
      </c>
      <c r="AO2468" s="18">
        <f t="shared" si="5465"/>
        <v>0</v>
      </c>
      <c r="AP2468" s="18">
        <f t="shared" si="5466"/>
        <v>0</v>
      </c>
      <c r="AQ2468" s="18"/>
      <c r="AR2468" s="18">
        <f t="shared" si="5467"/>
        <v>13.327</v>
      </c>
      <c r="AS2468" s="18"/>
      <c r="AT2468" s="18"/>
      <c r="AU2468" s="18"/>
      <c r="AV2468" s="18">
        <f t="shared" si="5416"/>
        <v>13.327</v>
      </c>
      <c r="AW2468" s="18">
        <f t="shared" si="5417"/>
        <v>0</v>
      </c>
      <c r="AX2468" s="18">
        <f t="shared" si="5418"/>
        <v>0</v>
      </c>
      <c r="AY2468" s="18"/>
      <c r="AZ2468" s="18"/>
      <c r="BA2468" s="18">
        <f t="shared" si="5406"/>
        <v>13.327</v>
      </c>
      <c r="BB2468" s="18">
        <f t="shared" si="5407"/>
        <v>0</v>
      </c>
      <c r="BC2468" s="18"/>
      <c r="BD2468" s="18"/>
      <c r="BE2468" s="18"/>
      <c r="BF2468" s="18">
        <f t="shared" si="5481"/>
        <v>13.327</v>
      </c>
      <c r="BG2468" s="18">
        <f t="shared" si="5482"/>
        <v>0</v>
      </c>
      <c r="BH2468" s="18">
        <f t="shared" si="5483"/>
        <v>0</v>
      </c>
      <c r="BI2468" s="18"/>
      <c r="BJ2468" s="25"/>
      <c r="BK2468" s="36" t="s">
        <v>1466</v>
      </c>
    </row>
    <row r="2469" spans="1:92" s="9" customFormat="1" ht="31.2" x14ac:dyDescent="0.3">
      <c r="A2469" s="8" t="s">
        <v>341</v>
      </c>
      <c r="B2469" s="13"/>
      <c r="C2469" s="8"/>
      <c r="D2469" s="8"/>
      <c r="E2469" s="49" t="s">
        <v>480</v>
      </c>
      <c r="F2469" s="12">
        <f>F2470+F2502+F2524+F2533+F2558+F2575+F2491</f>
        <v>1583471</v>
      </c>
      <c r="G2469" s="12">
        <f t="shared" ref="G2469:BI2469" si="5487">G2470+G2502+G2524+G2533+G2558+G2575+G2491</f>
        <v>1715073.9</v>
      </c>
      <c r="H2469" s="12">
        <f t="shared" si="5487"/>
        <v>1857660.0999999999</v>
      </c>
      <c r="I2469" s="12">
        <f t="shared" ref="I2469:K2469" si="5488">I2470+I2502+I2524+I2533+I2558+I2575+I2491</f>
        <v>-1799.2000000000003</v>
      </c>
      <c r="J2469" s="12">
        <f t="shared" si="5488"/>
        <v>-1502.6000000000004</v>
      </c>
      <c r="K2469" s="12">
        <f t="shared" si="5488"/>
        <v>3708.6000000000013</v>
      </c>
      <c r="L2469" s="12">
        <f t="shared" si="5442"/>
        <v>1581671.8</v>
      </c>
      <c r="M2469" s="12">
        <f t="shared" si="5443"/>
        <v>1713571.2999999998</v>
      </c>
      <c r="N2469" s="12">
        <f t="shared" si="5444"/>
        <v>1861368.7</v>
      </c>
      <c r="O2469" s="12">
        <f t="shared" ref="O2469:Q2469" si="5489">O2470+O2502+O2524+O2533+O2558+O2575+O2491</f>
        <v>-38261.955000000002</v>
      </c>
      <c r="P2469" s="12">
        <f t="shared" si="5489"/>
        <v>0</v>
      </c>
      <c r="Q2469" s="12">
        <f t="shared" si="5489"/>
        <v>0</v>
      </c>
      <c r="R2469" s="12">
        <f t="shared" si="5446"/>
        <v>1543409.845</v>
      </c>
      <c r="S2469" s="12">
        <f t="shared" si="5447"/>
        <v>1713571.2999999998</v>
      </c>
      <c r="T2469" s="12">
        <f t="shared" si="5448"/>
        <v>1861368.7</v>
      </c>
      <c r="U2469" s="12">
        <f t="shared" ref="U2469:W2469" si="5490">U2470+U2502+U2524+U2533+U2558+U2575+U2491</f>
        <v>0</v>
      </c>
      <c r="V2469" s="12">
        <f t="shared" si="5490"/>
        <v>0</v>
      </c>
      <c r="W2469" s="12">
        <f t="shared" si="5490"/>
        <v>0</v>
      </c>
      <c r="X2469" s="12">
        <f t="shared" si="5449"/>
        <v>1543409.845</v>
      </c>
      <c r="Y2469" s="12">
        <f t="shared" si="5450"/>
        <v>1713571.2999999998</v>
      </c>
      <c r="Z2469" s="12">
        <f t="shared" si="5451"/>
        <v>1861368.7</v>
      </c>
      <c r="AA2469" s="12">
        <f t="shared" ref="AA2469:AB2469" si="5491">AA2470+AA2502+AA2524+AA2533+AA2558+AA2575+AA2491</f>
        <v>0</v>
      </c>
      <c r="AB2469" s="12">
        <f t="shared" si="5491"/>
        <v>0</v>
      </c>
      <c r="AC2469" s="12">
        <f t="shared" ref="AC2469" si="5492">AC2470+AC2502+AC2524+AC2533+AC2558+AC2575+AC2491</f>
        <v>0</v>
      </c>
      <c r="AD2469" s="18">
        <f t="shared" si="5452"/>
        <v>1543409.845</v>
      </c>
      <c r="AE2469" s="18">
        <f t="shared" si="5453"/>
        <v>1713571.2999999998</v>
      </c>
      <c r="AF2469" s="18">
        <f t="shared" si="5454"/>
        <v>1861368.7</v>
      </c>
      <c r="AG2469" s="12">
        <f t="shared" ref="AG2469" si="5493">AG2470+AG2502+AG2524+AG2533+AG2558+AG2575+AG2491</f>
        <v>0</v>
      </c>
      <c r="AH2469" s="12">
        <f t="shared" si="5438"/>
        <v>1543409.845</v>
      </c>
      <c r="AI2469" s="12">
        <f t="shared" si="5439"/>
        <v>1713571.2999999998</v>
      </c>
      <c r="AJ2469" s="12">
        <f t="shared" si="5440"/>
        <v>1861368.7</v>
      </c>
      <c r="AK2469" s="12">
        <f t="shared" ref="AK2469:AM2469" si="5494">AK2470+AK2502+AK2524+AK2533+AK2558+AK2575+AK2491</f>
        <v>329.63000000000011</v>
      </c>
      <c r="AL2469" s="12">
        <f t="shared" si="5494"/>
        <v>0</v>
      </c>
      <c r="AM2469" s="12">
        <f t="shared" si="5494"/>
        <v>0</v>
      </c>
      <c r="AN2469" s="12">
        <f t="shared" si="5464"/>
        <v>1543739.4749999999</v>
      </c>
      <c r="AO2469" s="12">
        <f t="shared" si="5465"/>
        <v>1713571.2999999998</v>
      </c>
      <c r="AP2469" s="12">
        <f t="shared" si="5466"/>
        <v>1861368.7</v>
      </c>
      <c r="AQ2469" s="12">
        <f t="shared" ref="AQ2469" si="5495">AQ2470+AQ2502+AQ2524+AQ2533+AQ2558+AQ2575+AQ2491</f>
        <v>0</v>
      </c>
      <c r="AR2469" s="12">
        <f t="shared" si="5467"/>
        <v>1543739.4749999999</v>
      </c>
      <c r="AS2469" s="12">
        <f t="shared" ref="AS2469:AU2469" si="5496">AS2470+AS2502+AS2524+AS2533+AS2558+AS2575+AS2491</f>
        <v>-1309.02</v>
      </c>
      <c r="AT2469" s="12">
        <f t="shared" si="5496"/>
        <v>-1000</v>
      </c>
      <c r="AU2469" s="12">
        <f t="shared" si="5496"/>
        <v>-1000</v>
      </c>
      <c r="AV2469" s="12">
        <f t="shared" si="5416"/>
        <v>1542430.4549999998</v>
      </c>
      <c r="AW2469" s="12">
        <f t="shared" si="5417"/>
        <v>1712571.2999999998</v>
      </c>
      <c r="AX2469" s="12">
        <f t="shared" si="5418"/>
        <v>1860368.7</v>
      </c>
      <c r="AY2469" s="12">
        <f t="shared" ref="AY2469:AZ2469" si="5497">AY2470+AY2502+AY2524+AY2533+AY2558+AY2575+AY2491</f>
        <v>0</v>
      </c>
      <c r="AZ2469" s="12">
        <f t="shared" si="5497"/>
        <v>0</v>
      </c>
      <c r="BA2469" s="18">
        <f t="shared" si="5406"/>
        <v>1542430.4549999998</v>
      </c>
      <c r="BB2469" s="18">
        <f t="shared" si="5407"/>
        <v>1712571.2999999998</v>
      </c>
      <c r="BC2469" s="12">
        <f t="shared" ref="BC2469:BE2469" si="5498">BC2470+BC2502+BC2524+BC2533+BC2558+BC2575+BC2491</f>
        <v>31243.943999999996</v>
      </c>
      <c r="BD2469" s="12">
        <f t="shared" si="5498"/>
        <v>0</v>
      </c>
      <c r="BE2469" s="12">
        <f t="shared" si="5498"/>
        <v>0</v>
      </c>
      <c r="BF2469" s="12">
        <f t="shared" si="5481"/>
        <v>1573674.3989999997</v>
      </c>
      <c r="BG2469" s="12">
        <f t="shared" si="5482"/>
        <v>1712571.2999999998</v>
      </c>
      <c r="BH2469" s="12">
        <f t="shared" si="5483"/>
        <v>1860368.7</v>
      </c>
      <c r="BI2469" s="12">
        <f t="shared" si="5487"/>
        <v>0</v>
      </c>
      <c r="BJ2469" s="24"/>
      <c r="BK2469" s="34"/>
      <c r="BL2469" s="30"/>
      <c r="BM2469" s="30"/>
      <c r="BN2469" s="30"/>
      <c r="BO2469" s="30"/>
      <c r="BP2469" s="30"/>
      <c r="BQ2469" s="30"/>
      <c r="BR2469" s="30"/>
      <c r="BS2469" s="30"/>
      <c r="BT2469" s="30"/>
      <c r="BU2469" s="30"/>
      <c r="BV2469" s="30"/>
      <c r="BW2469" s="30"/>
      <c r="BX2469" s="30"/>
      <c r="BY2469" s="30"/>
      <c r="BZ2469" s="30"/>
      <c r="CA2469" s="30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L2469" s="30"/>
      <c r="CM2469" s="30"/>
      <c r="CN2469" s="30"/>
    </row>
    <row r="2470" spans="1:92" s="11" customFormat="1" x14ac:dyDescent="0.3">
      <c r="A2470" s="10" t="s">
        <v>342</v>
      </c>
      <c r="B2470" s="16"/>
      <c r="C2470" s="10"/>
      <c r="D2470" s="10"/>
      <c r="E2470" s="15" t="s">
        <v>627</v>
      </c>
      <c r="F2470" s="17">
        <f t="shared" ref="F2470" si="5499">F2471+F2484</f>
        <v>636803</v>
      </c>
      <c r="G2470" s="17">
        <f t="shared" ref="G2470:BI2470" si="5500">G2471+G2484</f>
        <v>638736.10000000009</v>
      </c>
      <c r="H2470" s="17">
        <f t="shared" si="5500"/>
        <v>638710.10000000009</v>
      </c>
      <c r="I2470" s="17">
        <f t="shared" ref="I2470:K2470" si="5501">I2471+I2484</f>
        <v>3257.9</v>
      </c>
      <c r="J2470" s="17">
        <f t="shared" si="5501"/>
        <v>9353.6</v>
      </c>
      <c r="K2470" s="17">
        <f t="shared" si="5501"/>
        <v>9410.2000000000007</v>
      </c>
      <c r="L2470" s="17">
        <f t="shared" si="5442"/>
        <v>640060.9</v>
      </c>
      <c r="M2470" s="17">
        <f t="shared" si="5443"/>
        <v>648089.70000000007</v>
      </c>
      <c r="N2470" s="17">
        <f t="shared" si="5444"/>
        <v>648120.30000000005</v>
      </c>
      <c r="O2470" s="17">
        <f t="shared" ref="O2470:Q2470" si="5502">O2471+O2484</f>
        <v>0</v>
      </c>
      <c r="P2470" s="17">
        <f t="shared" si="5502"/>
        <v>0</v>
      </c>
      <c r="Q2470" s="17">
        <f t="shared" si="5502"/>
        <v>0</v>
      </c>
      <c r="R2470" s="17">
        <f t="shared" si="5446"/>
        <v>640060.9</v>
      </c>
      <c r="S2470" s="17">
        <f t="shared" si="5447"/>
        <v>648089.70000000007</v>
      </c>
      <c r="T2470" s="17">
        <f t="shared" si="5448"/>
        <v>648120.30000000005</v>
      </c>
      <c r="U2470" s="17">
        <f t="shared" ref="U2470:W2470" si="5503">U2471+U2484</f>
        <v>0</v>
      </c>
      <c r="V2470" s="17">
        <f t="shared" si="5503"/>
        <v>0</v>
      </c>
      <c r="W2470" s="17">
        <f t="shared" si="5503"/>
        <v>0</v>
      </c>
      <c r="X2470" s="17">
        <f t="shared" si="5449"/>
        <v>640060.9</v>
      </c>
      <c r="Y2470" s="17">
        <f t="shared" si="5450"/>
        <v>648089.70000000007</v>
      </c>
      <c r="Z2470" s="17">
        <f t="shared" si="5451"/>
        <v>648120.30000000005</v>
      </c>
      <c r="AA2470" s="17">
        <f t="shared" ref="AA2470:AB2470" si="5504">AA2471+AA2484</f>
        <v>0</v>
      </c>
      <c r="AB2470" s="17">
        <f t="shared" si="5504"/>
        <v>0</v>
      </c>
      <c r="AC2470" s="17">
        <f t="shared" ref="AC2470" si="5505">AC2471+AC2484</f>
        <v>0</v>
      </c>
      <c r="AD2470" s="18">
        <f t="shared" si="5452"/>
        <v>640060.9</v>
      </c>
      <c r="AE2470" s="18">
        <f t="shared" si="5453"/>
        <v>648089.70000000007</v>
      </c>
      <c r="AF2470" s="18">
        <f t="shared" si="5454"/>
        <v>648120.30000000005</v>
      </c>
      <c r="AG2470" s="17">
        <f t="shared" ref="AG2470" si="5506">AG2471+AG2484</f>
        <v>0</v>
      </c>
      <c r="AH2470" s="17">
        <f t="shared" si="5438"/>
        <v>640060.9</v>
      </c>
      <c r="AI2470" s="17">
        <f t="shared" si="5439"/>
        <v>648089.70000000007</v>
      </c>
      <c r="AJ2470" s="17">
        <f t="shared" si="5440"/>
        <v>648120.30000000005</v>
      </c>
      <c r="AK2470" s="17">
        <f t="shared" ref="AK2470:AM2470" si="5507">AK2471+AK2484</f>
        <v>0</v>
      </c>
      <c r="AL2470" s="17">
        <f t="shared" si="5507"/>
        <v>0</v>
      </c>
      <c r="AM2470" s="17">
        <f t="shared" si="5507"/>
        <v>0</v>
      </c>
      <c r="AN2470" s="17">
        <f t="shared" si="5464"/>
        <v>640060.9</v>
      </c>
      <c r="AO2470" s="17">
        <f t="shared" si="5465"/>
        <v>648089.70000000007</v>
      </c>
      <c r="AP2470" s="17">
        <f t="shared" si="5466"/>
        <v>648120.30000000005</v>
      </c>
      <c r="AQ2470" s="17">
        <f t="shared" ref="AQ2470" si="5508">AQ2471+AQ2484</f>
        <v>0</v>
      </c>
      <c r="AR2470" s="17">
        <f t="shared" si="5467"/>
        <v>640060.9</v>
      </c>
      <c r="AS2470" s="17">
        <f t="shared" ref="AS2470:AU2470" si="5509">AS2471+AS2484</f>
        <v>0</v>
      </c>
      <c r="AT2470" s="17">
        <f t="shared" si="5509"/>
        <v>0</v>
      </c>
      <c r="AU2470" s="17">
        <f t="shared" si="5509"/>
        <v>0</v>
      </c>
      <c r="AV2470" s="17">
        <f t="shared" si="5416"/>
        <v>640060.9</v>
      </c>
      <c r="AW2470" s="17">
        <f t="shared" si="5417"/>
        <v>648089.70000000007</v>
      </c>
      <c r="AX2470" s="17">
        <f t="shared" si="5418"/>
        <v>648120.30000000005</v>
      </c>
      <c r="AY2470" s="17">
        <f t="shared" ref="AY2470:AZ2470" si="5510">AY2471+AY2484</f>
        <v>0</v>
      </c>
      <c r="AZ2470" s="17">
        <f t="shared" si="5510"/>
        <v>0</v>
      </c>
      <c r="BA2470" s="18">
        <f t="shared" si="5406"/>
        <v>640060.9</v>
      </c>
      <c r="BB2470" s="18">
        <f t="shared" si="5407"/>
        <v>648089.70000000007</v>
      </c>
      <c r="BC2470" s="17">
        <f t="shared" ref="BC2470:BE2470" si="5511">BC2471+BC2484</f>
        <v>10291.401999999998</v>
      </c>
      <c r="BD2470" s="17">
        <f t="shared" si="5511"/>
        <v>0</v>
      </c>
      <c r="BE2470" s="17">
        <f t="shared" si="5511"/>
        <v>0</v>
      </c>
      <c r="BF2470" s="17">
        <f t="shared" si="5481"/>
        <v>650352.30200000003</v>
      </c>
      <c r="BG2470" s="17">
        <f t="shared" si="5482"/>
        <v>648089.70000000007</v>
      </c>
      <c r="BH2470" s="17">
        <f t="shared" si="5483"/>
        <v>648120.30000000005</v>
      </c>
      <c r="BI2470" s="17">
        <f t="shared" si="5500"/>
        <v>0</v>
      </c>
      <c r="BJ2470" s="40"/>
      <c r="BK2470" s="35"/>
      <c r="BL2470" s="31"/>
      <c r="BM2470" s="31"/>
      <c r="BN2470" s="31"/>
      <c r="BO2470" s="31"/>
      <c r="BP2470" s="31"/>
      <c r="BQ2470" s="31"/>
      <c r="BR2470" s="31"/>
      <c r="BS2470" s="31"/>
      <c r="BT2470" s="31"/>
      <c r="BU2470" s="31"/>
      <c r="BV2470" s="31"/>
      <c r="BW2470" s="31"/>
      <c r="BX2470" s="31"/>
      <c r="BY2470" s="31"/>
      <c r="BZ2470" s="31"/>
      <c r="CA2470" s="31"/>
      <c r="CB2470" s="31"/>
      <c r="CC2470" s="31"/>
      <c r="CD2470" s="31"/>
      <c r="CE2470" s="31"/>
      <c r="CF2470" s="31"/>
      <c r="CG2470" s="31"/>
      <c r="CH2470" s="31"/>
      <c r="CI2470" s="31"/>
      <c r="CJ2470" s="31"/>
      <c r="CK2470" s="31"/>
      <c r="CL2470" s="31"/>
      <c r="CM2470" s="31"/>
      <c r="CN2470" s="31"/>
    </row>
    <row r="2471" spans="1:92" ht="46.8" x14ac:dyDescent="0.3">
      <c r="A2471" s="51" t="s">
        <v>340</v>
      </c>
      <c r="B2471" s="50"/>
      <c r="C2471" s="51"/>
      <c r="D2471" s="51"/>
      <c r="E2471" s="14" t="s">
        <v>501</v>
      </c>
      <c r="F2471" s="18">
        <f t="shared" ref="F2471" si="5512">F2472+F2478</f>
        <v>316178.5</v>
      </c>
      <c r="G2471" s="18">
        <f t="shared" ref="G2471:BI2471" si="5513">G2472+G2478</f>
        <v>314356.5</v>
      </c>
      <c r="H2471" s="18">
        <f t="shared" si="5513"/>
        <v>314356.5</v>
      </c>
      <c r="I2471" s="18">
        <f t="shared" ref="I2471:K2471" si="5514">I2472+I2478</f>
        <v>0</v>
      </c>
      <c r="J2471" s="18">
        <f t="shared" si="5514"/>
        <v>0</v>
      </c>
      <c r="K2471" s="18">
        <f t="shared" si="5514"/>
        <v>0</v>
      </c>
      <c r="L2471" s="18">
        <f t="shared" si="5442"/>
        <v>316178.5</v>
      </c>
      <c r="M2471" s="18">
        <f t="shared" si="5443"/>
        <v>314356.5</v>
      </c>
      <c r="N2471" s="18">
        <f t="shared" si="5444"/>
        <v>314356.5</v>
      </c>
      <c r="O2471" s="18">
        <f t="shared" ref="O2471:Q2471" si="5515">O2472+O2478</f>
        <v>0</v>
      </c>
      <c r="P2471" s="18">
        <f t="shared" si="5515"/>
        <v>0</v>
      </c>
      <c r="Q2471" s="18">
        <f t="shared" si="5515"/>
        <v>0</v>
      </c>
      <c r="R2471" s="18">
        <f t="shared" si="5446"/>
        <v>316178.5</v>
      </c>
      <c r="S2471" s="18">
        <f t="shared" si="5447"/>
        <v>314356.5</v>
      </c>
      <c r="T2471" s="18">
        <f t="shared" si="5448"/>
        <v>314356.5</v>
      </c>
      <c r="U2471" s="18">
        <f t="shared" ref="U2471:W2471" si="5516">U2472+U2478</f>
        <v>0</v>
      </c>
      <c r="V2471" s="18">
        <f t="shared" si="5516"/>
        <v>0</v>
      </c>
      <c r="W2471" s="18">
        <f t="shared" si="5516"/>
        <v>0</v>
      </c>
      <c r="X2471" s="18">
        <f t="shared" si="5449"/>
        <v>316178.5</v>
      </c>
      <c r="Y2471" s="18">
        <f t="shared" si="5450"/>
        <v>314356.5</v>
      </c>
      <c r="Z2471" s="18">
        <f t="shared" si="5451"/>
        <v>314356.5</v>
      </c>
      <c r="AA2471" s="18">
        <f t="shared" ref="AA2471:AB2471" si="5517">AA2472+AA2478</f>
        <v>0</v>
      </c>
      <c r="AB2471" s="18">
        <f t="shared" si="5517"/>
        <v>0</v>
      </c>
      <c r="AC2471" s="18">
        <f t="shared" ref="AC2471" si="5518">AC2472+AC2478</f>
        <v>0</v>
      </c>
      <c r="AD2471" s="18">
        <f t="shared" si="5452"/>
        <v>316178.5</v>
      </c>
      <c r="AE2471" s="18">
        <f t="shared" si="5453"/>
        <v>314356.5</v>
      </c>
      <c r="AF2471" s="18">
        <f t="shared" si="5454"/>
        <v>314356.5</v>
      </c>
      <c r="AG2471" s="18">
        <f t="shared" ref="AG2471" si="5519">AG2472+AG2478</f>
        <v>0</v>
      </c>
      <c r="AH2471" s="18">
        <f t="shared" si="5438"/>
        <v>316178.5</v>
      </c>
      <c r="AI2471" s="18">
        <f t="shared" si="5439"/>
        <v>314356.5</v>
      </c>
      <c r="AJ2471" s="18">
        <f t="shared" si="5440"/>
        <v>314356.5</v>
      </c>
      <c r="AK2471" s="18">
        <f t="shared" ref="AK2471:AM2471" si="5520">AK2472+AK2478</f>
        <v>0</v>
      </c>
      <c r="AL2471" s="18">
        <f t="shared" si="5520"/>
        <v>0</v>
      </c>
      <c r="AM2471" s="18">
        <f t="shared" si="5520"/>
        <v>0</v>
      </c>
      <c r="AN2471" s="18">
        <f t="shared" si="5464"/>
        <v>316178.5</v>
      </c>
      <c r="AO2471" s="18">
        <f t="shared" si="5465"/>
        <v>314356.5</v>
      </c>
      <c r="AP2471" s="18">
        <f t="shared" si="5466"/>
        <v>314356.5</v>
      </c>
      <c r="AQ2471" s="18">
        <f t="shared" ref="AQ2471" si="5521">AQ2472+AQ2478</f>
        <v>0</v>
      </c>
      <c r="AR2471" s="18">
        <f t="shared" si="5467"/>
        <v>316178.5</v>
      </c>
      <c r="AS2471" s="18">
        <f t="shared" ref="AS2471:AU2471" si="5522">AS2472+AS2478</f>
        <v>0</v>
      </c>
      <c r="AT2471" s="18">
        <f t="shared" si="5522"/>
        <v>0</v>
      </c>
      <c r="AU2471" s="18">
        <f t="shared" si="5522"/>
        <v>0</v>
      </c>
      <c r="AV2471" s="18">
        <f t="shared" si="5416"/>
        <v>316178.5</v>
      </c>
      <c r="AW2471" s="18">
        <f t="shared" si="5417"/>
        <v>314356.5</v>
      </c>
      <c r="AX2471" s="18">
        <f t="shared" si="5418"/>
        <v>314356.5</v>
      </c>
      <c r="AY2471" s="18">
        <f t="shared" ref="AY2471:AZ2471" si="5523">AY2472+AY2478</f>
        <v>0</v>
      </c>
      <c r="AZ2471" s="18">
        <f t="shared" si="5523"/>
        <v>0</v>
      </c>
      <c r="BA2471" s="18">
        <f t="shared" si="5406"/>
        <v>316178.5</v>
      </c>
      <c r="BB2471" s="18">
        <f t="shared" si="5407"/>
        <v>314356.5</v>
      </c>
      <c r="BC2471" s="18">
        <f t="shared" ref="BC2471:BE2471" si="5524">BC2472+BC2478</f>
        <v>10291.401999999998</v>
      </c>
      <c r="BD2471" s="18">
        <f t="shared" si="5524"/>
        <v>0</v>
      </c>
      <c r="BE2471" s="18">
        <f t="shared" si="5524"/>
        <v>0</v>
      </c>
      <c r="BF2471" s="18">
        <f t="shared" si="5481"/>
        <v>326469.902</v>
      </c>
      <c r="BG2471" s="18">
        <f t="shared" si="5482"/>
        <v>314356.5</v>
      </c>
      <c r="BH2471" s="18">
        <f t="shared" si="5483"/>
        <v>314356.5</v>
      </c>
      <c r="BI2471" s="18">
        <f t="shared" si="5513"/>
        <v>0</v>
      </c>
      <c r="BJ2471" s="25"/>
      <c r="BK2471" s="36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</row>
    <row r="2472" spans="1:92" ht="93.6" x14ac:dyDescent="0.3">
      <c r="A2472" s="51" t="s">
        <v>340</v>
      </c>
      <c r="B2472" s="50">
        <v>100</v>
      </c>
      <c r="C2472" s="51"/>
      <c r="D2472" s="51"/>
      <c r="E2472" s="14" t="s">
        <v>454</v>
      </c>
      <c r="F2472" s="18">
        <f t="shared" ref="F2472:BI2472" si="5525">F2473</f>
        <v>260946.6</v>
      </c>
      <c r="G2472" s="18">
        <f t="shared" si="5525"/>
        <v>258324.8</v>
      </c>
      <c r="H2472" s="18">
        <f t="shared" si="5525"/>
        <v>258324.8</v>
      </c>
      <c r="I2472" s="18">
        <f t="shared" si="5525"/>
        <v>0</v>
      </c>
      <c r="J2472" s="18">
        <f t="shared" si="5525"/>
        <v>0</v>
      </c>
      <c r="K2472" s="18">
        <f t="shared" si="5525"/>
        <v>0</v>
      </c>
      <c r="L2472" s="18">
        <f t="shared" si="5442"/>
        <v>260946.6</v>
      </c>
      <c r="M2472" s="18">
        <f t="shared" si="5443"/>
        <v>258324.8</v>
      </c>
      <c r="N2472" s="18">
        <f t="shared" si="5444"/>
        <v>258324.8</v>
      </c>
      <c r="O2472" s="18">
        <f t="shared" si="5525"/>
        <v>0</v>
      </c>
      <c r="P2472" s="18">
        <f t="shared" si="5525"/>
        <v>0</v>
      </c>
      <c r="Q2472" s="18">
        <f t="shared" si="5525"/>
        <v>0</v>
      </c>
      <c r="R2472" s="18">
        <f t="shared" si="5446"/>
        <v>260946.6</v>
      </c>
      <c r="S2472" s="18">
        <f t="shared" si="5447"/>
        <v>258324.8</v>
      </c>
      <c r="T2472" s="18">
        <f t="shared" si="5448"/>
        <v>258324.8</v>
      </c>
      <c r="U2472" s="18">
        <f t="shared" si="5525"/>
        <v>0</v>
      </c>
      <c r="V2472" s="18">
        <f t="shared" si="5525"/>
        <v>0</v>
      </c>
      <c r="W2472" s="18">
        <f t="shared" si="5525"/>
        <v>0</v>
      </c>
      <c r="X2472" s="18">
        <f t="shared" si="5449"/>
        <v>260946.6</v>
      </c>
      <c r="Y2472" s="18">
        <f t="shared" si="5450"/>
        <v>258324.8</v>
      </c>
      <c r="Z2472" s="18">
        <f t="shared" si="5451"/>
        <v>258324.8</v>
      </c>
      <c r="AA2472" s="18">
        <f t="shared" si="5525"/>
        <v>0</v>
      </c>
      <c r="AB2472" s="18">
        <f t="shared" si="5525"/>
        <v>0</v>
      </c>
      <c r="AC2472" s="18">
        <f t="shared" si="5525"/>
        <v>0</v>
      </c>
      <c r="AD2472" s="18">
        <f t="shared" si="5452"/>
        <v>260946.6</v>
      </c>
      <c r="AE2472" s="18">
        <f t="shared" si="5453"/>
        <v>258324.8</v>
      </c>
      <c r="AF2472" s="18">
        <f t="shared" si="5454"/>
        <v>258324.8</v>
      </c>
      <c r="AG2472" s="18">
        <f t="shared" si="5525"/>
        <v>0</v>
      </c>
      <c r="AH2472" s="18">
        <f t="shared" si="5438"/>
        <v>260946.6</v>
      </c>
      <c r="AI2472" s="18">
        <f t="shared" si="5439"/>
        <v>258324.8</v>
      </c>
      <c r="AJ2472" s="18">
        <f t="shared" si="5440"/>
        <v>258324.8</v>
      </c>
      <c r="AK2472" s="18">
        <f t="shared" si="5525"/>
        <v>0</v>
      </c>
      <c r="AL2472" s="18">
        <f t="shared" si="5525"/>
        <v>0</v>
      </c>
      <c r="AM2472" s="18">
        <f t="shared" si="5525"/>
        <v>0</v>
      </c>
      <c r="AN2472" s="18">
        <f t="shared" si="5464"/>
        <v>260946.6</v>
      </c>
      <c r="AO2472" s="18">
        <f t="shared" si="5465"/>
        <v>258324.8</v>
      </c>
      <c r="AP2472" s="18">
        <f t="shared" si="5466"/>
        <v>258324.8</v>
      </c>
      <c r="AQ2472" s="18">
        <f t="shared" si="5525"/>
        <v>0</v>
      </c>
      <c r="AR2472" s="18">
        <f t="shared" si="5467"/>
        <v>260946.6</v>
      </c>
      <c r="AS2472" s="18">
        <f t="shared" si="5525"/>
        <v>0</v>
      </c>
      <c r="AT2472" s="18">
        <f t="shared" si="5525"/>
        <v>0</v>
      </c>
      <c r="AU2472" s="18">
        <f t="shared" si="5525"/>
        <v>0</v>
      </c>
      <c r="AV2472" s="18">
        <f t="shared" si="5416"/>
        <v>260946.6</v>
      </c>
      <c r="AW2472" s="18">
        <f t="shared" si="5417"/>
        <v>258324.8</v>
      </c>
      <c r="AX2472" s="18">
        <f t="shared" si="5418"/>
        <v>258324.8</v>
      </c>
      <c r="AY2472" s="18">
        <f t="shared" si="5525"/>
        <v>0</v>
      </c>
      <c r="AZ2472" s="18">
        <f t="shared" si="5525"/>
        <v>0</v>
      </c>
      <c r="BA2472" s="18">
        <f t="shared" si="5406"/>
        <v>260946.6</v>
      </c>
      <c r="BB2472" s="18">
        <f t="shared" si="5407"/>
        <v>258324.8</v>
      </c>
      <c r="BC2472" s="18">
        <f t="shared" si="5525"/>
        <v>10291.401999999998</v>
      </c>
      <c r="BD2472" s="18">
        <f t="shared" si="5525"/>
        <v>0</v>
      </c>
      <c r="BE2472" s="18">
        <f t="shared" si="5525"/>
        <v>0</v>
      </c>
      <c r="BF2472" s="18">
        <f t="shared" si="5481"/>
        <v>271238.00199999998</v>
      </c>
      <c r="BG2472" s="18">
        <f t="shared" si="5482"/>
        <v>258324.8</v>
      </c>
      <c r="BH2472" s="18">
        <f t="shared" si="5483"/>
        <v>258324.8</v>
      </c>
      <c r="BI2472" s="18">
        <f t="shared" si="5525"/>
        <v>0</v>
      </c>
      <c r="BJ2472" s="25"/>
      <c r="BK2472" s="36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</row>
    <row r="2473" spans="1:92" ht="31.2" x14ac:dyDescent="0.3">
      <c r="A2473" s="51" t="s">
        <v>340</v>
      </c>
      <c r="B2473" s="50">
        <v>110</v>
      </c>
      <c r="C2473" s="51"/>
      <c r="D2473" s="51"/>
      <c r="E2473" s="14" t="s">
        <v>461</v>
      </c>
      <c r="F2473" s="18">
        <f t="shared" ref="F2473" si="5526">F2474+F2475+F2476+F2477</f>
        <v>260946.6</v>
      </c>
      <c r="G2473" s="18">
        <f t="shared" ref="G2473:BI2473" si="5527">G2474+G2475+G2476+G2477</f>
        <v>258324.8</v>
      </c>
      <c r="H2473" s="18">
        <f t="shared" si="5527"/>
        <v>258324.8</v>
      </c>
      <c r="I2473" s="18">
        <f t="shared" ref="I2473:K2473" si="5528">I2474+I2475+I2476+I2477</f>
        <v>0</v>
      </c>
      <c r="J2473" s="18">
        <f t="shared" si="5528"/>
        <v>0</v>
      </c>
      <c r="K2473" s="18">
        <f t="shared" si="5528"/>
        <v>0</v>
      </c>
      <c r="L2473" s="18">
        <f t="shared" si="5442"/>
        <v>260946.6</v>
      </c>
      <c r="M2473" s="18">
        <f t="shared" si="5443"/>
        <v>258324.8</v>
      </c>
      <c r="N2473" s="18">
        <f t="shared" si="5444"/>
        <v>258324.8</v>
      </c>
      <c r="O2473" s="18">
        <f t="shared" ref="O2473:Q2473" si="5529">O2474+O2475+O2476+O2477</f>
        <v>0</v>
      </c>
      <c r="P2473" s="18">
        <f t="shared" si="5529"/>
        <v>0</v>
      </c>
      <c r="Q2473" s="18">
        <f t="shared" si="5529"/>
        <v>0</v>
      </c>
      <c r="R2473" s="18">
        <f t="shared" si="5446"/>
        <v>260946.6</v>
      </c>
      <c r="S2473" s="18">
        <f t="shared" si="5447"/>
        <v>258324.8</v>
      </c>
      <c r="T2473" s="18">
        <f t="shared" si="5448"/>
        <v>258324.8</v>
      </c>
      <c r="U2473" s="18">
        <f t="shared" ref="U2473:W2473" si="5530">U2474+U2475+U2476+U2477</f>
        <v>0</v>
      </c>
      <c r="V2473" s="18">
        <f t="shared" si="5530"/>
        <v>0</v>
      </c>
      <c r="W2473" s="18">
        <f t="shared" si="5530"/>
        <v>0</v>
      </c>
      <c r="X2473" s="18">
        <f t="shared" si="5449"/>
        <v>260946.6</v>
      </c>
      <c r="Y2473" s="18">
        <f t="shared" si="5450"/>
        <v>258324.8</v>
      </c>
      <c r="Z2473" s="18">
        <f t="shared" si="5451"/>
        <v>258324.8</v>
      </c>
      <c r="AA2473" s="18">
        <f t="shared" ref="AA2473:AB2473" si="5531">AA2474+AA2475+AA2476+AA2477</f>
        <v>0</v>
      </c>
      <c r="AB2473" s="18">
        <f t="shared" si="5531"/>
        <v>0</v>
      </c>
      <c r="AC2473" s="18">
        <f t="shared" ref="AC2473" si="5532">AC2474+AC2475+AC2476+AC2477</f>
        <v>0</v>
      </c>
      <c r="AD2473" s="18">
        <f t="shared" si="5452"/>
        <v>260946.6</v>
      </c>
      <c r="AE2473" s="18">
        <f t="shared" si="5453"/>
        <v>258324.8</v>
      </c>
      <c r="AF2473" s="18">
        <f t="shared" si="5454"/>
        <v>258324.8</v>
      </c>
      <c r="AG2473" s="18">
        <f t="shared" ref="AG2473" si="5533">AG2474+AG2475+AG2476+AG2477</f>
        <v>0</v>
      </c>
      <c r="AH2473" s="18">
        <f t="shared" si="5438"/>
        <v>260946.6</v>
      </c>
      <c r="AI2473" s="18">
        <f t="shared" si="5439"/>
        <v>258324.8</v>
      </c>
      <c r="AJ2473" s="18">
        <f t="shared" si="5440"/>
        <v>258324.8</v>
      </c>
      <c r="AK2473" s="18">
        <f t="shared" ref="AK2473:AM2473" si="5534">AK2474+AK2475+AK2476+AK2477</f>
        <v>0</v>
      </c>
      <c r="AL2473" s="18">
        <f t="shared" si="5534"/>
        <v>0</v>
      </c>
      <c r="AM2473" s="18">
        <f t="shared" si="5534"/>
        <v>0</v>
      </c>
      <c r="AN2473" s="18">
        <f t="shared" si="5464"/>
        <v>260946.6</v>
      </c>
      <c r="AO2473" s="18">
        <f t="shared" si="5465"/>
        <v>258324.8</v>
      </c>
      <c r="AP2473" s="18">
        <f t="shared" si="5466"/>
        <v>258324.8</v>
      </c>
      <c r="AQ2473" s="18">
        <f t="shared" ref="AQ2473" si="5535">AQ2474+AQ2475+AQ2476+AQ2477</f>
        <v>0</v>
      </c>
      <c r="AR2473" s="18">
        <f t="shared" si="5467"/>
        <v>260946.6</v>
      </c>
      <c r="AS2473" s="18">
        <f t="shared" ref="AS2473:AU2473" si="5536">AS2474+AS2475+AS2476+AS2477</f>
        <v>0</v>
      </c>
      <c r="AT2473" s="18">
        <f t="shared" si="5536"/>
        <v>0</v>
      </c>
      <c r="AU2473" s="18">
        <f t="shared" si="5536"/>
        <v>0</v>
      </c>
      <c r="AV2473" s="18">
        <f t="shared" si="5416"/>
        <v>260946.6</v>
      </c>
      <c r="AW2473" s="18">
        <f t="shared" si="5417"/>
        <v>258324.8</v>
      </c>
      <c r="AX2473" s="18">
        <f t="shared" si="5418"/>
        <v>258324.8</v>
      </c>
      <c r="AY2473" s="18">
        <f t="shared" ref="AY2473:AZ2473" si="5537">AY2474+AY2475+AY2476+AY2477</f>
        <v>0</v>
      </c>
      <c r="AZ2473" s="18">
        <f t="shared" si="5537"/>
        <v>0</v>
      </c>
      <c r="BA2473" s="18">
        <f t="shared" si="5406"/>
        <v>260946.6</v>
      </c>
      <c r="BB2473" s="18">
        <f t="shared" si="5407"/>
        <v>258324.8</v>
      </c>
      <c r="BC2473" s="18">
        <f t="shared" ref="BC2473:BE2473" si="5538">BC2474+BC2475+BC2476+BC2477</f>
        <v>10291.401999999998</v>
      </c>
      <c r="BD2473" s="18">
        <f t="shared" si="5538"/>
        <v>0</v>
      </c>
      <c r="BE2473" s="18">
        <f t="shared" si="5538"/>
        <v>0</v>
      </c>
      <c r="BF2473" s="18">
        <f t="shared" si="5481"/>
        <v>271238.00199999998</v>
      </c>
      <c r="BG2473" s="18">
        <f t="shared" si="5482"/>
        <v>258324.8</v>
      </c>
      <c r="BH2473" s="18">
        <f t="shared" si="5483"/>
        <v>258324.8</v>
      </c>
      <c r="BI2473" s="18">
        <f t="shared" si="5527"/>
        <v>0</v>
      </c>
      <c r="BJ2473" s="25"/>
      <c r="BK2473" s="36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</row>
    <row r="2474" spans="1:92" x14ac:dyDescent="0.3">
      <c r="A2474" s="51" t="s">
        <v>340</v>
      </c>
      <c r="B2474" s="50">
        <v>110</v>
      </c>
      <c r="C2474" s="51" t="s">
        <v>5</v>
      </c>
      <c r="D2474" s="51" t="s">
        <v>6</v>
      </c>
      <c r="E2474" s="14" t="s">
        <v>424</v>
      </c>
      <c r="F2474" s="18">
        <v>95924.700000000012</v>
      </c>
      <c r="G2474" s="18">
        <v>94975</v>
      </c>
      <c r="H2474" s="18">
        <v>94975</v>
      </c>
      <c r="I2474" s="18"/>
      <c r="J2474" s="18"/>
      <c r="K2474" s="18"/>
      <c r="L2474" s="18">
        <f t="shared" si="5442"/>
        <v>95924.700000000012</v>
      </c>
      <c r="M2474" s="18">
        <f t="shared" si="5443"/>
        <v>94975</v>
      </c>
      <c r="N2474" s="18">
        <f t="shared" si="5444"/>
        <v>94975</v>
      </c>
      <c r="O2474" s="18"/>
      <c r="P2474" s="18"/>
      <c r="Q2474" s="18"/>
      <c r="R2474" s="18">
        <f t="shared" si="5446"/>
        <v>95924.700000000012</v>
      </c>
      <c r="S2474" s="18">
        <f t="shared" si="5447"/>
        <v>94975</v>
      </c>
      <c r="T2474" s="18">
        <f t="shared" si="5448"/>
        <v>94975</v>
      </c>
      <c r="U2474" s="18"/>
      <c r="V2474" s="18"/>
      <c r="W2474" s="18"/>
      <c r="X2474" s="18">
        <f t="shared" si="5449"/>
        <v>95924.700000000012</v>
      </c>
      <c r="Y2474" s="18">
        <f t="shared" si="5450"/>
        <v>94975</v>
      </c>
      <c r="Z2474" s="18">
        <f t="shared" si="5451"/>
        <v>94975</v>
      </c>
      <c r="AA2474" s="18"/>
      <c r="AB2474" s="18"/>
      <c r="AC2474" s="18"/>
      <c r="AD2474" s="18">
        <f t="shared" si="5452"/>
        <v>95924.700000000012</v>
      </c>
      <c r="AE2474" s="18">
        <f t="shared" si="5453"/>
        <v>94975</v>
      </c>
      <c r="AF2474" s="18">
        <f t="shared" si="5454"/>
        <v>94975</v>
      </c>
      <c r="AG2474" s="18"/>
      <c r="AH2474" s="18">
        <f t="shared" si="5438"/>
        <v>95924.700000000012</v>
      </c>
      <c r="AI2474" s="18">
        <f t="shared" si="5439"/>
        <v>94975</v>
      </c>
      <c r="AJ2474" s="18">
        <f t="shared" si="5440"/>
        <v>94975</v>
      </c>
      <c r="AK2474" s="18"/>
      <c r="AL2474" s="18"/>
      <c r="AM2474" s="18"/>
      <c r="AN2474" s="18">
        <f t="shared" si="5464"/>
        <v>95924.700000000012</v>
      </c>
      <c r="AO2474" s="18">
        <f t="shared" si="5465"/>
        <v>94975</v>
      </c>
      <c r="AP2474" s="18">
        <f t="shared" si="5466"/>
        <v>94975</v>
      </c>
      <c r="AQ2474" s="18"/>
      <c r="AR2474" s="18">
        <f t="shared" si="5467"/>
        <v>95924.700000000012</v>
      </c>
      <c r="AS2474" s="18"/>
      <c r="AT2474" s="18"/>
      <c r="AU2474" s="18"/>
      <c r="AV2474" s="18">
        <f t="shared" si="5416"/>
        <v>95924.700000000012</v>
      </c>
      <c r="AW2474" s="18">
        <f t="shared" si="5417"/>
        <v>94975</v>
      </c>
      <c r="AX2474" s="18">
        <f t="shared" si="5418"/>
        <v>94975</v>
      </c>
      <c r="AY2474" s="18"/>
      <c r="AZ2474" s="18"/>
      <c r="BA2474" s="18">
        <f t="shared" si="5406"/>
        <v>95924.700000000012</v>
      </c>
      <c r="BB2474" s="18">
        <f t="shared" si="5407"/>
        <v>94975</v>
      </c>
      <c r="BC2474" s="18">
        <v>3796.2</v>
      </c>
      <c r="BD2474" s="18"/>
      <c r="BE2474" s="18"/>
      <c r="BF2474" s="18">
        <f t="shared" si="5481"/>
        <v>99720.900000000009</v>
      </c>
      <c r="BG2474" s="18">
        <f t="shared" si="5482"/>
        <v>94975</v>
      </c>
      <c r="BH2474" s="18">
        <f t="shared" si="5483"/>
        <v>94975</v>
      </c>
      <c r="BI2474" s="18"/>
      <c r="BJ2474" s="25"/>
      <c r="BK2474" s="36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</row>
    <row r="2475" spans="1:92" x14ac:dyDescent="0.3">
      <c r="A2475" s="51" t="s">
        <v>340</v>
      </c>
      <c r="B2475" s="50">
        <v>110</v>
      </c>
      <c r="C2475" s="51" t="s">
        <v>27</v>
      </c>
      <c r="D2475" s="51" t="s">
        <v>28</v>
      </c>
      <c r="E2475" s="14" t="s">
        <v>441</v>
      </c>
      <c r="F2475" s="18">
        <v>39431.300000000003</v>
      </c>
      <c r="G2475" s="18">
        <v>39002.699999999997</v>
      </c>
      <c r="H2475" s="18">
        <v>39002.699999999997</v>
      </c>
      <c r="I2475" s="18"/>
      <c r="J2475" s="18"/>
      <c r="K2475" s="18"/>
      <c r="L2475" s="18">
        <f t="shared" si="5442"/>
        <v>39431.300000000003</v>
      </c>
      <c r="M2475" s="18">
        <f t="shared" si="5443"/>
        <v>39002.699999999997</v>
      </c>
      <c r="N2475" s="18">
        <f t="shared" si="5444"/>
        <v>39002.699999999997</v>
      </c>
      <c r="O2475" s="18"/>
      <c r="P2475" s="18"/>
      <c r="Q2475" s="18"/>
      <c r="R2475" s="18">
        <f t="shared" si="5446"/>
        <v>39431.300000000003</v>
      </c>
      <c r="S2475" s="18">
        <f t="shared" si="5447"/>
        <v>39002.699999999997</v>
      </c>
      <c r="T2475" s="18">
        <f t="shared" si="5448"/>
        <v>39002.699999999997</v>
      </c>
      <c r="U2475" s="18"/>
      <c r="V2475" s="18"/>
      <c r="W2475" s="18"/>
      <c r="X2475" s="18">
        <f t="shared" si="5449"/>
        <v>39431.300000000003</v>
      </c>
      <c r="Y2475" s="18">
        <f t="shared" si="5450"/>
        <v>39002.699999999997</v>
      </c>
      <c r="Z2475" s="18">
        <f t="shared" si="5451"/>
        <v>39002.699999999997</v>
      </c>
      <c r="AA2475" s="18"/>
      <c r="AB2475" s="18"/>
      <c r="AC2475" s="18"/>
      <c r="AD2475" s="18">
        <f t="shared" si="5452"/>
        <v>39431.300000000003</v>
      </c>
      <c r="AE2475" s="18">
        <f t="shared" si="5453"/>
        <v>39002.699999999997</v>
      </c>
      <c r="AF2475" s="18">
        <f t="shared" si="5454"/>
        <v>39002.699999999997</v>
      </c>
      <c r="AG2475" s="18"/>
      <c r="AH2475" s="18">
        <f t="shared" si="5438"/>
        <v>39431.300000000003</v>
      </c>
      <c r="AI2475" s="18">
        <f t="shared" si="5439"/>
        <v>39002.699999999997</v>
      </c>
      <c r="AJ2475" s="18">
        <f t="shared" si="5440"/>
        <v>39002.699999999997</v>
      </c>
      <c r="AK2475" s="18"/>
      <c r="AL2475" s="18"/>
      <c r="AM2475" s="18"/>
      <c r="AN2475" s="18">
        <f t="shared" si="5464"/>
        <v>39431.300000000003</v>
      </c>
      <c r="AO2475" s="18">
        <f t="shared" si="5465"/>
        <v>39002.699999999997</v>
      </c>
      <c r="AP2475" s="18">
        <f t="shared" si="5466"/>
        <v>39002.699999999997</v>
      </c>
      <c r="AQ2475" s="18"/>
      <c r="AR2475" s="18">
        <f t="shared" si="5467"/>
        <v>39431.300000000003</v>
      </c>
      <c r="AS2475" s="18"/>
      <c r="AT2475" s="18"/>
      <c r="AU2475" s="18"/>
      <c r="AV2475" s="18">
        <f t="shared" si="5416"/>
        <v>39431.300000000003</v>
      </c>
      <c r="AW2475" s="18">
        <f t="shared" si="5417"/>
        <v>39002.699999999997</v>
      </c>
      <c r="AX2475" s="18">
        <f t="shared" si="5418"/>
        <v>39002.699999999997</v>
      </c>
      <c r="AY2475" s="18"/>
      <c r="AZ2475" s="18"/>
      <c r="BA2475" s="18">
        <f t="shared" si="5406"/>
        <v>39431.300000000003</v>
      </c>
      <c r="BB2475" s="18">
        <f t="shared" si="5407"/>
        <v>39002.699999999997</v>
      </c>
      <c r="BC2475" s="18">
        <f>1168.59+352.912</f>
        <v>1521.502</v>
      </c>
      <c r="BD2475" s="18"/>
      <c r="BE2475" s="18"/>
      <c r="BF2475" s="18">
        <f t="shared" si="5481"/>
        <v>40952.802000000003</v>
      </c>
      <c r="BG2475" s="18">
        <f t="shared" si="5482"/>
        <v>39002.699999999997</v>
      </c>
      <c r="BH2475" s="18">
        <f t="shared" si="5483"/>
        <v>39002.699999999997</v>
      </c>
      <c r="BI2475" s="18"/>
      <c r="BJ2475" s="25"/>
      <c r="BK2475" s="36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</row>
    <row r="2476" spans="1:92" ht="31.2" x14ac:dyDescent="0.3">
      <c r="A2476" s="51" t="s">
        <v>340</v>
      </c>
      <c r="B2476" s="50">
        <v>110</v>
      </c>
      <c r="C2476" s="51" t="s">
        <v>23</v>
      </c>
      <c r="D2476" s="51" t="s">
        <v>137</v>
      </c>
      <c r="E2476" s="14" t="s">
        <v>443</v>
      </c>
      <c r="F2476" s="18">
        <f>79972.3+614.2+185.6</f>
        <v>80772.100000000006</v>
      </c>
      <c r="G2476" s="18">
        <v>79972.299999999988</v>
      </c>
      <c r="H2476" s="18">
        <v>79972.299999999988</v>
      </c>
      <c r="I2476" s="18"/>
      <c r="J2476" s="18"/>
      <c r="K2476" s="18"/>
      <c r="L2476" s="18">
        <f t="shared" si="5442"/>
        <v>80772.100000000006</v>
      </c>
      <c r="M2476" s="18">
        <f t="shared" si="5443"/>
        <v>79972.299999999988</v>
      </c>
      <c r="N2476" s="18">
        <f t="shared" si="5444"/>
        <v>79972.299999999988</v>
      </c>
      <c r="O2476" s="18"/>
      <c r="P2476" s="18"/>
      <c r="Q2476" s="18"/>
      <c r="R2476" s="18">
        <f t="shared" si="5446"/>
        <v>80772.100000000006</v>
      </c>
      <c r="S2476" s="18">
        <f t="shared" si="5447"/>
        <v>79972.299999999988</v>
      </c>
      <c r="T2476" s="18">
        <f t="shared" si="5448"/>
        <v>79972.299999999988</v>
      </c>
      <c r="U2476" s="18"/>
      <c r="V2476" s="18"/>
      <c r="W2476" s="18"/>
      <c r="X2476" s="18">
        <f t="shared" si="5449"/>
        <v>80772.100000000006</v>
      </c>
      <c r="Y2476" s="18">
        <f t="shared" si="5450"/>
        <v>79972.299999999988</v>
      </c>
      <c r="Z2476" s="18">
        <f t="shared" si="5451"/>
        <v>79972.299999999988</v>
      </c>
      <c r="AA2476" s="18"/>
      <c r="AB2476" s="18"/>
      <c r="AC2476" s="18"/>
      <c r="AD2476" s="18">
        <f t="shared" si="5452"/>
        <v>80772.100000000006</v>
      </c>
      <c r="AE2476" s="18">
        <f t="shared" si="5453"/>
        <v>79972.299999999988</v>
      </c>
      <c r="AF2476" s="18">
        <f t="shared" si="5454"/>
        <v>79972.299999999988</v>
      </c>
      <c r="AG2476" s="18"/>
      <c r="AH2476" s="18">
        <f t="shared" si="5438"/>
        <v>80772.100000000006</v>
      </c>
      <c r="AI2476" s="18">
        <f t="shared" si="5439"/>
        <v>79972.299999999988</v>
      </c>
      <c r="AJ2476" s="18">
        <f t="shared" si="5440"/>
        <v>79972.299999999988</v>
      </c>
      <c r="AK2476" s="18"/>
      <c r="AL2476" s="18"/>
      <c r="AM2476" s="18"/>
      <c r="AN2476" s="18">
        <f t="shared" si="5464"/>
        <v>80772.100000000006</v>
      </c>
      <c r="AO2476" s="18">
        <f t="shared" si="5465"/>
        <v>79972.299999999988</v>
      </c>
      <c r="AP2476" s="18">
        <f t="shared" si="5466"/>
        <v>79972.299999999988</v>
      </c>
      <c r="AQ2476" s="18"/>
      <c r="AR2476" s="18">
        <f t="shared" si="5467"/>
        <v>80772.100000000006</v>
      </c>
      <c r="AS2476" s="18"/>
      <c r="AT2476" s="18"/>
      <c r="AU2476" s="18"/>
      <c r="AV2476" s="18">
        <f t="shared" si="5416"/>
        <v>80772.100000000006</v>
      </c>
      <c r="AW2476" s="18">
        <f t="shared" si="5417"/>
        <v>79972.299999999988</v>
      </c>
      <c r="AX2476" s="18">
        <f t="shared" si="5418"/>
        <v>79972.299999999988</v>
      </c>
      <c r="AY2476" s="18"/>
      <c r="AZ2476" s="18"/>
      <c r="BA2476" s="18">
        <f t="shared" si="5406"/>
        <v>80772.100000000006</v>
      </c>
      <c r="BB2476" s="18">
        <f t="shared" si="5407"/>
        <v>79972.299999999988</v>
      </c>
      <c r="BC2476" s="18">
        <v>3198.7</v>
      </c>
      <c r="BD2476" s="18"/>
      <c r="BE2476" s="18"/>
      <c r="BF2476" s="18">
        <f t="shared" si="5481"/>
        <v>83970.8</v>
      </c>
      <c r="BG2476" s="18">
        <f t="shared" si="5482"/>
        <v>79972.299999999988</v>
      </c>
      <c r="BH2476" s="18">
        <f t="shared" si="5483"/>
        <v>79972.299999999988</v>
      </c>
      <c r="BI2476" s="18"/>
      <c r="BJ2476" s="25"/>
      <c r="BK2476" s="36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</row>
    <row r="2477" spans="1:92" ht="31.2" x14ac:dyDescent="0.3">
      <c r="A2477" s="51" t="s">
        <v>340</v>
      </c>
      <c r="B2477" s="50">
        <v>110</v>
      </c>
      <c r="C2477" s="51" t="s">
        <v>93</v>
      </c>
      <c r="D2477" s="51" t="s">
        <v>184</v>
      </c>
      <c r="E2477" s="14" t="s">
        <v>451</v>
      </c>
      <c r="F2477" s="18">
        <v>44818.5</v>
      </c>
      <c r="G2477" s="18">
        <v>44374.8</v>
      </c>
      <c r="H2477" s="18">
        <v>44374.8</v>
      </c>
      <c r="I2477" s="18"/>
      <c r="J2477" s="18"/>
      <c r="K2477" s="18"/>
      <c r="L2477" s="18">
        <f t="shared" si="5442"/>
        <v>44818.5</v>
      </c>
      <c r="M2477" s="18">
        <f t="shared" si="5443"/>
        <v>44374.8</v>
      </c>
      <c r="N2477" s="18">
        <f t="shared" si="5444"/>
        <v>44374.8</v>
      </c>
      <c r="O2477" s="18"/>
      <c r="P2477" s="18"/>
      <c r="Q2477" s="18"/>
      <c r="R2477" s="18">
        <f t="shared" si="5446"/>
        <v>44818.5</v>
      </c>
      <c r="S2477" s="18">
        <f t="shared" si="5447"/>
        <v>44374.8</v>
      </c>
      <c r="T2477" s="18">
        <f t="shared" si="5448"/>
        <v>44374.8</v>
      </c>
      <c r="U2477" s="18"/>
      <c r="V2477" s="18"/>
      <c r="W2477" s="18"/>
      <c r="X2477" s="18">
        <f t="shared" si="5449"/>
        <v>44818.5</v>
      </c>
      <c r="Y2477" s="18">
        <f t="shared" si="5450"/>
        <v>44374.8</v>
      </c>
      <c r="Z2477" s="18">
        <f t="shared" si="5451"/>
        <v>44374.8</v>
      </c>
      <c r="AA2477" s="18"/>
      <c r="AB2477" s="18"/>
      <c r="AC2477" s="18"/>
      <c r="AD2477" s="18">
        <f t="shared" si="5452"/>
        <v>44818.5</v>
      </c>
      <c r="AE2477" s="18">
        <f t="shared" si="5453"/>
        <v>44374.8</v>
      </c>
      <c r="AF2477" s="18">
        <f t="shared" si="5454"/>
        <v>44374.8</v>
      </c>
      <c r="AG2477" s="18"/>
      <c r="AH2477" s="18">
        <f t="shared" si="5438"/>
        <v>44818.5</v>
      </c>
      <c r="AI2477" s="18">
        <f t="shared" si="5439"/>
        <v>44374.8</v>
      </c>
      <c r="AJ2477" s="18">
        <f t="shared" si="5440"/>
        <v>44374.8</v>
      </c>
      <c r="AK2477" s="18"/>
      <c r="AL2477" s="18"/>
      <c r="AM2477" s="18"/>
      <c r="AN2477" s="18">
        <f t="shared" si="5464"/>
        <v>44818.5</v>
      </c>
      <c r="AO2477" s="18">
        <f t="shared" si="5465"/>
        <v>44374.8</v>
      </c>
      <c r="AP2477" s="18">
        <f t="shared" si="5466"/>
        <v>44374.8</v>
      </c>
      <c r="AQ2477" s="18"/>
      <c r="AR2477" s="18">
        <f t="shared" si="5467"/>
        <v>44818.5</v>
      </c>
      <c r="AS2477" s="18"/>
      <c r="AT2477" s="18"/>
      <c r="AU2477" s="18"/>
      <c r="AV2477" s="18">
        <f t="shared" si="5416"/>
        <v>44818.5</v>
      </c>
      <c r="AW2477" s="18">
        <f t="shared" si="5417"/>
        <v>44374.8</v>
      </c>
      <c r="AX2477" s="18">
        <f t="shared" si="5418"/>
        <v>44374.8</v>
      </c>
      <c r="AY2477" s="18"/>
      <c r="AZ2477" s="18"/>
      <c r="BA2477" s="18">
        <f t="shared" si="5406"/>
        <v>44818.5</v>
      </c>
      <c r="BB2477" s="18">
        <f t="shared" si="5407"/>
        <v>44374.8</v>
      </c>
      <c r="BC2477" s="18">
        <v>1775</v>
      </c>
      <c r="BD2477" s="18"/>
      <c r="BE2477" s="18"/>
      <c r="BF2477" s="18">
        <f t="shared" si="5481"/>
        <v>46593.5</v>
      </c>
      <c r="BG2477" s="18">
        <f t="shared" si="5482"/>
        <v>44374.8</v>
      </c>
      <c r="BH2477" s="18">
        <f t="shared" si="5483"/>
        <v>44374.8</v>
      </c>
      <c r="BI2477" s="18"/>
      <c r="BJ2477" s="25"/>
      <c r="BK2477" s="36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</row>
    <row r="2478" spans="1:92" ht="31.2" x14ac:dyDescent="0.3">
      <c r="A2478" s="51" t="s">
        <v>340</v>
      </c>
      <c r="B2478" s="50">
        <v>200</v>
      </c>
      <c r="C2478" s="51"/>
      <c r="D2478" s="51"/>
      <c r="E2478" s="14" t="s">
        <v>455</v>
      </c>
      <c r="F2478" s="18">
        <f t="shared" ref="F2478:BI2478" si="5539">F2479</f>
        <v>55231.899999999994</v>
      </c>
      <c r="G2478" s="18">
        <f t="shared" si="5539"/>
        <v>56031.69999999999</v>
      </c>
      <c r="H2478" s="18">
        <f t="shared" si="5539"/>
        <v>56031.69999999999</v>
      </c>
      <c r="I2478" s="18">
        <f t="shared" si="5539"/>
        <v>0</v>
      </c>
      <c r="J2478" s="18">
        <f t="shared" si="5539"/>
        <v>0</v>
      </c>
      <c r="K2478" s="18">
        <f t="shared" si="5539"/>
        <v>0</v>
      </c>
      <c r="L2478" s="18">
        <f t="shared" si="5442"/>
        <v>55231.899999999994</v>
      </c>
      <c r="M2478" s="18">
        <f t="shared" si="5443"/>
        <v>56031.69999999999</v>
      </c>
      <c r="N2478" s="18">
        <f t="shared" si="5444"/>
        <v>56031.69999999999</v>
      </c>
      <c r="O2478" s="18">
        <f t="shared" si="5539"/>
        <v>0</v>
      </c>
      <c r="P2478" s="18">
        <f t="shared" si="5539"/>
        <v>0</v>
      </c>
      <c r="Q2478" s="18">
        <f t="shared" si="5539"/>
        <v>0</v>
      </c>
      <c r="R2478" s="18">
        <f t="shared" si="5446"/>
        <v>55231.899999999994</v>
      </c>
      <c r="S2478" s="18">
        <f t="shared" si="5447"/>
        <v>56031.69999999999</v>
      </c>
      <c r="T2478" s="18">
        <f t="shared" si="5448"/>
        <v>56031.69999999999</v>
      </c>
      <c r="U2478" s="18">
        <f t="shared" si="5539"/>
        <v>0</v>
      </c>
      <c r="V2478" s="18">
        <f t="shared" si="5539"/>
        <v>0</v>
      </c>
      <c r="W2478" s="18">
        <f t="shared" si="5539"/>
        <v>0</v>
      </c>
      <c r="X2478" s="18">
        <f t="shared" si="5449"/>
        <v>55231.899999999994</v>
      </c>
      <c r="Y2478" s="18">
        <f t="shared" si="5450"/>
        <v>56031.69999999999</v>
      </c>
      <c r="Z2478" s="18">
        <f t="shared" si="5451"/>
        <v>56031.69999999999</v>
      </c>
      <c r="AA2478" s="18">
        <f t="shared" si="5539"/>
        <v>0</v>
      </c>
      <c r="AB2478" s="18">
        <f t="shared" si="5539"/>
        <v>0</v>
      </c>
      <c r="AC2478" s="18">
        <f t="shared" si="5539"/>
        <v>0</v>
      </c>
      <c r="AD2478" s="18">
        <f t="shared" si="5452"/>
        <v>55231.899999999994</v>
      </c>
      <c r="AE2478" s="18">
        <f t="shared" si="5453"/>
        <v>56031.69999999999</v>
      </c>
      <c r="AF2478" s="18">
        <f t="shared" si="5454"/>
        <v>56031.69999999999</v>
      </c>
      <c r="AG2478" s="18">
        <f t="shared" si="5539"/>
        <v>0</v>
      </c>
      <c r="AH2478" s="18">
        <f t="shared" si="5438"/>
        <v>55231.899999999994</v>
      </c>
      <c r="AI2478" s="18">
        <f t="shared" si="5439"/>
        <v>56031.69999999999</v>
      </c>
      <c r="AJ2478" s="18">
        <f t="shared" si="5440"/>
        <v>56031.69999999999</v>
      </c>
      <c r="AK2478" s="18">
        <f t="shared" si="5539"/>
        <v>0</v>
      </c>
      <c r="AL2478" s="18">
        <f t="shared" si="5539"/>
        <v>0</v>
      </c>
      <c r="AM2478" s="18">
        <f t="shared" si="5539"/>
        <v>0</v>
      </c>
      <c r="AN2478" s="18">
        <f t="shared" si="5464"/>
        <v>55231.899999999994</v>
      </c>
      <c r="AO2478" s="18">
        <f t="shared" si="5465"/>
        <v>56031.69999999999</v>
      </c>
      <c r="AP2478" s="18">
        <f t="shared" si="5466"/>
        <v>56031.69999999999</v>
      </c>
      <c r="AQ2478" s="18">
        <f t="shared" si="5539"/>
        <v>0</v>
      </c>
      <c r="AR2478" s="18">
        <f t="shared" si="5467"/>
        <v>55231.899999999994</v>
      </c>
      <c r="AS2478" s="18">
        <f t="shared" si="5539"/>
        <v>0</v>
      </c>
      <c r="AT2478" s="18">
        <f t="shared" si="5539"/>
        <v>0</v>
      </c>
      <c r="AU2478" s="18">
        <f t="shared" si="5539"/>
        <v>0</v>
      </c>
      <c r="AV2478" s="18">
        <f t="shared" si="5416"/>
        <v>55231.899999999994</v>
      </c>
      <c r="AW2478" s="18">
        <f t="shared" si="5417"/>
        <v>56031.69999999999</v>
      </c>
      <c r="AX2478" s="18">
        <f t="shared" si="5418"/>
        <v>56031.69999999999</v>
      </c>
      <c r="AY2478" s="18">
        <f t="shared" si="5539"/>
        <v>0</v>
      </c>
      <c r="AZ2478" s="18">
        <f t="shared" si="5539"/>
        <v>0</v>
      </c>
      <c r="BA2478" s="18">
        <f t="shared" si="5406"/>
        <v>55231.899999999994</v>
      </c>
      <c r="BB2478" s="18">
        <f t="shared" si="5407"/>
        <v>56031.69999999999</v>
      </c>
      <c r="BC2478" s="18">
        <f t="shared" si="5539"/>
        <v>0</v>
      </c>
      <c r="BD2478" s="18">
        <f t="shared" si="5539"/>
        <v>0</v>
      </c>
      <c r="BE2478" s="18">
        <f t="shared" si="5539"/>
        <v>0</v>
      </c>
      <c r="BF2478" s="18">
        <f t="shared" si="5481"/>
        <v>55231.899999999994</v>
      </c>
      <c r="BG2478" s="18">
        <f t="shared" si="5482"/>
        <v>56031.69999999999</v>
      </c>
      <c r="BH2478" s="18">
        <f t="shared" si="5483"/>
        <v>56031.69999999999</v>
      </c>
      <c r="BI2478" s="18">
        <f t="shared" si="5539"/>
        <v>0</v>
      </c>
      <c r="BJ2478" s="25"/>
      <c r="BK2478" s="36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</row>
    <row r="2479" spans="1:92" ht="46.8" x14ac:dyDescent="0.3">
      <c r="A2479" s="51" t="s">
        <v>340</v>
      </c>
      <c r="B2479" s="50">
        <v>240</v>
      </c>
      <c r="C2479" s="51"/>
      <c r="D2479" s="51"/>
      <c r="E2479" s="14" t="s">
        <v>463</v>
      </c>
      <c r="F2479" s="18">
        <f t="shared" ref="F2479" si="5540">F2480+F2481+F2482+F2483</f>
        <v>55231.899999999994</v>
      </c>
      <c r="G2479" s="18">
        <f t="shared" ref="G2479:BI2479" si="5541">G2480+G2481+G2482+G2483</f>
        <v>56031.69999999999</v>
      </c>
      <c r="H2479" s="18">
        <f t="shared" si="5541"/>
        <v>56031.69999999999</v>
      </c>
      <c r="I2479" s="18">
        <f t="shared" ref="I2479:K2479" si="5542">I2480+I2481+I2482+I2483</f>
        <v>0</v>
      </c>
      <c r="J2479" s="18">
        <f t="shared" si="5542"/>
        <v>0</v>
      </c>
      <c r="K2479" s="18">
        <f t="shared" si="5542"/>
        <v>0</v>
      </c>
      <c r="L2479" s="18">
        <f t="shared" si="5442"/>
        <v>55231.899999999994</v>
      </c>
      <c r="M2479" s="18">
        <f t="shared" si="5443"/>
        <v>56031.69999999999</v>
      </c>
      <c r="N2479" s="18">
        <f t="shared" si="5444"/>
        <v>56031.69999999999</v>
      </c>
      <c r="O2479" s="18">
        <f t="shared" ref="O2479:Q2479" si="5543">O2480+O2481+O2482+O2483</f>
        <v>0</v>
      </c>
      <c r="P2479" s="18">
        <f t="shared" si="5543"/>
        <v>0</v>
      </c>
      <c r="Q2479" s="18">
        <f t="shared" si="5543"/>
        <v>0</v>
      </c>
      <c r="R2479" s="18">
        <f t="shared" si="5446"/>
        <v>55231.899999999994</v>
      </c>
      <c r="S2479" s="18">
        <f t="shared" si="5447"/>
        <v>56031.69999999999</v>
      </c>
      <c r="T2479" s="18">
        <f t="shared" si="5448"/>
        <v>56031.69999999999</v>
      </c>
      <c r="U2479" s="18">
        <f t="shared" ref="U2479:W2479" si="5544">U2480+U2481+U2482+U2483</f>
        <v>0</v>
      </c>
      <c r="V2479" s="18">
        <f t="shared" si="5544"/>
        <v>0</v>
      </c>
      <c r="W2479" s="18">
        <f t="shared" si="5544"/>
        <v>0</v>
      </c>
      <c r="X2479" s="18">
        <f t="shared" si="5449"/>
        <v>55231.899999999994</v>
      </c>
      <c r="Y2479" s="18">
        <f t="shared" si="5450"/>
        <v>56031.69999999999</v>
      </c>
      <c r="Z2479" s="18">
        <f t="shared" si="5451"/>
        <v>56031.69999999999</v>
      </c>
      <c r="AA2479" s="18">
        <f t="shared" ref="AA2479:AB2479" si="5545">AA2480+AA2481+AA2482+AA2483</f>
        <v>0</v>
      </c>
      <c r="AB2479" s="18">
        <f t="shared" si="5545"/>
        <v>0</v>
      </c>
      <c r="AC2479" s="18">
        <f t="shared" ref="AC2479" si="5546">AC2480+AC2481+AC2482+AC2483</f>
        <v>0</v>
      </c>
      <c r="AD2479" s="18">
        <f t="shared" si="5452"/>
        <v>55231.899999999994</v>
      </c>
      <c r="AE2479" s="18">
        <f t="shared" si="5453"/>
        <v>56031.69999999999</v>
      </c>
      <c r="AF2479" s="18">
        <f t="shared" si="5454"/>
        <v>56031.69999999999</v>
      </c>
      <c r="AG2479" s="18">
        <f t="shared" ref="AG2479" si="5547">AG2480+AG2481+AG2482+AG2483</f>
        <v>0</v>
      </c>
      <c r="AH2479" s="18">
        <f t="shared" si="5438"/>
        <v>55231.899999999994</v>
      </c>
      <c r="AI2479" s="18">
        <f t="shared" si="5439"/>
        <v>56031.69999999999</v>
      </c>
      <c r="AJ2479" s="18">
        <f t="shared" si="5440"/>
        <v>56031.69999999999</v>
      </c>
      <c r="AK2479" s="18">
        <f t="shared" ref="AK2479:AM2479" si="5548">AK2480+AK2481+AK2482+AK2483</f>
        <v>0</v>
      </c>
      <c r="AL2479" s="18">
        <f t="shared" si="5548"/>
        <v>0</v>
      </c>
      <c r="AM2479" s="18">
        <f t="shared" si="5548"/>
        <v>0</v>
      </c>
      <c r="AN2479" s="18">
        <f t="shared" si="5464"/>
        <v>55231.899999999994</v>
      </c>
      <c r="AO2479" s="18">
        <f t="shared" si="5465"/>
        <v>56031.69999999999</v>
      </c>
      <c r="AP2479" s="18">
        <f t="shared" si="5466"/>
        <v>56031.69999999999</v>
      </c>
      <c r="AQ2479" s="18">
        <f t="shared" ref="AQ2479" si="5549">AQ2480+AQ2481+AQ2482+AQ2483</f>
        <v>0</v>
      </c>
      <c r="AR2479" s="18">
        <f t="shared" si="5467"/>
        <v>55231.899999999994</v>
      </c>
      <c r="AS2479" s="18">
        <f t="shared" ref="AS2479:AU2479" si="5550">AS2480+AS2481+AS2482+AS2483</f>
        <v>0</v>
      </c>
      <c r="AT2479" s="18">
        <f t="shared" si="5550"/>
        <v>0</v>
      </c>
      <c r="AU2479" s="18">
        <f t="shared" si="5550"/>
        <v>0</v>
      </c>
      <c r="AV2479" s="18">
        <f t="shared" si="5416"/>
        <v>55231.899999999994</v>
      </c>
      <c r="AW2479" s="18">
        <f t="shared" si="5417"/>
        <v>56031.69999999999</v>
      </c>
      <c r="AX2479" s="18">
        <f t="shared" si="5418"/>
        <v>56031.69999999999</v>
      </c>
      <c r="AY2479" s="18">
        <f t="shared" ref="AY2479:AZ2479" si="5551">AY2480+AY2481+AY2482+AY2483</f>
        <v>0</v>
      </c>
      <c r="AZ2479" s="18">
        <f t="shared" si="5551"/>
        <v>0</v>
      </c>
      <c r="BA2479" s="18">
        <f t="shared" si="5406"/>
        <v>55231.899999999994</v>
      </c>
      <c r="BB2479" s="18">
        <f t="shared" si="5407"/>
        <v>56031.69999999999</v>
      </c>
      <c r="BC2479" s="18">
        <f t="shared" ref="BC2479:BE2479" si="5552">BC2480+BC2481+BC2482+BC2483</f>
        <v>0</v>
      </c>
      <c r="BD2479" s="18">
        <f t="shared" si="5552"/>
        <v>0</v>
      </c>
      <c r="BE2479" s="18">
        <f t="shared" si="5552"/>
        <v>0</v>
      </c>
      <c r="BF2479" s="18">
        <f t="shared" si="5481"/>
        <v>55231.899999999994</v>
      </c>
      <c r="BG2479" s="18">
        <f t="shared" si="5482"/>
        <v>56031.69999999999</v>
      </c>
      <c r="BH2479" s="18">
        <f t="shared" si="5483"/>
        <v>56031.69999999999</v>
      </c>
      <c r="BI2479" s="18">
        <f t="shared" si="5541"/>
        <v>0</v>
      </c>
      <c r="BJ2479" s="25"/>
      <c r="BK2479" s="36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</row>
    <row r="2480" spans="1:92" x14ac:dyDescent="0.3">
      <c r="A2480" s="51" t="s">
        <v>340</v>
      </c>
      <c r="B2480" s="50">
        <v>240</v>
      </c>
      <c r="C2480" s="51" t="s">
        <v>5</v>
      </c>
      <c r="D2480" s="51" t="s">
        <v>6</v>
      </c>
      <c r="E2480" s="14" t="s">
        <v>424</v>
      </c>
      <c r="F2480" s="33">
        <v>13612.8</v>
      </c>
      <c r="G2480" s="33">
        <v>13612.8</v>
      </c>
      <c r="H2480" s="33">
        <v>13612.8</v>
      </c>
      <c r="I2480" s="18"/>
      <c r="J2480" s="18"/>
      <c r="K2480" s="18"/>
      <c r="L2480" s="18">
        <f t="shared" si="5442"/>
        <v>13612.8</v>
      </c>
      <c r="M2480" s="18">
        <f t="shared" si="5443"/>
        <v>13612.8</v>
      </c>
      <c r="N2480" s="18">
        <f t="shared" si="5444"/>
        <v>13612.8</v>
      </c>
      <c r="O2480" s="18"/>
      <c r="P2480" s="18"/>
      <c r="Q2480" s="18"/>
      <c r="R2480" s="18">
        <f t="shared" si="5446"/>
        <v>13612.8</v>
      </c>
      <c r="S2480" s="18">
        <f t="shared" si="5447"/>
        <v>13612.8</v>
      </c>
      <c r="T2480" s="18">
        <f t="shared" si="5448"/>
        <v>13612.8</v>
      </c>
      <c r="U2480" s="18"/>
      <c r="V2480" s="18"/>
      <c r="W2480" s="18"/>
      <c r="X2480" s="18">
        <f t="shared" si="5449"/>
        <v>13612.8</v>
      </c>
      <c r="Y2480" s="18">
        <f t="shared" si="5450"/>
        <v>13612.8</v>
      </c>
      <c r="Z2480" s="18">
        <f t="shared" si="5451"/>
        <v>13612.8</v>
      </c>
      <c r="AA2480" s="18"/>
      <c r="AB2480" s="18"/>
      <c r="AC2480" s="18"/>
      <c r="AD2480" s="18">
        <f t="shared" si="5452"/>
        <v>13612.8</v>
      </c>
      <c r="AE2480" s="18">
        <f t="shared" si="5453"/>
        <v>13612.8</v>
      </c>
      <c r="AF2480" s="18">
        <f t="shared" si="5454"/>
        <v>13612.8</v>
      </c>
      <c r="AG2480" s="18"/>
      <c r="AH2480" s="18">
        <f t="shared" si="5438"/>
        <v>13612.8</v>
      </c>
      <c r="AI2480" s="18">
        <f t="shared" si="5439"/>
        <v>13612.8</v>
      </c>
      <c r="AJ2480" s="18">
        <f t="shared" si="5440"/>
        <v>13612.8</v>
      </c>
      <c r="AK2480" s="18"/>
      <c r="AL2480" s="18"/>
      <c r="AM2480" s="18"/>
      <c r="AN2480" s="18">
        <f t="shared" si="5464"/>
        <v>13612.8</v>
      </c>
      <c r="AO2480" s="18">
        <f t="shared" si="5465"/>
        <v>13612.8</v>
      </c>
      <c r="AP2480" s="18">
        <f t="shared" si="5466"/>
        <v>13612.8</v>
      </c>
      <c r="AQ2480" s="18"/>
      <c r="AR2480" s="18">
        <f t="shared" si="5467"/>
        <v>13612.8</v>
      </c>
      <c r="AS2480" s="18"/>
      <c r="AT2480" s="18"/>
      <c r="AU2480" s="18"/>
      <c r="AV2480" s="18">
        <f t="shared" si="5416"/>
        <v>13612.8</v>
      </c>
      <c r="AW2480" s="18">
        <f t="shared" si="5417"/>
        <v>13612.8</v>
      </c>
      <c r="AX2480" s="18">
        <f t="shared" si="5418"/>
        <v>13612.8</v>
      </c>
      <c r="AY2480" s="18"/>
      <c r="AZ2480" s="18"/>
      <c r="BA2480" s="18">
        <f t="shared" si="5406"/>
        <v>13612.8</v>
      </c>
      <c r="BB2480" s="18">
        <f t="shared" si="5407"/>
        <v>13612.8</v>
      </c>
      <c r="BC2480" s="18"/>
      <c r="BD2480" s="18"/>
      <c r="BE2480" s="18"/>
      <c r="BF2480" s="18">
        <f t="shared" si="5481"/>
        <v>13612.8</v>
      </c>
      <c r="BG2480" s="18">
        <f t="shared" si="5482"/>
        <v>13612.8</v>
      </c>
      <c r="BH2480" s="18">
        <f t="shared" si="5483"/>
        <v>13612.8</v>
      </c>
      <c r="BI2480" s="18"/>
      <c r="BJ2480" s="25"/>
      <c r="BK2480" s="36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</row>
    <row r="2481" spans="1:92" x14ac:dyDescent="0.3">
      <c r="A2481" s="51" t="s">
        <v>340</v>
      </c>
      <c r="B2481" s="50">
        <v>240</v>
      </c>
      <c r="C2481" s="51" t="s">
        <v>27</v>
      </c>
      <c r="D2481" s="51" t="s">
        <v>28</v>
      </c>
      <c r="E2481" s="14" t="s">
        <v>441</v>
      </c>
      <c r="F2481" s="33">
        <v>25364.1</v>
      </c>
      <c r="G2481" s="33">
        <v>25364.1</v>
      </c>
      <c r="H2481" s="33">
        <v>25364.1</v>
      </c>
      <c r="I2481" s="18"/>
      <c r="J2481" s="18"/>
      <c r="K2481" s="18"/>
      <c r="L2481" s="18">
        <f t="shared" si="5442"/>
        <v>25364.1</v>
      </c>
      <c r="M2481" s="18">
        <f t="shared" si="5443"/>
        <v>25364.1</v>
      </c>
      <c r="N2481" s="18">
        <f t="shared" si="5444"/>
        <v>25364.1</v>
      </c>
      <c r="O2481" s="18"/>
      <c r="P2481" s="18"/>
      <c r="Q2481" s="18"/>
      <c r="R2481" s="18">
        <f t="shared" si="5446"/>
        <v>25364.1</v>
      </c>
      <c r="S2481" s="18">
        <f t="shared" si="5447"/>
        <v>25364.1</v>
      </c>
      <c r="T2481" s="18">
        <f t="shared" si="5448"/>
        <v>25364.1</v>
      </c>
      <c r="U2481" s="18"/>
      <c r="V2481" s="18"/>
      <c r="W2481" s="18"/>
      <c r="X2481" s="18">
        <f t="shared" si="5449"/>
        <v>25364.1</v>
      </c>
      <c r="Y2481" s="18">
        <f t="shared" si="5450"/>
        <v>25364.1</v>
      </c>
      <c r="Z2481" s="18">
        <f t="shared" si="5451"/>
        <v>25364.1</v>
      </c>
      <c r="AA2481" s="18"/>
      <c r="AB2481" s="18"/>
      <c r="AC2481" s="18"/>
      <c r="AD2481" s="18">
        <f t="shared" si="5452"/>
        <v>25364.1</v>
      </c>
      <c r="AE2481" s="18">
        <f t="shared" si="5453"/>
        <v>25364.1</v>
      </c>
      <c r="AF2481" s="18">
        <f t="shared" si="5454"/>
        <v>25364.1</v>
      </c>
      <c r="AG2481" s="18"/>
      <c r="AH2481" s="18">
        <f t="shared" si="5438"/>
        <v>25364.1</v>
      </c>
      <c r="AI2481" s="18">
        <f t="shared" si="5439"/>
        <v>25364.1</v>
      </c>
      <c r="AJ2481" s="18">
        <f t="shared" si="5440"/>
        <v>25364.1</v>
      </c>
      <c r="AK2481" s="18"/>
      <c r="AL2481" s="18"/>
      <c r="AM2481" s="18"/>
      <c r="AN2481" s="18">
        <f t="shared" si="5464"/>
        <v>25364.1</v>
      </c>
      <c r="AO2481" s="18">
        <f t="shared" si="5465"/>
        <v>25364.1</v>
      </c>
      <c r="AP2481" s="18">
        <f t="shared" si="5466"/>
        <v>25364.1</v>
      </c>
      <c r="AQ2481" s="18"/>
      <c r="AR2481" s="18">
        <f t="shared" si="5467"/>
        <v>25364.1</v>
      </c>
      <c r="AS2481" s="18"/>
      <c r="AT2481" s="18"/>
      <c r="AU2481" s="18"/>
      <c r="AV2481" s="18">
        <f t="shared" si="5416"/>
        <v>25364.1</v>
      </c>
      <c r="AW2481" s="18">
        <f t="shared" si="5417"/>
        <v>25364.1</v>
      </c>
      <c r="AX2481" s="18">
        <f t="shared" si="5418"/>
        <v>25364.1</v>
      </c>
      <c r="AY2481" s="18"/>
      <c r="AZ2481" s="18"/>
      <c r="BA2481" s="18">
        <f t="shared" ref="BA2481:BA2544" si="5553">AV2481+AY2481</f>
        <v>25364.1</v>
      </c>
      <c r="BB2481" s="18">
        <f t="shared" ref="BB2481:BB2544" si="5554">AW2481+AZ2481</f>
        <v>25364.1</v>
      </c>
      <c r="BC2481" s="18"/>
      <c r="BD2481" s="18"/>
      <c r="BE2481" s="18"/>
      <c r="BF2481" s="18">
        <f t="shared" si="5481"/>
        <v>25364.1</v>
      </c>
      <c r="BG2481" s="18">
        <f t="shared" si="5482"/>
        <v>25364.1</v>
      </c>
      <c r="BH2481" s="18">
        <f t="shared" si="5483"/>
        <v>25364.1</v>
      </c>
      <c r="BI2481" s="18"/>
      <c r="BJ2481" s="25"/>
      <c r="BK2481" s="36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</row>
    <row r="2482" spans="1:92" ht="31.2" x14ac:dyDescent="0.3">
      <c r="A2482" s="51" t="s">
        <v>340</v>
      </c>
      <c r="B2482" s="50">
        <v>240</v>
      </c>
      <c r="C2482" s="51" t="s">
        <v>23</v>
      </c>
      <c r="D2482" s="51" t="s">
        <v>137</v>
      </c>
      <c r="E2482" s="14" t="s">
        <v>443</v>
      </c>
      <c r="F2482" s="33">
        <f>11636.6-799.8</f>
        <v>10836.800000000001</v>
      </c>
      <c r="G2482" s="33">
        <v>11636.6</v>
      </c>
      <c r="H2482" s="33">
        <v>11636.6</v>
      </c>
      <c r="I2482" s="18"/>
      <c r="J2482" s="18"/>
      <c r="K2482" s="18"/>
      <c r="L2482" s="18">
        <f t="shared" si="5442"/>
        <v>10836.800000000001</v>
      </c>
      <c r="M2482" s="18">
        <f t="shared" si="5443"/>
        <v>11636.6</v>
      </c>
      <c r="N2482" s="18">
        <f t="shared" si="5444"/>
        <v>11636.6</v>
      </c>
      <c r="O2482" s="18"/>
      <c r="P2482" s="18"/>
      <c r="Q2482" s="18"/>
      <c r="R2482" s="18">
        <f t="shared" si="5446"/>
        <v>10836.800000000001</v>
      </c>
      <c r="S2482" s="18">
        <f t="shared" si="5447"/>
        <v>11636.6</v>
      </c>
      <c r="T2482" s="18">
        <f t="shared" si="5448"/>
        <v>11636.6</v>
      </c>
      <c r="U2482" s="18"/>
      <c r="V2482" s="18"/>
      <c r="W2482" s="18"/>
      <c r="X2482" s="18">
        <f t="shared" si="5449"/>
        <v>10836.800000000001</v>
      </c>
      <c r="Y2482" s="18">
        <f t="shared" si="5450"/>
        <v>11636.6</v>
      </c>
      <c r="Z2482" s="18">
        <f t="shared" si="5451"/>
        <v>11636.6</v>
      </c>
      <c r="AA2482" s="18"/>
      <c r="AB2482" s="18"/>
      <c r="AC2482" s="18"/>
      <c r="AD2482" s="18">
        <f t="shared" si="5452"/>
        <v>10836.800000000001</v>
      </c>
      <c r="AE2482" s="18">
        <f t="shared" si="5453"/>
        <v>11636.6</v>
      </c>
      <c r="AF2482" s="18">
        <f t="shared" si="5454"/>
        <v>11636.6</v>
      </c>
      <c r="AG2482" s="18"/>
      <c r="AH2482" s="18">
        <f t="shared" si="5438"/>
        <v>10836.800000000001</v>
      </c>
      <c r="AI2482" s="18">
        <f t="shared" si="5439"/>
        <v>11636.6</v>
      </c>
      <c r="AJ2482" s="18">
        <f t="shared" si="5440"/>
        <v>11636.6</v>
      </c>
      <c r="AK2482" s="18"/>
      <c r="AL2482" s="18"/>
      <c r="AM2482" s="18"/>
      <c r="AN2482" s="18">
        <f t="shared" si="5464"/>
        <v>10836.800000000001</v>
      </c>
      <c r="AO2482" s="18">
        <f t="shared" si="5465"/>
        <v>11636.6</v>
      </c>
      <c r="AP2482" s="18">
        <f t="shared" si="5466"/>
        <v>11636.6</v>
      </c>
      <c r="AQ2482" s="18"/>
      <c r="AR2482" s="18">
        <f t="shared" si="5467"/>
        <v>10836.800000000001</v>
      </c>
      <c r="AS2482" s="18"/>
      <c r="AT2482" s="18"/>
      <c r="AU2482" s="18"/>
      <c r="AV2482" s="18">
        <f t="shared" ref="AV2482:AV2545" si="5555">AR2482+AS2482</f>
        <v>10836.800000000001</v>
      </c>
      <c r="AW2482" s="18">
        <f t="shared" ref="AW2482:AW2545" si="5556">AO2482+AT2482</f>
        <v>11636.6</v>
      </c>
      <c r="AX2482" s="18">
        <f t="shared" ref="AX2482:AX2545" si="5557">AP2482+AU2482</f>
        <v>11636.6</v>
      </c>
      <c r="AY2482" s="18"/>
      <c r="AZ2482" s="18"/>
      <c r="BA2482" s="18">
        <f t="shared" si="5553"/>
        <v>10836.800000000001</v>
      </c>
      <c r="BB2482" s="18">
        <f t="shared" si="5554"/>
        <v>11636.6</v>
      </c>
      <c r="BC2482" s="18"/>
      <c r="BD2482" s="18"/>
      <c r="BE2482" s="18"/>
      <c r="BF2482" s="18">
        <f t="shared" si="5481"/>
        <v>10836.800000000001</v>
      </c>
      <c r="BG2482" s="18">
        <f t="shared" si="5482"/>
        <v>11636.6</v>
      </c>
      <c r="BH2482" s="18">
        <f t="shared" si="5483"/>
        <v>11636.6</v>
      </c>
      <c r="BI2482" s="18"/>
      <c r="BJ2482" s="25"/>
      <c r="BK2482" s="36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</row>
    <row r="2483" spans="1:92" ht="31.2" x14ac:dyDescent="0.3">
      <c r="A2483" s="51" t="s">
        <v>340</v>
      </c>
      <c r="B2483" s="50">
        <v>240</v>
      </c>
      <c r="C2483" s="51" t="s">
        <v>93</v>
      </c>
      <c r="D2483" s="51" t="s">
        <v>184</v>
      </c>
      <c r="E2483" s="14" t="s">
        <v>451</v>
      </c>
      <c r="F2483" s="33">
        <v>5418.2</v>
      </c>
      <c r="G2483" s="33">
        <v>5418.2</v>
      </c>
      <c r="H2483" s="33">
        <v>5418.2</v>
      </c>
      <c r="I2483" s="18"/>
      <c r="J2483" s="18"/>
      <c r="K2483" s="18"/>
      <c r="L2483" s="18">
        <f t="shared" si="5442"/>
        <v>5418.2</v>
      </c>
      <c r="M2483" s="18">
        <f t="shared" si="5443"/>
        <v>5418.2</v>
      </c>
      <c r="N2483" s="18">
        <f t="shared" si="5444"/>
        <v>5418.2</v>
      </c>
      <c r="O2483" s="18"/>
      <c r="P2483" s="18"/>
      <c r="Q2483" s="18"/>
      <c r="R2483" s="18">
        <f t="shared" si="5446"/>
        <v>5418.2</v>
      </c>
      <c r="S2483" s="18">
        <f t="shared" si="5447"/>
        <v>5418.2</v>
      </c>
      <c r="T2483" s="18">
        <f t="shared" si="5448"/>
        <v>5418.2</v>
      </c>
      <c r="U2483" s="18"/>
      <c r="V2483" s="18"/>
      <c r="W2483" s="18"/>
      <c r="X2483" s="18">
        <f t="shared" si="5449"/>
        <v>5418.2</v>
      </c>
      <c r="Y2483" s="18">
        <f t="shared" si="5450"/>
        <v>5418.2</v>
      </c>
      <c r="Z2483" s="18">
        <f t="shared" si="5451"/>
        <v>5418.2</v>
      </c>
      <c r="AA2483" s="18"/>
      <c r="AB2483" s="18"/>
      <c r="AC2483" s="18"/>
      <c r="AD2483" s="18">
        <f t="shared" si="5452"/>
        <v>5418.2</v>
      </c>
      <c r="AE2483" s="18">
        <f t="shared" si="5453"/>
        <v>5418.2</v>
      </c>
      <c r="AF2483" s="18">
        <f t="shared" si="5454"/>
        <v>5418.2</v>
      </c>
      <c r="AG2483" s="18"/>
      <c r="AH2483" s="18">
        <f t="shared" si="5438"/>
        <v>5418.2</v>
      </c>
      <c r="AI2483" s="18">
        <f t="shared" si="5439"/>
        <v>5418.2</v>
      </c>
      <c r="AJ2483" s="18">
        <f t="shared" si="5440"/>
        <v>5418.2</v>
      </c>
      <c r="AK2483" s="18"/>
      <c r="AL2483" s="18"/>
      <c r="AM2483" s="18"/>
      <c r="AN2483" s="18">
        <f t="shared" si="5464"/>
        <v>5418.2</v>
      </c>
      <c r="AO2483" s="18">
        <f t="shared" si="5465"/>
        <v>5418.2</v>
      </c>
      <c r="AP2483" s="18">
        <f t="shared" si="5466"/>
        <v>5418.2</v>
      </c>
      <c r="AQ2483" s="18"/>
      <c r="AR2483" s="18">
        <f t="shared" si="5467"/>
        <v>5418.2</v>
      </c>
      <c r="AS2483" s="18"/>
      <c r="AT2483" s="18"/>
      <c r="AU2483" s="18"/>
      <c r="AV2483" s="18">
        <f t="shared" si="5555"/>
        <v>5418.2</v>
      </c>
      <c r="AW2483" s="18">
        <f t="shared" si="5556"/>
        <v>5418.2</v>
      </c>
      <c r="AX2483" s="18">
        <f t="shared" si="5557"/>
        <v>5418.2</v>
      </c>
      <c r="AY2483" s="18"/>
      <c r="AZ2483" s="18"/>
      <c r="BA2483" s="18">
        <f t="shared" si="5553"/>
        <v>5418.2</v>
      </c>
      <c r="BB2483" s="18">
        <f t="shared" si="5554"/>
        <v>5418.2</v>
      </c>
      <c r="BC2483" s="18"/>
      <c r="BD2483" s="18"/>
      <c r="BE2483" s="18"/>
      <c r="BF2483" s="18">
        <f t="shared" si="5481"/>
        <v>5418.2</v>
      </c>
      <c r="BG2483" s="18">
        <f t="shared" si="5482"/>
        <v>5418.2</v>
      </c>
      <c r="BH2483" s="18">
        <f t="shared" si="5483"/>
        <v>5418.2</v>
      </c>
      <c r="BI2483" s="18"/>
      <c r="BJ2483" s="25"/>
      <c r="BK2483" s="36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</row>
    <row r="2484" spans="1:92" ht="46.8" x14ac:dyDescent="0.3">
      <c r="A2484" s="51" t="s">
        <v>526</v>
      </c>
      <c r="B2484" s="50"/>
      <c r="C2484" s="51"/>
      <c r="D2484" s="51"/>
      <c r="E2484" s="14" t="s">
        <v>555</v>
      </c>
      <c r="F2484" s="18">
        <f t="shared" ref="F2484" si="5558">F2485+F2488</f>
        <v>320624.5</v>
      </c>
      <c r="G2484" s="18">
        <f t="shared" ref="G2484:BI2484" si="5559">G2485+G2488</f>
        <v>324379.60000000003</v>
      </c>
      <c r="H2484" s="18">
        <f t="shared" si="5559"/>
        <v>324353.60000000003</v>
      </c>
      <c r="I2484" s="18">
        <f t="shared" ref="I2484:K2484" si="5560">I2485+I2488</f>
        <v>3257.9</v>
      </c>
      <c r="J2484" s="18">
        <f t="shared" si="5560"/>
        <v>9353.6</v>
      </c>
      <c r="K2484" s="18">
        <f t="shared" si="5560"/>
        <v>9410.2000000000007</v>
      </c>
      <c r="L2484" s="18">
        <f t="shared" si="5442"/>
        <v>323882.40000000002</v>
      </c>
      <c r="M2484" s="18">
        <f t="shared" si="5443"/>
        <v>333733.2</v>
      </c>
      <c r="N2484" s="18">
        <f t="shared" si="5444"/>
        <v>333763.80000000005</v>
      </c>
      <c r="O2484" s="18">
        <f t="shared" ref="O2484:Q2484" si="5561">O2485+O2488</f>
        <v>0</v>
      </c>
      <c r="P2484" s="18">
        <f t="shared" si="5561"/>
        <v>0</v>
      </c>
      <c r="Q2484" s="18">
        <f t="shared" si="5561"/>
        <v>0</v>
      </c>
      <c r="R2484" s="18">
        <f t="shared" si="5446"/>
        <v>323882.40000000002</v>
      </c>
      <c r="S2484" s="18">
        <f t="shared" si="5447"/>
        <v>333733.2</v>
      </c>
      <c r="T2484" s="18">
        <f t="shared" si="5448"/>
        <v>333763.80000000005</v>
      </c>
      <c r="U2484" s="18">
        <f t="shared" ref="U2484:W2484" si="5562">U2485+U2488</f>
        <v>0</v>
      </c>
      <c r="V2484" s="18">
        <f t="shared" si="5562"/>
        <v>0</v>
      </c>
      <c r="W2484" s="18">
        <f t="shared" si="5562"/>
        <v>0</v>
      </c>
      <c r="X2484" s="18">
        <f t="shared" si="5449"/>
        <v>323882.40000000002</v>
      </c>
      <c r="Y2484" s="18">
        <f t="shared" si="5450"/>
        <v>333733.2</v>
      </c>
      <c r="Z2484" s="18">
        <f t="shared" si="5451"/>
        <v>333763.80000000005</v>
      </c>
      <c r="AA2484" s="18">
        <f t="shared" ref="AA2484:AB2484" si="5563">AA2485+AA2488</f>
        <v>0</v>
      </c>
      <c r="AB2484" s="18">
        <f t="shared" si="5563"/>
        <v>0</v>
      </c>
      <c r="AC2484" s="18">
        <f t="shared" ref="AC2484" si="5564">AC2485+AC2488</f>
        <v>0</v>
      </c>
      <c r="AD2484" s="18">
        <f t="shared" si="5452"/>
        <v>323882.40000000002</v>
      </c>
      <c r="AE2484" s="18">
        <f t="shared" si="5453"/>
        <v>333733.2</v>
      </c>
      <c r="AF2484" s="18">
        <f t="shared" si="5454"/>
        <v>333763.80000000005</v>
      </c>
      <c r="AG2484" s="18">
        <f t="shared" ref="AG2484" si="5565">AG2485+AG2488</f>
        <v>0</v>
      </c>
      <c r="AH2484" s="18">
        <f t="shared" si="5438"/>
        <v>323882.40000000002</v>
      </c>
      <c r="AI2484" s="18">
        <f t="shared" si="5439"/>
        <v>333733.2</v>
      </c>
      <c r="AJ2484" s="18">
        <f t="shared" si="5440"/>
        <v>333763.80000000005</v>
      </c>
      <c r="AK2484" s="18">
        <f t="shared" ref="AK2484:AM2484" si="5566">AK2485+AK2488</f>
        <v>0</v>
      </c>
      <c r="AL2484" s="18">
        <f t="shared" si="5566"/>
        <v>0</v>
      </c>
      <c r="AM2484" s="18">
        <f t="shared" si="5566"/>
        <v>0</v>
      </c>
      <c r="AN2484" s="18">
        <f t="shared" si="5464"/>
        <v>323882.40000000002</v>
      </c>
      <c r="AO2484" s="18">
        <f t="shared" si="5465"/>
        <v>333733.2</v>
      </c>
      <c r="AP2484" s="18">
        <f t="shared" si="5466"/>
        <v>333763.80000000005</v>
      </c>
      <c r="AQ2484" s="18">
        <f t="shared" ref="AQ2484" si="5567">AQ2485+AQ2488</f>
        <v>0</v>
      </c>
      <c r="AR2484" s="18">
        <f t="shared" si="5467"/>
        <v>323882.40000000002</v>
      </c>
      <c r="AS2484" s="18">
        <f t="shared" ref="AS2484:AU2484" si="5568">AS2485+AS2488</f>
        <v>0</v>
      </c>
      <c r="AT2484" s="18">
        <f t="shared" si="5568"/>
        <v>0</v>
      </c>
      <c r="AU2484" s="18">
        <f t="shared" si="5568"/>
        <v>0</v>
      </c>
      <c r="AV2484" s="18">
        <f t="shared" si="5555"/>
        <v>323882.40000000002</v>
      </c>
      <c r="AW2484" s="18">
        <f t="shared" si="5556"/>
        <v>333733.2</v>
      </c>
      <c r="AX2484" s="18">
        <f t="shared" si="5557"/>
        <v>333763.80000000005</v>
      </c>
      <c r="AY2484" s="18">
        <f t="shared" ref="AY2484:AZ2484" si="5569">AY2485+AY2488</f>
        <v>0</v>
      </c>
      <c r="AZ2484" s="18">
        <f t="shared" si="5569"/>
        <v>0</v>
      </c>
      <c r="BA2484" s="18">
        <f t="shared" si="5553"/>
        <v>323882.40000000002</v>
      </c>
      <c r="BB2484" s="18">
        <f t="shared" si="5554"/>
        <v>333733.2</v>
      </c>
      <c r="BC2484" s="18">
        <f t="shared" ref="BC2484:BE2484" si="5570">BC2485+BC2488</f>
        <v>0</v>
      </c>
      <c r="BD2484" s="18">
        <f t="shared" si="5570"/>
        <v>0</v>
      </c>
      <c r="BE2484" s="18">
        <f t="shared" si="5570"/>
        <v>0</v>
      </c>
      <c r="BF2484" s="18">
        <f t="shared" si="5481"/>
        <v>323882.40000000002</v>
      </c>
      <c r="BG2484" s="18">
        <f t="shared" si="5482"/>
        <v>333733.2</v>
      </c>
      <c r="BH2484" s="18">
        <f t="shared" si="5483"/>
        <v>333763.80000000005</v>
      </c>
      <c r="BI2484" s="18">
        <f t="shared" si="5559"/>
        <v>0</v>
      </c>
      <c r="BJ2484" s="25"/>
      <c r="BK2484" s="36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</row>
    <row r="2485" spans="1:92" ht="93.6" x14ac:dyDescent="0.3">
      <c r="A2485" s="51" t="s">
        <v>526</v>
      </c>
      <c r="B2485" s="50">
        <v>100</v>
      </c>
      <c r="C2485" s="51"/>
      <c r="D2485" s="51"/>
      <c r="E2485" s="14" t="s">
        <v>454</v>
      </c>
      <c r="F2485" s="18">
        <f t="shared" ref="F2485:BI2486" si="5571">F2486</f>
        <v>316417.90000000002</v>
      </c>
      <c r="G2485" s="18">
        <f t="shared" si="5571"/>
        <v>324379.60000000003</v>
      </c>
      <c r="H2485" s="18">
        <f t="shared" si="5571"/>
        <v>324353.60000000003</v>
      </c>
      <c r="I2485" s="18">
        <f t="shared" si="5571"/>
        <v>3257.9</v>
      </c>
      <c r="J2485" s="18">
        <f t="shared" si="5571"/>
        <v>9353.6</v>
      </c>
      <c r="K2485" s="18">
        <f t="shared" si="5571"/>
        <v>9410.2000000000007</v>
      </c>
      <c r="L2485" s="18">
        <f t="shared" si="5442"/>
        <v>319675.80000000005</v>
      </c>
      <c r="M2485" s="18">
        <f t="shared" si="5443"/>
        <v>333733.2</v>
      </c>
      <c r="N2485" s="18">
        <f t="shared" si="5444"/>
        <v>333763.80000000005</v>
      </c>
      <c r="O2485" s="18">
        <f t="shared" si="5571"/>
        <v>0</v>
      </c>
      <c r="P2485" s="18">
        <f t="shared" si="5571"/>
        <v>0</v>
      </c>
      <c r="Q2485" s="18">
        <f t="shared" si="5571"/>
        <v>0</v>
      </c>
      <c r="R2485" s="18">
        <f t="shared" si="5446"/>
        <v>319675.80000000005</v>
      </c>
      <c r="S2485" s="18">
        <f t="shared" si="5447"/>
        <v>333733.2</v>
      </c>
      <c r="T2485" s="18">
        <f t="shared" si="5448"/>
        <v>333763.80000000005</v>
      </c>
      <c r="U2485" s="18">
        <f t="shared" si="5571"/>
        <v>0</v>
      </c>
      <c r="V2485" s="18">
        <f t="shared" si="5571"/>
        <v>0</v>
      </c>
      <c r="W2485" s="18">
        <f t="shared" si="5571"/>
        <v>0</v>
      </c>
      <c r="X2485" s="18">
        <f t="shared" si="5449"/>
        <v>319675.80000000005</v>
      </c>
      <c r="Y2485" s="18">
        <f t="shared" si="5450"/>
        <v>333733.2</v>
      </c>
      <c r="Z2485" s="18">
        <f t="shared" si="5451"/>
        <v>333763.80000000005</v>
      </c>
      <c r="AA2485" s="18">
        <f t="shared" si="5571"/>
        <v>0</v>
      </c>
      <c r="AB2485" s="18">
        <f t="shared" si="5571"/>
        <v>0</v>
      </c>
      <c r="AC2485" s="18">
        <f t="shared" si="5571"/>
        <v>0</v>
      </c>
      <c r="AD2485" s="18">
        <f t="shared" si="5452"/>
        <v>319675.80000000005</v>
      </c>
      <c r="AE2485" s="18">
        <f t="shared" si="5453"/>
        <v>333733.2</v>
      </c>
      <c r="AF2485" s="18">
        <f t="shared" si="5454"/>
        <v>333763.80000000005</v>
      </c>
      <c r="AG2485" s="18">
        <f t="shared" si="5571"/>
        <v>0</v>
      </c>
      <c r="AH2485" s="18">
        <f t="shared" si="5438"/>
        <v>319675.80000000005</v>
      </c>
      <c r="AI2485" s="18">
        <f t="shared" si="5439"/>
        <v>333733.2</v>
      </c>
      <c r="AJ2485" s="18">
        <f t="shared" si="5440"/>
        <v>333763.80000000005</v>
      </c>
      <c r="AK2485" s="18">
        <f t="shared" si="5571"/>
        <v>0</v>
      </c>
      <c r="AL2485" s="18">
        <f t="shared" si="5571"/>
        <v>0</v>
      </c>
      <c r="AM2485" s="18">
        <f t="shared" si="5571"/>
        <v>0</v>
      </c>
      <c r="AN2485" s="18">
        <f t="shared" si="5464"/>
        <v>319675.80000000005</v>
      </c>
      <c r="AO2485" s="18">
        <f t="shared" si="5465"/>
        <v>333733.2</v>
      </c>
      <c r="AP2485" s="18">
        <f t="shared" si="5466"/>
        <v>333763.80000000005</v>
      </c>
      <c r="AQ2485" s="18">
        <f t="shared" si="5571"/>
        <v>0</v>
      </c>
      <c r="AR2485" s="18">
        <f t="shared" si="5467"/>
        <v>319675.80000000005</v>
      </c>
      <c r="AS2485" s="18">
        <f t="shared" si="5571"/>
        <v>0</v>
      </c>
      <c r="AT2485" s="18">
        <f t="shared" si="5571"/>
        <v>0</v>
      </c>
      <c r="AU2485" s="18">
        <f t="shared" si="5571"/>
        <v>0</v>
      </c>
      <c r="AV2485" s="18">
        <f t="shared" si="5555"/>
        <v>319675.80000000005</v>
      </c>
      <c r="AW2485" s="18">
        <f t="shared" si="5556"/>
        <v>333733.2</v>
      </c>
      <c r="AX2485" s="18">
        <f t="shared" si="5557"/>
        <v>333763.80000000005</v>
      </c>
      <c r="AY2485" s="18">
        <f t="shared" si="5571"/>
        <v>0</v>
      </c>
      <c r="AZ2485" s="18">
        <f t="shared" si="5571"/>
        <v>0</v>
      </c>
      <c r="BA2485" s="18">
        <f t="shared" si="5553"/>
        <v>319675.80000000005</v>
      </c>
      <c r="BB2485" s="18">
        <f t="shared" si="5554"/>
        <v>333733.2</v>
      </c>
      <c r="BC2485" s="18">
        <f t="shared" si="5571"/>
        <v>0</v>
      </c>
      <c r="BD2485" s="18">
        <f t="shared" si="5571"/>
        <v>0</v>
      </c>
      <c r="BE2485" s="18">
        <f t="shared" si="5571"/>
        <v>0</v>
      </c>
      <c r="BF2485" s="18">
        <f t="shared" si="5481"/>
        <v>319675.80000000005</v>
      </c>
      <c r="BG2485" s="18">
        <f t="shared" si="5482"/>
        <v>333733.2</v>
      </c>
      <c r="BH2485" s="18">
        <f t="shared" si="5483"/>
        <v>333763.80000000005</v>
      </c>
      <c r="BI2485" s="18">
        <f t="shared" si="5571"/>
        <v>0</v>
      </c>
      <c r="BJ2485" s="25"/>
      <c r="BK2485" s="36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</row>
    <row r="2486" spans="1:92" ht="31.2" x14ac:dyDescent="0.3">
      <c r="A2486" s="51" t="s">
        <v>526</v>
      </c>
      <c r="B2486" s="50">
        <v>110</v>
      </c>
      <c r="C2486" s="51"/>
      <c r="D2486" s="51"/>
      <c r="E2486" s="14" t="s">
        <v>461</v>
      </c>
      <c r="F2486" s="18">
        <f t="shared" si="5571"/>
        <v>316417.90000000002</v>
      </c>
      <c r="G2486" s="18">
        <f t="shared" si="5571"/>
        <v>324379.60000000003</v>
      </c>
      <c r="H2486" s="18">
        <f t="shared" si="5571"/>
        <v>324353.60000000003</v>
      </c>
      <c r="I2486" s="18">
        <f t="shared" si="5571"/>
        <v>3257.9</v>
      </c>
      <c r="J2486" s="18">
        <f t="shared" si="5571"/>
        <v>9353.6</v>
      </c>
      <c r="K2486" s="18">
        <f t="shared" si="5571"/>
        <v>9410.2000000000007</v>
      </c>
      <c r="L2486" s="18">
        <f t="shared" si="5442"/>
        <v>319675.80000000005</v>
      </c>
      <c r="M2486" s="18">
        <f t="shared" si="5443"/>
        <v>333733.2</v>
      </c>
      <c r="N2486" s="18">
        <f t="shared" si="5444"/>
        <v>333763.80000000005</v>
      </c>
      <c r="O2486" s="18">
        <f t="shared" si="5571"/>
        <v>0</v>
      </c>
      <c r="P2486" s="18">
        <f t="shared" si="5571"/>
        <v>0</v>
      </c>
      <c r="Q2486" s="18">
        <f t="shared" si="5571"/>
        <v>0</v>
      </c>
      <c r="R2486" s="18">
        <f t="shared" si="5446"/>
        <v>319675.80000000005</v>
      </c>
      <c r="S2486" s="18">
        <f t="shared" si="5447"/>
        <v>333733.2</v>
      </c>
      <c r="T2486" s="18">
        <f t="shared" si="5448"/>
        <v>333763.80000000005</v>
      </c>
      <c r="U2486" s="18">
        <f t="shared" si="5571"/>
        <v>0</v>
      </c>
      <c r="V2486" s="18">
        <f t="shared" si="5571"/>
        <v>0</v>
      </c>
      <c r="W2486" s="18">
        <f t="shared" si="5571"/>
        <v>0</v>
      </c>
      <c r="X2486" s="18">
        <f t="shared" si="5449"/>
        <v>319675.80000000005</v>
      </c>
      <c r="Y2486" s="18">
        <f t="shared" si="5450"/>
        <v>333733.2</v>
      </c>
      <c r="Z2486" s="18">
        <f t="shared" si="5451"/>
        <v>333763.80000000005</v>
      </c>
      <c r="AA2486" s="18">
        <f t="shared" si="5571"/>
        <v>0</v>
      </c>
      <c r="AB2486" s="18">
        <f t="shared" si="5571"/>
        <v>0</v>
      </c>
      <c r="AC2486" s="18">
        <f t="shared" si="5571"/>
        <v>0</v>
      </c>
      <c r="AD2486" s="18">
        <f t="shared" si="5452"/>
        <v>319675.80000000005</v>
      </c>
      <c r="AE2486" s="18">
        <f t="shared" si="5453"/>
        <v>333733.2</v>
      </c>
      <c r="AF2486" s="18">
        <f t="shared" si="5454"/>
        <v>333763.80000000005</v>
      </c>
      <c r="AG2486" s="18">
        <f t="shared" si="5571"/>
        <v>0</v>
      </c>
      <c r="AH2486" s="18">
        <f t="shared" si="5438"/>
        <v>319675.80000000005</v>
      </c>
      <c r="AI2486" s="18">
        <f t="shared" si="5439"/>
        <v>333733.2</v>
      </c>
      <c r="AJ2486" s="18">
        <f t="shared" si="5440"/>
        <v>333763.80000000005</v>
      </c>
      <c r="AK2486" s="18">
        <f t="shared" si="5571"/>
        <v>0</v>
      </c>
      <c r="AL2486" s="18">
        <f t="shared" si="5571"/>
        <v>0</v>
      </c>
      <c r="AM2486" s="18">
        <f t="shared" si="5571"/>
        <v>0</v>
      </c>
      <c r="AN2486" s="18">
        <f t="shared" si="5464"/>
        <v>319675.80000000005</v>
      </c>
      <c r="AO2486" s="18">
        <f t="shared" si="5465"/>
        <v>333733.2</v>
      </c>
      <c r="AP2486" s="18">
        <f t="shared" si="5466"/>
        <v>333763.80000000005</v>
      </c>
      <c r="AQ2486" s="18">
        <f t="shared" si="5571"/>
        <v>0</v>
      </c>
      <c r="AR2486" s="18">
        <f t="shared" si="5467"/>
        <v>319675.80000000005</v>
      </c>
      <c r="AS2486" s="18">
        <f t="shared" si="5571"/>
        <v>0</v>
      </c>
      <c r="AT2486" s="18">
        <f t="shared" si="5571"/>
        <v>0</v>
      </c>
      <c r="AU2486" s="18">
        <f t="shared" si="5571"/>
        <v>0</v>
      </c>
      <c r="AV2486" s="18">
        <f t="shared" si="5555"/>
        <v>319675.80000000005</v>
      </c>
      <c r="AW2486" s="18">
        <f t="shared" si="5556"/>
        <v>333733.2</v>
      </c>
      <c r="AX2486" s="18">
        <f t="shared" si="5557"/>
        <v>333763.80000000005</v>
      </c>
      <c r="AY2486" s="18">
        <f t="shared" si="5571"/>
        <v>0</v>
      </c>
      <c r="AZ2486" s="18">
        <f t="shared" si="5571"/>
        <v>0</v>
      </c>
      <c r="BA2486" s="18">
        <f t="shared" si="5553"/>
        <v>319675.80000000005</v>
      </c>
      <c r="BB2486" s="18">
        <f t="shared" si="5554"/>
        <v>333733.2</v>
      </c>
      <c r="BC2486" s="18">
        <f t="shared" si="5571"/>
        <v>0</v>
      </c>
      <c r="BD2486" s="18">
        <f t="shared" si="5571"/>
        <v>0</v>
      </c>
      <c r="BE2486" s="18">
        <f t="shared" si="5571"/>
        <v>0</v>
      </c>
      <c r="BF2486" s="18">
        <f t="shared" si="5481"/>
        <v>319675.80000000005</v>
      </c>
      <c r="BG2486" s="18">
        <f t="shared" si="5482"/>
        <v>333733.2</v>
      </c>
      <c r="BH2486" s="18">
        <f t="shared" si="5483"/>
        <v>333763.80000000005</v>
      </c>
      <c r="BI2486" s="18">
        <f t="shared" si="5571"/>
        <v>0</v>
      </c>
      <c r="BJ2486" s="25"/>
      <c r="BK2486" s="36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</row>
    <row r="2487" spans="1:92" x14ac:dyDescent="0.3">
      <c r="A2487" s="51" t="s">
        <v>526</v>
      </c>
      <c r="B2487" s="50">
        <v>110</v>
      </c>
      <c r="C2487" s="51" t="s">
        <v>27</v>
      </c>
      <c r="D2487" s="51" t="s">
        <v>28</v>
      </c>
      <c r="E2487" s="14" t="s">
        <v>441</v>
      </c>
      <c r="F2487" s="18">
        <v>316417.90000000002</v>
      </c>
      <c r="G2487" s="18">
        <v>324379.60000000003</v>
      </c>
      <c r="H2487" s="18">
        <v>324353.60000000003</v>
      </c>
      <c r="I2487" s="18">
        <v>3257.9</v>
      </c>
      <c r="J2487" s="18">
        <v>9353.6</v>
      </c>
      <c r="K2487" s="18">
        <v>9410.2000000000007</v>
      </c>
      <c r="L2487" s="18">
        <f t="shared" si="5442"/>
        <v>319675.80000000005</v>
      </c>
      <c r="M2487" s="18">
        <f t="shared" si="5443"/>
        <v>333733.2</v>
      </c>
      <c r="N2487" s="18">
        <f t="shared" si="5444"/>
        <v>333763.80000000005</v>
      </c>
      <c r="O2487" s="18"/>
      <c r="P2487" s="18"/>
      <c r="Q2487" s="18"/>
      <c r="R2487" s="18">
        <f t="shared" si="5446"/>
        <v>319675.80000000005</v>
      </c>
      <c r="S2487" s="18">
        <f t="shared" si="5447"/>
        <v>333733.2</v>
      </c>
      <c r="T2487" s="18">
        <f t="shared" si="5448"/>
        <v>333763.80000000005</v>
      </c>
      <c r="U2487" s="18"/>
      <c r="V2487" s="18"/>
      <c r="W2487" s="18"/>
      <c r="X2487" s="18">
        <f t="shared" si="5449"/>
        <v>319675.80000000005</v>
      </c>
      <c r="Y2487" s="18">
        <f t="shared" si="5450"/>
        <v>333733.2</v>
      </c>
      <c r="Z2487" s="18">
        <f t="shared" si="5451"/>
        <v>333763.80000000005</v>
      </c>
      <c r="AA2487" s="18"/>
      <c r="AB2487" s="18"/>
      <c r="AC2487" s="18"/>
      <c r="AD2487" s="18">
        <f t="shared" si="5452"/>
        <v>319675.80000000005</v>
      </c>
      <c r="AE2487" s="18">
        <f t="shared" si="5453"/>
        <v>333733.2</v>
      </c>
      <c r="AF2487" s="18">
        <f t="shared" si="5454"/>
        <v>333763.80000000005</v>
      </c>
      <c r="AG2487" s="18"/>
      <c r="AH2487" s="18">
        <f t="shared" si="5438"/>
        <v>319675.80000000005</v>
      </c>
      <c r="AI2487" s="18">
        <f t="shared" si="5439"/>
        <v>333733.2</v>
      </c>
      <c r="AJ2487" s="18">
        <f t="shared" si="5440"/>
        <v>333763.80000000005</v>
      </c>
      <c r="AK2487" s="18"/>
      <c r="AL2487" s="18"/>
      <c r="AM2487" s="18"/>
      <c r="AN2487" s="18">
        <f t="shared" si="5464"/>
        <v>319675.80000000005</v>
      </c>
      <c r="AO2487" s="18">
        <f t="shared" si="5465"/>
        <v>333733.2</v>
      </c>
      <c r="AP2487" s="18">
        <f t="shared" si="5466"/>
        <v>333763.80000000005</v>
      </c>
      <c r="AQ2487" s="18"/>
      <c r="AR2487" s="18">
        <f t="shared" si="5467"/>
        <v>319675.80000000005</v>
      </c>
      <c r="AS2487" s="18"/>
      <c r="AT2487" s="18"/>
      <c r="AU2487" s="18"/>
      <c r="AV2487" s="18">
        <f t="shared" si="5555"/>
        <v>319675.80000000005</v>
      </c>
      <c r="AW2487" s="18">
        <f t="shared" si="5556"/>
        <v>333733.2</v>
      </c>
      <c r="AX2487" s="18">
        <f t="shared" si="5557"/>
        <v>333763.80000000005</v>
      </c>
      <c r="AY2487" s="18"/>
      <c r="AZ2487" s="18"/>
      <c r="BA2487" s="18">
        <f t="shared" si="5553"/>
        <v>319675.80000000005</v>
      </c>
      <c r="BB2487" s="18">
        <f t="shared" si="5554"/>
        <v>333733.2</v>
      </c>
      <c r="BC2487" s="18"/>
      <c r="BD2487" s="18"/>
      <c r="BE2487" s="18"/>
      <c r="BF2487" s="18">
        <f t="shared" si="5481"/>
        <v>319675.80000000005</v>
      </c>
      <c r="BG2487" s="18">
        <f t="shared" si="5482"/>
        <v>333733.2</v>
      </c>
      <c r="BH2487" s="18">
        <f t="shared" si="5483"/>
        <v>333763.80000000005</v>
      </c>
      <c r="BI2487" s="18"/>
      <c r="BJ2487" s="25"/>
      <c r="BK2487" s="36">
        <v>53</v>
      </c>
    </row>
    <row r="2488" spans="1:92" ht="31.2" x14ac:dyDescent="0.3">
      <c r="A2488" s="51" t="s">
        <v>526</v>
      </c>
      <c r="B2488" s="50">
        <v>200</v>
      </c>
      <c r="C2488" s="51"/>
      <c r="D2488" s="51"/>
      <c r="E2488" s="14" t="s">
        <v>455</v>
      </c>
      <c r="F2488" s="18">
        <f t="shared" ref="F2488:BI2489" si="5572">F2489</f>
        <v>4206.6000000000004</v>
      </c>
      <c r="G2488" s="18">
        <f t="shared" si="5572"/>
        <v>0</v>
      </c>
      <c r="H2488" s="18">
        <f t="shared" si="5572"/>
        <v>0</v>
      </c>
      <c r="I2488" s="18">
        <f t="shared" si="5572"/>
        <v>0</v>
      </c>
      <c r="J2488" s="18">
        <f t="shared" si="5572"/>
        <v>0</v>
      </c>
      <c r="K2488" s="18">
        <f t="shared" si="5572"/>
        <v>0</v>
      </c>
      <c r="L2488" s="18">
        <f t="shared" si="5442"/>
        <v>4206.6000000000004</v>
      </c>
      <c r="M2488" s="18">
        <f t="shared" si="5443"/>
        <v>0</v>
      </c>
      <c r="N2488" s="18">
        <f t="shared" si="5444"/>
        <v>0</v>
      </c>
      <c r="O2488" s="18">
        <f t="shared" si="5572"/>
        <v>0</v>
      </c>
      <c r="P2488" s="18">
        <f t="shared" si="5572"/>
        <v>0</v>
      </c>
      <c r="Q2488" s="18">
        <f t="shared" si="5572"/>
        <v>0</v>
      </c>
      <c r="R2488" s="18">
        <f t="shared" si="5446"/>
        <v>4206.6000000000004</v>
      </c>
      <c r="S2488" s="18">
        <f t="shared" si="5447"/>
        <v>0</v>
      </c>
      <c r="T2488" s="18">
        <f t="shared" si="5448"/>
        <v>0</v>
      </c>
      <c r="U2488" s="18">
        <f t="shared" si="5572"/>
        <v>0</v>
      </c>
      <c r="V2488" s="18">
        <f t="shared" si="5572"/>
        <v>0</v>
      </c>
      <c r="W2488" s="18">
        <f t="shared" si="5572"/>
        <v>0</v>
      </c>
      <c r="X2488" s="18">
        <f t="shared" si="5449"/>
        <v>4206.6000000000004</v>
      </c>
      <c r="Y2488" s="18">
        <f t="shared" si="5450"/>
        <v>0</v>
      </c>
      <c r="Z2488" s="18">
        <f t="shared" si="5451"/>
        <v>0</v>
      </c>
      <c r="AA2488" s="18">
        <f t="shared" si="5572"/>
        <v>0</v>
      </c>
      <c r="AB2488" s="18">
        <f t="shared" si="5572"/>
        <v>0</v>
      </c>
      <c r="AC2488" s="18">
        <f t="shared" si="5572"/>
        <v>0</v>
      </c>
      <c r="AD2488" s="18">
        <f t="shared" si="5452"/>
        <v>4206.6000000000004</v>
      </c>
      <c r="AE2488" s="18">
        <f t="shared" si="5453"/>
        <v>0</v>
      </c>
      <c r="AF2488" s="18">
        <f t="shared" si="5454"/>
        <v>0</v>
      </c>
      <c r="AG2488" s="18">
        <f t="shared" si="5572"/>
        <v>0</v>
      </c>
      <c r="AH2488" s="18">
        <f t="shared" si="5438"/>
        <v>4206.6000000000004</v>
      </c>
      <c r="AI2488" s="18">
        <f t="shared" si="5439"/>
        <v>0</v>
      </c>
      <c r="AJ2488" s="18">
        <f t="shared" si="5440"/>
        <v>0</v>
      </c>
      <c r="AK2488" s="18">
        <f t="shared" si="5572"/>
        <v>0</v>
      </c>
      <c r="AL2488" s="18">
        <f t="shared" si="5572"/>
        <v>0</v>
      </c>
      <c r="AM2488" s="18">
        <f t="shared" si="5572"/>
        <v>0</v>
      </c>
      <c r="AN2488" s="18">
        <f t="shared" si="5464"/>
        <v>4206.6000000000004</v>
      </c>
      <c r="AO2488" s="18">
        <f t="shared" si="5465"/>
        <v>0</v>
      </c>
      <c r="AP2488" s="18">
        <f t="shared" si="5466"/>
        <v>0</v>
      </c>
      <c r="AQ2488" s="18">
        <f t="shared" si="5572"/>
        <v>0</v>
      </c>
      <c r="AR2488" s="18">
        <f t="shared" si="5467"/>
        <v>4206.6000000000004</v>
      </c>
      <c r="AS2488" s="18">
        <f t="shared" si="5572"/>
        <v>0</v>
      </c>
      <c r="AT2488" s="18">
        <f t="shared" si="5572"/>
        <v>0</v>
      </c>
      <c r="AU2488" s="18">
        <f t="shared" si="5572"/>
        <v>0</v>
      </c>
      <c r="AV2488" s="18">
        <f t="shared" si="5555"/>
        <v>4206.6000000000004</v>
      </c>
      <c r="AW2488" s="18">
        <f t="shared" si="5556"/>
        <v>0</v>
      </c>
      <c r="AX2488" s="18">
        <f t="shared" si="5557"/>
        <v>0</v>
      </c>
      <c r="AY2488" s="18">
        <f t="shared" si="5572"/>
        <v>0</v>
      </c>
      <c r="AZ2488" s="18">
        <f t="shared" si="5572"/>
        <v>0</v>
      </c>
      <c r="BA2488" s="18">
        <f t="shared" si="5553"/>
        <v>4206.6000000000004</v>
      </c>
      <c r="BB2488" s="18">
        <f t="shared" si="5554"/>
        <v>0</v>
      </c>
      <c r="BC2488" s="18">
        <f t="shared" si="5572"/>
        <v>0</v>
      </c>
      <c r="BD2488" s="18">
        <f t="shared" si="5572"/>
        <v>0</v>
      </c>
      <c r="BE2488" s="18">
        <f t="shared" si="5572"/>
        <v>0</v>
      </c>
      <c r="BF2488" s="18">
        <f t="shared" si="5481"/>
        <v>4206.6000000000004</v>
      </c>
      <c r="BG2488" s="18">
        <f t="shared" si="5482"/>
        <v>0</v>
      </c>
      <c r="BH2488" s="18">
        <f t="shared" si="5483"/>
        <v>0</v>
      </c>
      <c r="BI2488" s="18">
        <f t="shared" si="5572"/>
        <v>0</v>
      </c>
      <c r="BJ2488" s="25"/>
      <c r="BK2488" s="36"/>
    </row>
    <row r="2489" spans="1:92" ht="46.8" x14ac:dyDescent="0.3">
      <c r="A2489" s="51" t="s">
        <v>526</v>
      </c>
      <c r="B2489" s="50">
        <v>240</v>
      </c>
      <c r="C2489" s="51"/>
      <c r="D2489" s="51"/>
      <c r="E2489" s="14" t="s">
        <v>463</v>
      </c>
      <c r="F2489" s="18">
        <f t="shared" si="5572"/>
        <v>4206.6000000000004</v>
      </c>
      <c r="G2489" s="18">
        <f t="shared" si="5572"/>
        <v>0</v>
      </c>
      <c r="H2489" s="18">
        <f t="shared" si="5572"/>
        <v>0</v>
      </c>
      <c r="I2489" s="18">
        <f t="shared" si="5572"/>
        <v>0</v>
      </c>
      <c r="J2489" s="18">
        <f t="shared" si="5572"/>
        <v>0</v>
      </c>
      <c r="K2489" s="18">
        <f t="shared" si="5572"/>
        <v>0</v>
      </c>
      <c r="L2489" s="18">
        <f t="shared" si="5442"/>
        <v>4206.6000000000004</v>
      </c>
      <c r="M2489" s="18">
        <f t="shared" si="5443"/>
        <v>0</v>
      </c>
      <c r="N2489" s="18">
        <f t="shared" si="5444"/>
        <v>0</v>
      </c>
      <c r="O2489" s="18">
        <f t="shared" si="5572"/>
        <v>0</v>
      </c>
      <c r="P2489" s="18">
        <f t="shared" si="5572"/>
        <v>0</v>
      </c>
      <c r="Q2489" s="18">
        <f t="shared" si="5572"/>
        <v>0</v>
      </c>
      <c r="R2489" s="18">
        <f t="shared" si="5446"/>
        <v>4206.6000000000004</v>
      </c>
      <c r="S2489" s="18">
        <f t="shared" si="5447"/>
        <v>0</v>
      </c>
      <c r="T2489" s="18">
        <f t="shared" si="5448"/>
        <v>0</v>
      </c>
      <c r="U2489" s="18">
        <f t="shared" si="5572"/>
        <v>0</v>
      </c>
      <c r="V2489" s="18">
        <f t="shared" si="5572"/>
        <v>0</v>
      </c>
      <c r="W2489" s="18">
        <f t="shared" si="5572"/>
        <v>0</v>
      </c>
      <c r="X2489" s="18">
        <f t="shared" si="5449"/>
        <v>4206.6000000000004</v>
      </c>
      <c r="Y2489" s="18">
        <f t="shared" si="5450"/>
        <v>0</v>
      </c>
      <c r="Z2489" s="18">
        <f t="shared" si="5451"/>
        <v>0</v>
      </c>
      <c r="AA2489" s="18">
        <f t="shared" si="5572"/>
        <v>0</v>
      </c>
      <c r="AB2489" s="18">
        <f t="shared" si="5572"/>
        <v>0</v>
      </c>
      <c r="AC2489" s="18">
        <f t="shared" si="5572"/>
        <v>0</v>
      </c>
      <c r="AD2489" s="18">
        <f t="shared" si="5452"/>
        <v>4206.6000000000004</v>
      </c>
      <c r="AE2489" s="18">
        <f t="shared" si="5453"/>
        <v>0</v>
      </c>
      <c r="AF2489" s="18">
        <f t="shared" si="5454"/>
        <v>0</v>
      </c>
      <c r="AG2489" s="18">
        <f t="shared" si="5572"/>
        <v>0</v>
      </c>
      <c r="AH2489" s="18">
        <f t="shared" si="5438"/>
        <v>4206.6000000000004</v>
      </c>
      <c r="AI2489" s="18">
        <f t="shared" si="5439"/>
        <v>0</v>
      </c>
      <c r="AJ2489" s="18">
        <f t="shared" si="5440"/>
        <v>0</v>
      </c>
      <c r="AK2489" s="18">
        <f t="shared" si="5572"/>
        <v>0</v>
      </c>
      <c r="AL2489" s="18">
        <f t="shared" si="5572"/>
        <v>0</v>
      </c>
      <c r="AM2489" s="18">
        <f t="shared" si="5572"/>
        <v>0</v>
      </c>
      <c r="AN2489" s="18">
        <f t="shared" si="5464"/>
        <v>4206.6000000000004</v>
      </c>
      <c r="AO2489" s="18">
        <f t="shared" si="5465"/>
        <v>0</v>
      </c>
      <c r="AP2489" s="18">
        <f t="shared" si="5466"/>
        <v>0</v>
      </c>
      <c r="AQ2489" s="18">
        <f t="shared" si="5572"/>
        <v>0</v>
      </c>
      <c r="AR2489" s="18">
        <f t="shared" si="5467"/>
        <v>4206.6000000000004</v>
      </c>
      <c r="AS2489" s="18">
        <f t="shared" si="5572"/>
        <v>0</v>
      </c>
      <c r="AT2489" s="18">
        <f t="shared" si="5572"/>
        <v>0</v>
      </c>
      <c r="AU2489" s="18">
        <f t="shared" si="5572"/>
        <v>0</v>
      </c>
      <c r="AV2489" s="18">
        <f t="shared" si="5555"/>
        <v>4206.6000000000004</v>
      </c>
      <c r="AW2489" s="18">
        <f t="shared" si="5556"/>
        <v>0</v>
      </c>
      <c r="AX2489" s="18">
        <f t="shared" si="5557"/>
        <v>0</v>
      </c>
      <c r="AY2489" s="18">
        <f t="shared" si="5572"/>
        <v>0</v>
      </c>
      <c r="AZ2489" s="18">
        <f t="shared" si="5572"/>
        <v>0</v>
      </c>
      <c r="BA2489" s="18">
        <f t="shared" si="5553"/>
        <v>4206.6000000000004</v>
      </c>
      <c r="BB2489" s="18">
        <f t="shared" si="5554"/>
        <v>0</v>
      </c>
      <c r="BC2489" s="18">
        <f t="shared" si="5572"/>
        <v>0</v>
      </c>
      <c r="BD2489" s="18">
        <f t="shared" si="5572"/>
        <v>0</v>
      </c>
      <c r="BE2489" s="18">
        <f t="shared" si="5572"/>
        <v>0</v>
      </c>
      <c r="BF2489" s="18">
        <f t="shared" si="5481"/>
        <v>4206.6000000000004</v>
      </c>
      <c r="BG2489" s="18">
        <f t="shared" si="5482"/>
        <v>0</v>
      </c>
      <c r="BH2489" s="18">
        <f t="shared" si="5483"/>
        <v>0</v>
      </c>
      <c r="BI2489" s="18">
        <f t="shared" si="5572"/>
        <v>0</v>
      </c>
      <c r="BJ2489" s="25"/>
      <c r="BK2489" s="36"/>
    </row>
    <row r="2490" spans="1:92" x14ac:dyDescent="0.3">
      <c r="A2490" s="51" t="s">
        <v>526</v>
      </c>
      <c r="B2490" s="50">
        <v>240</v>
      </c>
      <c r="C2490" s="51" t="s">
        <v>27</v>
      </c>
      <c r="D2490" s="51" t="s">
        <v>28</v>
      </c>
      <c r="E2490" s="14" t="s">
        <v>441</v>
      </c>
      <c r="F2490" s="18">
        <v>4206.6000000000004</v>
      </c>
      <c r="G2490" s="18">
        <v>0</v>
      </c>
      <c r="H2490" s="18">
        <v>0</v>
      </c>
      <c r="I2490" s="18"/>
      <c r="J2490" s="18"/>
      <c r="K2490" s="18"/>
      <c r="L2490" s="18">
        <f t="shared" si="5442"/>
        <v>4206.6000000000004</v>
      </c>
      <c r="M2490" s="18">
        <f t="shared" si="5443"/>
        <v>0</v>
      </c>
      <c r="N2490" s="18">
        <f t="shared" si="5444"/>
        <v>0</v>
      </c>
      <c r="O2490" s="18"/>
      <c r="P2490" s="18"/>
      <c r="Q2490" s="18"/>
      <c r="R2490" s="18">
        <f t="shared" si="5446"/>
        <v>4206.6000000000004</v>
      </c>
      <c r="S2490" s="18">
        <f t="shared" si="5447"/>
        <v>0</v>
      </c>
      <c r="T2490" s="18">
        <f t="shared" si="5448"/>
        <v>0</v>
      </c>
      <c r="U2490" s="18"/>
      <c r="V2490" s="18"/>
      <c r="W2490" s="18"/>
      <c r="X2490" s="18">
        <f t="shared" si="5449"/>
        <v>4206.6000000000004</v>
      </c>
      <c r="Y2490" s="18">
        <f t="shared" si="5450"/>
        <v>0</v>
      </c>
      <c r="Z2490" s="18">
        <f t="shared" si="5451"/>
        <v>0</v>
      </c>
      <c r="AA2490" s="18"/>
      <c r="AB2490" s="18"/>
      <c r="AC2490" s="18"/>
      <c r="AD2490" s="18">
        <f t="shared" si="5452"/>
        <v>4206.6000000000004</v>
      </c>
      <c r="AE2490" s="18">
        <f t="shared" si="5453"/>
        <v>0</v>
      </c>
      <c r="AF2490" s="18">
        <f t="shared" si="5454"/>
        <v>0</v>
      </c>
      <c r="AG2490" s="18"/>
      <c r="AH2490" s="18">
        <f t="shared" si="5438"/>
        <v>4206.6000000000004</v>
      </c>
      <c r="AI2490" s="18">
        <f t="shared" si="5439"/>
        <v>0</v>
      </c>
      <c r="AJ2490" s="18">
        <f t="shared" si="5440"/>
        <v>0</v>
      </c>
      <c r="AK2490" s="18"/>
      <c r="AL2490" s="18"/>
      <c r="AM2490" s="18"/>
      <c r="AN2490" s="18">
        <f t="shared" si="5464"/>
        <v>4206.6000000000004</v>
      </c>
      <c r="AO2490" s="18">
        <f t="shared" si="5465"/>
        <v>0</v>
      </c>
      <c r="AP2490" s="18">
        <f t="shared" si="5466"/>
        <v>0</v>
      </c>
      <c r="AQ2490" s="18"/>
      <c r="AR2490" s="18">
        <f t="shared" si="5467"/>
        <v>4206.6000000000004</v>
      </c>
      <c r="AS2490" s="18"/>
      <c r="AT2490" s="18"/>
      <c r="AU2490" s="18"/>
      <c r="AV2490" s="18">
        <f t="shared" si="5555"/>
        <v>4206.6000000000004</v>
      </c>
      <c r="AW2490" s="18">
        <f t="shared" si="5556"/>
        <v>0</v>
      </c>
      <c r="AX2490" s="18">
        <f t="shared" si="5557"/>
        <v>0</v>
      </c>
      <c r="AY2490" s="18"/>
      <c r="AZ2490" s="18"/>
      <c r="BA2490" s="18">
        <f t="shared" si="5553"/>
        <v>4206.6000000000004</v>
      </c>
      <c r="BB2490" s="18">
        <f t="shared" si="5554"/>
        <v>0</v>
      </c>
      <c r="BC2490" s="18"/>
      <c r="BD2490" s="18"/>
      <c r="BE2490" s="18"/>
      <c r="BF2490" s="18">
        <f t="shared" si="5481"/>
        <v>4206.6000000000004</v>
      </c>
      <c r="BG2490" s="18">
        <f t="shared" si="5482"/>
        <v>0</v>
      </c>
      <c r="BH2490" s="18">
        <f t="shared" si="5483"/>
        <v>0</v>
      </c>
      <c r="BI2490" s="18"/>
      <c r="BJ2490" s="25"/>
      <c r="BK2490" s="36"/>
    </row>
    <row r="2491" spans="1:92" s="11" customFormat="1" ht="31.2" x14ac:dyDescent="0.3">
      <c r="A2491" s="10" t="s">
        <v>660</v>
      </c>
      <c r="B2491" s="16"/>
      <c r="C2491" s="10"/>
      <c r="D2491" s="10"/>
      <c r="E2491" s="14" t="s">
        <v>662</v>
      </c>
      <c r="F2491" s="17">
        <f t="shared" ref="F2491:BI2491" si="5573">F2492</f>
        <v>89767.900000000009</v>
      </c>
      <c r="G2491" s="17">
        <f t="shared" si="5573"/>
        <v>88986.7</v>
      </c>
      <c r="H2491" s="17">
        <f t="shared" si="5573"/>
        <v>88986.7</v>
      </c>
      <c r="I2491" s="17">
        <f t="shared" si="5573"/>
        <v>0</v>
      </c>
      <c r="J2491" s="17">
        <f t="shared" si="5573"/>
        <v>0</v>
      </c>
      <c r="K2491" s="17">
        <f t="shared" si="5573"/>
        <v>0</v>
      </c>
      <c r="L2491" s="17">
        <f t="shared" si="5442"/>
        <v>89767.900000000009</v>
      </c>
      <c r="M2491" s="17">
        <f t="shared" si="5443"/>
        <v>88986.7</v>
      </c>
      <c r="N2491" s="17">
        <f t="shared" si="5444"/>
        <v>88986.7</v>
      </c>
      <c r="O2491" s="17">
        <f t="shared" si="5573"/>
        <v>0</v>
      </c>
      <c r="P2491" s="17">
        <f t="shared" si="5573"/>
        <v>0</v>
      </c>
      <c r="Q2491" s="17">
        <f t="shared" si="5573"/>
        <v>0</v>
      </c>
      <c r="R2491" s="17">
        <f t="shared" si="5446"/>
        <v>89767.900000000009</v>
      </c>
      <c r="S2491" s="17">
        <f t="shared" si="5447"/>
        <v>88986.7</v>
      </c>
      <c r="T2491" s="17">
        <f t="shared" si="5448"/>
        <v>88986.7</v>
      </c>
      <c r="U2491" s="17">
        <f t="shared" si="5573"/>
        <v>0</v>
      </c>
      <c r="V2491" s="17">
        <f t="shared" si="5573"/>
        <v>0</v>
      </c>
      <c r="W2491" s="17">
        <f t="shared" si="5573"/>
        <v>0</v>
      </c>
      <c r="X2491" s="17">
        <f t="shared" si="5449"/>
        <v>89767.900000000009</v>
      </c>
      <c r="Y2491" s="17">
        <f t="shared" si="5450"/>
        <v>88986.7</v>
      </c>
      <c r="Z2491" s="17">
        <f t="shared" si="5451"/>
        <v>88986.7</v>
      </c>
      <c r="AA2491" s="17">
        <f t="shared" si="5573"/>
        <v>0</v>
      </c>
      <c r="AB2491" s="17">
        <f t="shared" si="5573"/>
        <v>0</v>
      </c>
      <c r="AC2491" s="17">
        <f t="shared" si="5573"/>
        <v>0</v>
      </c>
      <c r="AD2491" s="18">
        <f t="shared" si="5452"/>
        <v>89767.900000000009</v>
      </c>
      <c r="AE2491" s="18">
        <f t="shared" si="5453"/>
        <v>88986.7</v>
      </c>
      <c r="AF2491" s="18">
        <f t="shared" si="5454"/>
        <v>88986.7</v>
      </c>
      <c r="AG2491" s="17">
        <f t="shared" si="5573"/>
        <v>0</v>
      </c>
      <c r="AH2491" s="17">
        <f t="shared" si="5438"/>
        <v>89767.900000000009</v>
      </c>
      <c r="AI2491" s="17">
        <f t="shared" si="5439"/>
        <v>88986.7</v>
      </c>
      <c r="AJ2491" s="17">
        <f t="shared" si="5440"/>
        <v>88986.7</v>
      </c>
      <c r="AK2491" s="17">
        <f t="shared" si="5573"/>
        <v>0</v>
      </c>
      <c r="AL2491" s="17">
        <f t="shared" si="5573"/>
        <v>0</v>
      </c>
      <c r="AM2491" s="17">
        <f t="shared" si="5573"/>
        <v>0</v>
      </c>
      <c r="AN2491" s="17">
        <f t="shared" si="5464"/>
        <v>89767.900000000009</v>
      </c>
      <c r="AO2491" s="17">
        <f t="shared" si="5465"/>
        <v>88986.7</v>
      </c>
      <c r="AP2491" s="17">
        <f t="shared" si="5466"/>
        <v>88986.7</v>
      </c>
      <c r="AQ2491" s="17">
        <f t="shared" si="5573"/>
        <v>0</v>
      </c>
      <c r="AR2491" s="17">
        <f t="shared" si="5467"/>
        <v>89767.900000000009</v>
      </c>
      <c r="AS2491" s="17">
        <f t="shared" si="5573"/>
        <v>-309.02</v>
      </c>
      <c r="AT2491" s="17">
        <f t="shared" si="5573"/>
        <v>0</v>
      </c>
      <c r="AU2491" s="17">
        <f t="shared" si="5573"/>
        <v>0</v>
      </c>
      <c r="AV2491" s="17">
        <f t="shared" si="5555"/>
        <v>89458.880000000005</v>
      </c>
      <c r="AW2491" s="17">
        <f t="shared" si="5556"/>
        <v>88986.7</v>
      </c>
      <c r="AX2491" s="17">
        <f t="shared" si="5557"/>
        <v>88986.7</v>
      </c>
      <c r="AY2491" s="17">
        <f t="shared" si="5573"/>
        <v>0</v>
      </c>
      <c r="AZ2491" s="17">
        <f t="shared" si="5573"/>
        <v>0</v>
      </c>
      <c r="BA2491" s="18">
        <f t="shared" si="5553"/>
        <v>89458.880000000005</v>
      </c>
      <c r="BB2491" s="18">
        <f t="shared" si="5554"/>
        <v>88986.7</v>
      </c>
      <c r="BC2491" s="17">
        <f t="shared" si="5573"/>
        <v>3118</v>
      </c>
      <c r="BD2491" s="17">
        <f t="shared" si="5573"/>
        <v>0</v>
      </c>
      <c r="BE2491" s="17">
        <f t="shared" si="5573"/>
        <v>0</v>
      </c>
      <c r="BF2491" s="17">
        <f t="shared" si="5481"/>
        <v>92576.88</v>
      </c>
      <c r="BG2491" s="17">
        <f t="shared" si="5482"/>
        <v>88986.7</v>
      </c>
      <c r="BH2491" s="17">
        <f t="shared" si="5483"/>
        <v>88986.7</v>
      </c>
      <c r="BI2491" s="17">
        <f t="shared" si="5573"/>
        <v>0</v>
      </c>
      <c r="BJ2491" s="25"/>
      <c r="BK2491" s="35"/>
      <c r="BL2491" s="31"/>
      <c r="BM2491" s="31"/>
      <c r="BN2491" s="31"/>
      <c r="BO2491" s="31"/>
      <c r="BP2491" s="31"/>
      <c r="BQ2491" s="31"/>
      <c r="BR2491" s="31"/>
      <c r="BS2491" s="31"/>
      <c r="BT2491" s="31"/>
      <c r="BU2491" s="31"/>
      <c r="BV2491" s="31"/>
      <c r="BW2491" s="31"/>
      <c r="BX2491" s="31"/>
      <c r="BY2491" s="31"/>
      <c r="BZ2491" s="31"/>
      <c r="CA2491" s="31"/>
      <c r="CB2491" s="31"/>
      <c r="CC2491" s="31"/>
      <c r="CD2491" s="31"/>
      <c r="CE2491" s="31"/>
      <c r="CF2491" s="31"/>
      <c r="CG2491" s="31"/>
      <c r="CH2491" s="31"/>
      <c r="CI2491" s="31"/>
      <c r="CJ2491" s="31"/>
      <c r="CK2491" s="31"/>
      <c r="CL2491" s="31"/>
      <c r="CM2491" s="31"/>
      <c r="CN2491" s="31"/>
    </row>
    <row r="2492" spans="1:92" ht="46.8" x14ac:dyDescent="0.3">
      <c r="A2492" s="51" t="s">
        <v>661</v>
      </c>
      <c r="B2492" s="50"/>
      <c r="C2492" s="51"/>
      <c r="D2492" s="51"/>
      <c r="E2492" s="14" t="s">
        <v>501</v>
      </c>
      <c r="F2492" s="18">
        <f t="shared" ref="F2492" si="5574">F2493+F2496+F2499</f>
        <v>89767.900000000009</v>
      </c>
      <c r="G2492" s="18">
        <f t="shared" ref="G2492:BI2492" si="5575">G2493+G2496+G2499</f>
        <v>88986.7</v>
      </c>
      <c r="H2492" s="18">
        <f t="shared" si="5575"/>
        <v>88986.7</v>
      </c>
      <c r="I2492" s="18">
        <f t="shared" ref="I2492:K2492" si="5576">I2493+I2496+I2499</f>
        <v>0</v>
      </c>
      <c r="J2492" s="18">
        <f t="shared" si="5576"/>
        <v>0</v>
      </c>
      <c r="K2492" s="18">
        <f t="shared" si="5576"/>
        <v>0</v>
      </c>
      <c r="L2492" s="18">
        <f t="shared" si="5442"/>
        <v>89767.900000000009</v>
      </c>
      <c r="M2492" s="18">
        <f t="shared" si="5443"/>
        <v>88986.7</v>
      </c>
      <c r="N2492" s="18">
        <f t="shared" si="5444"/>
        <v>88986.7</v>
      </c>
      <c r="O2492" s="18">
        <f t="shared" ref="O2492:Q2492" si="5577">O2493+O2496+O2499</f>
        <v>0</v>
      </c>
      <c r="P2492" s="18">
        <f t="shared" si="5577"/>
        <v>0</v>
      </c>
      <c r="Q2492" s="18">
        <f t="shared" si="5577"/>
        <v>0</v>
      </c>
      <c r="R2492" s="18">
        <f t="shared" si="5446"/>
        <v>89767.900000000009</v>
      </c>
      <c r="S2492" s="18">
        <f t="shared" si="5447"/>
        <v>88986.7</v>
      </c>
      <c r="T2492" s="18">
        <f t="shared" si="5448"/>
        <v>88986.7</v>
      </c>
      <c r="U2492" s="18">
        <f t="shared" ref="U2492:W2492" si="5578">U2493+U2496+U2499</f>
        <v>0</v>
      </c>
      <c r="V2492" s="18">
        <f t="shared" si="5578"/>
        <v>0</v>
      </c>
      <c r="W2492" s="18">
        <f t="shared" si="5578"/>
        <v>0</v>
      </c>
      <c r="X2492" s="18">
        <f t="shared" si="5449"/>
        <v>89767.900000000009</v>
      </c>
      <c r="Y2492" s="18">
        <f t="shared" si="5450"/>
        <v>88986.7</v>
      </c>
      <c r="Z2492" s="18">
        <f t="shared" si="5451"/>
        <v>88986.7</v>
      </c>
      <c r="AA2492" s="18">
        <f t="shared" ref="AA2492:AB2492" si="5579">AA2493+AA2496+AA2499</f>
        <v>0</v>
      </c>
      <c r="AB2492" s="18">
        <f t="shared" si="5579"/>
        <v>0</v>
      </c>
      <c r="AC2492" s="18">
        <f t="shared" ref="AC2492" si="5580">AC2493+AC2496+AC2499</f>
        <v>0</v>
      </c>
      <c r="AD2492" s="18">
        <f t="shared" si="5452"/>
        <v>89767.900000000009</v>
      </c>
      <c r="AE2492" s="18">
        <f t="shared" si="5453"/>
        <v>88986.7</v>
      </c>
      <c r="AF2492" s="18">
        <f t="shared" si="5454"/>
        <v>88986.7</v>
      </c>
      <c r="AG2492" s="18">
        <f t="shared" ref="AG2492" si="5581">AG2493+AG2496+AG2499</f>
        <v>0</v>
      </c>
      <c r="AH2492" s="18">
        <f t="shared" si="5438"/>
        <v>89767.900000000009</v>
      </c>
      <c r="AI2492" s="18">
        <f t="shared" si="5439"/>
        <v>88986.7</v>
      </c>
      <c r="AJ2492" s="18">
        <f t="shared" si="5440"/>
        <v>88986.7</v>
      </c>
      <c r="AK2492" s="18">
        <f t="shared" ref="AK2492:AM2492" si="5582">AK2493+AK2496+AK2499</f>
        <v>0</v>
      </c>
      <c r="AL2492" s="18">
        <f t="shared" si="5582"/>
        <v>0</v>
      </c>
      <c r="AM2492" s="18">
        <f t="shared" si="5582"/>
        <v>0</v>
      </c>
      <c r="AN2492" s="18">
        <f t="shared" si="5464"/>
        <v>89767.900000000009</v>
      </c>
      <c r="AO2492" s="18">
        <f t="shared" si="5465"/>
        <v>88986.7</v>
      </c>
      <c r="AP2492" s="18">
        <f t="shared" si="5466"/>
        <v>88986.7</v>
      </c>
      <c r="AQ2492" s="18">
        <f t="shared" ref="AQ2492" si="5583">AQ2493+AQ2496+AQ2499</f>
        <v>0</v>
      </c>
      <c r="AR2492" s="18">
        <f t="shared" si="5467"/>
        <v>89767.900000000009</v>
      </c>
      <c r="AS2492" s="18">
        <f t="shared" ref="AS2492:AU2492" si="5584">AS2493+AS2496+AS2499</f>
        <v>-309.02</v>
      </c>
      <c r="AT2492" s="18">
        <f t="shared" si="5584"/>
        <v>0</v>
      </c>
      <c r="AU2492" s="18">
        <f t="shared" si="5584"/>
        <v>0</v>
      </c>
      <c r="AV2492" s="18">
        <f t="shared" si="5555"/>
        <v>89458.880000000005</v>
      </c>
      <c r="AW2492" s="18">
        <f t="shared" si="5556"/>
        <v>88986.7</v>
      </c>
      <c r="AX2492" s="18">
        <f t="shared" si="5557"/>
        <v>88986.7</v>
      </c>
      <c r="AY2492" s="18">
        <f t="shared" ref="AY2492:AZ2492" si="5585">AY2493+AY2496+AY2499</f>
        <v>0</v>
      </c>
      <c r="AZ2492" s="18">
        <f t="shared" si="5585"/>
        <v>0</v>
      </c>
      <c r="BA2492" s="18">
        <f t="shared" si="5553"/>
        <v>89458.880000000005</v>
      </c>
      <c r="BB2492" s="18">
        <f t="shared" si="5554"/>
        <v>88986.7</v>
      </c>
      <c r="BC2492" s="18">
        <f t="shared" ref="BC2492:BE2492" si="5586">BC2493+BC2496+BC2499</f>
        <v>3118</v>
      </c>
      <c r="BD2492" s="18">
        <f t="shared" si="5586"/>
        <v>0</v>
      </c>
      <c r="BE2492" s="18">
        <f t="shared" si="5586"/>
        <v>0</v>
      </c>
      <c r="BF2492" s="18">
        <f t="shared" si="5481"/>
        <v>92576.88</v>
      </c>
      <c r="BG2492" s="18">
        <f t="shared" si="5482"/>
        <v>88986.7</v>
      </c>
      <c r="BH2492" s="18">
        <f t="shared" si="5483"/>
        <v>88986.7</v>
      </c>
      <c r="BI2492" s="18">
        <f t="shared" si="5575"/>
        <v>0</v>
      </c>
      <c r="BJ2492" s="25"/>
      <c r="BK2492" s="36"/>
    </row>
    <row r="2493" spans="1:92" ht="93.6" x14ac:dyDescent="0.3">
      <c r="A2493" s="51" t="s">
        <v>661</v>
      </c>
      <c r="B2493" s="50">
        <v>100</v>
      </c>
      <c r="C2493" s="51"/>
      <c r="D2493" s="51"/>
      <c r="E2493" s="14" t="s">
        <v>454</v>
      </c>
      <c r="F2493" s="18">
        <f t="shared" ref="F2493:BI2494" si="5587">F2494</f>
        <v>78928.600000000006</v>
      </c>
      <c r="G2493" s="18">
        <f t="shared" si="5587"/>
        <v>78147.399999999994</v>
      </c>
      <c r="H2493" s="18">
        <f t="shared" si="5587"/>
        <v>78147.399999999994</v>
      </c>
      <c r="I2493" s="18">
        <f t="shared" si="5587"/>
        <v>0</v>
      </c>
      <c r="J2493" s="18">
        <f t="shared" si="5587"/>
        <v>0</v>
      </c>
      <c r="K2493" s="18">
        <f t="shared" si="5587"/>
        <v>0</v>
      </c>
      <c r="L2493" s="18">
        <f t="shared" si="5442"/>
        <v>78928.600000000006</v>
      </c>
      <c r="M2493" s="18">
        <f t="shared" si="5443"/>
        <v>78147.399999999994</v>
      </c>
      <c r="N2493" s="18">
        <f t="shared" si="5444"/>
        <v>78147.399999999994</v>
      </c>
      <c r="O2493" s="18">
        <f t="shared" si="5587"/>
        <v>0</v>
      </c>
      <c r="P2493" s="18">
        <f t="shared" si="5587"/>
        <v>0</v>
      </c>
      <c r="Q2493" s="18">
        <f t="shared" si="5587"/>
        <v>0</v>
      </c>
      <c r="R2493" s="18">
        <f t="shared" si="5446"/>
        <v>78928.600000000006</v>
      </c>
      <c r="S2493" s="18">
        <f t="shared" si="5447"/>
        <v>78147.399999999994</v>
      </c>
      <c r="T2493" s="18">
        <f t="shared" si="5448"/>
        <v>78147.399999999994</v>
      </c>
      <c r="U2493" s="18">
        <f t="shared" si="5587"/>
        <v>0</v>
      </c>
      <c r="V2493" s="18">
        <f t="shared" si="5587"/>
        <v>0</v>
      </c>
      <c r="W2493" s="18">
        <f t="shared" si="5587"/>
        <v>0</v>
      </c>
      <c r="X2493" s="18">
        <f t="shared" si="5449"/>
        <v>78928.600000000006</v>
      </c>
      <c r="Y2493" s="18">
        <f t="shared" si="5450"/>
        <v>78147.399999999994</v>
      </c>
      <c r="Z2493" s="18">
        <f t="shared" si="5451"/>
        <v>78147.399999999994</v>
      </c>
      <c r="AA2493" s="18">
        <f t="shared" si="5587"/>
        <v>0</v>
      </c>
      <c r="AB2493" s="18">
        <f t="shared" si="5587"/>
        <v>0</v>
      </c>
      <c r="AC2493" s="18">
        <f t="shared" si="5587"/>
        <v>0</v>
      </c>
      <c r="AD2493" s="18">
        <f t="shared" si="5452"/>
        <v>78928.600000000006</v>
      </c>
      <c r="AE2493" s="18">
        <f t="shared" si="5453"/>
        <v>78147.399999999994</v>
      </c>
      <c r="AF2493" s="18">
        <f t="shared" si="5454"/>
        <v>78147.399999999994</v>
      </c>
      <c r="AG2493" s="18">
        <f t="shared" si="5587"/>
        <v>0</v>
      </c>
      <c r="AH2493" s="18">
        <f t="shared" si="5438"/>
        <v>78928.600000000006</v>
      </c>
      <c r="AI2493" s="18">
        <f t="shared" si="5439"/>
        <v>78147.399999999994</v>
      </c>
      <c r="AJ2493" s="18">
        <f t="shared" si="5440"/>
        <v>78147.399999999994</v>
      </c>
      <c r="AK2493" s="18">
        <f t="shared" si="5587"/>
        <v>0</v>
      </c>
      <c r="AL2493" s="18">
        <f t="shared" si="5587"/>
        <v>0</v>
      </c>
      <c r="AM2493" s="18">
        <f t="shared" si="5587"/>
        <v>0</v>
      </c>
      <c r="AN2493" s="18">
        <f t="shared" si="5464"/>
        <v>78928.600000000006</v>
      </c>
      <c r="AO2493" s="18">
        <f t="shared" si="5465"/>
        <v>78147.399999999994</v>
      </c>
      <c r="AP2493" s="18">
        <f t="shared" si="5466"/>
        <v>78147.399999999994</v>
      </c>
      <c r="AQ2493" s="18">
        <f t="shared" si="5587"/>
        <v>0</v>
      </c>
      <c r="AR2493" s="18">
        <f t="shared" si="5467"/>
        <v>78928.600000000006</v>
      </c>
      <c r="AS2493" s="18">
        <f t="shared" si="5587"/>
        <v>0</v>
      </c>
      <c r="AT2493" s="18">
        <f t="shared" si="5587"/>
        <v>0</v>
      </c>
      <c r="AU2493" s="18">
        <f t="shared" si="5587"/>
        <v>0</v>
      </c>
      <c r="AV2493" s="18">
        <f t="shared" si="5555"/>
        <v>78928.600000000006</v>
      </c>
      <c r="AW2493" s="18">
        <f t="shared" si="5556"/>
        <v>78147.399999999994</v>
      </c>
      <c r="AX2493" s="18">
        <f t="shared" si="5557"/>
        <v>78147.399999999994</v>
      </c>
      <c r="AY2493" s="18">
        <f t="shared" si="5587"/>
        <v>0</v>
      </c>
      <c r="AZ2493" s="18">
        <f t="shared" si="5587"/>
        <v>0</v>
      </c>
      <c r="BA2493" s="18">
        <f t="shared" si="5553"/>
        <v>78928.600000000006</v>
      </c>
      <c r="BB2493" s="18">
        <f t="shared" si="5554"/>
        <v>78147.399999999994</v>
      </c>
      <c r="BC2493" s="18">
        <f t="shared" si="5587"/>
        <v>3118</v>
      </c>
      <c r="BD2493" s="18">
        <f t="shared" si="5587"/>
        <v>0</v>
      </c>
      <c r="BE2493" s="18">
        <f t="shared" si="5587"/>
        <v>0</v>
      </c>
      <c r="BF2493" s="18">
        <f t="shared" si="5481"/>
        <v>82046.600000000006</v>
      </c>
      <c r="BG2493" s="18">
        <f t="shared" si="5482"/>
        <v>78147.399999999994</v>
      </c>
      <c r="BH2493" s="18">
        <f t="shared" si="5483"/>
        <v>78147.399999999994</v>
      </c>
      <c r="BI2493" s="18">
        <f t="shared" si="5587"/>
        <v>0</v>
      </c>
      <c r="BJ2493" s="25"/>
      <c r="BK2493" s="36"/>
    </row>
    <row r="2494" spans="1:92" ht="31.2" x14ac:dyDescent="0.3">
      <c r="A2494" s="51" t="s">
        <v>661</v>
      </c>
      <c r="B2494" s="50">
        <v>110</v>
      </c>
      <c r="C2494" s="51"/>
      <c r="D2494" s="51"/>
      <c r="E2494" s="14" t="s">
        <v>461</v>
      </c>
      <c r="F2494" s="18">
        <f t="shared" si="5587"/>
        <v>78928.600000000006</v>
      </c>
      <c r="G2494" s="18">
        <f t="shared" si="5587"/>
        <v>78147.399999999994</v>
      </c>
      <c r="H2494" s="18">
        <f t="shared" si="5587"/>
        <v>78147.399999999994</v>
      </c>
      <c r="I2494" s="18">
        <f t="shared" si="5587"/>
        <v>0</v>
      </c>
      <c r="J2494" s="18">
        <f t="shared" si="5587"/>
        <v>0</v>
      </c>
      <c r="K2494" s="18">
        <f t="shared" si="5587"/>
        <v>0</v>
      </c>
      <c r="L2494" s="18">
        <f t="shared" si="5442"/>
        <v>78928.600000000006</v>
      </c>
      <c r="M2494" s="18">
        <f t="shared" si="5443"/>
        <v>78147.399999999994</v>
      </c>
      <c r="N2494" s="18">
        <f t="shared" si="5444"/>
        <v>78147.399999999994</v>
      </c>
      <c r="O2494" s="18">
        <f t="shared" si="5587"/>
        <v>0</v>
      </c>
      <c r="P2494" s="18">
        <f t="shared" si="5587"/>
        <v>0</v>
      </c>
      <c r="Q2494" s="18">
        <f t="shared" si="5587"/>
        <v>0</v>
      </c>
      <c r="R2494" s="18">
        <f t="shared" si="5446"/>
        <v>78928.600000000006</v>
      </c>
      <c r="S2494" s="18">
        <f t="shared" si="5447"/>
        <v>78147.399999999994</v>
      </c>
      <c r="T2494" s="18">
        <f t="shared" si="5448"/>
        <v>78147.399999999994</v>
      </c>
      <c r="U2494" s="18">
        <f t="shared" si="5587"/>
        <v>0</v>
      </c>
      <c r="V2494" s="18">
        <f t="shared" si="5587"/>
        <v>0</v>
      </c>
      <c r="W2494" s="18">
        <f t="shared" si="5587"/>
        <v>0</v>
      </c>
      <c r="X2494" s="18">
        <f t="shared" si="5449"/>
        <v>78928.600000000006</v>
      </c>
      <c r="Y2494" s="18">
        <f t="shared" si="5450"/>
        <v>78147.399999999994</v>
      </c>
      <c r="Z2494" s="18">
        <f t="shared" si="5451"/>
        <v>78147.399999999994</v>
      </c>
      <c r="AA2494" s="18">
        <f t="shared" si="5587"/>
        <v>0</v>
      </c>
      <c r="AB2494" s="18">
        <f t="shared" si="5587"/>
        <v>0</v>
      </c>
      <c r="AC2494" s="18">
        <f t="shared" si="5587"/>
        <v>0</v>
      </c>
      <c r="AD2494" s="18">
        <f t="shared" si="5452"/>
        <v>78928.600000000006</v>
      </c>
      <c r="AE2494" s="18">
        <f t="shared" si="5453"/>
        <v>78147.399999999994</v>
      </c>
      <c r="AF2494" s="18">
        <f t="shared" si="5454"/>
        <v>78147.399999999994</v>
      </c>
      <c r="AG2494" s="18">
        <f t="shared" si="5587"/>
        <v>0</v>
      </c>
      <c r="AH2494" s="18">
        <f t="shared" si="5438"/>
        <v>78928.600000000006</v>
      </c>
      <c r="AI2494" s="18">
        <f t="shared" si="5439"/>
        <v>78147.399999999994</v>
      </c>
      <c r="AJ2494" s="18">
        <f t="shared" si="5440"/>
        <v>78147.399999999994</v>
      </c>
      <c r="AK2494" s="18">
        <f t="shared" si="5587"/>
        <v>0</v>
      </c>
      <c r="AL2494" s="18">
        <f t="shared" si="5587"/>
        <v>0</v>
      </c>
      <c r="AM2494" s="18">
        <f t="shared" si="5587"/>
        <v>0</v>
      </c>
      <c r="AN2494" s="18">
        <f t="shared" si="5464"/>
        <v>78928.600000000006</v>
      </c>
      <c r="AO2494" s="18">
        <f t="shared" si="5465"/>
        <v>78147.399999999994</v>
      </c>
      <c r="AP2494" s="18">
        <f t="shared" si="5466"/>
        <v>78147.399999999994</v>
      </c>
      <c r="AQ2494" s="18">
        <f t="shared" si="5587"/>
        <v>0</v>
      </c>
      <c r="AR2494" s="18">
        <f t="shared" si="5467"/>
        <v>78928.600000000006</v>
      </c>
      <c r="AS2494" s="18">
        <f t="shared" si="5587"/>
        <v>0</v>
      </c>
      <c r="AT2494" s="18">
        <f t="shared" si="5587"/>
        <v>0</v>
      </c>
      <c r="AU2494" s="18">
        <f t="shared" si="5587"/>
        <v>0</v>
      </c>
      <c r="AV2494" s="18">
        <f t="shared" si="5555"/>
        <v>78928.600000000006</v>
      </c>
      <c r="AW2494" s="18">
        <f t="shared" si="5556"/>
        <v>78147.399999999994</v>
      </c>
      <c r="AX2494" s="18">
        <f t="shared" si="5557"/>
        <v>78147.399999999994</v>
      </c>
      <c r="AY2494" s="18">
        <f t="shared" si="5587"/>
        <v>0</v>
      </c>
      <c r="AZ2494" s="18">
        <f t="shared" si="5587"/>
        <v>0</v>
      </c>
      <c r="BA2494" s="18">
        <f t="shared" si="5553"/>
        <v>78928.600000000006</v>
      </c>
      <c r="BB2494" s="18">
        <f t="shared" si="5554"/>
        <v>78147.399999999994</v>
      </c>
      <c r="BC2494" s="18">
        <f t="shared" si="5587"/>
        <v>3118</v>
      </c>
      <c r="BD2494" s="18">
        <f t="shared" si="5587"/>
        <v>0</v>
      </c>
      <c r="BE2494" s="18">
        <f t="shared" si="5587"/>
        <v>0</v>
      </c>
      <c r="BF2494" s="18">
        <f t="shared" si="5481"/>
        <v>82046.600000000006</v>
      </c>
      <c r="BG2494" s="18">
        <f t="shared" si="5482"/>
        <v>78147.399999999994</v>
      </c>
      <c r="BH2494" s="18">
        <f t="shared" si="5483"/>
        <v>78147.399999999994</v>
      </c>
      <c r="BI2494" s="18">
        <f t="shared" si="5587"/>
        <v>0</v>
      </c>
      <c r="BJ2494" s="25"/>
      <c r="BK2494" s="36"/>
    </row>
    <row r="2495" spans="1:92" x14ac:dyDescent="0.3">
      <c r="A2495" s="51" t="s">
        <v>661</v>
      </c>
      <c r="B2495" s="50">
        <v>110</v>
      </c>
      <c r="C2495" s="51" t="s">
        <v>5</v>
      </c>
      <c r="D2495" s="51" t="s">
        <v>6</v>
      </c>
      <c r="E2495" s="14" t="s">
        <v>424</v>
      </c>
      <c r="F2495" s="18">
        <v>78928.600000000006</v>
      </c>
      <c r="G2495" s="18">
        <v>78147.399999999994</v>
      </c>
      <c r="H2495" s="18">
        <v>78147.399999999994</v>
      </c>
      <c r="I2495" s="18"/>
      <c r="J2495" s="18"/>
      <c r="K2495" s="18"/>
      <c r="L2495" s="18">
        <f t="shared" si="5442"/>
        <v>78928.600000000006</v>
      </c>
      <c r="M2495" s="18">
        <f t="shared" si="5443"/>
        <v>78147.399999999994</v>
      </c>
      <c r="N2495" s="18">
        <f t="shared" si="5444"/>
        <v>78147.399999999994</v>
      </c>
      <c r="O2495" s="18"/>
      <c r="P2495" s="18"/>
      <c r="Q2495" s="18"/>
      <c r="R2495" s="18">
        <f t="shared" si="5446"/>
        <v>78928.600000000006</v>
      </c>
      <c r="S2495" s="18">
        <f t="shared" si="5447"/>
        <v>78147.399999999994</v>
      </c>
      <c r="T2495" s="18">
        <f t="shared" si="5448"/>
        <v>78147.399999999994</v>
      </c>
      <c r="U2495" s="18"/>
      <c r="V2495" s="18"/>
      <c r="W2495" s="18"/>
      <c r="X2495" s="18">
        <f t="shared" si="5449"/>
        <v>78928.600000000006</v>
      </c>
      <c r="Y2495" s="18">
        <f t="shared" si="5450"/>
        <v>78147.399999999994</v>
      </c>
      <c r="Z2495" s="18">
        <f t="shared" si="5451"/>
        <v>78147.399999999994</v>
      </c>
      <c r="AA2495" s="18"/>
      <c r="AB2495" s="18"/>
      <c r="AC2495" s="18"/>
      <c r="AD2495" s="18">
        <f t="shared" si="5452"/>
        <v>78928.600000000006</v>
      </c>
      <c r="AE2495" s="18">
        <f t="shared" si="5453"/>
        <v>78147.399999999994</v>
      </c>
      <c r="AF2495" s="18">
        <f t="shared" si="5454"/>
        <v>78147.399999999994</v>
      </c>
      <c r="AG2495" s="18"/>
      <c r="AH2495" s="18">
        <f t="shared" si="5438"/>
        <v>78928.600000000006</v>
      </c>
      <c r="AI2495" s="18">
        <f t="shared" si="5439"/>
        <v>78147.399999999994</v>
      </c>
      <c r="AJ2495" s="18">
        <f t="shared" si="5440"/>
        <v>78147.399999999994</v>
      </c>
      <c r="AK2495" s="18"/>
      <c r="AL2495" s="18"/>
      <c r="AM2495" s="18"/>
      <c r="AN2495" s="18">
        <f t="shared" si="5464"/>
        <v>78928.600000000006</v>
      </c>
      <c r="AO2495" s="18">
        <f t="shared" si="5465"/>
        <v>78147.399999999994</v>
      </c>
      <c r="AP2495" s="18">
        <f t="shared" si="5466"/>
        <v>78147.399999999994</v>
      </c>
      <c r="AQ2495" s="18"/>
      <c r="AR2495" s="18">
        <f t="shared" si="5467"/>
        <v>78928.600000000006</v>
      </c>
      <c r="AS2495" s="18"/>
      <c r="AT2495" s="18"/>
      <c r="AU2495" s="18"/>
      <c r="AV2495" s="18">
        <f t="shared" si="5555"/>
        <v>78928.600000000006</v>
      </c>
      <c r="AW2495" s="18">
        <f t="shared" si="5556"/>
        <v>78147.399999999994</v>
      </c>
      <c r="AX2495" s="18">
        <f t="shared" si="5557"/>
        <v>78147.399999999994</v>
      </c>
      <c r="AY2495" s="18"/>
      <c r="AZ2495" s="18"/>
      <c r="BA2495" s="18">
        <f t="shared" si="5553"/>
        <v>78928.600000000006</v>
      </c>
      <c r="BB2495" s="18">
        <f t="shared" si="5554"/>
        <v>78147.399999999994</v>
      </c>
      <c r="BC2495" s="18">
        <v>3118</v>
      </c>
      <c r="BD2495" s="18"/>
      <c r="BE2495" s="18"/>
      <c r="BF2495" s="18">
        <f t="shared" si="5481"/>
        <v>82046.600000000006</v>
      </c>
      <c r="BG2495" s="18">
        <f t="shared" si="5482"/>
        <v>78147.399999999994</v>
      </c>
      <c r="BH2495" s="18">
        <f t="shared" si="5483"/>
        <v>78147.399999999994</v>
      </c>
      <c r="BI2495" s="18"/>
      <c r="BJ2495" s="25"/>
      <c r="BK2495" s="36"/>
    </row>
    <row r="2496" spans="1:92" ht="31.2" x14ac:dyDescent="0.3">
      <c r="A2496" s="51" t="s">
        <v>661</v>
      </c>
      <c r="B2496" s="50">
        <v>200</v>
      </c>
      <c r="C2496" s="51"/>
      <c r="D2496" s="51"/>
      <c r="E2496" s="14" t="s">
        <v>455</v>
      </c>
      <c r="F2496" s="18">
        <f t="shared" ref="F2496:BI2497" si="5588">F2497</f>
        <v>10817.3</v>
      </c>
      <c r="G2496" s="18">
        <f t="shared" si="5588"/>
        <v>10817.3</v>
      </c>
      <c r="H2496" s="18">
        <f t="shared" si="5588"/>
        <v>10817.3</v>
      </c>
      <c r="I2496" s="18">
        <f t="shared" si="5588"/>
        <v>0</v>
      </c>
      <c r="J2496" s="18">
        <f t="shared" si="5588"/>
        <v>0</v>
      </c>
      <c r="K2496" s="18">
        <f t="shared" si="5588"/>
        <v>0</v>
      </c>
      <c r="L2496" s="18">
        <f t="shared" si="5442"/>
        <v>10817.3</v>
      </c>
      <c r="M2496" s="18">
        <f t="shared" si="5443"/>
        <v>10817.3</v>
      </c>
      <c r="N2496" s="18">
        <f t="shared" si="5444"/>
        <v>10817.3</v>
      </c>
      <c r="O2496" s="18">
        <f t="shared" si="5588"/>
        <v>0</v>
      </c>
      <c r="P2496" s="18">
        <f t="shared" si="5588"/>
        <v>0</v>
      </c>
      <c r="Q2496" s="18">
        <f t="shared" si="5588"/>
        <v>0</v>
      </c>
      <c r="R2496" s="18">
        <f t="shared" si="5446"/>
        <v>10817.3</v>
      </c>
      <c r="S2496" s="18">
        <f t="shared" si="5447"/>
        <v>10817.3</v>
      </c>
      <c r="T2496" s="18">
        <f t="shared" si="5448"/>
        <v>10817.3</v>
      </c>
      <c r="U2496" s="18">
        <f t="shared" si="5588"/>
        <v>0</v>
      </c>
      <c r="V2496" s="18">
        <f t="shared" si="5588"/>
        <v>0</v>
      </c>
      <c r="W2496" s="18">
        <f t="shared" si="5588"/>
        <v>0</v>
      </c>
      <c r="X2496" s="18">
        <f t="shared" si="5449"/>
        <v>10817.3</v>
      </c>
      <c r="Y2496" s="18">
        <f t="shared" si="5450"/>
        <v>10817.3</v>
      </c>
      <c r="Z2496" s="18">
        <f t="shared" si="5451"/>
        <v>10817.3</v>
      </c>
      <c r="AA2496" s="18">
        <f t="shared" si="5588"/>
        <v>0</v>
      </c>
      <c r="AB2496" s="18">
        <f t="shared" si="5588"/>
        <v>0</v>
      </c>
      <c r="AC2496" s="18">
        <f t="shared" si="5588"/>
        <v>0</v>
      </c>
      <c r="AD2496" s="18">
        <f t="shared" si="5452"/>
        <v>10817.3</v>
      </c>
      <c r="AE2496" s="18">
        <f t="shared" si="5453"/>
        <v>10817.3</v>
      </c>
      <c r="AF2496" s="18">
        <f t="shared" si="5454"/>
        <v>10817.3</v>
      </c>
      <c r="AG2496" s="18">
        <f t="shared" si="5588"/>
        <v>0</v>
      </c>
      <c r="AH2496" s="18">
        <f t="shared" si="5438"/>
        <v>10817.3</v>
      </c>
      <c r="AI2496" s="18">
        <f t="shared" si="5439"/>
        <v>10817.3</v>
      </c>
      <c r="AJ2496" s="18">
        <f t="shared" si="5440"/>
        <v>10817.3</v>
      </c>
      <c r="AK2496" s="18">
        <f t="shared" si="5588"/>
        <v>0</v>
      </c>
      <c r="AL2496" s="18">
        <f t="shared" si="5588"/>
        <v>0</v>
      </c>
      <c r="AM2496" s="18">
        <f t="shared" si="5588"/>
        <v>0</v>
      </c>
      <c r="AN2496" s="18">
        <f t="shared" si="5464"/>
        <v>10817.3</v>
      </c>
      <c r="AO2496" s="18">
        <f t="shared" si="5465"/>
        <v>10817.3</v>
      </c>
      <c r="AP2496" s="18">
        <f t="shared" si="5466"/>
        <v>10817.3</v>
      </c>
      <c r="AQ2496" s="18">
        <f t="shared" si="5588"/>
        <v>0</v>
      </c>
      <c r="AR2496" s="18">
        <f t="shared" si="5467"/>
        <v>10817.3</v>
      </c>
      <c r="AS2496" s="18">
        <f t="shared" si="5588"/>
        <v>-309.02</v>
      </c>
      <c r="AT2496" s="18">
        <f t="shared" si="5588"/>
        <v>0</v>
      </c>
      <c r="AU2496" s="18">
        <f t="shared" si="5588"/>
        <v>0</v>
      </c>
      <c r="AV2496" s="18">
        <f t="shared" si="5555"/>
        <v>10508.279999999999</v>
      </c>
      <c r="AW2496" s="18">
        <f t="shared" si="5556"/>
        <v>10817.3</v>
      </c>
      <c r="AX2496" s="18">
        <f t="shared" si="5557"/>
        <v>10817.3</v>
      </c>
      <c r="AY2496" s="18">
        <f t="shared" si="5588"/>
        <v>0</v>
      </c>
      <c r="AZ2496" s="18">
        <f t="shared" si="5588"/>
        <v>0</v>
      </c>
      <c r="BA2496" s="18">
        <f t="shared" si="5553"/>
        <v>10508.279999999999</v>
      </c>
      <c r="BB2496" s="18">
        <f t="shared" si="5554"/>
        <v>10817.3</v>
      </c>
      <c r="BC2496" s="18">
        <f t="shared" si="5588"/>
        <v>0</v>
      </c>
      <c r="BD2496" s="18">
        <f t="shared" si="5588"/>
        <v>0</v>
      </c>
      <c r="BE2496" s="18">
        <f t="shared" si="5588"/>
        <v>0</v>
      </c>
      <c r="BF2496" s="18">
        <f t="shared" si="5481"/>
        <v>10508.279999999999</v>
      </c>
      <c r="BG2496" s="18">
        <f t="shared" si="5482"/>
        <v>10817.3</v>
      </c>
      <c r="BH2496" s="18">
        <f t="shared" si="5483"/>
        <v>10817.3</v>
      </c>
      <c r="BI2496" s="18">
        <f t="shared" si="5588"/>
        <v>0</v>
      </c>
      <c r="BJ2496" s="25"/>
      <c r="BK2496" s="36"/>
    </row>
    <row r="2497" spans="1:92" ht="46.8" x14ac:dyDescent="0.3">
      <c r="A2497" s="51" t="s">
        <v>661</v>
      </c>
      <c r="B2497" s="50">
        <v>240</v>
      </c>
      <c r="C2497" s="51"/>
      <c r="D2497" s="51"/>
      <c r="E2497" s="14" t="s">
        <v>463</v>
      </c>
      <c r="F2497" s="18">
        <f t="shared" si="5588"/>
        <v>10817.3</v>
      </c>
      <c r="G2497" s="18">
        <f t="shared" si="5588"/>
        <v>10817.3</v>
      </c>
      <c r="H2497" s="18">
        <f t="shared" si="5588"/>
        <v>10817.3</v>
      </c>
      <c r="I2497" s="18">
        <f t="shared" si="5588"/>
        <v>0</v>
      </c>
      <c r="J2497" s="18">
        <f t="shared" si="5588"/>
        <v>0</v>
      </c>
      <c r="K2497" s="18">
        <f t="shared" si="5588"/>
        <v>0</v>
      </c>
      <c r="L2497" s="18">
        <f t="shared" si="5442"/>
        <v>10817.3</v>
      </c>
      <c r="M2497" s="18">
        <f t="shared" si="5443"/>
        <v>10817.3</v>
      </c>
      <c r="N2497" s="18">
        <f t="shared" si="5444"/>
        <v>10817.3</v>
      </c>
      <c r="O2497" s="18">
        <f t="shared" si="5588"/>
        <v>0</v>
      </c>
      <c r="P2497" s="18">
        <f t="shared" si="5588"/>
        <v>0</v>
      </c>
      <c r="Q2497" s="18">
        <f t="shared" si="5588"/>
        <v>0</v>
      </c>
      <c r="R2497" s="18">
        <f t="shared" si="5446"/>
        <v>10817.3</v>
      </c>
      <c r="S2497" s="18">
        <f t="shared" si="5447"/>
        <v>10817.3</v>
      </c>
      <c r="T2497" s="18">
        <f t="shared" si="5448"/>
        <v>10817.3</v>
      </c>
      <c r="U2497" s="18">
        <f t="shared" si="5588"/>
        <v>0</v>
      </c>
      <c r="V2497" s="18">
        <f t="shared" si="5588"/>
        <v>0</v>
      </c>
      <c r="W2497" s="18">
        <f t="shared" si="5588"/>
        <v>0</v>
      </c>
      <c r="X2497" s="18">
        <f t="shared" si="5449"/>
        <v>10817.3</v>
      </c>
      <c r="Y2497" s="18">
        <f t="shared" si="5450"/>
        <v>10817.3</v>
      </c>
      <c r="Z2497" s="18">
        <f t="shared" si="5451"/>
        <v>10817.3</v>
      </c>
      <c r="AA2497" s="18">
        <f t="shared" si="5588"/>
        <v>0</v>
      </c>
      <c r="AB2497" s="18">
        <f t="shared" si="5588"/>
        <v>0</v>
      </c>
      <c r="AC2497" s="18">
        <f t="shared" si="5588"/>
        <v>0</v>
      </c>
      <c r="AD2497" s="18">
        <f t="shared" si="5452"/>
        <v>10817.3</v>
      </c>
      <c r="AE2497" s="18">
        <f t="shared" si="5453"/>
        <v>10817.3</v>
      </c>
      <c r="AF2497" s="18">
        <f t="shared" si="5454"/>
        <v>10817.3</v>
      </c>
      <c r="AG2497" s="18">
        <f t="shared" si="5588"/>
        <v>0</v>
      </c>
      <c r="AH2497" s="18">
        <f t="shared" si="5438"/>
        <v>10817.3</v>
      </c>
      <c r="AI2497" s="18">
        <f t="shared" si="5439"/>
        <v>10817.3</v>
      </c>
      <c r="AJ2497" s="18">
        <f t="shared" si="5440"/>
        <v>10817.3</v>
      </c>
      <c r="AK2497" s="18">
        <f t="shared" si="5588"/>
        <v>0</v>
      </c>
      <c r="AL2497" s="18">
        <f t="shared" si="5588"/>
        <v>0</v>
      </c>
      <c r="AM2497" s="18">
        <f t="shared" si="5588"/>
        <v>0</v>
      </c>
      <c r="AN2497" s="18">
        <f t="shared" si="5464"/>
        <v>10817.3</v>
      </c>
      <c r="AO2497" s="18">
        <f t="shared" si="5465"/>
        <v>10817.3</v>
      </c>
      <c r="AP2497" s="18">
        <f t="shared" si="5466"/>
        <v>10817.3</v>
      </c>
      <c r="AQ2497" s="18">
        <f t="shared" si="5588"/>
        <v>0</v>
      </c>
      <c r="AR2497" s="18">
        <f t="shared" si="5467"/>
        <v>10817.3</v>
      </c>
      <c r="AS2497" s="18">
        <f t="shared" si="5588"/>
        <v>-309.02</v>
      </c>
      <c r="AT2497" s="18">
        <f t="shared" si="5588"/>
        <v>0</v>
      </c>
      <c r="AU2497" s="18">
        <f t="shared" si="5588"/>
        <v>0</v>
      </c>
      <c r="AV2497" s="18">
        <f t="shared" si="5555"/>
        <v>10508.279999999999</v>
      </c>
      <c r="AW2497" s="18">
        <f t="shared" si="5556"/>
        <v>10817.3</v>
      </c>
      <c r="AX2497" s="18">
        <f t="shared" si="5557"/>
        <v>10817.3</v>
      </c>
      <c r="AY2497" s="18">
        <f t="shared" si="5588"/>
        <v>0</v>
      </c>
      <c r="AZ2497" s="18">
        <f t="shared" si="5588"/>
        <v>0</v>
      </c>
      <c r="BA2497" s="18">
        <f t="shared" si="5553"/>
        <v>10508.279999999999</v>
      </c>
      <c r="BB2497" s="18">
        <f t="shared" si="5554"/>
        <v>10817.3</v>
      </c>
      <c r="BC2497" s="18">
        <f t="shared" si="5588"/>
        <v>0</v>
      </c>
      <c r="BD2497" s="18">
        <f t="shared" si="5588"/>
        <v>0</v>
      </c>
      <c r="BE2497" s="18">
        <f t="shared" si="5588"/>
        <v>0</v>
      </c>
      <c r="BF2497" s="18">
        <f t="shared" si="5481"/>
        <v>10508.279999999999</v>
      </c>
      <c r="BG2497" s="18">
        <f t="shared" si="5482"/>
        <v>10817.3</v>
      </c>
      <c r="BH2497" s="18">
        <f t="shared" si="5483"/>
        <v>10817.3</v>
      </c>
      <c r="BI2497" s="18">
        <f t="shared" si="5588"/>
        <v>0</v>
      </c>
      <c r="BJ2497" s="25"/>
      <c r="BK2497" s="36"/>
    </row>
    <row r="2498" spans="1:92" x14ac:dyDescent="0.3">
      <c r="A2498" s="51" t="s">
        <v>661</v>
      </c>
      <c r="B2498" s="50">
        <v>240</v>
      </c>
      <c r="C2498" s="51" t="s">
        <v>5</v>
      </c>
      <c r="D2498" s="51" t="s">
        <v>6</v>
      </c>
      <c r="E2498" s="14" t="s">
        <v>424</v>
      </c>
      <c r="F2498" s="18">
        <v>10817.3</v>
      </c>
      <c r="G2498" s="18">
        <v>10817.3</v>
      </c>
      <c r="H2498" s="18">
        <v>10817.3</v>
      </c>
      <c r="I2498" s="18"/>
      <c r="J2498" s="18"/>
      <c r="K2498" s="18"/>
      <c r="L2498" s="18">
        <f t="shared" si="5442"/>
        <v>10817.3</v>
      </c>
      <c r="M2498" s="18">
        <f t="shared" si="5443"/>
        <v>10817.3</v>
      </c>
      <c r="N2498" s="18">
        <f t="shared" si="5444"/>
        <v>10817.3</v>
      </c>
      <c r="O2498" s="18"/>
      <c r="P2498" s="18"/>
      <c r="Q2498" s="18"/>
      <c r="R2498" s="18">
        <f t="shared" si="5446"/>
        <v>10817.3</v>
      </c>
      <c r="S2498" s="18">
        <f t="shared" si="5447"/>
        <v>10817.3</v>
      </c>
      <c r="T2498" s="18">
        <f t="shared" si="5448"/>
        <v>10817.3</v>
      </c>
      <c r="U2498" s="18"/>
      <c r="V2498" s="18"/>
      <c r="W2498" s="18"/>
      <c r="X2498" s="18">
        <f t="shared" si="5449"/>
        <v>10817.3</v>
      </c>
      <c r="Y2498" s="18">
        <f t="shared" si="5450"/>
        <v>10817.3</v>
      </c>
      <c r="Z2498" s="18">
        <f t="shared" si="5451"/>
        <v>10817.3</v>
      </c>
      <c r="AA2498" s="18"/>
      <c r="AB2498" s="18"/>
      <c r="AC2498" s="18"/>
      <c r="AD2498" s="18">
        <f t="shared" si="5452"/>
        <v>10817.3</v>
      </c>
      <c r="AE2498" s="18">
        <f t="shared" si="5453"/>
        <v>10817.3</v>
      </c>
      <c r="AF2498" s="18">
        <f t="shared" si="5454"/>
        <v>10817.3</v>
      </c>
      <c r="AG2498" s="18"/>
      <c r="AH2498" s="18">
        <f t="shared" si="5438"/>
        <v>10817.3</v>
      </c>
      <c r="AI2498" s="18">
        <f t="shared" si="5439"/>
        <v>10817.3</v>
      </c>
      <c r="AJ2498" s="18">
        <f t="shared" si="5440"/>
        <v>10817.3</v>
      </c>
      <c r="AK2498" s="18"/>
      <c r="AL2498" s="18"/>
      <c r="AM2498" s="18"/>
      <c r="AN2498" s="18">
        <f t="shared" si="5464"/>
        <v>10817.3</v>
      </c>
      <c r="AO2498" s="18">
        <f t="shared" si="5465"/>
        <v>10817.3</v>
      </c>
      <c r="AP2498" s="18">
        <f t="shared" si="5466"/>
        <v>10817.3</v>
      </c>
      <c r="AQ2498" s="18"/>
      <c r="AR2498" s="18">
        <f t="shared" si="5467"/>
        <v>10817.3</v>
      </c>
      <c r="AS2498" s="18">
        <v>-309.02</v>
      </c>
      <c r="AT2498" s="18"/>
      <c r="AU2498" s="18"/>
      <c r="AV2498" s="18">
        <f t="shared" si="5555"/>
        <v>10508.279999999999</v>
      </c>
      <c r="AW2498" s="18">
        <f t="shared" si="5556"/>
        <v>10817.3</v>
      </c>
      <c r="AX2498" s="18">
        <f t="shared" si="5557"/>
        <v>10817.3</v>
      </c>
      <c r="AY2498" s="18"/>
      <c r="AZ2498" s="18"/>
      <c r="BA2498" s="18">
        <f t="shared" si="5553"/>
        <v>10508.279999999999</v>
      </c>
      <c r="BB2498" s="18">
        <f t="shared" si="5554"/>
        <v>10817.3</v>
      </c>
      <c r="BC2498" s="18"/>
      <c r="BD2498" s="18"/>
      <c r="BE2498" s="18"/>
      <c r="BF2498" s="18">
        <f t="shared" si="5481"/>
        <v>10508.279999999999</v>
      </c>
      <c r="BG2498" s="18">
        <f t="shared" si="5482"/>
        <v>10817.3</v>
      </c>
      <c r="BH2498" s="18">
        <f t="shared" si="5483"/>
        <v>10817.3</v>
      </c>
      <c r="BI2498" s="18"/>
      <c r="BJ2498" s="25"/>
      <c r="BK2498" s="36"/>
    </row>
    <row r="2499" spans="1:92" x14ac:dyDescent="0.3">
      <c r="A2499" s="51" t="s">
        <v>661</v>
      </c>
      <c r="B2499" s="50">
        <v>800</v>
      </c>
      <c r="C2499" s="51"/>
      <c r="D2499" s="51"/>
      <c r="E2499" s="14" t="s">
        <v>460</v>
      </c>
      <c r="F2499" s="18">
        <f t="shared" ref="F2499:BI2500" si="5589">F2500</f>
        <v>22</v>
      </c>
      <c r="G2499" s="18">
        <f t="shared" si="5589"/>
        <v>22</v>
      </c>
      <c r="H2499" s="18">
        <f t="shared" si="5589"/>
        <v>22</v>
      </c>
      <c r="I2499" s="18">
        <f t="shared" si="5589"/>
        <v>0</v>
      </c>
      <c r="J2499" s="18">
        <f t="shared" si="5589"/>
        <v>0</v>
      </c>
      <c r="K2499" s="18">
        <f t="shared" si="5589"/>
        <v>0</v>
      </c>
      <c r="L2499" s="18">
        <f t="shared" si="5442"/>
        <v>22</v>
      </c>
      <c r="M2499" s="18">
        <f t="shared" si="5443"/>
        <v>22</v>
      </c>
      <c r="N2499" s="18">
        <f t="shared" si="5444"/>
        <v>22</v>
      </c>
      <c r="O2499" s="18">
        <f t="shared" si="5589"/>
        <v>0</v>
      </c>
      <c r="P2499" s="18">
        <f t="shared" si="5589"/>
        <v>0</v>
      </c>
      <c r="Q2499" s="18">
        <f t="shared" si="5589"/>
        <v>0</v>
      </c>
      <c r="R2499" s="18">
        <f t="shared" si="5446"/>
        <v>22</v>
      </c>
      <c r="S2499" s="18">
        <f t="shared" si="5447"/>
        <v>22</v>
      </c>
      <c r="T2499" s="18">
        <f t="shared" si="5448"/>
        <v>22</v>
      </c>
      <c r="U2499" s="18">
        <f t="shared" si="5589"/>
        <v>0</v>
      </c>
      <c r="V2499" s="18">
        <f t="shared" si="5589"/>
        <v>0</v>
      </c>
      <c r="W2499" s="18">
        <f t="shared" si="5589"/>
        <v>0</v>
      </c>
      <c r="X2499" s="18">
        <f t="shared" si="5449"/>
        <v>22</v>
      </c>
      <c r="Y2499" s="18">
        <f t="shared" si="5450"/>
        <v>22</v>
      </c>
      <c r="Z2499" s="18">
        <f t="shared" si="5451"/>
        <v>22</v>
      </c>
      <c r="AA2499" s="18">
        <f t="shared" si="5589"/>
        <v>0</v>
      </c>
      <c r="AB2499" s="18">
        <f t="shared" si="5589"/>
        <v>0</v>
      </c>
      <c r="AC2499" s="18">
        <f t="shared" si="5589"/>
        <v>0</v>
      </c>
      <c r="AD2499" s="18">
        <f t="shared" si="5452"/>
        <v>22</v>
      </c>
      <c r="AE2499" s="18">
        <f t="shared" si="5453"/>
        <v>22</v>
      </c>
      <c r="AF2499" s="18">
        <f t="shared" si="5454"/>
        <v>22</v>
      </c>
      <c r="AG2499" s="18">
        <f t="shared" si="5589"/>
        <v>0</v>
      </c>
      <c r="AH2499" s="18">
        <f t="shared" si="5438"/>
        <v>22</v>
      </c>
      <c r="AI2499" s="18">
        <f t="shared" si="5439"/>
        <v>22</v>
      </c>
      <c r="AJ2499" s="18">
        <f t="shared" si="5440"/>
        <v>22</v>
      </c>
      <c r="AK2499" s="18">
        <f t="shared" si="5589"/>
        <v>0</v>
      </c>
      <c r="AL2499" s="18">
        <f t="shared" si="5589"/>
        <v>0</v>
      </c>
      <c r="AM2499" s="18">
        <f t="shared" si="5589"/>
        <v>0</v>
      </c>
      <c r="AN2499" s="18">
        <f t="shared" si="5464"/>
        <v>22</v>
      </c>
      <c r="AO2499" s="18">
        <f t="shared" si="5465"/>
        <v>22</v>
      </c>
      <c r="AP2499" s="18">
        <f t="shared" si="5466"/>
        <v>22</v>
      </c>
      <c r="AQ2499" s="18">
        <f t="shared" si="5589"/>
        <v>0</v>
      </c>
      <c r="AR2499" s="18">
        <f t="shared" si="5467"/>
        <v>22</v>
      </c>
      <c r="AS2499" s="18">
        <f t="shared" si="5589"/>
        <v>0</v>
      </c>
      <c r="AT2499" s="18">
        <f t="shared" si="5589"/>
        <v>0</v>
      </c>
      <c r="AU2499" s="18">
        <f t="shared" si="5589"/>
        <v>0</v>
      </c>
      <c r="AV2499" s="18">
        <f t="shared" si="5555"/>
        <v>22</v>
      </c>
      <c r="AW2499" s="18">
        <f t="shared" si="5556"/>
        <v>22</v>
      </c>
      <c r="AX2499" s="18">
        <f t="shared" si="5557"/>
        <v>22</v>
      </c>
      <c r="AY2499" s="18">
        <f t="shared" si="5589"/>
        <v>0</v>
      </c>
      <c r="AZ2499" s="18">
        <f t="shared" si="5589"/>
        <v>0</v>
      </c>
      <c r="BA2499" s="18">
        <f t="shared" si="5553"/>
        <v>22</v>
      </c>
      <c r="BB2499" s="18">
        <f t="shared" si="5554"/>
        <v>22</v>
      </c>
      <c r="BC2499" s="18">
        <f t="shared" si="5589"/>
        <v>0</v>
      </c>
      <c r="BD2499" s="18">
        <f t="shared" si="5589"/>
        <v>0</v>
      </c>
      <c r="BE2499" s="18">
        <f t="shared" si="5589"/>
        <v>0</v>
      </c>
      <c r="BF2499" s="18">
        <f t="shared" si="5481"/>
        <v>22</v>
      </c>
      <c r="BG2499" s="18">
        <f t="shared" si="5482"/>
        <v>22</v>
      </c>
      <c r="BH2499" s="18">
        <f t="shared" si="5483"/>
        <v>22</v>
      </c>
      <c r="BI2499" s="18">
        <f t="shared" si="5589"/>
        <v>0</v>
      </c>
      <c r="BJ2499" s="25"/>
      <c r="BK2499" s="36"/>
    </row>
    <row r="2500" spans="1:92" x14ac:dyDescent="0.3">
      <c r="A2500" s="51" t="s">
        <v>661</v>
      </c>
      <c r="B2500" s="50">
        <v>850</v>
      </c>
      <c r="C2500" s="51"/>
      <c r="D2500" s="51"/>
      <c r="E2500" s="14" t="s">
        <v>477</v>
      </c>
      <c r="F2500" s="18">
        <f t="shared" si="5589"/>
        <v>22</v>
      </c>
      <c r="G2500" s="18">
        <f t="shared" si="5589"/>
        <v>22</v>
      </c>
      <c r="H2500" s="18">
        <f t="shared" si="5589"/>
        <v>22</v>
      </c>
      <c r="I2500" s="18">
        <f t="shared" si="5589"/>
        <v>0</v>
      </c>
      <c r="J2500" s="18">
        <f t="shared" si="5589"/>
        <v>0</v>
      </c>
      <c r="K2500" s="18">
        <f t="shared" si="5589"/>
        <v>0</v>
      </c>
      <c r="L2500" s="18">
        <f t="shared" si="5442"/>
        <v>22</v>
      </c>
      <c r="M2500" s="18">
        <f t="shared" si="5443"/>
        <v>22</v>
      </c>
      <c r="N2500" s="18">
        <f t="shared" si="5444"/>
        <v>22</v>
      </c>
      <c r="O2500" s="18">
        <f t="shared" si="5589"/>
        <v>0</v>
      </c>
      <c r="P2500" s="18">
        <f t="shared" si="5589"/>
        <v>0</v>
      </c>
      <c r="Q2500" s="18">
        <f t="shared" si="5589"/>
        <v>0</v>
      </c>
      <c r="R2500" s="18">
        <f t="shared" si="5446"/>
        <v>22</v>
      </c>
      <c r="S2500" s="18">
        <f t="shared" si="5447"/>
        <v>22</v>
      </c>
      <c r="T2500" s="18">
        <f t="shared" si="5448"/>
        <v>22</v>
      </c>
      <c r="U2500" s="18">
        <f t="shared" si="5589"/>
        <v>0</v>
      </c>
      <c r="V2500" s="18">
        <f t="shared" si="5589"/>
        <v>0</v>
      </c>
      <c r="W2500" s="18">
        <f t="shared" si="5589"/>
        <v>0</v>
      </c>
      <c r="X2500" s="18">
        <f t="shared" si="5449"/>
        <v>22</v>
      </c>
      <c r="Y2500" s="18">
        <f t="shared" si="5450"/>
        <v>22</v>
      </c>
      <c r="Z2500" s="18">
        <f t="shared" si="5451"/>
        <v>22</v>
      </c>
      <c r="AA2500" s="18">
        <f t="shared" si="5589"/>
        <v>0</v>
      </c>
      <c r="AB2500" s="18">
        <f t="shared" si="5589"/>
        <v>0</v>
      </c>
      <c r="AC2500" s="18">
        <f t="shared" si="5589"/>
        <v>0</v>
      </c>
      <c r="AD2500" s="18">
        <f t="shared" si="5452"/>
        <v>22</v>
      </c>
      <c r="AE2500" s="18">
        <f t="shared" si="5453"/>
        <v>22</v>
      </c>
      <c r="AF2500" s="18">
        <f t="shared" si="5454"/>
        <v>22</v>
      </c>
      <c r="AG2500" s="18">
        <f t="shared" si="5589"/>
        <v>0</v>
      </c>
      <c r="AH2500" s="18">
        <f t="shared" si="5438"/>
        <v>22</v>
      </c>
      <c r="AI2500" s="18">
        <f t="shared" si="5439"/>
        <v>22</v>
      </c>
      <c r="AJ2500" s="18">
        <f t="shared" si="5440"/>
        <v>22</v>
      </c>
      <c r="AK2500" s="18">
        <f t="shared" si="5589"/>
        <v>0</v>
      </c>
      <c r="AL2500" s="18">
        <f t="shared" si="5589"/>
        <v>0</v>
      </c>
      <c r="AM2500" s="18">
        <f t="shared" si="5589"/>
        <v>0</v>
      </c>
      <c r="AN2500" s="18">
        <f t="shared" si="5464"/>
        <v>22</v>
      </c>
      <c r="AO2500" s="18">
        <f t="shared" si="5465"/>
        <v>22</v>
      </c>
      <c r="AP2500" s="18">
        <f t="shared" si="5466"/>
        <v>22</v>
      </c>
      <c r="AQ2500" s="18">
        <f t="shared" si="5589"/>
        <v>0</v>
      </c>
      <c r="AR2500" s="18">
        <f t="shared" si="5467"/>
        <v>22</v>
      </c>
      <c r="AS2500" s="18">
        <f t="shared" si="5589"/>
        <v>0</v>
      </c>
      <c r="AT2500" s="18">
        <f t="shared" si="5589"/>
        <v>0</v>
      </c>
      <c r="AU2500" s="18">
        <f t="shared" si="5589"/>
        <v>0</v>
      </c>
      <c r="AV2500" s="18">
        <f t="shared" si="5555"/>
        <v>22</v>
      </c>
      <c r="AW2500" s="18">
        <f t="shared" si="5556"/>
        <v>22</v>
      </c>
      <c r="AX2500" s="18">
        <f t="shared" si="5557"/>
        <v>22</v>
      </c>
      <c r="AY2500" s="18">
        <f t="shared" si="5589"/>
        <v>0</v>
      </c>
      <c r="AZ2500" s="18">
        <f t="shared" si="5589"/>
        <v>0</v>
      </c>
      <c r="BA2500" s="18">
        <f t="shared" si="5553"/>
        <v>22</v>
      </c>
      <c r="BB2500" s="18">
        <f t="shared" si="5554"/>
        <v>22</v>
      </c>
      <c r="BC2500" s="18">
        <f t="shared" si="5589"/>
        <v>0</v>
      </c>
      <c r="BD2500" s="18">
        <f t="shared" si="5589"/>
        <v>0</v>
      </c>
      <c r="BE2500" s="18">
        <f t="shared" si="5589"/>
        <v>0</v>
      </c>
      <c r="BF2500" s="18">
        <f t="shared" si="5481"/>
        <v>22</v>
      </c>
      <c r="BG2500" s="18">
        <f t="shared" si="5482"/>
        <v>22</v>
      </c>
      <c r="BH2500" s="18">
        <f t="shared" si="5483"/>
        <v>22</v>
      </c>
      <c r="BI2500" s="18">
        <f t="shared" si="5589"/>
        <v>0</v>
      </c>
      <c r="BJ2500" s="25"/>
      <c r="BK2500" s="36"/>
    </row>
    <row r="2501" spans="1:92" x14ac:dyDescent="0.3">
      <c r="A2501" s="51" t="s">
        <v>661</v>
      </c>
      <c r="B2501" s="50">
        <v>850</v>
      </c>
      <c r="C2501" s="51" t="s">
        <v>5</v>
      </c>
      <c r="D2501" s="51" t="s">
        <v>6</v>
      </c>
      <c r="E2501" s="14" t="s">
        <v>424</v>
      </c>
      <c r="F2501" s="18">
        <v>22</v>
      </c>
      <c r="G2501" s="18">
        <v>22</v>
      </c>
      <c r="H2501" s="18">
        <v>22</v>
      </c>
      <c r="I2501" s="18"/>
      <c r="J2501" s="18"/>
      <c r="K2501" s="18"/>
      <c r="L2501" s="18">
        <f t="shared" si="5442"/>
        <v>22</v>
      </c>
      <c r="M2501" s="18">
        <f t="shared" si="5443"/>
        <v>22</v>
      </c>
      <c r="N2501" s="18">
        <f t="shared" si="5444"/>
        <v>22</v>
      </c>
      <c r="O2501" s="18"/>
      <c r="P2501" s="18"/>
      <c r="Q2501" s="18"/>
      <c r="R2501" s="18">
        <f t="shared" si="5446"/>
        <v>22</v>
      </c>
      <c r="S2501" s="18">
        <f t="shared" si="5447"/>
        <v>22</v>
      </c>
      <c r="T2501" s="18">
        <f t="shared" si="5448"/>
        <v>22</v>
      </c>
      <c r="U2501" s="18"/>
      <c r="V2501" s="18"/>
      <c r="W2501" s="18"/>
      <c r="X2501" s="18">
        <f t="shared" si="5449"/>
        <v>22</v>
      </c>
      <c r="Y2501" s="18">
        <f t="shared" si="5450"/>
        <v>22</v>
      </c>
      <c r="Z2501" s="18">
        <f t="shared" si="5451"/>
        <v>22</v>
      </c>
      <c r="AA2501" s="18"/>
      <c r="AB2501" s="18"/>
      <c r="AC2501" s="18"/>
      <c r="AD2501" s="18">
        <f t="shared" si="5452"/>
        <v>22</v>
      </c>
      <c r="AE2501" s="18">
        <f t="shared" si="5453"/>
        <v>22</v>
      </c>
      <c r="AF2501" s="18">
        <f t="shared" si="5454"/>
        <v>22</v>
      </c>
      <c r="AG2501" s="18"/>
      <c r="AH2501" s="18">
        <f t="shared" ref="AH2501:AH2564" si="5590">AD2501+AG2501</f>
        <v>22</v>
      </c>
      <c r="AI2501" s="18">
        <f t="shared" ref="AI2501:AI2564" si="5591">AE2501</f>
        <v>22</v>
      </c>
      <c r="AJ2501" s="18">
        <f t="shared" ref="AJ2501:AJ2564" si="5592">AF2501</f>
        <v>22</v>
      </c>
      <c r="AK2501" s="18"/>
      <c r="AL2501" s="18"/>
      <c r="AM2501" s="18"/>
      <c r="AN2501" s="18">
        <f t="shared" si="5464"/>
        <v>22</v>
      </c>
      <c r="AO2501" s="18">
        <f t="shared" si="5465"/>
        <v>22</v>
      </c>
      <c r="AP2501" s="18">
        <f t="shared" si="5466"/>
        <v>22</v>
      </c>
      <c r="AQ2501" s="18"/>
      <c r="AR2501" s="18">
        <f t="shared" si="5467"/>
        <v>22</v>
      </c>
      <c r="AS2501" s="18"/>
      <c r="AT2501" s="18"/>
      <c r="AU2501" s="18"/>
      <c r="AV2501" s="18">
        <f t="shared" si="5555"/>
        <v>22</v>
      </c>
      <c r="AW2501" s="18">
        <f t="shared" si="5556"/>
        <v>22</v>
      </c>
      <c r="AX2501" s="18">
        <f t="shared" si="5557"/>
        <v>22</v>
      </c>
      <c r="AY2501" s="18"/>
      <c r="AZ2501" s="18"/>
      <c r="BA2501" s="18">
        <f t="shared" si="5553"/>
        <v>22</v>
      </c>
      <c r="BB2501" s="18">
        <f t="shared" si="5554"/>
        <v>22</v>
      </c>
      <c r="BC2501" s="18"/>
      <c r="BD2501" s="18"/>
      <c r="BE2501" s="18"/>
      <c r="BF2501" s="18">
        <f t="shared" si="5481"/>
        <v>22</v>
      </c>
      <c r="BG2501" s="18">
        <f t="shared" si="5482"/>
        <v>22</v>
      </c>
      <c r="BH2501" s="18">
        <f t="shared" si="5483"/>
        <v>22</v>
      </c>
      <c r="BI2501" s="18"/>
      <c r="BJ2501" s="25"/>
      <c r="BK2501" s="36"/>
    </row>
    <row r="2502" spans="1:92" s="11" customFormat="1" ht="62.4" x14ac:dyDescent="0.3">
      <c r="A2502" s="10" t="s">
        <v>346</v>
      </c>
      <c r="B2502" s="16"/>
      <c r="C2502" s="10"/>
      <c r="D2502" s="10"/>
      <c r="E2502" s="15" t="s">
        <v>487</v>
      </c>
      <c r="F2502" s="17">
        <f t="shared" ref="F2502" si="5593">F2503+F2513+F2520</f>
        <v>209315.30000000002</v>
      </c>
      <c r="G2502" s="17">
        <f t="shared" ref="G2502:BI2502" si="5594">G2503+G2513+G2520</f>
        <v>193043.89999999997</v>
      </c>
      <c r="H2502" s="17">
        <f t="shared" si="5594"/>
        <v>188032.1</v>
      </c>
      <c r="I2502" s="17">
        <f t="shared" ref="I2502:K2502" si="5595">I2503+I2513+I2520</f>
        <v>0</v>
      </c>
      <c r="J2502" s="17">
        <f t="shared" si="5595"/>
        <v>0</v>
      </c>
      <c r="K2502" s="17">
        <f t="shared" si="5595"/>
        <v>0</v>
      </c>
      <c r="L2502" s="17">
        <f t="shared" si="5442"/>
        <v>209315.30000000002</v>
      </c>
      <c r="M2502" s="17">
        <f t="shared" si="5443"/>
        <v>193043.89999999997</v>
      </c>
      <c r="N2502" s="17">
        <f t="shared" si="5444"/>
        <v>188032.1</v>
      </c>
      <c r="O2502" s="17">
        <f t="shared" ref="O2502:Q2502" si="5596">O2503+O2513+O2520</f>
        <v>5492.8189999999995</v>
      </c>
      <c r="P2502" s="17">
        <f t="shared" si="5596"/>
        <v>0</v>
      </c>
      <c r="Q2502" s="17">
        <f t="shared" si="5596"/>
        <v>0</v>
      </c>
      <c r="R2502" s="17">
        <f t="shared" si="5446"/>
        <v>214808.11900000001</v>
      </c>
      <c r="S2502" s="17">
        <f t="shared" si="5447"/>
        <v>193043.89999999997</v>
      </c>
      <c r="T2502" s="17">
        <f t="shared" si="5448"/>
        <v>188032.1</v>
      </c>
      <c r="U2502" s="17">
        <f t="shared" ref="U2502:W2502" si="5597">U2503+U2513+U2520</f>
        <v>0</v>
      </c>
      <c r="V2502" s="17">
        <f t="shared" si="5597"/>
        <v>0</v>
      </c>
      <c r="W2502" s="17">
        <f t="shared" si="5597"/>
        <v>0</v>
      </c>
      <c r="X2502" s="17">
        <f t="shared" si="5449"/>
        <v>214808.11900000001</v>
      </c>
      <c r="Y2502" s="17">
        <f t="shared" si="5450"/>
        <v>193043.89999999997</v>
      </c>
      <c r="Z2502" s="17">
        <f t="shared" si="5451"/>
        <v>188032.1</v>
      </c>
      <c r="AA2502" s="17">
        <f t="shared" ref="AA2502:AB2502" si="5598">AA2503+AA2513+AA2520</f>
        <v>0</v>
      </c>
      <c r="AB2502" s="17">
        <f t="shared" si="5598"/>
        <v>0</v>
      </c>
      <c r="AC2502" s="17">
        <f t="shared" ref="AC2502" si="5599">AC2503+AC2513+AC2520</f>
        <v>0</v>
      </c>
      <c r="AD2502" s="18">
        <f t="shared" si="5452"/>
        <v>214808.11900000001</v>
      </c>
      <c r="AE2502" s="18">
        <f t="shared" si="5453"/>
        <v>193043.89999999997</v>
      </c>
      <c r="AF2502" s="18">
        <f t="shared" si="5454"/>
        <v>188032.1</v>
      </c>
      <c r="AG2502" s="17">
        <f t="shared" ref="AG2502" si="5600">AG2503+AG2513+AG2520</f>
        <v>0</v>
      </c>
      <c r="AH2502" s="17">
        <f t="shared" si="5590"/>
        <v>214808.11900000001</v>
      </c>
      <c r="AI2502" s="17">
        <f t="shared" si="5591"/>
        <v>193043.89999999997</v>
      </c>
      <c r="AJ2502" s="17">
        <f t="shared" si="5592"/>
        <v>188032.1</v>
      </c>
      <c r="AK2502" s="17">
        <f t="shared" ref="AK2502:AM2502" si="5601">AK2503+AK2513+AK2520</f>
        <v>-85.454999999999998</v>
      </c>
      <c r="AL2502" s="17">
        <f t="shared" si="5601"/>
        <v>0</v>
      </c>
      <c r="AM2502" s="17">
        <f t="shared" si="5601"/>
        <v>0</v>
      </c>
      <c r="AN2502" s="17">
        <f t="shared" si="5464"/>
        <v>214722.66400000002</v>
      </c>
      <c r="AO2502" s="17">
        <f t="shared" si="5465"/>
        <v>193043.89999999997</v>
      </c>
      <c r="AP2502" s="17">
        <f t="shared" si="5466"/>
        <v>188032.1</v>
      </c>
      <c r="AQ2502" s="17">
        <f t="shared" ref="AQ2502" si="5602">AQ2503+AQ2513+AQ2520</f>
        <v>0</v>
      </c>
      <c r="AR2502" s="17">
        <f t="shared" si="5467"/>
        <v>214722.66400000002</v>
      </c>
      <c r="AS2502" s="17">
        <f t="shared" ref="AS2502:AU2502" si="5603">AS2503+AS2513+AS2520</f>
        <v>0</v>
      </c>
      <c r="AT2502" s="17">
        <f t="shared" si="5603"/>
        <v>0</v>
      </c>
      <c r="AU2502" s="17">
        <f t="shared" si="5603"/>
        <v>0</v>
      </c>
      <c r="AV2502" s="17">
        <f t="shared" si="5555"/>
        <v>214722.66400000002</v>
      </c>
      <c r="AW2502" s="17">
        <f t="shared" si="5556"/>
        <v>193043.89999999997</v>
      </c>
      <c r="AX2502" s="17">
        <f t="shared" si="5557"/>
        <v>188032.1</v>
      </c>
      <c r="AY2502" s="17">
        <f t="shared" ref="AY2502:AZ2502" si="5604">AY2503+AY2513+AY2520</f>
        <v>0</v>
      </c>
      <c r="AZ2502" s="17">
        <f t="shared" si="5604"/>
        <v>0</v>
      </c>
      <c r="BA2502" s="18">
        <f t="shared" si="5553"/>
        <v>214722.66400000002</v>
      </c>
      <c r="BB2502" s="18">
        <f t="shared" si="5554"/>
        <v>193043.89999999997</v>
      </c>
      <c r="BC2502" s="17">
        <f t="shared" ref="BC2502:BE2502" si="5605">BC2503+BC2513+BC2520</f>
        <v>4010.8150000000001</v>
      </c>
      <c r="BD2502" s="17">
        <f t="shared" si="5605"/>
        <v>0</v>
      </c>
      <c r="BE2502" s="17">
        <f t="shared" si="5605"/>
        <v>0</v>
      </c>
      <c r="BF2502" s="17">
        <f t="shared" si="5481"/>
        <v>218733.47900000002</v>
      </c>
      <c r="BG2502" s="17">
        <f t="shared" si="5482"/>
        <v>193043.89999999997</v>
      </c>
      <c r="BH2502" s="17">
        <f t="shared" si="5483"/>
        <v>188032.1</v>
      </c>
      <c r="BI2502" s="17">
        <f t="shared" si="5594"/>
        <v>0</v>
      </c>
      <c r="BJ2502" s="25"/>
      <c r="BK2502" s="35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  <c r="CC2502" s="31"/>
      <c r="CD2502" s="31"/>
      <c r="CE2502" s="31"/>
      <c r="CF2502" s="31"/>
      <c r="CG2502" s="31"/>
      <c r="CH2502" s="31"/>
      <c r="CI2502" s="31"/>
      <c r="CJ2502" s="31"/>
      <c r="CK2502" s="31"/>
      <c r="CL2502" s="31"/>
      <c r="CM2502" s="31"/>
      <c r="CN2502" s="31"/>
    </row>
    <row r="2503" spans="1:92" ht="46.8" x14ac:dyDescent="0.3">
      <c r="A2503" s="51" t="s">
        <v>343</v>
      </c>
      <c r="B2503" s="50"/>
      <c r="C2503" s="51"/>
      <c r="D2503" s="51"/>
      <c r="E2503" s="14" t="s">
        <v>501</v>
      </c>
      <c r="F2503" s="18">
        <f t="shared" ref="F2503" si="5606">F2504+F2507+F2510</f>
        <v>68848</v>
      </c>
      <c r="G2503" s="18">
        <f t="shared" ref="G2503:BI2503" si="5607">G2504+G2507+G2510</f>
        <v>68229.399999999994</v>
      </c>
      <c r="H2503" s="18">
        <f t="shared" si="5607"/>
        <v>68229.399999999994</v>
      </c>
      <c r="I2503" s="18">
        <f t="shared" ref="I2503:K2503" si="5608">I2504+I2507+I2510</f>
        <v>0</v>
      </c>
      <c r="J2503" s="18">
        <f t="shared" si="5608"/>
        <v>0</v>
      </c>
      <c r="K2503" s="18">
        <f t="shared" si="5608"/>
        <v>0</v>
      </c>
      <c r="L2503" s="18">
        <f t="shared" si="5442"/>
        <v>68848</v>
      </c>
      <c r="M2503" s="18">
        <f t="shared" si="5443"/>
        <v>68229.399999999994</v>
      </c>
      <c r="N2503" s="18">
        <f t="shared" si="5444"/>
        <v>68229.399999999994</v>
      </c>
      <c r="O2503" s="18">
        <f t="shared" ref="O2503:Q2503" si="5609">O2504+O2507+O2510</f>
        <v>0</v>
      </c>
      <c r="P2503" s="18">
        <f t="shared" si="5609"/>
        <v>0</v>
      </c>
      <c r="Q2503" s="18">
        <f t="shared" si="5609"/>
        <v>0</v>
      </c>
      <c r="R2503" s="18">
        <f t="shared" si="5446"/>
        <v>68848</v>
      </c>
      <c r="S2503" s="18">
        <f t="shared" si="5447"/>
        <v>68229.399999999994</v>
      </c>
      <c r="T2503" s="18">
        <f t="shared" si="5448"/>
        <v>68229.399999999994</v>
      </c>
      <c r="U2503" s="18">
        <f t="shared" ref="U2503:W2503" si="5610">U2504+U2507+U2510</f>
        <v>0</v>
      </c>
      <c r="V2503" s="18">
        <f t="shared" si="5610"/>
        <v>0</v>
      </c>
      <c r="W2503" s="18">
        <f t="shared" si="5610"/>
        <v>0</v>
      </c>
      <c r="X2503" s="18">
        <f t="shared" si="5449"/>
        <v>68848</v>
      </c>
      <c r="Y2503" s="18">
        <f t="shared" si="5450"/>
        <v>68229.399999999994</v>
      </c>
      <c r="Z2503" s="18">
        <f t="shared" si="5451"/>
        <v>68229.399999999994</v>
      </c>
      <c r="AA2503" s="18">
        <f t="shared" ref="AA2503:AB2503" si="5611">AA2504+AA2507+AA2510</f>
        <v>0</v>
      </c>
      <c r="AB2503" s="18">
        <f t="shared" si="5611"/>
        <v>0</v>
      </c>
      <c r="AC2503" s="18">
        <f t="shared" ref="AC2503" si="5612">AC2504+AC2507+AC2510</f>
        <v>0</v>
      </c>
      <c r="AD2503" s="18">
        <f t="shared" si="5452"/>
        <v>68848</v>
      </c>
      <c r="AE2503" s="18">
        <f t="shared" si="5453"/>
        <v>68229.399999999994</v>
      </c>
      <c r="AF2503" s="18">
        <f t="shared" si="5454"/>
        <v>68229.399999999994</v>
      </c>
      <c r="AG2503" s="18">
        <f t="shared" ref="AG2503" si="5613">AG2504+AG2507+AG2510</f>
        <v>0</v>
      </c>
      <c r="AH2503" s="18">
        <f t="shared" si="5590"/>
        <v>68848</v>
      </c>
      <c r="AI2503" s="18">
        <f t="shared" si="5591"/>
        <v>68229.399999999994</v>
      </c>
      <c r="AJ2503" s="18">
        <f t="shared" si="5592"/>
        <v>68229.399999999994</v>
      </c>
      <c r="AK2503" s="18">
        <f t="shared" ref="AK2503:AM2503" si="5614">AK2504+AK2507+AK2510</f>
        <v>0</v>
      </c>
      <c r="AL2503" s="18">
        <f t="shared" si="5614"/>
        <v>0</v>
      </c>
      <c r="AM2503" s="18">
        <f t="shared" si="5614"/>
        <v>0</v>
      </c>
      <c r="AN2503" s="18">
        <f t="shared" si="5464"/>
        <v>68848</v>
      </c>
      <c r="AO2503" s="18">
        <f t="shared" si="5465"/>
        <v>68229.399999999994</v>
      </c>
      <c r="AP2503" s="18">
        <f t="shared" si="5466"/>
        <v>68229.399999999994</v>
      </c>
      <c r="AQ2503" s="18">
        <f t="shared" ref="AQ2503" si="5615">AQ2504+AQ2507+AQ2510</f>
        <v>0</v>
      </c>
      <c r="AR2503" s="18">
        <f t="shared" si="5467"/>
        <v>68848</v>
      </c>
      <c r="AS2503" s="18">
        <f t="shared" ref="AS2503:AU2503" si="5616">AS2504+AS2507+AS2510</f>
        <v>0</v>
      </c>
      <c r="AT2503" s="18">
        <f t="shared" si="5616"/>
        <v>0</v>
      </c>
      <c r="AU2503" s="18">
        <f t="shared" si="5616"/>
        <v>0</v>
      </c>
      <c r="AV2503" s="18">
        <f t="shared" si="5555"/>
        <v>68848</v>
      </c>
      <c r="AW2503" s="18">
        <f t="shared" si="5556"/>
        <v>68229.399999999994</v>
      </c>
      <c r="AX2503" s="18">
        <f t="shared" si="5557"/>
        <v>68229.399999999994</v>
      </c>
      <c r="AY2503" s="18">
        <f t="shared" ref="AY2503:AZ2503" si="5617">AY2504+AY2507+AY2510</f>
        <v>0</v>
      </c>
      <c r="AZ2503" s="18">
        <f t="shared" si="5617"/>
        <v>0</v>
      </c>
      <c r="BA2503" s="18">
        <f t="shared" si="5553"/>
        <v>68848</v>
      </c>
      <c r="BB2503" s="18">
        <f t="shared" si="5554"/>
        <v>68229.399999999994</v>
      </c>
      <c r="BC2503" s="18">
        <f t="shared" ref="BC2503:BE2503" si="5618">BC2504+BC2507+BC2510</f>
        <v>2474.5</v>
      </c>
      <c r="BD2503" s="18">
        <f t="shared" si="5618"/>
        <v>0</v>
      </c>
      <c r="BE2503" s="18">
        <f t="shared" si="5618"/>
        <v>0</v>
      </c>
      <c r="BF2503" s="18">
        <f t="shared" si="5481"/>
        <v>71322.5</v>
      </c>
      <c r="BG2503" s="18">
        <f t="shared" si="5482"/>
        <v>68229.399999999994</v>
      </c>
      <c r="BH2503" s="18">
        <f t="shared" si="5483"/>
        <v>68229.399999999994</v>
      </c>
      <c r="BI2503" s="18">
        <f t="shared" si="5607"/>
        <v>0</v>
      </c>
      <c r="BJ2503" s="25"/>
      <c r="BK2503" s="36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</row>
    <row r="2504" spans="1:92" ht="93.6" x14ac:dyDescent="0.3">
      <c r="A2504" s="51" t="s">
        <v>343</v>
      </c>
      <c r="B2504" s="50">
        <v>100</v>
      </c>
      <c r="C2504" s="51"/>
      <c r="D2504" s="51"/>
      <c r="E2504" s="14" t="s">
        <v>454</v>
      </c>
      <c r="F2504" s="18">
        <f t="shared" ref="F2504:BI2505" si="5619">F2505</f>
        <v>62524.399999999994</v>
      </c>
      <c r="G2504" s="18">
        <f t="shared" si="5619"/>
        <v>61905.299999999996</v>
      </c>
      <c r="H2504" s="18">
        <f t="shared" si="5619"/>
        <v>61905.299999999996</v>
      </c>
      <c r="I2504" s="18">
        <f t="shared" si="5619"/>
        <v>0</v>
      </c>
      <c r="J2504" s="18">
        <f t="shared" si="5619"/>
        <v>0</v>
      </c>
      <c r="K2504" s="18">
        <f t="shared" si="5619"/>
        <v>0</v>
      </c>
      <c r="L2504" s="18">
        <f t="shared" si="5442"/>
        <v>62524.399999999994</v>
      </c>
      <c r="M2504" s="18">
        <f t="shared" si="5443"/>
        <v>61905.299999999996</v>
      </c>
      <c r="N2504" s="18">
        <f t="shared" si="5444"/>
        <v>61905.299999999996</v>
      </c>
      <c r="O2504" s="18">
        <f t="shared" si="5619"/>
        <v>0</v>
      </c>
      <c r="P2504" s="18">
        <f t="shared" si="5619"/>
        <v>0</v>
      </c>
      <c r="Q2504" s="18">
        <f t="shared" si="5619"/>
        <v>0</v>
      </c>
      <c r="R2504" s="18">
        <f t="shared" si="5446"/>
        <v>62524.399999999994</v>
      </c>
      <c r="S2504" s="18">
        <f t="shared" si="5447"/>
        <v>61905.299999999996</v>
      </c>
      <c r="T2504" s="18">
        <f t="shared" si="5448"/>
        <v>61905.299999999996</v>
      </c>
      <c r="U2504" s="18">
        <f t="shared" si="5619"/>
        <v>0</v>
      </c>
      <c r="V2504" s="18">
        <f t="shared" si="5619"/>
        <v>0</v>
      </c>
      <c r="W2504" s="18">
        <f t="shared" si="5619"/>
        <v>0</v>
      </c>
      <c r="X2504" s="18">
        <f t="shared" si="5449"/>
        <v>62524.399999999994</v>
      </c>
      <c r="Y2504" s="18">
        <f t="shared" si="5450"/>
        <v>61905.299999999996</v>
      </c>
      <c r="Z2504" s="18">
        <f t="shared" si="5451"/>
        <v>61905.299999999996</v>
      </c>
      <c r="AA2504" s="18">
        <f t="shared" si="5619"/>
        <v>0</v>
      </c>
      <c r="AB2504" s="18">
        <f t="shared" si="5619"/>
        <v>0</v>
      </c>
      <c r="AC2504" s="18">
        <f t="shared" si="5619"/>
        <v>0</v>
      </c>
      <c r="AD2504" s="18">
        <f t="shared" si="5452"/>
        <v>62524.399999999994</v>
      </c>
      <c r="AE2504" s="18">
        <f t="shared" si="5453"/>
        <v>61905.299999999996</v>
      </c>
      <c r="AF2504" s="18">
        <f t="shared" si="5454"/>
        <v>61905.299999999996</v>
      </c>
      <c r="AG2504" s="18">
        <f t="shared" si="5619"/>
        <v>0</v>
      </c>
      <c r="AH2504" s="18">
        <f t="shared" si="5590"/>
        <v>62524.399999999994</v>
      </c>
      <c r="AI2504" s="18">
        <f t="shared" si="5591"/>
        <v>61905.299999999996</v>
      </c>
      <c r="AJ2504" s="18">
        <f t="shared" si="5592"/>
        <v>61905.299999999996</v>
      </c>
      <c r="AK2504" s="18">
        <f t="shared" si="5619"/>
        <v>0</v>
      </c>
      <c r="AL2504" s="18">
        <f t="shared" si="5619"/>
        <v>0</v>
      </c>
      <c r="AM2504" s="18">
        <f t="shared" si="5619"/>
        <v>0</v>
      </c>
      <c r="AN2504" s="18">
        <f t="shared" si="5464"/>
        <v>62524.399999999994</v>
      </c>
      <c r="AO2504" s="18">
        <f t="shared" si="5465"/>
        <v>61905.299999999996</v>
      </c>
      <c r="AP2504" s="18">
        <f t="shared" si="5466"/>
        <v>61905.299999999996</v>
      </c>
      <c r="AQ2504" s="18">
        <f t="shared" si="5619"/>
        <v>0</v>
      </c>
      <c r="AR2504" s="18">
        <f t="shared" si="5467"/>
        <v>62524.399999999994</v>
      </c>
      <c r="AS2504" s="18">
        <f t="shared" si="5619"/>
        <v>0</v>
      </c>
      <c r="AT2504" s="18">
        <f t="shared" si="5619"/>
        <v>0</v>
      </c>
      <c r="AU2504" s="18">
        <f t="shared" si="5619"/>
        <v>0</v>
      </c>
      <c r="AV2504" s="18">
        <f t="shared" si="5555"/>
        <v>62524.399999999994</v>
      </c>
      <c r="AW2504" s="18">
        <f t="shared" si="5556"/>
        <v>61905.299999999996</v>
      </c>
      <c r="AX2504" s="18">
        <f t="shared" si="5557"/>
        <v>61905.299999999996</v>
      </c>
      <c r="AY2504" s="18">
        <f t="shared" si="5619"/>
        <v>0</v>
      </c>
      <c r="AZ2504" s="18">
        <f t="shared" si="5619"/>
        <v>0</v>
      </c>
      <c r="BA2504" s="18">
        <f t="shared" si="5553"/>
        <v>62524.399999999994</v>
      </c>
      <c r="BB2504" s="18">
        <f t="shared" si="5554"/>
        <v>61905.299999999996</v>
      </c>
      <c r="BC2504" s="18">
        <f t="shared" si="5619"/>
        <v>2474.5</v>
      </c>
      <c r="BD2504" s="18">
        <f t="shared" si="5619"/>
        <v>0</v>
      </c>
      <c r="BE2504" s="18">
        <f t="shared" si="5619"/>
        <v>0</v>
      </c>
      <c r="BF2504" s="18">
        <f t="shared" si="5481"/>
        <v>64998.899999999994</v>
      </c>
      <c r="BG2504" s="18">
        <f t="shared" si="5482"/>
        <v>61905.299999999996</v>
      </c>
      <c r="BH2504" s="18">
        <f t="shared" si="5483"/>
        <v>61905.299999999996</v>
      </c>
      <c r="BI2504" s="18">
        <f t="shared" si="5619"/>
        <v>0</v>
      </c>
      <c r="BJ2504" s="25"/>
      <c r="BK2504" s="36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</row>
    <row r="2505" spans="1:92" ht="31.2" x14ac:dyDescent="0.3">
      <c r="A2505" s="51" t="s">
        <v>343</v>
      </c>
      <c r="B2505" s="50">
        <v>110</v>
      </c>
      <c r="C2505" s="51"/>
      <c r="D2505" s="51"/>
      <c r="E2505" s="14" t="s">
        <v>461</v>
      </c>
      <c r="F2505" s="18">
        <f t="shared" si="5619"/>
        <v>62524.399999999994</v>
      </c>
      <c r="G2505" s="18">
        <f t="shared" si="5619"/>
        <v>61905.299999999996</v>
      </c>
      <c r="H2505" s="18">
        <f t="shared" si="5619"/>
        <v>61905.299999999996</v>
      </c>
      <c r="I2505" s="18">
        <f t="shared" si="5619"/>
        <v>0</v>
      </c>
      <c r="J2505" s="18">
        <f t="shared" si="5619"/>
        <v>0</v>
      </c>
      <c r="K2505" s="18">
        <f t="shared" si="5619"/>
        <v>0</v>
      </c>
      <c r="L2505" s="18">
        <f t="shared" si="5442"/>
        <v>62524.399999999994</v>
      </c>
      <c r="M2505" s="18">
        <f t="shared" si="5443"/>
        <v>61905.299999999996</v>
      </c>
      <c r="N2505" s="18">
        <f t="shared" si="5444"/>
        <v>61905.299999999996</v>
      </c>
      <c r="O2505" s="18">
        <f t="shared" si="5619"/>
        <v>0</v>
      </c>
      <c r="P2505" s="18">
        <f t="shared" si="5619"/>
        <v>0</v>
      </c>
      <c r="Q2505" s="18">
        <f t="shared" si="5619"/>
        <v>0</v>
      </c>
      <c r="R2505" s="18">
        <f t="shared" si="5446"/>
        <v>62524.399999999994</v>
      </c>
      <c r="S2505" s="18">
        <f t="shared" si="5447"/>
        <v>61905.299999999996</v>
      </c>
      <c r="T2505" s="18">
        <f t="shared" si="5448"/>
        <v>61905.299999999996</v>
      </c>
      <c r="U2505" s="18">
        <f t="shared" si="5619"/>
        <v>0</v>
      </c>
      <c r="V2505" s="18">
        <f t="shared" si="5619"/>
        <v>0</v>
      </c>
      <c r="W2505" s="18">
        <f t="shared" si="5619"/>
        <v>0</v>
      </c>
      <c r="X2505" s="18">
        <f t="shared" si="5449"/>
        <v>62524.399999999994</v>
      </c>
      <c r="Y2505" s="18">
        <f t="shared" si="5450"/>
        <v>61905.299999999996</v>
      </c>
      <c r="Z2505" s="18">
        <f t="shared" si="5451"/>
        <v>61905.299999999996</v>
      </c>
      <c r="AA2505" s="18">
        <f t="shared" si="5619"/>
        <v>0</v>
      </c>
      <c r="AB2505" s="18">
        <f t="shared" si="5619"/>
        <v>0</v>
      </c>
      <c r="AC2505" s="18">
        <f t="shared" si="5619"/>
        <v>0</v>
      </c>
      <c r="AD2505" s="18">
        <f t="shared" si="5452"/>
        <v>62524.399999999994</v>
      </c>
      <c r="AE2505" s="18">
        <f t="shared" si="5453"/>
        <v>61905.299999999996</v>
      </c>
      <c r="AF2505" s="18">
        <f t="shared" si="5454"/>
        <v>61905.299999999996</v>
      </c>
      <c r="AG2505" s="18">
        <f t="shared" si="5619"/>
        <v>0</v>
      </c>
      <c r="AH2505" s="18">
        <f t="shared" si="5590"/>
        <v>62524.399999999994</v>
      </c>
      <c r="AI2505" s="18">
        <f t="shared" si="5591"/>
        <v>61905.299999999996</v>
      </c>
      <c r="AJ2505" s="18">
        <f t="shared" si="5592"/>
        <v>61905.299999999996</v>
      </c>
      <c r="AK2505" s="18">
        <f t="shared" si="5619"/>
        <v>0</v>
      </c>
      <c r="AL2505" s="18">
        <f t="shared" si="5619"/>
        <v>0</v>
      </c>
      <c r="AM2505" s="18">
        <f t="shared" si="5619"/>
        <v>0</v>
      </c>
      <c r="AN2505" s="18">
        <f t="shared" si="5464"/>
        <v>62524.399999999994</v>
      </c>
      <c r="AO2505" s="18">
        <f t="shared" si="5465"/>
        <v>61905.299999999996</v>
      </c>
      <c r="AP2505" s="18">
        <f t="shared" si="5466"/>
        <v>61905.299999999996</v>
      </c>
      <c r="AQ2505" s="18">
        <f t="shared" si="5619"/>
        <v>0</v>
      </c>
      <c r="AR2505" s="18">
        <f t="shared" si="5467"/>
        <v>62524.399999999994</v>
      </c>
      <c r="AS2505" s="18">
        <f t="shared" si="5619"/>
        <v>0</v>
      </c>
      <c r="AT2505" s="18">
        <f t="shared" si="5619"/>
        <v>0</v>
      </c>
      <c r="AU2505" s="18">
        <f t="shared" si="5619"/>
        <v>0</v>
      </c>
      <c r="AV2505" s="18">
        <f t="shared" si="5555"/>
        <v>62524.399999999994</v>
      </c>
      <c r="AW2505" s="18">
        <f t="shared" si="5556"/>
        <v>61905.299999999996</v>
      </c>
      <c r="AX2505" s="18">
        <f t="shared" si="5557"/>
        <v>61905.299999999996</v>
      </c>
      <c r="AY2505" s="18">
        <f t="shared" si="5619"/>
        <v>0</v>
      </c>
      <c r="AZ2505" s="18">
        <f t="shared" si="5619"/>
        <v>0</v>
      </c>
      <c r="BA2505" s="18">
        <f t="shared" si="5553"/>
        <v>62524.399999999994</v>
      </c>
      <c r="BB2505" s="18">
        <f t="shared" si="5554"/>
        <v>61905.299999999996</v>
      </c>
      <c r="BC2505" s="18">
        <f t="shared" si="5619"/>
        <v>2474.5</v>
      </c>
      <c r="BD2505" s="18">
        <f t="shared" si="5619"/>
        <v>0</v>
      </c>
      <c r="BE2505" s="18">
        <f t="shared" si="5619"/>
        <v>0</v>
      </c>
      <c r="BF2505" s="18">
        <f t="shared" si="5481"/>
        <v>64998.899999999994</v>
      </c>
      <c r="BG2505" s="18">
        <f t="shared" si="5482"/>
        <v>61905.299999999996</v>
      </c>
      <c r="BH2505" s="18">
        <f t="shared" si="5483"/>
        <v>61905.299999999996</v>
      </c>
      <c r="BI2505" s="18">
        <f t="shared" si="5619"/>
        <v>0</v>
      </c>
      <c r="BJ2505" s="25"/>
      <c r="BK2505" s="36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</row>
    <row r="2506" spans="1:92" x14ac:dyDescent="0.3">
      <c r="A2506" s="51" t="s">
        <v>343</v>
      </c>
      <c r="B2506" s="50">
        <v>110</v>
      </c>
      <c r="C2506" s="51" t="s">
        <v>5</v>
      </c>
      <c r="D2506" s="51" t="s">
        <v>6</v>
      </c>
      <c r="E2506" s="14" t="s">
        <v>424</v>
      </c>
      <c r="F2506" s="18">
        <v>62524.399999999994</v>
      </c>
      <c r="G2506" s="18">
        <v>61905.299999999996</v>
      </c>
      <c r="H2506" s="18">
        <v>61905.299999999996</v>
      </c>
      <c r="I2506" s="18"/>
      <c r="J2506" s="18"/>
      <c r="K2506" s="18"/>
      <c r="L2506" s="18">
        <f t="shared" si="5442"/>
        <v>62524.399999999994</v>
      </c>
      <c r="M2506" s="18">
        <f t="shared" si="5443"/>
        <v>61905.299999999996</v>
      </c>
      <c r="N2506" s="18">
        <f t="shared" si="5444"/>
        <v>61905.299999999996</v>
      </c>
      <c r="O2506" s="18"/>
      <c r="P2506" s="18"/>
      <c r="Q2506" s="18"/>
      <c r="R2506" s="18">
        <f t="shared" si="5446"/>
        <v>62524.399999999994</v>
      </c>
      <c r="S2506" s="18">
        <f t="shared" si="5447"/>
        <v>61905.299999999996</v>
      </c>
      <c r="T2506" s="18">
        <f t="shared" si="5448"/>
        <v>61905.299999999996</v>
      </c>
      <c r="U2506" s="18"/>
      <c r="V2506" s="18"/>
      <c r="W2506" s="18"/>
      <c r="X2506" s="18">
        <f t="shared" si="5449"/>
        <v>62524.399999999994</v>
      </c>
      <c r="Y2506" s="18">
        <f t="shared" si="5450"/>
        <v>61905.299999999996</v>
      </c>
      <c r="Z2506" s="18">
        <f t="shared" si="5451"/>
        <v>61905.299999999996</v>
      </c>
      <c r="AA2506" s="18"/>
      <c r="AB2506" s="18"/>
      <c r="AC2506" s="18"/>
      <c r="AD2506" s="18">
        <f t="shared" si="5452"/>
        <v>62524.399999999994</v>
      </c>
      <c r="AE2506" s="18">
        <f t="shared" si="5453"/>
        <v>61905.299999999996</v>
      </c>
      <c r="AF2506" s="18">
        <f t="shared" si="5454"/>
        <v>61905.299999999996</v>
      </c>
      <c r="AG2506" s="18"/>
      <c r="AH2506" s="18">
        <f t="shared" si="5590"/>
        <v>62524.399999999994</v>
      </c>
      <c r="AI2506" s="18">
        <f t="shared" si="5591"/>
        <v>61905.299999999996</v>
      </c>
      <c r="AJ2506" s="18">
        <f t="shared" si="5592"/>
        <v>61905.299999999996</v>
      </c>
      <c r="AK2506" s="18"/>
      <c r="AL2506" s="18"/>
      <c r="AM2506" s="18"/>
      <c r="AN2506" s="18">
        <f t="shared" si="5464"/>
        <v>62524.399999999994</v>
      </c>
      <c r="AO2506" s="18">
        <f t="shared" si="5465"/>
        <v>61905.299999999996</v>
      </c>
      <c r="AP2506" s="18">
        <f t="shared" si="5466"/>
        <v>61905.299999999996</v>
      </c>
      <c r="AQ2506" s="18"/>
      <c r="AR2506" s="18">
        <f t="shared" si="5467"/>
        <v>62524.399999999994</v>
      </c>
      <c r="AS2506" s="18"/>
      <c r="AT2506" s="18"/>
      <c r="AU2506" s="18"/>
      <c r="AV2506" s="18">
        <f t="shared" si="5555"/>
        <v>62524.399999999994</v>
      </c>
      <c r="AW2506" s="18">
        <f t="shared" si="5556"/>
        <v>61905.299999999996</v>
      </c>
      <c r="AX2506" s="18">
        <f t="shared" si="5557"/>
        <v>61905.299999999996</v>
      </c>
      <c r="AY2506" s="18"/>
      <c r="AZ2506" s="18"/>
      <c r="BA2506" s="18">
        <f t="shared" si="5553"/>
        <v>62524.399999999994</v>
      </c>
      <c r="BB2506" s="18">
        <f t="shared" si="5554"/>
        <v>61905.299999999996</v>
      </c>
      <c r="BC2506" s="18">
        <v>2474.5</v>
      </c>
      <c r="BD2506" s="18"/>
      <c r="BE2506" s="18"/>
      <c r="BF2506" s="18">
        <f t="shared" si="5481"/>
        <v>64998.899999999994</v>
      </c>
      <c r="BG2506" s="18">
        <f t="shared" si="5482"/>
        <v>61905.299999999996</v>
      </c>
      <c r="BH2506" s="18">
        <f t="shared" si="5483"/>
        <v>61905.299999999996</v>
      </c>
      <c r="BI2506" s="18"/>
      <c r="BJ2506" s="25"/>
      <c r="BK2506" s="36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</row>
    <row r="2507" spans="1:92" ht="31.2" x14ac:dyDescent="0.3">
      <c r="A2507" s="51" t="s">
        <v>343</v>
      </c>
      <c r="B2507" s="50">
        <v>200</v>
      </c>
      <c r="C2507" s="51"/>
      <c r="D2507" s="51"/>
      <c r="E2507" s="14" t="s">
        <v>455</v>
      </c>
      <c r="F2507" s="18">
        <f t="shared" ref="F2507:BI2508" si="5620">F2508</f>
        <v>6212.6</v>
      </c>
      <c r="G2507" s="18">
        <f t="shared" si="5620"/>
        <v>6213.1</v>
      </c>
      <c r="H2507" s="18">
        <f t="shared" si="5620"/>
        <v>6213.1</v>
      </c>
      <c r="I2507" s="18">
        <f t="shared" si="5620"/>
        <v>0</v>
      </c>
      <c r="J2507" s="18">
        <f t="shared" si="5620"/>
        <v>0</v>
      </c>
      <c r="K2507" s="18">
        <f t="shared" si="5620"/>
        <v>0</v>
      </c>
      <c r="L2507" s="18">
        <f t="shared" si="5442"/>
        <v>6212.6</v>
      </c>
      <c r="M2507" s="18">
        <f t="shared" si="5443"/>
        <v>6213.1</v>
      </c>
      <c r="N2507" s="18">
        <f t="shared" si="5444"/>
        <v>6213.1</v>
      </c>
      <c r="O2507" s="18">
        <f t="shared" si="5620"/>
        <v>0</v>
      </c>
      <c r="P2507" s="18">
        <f t="shared" si="5620"/>
        <v>0</v>
      </c>
      <c r="Q2507" s="18">
        <f t="shared" si="5620"/>
        <v>0</v>
      </c>
      <c r="R2507" s="18">
        <f t="shared" si="5446"/>
        <v>6212.6</v>
      </c>
      <c r="S2507" s="18">
        <f t="shared" si="5447"/>
        <v>6213.1</v>
      </c>
      <c r="T2507" s="18">
        <f t="shared" si="5448"/>
        <v>6213.1</v>
      </c>
      <c r="U2507" s="18">
        <f t="shared" si="5620"/>
        <v>0</v>
      </c>
      <c r="V2507" s="18">
        <f t="shared" si="5620"/>
        <v>0</v>
      </c>
      <c r="W2507" s="18">
        <f t="shared" si="5620"/>
        <v>0</v>
      </c>
      <c r="X2507" s="18">
        <f t="shared" si="5449"/>
        <v>6212.6</v>
      </c>
      <c r="Y2507" s="18">
        <f t="shared" si="5450"/>
        <v>6213.1</v>
      </c>
      <c r="Z2507" s="18">
        <f t="shared" si="5451"/>
        <v>6213.1</v>
      </c>
      <c r="AA2507" s="18">
        <f t="shared" si="5620"/>
        <v>0</v>
      </c>
      <c r="AB2507" s="18">
        <f t="shared" si="5620"/>
        <v>0</v>
      </c>
      <c r="AC2507" s="18">
        <f t="shared" si="5620"/>
        <v>0</v>
      </c>
      <c r="AD2507" s="18">
        <f t="shared" si="5452"/>
        <v>6212.6</v>
      </c>
      <c r="AE2507" s="18">
        <f t="shared" si="5453"/>
        <v>6213.1</v>
      </c>
      <c r="AF2507" s="18">
        <f t="shared" si="5454"/>
        <v>6213.1</v>
      </c>
      <c r="AG2507" s="18">
        <f t="shared" si="5620"/>
        <v>0</v>
      </c>
      <c r="AH2507" s="18">
        <f t="shared" si="5590"/>
        <v>6212.6</v>
      </c>
      <c r="AI2507" s="18">
        <f t="shared" si="5591"/>
        <v>6213.1</v>
      </c>
      <c r="AJ2507" s="18">
        <f t="shared" si="5592"/>
        <v>6213.1</v>
      </c>
      <c r="AK2507" s="18">
        <f t="shared" si="5620"/>
        <v>0</v>
      </c>
      <c r="AL2507" s="18">
        <f t="shared" si="5620"/>
        <v>0</v>
      </c>
      <c r="AM2507" s="18">
        <f t="shared" si="5620"/>
        <v>0</v>
      </c>
      <c r="AN2507" s="18">
        <f t="shared" si="5464"/>
        <v>6212.6</v>
      </c>
      <c r="AO2507" s="18">
        <f t="shared" si="5465"/>
        <v>6213.1</v>
      </c>
      <c r="AP2507" s="18">
        <f t="shared" si="5466"/>
        <v>6213.1</v>
      </c>
      <c r="AQ2507" s="18">
        <f t="shared" si="5620"/>
        <v>0</v>
      </c>
      <c r="AR2507" s="18">
        <f t="shared" si="5467"/>
        <v>6212.6</v>
      </c>
      <c r="AS2507" s="18">
        <f t="shared" si="5620"/>
        <v>0</v>
      </c>
      <c r="AT2507" s="18">
        <f t="shared" si="5620"/>
        <v>0</v>
      </c>
      <c r="AU2507" s="18">
        <f t="shared" si="5620"/>
        <v>0</v>
      </c>
      <c r="AV2507" s="18">
        <f t="shared" si="5555"/>
        <v>6212.6</v>
      </c>
      <c r="AW2507" s="18">
        <f t="shared" si="5556"/>
        <v>6213.1</v>
      </c>
      <c r="AX2507" s="18">
        <f t="shared" si="5557"/>
        <v>6213.1</v>
      </c>
      <c r="AY2507" s="18">
        <f t="shared" si="5620"/>
        <v>0</v>
      </c>
      <c r="AZ2507" s="18">
        <f t="shared" si="5620"/>
        <v>0</v>
      </c>
      <c r="BA2507" s="18">
        <f t="shared" si="5553"/>
        <v>6212.6</v>
      </c>
      <c r="BB2507" s="18">
        <f t="shared" si="5554"/>
        <v>6213.1</v>
      </c>
      <c r="BC2507" s="18">
        <f t="shared" si="5620"/>
        <v>0</v>
      </c>
      <c r="BD2507" s="18">
        <f t="shared" si="5620"/>
        <v>0</v>
      </c>
      <c r="BE2507" s="18">
        <f t="shared" si="5620"/>
        <v>0</v>
      </c>
      <c r="BF2507" s="18">
        <f t="shared" si="5481"/>
        <v>6212.6</v>
      </c>
      <c r="BG2507" s="18">
        <f t="shared" si="5482"/>
        <v>6213.1</v>
      </c>
      <c r="BH2507" s="18">
        <f t="shared" si="5483"/>
        <v>6213.1</v>
      </c>
      <c r="BI2507" s="18">
        <f t="shared" si="5620"/>
        <v>0</v>
      </c>
      <c r="BJ2507" s="25"/>
      <c r="BK2507" s="36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</row>
    <row r="2508" spans="1:92" ht="46.8" x14ac:dyDescent="0.3">
      <c r="A2508" s="51" t="s">
        <v>343</v>
      </c>
      <c r="B2508" s="50">
        <v>240</v>
      </c>
      <c r="C2508" s="51"/>
      <c r="D2508" s="51"/>
      <c r="E2508" s="14" t="s">
        <v>463</v>
      </c>
      <c r="F2508" s="18">
        <f t="shared" si="5620"/>
        <v>6212.6</v>
      </c>
      <c r="G2508" s="18">
        <f t="shared" si="5620"/>
        <v>6213.1</v>
      </c>
      <c r="H2508" s="18">
        <f t="shared" si="5620"/>
        <v>6213.1</v>
      </c>
      <c r="I2508" s="18">
        <f t="shared" si="5620"/>
        <v>0</v>
      </c>
      <c r="J2508" s="18">
        <f t="shared" si="5620"/>
        <v>0</v>
      </c>
      <c r="K2508" s="18">
        <f t="shared" si="5620"/>
        <v>0</v>
      </c>
      <c r="L2508" s="18">
        <f t="shared" ref="L2508:L2574" si="5621">F2508+I2508</f>
        <v>6212.6</v>
      </c>
      <c r="M2508" s="18">
        <f t="shared" ref="M2508:M2574" si="5622">G2508+J2508</f>
        <v>6213.1</v>
      </c>
      <c r="N2508" s="18">
        <f t="shared" ref="N2508:N2574" si="5623">H2508+K2508</f>
        <v>6213.1</v>
      </c>
      <c r="O2508" s="18">
        <f t="shared" si="5620"/>
        <v>0</v>
      </c>
      <c r="P2508" s="18">
        <f t="shared" si="5620"/>
        <v>0</v>
      </c>
      <c r="Q2508" s="18">
        <f t="shared" si="5620"/>
        <v>0</v>
      </c>
      <c r="R2508" s="18">
        <f t="shared" si="5446"/>
        <v>6212.6</v>
      </c>
      <c r="S2508" s="18">
        <f t="shared" si="5447"/>
        <v>6213.1</v>
      </c>
      <c r="T2508" s="18">
        <f t="shared" si="5448"/>
        <v>6213.1</v>
      </c>
      <c r="U2508" s="18">
        <f t="shared" si="5620"/>
        <v>0</v>
      </c>
      <c r="V2508" s="18">
        <f t="shared" si="5620"/>
        <v>0</v>
      </c>
      <c r="W2508" s="18">
        <f t="shared" si="5620"/>
        <v>0</v>
      </c>
      <c r="X2508" s="18">
        <f t="shared" si="5449"/>
        <v>6212.6</v>
      </c>
      <c r="Y2508" s="18">
        <f t="shared" si="5450"/>
        <v>6213.1</v>
      </c>
      <c r="Z2508" s="18">
        <f t="shared" si="5451"/>
        <v>6213.1</v>
      </c>
      <c r="AA2508" s="18">
        <f t="shared" si="5620"/>
        <v>0</v>
      </c>
      <c r="AB2508" s="18">
        <f t="shared" si="5620"/>
        <v>0</v>
      </c>
      <c r="AC2508" s="18">
        <f t="shared" si="5620"/>
        <v>0</v>
      </c>
      <c r="AD2508" s="18">
        <f t="shared" si="5452"/>
        <v>6212.6</v>
      </c>
      <c r="AE2508" s="18">
        <f t="shared" si="5453"/>
        <v>6213.1</v>
      </c>
      <c r="AF2508" s="18">
        <f t="shared" si="5454"/>
        <v>6213.1</v>
      </c>
      <c r="AG2508" s="18">
        <f t="shared" si="5620"/>
        <v>0</v>
      </c>
      <c r="AH2508" s="18">
        <f t="shared" si="5590"/>
        <v>6212.6</v>
      </c>
      <c r="AI2508" s="18">
        <f t="shared" si="5591"/>
        <v>6213.1</v>
      </c>
      <c r="AJ2508" s="18">
        <f t="shared" si="5592"/>
        <v>6213.1</v>
      </c>
      <c r="AK2508" s="18">
        <f t="shared" si="5620"/>
        <v>0</v>
      </c>
      <c r="AL2508" s="18">
        <f t="shared" si="5620"/>
        <v>0</v>
      </c>
      <c r="AM2508" s="18">
        <f t="shared" si="5620"/>
        <v>0</v>
      </c>
      <c r="AN2508" s="18">
        <f t="shared" si="5464"/>
        <v>6212.6</v>
      </c>
      <c r="AO2508" s="18">
        <f t="shared" si="5465"/>
        <v>6213.1</v>
      </c>
      <c r="AP2508" s="18">
        <f t="shared" si="5466"/>
        <v>6213.1</v>
      </c>
      <c r="AQ2508" s="18">
        <f t="shared" si="5620"/>
        <v>0</v>
      </c>
      <c r="AR2508" s="18">
        <f t="shared" si="5467"/>
        <v>6212.6</v>
      </c>
      <c r="AS2508" s="18">
        <f t="shared" si="5620"/>
        <v>0</v>
      </c>
      <c r="AT2508" s="18">
        <f t="shared" si="5620"/>
        <v>0</v>
      </c>
      <c r="AU2508" s="18">
        <f t="shared" si="5620"/>
        <v>0</v>
      </c>
      <c r="AV2508" s="18">
        <f t="shared" si="5555"/>
        <v>6212.6</v>
      </c>
      <c r="AW2508" s="18">
        <f t="shared" si="5556"/>
        <v>6213.1</v>
      </c>
      <c r="AX2508" s="18">
        <f t="shared" si="5557"/>
        <v>6213.1</v>
      </c>
      <c r="AY2508" s="18">
        <f t="shared" si="5620"/>
        <v>0</v>
      </c>
      <c r="AZ2508" s="18">
        <f t="shared" si="5620"/>
        <v>0</v>
      </c>
      <c r="BA2508" s="18">
        <f t="shared" si="5553"/>
        <v>6212.6</v>
      </c>
      <c r="BB2508" s="18">
        <f t="shared" si="5554"/>
        <v>6213.1</v>
      </c>
      <c r="BC2508" s="18">
        <f t="shared" si="5620"/>
        <v>0</v>
      </c>
      <c r="BD2508" s="18">
        <f t="shared" si="5620"/>
        <v>0</v>
      </c>
      <c r="BE2508" s="18">
        <f t="shared" si="5620"/>
        <v>0</v>
      </c>
      <c r="BF2508" s="18">
        <f t="shared" si="5481"/>
        <v>6212.6</v>
      </c>
      <c r="BG2508" s="18">
        <f t="shared" si="5482"/>
        <v>6213.1</v>
      </c>
      <c r="BH2508" s="18">
        <f t="shared" si="5483"/>
        <v>6213.1</v>
      </c>
      <c r="BI2508" s="18">
        <f t="shared" si="5620"/>
        <v>0</v>
      </c>
      <c r="BJ2508" s="25"/>
      <c r="BK2508" s="36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</row>
    <row r="2509" spans="1:92" x14ac:dyDescent="0.3">
      <c r="A2509" s="51" t="s">
        <v>343</v>
      </c>
      <c r="B2509" s="50">
        <v>240</v>
      </c>
      <c r="C2509" s="51" t="s">
        <v>5</v>
      </c>
      <c r="D2509" s="51" t="s">
        <v>6</v>
      </c>
      <c r="E2509" s="14" t="s">
        <v>424</v>
      </c>
      <c r="F2509" s="18">
        <v>6212.6</v>
      </c>
      <c r="G2509" s="18">
        <v>6213.1</v>
      </c>
      <c r="H2509" s="18">
        <v>6213.1</v>
      </c>
      <c r="I2509" s="18"/>
      <c r="J2509" s="18"/>
      <c r="K2509" s="18"/>
      <c r="L2509" s="18">
        <f t="shared" si="5621"/>
        <v>6212.6</v>
      </c>
      <c r="M2509" s="18">
        <f t="shared" si="5622"/>
        <v>6213.1</v>
      </c>
      <c r="N2509" s="18">
        <f t="shared" si="5623"/>
        <v>6213.1</v>
      </c>
      <c r="O2509" s="18"/>
      <c r="P2509" s="18"/>
      <c r="Q2509" s="18"/>
      <c r="R2509" s="18">
        <f t="shared" si="5446"/>
        <v>6212.6</v>
      </c>
      <c r="S2509" s="18">
        <f t="shared" si="5447"/>
        <v>6213.1</v>
      </c>
      <c r="T2509" s="18">
        <f t="shared" si="5448"/>
        <v>6213.1</v>
      </c>
      <c r="U2509" s="18"/>
      <c r="V2509" s="18"/>
      <c r="W2509" s="18"/>
      <c r="X2509" s="18">
        <f t="shared" si="5449"/>
        <v>6212.6</v>
      </c>
      <c r="Y2509" s="18">
        <f t="shared" si="5450"/>
        <v>6213.1</v>
      </c>
      <c r="Z2509" s="18">
        <f t="shared" si="5451"/>
        <v>6213.1</v>
      </c>
      <c r="AA2509" s="18"/>
      <c r="AB2509" s="18"/>
      <c r="AC2509" s="18"/>
      <c r="AD2509" s="18">
        <f t="shared" si="5452"/>
        <v>6212.6</v>
      </c>
      <c r="AE2509" s="18">
        <f t="shared" si="5453"/>
        <v>6213.1</v>
      </c>
      <c r="AF2509" s="18">
        <f t="shared" si="5454"/>
        <v>6213.1</v>
      </c>
      <c r="AG2509" s="18"/>
      <c r="AH2509" s="18">
        <f t="shared" si="5590"/>
        <v>6212.6</v>
      </c>
      <c r="AI2509" s="18">
        <f t="shared" si="5591"/>
        <v>6213.1</v>
      </c>
      <c r="AJ2509" s="18">
        <f t="shared" si="5592"/>
        <v>6213.1</v>
      </c>
      <c r="AK2509" s="18"/>
      <c r="AL2509" s="18"/>
      <c r="AM2509" s="18"/>
      <c r="AN2509" s="18">
        <f t="shared" si="5464"/>
        <v>6212.6</v>
      </c>
      <c r="AO2509" s="18">
        <f t="shared" si="5465"/>
        <v>6213.1</v>
      </c>
      <c r="AP2509" s="18">
        <f t="shared" si="5466"/>
        <v>6213.1</v>
      </c>
      <c r="AQ2509" s="18"/>
      <c r="AR2509" s="18">
        <f t="shared" si="5467"/>
        <v>6212.6</v>
      </c>
      <c r="AS2509" s="18"/>
      <c r="AT2509" s="18"/>
      <c r="AU2509" s="18"/>
      <c r="AV2509" s="18">
        <f t="shared" si="5555"/>
        <v>6212.6</v>
      </c>
      <c r="AW2509" s="18">
        <f t="shared" si="5556"/>
        <v>6213.1</v>
      </c>
      <c r="AX2509" s="18">
        <f t="shared" si="5557"/>
        <v>6213.1</v>
      </c>
      <c r="AY2509" s="18"/>
      <c r="AZ2509" s="18"/>
      <c r="BA2509" s="18">
        <f t="shared" si="5553"/>
        <v>6212.6</v>
      </c>
      <c r="BB2509" s="18">
        <f t="shared" si="5554"/>
        <v>6213.1</v>
      </c>
      <c r="BC2509" s="18"/>
      <c r="BD2509" s="18"/>
      <c r="BE2509" s="18"/>
      <c r="BF2509" s="18">
        <f t="shared" si="5481"/>
        <v>6212.6</v>
      </c>
      <c r="BG2509" s="18">
        <f t="shared" si="5482"/>
        <v>6213.1</v>
      </c>
      <c r="BH2509" s="18">
        <f t="shared" si="5483"/>
        <v>6213.1</v>
      </c>
      <c r="BI2509" s="18"/>
      <c r="BJ2509" s="25"/>
      <c r="BK2509" s="36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</row>
    <row r="2510" spans="1:92" x14ac:dyDescent="0.3">
      <c r="A2510" s="51" t="s">
        <v>343</v>
      </c>
      <c r="B2510" s="50">
        <v>800</v>
      </c>
      <c r="C2510" s="51"/>
      <c r="D2510" s="51"/>
      <c r="E2510" s="14" t="s">
        <v>460</v>
      </c>
      <c r="F2510" s="18">
        <f t="shared" ref="F2510:BI2511" si="5624">F2511</f>
        <v>111</v>
      </c>
      <c r="G2510" s="18">
        <f t="shared" si="5624"/>
        <v>111</v>
      </c>
      <c r="H2510" s="18">
        <f t="shared" si="5624"/>
        <v>111</v>
      </c>
      <c r="I2510" s="18">
        <f t="shared" si="5624"/>
        <v>0</v>
      </c>
      <c r="J2510" s="18">
        <f t="shared" si="5624"/>
        <v>0</v>
      </c>
      <c r="K2510" s="18">
        <f t="shared" si="5624"/>
        <v>0</v>
      </c>
      <c r="L2510" s="18">
        <f t="shared" si="5621"/>
        <v>111</v>
      </c>
      <c r="M2510" s="18">
        <f t="shared" si="5622"/>
        <v>111</v>
      </c>
      <c r="N2510" s="18">
        <f t="shared" si="5623"/>
        <v>111</v>
      </c>
      <c r="O2510" s="18">
        <f t="shared" si="5624"/>
        <v>0</v>
      </c>
      <c r="P2510" s="18">
        <f t="shared" si="5624"/>
        <v>0</v>
      </c>
      <c r="Q2510" s="18">
        <f t="shared" si="5624"/>
        <v>0</v>
      </c>
      <c r="R2510" s="18">
        <f t="shared" si="5446"/>
        <v>111</v>
      </c>
      <c r="S2510" s="18">
        <f t="shared" si="5447"/>
        <v>111</v>
      </c>
      <c r="T2510" s="18">
        <f t="shared" si="5448"/>
        <v>111</v>
      </c>
      <c r="U2510" s="18">
        <f t="shared" si="5624"/>
        <v>0</v>
      </c>
      <c r="V2510" s="18">
        <f t="shared" si="5624"/>
        <v>0</v>
      </c>
      <c r="W2510" s="18">
        <f t="shared" si="5624"/>
        <v>0</v>
      </c>
      <c r="X2510" s="18">
        <f t="shared" si="5449"/>
        <v>111</v>
      </c>
      <c r="Y2510" s="18">
        <f t="shared" si="5450"/>
        <v>111</v>
      </c>
      <c r="Z2510" s="18">
        <f t="shared" si="5451"/>
        <v>111</v>
      </c>
      <c r="AA2510" s="18">
        <f t="shared" si="5624"/>
        <v>0</v>
      </c>
      <c r="AB2510" s="18">
        <f t="shared" si="5624"/>
        <v>0</v>
      </c>
      <c r="AC2510" s="18">
        <f t="shared" si="5624"/>
        <v>0</v>
      </c>
      <c r="AD2510" s="18">
        <f t="shared" si="5452"/>
        <v>111</v>
      </c>
      <c r="AE2510" s="18">
        <f t="shared" si="5453"/>
        <v>111</v>
      </c>
      <c r="AF2510" s="18">
        <f t="shared" si="5454"/>
        <v>111</v>
      </c>
      <c r="AG2510" s="18">
        <f t="shared" si="5624"/>
        <v>0</v>
      </c>
      <c r="AH2510" s="18">
        <f t="shared" si="5590"/>
        <v>111</v>
      </c>
      <c r="AI2510" s="18">
        <f t="shared" si="5591"/>
        <v>111</v>
      </c>
      <c r="AJ2510" s="18">
        <f t="shared" si="5592"/>
        <v>111</v>
      </c>
      <c r="AK2510" s="18">
        <f t="shared" si="5624"/>
        <v>0</v>
      </c>
      <c r="AL2510" s="18">
        <f t="shared" si="5624"/>
        <v>0</v>
      </c>
      <c r="AM2510" s="18">
        <f t="shared" si="5624"/>
        <v>0</v>
      </c>
      <c r="AN2510" s="18">
        <f t="shared" si="5464"/>
        <v>111</v>
      </c>
      <c r="AO2510" s="18">
        <f t="shared" si="5465"/>
        <v>111</v>
      </c>
      <c r="AP2510" s="18">
        <f t="shared" si="5466"/>
        <v>111</v>
      </c>
      <c r="AQ2510" s="18">
        <f t="shared" si="5624"/>
        <v>0</v>
      </c>
      <c r="AR2510" s="18">
        <f t="shared" si="5467"/>
        <v>111</v>
      </c>
      <c r="AS2510" s="18">
        <f t="shared" si="5624"/>
        <v>0</v>
      </c>
      <c r="AT2510" s="18">
        <f t="shared" si="5624"/>
        <v>0</v>
      </c>
      <c r="AU2510" s="18">
        <f t="shared" si="5624"/>
        <v>0</v>
      </c>
      <c r="AV2510" s="18">
        <f t="shared" si="5555"/>
        <v>111</v>
      </c>
      <c r="AW2510" s="18">
        <f t="shared" si="5556"/>
        <v>111</v>
      </c>
      <c r="AX2510" s="18">
        <f t="shared" si="5557"/>
        <v>111</v>
      </c>
      <c r="AY2510" s="18">
        <f t="shared" si="5624"/>
        <v>0</v>
      </c>
      <c r="AZ2510" s="18">
        <f t="shared" si="5624"/>
        <v>0</v>
      </c>
      <c r="BA2510" s="18">
        <f t="shared" si="5553"/>
        <v>111</v>
      </c>
      <c r="BB2510" s="18">
        <f t="shared" si="5554"/>
        <v>111</v>
      </c>
      <c r="BC2510" s="18">
        <f t="shared" si="5624"/>
        <v>0</v>
      </c>
      <c r="BD2510" s="18">
        <f t="shared" si="5624"/>
        <v>0</v>
      </c>
      <c r="BE2510" s="18">
        <f t="shared" si="5624"/>
        <v>0</v>
      </c>
      <c r="BF2510" s="18">
        <f t="shared" si="5481"/>
        <v>111</v>
      </c>
      <c r="BG2510" s="18">
        <f t="shared" si="5482"/>
        <v>111</v>
      </c>
      <c r="BH2510" s="18">
        <f t="shared" si="5483"/>
        <v>111</v>
      </c>
      <c r="BI2510" s="18">
        <f t="shared" si="5624"/>
        <v>0</v>
      </c>
      <c r="BJ2510" s="25"/>
      <c r="BK2510" s="36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</row>
    <row r="2511" spans="1:92" x14ac:dyDescent="0.3">
      <c r="A2511" s="51" t="s">
        <v>343</v>
      </c>
      <c r="B2511" s="50">
        <v>850</v>
      </c>
      <c r="C2511" s="51"/>
      <c r="D2511" s="51"/>
      <c r="E2511" s="14" t="s">
        <v>477</v>
      </c>
      <c r="F2511" s="18">
        <f t="shared" si="5624"/>
        <v>111</v>
      </c>
      <c r="G2511" s="18">
        <f t="shared" si="5624"/>
        <v>111</v>
      </c>
      <c r="H2511" s="18">
        <f t="shared" si="5624"/>
        <v>111</v>
      </c>
      <c r="I2511" s="18">
        <f t="shared" si="5624"/>
        <v>0</v>
      </c>
      <c r="J2511" s="18">
        <f t="shared" si="5624"/>
        <v>0</v>
      </c>
      <c r="K2511" s="18">
        <f t="shared" si="5624"/>
        <v>0</v>
      </c>
      <c r="L2511" s="18">
        <f t="shared" si="5621"/>
        <v>111</v>
      </c>
      <c r="M2511" s="18">
        <f t="shared" si="5622"/>
        <v>111</v>
      </c>
      <c r="N2511" s="18">
        <f t="shared" si="5623"/>
        <v>111</v>
      </c>
      <c r="O2511" s="18">
        <f t="shared" si="5624"/>
        <v>0</v>
      </c>
      <c r="P2511" s="18">
        <f t="shared" si="5624"/>
        <v>0</v>
      </c>
      <c r="Q2511" s="18">
        <f t="shared" si="5624"/>
        <v>0</v>
      </c>
      <c r="R2511" s="18">
        <f t="shared" si="5446"/>
        <v>111</v>
      </c>
      <c r="S2511" s="18">
        <f t="shared" si="5447"/>
        <v>111</v>
      </c>
      <c r="T2511" s="18">
        <f t="shared" si="5448"/>
        <v>111</v>
      </c>
      <c r="U2511" s="18">
        <f t="shared" si="5624"/>
        <v>0</v>
      </c>
      <c r="V2511" s="18">
        <f t="shared" si="5624"/>
        <v>0</v>
      </c>
      <c r="W2511" s="18">
        <f t="shared" si="5624"/>
        <v>0</v>
      </c>
      <c r="X2511" s="18">
        <f t="shared" si="5449"/>
        <v>111</v>
      </c>
      <c r="Y2511" s="18">
        <f t="shared" si="5450"/>
        <v>111</v>
      </c>
      <c r="Z2511" s="18">
        <f t="shared" si="5451"/>
        <v>111</v>
      </c>
      <c r="AA2511" s="18">
        <f t="shared" si="5624"/>
        <v>0</v>
      </c>
      <c r="AB2511" s="18">
        <f t="shared" si="5624"/>
        <v>0</v>
      </c>
      <c r="AC2511" s="18">
        <f t="shared" si="5624"/>
        <v>0</v>
      </c>
      <c r="AD2511" s="18">
        <f t="shared" si="5452"/>
        <v>111</v>
      </c>
      <c r="AE2511" s="18">
        <f t="shared" si="5453"/>
        <v>111</v>
      </c>
      <c r="AF2511" s="18">
        <f t="shared" si="5454"/>
        <v>111</v>
      </c>
      <c r="AG2511" s="18">
        <f t="shared" si="5624"/>
        <v>0</v>
      </c>
      <c r="AH2511" s="18">
        <f t="shared" si="5590"/>
        <v>111</v>
      </c>
      <c r="AI2511" s="18">
        <f t="shared" si="5591"/>
        <v>111</v>
      </c>
      <c r="AJ2511" s="18">
        <f t="shared" si="5592"/>
        <v>111</v>
      </c>
      <c r="AK2511" s="18">
        <f t="shared" si="5624"/>
        <v>0</v>
      </c>
      <c r="AL2511" s="18">
        <f t="shared" si="5624"/>
        <v>0</v>
      </c>
      <c r="AM2511" s="18">
        <f t="shared" si="5624"/>
        <v>0</v>
      </c>
      <c r="AN2511" s="18">
        <f t="shared" si="5464"/>
        <v>111</v>
      </c>
      <c r="AO2511" s="18">
        <f t="shared" si="5465"/>
        <v>111</v>
      </c>
      <c r="AP2511" s="18">
        <f t="shared" si="5466"/>
        <v>111</v>
      </c>
      <c r="AQ2511" s="18">
        <f t="shared" si="5624"/>
        <v>0</v>
      </c>
      <c r="AR2511" s="18">
        <f t="shared" si="5467"/>
        <v>111</v>
      </c>
      <c r="AS2511" s="18">
        <f t="shared" si="5624"/>
        <v>0</v>
      </c>
      <c r="AT2511" s="18">
        <f t="shared" si="5624"/>
        <v>0</v>
      </c>
      <c r="AU2511" s="18">
        <f t="shared" si="5624"/>
        <v>0</v>
      </c>
      <c r="AV2511" s="18">
        <f t="shared" si="5555"/>
        <v>111</v>
      </c>
      <c r="AW2511" s="18">
        <f t="shared" si="5556"/>
        <v>111</v>
      </c>
      <c r="AX2511" s="18">
        <f t="shared" si="5557"/>
        <v>111</v>
      </c>
      <c r="AY2511" s="18">
        <f t="shared" si="5624"/>
        <v>0</v>
      </c>
      <c r="AZ2511" s="18">
        <f t="shared" si="5624"/>
        <v>0</v>
      </c>
      <c r="BA2511" s="18">
        <f t="shared" si="5553"/>
        <v>111</v>
      </c>
      <c r="BB2511" s="18">
        <f t="shared" si="5554"/>
        <v>111</v>
      </c>
      <c r="BC2511" s="18">
        <f t="shared" si="5624"/>
        <v>0</v>
      </c>
      <c r="BD2511" s="18">
        <f t="shared" si="5624"/>
        <v>0</v>
      </c>
      <c r="BE2511" s="18">
        <f t="shared" si="5624"/>
        <v>0</v>
      </c>
      <c r="BF2511" s="18">
        <f t="shared" si="5481"/>
        <v>111</v>
      </c>
      <c r="BG2511" s="18">
        <f t="shared" si="5482"/>
        <v>111</v>
      </c>
      <c r="BH2511" s="18">
        <f t="shared" si="5483"/>
        <v>111</v>
      </c>
      <c r="BI2511" s="18">
        <f t="shared" si="5624"/>
        <v>0</v>
      </c>
      <c r="BJ2511" s="25"/>
      <c r="BK2511" s="36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</row>
    <row r="2512" spans="1:92" x14ac:dyDescent="0.3">
      <c r="A2512" s="51" t="s">
        <v>343</v>
      </c>
      <c r="B2512" s="50">
        <v>850</v>
      </c>
      <c r="C2512" s="51" t="s">
        <v>5</v>
      </c>
      <c r="D2512" s="51" t="s">
        <v>6</v>
      </c>
      <c r="E2512" s="14" t="s">
        <v>424</v>
      </c>
      <c r="F2512" s="18">
        <v>111</v>
      </c>
      <c r="G2512" s="18">
        <v>111</v>
      </c>
      <c r="H2512" s="18">
        <v>111</v>
      </c>
      <c r="I2512" s="18"/>
      <c r="J2512" s="18"/>
      <c r="K2512" s="18"/>
      <c r="L2512" s="18">
        <f t="shared" si="5621"/>
        <v>111</v>
      </c>
      <c r="M2512" s="18">
        <f t="shared" si="5622"/>
        <v>111</v>
      </c>
      <c r="N2512" s="18">
        <f t="shared" si="5623"/>
        <v>111</v>
      </c>
      <c r="O2512" s="18"/>
      <c r="P2512" s="18"/>
      <c r="Q2512" s="18"/>
      <c r="R2512" s="18">
        <f t="shared" ref="R2512:R2575" si="5625">L2512+O2512</f>
        <v>111</v>
      </c>
      <c r="S2512" s="18">
        <f t="shared" ref="S2512:S2575" si="5626">M2512+P2512</f>
        <v>111</v>
      </c>
      <c r="T2512" s="18">
        <f t="shared" ref="T2512:T2575" si="5627">N2512+Q2512</f>
        <v>111</v>
      </c>
      <c r="U2512" s="18"/>
      <c r="V2512" s="18"/>
      <c r="W2512" s="18"/>
      <c r="X2512" s="18">
        <f t="shared" ref="X2512:X2575" si="5628">R2512+U2512</f>
        <v>111</v>
      </c>
      <c r="Y2512" s="18">
        <f t="shared" ref="Y2512:Y2575" si="5629">S2512+V2512</f>
        <v>111</v>
      </c>
      <c r="Z2512" s="18">
        <f t="shared" ref="Z2512:Z2575" si="5630">T2512+W2512</f>
        <v>111</v>
      </c>
      <c r="AA2512" s="18"/>
      <c r="AB2512" s="18"/>
      <c r="AC2512" s="18"/>
      <c r="AD2512" s="18">
        <f t="shared" ref="AD2512:AD2575" si="5631">X2512+AA2512</f>
        <v>111</v>
      </c>
      <c r="AE2512" s="18">
        <f t="shared" ref="AE2512:AE2575" si="5632">Y2512+AB2512</f>
        <v>111</v>
      </c>
      <c r="AF2512" s="18">
        <f t="shared" ref="AF2512:AF2575" si="5633">Z2512+AC2512</f>
        <v>111</v>
      </c>
      <c r="AG2512" s="18"/>
      <c r="AH2512" s="18">
        <f t="shared" si="5590"/>
        <v>111</v>
      </c>
      <c r="AI2512" s="18">
        <f t="shared" si="5591"/>
        <v>111</v>
      </c>
      <c r="AJ2512" s="18">
        <f t="shared" si="5592"/>
        <v>111</v>
      </c>
      <c r="AK2512" s="18"/>
      <c r="AL2512" s="18"/>
      <c r="AM2512" s="18"/>
      <c r="AN2512" s="18">
        <f t="shared" si="5464"/>
        <v>111</v>
      </c>
      <c r="AO2512" s="18">
        <f t="shared" si="5465"/>
        <v>111</v>
      </c>
      <c r="AP2512" s="18">
        <f t="shared" si="5466"/>
        <v>111</v>
      </c>
      <c r="AQ2512" s="18"/>
      <c r="AR2512" s="18">
        <f t="shared" si="5467"/>
        <v>111</v>
      </c>
      <c r="AS2512" s="18"/>
      <c r="AT2512" s="18"/>
      <c r="AU2512" s="18"/>
      <c r="AV2512" s="18">
        <f t="shared" si="5555"/>
        <v>111</v>
      </c>
      <c r="AW2512" s="18">
        <f t="shared" si="5556"/>
        <v>111</v>
      </c>
      <c r="AX2512" s="18">
        <f t="shared" si="5557"/>
        <v>111</v>
      </c>
      <c r="AY2512" s="18"/>
      <c r="AZ2512" s="18"/>
      <c r="BA2512" s="18">
        <f t="shared" si="5553"/>
        <v>111</v>
      </c>
      <c r="BB2512" s="18">
        <f t="shared" si="5554"/>
        <v>111</v>
      </c>
      <c r="BC2512" s="18"/>
      <c r="BD2512" s="18"/>
      <c r="BE2512" s="18"/>
      <c r="BF2512" s="18">
        <f t="shared" si="5481"/>
        <v>111</v>
      </c>
      <c r="BG2512" s="18">
        <f t="shared" si="5482"/>
        <v>111</v>
      </c>
      <c r="BH2512" s="18">
        <f t="shared" si="5483"/>
        <v>111</v>
      </c>
      <c r="BI2512" s="18"/>
      <c r="BJ2512" s="25"/>
      <c r="BK2512" s="36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</row>
    <row r="2513" spans="1:92" ht="31.2" x14ac:dyDescent="0.3">
      <c r="A2513" s="51" t="s">
        <v>344</v>
      </c>
      <c r="B2513" s="50"/>
      <c r="C2513" s="51"/>
      <c r="D2513" s="51"/>
      <c r="E2513" s="14" t="s">
        <v>602</v>
      </c>
      <c r="F2513" s="18">
        <f t="shared" ref="F2513" si="5634">F2514+F2517</f>
        <v>100821.2</v>
      </c>
      <c r="G2513" s="18">
        <f t="shared" ref="G2513:BI2513" si="5635">G2514+G2517</f>
        <v>95145.2</v>
      </c>
      <c r="H2513" s="18">
        <f t="shared" si="5635"/>
        <v>91330</v>
      </c>
      <c r="I2513" s="18">
        <f t="shared" ref="I2513:K2513" si="5636">I2514+I2517</f>
        <v>0</v>
      </c>
      <c r="J2513" s="18">
        <f t="shared" si="5636"/>
        <v>0</v>
      </c>
      <c r="K2513" s="18">
        <f t="shared" si="5636"/>
        <v>0</v>
      </c>
      <c r="L2513" s="18">
        <f t="shared" si="5621"/>
        <v>100821.2</v>
      </c>
      <c r="M2513" s="18">
        <f t="shared" si="5622"/>
        <v>95145.2</v>
      </c>
      <c r="N2513" s="18">
        <f t="shared" si="5623"/>
        <v>91330</v>
      </c>
      <c r="O2513" s="18">
        <f t="shared" ref="O2513:Q2513" si="5637">O2514+O2517</f>
        <v>4822.9629999999997</v>
      </c>
      <c r="P2513" s="18">
        <f t="shared" si="5637"/>
        <v>0</v>
      </c>
      <c r="Q2513" s="18">
        <f t="shared" si="5637"/>
        <v>0</v>
      </c>
      <c r="R2513" s="18">
        <f t="shared" si="5625"/>
        <v>105644.163</v>
      </c>
      <c r="S2513" s="18">
        <f t="shared" si="5626"/>
        <v>95145.2</v>
      </c>
      <c r="T2513" s="18">
        <f t="shared" si="5627"/>
        <v>91330</v>
      </c>
      <c r="U2513" s="18">
        <f t="shared" ref="U2513:W2513" si="5638">U2514+U2517</f>
        <v>0</v>
      </c>
      <c r="V2513" s="18">
        <f t="shared" si="5638"/>
        <v>0</v>
      </c>
      <c r="W2513" s="18">
        <f t="shared" si="5638"/>
        <v>0</v>
      </c>
      <c r="X2513" s="18">
        <f t="shared" si="5628"/>
        <v>105644.163</v>
      </c>
      <c r="Y2513" s="18">
        <f t="shared" si="5629"/>
        <v>95145.2</v>
      </c>
      <c r="Z2513" s="18">
        <f t="shared" si="5630"/>
        <v>91330</v>
      </c>
      <c r="AA2513" s="18">
        <f t="shared" ref="AA2513:AB2513" si="5639">AA2514+AA2517</f>
        <v>0</v>
      </c>
      <c r="AB2513" s="18">
        <f t="shared" si="5639"/>
        <v>0</v>
      </c>
      <c r="AC2513" s="18">
        <f t="shared" ref="AC2513" si="5640">AC2514+AC2517</f>
        <v>0</v>
      </c>
      <c r="AD2513" s="18">
        <f t="shared" si="5631"/>
        <v>105644.163</v>
      </c>
      <c r="AE2513" s="18">
        <f t="shared" si="5632"/>
        <v>95145.2</v>
      </c>
      <c r="AF2513" s="18">
        <f t="shared" si="5633"/>
        <v>91330</v>
      </c>
      <c r="AG2513" s="18">
        <f t="shared" ref="AG2513" si="5641">AG2514+AG2517</f>
        <v>0</v>
      </c>
      <c r="AH2513" s="18">
        <f t="shared" si="5590"/>
        <v>105644.163</v>
      </c>
      <c r="AI2513" s="18">
        <f t="shared" si="5591"/>
        <v>95145.2</v>
      </c>
      <c r="AJ2513" s="18">
        <f t="shared" si="5592"/>
        <v>91330</v>
      </c>
      <c r="AK2513" s="18">
        <f t="shared" ref="AK2513:AM2513" si="5642">AK2514+AK2517</f>
        <v>-85.454999999999998</v>
      </c>
      <c r="AL2513" s="18">
        <f t="shared" si="5642"/>
        <v>0</v>
      </c>
      <c r="AM2513" s="18">
        <f t="shared" si="5642"/>
        <v>0</v>
      </c>
      <c r="AN2513" s="18">
        <f t="shared" si="5464"/>
        <v>105558.708</v>
      </c>
      <c r="AO2513" s="18">
        <f t="shared" si="5465"/>
        <v>95145.2</v>
      </c>
      <c r="AP2513" s="18">
        <f t="shared" si="5466"/>
        <v>91330</v>
      </c>
      <c r="AQ2513" s="18">
        <f t="shared" ref="AQ2513" si="5643">AQ2514+AQ2517</f>
        <v>0</v>
      </c>
      <c r="AR2513" s="18">
        <f t="shared" si="5467"/>
        <v>105558.708</v>
      </c>
      <c r="AS2513" s="18">
        <f t="shared" ref="AS2513:AU2513" si="5644">AS2514+AS2517</f>
        <v>0</v>
      </c>
      <c r="AT2513" s="18">
        <f t="shared" si="5644"/>
        <v>0</v>
      </c>
      <c r="AU2513" s="18">
        <f t="shared" si="5644"/>
        <v>0</v>
      </c>
      <c r="AV2513" s="18">
        <f t="shared" si="5555"/>
        <v>105558.708</v>
      </c>
      <c r="AW2513" s="18">
        <f t="shared" si="5556"/>
        <v>95145.2</v>
      </c>
      <c r="AX2513" s="18">
        <f t="shared" si="5557"/>
        <v>91330</v>
      </c>
      <c r="AY2513" s="18">
        <f t="shared" ref="AY2513:AZ2513" si="5645">AY2514+AY2517</f>
        <v>0</v>
      </c>
      <c r="AZ2513" s="18">
        <f t="shared" si="5645"/>
        <v>0</v>
      </c>
      <c r="BA2513" s="18">
        <f t="shared" si="5553"/>
        <v>105558.708</v>
      </c>
      <c r="BB2513" s="18">
        <f t="shared" si="5554"/>
        <v>95145.2</v>
      </c>
      <c r="BC2513" s="18">
        <f t="shared" ref="BC2513:BE2513" si="5646">BC2514+BC2517</f>
        <v>1536.3150000000001</v>
      </c>
      <c r="BD2513" s="18">
        <f t="shared" si="5646"/>
        <v>0</v>
      </c>
      <c r="BE2513" s="18">
        <f t="shared" si="5646"/>
        <v>0</v>
      </c>
      <c r="BF2513" s="18">
        <f t="shared" si="5481"/>
        <v>107095.023</v>
      </c>
      <c r="BG2513" s="18">
        <f t="shared" si="5482"/>
        <v>95145.2</v>
      </c>
      <c r="BH2513" s="18">
        <f t="shared" si="5483"/>
        <v>91330</v>
      </c>
      <c r="BI2513" s="18">
        <f t="shared" si="5635"/>
        <v>0</v>
      </c>
      <c r="BJ2513" s="25"/>
      <c r="BK2513" s="36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</row>
    <row r="2514" spans="1:92" ht="31.2" x14ac:dyDescent="0.3">
      <c r="A2514" s="51" t="s">
        <v>344</v>
      </c>
      <c r="B2514" s="50">
        <v>200</v>
      </c>
      <c r="C2514" s="51"/>
      <c r="D2514" s="51"/>
      <c r="E2514" s="14" t="s">
        <v>455</v>
      </c>
      <c r="F2514" s="18">
        <f t="shared" ref="F2514:BI2515" si="5647">F2515</f>
        <v>96076.2</v>
      </c>
      <c r="G2514" s="18">
        <f t="shared" si="5647"/>
        <v>90483.7</v>
      </c>
      <c r="H2514" s="18">
        <f t="shared" si="5647"/>
        <v>86750.9</v>
      </c>
      <c r="I2514" s="18">
        <f t="shared" si="5647"/>
        <v>0</v>
      </c>
      <c r="J2514" s="18">
        <f t="shared" si="5647"/>
        <v>0</v>
      </c>
      <c r="K2514" s="18">
        <f t="shared" si="5647"/>
        <v>0</v>
      </c>
      <c r="L2514" s="18">
        <f t="shared" si="5621"/>
        <v>96076.2</v>
      </c>
      <c r="M2514" s="18">
        <f t="shared" si="5622"/>
        <v>90483.7</v>
      </c>
      <c r="N2514" s="18">
        <f t="shared" si="5623"/>
        <v>86750.9</v>
      </c>
      <c r="O2514" s="18">
        <f t="shared" si="5647"/>
        <v>4822.9629999999997</v>
      </c>
      <c r="P2514" s="18">
        <f t="shared" si="5647"/>
        <v>0</v>
      </c>
      <c r="Q2514" s="18">
        <f t="shared" si="5647"/>
        <v>0</v>
      </c>
      <c r="R2514" s="18">
        <f t="shared" si="5625"/>
        <v>100899.163</v>
      </c>
      <c r="S2514" s="18">
        <f t="shared" si="5626"/>
        <v>90483.7</v>
      </c>
      <c r="T2514" s="18">
        <f t="shared" si="5627"/>
        <v>86750.9</v>
      </c>
      <c r="U2514" s="18">
        <f t="shared" si="5647"/>
        <v>0</v>
      </c>
      <c r="V2514" s="18">
        <f t="shared" si="5647"/>
        <v>0</v>
      </c>
      <c r="W2514" s="18">
        <f t="shared" si="5647"/>
        <v>0</v>
      </c>
      <c r="X2514" s="18">
        <f t="shared" si="5628"/>
        <v>100899.163</v>
      </c>
      <c r="Y2514" s="18">
        <f t="shared" si="5629"/>
        <v>90483.7</v>
      </c>
      <c r="Z2514" s="18">
        <f t="shared" si="5630"/>
        <v>86750.9</v>
      </c>
      <c r="AA2514" s="18">
        <f t="shared" si="5647"/>
        <v>0</v>
      </c>
      <c r="AB2514" s="18">
        <f t="shared" si="5647"/>
        <v>0</v>
      </c>
      <c r="AC2514" s="18">
        <f t="shared" si="5647"/>
        <v>0</v>
      </c>
      <c r="AD2514" s="18">
        <f t="shared" si="5631"/>
        <v>100899.163</v>
      </c>
      <c r="AE2514" s="18">
        <f t="shared" si="5632"/>
        <v>90483.7</v>
      </c>
      <c r="AF2514" s="18">
        <f t="shared" si="5633"/>
        <v>86750.9</v>
      </c>
      <c r="AG2514" s="18">
        <f t="shared" si="5647"/>
        <v>0</v>
      </c>
      <c r="AH2514" s="18">
        <f t="shared" si="5590"/>
        <v>100899.163</v>
      </c>
      <c r="AI2514" s="18">
        <f t="shared" si="5591"/>
        <v>90483.7</v>
      </c>
      <c r="AJ2514" s="18">
        <f t="shared" si="5592"/>
        <v>86750.9</v>
      </c>
      <c r="AK2514" s="18">
        <f t="shared" si="5647"/>
        <v>-85.454999999999998</v>
      </c>
      <c r="AL2514" s="18">
        <f t="shared" si="5647"/>
        <v>0</v>
      </c>
      <c r="AM2514" s="18">
        <f t="shared" si="5647"/>
        <v>0</v>
      </c>
      <c r="AN2514" s="18">
        <f t="shared" si="5464"/>
        <v>100813.708</v>
      </c>
      <c r="AO2514" s="18">
        <f t="shared" si="5465"/>
        <v>90483.7</v>
      </c>
      <c r="AP2514" s="18">
        <f t="shared" si="5466"/>
        <v>86750.9</v>
      </c>
      <c r="AQ2514" s="18">
        <f t="shared" si="5647"/>
        <v>0</v>
      </c>
      <c r="AR2514" s="18">
        <f t="shared" si="5467"/>
        <v>100813.708</v>
      </c>
      <c r="AS2514" s="18">
        <f t="shared" si="5647"/>
        <v>0</v>
      </c>
      <c r="AT2514" s="18">
        <f t="shared" si="5647"/>
        <v>0</v>
      </c>
      <c r="AU2514" s="18">
        <f t="shared" si="5647"/>
        <v>0</v>
      </c>
      <c r="AV2514" s="18">
        <f t="shared" si="5555"/>
        <v>100813.708</v>
      </c>
      <c r="AW2514" s="18">
        <f t="shared" si="5556"/>
        <v>90483.7</v>
      </c>
      <c r="AX2514" s="18">
        <f t="shared" si="5557"/>
        <v>86750.9</v>
      </c>
      <c r="AY2514" s="18">
        <f t="shared" si="5647"/>
        <v>0</v>
      </c>
      <c r="AZ2514" s="18">
        <f t="shared" si="5647"/>
        <v>0</v>
      </c>
      <c r="BA2514" s="18">
        <f t="shared" si="5553"/>
        <v>100813.708</v>
      </c>
      <c r="BB2514" s="18">
        <f t="shared" si="5554"/>
        <v>90483.7</v>
      </c>
      <c r="BC2514" s="18">
        <f t="shared" si="5647"/>
        <v>1536.3150000000001</v>
      </c>
      <c r="BD2514" s="18">
        <f t="shared" si="5647"/>
        <v>0</v>
      </c>
      <c r="BE2514" s="18">
        <f t="shared" si="5647"/>
        <v>0</v>
      </c>
      <c r="BF2514" s="18">
        <f t="shared" si="5481"/>
        <v>102350.023</v>
      </c>
      <c r="BG2514" s="18">
        <f t="shared" si="5482"/>
        <v>90483.7</v>
      </c>
      <c r="BH2514" s="18">
        <f t="shared" si="5483"/>
        <v>86750.9</v>
      </c>
      <c r="BI2514" s="18">
        <f t="shared" si="5647"/>
        <v>0</v>
      </c>
      <c r="BJ2514" s="25"/>
      <c r="BK2514" s="36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</row>
    <row r="2515" spans="1:92" ht="46.8" x14ac:dyDescent="0.3">
      <c r="A2515" s="51" t="s">
        <v>344</v>
      </c>
      <c r="B2515" s="50">
        <v>240</v>
      </c>
      <c r="C2515" s="51"/>
      <c r="D2515" s="51"/>
      <c r="E2515" s="14" t="s">
        <v>463</v>
      </c>
      <c r="F2515" s="18">
        <f t="shared" si="5647"/>
        <v>96076.2</v>
      </c>
      <c r="G2515" s="18">
        <f t="shared" si="5647"/>
        <v>90483.7</v>
      </c>
      <c r="H2515" s="18">
        <f t="shared" si="5647"/>
        <v>86750.9</v>
      </c>
      <c r="I2515" s="18">
        <f t="shared" si="5647"/>
        <v>0</v>
      </c>
      <c r="J2515" s="18">
        <f t="shared" si="5647"/>
        <v>0</v>
      </c>
      <c r="K2515" s="18">
        <f t="shared" si="5647"/>
        <v>0</v>
      </c>
      <c r="L2515" s="18">
        <f t="shared" si="5621"/>
        <v>96076.2</v>
      </c>
      <c r="M2515" s="18">
        <f t="shared" si="5622"/>
        <v>90483.7</v>
      </c>
      <c r="N2515" s="18">
        <f t="shared" si="5623"/>
        <v>86750.9</v>
      </c>
      <c r="O2515" s="18">
        <f t="shared" si="5647"/>
        <v>4822.9629999999997</v>
      </c>
      <c r="P2515" s="18">
        <f t="shared" si="5647"/>
        <v>0</v>
      </c>
      <c r="Q2515" s="18">
        <f t="shared" si="5647"/>
        <v>0</v>
      </c>
      <c r="R2515" s="18">
        <f t="shared" si="5625"/>
        <v>100899.163</v>
      </c>
      <c r="S2515" s="18">
        <f t="shared" si="5626"/>
        <v>90483.7</v>
      </c>
      <c r="T2515" s="18">
        <f t="shared" si="5627"/>
        <v>86750.9</v>
      </c>
      <c r="U2515" s="18">
        <f t="shared" si="5647"/>
        <v>0</v>
      </c>
      <c r="V2515" s="18">
        <f t="shared" si="5647"/>
        <v>0</v>
      </c>
      <c r="W2515" s="18">
        <f t="shared" si="5647"/>
        <v>0</v>
      </c>
      <c r="X2515" s="18">
        <f t="shared" si="5628"/>
        <v>100899.163</v>
      </c>
      <c r="Y2515" s="18">
        <f t="shared" si="5629"/>
        <v>90483.7</v>
      </c>
      <c r="Z2515" s="18">
        <f t="shared" si="5630"/>
        <v>86750.9</v>
      </c>
      <c r="AA2515" s="18">
        <f t="shared" si="5647"/>
        <v>0</v>
      </c>
      <c r="AB2515" s="18">
        <f t="shared" si="5647"/>
        <v>0</v>
      </c>
      <c r="AC2515" s="18">
        <f t="shared" si="5647"/>
        <v>0</v>
      </c>
      <c r="AD2515" s="18">
        <f t="shared" si="5631"/>
        <v>100899.163</v>
      </c>
      <c r="AE2515" s="18">
        <f t="shared" si="5632"/>
        <v>90483.7</v>
      </c>
      <c r="AF2515" s="18">
        <f t="shared" si="5633"/>
        <v>86750.9</v>
      </c>
      <c r="AG2515" s="18">
        <f t="shared" si="5647"/>
        <v>0</v>
      </c>
      <c r="AH2515" s="18">
        <f t="shared" si="5590"/>
        <v>100899.163</v>
      </c>
      <c r="AI2515" s="18">
        <f t="shared" si="5591"/>
        <v>90483.7</v>
      </c>
      <c r="AJ2515" s="18">
        <f t="shared" si="5592"/>
        <v>86750.9</v>
      </c>
      <c r="AK2515" s="18">
        <f t="shared" si="5647"/>
        <v>-85.454999999999998</v>
      </c>
      <c r="AL2515" s="18">
        <f t="shared" si="5647"/>
        <v>0</v>
      </c>
      <c r="AM2515" s="18">
        <f t="shared" si="5647"/>
        <v>0</v>
      </c>
      <c r="AN2515" s="18">
        <f t="shared" ref="AN2515:AN2578" si="5648">AH2515+AK2515</f>
        <v>100813.708</v>
      </c>
      <c r="AO2515" s="18">
        <f t="shared" ref="AO2515:AO2578" si="5649">AI2515+AL2515</f>
        <v>90483.7</v>
      </c>
      <c r="AP2515" s="18">
        <f t="shared" ref="AP2515:AP2578" si="5650">AJ2515+AM2515</f>
        <v>86750.9</v>
      </c>
      <c r="AQ2515" s="18">
        <f t="shared" si="5647"/>
        <v>0</v>
      </c>
      <c r="AR2515" s="18">
        <f t="shared" ref="AR2515:AR2578" si="5651">AN2515+AQ2515</f>
        <v>100813.708</v>
      </c>
      <c r="AS2515" s="18">
        <f t="shared" si="5647"/>
        <v>0</v>
      </c>
      <c r="AT2515" s="18">
        <f t="shared" si="5647"/>
        <v>0</v>
      </c>
      <c r="AU2515" s="18">
        <f t="shared" si="5647"/>
        <v>0</v>
      </c>
      <c r="AV2515" s="18">
        <f t="shared" si="5555"/>
        <v>100813.708</v>
      </c>
      <c r="AW2515" s="18">
        <f t="shared" si="5556"/>
        <v>90483.7</v>
      </c>
      <c r="AX2515" s="18">
        <f t="shared" si="5557"/>
        <v>86750.9</v>
      </c>
      <c r="AY2515" s="18">
        <f t="shared" si="5647"/>
        <v>0</v>
      </c>
      <c r="AZ2515" s="18">
        <f t="shared" si="5647"/>
        <v>0</v>
      </c>
      <c r="BA2515" s="18">
        <f t="shared" si="5553"/>
        <v>100813.708</v>
      </c>
      <c r="BB2515" s="18">
        <f t="shared" si="5554"/>
        <v>90483.7</v>
      </c>
      <c r="BC2515" s="18">
        <f t="shared" si="5647"/>
        <v>1536.3150000000001</v>
      </c>
      <c r="BD2515" s="18">
        <f t="shared" si="5647"/>
        <v>0</v>
      </c>
      <c r="BE2515" s="18">
        <f t="shared" si="5647"/>
        <v>0</v>
      </c>
      <c r="BF2515" s="18">
        <f t="shared" si="5481"/>
        <v>102350.023</v>
      </c>
      <c r="BG2515" s="18">
        <f t="shared" si="5482"/>
        <v>90483.7</v>
      </c>
      <c r="BH2515" s="18">
        <f t="shared" si="5483"/>
        <v>86750.9</v>
      </c>
      <c r="BI2515" s="18">
        <f t="shared" si="5647"/>
        <v>0</v>
      </c>
      <c r="BJ2515" s="25"/>
      <c r="BK2515" s="36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</row>
    <row r="2516" spans="1:92" x14ac:dyDescent="0.3">
      <c r="A2516" s="51" t="s">
        <v>344</v>
      </c>
      <c r="B2516" s="50">
        <v>240</v>
      </c>
      <c r="C2516" s="51" t="s">
        <v>5</v>
      </c>
      <c r="D2516" s="51" t="s">
        <v>6</v>
      </c>
      <c r="E2516" s="14" t="s">
        <v>424</v>
      </c>
      <c r="F2516" s="18">
        <v>96076.2</v>
      </c>
      <c r="G2516" s="18">
        <v>90483.7</v>
      </c>
      <c r="H2516" s="18">
        <v>86750.9</v>
      </c>
      <c r="I2516" s="18"/>
      <c r="J2516" s="18"/>
      <c r="K2516" s="18"/>
      <c r="L2516" s="18">
        <f t="shared" si="5621"/>
        <v>96076.2</v>
      </c>
      <c r="M2516" s="18">
        <f t="shared" si="5622"/>
        <v>90483.7</v>
      </c>
      <c r="N2516" s="18">
        <f t="shared" si="5623"/>
        <v>86750.9</v>
      </c>
      <c r="O2516" s="18">
        <v>4822.9629999999997</v>
      </c>
      <c r="P2516" s="18"/>
      <c r="Q2516" s="18"/>
      <c r="R2516" s="18">
        <f t="shared" si="5625"/>
        <v>100899.163</v>
      </c>
      <c r="S2516" s="18">
        <f t="shared" si="5626"/>
        <v>90483.7</v>
      </c>
      <c r="T2516" s="18">
        <f t="shared" si="5627"/>
        <v>86750.9</v>
      </c>
      <c r="U2516" s="18"/>
      <c r="V2516" s="18"/>
      <c r="W2516" s="18"/>
      <c r="X2516" s="18">
        <f t="shared" si="5628"/>
        <v>100899.163</v>
      </c>
      <c r="Y2516" s="18">
        <f t="shared" si="5629"/>
        <v>90483.7</v>
      </c>
      <c r="Z2516" s="18">
        <f t="shared" si="5630"/>
        <v>86750.9</v>
      </c>
      <c r="AA2516" s="18"/>
      <c r="AB2516" s="18"/>
      <c r="AC2516" s="18"/>
      <c r="AD2516" s="18">
        <f t="shared" si="5631"/>
        <v>100899.163</v>
      </c>
      <c r="AE2516" s="18">
        <f t="shared" si="5632"/>
        <v>90483.7</v>
      </c>
      <c r="AF2516" s="18">
        <f t="shared" si="5633"/>
        <v>86750.9</v>
      </c>
      <c r="AG2516" s="18"/>
      <c r="AH2516" s="18">
        <f t="shared" si="5590"/>
        <v>100899.163</v>
      </c>
      <c r="AI2516" s="18">
        <f t="shared" si="5591"/>
        <v>90483.7</v>
      </c>
      <c r="AJ2516" s="18">
        <f t="shared" si="5592"/>
        <v>86750.9</v>
      </c>
      <c r="AK2516" s="18">
        <v>-85.454999999999998</v>
      </c>
      <c r="AL2516" s="18"/>
      <c r="AM2516" s="18"/>
      <c r="AN2516" s="18">
        <f t="shared" si="5648"/>
        <v>100813.708</v>
      </c>
      <c r="AO2516" s="18">
        <f t="shared" si="5649"/>
        <v>90483.7</v>
      </c>
      <c r="AP2516" s="18">
        <f t="shared" si="5650"/>
        <v>86750.9</v>
      </c>
      <c r="AQ2516" s="18"/>
      <c r="AR2516" s="18">
        <f t="shared" si="5651"/>
        <v>100813.708</v>
      </c>
      <c r="AS2516" s="18"/>
      <c r="AT2516" s="18"/>
      <c r="AU2516" s="18"/>
      <c r="AV2516" s="18">
        <f t="shared" si="5555"/>
        <v>100813.708</v>
      </c>
      <c r="AW2516" s="18">
        <f t="shared" si="5556"/>
        <v>90483.7</v>
      </c>
      <c r="AX2516" s="18">
        <f t="shared" si="5557"/>
        <v>86750.9</v>
      </c>
      <c r="AY2516" s="18"/>
      <c r="AZ2516" s="18"/>
      <c r="BA2516" s="18">
        <f t="shared" si="5553"/>
        <v>100813.708</v>
      </c>
      <c r="BB2516" s="18">
        <f t="shared" si="5554"/>
        <v>90483.7</v>
      </c>
      <c r="BC2516" s="18">
        <v>1536.3150000000001</v>
      </c>
      <c r="BD2516" s="18"/>
      <c r="BE2516" s="18"/>
      <c r="BF2516" s="18">
        <f t="shared" si="5481"/>
        <v>102350.023</v>
      </c>
      <c r="BG2516" s="18">
        <f t="shared" si="5482"/>
        <v>90483.7</v>
      </c>
      <c r="BH2516" s="18">
        <f t="shared" si="5483"/>
        <v>86750.9</v>
      </c>
      <c r="BI2516" s="18"/>
      <c r="BJ2516" s="25"/>
      <c r="BK2516" s="36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</row>
    <row r="2517" spans="1:92" x14ac:dyDescent="0.3">
      <c r="A2517" s="51" t="s">
        <v>344</v>
      </c>
      <c r="B2517" s="50">
        <v>800</v>
      </c>
      <c r="C2517" s="51"/>
      <c r="D2517" s="51"/>
      <c r="E2517" s="14" t="s">
        <v>460</v>
      </c>
      <c r="F2517" s="18">
        <f t="shared" ref="F2517:BI2518" si="5652">F2518</f>
        <v>4745</v>
      </c>
      <c r="G2517" s="18">
        <f t="shared" si="5652"/>
        <v>4661.5</v>
      </c>
      <c r="H2517" s="18">
        <f t="shared" si="5652"/>
        <v>4579.1000000000004</v>
      </c>
      <c r="I2517" s="18">
        <f t="shared" si="5652"/>
        <v>0</v>
      </c>
      <c r="J2517" s="18">
        <f t="shared" si="5652"/>
        <v>0</v>
      </c>
      <c r="K2517" s="18">
        <f t="shared" si="5652"/>
        <v>0</v>
      </c>
      <c r="L2517" s="18">
        <f t="shared" si="5621"/>
        <v>4745</v>
      </c>
      <c r="M2517" s="18">
        <f t="shared" si="5622"/>
        <v>4661.5</v>
      </c>
      <c r="N2517" s="18">
        <f t="shared" si="5623"/>
        <v>4579.1000000000004</v>
      </c>
      <c r="O2517" s="18">
        <f t="shared" si="5652"/>
        <v>0</v>
      </c>
      <c r="P2517" s="18">
        <f t="shared" si="5652"/>
        <v>0</v>
      </c>
      <c r="Q2517" s="18">
        <f t="shared" si="5652"/>
        <v>0</v>
      </c>
      <c r="R2517" s="18">
        <f t="shared" si="5625"/>
        <v>4745</v>
      </c>
      <c r="S2517" s="18">
        <f t="shared" si="5626"/>
        <v>4661.5</v>
      </c>
      <c r="T2517" s="18">
        <f t="shared" si="5627"/>
        <v>4579.1000000000004</v>
      </c>
      <c r="U2517" s="18">
        <f t="shared" si="5652"/>
        <v>0</v>
      </c>
      <c r="V2517" s="18">
        <f t="shared" si="5652"/>
        <v>0</v>
      </c>
      <c r="W2517" s="18">
        <f t="shared" si="5652"/>
        <v>0</v>
      </c>
      <c r="X2517" s="18">
        <f t="shared" si="5628"/>
        <v>4745</v>
      </c>
      <c r="Y2517" s="18">
        <f t="shared" si="5629"/>
        <v>4661.5</v>
      </c>
      <c r="Z2517" s="18">
        <f t="shared" si="5630"/>
        <v>4579.1000000000004</v>
      </c>
      <c r="AA2517" s="18">
        <f t="shared" si="5652"/>
        <v>0</v>
      </c>
      <c r="AB2517" s="18">
        <f t="shared" si="5652"/>
        <v>0</v>
      </c>
      <c r="AC2517" s="18">
        <f t="shared" si="5652"/>
        <v>0</v>
      </c>
      <c r="AD2517" s="18">
        <f t="shared" si="5631"/>
        <v>4745</v>
      </c>
      <c r="AE2517" s="18">
        <f t="shared" si="5632"/>
        <v>4661.5</v>
      </c>
      <c r="AF2517" s="18">
        <f t="shared" si="5633"/>
        <v>4579.1000000000004</v>
      </c>
      <c r="AG2517" s="18">
        <f t="shared" si="5652"/>
        <v>0</v>
      </c>
      <c r="AH2517" s="18">
        <f t="shared" si="5590"/>
        <v>4745</v>
      </c>
      <c r="AI2517" s="18">
        <f t="shared" si="5591"/>
        <v>4661.5</v>
      </c>
      <c r="AJ2517" s="18">
        <f t="shared" si="5592"/>
        <v>4579.1000000000004</v>
      </c>
      <c r="AK2517" s="18">
        <f t="shared" si="5652"/>
        <v>0</v>
      </c>
      <c r="AL2517" s="18">
        <f t="shared" si="5652"/>
        <v>0</v>
      </c>
      <c r="AM2517" s="18">
        <f t="shared" si="5652"/>
        <v>0</v>
      </c>
      <c r="AN2517" s="18">
        <f t="shared" si="5648"/>
        <v>4745</v>
      </c>
      <c r="AO2517" s="18">
        <f t="shared" si="5649"/>
        <v>4661.5</v>
      </c>
      <c r="AP2517" s="18">
        <f t="shared" si="5650"/>
        <v>4579.1000000000004</v>
      </c>
      <c r="AQ2517" s="18">
        <f t="shared" si="5652"/>
        <v>0</v>
      </c>
      <c r="AR2517" s="18">
        <f t="shared" si="5651"/>
        <v>4745</v>
      </c>
      <c r="AS2517" s="18">
        <f t="shared" si="5652"/>
        <v>0</v>
      </c>
      <c r="AT2517" s="18">
        <f t="shared" si="5652"/>
        <v>0</v>
      </c>
      <c r="AU2517" s="18">
        <f t="shared" si="5652"/>
        <v>0</v>
      </c>
      <c r="AV2517" s="18">
        <f t="shared" si="5555"/>
        <v>4745</v>
      </c>
      <c r="AW2517" s="18">
        <f t="shared" si="5556"/>
        <v>4661.5</v>
      </c>
      <c r="AX2517" s="18">
        <f t="shared" si="5557"/>
        <v>4579.1000000000004</v>
      </c>
      <c r="AY2517" s="18">
        <f t="shared" si="5652"/>
        <v>0</v>
      </c>
      <c r="AZ2517" s="18">
        <f t="shared" si="5652"/>
        <v>0</v>
      </c>
      <c r="BA2517" s="18">
        <f t="shared" si="5553"/>
        <v>4745</v>
      </c>
      <c r="BB2517" s="18">
        <f t="shared" si="5554"/>
        <v>4661.5</v>
      </c>
      <c r="BC2517" s="18">
        <f t="shared" si="5652"/>
        <v>0</v>
      </c>
      <c r="BD2517" s="18">
        <f t="shared" si="5652"/>
        <v>0</v>
      </c>
      <c r="BE2517" s="18">
        <f t="shared" si="5652"/>
        <v>0</v>
      </c>
      <c r="BF2517" s="18">
        <f t="shared" si="5481"/>
        <v>4745</v>
      </c>
      <c r="BG2517" s="18">
        <f t="shared" si="5482"/>
        <v>4661.5</v>
      </c>
      <c r="BH2517" s="18">
        <f t="shared" si="5483"/>
        <v>4579.1000000000004</v>
      </c>
      <c r="BI2517" s="18">
        <f t="shared" si="5652"/>
        <v>0</v>
      </c>
      <c r="BJ2517" s="25"/>
      <c r="BK2517" s="36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</row>
    <row r="2518" spans="1:92" x14ac:dyDescent="0.3">
      <c r="A2518" s="51" t="s">
        <v>344</v>
      </c>
      <c r="B2518" s="50">
        <v>850</v>
      </c>
      <c r="C2518" s="51"/>
      <c r="D2518" s="51"/>
      <c r="E2518" s="14" t="s">
        <v>477</v>
      </c>
      <c r="F2518" s="18">
        <f t="shared" si="5652"/>
        <v>4745</v>
      </c>
      <c r="G2518" s="18">
        <f t="shared" si="5652"/>
        <v>4661.5</v>
      </c>
      <c r="H2518" s="18">
        <f t="shared" si="5652"/>
        <v>4579.1000000000004</v>
      </c>
      <c r="I2518" s="18">
        <f t="shared" si="5652"/>
        <v>0</v>
      </c>
      <c r="J2518" s="18">
        <f t="shared" si="5652"/>
        <v>0</v>
      </c>
      <c r="K2518" s="18">
        <f t="shared" si="5652"/>
        <v>0</v>
      </c>
      <c r="L2518" s="18">
        <f t="shared" si="5621"/>
        <v>4745</v>
      </c>
      <c r="M2518" s="18">
        <f t="shared" si="5622"/>
        <v>4661.5</v>
      </c>
      <c r="N2518" s="18">
        <f t="shared" si="5623"/>
        <v>4579.1000000000004</v>
      </c>
      <c r="O2518" s="18">
        <f t="shared" si="5652"/>
        <v>0</v>
      </c>
      <c r="P2518" s="18">
        <f t="shared" si="5652"/>
        <v>0</v>
      </c>
      <c r="Q2518" s="18">
        <f t="shared" si="5652"/>
        <v>0</v>
      </c>
      <c r="R2518" s="18">
        <f t="shared" si="5625"/>
        <v>4745</v>
      </c>
      <c r="S2518" s="18">
        <f t="shared" si="5626"/>
        <v>4661.5</v>
      </c>
      <c r="T2518" s="18">
        <f t="shared" si="5627"/>
        <v>4579.1000000000004</v>
      </c>
      <c r="U2518" s="18">
        <f t="shared" si="5652"/>
        <v>0</v>
      </c>
      <c r="V2518" s="18">
        <f t="shared" si="5652"/>
        <v>0</v>
      </c>
      <c r="W2518" s="18">
        <f t="shared" si="5652"/>
        <v>0</v>
      </c>
      <c r="X2518" s="18">
        <f t="shared" si="5628"/>
        <v>4745</v>
      </c>
      <c r="Y2518" s="18">
        <f t="shared" si="5629"/>
        <v>4661.5</v>
      </c>
      <c r="Z2518" s="18">
        <f t="shared" si="5630"/>
        <v>4579.1000000000004</v>
      </c>
      <c r="AA2518" s="18">
        <f t="shared" si="5652"/>
        <v>0</v>
      </c>
      <c r="AB2518" s="18">
        <f t="shared" si="5652"/>
        <v>0</v>
      </c>
      <c r="AC2518" s="18">
        <f t="shared" si="5652"/>
        <v>0</v>
      </c>
      <c r="AD2518" s="18">
        <f t="shared" si="5631"/>
        <v>4745</v>
      </c>
      <c r="AE2518" s="18">
        <f t="shared" si="5632"/>
        <v>4661.5</v>
      </c>
      <c r="AF2518" s="18">
        <f t="shared" si="5633"/>
        <v>4579.1000000000004</v>
      </c>
      <c r="AG2518" s="18">
        <f t="shared" si="5652"/>
        <v>0</v>
      </c>
      <c r="AH2518" s="18">
        <f t="shared" si="5590"/>
        <v>4745</v>
      </c>
      <c r="AI2518" s="18">
        <f t="shared" si="5591"/>
        <v>4661.5</v>
      </c>
      <c r="AJ2518" s="18">
        <f t="shared" si="5592"/>
        <v>4579.1000000000004</v>
      </c>
      <c r="AK2518" s="18">
        <f t="shared" si="5652"/>
        <v>0</v>
      </c>
      <c r="AL2518" s="18">
        <f t="shared" si="5652"/>
        <v>0</v>
      </c>
      <c r="AM2518" s="18">
        <f t="shared" si="5652"/>
        <v>0</v>
      </c>
      <c r="AN2518" s="18">
        <f t="shared" si="5648"/>
        <v>4745</v>
      </c>
      <c r="AO2518" s="18">
        <f t="shared" si="5649"/>
        <v>4661.5</v>
      </c>
      <c r="AP2518" s="18">
        <f t="shared" si="5650"/>
        <v>4579.1000000000004</v>
      </c>
      <c r="AQ2518" s="18">
        <f t="shared" si="5652"/>
        <v>0</v>
      </c>
      <c r="AR2518" s="18">
        <f t="shared" si="5651"/>
        <v>4745</v>
      </c>
      <c r="AS2518" s="18">
        <f t="shared" si="5652"/>
        <v>0</v>
      </c>
      <c r="AT2518" s="18">
        <f t="shared" si="5652"/>
        <v>0</v>
      </c>
      <c r="AU2518" s="18">
        <f t="shared" si="5652"/>
        <v>0</v>
      </c>
      <c r="AV2518" s="18">
        <f t="shared" si="5555"/>
        <v>4745</v>
      </c>
      <c r="AW2518" s="18">
        <f t="shared" si="5556"/>
        <v>4661.5</v>
      </c>
      <c r="AX2518" s="18">
        <f t="shared" si="5557"/>
        <v>4579.1000000000004</v>
      </c>
      <c r="AY2518" s="18">
        <f t="shared" si="5652"/>
        <v>0</v>
      </c>
      <c r="AZ2518" s="18">
        <f t="shared" si="5652"/>
        <v>0</v>
      </c>
      <c r="BA2518" s="18">
        <f t="shared" si="5553"/>
        <v>4745</v>
      </c>
      <c r="BB2518" s="18">
        <f t="shared" si="5554"/>
        <v>4661.5</v>
      </c>
      <c r="BC2518" s="18">
        <f t="shared" si="5652"/>
        <v>0</v>
      </c>
      <c r="BD2518" s="18">
        <f t="shared" si="5652"/>
        <v>0</v>
      </c>
      <c r="BE2518" s="18">
        <f t="shared" si="5652"/>
        <v>0</v>
      </c>
      <c r="BF2518" s="18">
        <f t="shared" ref="BF2518:BF2581" si="5653">BA2518+BC2518</f>
        <v>4745</v>
      </c>
      <c r="BG2518" s="18">
        <f t="shared" ref="BG2518:BG2581" si="5654">BB2518+BD2518</f>
        <v>4661.5</v>
      </c>
      <c r="BH2518" s="18">
        <f t="shared" ref="BH2518:BH2581" si="5655">AX2518+BE2518</f>
        <v>4579.1000000000004</v>
      </c>
      <c r="BI2518" s="18">
        <f t="shared" si="5652"/>
        <v>0</v>
      </c>
      <c r="BJ2518" s="25"/>
      <c r="BK2518" s="36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</row>
    <row r="2519" spans="1:92" x14ac:dyDescent="0.3">
      <c r="A2519" s="51" t="s">
        <v>344</v>
      </c>
      <c r="B2519" s="50">
        <v>850</v>
      </c>
      <c r="C2519" s="51" t="s">
        <v>5</v>
      </c>
      <c r="D2519" s="51" t="s">
        <v>6</v>
      </c>
      <c r="E2519" s="14" t="s">
        <v>424</v>
      </c>
      <c r="F2519" s="18">
        <v>4745</v>
      </c>
      <c r="G2519" s="18">
        <v>4661.5</v>
      </c>
      <c r="H2519" s="18">
        <v>4579.1000000000004</v>
      </c>
      <c r="I2519" s="18"/>
      <c r="J2519" s="18"/>
      <c r="K2519" s="18"/>
      <c r="L2519" s="18">
        <f t="shared" si="5621"/>
        <v>4745</v>
      </c>
      <c r="M2519" s="18">
        <f t="shared" si="5622"/>
        <v>4661.5</v>
      </c>
      <c r="N2519" s="18">
        <f t="shared" si="5623"/>
        <v>4579.1000000000004</v>
      </c>
      <c r="O2519" s="18"/>
      <c r="P2519" s="18"/>
      <c r="Q2519" s="18"/>
      <c r="R2519" s="18">
        <f t="shared" si="5625"/>
        <v>4745</v>
      </c>
      <c r="S2519" s="18">
        <f t="shared" si="5626"/>
        <v>4661.5</v>
      </c>
      <c r="T2519" s="18">
        <f t="shared" si="5627"/>
        <v>4579.1000000000004</v>
      </c>
      <c r="U2519" s="18"/>
      <c r="V2519" s="18"/>
      <c r="W2519" s="18"/>
      <c r="X2519" s="18">
        <f t="shared" si="5628"/>
        <v>4745</v>
      </c>
      <c r="Y2519" s="18">
        <f t="shared" si="5629"/>
        <v>4661.5</v>
      </c>
      <c r="Z2519" s="18">
        <f t="shared" si="5630"/>
        <v>4579.1000000000004</v>
      </c>
      <c r="AA2519" s="18"/>
      <c r="AB2519" s="18"/>
      <c r="AC2519" s="18"/>
      <c r="AD2519" s="18">
        <f t="shared" si="5631"/>
        <v>4745</v>
      </c>
      <c r="AE2519" s="18">
        <f t="shared" si="5632"/>
        <v>4661.5</v>
      </c>
      <c r="AF2519" s="18">
        <f t="shared" si="5633"/>
        <v>4579.1000000000004</v>
      </c>
      <c r="AG2519" s="18"/>
      <c r="AH2519" s="18">
        <f t="shared" si="5590"/>
        <v>4745</v>
      </c>
      <c r="AI2519" s="18">
        <f t="shared" si="5591"/>
        <v>4661.5</v>
      </c>
      <c r="AJ2519" s="18">
        <f t="shared" si="5592"/>
        <v>4579.1000000000004</v>
      </c>
      <c r="AK2519" s="18"/>
      <c r="AL2519" s="18"/>
      <c r="AM2519" s="18"/>
      <c r="AN2519" s="18">
        <f t="shared" si="5648"/>
        <v>4745</v>
      </c>
      <c r="AO2519" s="18">
        <f t="shared" si="5649"/>
        <v>4661.5</v>
      </c>
      <c r="AP2519" s="18">
        <f t="shared" si="5650"/>
        <v>4579.1000000000004</v>
      </c>
      <c r="AQ2519" s="18"/>
      <c r="AR2519" s="18">
        <f t="shared" si="5651"/>
        <v>4745</v>
      </c>
      <c r="AS2519" s="18"/>
      <c r="AT2519" s="18"/>
      <c r="AU2519" s="18"/>
      <c r="AV2519" s="18">
        <f t="shared" si="5555"/>
        <v>4745</v>
      </c>
      <c r="AW2519" s="18">
        <f t="shared" si="5556"/>
        <v>4661.5</v>
      </c>
      <c r="AX2519" s="18">
        <f t="shared" si="5557"/>
        <v>4579.1000000000004</v>
      </c>
      <c r="AY2519" s="18"/>
      <c r="AZ2519" s="18"/>
      <c r="BA2519" s="18">
        <f t="shared" si="5553"/>
        <v>4745</v>
      </c>
      <c r="BB2519" s="18">
        <f t="shared" si="5554"/>
        <v>4661.5</v>
      </c>
      <c r="BC2519" s="18"/>
      <c r="BD2519" s="18"/>
      <c r="BE2519" s="18"/>
      <c r="BF2519" s="18">
        <f t="shared" si="5653"/>
        <v>4745</v>
      </c>
      <c r="BG2519" s="18">
        <f t="shared" si="5654"/>
        <v>4661.5</v>
      </c>
      <c r="BH2519" s="18">
        <f t="shared" si="5655"/>
        <v>4579.1000000000004</v>
      </c>
      <c r="BI2519" s="18"/>
      <c r="BJ2519" s="25"/>
      <c r="BK2519" s="36"/>
    </row>
    <row r="2520" spans="1:92" ht="31.2" x14ac:dyDescent="0.3">
      <c r="A2520" s="51" t="s">
        <v>345</v>
      </c>
      <c r="B2520" s="50"/>
      <c r="C2520" s="51"/>
      <c r="D2520" s="51"/>
      <c r="E2520" s="14" t="s">
        <v>603</v>
      </c>
      <c r="F2520" s="18">
        <f t="shared" ref="F2520:BI2522" si="5656">F2521</f>
        <v>39646.1</v>
      </c>
      <c r="G2520" s="18">
        <f t="shared" si="5656"/>
        <v>29669.3</v>
      </c>
      <c r="H2520" s="18">
        <f t="shared" si="5656"/>
        <v>28472.7</v>
      </c>
      <c r="I2520" s="18">
        <f t="shared" si="5656"/>
        <v>0</v>
      </c>
      <c r="J2520" s="18">
        <f t="shared" si="5656"/>
        <v>0</v>
      </c>
      <c r="K2520" s="18">
        <f t="shared" si="5656"/>
        <v>0</v>
      </c>
      <c r="L2520" s="18">
        <f t="shared" si="5621"/>
        <v>39646.1</v>
      </c>
      <c r="M2520" s="18">
        <f t="shared" si="5622"/>
        <v>29669.3</v>
      </c>
      <c r="N2520" s="18">
        <f t="shared" si="5623"/>
        <v>28472.7</v>
      </c>
      <c r="O2520" s="18">
        <f t="shared" si="5656"/>
        <v>669.85599999999999</v>
      </c>
      <c r="P2520" s="18">
        <f t="shared" si="5656"/>
        <v>0</v>
      </c>
      <c r="Q2520" s="18">
        <f t="shared" si="5656"/>
        <v>0</v>
      </c>
      <c r="R2520" s="18">
        <f t="shared" si="5625"/>
        <v>40315.955999999998</v>
      </c>
      <c r="S2520" s="18">
        <f t="shared" si="5626"/>
        <v>29669.3</v>
      </c>
      <c r="T2520" s="18">
        <f t="shared" si="5627"/>
        <v>28472.7</v>
      </c>
      <c r="U2520" s="18">
        <f t="shared" si="5656"/>
        <v>0</v>
      </c>
      <c r="V2520" s="18">
        <f t="shared" si="5656"/>
        <v>0</v>
      </c>
      <c r="W2520" s="18">
        <f t="shared" si="5656"/>
        <v>0</v>
      </c>
      <c r="X2520" s="18">
        <f t="shared" si="5628"/>
        <v>40315.955999999998</v>
      </c>
      <c r="Y2520" s="18">
        <f t="shared" si="5629"/>
        <v>29669.3</v>
      </c>
      <c r="Z2520" s="18">
        <f t="shared" si="5630"/>
        <v>28472.7</v>
      </c>
      <c r="AA2520" s="18">
        <f t="shared" si="5656"/>
        <v>0</v>
      </c>
      <c r="AB2520" s="18">
        <f t="shared" si="5656"/>
        <v>0</v>
      </c>
      <c r="AC2520" s="18">
        <f t="shared" si="5656"/>
        <v>0</v>
      </c>
      <c r="AD2520" s="18">
        <f t="shared" si="5631"/>
        <v>40315.955999999998</v>
      </c>
      <c r="AE2520" s="18">
        <f t="shared" si="5632"/>
        <v>29669.3</v>
      </c>
      <c r="AF2520" s="18">
        <f t="shared" si="5633"/>
        <v>28472.7</v>
      </c>
      <c r="AG2520" s="18">
        <f t="shared" si="5656"/>
        <v>0</v>
      </c>
      <c r="AH2520" s="18">
        <f t="shared" si="5590"/>
        <v>40315.955999999998</v>
      </c>
      <c r="AI2520" s="18">
        <f t="shared" si="5591"/>
        <v>29669.3</v>
      </c>
      <c r="AJ2520" s="18">
        <f t="shared" si="5592"/>
        <v>28472.7</v>
      </c>
      <c r="AK2520" s="18">
        <f t="shared" si="5656"/>
        <v>0</v>
      </c>
      <c r="AL2520" s="18">
        <f t="shared" si="5656"/>
        <v>0</v>
      </c>
      <c r="AM2520" s="18">
        <f t="shared" si="5656"/>
        <v>0</v>
      </c>
      <c r="AN2520" s="18">
        <f t="shared" si="5648"/>
        <v>40315.955999999998</v>
      </c>
      <c r="AO2520" s="18">
        <f t="shared" si="5649"/>
        <v>29669.3</v>
      </c>
      <c r="AP2520" s="18">
        <f t="shared" si="5650"/>
        <v>28472.7</v>
      </c>
      <c r="AQ2520" s="18">
        <f t="shared" si="5656"/>
        <v>0</v>
      </c>
      <c r="AR2520" s="18">
        <f t="shared" si="5651"/>
        <v>40315.955999999998</v>
      </c>
      <c r="AS2520" s="18">
        <f t="shared" si="5656"/>
        <v>0</v>
      </c>
      <c r="AT2520" s="18">
        <f t="shared" si="5656"/>
        <v>0</v>
      </c>
      <c r="AU2520" s="18">
        <f t="shared" si="5656"/>
        <v>0</v>
      </c>
      <c r="AV2520" s="18">
        <f t="shared" si="5555"/>
        <v>40315.955999999998</v>
      </c>
      <c r="AW2520" s="18">
        <f t="shared" si="5556"/>
        <v>29669.3</v>
      </c>
      <c r="AX2520" s="18">
        <f t="shared" si="5557"/>
        <v>28472.7</v>
      </c>
      <c r="AY2520" s="18">
        <f t="shared" si="5656"/>
        <v>0</v>
      </c>
      <c r="AZ2520" s="18">
        <f t="shared" si="5656"/>
        <v>0</v>
      </c>
      <c r="BA2520" s="18">
        <f t="shared" si="5553"/>
        <v>40315.955999999998</v>
      </c>
      <c r="BB2520" s="18">
        <f t="shared" si="5554"/>
        <v>29669.3</v>
      </c>
      <c r="BC2520" s="18">
        <f t="shared" si="5656"/>
        <v>0</v>
      </c>
      <c r="BD2520" s="18">
        <f t="shared" si="5656"/>
        <v>0</v>
      </c>
      <c r="BE2520" s="18">
        <f t="shared" si="5656"/>
        <v>0</v>
      </c>
      <c r="BF2520" s="18">
        <f t="shared" si="5653"/>
        <v>40315.955999999998</v>
      </c>
      <c r="BG2520" s="18">
        <f t="shared" si="5654"/>
        <v>29669.3</v>
      </c>
      <c r="BH2520" s="18">
        <f t="shared" si="5655"/>
        <v>28472.7</v>
      </c>
      <c r="BI2520" s="18">
        <f t="shared" si="5656"/>
        <v>0</v>
      </c>
      <c r="BJ2520" s="25"/>
      <c r="BK2520" s="36"/>
    </row>
    <row r="2521" spans="1:92" ht="31.2" x14ac:dyDescent="0.3">
      <c r="A2521" s="51" t="s">
        <v>345</v>
      </c>
      <c r="B2521" s="50">
        <v>200</v>
      </c>
      <c r="C2521" s="51"/>
      <c r="D2521" s="51"/>
      <c r="E2521" s="14" t="s">
        <v>455</v>
      </c>
      <c r="F2521" s="18">
        <f t="shared" si="5656"/>
        <v>39646.1</v>
      </c>
      <c r="G2521" s="18">
        <f t="shared" si="5656"/>
        <v>29669.3</v>
      </c>
      <c r="H2521" s="18">
        <f t="shared" si="5656"/>
        <v>28472.7</v>
      </c>
      <c r="I2521" s="18">
        <f t="shared" si="5656"/>
        <v>0</v>
      </c>
      <c r="J2521" s="18">
        <f t="shared" si="5656"/>
        <v>0</v>
      </c>
      <c r="K2521" s="18">
        <f t="shared" si="5656"/>
        <v>0</v>
      </c>
      <c r="L2521" s="18">
        <f t="shared" si="5621"/>
        <v>39646.1</v>
      </c>
      <c r="M2521" s="18">
        <f t="shared" si="5622"/>
        <v>29669.3</v>
      </c>
      <c r="N2521" s="18">
        <f t="shared" si="5623"/>
        <v>28472.7</v>
      </c>
      <c r="O2521" s="18">
        <f t="shared" si="5656"/>
        <v>669.85599999999999</v>
      </c>
      <c r="P2521" s="18">
        <f t="shared" si="5656"/>
        <v>0</v>
      </c>
      <c r="Q2521" s="18">
        <f t="shared" si="5656"/>
        <v>0</v>
      </c>
      <c r="R2521" s="18">
        <f t="shared" si="5625"/>
        <v>40315.955999999998</v>
      </c>
      <c r="S2521" s="18">
        <f t="shared" si="5626"/>
        <v>29669.3</v>
      </c>
      <c r="T2521" s="18">
        <f t="shared" si="5627"/>
        <v>28472.7</v>
      </c>
      <c r="U2521" s="18">
        <f t="shared" si="5656"/>
        <v>0</v>
      </c>
      <c r="V2521" s="18">
        <f t="shared" si="5656"/>
        <v>0</v>
      </c>
      <c r="W2521" s="18">
        <f t="shared" si="5656"/>
        <v>0</v>
      </c>
      <c r="X2521" s="18">
        <f t="shared" si="5628"/>
        <v>40315.955999999998</v>
      </c>
      <c r="Y2521" s="18">
        <f t="shared" si="5629"/>
        <v>29669.3</v>
      </c>
      <c r="Z2521" s="18">
        <f t="shared" si="5630"/>
        <v>28472.7</v>
      </c>
      <c r="AA2521" s="18">
        <f t="shared" si="5656"/>
        <v>0</v>
      </c>
      <c r="AB2521" s="18">
        <f t="shared" si="5656"/>
        <v>0</v>
      </c>
      <c r="AC2521" s="18">
        <f t="shared" si="5656"/>
        <v>0</v>
      </c>
      <c r="AD2521" s="18">
        <f t="shared" si="5631"/>
        <v>40315.955999999998</v>
      </c>
      <c r="AE2521" s="18">
        <f t="shared" si="5632"/>
        <v>29669.3</v>
      </c>
      <c r="AF2521" s="18">
        <f t="shared" si="5633"/>
        <v>28472.7</v>
      </c>
      <c r="AG2521" s="18">
        <f t="shared" si="5656"/>
        <v>0</v>
      </c>
      <c r="AH2521" s="18">
        <f t="shared" si="5590"/>
        <v>40315.955999999998</v>
      </c>
      <c r="AI2521" s="18">
        <f t="shared" si="5591"/>
        <v>29669.3</v>
      </c>
      <c r="AJ2521" s="18">
        <f t="shared" si="5592"/>
        <v>28472.7</v>
      </c>
      <c r="AK2521" s="18">
        <f t="shared" si="5656"/>
        <v>0</v>
      </c>
      <c r="AL2521" s="18">
        <f t="shared" si="5656"/>
        <v>0</v>
      </c>
      <c r="AM2521" s="18">
        <f t="shared" si="5656"/>
        <v>0</v>
      </c>
      <c r="AN2521" s="18">
        <f t="shared" si="5648"/>
        <v>40315.955999999998</v>
      </c>
      <c r="AO2521" s="18">
        <f t="shared" si="5649"/>
        <v>29669.3</v>
      </c>
      <c r="AP2521" s="18">
        <f t="shared" si="5650"/>
        <v>28472.7</v>
      </c>
      <c r="AQ2521" s="18">
        <f t="shared" si="5656"/>
        <v>0</v>
      </c>
      <c r="AR2521" s="18">
        <f t="shared" si="5651"/>
        <v>40315.955999999998</v>
      </c>
      <c r="AS2521" s="18">
        <f t="shared" si="5656"/>
        <v>0</v>
      </c>
      <c r="AT2521" s="18">
        <f t="shared" si="5656"/>
        <v>0</v>
      </c>
      <c r="AU2521" s="18">
        <f t="shared" si="5656"/>
        <v>0</v>
      </c>
      <c r="AV2521" s="18">
        <f t="shared" si="5555"/>
        <v>40315.955999999998</v>
      </c>
      <c r="AW2521" s="18">
        <f t="shared" si="5556"/>
        <v>29669.3</v>
      </c>
      <c r="AX2521" s="18">
        <f t="shared" si="5557"/>
        <v>28472.7</v>
      </c>
      <c r="AY2521" s="18">
        <f t="shared" si="5656"/>
        <v>0</v>
      </c>
      <c r="AZ2521" s="18">
        <f t="shared" si="5656"/>
        <v>0</v>
      </c>
      <c r="BA2521" s="18">
        <f t="shared" si="5553"/>
        <v>40315.955999999998</v>
      </c>
      <c r="BB2521" s="18">
        <f t="shared" si="5554"/>
        <v>29669.3</v>
      </c>
      <c r="BC2521" s="18">
        <f t="shared" si="5656"/>
        <v>0</v>
      </c>
      <c r="BD2521" s="18">
        <f t="shared" si="5656"/>
        <v>0</v>
      </c>
      <c r="BE2521" s="18">
        <f t="shared" si="5656"/>
        <v>0</v>
      </c>
      <c r="BF2521" s="18">
        <f t="shared" si="5653"/>
        <v>40315.955999999998</v>
      </c>
      <c r="BG2521" s="18">
        <f t="shared" si="5654"/>
        <v>29669.3</v>
      </c>
      <c r="BH2521" s="18">
        <f t="shared" si="5655"/>
        <v>28472.7</v>
      </c>
      <c r="BI2521" s="18">
        <f t="shared" si="5656"/>
        <v>0</v>
      </c>
      <c r="BJ2521" s="25"/>
      <c r="BK2521" s="36"/>
    </row>
    <row r="2522" spans="1:92" ht="46.8" x14ac:dyDescent="0.3">
      <c r="A2522" s="51" t="s">
        <v>345</v>
      </c>
      <c r="B2522" s="50">
        <v>240</v>
      </c>
      <c r="C2522" s="51"/>
      <c r="D2522" s="51"/>
      <c r="E2522" s="14" t="s">
        <v>463</v>
      </c>
      <c r="F2522" s="18">
        <f t="shared" si="5656"/>
        <v>39646.1</v>
      </c>
      <c r="G2522" s="18">
        <f t="shared" si="5656"/>
        <v>29669.3</v>
      </c>
      <c r="H2522" s="18">
        <f t="shared" si="5656"/>
        <v>28472.7</v>
      </c>
      <c r="I2522" s="18">
        <f t="shared" si="5656"/>
        <v>0</v>
      </c>
      <c r="J2522" s="18">
        <f t="shared" si="5656"/>
        <v>0</v>
      </c>
      <c r="K2522" s="18">
        <f t="shared" si="5656"/>
        <v>0</v>
      </c>
      <c r="L2522" s="18">
        <f t="shared" si="5621"/>
        <v>39646.1</v>
      </c>
      <c r="M2522" s="18">
        <f t="shared" si="5622"/>
        <v>29669.3</v>
      </c>
      <c r="N2522" s="18">
        <f t="shared" si="5623"/>
        <v>28472.7</v>
      </c>
      <c r="O2522" s="18">
        <f t="shared" si="5656"/>
        <v>669.85599999999999</v>
      </c>
      <c r="P2522" s="18">
        <f t="shared" si="5656"/>
        <v>0</v>
      </c>
      <c r="Q2522" s="18">
        <f t="shared" si="5656"/>
        <v>0</v>
      </c>
      <c r="R2522" s="18">
        <f t="shared" si="5625"/>
        <v>40315.955999999998</v>
      </c>
      <c r="S2522" s="18">
        <f t="shared" si="5626"/>
        <v>29669.3</v>
      </c>
      <c r="T2522" s="18">
        <f t="shared" si="5627"/>
        <v>28472.7</v>
      </c>
      <c r="U2522" s="18">
        <f t="shared" si="5656"/>
        <v>0</v>
      </c>
      <c r="V2522" s="18">
        <f t="shared" si="5656"/>
        <v>0</v>
      </c>
      <c r="W2522" s="18">
        <f t="shared" si="5656"/>
        <v>0</v>
      </c>
      <c r="X2522" s="18">
        <f t="shared" si="5628"/>
        <v>40315.955999999998</v>
      </c>
      <c r="Y2522" s="18">
        <f t="shared" si="5629"/>
        <v>29669.3</v>
      </c>
      <c r="Z2522" s="18">
        <f t="shared" si="5630"/>
        <v>28472.7</v>
      </c>
      <c r="AA2522" s="18">
        <f t="shared" si="5656"/>
        <v>0</v>
      </c>
      <c r="AB2522" s="18">
        <f t="shared" si="5656"/>
        <v>0</v>
      </c>
      <c r="AC2522" s="18">
        <f t="shared" si="5656"/>
        <v>0</v>
      </c>
      <c r="AD2522" s="18">
        <f t="shared" si="5631"/>
        <v>40315.955999999998</v>
      </c>
      <c r="AE2522" s="18">
        <f t="shared" si="5632"/>
        <v>29669.3</v>
      </c>
      <c r="AF2522" s="18">
        <f t="shared" si="5633"/>
        <v>28472.7</v>
      </c>
      <c r="AG2522" s="18">
        <f t="shared" si="5656"/>
        <v>0</v>
      </c>
      <c r="AH2522" s="18">
        <f t="shared" si="5590"/>
        <v>40315.955999999998</v>
      </c>
      <c r="AI2522" s="18">
        <f t="shared" si="5591"/>
        <v>29669.3</v>
      </c>
      <c r="AJ2522" s="18">
        <f t="shared" si="5592"/>
        <v>28472.7</v>
      </c>
      <c r="AK2522" s="18">
        <f t="shared" si="5656"/>
        <v>0</v>
      </c>
      <c r="AL2522" s="18">
        <f t="shared" si="5656"/>
        <v>0</v>
      </c>
      <c r="AM2522" s="18">
        <f t="shared" si="5656"/>
        <v>0</v>
      </c>
      <c r="AN2522" s="18">
        <f t="shared" si="5648"/>
        <v>40315.955999999998</v>
      </c>
      <c r="AO2522" s="18">
        <f t="shared" si="5649"/>
        <v>29669.3</v>
      </c>
      <c r="AP2522" s="18">
        <f t="shared" si="5650"/>
        <v>28472.7</v>
      </c>
      <c r="AQ2522" s="18">
        <f t="shared" si="5656"/>
        <v>0</v>
      </c>
      <c r="AR2522" s="18">
        <f t="shared" si="5651"/>
        <v>40315.955999999998</v>
      </c>
      <c r="AS2522" s="18">
        <f t="shared" si="5656"/>
        <v>0</v>
      </c>
      <c r="AT2522" s="18">
        <f t="shared" si="5656"/>
        <v>0</v>
      </c>
      <c r="AU2522" s="18">
        <f t="shared" si="5656"/>
        <v>0</v>
      </c>
      <c r="AV2522" s="18">
        <f t="shared" si="5555"/>
        <v>40315.955999999998</v>
      </c>
      <c r="AW2522" s="18">
        <f t="shared" si="5556"/>
        <v>29669.3</v>
      </c>
      <c r="AX2522" s="18">
        <f t="shared" si="5557"/>
        <v>28472.7</v>
      </c>
      <c r="AY2522" s="18">
        <f t="shared" si="5656"/>
        <v>0</v>
      </c>
      <c r="AZ2522" s="18">
        <f t="shared" si="5656"/>
        <v>0</v>
      </c>
      <c r="BA2522" s="18">
        <f t="shared" si="5553"/>
        <v>40315.955999999998</v>
      </c>
      <c r="BB2522" s="18">
        <f t="shared" si="5554"/>
        <v>29669.3</v>
      </c>
      <c r="BC2522" s="18">
        <f t="shared" si="5656"/>
        <v>0</v>
      </c>
      <c r="BD2522" s="18">
        <f t="shared" si="5656"/>
        <v>0</v>
      </c>
      <c r="BE2522" s="18">
        <f t="shared" si="5656"/>
        <v>0</v>
      </c>
      <c r="BF2522" s="18">
        <f t="shared" si="5653"/>
        <v>40315.955999999998</v>
      </c>
      <c r="BG2522" s="18">
        <f t="shared" si="5654"/>
        <v>29669.3</v>
      </c>
      <c r="BH2522" s="18">
        <f t="shared" si="5655"/>
        <v>28472.7</v>
      </c>
      <c r="BI2522" s="18">
        <f t="shared" si="5656"/>
        <v>0</v>
      </c>
      <c r="BJ2522" s="25"/>
      <c r="BK2522" s="36"/>
    </row>
    <row r="2523" spans="1:92" x14ac:dyDescent="0.3">
      <c r="A2523" s="51" t="s">
        <v>345</v>
      </c>
      <c r="B2523" s="50">
        <v>240</v>
      </c>
      <c r="C2523" s="51" t="s">
        <v>5</v>
      </c>
      <c r="D2523" s="51" t="s">
        <v>6</v>
      </c>
      <c r="E2523" s="14" t="s">
        <v>424</v>
      </c>
      <c r="F2523" s="18">
        <v>39646.1</v>
      </c>
      <c r="G2523" s="18">
        <v>29669.3</v>
      </c>
      <c r="H2523" s="18">
        <v>28472.7</v>
      </c>
      <c r="I2523" s="18"/>
      <c r="J2523" s="18"/>
      <c r="K2523" s="18"/>
      <c r="L2523" s="18">
        <f t="shared" si="5621"/>
        <v>39646.1</v>
      </c>
      <c r="M2523" s="18">
        <f t="shared" si="5622"/>
        <v>29669.3</v>
      </c>
      <c r="N2523" s="18">
        <f t="shared" si="5623"/>
        <v>28472.7</v>
      </c>
      <c r="O2523" s="18">
        <v>669.85599999999999</v>
      </c>
      <c r="P2523" s="18"/>
      <c r="Q2523" s="18"/>
      <c r="R2523" s="18">
        <f t="shared" si="5625"/>
        <v>40315.955999999998</v>
      </c>
      <c r="S2523" s="18">
        <f t="shared" si="5626"/>
        <v>29669.3</v>
      </c>
      <c r="T2523" s="18">
        <f t="shared" si="5627"/>
        <v>28472.7</v>
      </c>
      <c r="U2523" s="18"/>
      <c r="V2523" s="18"/>
      <c r="W2523" s="18"/>
      <c r="X2523" s="18">
        <f t="shared" si="5628"/>
        <v>40315.955999999998</v>
      </c>
      <c r="Y2523" s="18">
        <f t="shared" si="5629"/>
        <v>29669.3</v>
      </c>
      <c r="Z2523" s="18">
        <f t="shared" si="5630"/>
        <v>28472.7</v>
      </c>
      <c r="AA2523" s="18"/>
      <c r="AB2523" s="18"/>
      <c r="AC2523" s="18"/>
      <c r="AD2523" s="18">
        <f t="shared" si="5631"/>
        <v>40315.955999999998</v>
      </c>
      <c r="AE2523" s="18">
        <f t="shared" si="5632"/>
        <v>29669.3</v>
      </c>
      <c r="AF2523" s="18">
        <f t="shared" si="5633"/>
        <v>28472.7</v>
      </c>
      <c r="AG2523" s="18"/>
      <c r="AH2523" s="18">
        <f t="shared" si="5590"/>
        <v>40315.955999999998</v>
      </c>
      <c r="AI2523" s="18">
        <f t="shared" si="5591"/>
        <v>29669.3</v>
      </c>
      <c r="AJ2523" s="18">
        <f t="shared" si="5592"/>
        <v>28472.7</v>
      </c>
      <c r="AK2523" s="18"/>
      <c r="AL2523" s="18"/>
      <c r="AM2523" s="18"/>
      <c r="AN2523" s="18">
        <f t="shared" si="5648"/>
        <v>40315.955999999998</v>
      </c>
      <c r="AO2523" s="18">
        <f t="shared" si="5649"/>
        <v>29669.3</v>
      </c>
      <c r="AP2523" s="18">
        <f t="shared" si="5650"/>
        <v>28472.7</v>
      </c>
      <c r="AQ2523" s="18"/>
      <c r="AR2523" s="18">
        <f t="shared" si="5651"/>
        <v>40315.955999999998</v>
      </c>
      <c r="AS2523" s="18"/>
      <c r="AT2523" s="18"/>
      <c r="AU2523" s="18"/>
      <c r="AV2523" s="18">
        <f t="shared" si="5555"/>
        <v>40315.955999999998</v>
      </c>
      <c r="AW2523" s="18">
        <f t="shared" si="5556"/>
        <v>29669.3</v>
      </c>
      <c r="AX2523" s="18">
        <f t="shared" si="5557"/>
        <v>28472.7</v>
      </c>
      <c r="AY2523" s="18"/>
      <c r="AZ2523" s="18"/>
      <c r="BA2523" s="18">
        <f t="shared" si="5553"/>
        <v>40315.955999999998</v>
      </c>
      <c r="BB2523" s="18">
        <f t="shared" si="5554"/>
        <v>29669.3</v>
      </c>
      <c r="BC2523" s="18"/>
      <c r="BD2523" s="18"/>
      <c r="BE2523" s="18"/>
      <c r="BF2523" s="18">
        <f t="shared" si="5653"/>
        <v>40315.955999999998</v>
      </c>
      <c r="BG2523" s="18">
        <f t="shared" si="5654"/>
        <v>29669.3</v>
      </c>
      <c r="BH2523" s="18">
        <f t="shared" si="5655"/>
        <v>28472.7</v>
      </c>
      <c r="BI2523" s="18"/>
      <c r="BJ2523" s="25"/>
      <c r="BK2523" s="36"/>
    </row>
    <row r="2524" spans="1:92" s="11" customFormat="1" x14ac:dyDescent="0.3">
      <c r="A2524" s="10" t="s">
        <v>348</v>
      </c>
      <c r="B2524" s="16"/>
      <c r="C2524" s="10"/>
      <c r="D2524" s="10"/>
      <c r="E2524" s="15" t="s">
        <v>488</v>
      </c>
      <c r="F2524" s="17">
        <f>F2525+F2529</f>
        <v>14818.6</v>
      </c>
      <c r="G2524" s="17">
        <f t="shared" ref="G2524:BI2524" si="5657">G2525+G2529</f>
        <v>13901.2</v>
      </c>
      <c r="H2524" s="17">
        <f t="shared" si="5657"/>
        <v>13901.2</v>
      </c>
      <c r="I2524" s="17">
        <f t="shared" ref="I2524:K2524" si="5658">I2525+I2529</f>
        <v>0</v>
      </c>
      <c r="J2524" s="17">
        <f t="shared" si="5658"/>
        <v>0</v>
      </c>
      <c r="K2524" s="17">
        <f t="shared" si="5658"/>
        <v>0</v>
      </c>
      <c r="L2524" s="17">
        <f t="shared" si="5621"/>
        <v>14818.6</v>
      </c>
      <c r="M2524" s="17">
        <f t="shared" si="5622"/>
        <v>13901.2</v>
      </c>
      <c r="N2524" s="17">
        <f t="shared" si="5623"/>
        <v>13901.2</v>
      </c>
      <c r="O2524" s="17">
        <f t="shared" ref="O2524:Q2524" si="5659">O2525+O2529</f>
        <v>0</v>
      </c>
      <c r="P2524" s="17">
        <f t="shared" si="5659"/>
        <v>0</v>
      </c>
      <c r="Q2524" s="17">
        <f t="shared" si="5659"/>
        <v>0</v>
      </c>
      <c r="R2524" s="17">
        <f t="shared" si="5625"/>
        <v>14818.6</v>
      </c>
      <c r="S2524" s="17">
        <f t="shared" si="5626"/>
        <v>13901.2</v>
      </c>
      <c r="T2524" s="17">
        <f t="shared" si="5627"/>
        <v>13901.2</v>
      </c>
      <c r="U2524" s="17">
        <f t="shared" ref="U2524:W2524" si="5660">U2525+U2529</f>
        <v>0</v>
      </c>
      <c r="V2524" s="17">
        <f t="shared" si="5660"/>
        <v>0</v>
      </c>
      <c r="W2524" s="17">
        <f t="shared" si="5660"/>
        <v>0</v>
      </c>
      <c r="X2524" s="17">
        <f t="shared" si="5628"/>
        <v>14818.6</v>
      </c>
      <c r="Y2524" s="17">
        <f t="shared" si="5629"/>
        <v>13901.2</v>
      </c>
      <c r="Z2524" s="17">
        <f t="shared" si="5630"/>
        <v>13901.2</v>
      </c>
      <c r="AA2524" s="17">
        <f t="shared" ref="AA2524:AB2524" si="5661">AA2525+AA2529</f>
        <v>0</v>
      </c>
      <c r="AB2524" s="17">
        <f t="shared" si="5661"/>
        <v>0</v>
      </c>
      <c r="AC2524" s="17">
        <f t="shared" ref="AC2524" si="5662">AC2525+AC2529</f>
        <v>0</v>
      </c>
      <c r="AD2524" s="18">
        <f t="shared" si="5631"/>
        <v>14818.6</v>
      </c>
      <c r="AE2524" s="18">
        <f t="shared" si="5632"/>
        <v>13901.2</v>
      </c>
      <c r="AF2524" s="18">
        <f t="shared" si="5633"/>
        <v>13901.2</v>
      </c>
      <c r="AG2524" s="17">
        <f t="shared" ref="AG2524" si="5663">AG2525+AG2529</f>
        <v>0</v>
      </c>
      <c r="AH2524" s="17">
        <f t="shared" si="5590"/>
        <v>14818.6</v>
      </c>
      <c r="AI2524" s="17">
        <f t="shared" si="5591"/>
        <v>13901.2</v>
      </c>
      <c r="AJ2524" s="17">
        <f t="shared" si="5592"/>
        <v>13901.2</v>
      </c>
      <c r="AK2524" s="17">
        <f t="shared" ref="AK2524:AM2524" si="5664">AK2525+AK2529</f>
        <v>0</v>
      </c>
      <c r="AL2524" s="17">
        <f t="shared" si="5664"/>
        <v>0</v>
      </c>
      <c r="AM2524" s="17">
        <f t="shared" si="5664"/>
        <v>0</v>
      </c>
      <c r="AN2524" s="17">
        <f t="shared" si="5648"/>
        <v>14818.6</v>
      </c>
      <c r="AO2524" s="17">
        <f t="shared" si="5649"/>
        <v>13901.2</v>
      </c>
      <c r="AP2524" s="17">
        <f t="shared" si="5650"/>
        <v>13901.2</v>
      </c>
      <c r="AQ2524" s="17">
        <f t="shared" ref="AQ2524" si="5665">AQ2525+AQ2529</f>
        <v>0</v>
      </c>
      <c r="AR2524" s="17">
        <f t="shared" si="5651"/>
        <v>14818.6</v>
      </c>
      <c r="AS2524" s="17">
        <f t="shared" ref="AS2524:AU2524" si="5666">AS2525+AS2529</f>
        <v>0</v>
      </c>
      <c r="AT2524" s="17">
        <f t="shared" si="5666"/>
        <v>0</v>
      </c>
      <c r="AU2524" s="17">
        <f t="shared" si="5666"/>
        <v>0</v>
      </c>
      <c r="AV2524" s="17">
        <f t="shared" si="5555"/>
        <v>14818.6</v>
      </c>
      <c r="AW2524" s="17">
        <f t="shared" si="5556"/>
        <v>13901.2</v>
      </c>
      <c r="AX2524" s="17">
        <f t="shared" si="5557"/>
        <v>13901.2</v>
      </c>
      <c r="AY2524" s="17">
        <f t="shared" ref="AY2524:AZ2524" si="5667">AY2525+AY2529</f>
        <v>0</v>
      </c>
      <c r="AZ2524" s="17">
        <f t="shared" si="5667"/>
        <v>0</v>
      </c>
      <c r="BA2524" s="18">
        <f t="shared" si="5553"/>
        <v>14818.6</v>
      </c>
      <c r="BB2524" s="18">
        <f t="shared" si="5554"/>
        <v>13901.2</v>
      </c>
      <c r="BC2524" s="17">
        <f t="shared" ref="BC2524:BE2524" si="5668">BC2525+BC2529</f>
        <v>511.5</v>
      </c>
      <c r="BD2524" s="17">
        <f t="shared" si="5668"/>
        <v>0</v>
      </c>
      <c r="BE2524" s="17">
        <f t="shared" si="5668"/>
        <v>0</v>
      </c>
      <c r="BF2524" s="17">
        <f t="shared" si="5653"/>
        <v>15330.1</v>
      </c>
      <c r="BG2524" s="17">
        <f t="shared" si="5654"/>
        <v>13901.2</v>
      </c>
      <c r="BH2524" s="17">
        <f t="shared" si="5655"/>
        <v>13901.2</v>
      </c>
      <c r="BI2524" s="17">
        <f t="shared" si="5657"/>
        <v>0</v>
      </c>
      <c r="BJ2524" s="25"/>
      <c r="BK2524" s="35"/>
      <c r="BL2524" s="31"/>
      <c r="BM2524" s="31"/>
      <c r="BN2524" s="31"/>
      <c r="BO2524" s="31"/>
      <c r="BP2524" s="31"/>
      <c r="BQ2524" s="31"/>
      <c r="BR2524" s="31"/>
      <c r="BS2524" s="31"/>
      <c r="BT2524" s="31"/>
      <c r="BU2524" s="31"/>
      <c r="BV2524" s="31"/>
      <c r="BW2524" s="31"/>
      <c r="BX2524" s="31"/>
      <c r="BY2524" s="31"/>
      <c r="BZ2524" s="31"/>
      <c r="CA2524" s="31"/>
      <c r="CB2524" s="31"/>
      <c r="CC2524" s="31"/>
      <c r="CD2524" s="31"/>
      <c r="CE2524" s="31"/>
      <c r="CF2524" s="31"/>
      <c r="CG2524" s="31"/>
      <c r="CH2524" s="31"/>
      <c r="CI2524" s="31"/>
      <c r="CJ2524" s="31"/>
      <c r="CK2524" s="31"/>
      <c r="CL2524" s="31"/>
      <c r="CM2524" s="31"/>
      <c r="CN2524" s="31"/>
    </row>
    <row r="2525" spans="1:92" ht="46.8" x14ac:dyDescent="0.3">
      <c r="A2525" s="51" t="s">
        <v>347</v>
      </c>
      <c r="B2525" s="50"/>
      <c r="C2525" s="51"/>
      <c r="D2525" s="51"/>
      <c r="E2525" s="14" t="s">
        <v>501</v>
      </c>
      <c r="F2525" s="18">
        <f t="shared" ref="F2525:BI2527" si="5669">F2526</f>
        <v>14690.7</v>
      </c>
      <c r="G2525" s="18">
        <f t="shared" si="5669"/>
        <v>13901.2</v>
      </c>
      <c r="H2525" s="18">
        <f t="shared" si="5669"/>
        <v>13901.2</v>
      </c>
      <c r="I2525" s="18">
        <f t="shared" si="5669"/>
        <v>0</v>
      </c>
      <c r="J2525" s="18">
        <f t="shared" si="5669"/>
        <v>0</v>
      </c>
      <c r="K2525" s="18">
        <f t="shared" si="5669"/>
        <v>0</v>
      </c>
      <c r="L2525" s="18">
        <f t="shared" si="5621"/>
        <v>14690.7</v>
      </c>
      <c r="M2525" s="18">
        <f t="shared" si="5622"/>
        <v>13901.2</v>
      </c>
      <c r="N2525" s="18">
        <f t="shared" si="5623"/>
        <v>13901.2</v>
      </c>
      <c r="O2525" s="18">
        <f t="shared" si="5669"/>
        <v>0</v>
      </c>
      <c r="P2525" s="18">
        <f t="shared" si="5669"/>
        <v>0</v>
      </c>
      <c r="Q2525" s="18">
        <f t="shared" si="5669"/>
        <v>0</v>
      </c>
      <c r="R2525" s="18">
        <f t="shared" si="5625"/>
        <v>14690.7</v>
      </c>
      <c r="S2525" s="18">
        <f t="shared" si="5626"/>
        <v>13901.2</v>
      </c>
      <c r="T2525" s="18">
        <f t="shared" si="5627"/>
        <v>13901.2</v>
      </c>
      <c r="U2525" s="18">
        <f t="shared" si="5669"/>
        <v>0</v>
      </c>
      <c r="V2525" s="18">
        <f t="shared" si="5669"/>
        <v>0</v>
      </c>
      <c r="W2525" s="18">
        <f t="shared" si="5669"/>
        <v>0</v>
      </c>
      <c r="X2525" s="18">
        <f t="shared" si="5628"/>
        <v>14690.7</v>
      </c>
      <c r="Y2525" s="18">
        <f t="shared" si="5629"/>
        <v>13901.2</v>
      </c>
      <c r="Z2525" s="18">
        <f t="shared" si="5630"/>
        <v>13901.2</v>
      </c>
      <c r="AA2525" s="18">
        <f t="shared" si="5669"/>
        <v>0</v>
      </c>
      <c r="AB2525" s="18">
        <f t="shared" si="5669"/>
        <v>0</v>
      </c>
      <c r="AC2525" s="18">
        <f t="shared" si="5669"/>
        <v>0</v>
      </c>
      <c r="AD2525" s="18">
        <f t="shared" si="5631"/>
        <v>14690.7</v>
      </c>
      <c r="AE2525" s="18">
        <f t="shared" si="5632"/>
        <v>13901.2</v>
      </c>
      <c r="AF2525" s="18">
        <f t="shared" si="5633"/>
        <v>13901.2</v>
      </c>
      <c r="AG2525" s="18">
        <f t="shared" si="5669"/>
        <v>0</v>
      </c>
      <c r="AH2525" s="18">
        <f t="shared" si="5590"/>
        <v>14690.7</v>
      </c>
      <c r="AI2525" s="18">
        <f t="shared" si="5591"/>
        <v>13901.2</v>
      </c>
      <c r="AJ2525" s="18">
        <f t="shared" si="5592"/>
        <v>13901.2</v>
      </c>
      <c r="AK2525" s="18">
        <f t="shared" si="5669"/>
        <v>0</v>
      </c>
      <c r="AL2525" s="18">
        <f t="shared" si="5669"/>
        <v>0</v>
      </c>
      <c r="AM2525" s="18">
        <f t="shared" si="5669"/>
        <v>0</v>
      </c>
      <c r="AN2525" s="18">
        <f t="shared" si="5648"/>
        <v>14690.7</v>
      </c>
      <c r="AO2525" s="18">
        <f t="shared" si="5649"/>
        <v>13901.2</v>
      </c>
      <c r="AP2525" s="18">
        <f t="shared" si="5650"/>
        <v>13901.2</v>
      </c>
      <c r="AQ2525" s="18">
        <f t="shared" si="5669"/>
        <v>0</v>
      </c>
      <c r="AR2525" s="18">
        <f t="shared" si="5651"/>
        <v>14690.7</v>
      </c>
      <c r="AS2525" s="18">
        <f t="shared" si="5669"/>
        <v>0</v>
      </c>
      <c r="AT2525" s="18">
        <f t="shared" si="5669"/>
        <v>0</v>
      </c>
      <c r="AU2525" s="18">
        <f t="shared" si="5669"/>
        <v>0</v>
      </c>
      <c r="AV2525" s="18">
        <f t="shared" si="5555"/>
        <v>14690.7</v>
      </c>
      <c r="AW2525" s="18">
        <f t="shared" si="5556"/>
        <v>13901.2</v>
      </c>
      <c r="AX2525" s="18">
        <f t="shared" si="5557"/>
        <v>13901.2</v>
      </c>
      <c r="AY2525" s="18">
        <f t="shared" si="5669"/>
        <v>0</v>
      </c>
      <c r="AZ2525" s="18">
        <f t="shared" si="5669"/>
        <v>0</v>
      </c>
      <c r="BA2525" s="18">
        <f t="shared" si="5553"/>
        <v>14690.7</v>
      </c>
      <c r="BB2525" s="18">
        <f t="shared" si="5554"/>
        <v>13901.2</v>
      </c>
      <c r="BC2525" s="18">
        <f t="shared" si="5669"/>
        <v>0</v>
      </c>
      <c r="BD2525" s="18">
        <f t="shared" si="5669"/>
        <v>0</v>
      </c>
      <c r="BE2525" s="18">
        <f t="shared" si="5669"/>
        <v>0</v>
      </c>
      <c r="BF2525" s="18">
        <f t="shared" si="5653"/>
        <v>14690.7</v>
      </c>
      <c r="BG2525" s="18">
        <f t="shared" si="5654"/>
        <v>13901.2</v>
      </c>
      <c r="BH2525" s="18">
        <f t="shared" si="5655"/>
        <v>13901.2</v>
      </c>
      <c r="BI2525" s="18">
        <f t="shared" si="5669"/>
        <v>0</v>
      </c>
      <c r="BJ2525" s="25"/>
      <c r="BK2525" s="36"/>
    </row>
    <row r="2526" spans="1:92" ht="46.8" x14ac:dyDescent="0.3">
      <c r="A2526" s="51" t="s">
        <v>347</v>
      </c>
      <c r="B2526" s="50">
        <v>600</v>
      </c>
      <c r="C2526" s="51"/>
      <c r="D2526" s="51"/>
      <c r="E2526" s="14" t="s">
        <v>458</v>
      </c>
      <c r="F2526" s="18">
        <f t="shared" si="5669"/>
        <v>14690.7</v>
      </c>
      <c r="G2526" s="18">
        <f t="shared" si="5669"/>
        <v>13901.2</v>
      </c>
      <c r="H2526" s="18">
        <f t="shared" si="5669"/>
        <v>13901.2</v>
      </c>
      <c r="I2526" s="18">
        <f t="shared" si="5669"/>
        <v>0</v>
      </c>
      <c r="J2526" s="18">
        <f t="shared" si="5669"/>
        <v>0</v>
      </c>
      <c r="K2526" s="18">
        <f t="shared" si="5669"/>
        <v>0</v>
      </c>
      <c r="L2526" s="18">
        <f t="shared" si="5621"/>
        <v>14690.7</v>
      </c>
      <c r="M2526" s="18">
        <f t="shared" si="5622"/>
        <v>13901.2</v>
      </c>
      <c r="N2526" s="18">
        <f t="shared" si="5623"/>
        <v>13901.2</v>
      </c>
      <c r="O2526" s="18">
        <f t="shared" si="5669"/>
        <v>0</v>
      </c>
      <c r="P2526" s="18">
        <f t="shared" si="5669"/>
        <v>0</v>
      </c>
      <c r="Q2526" s="18">
        <f t="shared" si="5669"/>
        <v>0</v>
      </c>
      <c r="R2526" s="18">
        <f t="shared" si="5625"/>
        <v>14690.7</v>
      </c>
      <c r="S2526" s="18">
        <f t="shared" si="5626"/>
        <v>13901.2</v>
      </c>
      <c r="T2526" s="18">
        <f t="shared" si="5627"/>
        <v>13901.2</v>
      </c>
      <c r="U2526" s="18">
        <f t="shared" si="5669"/>
        <v>0</v>
      </c>
      <c r="V2526" s="18">
        <f t="shared" si="5669"/>
        <v>0</v>
      </c>
      <c r="W2526" s="18">
        <f t="shared" si="5669"/>
        <v>0</v>
      </c>
      <c r="X2526" s="18">
        <f t="shared" si="5628"/>
        <v>14690.7</v>
      </c>
      <c r="Y2526" s="18">
        <f t="shared" si="5629"/>
        <v>13901.2</v>
      </c>
      <c r="Z2526" s="18">
        <f t="shared" si="5630"/>
        <v>13901.2</v>
      </c>
      <c r="AA2526" s="18">
        <f t="shared" si="5669"/>
        <v>0</v>
      </c>
      <c r="AB2526" s="18">
        <f t="shared" si="5669"/>
        <v>0</v>
      </c>
      <c r="AC2526" s="18">
        <f t="shared" si="5669"/>
        <v>0</v>
      </c>
      <c r="AD2526" s="18">
        <f t="shared" si="5631"/>
        <v>14690.7</v>
      </c>
      <c r="AE2526" s="18">
        <f t="shared" si="5632"/>
        <v>13901.2</v>
      </c>
      <c r="AF2526" s="18">
        <f t="shared" si="5633"/>
        <v>13901.2</v>
      </c>
      <c r="AG2526" s="18">
        <f t="shared" si="5669"/>
        <v>0</v>
      </c>
      <c r="AH2526" s="18">
        <f t="shared" si="5590"/>
        <v>14690.7</v>
      </c>
      <c r="AI2526" s="18">
        <f t="shared" si="5591"/>
        <v>13901.2</v>
      </c>
      <c r="AJ2526" s="18">
        <f t="shared" si="5592"/>
        <v>13901.2</v>
      </c>
      <c r="AK2526" s="18">
        <f t="shared" si="5669"/>
        <v>0</v>
      </c>
      <c r="AL2526" s="18">
        <f t="shared" si="5669"/>
        <v>0</v>
      </c>
      <c r="AM2526" s="18">
        <f t="shared" si="5669"/>
        <v>0</v>
      </c>
      <c r="AN2526" s="18">
        <f t="shared" si="5648"/>
        <v>14690.7</v>
      </c>
      <c r="AO2526" s="18">
        <f t="shared" si="5649"/>
        <v>13901.2</v>
      </c>
      <c r="AP2526" s="18">
        <f t="shared" si="5650"/>
        <v>13901.2</v>
      </c>
      <c r="AQ2526" s="18">
        <f t="shared" si="5669"/>
        <v>0</v>
      </c>
      <c r="AR2526" s="18">
        <f t="shared" si="5651"/>
        <v>14690.7</v>
      </c>
      <c r="AS2526" s="18">
        <f t="shared" si="5669"/>
        <v>0</v>
      </c>
      <c r="AT2526" s="18">
        <f t="shared" si="5669"/>
        <v>0</v>
      </c>
      <c r="AU2526" s="18">
        <f t="shared" si="5669"/>
        <v>0</v>
      </c>
      <c r="AV2526" s="18">
        <f t="shared" si="5555"/>
        <v>14690.7</v>
      </c>
      <c r="AW2526" s="18">
        <f t="shared" si="5556"/>
        <v>13901.2</v>
      </c>
      <c r="AX2526" s="18">
        <f t="shared" si="5557"/>
        <v>13901.2</v>
      </c>
      <c r="AY2526" s="18">
        <f t="shared" si="5669"/>
        <v>0</v>
      </c>
      <c r="AZ2526" s="18">
        <f t="shared" si="5669"/>
        <v>0</v>
      </c>
      <c r="BA2526" s="18">
        <f t="shared" si="5553"/>
        <v>14690.7</v>
      </c>
      <c r="BB2526" s="18">
        <f t="shared" si="5554"/>
        <v>13901.2</v>
      </c>
      <c r="BC2526" s="18">
        <f t="shared" si="5669"/>
        <v>0</v>
      </c>
      <c r="BD2526" s="18">
        <f t="shared" si="5669"/>
        <v>0</v>
      </c>
      <c r="BE2526" s="18">
        <f t="shared" si="5669"/>
        <v>0</v>
      </c>
      <c r="BF2526" s="18">
        <f t="shared" si="5653"/>
        <v>14690.7</v>
      </c>
      <c r="BG2526" s="18">
        <f t="shared" si="5654"/>
        <v>13901.2</v>
      </c>
      <c r="BH2526" s="18">
        <f t="shared" si="5655"/>
        <v>13901.2</v>
      </c>
      <c r="BI2526" s="18">
        <f t="shared" si="5669"/>
        <v>0</v>
      </c>
      <c r="BJ2526" s="25"/>
      <c r="BK2526" s="36"/>
    </row>
    <row r="2527" spans="1:92" x14ac:dyDescent="0.3">
      <c r="A2527" s="51" t="s">
        <v>347</v>
      </c>
      <c r="B2527" s="50">
        <v>610</v>
      </c>
      <c r="C2527" s="51"/>
      <c r="D2527" s="51"/>
      <c r="E2527" s="14" t="s">
        <v>472</v>
      </c>
      <c r="F2527" s="18">
        <f t="shared" si="5669"/>
        <v>14690.7</v>
      </c>
      <c r="G2527" s="18">
        <f t="shared" si="5669"/>
        <v>13901.2</v>
      </c>
      <c r="H2527" s="18">
        <f t="shared" si="5669"/>
        <v>13901.2</v>
      </c>
      <c r="I2527" s="18">
        <f t="shared" si="5669"/>
        <v>0</v>
      </c>
      <c r="J2527" s="18">
        <f t="shared" si="5669"/>
        <v>0</v>
      </c>
      <c r="K2527" s="18">
        <f t="shared" si="5669"/>
        <v>0</v>
      </c>
      <c r="L2527" s="18">
        <f t="shared" si="5621"/>
        <v>14690.7</v>
      </c>
      <c r="M2527" s="18">
        <f t="shared" si="5622"/>
        <v>13901.2</v>
      </c>
      <c r="N2527" s="18">
        <f t="shared" si="5623"/>
        <v>13901.2</v>
      </c>
      <c r="O2527" s="18">
        <f t="shared" si="5669"/>
        <v>0</v>
      </c>
      <c r="P2527" s="18">
        <f t="shared" si="5669"/>
        <v>0</v>
      </c>
      <c r="Q2527" s="18">
        <f t="shared" si="5669"/>
        <v>0</v>
      </c>
      <c r="R2527" s="18">
        <f t="shared" si="5625"/>
        <v>14690.7</v>
      </c>
      <c r="S2527" s="18">
        <f t="shared" si="5626"/>
        <v>13901.2</v>
      </c>
      <c r="T2527" s="18">
        <f t="shared" si="5627"/>
        <v>13901.2</v>
      </c>
      <c r="U2527" s="18">
        <f t="shared" si="5669"/>
        <v>0</v>
      </c>
      <c r="V2527" s="18">
        <f t="shared" si="5669"/>
        <v>0</v>
      </c>
      <c r="W2527" s="18">
        <f t="shared" si="5669"/>
        <v>0</v>
      </c>
      <c r="X2527" s="18">
        <f t="shared" si="5628"/>
        <v>14690.7</v>
      </c>
      <c r="Y2527" s="18">
        <f t="shared" si="5629"/>
        <v>13901.2</v>
      </c>
      <c r="Z2527" s="18">
        <f t="shared" si="5630"/>
        <v>13901.2</v>
      </c>
      <c r="AA2527" s="18">
        <f t="shared" si="5669"/>
        <v>0</v>
      </c>
      <c r="AB2527" s="18">
        <f t="shared" si="5669"/>
        <v>0</v>
      </c>
      <c r="AC2527" s="18">
        <f t="shared" si="5669"/>
        <v>0</v>
      </c>
      <c r="AD2527" s="18">
        <f t="shared" si="5631"/>
        <v>14690.7</v>
      </c>
      <c r="AE2527" s="18">
        <f t="shared" si="5632"/>
        <v>13901.2</v>
      </c>
      <c r="AF2527" s="18">
        <f t="shared" si="5633"/>
        <v>13901.2</v>
      </c>
      <c r="AG2527" s="18">
        <f t="shared" si="5669"/>
        <v>0</v>
      </c>
      <c r="AH2527" s="18">
        <f t="shared" si="5590"/>
        <v>14690.7</v>
      </c>
      <c r="AI2527" s="18">
        <f t="shared" si="5591"/>
        <v>13901.2</v>
      </c>
      <c r="AJ2527" s="18">
        <f t="shared" si="5592"/>
        <v>13901.2</v>
      </c>
      <c r="AK2527" s="18">
        <f t="shared" si="5669"/>
        <v>0</v>
      </c>
      <c r="AL2527" s="18">
        <f t="shared" si="5669"/>
        <v>0</v>
      </c>
      <c r="AM2527" s="18">
        <f t="shared" si="5669"/>
        <v>0</v>
      </c>
      <c r="AN2527" s="18">
        <f t="shared" si="5648"/>
        <v>14690.7</v>
      </c>
      <c r="AO2527" s="18">
        <f t="shared" si="5649"/>
        <v>13901.2</v>
      </c>
      <c r="AP2527" s="18">
        <f t="shared" si="5650"/>
        <v>13901.2</v>
      </c>
      <c r="AQ2527" s="18">
        <f t="shared" si="5669"/>
        <v>0</v>
      </c>
      <c r="AR2527" s="18">
        <f t="shared" si="5651"/>
        <v>14690.7</v>
      </c>
      <c r="AS2527" s="18">
        <f t="shared" si="5669"/>
        <v>0</v>
      </c>
      <c r="AT2527" s="18">
        <f t="shared" si="5669"/>
        <v>0</v>
      </c>
      <c r="AU2527" s="18">
        <f t="shared" si="5669"/>
        <v>0</v>
      </c>
      <c r="AV2527" s="18">
        <f t="shared" si="5555"/>
        <v>14690.7</v>
      </c>
      <c r="AW2527" s="18">
        <f t="shared" si="5556"/>
        <v>13901.2</v>
      </c>
      <c r="AX2527" s="18">
        <f t="shared" si="5557"/>
        <v>13901.2</v>
      </c>
      <c r="AY2527" s="18">
        <f t="shared" si="5669"/>
        <v>0</v>
      </c>
      <c r="AZ2527" s="18">
        <f t="shared" si="5669"/>
        <v>0</v>
      </c>
      <c r="BA2527" s="18">
        <f t="shared" si="5553"/>
        <v>14690.7</v>
      </c>
      <c r="BB2527" s="18">
        <f t="shared" si="5554"/>
        <v>13901.2</v>
      </c>
      <c r="BC2527" s="18">
        <f t="shared" si="5669"/>
        <v>0</v>
      </c>
      <c r="BD2527" s="18">
        <f t="shared" si="5669"/>
        <v>0</v>
      </c>
      <c r="BE2527" s="18">
        <f t="shared" si="5669"/>
        <v>0</v>
      </c>
      <c r="BF2527" s="18">
        <f t="shared" si="5653"/>
        <v>14690.7</v>
      </c>
      <c r="BG2527" s="18">
        <f t="shared" si="5654"/>
        <v>13901.2</v>
      </c>
      <c r="BH2527" s="18">
        <f t="shared" si="5655"/>
        <v>13901.2</v>
      </c>
      <c r="BI2527" s="18">
        <f t="shared" si="5669"/>
        <v>0</v>
      </c>
      <c r="BJ2527" s="25"/>
      <c r="BK2527" s="36"/>
    </row>
    <row r="2528" spans="1:92" x14ac:dyDescent="0.3">
      <c r="A2528" s="51" t="s">
        <v>347</v>
      </c>
      <c r="B2528" s="50">
        <v>610</v>
      </c>
      <c r="C2528" s="51" t="s">
        <v>5</v>
      </c>
      <c r="D2528" s="51" t="s">
        <v>6</v>
      </c>
      <c r="E2528" s="14" t="s">
        <v>424</v>
      </c>
      <c r="F2528" s="18">
        <v>14690.7</v>
      </c>
      <c r="G2528" s="18">
        <v>13901.2</v>
      </c>
      <c r="H2528" s="18">
        <v>13901.2</v>
      </c>
      <c r="I2528" s="18"/>
      <c r="J2528" s="18"/>
      <c r="K2528" s="18"/>
      <c r="L2528" s="18">
        <f t="shared" si="5621"/>
        <v>14690.7</v>
      </c>
      <c r="M2528" s="18">
        <f t="shared" si="5622"/>
        <v>13901.2</v>
      </c>
      <c r="N2528" s="18">
        <f t="shared" si="5623"/>
        <v>13901.2</v>
      </c>
      <c r="O2528" s="18"/>
      <c r="P2528" s="18"/>
      <c r="Q2528" s="18"/>
      <c r="R2528" s="18">
        <f t="shared" si="5625"/>
        <v>14690.7</v>
      </c>
      <c r="S2528" s="18">
        <f t="shared" si="5626"/>
        <v>13901.2</v>
      </c>
      <c r="T2528" s="18">
        <f t="shared" si="5627"/>
        <v>13901.2</v>
      </c>
      <c r="U2528" s="18"/>
      <c r="V2528" s="18"/>
      <c r="W2528" s="18"/>
      <c r="X2528" s="18">
        <f t="shared" si="5628"/>
        <v>14690.7</v>
      </c>
      <c r="Y2528" s="18">
        <f t="shared" si="5629"/>
        <v>13901.2</v>
      </c>
      <c r="Z2528" s="18">
        <f t="shared" si="5630"/>
        <v>13901.2</v>
      </c>
      <c r="AA2528" s="18"/>
      <c r="AB2528" s="18"/>
      <c r="AC2528" s="18"/>
      <c r="AD2528" s="18">
        <f t="shared" si="5631"/>
        <v>14690.7</v>
      </c>
      <c r="AE2528" s="18">
        <f t="shared" si="5632"/>
        <v>13901.2</v>
      </c>
      <c r="AF2528" s="18">
        <f t="shared" si="5633"/>
        <v>13901.2</v>
      </c>
      <c r="AG2528" s="18"/>
      <c r="AH2528" s="18">
        <f t="shared" si="5590"/>
        <v>14690.7</v>
      </c>
      <c r="AI2528" s="18">
        <f t="shared" si="5591"/>
        <v>13901.2</v>
      </c>
      <c r="AJ2528" s="18">
        <f t="shared" si="5592"/>
        <v>13901.2</v>
      </c>
      <c r="AK2528" s="18"/>
      <c r="AL2528" s="18"/>
      <c r="AM2528" s="18"/>
      <c r="AN2528" s="18">
        <f t="shared" si="5648"/>
        <v>14690.7</v>
      </c>
      <c r="AO2528" s="18">
        <f t="shared" si="5649"/>
        <v>13901.2</v>
      </c>
      <c r="AP2528" s="18">
        <f t="shared" si="5650"/>
        <v>13901.2</v>
      </c>
      <c r="AQ2528" s="18"/>
      <c r="AR2528" s="18">
        <f t="shared" si="5651"/>
        <v>14690.7</v>
      </c>
      <c r="AS2528" s="18"/>
      <c r="AT2528" s="18"/>
      <c r="AU2528" s="18"/>
      <c r="AV2528" s="18">
        <f t="shared" si="5555"/>
        <v>14690.7</v>
      </c>
      <c r="AW2528" s="18">
        <f t="shared" si="5556"/>
        <v>13901.2</v>
      </c>
      <c r="AX2528" s="18">
        <f t="shared" si="5557"/>
        <v>13901.2</v>
      </c>
      <c r="AY2528" s="18"/>
      <c r="AZ2528" s="18"/>
      <c r="BA2528" s="18">
        <f t="shared" si="5553"/>
        <v>14690.7</v>
      </c>
      <c r="BB2528" s="18">
        <f t="shared" si="5554"/>
        <v>13901.2</v>
      </c>
      <c r="BC2528" s="18"/>
      <c r="BD2528" s="18"/>
      <c r="BE2528" s="18"/>
      <c r="BF2528" s="18">
        <f t="shared" si="5653"/>
        <v>14690.7</v>
      </c>
      <c r="BG2528" s="18">
        <f t="shared" si="5654"/>
        <v>13901.2</v>
      </c>
      <c r="BH2528" s="18">
        <f t="shared" si="5655"/>
        <v>13901.2</v>
      </c>
      <c r="BI2528" s="18"/>
      <c r="BJ2528" s="25"/>
      <c r="BK2528" s="36"/>
    </row>
    <row r="2529" spans="1:92" ht="31.2" x14ac:dyDescent="0.3">
      <c r="A2529" s="19" t="s">
        <v>1065</v>
      </c>
      <c r="B2529" s="50"/>
      <c r="C2529" s="51"/>
      <c r="D2529" s="51"/>
      <c r="E2529" s="14" t="s">
        <v>1066</v>
      </c>
      <c r="F2529" s="18">
        <f t="shared" ref="F2529:BI2531" si="5670">F2530</f>
        <v>127.9</v>
      </c>
      <c r="G2529" s="18">
        <f t="shared" si="5670"/>
        <v>0</v>
      </c>
      <c r="H2529" s="18">
        <f t="shared" si="5670"/>
        <v>0</v>
      </c>
      <c r="I2529" s="18">
        <f t="shared" si="5670"/>
        <v>0</v>
      </c>
      <c r="J2529" s="18">
        <f t="shared" si="5670"/>
        <v>0</v>
      </c>
      <c r="K2529" s="18">
        <f t="shared" si="5670"/>
        <v>0</v>
      </c>
      <c r="L2529" s="18">
        <f t="shared" si="5621"/>
        <v>127.9</v>
      </c>
      <c r="M2529" s="18">
        <f t="shared" si="5622"/>
        <v>0</v>
      </c>
      <c r="N2529" s="18">
        <f t="shared" si="5623"/>
        <v>0</v>
      </c>
      <c r="O2529" s="18">
        <f t="shared" si="5670"/>
        <v>0</v>
      </c>
      <c r="P2529" s="18">
        <f t="shared" si="5670"/>
        <v>0</v>
      </c>
      <c r="Q2529" s="18">
        <f t="shared" si="5670"/>
        <v>0</v>
      </c>
      <c r="R2529" s="18">
        <f t="shared" si="5625"/>
        <v>127.9</v>
      </c>
      <c r="S2529" s="18">
        <f t="shared" si="5626"/>
        <v>0</v>
      </c>
      <c r="T2529" s="18">
        <f t="shared" si="5627"/>
        <v>0</v>
      </c>
      <c r="U2529" s="18">
        <f t="shared" si="5670"/>
        <v>0</v>
      </c>
      <c r="V2529" s="18">
        <f t="shared" si="5670"/>
        <v>0</v>
      </c>
      <c r="W2529" s="18">
        <f t="shared" si="5670"/>
        <v>0</v>
      </c>
      <c r="X2529" s="18">
        <f t="shared" si="5628"/>
        <v>127.9</v>
      </c>
      <c r="Y2529" s="18">
        <f t="shared" si="5629"/>
        <v>0</v>
      </c>
      <c r="Z2529" s="18">
        <f t="shared" si="5630"/>
        <v>0</v>
      </c>
      <c r="AA2529" s="18">
        <f t="shared" si="5670"/>
        <v>0</v>
      </c>
      <c r="AB2529" s="18">
        <f t="shared" si="5670"/>
        <v>0</v>
      </c>
      <c r="AC2529" s="18">
        <f t="shared" si="5670"/>
        <v>0</v>
      </c>
      <c r="AD2529" s="18">
        <f t="shared" si="5631"/>
        <v>127.9</v>
      </c>
      <c r="AE2529" s="18">
        <f t="shared" si="5632"/>
        <v>0</v>
      </c>
      <c r="AF2529" s="18">
        <f t="shared" si="5633"/>
        <v>0</v>
      </c>
      <c r="AG2529" s="18">
        <f t="shared" si="5670"/>
        <v>0</v>
      </c>
      <c r="AH2529" s="18">
        <f t="shared" si="5590"/>
        <v>127.9</v>
      </c>
      <c r="AI2529" s="18">
        <f t="shared" si="5591"/>
        <v>0</v>
      </c>
      <c r="AJ2529" s="18">
        <f t="shared" si="5592"/>
        <v>0</v>
      </c>
      <c r="AK2529" s="18">
        <f t="shared" si="5670"/>
        <v>0</v>
      </c>
      <c r="AL2529" s="18">
        <f t="shared" si="5670"/>
        <v>0</v>
      </c>
      <c r="AM2529" s="18">
        <f t="shared" si="5670"/>
        <v>0</v>
      </c>
      <c r="AN2529" s="18">
        <f t="shared" si="5648"/>
        <v>127.9</v>
      </c>
      <c r="AO2529" s="18">
        <f t="shared" si="5649"/>
        <v>0</v>
      </c>
      <c r="AP2529" s="18">
        <f t="shared" si="5650"/>
        <v>0</v>
      </c>
      <c r="AQ2529" s="18">
        <f t="shared" si="5670"/>
        <v>0</v>
      </c>
      <c r="AR2529" s="18">
        <f t="shared" si="5651"/>
        <v>127.9</v>
      </c>
      <c r="AS2529" s="18">
        <f t="shared" si="5670"/>
        <v>0</v>
      </c>
      <c r="AT2529" s="18">
        <f t="shared" si="5670"/>
        <v>0</v>
      </c>
      <c r="AU2529" s="18">
        <f t="shared" si="5670"/>
        <v>0</v>
      </c>
      <c r="AV2529" s="18">
        <f t="shared" si="5555"/>
        <v>127.9</v>
      </c>
      <c r="AW2529" s="18">
        <f t="shared" si="5556"/>
        <v>0</v>
      </c>
      <c r="AX2529" s="18">
        <f t="shared" si="5557"/>
        <v>0</v>
      </c>
      <c r="AY2529" s="18">
        <f t="shared" si="5670"/>
        <v>0</v>
      </c>
      <c r="AZ2529" s="18">
        <f t="shared" si="5670"/>
        <v>0</v>
      </c>
      <c r="BA2529" s="18">
        <f t="shared" si="5553"/>
        <v>127.9</v>
      </c>
      <c r="BB2529" s="18">
        <f t="shared" si="5554"/>
        <v>0</v>
      </c>
      <c r="BC2529" s="18">
        <f t="shared" si="5670"/>
        <v>511.5</v>
      </c>
      <c r="BD2529" s="18">
        <f t="shared" si="5670"/>
        <v>0</v>
      </c>
      <c r="BE2529" s="18">
        <f t="shared" si="5670"/>
        <v>0</v>
      </c>
      <c r="BF2529" s="18">
        <f t="shared" si="5653"/>
        <v>639.4</v>
      </c>
      <c r="BG2529" s="18">
        <f t="shared" si="5654"/>
        <v>0</v>
      </c>
      <c r="BH2529" s="18">
        <f t="shared" si="5655"/>
        <v>0</v>
      </c>
      <c r="BI2529" s="18">
        <f t="shared" si="5670"/>
        <v>0</v>
      </c>
      <c r="BJ2529" s="25"/>
      <c r="BK2529" s="36"/>
    </row>
    <row r="2530" spans="1:92" ht="46.8" x14ac:dyDescent="0.3">
      <c r="A2530" s="19" t="s">
        <v>1065</v>
      </c>
      <c r="B2530" s="50">
        <v>600</v>
      </c>
      <c r="C2530" s="51"/>
      <c r="D2530" s="51"/>
      <c r="E2530" s="14" t="s">
        <v>458</v>
      </c>
      <c r="F2530" s="18">
        <f t="shared" si="5670"/>
        <v>127.9</v>
      </c>
      <c r="G2530" s="18">
        <f t="shared" si="5670"/>
        <v>0</v>
      </c>
      <c r="H2530" s="18">
        <f t="shared" si="5670"/>
        <v>0</v>
      </c>
      <c r="I2530" s="18">
        <f t="shared" si="5670"/>
        <v>0</v>
      </c>
      <c r="J2530" s="18">
        <f t="shared" si="5670"/>
        <v>0</v>
      </c>
      <c r="K2530" s="18">
        <f t="shared" si="5670"/>
        <v>0</v>
      </c>
      <c r="L2530" s="18">
        <f t="shared" si="5621"/>
        <v>127.9</v>
      </c>
      <c r="M2530" s="18">
        <f t="shared" si="5622"/>
        <v>0</v>
      </c>
      <c r="N2530" s="18">
        <f t="shared" si="5623"/>
        <v>0</v>
      </c>
      <c r="O2530" s="18">
        <f t="shared" si="5670"/>
        <v>0</v>
      </c>
      <c r="P2530" s="18">
        <f t="shared" si="5670"/>
        <v>0</v>
      </c>
      <c r="Q2530" s="18">
        <f t="shared" si="5670"/>
        <v>0</v>
      </c>
      <c r="R2530" s="18">
        <f t="shared" si="5625"/>
        <v>127.9</v>
      </c>
      <c r="S2530" s="18">
        <f t="shared" si="5626"/>
        <v>0</v>
      </c>
      <c r="T2530" s="18">
        <f t="shared" si="5627"/>
        <v>0</v>
      </c>
      <c r="U2530" s="18">
        <f t="shared" si="5670"/>
        <v>0</v>
      </c>
      <c r="V2530" s="18">
        <f t="shared" si="5670"/>
        <v>0</v>
      </c>
      <c r="W2530" s="18">
        <f t="shared" si="5670"/>
        <v>0</v>
      </c>
      <c r="X2530" s="18">
        <f t="shared" si="5628"/>
        <v>127.9</v>
      </c>
      <c r="Y2530" s="18">
        <f t="shared" si="5629"/>
        <v>0</v>
      </c>
      <c r="Z2530" s="18">
        <f t="shared" si="5630"/>
        <v>0</v>
      </c>
      <c r="AA2530" s="18">
        <f t="shared" si="5670"/>
        <v>0</v>
      </c>
      <c r="AB2530" s="18">
        <f t="shared" si="5670"/>
        <v>0</v>
      </c>
      <c r="AC2530" s="18">
        <f t="shared" si="5670"/>
        <v>0</v>
      </c>
      <c r="AD2530" s="18">
        <f t="shared" si="5631"/>
        <v>127.9</v>
      </c>
      <c r="AE2530" s="18">
        <f t="shared" si="5632"/>
        <v>0</v>
      </c>
      <c r="AF2530" s="18">
        <f t="shared" si="5633"/>
        <v>0</v>
      </c>
      <c r="AG2530" s="18">
        <f t="shared" si="5670"/>
        <v>0</v>
      </c>
      <c r="AH2530" s="18">
        <f t="shared" si="5590"/>
        <v>127.9</v>
      </c>
      <c r="AI2530" s="18">
        <f t="shared" si="5591"/>
        <v>0</v>
      </c>
      <c r="AJ2530" s="18">
        <f t="shared" si="5592"/>
        <v>0</v>
      </c>
      <c r="AK2530" s="18">
        <f t="shared" si="5670"/>
        <v>0</v>
      </c>
      <c r="AL2530" s="18">
        <f t="shared" si="5670"/>
        <v>0</v>
      </c>
      <c r="AM2530" s="18">
        <f t="shared" si="5670"/>
        <v>0</v>
      </c>
      <c r="AN2530" s="18">
        <f t="shared" si="5648"/>
        <v>127.9</v>
      </c>
      <c r="AO2530" s="18">
        <f t="shared" si="5649"/>
        <v>0</v>
      </c>
      <c r="AP2530" s="18">
        <f t="shared" si="5650"/>
        <v>0</v>
      </c>
      <c r="AQ2530" s="18">
        <f t="shared" si="5670"/>
        <v>0</v>
      </c>
      <c r="AR2530" s="18">
        <f t="shared" si="5651"/>
        <v>127.9</v>
      </c>
      <c r="AS2530" s="18">
        <f t="shared" si="5670"/>
        <v>0</v>
      </c>
      <c r="AT2530" s="18">
        <f t="shared" si="5670"/>
        <v>0</v>
      </c>
      <c r="AU2530" s="18">
        <f t="shared" si="5670"/>
        <v>0</v>
      </c>
      <c r="AV2530" s="18">
        <f t="shared" si="5555"/>
        <v>127.9</v>
      </c>
      <c r="AW2530" s="18">
        <f t="shared" si="5556"/>
        <v>0</v>
      </c>
      <c r="AX2530" s="18">
        <f t="shared" si="5557"/>
        <v>0</v>
      </c>
      <c r="AY2530" s="18">
        <f t="shared" si="5670"/>
        <v>0</v>
      </c>
      <c r="AZ2530" s="18">
        <f t="shared" si="5670"/>
        <v>0</v>
      </c>
      <c r="BA2530" s="18">
        <f t="shared" si="5553"/>
        <v>127.9</v>
      </c>
      <c r="BB2530" s="18">
        <f t="shared" si="5554"/>
        <v>0</v>
      </c>
      <c r="BC2530" s="18">
        <f t="shared" si="5670"/>
        <v>511.5</v>
      </c>
      <c r="BD2530" s="18">
        <f t="shared" si="5670"/>
        <v>0</v>
      </c>
      <c r="BE2530" s="18">
        <f t="shared" si="5670"/>
        <v>0</v>
      </c>
      <c r="BF2530" s="18">
        <f t="shared" si="5653"/>
        <v>639.4</v>
      </c>
      <c r="BG2530" s="18">
        <f t="shared" si="5654"/>
        <v>0</v>
      </c>
      <c r="BH2530" s="18">
        <f t="shared" si="5655"/>
        <v>0</v>
      </c>
      <c r="BI2530" s="18">
        <f t="shared" si="5670"/>
        <v>0</v>
      </c>
      <c r="BJ2530" s="25"/>
      <c r="BK2530" s="36"/>
    </row>
    <row r="2531" spans="1:92" x14ac:dyDescent="0.3">
      <c r="A2531" s="19" t="s">
        <v>1065</v>
      </c>
      <c r="B2531" s="50">
        <v>610</v>
      </c>
      <c r="C2531" s="51"/>
      <c r="D2531" s="51"/>
      <c r="E2531" s="14" t="s">
        <v>472</v>
      </c>
      <c r="F2531" s="18">
        <f t="shared" si="5670"/>
        <v>127.9</v>
      </c>
      <c r="G2531" s="18">
        <f t="shared" si="5670"/>
        <v>0</v>
      </c>
      <c r="H2531" s="18">
        <f t="shared" si="5670"/>
        <v>0</v>
      </c>
      <c r="I2531" s="18">
        <f t="shared" si="5670"/>
        <v>0</v>
      </c>
      <c r="J2531" s="18">
        <f t="shared" si="5670"/>
        <v>0</v>
      </c>
      <c r="K2531" s="18">
        <f t="shared" si="5670"/>
        <v>0</v>
      </c>
      <c r="L2531" s="18">
        <f t="shared" si="5621"/>
        <v>127.9</v>
      </c>
      <c r="M2531" s="18">
        <f t="shared" si="5622"/>
        <v>0</v>
      </c>
      <c r="N2531" s="18">
        <f t="shared" si="5623"/>
        <v>0</v>
      </c>
      <c r="O2531" s="18">
        <f t="shared" si="5670"/>
        <v>0</v>
      </c>
      <c r="P2531" s="18">
        <f t="shared" si="5670"/>
        <v>0</v>
      </c>
      <c r="Q2531" s="18">
        <f t="shared" si="5670"/>
        <v>0</v>
      </c>
      <c r="R2531" s="18">
        <f t="shared" si="5625"/>
        <v>127.9</v>
      </c>
      <c r="S2531" s="18">
        <f t="shared" si="5626"/>
        <v>0</v>
      </c>
      <c r="T2531" s="18">
        <f t="shared" si="5627"/>
        <v>0</v>
      </c>
      <c r="U2531" s="18">
        <f t="shared" si="5670"/>
        <v>0</v>
      </c>
      <c r="V2531" s="18">
        <f t="shared" si="5670"/>
        <v>0</v>
      </c>
      <c r="W2531" s="18">
        <f t="shared" si="5670"/>
        <v>0</v>
      </c>
      <c r="X2531" s="18">
        <f t="shared" si="5628"/>
        <v>127.9</v>
      </c>
      <c r="Y2531" s="18">
        <f t="shared" si="5629"/>
        <v>0</v>
      </c>
      <c r="Z2531" s="18">
        <f t="shared" si="5630"/>
        <v>0</v>
      </c>
      <c r="AA2531" s="18">
        <f t="shared" si="5670"/>
        <v>0</v>
      </c>
      <c r="AB2531" s="18">
        <f t="shared" si="5670"/>
        <v>0</v>
      </c>
      <c r="AC2531" s="18">
        <f t="shared" si="5670"/>
        <v>0</v>
      </c>
      <c r="AD2531" s="18">
        <f t="shared" si="5631"/>
        <v>127.9</v>
      </c>
      <c r="AE2531" s="18">
        <f t="shared" si="5632"/>
        <v>0</v>
      </c>
      <c r="AF2531" s="18">
        <f t="shared" si="5633"/>
        <v>0</v>
      </c>
      <c r="AG2531" s="18">
        <f t="shared" si="5670"/>
        <v>0</v>
      </c>
      <c r="AH2531" s="18">
        <f t="shared" si="5590"/>
        <v>127.9</v>
      </c>
      <c r="AI2531" s="18">
        <f t="shared" si="5591"/>
        <v>0</v>
      </c>
      <c r="AJ2531" s="18">
        <f t="shared" si="5592"/>
        <v>0</v>
      </c>
      <c r="AK2531" s="18">
        <f t="shared" si="5670"/>
        <v>0</v>
      </c>
      <c r="AL2531" s="18">
        <f t="shared" si="5670"/>
        <v>0</v>
      </c>
      <c r="AM2531" s="18">
        <f t="shared" si="5670"/>
        <v>0</v>
      </c>
      <c r="AN2531" s="18">
        <f t="shared" si="5648"/>
        <v>127.9</v>
      </c>
      <c r="AO2531" s="18">
        <f t="shared" si="5649"/>
        <v>0</v>
      </c>
      <c r="AP2531" s="18">
        <f t="shared" si="5650"/>
        <v>0</v>
      </c>
      <c r="AQ2531" s="18">
        <f t="shared" si="5670"/>
        <v>0</v>
      </c>
      <c r="AR2531" s="18">
        <f t="shared" si="5651"/>
        <v>127.9</v>
      </c>
      <c r="AS2531" s="18">
        <f t="shared" si="5670"/>
        <v>0</v>
      </c>
      <c r="AT2531" s="18">
        <f t="shared" si="5670"/>
        <v>0</v>
      </c>
      <c r="AU2531" s="18">
        <f t="shared" si="5670"/>
        <v>0</v>
      </c>
      <c r="AV2531" s="18">
        <f t="shared" si="5555"/>
        <v>127.9</v>
      </c>
      <c r="AW2531" s="18">
        <f t="shared" si="5556"/>
        <v>0</v>
      </c>
      <c r="AX2531" s="18">
        <f t="shared" si="5557"/>
        <v>0</v>
      </c>
      <c r="AY2531" s="18">
        <f t="shared" si="5670"/>
        <v>0</v>
      </c>
      <c r="AZ2531" s="18">
        <f t="shared" si="5670"/>
        <v>0</v>
      </c>
      <c r="BA2531" s="18">
        <f t="shared" si="5553"/>
        <v>127.9</v>
      </c>
      <c r="BB2531" s="18">
        <f t="shared" si="5554"/>
        <v>0</v>
      </c>
      <c r="BC2531" s="18">
        <f t="shared" si="5670"/>
        <v>511.5</v>
      </c>
      <c r="BD2531" s="18">
        <f t="shared" si="5670"/>
        <v>0</v>
      </c>
      <c r="BE2531" s="18">
        <f t="shared" si="5670"/>
        <v>0</v>
      </c>
      <c r="BF2531" s="18">
        <f t="shared" si="5653"/>
        <v>639.4</v>
      </c>
      <c r="BG2531" s="18">
        <f t="shared" si="5654"/>
        <v>0</v>
      </c>
      <c r="BH2531" s="18">
        <f t="shared" si="5655"/>
        <v>0</v>
      </c>
      <c r="BI2531" s="18">
        <f t="shared" si="5670"/>
        <v>0</v>
      </c>
      <c r="BJ2531" s="25"/>
      <c r="BK2531" s="36"/>
    </row>
    <row r="2532" spans="1:92" x14ac:dyDescent="0.3">
      <c r="A2532" s="19" t="s">
        <v>1065</v>
      </c>
      <c r="B2532" s="50">
        <v>610</v>
      </c>
      <c r="C2532" s="51" t="s">
        <v>5</v>
      </c>
      <c r="D2532" s="51" t="s">
        <v>6</v>
      </c>
      <c r="E2532" s="14" t="s">
        <v>424</v>
      </c>
      <c r="F2532" s="18">
        <v>127.9</v>
      </c>
      <c r="G2532" s="18">
        <v>0</v>
      </c>
      <c r="H2532" s="18">
        <v>0</v>
      </c>
      <c r="I2532" s="18"/>
      <c r="J2532" s="18"/>
      <c r="K2532" s="18"/>
      <c r="L2532" s="18">
        <f t="shared" si="5621"/>
        <v>127.9</v>
      </c>
      <c r="M2532" s="18">
        <f t="shared" si="5622"/>
        <v>0</v>
      </c>
      <c r="N2532" s="18">
        <f t="shared" si="5623"/>
        <v>0</v>
      </c>
      <c r="O2532" s="18"/>
      <c r="P2532" s="18"/>
      <c r="Q2532" s="18"/>
      <c r="R2532" s="18">
        <f t="shared" si="5625"/>
        <v>127.9</v>
      </c>
      <c r="S2532" s="18">
        <f t="shared" si="5626"/>
        <v>0</v>
      </c>
      <c r="T2532" s="18">
        <f t="shared" si="5627"/>
        <v>0</v>
      </c>
      <c r="U2532" s="18"/>
      <c r="V2532" s="18"/>
      <c r="W2532" s="18"/>
      <c r="X2532" s="18">
        <f t="shared" si="5628"/>
        <v>127.9</v>
      </c>
      <c r="Y2532" s="18">
        <f t="shared" si="5629"/>
        <v>0</v>
      </c>
      <c r="Z2532" s="18">
        <f t="shared" si="5630"/>
        <v>0</v>
      </c>
      <c r="AA2532" s="18"/>
      <c r="AB2532" s="18"/>
      <c r="AC2532" s="18"/>
      <c r="AD2532" s="18">
        <f t="shared" si="5631"/>
        <v>127.9</v>
      </c>
      <c r="AE2532" s="18">
        <f t="shared" si="5632"/>
        <v>0</v>
      </c>
      <c r="AF2532" s="18">
        <f t="shared" si="5633"/>
        <v>0</v>
      </c>
      <c r="AG2532" s="18"/>
      <c r="AH2532" s="18">
        <f t="shared" si="5590"/>
        <v>127.9</v>
      </c>
      <c r="AI2532" s="18">
        <f t="shared" si="5591"/>
        <v>0</v>
      </c>
      <c r="AJ2532" s="18">
        <f t="shared" si="5592"/>
        <v>0</v>
      </c>
      <c r="AK2532" s="18"/>
      <c r="AL2532" s="18"/>
      <c r="AM2532" s="18"/>
      <c r="AN2532" s="18">
        <f t="shared" si="5648"/>
        <v>127.9</v>
      </c>
      <c r="AO2532" s="18">
        <f t="shared" si="5649"/>
        <v>0</v>
      </c>
      <c r="AP2532" s="18">
        <f t="shared" si="5650"/>
        <v>0</v>
      </c>
      <c r="AQ2532" s="18"/>
      <c r="AR2532" s="18">
        <f t="shared" si="5651"/>
        <v>127.9</v>
      </c>
      <c r="AS2532" s="18"/>
      <c r="AT2532" s="18"/>
      <c r="AU2532" s="18"/>
      <c r="AV2532" s="18">
        <f t="shared" si="5555"/>
        <v>127.9</v>
      </c>
      <c r="AW2532" s="18">
        <f t="shared" si="5556"/>
        <v>0</v>
      </c>
      <c r="AX2532" s="18">
        <f t="shared" si="5557"/>
        <v>0</v>
      </c>
      <c r="AY2532" s="18"/>
      <c r="AZ2532" s="18"/>
      <c r="BA2532" s="18">
        <f t="shared" si="5553"/>
        <v>127.9</v>
      </c>
      <c r="BB2532" s="18">
        <f t="shared" si="5554"/>
        <v>0</v>
      </c>
      <c r="BC2532" s="18">
        <v>511.5</v>
      </c>
      <c r="BD2532" s="18"/>
      <c r="BE2532" s="18"/>
      <c r="BF2532" s="18">
        <f t="shared" si="5653"/>
        <v>639.4</v>
      </c>
      <c r="BG2532" s="18">
        <f t="shared" si="5654"/>
        <v>0</v>
      </c>
      <c r="BH2532" s="18">
        <f t="shared" si="5655"/>
        <v>0</v>
      </c>
      <c r="BI2532" s="18"/>
      <c r="BJ2532" s="25"/>
      <c r="BK2532" s="36"/>
    </row>
    <row r="2533" spans="1:92" s="11" customFormat="1" ht="46.8" x14ac:dyDescent="0.3">
      <c r="A2533" s="10" t="s">
        <v>352</v>
      </c>
      <c r="B2533" s="16"/>
      <c r="C2533" s="10"/>
      <c r="D2533" s="10"/>
      <c r="E2533" s="15" t="s">
        <v>713</v>
      </c>
      <c r="F2533" s="17">
        <f>F2534+F2544+F2551</f>
        <v>47412.9</v>
      </c>
      <c r="G2533" s="17">
        <f t="shared" ref="G2533:BI2533" si="5671">G2534+G2544+G2551</f>
        <v>47223.9</v>
      </c>
      <c r="H2533" s="17">
        <f t="shared" si="5671"/>
        <v>47223.9</v>
      </c>
      <c r="I2533" s="17">
        <f t="shared" ref="I2533:K2533" si="5672">I2534+I2544+I2551</f>
        <v>0</v>
      </c>
      <c r="J2533" s="17">
        <f t="shared" si="5672"/>
        <v>0</v>
      </c>
      <c r="K2533" s="17">
        <f t="shared" si="5672"/>
        <v>0</v>
      </c>
      <c r="L2533" s="17">
        <f t="shared" si="5621"/>
        <v>47412.9</v>
      </c>
      <c r="M2533" s="17">
        <f t="shared" si="5622"/>
        <v>47223.9</v>
      </c>
      <c r="N2533" s="17">
        <f t="shared" si="5623"/>
        <v>47223.9</v>
      </c>
      <c r="O2533" s="17">
        <f t="shared" ref="O2533:Q2533" si="5673">O2534+O2544+O2551</f>
        <v>0</v>
      </c>
      <c r="P2533" s="17">
        <f t="shared" si="5673"/>
        <v>0</v>
      </c>
      <c r="Q2533" s="17">
        <f t="shared" si="5673"/>
        <v>0</v>
      </c>
      <c r="R2533" s="17">
        <f t="shared" si="5625"/>
        <v>47412.9</v>
      </c>
      <c r="S2533" s="17">
        <f t="shared" si="5626"/>
        <v>47223.9</v>
      </c>
      <c r="T2533" s="17">
        <f t="shared" si="5627"/>
        <v>47223.9</v>
      </c>
      <c r="U2533" s="17">
        <f t="shared" ref="U2533:W2533" si="5674">U2534+U2544+U2551</f>
        <v>0</v>
      </c>
      <c r="V2533" s="17">
        <f t="shared" si="5674"/>
        <v>0</v>
      </c>
      <c r="W2533" s="17">
        <f t="shared" si="5674"/>
        <v>0</v>
      </c>
      <c r="X2533" s="17">
        <f t="shared" si="5628"/>
        <v>47412.9</v>
      </c>
      <c r="Y2533" s="17">
        <f t="shared" si="5629"/>
        <v>47223.9</v>
      </c>
      <c r="Z2533" s="17">
        <f t="shared" si="5630"/>
        <v>47223.9</v>
      </c>
      <c r="AA2533" s="17">
        <f t="shared" ref="AA2533:AB2533" si="5675">AA2534+AA2544+AA2551</f>
        <v>0</v>
      </c>
      <c r="AB2533" s="17">
        <f t="shared" si="5675"/>
        <v>0</v>
      </c>
      <c r="AC2533" s="17">
        <f t="shared" ref="AC2533" si="5676">AC2534+AC2544+AC2551</f>
        <v>0</v>
      </c>
      <c r="AD2533" s="18">
        <f t="shared" si="5631"/>
        <v>47412.9</v>
      </c>
      <c r="AE2533" s="18">
        <f t="shared" si="5632"/>
        <v>47223.9</v>
      </c>
      <c r="AF2533" s="18">
        <f t="shared" si="5633"/>
        <v>47223.9</v>
      </c>
      <c r="AG2533" s="17">
        <f t="shared" ref="AG2533" si="5677">AG2534+AG2544+AG2551</f>
        <v>0</v>
      </c>
      <c r="AH2533" s="17">
        <f t="shared" si="5590"/>
        <v>47412.9</v>
      </c>
      <c r="AI2533" s="17">
        <f t="shared" si="5591"/>
        <v>47223.9</v>
      </c>
      <c r="AJ2533" s="17">
        <f t="shared" si="5592"/>
        <v>47223.9</v>
      </c>
      <c r="AK2533" s="17">
        <f t="shared" ref="AK2533:AM2533" si="5678">AK2534+AK2544+AK2551</f>
        <v>1500</v>
      </c>
      <c r="AL2533" s="17">
        <f t="shared" si="5678"/>
        <v>0</v>
      </c>
      <c r="AM2533" s="17">
        <f t="shared" si="5678"/>
        <v>0</v>
      </c>
      <c r="AN2533" s="17">
        <f t="shared" si="5648"/>
        <v>48912.9</v>
      </c>
      <c r="AO2533" s="17">
        <f t="shared" si="5649"/>
        <v>47223.9</v>
      </c>
      <c r="AP2533" s="17">
        <f t="shared" si="5650"/>
        <v>47223.9</v>
      </c>
      <c r="AQ2533" s="17">
        <f t="shared" ref="AQ2533" si="5679">AQ2534+AQ2544+AQ2551</f>
        <v>0</v>
      </c>
      <c r="AR2533" s="17">
        <f t="shared" si="5651"/>
        <v>48912.9</v>
      </c>
      <c r="AS2533" s="17">
        <f t="shared" ref="AS2533:AU2533" si="5680">AS2534+AS2544+AS2551</f>
        <v>0</v>
      </c>
      <c r="AT2533" s="17">
        <f t="shared" si="5680"/>
        <v>0</v>
      </c>
      <c r="AU2533" s="17">
        <f t="shared" si="5680"/>
        <v>0</v>
      </c>
      <c r="AV2533" s="17">
        <f t="shared" si="5555"/>
        <v>48912.9</v>
      </c>
      <c r="AW2533" s="17">
        <f t="shared" si="5556"/>
        <v>47223.9</v>
      </c>
      <c r="AX2533" s="17">
        <f t="shared" si="5557"/>
        <v>47223.9</v>
      </c>
      <c r="AY2533" s="17">
        <f t="shared" ref="AY2533:AZ2533" si="5681">AY2534+AY2544+AY2551</f>
        <v>0</v>
      </c>
      <c r="AZ2533" s="17">
        <f t="shared" si="5681"/>
        <v>0</v>
      </c>
      <c r="BA2533" s="18">
        <f t="shared" si="5553"/>
        <v>48912.9</v>
      </c>
      <c r="BB2533" s="18">
        <f t="shared" si="5554"/>
        <v>47223.9</v>
      </c>
      <c r="BC2533" s="17">
        <f t="shared" ref="BC2533:BE2533" si="5682">BC2534+BC2544+BC2551</f>
        <v>756</v>
      </c>
      <c r="BD2533" s="17">
        <f t="shared" si="5682"/>
        <v>0</v>
      </c>
      <c r="BE2533" s="17">
        <f t="shared" si="5682"/>
        <v>0</v>
      </c>
      <c r="BF2533" s="17">
        <f t="shared" si="5653"/>
        <v>49668.9</v>
      </c>
      <c r="BG2533" s="17">
        <f t="shared" si="5654"/>
        <v>47223.9</v>
      </c>
      <c r="BH2533" s="17">
        <f t="shared" si="5655"/>
        <v>47223.9</v>
      </c>
      <c r="BI2533" s="17">
        <f t="shared" si="5671"/>
        <v>0</v>
      </c>
      <c r="BJ2533" s="25"/>
      <c r="BK2533" s="35"/>
      <c r="BL2533" s="31"/>
      <c r="BM2533" s="31"/>
      <c r="BN2533" s="31"/>
      <c r="BO2533" s="31"/>
      <c r="BP2533" s="31"/>
      <c r="BQ2533" s="31"/>
      <c r="BR2533" s="31"/>
      <c r="BS2533" s="31"/>
      <c r="BT2533" s="31"/>
      <c r="BU2533" s="31"/>
      <c r="BV2533" s="31"/>
      <c r="BW2533" s="31"/>
      <c r="BX2533" s="31"/>
      <c r="BY2533" s="31"/>
      <c r="BZ2533" s="31"/>
      <c r="CA2533" s="31"/>
      <c r="CB2533" s="31"/>
      <c r="CC2533" s="31"/>
      <c r="CD2533" s="31"/>
      <c r="CE2533" s="31"/>
      <c r="CF2533" s="31"/>
      <c r="CG2533" s="31"/>
      <c r="CH2533" s="31"/>
      <c r="CI2533" s="31"/>
      <c r="CJ2533" s="31"/>
      <c r="CK2533" s="31"/>
      <c r="CL2533" s="31"/>
      <c r="CM2533" s="31"/>
      <c r="CN2533" s="31"/>
    </row>
    <row r="2534" spans="1:92" ht="46.8" x14ac:dyDescent="0.3">
      <c r="A2534" s="51" t="s">
        <v>349</v>
      </c>
      <c r="B2534" s="50"/>
      <c r="C2534" s="51"/>
      <c r="D2534" s="51"/>
      <c r="E2534" s="14" t="s">
        <v>501</v>
      </c>
      <c r="F2534" s="18">
        <f t="shared" ref="F2534" si="5683">F2535+F2538+F2541</f>
        <v>26728</v>
      </c>
      <c r="G2534" s="18">
        <f t="shared" ref="G2534:BI2534" si="5684">G2535+G2538+G2541</f>
        <v>26539</v>
      </c>
      <c r="H2534" s="18">
        <f t="shared" si="5684"/>
        <v>26539</v>
      </c>
      <c r="I2534" s="18">
        <f t="shared" ref="I2534:K2534" si="5685">I2535+I2538+I2541</f>
        <v>0</v>
      </c>
      <c r="J2534" s="18">
        <f t="shared" si="5685"/>
        <v>0</v>
      </c>
      <c r="K2534" s="18">
        <f t="shared" si="5685"/>
        <v>0</v>
      </c>
      <c r="L2534" s="18">
        <f t="shared" si="5621"/>
        <v>26728</v>
      </c>
      <c r="M2534" s="18">
        <f t="shared" si="5622"/>
        <v>26539</v>
      </c>
      <c r="N2534" s="18">
        <f t="shared" si="5623"/>
        <v>26539</v>
      </c>
      <c r="O2534" s="18">
        <f t="shared" ref="O2534:Q2534" si="5686">O2535+O2538+O2541</f>
        <v>0</v>
      </c>
      <c r="P2534" s="18">
        <f t="shared" si="5686"/>
        <v>0</v>
      </c>
      <c r="Q2534" s="18">
        <f t="shared" si="5686"/>
        <v>0</v>
      </c>
      <c r="R2534" s="18">
        <f t="shared" si="5625"/>
        <v>26728</v>
      </c>
      <c r="S2534" s="18">
        <f t="shared" si="5626"/>
        <v>26539</v>
      </c>
      <c r="T2534" s="18">
        <f t="shared" si="5627"/>
        <v>26539</v>
      </c>
      <c r="U2534" s="18">
        <f t="shared" ref="U2534:W2534" si="5687">U2535+U2538+U2541</f>
        <v>0</v>
      </c>
      <c r="V2534" s="18">
        <f t="shared" si="5687"/>
        <v>0</v>
      </c>
      <c r="W2534" s="18">
        <f t="shared" si="5687"/>
        <v>0</v>
      </c>
      <c r="X2534" s="18">
        <f t="shared" si="5628"/>
        <v>26728</v>
      </c>
      <c r="Y2534" s="18">
        <f t="shared" si="5629"/>
        <v>26539</v>
      </c>
      <c r="Z2534" s="18">
        <f t="shared" si="5630"/>
        <v>26539</v>
      </c>
      <c r="AA2534" s="18">
        <f t="shared" ref="AA2534:AB2534" si="5688">AA2535+AA2538+AA2541</f>
        <v>0</v>
      </c>
      <c r="AB2534" s="18">
        <f t="shared" si="5688"/>
        <v>0</v>
      </c>
      <c r="AC2534" s="18">
        <f t="shared" ref="AC2534" si="5689">AC2535+AC2538+AC2541</f>
        <v>0</v>
      </c>
      <c r="AD2534" s="18">
        <f t="shared" si="5631"/>
        <v>26728</v>
      </c>
      <c r="AE2534" s="18">
        <f t="shared" si="5632"/>
        <v>26539</v>
      </c>
      <c r="AF2534" s="18">
        <f t="shared" si="5633"/>
        <v>26539</v>
      </c>
      <c r="AG2534" s="18">
        <f t="shared" ref="AG2534" si="5690">AG2535+AG2538+AG2541</f>
        <v>0</v>
      </c>
      <c r="AH2534" s="18">
        <f t="shared" si="5590"/>
        <v>26728</v>
      </c>
      <c r="AI2534" s="18">
        <f t="shared" si="5591"/>
        <v>26539</v>
      </c>
      <c r="AJ2534" s="18">
        <f t="shared" si="5592"/>
        <v>26539</v>
      </c>
      <c r="AK2534" s="18">
        <f t="shared" ref="AK2534:AM2534" si="5691">AK2535+AK2538+AK2541</f>
        <v>1500</v>
      </c>
      <c r="AL2534" s="18">
        <f t="shared" si="5691"/>
        <v>0</v>
      </c>
      <c r="AM2534" s="18">
        <f t="shared" si="5691"/>
        <v>0</v>
      </c>
      <c r="AN2534" s="18">
        <f t="shared" si="5648"/>
        <v>28228</v>
      </c>
      <c r="AO2534" s="18">
        <f t="shared" si="5649"/>
        <v>26539</v>
      </c>
      <c r="AP2534" s="18">
        <f t="shared" si="5650"/>
        <v>26539</v>
      </c>
      <c r="AQ2534" s="18">
        <f t="shared" ref="AQ2534" si="5692">AQ2535+AQ2538+AQ2541</f>
        <v>0</v>
      </c>
      <c r="AR2534" s="18">
        <f t="shared" si="5651"/>
        <v>28228</v>
      </c>
      <c r="AS2534" s="18">
        <f t="shared" ref="AS2534:AU2534" si="5693">AS2535+AS2538+AS2541</f>
        <v>0</v>
      </c>
      <c r="AT2534" s="18">
        <f t="shared" si="5693"/>
        <v>0</v>
      </c>
      <c r="AU2534" s="18">
        <f t="shared" si="5693"/>
        <v>0</v>
      </c>
      <c r="AV2534" s="18">
        <f t="shared" si="5555"/>
        <v>28228</v>
      </c>
      <c r="AW2534" s="18">
        <f t="shared" si="5556"/>
        <v>26539</v>
      </c>
      <c r="AX2534" s="18">
        <f t="shared" si="5557"/>
        <v>26539</v>
      </c>
      <c r="AY2534" s="18">
        <f t="shared" ref="AY2534:AZ2534" si="5694">AY2535+AY2538+AY2541</f>
        <v>0</v>
      </c>
      <c r="AZ2534" s="18">
        <f t="shared" si="5694"/>
        <v>0</v>
      </c>
      <c r="BA2534" s="18">
        <f t="shared" si="5553"/>
        <v>28228</v>
      </c>
      <c r="BB2534" s="18">
        <f t="shared" si="5554"/>
        <v>26539</v>
      </c>
      <c r="BC2534" s="18">
        <f t="shared" ref="BC2534:BE2534" si="5695">BC2535+BC2538+BC2541</f>
        <v>756</v>
      </c>
      <c r="BD2534" s="18">
        <f t="shared" si="5695"/>
        <v>0</v>
      </c>
      <c r="BE2534" s="18">
        <f t="shared" si="5695"/>
        <v>0</v>
      </c>
      <c r="BF2534" s="18">
        <f t="shared" si="5653"/>
        <v>28984</v>
      </c>
      <c r="BG2534" s="18">
        <f t="shared" si="5654"/>
        <v>26539</v>
      </c>
      <c r="BH2534" s="18">
        <f t="shared" si="5655"/>
        <v>26539</v>
      </c>
      <c r="BI2534" s="18">
        <f t="shared" si="5684"/>
        <v>0</v>
      </c>
      <c r="BJ2534" s="25"/>
      <c r="BK2534" s="36"/>
    </row>
    <row r="2535" spans="1:92" ht="93.6" x14ac:dyDescent="0.3">
      <c r="A2535" s="51" t="s">
        <v>349</v>
      </c>
      <c r="B2535" s="50">
        <v>100</v>
      </c>
      <c r="C2535" s="51"/>
      <c r="D2535" s="51"/>
      <c r="E2535" s="14" t="s">
        <v>454</v>
      </c>
      <c r="F2535" s="18">
        <f t="shared" ref="F2535:BI2536" si="5696">F2536</f>
        <v>19091.099999999999</v>
      </c>
      <c r="G2535" s="18">
        <f t="shared" si="5696"/>
        <v>18902.099999999999</v>
      </c>
      <c r="H2535" s="18">
        <f t="shared" si="5696"/>
        <v>18902.099999999999</v>
      </c>
      <c r="I2535" s="18">
        <f t="shared" si="5696"/>
        <v>0</v>
      </c>
      <c r="J2535" s="18">
        <f t="shared" si="5696"/>
        <v>0</v>
      </c>
      <c r="K2535" s="18">
        <f t="shared" si="5696"/>
        <v>0</v>
      </c>
      <c r="L2535" s="18">
        <f t="shared" si="5621"/>
        <v>19091.099999999999</v>
      </c>
      <c r="M2535" s="18">
        <f t="shared" si="5622"/>
        <v>18902.099999999999</v>
      </c>
      <c r="N2535" s="18">
        <f t="shared" si="5623"/>
        <v>18902.099999999999</v>
      </c>
      <c r="O2535" s="18">
        <f t="shared" si="5696"/>
        <v>0</v>
      </c>
      <c r="P2535" s="18">
        <f t="shared" si="5696"/>
        <v>0</v>
      </c>
      <c r="Q2535" s="18">
        <f t="shared" si="5696"/>
        <v>0</v>
      </c>
      <c r="R2535" s="18">
        <f t="shared" si="5625"/>
        <v>19091.099999999999</v>
      </c>
      <c r="S2535" s="18">
        <f t="shared" si="5626"/>
        <v>18902.099999999999</v>
      </c>
      <c r="T2535" s="18">
        <f t="shared" si="5627"/>
        <v>18902.099999999999</v>
      </c>
      <c r="U2535" s="18">
        <f t="shared" si="5696"/>
        <v>0</v>
      </c>
      <c r="V2535" s="18">
        <f t="shared" si="5696"/>
        <v>0</v>
      </c>
      <c r="W2535" s="18">
        <f t="shared" si="5696"/>
        <v>0</v>
      </c>
      <c r="X2535" s="18">
        <f t="shared" si="5628"/>
        <v>19091.099999999999</v>
      </c>
      <c r="Y2535" s="18">
        <f t="shared" si="5629"/>
        <v>18902.099999999999</v>
      </c>
      <c r="Z2535" s="18">
        <f t="shared" si="5630"/>
        <v>18902.099999999999</v>
      </c>
      <c r="AA2535" s="18">
        <f t="shared" si="5696"/>
        <v>0</v>
      </c>
      <c r="AB2535" s="18">
        <f t="shared" si="5696"/>
        <v>0</v>
      </c>
      <c r="AC2535" s="18">
        <f t="shared" si="5696"/>
        <v>0</v>
      </c>
      <c r="AD2535" s="18">
        <f t="shared" si="5631"/>
        <v>19091.099999999999</v>
      </c>
      <c r="AE2535" s="18">
        <f t="shared" si="5632"/>
        <v>18902.099999999999</v>
      </c>
      <c r="AF2535" s="18">
        <f t="shared" si="5633"/>
        <v>18902.099999999999</v>
      </c>
      <c r="AG2535" s="18">
        <f t="shared" si="5696"/>
        <v>0</v>
      </c>
      <c r="AH2535" s="18">
        <f t="shared" si="5590"/>
        <v>19091.099999999999</v>
      </c>
      <c r="AI2535" s="18">
        <f t="shared" si="5591"/>
        <v>18902.099999999999</v>
      </c>
      <c r="AJ2535" s="18">
        <f t="shared" si="5592"/>
        <v>18902.099999999999</v>
      </c>
      <c r="AK2535" s="18">
        <f t="shared" si="5696"/>
        <v>0</v>
      </c>
      <c r="AL2535" s="18">
        <f t="shared" si="5696"/>
        <v>0</v>
      </c>
      <c r="AM2535" s="18">
        <f t="shared" si="5696"/>
        <v>0</v>
      </c>
      <c r="AN2535" s="18">
        <f t="shared" si="5648"/>
        <v>19091.099999999999</v>
      </c>
      <c r="AO2535" s="18">
        <f t="shared" si="5649"/>
        <v>18902.099999999999</v>
      </c>
      <c r="AP2535" s="18">
        <f t="shared" si="5650"/>
        <v>18902.099999999999</v>
      </c>
      <c r="AQ2535" s="18">
        <f t="shared" si="5696"/>
        <v>0</v>
      </c>
      <c r="AR2535" s="18">
        <f t="shared" si="5651"/>
        <v>19091.099999999999</v>
      </c>
      <c r="AS2535" s="18">
        <f t="shared" si="5696"/>
        <v>0</v>
      </c>
      <c r="AT2535" s="18">
        <f t="shared" si="5696"/>
        <v>0</v>
      </c>
      <c r="AU2535" s="18">
        <f t="shared" si="5696"/>
        <v>0</v>
      </c>
      <c r="AV2535" s="18">
        <f t="shared" si="5555"/>
        <v>19091.099999999999</v>
      </c>
      <c r="AW2535" s="18">
        <f t="shared" si="5556"/>
        <v>18902.099999999999</v>
      </c>
      <c r="AX2535" s="18">
        <f t="shared" si="5557"/>
        <v>18902.099999999999</v>
      </c>
      <c r="AY2535" s="18">
        <f t="shared" si="5696"/>
        <v>0</v>
      </c>
      <c r="AZ2535" s="18">
        <f t="shared" si="5696"/>
        <v>0</v>
      </c>
      <c r="BA2535" s="18">
        <f t="shared" si="5553"/>
        <v>19091.099999999999</v>
      </c>
      <c r="BB2535" s="18">
        <f t="shared" si="5554"/>
        <v>18902.099999999999</v>
      </c>
      <c r="BC2535" s="18">
        <f t="shared" si="5696"/>
        <v>756</v>
      </c>
      <c r="BD2535" s="18">
        <f t="shared" si="5696"/>
        <v>0</v>
      </c>
      <c r="BE2535" s="18">
        <f t="shared" si="5696"/>
        <v>0</v>
      </c>
      <c r="BF2535" s="18">
        <f t="shared" si="5653"/>
        <v>19847.099999999999</v>
      </c>
      <c r="BG2535" s="18">
        <f t="shared" si="5654"/>
        <v>18902.099999999999</v>
      </c>
      <c r="BH2535" s="18">
        <f t="shared" si="5655"/>
        <v>18902.099999999999</v>
      </c>
      <c r="BI2535" s="18">
        <f t="shared" si="5696"/>
        <v>0</v>
      </c>
      <c r="BJ2535" s="25"/>
      <c r="BK2535" s="36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</row>
    <row r="2536" spans="1:92" ht="31.2" x14ac:dyDescent="0.3">
      <c r="A2536" s="51" t="s">
        <v>349</v>
      </c>
      <c r="B2536" s="50">
        <v>110</v>
      </c>
      <c r="C2536" s="51"/>
      <c r="D2536" s="51"/>
      <c r="E2536" s="14" t="s">
        <v>461</v>
      </c>
      <c r="F2536" s="18">
        <f t="shared" si="5696"/>
        <v>19091.099999999999</v>
      </c>
      <c r="G2536" s="18">
        <f t="shared" si="5696"/>
        <v>18902.099999999999</v>
      </c>
      <c r="H2536" s="18">
        <f t="shared" si="5696"/>
        <v>18902.099999999999</v>
      </c>
      <c r="I2536" s="18">
        <f t="shared" si="5696"/>
        <v>0</v>
      </c>
      <c r="J2536" s="18">
        <f t="shared" si="5696"/>
        <v>0</v>
      </c>
      <c r="K2536" s="18">
        <f t="shared" si="5696"/>
        <v>0</v>
      </c>
      <c r="L2536" s="18">
        <f t="shared" si="5621"/>
        <v>19091.099999999999</v>
      </c>
      <c r="M2536" s="18">
        <f t="shared" si="5622"/>
        <v>18902.099999999999</v>
      </c>
      <c r="N2536" s="18">
        <f t="shared" si="5623"/>
        <v>18902.099999999999</v>
      </c>
      <c r="O2536" s="18">
        <f t="shared" si="5696"/>
        <v>0</v>
      </c>
      <c r="P2536" s="18">
        <f t="shared" si="5696"/>
        <v>0</v>
      </c>
      <c r="Q2536" s="18">
        <f t="shared" si="5696"/>
        <v>0</v>
      </c>
      <c r="R2536" s="18">
        <f t="shared" si="5625"/>
        <v>19091.099999999999</v>
      </c>
      <c r="S2536" s="18">
        <f t="shared" si="5626"/>
        <v>18902.099999999999</v>
      </c>
      <c r="T2536" s="18">
        <f t="shared" si="5627"/>
        <v>18902.099999999999</v>
      </c>
      <c r="U2536" s="18">
        <f t="shared" si="5696"/>
        <v>0</v>
      </c>
      <c r="V2536" s="18">
        <f t="shared" si="5696"/>
        <v>0</v>
      </c>
      <c r="W2536" s="18">
        <f t="shared" si="5696"/>
        <v>0</v>
      </c>
      <c r="X2536" s="18">
        <f t="shared" si="5628"/>
        <v>19091.099999999999</v>
      </c>
      <c r="Y2536" s="18">
        <f t="shared" si="5629"/>
        <v>18902.099999999999</v>
      </c>
      <c r="Z2536" s="18">
        <f t="shared" si="5630"/>
        <v>18902.099999999999</v>
      </c>
      <c r="AA2536" s="18">
        <f t="shared" si="5696"/>
        <v>0</v>
      </c>
      <c r="AB2536" s="18">
        <f t="shared" si="5696"/>
        <v>0</v>
      </c>
      <c r="AC2536" s="18">
        <f t="shared" si="5696"/>
        <v>0</v>
      </c>
      <c r="AD2536" s="18">
        <f t="shared" si="5631"/>
        <v>19091.099999999999</v>
      </c>
      <c r="AE2536" s="18">
        <f t="shared" si="5632"/>
        <v>18902.099999999999</v>
      </c>
      <c r="AF2536" s="18">
        <f t="shared" si="5633"/>
        <v>18902.099999999999</v>
      </c>
      <c r="AG2536" s="18">
        <f t="shared" si="5696"/>
        <v>0</v>
      </c>
      <c r="AH2536" s="18">
        <f t="shared" si="5590"/>
        <v>19091.099999999999</v>
      </c>
      <c r="AI2536" s="18">
        <f t="shared" si="5591"/>
        <v>18902.099999999999</v>
      </c>
      <c r="AJ2536" s="18">
        <f t="shared" si="5592"/>
        <v>18902.099999999999</v>
      </c>
      <c r="AK2536" s="18">
        <f t="shared" si="5696"/>
        <v>0</v>
      </c>
      <c r="AL2536" s="18">
        <f t="shared" si="5696"/>
        <v>0</v>
      </c>
      <c r="AM2536" s="18">
        <f t="shared" si="5696"/>
        <v>0</v>
      </c>
      <c r="AN2536" s="18">
        <f t="shared" si="5648"/>
        <v>19091.099999999999</v>
      </c>
      <c r="AO2536" s="18">
        <f t="shared" si="5649"/>
        <v>18902.099999999999</v>
      </c>
      <c r="AP2536" s="18">
        <f t="shared" si="5650"/>
        <v>18902.099999999999</v>
      </c>
      <c r="AQ2536" s="18">
        <f t="shared" si="5696"/>
        <v>0</v>
      </c>
      <c r="AR2536" s="18">
        <f t="shared" si="5651"/>
        <v>19091.099999999999</v>
      </c>
      <c r="AS2536" s="18">
        <f t="shared" si="5696"/>
        <v>0</v>
      </c>
      <c r="AT2536" s="18">
        <f t="shared" si="5696"/>
        <v>0</v>
      </c>
      <c r="AU2536" s="18">
        <f t="shared" si="5696"/>
        <v>0</v>
      </c>
      <c r="AV2536" s="18">
        <f t="shared" si="5555"/>
        <v>19091.099999999999</v>
      </c>
      <c r="AW2536" s="18">
        <f t="shared" si="5556"/>
        <v>18902.099999999999</v>
      </c>
      <c r="AX2536" s="18">
        <f t="shared" si="5557"/>
        <v>18902.099999999999</v>
      </c>
      <c r="AY2536" s="18">
        <f t="shared" si="5696"/>
        <v>0</v>
      </c>
      <c r="AZ2536" s="18">
        <f t="shared" si="5696"/>
        <v>0</v>
      </c>
      <c r="BA2536" s="18">
        <f t="shared" si="5553"/>
        <v>19091.099999999999</v>
      </c>
      <c r="BB2536" s="18">
        <f t="shared" si="5554"/>
        <v>18902.099999999999</v>
      </c>
      <c r="BC2536" s="18">
        <f t="shared" si="5696"/>
        <v>756</v>
      </c>
      <c r="BD2536" s="18">
        <f t="shared" si="5696"/>
        <v>0</v>
      </c>
      <c r="BE2536" s="18">
        <f t="shared" si="5696"/>
        <v>0</v>
      </c>
      <c r="BF2536" s="18">
        <f t="shared" si="5653"/>
        <v>19847.099999999999</v>
      </c>
      <c r="BG2536" s="18">
        <f t="shared" si="5654"/>
        <v>18902.099999999999</v>
      </c>
      <c r="BH2536" s="18">
        <f t="shared" si="5655"/>
        <v>18902.099999999999</v>
      </c>
      <c r="BI2536" s="18">
        <f t="shared" si="5696"/>
        <v>0</v>
      </c>
      <c r="BJ2536" s="25"/>
      <c r="BK2536" s="36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</row>
    <row r="2537" spans="1:92" x14ac:dyDescent="0.3">
      <c r="A2537" s="51" t="s">
        <v>349</v>
      </c>
      <c r="B2537" s="50">
        <v>110</v>
      </c>
      <c r="C2537" s="51" t="s">
        <v>137</v>
      </c>
      <c r="D2537" s="51" t="s">
        <v>184</v>
      </c>
      <c r="E2537" s="14" t="s">
        <v>976</v>
      </c>
      <c r="F2537" s="18">
        <v>19091.099999999999</v>
      </c>
      <c r="G2537" s="18">
        <v>18902.099999999999</v>
      </c>
      <c r="H2537" s="18">
        <v>18902.099999999999</v>
      </c>
      <c r="I2537" s="18"/>
      <c r="J2537" s="18"/>
      <c r="K2537" s="18"/>
      <c r="L2537" s="18">
        <f t="shared" si="5621"/>
        <v>19091.099999999999</v>
      </c>
      <c r="M2537" s="18">
        <f t="shared" si="5622"/>
        <v>18902.099999999999</v>
      </c>
      <c r="N2537" s="18">
        <f t="shared" si="5623"/>
        <v>18902.099999999999</v>
      </c>
      <c r="O2537" s="18"/>
      <c r="P2537" s="18"/>
      <c r="Q2537" s="18"/>
      <c r="R2537" s="18">
        <f t="shared" si="5625"/>
        <v>19091.099999999999</v>
      </c>
      <c r="S2537" s="18">
        <f t="shared" si="5626"/>
        <v>18902.099999999999</v>
      </c>
      <c r="T2537" s="18">
        <f t="shared" si="5627"/>
        <v>18902.099999999999</v>
      </c>
      <c r="U2537" s="18"/>
      <c r="V2537" s="18"/>
      <c r="W2537" s="18"/>
      <c r="X2537" s="18">
        <f t="shared" si="5628"/>
        <v>19091.099999999999</v>
      </c>
      <c r="Y2537" s="18">
        <f t="shared" si="5629"/>
        <v>18902.099999999999</v>
      </c>
      <c r="Z2537" s="18">
        <f t="shared" si="5630"/>
        <v>18902.099999999999</v>
      </c>
      <c r="AA2537" s="18"/>
      <c r="AB2537" s="18"/>
      <c r="AC2537" s="18"/>
      <c r="AD2537" s="18">
        <f t="shared" si="5631"/>
        <v>19091.099999999999</v>
      </c>
      <c r="AE2537" s="18">
        <f t="shared" si="5632"/>
        <v>18902.099999999999</v>
      </c>
      <c r="AF2537" s="18">
        <f t="shared" si="5633"/>
        <v>18902.099999999999</v>
      </c>
      <c r="AG2537" s="18"/>
      <c r="AH2537" s="18">
        <f t="shared" si="5590"/>
        <v>19091.099999999999</v>
      </c>
      <c r="AI2537" s="18">
        <f t="shared" si="5591"/>
        <v>18902.099999999999</v>
      </c>
      <c r="AJ2537" s="18">
        <f t="shared" si="5592"/>
        <v>18902.099999999999</v>
      </c>
      <c r="AK2537" s="18"/>
      <c r="AL2537" s="18"/>
      <c r="AM2537" s="18"/>
      <c r="AN2537" s="18">
        <f t="shared" si="5648"/>
        <v>19091.099999999999</v>
      </c>
      <c r="AO2537" s="18">
        <f t="shared" si="5649"/>
        <v>18902.099999999999</v>
      </c>
      <c r="AP2537" s="18">
        <f t="shared" si="5650"/>
        <v>18902.099999999999</v>
      </c>
      <c r="AQ2537" s="18"/>
      <c r="AR2537" s="18">
        <f t="shared" si="5651"/>
        <v>19091.099999999999</v>
      </c>
      <c r="AS2537" s="18"/>
      <c r="AT2537" s="18"/>
      <c r="AU2537" s="18"/>
      <c r="AV2537" s="18">
        <f t="shared" si="5555"/>
        <v>19091.099999999999</v>
      </c>
      <c r="AW2537" s="18">
        <f t="shared" si="5556"/>
        <v>18902.099999999999</v>
      </c>
      <c r="AX2537" s="18">
        <f t="shared" si="5557"/>
        <v>18902.099999999999</v>
      </c>
      <c r="AY2537" s="18"/>
      <c r="AZ2537" s="18"/>
      <c r="BA2537" s="18">
        <f t="shared" si="5553"/>
        <v>19091.099999999999</v>
      </c>
      <c r="BB2537" s="18">
        <f t="shared" si="5554"/>
        <v>18902.099999999999</v>
      </c>
      <c r="BC2537" s="18">
        <v>756</v>
      </c>
      <c r="BD2537" s="18"/>
      <c r="BE2537" s="18"/>
      <c r="BF2537" s="18">
        <f t="shared" si="5653"/>
        <v>19847.099999999999</v>
      </c>
      <c r="BG2537" s="18">
        <f t="shared" si="5654"/>
        <v>18902.099999999999</v>
      </c>
      <c r="BH2537" s="18">
        <f t="shared" si="5655"/>
        <v>18902.099999999999</v>
      </c>
      <c r="BI2537" s="18"/>
      <c r="BJ2537" s="25"/>
      <c r="BK2537" s="36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</row>
    <row r="2538" spans="1:92" ht="31.2" x14ac:dyDescent="0.3">
      <c r="A2538" s="51" t="s">
        <v>349</v>
      </c>
      <c r="B2538" s="50">
        <v>200</v>
      </c>
      <c r="C2538" s="51"/>
      <c r="D2538" s="51"/>
      <c r="E2538" s="14" t="s">
        <v>455</v>
      </c>
      <c r="F2538" s="18">
        <f t="shared" ref="F2538:BI2539" si="5697">F2539</f>
        <v>6669.5</v>
      </c>
      <c r="G2538" s="18">
        <f t="shared" si="5697"/>
        <v>6669.5</v>
      </c>
      <c r="H2538" s="18">
        <f t="shared" si="5697"/>
        <v>6669.5</v>
      </c>
      <c r="I2538" s="18">
        <f t="shared" si="5697"/>
        <v>0</v>
      </c>
      <c r="J2538" s="18">
        <f t="shared" si="5697"/>
        <v>0</v>
      </c>
      <c r="K2538" s="18">
        <f t="shared" si="5697"/>
        <v>0</v>
      </c>
      <c r="L2538" s="18">
        <f t="shared" si="5621"/>
        <v>6669.5</v>
      </c>
      <c r="M2538" s="18">
        <f t="shared" si="5622"/>
        <v>6669.5</v>
      </c>
      <c r="N2538" s="18">
        <f t="shared" si="5623"/>
        <v>6669.5</v>
      </c>
      <c r="O2538" s="18">
        <f t="shared" si="5697"/>
        <v>0</v>
      </c>
      <c r="P2538" s="18">
        <f t="shared" si="5697"/>
        <v>0</v>
      </c>
      <c r="Q2538" s="18">
        <f t="shared" si="5697"/>
        <v>0</v>
      </c>
      <c r="R2538" s="18">
        <f t="shared" si="5625"/>
        <v>6669.5</v>
      </c>
      <c r="S2538" s="18">
        <f t="shared" si="5626"/>
        <v>6669.5</v>
      </c>
      <c r="T2538" s="18">
        <f t="shared" si="5627"/>
        <v>6669.5</v>
      </c>
      <c r="U2538" s="18">
        <f t="shared" si="5697"/>
        <v>0</v>
      </c>
      <c r="V2538" s="18">
        <f t="shared" si="5697"/>
        <v>0</v>
      </c>
      <c r="W2538" s="18">
        <f t="shared" si="5697"/>
        <v>0</v>
      </c>
      <c r="X2538" s="18">
        <f t="shared" si="5628"/>
        <v>6669.5</v>
      </c>
      <c r="Y2538" s="18">
        <f t="shared" si="5629"/>
        <v>6669.5</v>
      </c>
      <c r="Z2538" s="18">
        <f t="shared" si="5630"/>
        <v>6669.5</v>
      </c>
      <c r="AA2538" s="18">
        <f t="shared" si="5697"/>
        <v>0</v>
      </c>
      <c r="AB2538" s="18">
        <f t="shared" si="5697"/>
        <v>0</v>
      </c>
      <c r="AC2538" s="18">
        <f t="shared" si="5697"/>
        <v>0</v>
      </c>
      <c r="AD2538" s="18">
        <f t="shared" si="5631"/>
        <v>6669.5</v>
      </c>
      <c r="AE2538" s="18">
        <f t="shared" si="5632"/>
        <v>6669.5</v>
      </c>
      <c r="AF2538" s="18">
        <f t="shared" si="5633"/>
        <v>6669.5</v>
      </c>
      <c r="AG2538" s="18">
        <f t="shared" si="5697"/>
        <v>0</v>
      </c>
      <c r="AH2538" s="18">
        <f t="shared" si="5590"/>
        <v>6669.5</v>
      </c>
      <c r="AI2538" s="18">
        <f t="shared" si="5591"/>
        <v>6669.5</v>
      </c>
      <c r="AJ2538" s="18">
        <f t="shared" si="5592"/>
        <v>6669.5</v>
      </c>
      <c r="AK2538" s="18">
        <f t="shared" si="5697"/>
        <v>1500</v>
      </c>
      <c r="AL2538" s="18">
        <f t="shared" si="5697"/>
        <v>0</v>
      </c>
      <c r="AM2538" s="18">
        <f t="shared" si="5697"/>
        <v>0</v>
      </c>
      <c r="AN2538" s="18">
        <f t="shared" si="5648"/>
        <v>8169.5</v>
      </c>
      <c r="AO2538" s="18">
        <f t="shared" si="5649"/>
        <v>6669.5</v>
      </c>
      <c r="AP2538" s="18">
        <f t="shared" si="5650"/>
        <v>6669.5</v>
      </c>
      <c r="AQ2538" s="18">
        <f t="shared" si="5697"/>
        <v>0</v>
      </c>
      <c r="AR2538" s="18">
        <f t="shared" si="5651"/>
        <v>8169.5</v>
      </c>
      <c r="AS2538" s="18">
        <f t="shared" si="5697"/>
        <v>0</v>
      </c>
      <c r="AT2538" s="18">
        <f t="shared" si="5697"/>
        <v>0</v>
      </c>
      <c r="AU2538" s="18">
        <f t="shared" si="5697"/>
        <v>0</v>
      </c>
      <c r="AV2538" s="18">
        <f t="shared" si="5555"/>
        <v>8169.5</v>
      </c>
      <c r="AW2538" s="18">
        <f t="shared" si="5556"/>
        <v>6669.5</v>
      </c>
      <c r="AX2538" s="18">
        <f t="shared" si="5557"/>
        <v>6669.5</v>
      </c>
      <c r="AY2538" s="18">
        <f t="shared" si="5697"/>
        <v>0</v>
      </c>
      <c r="AZ2538" s="18">
        <f t="shared" si="5697"/>
        <v>0</v>
      </c>
      <c r="BA2538" s="18">
        <f t="shared" si="5553"/>
        <v>8169.5</v>
      </c>
      <c r="BB2538" s="18">
        <f t="shared" si="5554"/>
        <v>6669.5</v>
      </c>
      <c r="BC2538" s="18">
        <f t="shared" si="5697"/>
        <v>0</v>
      </c>
      <c r="BD2538" s="18">
        <f t="shared" si="5697"/>
        <v>0</v>
      </c>
      <c r="BE2538" s="18">
        <f t="shared" si="5697"/>
        <v>0</v>
      </c>
      <c r="BF2538" s="18">
        <f t="shared" si="5653"/>
        <v>8169.5</v>
      </c>
      <c r="BG2538" s="18">
        <f t="shared" si="5654"/>
        <v>6669.5</v>
      </c>
      <c r="BH2538" s="18">
        <f t="shared" si="5655"/>
        <v>6669.5</v>
      </c>
      <c r="BI2538" s="18">
        <f t="shared" si="5697"/>
        <v>0</v>
      </c>
      <c r="BJ2538" s="25"/>
      <c r="BK2538" s="36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</row>
    <row r="2539" spans="1:92" ht="46.8" x14ac:dyDescent="0.3">
      <c r="A2539" s="51" t="s">
        <v>349</v>
      </c>
      <c r="B2539" s="50">
        <v>240</v>
      </c>
      <c r="C2539" s="51"/>
      <c r="D2539" s="51"/>
      <c r="E2539" s="14" t="s">
        <v>463</v>
      </c>
      <c r="F2539" s="18">
        <f t="shared" si="5697"/>
        <v>6669.5</v>
      </c>
      <c r="G2539" s="18">
        <f t="shared" si="5697"/>
        <v>6669.5</v>
      </c>
      <c r="H2539" s="18">
        <f t="shared" si="5697"/>
        <v>6669.5</v>
      </c>
      <c r="I2539" s="18">
        <f t="shared" si="5697"/>
        <v>0</v>
      </c>
      <c r="J2539" s="18">
        <f t="shared" si="5697"/>
        <v>0</v>
      </c>
      <c r="K2539" s="18">
        <f t="shared" si="5697"/>
        <v>0</v>
      </c>
      <c r="L2539" s="18">
        <f t="shared" si="5621"/>
        <v>6669.5</v>
      </c>
      <c r="M2539" s="18">
        <f t="shared" si="5622"/>
        <v>6669.5</v>
      </c>
      <c r="N2539" s="18">
        <f t="shared" si="5623"/>
        <v>6669.5</v>
      </c>
      <c r="O2539" s="18">
        <f t="shared" si="5697"/>
        <v>0</v>
      </c>
      <c r="P2539" s="18">
        <f t="shared" si="5697"/>
        <v>0</v>
      </c>
      <c r="Q2539" s="18">
        <f t="shared" si="5697"/>
        <v>0</v>
      </c>
      <c r="R2539" s="18">
        <f t="shared" si="5625"/>
        <v>6669.5</v>
      </c>
      <c r="S2539" s="18">
        <f t="shared" si="5626"/>
        <v>6669.5</v>
      </c>
      <c r="T2539" s="18">
        <f t="shared" si="5627"/>
        <v>6669.5</v>
      </c>
      <c r="U2539" s="18">
        <f t="shared" si="5697"/>
        <v>0</v>
      </c>
      <c r="V2539" s="18">
        <f t="shared" si="5697"/>
        <v>0</v>
      </c>
      <c r="W2539" s="18">
        <f t="shared" si="5697"/>
        <v>0</v>
      </c>
      <c r="X2539" s="18">
        <f t="shared" si="5628"/>
        <v>6669.5</v>
      </c>
      <c r="Y2539" s="18">
        <f t="shared" si="5629"/>
        <v>6669.5</v>
      </c>
      <c r="Z2539" s="18">
        <f t="shared" si="5630"/>
        <v>6669.5</v>
      </c>
      <c r="AA2539" s="18">
        <f t="shared" si="5697"/>
        <v>0</v>
      </c>
      <c r="AB2539" s="18">
        <f t="shared" si="5697"/>
        <v>0</v>
      </c>
      <c r="AC2539" s="18">
        <f t="shared" si="5697"/>
        <v>0</v>
      </c>
      <c r="AD2539" s="18">
        <f t="shared" si="5631"/>
        <v>6669.5</v>
      </c>
      <c r="AE2539" s="18">
        <f t="shared" si="5632"/>
        <v>6669.5</v>
      </c>
      <c r="AF2539" s="18">
        <f t="shared" si="5633"/>
        <v>6669.5</v>
      </c>
      <c r="AG2539" s="18">
        <f t="shared" si="5697"/>
        <v>0</v>
      </c>
      <c r="AH2539" s="18">
        <f t="shared" si="5590"/>
        <v>6669.5</v>
      </c>
      <c r="AI2539" s="18">
        <f t="shared" si="5591"/>
        <v>6669.5</v>
      </c>
      <c r="AJ2539" s="18">
        <f t="shared" si="5592"/>
        <v>6669.5</v>
      </c>
      <c r="AK2539" s="18">
        <f t="shared" si="5697"/>
        <v>1500</v>
      </c>
      <c r="AL2539" s="18">
        <f t="shared" si="5697"/>
        <v>0</v>
      </c>
      <c r="AM2539" s="18">
        <f t="shared" si="5697"/>
        <v>0</v>
      </c>
      <c r="AN2539" s="18">
        <f t="shared" si="5648"/>
        <v>8169.5</v>
      </c>
      <c r="AO2539" s="18">
        <f t="shared" si="5649"/>
        <v>6669.5</v>
      </c>
      <c r="AP2539" s="18">
        <f t="shared" si="5650"/>
        <v>6669.5</v>
      </c>
      <c r="AQ2539" s="18">
        <f t="shared" si="5697"/>
        <v>0</v>
      </c>
      <c r="AR2539" s="18">
        <f t="shared" si="5651"/>
        <v>8169.5</v>
      </c>
      <c r="AS2539" s="18">
        <f t="shared" si="5697"/>
        <v>0</v>
      </c>
      <c r="AT2539" s="18">
        <f t="shared" si="5697"/>
        <v>0</v>
      </c>
      <c r="AU2539" s="18">
        <f t="shared" si="5697"/>
        <v>0</v>
      </c>
      <c r="AV2539" s="18">
        <f t="shared" si="5555"/>
        <v>8169.5</v>
      </c>
      <c r="AW2539" s="18">
        <f t="shared" si="5556"/>
        <v>6669.5</v>
      </c>
      <c r="AX2539" s="18">
        <f t="shared" si="5557"/>
        <v>6669.5</v>
      </c>
      <c r="AY2539" s="18">
        <f t="shared" si="5697"/>
        <v>0</v>
      </c>
      <c r="AZ2539" s="18">
        <f t="shared" si="5697"/>
        <v>0</v>
      </c>
      <c r="BA2539" s="18">
        <f t="shared" si="5553"/>
        <v>8169.5</v>
      </c>
      <c r="BB2539" s="18">
        <f t="shared" si="5554"/>
        <v>6669.5</v>
      </c>
      <c r="BC2539" s="18">
        <f t="shared" si="5697"/>
        <v>0</v>
      </c>
      <c r="BD2539" s="18">
        <f t="shared" si="5697"/>
        <v>0</v>
      </c>
      <c r="BE2539" s="18">
        <f t="shared" si="5697"/>
        <v>0</v>
      </c>
      <c r="BF2539" s="18">
        <f t="shared" si="5653"/>
        <v>8169.5</v>
      </c>
      <c r="BG2539" s="18">
        <f t="shared" si="5654"/>
        <v>6669.5</v>
      </c>
      <c r="BH2539" s="18">
        <f t="shared" si="5655"/>
        <v>6669.5</v>
      </c>
      <c r="BI2539" s="18">
        <f t="shared" si="5697"/>
        <v>0</v>
      </c>
      <c r="BJ2539" s="25"/>
      <c r="BK2539" s="36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</row>
    <row r="2540" spans="1:92" x14ac:dyDescent="0.3">
      <c r="A2540" s="51" t="s">
        <v>349</v>
      </c>
      <c r="B2540" s="50">
        <v>240</v>
      </c>
      <c r="C2540" s="51" t="s">
        <v>137</v>
      </c>
      <c r="D2540" s="51" t="s">
        <v>184</v>
      </c>
      <c r="E2540" s="14" t="s">
        <v>976</v>
      </c>
      <c r="F2540" s="18">
        <v>6669.5</v>
      </c>
      <c r="G2540" s="18">
        <v>6669.5</v>
      </c>
      <c r="H2540" s="18">
        <v>6669.5</v>
      </c>
      <c r="I2540" s="18"/>
      <c r="J2540" s="18"/>
      <c r="K2540" s="18"/>
      <c r="L2540" s="18">
        <f t="shared" si="5621"/>
        <v>6669.5</v>
      </c>
      <c r="M2540" s="18">
        <f t="shared" si="5622"/>
        <v>6669.5</v>
      </c>
      <c r="N2540" s="18">
        <f t="shared" si="5623"/>
        <v>6669.5</v>
      </c>
      <c r="O2540" s="18"/>
      <c r="P2540" s="18"/>
      <c r="Q2540" s="18"/>
      <c r="R2540" s="18">
        <f t="shared" si="5625"/>
        <v>6669.5</v>
      </c>
      <c r="S2540" s="18">
        <f t="shared" si="5626"/>
        <v>6669.5</v>
      </c>
      <c r="T2540" s="18">
        <f t="shared" si="5627"/>
        <v>6669.5</v>
      </c>
      <c r="U2540" s="18"/>
      <c r="V2540" s="18"/>
      <c r="W2540" s="18"/>
      <c r="X2540" s="18">
        <f t="shared" si="5628"/>
        <v>6669.5</v>
      </c>
      <c r="Y2540" s="18">
        <f t="shared" si="5629"/>
        <v>6669.5</v>
      </c>
      <c r="Z2540" s="18">
        <f t="shared" si="5630"/>
        <v>6669.5</v>
      </c>
      <c r="AA2540" s="18"/>
      <c r="AB2540" s="18"/>
      <c r="AC2540" s="18"/>
      <c r="AD2540" s="18">
        <f t="shared" si="5631"/>
        <v>6669.5</v>
      </c>
      <c r="AE2540" s="18">
        <f t="shared" si="5632"/>
        <v>6669.5</v>
      </c>
      <c r="AF2540" s="18">
        <f t="shared" si="5633"/>
        <v>6669.5</v>
      </c>
      <c r="AG2540" s="18"/>
      <c r="AH2540" s="18">
        <f t="shared" si="5590"/>
        <v>6669.5</v>
      </c>
      <c r="AI2540" s="18">
        <f t="shared" si="5591"/>
        <v>6669.5</v>
      </c>
      <c r="AJ2540" s="18">
        <f t="shared" si="5592"/>
        <v>6669.5</v>
      </c>
      <c r="AK2540" s="18">
        <v>1500</v>
      </c>
      <c r="AL2540" s="18"/>
      <c r="AM2540" s="18"/>
      <c r="AN2540" s="18">
        <f t="shared" si="5648"/>
        <v>8169.5</v>
      </c>
      <c r="AO2540" s="18">
        <f t="shared" si="5649"/>
        <v>6669.5</v>
      </c>
      <c r="AP2540" s="18">
        <f t="shared" si="5650"/>
        <v>6669.5</v>
      </c>
      <c r="AQ2540" s="18"/>
      <c r="AR2540" s="18">
        <f t="shared" si="5651"/>
        <v>8169.5</v>
      </c>
      <c r="AS2540" s="18"/>
      <c r="AT2540" s="18"/>
      <c r="AU2540" s="18"/>
      <c r="AV2540" s="18">
        <f t="shared" si="5555"/>
        <v>8169.5</v>
      </c>
      <c r="AW2540" s="18">
        <f t="shared" si="5556"/>
        <v>6669.5</v>
      </c>
      <c r="AX2540" s="18">
        <f t="shared" si="5557"/>
        <v>6669.5</v>
      </c>
      <c r="AY2540" s="18"/>
      <c r="AZ2540" s="18"/>
      <c r="BA2540" s="18">
        <f t="shared" si="5553"/>
        <v>8169.5</v>
      </c>
      <c r="BB2540" s="18">
        <f t="shared" si="5554"/>
        <v>6669.5</v>
      </c>
      <c r="BC2540" s="18"/>
      <c r="BD2540" s="18"/>
      <c r="BE2540" s="18"/>
      <c r="BF2540" s="18">
        <f t="shared" si="5653"/>
        <v>8169.5</v>
      </c>
      <c r="BG2540" s="18">
        <f t="shared" si="5654"/>
        <v>6669.5</v>
      </c>
      <c r="BH2540" s="18">
        <f t="shared" si="5655"/>
        <v>6669.5</v>
      </c>
      <c r="BI2540" s="18"/>
      <c r="BJ2540" s="25"/>
      <c r="BK2540" s="36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</row>
    <row r="2541" spans="1:92" x14ac:dyDescent="0.3">
      <c r="A2541" s="51" t="s">
        <v>349</v>
      </c>
      <c r="B2541" s="50">
        <v>800</v>
      </c>
      <c r="C2541" s="51"/>
      <c r="D2541" s="51"/>
      <c r="E2541" s="14" t="s">
        <v>460</v>
      </c>
      <c r="F2541" s="18">
        <f t="shared" ref="F2541:BI2542" si="5698">F2542</f>
        <v>967.4</v>
      </c>
      <c r="G2541" s="18">
        <f t="shared" si="5698"/>
        <v>967.4</v>
      </c>
      <c r="H2541" s="18">
        <f t="shared" si="5698"/>
        <v>967.4</v>
      </c>
      <c r="I2541" s="18">
        <f t="shared" si="5698"/>
        <v>0</v>
      </c>
      <c r="J2541" s="18">
        <f t="shared" si="5698"/>
        <v>0</v>
      </c>
      <c r="K2541" s="18">
        <f t="shared" si="5698"/>
        <v>0</v>
      </c>
      <c r="L2541" s="18">
        <f t="shared" si="5621"/>
        <v>967.4</v>
      </c>
      <c r="M2541" s="18">
        <f t="shared" si="5622"/>
        <v>967.4</v>
      </c>
      <c r="N2541" s="18">
        <f t="shared" si="5623"/>
        <v>967.4</v>
      </c>
      <c r="O2541" s="18">
        <f t="shared" si="5698"/>
        <v>0</v>
      </c>
      <c r="P2541" s="18">
        <f t="shared" si="5698"/>
        <v>0</v>
      </c>
      <c r="Q2541" s="18">
        <f t="shared" si="5698"/>
        <v>0</v>
      </c>
      <c r="R2541" s="18">
        <f t="shared" si="5625"/>
        <v>967.4</v>
      </c>
      <c r="S2541" s="18">
        <f t="shared" si="5626"/>
        <v>967.4</v>
      </c>
      <c r="T2541" s="18">
        <f t="shared" si="5627"/>
        <v>967.4</v>
      </c>
      <c r="U2541" s="18">
        <f t="shared" si="5698"/>
        <v>0</v>
      </c>
      <c r="V2541" s="18">
        <f t="shared" si="5698"/>
        <v>0</v>
      </c>
      <c r="W2541" s="18">
        <f t="shared" si="5698"/>
        <v>0</v>
      </c>
      <c r="X2541" s="18">
        <f t="shared" si="5628"/>
        <v>967.4</v>
      </c>
      <c r="Y2541" s="18">
        <f t="shared" si="5629"/>
        <v>967.4</v>
      </c>
      <c r="Z2541" s="18">
        <f t="shared" si="5630"/>
        <v>967.4</v>
      </c>
      <c r="AA2541" s="18">
        <f t="shared" si="5698"/>
        <v>0</v>
      </c>
      <c r="AB2541" s="18">
        <f t="shared" si="5698"/>
        <v>0</v>
      </c>
      <c r="AC2541" s="18">
        <f t="shared" si="5698"/>
        <v>0</v>
      </c>
      <c r="AD2541" s="18">
        <f t="shared" si="5631"/>
        <v>967.4</v>
      </c>
      <c r="AE2541" s="18">
        <f t="shared" si="5632"/>
        <v>967.4</v>
      </c>
      <c r="AF2541" s="18">
        <f t="shared" si="5633"/>
        <v>967.4</v>
      </c>
      <c r="AG2541" s="18">
        <f t="shared" si="5698"/>
        <v>0</v>
      </c>
      <c r="AH2541" s="18">
        <f t="shared" si="5590"/>
        <v>967.4</v>
      </c>
      <c r="AI2541" s="18">
        <f t="shared" si="5591"/>
        <v>967.4</v>
      </c>
      <c r="AJ2541" s="18">
        <f t="shared" si="5592"/>
        <v>967.4</v>
      </c>
      <c r="AK2541" s="18">
        <f t="shared" si="5698"/>
        <v>0</v>
      </c>
      <c r="AL2541" s="18">
        <f t="shared" si="5698"/>
        <v>0</v>
      </c>
      <c r="AM2541" s="18">
        <f t="shared" si="5698"/>
        <v>0</v>
      </c>
      <c r="AN2541" s="18">
        <f t="shared" si="5648"/>
        <v>967.4</v>
      </c>
      <c r="AO2541" s="18">
        <f t="shared" si="5649"/>
        <v>967.4</v>
      </c>
      <c r="AP2541" s="18">
        <f t="shared" si="5650"/>
        <v>967.4</v>
      </c>
      <c r="AQ2541" s="18">
        <f t="shared" si="5698"/>
        <v>0</v>
      </c>
      <c r="AR2541" s="18">
        <f t="shared" si="5651"/>
        <v>967.4</v>
      </c>
      <c r="AS2541" s="18">
        <f t="shared" si="5698"/>
        <v>0</v>
      </c>
      <c r="AT2541" s="18">
        <f t="shared" si="5698"/>
        <v>0</v>
      </c>
      <c r="AU2541" s="18">
        <f t="shared" si="5698"/>
        <v>0</v>
      </c>
      <c r="AV2541" s="18">
        <f t="shared" si="5555"/>
        <v>967.4</v>
      </c>
      <c r="AW2541" s="18">
        <f t="shared" si="5556"/>
        <v>967.4</v>
      </c>
      <c r="AX2541" s="18">
        <f t="shared" si="5557"/>
        <v>967.4</v>
      </c>
      <c r="AY2541" s="18">
        <f t="shared" si="5698"/>
        <v>0</v>
      </c>
      <c r="AZ2541" s="18">
        <f t="shared" si="5698"/>
        <v>0</v>
      </c>
      <c r="BA2541" s="18">
        <f t="shared" si="5553"/>
        <v>967.4</v>
      </c>
      <c r="BB2541" s="18">
        <f t="shared" si="5554"/>
        <v>967.4</v>
      </c>
      <c r="BC2541" s="18">
        <f t="shared" si="5698"/>
        <v>0</v>
      </c>
      <c r="BD2541" s="18">
        <f t="shared" si="5698"/>
        <v>0</v>
      </c>
      <c r="BE2541" s="18">
        <f t="shared" si="5698"/>
        <v>0</v>
      </c>
      <c r="BF2541" s="18">
        <f t="shared" si="5653"/>
        <v>967.4</v>
      </c>
      <c r="BG2541" s="18">
        <f t="shared" si="5654"/>
        <v>967.4</v>
      </c>
      <c r="BH2541" s="18">
        <f t="shared" si="5655"/>
        <v>967.4</v>
      </c>
      <c r="BI2541" s="18">
        <f t="shared" si="5698"/>
        <v>0</v>
      </c>
      <c r="BJ2541" s="25"/>
      <c r="BK2541" s="36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</row>
    <row r="2542" spans="1:92" x14ac:dyDescent="0.3">
      <c r="A2542" s="51" t="s">
        <v>349</v>
      </c>
      <c r="B2542" s="50">
        <v>850</v>
      </c>
      <c r="C2542" s="51"/>
      <c r="D2542" s="51"/>
      <c r="E2542" s="14" t="s">
        <v>477</v>
      </c>
      <c r="F2542" s="18">
        <f t="shared" si="5698"/>
        <v>967.4</v>
      </c>
      <c r="G2542" s="18">
        <f t="shared" si="5698"/>
        <v>967.4</v>
      </c>
      <c r="H2542" s="18">
        <f t="shared" si="5698"/>
        <v>967.4</v>
      </c>
      <c r="I2542" s="18">
        <f t="shared" si="5698"/>
        <v>0</v>
      </c>
      <c r="J2542" s="18">
        <f t="shared" si="5698"/>
        <v>0</v>
      </c>
      <c r="K2542" s="18">
        <f t="shared" si="5698"/>
        <v>0</v>
      </c>
      <c r="L2542" s="18">
        <f t="shared" si="5621"/>
        <v>967.4</v>
      </c>
      <c r="M2542" s="18">
        <f t="shared" si="5622"/>
        <v>967.4</v>
      </c>
      <c r="N2542" s="18">
        <f t="shared" si="5623"/>
        <v>967.4</v>
      </c>
      <c r="O2542" s="18">
        <f t="shared" si="5698"/>
        <v>0</v>
      </c>
      <c r="P2542" s="18">
        <f t="shared" si="5698"/>
        <v>0</v>
      </c>
      <c r="Q2542" s="18">
        <f t="shared" si="5698"/>
        <v>0</v>
      </c>
      <c r="R2542" s="18">
        <f t="shared" si="5625"/>
        <v>967.4</v>
      </c>
      <c r="S2542" s="18">
        <f t="shared" si="5626"/>
        <v>967.4</v>
      </c>
      <c r="T2542" s="18">
        <f t="shared" si="5627"/>
        <v>967.4</v>
      </c>
      <c r="U2542" s="18">
        <f t="shared" si="5698"/>
        <v>0</v>
      </c>
      <c r="V2542" s="18">
        <f t="shared" si="5698"/>
        <v>0</v>
      </c>
      <c r="W2542" s="18">
        <f t="shared" si="5698"/>
        <v>0</v>
      </c>
      <c r="X2542" s="18">
        <f t="shared" si="5628"/>
        <v>967.4</v>
      </c>
      <c r="Y2542" s="18">
        <f t="shared" si="5629"/>
        <v>967.4</v>
      </c>
      <c r="Z2542" s="18">
        <f t="shared" si="5630"/>
        <v>967.4</v>
      </c>
      <c r="AA2542" s="18">
        <f t="shared" si="5698"/>
        <v>0</v>
      </c>
      <c r="AB2542" s="18">
        <f t="shared" si="5698"/>
        <v>0</v>
      </c>
      <c r="AC2542" s="18">
        <f t="shared" si="5698"/>
        <v>0</v>
      </c>
      <c r="AD2542" s="18">
        <f t="shared" si="5631"/>
        <v>967.4</v>
      </c>
      <c r="AE2542" s="18">
        <f t="shared" si="5632"/>
        <v>967.4</v>
      </c>
      <c r="AF2542" s="18">
        <f t="shared" si="5633"/>
        <v>967.4</v>
      </c>
      <c r="AG2542" s="18">
        <f t="shared" si="5698"/>
        <v>0</v>
      </c>
      <c r="AH2542" s="18">
        <f t="shared" si="5590"/>
        <v>967.4</v>
      </c>
      <c r="AI2542" s="18">
        <f t="shared" si="5591"/>
        <v>967.4</v>
      </c>
      <c r="AJ2542" s="18">
        <f t="shared" si="5592"/>
        <v>967.4</v>
      </c>
      <c r="AK2542" s="18">
        <f t="shared" si="5698"/>
        <v>0</v>
      </c>
      <c r="AL2542" s="18">
        <f t="shared" si="5698"/>
        <v>0</v>
      </c>
      <c r="AM2542" s="18">
        <f t="shared" si="5698"/>
        <v>0</v>
      </c>
      <c r="AN2542" s="18">
        <f t="shared" si="5648"/>
        <v>967.4</v>
      </c>
      <c r="AO2542" s="18">
        <f t="shared" si="5649"/>
        <v>967.4</v>
      </c>
      <c r="AP2542" s="18">
        <f t="shared" si="5650"/>
        <v>967.4</v>
      </c>
      <c r="AQ2542" s="18">
        <f t="shared" si="5698"/>
        <v>0</v>
      </c>
      <c r="AR2542" s="18">
        <f t="shared" si="5651"/>
        <v>967.4</v>
      </c>
      <c r="AS2542" s="18">
        <f t="shared" si="5698"/>
        <v>0</v>
      </c>
      <c r="AT2542" s="18">
        <f t="shared" si="5698"/>
        <v>0</v>
      </c>
      <c r="AU2542" s="18">
        <f t="shared" si="5698"/>
        <v>0</v>
      </c>
      <c r="AV2542" s="18">
        <f t="shared" si="5555"/>
        <v>967.4</v>
      </c>
      <c r="AW2542" s="18">
        <f t="shared" si="5556"/>
        <v>967.4</v>
      </c>
      <c r="AX2542" s="18">
        <f t="shared" si="5557"/>
        <v>967.4</v>
      </c>
      <c r="AY2542" s="18">
        <f t="shared" si="5698"/>
        <v>0</v>
      </c>
      <c r="AZ2542" s="18">
        <f t="shared" si="5698"/>
        <v>0</v>
      </c>
      <c r="BA2542" s="18">
        <f t="shared" si="5553"/>
        <v>967.4</v>
      </c>
      <c r="BB2542" s="18">
        <f t="shared" si="5554"/>
        <v>967.4</v>
      </c>
      <c r="BC2542" s="18">
        <f t="shared" si="5698"/>
        <v>0</v>
      </c>
      <c r="BD2542" s="18">
        <f t="shared" si="5698"/>
        <v>0</v>
      </c>
      <c r="BE2542" s="18">
        <f t="shared" si="5698"/>
        <v>0</v>
      </c>
      <c r="BF2542" s="18">
        <f t="shared" si="5653"/>
        <v>967.4</v>
      </c>
      <c r="BG2542" s="18">
        <f t="shared" si="5654"/>
        <v>967.4</v>
      </c>
      <c r="BH2542" s="18">
        <f t="shared" si="5655"/>
        <v>967.4</v>
      </c>
      <c r="BI2542" s="18">
        <f t="shared" si="5698"/>
        <v>0</v>
      </c>
      <c r="BJ2542" s="25"/>
      <c r="BK2542" s="36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</row>
    <row r="2543" spans="1:92" x14ac:dyDescent="0.3">
      <c r="A2543" s="51" t="s">
        <v>349</v>
      </c>
      <c r="B2543" s="50">
        <v>850</v>
      </c>
      <c r="C2543" s="51" t="s">
        <v>137</v>
      </c>
      <c r="D2543" s="51" t="s">
        <v>184</v>
      </c>
      <c r="E2543" s="14" t="s">
        <v>976</v>
      </c>
      <c r="F2543" s="18">
        <v>967.4</v>
      </c>
      <c r="G2543" s="18">
        <v>967.4</v>
      </c>
      <c r="H2543" s="18">
        <v>967.4</v>
      </c>
      <c r="I2543" s="18"/>
      <c r="J2543" s="18"/>
      <c r="K2543" s="18"/>
      <c r="L2543" s="18">
        <f t="shared" si="5621"/>
        <v>967.4</v>
      </c>
      <c r="M2543" s="18">
        <f t="shared" si="5622"/>
        <v>967.4</v>
      </c>
      <c r="N2543" s="18">
        <f t="shared" si="5623"/>
        <v>967.4</v>
      </c>
      <c r="O2543" s="18"/>
      <c r="P2543" s="18"/>
      <c r="Q2543" s="18"/>
      <c r="R2543" s="18">
        <f t="shared" si="5625"/>
        <v>967.4</v>
      </c>
      <c r="S2543" s="18">
        <f t="shared" si="5626"/>
        <v>967.4</v>
      </c>
      <c r="T2543" s="18">
        <f t="shared" si="5627"/>
        <v>967.4</v>
      </c>
      <c r="U2543" s="18"/>
      <c r="V2543" s="18"/>
      <c r="W2543" s="18"/>
      <c r="X2543" s="18">
        <f t="shared" si="5628"/>
        <v>967.4</v>
      </c>
      <c r="Y2543" s="18">
        <f t="shared" si="5629"/>
        <v>967.4</v>
      </c>
      <c r="Z2543" s="18">
        <f t="shared" si="5630"/>
        <v>967.4</v>
      </c>
      <c r="AA2543" s="18"/>
      <c r="AB2543" s="18"/>
      <c r="AC2543" s="18"/>
      <c r="AD2543" s="18">
        <f t="shared" si="5631"/>
        <v>967.4</v>
      </c>
      <c r="AE2543" s="18">
        <f t="shared" si="5632"/>
        <v>967.4</v>
      </c>
      <c r="AF2543" s="18">
        <f t="shared" si="5633"/>
        <v>967.4</v>
      </c>
      <c r="AG2543" s="18"/>
      <c r="AH2543" s="18">
        <f t="shared" si="5590"/>
        <v>967.4</v>
      </c>
      <c r="AI2543" s="18">
        <f t="shared" si="5591"/>
        <v>967.4</v>
      </c>
      <c r="AJ2543" s="18">
        <f t="shared" si="5592"/>
        <v>967.4</v>
      </c>
      <c r="AK2543" s="18"/>
      <c r="AL2543" s="18"/>
      <c r="AM2543" s="18"/>
      <c r="AN2543" s="18">
        <f t="shared" si="5648"/>
        <v>967.4</v>
      </c>
      <c r="AO2543" s="18">
        <f t="shared" si="5649"/>
        <v>967.4</v>
      </c>
      <c r="AP2543" s="18">
        <f t="shared" si="5650"/>
        <v>967.4</v>
      </c>
      <c r="AQ2543" s="18"/>
      <c r="AR2543" s="18">
        <f t="shared" si="5651"/>
        <v>967.4</v>
      </c>
      <c r="AS2543" s="18"/>
      <c r="AT2543" s="18"/>
      <c r="AU2543" s="18"/>
      <c r="AV2543" s="18">
        <f t="shared" si="5555"/>
        <v>967.4</v>
      </c>
      <c r="AW2543" s="18">
        <f t="shared" si="5556"/>
        <v>967.4</v>
      </c>
      <c r="AX2543" s="18">
        <f t="shared" si="5557"/>
        <v>967.4</v>
      </c>
      <c r="AY2543" s="18"/>
      <c r="AZ2543" s="18"/>
      <c r="BA2543" s="18">
        <f t="shared" si="5553"/>
        <v>967.4</v>
      </c>
      <c r="BB2543" s="18">
        <f t="shared" si="5554"/>
        <v>967.4</v>
      </c>
      <c r="BC2543" s="18"/>
      <c r="BD2543" s="18"/>
      <c r="BE2543" s="18"/>
      <c r="BF2543" s="18">
        <f t="shared" si="5653"/>
        <v>967.4</v>
      </c>
      <c r="BG2543" s="18">
        <f t="shared" si="5654"/>
        <v>967.4</v>
      </c>
      <c r="BH2543" s="18">
        <f t="shared" si="5655"/>
        <v>967.4</v>
      </c>
      <c r="BI2543" s="18"/>
      <c r="BJ2543" s="25"/>
      <c r="BK2543" s="36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</row>
    <row r="2544" spans="1:92" ht="46.8" x14ac:dyDescent="0.3">
      <c r="A2544" s="51" t="s">
        <v>350</v>
      </c>
      <c r="B2544" s="50"/>
      <c r="C2544" s="51"/>
      <c r="D2544" s="51"/>
      <c r="E2544" s="14" t="s">
        <v>893</v>
      </c>
      <c r="F2544" s="18">
        <f t="shared" ref="F2544" si="5699">F2548+F2545</f>
        <v>19862.599999999999</v>
      </c>
      <c r="G2544" s="18">
        <f t="shared" ref="G2544:BI2544" si="5700">G2548+G2545</f>
        <v>19862.599999999999</v>
      </c>
      <c r="H2544" s="18">
        <f t="shared" si="5700"/>
        <v>19862.599999999999</v>
      </c>
      <c r="I2544" s="18">
        <f t="shared" ref="I2544:K2544" si="5701">I2548+I2545</f>
        <v>0</v>
      </c>
      <c r="J2544" s="18">
        <f t="shared" si="5701"/>
        <v>0</v>
      </c>
      <c r="K2544" s="18">
        <f t="shared" si="5701"/>
        <v>0</v>
      </c>
      <c r="L2544" s="18">
        <f t="shared" si="5621"/>
        <v>19862.599999999999</v>
      </c>
      <c r="M2544" s="18">
        <f t="shared" si="5622"/>
        <v>19862.599999999999</v>
      </c>
      <c r="N2544" s="18">
        <f t="shared" si="5623"/>
        <v>19862.599999999999</v>
      </c>
      <c r="O2544" s="18">
        <f t="shared" ref="O2544:Q2544" si="5702">O2548+O2545</f>
        <v>0</v>
      </c>
      <c r="P2544" s="18">
        <f t="shared" si="5702"/>
        <v>0</v>
      </c>
      <c r="Q2544" s="18">
        <f t="shared" si="5702"/>
        <v>0</v>
      </c>
      <c r="R2544" s="18">
        <f t="shared" si="5625"/>
        <v>19862.599999999999</v>
      </c>
      <c r="S2544" s="18">
        <f t="shared" si="5626"/>
        <v>19862.599999999999</v>
      </c>
      <c r="T2544" s="18">
        <f t="shared" si="5627"/>
        <v>19862.599999999999</v>
      </c>
      <c r="U2544" s="18">
        <f t="shared" ref="U2544:W2544" si="5703">U2548+U2545</f>
        <v>0</v>
      </c>
      <c r="V2544" s="18">
        <f t="shared" si="5703"/>
        <v>0</v>
      </c>
      <c r="W2544" s="18">
        <f t="shared" si="5703"/>
        <v>0</v>
      </c>
      <c r="X2544" s="18">
        <f t="shared" si="5628"/>
        <v>19862.599999999999</v>
      </c>
      <c r="Y2544" s="18">
        <f t="shared" si="5629"/>
        <v>19862.599999999999</v>
      </c>
      <c r="Z2544" s="18">
        <f t="shared" si="5630"/>
        <v>19862.599999999999</v>
      </c>
      <c r="AA2544" s="18">
        <f t="shared" ref="AA2544:AB2544" si="5704">AA2548+AA2545</f>
        <v>0</v>
      </c>
      <c r="AB2544" s="18">
        <f t="shared" si="5704"/>
        <v>0</v>
      </c>
      <c r="AC2544" s="18">
        <f t="shared" ref="AC2544" si="5705">AC2548+AC2545</f>
        <v>0</v>
      </c>
      <c r="AD2544" s="18">
        <f t="shared" si="5631"/>
        <v>19862.599999999999</v>
      </c>
      <c r="AE2544" s="18">
        <f t="shared" si="5632"/>
        <v>19862.599999999999</v>
      </c>
      <c r="AF2544" s="18">
        <f t="shared" si="5633"/>
        <v>19862.599999999999</v>
      </c>
      <c r="AG2544" s="18">
        <f t="shared" ref="AG2544" si="5706">AG2548+AG2545</f>
        <v>0</v>
      </c>
      <c r="AH2544" s="18">
        <f t="shared" si="5590"/>
        <v>19862.599999999999</v>
      </c>
      <c r="AI2544" s="18">
        <f t="shared" si="5591"/>
        <v>19862.599999999999</v>
      </c>
      <c r="AJ2544" s="18">
        <f t="shared" si="5592"/>
        <v>19862.599999999999</v>
      </c>
      <c r="AK2544" s="18">
        <f t="shared" ref="AK2544:AM2544" si="5707">AK2548+AK2545</f>
        <v>0</v>
      </c>
      <c r="AL2544" s="18">
        <f t="shared" si="5707"/>
        <v>0</v>
      </c>
      <c r="AM2544" s="18">
        <f t="shared" si="5707"/>
        <v>0</v>
      </c>
      <c r="AN2544" s="18">
        <f t="shared" si="5648"/>
        <v>19862.599999999999</v>
      </c>
      <c r="AO2544" s="18">
        <f t="shared" si="5649"/>
        <v>19862.599999999999</v>
      </c>
      <c r="AP2544" s="18">
        <f t="shared" si="5650"/>
        <v>19862.599999999999</v>
      </c>
      <c r="AQ2544" s="18">
        <f t="shared" ref="AQ2544" si="5708">AQ2548+AQ2545</f>
        <v>0</v>
      </c>
      <c r="AR2544" s="18">
        <f t="shared" si="5651"/>
        <v>19862.599999999999</v>
      </c>
      <c r="AS2544" s="18">
        <f t="shared" ref="AS2544:AU2544" si="5709">AS2548+AS2545</f>
        <v>0</v>
      </c>
      <c r="AT2544" s="18">
        <f t="shared" si="5709"/>
        <v>0</v>
      </c>
      <c r="AU2544" s="18">
        <f t="shared" si="5709"/>
        <v>0</v>
      </c>
      <c r="AV2544" s="18">
        <f t="shared" si="5555"/>
        <v>19862.599999999999</v>
      </c>
      <c r="AW2544" s="18">
        <f t="shared" si="5556"/>
        <v>19862.599999999999</v>
      </c>
      <c r="AX2544" s="18">
        <f t="shared" si="5557"/>
        <v>19862.599999999999</v>
      </c>
      <c r="AY2544" s="18">
        <f t="shared" ref="AY2544:AZ2544" si="5710">AY2548+AY2545</f>
        <v>0</v>
      </c>
      <c r="AZ2544" s="18">
        <f t="shared" si="5710"/>
        <v>0</v>
      </c>
      <c r="BA2544" s="18">
        <f t="shared" si="5553"/>
        <v>19862.599999999999</v>
      </c>
      <c r="BB2544" s="18">
        <f t="shared" si="5554"/>
        <v>19862.599999999999</v>
      </c>
      <c r="BC2544" s="18">
        <f t="shared" ref="BC2544:BE2544" si="5711">BC2548+BC2545</f>
        <v>0</v>
      </c>
      <c r="BD2544" s="18">
        <f t="shared" si="5711"/>
        <v>0</v>
      </c>
      <c r="BE2544" s="18">
        <f t="shared" si="5711"/>
        <v>0</v>
      </c>
      <c r="BF2544" s="18">
        <f t="shared" si="5653"/>
        <v>19862.599999999999</v>
      </c>
      <c r="BG2544" s="18">
        <f t="shared" si="5654"/>
        <v>19862.599999999999</v>
      </c>
      <c r="BH2544" s="18">
        <f t="shared" si="5655"/>
        <v>19862.599999999999</v>
      </c>
      <c r="BI2544" s="18">
        <f t="shared" si="5700"/>
        <v>0</v>
      </c>
      <c r="BJ2544" s="25"/>
      <c r="BK2544" s="36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</row>
    <row r="2545" spans="1:92" ht="93.6" x14ac:dyDescent="0.3">
      <c r="A2545" s="51" t="s">
        <v>350</v>
      </c>
      <c r="B2545" s="50">
        <v>100</v>
      </c>
      <c r="C2545" s="51"/>
      <c r="D2545" s="51"/>
      <c r="E2545" s="14" t="s">
        <v>454</v>
      </c>
      <c r="F2545" s="18">
        <f t="shared" ref="F2545:BI2546" si="5712">F2546</f>
        <v>3784.1000000000004</v>
      </c>
      <c r="G2545" s="18">
        <f t="shared" si="5712"/>
        <v>3784.1000000000004</v>
      </c>
      <c r="H2545" s="18">
        <f t="shared" si="5712"/>
        <v>3784.1000000000004</v>
      </c>
      <c r="I2545" s="18">
        <f t="shared" si="5712"/>
        <v>0</v>
      </c>
      <c r="J2545" s="18">
        <f t="shared" si="5712"/>
        <v>0</v>
      </c>
      <c r="K2545" s="18">
        <f t="shared" si="5712"/>
        <v>0</v>
      </c>
      <c r="L2545" s="18">
        <f t="shared" si="5621"/>
        <v>3784.1000000000004</v>
      </c>
      <c r="M2545" s="18">
        <f t="shared" si="5622"/>
        <v>3784.1000000000004</v>
      </c>
      <c r="N2545" s="18">
        <f t="shared" si="5623"/>
        <v>3784.1000000000004</v>
      </c>
      <c r="O2545" s="18">
        <f t="shared" si="5712"/>
        <v>0</v>
      </c>
      <c r="P2545" s="18">
        <f t="shared" si="5712"/>
        <v>0</v>
      </c>
      <c r="Q2545" s="18">
        <f t="shared" si="5712"/>
        <v>0</v>
      </c>
      <c r="R2545" s="18">
        <f t="shared" si="5625"/>
        <v>3784.1000000000004</v>
      </c>
      <c r="S2545" s="18">
        <f t="shared" si="5626"/>
        <v>3784.1000000000004</v>
      </c>
      <c r="T2545" s="18">
        <f t="shared" si="5627"/>
        <v>3784.1000000000004</v>
      </c>
      <c r="U2545" s="18">
        <f t="shared" si="5712"/>
        <v>0</v>
      </c>
      <c r="V2545" s="18">
        <f t="shared" si="5712"/>
        <v>0</v>
      </c>
      <c r="W2545" s="18">
        <f t="shared" si="5712"/>
        <v>0</v>
      </c>
      <c r="X2545" s="18">
        <f t="shared" si="5628"/>
        <v>3784.1000000000004</v>
      </c>
      <c r="Y2545" s="18">
        <f t="shared" si="5629"/>
        <v>3784.1000000000004</v>
      </c>
      <c r="Z2545" s="18">
        <f t="shared" si="5630"/>
        <v>3784.1000000000004</v>
      </c>
      <c r="AA2545" s="18">
        <f t="shared" si="5712"/>
        <v>0</v>
      </c>
      <c r="AB2545" s="18">
        <f t="shared" si="5712"/>
        <v>0</v>
      </c>
      <c r="AC2545" s="18">
        <f t="shared" si="5712"/>
        <v>0</v>
      </c>
      <c r="AD2545" s="18">
        <f t="shared" si="5631"/>
        <v>3784.1000000000004</v>
      </c>
      <c r="AE2545" s="18">
        <f t="shared" si="5632"/>
        <v>3784.1000000000004</v>
      </c>
      <c r="AF2545" s="18">
        <f t="shared" si="5633"/>
        <v>3784.1000000000004</v>
      </c>
      <c r="AG2545" s="18">
        <f t="shared" si="5712"/>
        <v>0</v>
      </c>
      <c r="AH2545" s="18">
        <f t="shared" si="5590"/>
        <v>3784.1000000000004</v>
      </c>
      <c r="AI2545" s="18">
        <f t="shared" si="5591"/>
        <v>3784.1000000000004</v>
      </c>
      <c r="AJ2545" s="18">
        <f t="shared" si="5592"/>
        <v>3784.1000000000004</v>
      </c>
      <c r="AK2545" s="18">
        <f t="shared" si="5712"/>
        <v>0</v>
      </c>
      <c r="AL2545" s="18">
        <f t="shared" si="5712"/>
        <v>0</v>
      </c>
      <c r="AM2545" s="18">
        <f t="shared" si="5712"/>
        <v>0</v>
      </c>
      <c r="AN2545" s="18">
        <f t="shared" si="5648"/>
        <v>3784.1000000000004</v>
      </c>
      <c r="AO2545" s="18">
        <f t="shared" si="5649"/>
        <v>3784.1000000000004</v>
      </c>
      <c r="AP2545" s="18">
        <f t="shared" si="5650"/>
        <v>3784.1000000000004</v>
      </c>
      <c r="AQ2545" s="18">
        <f t="shared" si="5712"/>
        <v>0</v>
      </c>
      <c r="AR2545" s="18">
        <f t="shared" si="5651"/>
        <v>3784.1000000000004</v>
      </c>
      <c r="AS2545" s="18">
        <f t="shared" si="5712"/>
        <v>0</v>
      </c>
      <c r="AT2545" s="18">
        <f t="shared" si="5712"/>
        <v>0</v>
      </c>
      <c r="AU2545" s="18">
        <f t="shared" si="5712"/>
        <v>0</v>
      </c>
      <c r="AV2545" s="18">
        <f t="shared" si="5555"/>
        <v>3784.1000000000004</v>
      </c>
      <c r="AW2545" s="18">
        <f t="shared" si="5556"/>
        <v>3784.1000000000004</v>
      </c>
      <c r="AX2545" s="18">
        <f t="shared" si="5557"/>
        <v>3784.1000000000004</v>
      </c>
      <c r="AY2545" s="18">
        <f t="shared" si="5712"/>
        <v>0</v>
      </c>
      <c r="AZ2545" s="18">
        <f t="shared" si="5712"/>
        <v>0</v>
      </c>
      <c r="BA2545" s="18">
        <f t="shared" ref="BA2545:BA2608" si="5713">AV2545+AY2545</f>
        <v>3784.1000000000004</v>
      </c>
      <c r="BB2545" s="18">
        <f t="shared" ref="BB2545:BB2608" si="5714">AW2545+AZ2545</f>
        <v>3784.1000000000004</v>
      </c>
      <c r="BC2545" s="18">
        <f t="shared" si="5712"/>
        <v>0</v>
      </c>
      <c r="BD2545" s="18">
        <f t="shared" si="5712"/>
        <v>0</v>
      </c>
      <c r="BE2545" s="18">
        <f t="shared" si="5712"/>
        <v>0</v>
      </c>
      <c r="BF2545" s="18">
        <f t="shared" si="5653"/>
        <v>3784.1000000000004</v>
      </c>
      <c r="BG2545" s="18">
        <f t="shared" si="5654"/>
        <v>3784.1000000000004</v>
      </c>
      <c r="BH2545" s="18">
        <f t="shared" si="5655"/>
        <v>3784.1000000000004</v>
      </c>
      <c r="BI2545" s="18">
        <f t="shared" si="5712"/>
        <v>0</v>
      </c>
      <c r="BJ2545" s="25"/>
      <c r="BK2545" s="36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</row>
    <row r="2546" spans="1:92" ht="31.2" x14ac:dyDescent="0.3">
      <c r="A2546" s="51" t="s">
        <v>350</v>
      </c>
      <c r="B2546" s="50">
        <v>110</v>
      </c>
      <c r="C2546" s="51"/>
      <c r="D2546" s="51"/>
      <c r="E2546" s="14" t="s">
        <v>461</v>
      </c>
      <c r="F2546" s="18">
        <f t="shared" si="5712"/>
        <v>3784.1000000000004</v>
      </c>
      <c r="G2546" s="18">
        <f t="shared" si="5712"/>
        <v>3784.1000000000004</v>
      </c>
      <c r="H2546" s="18">
        <f t="shared" si="5712"/>
        <v>3784.1000000000004</v>
      </c>
      <c r="I2546" s="18">
        <f t="shared" si="5712"/>
        <v>0</v>
      </c>
      <c r="J2546" s="18">
        <f t="shared" si="5712"/>
        <v>0</v>
      </c>
      <c r="K2546" s="18">
        <f t="shared" si="5712"/>
        <v>0</v>
      </c>
      <c r="L2546" s="18">
        <f t="shared" si="5621"/>
        <v>3784.1000000000004</v>
      </c>
      <c r="M2546" s="18">
        <f t="shared" si="5622"/>
        <v>3784.1000000000004</v>
      </c>
      <c r="N2546" s="18">
        <f t="shared" si="5623"/>
        <v>3784.1000000000004</v>
      </c>
      <c r="O2546" s="18">
        <f t="shared" si="5712"/>
        <v>0</v>
      </c>
      <c r="P2546" s="18">
        <f t="shared" si="5712"/>
        <v>0</v>
      </c>
      <c r="Q2546" s="18">
        <f t="shared" si="5712"/>
        <v>0</v>
      </c>
      <c r="R2546" s="18">
        <f t="shared" si="5625"/>
        <v>3784.1000000000004</v>
      </c>
      <c r="S2546" s="18">
        <f t="shared" si="5626"/>
        <v>3784.1000000000004</v>
      </c>
      <c r="T2546" s="18">
        <f t="shared" si="5627"/>
        <v>3784.1000000000004</v>
      </c>
      <c r="U2546" s="18">
        <f t="shared" si="5712"/>
        <v>0</v>
      </c>
      <c r="V2546" s="18">
        <f t="shared" si="5712"/>
        <v>0</v>
      </c>
      <c r="W2546" s="18">
        <f t="shared" si="5712"/>
        <v>0</v>
      </c>
      <c r="X2546" s="18">
        <f t="shared" si="5628"/>
        <v>3784.1000000000004</v>
      </c>
      <c r="Y2546" s="18">
        <f t="shared" si="5629"/>
        <v>3784.1000000000004</v>
      </c>
      <c r="Z2546" s="18">
        <f t="shared" si="5630"/>
        <v>3784.1000000000004</v>
      </c>
      <c r="AA2546" s="18">
        <f t="shared" si="5712"/>
        <v>0</v>
      </c>
      <c r="AB2546" s="18">
        <f t="shared" si="5712"/>
        <v>0</v>
      </c>
      <c r="AC2546" s="18">
        <f t="shared" si="5712"/>
        <v>0</v>
      </c>
      <c r="AD2546" s="18">
        <f t="shared" si="5631"/>
        <v>3784.1000000000004</v>
      </c>
      <c r="AE2546" s="18">
        <f t="shared" si="5632"/>
        <v>3784.1000000000004</v>
      </c>
      <c r="AF2546" s="18">
        <f t="shared" si="5633"/>
        <v>3784.1000000000004</v>
      </c>
      <c r="AG2546" s="18">
        <f t="shared" si="5712"/>
        <v>0</v>
      </c>
      <c r="AH2546" s="18">
        <f t="shared" si="5590"/>
        <v>3784.1000000000004</v>
      </c>
      <c r="AI2546" s="18">
        <f t="shared" si="5591"/>
        <v>3784.1000000000004</v>
      </c>
      <c r="AJ2546" s="18">
        <f t="shared" si="5592"/>
        <v>3784.1000000000004</v>
      </c>
      <c r="AK2546" s="18">
        <f t="shared" si="5712"/>
        <v>0</v>
      </c>
      <c r="AL2546" s="18">
        <f t="shared" si="5712"/>
        <v>0</v>
      </c>
      <c r="AM2546" s="18">
        <f t="shared" si="5712"/>
        <v>0</v>
      </c>
      <c r="AN2546" s="18">
        <f t="shared" si="5648"/>
        <v>3784.1000000000004</v>
      </c>
      <c r="AO2546" s="18">
        <f t="shared" si="5649"/>
        <v>3784.1000000000004</v>
      </c>
      <c r="AP2546" s="18">
        <f t="shared" si="5650"/>
        <v>3784.1000000000004</v>
      </c>
      <c r="AQ2546" s="18">
        <f t="shared" si="5712"/>
        <v>0</v>
      </c>
      <c r="AR2546" s="18">
        <f t="shared" si="5651"/>
        <v>3784.1000000000004</v>
      </c>
      <c r="AS2546" s="18">
        <f t="shared" si="5712"/>
        <v>0</v>
      </c>
      <c r="AT2546" s="18">
        <f t="shared" si="5712"/>
        <v>0</v>
      </c>
      <c r="AU2546" s="18">
        <f t="shared" si="5712"/>
        <v>0</v>
      </c>
      <c r="AV2546" s="18">
        <f t="shared" ref="AV2546:AV2609" si="5715">AR2546+AS2546</f>
        <v>3784.1000000000004</v>
      </c>
      <c r="AW2546" s="18">
        <f t="shared" ref="AW2546:AW2609" si="5716">AO2546+AT2546</f>
        <v>3784.1000000000004</v>
      </c>
      <c r="AX2546" s="18">
        <f t="shared" ref="AX2546:AX2609" si="5717">AP2546+AU2546</f>
        <v>3784.1000000000004</v>
      </c>
      <c r="AY2546" s="18">
        <f t="shared" si="5712"/>
        <v>0</v>
      </c>
      <c r="AZ2546" s="18">
        <f t="shared" si="5712"/>
        <v>0</v>
      </c>
      <c r="BA2546" s="18">
        <f t="shared" si="5713"/>
        <v>3784.1000000000004</v>
      </c>
      <c r="BB2546" s="18">
        <f t="shared" si="5714"/>
        <v>3784.1000000000004</v>
      </c>
      <c r="BC2546" s="18">
        <f t="shared" si="5712"/>
        <v>0</v>
      </c>
      <c r="BD2546" s="18">
        <f t="shared" si="5712"/>
        <v>0</v>
      </c>
      <c r="BE2546" s="18">
        <f t="shared" si="5712"/>
        <v>0</v>
      </c>
      <c r="BF2546" s="18">
        <f t="shared" si="5653"/>
        <v>3784.1000000000004</v>
      </c>
      <c r="BG2546" s="18">
        <f t="shared" si="5654"/>
        <v>3784.1000000000004</v>
      </c>
      <c r="BH2546" s="18">
        <f t="shared" si="5655"/>
        <v>3784.1000000000004</v>
      </c>
      <c r="BI2546" s="18">
        <f t="shared" si="5712"/>
        <v>0</v>
      </c>
      <c r="BJ2546" s="25"/>
      <c r="BK2546" s="36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</row>
    <row r="2547" spans="1:92" x14ac:dyDescent="0.3">
      <c r="A2547" s="51" t="s">
        <v>350</v>
      </c>
      <c r="B2547" s="50">
        <v>110</v>
      </c>
      <c r="C2547" s="51" t="s">
        <v>137</v>
      </c>
      <c r="D2547" s="51" t="s">
        <v>184</v>
      </c>
      <c r="E2547" s="14" t="s">
        <v>976</v>
      </c>
      <c r="F2547" s="18">
        <v>3784.1000000000004</v>
      </c>
      <c r="G2547" s="18">
        <v>3784.1000000000004</v>
      </c>
      <c r="H2547" s="18">
        <v>3784.1000000000004</v>
      </c>
      <c r="I2547" s="18"/>
      <c r="J2547" s="18"/>
      <c r="K2547" s="18"/>
      <c r="L2547" s="18">
        <f t="shared" si="5621"/>
        <v>3784.1000000000004</v>
      </c>
      <c r="M2547" s="18">
        <f t="shared" si="5622"/>
        <v>3784.1000000000004</v>
      </c>
      <c r="N2547" s="18">
        <f t="shared" si="5623"/>
        <v>3784.1000000000004</v>
      </c>
      <c r="O2547" s="18"/>
      <c r="P2547" s="18"/>
      <c r="Q2547" s="18"/>
      <c r="R2547" s="18">
        <f t="shared" si="5625"/>
        <v>3784.1000000000004</v>
      </c>
      <c r="S2547" s="18">
        <f t="shared" si="5626"/>
        <v>3784.1000000000004</v>
      </c>
      <c r="T2547" s="18">
        <f t="shared" si="5627"/>
        <v>3784.1000000000004</v>
      </c>
      <c r="U2547" s="18"/>
      <c r="V2547" s="18"/>
      <c r="W2547" s="18"/>
      <c r="X2547" s="18">
        <f t="shared" si="5628"/>
        <v>3784.1000000000004</v>
      </c>
      <c r="Y2547" s="18">
        <f t="shared" si="5629"/>
        <v>3784.1000000000004</v>
      </c>
      <c r="Z2547" s="18">
        <f t="shared" si="5630"/>
        <v>3784.1000000000004</v>
      </c>
      <c r="AA2547" s="18"/>
      <c r="AB2547" s="18"/>
      <c r="AC2547" s="18"/>
      <c r="AD2547" s="18">
        <f t="shared" si="5631"/>
        <v>3784.1000000000004</v>
      </c>
      <c r="AE2547" s="18">
        <f t="shared" si="5632"/>
        <v>3784.1000000000004</v>
      </c>
      <c r="AF2547" s="18">
        <f t="shared" si="5633"/>
        <v>3784.1000000000004</v>
      </c>
      <c r="AG2547" s="18"/>
      <c r="AH2547" s="18">
        <f t="shared" si="5590"/>
        <v>3784.1000000000004</v>
      </c>
      <c r="AI2547" s="18">
        <f t="shared" si="5591"/>
        <v>3784.1000000000004</v>
      </c>
      <c r="AJ2547" s="18">
        <f t="shared" si="5592"/>
        <v>3784.1000000000004</v>
      </c>
      <c r="AK2547" s="18"/>
      <c r="AL2547" s="18"/>
      <c r="AM2547" s="18"/>
      <c r="AN2547" s="18">
        <f t="shared" si="5648"/>
        <v>3784.1000000000004</v>
      </c>
      <c r="AO2547" s="18">
        <f t="shared" si="5649"/>
        <v>3784.1000000000004</v>
      </c>
      <c r="AP2547" s="18">
        <f t="shared" si="5650"/>
        <v>3784.1000000000004</v>
      </c>
      <c r="AQ2547" s="18"/>
      <c r="AR2547" s="18">
        <f t="shared" si="5651"/>
        <v>3784.1000000000004</v>
      </c>
      <c r="AS2547" s="18"/>
      <c r="AT2547" s="18"/>
      <c r="AU2547" s="18"/>
      <c r="AV2547" s="18">
        <f t="shared" si="5715"/>
        <v>3784.1000000000004</v>
      </c>
      <c r="AW2547" s="18">
        <f t="shared" si="5716"/>
        <v>3784.1000000000004</v>
      </c>
      <c r="AX2547" s="18">
        <f t="shared" si="5717"/>
        <v>3784.1000000000004</v>
      </c>
      <c r="AY2547" s="18"/>
      <c r="AZ2547" s="18"/>
      <c r="BA2547" s="18">
        <f t="shared" si="5713"/>
        <v>3784.1000000000004</v>
      </c>
      <c r="BB2547" s="18">
        <f t="shared" si="5714"/>
        <v>3784.1000000000004</v>
      </c>
      <c r="BC2547" s="18"/>
      <c r="BD2547" s="18"/>
      <c r="BE2547" s="18"/>
      <c r="BF2547" s="18">
        <f t="shared" si="5653"/>
        <v>3784.1000000000004</v>
      </c>
      <c r="BG2547" s="18">
        <f t="shared" si="5654"/>
        <v>3784.1000000000004</v>
      </c>
      <c r="BH2547" s="18">
        <f t="shared" si="5655"/>
        <v>3784.1000000000004</v>
      </c>
      <c r="BI2547" s="18"/>
      <c r="BJ2547" s="25"/>
      <c r="BK2547" s="36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</row>
    <row r="2548" spans="1:92" ht="31.2" x14ac:dyDescent="0.3">
      <c r="A2548" s="51" t="s">
        <v>350</v>
      </c>
      <c r="B2548" s="50">
        <v>200</v>
      </c>
      <c r="C2548" s="51"/>
      <c r="D2548" s="51"/>
      <c r="E2548" s="14" t="s">
        <v>455</v>
      </c>
      <c r="F2548" s="18">
        <f t="shared" ref="F2548:BI2549" si="5718">F2549</f>
        <v>16078.5</v>
      </c>
      <c r="G2548" s="18">
        <f t="shared" si="5718"/>
        <v>16078.5</v>
      </c>
      <c r="H2548" s="18">
        <f t="shared" si="5718"/>
        <v>16078.5</v>
      </c>
      <c r="I2548" s="18">
        <f t="shared" si="5718"/>
        <v>0</v>
      </c>
      <c r="J2548" s="18">
        <f t="shared" si="5718"/>
        <v>0</v>
      </c>
      <c r="K2548" s="18">
        <f t="shared" si="5718"/>
        <v>0</v>
      </c>
      <c r="L2548" s="18">
        <f t="shared" si="5621"/>
        <v>16078.5</v>
      </c>
      <c r="M2548" s="18">
        <f t="shared" si="5622"/>
        <v>16078.5</v>
      </c>
      <c r="N2548" s="18">
        <f t="shared" si="5623"/>
        <v>16078.5</v>
      </c>
      <c r="O2548" s="18">
        <f t="shared" si="5718"/>
        <v>0</v>
      </c>
      <c r="P2548" s="18">
        <f t="shared" si="5718"/>
        <v>0</v>
      </c>
      <c r="Q2548" s="18">
        <f t="shared" si="5718"/>
        <v>0</v>
      </c>
      <c r="R2548" s="18">
        <f t="shared" si="5625"/>
        <v>16078.5</v>
      </c>
      <c r="S2548" s="18">
        <f t="shared" si="5626"/>
        <v>16078.5</v>
      </c>
      <c r="T2548" s="18">
        <f t="shared" si="5627"/>
        <v>16078.5</v>
      </c>
      <c r="U2548" s="18">
        <f t="shared" si="5718"/>
        <v>0</v>
      </c>
      <c r="V2548" s="18">
        <f t="shared" si="5718"/>
        <v>0</v>
      </c>
      <c r="W2548" s="18">
        <f t="shared" si="5718"/>
        <v>0</v>
      </c>
      <c r="X2548" s="18">
        <f t="shared" si="5628"/>
        <v>16078.5</v>
      </c>
      <c r="Y2548" s="18">
        <f t="shared" si="5629"/>
        <v>16078.5</v>
      </c>
      <c r="Z2548" s="18">
        <f t="shared" si="5630"/>
        <v>16078.5</v>
      </c>
      <c r="AA2548" s="18">
        <f t="shared" si="5718"/>
        <v>0</v>
      </c>
      <c r="AB2548" s="18">
        <f t="shared" si="5718"/>
        <v>0</v>
      </c>
      <c r="AC2548" s="18">
        <f t="shared" si="5718"/>
        <v>0</v>
      </c>
      <c r="AD2548" s="18">
        <f t="shared" si="5631"/>
        <v>16078.5</v>
      </c>
      <c r="AE2548" s="18">
        <f t="shared" si="5632"/>
        <v>16078.5</v>
      </c>
      <c r="AF2548" s="18">
        <f t="shared" si="5633"/>
        <v>16078.5</v>
      </c>
      <c r="AG2548" s="18">
        <f t="shared" si="5718"/>
        <v>0</v>
      </c>
      <c r="AH2548" s="18">
        <f t="shared" si="5590"/>
        <v>16078.5</v>
      </c>
      <c r="AI2548" s="18">
        <f t="shared" si="5591"/>
        <v>16078.5</v>
      </c>
      <c r="AJ2548" s="18">
        <f t="shared" si="5592"/>
        <v>16078.5</v>
      </c>
      <c r="AK2548" s="18">
        <f t="shared" si="5718"/>
        <v>0</v>
      </c>
      <c r="AL2548" s="18">
        <f t="shared" si="5718"/>
        <v>0</v>
      </c>
      <c r="AM2548" s="18">
        <f t="shared" si="5718"/>
        <v>0</v>
      </c>
      <c r="AN2548" s="18">
        <f t="shared" si="5648"/>
        <v>16078.5</v>
      </c>
      <c r="AO2548" s="18">
        <f t="shared" si="5649"/>
        <v>16078.5</v>
      </c>
      <c r="AP2548" s="18">
        <f t="shared" si="5650"/>
        <v>16078.5</v>
      </c>
      <c r="AQ2548" s="18">
        <f t="shared" si="5718"/>
        <v>0</v>
      </c>
      <c r="AR2548" s="18">
        <f t="shared" si="5651"/>
        <v>16078.5</v>
      </c>
      <c r="AS2548" s="18">
        <f t="shared" si="5718"/>
        <v>0</v>
      </c>
      <c r="AT2548" s="18">
        <f t="shared" si="5718"/>
        <v>0</v>
      </c>
      <c r="AU2548" s="18">
        <f t="shared" si="5718"/>
        <v>0</v>
      </c>
      <c r="AV2548" s="18">
        <f t="shared" si="5715"/>
        <v>16078.5</v>
      </c>
      <c r="AW2548" s="18">
        <f t="shared" si="5716"/>
        <v>16078.5</v>
      </c>
      <c r="AX2548" s="18">
        <f t="shared" si="5717"/>
        <v>16078.5</v>
      </c>
      <c r="AY2548" s="18">
        <f t="shared" si="5718"/>
        <v>0</v>
      </c>
      <c r="AZ2548" s="18">
        <f t="shared" si="5718"/>
        <v>0</v>
      </c>
      <c r="BA2548" s="18">
        <f t="shared" si="5713"/>
        <v>16078.5</v>
      </c>
      <c r="BB2548" s="18">
        <f t="shared" si="5714"/>
        <v>16078.5</v>
      </c>
      <c r="BC2548" s="18">
        <f t="shared" si="5718"/>
        <v>0</v>
      </c>
      <c r="BD2548" s="18">
        <f t="shared" si="5718"/>
        <v>0</v>
      </c>
      <c r="BE2548" s="18">
        <f t="shared" si="5718"/>
        <v>0</v>
      </c>
      <c r="BF2548" s="18">
        <f t="shared" si="5653"/>
        <v>16078.5</v>
      </c>
      <c r="BG2548" s="18">
        <f t="shared" si="5654"/>
        <v>16078.5</v>
      </c>
      <c r="BH2548" s="18">
        <f t="shared" si="5655"/>
        <v>16078.5</v>
      </c>
      <c r="BI2548" s="18">
        <f t="shared" si="5718"/>
        <v>0</v>
      </c>
      <c r="BJ2548" s="25"/>
      <c r="BK2548" s="36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</row>
    <row r="2549" spans="1:92" ht="46.8" x14ac:dyDescent="0.3">
      <c r="A2549" s="51" t="s">
        <v>350</v>
      </c>
      <c r="B2549" s="50">
        <v>240</v>
      </c>
      <c r="C2549" s="51"/>
      <c r="D2549" s="51"/>
      <c r="E2549" s="14" t="s">
        <v>463</v>
      </c>
      <c r="F2549" s="18">
        <f t="shared" si="5718"/>
        <v>16078.5</v>
      </c>
      <c r="G2549" s="18">
        <f t="shared" si="5718"/>
        <v>16078.5</v>
      </c>
      <c r="H2549" s="18">
        <f t="shared" si="5718"/>
        <v>16078.5</v>
      </c>
      <c r="I2549" s="18">
        <f t="shared" si="5718"/>
        <v>0</v>
      </c>
      <c r="J2549" s="18">
        <f t="shared" si="5718"/>
        <v>0</v>
      </c>
      <c r="K2549" s="18">
        <f t="shared" si="5718"/>
        <v>0</v>
      </c>
      <c r="L2549" s="18">
        <f t="shared" si="5621"/>
        <v>16078.5</v>
      </c>
      <c r="M2549" s="18">
        <f t="shared" si="5622"/>
        <v>16078.5</v>
      </c>
      <c r="N2549" s="18">
        <f t="shared" si="5623"/>
        <v>16078.5</v>
      </c>
      <c r="O2549" s="18">
        <f t="shared" si="5718"/>
        <v>0</v>
      </c>
      <c r="P2549" s="18">
        <f t="shared" si="5718"/>
        <v>0</v>
      </c>
      <c r="Q2549" s="18">
        <f t="shared" si="5718"/>
        <v>0</v>
      </c>
      <c r="R2549" s="18">
        <f t="shared" si="5625"/>
        <v>16078.5</v>
      </c>
      <c r="S2549" s="18">
        <f t="shared" si="5626"/>
        <v>16078.5</v>
      </c>
      <c r="T2549" s="18">
        <f t="shared" si="5627"/>
        <v>16078.5</v>
      </c>
      <c r="U2549" s="18">
        <f t="shared" si="5718"/>
        <v>0</v>
      </c>
      <c r="V2549" s="18">
        <f t="shared" si="5718"/>
        <v>0</v>
      </c>
      <c r="W2549" s="18">
        <f t="shared" si="5718"/>
        <v>0</v>
      </c>
      <c r="X2549" s="18">
        <f t="shared" si="5628"/>
        <v>16078.5</v>
      </c>
      <c r="Y2549" s="18">
        <f t="shared" si="5629"/>
        <v>16078.5</v>
      </c>
      <c r="Z2549" s="18">
        <f t="shared" si="5630"/>
        <v>16078.5</v>
      </c>
      <c r="AA2549" s="18">
        <f t="shared" si="5718"/>
        <v>0</v>
      </c>
      <c r="AB2549" s="18">
        <f t="shared" si="5718"/>
        <v>0</v>
      </c>
      <c r="AC2549" s="18">
        <f t="shared" si="5718"/>
        <v>0</v>
      </c>
      <c r="AD2549" s="18">
        <f t="shared" si="5631"/>
        <v>16078.5</v>
      </c>
      <c r="AE2549" s="18">
        <f t="shared" si="5632"/>
        <v>16078.5</v>
      </c>
      <c r="AF2549" s="18">
        <f t="shared" si="5633"/>
        <v>16078.5</v>
      </c>
      <c r="AG2549" s="18">
        <f t="shared" si="5718"/>
        <v>0</v>
      </c>
      <c r="AH2549" s="18">
        <f t="shared" si="5590"/>
        <v>16078.5</v>
      </c>
      <c r="AI2549" s="18">
        <f t="shared" si="5591"/>
        <v>16078.5</v>
      </c>
      <c r="AJ2549" s="18">
        <f t="shared" si="5592"/>
        <v>16078.5</v>
      </c>
      <c r="AK2549" s="18">
        <f t="shared" si="5718"/>
        <v>0</v>
      </c>
      <c r="AL2549" s="18">
        <f t="shared" si="5718"/>
        <v>0</v>
      </c>
      <c r="AM2549" s="18">
        <f t="shared" si="5718"/>
        <v>0</v>
      </c>
      <c r="AN2549" s="18">
        <f t="shared" si="5648"/>
        <v>16078.5</v>
      </c>
      <c r="AO2549" s="18">
        <f t="shared" si="5649"/>
        <v>16078.5</v>
      </c>
      <c r="AP2549" s="18">
        <f t="shared" si="5650"/>
        <v>16078.5</v>
      </c>
      <c r="AQ2549" s="18">
        <f t="shared" si="5718"/>
        <v>0</v>
      </c>
      <c r="AR2549" s="18">
        <f t="shared" si="5651"/>
        <v>16078.5</v>
      </c>
      <c r="AS2549" s="18">
        <f t="shared" si="5718"/>
        <v>0</v>
      </c>
      <c r="AT2549" s="18">
        <f t="shared" si="5718"/>
        <v>0</v>
      </c>
      <c r="AU2549" s="18">
        <f t="shared" si="5718"/>
        <v>0</v>
      </c>
      <c r="AV2549" s="18">
        <f t="shared" si="5715"/>
        <v>16078.5</v>
      </c>
      <c r="AW2549" s="18">
        <f t="shared" si="5716"/>
        <v>16078.5</v>
      </c>
      <c r="AX2549" s="18">
        <f t="shared" si="5717"/>
        <v>16078.5</v>
      </c>
      <c r="AY2549" s="18">
        <f t="shared" si="5718"/>
        <v>0</v>
      </c>
      <c r="AZ2549" s="18">
        <f t="shared" si="5718"/>
        <v>0</v>
      </c>
      <c r="BA2549" s="18">
        <f t="shared" si="5713"/>
        <v>16078.5</v>
      </c>
      <c r="BB2549" s="18">
        <f t="shared" si="5714"/>
        <v>16078.5</v>
      </c>
      <c r="BC2549" s="18">
        <f t="shared" si="5718"/>
        <v>0</v>
      </c>
      <c r="BD2549" s="18">
        <f t="shared" si="5718"/>
        <v>0</v>
      </c>
      <c r="BE2549" s="18">
        <f t="shared" si="5718"/>
        <v>0</v>
      </c>
      <c r="BF2549" s="18">
        <f t="shared" si="5653"/>
        <v>16078.5</v>
      </c>
      <c r="BG2549" s="18">
        <f t="shared" si="5654"/>
        <v>16078.5</v>
      </c>
      <c r="BH2549" s="18">
        <f t="shared" si="5655"/>
        <v>16078.5</v>
      </c>
      <c r="BI2549" s="18">
        <f t="shared" si="5718"/>
        <v>0</v>
      </c>
      <c r="BJ2549" s="25"/>
      <c r="BK2549" s="36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</row>
    <row r="2550" spans="1:92" x14ac:dyDescent="0.3">
      <c r="A2550" s="51" t="s">
        <v>350</v>
      </c>
      <c r="B2550" s="50">
        <v>240</v>
      </c>
      <c r="C2550" s="51" t="s">
        <v>137</v>
      </c>
      <c r="D2550" s="51" t="s">
        <v>184</v>
      </c>
      <c r="E2550" s="14" t="s">
        <v>976</v>
      </c>
      <c r="F2550" s="18">
        <v>16078.5</v>
      </c>
      <c r="G2550" s="18">
        <v>16078.5</v>
      </c>
      <c r="H2550" s="18">
        <v>16078.5</v>
      </c>
      <c r="I2550" s="18"/>
      <c r="J2550" s="18"/>
      <c r="K2550" s="18"/>
      <c r="L2550" s="18">
        <f t="shared" si="5621"/>
        <v>16078.5</v>
      </c>
      <c r="M2550" s="18">
        <f t="shared" si="5622"/>
        <v>16078.5</v>
      </c>
      <c r="N2550" s="18">
        <f t="shared" si="5623"/>
        <v>16078.5</v>
      </c>
      <c r="O2550" s="18"/>
      <c r="P2550" s="18"/>
      <c r="Q2550" s="18"/>
      <c r="R2550" s="18">
        <f t="shared" si="5625"/>
        <v>16078.5</v>
      </c>
      <c r="S2550" s="18">
        <f t="shared" si="5626"/>
        <v>16078.5</v>
      </c>
      <c r="T2550" s="18">
        <f t="shared" si="5627"/>
        <v>16078.5</v>
      </c>
      <c r="U2550" s="18"/>
      <c r="V2550" s="18"/>
      <c r="W2550" s="18"/>
      <c r="X2550" s="18">
        <f t="shared" si="5628"/>
        <v>16078.5</v>
      </c>
      <c r="Y2550" s="18">
        <f t="shared" si="5629"/>
        <v>16078.5</v>
      </c>
      <c r="Z2550" s="18">
        <f t="shared" si="5630"/>
        <v>16078.5</v>
      </c>
      <c r="AA2550" s="18"/>
      <c r="AB2550" s="18"/>
      <c r="AC2550" s="18"/>
      <c r="AD2550" s="18">
        <f t="shared" si="5631"/>
        <v>16078.5</v>
      </c>
      <c r="AE2550" s="18">
        <f t="shared" si="5632"/>
        <v>16078.5</v>
      </c>
      <c r="AF2550" s="18">
        <f t="shared" si="5633"/>
        <v>16078.5</v>
      </c>
      <c r="AG2550" s="18"/>
      <c r="AH2550" s="18">
        <f t="shared" si="5590"/>
        <v>16078.5</v>
      </c>
      <c r="AI2550" s="18">
        <f t="shared" si="5591"/>
        <v>16078.5</v>
      </c>
      <c r="AJ2550" s="18">
        <f t="shared" si="5592"/>
        <v>16078.5</v>
      </c>
      <c r="AK2550" s="18"/>
      <c r="AL2550" s="18"/>
      <c r="AM2550" s="18"/>
      <c r="AN2550" s="18">
        <f t="shared" si="5648"/>
        <v>16078.5</v>
      </c>
      <c r="AO2550" s="18">
        <f t="shared" si="5649"/>
        <v>16078.5</v>
      </c>
      <c r="AP2550" s="18">
        <f t="shared" si="5650"/>
        <v>16078.5</v>
      </c>
      <c r="AQ2550" s="18"/>
      <c r="AR2550" s="18">
        <f t="shared" si="5651"/>
        <v>16078.5</v>
      </c>
      <c r="AS2550" s="18"/>
      <c r="AT2550" s="18"/>
      <c r="AU2550" s="18"/>
      <c r="AV2550" s="18">
        <f t="shared" si="5715"/>
        <v>16078.5</v>
      </c>
      <c r="AW2550" s="18">
        <f t="shared" si="5716"/>
        <v>16078.5</v>
      </c>
      <c r="AX2550" s="18">
        <f t="shared" si="5717"/>
        <v>16078.5</v>
      </c>
      <c r="AY2550" s="18"/>
      <c r="AZ2550" s="18"/>
      <c r="BA2550" s="18">
        <f t="shared" si="5713"/>
        <v>16078.5</v>
      </c>
      <c r="BB2550" s="18">
        <f t="shared" si="5714"/>
        <v>16078.5</v>
      </c>
      <c r="BC2550" s="18"/>
      <c r="BD2550" s="18"/>
      <c r="BE2550" s="18"/>
      <c r="BF2550" s="18">
        <f t="shared" si="5653"/>
        <v>16078.5</v>
      </c>
      <c r="BG2550" s="18">
        <f t="shared" si="5654"/>
        <v>16078.5</v>
      </c>
      <c r="BH2550" s="18">
        <f t="shared" si="5655"/>
        <v>16078.5</v>
      </c>
      <c r="BI2550" s="18"/>
      <c r="BJ2550" s="25"/>
      <c r="BK2550" s="36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</row>
    <row r="2551" spans="1:92" ht="62.4" x14ac:dyDescent="0.3">
      <c r="A2551" s="51" t="s">
        <v>351</v>
      </c>
      <c r="B2551" s="50"/>
      <c r="C2551" s="51"/>
      <c r="D2551" s="51"/>
      <c r="E2551" s="14" t="s">
        <v>899</v>
      </c>
      <c r="F2551" s="18">
        <f t="shared" ref="F2551" si="5719">F2552+F2555</f>
        <v>822.30000000000007</v>
      </c>
      <c r="G2551" s="18">
        <f t="shared" ref="G2551:BI2551" si="5720">G2552+G2555</f>
        <v>822.30000000000007</v>
      </c>
      <c r="H2551" s="18">
        <f t="shared" si="5720"/>
        <v>822.30000000000007</v>
      </c>
      <c r="I2551" s="18">
        <f t="shared" ref="I2551:K2551" si="5721">I2552+I2555</f>
        <v>0</v>
      </c>
      <c r="J2551" s="18">
        <f t="shared" si="5721"/>
        <v>0</v>
      </c>
      <c r="K2551" s="18">
        <f t="shared" si="5721"/>
        <v>0</v>
      </c>
      <c r="L2551" s="18">
        <f t="shared" si="5621"/>
        <v>822.30000000000007</v>
      </c>
      <c r="M2551" s="18">
        <f t="shared" si="5622"/>
        <v>822.30000000000007</v>
      </c>
      <c r="N2551" s="18">
        <f t="shared" si="5623"/>
        <v>822.30000000000007</v>
      </c>
      <c r="O2551" s="18">
        <f t="shared" ref="O2551:Q2551" si="5722">O2552+O2555</f>
        <v>0</v>
      </c>
      <c r="P2551" s="18">
        <f t="shared" si="5722"/>
        <v>0</v>
      </c>
      <c r="Q2551" s="18">
        <f t="shared" si="5722"/>
        <v>0</v>
      </c>
      <c r="R2551" s="18">
        <f t="shared" si="5625"/>
        <v>822.30000000000007</v>
      </c>
      <c r="S2551" s="18">
        <f t="shared" si="5626"/>
        <v>822.30000000000007</v>
      </c>
      <c r="T2551" s="18">
        <f t="shared" si="5627"/>
        <v>822.30000000000007</v>
      </c>
      <c r="U2551" s="18">
        <f t="shared" ref="U2551:W2551" si="5723">U2552+U2555</f>
        <v>0</v>
      </c>
      <c r="V2551" s="18">
        <f t="shared" si="5723"/>
        <v>0</v>
      </c>
      <c r="W2551" s="18">
        <f t="shared" si="5723"/>
        <v>0</v>
      </c>
      <c r="X2551" s="18">
        <f t="shared" si="5628"/>
        <v>822.30000000000007</v>
      </c>
      <c r="Y2551" s="18">
        <f t="shared" si="5629"/>
        <v>822.30000000000007</v>
      </c>
      <c r="Z2551" s="18">
        <f t="shared" si="5630"/>
        <v>822.30000000000007</v>
      </c>
      <c r="AA2551" s="18">
        <f t="shared" ref="AA2551:AB2551" si="5724">AA2552+AA2555</f>
        <v>0</v>
      </c>
      <c r="AB2551" s="18">
        <f t="shared" si="5724"/>
        <v>0</v>
      </c>
      <c r="AC2551" s="18">
        <f t="shared" ref="AC2551" si="5725">AC2552+AC2555</f>
        <v>0</v>
      </c>
      <c r="AD2551" s="18">
        <f t="shared" si="5631"/>
        <v>822.30000000000007</v>
      </c>
      <c r="AE2551" s="18">
        <f t="shared" si="5632"/>
        <v>822.30000000000007</v>
      </c>
      <c r="AF2551" s="18">
        <f t="shared" si="5633"/>
        <v>822.30000000000007</v>
      </c>
      <c r="AG2551" s="18">
        <f t="shared" ref="AG2551" si="5726">AG2552+AG2555</f>
        <v>0</v>
      </c>
      <c r="AH2551" s="18">
        <f t="shared" si="5590"/>
        <v>822.30000000000007</v>
      </c>
      <c r="AI2551" s="18">
        <f t="shared" si="5591"/>
        <v>822.30000000000007</v>
      </c>
      <c r="AJ2551" s="18">
        <f t="shared" si="5592"/>
        <v>822.30000000000007</v>
      </c>
      <c r="AK2551" s="18">
        <f t="shared" ref="AK2551:AM2551" si="5727">AK2552+AK2555</f>
        <v>0</v>
      </c>
      <c r="AL2551" s="18">
        <f t="shared" si="5727"/>
        <v>0</v>
      </c>
      <c r="AM2551" s="18">
        <f t="shared" si="5727"/>
        <v>0</v>
      </c>
      <c r="AN2551" s="18">
        <f t="shared" si="5648"/>
        <v>822.30000000000007</v>
      </c>
      <c r="AO2551" s="18">
        <f t="shared" si="5649"/>
        <v>822.30000000000007</v>
      </c>
      <c r="AP2551" s="18">
        <f t="shared" si="5650"/>
        <v>822.30000000000007</v>
      </c>
      <c r="AQ2551" s="18">
        <f t="shared" ref="AQ2551" si="5728">AQ2552+AQ2555</f>
        <v>0</v>
      </c>
      <c r="AR2551" s="18">
        <f t="shared" si="5651"/>
        <v>822.30000000000007</v>
      </c>
      <c r="AS2551" s="18">
        <f t="shared" ref="AS2551:AU2551" si="5729">AS2552+AS2555</f>
        <v>0</v>
      </c>
      <c r="AT2551" s="18">
        <f t="shared" si="5729"/>
        <v>0</v>
      </c>
      <c r="AU2551" s="18">
        <f t="shared" si="5729"/>
        <v>0</v>
      </c>
      <c r="AV2551" s="18">
        <f t="shared" si="5715"/>
        <v>822.30000000000007</v>
      </c>
      <c r="AW2551" s="18">
        <f t="shared" si="5716"/>
        <v>822.30000000000007</v>
      </c>
      <c r="AX2551" s="18">
        <f t="shared" si="5717"/>
        <v>822.30000000000007</v>
      </c>
      <c r="AY2551" s="18">
        <f t="shared" ref="AY2551:AZ2551" si="5730">AY2552+AY2555</f>
        <v>0</v>
      </c>
      <c r="AZ2551" s="18">
        <f t="shared" si="5730"/>
        <v>0</v>
      </c>
      <c r="BA2551" s="18">
        <f t="shared" si="5713"/>
        <v>822.30000000000007</v>
      </c>
      <c r="BB2551" s="18">
        <f t="shared" si="5714"/>
        <v>822.30000000000007</v>
      </c>
      <c r="BC2551" s="18">
        <f t="shared" ref="BC2551:BE2551" si="5731">BC2552+BC2555</f>
        <v>0</v>
      </c>
      <c r="BD2551" s="18">
        <f t="shared" si="5731"/>
        <v>0</v>
      </c>
      <c r="BE2551" s="18">
        <f t="shared" si="5731"/>
        <v>0</v>
      </c>
      <c r="BF2551" s="18">
        <f t="shared" si="5653"/>
        <v>822.30000000000007</v>
      </c>
      <c r="BG2551" s="18">
        <f t="shared" si="5654"/>
        <v>822.30000000000007</v>
      </c>
      <c r="BH2551" s="18">
        <f t="shared" si="5655"/>
        <v>822.30000000000007</v>
      </c>
      <c r="BI2551" s="18">
        <f t="shared" si="5720"/>
        <v>0</v>
      </c>
      <c r="BJ2551" s="25"/>
      <c r="BK2551" s="36"/>
    </row>
    <row r="2552" spans="1:92" ht="93.6" x14ac:dyDescent="0.3">
      <c r="A2552" s="51" t="s">
        <v>351</v>
      </c>
      <c r="B2552" s="50">
        <v>100</v>
      </c>
      <c r="C2552" s="51"/>
      <c r="D2552" s="51"/>
      <c r="E2552" s="14" t="s">
        <v>454</v>
      </c>
      <c r="F2552" s="18">
        <f t="shared" ref="F2552:BI2553" si="5732">F2553</f>
        <v>808.6</v>
      </c>
      <c r="G2552" s="18">
        <f t="shared" si="5732"/>
        <v>808.6</v>
      </c>
      <c r="H2552" s="18">
        <f t="shared" si="5732"/>
        <v>808.6</v>
      </c>
      <c r="I2552" s="18">
        <f t="shared" si="5732"/>
        <v>0</v>
      </c>
      <c r="J2552" s="18">
        <f t="shared" si="5732"/>
        <v>0</v>
      </c>
      <c r="K2552" s="18">
        <f t="shared" si="5732"/>
        <v>0</v>
      </c>
      <c r="L2552" s="18">
        <f t="shared" si="5621"/>
        <v>808.6</v>
      </c>
      <c r="M2552" s="18">
        <f t="shared" si="5622"/>
        <v>808.6</v>
      </c>
      <c r="N2552" s="18">
        <f t="shared" si="5623"/>
        <v>808.6</v>
      </c>
      <c r="O2552" s="18">
        <f t="shared" si="5732"/>
        <v>0</v>
      </c>
      <c r="P2552" s="18">
        <f t="shared" si="5732"/>
        <v>0</v>
      </c>
      <c r="Q2552" s="18">
        <f t="shared" si="5732"/>
        <v>0</v>
      </c>
      <c r="R2552" s="18">
        <f t="shared" si="5625"/>
        <v>808.6</v>
      </c>
      <c r="S2552" s="18">
        <f t="shared" si="5626"/>
        <v>808.6</v>
      </c>
      <c r="T2552" s="18">
        <f t="shared" si="5627"/>
        <v>808.6</v>
      </c>
      <c r="U2552" s="18">
        <f t="shared" si="5732"/>
        <v>0</v>
      </c>
      <c r="V2552" s="18">
        <f t="shared" si="5732"/>
        <v>0</v>
      </c>
      <c r="W2552" s="18">
        <f t="shared" si="5732"/>
        <v>0</v>
      </c>
      <c r="X2552" s="18">
        <f t="shared" si="5628"/>
        <v>808.6</v>
      </c>
      <c r="Y2552" s="18">
        <f t="shared" si="5629"/>
        <v>808.6</v>
      </c>
      <c r="Z2552" s="18">
        <f t="shared" si="5630"/>
        <v>808.6</v>
      </c>
      <c r="AA2552" s="18">
        <f t="shared" si="5732"/>
        <v>0</v>
      </c>
      <c r="AB2552" s="18">
        <f t="shared" si="5732"/>
        <v>0</v>
      </c>
      <c r="AC2552" s="18">
        <f t="shared" si="5732"/>
        <v>0</v>
      </c>
      <c r="AD2552" s="18">
        <f t="shared" si="5631"/>
        <v>808.6</v>
      </c>
      <c r="AE2552" s="18">
        <f t="shared" si="5632"/>
        <v>808.6</v>
      </c>
      <c r="AF2552" s="18">
        <f t="shared" si="5633"/>
        <v>808.6</v>
      </c>
      <c r="AG2552" s="18">
        <f t="shared" si="5732"/>
        <v>0</v>
      </c>
      <c r="AH2552" s="18">
        <f t="shared" si="5590"/>
        <v>808.6</v>
      </c>
      <c r="AI2552" s="18">
        <f t="shared" si="5591"/>
        <v>808.6</v>
      </c>
      <c r="AJ2552" s="18">
        <f t="shared" si="5592"/>
        <v>808.6</v>
      </c>
      <c r="AK2552" s="18">
        <f t="shared" si="5732"/>
        <v>0</v>
      </c>
      <c r="AL2552" s="18">
        <f t="shared" si="5732"/>
        <v>0</v>
      </c>
      <c r="AM2552" s="18">
        <f t="shared" si="5732"/>
        <v>0</v>
      </c>
      <c r="AN2552" s="18">
        <f t="shared" si="5648"/>
        <v>808.6</v>
      </c>
      <c r="AO2552" s="18">
        <f t="shared" si="5649"/>
        <v>808.6</v>
      </c>
      <c r="AP2552" s="18">
        <f t="shared" si="5650"/>
        <v>808.6</v>
      </c>
      <c r="AQ2552" s="18">
        <f t="shared" si="5732"/>
        <v>0</v>
      </c>
      <c r="AR2552" s="18">
        <f t="shared" si="5651"/>
        <v>808.6</v>
      </c>
      <c r="AS2552" s="18">
        <f t="shared" si="5732"/>
        <v>0</v>
      </c>
      <c r="AT2552" s="18">
        <f t="shared" si="5732"/>
        <v>0</v>
      </c>
      <c r="AU2552" s="18">
        <f t="shared" si="5732"/>
        <v>0</v>
      </c>
      <c r="AV2552" s="18">
        <f t="shared" si="5715"/>
        <v>808.6</v>
      </c>
      <c r="AW2552" s="18">
        <f t="shared" si="5716"/>
        <v>808.6</v>
      </c>
      <c r="AX2552" s="18">
        <f t="shared" si="5717"/>
        <v>808.6</v>
      </c>
      <c r="AY2552" s="18">
        <f t="shared" si="5732"/>
        <v>0</v>
      </c>
      <c r="AZ2552" s="18">
        <f t="shared" si="5732"/>
        <v>0</v>
      </c>
      <c r="BA2552" s="18">
        <f t="shared" si="5713"/>
        <v>808.6</v>
      </c>
      <c r="BB2552" s="18">
        <f t="shared" si="5714"/>
        <v>808.6</v>
      </c>
      <c r="BC2552" s="18">
        <f t="shared" si="5732"/>
        <v>0</v>
      </c>
      <c r="BD2552" s="18">
        <f t="shared" si="5732"/>
        <v>0</v>
      </c>
      <c r="BE2552" s="18">
        <f t="shared" si="5732"/>
        <v>0</v>
      </c>
      <c r="BF2552" s="18">
        <f t="shared" si="5653"/>
        <v>808.6</v>
      </c>
      <c r="BG2552" s="18">
        <f t="shared" si="5654"/>
        <v>808.6</v>
      </c>
      <c r="BH2552" s="18">
        <f t="shared" si="5655"/>
        <v>808.6</v>
      </c>
      <c r="BI2552" s="18">
        <f t="shared" si="5732"/>
        <v>0</v>
      </c>
      <c r="BJ2552" s="25"/>
      <c r="BK2552" s="36"/>
    </row>
    <row r="2553" spans="1:92" ht="31.2" x14ac:dyDescent="0.3">
      <c r="A2553" s="51" t="s">
        <v>351</v>
      </c>
      <c r="B2553" s="50">
        <v>110</v>
      </c>
      <c r="C2553" s="51"/>
      <c r="D2553" s="51"/>
      <c r="E2553" s="14" t="s">
        <v>461</v>
      </c>
      <c r="F2553" s="18">
        <f t="shared" si="5732"/>
        <v>808.6</v>
      </c>
      <c r="G2553" s="18">
        <f t="shared" si="5732"/>
        <v>808.6</v>
      </c>
      <c r="H2553" s="18">
        <f t="shared" si="5732"/>
        <v>808.6</v>
      </c>
      <c r="I2553" s="18">
        <f t="shared" si="5732"/>
        <v>0</v>
      </c>
      <c r="J2553" s="18">
        <f t="shared" si="5732"/>
        <v>0</v>
      </c>
      <c r="K2553" s="18">
        <f t="shared" si="5732"/>
        <v>0</v>
      </c>
      <c r="L2553" s="18">
        <f t="shared" si="5621"/>
        <v>808.6</v>
      </c>
      <c r="M2553" s="18">
        <f t="shared" si="5622"/>
        <v>808.6</v>
      </c>
      <c r="N2553" s="18">
        <f t="shared" si="5623"/>
        <v>808.6</v>
      </c>
      <c r="O2553" s="18">
        <f t="shared" si="5732"/>
        <v>0</v>
      </c>
      <c r="P2553" s="18">
        <f t="shared" si="5732"/>
        <v>0</v>
      </c>
      <c r="Q2553" s="18">
        <f t="shared" si="5732"/>
        <v>0</v>
      </c>
      <c r="R2553" s="18">
        <f t="shared" si="5625"/>
        <v>808.6</v>
      </c>
      <c r="S2553" s="18">
        <f t="shared" si="5626"/>
        <v>808.6</v>
      </c>
      <c r="T2553" s="18">
        <f t="shared" si="5627"/>
        <v>808.6</v>
      </c>
      <c r="U2553" s="18">
        <f t="shared" si="5732"/>
        <v>0</v>
      </c>
      <c r="V2553" s="18">
        <f t="shared" si="5732"/>
        <v>0</v>
      </c>
      <c r="W2553" s="18">
        <f t="shared" si="5732"/>
        <v>0</v>
      </c>
      <c r="X2553" s="18">
        <f t="shared" si="5628"/>
        <v>808.6</v>
      </c>
      <c r="Y2553" s="18">
        <f t="shared" si="5629"/>
        <v>808.6</v>
      </c>
      <c r="Z2553" s="18">
        <f t="shared" si="5630"/>
        <v>808.6</v>
      </c>
      <c r="AA2553" s="18">
        <f t="shared" si="5732"/>
        <v>0</v>
      </c>
      <c r="AB2553" s="18">
        <f t="shared" si="5732"/>
        <v>0</v>
      </c>
      <c r="AC2553" s="18">
        <f t="shared" si="5732"/>
        <v>0</v>
      </c>
      <c r="AD2553" s="18">
        <f t="shared" si="5631"/>
        <v>808.6</v>
      </c>
      <c r="AE2553" s="18">
        <f t="shared" si="5632"/>
        <v>808.6</v>
      </c>
      <c r="AF2553" s="18">
        <f t="shared" si="5633"/>
        <v>808.6</v>
      </c>
      <c r="AG2553" s="18">
        <f t="shared" si="5732"/>
        <v>0</v>
      </c>
      <c r="AH2553" s="18">
        <f t="shared" si="5590"/>
        <v>808.6</v>
      </c>
      <c r="AI2553" s="18">
        <f t="shared" si="5591"/>
        <v>808.6</v>
      </c>
      <c r="AJ2553" s="18">
        <f t="shared" si="5592"/>
        <v>808.6</v>
      </c>
      <c r="AK2553" s="18">
        <f t="shared" si="5732"/>
        <v>0</v>
      </c>
      <c r="AL2553" s="18">
        <f t="shared" si="5732"/>
        <v>0</v>
      </c>
      <c r="AM2553" s="18">
        <f t="shared" si="5732"/>
        <v>0</v>
      </c>
      <c r="AN2553" s="18">
        <f t="shared" si="5648"/>
        <v>808.6</v>
      </c>
      <c r="AO2553" s="18">
        <f t="shared" si="5649"/>
        <v>808.6</v>
      </c>
      <c r="AP2553" s="18">
        <f t="shared" si="5650"/>
        <v>808.6</v>
      </c>
      <c r="AQ2553" s="18">
        <f t="shared" si="5732"/>
        <v>0</v>
      </c>
      <c r="AR2553" s="18">
        <f t="shared" si="5651"/>
        <v>808.6</v>
      </c>
      <c r="AS2553" s="18">
        <f t="shared" si="5732"/>
        <v>0</v>
      </c>
      <c r="AT2553" s="18">
        <f t="shared" si="5732"/>
        <v>0</v>
      </c>
      <c r="AU2553" s="18">
        <f t="shared" si="5732"/>
        <v>0</v>
      </c>
      <c r="AV2553" s="18">
        <f t="shared" si="5715"/>
        <v>808.6</v>
      </c>
      <c r="AW2553" s="18">
        <f t="shared" si="5716"/>
        <v>808.6</v>
      </c>
      <c r="AX2553" s="18">
        <f t="shared" si="5717"/>
        <v>808.6</v>
      </c>
      <c r="AY2553" s="18">
        <f t="shared" si="5732"/>
        <v>0</v>
      </c>
      <c r="AZ2553" s="18">
        <f t="shared" si="5732"/>
        <v>0</v>
      </c>
      <c r="BA2553" s="18">
        <f t="shared" si="5713"/>
        <v>808.6</v>
      </c>
      <c r="BB2553" s="18">
        <f t="shared" si="5714"/>
        <v>808.6</v>
      </c>
      <c r="BC2553" s="18">
        <f t="shared" si="5732"/>
        <v>0</v>
      </c>
      <c r="BD2553" s="18">
        <f t="shared" si="5732"/>
        <v>0</v>
      </c>
      <c r="BE2553" s="18">
        <f t="shared" si="5732"/>
        <v>0</v>
      </c>
      <c r="BF2553" s="18">
        <f t="shared" si="5653"/>
        <v>808.6</v>
      </c>
      <c r="BG2553" s="18">
        <f t="shared" si="5654"/>
        <v>808.6</v>
      </c>
      <c r="BH2553" s="18">
        <f t="shared" si="5655"/>
        <v>808.6</v>
      </c>
      <c r="BI2553" s="18">
        <f t="shared" si="5732"/>
        <v>0</v>
      </c>
      <c r="BJ2553" s="25"/>
      <c r="BK2553" s="36"/>
    </row>
    <row r="2554" spans="1:92" x14ac:dyDescent="0.3">
      <c r="A2554" s="51" t="s">
        <v>351</v>
      </c>
      <c r="B2554" s="50">
        <v>110</v>
      </c>
      <c r="C2554" s="51" t="s">
        <v>137</v>
      </c>
      <c r="D2554" s="51" t="s">
        <v>184</v>
      </c>
      <c r="E2554" s="14" t="s">
        <v>976</v>
      </c>
      <c r="F2554" s="18">
        <v>808.6</v>
      </c>
      <c r="G2554" s="18">
        <v>808.6</v>
      </c>
      <c r="H2554" s="18">
        <v>808.6</v>
      </c>
      <c r="I2554" s="18"/>
      <c r="J2554" s="18"/>
      <c r="K2554" s="18"/>
      <c r="L2554" s="18">
        <f t="shared" si="5621"/>
        <v>808.6</v>
      </c>
      <c r="M2554" s="18">
        <f t="shared" si="5622"/>
        <v>808.6</v>
      </c>
      <c r="N2554" s="18">
        <f t="shared" si="5623"/>
        <v>808.6</v>
      </c>
      <c r="O2554" s="18"/>
      <c r="P2554" s="18"/>
      <c r="Q2554" s="18"/>
      <c r="R2554" s="18">
        <f t="shared" si="5625"/>
        <v>808.6</v>
      </c>
      <c r="S2554" s="18">
        <f t="shared" si="5626"/>
        <v>808.6</v>
      </c>
      <c r="T2554" s="18">
        <f t="shared" si="5627"/>
        <v>808.6</v>
      </c>
      <c r="U2554" s="18"/>
      <c r="V2554" s="18"/>
      <c r="W2554" s="18"/>
      <c r="X2554" s="18">
        <f t="shared" si="5628"/>
        <v>808.6</v>
      </c>
      <c r="Y2554" s="18">
        <f t="shared" si="5629"/>
        <v>808.6</v>
      </c>
      <c r="Z2554" s="18">
        <f t="shared" si="5630"/>
        <v>808.6</v>
      </c>
      <c r="AA2554" s="18"/>
      <c r="AB2554" s="18"/>
      <c r="AC2554" s="18"/>
      <c r="AD2554" s="18">
        <f t="shared" si="5631"/>
        <v>808.6</v>
      </c>
      <c r="AE2554" s="18">
        <f t="shared" si="5632"/>
        <v>808.6</v>
      </c>
      <c r="AF2554" s="18">
        <f t="shared" si="5633"/>
        <v>808.6</v>
      </c>
      <c r="AG2554" s="18"/>
      <c r="AH2554" s="18">
        <f t="shared" si="5590"/>
        <v>808.6</v>
      </c>
      <c r="AI2554" s="18">
        <f t="shared" si="5591"/>
        <v>808.6</v>
      </c>
      <c r="AJ2554" s="18">
        <f t="shared" si="5592"/>
        <v>808.6</v>
      </c>
      <c r="AK2554" s="18"/>
      <c r="AL2554" s="18"/>
      <c r="AM2554" s="18"/>
      <c r="AN2554" s="18">
        <f t="shared" si="5648"/>
        <v>808.6</v>
      </c>
      <c r="AO2554" s="18">
        <f t="shared" si="5649"/>
        <v>808.6</v>
      </c>
      <c r="AP2554" s="18">
        <f t="shared" si="5650"/>
        <v>808.6</v>
      </c>
      <c r="AQ2554" s="18"/>
      <c r="AR2554" s="18">
        <f t="shared" si="5651"/>
        <v>808.6</v>
      </c>
      <c r="AS2554" s="18"/>
      <c r="AT2554" s="18"/>
      <c r="AU2554" s="18"/>
      <c r="AV2554" s="18">
        <f t="shared" si="5715"/>
        <v>808.6</v>
      </c>
      <c r="AW2554" s="18">
        <f t="shared" si="5716"/>
        <v>808.6</v>
      </c>
      <c r="AX2554" s="18">
        <f t="shared" si="5717"/>
        <v>808.6</v>
      </c>
      <c r="AY2554" s="18"/>
      <c r="AZ2554" s="18"/>
      <c r="BA2554" s="18">
        <f t="shared" si="5713"/>
        <v>808.6</v>
      </c>
      <c r="BB2554" s="18">
        <f t="shared" si="5714"/>
        <v>808.6</v>
      </c>
      <c r="BC2554" s="18"/>
      <c r="BD2554" s="18"/>
      <c r="BE2554" s="18"/>
      <c r="BF2554" s="18">
        <f t="shared" si="5653"/>
        <v>808.6</v>
      </c>
      <c r="BG2554" s="18">
        <f t="shared" si="5654"/>
        <v>808.6</v>
      </c>
      <c r="BH2554" s="18">
        <f t="shared" si="5655"/>
        <v>808.6</v>
      </c>
      <c r="BI2554" s="18"/>
      <c r="BJ2554" s="25"/>
      <c r="BK2554" s="36"/>
    </row>
    <row r="2555" spans="1:92" ht="31.2" x14ac:dyDescent="0.3">
      <c r="A2555" s="51" t="s">
        <v>351</v>
      </c>
      <c r="B2555" s="50">
        <v>200</v>
      </c>
      <c r="C2555" s="51"/>
      <c r="D2555" s="51"/>
      <c r="E2555" s="14" t="s">
        <v>455</v>
      </c>
      <c r="F2555" s="18">
        <f t="shared" ref="F2555:BI2556" si="5733">F2556</f>
        <v>13.7</v>
      </c>
      <c r="G2555" s="18">
        <f t="shared" si="5733"/>
        <v>13.7</v>
      </c>
      <c r="H2555" s="18">
        <f t="shared" si="5733"/>
        <v>13.7</v>
      </c>
      <c r="I2555" s="18">
        <f t="shared" si="5733"/>
        <v>0</v>
      </c>
      <c r="J2555" s="18">
        <f t="shared" si="5733"/>
        <v>0</v>
      </c>
      <c r="K2555" s="18">
        <f t="shared" si="5733"/>
        <v>0</v>
      </c>
      <c r="L2555" s="18">
        <f t="shared" si="5621"/>
        <v>13.7</v>
      </c>
      <c r="M2555" s="18">
        <f t="shared" si="5622"/>
        <v>13.7</v>
      </c>
      <c r="N2555" s="18">
        <f t="shared" si="5623"/>
        <v>13.7</v>
      </c>
      <c r="O2555" s="18">
        <f t="shared" si="5733"/>
        <v>0</v>
      </c>
      <c r="P2555" s="18">
        <f t="shared" si="5733"/>
        <v>0</v>
      </c>
      <c r="Q2555" s="18">
        <f t="shared" si="5733"/>
        <v>0</v>
      </c>
      <c r="R2555" s="18">
        <f t="shared" si="5625"/>
        <v>13.7</v>
      </c>
      <c r="S2555" s="18">
        <f t="shared" si="5626"/>
        <v>13.7</v>
      </c>
      <c r="T2555" s="18">
        <f t="shared" si="5627"/>
        <v>13.7</v>
      </c>
      <c r="U2555" s="18">
        <f t="shared" si="5733"/>
        <v>0</v>
      </c>
      <c r="V2555" s="18">
        <f t="shared" si="5733"/>
        <v>0</v>
      </c>
      <c r="W2555" s="18">
        <f t="shared" si="5733"/>
        <v>0</v>
      </c>
      <c r="X2555" s="18">
        <f t="shared" si="5628"/>
        <v>13.7</v>
      </c>
      <c r="Y2555" s="18">
        <f t="shared" si="5629"/>
        <v>13.7</v>
      </c>
      <c r="Z2555" s="18">
        <f t="shared" si="5630"/>
        <v>13.7</v>
      </c>
      <c r="AA2555" s="18">
        <f t="shared" si="5733"/>
        <v>0</v>
      </c>
      <c r="AB2555" s="18">
        <f t="shared" si="5733"/>
        <v>0</v>
      </c>
      <c r="AC2555" s="18">
        <f t="shared" si="5733"/>
        <v>0</v>
      </c>
      <c r="AD2555" s="18">
        <f t="shared" si="5631"/>
        <v>13.7</v>
      </c>
      <c r="AE2555" s="18">
        <f t="shared" si="5632"/>
        <v>13.7</v>
      </c>
      <c r="AF2555" s="18">
        <f t="shared" si="5633"/>
        <v>13.7</v>
      </c>
      <c r="AG2555" s="18">
        <f t="shared" si="5733"/>
        <v>0</v>
      </c>
      <c r="AH2555" s="18">
        <f t="shared" si="5590"/>
        <v>13.7</v>
      </c>
      <c r="AI2555" s="18">
        <f t="shared" si="5591"/>
        <v>13.7</v>
      </c>
      <c r="AJ2555" s="18">
        <f t="shared" si="5592"/>
        <v>13.7</v>
      </c>
      <c r="AK2555" s="18">
        <f t="shared" si="5733"/>
        <v>0</v>
      </c>
      <c r="AL2555" s="18">
        <f t="shared" si="5733"/>
        <v>0</v>
      </c>
      <c r="AM2555" s="18">
        <f t="shared" si="5733"/>
        <v>0</v>
      </c>
      <c r="AN2555" s="18">
        <f t="shared" si="5648"/>
        <v>13.7</v>
      </c>
      <c r="AO2555" s="18">
        <f t="shared" si="5649"/>
        <v>13.7</v>
      </c>
      <c r="AP2555" s="18">
        <f t="shared" si="5650"/>
        <v>13.7</v>
      </c>
      <c r="AQ2555" s="18">
        <f t="shared" si="5733"/>
        <v>0</v>
      </c>
      <c r="AR2555" s="18">
        <f t="shared" si="5651"/>
        <v>13.7</v>
      </c>
      <c r="AS2555" s="18">
        <f t="shared" si="5733"/>
        <v>0</v>
      </c>
      <c r="AT2555" s="18">
        <f t="shared" si="5733"/>
        <v>0</v>
      </c>
      <c r="AU2555" s="18">
        <f t="shared" si="5733"/>
        <v>0</v>
      </c>
      <c r="AV2555" s="18">
        <f t="shared" si="5715"/>
        <v>13.7</v>
      </c>
      <c r="AW2555" s="18">
        <f t="shared" si="5716"/>
        <v>13.7</v>
      </c>
      <c r="AX2555" s="18">
        <f t="shared" si="5717"/>
        <v>13.7</v>
      </c>
      <c r="AY2555" s="18">
        <f t="shared" si="5733"/>
        <v>0</v>
      </c>
      <c r="AZ2555" s="18">
        <f t="shared" si="5733"/>
        <v>0</v>
      </c>
      <c r="BA2555" s="18">
        <f t="shared" si="5713"/>
        <v>13.7</v>
      </c>
      <c r="BB2555" s="18">
        <f t="shared" si="5714"/>
        <v>13.7</v>
      </c>
      <c r="BC2555" s="18">
        <f t="shared" si="5733"/>
        <v>0</v>
      </c>
      <c r="BD2555" s="18">
        <f t="shared" si="5733"/>
        <v>0</v>
      </c>
      <c r="BE2555" s="18">
        <f t="shared" si="5733"/>
        <v>0</v>
      </c>
      <c r="BF2555" s="18">
        <f t="shared" si="5653"/>
        <v>13.7</v>
      </c>
      <c r="BG2555" s="18">
        <f t="shared" si="5654"/>
        <v>13.7</v>
      </c>
      <c r="BH2555" s="18">
        <f t="shared" si="5655"/>
        <v>13.7</v>
      </c>
      <c r="BI2555" s="18">
        <f t="shared" si="5733"/>
        <v>0</v>
      </c>
      <c r="BJ2555" s="25"/>
      <c r="BK2555" s="36"/>
    </row>
    <row r="2556" spans="1:92" ht="46.8" x14ac:dyDescent="0.3">
      <c r="A2556" s="51" t="s">
        <v>351</v>
      </c>
      <c r="B2556" s="50">
        <v>240</v>
      </c>
      <c r="C2556" s="51"/>
      <c r="D2556" s="51"/>
      <c r="E2556" s="14" t="s">
        <v>463</v>
      </c>
      <c r="F2556" s="18">
        <f t="shared" si="5733"/>
        <v>13.7</v>
      </c>
      <c r="G2556" s="18">
        <f t="shared" si="5733"/>
        <v>13.7</v>
      </c>
      <c r="H2556" s="18">
        <f t="shared" si="5733"/>
        <v>13.7</v>
      </c>
      <c r="I2556" s="18">
        <f t="shared" si="5733"/>
        <v>0</v>
      </c>
      <c r="J2556" s="18">
        <f t="shared" si="5733"/>
        <v>0</v>
      </c>
      <c r="K2556" s="18">
        <f t="shared" si="5733"/>
        <v>0</v>
      </c>
      <c r="L2556" s="18">
        <f t="shared" si="5621"/>
        <v>13.7</v>
      </c>
      <c r="M2556" s="18">
        <f t="shared" si="5622"/>
        <v>13.7</v>
      </c>
      <c r="N2556" s="18">
        <f t="shared" si="5623"/>
        <v>13.7</v>
      </c>
      <c r="O2556" s="18">
        <f t="shared" si="5733"/>
        <v>0</v>
      </c>
      <c r="P2556" s="18">
        <f t="shared" si="5733"/>
        <v>0</v>
      </c>
      <c r="Q2556" s="18">
        <f t="shared" si="5733"/>
        <v>0</v>
      </c>
      <c r="R2556" s="18">
        <f t="shared" si="5625"/>
        <v>13.7</v>
      </c>
      <c r="S2556" s="18">
        <f t="shared" si="5626"/>
        <v>13.7</v>
      </c>
      <c r="T2556" s="18">
        <f t="shared" si="5627"/>
        <v>13.7</v>
      </c>
      <c r="U2556" s="18">
        <f t="shared" si="5733"/>
        <v>0</v>
      </c>
      <c r="V2556" s="18">
        <f t="shared" si="5733"/>
        <v>0</v>
      </c>
      <c r="W2556" s="18">
        <f t="shared" si="5733"/>
        <v>0</v>
      </c>
      <c r="X2556" s="18">
        <f t="shared" si="5628"/>
        <v>13.7</v>
      </c>
      <c r="Y2556" s="18">
        <f t="shared" si="5629"/>
        <v>13.7</v>
      </c>
      <c r="Z2556" s="18">
        <f t="shared" si="5630"/>
        <v>13.7</v>
      </c>
      <c r="AA2556" s="18">
        <f t="shared" si="5733"/>
        <v>0</v>
      </c>
      <c r="AB2556" s="18">
        <f t="shared" si="5733"/>
        <v>0</v>
      </c>
      <c r="AC2556" s="18">
        <f t="shared" si="5733"/>
        <v>0</v>
      </c>
      <c r="AD2556" s="18">
        <f t="shared" si="5631"/>
        <v>13.7</v>
      </c>
      <c r="AE2556" s="18">
        <f t="shared" si="5632"/>
        <v>13.7</v>
      </c>
      <c r="AF2556" s="18">
        <f t="shared" si="5633"/>
        <v>13.7</v>
      </c>
      <c r="AG2556" s="18">
        <f t="shared" si="5733"/>
        <v>0</v>
      </c>
      <c r="AH2556" s="18">
        <f t="shared" si="5590"/>
        <v>13.7</v>
      </c>
      <c r="AI2556" s="18">
        <f t="shared" si="5591"/>
        <v>13.7</v>
      </c>
      <c r="AJ2556" s="18">
        <f t="shared" si="5592"/>
        <v>13.7</v>
      </c>
      <c r="AK2556" s="18">
        <f t="shared" si="5733"/>
        <v>0</v>
      </c>
      <c r="AL2556" s="18">
        <f t="shared" si="5733"/>
        <v>0</v>
      </c>
      <c r="AM2556" s="18">
        <f t="shared" si="5733"/>
        <v>0</v>
      </c>
      <c r="AN2556" s="18">
        <f t="shared" si="5648"/>
        <v>13.7</v>
      </c>
      <c r="AO2556" s="18">
        <f t="shared" si="5649"/>
        <v>13.7</v>
      </c>
      <c r="AP2556" s="18">
        <f t="shared" si="5650"/>
        <v>13.7</v>
      </c>
      <c r="AQ2556" s="18">
        <f t="shared" si="5733"/>
        <v>0</v>
      </c>
      <c r="AR2556" s="18">
        <f t="shared" si="5651"/>
        <v>13.7</v>
      </c>
      <c r="AS2556" s="18">
        <f t="shared" si="5733"/>
        <v>0</v>
      </c>
      <c r="AT2556" s="18">
        <f t="shared" si="5733"/>
        <v>0</v>
      </c>
      <c r="AU2556" s="18">
        <f t="shared" si="5733"/>
        <v>0</v>
      </c>
      <c r="AV2556" s="18">
        <f t="shared" si="5715"/>
        <v>13.7</v>
      </c>
      <c r="AW2556" s="18">
        <f t="shared" si="5716"/>
        <v>13.7</v>
      </c>
      <c r="AX2556" s="18">
        <f t="shared" si="5717"/>
        <v>13.7</v>
      </c>
      <c r="AY2556" s="18">
        <f t="shared" si="5733"/>
        <v>0</v>
      </c>
      <c r="AZ2556" s="18">
        <f t="shared" si="5733"/>
        <v>0</v>
      </c>
      <c r="BA2556" s="18">
        <f t="shared" si="5713"/>
        <v>13.7</v>
      </c>
      <c r="BB2556" s="18">
        <f t="shared" si="5714"/>
        <v>13.7</v>
      </c>
      <c r="BC2556" s="18">
        <f t="shared" si="5733"/>
        <v>0</v>
      </c>
      <c r="BD2556" s="18">
        <f t="shared" si="5733"/>
        <v>0</v>
      </c>
      <c r="BE2556" s="18">
        <f t="shared" si="5733"/>
        <v>0</v>
      </c>
      <c r="BF2556" s="18">
        <f t="shared" si="5653"/>
        <v>13.7</v>
      </c>
      <c r="BG2556" s="18">
        <f t="shared" si="5654"/>
        <v>13.7</v>
      </c>
      <c r="BH2556" s="18">
        <f t="shared" si="5655"/>
        <v>13.7</v>
      </c>
      <c r="BI2556" s="18">
        <f t="shared" si="5733"/>
        <v>0</v>
      </c>
      <c r="BJ2556" s="25"/>
      <c r="BK2556" s="36"/>
    </row>
    <row r="2557" spans="1:92" x14ac:dyDescent="0.3">
      <c r="A2557" s="51" t="s">
        <v>351</v>
      </c>
      <c r="B2557" s="50">
        <v>240</v>
      </c>
      <c r="C2557" s="51" t="s">
        <v>137</v>
      </c>
      <c r="D2557" s="51" t="s">
        <v>184</v>
      </c>
      <c r="E2557" s="14" t="s">
        <v>976</v>
      </c>
      <c r="F2557" s="18">
        <v>13.7</v>
      </c>
      <c r="G2557" s="18">
        <v>13.7</v>
      </c>
      <c r="H2557" s="18">
        <v>13.7</v>
      </c>
      <c r="I2557" s="18"/>
      <c r="J2557" s="18"/>
      <c r="K2557" s="18"/>
      <c r="L2557" s="18">
        <f t="shared" si="5621"/>
        <v>13.7</v>
      </c>
      <c r="M2557" s="18">
        <f t="shared" si="5622"/>
        <v>13.7</v>
      </c>
      <c r="N2557" s="18">
        <f t="shared" si="5623"/>
        <v>13.7</v>
      </c>
      <c r="O2557" s="18"/>
      <c r="P2557" s="18"/>
      <c r="Q2557" s="18"/>
      <c r="R2557" s="18">
        <f t="shared" si="5625"/>
        <v>13.7</v>
      </c>
      <c r="S2557" s="18">
        <f t="shared" si="5626"/>
        <v>13.7</v>
      </c>
      <c r="T2557" s="18">
        <f t="shared" si="5627"/>
        <v>13.7</v>
      </c>
      <c r="U2557" s="18"/>
      <c r="V2557" s="18"/>
      <c r="W2557" s="18"/>
      <c r="X2557" s="18">
        <f t="shared" si="5628"/>
        <v>13.7</v>
      </c>
      <c r="Y2557" s="18">
        <f t="shared" si="5629"/>
        <v>13.7</v>
      </c>
      <c r="Z2557" s="18">
        <f t="shared" si="5630"/>
        <v>13.7</v>
      </c>
      <c r="AA2557" s="18"/>
      <c r="AB2557" s="18"/>
      <c r="AC2557" s="18"/>
      <c r="AD2557" s="18">
        <f t="shared" si="5631"/>
        <v>13.7</v>
      </c>
      <c r="AE2557" s="18">
        <f t="shared" si="5632"/>
        <v>13.7</v>
      </c>
      <c r="AF2557" s="18">
        <f t="shared" si="5633"/>
        <v>13.7</v>
      </c>
      <c r="AG2557" s="18"/>
      <c r="AH2557" s="18">
        <f t="shared" si="5590"/>
        <v>13.7</v>
      </c>
      <c r="AI2557" s="18">
        <f t="shared" si="5591"/>
        <v>13.7</v>
      </c>
      <c r="AJ2557" s="18">
        <f t="shared" si="5592"/>
        <v>13.7</v>
      </c>
      <c r="AK2557" s="18"/>
      <c r="AL2557" s="18"/>
      <c r="AM2557" s="18"/>
      <c r="AN2557" s="18">
        <f t="shared" si="5648"/>
        <v>13.7</v>
      </c>
      <c r="AO2557" s="18">
        <f t="shared" si="5649"/>
        <v>13.7</v>
      </c>
      <c r="AP2557" s="18">
        <f t="shared" si="5650"/>
        <v>13.7</v>
      </c>
      <c r="AQ2557" s="18"/>
      <c r="AR2557" s="18">
        <f t="shared" si="5651"/>
        <v>13.7</v>
      </c>
      <c r="AS2557" s="18"/>
      <c r="AT2557" s="18"/>
      <c r="AU2557" s="18"/>
      <c r="AV2557" s="18">
        <f t="shared" si="5715"/>
        <v>13.7</v>
      </c>
      <c r="AW2557" s="18">
        <f t="shared" si="5716"/>
        <v>13.7</v>
      </c>
      <c r="AX2557" s="18">
        <f t="shared" si="5717"/>
        <v>13.7</v>
      </c>
      <c r="AY2557" s="18"/>
      <c r="AZ2557" s="18"/>
      <c r="BA2557" s="18">
        <f t="shared" si="5713"/>
        <v>13.7</v>
      </c>
      <c r="BB2557" s="18">
        <f t="shared" si="5714"/>
        <v>13.7</v>
      </c>
      <c r="BC2557" s="18"/>
      <c r="BD2557" s="18"/>
      <c r="BE2557" s="18"/>
      <c r="BF2557" s="18">
        <f t="shared" si="5653"/>
        <v>13.7</v>
      </c>
      <c r="BG2557" s="18">
        <f t="shared" si="5654"/>
        <v>13.7</v>
      </c>
      <c r="BH2557" s="18">
        <f t="shared" si="5655"/>
        <v>13.7</v>
      </c>
      <c r="BI2557" s="18"/>
      <c r="BJ2557" s="25"/>
      <c r="BK2557" s="36"/>
    </row>
    <row r="2558" spans="1:92" s="11" customFormat="1" ht="46.8" x14ac:dyDescent="0.3">
      <c r="A2558" s="10" t="s">
        <v>353</v>
      </c>
      <c r="B2558" s="16"/>
      <c r="C2558" s="10"/>
      <c r="D2558" s="10"/>
      <c r="E2558" s="15" t="s">
        <v>489</v>
      </c>
      <c r="F2558" s="17">
        <f t="shared" ref="F2558" si="5734">F2559+F2571+F2565</f>
        <v>141000</v>
      </c>
      <c r="G2558" s="17">
        <f t="shared" ref="G2558:BI2558" si="5735">G2559+G2571+G2565</f>
        <v>141000</v>
      </c>
      <c r="H2558" s="17">
        <f t="shared" si="5735"/>
        <v>141000</v>
      </c>
      <c r="I2558" s="17">
        <f t="shared" ref="I2558:K2558" si="5736">I2559+I2571+I2565</f>
        <v>0</v>
      </c>
      <c r="J2558" s="17">
        <f t="shared" si="5736"/>
        <v>0</v>
      </c>
      <c r="K2558" s="17">
        <f t="shared" si="5736"/>
        <v>0</v>
      </c>
      <c r="L2558" s="17">
        <f t="shared" si="5621"/>
        <v>141000</v>
      </c>
      <c r="M2558" s="17">
        <f t="shared" si="5622"/>
        <v>141000</v>
      </c>
      <c r="N2558" s="17">
        <f t="shared" si="5623"/>
        <v>141000</v>
      </c>
      <c r="O2558" s="17">
        <f t="shared" ref="O2558:Q2558" si="5737">O2559+O2571+O2565</f>
        <v>6181.8259999999991</v>
      </c>
      <c r="P2558" s="17">
        <f t="shared" si="5737"/>
        <v>0</v>
      </c>
      <c r="Q2558" s="17">
        <f t="shared" si="5737"/>
        <v>0</v>
      </c>
      <c r="R2558" s="17">
        <f t="shared" si="5625"/>
        <v>147181.826</v>
      </c>
      <c r="S2558" s="17">
        <f t="shared" si="5626"/>
        <v>141000</v>
      </c>
      <c r="T2558" s="17">
        <f t="shared" si="5627"/>
        <v>141000</v>
      </c>
      <c r="U2558" s="17">
        <f t="shared" ref="U2558:W2558" si="5738">U2559+U2571+U2565</f>
        <v>0</v>
      </c>
      <c r="V2558" s="17">
        <f t="shared" si="5738"/>
        <v>0</v>
      </c>
      <c r="W2558" s="17">
        <f t="shared" si="5738"/>
        <v>0</v>
      </c>
      <c r="X2558" s="17">
        <f t="shared" si="5628"/>
        <v>147181.826</v>
      </c>
      <c r="Y2558" s="17">
        <f t="shared" si="5629"/>
        <v>141000</v>
      </c>
      <c r="Z2558" s="17">
        <f t="shared" si="5630"/>
        <v>141000</v>
      </c>
      <c r="AA2558" s="17">
        <f t="shared" ref="AA2558:AB2558" si="5739">AA2559+AA2571+AA2565</f>
        <v>0</v>
      </c>
      <c r="AB2558" s="17">
        <f t="shared" si="5739"/>
        <v>0</v>
      </c>
      <c r="AC2558" s="17">
        <f t="shared" ref="AC2558" si="5740">AC2559+AC2571+AC2565</f>
        <v>0</v>
      </c>
      <c r="AD2558" s="18">
        <f t="shared" si="5631"/>
        <v>147181.826</v>
      </c>
      <c r="AE2558" s="18">
        <f t="shared" si="5632"/>
        <v>141000</v>
      </c>
      <c r="AF2558" s="18">
        <f t="shared" si="5633"/>
        <v>141000</v>
      </c>
      <c r="AG2558" s="17">
        <f t="shared" ref="AG2558" si="5741">AG2559+AG2571+AG2565</f>
        <v>0</v>
      </c>
      <c r="AH2558" s="17">
        <f t="shared" si="5590"/>
        <v>147181.826</v>
      </c>
      <c r="AI2558" s="17">
        <f t="shared" si="5591"/>
        <v>141000</v>
      </c>
      <c r="AJ2558" s="17">
        <f t="shared" si="5592"/>
        <v>141000</v>
      </c>
      <c r="AK2558" s="17">
        <f t="shared" ref="AK2558:AM2558" si="5742">AK2559+AK2571+AK2565</f>
        <v>0</v>
      </c>
      <c r="AL2558" s="17">
        <f t="shared" si="5742"/>
        <v>0</v>
      </c>
      <c r="AM2558" s="17">
        <f t="shared" si="5742"/>
        <v>0</v>
      </c>
      <c r="AN2558" s="17">
        <f t="shared" si="5648"/>
        <v>147181.826</v>
      </c>
      <c r="AO2558" s="17">
        <f t="shared" si="5649"/>
        <v>141000</v>
      </c>
      <c r="AP2558" s="17">
        <f t="shared" si="5650"/>
        <v>141000</v>
      </c>
      <c r="AQ2558" s="17">
        <f t="shared" ref="AQ2558" si="5743">AQ2559+AQ2571+AQ2565</f>
        <v>0</v>
      </c>
      <c r="AR2558" s="17">
        <f t="shared" si="5651"/>
        <v>147181.826</v>
      </c>
      <c r="AS2558" s="17">
        <f t="shared" ref="AS2558:AU2558" si="5744">AS2559+AS2571+AS2565</f>
        <v>0</v>
      </c>
      <c r="AT2558" s="17">
        <f t="shared" si="5744"/>
        <v>0</v>
      </c>
      <c r="AU2558" s="17">
        <f t="shared" si="5744"/>
        <v>0</v>
      </c>
      <c r="AV2558" s="17">
        <f t="shared" si="5715"/>
        <v>147181.826</v>
      </c>
      <c r="AW2558" s="17">
        <f t="shared" si="5716"/>
        <v>141000</v>
      </c>
      <c r="AX2558" s="17">
        <f t="shared" si="5717"/>
        <v>141000</v>
      </c>
      <c r="AY2558" s="17">
        <f t="shared" ref="AY2558:AZ2558" si="5745">AY2559+AY2571+AY2565</f>
        <v>0</v>
      </c>
      <c r="AZ2558" s="17">
        <f t="shared" si="5745"/>
        <v>0</v>
      </c>
      <c r="BA2558" s="18">
        <f t="shared" si="5713"/>
        <v>147181.826</v>
      </c>
      <c r="BB2558" s="18">
        <f t="shared" si="5714"/>
        <v>141000</v>
      </c>
      <c r="BC2558" s="17">
        <f t="shared" ref="BC2558:BE2558" si="5746">BC2559+BC2571+BC2565</f>
        <v>0</v>
      </c>
      <c r="BD2558" s="17">
        <f t="shared" si="5746"/>
        <v>0</v>
      </c>
      <c r="BE2558" s="17">
        <f t="shared" si="5746"/>
        <v>0</v>
      </c>
      <c r="BF2558" s="17">
        <f t="shared" si="5653"/>
        <v>147181.826</v>
      </c>
      <c r="BG2558" s="17">
        <f t="shared" si="5654"/>
        <v>141000</v>
      </c>
      <c r="BH2558" s="17">
        <f t="shared" si="5655"/>
        <v>141000</v>
      </c>
      <c r="BI2558" s="17">
        <f t="shared" si="5735"/>
        <v>0</v>
      </c>
      <c r="BJ2558" s="25"/>
      <c r="BK2558" s="35"/>
      <c r="BL2558" s="31"/>
      <c r="BM2558" s="31"/>
      <c r="BN2558" s="31"/>
      <c r="BO2558" s="31"/>
      <c r="BP2558" s="31"/>
      <c r="BQ2558" s="31"/>
      <c r="BR2558" s="31"/>
      <c r="BS2558" s="31"/>
      <c r="BT2558" s="31"/>
      <c r="BU2558" s="31"/>
      <c r="BV2558" s="31"/>
      <c r="BW2558" s="31"/>
      <c r="BX2558" s="31"/>
      <c r="BY2558" s="31"/>
      <c r="BZ2558" s="31"/>
      <c r="CA2558" s="31"/>
      <c r="CB2558" s="31"/>
      <c r="CC2558" s="31"/>
      <c r="CD2558" s="31"/>
      <c r="CE2558" s="31"/>
      <c r="CF2558" s="31"/>
      <c r="CG2558" s="31"/>
      <c r="CH2558" s="31"/>
      <c r="CI2558" s="31"/>
      <c r="CJ2558" s="31"/>
      <c r="CK2558" s="31"/>
      <c r="CL2558" s="31"/>
      <c r="CM2558" s="31"/>
      <c r="CN2558" s="31"/>
    </row>
    <row r="2559" spans="1:92" s="11" customFormat="1" ht="31.2" x14ac:dyDescent="0.3">
      <c r="A2559" s="51" t="s">
        <v>353</v>
      </c>
      <c r="B2559" s="50">
        <v>200</v>
      </c>
      <c r="C2559" s="51"/>
      <c r="D2559" s="51"/>
      <c r="E2559" s="14" t="s">
        <v>455</v>
      </c>
      <c r="F2559" s="18">
        <f t="shared" ref="F2559:BI2559" si="5747">F2560</f>
        <v>141000</v>
      </c>
      <c r="G2559" s="18">
        <f t="shared" si="5747"/>
        <v>141000</v>
      </c>
      <c r="H2559" s="18">
        <f t="shared" si="5747"/>
        <v>141000</v>
      </c>
      <c r="I2559" s="18">
        <f t="shared" si="5747"/>
        <v>0</v>
      </c>
      <c r="J2559" s="18">
        <f t="shared" si="5747"/>
        <v>0</v>
      </c>
      <c r="K2559" s="18">
        <f t="shared" si="5747"/>
        <v>0</v>
      </c>
      <c r="L2559" s="18">
        <f t="shared" si="5621"/>
        <v>141000</v>
      </c>
      <c r="M2559" s="18">
        <f t="shared" si="5622"/>
        <v>141000</v>
      </c>
      <c r="N2559" s="18">
        <f t="shared" si="5623"/>
        <v>141000</v>
      </c>
      <c r="O2559" s="18">
        <f t="shared" si="5747"/>
        <v>5394.1799999999994</v>
      </c>
      <c r="P2559" s="18">
        <f t="shared" si="5747"/>
        <v>0</v>
      </c>
      <c r="Q2559" s="18">
        <f t="shared" si="5747"/>
        <v>0</v>
      </c>
      <c r="R2559" s="18">
        <f t="shared" si="5625"/>
        <v>146394.18</v>
      </c>
      <c r="S2559" s="18">
        <f t="shared" si="5626"/>
        <v>141000</v>
      </c>
      <c r="T2559" s="18">
        <f t="shared" si="5627"/>
        <v>141000</v>
      </c>
      <c r="U2559" s="18">
        <f t="shared" si="5747"/>
        <v>0</v>
      </c>
      <c r="V2559" s="18">
        <f t="shared" si="5747"/>
        <v>0</v>
      </c>
      <c r="W2559" s="18">
        <f t="shared" si="5747"/>
        <v>0</v>
      </c>
      <c r="X2559" s="18">
        <f t="shared" si="5628"/>
        <v>146394.18</v>
      </c>
      <c r="Y2559" s="18">
        <f t="shared" si="5629"/>
        <v>141000</v>
      </c>
      <c r="Z2559" s="18">
        <f t="shared" si="5630"/>
        <v>141000</v>
      </c>
      <c r="AA2559" s="18">
        <f t="shared" si="5747"/>
        <v>0</v>
      </c>
      <c r="AB2559" s="18">
        <f t="shared" si="5747"/>
        <v>0</v>
      </c>
      <c r="AC2559" s="18">
        <f t="shared" si="5747"/>
        <v>0</v>
      </c>
      <c r="AD2559" s="18">
        <f t="shared" si="5631"/>
        <v>146394.18</v>
      </c>
      <c r="AE2559" s="18">
        <f t="shared" si="5632"/>
        <v>141000</v>
      </c>
      <c r="AF2559" s="18">
        <f t="shared" si="5633"/>
        <v>141000</v>
      </c>
      <c r="AG2559" s="18">
        <f t="shared" si="5747"/>
        <v>0</v>
      </c>
      <c r="AH2559" s="18">
        <f t="shared" si="5590"/>
        <v>146394.18</v>
      </c>
      <c r="AI2559" s="18">
        <f t="shared" si="5591"/>
        <v>141000</v>
      </c>
      <c r="AJ2559" s="18">
        <f t="shared" si="5592"/>
        <v>141000</v>
      </c>
      <c r="AK2559" s="18">
        <f t="shared" si="5747"/>
        <v>0</v>
      </c>
      <c r="AL2559" s="18">
        <f t="shared" si="5747"/>
        <v>0</v>
      </c>
      <c r="AM2559" s="18">
        <f t="shared" si="5747"/>
        <v>0</v>
      </c>
      <c r="AN2559" s="18">
        <f t="shared" si="5648"/>
        <v>146394.18</v>
      </c>
      <c r="AO2559" s="18">
        <f t="shared" si="5649"/>
        <v>141000</v>
      </c>
      <c r="AP2559" s="18">
        <f t="shared" si="5650"/>
        <v>141000</v>
      </c>
      <c r="AQ2559" s="18">
        <f t="shared" si="5747"/>
        <v>0</v>
      </c>
      <c r="AR2559" s="18">
        <f t="shared" si="5651"/>
        <v>146394.18</v>
      </c>
      <c r="AS2559" s="18">
        <f t="shared" si="5747"/>
        <v>0</v>
      </c>
      <c r="AT2559" s="18">
        <f t="shared" si="5747"/>
        <v>0</v>
      </c>
      <c r="AU2559" s="18">
        <f t="shared" si="5747"/>
        <v>0</v>
      </c>
      <c r="AV2559" s="18">
        <f t="shared" si="5715"/>
        <v>146394.18</v>
      </c>
      <c r="AW2559" s="18">
        <f t="shared" si="5716"/>
        <v>141000</v>
      </c>
      <c r="AX2559" s="18">
        <f t="shared" si="5717"/>
        <v>141000</v>
      </c>
      <c r="AY2559" s="18">
        <f t="shared" si="5747"/>
        <v>0</v>
      </c>
      <c r="AZ2559" s="18">
        <f t="shared" si="5747"/>
        <v>0</v>
      </c>
      <c r="BA2559" s="18">
        <f t="shared" si="5713"/>
        <v>146394.18</v>
      </c>
      <c r="BB2559" s="18">
        <f t="shared" si="5714"/>
        <v>141000</v>
      </c>
      <c r="BC2559" s="18">
        <f t="shared" si="5747"/>
        <v>0</v>
      </c>
      <c r="BD2559" s="18">
        <f t="shared" si="5747"/>
        <v>0</v>
      </c>
      <c r="BE2559" s="18">
        <f t="shared" si="5747"/>
        <v>0</v>
      </c>
      <c r="BF2559" s="18">
        <f t="shared" si="5653"/>
        <v>146394.18</v>
      </c>
      <c r="BG2559" s="18">
        <f t="shared" si="5654"/>
        <v>141000</v>
      </c>
      <c r="BH2559" s="18">
        <f t="shared" si="5655"/>
        <v>141000</v>
      </c>
      <c r="BI2559" s="18">
        <f t="shared" si="5747"/>
        <v>0</v>
      </c>
      <c r="BJ2559" s="25"/>
      <c r="BK2559" s="35"/>
      <c r="BL2559" s="31"/>
      <c r="BM2559" s="31"/>
      <c r="BN2559" s="31"/>
      <c r="BO2559" s="31"/>
      <c r="BP2559" s="31"/>
      <c r="BQ2559" s="31"/>
      <c r="BR2559" s="31"/>
      <c r="BS2559" s="31"/>
      <c r="BT2559" s="31"/>
      <c r="BU2559" s="31"/>
      <c r="BV2559" s="31"/>
      <c r="BW2559" s="31"/>
      <c r="BX2559" s="31"/>
      <c r="BY2559" s="31"/>
      <c r="BZ2559" s="31"/>
      <c r="CA2559" s="31"/>
      <c r="CB2559" s="31"/>
      <c r="CC2559" s="31"/>
      <c r="CD2559" s="31"/>
      <c r="CE2559" s="31"/>
      <c r="CF2559" s="31"/>
      <c r="CG2559" s="31"/>
      <c r="CH2559" s="31"/>
      <c r="CI2559" s="31"/>
      <c r="CJ2559" s="31"/>
      <c r="CK2559" s="31"/>
      <c r="CL2559" s="31"/>
      <c r="CM2559" s="31"/>
      <c r="CN2559" s="31"/>
    </row>
    <row r="2560" spans="1:92" s="11" customFormat="1" ht="46.8" x14ac:dyDescent="0.3">
      <c r="A2560" s="51" t="s">
        <v>353</v>
      </c>
      <c r="B2560" s="50">
        <v>240</v>
      </c>
      <c r="C2560" s="51"/>
      <c r="D2560" s="51"/>
      <c r="E2560" s="14" t="s">
        <v>463</v>
      </c>
      <c r="F2560" s="18">
        <f t="shared" ref="F2560" si="5748">F2561+F2562+F2563+F2564</f>
        <v>141000</v>
      </c>
      <c r="G2560" s="18">
        <f t="shared" ref="G2560:BI2560" si="5749">G2561+G2562+G2563+G2564</f>
        <v>141000</v>
      </c>
      <c r="H2560" s="18">
        <f t="shared" si="5749"/>
        <v>141000</v>
      </c>
      <c r="I2560" s="18">
        <f t="shared" ref="I2560:K2560" si="5750">I2561+I2562+I2563+I2564</f>
        <v>0</v>
      </c>
      <c r="J2560" s="18">
        <f t="shared" si="5750"/>
        <v>0</v>
      </c>
      <c r="K2560" s="18">
        <f t="shared" si="5750"/>
        <v>0</v>
      </c>
      <c r="L2560" s="18">
        <f t="shared" si="5621"/>
        <v>141000</v>
      </c>
      <c r="M2560" s="18">
        <f t="shared" si="5622"/>
        <v>141000</v>
      </c>
      <c r="N2560" s="18">
        <f t="shared" si="5623"/>
        <v>141000</v>
      </c>
      <c r="O2560" s="18">
        <f t="shared" ref="O2560:Q2560" si="5751">O2561+O2562+O2563+O2564</f>
        <v>5394.1799999999994</v>
      </c>
      <c r="P2560" s="18">
        <f t="shared" si="5751"/>
        <v>0</v>
      </c>
      <c r="Q2560" s="18">
        <f t="shared" si="5751"/>
        <v>0</v>
      </c>
      <c r="R2560" s="18">
        <f t="shared" si="5625"/>
        <v>146394.18</v>
      </c>
      <c r="S2560" s="18">
        <f t="shared" si="5626"/>
        <v>141000</v>
      </c>
      <c r="T2560" s="18">
        <f t="shared" si="5627"/>
        <v>141000</v>
      </c>
      <c r="U2560" s="18">
        <f t="shared" ref="U2560:W2560" si="5752">U2561+U2562+U2563+U2564</f>
        <v>0</v>
      </c>
      <c r="V2560" s="18">
        <f t="shared" si="5752"/>
        <v>0</v>
      </c>
      <c r="W2560" s="18">
        <f t="shared" si="5752"/>
        <v>0</v>
      </c>
      <c r="X2560" s="18">
        <f t="shared" si="5628"/>
        <v>146394.18</v>
      </c>
      <c r="Y2560" s="18">
        <f t="shared" si="5629"/>
        <v>141000</v>
      </c>
      <c r="Z2560" s="18">
        <f t="shared" si="5630"/>
        <v>141000</v>
      </c>
      <c r="AA2560" s="18">
        <f t="shared" ref="AA2560:AB2560" si="5753">AA2561+AA2562+AA2563+AA2564</f>
        <v>0</v>
      </c>
      <c r="AB2560" s="18">
        <f t="shared" si="5753"/>
        <v>0</v>
      </c>
      <c r="AC2560" s="18">
        <f t="shared" ref="AC2560" si="5754">AC2561+AC2562+AC2563+AC2564</f>
        <v>0</v>
      </c>
      <c r="AD2560" s="18">
        <f t="shared" si="5631"/>
        <v>146394.18</v>
      </c>
      <c r="AE2560" s="18">
        <f t="shared" si="5632"/>
        <v>141000</v>
      </c>
      <c r="AF2560" s="18">
        <f t="shared" si="5633"/>
        <v>141000</v>
      </c>
      <c r="AG2560" s="18">
        <f t="shared" ref="AG2560" si="5755">AG2561+AG2562+AG2563+AG2564</f>
        <v>0</v>
      </c>
      <c r="AH2560" s="18">
        <f t="shared" si="5590"/>
        <v>146394.18</v>
      </c>
      <c r="AI2560" s="18">
        <f t="shared" si="5591"/>
        <v>141000</v>
      </c>
      <c r="AJ2560" s="18">
        <f t="shared" si="5592"/>
        <v>141000</v>
      </c>
      <c r="AK2560" s="18">
        <f t="shared" ref="AK2560:AM2560" si="5756">AK2561+AK2562+AK2563+AK2564</f>
        <v>0</v>
      </c>
      <c r="AL2560" s="18">
        <f t="shared" si="5756"/>
        <v>0</v>
      </c>
      <c r="AM2560" s="18">
        <f t="shared" si="5756"/>
        <v>0</v>
      </c>
      <c r="AN2560" s="18">
        <f t="shared" si="5648"/>
        <v>146394.18</v>
      </c>
      <c r="AO2560" s="18">
        <f t="shared" si="5649"/>
        <v>141000</v>
      </c>
      <c r="AP2560" s="18">
        <f t="shared" si="5650"/>
        <v>141000</v>
      </c>
      <c r="AQ2560" s="18">
        <f t="shared" ref="AQ2560" si="5757">AQ2561+AQ2562+AQ2563+AQ2564</f>
        <v>0</v>
      </c>
      <c r="AR2560" s="18">
        <f t="shared" si="5651"/>
        <v>146394.18</v>
      </c>
      <c r="AS2560" s="18">
        <f t="shared" ref="AS2560:AU2560" si="5758">AS2561+AS2562+AS2563+AS2564</f>
        <v>0</v>
      </c>
      <c r="AT2560" s="18">
        <f t="shared" si="5758"/>
        <v>0</v>
      </c>
      <c r="AU2560" s="18">
        <f t="shared" si="5758"/>
        <v>0</v>
      </c>
      <c r="AV2560" s="18">
        <f t="shared" si="5715"/>
        <v>146394.18</v>
      </c>
      <c r="AW2560" s="18">
        <f t="shared" si="5716"/>
        <v>141000</v>
      </c>
      <c r="AX2560" s="18">
        <f t="shared" si="5717"/>
        <v>141000</v>
      </c>
      <c r="AY2560" s="18">
        <f t="shared" ref="AY2560:AZ2560" si="5759">AY2561+AY2562+AY2563+AY2564</f>
        <v>0</v>
      </c>
      <c r="AZ2560" s="18">
        <f t="shared" si="5759"/>
        <v>0</v>
      </c>
      <c r="BA2560" s="18">
        <f t="shared" si="5713"/>
        <v>146394.18</v>
      </c>
      <c r="BB2560" s="18">
        <f t="shared" si="5714"/>
        <v>141000</v>
      </c>
      <c r="BC2560" s="18">
        <f t="shared" ref="BC2560:BE2560" si="5760">BC2561+BC2562+BC2563+BC2564</f>
        <v>0</v>
      </c>
      <c r="BD2560" s="18">
        <f t="shared" si="5760"/>
        <v>0</v>
      </c>
      <c r="BE2560" s="18">
        <f t="shared" si="5760"/>
        <v>0</v>
      </c>
      <c r="BF2560" s="18">
        <f t="shared" si="5653"/>
        <v>146394.18</v>
      </c>
      <c r="BG2560" s="18">
        <f t="shared" si="5654"/>
        <v>141000</v>
      </c>
      <c r="BH2560" s="18">
        <f t="shared" si="5655"/>
        <v>141000</v>
      </c>
      <c r="BI2560" s="18">
        <f t="shared" si="5749"/>
        <v>0</v>
      </c>
      <c r="BJ2560" s="25"/>
      <c r="BK2560" s="35"/>
      <c r="BL2560" s="31"/>
      <c r="BM2560" s="31"/>
      <c r="BN2560" s="31"/>
      <c r="BO2560" s="31"/>
      <c r="BP2560" s="31"/>
      <c r="BQ2560" s="31"/>
      <c r="BR2560" s="31"/>
      <c r="BS2560" s="31"/>
      <c r="BT2560" s="31"/>
      <c r="BU2560" s="31"/>
      <c r="BV2560" s="31"/>
      <c r="BW2560" s="31"/>
      <c r="BX2560" s="31"/>
      <c r="BY2560" s="31"/>
      <c r="BZ2560" s="31"/>
      <c r="CA2560" s="31"/>
      <c r="CB2560" s="31"/>
      <c r="CC2560" s="31"/>
      <c r="CD2560" s="31"/>
      <c r="CE2560" s="31"/>
      <c r="CF2560" s="31"/>
      <c r="CG2560" s="31"/>
      <c r="CH2560" s="31"/>
      <c r="CI2560" s="31"/>
      <c r="CJ2560" s="31"/>
      <c r="CK2560" s="31"/>
      <c r="CL2560" s="31"/>
      <c r="CM2560" s="31"/>
      <c r="CN2560" s="31"/>
    </row>
    <row r="2561" spans="1:92" s="11" customFormat="1" x14ac:dyDescent="0.3">
      <c r="A2561" s="51" t="s">
        <v>353</v>
      </c>
      <c r="B2561" s="50">
        <v>240</v>
      </c>
      <c r="C2561" s="51" t="s">
        <v>5</v>
      </c>
      <c r="D2561" s="51" t="s">
        <v>6</v>
      </c>
      <c r="E2561" s="14" t="s">
        <v>424</v>
      </c>
      <c r="F2561" s="18">
        <v>141000</v>
      </c>
      <c r="G2561" s="18">
        <v>141000</v>
      </c>
      <c r="H2561" s="18">
        <v>141000</v>
      </c>
      <c r="I2561" s="18"/>
      <c r="J2561" s="18"/>
      <c r="K2561" s="18"/>
      <c r="L2561" s="18">
        <f t="shared" si="5621"/>
        <v>141000</v>
      </c>
      <c r="M2561" s="18">
        <f t="shared" si="5622"/>
        <v>141000</v>
      </c>
      <c r="N2561" s="18">
        <f t="shared" si="5623"/>
        <v>141000</v>
      </c>
      <c r="O2561" s="18">
        <f>29+176</f>
        <v>205</v>
      </c>
      <c r="P2561" s="18"/>
      <c r="Q2561" s="18"/>
      <c r="R2561" s="18">
        <f t="shared" si="5625"/>
        <v>141205</v>
      </c>
      <c r="S2561" s="18">
        <f t="shared" si="5626"/>
        <v>141000</v>
      </c>
      <c r="T2561" s="18">
        <f t="shared" si="5627"/>
        <v>141000</v>
      </c>
      <c r="U2561" s="18"/>
      <c r="V2561" s="18"/>
      <c r="W2561" s="18"/>
      <c r="X2561" s="18">
        <f t="shared" si="5628"/>
        <v>141205</v>
      </c>
      <c r="Y2561" s="18">
        <f t="shared" si="5629"/>
        <v>141000</v>
      </c>
      <c r="Z2561" s="18">
        <f t="shared" si="5630"/>
        <v>141000</v>
      </c>
      <c r="AA2561" s="18"/>
      <c r="AB2561" s="18"/>
      <c r="AC2561" s="18"/>
      <c r="AD2561" s="18">
        <f t="shared" si="5631"/>
        <v>141205</v>
      </c>
      <c r="AE2561" s="18">
        <f t="shared" si="5632"/>
        <v>141000</v>
      </c>
      <c r="AF2561" s="18">
        <f t="shared" si="5633"/>
        <v>141000</v>
      </c>
      <c r="AG2561" s="18"/>
      <c r="AH2561" s="18">
        <f t="shared" si="5590"/>
        <v>141205</v>
      </c>
      <c r="AI2561" s="18">
        <f t="shared" si="5591"/>
        <v>141000</v>
      </c>
      <c r="AJ2561" s="18">
        <f t="shared" si="5592"/>
        <v>141000</v>
      </c>
      <c r="AK2561" s="18"/>
      <c r="AL2561" s="18"/>
      <c r="AM2561" s="18"/>
      <c r="AN2561" s="18">
        <f t="shared" si="5648"/>
        <v>141205</v>
      </c>
      <c r="AO2561" s="18">
        <f t="shared" si="5649"/>
        <v>141000</v>
      </c>
      <c r="AP2561" s="18">
        <f t="shared" si="5650"/>
        <v>141000</v>
      </c>
      <c r="AQ2561" s="18"/>
      <c r="AR2561" s="18">
        <f t="shared" si="5651"/>
        <v>141205</v>
      </c>
      <c r="AS2561" s="18"/>
      <c r="AT2561" s="18"/>
      <c r="AU2561" s="18"/>
      <c r="AV2561" s="18">
        <f t="shared" si="5715"/>
        <v>141205</v>
      </c>
      <c r="AW2561" s="18">
        <f t="shared" si="5716"/>
        <v>141000</v>
      </c>
      <c r="AX2561" s="18">
        <f t="shared" si="5717"/>
        <v>141000</v>
      </c>
      <c r="AY2561" s="18"/>
      <c r="AZ2561" s="18"/>
      <c r="BA2561" s="18">
        <f t="shared" si="5713"/>
        <v>141205</v>
      </c>
      <c r="BB2561" s="18">
        <f t="shared" si="5714"/>
        <v>141000</v>
      </c>
      <c r="BC2561" s="18"/>
      <c r="BD2561" s="18"/>
      <c r="BE2561" s="18"/>
      <c r="BF2561" s="18">
        <f t="shared" si="5653"/>
        <v>141205</v>
      </c>
      <c r="BG2561" s="18">
        <f t="shared" si="5654"/>
        <v>141000</v>
      </c>
      <c r="BH2561" s="18">
        <f t="shared" si="5655"/>
        <v>141000</v>
      </c>
      <c r="BI2561" s="18"/>
      <c r="BJ2561" s="25"/>
      <c r="BK2561" s="35"/>
      <c r="BL2561" s="31"/>
      <c r="BM2561" s="31"/>
      <c r="BN2561" s="31"/>
      <c r="BO2561" s="31"/>
      <c r="BP2561" s="31"/>
      <c r="BQ2561" s="31"/>
      <c r="BR2561" s="31"/>
      <c r="BS2561" s="31"/>
      <c r="BT2561" s="31"/>
      <c r="BU2561" s="31"/>
      <c r="BV2561" s="31"/>
      <c r="BW2561" s="31"/>
      <c r="BX2561" s="31"/>
      <c r="BY2561" s="31"/>
      <c r="BZ2561" s="31"/>
      <c r="CA2561" s="31"/>
      <c r="CB2561" s="31"/>
      <c r="CC2561" s="31"/>
      <c r="CD2561" s="31"/>
      <c r="CE2561" s="31"/>
      <c r="CF2561" s="31"/>
      <c r="CG2561" s="31"/>
      <c r="CH2561" s="31"/>
      <c r="CI2561" s="31"/>
      <c r="CJ2561" s="31"/>
      <c r="CK2561" s="31"/>
      <c r="CL2561" s="31"/>
      <c r="CM2561" s="31"/>
      <c r="CN2561" s="31"/>
    </row>
    <row r="2562" spans="1:92" s="11" customFormat="1" x14ac:dyDescent="0.3">
      <c r="A2562" s="51" t="s">
        <v>353</v>
      </c>
      <c r="B2562" s="50">
        <v>240</v>
      </c>
      <c r="C2562" s="51" t="s">
        <v>137</v>
      </c>
      <c r="D2562" s="51" t="s">
        <v>28</v>
      </c>
      <c r="E2562" s="14" t="s">
        <v>429</v>
      </c>
      <c r="F2562" s="18">
        <v>0</v>
      </c>
      <c r="G2562" s="18">
        <v>0</v>
      </c>
      <c r="H2562" s="18">
        <v>0</v>
      </c>
      <c r="I2562" s="18"/>
      <c r="J2562" s="18"/>
      <c r="K2562" s="18"/>
      <c r="L2562" s="18">
        <f t="shared" si="5621"/>
        <v>0</v>
      </c>
      <c r="M2562" s="18">
        <f t="shared" si="5622"/>
        <v>0</v>
      </c>
      <c r="N2562" s="18">
        <f t="shared" si="5623"/>
        <v>0</v>
      </c>
      <c r="O2562" s="18">
        <f>2295.796+571.616+295.909+657.792+729.363</f>
        <v>4550.4759999999997</v>
      </c>
      <c r="P2562" s="18"/>
      <c r="Q2562" s="18"/>
      <c r="R2562" s="18">
        <f t="shared" si="5625"/>
        <v>4550.4759999999997</v>
      </c>
      <c r="S2562" s="18">
        <f t="shared" si="5626"/>
        <v>0</v>
      </c>
      <c r="T2562" s="18">
        <f t="shared" si="5627"/>
        <v>0</v>
      </c>
      <c r="U2562" s="18"/>
      <c r="V2562" s="18"/>
      <c r="W2562" s="18"/>
      <c r="X2562" s="18">
        <f t="shared" si="5628"/>
        <v>4550.4759999999997</v>
      </c>
      <c r="Y2562" s="18">
        <f t="shared" si="5629"/>
        <v>0</v>
      </c>
      <c r="Z2562" s="18">
        <f t="shared" si="5630"/>
        <v>0</v>
      </c>
      <c r="AA2562" s="18"/>
      <c r="AB2562" s="18"/>
      <c r="AC2562" s="18"/>
      <c r="AD2562" s="18">
        <f t="shared" si="5631"/>
        <v>4550.4759999999997</v>
      </c>
      <c r="AE2562" s="18">
        <f t="shared" si="5632"/>
        <v>0</v>
      </c>
      <c r="AF2562" s="18">
        <f t="shared" si="5633"/>
        <v>0</v>
      </c>
      <c r="AG2562" s="18"/>
      <c r="AH2562" s="18">
        <f t="shared" si="5590"/>
        <v>4550.4759999999997</v>
      </c>
      <c r="AI2562" s="18">
        <f t="shared" si="5591"/>
        <v>0</v>
      </c>
      <c r="AJ2562" s="18">
        <f t="shared" si="5592"/>
        <v>0</v>
      </c>
      <c r="AK2562" s="18"/>
      <c r="AL2562" s="18"/>
      <c r="AM2562" s="18"/>
      <c r="AN2562" s="18">
        <f t="shared" si="5648"/>
        <v>4550.4759999999997</v>
      </c>
      <c r="AO2562" s="18">
        <f t="shared" si="5649"/>
        <v>0</v>
      </c>
      <c r="AP2562" s="18">
        <f t="shared" si="5650"/>
        <v>0</v>
      </c>
      <c r="AQ2562" s="18"/>
      <c r="AR2562" s="18">
        <f t="shared" si="5651"/>
        <v>4550.4759999999997</v>
      </c>
      <c r="AS2562" s="18"/>
      <c r="AT2562" s="18"/>
      <c r="AU2562" s="18"/>
      <c r="AV2562" s="18">
        <f t="shared" si="5715"/>
        <v>4550.4759999999997</v>
      </c>
      <c r="AW2562" s="18">
        <f t="shared" si="5716"/>
        <v>0</v>
      </c>
      <c r="AX2562" s="18">
        <f t="shared" si="5717"/>
        <v>0</v>
      </c>
      <c r="AY2562" s="18"/>
      <c r="AZ2562" s="18"/>
      <c r="BA2562" s="18">
        <f t="shared" si="5713"/>
        <v>4550.4759999999997</v>
      </c>
      <c r="BB2562" s="18">
        <f t="shared" si="5714"/>
        <v>0</v>
      </c>
      <c r="BC2562" s="18"/>
      <c r="BD2562" s="18"/>
      <c r="BE2562" s="18"/>
      <c r="BF2562" s="18">
        <f t="shared" si="5653"/>
        <v>4550.4759999999997</v>
      </c>
      <c r="BG2562" s="18">
        <f t="shared" si="5654"/>
        <v>0</v>
      </c>
      <c r="BH2562" s="18">
        <f t="shared" si="5655"/>
        <v>0</v>
      </c>
      <c r="BI2562" s="18"/>
      <c r="BJ2562" s="25"/>
      <c r="BK2562" s="36"/>
      <c r="BL2562" s="31"/>
      <c r="BM2562" s="31"/>
      <c r="BN2562" s="31"/>
      <c r="BO2562" s="31"/>
      <c r="BP2562" s="31"/>
      <c r="BQ2562" s="31"/>
      <c r="BR2562" s="31"/>
      <c r="BS2562" s="31"/>
      <c r="BT2562" s="31"/>
      <c r="BU2562" s="31"/>
      <c r="BV2562" s="31"/>
      <c r="BW2562" s="31"/>
      <c r="BX2562" s="31"/>
      <c r="BY2562" s="31"/>
      <c r="BZ2562" s="31"/>
      <c r="CA2562" s="31"/>
      <c r="CB2562" s="31"/>
      <c r="CC2562" s="31"/>
      <c r="CD2562" s="31"/>
      <c r="CE2562" s="31"/>
      <c r="CF2562" s="31"/>
      <c r="CG2562" s="31"/>
      <c r="CH2562" s="31"/>
      <c r="CI2562" s="31"/>
      <c r="CJ2562" s="31"/>
      <c r="CK2562" s="31"/>
      <c r="CL2562" s="31"/>
      <c r="CM2562" s="31"/>
      <c r="CN2562" s="31"/>
    </row>
    <row r="2563" spans="1:92" s="11" customFormat="1" x14ac:dyDescent="0.3">
      <c r="A2563" s="51" t="s">
        <v>353</v>
      </c>
      <c r="B2563" s="50">
        <v>240</v>
      </c>
      <c r="C2563" s="51" t="s">
        <v>184</v>
      </c>
      <c r="D2563" s="51" t="s">
        <v>19</v>
      </c>
      <c r="E2563" s="14" t="s">
        <v>433</v>
      </c>
      <c r="F2563" s="18">
        <v>0</v>
      </c>
      <c r="G2563" s="18">
        <v>0</v>
      </c>
      <c r="H2563" s="18">
        <v>0</v>
      </c>
      <c r="I2563" s="18"/>
      <c r="J2563" s="18"/>
      <c r="K2563" s="18"/>
      <c r="L2563" s="18">
        <f t="shared" si="5621"/>
        <v>0</v>
      </c>
      <c r="M2563" s="18">
        <f t="shared" si="5622"/>
        <v>0</v>
      </c>
      <c r="N2563" s="18">
        <f t="shared" si="5623"/>
        <v>0</v>
      </c>
      <c r="O2563" s="18">
        <f>82.528+2.539+0.007</f>
        <v>85.074000000000012</v>
      </c>
      <c r="P2563" s="18"/>
      <c r="Q2563" s="18"/>
      <c r="R2563" s="18">
        <f t="shared" si="5625"/>
        <v>85.074000000000012</v>
      </c>
      <c r="S2563" s="18">
        <f t="shared" si="5626"/>
        <v>0</v>
      </c>
      <c r="T2563" s="18">
        <f t="shared" si="5627"/>
        <v>0</v>
      </c>
      <c r="U2563" s="18"/>
      <c r="V2563" s="18"/>
      <c r="W2563" s="18"/>
      <c r="X2563" s="18">
        <f t="shared" si="5628"/>
        <v>85.074000000000012</v>
      </c>
      <c r="Y2563" s="18">
        <f t="shared" si="5629"/>
        <v>0</v>
      </c>
      <c r="Z2563" s="18">
        <f t="shared" si="5630"/>
        <v>0</v>
      </c>
      <c r="AA2563" s="18"/>
      <c r="AB2563" s="18"/>
      <c r="AC2563" s="18"/>
      <c r="AD2563" s="18">
        <f t="shared" si="5631"/>
        <v>85.074000000000012</v>
      </c>
      <c r="AE2563" s="18">
        <f t="shared" si="5632"/>
        <v>0</v>
      </c>
      <c r="AF2563" s="18">
        <f t="shared" si="5633"/>
        <v>0</v>
      </c>
      <c r="AG2563" s="18"/>
      <c r="AH2563" s="18">
        <f t="shared" si="5590"/>
        <v>85.074000000000012</v>
      </c>
      <c r="AI2563" s="18">
        <f t="shared" si="5591"/>
        <v>0</v>
      </c>
      <c r="AJ2563" s="18">
        <f t="shared" si="5592"/>
        <v>0</v>
      </c>
      <c r="AK2563" s="18"/>
      <c r="AL2563" s="18"/>
      <c r="AM2563" s="18"/>
      <c r="AN2563" s="18">
        <f t="shared" si="5648"/>
        <v>85.074000000000012</v>
      </c>
      <c r="AO2563" s="18">
        <f t="shared" si="5649"/>
        <v>0</v>
      </c>
      <c r="AP2563" s="18">
        <f t="shared" si="5650"/>
        <v>0</v>
      </c>
      <c r="AQ2563" s="18"/>
      <c r="AR2563" s="18">
        <f t="shared" si="5651"/>
        <v>85.074000000000012</v>
      </c>
      <c r="AS2563" s="18"/>
      <c r="AT2563" s="18"/>
      <c r="AU2563" s="18"/>
      <c r="AV2563" s="18">
        <f t="shared" si="5715"/>
        <v>85.074000000000012</v>
      </c>
      <c r="AW2563" s="18">
        <f t="shared" si="5716"/>
        <v>0</v>
      </c>
      <c r="AX2563" s="18">
        <f t="shared" si="5717"/>
        <v>0</v>
      </c>
      <c r="AY2563" s="18"/>
      <c r="AZ2563" s="18"/>
      <c r="BA2563" s="18">
        <f t="shared" si="5713"/>
        <v>85.074000000000012</v>
      </c>
      <c r="BB2563" s="18">
        <f t="shared" si="5714"/>
        <v>0</v>
      </c>
      <c r="BC2563" s="18"/>
      <c r="BD2563" s="18"/>
      <c r="BE2563" s="18"/>
      <c r="BF2563" s="18">
        <f t="shared" si="5653"/>
        <v>85.074000000000012</v>
      </c>
      <c r="BG2563" s="18">
        <f t="shared" si="5654"/>
        <v>0</v>
      </c>
      <c r="BH2563" s="18">
        <f t="shared" si="5655"/>
        <v>0</v>
      </c>
      <c r="BI2563" s="18"/>
      <c r="BJ2563" s="25"/>
      <c r="BK2563" s="36"/>
      <c r="BL2563" s="31"/>
      <c r="BM2563" s="31"/>
      <c r="BN2563" s="31"/>
      <c r="BO2563" s="31"/>
      <c r="BP2563" s="31"/>
      <c r="BQ2563" s="31"/>
      <c r="BR2563" s="31"/>
      <c r="BS2563" s="31"/>
      <c r="BT2563" s="31"/>
      <c r="BU2563" s="31"/>
      <c r="BV2563" s="31"/>
      <c r="BW2563" s="31"/>
      <c r="BX2563" s="31"/>
      <c r="BY2563" s="31"/>
      <c r="BZ2563" s="31"/>
      <c r="CA2563" s="31"/>
      <c r="CB2563" s="31"/>
      <c r="CC2563" s="31"/>
      <c r="CD2563" s="31"/>
      <c r="CE2563" s="31"/>
      <c r="CF2563" s="31"/>
      <c r="CG2563" s="31"/>
      <c r="CH2563" s="31"/>
      <c r="CI2563" s="31"/>
      <c r="CJ2563" s="31"/>
      <c r="CK2563" s="31"/>
      <c r="CL2563" s="31"/>
      <c r="CM2563" s="31"/>
      <c r="CN2563" s="31"/>
    </row>
    <row r="2564" spans="1:92" s="11" customFormat="1" x14ac:dyDescent="0.3">
      <c r="A2564" s="51" t="s">
        <v>353</v>
      </c>
      <c r="B2564" s="50">
        <v>240</v>
      </c>
      <c r="C2564" s="51" t="s">
        <v>23</v>
      </c>
      <c r="D2564" s="51" t="s">
        <v>5</v>
      </c>
      <c r="E2564" s="14" t="s">
        <v>442</v>
      </c>
      <c r="F2564" s="18">
        <v>0</v>
      </c>
      <c r="G2564" s="18">
        <v>0</v>
      </c>
      <c r="H2564" s="18">
        <v>0</v>
      </c>
      <c r="I2564" s="18"/>
      <c r="J2564" s="18"/>
      <c r="K2564" s="18"/>
      <c r="L2564" s="18">
        <f t="shared" si="5621"/>
        <v>0</v>
      </c>
      <c r="M2564" s="18">
        <f t="shared" si="5622"/>
        <v>0</v>
      </c>
      <c r="N2564" s="18">
        <f t="shared" si="5623"/>
        <v>0</v>
      </c>
      <c r="O2564" s="18">
        <f>100.55+0.65+447.751+4.679</f>
        <v>553.63</v>
      </c>
      <c r="P2564" s="18"/>
      <c r="Q2564" s="18"/>
      <c r="R2564" s="18">
        <f t="shared" si="5625"/>
        <v>553.63</v>
      </c>
      <c r="S2564" s="18">
        <f t="shared" si="5626"/>
        <v>0</v>
      </c>
      <c r="T2564" s="18">
        <f t="shared" si="5627"/>
        <v>0</v>
      </c>
      <c r="U2564" s="18"/>
      <c r="V2564" s="18"/>
      <c r="W2564" s="18"/>
      <c r="X2564" s="18">
        <f t="shared" si="5628"/>
        <v>553.63</v>
      </c>
      <c r="Y2564" s="18">
        <f t="shared" si="5629"/>
        <v>0</v>
      </c>
      <c r="Z2564" s="18">
        <f t="shared" si="5630"/>
        <v>0</v>
      </c>
      <c r="AA2564" s="18"/>
      <c r="AB2564" s="18"/>
      <c r="AC2564" s="18"/>
      <c r="AD2564" s="18">
        <f t="shared" si="5631"/>
        <v>553.63</v>
      </c>
      <c r="AE2564" s="18">
        <f t="shared" si="5632"/>
        <v>0</v>
      </c>
      <c r="AF2564" s="18">
        <f t="shared" si="5633"/>
        <v>0</v>
      </c>
      <c r="AG2564" s="18"/>
      <c r="AH2564" s="18">
        <f t="shared" si="5590"/>
        <v>553.63</v>
      </c>
      <c r="AI2564" s="18">
        <f t="shared" si="5591"/>
        <v>0</v>
      </c>
      <c r="AJ2564" s="18">
        <f t="shared" si="5592"/>
        <v>0</v>
      </c>
      <c r="AK2564" s="18"/>
      <c r="AL2564" s="18"/>
      <c r="AM2564" s="18"/>
      <c r="AN2564" s="18">
        <f t="shared" si="5648"/>
        <v>553.63</v>
      </c>
      <c r="AO2564" s="18">
        <f t="shared" si="5649"/>
        <v>0</v>
      </c>
      <c r="AP2564" s="18">
        <f t="shared" si="5650"/>
        <v>0</v>
      </c>
      <c r="AQ2564" s="18"/>
      <c r="AR2564" s="18">
        <f t="shared" si="5651"/>
        <v>553.63</v>
      </c>
      <c r="AS2564" s="18"/>
      <c r="AT2564" s="18"/>
      <c r="AU2564" s="18"/>
      <c r="AV2564" s="18">
        <f t="shared" si="5715"/>
        <v>553.63</v>
      </c>
      <c r="AW2564" s="18">
        <f t="shared" si="5716"/>
        <v>0</v>
      </c>
      <c r="AX2564" s="18">
        <f t="shared" si="5717"/>
        <v>0</v>
      </c>
      <c r="AY2564" s="18"/>
      <c r="AZ2564" s="18"/>
      <c r="BA2564" s="18">
        <f t="shared" si="5713"/>
        <v>553.63</v>
      </c>
      <c r="BB2564" s="18">
        <f t="shared" si="5714"/>
        <v>0</v>
      </c>
      <c r="BC2564" s="18"/>
      <c r="BD2564" s="18"/>
      <c r="BE2564" s="18"/>
      <c r="BF2564" s="18">
        <f t="shared" si="5653"/>
        <v>553.63</v>
      </c>
      <c r="BG2564" s="18">
        <f t="shared" si="5654"/>
        <v>0</v>
      </c>
      <c r="BH2564" s="18">
        <f t="shared" si="5655"/>
        <v>0</v>
      </c>
      <c r="BI2564" s="18"/>
      <c r="BJ2564" s="25"/>
      <c r="BK2564" s="36"/>
      <c r="BL2564" s="31"/>
      <c r="BM2564" s="31"/>
      <c r="BN2564" s="31"/>
      <c r="BO2564" s="31"/>
      <c r="BP2564" s="31"/>
      <c r="BQ2564" s="31"/>
      <c r="BR2564" s="31"/>
      <c r="BS2564" s="31"/>
      <c r="BT2564" s="31"/>
      <c r="BU2564" s="31"/>
      <c r="BV2564" s="31"/>
      <c r="BW2564" s="31"/>
      <c r="BX2564" s="31"/>
      <c r="BY2564" s="31"/>
      <c r="BZ2564" s="31"/>
      <c r="CA2564" s="31"/>
      <c r="CB2564" s="31"/>
      <c r="CC2564" s="31"/>
      <c r="CD2564" s="31"/>
      <c r="CE2564" s="31"/>
      <c r="CF2564" s="31"/>
      <c r="CG2564" s="31"/>
      <c r="CH2564" s="31"/>
      <c r="CI2564" s="31"/>
      <c r="CJ2564" s="31"/>
      <c r="CK2564" s="31"/>
      <c r="CL2564" s="31"/>
      <c r="CM2564" s="31"/>
      <c r="CN2564" s="31"/>
    </row>
    <row r="2565" spans="1:92" s="11" customFormat="1" ht="46.8" x14ac:dyDescent="0.3">
      <c r="A2565" s="51" t="s">
        <v>353</v>
      </c>
      <c r="B2565" s="50">
        <v>600</v>
      </c>
      <c r="C2565" s="51"/>
      <c r="D2565" s="51"/>
      <c r="E2565" s="14" t="s">
        <v>458</v>
      </c>
      <c r="F2565" s="18">
        <f t="shared" ref="F2565:BI2565" si="5761">F2566</f>
        <v>0</v>
      </c>
      <c r="G2565" s="18">
        <f t="shared" si="5761"/>
        <v>0</v>
      </c>
      <c r="H2565" s="18">
        <f t="shared" si="5761"/>
        <v>0</v>
      </c>
      <c r="I2565" s="18">
        <f t="shared" si="5761"/>
        <v>0</v>
      </c>
      <c r="J2565" s="18">
        <f t="shared" si="5761"/>
        <v>0</v>
      </c>
      <c r="K2565" s="18">
        <f t="shared" si="5761"/>
        <v>0</v>
      </c>
      <c r="L2565" s="18">
        <f t="shared" si="5621"/>
        <v>0</v>
      </c>
      <c r="M2565" s="18">
        <f t="shared" si="5622"/>
        <v>0</v>
      </c>
      <c r="N2565" s="18">
        <f t="shared" si="5623"/>
        <v>0</v>
      </c>
      <c r="O2565" s="18">
        <f t="shared" si="5761"/>
        <v>359.447</v>
      </c>
      <c r="P2565" s="18">
        <f t="shared" si="5761"/>
        <v>0</v>
      </c>
      <c r="Q2565" s="18">
        <f t="shared" si="5761"/>
        <v>0</v>
      </c>
      <c r="R2565" s="18">
        <f t="shared" si="5625"/>
        <v>359.447</v>
      </c>
      <c r="S2565" s="18">
        <f t="shared" si="5626"/>
        <v>0</v>
      </c>
      <c r="T2565" s="18">
        <f t="shared" si="5627"/>
        <v>0</v>
      </c>
      <c r="U2565" s="18">
        <f t="shared" si="5761"/>
        <v>0</v>
      </c>
      <c r="V2565" s="18">
        <f t="shared" si="5761"/>
        <v>0</v>
      </c>
      <c r="W2565" s="18">
        <f t="shared" si="5761"/>
        <v>0</v>
      </c>
      <c r="X2565" s="18">
        <f t="shared" si="5628"/>
        <v>359.447</v>
      </c>
      <c r="Y2565" s="18">
        <f t="shared" si="5629"/>
        <v>0</v>
      </c>
      <c r="Z2565" s="18">
        <f t="shared" si="5630"/>
        <v>0</v>
      </c>
      <c r="AA2565" s="18">
        <f t="shared" si="5761"/>
        <v>0</v>
      </c>
      <c r="AB2565" s="18">
        <f t="shared" si="5761"/>
        <v>0</v>
      </c>
      <c r="AC2565" s="18">
        <f t="shared" si="5761"/>
        <v>0</v>
      </c>
      <c r="AD2565" s="18">
        <f t="shared" si="5631"/>
        <v>359.447</v>
      </c>
      <c r="AE2565" s="18">
        <f t="shared" si="5632"/>
        <v>0</v>
      </c>
      <c r="AF2565" s="18">
        <f t="shared" si="5633"/>
        <v>0</v>
      </c>
      <c r="AG2565" s="18">
        <f t="shared" si="5761"/>
        <v>0</v>
      </c>
      <c r="AH2565" s="18">
        <f t="shared" ref="AH2565:AH2628" si="5762">AD2565+AG2565</f>
        <v>359.447</v>
      </c>
      <c r="AI2565" s="18">
        <f t="shared" ref="AI2565:AI2628" si="5763">AE2565</f>
        <v>0</v>
      </c>
      <c r="AJ2565" s="18">
        <f t="shared" ref="AJ2565:AJ2628" si="5764">AF2565</f>
        <v>0</v>
      </c>
      <c r="AK2565" s="18">
        <f t="shared" si="5761"/>
        <v>0</v>
      </c>
      <c r="AL2565" s="18">
        <f t="shared" si="5761"/>
        <v>0</v>
      </c>
      <c r="AM2565" s="18">
        <f t="shared" si="5761"/>
        <v>0</v>
      </c>
      <c r="AN2565" s="18">
        <f t="shared" si="5648"/>
        <v>359.447</v>
      </c>
      <c r="AO2565" s="18">
        <f t="shared" si="5649"/>
        <v>0</v>
      </c>
      <c r="AP2565" s="18">
        <f t="shared" si="5650"/>
        <v>0</v>
      </c>
      <c r="AQ2565" s="18">
        <f t="shared" si="5761"/>
        <v>0</v>
      </c>
      <c r="AR2565" s="18">
        <f t="shared" si="5651"/>
        <v>359.447</v>
      </c>
      <c r="AS2565" s="18">
        <f t="shared" si="5761"/>
        <v>0</v>
      </c>
      <c r="AT2565" s="18">
        <f t="shared" si="5761"/>
        <v>0</v>
      </c>
      <c r="AU2565" s="18">
        <f t="shared" si="5761"/>
        <v>0</v>
      </c>
      <c r="AV2565" s="18">
        <f t="shared" si="5715"/>
        <v>359.447</v>
      </c>
      <c r="AW2565" s="18">
        <f t="shared" si="5716"/>
        <v>0</v>
      </c>
      <c r="AX2565" s="18">
        <f t="shared" si="5717"/>
        <v>0</v>
      </c>
      <c r="AY2565" s="18">
        <f t="shared" si="5761"/>
        <v>0</v>
      </c>
      <c r="AZ2565" s="18">
        <f t="shared" si="5761"/>
        <v>0</v>
      </c>
      <c r="BA2565" s="18">
        <f t="shared" si="5713"/>
        <v>359.447</v>
      </c>
      <c r="BB2565" s="18">
        <f t="shared" si="5714"/>
        <v>0</v>
      </c>
      <c r="BC2565" s="18">
        <f t="shared" si="5761"/>
        <v>0</v>
      </c>
      <c r="BD2565" s="18">
        <f t="shared" si="5761"/>
        <v>0</v>
      </c>
      <c r="BE2565" s="18">
        <f t="shared" si="5761"/>
        <v>0</v>
      </c>
      <c r="BF2565" s="18">
        <f t="shared" si="5653"/>
        <v>359.447</v>
      </c>
      <c r="BG2565" s="18">
        <f t="shared" si="5654"/>
        <v>0</v>
      </c>
      <c r="BH2565" s="18">
        <f t="shared" si="5655"/>
        <v>0</v>
      </c>
      <c r="BI2565" s="18">
        <f t="shared" si="5761"/>
        <v>0</v>
      </c>
      <c r="BJ2565" s="25"/>
      <c r="BK2565" s="36"/>
      <c r="BL2565" s="31"/>
      <c r="BM2565" s="31"/>
      <c r="BN2565" s="31"/>
      <c r="BO2565" s="31"/>
      <c r="BP2565" s="31"/>
      <c r="BQ2565" s="31"/>
      <c r="BR2565" s="31"/>
      <c r="BS2565" s="31"/>
      <c r="BT2565" s="31"/>
      <c r="BU2565" s="31"/>
      <c r="BV2565" s="31"/>
      <c r="BW2565" s="31"/>
      <c r="BX2565" s="31"/>
      <c r="BY2565" s="31"/>
      <c r="BZ2565" s="31"/>
      <c r="CA2565" s="31"/>
      <c r="CB2565" s="31"/>
      <c r="CC2565" s="31"/>
      <c r="CD2565" s="31"/>
      <c r="CE2565" s="31"/>
      <c r="CF2565" s="31"/>
      <c r="CG2565" s="31"/>
      <c r="CH2565" s="31"/>
      <c r="CI2565" s="31"/>
      <c r="CJ2565" s="31"/>
      <c r="CK2565" s="31"/>
      <c r="CL2565" s="31"/>
      <c r="CM2565" s="31"/>
      <c r="CN2565" s="31"/>
    </row>
    <row r="2566" spans="1:92" s="11" customFormat="1" ht="78" x14ac:dyDescent="0.3">
      <c r="A2566" s="51" t="s">
        <v>353</v>
      </c>
      <c r="B2566" s="50">
        <v>630</v>
      </c>
      <c r="C2566" s="51"/>
      <c r="D2566" s="51"/>
      <c r="E2566" s="14" t="s">
        <v>980</v>
      </c>
      <c r="F2566" s="18">
        <f t="shared" ref="F2566:K2566" si="5765">F2569</f>
        <v>0</v>
      </c>
      <c r="G2566" s="18">
        <f t="shared" si="5765"/>
        <v>0</v>
      </c>
      <c r="H2566" s="18">
        <f t="shared" si="5765"/>
        <v>0</v>
      </c>
      <c r="I2566" s="18">
        <f t="shared" si="5765"/>
        <v>0</v>
      </c>
      <c r="J2566" s="18">
        <f t="shared" si="5765"/>
        <v>0</v>
      </c>
      <c r="K2566" s="18">
        <f t="shared" si="5765"/>
        <v>0</v>
      </c>
      <c r="L2566" s="18">
        <f t="shared" si="5621"/>
        <v>0</v>
      </c>
      <c r="M2566" s="18">
        <f t="shared" si="5622"/>
        <v>0</v>
      </c>
      <c r="N2566" s="18">
        <f t="shared" si="5623"/>
        <v>0</v>
      </c>
      <c r="O2566" s="18">
        <f>O2569+O2570+O2567+O2568</f>
        <v>359.447</v>
      </c>
      <c r="P2566" s="18">
        <f t="shared" ref="P2566:BI2566" si="5766">P2569+P2570+P2567+P2568</f>
        <v>0</v>
      </c>
      <c r="Q2566" s="18">
        <f t="shared" si="5766"/>
        <v>0</v>
      </c>
      <c r="R2566" s="18">
        <f t="shared" si="5625"/>
        <v>359.447</v>
      </c>
      <c r="S2566" s="18">
        <f t="shared" si="5626"/>
        <v>0</v>
      </c>
      <c r="T2566" s="18">
        <f t="shared" si="5627"/>
        <v>0</v>
      </c>
      <c r="U2566" s="18">
        <f t="shared" ref="U2566:W2566" si="5767">U2569+U2570+U2567+U2568</f>
        <v>0</v>
      </c>
      <c r="V2566" s="18">
        <f t="shared" si="5767"/>
        <v>0</v>
      </c>
      <c r="W2566" s="18">
        <f t="shared" si="5767"/>
        <v>0</v>
      </c>
      <c r="X2566" s="18">
        <f t="shared" si="5628"/>
        <v>359.447</v>
      </c>
      <c r="Y2566" s="18">
        <f t="shared" si="5629"/>
        <v>0</v>
      </c>
      <c r="Z2566" s="18">
        <f t="shared" si="5630"/>
        <v>0</v>
      </c>
      <c r="AA2566" s="18">
        <f t="shared" ref="AA2566:AB2566" si="5768">AA2569+AA2570+AA2567+AA2568</f>
        <v>0</v>
      </c>
      <c r="AB2566" s="18">
        <f t="shared" si="5768"/>
        <v>0</v>
      </c>
      <c r="AC2566" s="18">
        <f t="shared" ref="AC2566" si="5769">AC2569+AC2570+AC2567+AC2568</f>
        <v>0</v>
      </c>
      <c r="AD2566" s="18">
        <f t="shared" si="5631"/>
        <v>359.447</v>
      </c>
      <c r="AE2566" s="18">
        <f t="shared" si="5632"/>
        <v>0</v>
      </c>
      <c r="AF2566" s="18">
        <f t="shared" si="5633"/>
        <v>0</v>
      </c>
      <c r="AG2566" s="18">
        <f t="shared" ref="AG2566" si="5770">AG2569+AG2570+AG2567+AG2568</f>
        <v>0</v>
      </c>
      <c r="AH2566" s="18">
        <f t="shared" si="5762"/>
        <v>359.447</v>
      </c>
      <c r="AI2566" s="18">
        <f t="shared" si="5763"/>
        <v>0</v>
      </c>
      <c r="AJ2566" s="18">
        <f t="shared" si="5764"/>
        <v>0</v>
      </c>
      <c r="AK2566" s="18">
        <f t="shared" ref="AK2566:AM2566" si="5771">AK2569+AK2570+AK2567+AK2568</f>
        <v>0</v>
      </c>
      <c r="AL2566" s="18">
        <f t="shared" si="5771"/>
        <v>0</v>
      </c>
      <c r="AM2566" s="18">
        <f t="shared" si="5771"/>
        <v>0</v>
      </c>
      <c r="AN2566" s="18">
        <f t="shared" si="5648"/>
        <v>359.447</v>
      </c>
      <c r="AO2566" s="18">
        <f t="shared" si="5649"/>
        <v>0</v>
      </c>
      <c r="AP2566" s="18">
        <f t="shared" si="5650"/>
        <v>0</v>
      </c>
      <c r="AQ2566" s="18">
        <f t="shared" ref="AQ2566" si="5772">AQ2569+AQ2570+AQ2567+AQ2568</f>
        <v>0</v>
      </c>
      <c r="AR2566" s="18">
        <f t="shared" si="5651"/>
        <v>359.447</v>
      </c>
      <c r="AS2566" s="18">
        <f t="shared" ref="AS2566:AU2566" si="5773">AS2569+AS2570+AS2567+AS2568</f>
        <v>0</v>
      </c>
      <c r="AT2566" s="18">
        <f t="shared" si="5773"/>
        <v>0</v>
      </c>
      <c r="AU2566" s="18">
        <f t="shared" si="5773"/>
        <v>0</v>
      </c>
      <c r="AV2566" s="18">
        <f t="shared" si="5715"/>
        <v>359.447</v>
      </c>
      <c r="AW2566" s="18">
        <f t="shared" si="5716"/>
        <v>0</v>
      </c>
      <c r="AX2566" s="18">
        <f t="shared" si="5717"/>
        <v>0</v>
      </c>
      <c r="AY2566" s="18">
        <f t="shared" ref="AY2566:AZ2566" si="5774">AY2569+AY2570+AY2567+AY2568</f>
        <v>0</v>
      </c>
      <c r="AZ2566" s="18">
        <f t="shared" si="5774"/>
        <v>0</v>
      </c>
      <c r="BA2566" s="18">
        <f t="shared" si="5713"/>
        <v>359.447</v>
      </c>
      <c r="BB2566" s="18">
        <f t="shared" si="5714"/>
        <v>0</v>
      </c>
      <c r="BC2566" s="18">
        <f t="shared" ref="BC2566:BE2566" si="5775">BC2569+BC2570+BC2567+BC2568</f>
        <v>0</v>
      </c>
      <c r="BD2566" s="18">
        <f t="shared" si="5775"/>
        <v>0</v>
      </c>
      <c r="BE2566" s="18">
        <f t="shared" si="5775"/>
        <v>0</v>
      </c>
      <c r="BF2566" s="18">
        <f t="shared" si="5653"/>
        <v>359.447</v>
      </c>
      <c r="BG2566" s="18">
        <f t="shared" si="5654"/>
        <v>0</v>
      </c>
      <c r="BH2566" s="18">
        <f t="shared" si="5655"/>
        <v>0</v>
      </c>
      <c r="BI2566" s="18">
        <f t="shared" si="5766"/>
        <v>0</v>
      </c>
      <c r="BJ2566" s="25"/>
      <c r="BK2566" s="36"/>
      <c r="BL2566" s="31"/>
      <c r="BM2566" s="31"/>
      <c r="BN2566" s="31"/>
      <c r="BO2566" s="31"/>
      <c r="BP2566" s="31"/>
      <c r="BQ2566" s="31"/>
      <c r="BR2566" s="31"/>
      <c r="BS2566" s="31"/>
      <c r="BT2566" s="31"/>
      <c r="BU2566" s="31"/>
      <c r="BV2566" s="31"/>
      <c r="BW2566" s="31"/>
      <c r="BX2566" s="31"/>
      <c r="BY2566" s="31"/>
      <c r="BZ2566" s="31"/>
      <c r="CA2566" s="31"/>
      <c r="CB2566" s="31"/>
      <c r="CC2566" s="31"/>
      <c r="CD2566" s="31"/>
      <c r="CE2566" s="31"/>
      <c r="CF2566" s="31"/>
      <c r="CG2566" s="31"/>
      <c r="CH2566" s="31"/>
      <c r="CI2566" s="31"/>
      <c r="CJ2566" s="31"/>
      <c r="CK2566" s="31"/>
      <c r="CL2566" s="31"/>
      <c r="CM2566" s="31"/>
      <c r="CN2566" s="31"/>
    </row>
    <row r="2567" spans="1:92" s="11" customFormat="1" x14ac:dyDescent="0.3">
      <c r="A2567" s="51" t="s">
        <v>353</v>
      </c>
      <c r="B2567" s="50">
        <v>630</v>
      </c>
      <c r="C2567" s="51" t="s">
        <v>137</v>
      </c>
      <c r="D2567" s="51" t="s">
        <v>28</v>
      </c>
      <c r="E2567" s="14" t="s">
        <v>429</v>
      </c>
      <c r="F2567" s="18"/>
      <c r="G2567" s="18"/>
      <c r="H2567" s="18"/>
      <c r="I2567" s="18"/>
      <c r="J2567" s="18"/>
      <c r="K2567" s="18"/>
      <c r="L2567" s="18"/>
      <c r="M2567" s="18"/>
      <c r="N2567" s="18"/>
      <c r="O2567" s="18">
        <f>20.354</f>
        <v>20.353999999999999</v>
      </c>
      <c r="P2567" s="18"/>
      <c r="Q2567" s="18"/>
      <c r="R2567" s="18">
        <f t="shared" si="5625"/>
        <v>20.353999999999999</v>
      </c>
      <c r="S2567" s="18">
        <f t="shared" si="5626"/>
        <v>0</v>
      </c>
      <c r="T2567" s="18">
        <f t="shared" si="5627"/>
        <v>0</v>
      </c>
      <c r="U2567" s="18"/>
      <c r="V2567" s="18"/>
      <c r="W2567" s="18"/>
      <c r="X2567" s="18">
        <f t="shared" si="5628"/>
        <v>20.353999999999999</v>
      </c>
      <c r="Y2567" s="18">
        <f t="shared" si="5629"/>
        <v>0</v>
      </c>
      <c r="Z2567" s="18">
        <f t="shared" si="5630"/>
        <v>0</v>
      </c>
      <c r="AA2567" s="18"/>
      <c r="AB2567" s="18"/>
      <c r="AC2567" s="18"/>
      <c r="AD2567" s="18">
        <f t="shared" si="5631"/>
        <v>20.353999999999999</v>
      </c>
      <c r="AE2567" s="18">
        <f t="shared" si="5632"/>
        <v>0</v>
      </c>
      <c r="AF2567" s="18">
        <f t="shared" si="5633"/>
        <v>0</v>
      </c>
      <c r="AG2567" s="18"/>
      <c r="AH2567" s="18">
        <f t="shared" si="5762"/>
        <v>20.353999999999999</v>
      </c>
      <c r="AI2567" s="18">
        <f t="shared" si="5763"/>
        <v>0</v>
      </c>
      <c r="AJ2567" s="18">
        <f t="shared" si="5764"/>
        <v>0</v>
      </c>
      <c r="AK2567" s="18"/>
      <c r="AL2567" s="18"/>
      <c r="AM2567" s="18"/>
      <c r="AN2567" s="18">
        <f t="shared" si="5648"/>
        <v>20.353999999999999</v>
      </c>
      <c r="AO2567" s="18">
        <f t="shared" si="5649"/>
        <v>0</v>
      </c>
      <c r="AP2567" s="18">
        <f t="shared" si="5650"/>
        <v>0</v>
      </c>
      <c r="AQ2567" s="18"/>
      <c r="AR2567" s="18">
        <f t="shared" si="5651"/>
        <v>20.353999999999999</v>
      </c>
      <c r="AS2567" s="18"/>
      <c r="AT2567" s="18"/>
      <c r="AU2567" s="18"/>
      <c r="AV2567" s="18">
        <f t="shared" si="5715"/>
        <v>20.353999999999999</v>
      </c>
      <c r="AW2567" s="18">
        <f t="shared" si="5716"/>
        <v>0</v>
      </c>
      <c r="AX2567" s="18">
        <f t="shared" si="5717"/>
        <v>0</v>
      </c>
      <c r="AY2567" s="18"/>
      <c r="AZ2567" s="18"/>
      <c r="BA2567" s="18">
        <f t="shared" si="5713"/>
        <v>20.353999999999999</v>
      </c>
      <c r="BB2567" s="18">
        <f t="shared" si="5714"/>
        <v>0</v>
      </c>
      <c r="BC2567" s="18"/>
      <c r="BD2567" s="18"/>
      <c r="BE2567" s="18"/>
      <c r="BF2567" s="18">
        <f t="shared" si="5653"/>
        <v>20.353999999999999</v>
      </c>
      <c r="BG2567" s="18">
        <f t="shared" si="5654"/>
        <v>0</v>
      </c>
      <c r="BH2567" s="18">
        <f t="shared" si="5655"/>
        <v>0</v>
      </c>
      <c r="BI2567" s="18"/>
      <c r="BJ2567" s="25"/>
      <c r="BK2567" s="36"/>
      <c r="BL2567" s="31"/>
      <c r="BM2567" s="31"/>
      <c r="BN2567" s="31"/>
      <c r="BO2567" s="31"/>
      <c r="BP2567" s="31"/>
      <c r="BQ2567" s="31"/>
      <c r="BR2567" s="31"/>
      <c r="BS2567" s="31"/>
      <c r="BT2567" s="31"/>
      <c r="BU2567" s="31"/>
      <c r="BV2567" s="31"/>
      <c r="BW2567" s="31"/>
      <c r="BX2567" s="31"/>
      <c r="BY2567" s="31"/>
      <c r="BZ2567" s="31"/>
      <c r="CA2567" s="31"/>
      <c r="CB2567" s="31"/>
      <c r="CC2567" s="31"/>
      <c r="CD2567" s="31"/>
      <c r="CE2567" s="31"/>
      <c r="CF2567" s="31"/>
      <c r="CG2567" s="31"/>
      <c r="CH2567" s="31"/>
      <c r="CI2567" s="31"/>
      <c r="CJ2567" s="31"/>
      <c r="CK2567" s="31"/>
      <c r="CL2567" s="31"/>
      <c r="CM2567" s="31"/>
      <c r="CN2567" s="31"/>
    </row>
    <row r="2568" spans="1:92" s="11" customFormat="1" x14ac:dyDescent="0.3">
      <c r="A2568" s="51" t="s">
        <v>353</v>
      </c>
      <c r="B2568" s="50">
        <v>630</v>
      </c>
      <c r="C2568" s="51" t="s">
        <v>184</v>
      </c>
      <c r="D2568" s="51" t="s">
        <v>19</v>
      </c>
      <c r="E2568" s="14" t="s">
        <v>433</v>
      </c>
      <c r="F2568" s="18"/>
      <c r="G2568" s="18"/>
      <c r="H2568" s="18"/>
      <c r="I2568" s="18"/>
      <c r="J2568" s="18"/>
      <c r="K2568" s="18"/>
      <c r="L2568" s="18"/>
      <c r="M2568" s="18"/>
      <c r="N2568" s="18"/>
      <c r="O2568" s="18">
        <v>100</v>
      </c>
      <c r="P2568" s="18"/>
      <c r="Q2568" s="18"/>
      <c r="R2568" s="18">
        <f t="shared" si="5625"/>
        <v>100</v>
      </c>
      <c r="S2568" s="18">
        <f t="shared" si="5626"/>
        <v>0</v>
      </c>
      <c r="T2568" s="18">
        <f t="shared" si="5627"/>
        <v>0</v>
      </c>
      <c r="U2568" s="18"/>
      <c r="V2568" s="18"/>
      <c r="W2568" s="18"/>
      <c r="X2568" s="18">
        <f t="shared" si="5628"/>
        <v>100</v>
      </c>
      <c r="Y2568" s="18">
        <f t="shared" si="5629"/>
        <v>0</v>
      </c>
      <c r="Z2568" s="18">
        <f t="shared" si="5630"/>
        <v>0</v>
      </c>
      <c r="AA2568" s="18"/>
      <c r="AB2568" s="18"/>
      <c r="AC2568" s="18"/>
      <c r="AD2568" s="18">
        <f t="shared" si="5631"/>
        <v>100</v>
      </c>
      <c r="AE2568" s="18">
        <f t="shared" si="5632"/>
        <v>0</v>
      </c>
      <c r="AF2568" s="18">
        <f t="shared" si="5633"/>
        <v>0</v>
      </c>
      <c r="AG2568" s="18"/>
      <c r="AH2568" s="18">
        <f t="shared" si="5762"/>
        <v>100</v>
      </c>
      <c r="AI2568" s="18">
        <f t="shared" si="5763"/>
        <v>0</v>
      </c>
      <c r="AJ2568" s="18">
        <f t="shared" si="5764"/>
        <v>0</v>
      </c>
      <c r="AK2568" s="18"/>
      <c r="AL2568" s="18"/>
      <c r="AM2568" s="18"/>
      <c r="AN2568" s="18">
        <f t="shared" si="5648"/>
        <v>100</v>
      </c>
      <c r="AO2568" s="18">
        <f t="shared" si="5649"/>
        <v>0</v>
      </c>
      <c r="AP2568" s="18">
        <f t="shared" si="5650"/>
        <v>0</v>
      </c>
      <c r="AQ2568" s="18"/>
      <c r="AR2568" s="18">
        <f t="shared" si="5651"/>
        <v>100</v>
      </c>
      <c r="AS2568" s="18"/>
      <c r="AT2568" s="18"/>
      <c r="AU2568" s="18"/>
      <c r="AV2568" s="18">
        <f t="shared" si="5715"/>
        <v>100</v>
      </c>
      <c r="AW2568" s="18">
        <f t="shared" si="5716"/>
        <v>0</v>
      </c>
      <c r="AX2568" s="18">
        <f t="shared" si="5717"/>
        <v>0</v>
      </c>
      <c r="AY2568" s="18"/>
      <c r="AZ2568" s="18"/>
      <c r="BA2568" s="18">
        <f t="shared" si="5713"/>
        <v>100</v>
      </c>
      <c r="BB2568" s="18">
        <f t="shared" si="5714"/>
        <v>0</v>
      </c>
      <c r="BC2568" s="18"/>
      <c r="BD2568" s="18"/>
      <c r="BE2568" s="18"/>
      <c r="BF2568" s="18">
        <f t="shared" si="5653"/>
        <v>100</v>
      </c>
      <c r="BG2568" s="18">
        <f t="shared" si="5654"/>
        <v>0</v>
      </c>
      <c r="BH2568" s="18">
        <f t="shared" si="5655"/>
        <v>0</v>
      </c>
      <c r="BI2568" s="18"/>
      <c r="BJ2568" s="25"/>
      <c r="BK2568" s="36"/>
      <c r="BL2568" s="31"/>
      <c r="BM2568" s="31"/>
      <c r="BN2568" s="31"/>
      <c r="BO2568" s="31"/>
      <c r="BP2568" s="31"/>
      <c r="BQ2568" s="31"/>
      <c r="BR2568" s="31"/>
      <c r="BS2568" s="31"/>
      <c r="BT2568" s="31"/>
      <c r="BU2568" s="31"/>
      <c r="BV2568" s="31"/>
      <c r="BW2568" s="31"/>
      <c r="BX2568" s="31"/>
      <c r="BY2568" s="31"/>
      <c r="BZ2568" s="31"/>
      <c r="CA2568" s="31"/>
      <c r="CB2568" s="31"/>
      <c r="CC2568" s="31"/>
      <c r="CD2568" s="31"/>
      <c r="CE2568" s="31"/>
      <c r="CF2568" s="31"/>
      <c r="CG2568" s="31"/>
      <c r="CH2568" s="31"/>
      <c r="CI2568" s="31"/>
      <c r="CJ2568" s="31"/>
      <c r="CK2568" s="31"/>
      <c r="CL2568" s="31"/>
      <c r="CM2568" s="31"/>
      <c r="CN2568" s="31"/>
    </row>
    <row r="2569" spans="1:92" s="11" customFormat="1" x14ac:dyDescent="0.3">
      <c r="A2569" s="51" t="s">
        <v>353</v>
      </c>
      <c r="B2569" s="50">
        <v>630</v>
      </c>
      <c r="C2569" s="51" t="s">
        <v>23</v>
      </c>
      <c r="D2569" s="51" t="s">
        <v>5</v>
      </c>
      <c r="E2569" s="14" t="s">
        <v>442</v>
      </c>
      <c r="F2569" s="18">
        <v>0</v>
      </c>
      <c r="G2569" s="18">
        <v>0</v>
      </c>
      <c r="H2569" s="18">
        <v>0</v>
      </c>
      <c r="I2569" s="18"/>
      <c r="J2569" s="18"/>
      <c r="K2569" s="18"/>
      <c r="L2569" s="18">
        <f t="shared" si="5621"/>
        <v>0</v>
      </c>
      <c r="M2569" s="18">
        <f t="shared" si="5622"/>
        <v>0</v>
      </c>
      <c r="N2569" s="18">
        <f t="shared" si="5623"/>
        <v>0</v>
      </c>
      <c r="O2569" s="18">
        <f>10+179.093</f>
        <v>189.09299999999999</v>
      </c>
      <c r="P2569" s="18"/>
      <c r="Q2569" s="18"/>
      <c r="R2569" s="18">
        <f t="shared" si="5625"/>
        <v>189.09299999999999</v>
      </c>
      <c r="S2569" s="18">
        <f t="shared" si="5626"/>
        <v>0</v>
      </c>
      <c r="T2569" s="18">
        <f t="shared" si="5627"/>
        <v>0</v>
      </c>
      <c r="U2569" s="18"/>
      <c r="V2569" s="18"/>
      <c r="W2569" s="18"/>
      <c r="X2569" s="18">
        <f t="shared" si="5628"/>
        <v>189.09299999999999</v>
      </c>
      <c r="Y2569" s="18">
        <f t="shared" si="5629"/>
        <v>0</v>
      </c>
      <c r="Z2569" s="18">
        <f t="shared" si="5630"/>
        <v>0</v>
      </c>
      <c r="AA2569" s="18"/>
      <c r="AB2569" s="18"/>
      <c r="AC2569" s="18"/>
      <c r="AD2569" s="18">
        <f t="shared" si="5631"/>
        <v>189.09299999999999</v>
      </c>
      <c r="AE2569" s="18">
        <f t="shared" si="5632"/>
        <v>0</v>
      </c>
      <c r="AF2569" s="18">
        <f t="shared" si="5633"/>
        <v>0</v>
      </c>
      <c r="AG2569" s="18"/>
      <c r="AH2569" s="18">
        <f t="shared" si="5762"/>
        <v>189.09299999999999</v>
      </c>
      <c r="AI2569" s="18">
        <f t="shared" si="5763"/>
        <v>0</v>
      </c>
      <c r="AJ2569" s="18">
        <f t="shared" si="5764"/>
        <v>0</v>
      </c>
      <c r="AK2569" s="18"/>
      <c r="AL2569" s="18"/>
      <c r="AM2569" s="18"/>
      <c r="AN2569" s="18">
        <f t="shared" si="5648"/>
        <v>189.09299999999999</v>
      </c>
      <c r="AO2569" s="18">
        <f t="shared" si="5649"/>
        <v>0</v>
      </c>
      <c r="AP2569" s="18">
        <f t="shared" si="5650"/>
        <v>0</v>
      </c>
      <c r="AQ2569" s="18"/>
      <c r="AR2569" s="18">
        <f t="shared" si="5651"/>
        <v>189.09299999999999</v>
      </c>
      <c r="AS2569" s="18"/>
      <c r="AT2569" s="18"/>
      <c r="AU2569" s="18"/>
      <c r="AV2569" s="18">
        <f t="shared" si="5715"/>
        <v>189.09299999999999</v>
      </c>
      <c r="AW2569" s="18">
        <f t="shared" si="5716"/>
        <v>0</v>
      </c>
      <c r="AX2569" s="18">
        <f t="shared" si="5717"/>
        <v>0</v>
      </c>
      <c r="AY2569" s="18"/>
      <c r="AZ2569" s="18"/>
      <c r="BA2569" s="18">
        <f t="shared" si="5713"/>
        <v>189.09299999999999</v>
      </c>
      <c r="BB2569" s="18">
        <f t="shared" si="5714"/>
        <v>0</v>
      </c>
      <c r="BC2569" s="18"/>
      <c r="BD2569" s="18"/>
      <c r="BE2569" s="18"/>
      <c r="BF2569" s="18">
        <f t="shared" si="5653"/>
        <v>189.09299999999999</v>
      </c>
      <c r="BG2569" s="18">
        <f t="shared" si="5654"/>
        <v>0</v>
      </c>
      <c r="BH2569" s="18">
        <f t="shared" si="5655"/>
        <v>0</v>
      </c>
      <c r="BI2569" s="18"/>
      <c r="BJ2569" s="25"/>
      <c r="BK2569" s="36"/>
      <c r="BL2569" s="31"/>
      <c r="BM2569" s="31"/>
      <c r="BN2569" s="31"/>
      <c r="BO2569" s="31"/>
      <c r="BP2569" s="31"/>
      <c r="BQ2569" s="31"/>
      <c r="BR2569" s="31"/>
      <c r="BS2569" s="31"/>
      <c r="BT2569" s="31"/>
      <c r="BU2569" s="31"/>
      <c r="BV2569" s="31"/>
      <c r="BW2569" s="31"/>
      <c r="BX2569" s="31"/>
      <c r="BY2569" s="31"/>
      <c r="BZ2569" s="31"/>
      <c r="CA2569" s="31"/>
      <c r="CB2569" s="31"/>
      <c r="CC2569" s="31"/>
      <c r="CD2569" s="31"/>
      <c r="CE2569" s="31"/>
      <c r="CF2569" s="31"/>
      <c r="CG2569" s="31"/>
      <c r="CH2569" s="31"/>
      <c r="CI2569" s="31"/>
      <c r="CJ2569" s="31"/>
      <c r="CK2569" s="31"/>
      <c r="CL2569" s="31"/>
      <c r="CM2569" s="31"/>
      <c r="CN2569" s="31"/>
    </row>
    <row r="2570" spans="1:92" s="11" customFormat="1" x14ac:dyDescent="0.3">
      <c r="A2570" s="51" t="s">
        <v>353</v>
      </c>
      <c r="B2570" s="50">
        <v>630</v>
      </c>
      <c r="C2570" s="51" t="s">
        <v>93</v>
      </c>
      <c r="D2570" s="51" t="s">
        <v>5</v>
      </c>
      <c r="E2570" s="14" t="s">
        <v>448</v>
      </c>
      <c r="F2570" s="18"/>
      <c r="G2570" s="18"/>
      <c r="H2570" s="18"/>
      <c r="I2570" s="18"/>
      <c r="J2570" s="18"/>
      <c r="K2570" s="18"/>
      <c r="L2570" s="18"/>
      <c r="M2570" s="18"/>
      <c r="N2570" s="18"/>
      <c r="O2570" s="18">
        <f>50</f>
        <v>50</v>
      </c>
      <c r="P2570" s="18"/>
      <c r="Q2570" s="18"/>
      <c r="R2570" s="18">
        <f t="shared" si="5625"/>
        <v>50</v>
      </c>
      <c r="S2570" s="18">
        <f t="shared" si="5626"/>
        <v>0</v>
      </c>
      <c r="T2570" s="18">
        <f t="shared" si="5627"/>
        <v>0</v>
      </c>
      <c r="U2570" s="18"/>
      <c r="V2570" s="18"/>
      <c r="W2570" s="18"/>
      <c r="X2570" s="18">
        <f t="shared" si="5628"/>
        <v>50</v>
      </c>
      <c r="Y2570" s="18">
        <f t="shared" si="5629"/>
        <v>0</v>
      </c>
      <c r="Z2570" s="18">
        <f t="shared" si="5630"/>
        <v>0</v>
      </c>
      <c r="AA2570" s="18"/>
      <c r="AB2570" s="18"/>
      <c r="AC2570" s="18"/>
      <c r="AD2570" s="18">
        <f t="shared" si="5631"/>
        <v>50</v>
      </c>
      <c r="AE2570" s="18">
        <f t="shared" si="5632"/>
        <v>0</v>
      </c>
      <c r="AF2570" s="18">
        <f t="shared" si="5633"/>
        <v>0</v>
      </c>
      <c r="AG2570" s="18"/>
      <c r="AH2570" s="18">
        <f t="shared" si="5762"/>
        <v>50</v>
      </c>
      <c r="AI2570" s="18">
        <f t="shared" si="5763"/>
        <v>0</v>
      </c>
      <c r="AJ2570" s="18">
        <f t="shared" si="5764"/>
        <v>0</v>
      </c>
      <c r="AK2570" s="18"/>
      <c r="AL2570" s="18"/>
      <c r="AM2570" s="18"/>
      <c r="AN2570" s="18">
        <f t="shared" si="5648"/>
        <v>50</v>
      </c>
      <c r="AO2570" s="18">
        <f t="shared" si="5649"/>
        <v>0</v>
      </c>
      <c r="AP2570" s="18">
        <f t="shared" si="5650"/>
        <v>0</v>
      </c>
      <c r="AQ2570" s="18"/>
      <c r="AR2570" s="18">
        <f t="shared" si="5651"/>
        <v>50</v>
      </c>
      <c r="AS2570" s="18"/>
      <c r="AT2570" s="18"/>
      <c r="AU2570" s="18"/>
      <c r="AV2570" s="18">
        <f t="shared" si="5715"/>
        <v>50</v>
      </c>
      <c r="AW2570" s="18">
        <f t="shared" si="5716"/>
        <v>0</v>
      </c>
      <c r="AX2570" s="18">
        <f t="shared" si="5717"/>
        <v>0</v>
      </c>
      <c r="AY2570" s="18"/>
      <c r="AZ2570" s="18"/>
      <c r="BA2570" s="18">
        <f t="shared" si="5713"/>
        <v>50</v>
      </c>
      <c r="BB2570" s="18">
        <f t="shared" si="5714"/>
        <v>0</v>
      </c>
      <c r="BC2570" s="18"/>
      <c r="BD2570" s="18"/>
      <c r="BE2570" s="18"/>
      <c r="BF2570" s="18">
        <f t="shared" si="5653"/>
        <v>50</v>
      </c>
      <c r="BG2570" s="18">
        <f t="shared" si="5654"/>
        <v>0</v>
      </c>
      <c r="BH2570" s="18">
        <f t="shared" si="5655"/>
        <v>0</v>
      </c>
      <c r="BI2570" s="18"/>
      <c r="BJ2570" s="25"/>
      <c r="BK2570" s="36"/>
      <c r="BL2570" s="31"/>
      <c r="BM2570" s="31"/>
      <c r="BN2570" s="31"/>
      <c r="BO2570" s="31"/>
      <c r="BP2570" s="31"/>
      <c r="BQ2570" s="31"/>
      <c r="BR2570" s="31"/>
      <c r="BS2570" s="31"/>
      <c r="BT2570" s="31"/>
      <c r="BU2570" s="31"/>
      <c r="BV2570" s="31"/>
      <c r="BW2570" s="31"/>
      <c r="BX2570" s="31"/>
      <c r="BY2570" s="31"/>
      <c r="BZ2570" s="31"/>
      <c r="CA2570" s="31"/>
      <c r="CB2570" s="31"/>
      <c r="CC2570" s="31"/>
      <c r="CD2570" s="31"/>
      <c r="CE2570" s="31"/>
      <c r="CF2570" s="31"/>
      <c r="CG2570" s="31"/>
      <c r="CH2570" s="31"/>
      <c r="CI2570" s="31"/>
      <c r="CJ2570" s="31"/>
      <c r="CK2570" s="31"/>
      <c r="CL2570" s="31"/>
      <c r="CM2570" s="31"/>
      <c r="CN2570" s="31"/>
    </row>
    <row r="2571" spans="1:92" s="11" customFormat="1" x14ac:dyDescent="0.3">
      <c r="A2571" s="51" t="s">
        <v>353</v>
      </c>
      <c r="B2571" s="50">
        <v>800</v>
      </c>
      <c r="C2571" s="51"/>
      <c r="D2571" s="51"/>
      <c r="E2571" s="14" t="s">
        <v>460</v>
      </c>
      <c r="F2571" s="18">
        <f t="shared" ref="F2571:BI2571" si="5776">F2572</f>
        <v>0</v>
      </c>
      <c r="G2571" s="18">
        <f t="shared" si="5776"/>
        <v>0</v>
      </c>
      <c r="H2571" s="18">
        <f t="shared" si="5776"/>
        <v>0</v>
      </c>
      <c r="I2571" s="18">
        <f t="shared" si="5776"/>
        <v>0</v>
      </c>
      <c r="J2571" s="18">
        <f t="shared" si="5776"/>
        <v>0</v>
      </c>
      <c r="K2571" s="18">
        <f t="shared" si="5776"/>
        <v>0</v>
      </c>
      <c r="L2571" s="18">
        <f t="shared" si="5621"/>
        <v>0</v>
      </c>
      <c r="M2571" s="18">
        <f t="shared" si="5622"/>
        <v>0</v>
      </c>
      <c r="N2571" s="18">
        <f t="shared" si="5623"/>
        <v>0</v>
      </c>
      <c r="O2571" s="18">
        <f t="shared" si="5776"/>
        <v>428.19900000000001</v>
      </c>
      <c r="P2571" s="18">
        <f t="shared" si="5776"/>
        <v>0</v>
      </c>
      <c r="Q2571" s="18">
        <f t="shared" si="5776"/>
        <v>0</v>
      </c>
      <c r="R2571" s="18">
        <f t="shared" si="5625"/>
        <v>428.19900000000001</v>
      </c>
      <c r="S2571" s="18">
        <f t="shared" si="5626"/>
        <v>0</v>
      </c>
      <c r="T2571" s="18">
        <f t="shared" si="5627"/>
        <v>0</v>
      </c>
      <c r="U2571" s="18">
        <f t="shared" si="5776"/>
        <v>0</v>
      </c>
      <c r="V2571" s="18">
        <f t="shared" si="5776"/>
        <v>0</v>
      </c>
      <c r="W2571" s="18">
        <f t="shared" si="5776"/>
        <v>0</v>
      </c>
      <c r="X2571" s="18">
        <f t="shared" si="5628"/>
        <v>428.19900000000001</v>
      </c>
      <c r="Y2571" s="18">
        <f t="shared" si="5629"/>
        <v>0</v>
      </c>
      <c r="Z2571" s="18">
        <f t="shared" si="5630"/>
        <v>0</v>
      </c>
      <c r="AA2571" s="18">
        <f t="shared" si="5776"/>
        <v>0</v>
      </c>
      <c r="AB2571" s="18">
        <f t="shared" si="5776"/>
        <v>0</v>
      </c>
      <c r="AC2571" s="18">
        <f t="shared" si="5776"/>
        <v>0</v>
      </c>
      <c r="AD2571" s="18">
        <f t="shared" si="5631"/>
        <v>428.19900000000001</v>
      </c>
      <c r="AE2571" s="18">
        <f t="shared" si="5632"/>
        <v>0</v>
      </c>
      <c r="AF2571" s="18">
        <f t="shared" si="5633"/>
        <v>0</v>
      </c>
      <c r="AG2571" s="18">
        <f t="shared" si="5776"/>
        <v>0</v>
      </c>
      <c r="AH2571" s="18">
        <f t="shared" si="5762"/>
        <v>428.19900000000001</v>
      </c>
      <c r="AI2571" s="18">
        <f t="shared" si="5763"/>
        <v>0</v>
      </c>
      <c r="AJ2571" s="18">
        <f t="shared" si="5764"/>
        <v>0</v>
      </c>
      <c r="AK2571" s="18">
        <f t="shared" si="5776"/>
        <v>0</v>
      </c>
      <c r="AL2571" s="18">
        <f t="shared" si="5776"/>
        <v>0</v>
      </c>
      <c r="AM2571" s="18">
        <f t="shared" si="5776"/>
        <v>0</v>
      </c>
      <c r="AN2571" s="18">
        <f t="shared" si="5648"/>
        <v>428.19900000000001</v>
      </c>
      <c r="AO2571" s="18">
        <f t="shared" si="5649"/>
        <v>0</v>
      </c>
      <c r="AP2571" s="18">
        <f t="shared" si="5650"/>
        <v>0</v>
      </c>
      <c r="AQ2571" s="18">
        <f t="shared" si="5776"/>
        <v>0</v>
      </c>
      <c r="AR2571" s="18">
        <f t="shared" si="5651"/>
        <v>428.19900000000001</v>
      </c>
      <c r="AS2571" s="18">
        <f t="shared" si="5776"/>
        <v>0</v>
      </c>
      <c r="AT2571" s="18">
        <f t="shared" si="5776"/>
        <v>0</v>
      </c>
      <c r="AU2571" s="18">
        <f t="shared" si="5776"/>
        <v>0</v>
      </c>
      <c r="AV2571" s="18">
        <f t="shared" si="5715"/>
        <v>428.19900000000001</v>
      </c>
      <c r="AW2571" s="18">
        <f t="shared" si="5716"/>
        <v>0</v>
      </c>
      <c r="AX2571" s="18">
        <f t="shared" si="5717"/>
        <v>0</v>
      </c>
      <c r="AY2571" s="18">
        <f t="shared" si="5776"/>
        <v>0</v>
      </c>
      <c r="AZ2571" s="18">
        <f t="shared" si="5776"/>
        <v>0</v>
      </c>
      <c r="BA2571" s="18">
        <f t="shared" si="5713"/>
        <v>428.19900000000001</v>
      </c>
      <c r="BB2571" s="18">
        <f t="shared" si="5714"/>
        <v>0</v>
      </c>
      <c r="BC2571" s="18">
        <f t="shared" si="5776"/>
        <v>0</v>
      </c>
      <c r="BD2571" s="18">
        <f t="shared" si="5776"/>
        <v>0</v>
      </c>
      <c r="BE2571" s="18">
        <f t="shared" si="5776"/>
        <v>0</v>
      </c>
      <c r="BF2571" s="18">
        <f t="shared" si="5653"/>
        <v>428.19900000000001</v>
      </c>
      <c r="BG2571" s="18">
        <f t="shared" si="5654"/>
        <v>0</v>
      </c>
      <c r="BH2571" s="18">
        <f t="shared" si="5655"/>
        <v>0</v>
      </c>
      <c r="BI2571" s="18">
        <f t="shared" si="5776"/>
        <v>0</v>
      </c>
      <c r="BJ2571" s="25"/>
      <c r="BK2571" s="36"/>
      <c r="BL2571" s="31"/>
      <c r="BM2571" s="31"/>
      <c r="BN2571" s="31"/>
      <c r="BO2571" s="31"/>
      <c r="BP2571" s="31"/>
      <c r="BQ2571" s="31"/>
      <c r="BR2571" s="31"/>
      <c r="BS2571" s="31"/>
      <c r="BT2571" s="31"/>
      <c r="BU2571" s="31"/>
      <c r="BV2571" s="31"/>
      <c r="BW2571" s="31"/>
      <c r="BX2571" s="31"/>
      <c r="BY2571" s="31"/>
      <c r="BZ2571" s="31"/>
      <c r="CA2571" s="31"/>
      <c r="CB2571" s="31"/>
      <c r="CC2571" s="31"/>
      <c r="CD2571" s="31"/>
      <c r="CE2571" s="31"/>
      <c r="CF2571" s="31"/>
      <c r="CG2571" s="31"/>
      <c r="CH2571" s="31"/>
      <c r="CI2571" s="31"/>
      <c r="CJ2571" s="31"/>
      <c r="CK2571" s="31"/>
      <c r="CL2571" s="31"/>
      <c r="CM2571" s="31"/>
      <c r="CN2571" s="31"/>
    </row>
    <row r="2572" spans="1:92" s="11" customFormat="1" ht="78" x14ac:dyDescent="0.3">
      <c r="A2572" s="51" t="s">
        <v>353</v>
      </c>
      <c r="B2572" s="50">
        <v>810</v>
      </c>
      <c r="C2572" s="51"/>
      <c r="D2572" s="51"/>
      <c r="E2572" s="14" t="s">
        <v>475</v>
      </c>
      <c r="F2572" s="18">
        <f t="shared" ref="F2572" si="5777">F2574+F2573</f>
        <v>0</v>
      </c>
      <c r="G2572" s="18">
        <f t="shared" ref="G2572:BI2572" si="5778">G2574+G2573</f>
        <v>0</v>
      </c>
      <c r="H2572" s="18">
        <f t="shared" si="5778"/>
        <v>0</v>
      </c>
      <c r="I2572" s="18">
        <f t="shared" ref="I2572:K2572" si="5779">I2574+I2573</f>
        <v>0</v>
      </c>
      <c r="J2572" s="18">
        <f t="shared" si="5779"/>
        <v>0</v>
      </c>
      <c r="K2572" s="18">
        <f t="shared" si="5779"/>
        <v>0</v>
      </c>
      <c r="L2572" s="18">
        <f t="shared" si="5621"/>
        <v>0</v>
      </c>
      <c r="M2572" s="18">
        <f t="shared" si="5622"/>
        <v>0</v>
      </c>
      <c r="N2572" s="18">
        <f t="shared" si="5623"/>
        <v>0</v>
      </c>
      <c r="O2572" s="18">
        <f t="shared" ref="O2572:Q2572" si="5780">O2574+O2573</f>
        <v>428.19900000000001</v>
      </c>
      <c r="P2572" s="18">
        <f t="shared" si="5780"/>
        <v>0</v>
      </c>
      <c r="Q2572" s="18">
        <f t="shared" si="5780"/>
        <v>0</v>
      </c>
      <c r="R2572" s="18">
        <f t="shared" si="5625"/>
        <v>428.19900000000001</v>
      </c>
      <c r="S2572" s="18">
        <f t="shared" si="5626"/>
        <v>0</v>
      </c>
      <c r="T2572" s="18">
        <f t="shared" si="5627"/>
        <v>0</v>
      </c>
      <c r="U2572" s="18">
        <f t="shared" ref="U2572:W2572" si="5781">U2574+U2573</f>
        <v>0</v>
      </c>
      <c r="V2572" s="18">
        <f t="shared" si="5781"/>
        <v>0</v>
      </c>
      <c r="W2572" s="18">
        <f t="shared" si="5781"/>
        <v>0</v>
      </c>
      <c r="X2572" s="18">
        <f t="shared" si="5628"/>
        <v>428.19900000000001</v>
      </c>
      <c r="Y2572" s="18">
        <f t="shared" si="5629"/>
        <v>0</v>
      </c>
      <c r="Z2572" s="18">
        <f t="shared" si="5630"/>
        <v>0</v>
      </c>
      <c r="AA2572" s="18">
        <f t="shared" ref="AA2572:AB2572" si="5782">AA2574+AA2573</f>
        <v>0</v>
      </c>
      <c r="AB2572" s="18">
        <f t="shared" si="5782"/>
        <v>0</v>
      </c>
      <c r="AC2572" s="18">
        <f t="shared" ref="AC2572" si="5783">AC2574+AC2573</f>
        <v>0</v>
      </c>
      <c r="AD2572" s="18">
        <f t="shared" si="5631"/>
        <v>428.19900000000001</v>
      </c>
      <c r="AE2572" s="18">
        <f t="shared" si="5632"/>
        <v>0</v>
      </c>
      <c r="AF2572" s="18">
        <f t="shared" si="5633"/>
        <v>0</v>
      </c>
      <c r="AG2572" s="18">
        <f t="shared" ref="AG2572" si="5784">AG2574+AG2573</f>
        <v>0</v>
      </c>
      <c r="AH2572" s="18">
        <f t="shared" si="5762"/>
        <v>428.19900000000001</v>
      </c>
      <c r="AI2572" s="18">
        <f t="shared" si="5763"/>
        <v>0</v>
      </c>
      <c r="AJ2572" s="18">
        <f t="shared" si="5764"/>
        <v>0</v>
      </c>
      <c r="AK2572" s="18">
        <f t="shared" ref="AK2572:AM2572" si="5785">AK2574+AK2573</f>
        <v>0</v>
      </c>
      <c r="AL2572" s="18">
        <f t="shared" si="5785"/>
        <v>0</v>
      </c>
      <c r="AM2572" s="18">
        <f t="shared" si="5785"/>
        <v>0</v>
      </c>
      <c r="AN2572" s="18">
        <f t="shared" si="5648"/>
        <v>428.19900000000001</v>
      </c>
      <c r="AO2572" s="18">
        <f t="shared" si="5649"/>
        <v>0</v>
      </c>
      <c r="AP2572" s="18">
        <f t="shared" si="5650"/>
        <v>0</v>
      </c>
      <c r="AQ2572" s="18">
        <f t="shared" ref="AQ2572" si="5786">AQ2574+AQ2573</f>
        <v>0</v>
      </c>
      <c r="AR2572" s="18">
        <f t="shared" si="5651"/>
        <v>428.19900000000001</v>
      </c>
      <c r="AS2572" s="18">
        <f t="shared" ref="AS2572:AU2572" si="5787">AS2574+AS2573</f>
        <v>0</v>
      </c>
      <c r="AT2572" s="18">
        <f t="shared" si="5787"/>
        <v>0</v>
      </c>
      <c r="AU2572" s="18">
        <f t="shared" si="5787"/>
        <v>0</v>
      </c>
      <c r="AV2572" s="18">
        <f t="shared" si="5715"/>
        <v>428.19900000000001</v>
      </c>
      <c r="AW2572" s="18">
        <f t="shared" si="5716"/>
        <v>0</v>
      </c>
      <c r="AX2572" s="18">
        <f t="shared" si="5717"/>
        <v>0</v>
      </c>
      <c r="AY2572" s="18">
        <f t="shared" ref="AY2572:AZ2572" si="5788">AY2574+AY2573</f>
        <v>0</v>
      </c>
      <c r="AZ2572" s="18">
        <f t="shared" si="5788"/>
        <v>0</v>
      </c>
      <c r="BA2572" s="18">
        <f t="shared" si="5713"/>
        <v>428.19900000000001</v>
      </c>
      <c r="BB2572" s="18">
        <f t="shared" si="5714"/>
        <v>0</v>
      </c>
      <c r="BC2572" s="18">
        <f t="shared" ref="BC2572:BE2572" si="5789">BC2574+BC2573</f>
        <v>0</v>
      </c>
      <c r="BD2572" s="18">
        <f t="shared" si="5789"/>
        <v>0</v>
      </c>
      <c r="BE2572" s="18">
        <f t="shared" si="5789"/>
        <v>0</v>
      </c>
      <c r="BF2572" s="18">
        <f t="shared" si="5653"/>
        <v>428.19900000000001</v>
      </c>
      <c r="BG2572" s="18">
        <f t="shared" si="5654"/>
        <v>0</v>
      </c>
      <c r="BH2572" s="18">
        <f t="shared" si="5655"/>
        <v>0</v>
      </c>
      <c r="BI2572" s="18">
        <f t="shared" si="5778"/>
        <v>0</v>
      </c>
      <c r="BJ2572" s="25"/>
      <c r="BK2572" s="36"/>
      <c r="BL2572" s="31"/>
      <c r="BM2572" s="31"/>
      <c r="BN2572" s="31"/>
      <c r="BO2572" s="31"/>
      <c r="BP2572" s="31"/>
      <c r="BQ2572" s="31"/>
      <c r="BR2572" s="31"/>
      <c r="BS2572" s="31"/>
      <c r="BT2572" s="31"/>
      <c r="BU2572" s="31"/>
      <c r="BV2572" s="31"/>
      <c r="BW2572" s="31"/>
      <c r="BX2572" s="31"/>
      <c r="BY2572" s="31"/>
      <c r="BZ2572" s="31"/>
      <c r="CA2572" s="31"/>
      <c r="CB2572" s="31"/>
      <c r="CC2572" s="31"/>
      <c r="CD2572" s="31"/>
      <c r="CE2572" s="31"/>
      <c r="CF2572" s="31"/>
      <c r="CG2572" s="31"/>
      <c r="CH2572" s="31"/>
      <c r="CI2572" s="31"/>
      <c r="CJ2572" s="31"/>
      <c r="CK2572" s="31"/>
      <c r="CL2572" s="31"/>
      <c r="CM2572" s="31"/>
      <c r="CN2572" s="31"/>
    </row>
    <row r="2573" spans="1:92" s="11" customFormat="1" x14ac:dyDescent="0.3">
      <c r="A2573" s="51" t="s">
        <v>353</v>
      </c>
      <c r="B2573" s="50">
        <v>810</v>
      </c>
      <c r="C2573" s="51" t="s">
        <v>137</v>
      </c>
      <c r="D2573" s="51" t="s">
        <v>28</v>
      </c>
      <c r="E2573" s="14" t="s">
        <v>429</v>
      </c>
      <c r="F2573" s="18">
        <v>0</v>
      </c>
      <c r="G2573" s="18">
        <v>0</v>
      </c>
      <c r="H2573" s="18">
        <v>0</v>
      </c>
      <c r="I2573" s="18"/>
      <c r="J2573" s="18"/>
      <c r="K2573" s="18"/>
      <c r="L2573" s="18">
        <f t="shared" si="5621"/>
        <v>0</v>
      </c>
      <c r="M2573" s="18">
        <f t="shared" si="5622"/>
        <v>0</v>
      </c>
      <c r="N2573" s="18">
        <f t="shared" si="5623"/>
        <v>0</v>
      </c>
      <c r="O2573" s="18">
        <v>27.786999999999999</v>
      </c>
      <c r="P2573" s="18"/>
      <c r="Q2573" s="18"/>
      <c r="R2573" s="18">
        <f t="shared" si="5625"/>
        <v>27.786999999999999</v>
      </c>
      <c r="S2573" s="18">
        <f t="shared" si="5626"/>
        <v>0</v>
      </c>
      <c r="T2573" s="18">
        <f t="shared" si="5627"/>
        <v>0</v>
      </c>
      <c r="U2573" s="18"/>
      <c r="V2573" s="18"/>
      <c r="W2573" s="18"/>
      <c r="X2573" s="18">
        <f t="shared" si="5628"/>
        <v>27.786999999999999</v>
      </c>
      <c r="Y2573" s="18">
        <f t="shared" si="5629"/>
        <v>0</v>
      </c>
      <c r="Z2573" s="18">
        <f t="shared" si="5630"/>
        <v>0</v>
      </c>
      <c r="AA2573" s="18"/>
      <c r="AB2573" s="18"/>
      <c r="AC2573" s="18"/>
      <c r="AD2573" s="18">
        <f t="shared" si="5631"/>
        <v>27.786999999999999</v>
      </c>
      <c r="AE2573" s="18">
        <f t="shared" si="5632"/>
        <v>0</v>
      </c>
      <c r="AF2573" s="18">
        <f t="shared" si="5633"/>
        <v>0</v>
      </c>
      <c r="AG2573" s="18"/>
      <c r="AH2573" s="18">
        <f t="shared" si="5762"/>
        <v>27.786999999999999</v>
      </c>
      <c r="AI2573" s="18">
        <f t="shared" si="5763"/>
        <v>0</v>
      </c>
      <c r="AJ2573" s="18">
        <f t="shared" si="5764"/>
        <v>0</v>
      </c>
      <c r="AK2573" s="18"/>
      <c r="AL2573" s="18"/>
      <c r="AM2573" s="18"/>
      <c r="AN2573" s="18">
        <f t="shared" si="5648"/>
        <v>27.786999999999999</v>
      </c>
      <c r="AO2573" s="18">
        <f t="shared" si="5649"/>
        <v>0</v>
      </c>
      <c r="AP2573" s="18">
        <f t="shared" si="5650"/>
        <v>0</v>
      </c>
      <c r="AQ2573" s="18"/>
      <c r="AR2573" s="18">
        <f t="shared" si="5651"/>
        <v>27.786999999999999</v>
      </c>
      <c r="AS2573" s="18"/>
      <c r="AT2573" s="18"/>
      <c r="AU2573" s="18"/>
      <c r="AV2573" s="18">
        <f t="shared" si="5715"/>
        <v>27.786999999999999</v>
      </c>
      <c r="AW2573" s="18">
        <f t="shared" si="5716"/>
        <v>0</v>
      </c>
      <c r="AX2573" s="18">
        <f t="shared" si="5717"/>
        <v>0</v>
      </c>
      <c r="AY2573" s="18"/>
      <c r="AZ2573" s="18"/>
      <c r="BA2573" s="18">
        <f t="shared" si="5713"/>
        <v>27.786999999999999</v>
      </c>
      <c r="BB2573" s="18">
        <f t="shared" si="5714"/>
        <v>0</v>
      </c>
      <c r="BC2573" s="18"/>
      <c r="BD2573" s="18"/>
      <c r="BE2573" s="18"/>
      <c r="BF2573" s="18">
        <f t="shared" si="5653"/>
        <v>27.786999999999999</v>
      </c>
      <c r="BG2573" s="18">
        <f t="shared" si="5654"/>
        <v>0</v>
      </c>
      <c r="BH2573" s="18">
        <f t="shared" si="5655"/>
        <v>0</v>
      </c>
      <c r="BI2573" s="18"/>
      <c r="BJ2573" s="25"/>
      <c r="BK2573" s="36"/>
      <c r="BL2573" s="31"/>
      <c r="BM2573" s="31"/>
      <c r="BN2573" s="31"/>
      <c r="BO2573" s="31"/>
      <c r="BP2573" s="31"/>
      <c r="BQ2573" s="31"/>
      <c r="BR2573" s="31"/>
      <c r="BS2573" s="31"/>
      <c r="BT2573" s="31"/>
      <c r="BU2573" s="31"/>
      <c r="BV2573" s="31"/>
      <c r="BW2573" s="31"/>
      <c r="BX2573" s="31"/>
      <c r="BY2573" s="31"/>
      <c r="BZ2573" s="31"/>
      <c r="CA2573" s="31"/>
      <c r="CB2573" s="31"/>
      <c r="CC2573" s="31"/>
      <c r="CD2573" s="31"/>
      <c r="CE2573" s="31"/>
      <c r="CF2573" s="31"/>
      <c r="CG2573" s="31"/>
      <c r="CH2573" s="31"/>
      <c r="CI2573" s="31"/>
      <c r="CJ2573" s="31"/>
      <c r="CK2573" s="31"/>
      <c r="CL2573" s="31"/>
      <c r="CM2573" s="31"/>
      <c r="CN2573" s="31"/>
    </row>
    <row r="2574" spans="1:92" s="11" customFormat="1" x14ac:dyDescent="0.3">
      <c r="A2574" s="51" t="s">
        <v>353</v>
      </c>
      <c r="B2574" s="50">
        <v>810</v>
      </c>
      <c r="C2574" s="51" t="s">
        <v>184</v>
      </c>
      <c r="D2574" s="51" t="s">
        <v>19</v>
      </c>
      <c r="E2574" s="14" t="s">
        <v>433</v>
      </c>
      <c r="F2574" s="18">
        <v>0</v>
      </c>
      <c r="G2574" s="18">
        <v>0</v>
      </c>
      <c r="H2574" s="18">
        <v>0</v>
      </c>
      <c r="I2574" s="18"/>
      <c r="J2574" s="18"/>
      <c r="K2574" s="18"/>
      <c r="L2574" s="18">
        <f t="shared" si="5621"/>
        <v>0</v>
      </c>
      <c r="M2574" s="18">
        <f t="shared" si="5622"/>
        <v>0</v>
      </c>
      <c r="N2574" s="18">
        <f t="shared" si="5623"/>
        <v>0</v>
      </c>
      <c r="O2574" s="18">
        <f>200.001+200.411</f>
        <v>400.41200000000003</v>
      </c>
      <c r="P2574" s="18"/>
      <c r="Q2574" s="18"/>
      <c r="R2574" s="18">
        <f t="shared" si="5625"/>
        <v>400.41200000000003</v>
      </c>
      <c r="S2574" s="18">
        <f t="shared" si="5626"/>
        <v>0</v>
      </c>
      <c r="T2574" s="18">
        <f t="shared" si="5627"/>
        <v>0</v>
      </c>
      <c r="U2574" s="18"/>
      <c r="V2574" s="18"/>
      <c r="W2574" s="18"/>
      <c r="X2574" s="18">
        <f t="shared" si="5628"/>
        <v>400.41200000000003</v>
      </c>
      <c r="Y2574" s="18">
        <f t="shared" si="5629"/>
        <v>0</v>
      </c>
      <c r="Z2574" s="18">
        <f t="shared" si="5630"/>
        <v>0</v>
      </c>
      <c r="AA2574" s="18"/>
      <c r="AB2574" s="18"/>
      <c r="AC2574" s="18"/>
      <c r="AD2574" s="18">
        <f t="shared" si="5631"/>
        <v>400.41200000000003</v>
      </c>
      <c r="AE2574" s="18">
        <f t="shared" si="5632"/>
        <v>0</v>
      </c>
      <c r="AF2574" s="18">
        <f t="shared" si="5633"/>
        <v>0</v>
      </c>
      <c r="AG2574" s="18"/>
      <c r="AH2574" s="18">
        <f t="shared" si="5762"/>
        <v>400.41200000000003</v>
      </c>
      <c r="AI2574" s="18">
        <f t="shared" si="5763"/>
        <v>0</v>
      </c>
      <c r="AJ2574" s="18">
        <f t="shared" si="5764"/>
        <v>0</v>
      </c>
      <c r="AK2574" s="18"/>
      <c r="AL2574" s="18"/>
      <c r="AM2574" s="18"/>
      <c r="AN2574" s="18">
        <f t="shared" si="5648"/>
        <v>400.41200000000003</v>
      </c>
      <c r="AO2574" s="18">
        <f t="shared" si="5649"/>
        <v>0</v>
      </c>
      <c r="AP2574" s="18">
        <f t="shared" si="5650"/>
        <v>0</v>
      </c>
      <c r="AQ2574" s="18"/>
      <c r="AR2574" s="18">
        <f t="shared" si="5651"/>
        <v>400.41200000000003</v>
      </c>
      <c r="AS2574" s="18"/>
      <c r="AT2574" s="18"/>
      <c r="AU2574" s="18"/>
      <c r="AV2574" s="18">
        <f t="shared" si="5715"/>
        <v>400.41200000000003</v>
      </c>
      <c r="AW2574" s="18">
        <f t="shared" si="5716"/>
        <v>0</v>
      </c>
      <c r="AX2574" s="18">
        <f t="shared" si="5717"/>
        <v>0</v>
      </c>
      <c r="AY2574" s="18"/>
      <c r="AZ2574" s="18"/>
      <c r="BA2574" s="18">
        <f t="shared" si="5713"/>
        <v>400.41200000000003</v>
      </c>
      <c r="BB2574" s="18">
        <f t="shared" si="5714"/>
        <v>0</v>
      </c>
      <c r="BC2574" s="18"/>
      <c r="BD2574" s="18"/>
      <c r="BE2574" s="18"/>
      <c r="BF2574" s="18">
        <f t="shared" si="5653"/>
        <v>400.41200000000003</v>
      </c>
      <c r="BG2574" s="18">
        <f t="shared" si="5654"/>
        <v>0</v>
      </c>
      <c r="BH2574" s="18">
        <f t="shared" si="5655"/>
        <v>0</v>
      </c>
      <c r="BI2574" s="18"/>
      <c r="BJ2574" s="25"/>
      <c r="BK2574" s="36"/>
      <c r="BL2574" s="31"/>
      <c r="BM2574" s="31"/>
      <c r="BN2574" s="31"/>
      <c r="BO2574" s="31"/>
      <c r="BP2574" s="31"/>
      <c r="BQ2574" s="31"/>
      <c r="BR2574" s="31"/>
      <c r="BS2574" s="31"/>
      <c r="BT2574" s="31"/>
      <c r="BU2574" s="31"/>
      <c r="BV2574" s="31"/>
      <c r="BW2574" s="31"/>
      <c r="BX2574" s="31"/>
      <c r="BY2574" s="31"/>
      <c r="BZ2574" s="31"/>
      <c r="CA2574" s="31"/>
      <c r="CB2574" s="31"/>
      <c r="CC2574" s="31"/>
      <c r="CD2574" s="31"/>
      <c r="CE2574" s="31"/>
      <c r="CF2574" s="31"/>
      <c r="CG2574" s="31"/>
      <c r="CH2574" s="31"/>
      <c r="CI2574" s="31"/>
      <c r="CJ2574" s="31"/>
      <c r="CK2574" s="31"/>
      <c r="CL2574" s="31"/>
      <c r="CM2574" s="31"/>
      <c r="CN2574" s="31"/>
    </row>
    <row r="2575" spans="1:92" s="11" customFormat="1" x14ac:dyDescent="0.3">
      <c r="A2575" s="10" t="s">
        <v>374</v>
      </c>
      <c r="B2575" s="16"/>
      <c r="C2575" s="10"/>
      <c r="D2575" s="10"/>
      <c r="E2575" s="15" t="s">
        <v>490</v>
      </c>
      <c r="F2575" s="17">
        <f>F2576+F2580+F2584+F2592+F2596+F2603+F2613+F2617+F2621+F2627+F2631+F2646+F2650+F2659+F2668+F2676+F2680+F2715+F2723+F2727+F2731+F2701+F2705+F2635+F2719+F2588+F2672+F2687+F2697+F2639</f>
        <v>444353.3</v>
      </c>
      <c r="G2575" s="17">
        <f t="shared" ref="G2575:K2575" si="5790">G2576+G2580+G2584+G2592+G2596+G2603+G2613+G2617+G2621+G2627+G2631+G2646+G2650+G2659+G2668+G2676+G2680+G2715+G2723+G2727+G2731+G2701+G2705+G2635+G2719+G2588+G2672+G2687+G2697+G2639</f>
        <v>592182.1</v>
      </c>
      <c r="H2575" s="17">
        <f t="shared" si="5790"/>
        <v>739806.09999999986</v>
      </c>
      <c r="I2575" s="17">
        <f t="shared" si="5790"/>
        <v>-5057.1000000000004</v>
      </c>
      <c r="J2575" s="17">
        <f t="shared" si="5790"/>
        <v>-10856.2</v>
      </c>
      <c r="K2575" s="17">
        <f t="shared" si="5790"/>
        <v>-5701.5999999999995</v>
      </c>
      <c r="L2575" s="17">
        <f t="shared" ref="L2575:L2638" si="5791">F2575+I2575</f>
        <v>439296.2</v>
      </c>
      <c r="M2575" s="17">
        <f t="shared" ref="M2575:M2638" si="5792">G2575+J2575</f>
        <v>581325.9</v>
      </c>
      <c r="N2575" s="17">
        <f t="shared" ref="N2575:N2638" si="5793">H2575+K2575</f>
        <v>734104.49999999988</v>
      </c>
      <c r="O2575" s="17">
        <f t="shared" ref="O2575:Q2575" si="5794">O2576+O2580+O2584+O2592+O2596+O2603+O2613+O2617+O2621+O2627+O2631+O2646+O2650+O2659+O2668+O2676+O2680+O2715+O2723+O2727+O2731+O2701+O2705+O2635+O2719+O2588+O2672+O2687+O2697+O2639</f>
        <v>-49936.6</v>
      </c>
      <c r="P2575" s="17">
        <f t="shared" si="5794"/>
        <v>0</v>
      </c>
      <c r="Q2575" s="17">
        <f t="shared" si="5794"/>
        <v>0</v>
      </c>
      <c r="R2575" s="17">
        <f t="shared" si="5625"/>
        <v>389359.60000000003</v>
      </c>
      <c r="S2575" s="17">
        <f t="shared" si="5626"/>
        <v>581325.9</v>
      </c>
      <c r="T2575" s="17">
        <f t="shared" si="5627"/>
        <v>734104.49999999988</v>
      </c>
      <c r="U2575" s="17">
        <f t="shared" ref="U2575:W2575" si="5795">U2576+U2580+U2584+U2592+U2596+U2603+U2613+U2617+U2621+U2627+U2631+U2646+U2650+U2659+U2668+U2676+U2680+U2715+U2723+U2727+U2731+U2701+U2705+U2635+U2719+U2588+U2672+U2687+U2697+U2639</f>
        <v>0</v>
      </c>
      <c r="V2575" s="17">
        <f t="shared" si="5795"/>
        <v>0</v>
      </c>
      <c r="W2575" s="17">
        <f t="shared" si="5795"/>
        <v>0</v>
      </c>
      <c r="X2575" s="17">
        <f t="shared" si="5628"/>
        <v>389359.60000000003</v>
      </c>
      <c r="Y2575" s="17">
        <f t="shared" si="5629"/>
        <v>581325.9</v>
      </c>
      <c r="Z2575" s="17">
        <f t="shared" si="5630"/>
        <v>734104.49999999988</v>
      </c>
      <c r="AA2575" s="17">
        <f t="shared" ref="AA2575:AB2575" si="5796">AA2576+AA2580+AA2584+AA2592+AA2596+AA2603+AA2613+AA2617+AA2621+AA2627+AA2631+AA2646+AA2650+AA2659+AA2668+AA2676+AA2680+AA2715+AA2723+AA2727+AA2731+AA2701+AA2705+AA2635+AA2719+AA2588+AA2672+AA2687+AA2697+AA2639</f>
        <v>0</v>
      </c>
      <c r="AB2575" s="17">
        <f t="shared" si="5796"/>
        <v>0</v>
      </c>
      <c r="AC2575" s="17">
        <f t="shared" ref="AC2575" si="5797">AC2576+AC2580+AC2584+AC2592+AC2596+AC2603+AC2613+AC2617+AC2621+AC2627+AC2631+AC2646+AC2650+AC2659+AC2668+AC2676+AC2680+AC2715+AC2723+AC2727+AC2731+AC2701+AC2705+AC2635+AC2719+AC2588+AC2672+AC2687+AC2697+AC2639</f>
        <v>0</v>
      </c>
      <c r="AD2575" s="18">
        <f t="shared" si="5631"/>
        <v>389359.60000000003</v>
      </c>
      <c r="AE2575" s="18">
        <f t="shared" si="5632"/>
        <v>581325.9</v>
      </c>
      <c r="AF2575" s="18">
        <f t="shared" si="5633"/>
        <v>734104.49999999988</v>
      </c>
      <c r="AG2575" s="17">
        <f t="shared" ref="AG2575" si="5798">AG2576+AG2580+AG2584+AG2592+AG2596+AG2603+AG2613+AG2617+AG2621+AG2627+AG2631+AG2646+AG2650+AG2659+AG2668+AG2676+AG2680+AG2715+AG2723+AG2727+AG2731+AG2701+AG2705+AG2635+AG2719+AG2588+AG2672+AG2687+AG2697+AG2639</f>
        <v>0</v>
      </c>
      <c r="AH2575" s="17">
        <f t="shared" si="5762"/>
        <v>389359.60000000003</v>
      </c>
      <c r="AI2575" s="17">
        <f t="shared" si="5763"/>
        <v>581325.9</v>
      </c>
      <c r="AJ2575" s="17">
        <f t="shared" si="5764"/>
        <v>734104.49999999988</v>
      </c>
      <c r="AK2575" s="17">
        <f t="shared" ref="AK2575:AM2575" si="5799">AK2576+AK2580+AK2584+AK2592+AK2596+AK2603+AK2613+AK2617+AK2621+AK2627+AK2631+AK2646+AK2650+AK2659+AK2668+AK2676+AK2680+AK2715+AK2723+AK2727+AK2731+AK2701+AK2705+AK2635+AK2719+AK2588+AK2672+AK2687+AK2697+AK2639</f>
        <v>-1084.915</v>
      </c>
      <c r="AL2575" s="17">
        <f t="shared" si="5799"/>
        <v>0</v>
      </c>
      <c r="AM2575" s="17">
        <f t="shared" si="5799"/>
        <v>0</v>
      </c>
      <c r="AN2575" s="17">
        <f t="shared" si="5648"/>
        <v>388274.68500000006</v>
      </c>
      <c r="AO2575" s="17">
        <f t="shared" si="5649"/>
        <v>581325.9</v>
      </c>
      <c r="AP2575" s="17">
        <f t="shared" si="5650"/>
        <v>734104.49999999988</v>
      </c>
      <c r="AQ2575" s="17">
        <f t="shared" ref="AQ2575" si="5800">AQ2576+AQ2580+AQ2584+AQ2592+AQ2596+AQ2603+AQ2613+AQ2617+AQ2621+AQ2627+AQ2631+AQ2646+AQ2650+AQ2659+AQ2668+AQ2676+AQ2680+AQ2715+AQ2723+AQ2727+AQ2731+AQ2701+AQ2705+AQ2635+AQ2719+AQ2588+AQ2672+AQ2687+AQ2697+AQ2639</f>
        <v>0</v>
      </c>
      <c r="AR2575" s="17">
        <f t="shared" si="5651"/>
        <v>388274.68500000006</v>
      </c>
      <c r="AS2575" s="17">
        <f t="shared" ref="AS2575:AU2575" si="5801">AS2576+AS2580+AS2584+AS2592+AS2596+AS2603+AS2613+AS2617+AS2621+AS2627+AS2631+AS2646+AS2650+AS2659+AS2668+AS2676+AS2680+AS2715+AS2723+AS2727+AS2731+AS2701+AS2705+AS2635+AS2719+AS2588+AS2672+AS2687+AS2697+AS2639</f>
        <v>-1000</v>
      </c>
      <c r="AT2575" s="17">
        <f t="shared" si="5801"/>
        <v>-1000</v>
      </c>
      <c r="AU2575" s="17">
        <f t="shared" si="5801"/>
        <v>-1000</v>
      </c>
      <c r="AV2575" s="17">
        <f t="shared" si="5715"/>
        <v>387274.68500000006</v>
      </c>
      <c r="AW2575" s="17">
        <f t="shared" si="5716"/>
        <v>580325.9</v>
      </c>
      <c r="AX2575" s="17">
        <f t="shared" si="5717"/>
        <v>733104.49999999988</v>
      </c>
      <c r="AY2575" s="17">
        <f t="shared" ref="AY2575:AZ2575" si="5802">AY2576+AY2580+AY2584+AY2592+AY2596+AY2603+AY2613+AY2617+AY2621+AY2627+AY2631+AY2646+AY2650+AY2659+AY2668+AY2676+AY2680+AY2715+AY2723+AY2727+AY2731+AY2701+AY2705+AY2635+AY2719+AY2588+AY2672+AY2687+AY2697+AY2639</f>
        <v>0</v>
      </c>
      <c r="AZ2575" s="17">
        <f t="shared" si="5802"/>
        <v>0</v>
      </c>
      <c r="BA2575" s="18">
        <f t="shared" si="5713"/>
        <v>387274.68500000006</v>
      </c>
      <c r="BB2575" s="18">
        <f t="shared" si="5714"/>
        <v>580325.9</v>
      </c>
      <c r="BC2575" s="17">
        <f>BC2576+BC2580+BC2584+BC2592+BC2596+BC2603+BC2613+BC2617+BC2621+BC2627+BC2631+BC2646+BC2650+BC2659+BC2668+BC2676+BC2680+BC2715+BC2723+BC2727+BC2731+BC2701+BC2705+BC2635+BC2719+BC2588+BC2672+BC2687+BC2697+BC2639+BC2693</f>
        <v>12556.226999999999</v>
      </c>
      <c r="BD2575" s="17">
        <f t="shared" ref="BD2575:BI2575" si="5803">BD2576+BD2580+BD2584+BD2592+BD2596+BD2603+BD2613+BD2617+BD2621+BD2627+BD2631+BD2646+BD2650+BD2659+BD2668+BD2676+BD2680+BD2715+BD2723+BD2727+BD2731+BD2701+BD2705+BD2635+BD2719+BD2588+BD2672+BD2687+BD2697+BD2639+BD2693</f>
        <v>0</v>
      </c>
      <c r="BE2575" s="17">
        <f t="shared" si="5803"/>
        <v>0</v>
      </c>
      <c r="BF2575" s="17">
        <f t="shared" si="5653"/>
        <v>399830.91200000007</v>
      </c>
      <c r="BG2575" s="17">
        <f t="shared" si="5654"/>
        <v>580325.9</v>
      </c>
      <c r="BH2575" s="17">
        <f t="shared" si="5655"/>
        <v>733104.49999999988</v>
      </c>
      <c r="BI2575" s="17">
        <f t="shared" si="5803"/>
        <v>0</v>
      </c>
      <c r="BJ2575" s="40"/>
      <c r="BK2575" s="35"/>
      <c r="BL2575" s="31"/>
      <c r="BM2575" s="31"/>
      <c r="BN2575" s="31"/>
      <c r="BO2575" s="31"/>
      <c r="BP2575" s="31"/>
      <c r="BQ2575" s="31"/>
      <c r="BR2575" s="31"/>
      <c r="BS2575" s="31"/>
      <c r="BT2575" s="31"/>
      <c r="BU2575" s="31"/>
      <c r="BV2575" s="31"/>
      <c r="BW2575" s="31"/>
      <c r="BX2575" s="31"/>
      <c r="BY2575" s="31"/>
      <c r="BZ2575" s="31"/>
      <c r="CA2575" s="31"/>
      <c r="CB2575" s="31"/>
      <c r="CC2575" s="31"/>
      <c r="CD2575" s="31"/>
      <c r="CE2575" s="31"/>
      <c r="CF2575" s="31"/>
      <c r="CG2575" s="31"/>
      <c r="CH2575" s="31"/>
      <c r="CI2575" s="31"/>
      <c r="CJ2575" s="31"/>
      <c r="CK2575" s="31"/>
      <c r="CL2575" s="31"/>
      <c r="CM2575" s="31"/>
      <c r="CN2575" s="31"/>
    </row>
    <row r="2576" spans="1:92" ht="31.2" x14ac:dyDescent="0.3">
      <c r="A2576" s="51" t="s">
        <v>354</v>
      </c>
      <c r="B2576" s="50"/>
      <c r="C2576" s="51"/>
      <c r="D2576" s="51"/>
      <c r="E2576" s="14" t="s">
        <v>917</v>
      </c>
      <c r="F2576" s="18">
        <f t="shared" ref="F2576:BI2578" si="5804">F2577</f>
        <v>344.8</v>
      </c>
      <c r="G2576" s="18">
        <f t="shared" si="5804"/>
        <v>296.60000000000002</v>
      </c>
      <c r="H2576" s="18">
        <f t="shared" si="5804"/>
        <v>225.2</v>
      </c>
      <c r="I2576" s="18">
        <f t="shared" si="5804"/>
        <v>0</v>
      </c>
      <c r="J2576" s="18">
        <f t="shared" si="5804"/>
        <v>0</v>
      </c>
      <c r="K2576" s="18">
        <f t="shared" si="5804"/>
        <v>0</v>
      </c>
      <c r="L2576" s="18">
        <f t="shared" si="5791"/>
        <v>344.8</v>
      </c>
      <c r="M2576" s="18">
        <f t="shared" si="5792"/>
        <v>296.60000000000002</v>
      </c>
      <c r="N2576" s="18">
        <f t="shared" si="5793"/>
        <v>225.2</v>
      </c>
      <c r="O2576" s="18">
        <f t="shared" si="5804"/>
        <v>0</v>
      </c>
      <c r="P2576" s="18">
        <f t="shared" si="5804"/>
        <v>0</v>
      </c>
      <c r="Q2576" s="18">
        <f t="shared" si="5804"/>
        <v>0</v>
      </c>
      <c r="R2576" s="18">
        <f t="shared" ref="R2576:R2639" si="5805">L2576+O2576</f>
        <v>344.8</v>
      </c>
      <c r="S2576" s="18">
        <f t="shared" ref="S2576:S2639" si="5806">M2576+P2576</f>
        <v>296.60000000000002</v>
      </c>
      <c r="T2576" s="18">
        <f t="shared" ref="T2576:T2639" si="5807">N2576+Q2576</f>
        <v>225.2</v>
      </c>
      <c r="U2576" s="18">
        <f t="shared" si="5804"/>
        <v>0</v>
      </c>
      <c r="V2576" s="18">
        <f t="shared" si="5804"/>
        <v>0</v>
      </c>
      <c r="W2576" s="18">
        <f t="shared" si="5804"/>
        <v>0</v>
      </c>
      <c r="X2576" s="18">
        <f t="shared" ref="X2576:X2639" si="5808">R2576+U2576</f>
        <v>344.8</v>
      </c>
      <c r="Y2576" s="18">
        <f t="shared" ref="Y2576:Y2639" si="5809">S2576+V2576</f>
        <v>296.60000000000002</v>
      </c>
      <c r="Z2576" s="18">
        <f t="shared" ref="Z2576:Z2639" si="5810">T2576+W2576</f>
        <v>225.2</v>
      </c>
      <c r="AA2576" s="18">
        <f t="shared" si="5804"/>
        <v>0</v>
      </c>
      <c r="AB2576" s="18">
        <f t="shared" si="5804"/>
        <v>0</v>
      </c>
      <c r="AC2576" s="18">
        <f t="shared" si="5804"/>
        <v>0</v>
      </c>
      <c r="AD2576" s="18">
        <f t="shared" ref="AD2576:AD2639" si="5811">X2576+AA2576</f>
        <v>344.8</v>
      </c>
      <c r="AE2576" s="18">
        <f t="shared" ref="AE2576:AE2639" si="5812">Y2576+AB2576</f>
        <v>296.60000000000002</v>
      </c>
      <c r="AF2576" s="18">
        <f t="shared" ref="AF2576:AF2639" si="5813">Z2576+AC2576</f>
        <v>225.2</v>
      </c>
      <c r="AG2576" s="18">
        <f t="shared" si="5804"/>
        <v>0</v>
      </c>
      <c r="AH2576" s="18">
        <f t="shared" si="5762"/>
        <v>344.8</v>
      </c>
      <c r="AI2576" s="18">
        <f t="shared" si="5763"/>
        <v>296.60000000000002</v>
      </c>
      <c r="AJ2576" s="18">
        <f t="shared" si="5764"/>
        <v>225.2</v>
      </c>
      <c r="AK2576" s="18">
        <f t="shared" si="5804"/>
        <v>0</v>
      </c>
      <c r="AL2576" s="18">
        <f t="shared" si="5804"/>
        <v>0</v>
      </c>
      <c r="AM2576" s="18">
        <f t="shared" si="5804"/>
        <v>0</v>
      </c>
      <c r="AN2576" s="18">
        <f t="shared" si="5648"/>
        <v>344.8</v>
      </c>
      <c r="AO2576" s="18">
        <f t="shared" si="5649"/>
        <v>296.60000000000002</v>
      </c>
      <c r="AP2576" s="18">
        <f t="shared" si="5650"/>
        <v>225.2</v>
      </c>
      <c r="AQ2576" s="18">
        <f t="shared" si="5804"/>
        <v>0</v>
      </c>
      <c r="AR2576" s="18">
        <f t="shared" si="5651"/>
        <v>344.8</v>
      </c>
      <c r="AS2576" s="18">
        <f t="shared" si="5804"/>
        <v>0</v>
      </c>
      <c r="AT2576" s="18">
        <f t="shared" si="5804"/>
        <v>0</v>
      </c>
      <c r="AU2576" s="18">
        <f t="shared" si="5804"/>
        <v>0</v>
      </c>
      <c r="AV2576" s="18">
        <f t="shared" si="5715"/>
        <v>344.8</v>
      </c>
      <c r="AW2576" s="18">
        <f t="shared" si="5716"/>
        <v>296.60000000000002</v>
      </c>
      <c r="AX2576" s="18">
        <f t="shared" si="5717"/>
        <v>225.2</v>
      </c>
      <c r="AY2576" s="18">
        <f t="shared" si="5804"/>
        <v>0</v>
      </c>
      <c r="AZ2576" s="18">
        <f t="shared" si="5804"/>
        <v>0</v>
      </c>
      <c r="BA2576" s="18">
        <f t="shared" si="5713"/>
        <v>344.8</v>
      </c>
      <c r="BB2576" s="18">
        <f t="shared" si="5714"/>
        <v>296.60000000000002</v>
      </c>
      <c r="BC2576" s="18">
        <f t="shared" si="5804"/>
        <v>1067.5</v>
      </c>
      <c r="BD2576" s="18">
        <f t="shared" si="5804"/>
        <v>0</v>
      </c>
      <c r="BE2576" s="18">
        <f t="shared" si="5804"/>
        <v>0</v>
      </c>
      <c r="BF2576" s="18">
        <f t="shared" si="5653"/>
        <v>1412.3</v>
      </c>
      <c r="BG2576" s="18">
        <f t="shared" si="5654"/>
        <v>296.60000000000002</v>
      </c>
      <c r="BH2576" s="18">
        <f t="shared" si="5655"/>
        <v>225.2</v>
      </c>
      <c r="BI2576" s="18">
        <f t="shared" si="5804"/>
        <v>0</v>
      </c>
      <c r="BJ2576" s="25"/>
      <c r="BK2576" s="36"/>
    </row>
    <row r="2577" spans="1:92" x14ac:dyDescent="0.3">
      <c r="A2577" s="51" t="s">
        <v>354</v>
      </c>
      <c r="B2577" s="50">
        <v>800</v>
      </c>
      <c r="C2577" s="51"/>
      <c r="D2577" s="51"/>
      <c r="E2577" s="14" t="s">
        <v>460</v>
      </c>
      <c r="F2577" s="18">
        <f t="shared" si="5804"/>
        <v>344.8</v>
      </c>
      <c r="G2577" s="18">
        <f t="shared" si="5804"/>
        <v>296.60000000000002</v>
      </c>
      <c r="H2577" s="18">
        <f t="shared" si="5804"/>
        <v>225.2</v>
      </c>
      <c r="I2577" s="18">
        <f t="shared" si="5804"/>
        <v>0</v>
      </c>
      <c r="J2577" s="18">
        <f t="shared" si="5804"/>
        <v>0</v>
      </c>
      <c r="K2577" s="18">
        <f t="shared" si="5804"/>
        <v>0</v>
      </c>
      <c r="L2577" s="18">
        <f t="shared" si="5791"/>
        <v>344.8</v>
      </c>
      <c r="M2577" s="18">
        <f t="shared" si="5792"/>
        <v>296.60000000000002</v>
      </c>
      <c r="N2577" s="18">
        <f t="shared" si="5793"/>
        <v>225.2</v>
      </c>
      <c r="O2577" s="18">
        <f t="shared" si="5804"/>
        <v>0</v>
      </c>
      <c r="P2577" s="18">
        <f t="shared" si="5804"/>
        <v>0</v>
      </c>
      <c r="Q2577" s="18">
        <f t="shared" si="5804"/>
        <v>0</v>
      </c>
      <c r="R2577" s="18">
        <f t="shared" si="5805"/>
        <v>344.8</v>
      </c>
      <c r="S2577" s="18">
        <f t="shared" si="5806"/>
        <v>296.60000000000002</v>
      </c>
      <c r="T2577" s="18">
        <f t="shared" si="5807"/>
        <v>225.2</v>
      </c>
      <c r="U2577" s="18">
        <f t="shared" si="5804"/>
        <v>0</v>
      </c>
      <c r="V2577" s="18">
        <f t="shared" si="5804"/>
        <v>0</v>
      </c>
      <c r="W2577" s="18">
        <f t="shared" si="5804"/>
        <v>0</v>
      </c>
      <c r="X2577" s="18">
        <f t="shared" si="5808"/>
        <v>344.8</v>
      </c>
      <c r="Y2577" s="18">
        <f t="shared" si="5809"/>
        <v>296.60000000000002</v>
      </c>
      <c r="Z2577" s="18">
        <f t="shared" si="5810"/>
        <v>225.2</v>
      </c>
      <c r="AA2577" s="18">
        <f t="shared" si="5804"/>
        <v>0</v>
      </c>
      <c r="AB2577" s="18">
        <f t="shared" si="5804"/>
        <v>0</v>
      </c>
      <c r="AC2577" s="18">
        <f t="shared" si="5804"/>
        <v>0</v>
      </c>
      <c r="AD2577" s="18">
        <f t="shared" si="5811"/>
        <v>344.8</v>
      </c>
      <c r="AE2577" s="18">
        <f t="shared" si="5812"/>
        <v>296.60000000000002</v>
      </c>
      <c r="AF2577" s="18">
        <f t="shared" si="5813"/>
        <v>225.2</v>
      </c>
      <c r="AG2577" s="18">
        <f t="shared" si="5804"/>
        <v>0</v>
      </c>
      <c r="AH2577" s="18">
        <f t="shared" si="5762"/>
        <v>344.8</v>
      </c>
      <c r="AI2577" s="18">
        <f t="shared" si="5763"/>
        <v>296.60000000000002</v>
      </c>
      <c r="AJ2577" s="18">
        <f t="shared" si="5764"/>
        <v>225.2</v>
      </c>
      <c r="AK2577" s="18">
        <f t="shared" si="5804"/>
        <v>0</v>
      </c>
      <c r="AL2577" s="18">
        <f t="shared" si="5804"/>
        <v>0</v>
      </c>
      <c r="AM2577" s="18">
        <f t="shared" si="5804"/>
        <v>0</v>
      </c>
      <c r="AN2577" s="18">
        <f t="shared" si="5648"/>
        <v>344.8</v>
      </c>
      <c r="AO2577" s="18">
        <f t="shared" si="5649"/>
        <v>296.60000000000002</v>
      </c>
      <c r="AP2577" s="18">
        <f t="shared" si="5650"/>
        <v>225.2</v>
      </c>
      <c r="AQ2577" s="18">
        <f t="shared" si="5804"/>
        <v>0</v>
      </c>
      <c r="AR2577" s="18">
        <f t="shared" si="5651"/>
        <v>344.8</v>
      </c>
      <c r="AS2577" s="18">
        <f t="shared" si="5804"/>
        <v>0</v>
      </c>
      <c r="AT2577" s="18">
        <f t="shared" si="5804"/>
        <v>0</v>
      </c>
      <c r="AU2577" s="18">
        <f t="shared" si="5804"/>
        <v>0</v>
      </c>
      <c r="AV2577" s="18">
        <f t="shared" si="5715"/>
        <v>344.8</v>
      </c>
      <c r="AW2577" s="18">
        <f t="shared" si="5716"/>
        <v>296.60000000000002</v>
      </c>
      <c r="AX2577" s="18">
        <f t="shared" si="5717"/>
        <v>225.2</v>
      </c>
      <c r="AY2577" s="18">
        <f t="shared" si="5804"/>
        <v>0</v>
      </c>
      <c r="AZ2577" s="18">
        <f t="shared" si="5804"/>
        <v>0</v>
      </c>
      <c r="BA2577" s="18">
        <f t="shared" si="5713"/>
        <v>344.8</v>
      </c>
      <c r="BB2577" s="18">
        <f t="shared" si="5714"/>
        <v>296.60000000000002</v>
      </c>
      <c r="BC2577" s="18">
        <f t="shared" si="5804"/>
        <v>1067.5</v>
      </c>
      <c r="BD2577" s="18">
        <f t="shared" si="5804"/>
        <v>0</v>
      </c>
      <c r="BE2577" s="18">
        <f t="shared" si="5804"/>
        <v>0</v>
      </c>
      <c r="BF2577" s="18">
        <f t="shared" si="5653"/>
        <v>1412.3</v>
      </c>
      <c r="BG2577" s="18">
        <f t="shared" si="5654"/>
        <v>296.60000000000002</v>
      </c>
      <c r="BH2577" s="18">
        <f t="shared" si="5655"/>
        <v>225.2</v>
      </c>
      <c r="BI2577" s="18">
        <f t="shared" si="5804"/>
        <v>0</v>
      </c>
      <c r="BJ2577" s="25"/>
      <c r="BK2577" s="36"/>
    </row>
    <row r="2578" spans="1:92" x14ac:dyDescent="0.3">
      <c r="A2578" s="51" t="s">
        <v>354</v>
      </c>
      <c r="B2578" s="50">
        <v>850</v>
      </c>
      <c r="C2578" s="51"/>
      <c r="D2578" s="51"/>
      <c r="E2578" s="14" t="s">
        <v>477</v>
      </c>
      <c r="F2578" s="18">
        <f t="shared" si="5804"/>
        <v>344.8</v>
      </c>
      <c r="G2578" s="18">
        <f t="shared" si="5804"/>
        <v>296.60000000000002</v>
      </c>
      <c r="H2578" s="18">
        <f t="shared" si="5804"/>
        <v>225.2</v>
      </c>
      <c r="I2578" s="18">
        <f t="shared" si="5804"/>
        <v>0</v>
      </c>
      <c r="J2578" s="18">
        <f t="shared" si="5804"/>
        <v>0</v>
      </c>
      <c r="K2578" s="18">
        <f t="shared" si="5804"/>
        <v>0</v>
      </c>
      <c r="L2578" s="18">
        <f t="shared" si="5791"/>
        <v>344.8</v>
      </c>
      <c r="M2578" s="18">
        <f t="shared" si="5792"/>
        <v>296.60000000000002</v>
      </c>
      <c r="N2578" s="18">
        <f t="shared" si="5793"/>
        <v>225.2</v>
      </c>
      <c r="O2578" s="18">
        <f t="shared" si="5804"/>
        <v>0</v>
      </c>
      <c r="P2578" s="18">
        <f t="shared" si="5804"/>
        <v>0</v>
      </c>
      <c r="Q2578" s="18">
        <f t="shared" si="5804"/>
        <v>0</v>
      </c>
      <c r="R2578" s="18">
        <f t="shared" si="5805"/>
        <v>344.8</v>
      </c>
      <c r="S2578" s="18">
        <f t="shared" si="5806"/>
        <v>296.60000000000002</v>
      </c>
      <c r="T2578" s="18">
        <f t="shared" si="5807"/>
        <v>225.2</v>
      </c>
      <c r="U2578" s="18">
        <f t="shared" si="5804"/>
        <v>0</v>
      </c>
      <c r="V2578" s="18">
        <f t="shared" si="5804"/>
        <v>0</v>
      </c>
      <c r="W2578" s="18">
        <f t="shared" si="5804"/>
        <v>0</v>
      </c>
      <c r="X2578" s="18">
        <f t="shared" si="5808"/>
        <v>344.8</v>
      </c>
      <c r="Y2578" s="18">
        <f t="shared" si="5809"/>
        <v>296.60000000000002</v>
      </c>
      <c r="Z2578" s="18">
        <f t="shared" si="5810"/>
        <v>225.2</v>
      </c>
      <c r="AA2578" s="18">
        <f t="shared" si="5804"/>
        <v>0</v>
      </c>
      <c r="AB2578" s="18">
        <f t="shared" si="5804"/>
        <v>0</v>
      </c>
      <c r="AC2578" s="18">
        <f t="shared" si="5804"/>
        <v>0</v>
      </c>
      <c r="AD2578" s="18">
        <f t="shared" si="5811"/>
        <v>344.8</v>
      </c>
      <c r="AE2578" s="18">
        <f t="shared" si="5812"/>
        <v>296.60000000000002</v>
      </c>
      <c r="AF2578" s="18">
        <f t="shared" si="5813"/>
        <v>225.2</v>
      </c>
      <c r="AG2578" s="18">
        <f t="shared" si="5804"/>
        <v>0</v>
      </c>
      <c r="AH2578" s="18">
        <f t="shared" si="5762"/>
        <v>344.8</v>
      </c>
      <c r="AI2578" s="18">
        <f t="shared" si="5763"/>
        <v>296.60000000000002</v>
      </c>
      <c r="AJ2578" s="18">
        <f t="shared" si="5764"/>
        <v>225.2</v>
      </c>
      <c r="AK2578" s="18">
        <f t="shared" si="5804"/>
        <v>0</v>
      </c>
      <c r="AL2578" s="18">
        <f t="shared" si="5804"/>
        <v>0</v>
      </c>
      <c r="AM2578" s="18">
        <f t="shared" si="5804"/>
        <v>0</v>
      </c>
      <c r="AN2578" s="18">
        <f t="shared" si="5648"/>
        <v>344.8</v>
      </c>
      <c r="AO2578" s="18">
        <f t="shared" si="5649"/>
        <v>296.60000000000002</v>
      </c>
      <c r="AP2578" s="18">
        <f t="shared" si="5650"/>
        <v>225.2</v>
      </c>
      <c r="AQ2578" s="18">
        <f t="shared" si="5804"/>
        <v>0</v>
      </c>
      <c r="AR2578" s="18">
        <f t="shared" si="5651"/>
        <v>344.8</v>
      </c>
      <c r="AS2578" s="18">
        <f t="shared" si="5804"/>
        <v>0</v>
      </c>
      <c r="AT2578" s="18">
        <f t="shared" si="5804"/>
        <v>0</v>
      </c>
      <c r="AU2578" s="18">
        <f t="shared" si="5804"/>
        <v>0</v>
      </c>
      <c r="AV2578" s="18">
        <f t="shared" si="5715"/>
        <v>344.8</v>
      </c>
      <c r="AW2578" s="18">
        <f t="shared" si="5716"/>
        <v>296.60000000000002</v>
      </c>
      <c r="AX2578" s="18">
        <f t="shared" si="5717"/>
        <v>225.2</v>
      </c>
      <c r="AY2578" s="18">
        <f t="shared" si="5804"/>
        <v>0</v>
      </c>
      <c r="AZ2578" s="18">
        <f t="shared" si="5804"/>
        <v>0</v>
      </c>
      <c r="BA2578" s="18">
        <f t="shared" si="5713"/>
        <v>344.8</v>
      </c>
      <c r="BB2578" s="18">
        <f t="shared" si="5714"/>
        <v>296.60000000000002</v>
      </c>
      <c r="BC2578" s="18">
        <f t="shared" si="5804"/>
        <v>1067.5</v>
      </c>
      <c r="BD2578" s="18">
        <f t="shared" si="5804"/>
        <v>0</v>
      </c>
      <c r="BE2578" s="18">
        <f t="shared" si="5804"/>
        <v>0</v>
      </c>
      <c r="BF2578" s="18">
        <f t="shared" si="5653"/>
        <v>1412.3</v>
      </c>
      <c r="BG2578" s="18">
        <f t="shared" si="5654"/>
        <v>296.60000000000002</v>
      </c>
      <c r="BH2578" s="18">
        <f t="shared" si="5655"/>
        <v>225.2</v>
      </c>
      <c r="BI2578" s="18">
        <f t="shared" si="5804"/>
        <v>0</v>
      </c>
      <c r="BJ2578" s="25"/>
      <c r="BK2578" s="36"/>
    </row>
    <row r="2579" spans="1:92" x14ac:dyDescent="0.3">
      <c r="A2579" s="51" t="s">
        <v>354</v>
      </c>
      <c r="B2579" s="50">
        <v>850</v>
      </c>
      <c r="C2579" s="51" t="s">
        <v>5</v>
      </c>
      <c r="D2579" s="51" t="s">
        <v>6</v>
      </c>
      <c r="E2579" s="14" t="s">
        <v>424</v>
      </c>
      <c r="F2579" s="18">
        <v>344.8</v>
      </c>
      <c r="G2579" s="18">
        <v>296.60000000000002</v>
      </c>
      <c r="H2579" s="18">
        <v>225.2</v>
      </c>
      <c r="I2579" s="18"/>
      <c r="J2579" s="18"/>
      <c r="K2579" s="18"/>
      <c r="L2579" s="18">
        <f t="shared" si="5791"/>
        <v>344.8</v>
      </c>
      <c r="M2579" s="18">
        <f t="shared" si="5792"/>
        <v>296.60000000000002</v>
      </c>
      <c r="N2579" s="18">
        <f t="shared" si="5793"/>
        <v>225.2</v>
      </c>
      <c r="O2579" s="18"/>
      <c r="P2579" s="18"/>
      <c r="Q2579" s="18"/>
      <c r="R2579" s="18">
        <f t="shared" si="5805"/>
        <v>344.8</v>
      </c>
      <c r="S2579" s="18">
        <f t="shared" si="5806"/>
        <v>296.60000000000002</v>
      </c>
      <c r="T2579" s="18">
        <f t="shared" si="5807"/>
        <v>225.2</v>
      </c>
      <c r="U2579" s="18"/>
      <c r="V2579" s="18"/>
      <c r="W2579" s="18"/>
      <c r="X2579" s="18">
        <f t="shared" si="5808"/>
        <v>344.8</v>
      </c>
      <c r="Y2579" s="18">
        <f t="shared" si="5809"/>
        <v>296.60000000000002</v>
      </c>
      <c r="Z2579" s="18">
        <f t="shared" si="5810"/>
        <v>225.2</v>
      </c>
      <c r="AA2579" s="18"/>
      <c r="AB2579" s="18"/>
      <c r="AC2579" s="18"/>
      <c r="AD2579" s="18">
        <f t="shared" si="5811"/>
        <v>344.8</v>
      </c>
      <c r="AE2579" s="18">
        <f t="shared" si="5812"/>
        <v>296.60000000000002</v>
      </c>
      <c r="AF2579" s="18">
        <f t="shared" si="5813"/>
        <v>225.2</v>
      </c>
      <c r="AG2579" s="18"/>
      <c r="AH2579" s="18">
        <f t="shared" si="5762"/>
        <v>344.8</v>
      </c>
      <c r="AI2579" s="18">
        <f t="shared" si="5763"/>
        <v>296.60000000000002</v>
      </c>
      <c r="AJ2579" s="18">
        <f t="shared" si="5764"/>
        <v>225.2</v>
      </c>
      <c r="AK2579" s="18"/>
      <c r="AL2579" s="18"/>
      <c r="AM2579" s="18"/>
      <c r="AN2579" s="18">
        <f t="shared" ref="AN2579:AN2642" si="5814">AH2579+AK2579</f>
        <v>344.8</v>
      </c>
      <c r="AO2579" s="18">
        <f t="shared" ref="AO2579:AO2642" si="5815">AI2579+AL2579</f>
        <v>296.60000000000002</v>
      </c>
      <c r="AP2579" s="18">
        <f t="shared" ref="AP2579:AP2642" si="5816">AJ2579+AM2579</f>
        <v>225.2</v>
      </c>
      <c r="AQ2579" s="18"/>
      <c r="AR2579" s="18">
        <f t="shared" ref="AR2579:AR2642" si="5817">AN2579+AQ2579</f>
        <v>344.8</v>
      </c>
      <c r="AS2579" s="18"/>
      <c r="AT2579" s="18"/>
      <c r="AU2579" s="18"/>
      <c r="AV2579" s="18">
        <f t="shared" si="5715"/>
        <v>344.8</v>
      </c>
      <c r="AW2579" s="18">
        <f t="shared" si="5716"/>
        <v>296.60000000000002</v>
      </c>
      <c r="AX2579" s="18">
        <f t="shared" si="5717"/>
        <v>225.2</v>
      </c>
      <c r="AY2579" s="18"/>
      <c r="AZ2579" s="18"/>
      <c r="BA2579" s="18">
        <f t="shared" si="5713"/>
        <v>344.8</v>
      </c>
      <c r="BB2579" s="18">
        <f t="shared" si="5714"/>
        <v>296.60000000000002</v>
      </c>
      <c r="BC2579" s="18">
        <v>1067.5</v>
      </c>
      <c r="BD2579" s="18"/>
      <c r="BE2579" s="18"/>
      <c r="BF2579" s="18">
        <f t="shared" si="5653"/>
        <v>1412.3</v>
      </c>
      <c r="BG2579" s="18">
        <f t="shared" si="5654"/>
        <v>296.60000000000002</v>
      </c>
      <c r="BH2579" s="18">
        <f t="shared" si="5655"/>
        <v>225.2</v>
      </c>
      <c r="BI2579" s="18"/>
      <c r="BJ2579" s="25"/>
      <c r="BK2579" s="36"/>
    </row>
    <row r="2580" spans="1:92" ht="31.2" x14ac:dyDescent="0.3">
      <c r="A2580" s="51" t="s">
        <v>355</v>
      </c>
      <c r="B2580" s="50"/>
      <c r="C2580" s="51"/>
      <c r="D2580" s="51"/>
      <c r="E2580" s="14" t="s">
        <v>1013</v>
      </c>
      <c r="F2580" s="18">
        <f t="shared" ref="F2580:BI2582" si="5818">F2581</f>
        <v>1904.3</v>
      </c>
      <c r="G2580" s="18">
        <f t="shared" si="5818"/>
        <v>1904.3</v>
      </c>
      <c r="H2580" s="18">
        <f t="shared" si="5818"/>
        <v>1904.3</v>
      </c>
      <c r="I2580" s="18">
        <f t="shared" si="5818"/>
        <v>0</v>
      </c>
      <c r="J2580" s="18">
        <f t="shared" si="5818"/>
        <v>0</v>
      </c>
      <c r="K2580" s="18">
        <f t="shared" si="5818"/>
        <v>0</v>
      </c>
      <c r="L2580" s="18">
        <f t="shared" si="5791"/>
        <v>1904.3</v>
      </c>
      <c r="M2580" s="18">
        <f t="shared" si="5792"/>
        <v>1904.3</v>
      </c>
      <c r="N2580" s="18">
        <f t="shared" si="5793"/>
        <v>1904.3</v>
      </c>
      <c r="O2580" s="18">
        <f t="shared" si="5818"/>
        <v>0</v>
      </c>
      <c r="P2580" s="18">
        <f t="shared" si="5818"/>
        <v>0</v>
      </c>
      <c r="Q2580" s="18">
        <f t="shared" si="5818"/>
        <v>0</v>
      </c>
      <c r="R2580" s="18">
        <f t="shared" si="5805"/>
        <v>1904.3</v>
      </c>
      <c r="S2580" s="18">
        <f t="shared" si="5806"/>
        <v>1904.3</v>
      </c>
      <c r="T2580" s="18">
        <f t="shared" si="5807"/>
        <v>1904.3</v>
      </c>
      <c r="U2580" s="18">
        <f t="shared" si="5818"/>
        <v>0</v>
      </c>
      <c r="V2580" s="18">
        <f t="shared" si="5818"/>
        <v>0</v>
      </c>
      <c r="W2580" s="18">
        <f t="shared" si="5818"/>
        <v>0</v>
      </c>
      <c r="X2580" s="18">
        <f t="shared" si="5808"/>
        <v>1904.3</v>
      </c>
      <c r="Y2580" s="18">
        <f t="shared" si="5809"/>
        <v>1904.3</v>
      </c>
      <c r="Z2580" s="18">
        <f t="shared" si="5810"/>
        <v>1904.3</v>
      </c>
      <c r="AA2580" s="18">
        <f t="shared" si="5818"/>
        <v>0</v>
      </c>
      <c r="AB2580" s="18">
        <f t="shared" si="5818"/>
        <v>0</v>
      </c>
      <c r="AC2580" s="18">
        <f t="shared" si="5818"/>
        <v>0</v>
      </c>
      <c r="AD2580" s="18">
        <f t="shared" si="5811"/>
        <v>1904.3</v>
      </c>
      <c r="AE2580" s="18">
        <f t="shared" si="5812"/>
        <v>1904.3</v>
      </c>
      <c r="AF2580" s="18">
        <f t="shared" si="5813"/>
        <v>1904.3</v>
      </c>
      <c r="AG2580" s="18">
        <f t="shared" si="5818"/>
        <v>0</v>
      </c>
      <c r="AH2580" s="18">
        <f t="shared" si="5762"/>
        <v>1904.3</v>
      </c>
      <c r="AI2580" s="18">
        <f t="shared" si="5763"/>
        <v>1904.3</v>
      </c>
      <c r="AJ2580" s="18">
        <f t="shared" si="5764"/>
        <v>1904.3</v>
      </c>
      <c r="AK2580" s="18">
        <f t="shared" si="5818"/>
        <v>0</v>
      </c>
      <c r="AL2580" s="18">
        <f t="shared" si="5818"/>
        <v>0</v>
      </c>
      <c r="AM2580" s="18">
        <f t="shared" si="5818"/>
        <v>0</v>
      </c>
      <c r="AN2580" s="18">
        <f t="shared" si="5814"/>
        <v>1904.3</v>
      </c>
      <c r="AO2580" s="18">
        <f t="shared" si="5815"/>
        <v>1904.3</v>
      </c>
      <c r="AP2580" s="18">
        <f t="shared" si="5816"/>
        <v>1904.3</v>
      </c>
      <c r="AQ2580" s="18">
        <f t="shared" si="5818"/>
        <v>0</v>
      </c>
      <c r="AR2580" s="18">
        <f t="shared" si="5817"/>
        <v>1904.3</v>
      </c>
      <c r="AS2580" s="18">
        <f t="shared" si="5818"/>
        <v>0</v>
      </c>
      <c r="AT2580" s="18">
        <f t="shared" si="5818"/>
        <v>0</v>
      </c>
      <c r="AU2580" s="18">
        <f t="shared" si="5818"/>
        <v>0</v>
      </c>
      <c r="AV2580" s="18">
        <f t="shared" si="5715"/>
        <v>1904.3</v>
      </c>
      <c r="AW2580" s="18">
        <f t="shared" si="5716"/>
        <v>1904.3</v>
      </c>
      <c r="AX2580" s="18">
        <f t="shared" si="5717"/>
        <v>1904.3</v>
      </c>
      <c r="AY2580" s="18">
        <f t="shared" si="5818"/>
        <v>0</v>
      </c>
      <c r="AZ2580" s="18">
        <f t="shared" si="5818"/>
        <v>0</v>
      </c>
      <c r="BA2580" s="18">
        <f t="shared" si="5713"/>
        <v>1904.3</v>
      </c>
      <c r="BB2580" s="18">
        <f t="shared" si="5714"/>
        <v>1904.3</v>
      </c>
      <c r="BC2580" s="18">
        <f t="shared" si="5818"/>
        <v>-697.78899999999999</v>
      </c>
      <c r="BD2580" s="18">
        <f t="shared" si="5818"/>
        <v>0</v>
      </c>
      <c r="BE2580" s="18">
        <f t="shared" si="5818"/>
        <v>0</v>
      </c>
      <c r="BF2580" s="18">
        <f t="shared" si="5653"/>
        <v>1206.511</v>
      </c>
      <c r="BG2580" s="18">
        <f t="shared" si="5654"/>
        <v>1904.3</v>
      </c>
      <c r="BH2580" s="18">
        <f t="shared" si="5655"/>
        <v>1904.3</v>
      </c>
      <c r="BI2580" s="18">
        <f t="shared" si="5818"/>
        <v>0</v>
      </c>
      <c r="BJ2580" s="25"/>
      <c r="BK2580" s="36"/>
    </row>
    <row r="2581" spans="1:92" ht="31.2" x14ac:dyDescent="0.3">
      <c r="A2581" s="51" t="s">
        <v>355</v>
      </c>
      <c r="B2581" s="50">
        <v>200</v>
      </c>
      <c r="C2581" s="51"/>
      <c r="D2581" s="51"/>
      <c r="E2581" s="14" t="s">
        <v>455</v>
      </c>
      <c r="F2581" s="18">
        <f t="shared" si="5818"/>
        <v>1904.3</v>
      </c>
      <c r="G2581" s="18">
        <f t="shared" si="5818"/>
        <v>1904.3</v>
      </c>
      <c r="H2581" s="18">
        <f t="shared" si="5818"/>
        <v>1904.3</v>
      </c>
      <c r="I2581" s="18">
        <f t="shared" si="5818"/>
        <v>0</v>
      </c>
      <c r="J2581" s="18">
        <f t="shared" si="5818"/>
        <v>0</v>
      </c>
      <c r="K2581" s="18">
        <f t="shared" si="5818"/>
        <v>0</v>
      </c>
      <c r="L2581" s="18">
        <f t="shared" si="5791"/>
        <v>1904.3</v>
      </c>
      <c r="M2581" s="18">
        <f t="shared" si="5792"/>
        <v>1904.3</v>
      </c>
      <c r="N2581" s="18">
        <f t="shared" si="5793"/>
        <v>1904.3</v>
      </c>
      <c r="O2581" s="18">
        <f t="shared" si="5818"/>
        <v>0</v>
      </c>
      <c r="P2581" s="18">
        <f t="shared" si="5818"/>
        <v>0</v>
      </c>
      <c r="Q2581" s="18">
        <f t="shared" si="5818"/>
        <v>0</v>
      </c>
      <c r="R2581" s="18">
        <f t="shared" si="5805"/>
        <v>1904.3</v>
      </c>
      <c r="S2581" s="18">
        <f t="shared" si="5806"/>
        <v>1904.3</v>
      </c>
      <c r="T2581" s="18">
        <f t="shared" si="5807"/>
        <v>1904.3</v>
      </c>
      <c r="U2581" s="18">
        <f t="shared" si="5818"/>
        <v>0</v>
      </c>
      <c r="V2581" s="18">
        <f t="shared" si="5818"/>
        <v>0</v>
      </c>
      <c r="W2581" s="18">
        <f t="shared" si="5818"/>
        <v>0</v>
      </c>
      <c r="X2581" s="18">
        <f t="shared" si="5808"/>
        <v>1904.3</v>
      </c>
      <c r="Y2581" s="18">
        <f t="shared" si="5809"/>
        <v>1904.3</v>
      </c>
      <c r="Z2581" s="18">
        <f t="shared" si="5810"/>
        <v>1904.3</v>
      </c>
      <c r="AA2581" s="18">
        <f t="shared" si="5818"/>
        <v>0</v>
      </c>
      <c r="AB2581" s="18">
        <f t="shared" si="5818"/>
        <v>0</v>
      </c>
      <c r="AC2581" s="18">
        <f t="shared" si="5818"/>
        <v>0</v>
      </c>
      <c r="AD2581" s="18">
        <f t="shared" si="5811"/>
        <v>1904.3</v>
      </c>
      <c r="AE2581" s="18">
        <f t="shared" si="5812"/>
        <v>1904.3</v>
      </c>
      <c r="AF2581" s="18">
        <f t="shared" si="5813"/>
        <v>1904.3</v>
      </c>
      <c r="AG2581" s="18">
        <f t="shared" si="5818"/>
        <v>0</v>
      </c>
      <c r="AH2581" s="18">
        <f t="shared" si="5762"/>
        <v>1904.3</v>
      </c>
      <c r="AI2581" s="18">
        <f t="shared" si="5763"/>
        <v>1904.3</v>
      </c>
      <c r="AJ2581" s="18">
        <f t="shared" si="5764"/>
        <v>1904.3</v>
      </c>
      <c r="AK2581" s="18">
        <f t="shared" si="5818"/>
        <v>0</v>
      </c>
      <c r="AL2581" s="18">
        <f t="shared" si="5818"/>
        <v>0</v>
      </c>
      <c r="AM2581" s="18">
        <f t="shared" si="5818"/>
        <v>0</v>
      </c>
      <c r="AN2581" s="18">
        <f t="shared" si="5814"/>
        <v>1904.3</v>
      </c>
      <c r="AO2581" s="18">
        <f t="shared" si="5815"/>
        <v>1904.3</v>
      </c>
      <c r="AP2581" s="18">
        <f t="shared" si="5816"/>
        <v>1904.3</v>
      </c>
      <c r="AQ2581" s="18">
        <f t="shared" si="5818"/>
        <v>0</v>
      </c>
      <c r="AR2581" s="18">
        <f t="shared" si="5817"/>
        <v>1904.3</v>
      </c>
      <c r="AS2581" s="18">
        <f t="shared" si="5818"/>
        <v>0</v>
      </c>
      <c r="AT2581" s="18">
        <f t="shared" si="5818"/>
        <v>0</v>
      </c>
      <c r="AU2581" s="18">
        <f t="shared" si="5818"/>
        <v>0</v>
      </c>
      <c r="AV2581" s="18">
        <f t="shared" si="5715"/>
        <v>1904.3</v>
      </c>
      <c r="AW2581" s="18">
        <f t="shared" si="5716"/>
        <v>1904.3</v>
      </c>
      <c r="AX2581" s="18">
        <f t="shared" si="5717"/>
        <v>1904.3</v>
      </c>
      <c r="AY2581" s="18">
        <f t="shared" si="5818"/>
        <v>0</v>
      </c>
      <c r="AZ2581" s="18">
        <f t="shared" si="5818"/>
        <v>0</v>
      </c>
      <c r="BA2581" s="18">
        <f t="shared" si="5713"/>
        <v>1904.3</v>
      </c>
      <c r="BB2581" s="18">
        <f t="shared" si="5714"/>
        <v>1904.3</v>
      </c>
      <c r="BC2581" s="18">
        <f t="shared" si="5818"/>
        <v>-697.78899999999999</v>
      </c>
      <c r="BD2581" s="18">
        <f t="shared" si="5818"/>
        <v>0</v>
      </c>
      <c r="BE2581" s="18">
        <f t="shared" si="5818"/>
        <v>0</v>
      </c>
      <c r="BF2581" s="18">
        <f t="shared" si="5653"/>
        <v>1206.511</v>
      </c>
      <c r="BG2581" s="18">
        <f t="shared" si="5654"/>
        <v>1904.3</v>
      </c>
      <c r="BH2581" s="18">
        <f t="shared" si="5655"/>
        <v>1904.3</v>
      </c>
      <c r="BI2581" s="18">
        <f t="shared" si="5818"/>
        <v>0</v>
      </c>
      <c r="BJ2581" s="25"/>
      <c r="BK2581" s="36"/>
    </row>
    <row r="2582" spans="1:92" ht="46.8" x14ac:dyDescent="0.3">
      <c r="A2582" s="51" t="s">
        <v>355</v>
      </c>
      <c r="B2582" s="50">
        <v>240</v>
      </c>
      <c r="C2582" s="51"/>
      <c r="D2582" s="51"/>
      <c r="E2582" s="14" t="s">
        <v>463</v>
      </c>
      <c r="F2582" s="18">
        <f t="shared" si="5818"/>
        <v>1904.3</v>
      </c>
      <c r="G2582" s="18">
        <f t="shared" si="5818"/>
        <v>1904.3</v>
      </c>
      <c r="H2582" s="18">
        <f t="shared" si="5818"/>
        <v>1904.3</v>
      </c>
      <c r="I2582" s="18">
        <f t="shared" si="5818"/>
        <v>0</v>
      </c>
      <c r="J2582" s="18">
        <f t="shared" si="5818"/>
        <v>0</v>
      </c>
      <c r="K2582" s="18">
        <f t="shared" si="5818"/>
        <v>0</v>
      </c>
      <c r="L2582" s="18">
        <f t="shared" si="5791"/>
        <v>1904.3</v>
      </c>
      <c r="M2582" s="18">
        <f t="shared" si="5792"/>
        <v>1904.3</v>
      </c>
      <c r="N2582" s="18">
        <f t="shared" si="5793"/>
        <v>1904.3</v>
      </c>
      <c r="O2582" s="18">
        <f t="shared" si="5818"/>
        <v>0</v>
      </c>
      <c r="P2582" s="18">
        <f t="shared" si="5818"/>
        <v>0</v>
      </c>
      <c r="Q2582" s="18">
        <f t="shared" si="5818"/>
        <v>0</v>
      </c>
      <c r="R2582" s="18">
        <f t="shared" si="5805"/>
        <v>1904.3</v>
      </c>
      <c r="S2582" s="18">
        <f t="shared" si="5806"/>
        <v>1904.3</v>
      </c>
      <c r="T2582" s="18">
        <f t="shared" si="5807"/>
        <v>1904.3</v>
      </c>
      <c r="U2582" s="18">
        <f t="shared" si="5818"/>
        <v>0</v>
      </c>
      <c r="V2582" s="18">
        <f t="shared" si="5818"/>
        <v>0</v>
      </c>
      <c r="W2582" s="18">
        <f t="shared" si="5818"/>
        <v>0</v>
      </c>
      <c r="X2582" s="18">
        <f t="shared" si="5808"/>
        <v>1904.3</v>
      </c>
      <c r="Y2582" s="18">
        <f t="shared" si="5809"/>
        <v>1904.3</v>
      </c>
      <c r="Z2582" s="18">
        <f t="shared" si="5810"/>
        <v>1904.3</v>
      </c>
      <c r="AA2582" s="18">
        <f t="shared" si="5818"/>
        <v>0</v>
      </c>
      <c r="AB2582" s="18">
        <f t="shared" si="5818"/>
        <v>0</v>
      </c>
      <c r="AC2582" s="18">
        <f t="shared" si="5818"/>
        <v>0</v>
      </c>
      <c r="AD2582" s="18">
        <f t="shared" si="5811"/>
        <v>1904.3</v>
      </c>
      <c r="AE2582" s="18">
        <f t="shared" si="5812"/>
        <v>1904.3</v>
      </c>
      <c r="AF2582" s="18">
        <f t="shared" si="5813"/>
        <v>1904.3</v>
      </c>
      <c r="AG2582" s="18">
        <f t="shared" si="5818"/>
        <v>0</v>
      </c>
      <c r="AH2582" s="18">
        <f t="shared" si="5762"/>
        <v>1904.3</v>
      </c>
      <c r="AI2582" s="18">
        <f t="shared" si="5763"/>
        <v>1904.3</v>
      </c>
      <c r="AJ2582" s="18">
        <f t="shared" si="5764"/>
        <v>1904.3</v>
      </c>
      <c r="AK2582" s="18">
        <f t="shared" si="5818"/>
        <v>0</v>
      </c>
      <c r="AL2582" s="18">
        <f t="shared" si="5818"/>
        <v>0</v>
      </c>
      <c r="AM2582" s="18">
        <f t="shared" si="5818"/>
        <v>0</v>
      </c>
      <c r="AN2582" s="18">
        <f t="shared" si="5814"/>
        <v>1904.3</v>
      </c>
      <c r="AO2582" s="18">
        <f t="shared" si="5815"/>
        <v>1904.3</v>
      </c>
      <c r="AP2582" s="18">
        <f t="shared" si="5816"/>
        <v>1904.3</v>
      </c>
      <c r="AQ2582" s="18">
        <f t="shared" si="5818"/>
        <v>0</v>
      </c>
      <c r="AR2582" s="18">
        <f t="shared" si="5817"/>
        <v>1904.3</v>
      </c>
      <c r="AS2582" s="18">
        <f t="shared" si="5818"/>
        <v>0</v>
      </c>
      <c r="AT2582" s="18">
        <f t="shared" si="5818"/>
        <v>0</v>
      </c>
      <c r="AU2582" s="18">
        <f t="shared" si="5818"/>
        <v>0</v>
      </c>
      <c r="AV2582" s="18">
        <f t="shared" si="5715"/>
        <v>1904.3</v>
      </c>
      <c r="AW2582" s="18">
        <f t="shared" si="5716"/>
        <v>1904.3</v>
      </c>
      <c r="AX2582" s="18">
        <f t="shared" si="5717"/>
        <v>1904.3</v>
      </c>
      <c r="AY2582" s="18">
        <f t="shared" si="5818"/>
        <v>0</v>
      </c>
      <c r="AZ2582" s="18">
        <f t="shared" si="5818"/>
        <v>0</v>
      </c>
      <c r="BA2582" s="18">
        <f t="shared" si="5713"/>
        <v>1904.3</v>
      </c>
      <c r="BB2582" s="18">
        <f t="shared" si="5714"/>
        <v>1904.3</v>
      </c>
      <c r="BC2582" s="18">
        <f t="shared" si="5818"/>
        <v>-697.78899999999999</v>
      </c>
      <c r="BD2582" s="18">
        <f t="shared" si="5818"/>
        <v>0</v>
      </c>
      <c r="BE2582" s="18">
        <f t="shared" si="5818"/>
        <v>0</v>
      </c>
      <c r="BF2582" s="18">
        <f t="shared" ref="BF2582:BF2645" si="5819">BA2582+BC2582</f>
        <v>1206.511</v>
      </c>
      <c r="BG2582" s="18">
        <f t="shared" ref="BG2582:BG2645" si="5820">BB2582+BD2582</f>
        <v>1904.3</v>
      </c>
      <c r="BH2582" s="18">
        <f t="shared" ref="BH2582:BH2645" si="5821">AX2582+BE2582</f>
        <v>1904.3</v>
      </c>
      <c r="BI2582" s="18">
        <f t="shared" si="5818"/>
        <v>0</v>
      </c>
      <c r="BJ2582" s="25"/>
      <c r="BK2582" s="36"/>
    </row>
    <row r="2583" spans="1:92" x14ac:dyDescent="0.3">
      <c r="A2583" s="51" t="s">
        <v>355</v>
      </c>
      <c r="B2583" s="50">
        <v>240</v>
      </c>
      <c r="C2583" s="51" t="s">
        <v>5</v>
      </c>
      <c r="D2583" s="51" t="s">
        <v>6</v>
      </c>
      <c r="E2583" s="14" t="s">
        <v>424</v>
      </c>
      <c r="F2583" s="18">
        <v>1904.3</v>
      </c>
      <c r="G2583" s="18">
        <v>1904.3</v>
      </c>
      <c r="H2583" s="18">
        <v>1904.3</v>
      </c>
      <c r="I2583" s="18"/>
      <c r="J2583" s="18"/>
      <c r="K2583" s="18"/>
      <c r="L2583" s="18">
        <f t="shared" si="5791"/>
        <v>1904.3</v>
      </c>
      <c r="M2583" s="18">
        <f t="shared" si="5792"/>
        <v>1904.3</v>
      </c>
      <c r="N2583" s="18">
        <f t="shared" si="5793"/>
        <v>1904.3</v>
      </c>
      <c r="O2583" s="18"/>
      <c r="P2583" s="18"/>
      <c r="Q2583" s="18"/>
      <c r="R2583" s="18">
        <f t="shared" si="5805"/>
        <v>1904.3</v>
      </c>
      <c r="S2583" s="18">
        <f t="shared" si="5806"/>
        <v>1904.3</v>
      </c>
      <c r="T2583" s="18">
        <f t="shared" si="5807"/>
        <v>1904.3</v>
      </c>
      <c r="U2583" s="18"/>
      <c r="V2583" s="18"/>
      <c r="W2583" s="18"/>
      <c r="X2583" s="18">
        <f t="shared" si="5808"/>
        <v>1904.3</v>
      </c>
      <c r="Y2583" s="18">
        <f t="shared" si="5809"/>
        <v>1904.3</v>
      </c>
      <c r="Z2583" s="18">
        <f t="shared" si="5810"/>
        <v>1904.3</v>
      </c>
      <c r="AA2583" s="18"/>
      <c r="AB2583" s="18"/>
      <c r="AC2583" s="18"/>
      <c r="AD2583" s="18">
        <f t="shared" si="5811"/>
        <v>1904.3</v>
      </c>
      <c r="AE2583" s="18">
        <f t="shared" si="5812"/>
        <v>1904.3</v>
      </c>
      <c r="AF2583" s="18">
        <f t="shared" si="5813"/>
        <v>1904.3</v>
      </c>
      <c r="AG2583" s="18"/>
      <c r="AH2583" s="18">
        <f t="shared" si="5762"/>
        <v>1904.3</v>
      </c>
      <c r="AI2583" s="18">
        <f t="shared" si="5763"/>
        <v>1904.3</v>
      </c>
      <c r="AJ2583" s="18">
        <f t="shared" si="5764"/>
        <v>1904.3</v>
      </c>
      <c r="AK2583" s="18"/>
      <c r="AL2583" s="18"/>
      <c r="AM2583" s="18"/>
      <c r="AN2583" s="18">
        <f t="shared" si="5814"/>
        <v>1904.3</v>
      </c>
      <c r="AO2583" s="18">
        <f t="shared" si="5815"/>
        <v>1904.3</v>
      </c>
      <c r="AP2583" s="18">
        <f t="shared" si="5816"/>
        <v>1904.3</v>
      </c>
      <c r="AQ2583" s="18"/>
      <c r="AR2583" s="18">
        <f t="shared" si="5817"/>
        <v>1904.3</v>
      </c>
      <c r="AS2583" s="18"/>
      <c r="AT2583" s="18"/>
      <c r="AU2583" s="18"/>
      <c r="AV2583" s="18">
        <f t="shared" si="5715"/>
        <v>1904.3</v>
      </c>
      <c r="AW2583" s="18">
        <f t="shared" si="5716"/>
        <v>1904.3</v>
      </c>
      <c r="AX2583" s="18">
        <f t="shared" si="5717"/>
        <v>1904.3</v>
      </c>
      <c r="AY2583" s="18"/>
      <c r="AZ2583" s="18"/>
      <c r="BA2583" s="18">
        <f t="shared" si="5713"/>
        <v>1904.3</v>
      </c>
      <c r="BB2583" s="18">
        <f t="shared" si="5714"/>
        <v>1904.3</v>
      </c>
      <c r="BC2583" s="18">
        <v>-697.78899999999999</v>
      </c>
      <c r="BD2583" s="18"/>
      <c r="BE2583" s="18"/>
      <c r="BF2583" s="18">
        <f t="shared" si="5819"/>
        <v>1206.511</v>
      </c>
      <c r="BG2583" s="18">
        <f t="shared" si="5820"/>
        <v>1904.3</v>
      </c>
      <c r="BH2583" s="18">
        <f t="shared" si="5821"/>
        <v>1904.3</v>
      </c>
      <c r="BI2583" s="18"/>
      <c r="BJ2583" s="25"/>
      <c r="BK2583" s="36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</row>
    <row r="2584" spans="1:92" ht="31.2" x14ac:dyDescent="0.3">
      <c r="A2584" s="51" t="s">
        <v>356</v>
      </c>
      <c r="B2584" s="50"/>
      <c r="C2584" s="51"/>
      <c r="D2584" s="51"/>
      <c r="E2584" s="14" t="s">
        <v>604</v>
      </c>
      <c r="F2584" s="18">
        <f t="shared" ref="F2584:BI2586" si="5822">F2585</f>
        <v>26599.099999999995</v>
      </c>
      <c r="G2584" s="18">
        <f t="shared" si="5822"/>
        <v>25590.6</v>
      </c>
      <c r="H2584" s="18">
        <f t="shared" si="5822"/>
        <v>25590.6</v>
      </c>
      <c r="I2584" s="18">
        <f t="shared" si="5822"/>
        <v>0</v>
      </c>
      <c r="J2584" s="18">
        <f t="shared" si="5822"/>
        <v>0</v>
      </c>
      <c r="K2584" s="18">
        <f t="shared" si="5822"/>
        <v>0</v>
      </c>
      <c r="L2584" s="18">
        <f t="shared" si="5791"/>
        <v>26599.099999999995</v>
      </c>
      <c r="M2584" s="18">
        <f t="shared" si="5792"/>
        <v>25590.6</v>
      </c>
      <c r="N2584" s="18">
        <f t="shared" si="5793"/>
        <v>25590.6</v>
      </c>
      <c r="O2584" s="18">
        <f t="shared" si="5822"/>
        <v>0</v>
      </c>
      <c r="P2584" s="18">
        <f t="shared" si="5822"/>
        <v>0</v>
      </c>
      <c r="Q2584" s="18">
        <f t="shared" si="5822"/>
        <v>0</v>
      </c>
      <c r="R2584" s="18">
        <f t="shared" si="5805"/>
        <v>26599.099999999995</v>
      </c>
      <c r="S2584" s="18">
        <f t="shared" si="5806"/>
        <v>25590.6</v>
      </c>
      <c r="T2584" s="18">
        <f t="shared" si="5807"/>
        <v>25590.6</v>
      </c>
      <c r="U2584" s="18">
        <f t="shared" si="5822"/>
        <v>0</v>
      </c>
      <c r="V2584" s="18">
        <f t="shared" si="5822"/>
        <v>0</v>
      </c>
      <c r="W2584" s="18">
        <f t="shared" si="5822"/>
        <v>0</v>
      </c>
      <c r="X2584" s="18">
        <f t="shared" si="5808"/>
        <v>26599.099999999995</v>
      </c>
      <c r="Y2584" s="18">
        <f t="shared" si="5809"/>
        <v>25590.6</v>
      </c>
      <c r="Z2584" s="18">
        <f t="shared" si="5810"/>
        <v>25590.6</v>
      </c>
      <c r="AA2584" s="18">
        <f t="shared" si="5822"/>
        <v>0</v>
      </c>
      <c r="AB2584" s="18">
        <f t="shared" si="5822"/>
        <v>0</v>
      </c>
      <c r="AC2584" s="18">
        <f t="shared" si="5822"/>
        <v>0</v>
      </c>
      <c r="AD2584" s="18">
        <f t="shared" si="5811"/>
        <v>26599.099999999995</v>
      </c>
      <c r="AE2584" s="18">
        <f t="shared" si="5812"/>
        <v>25590.6</v>
      </c>
      <c r="AF2584" s="18">
        <f t="shared" si="5813"/>
        <v>25590.6</v>
      </c>
      <c r="AG2584" s="18">
        <f t="shared" si="5822"/>
        <v>0</v>
      </c>
      <c r="AH2584" s="18">
        <f t="shared" si="5762"/>
        <v>26599.099999999995</v>
      </c>
      <c r="AI2584" s="18">
        <f t="shared" si="5763"/>
        <v>25590.6</v>
      </c>
      <c r="AJ2584" s="18">
        <f t="shared" si="5764"/>
        <v>25590.6</v>
      </c>
      <c r="AK2584" s="18">
        <f t="shared" si="5822"/>
        <v>-6.1470000000000002</v>
      </c>
      <c r="AL2584" s="18">
        <f t="shared" si="5822"/>
        <v>0</v>
      </c>
      <c r="AM2584" s="18">
        <f t="shared" si="5822"/>
        <v>0</v>
      </c>
      <c r="AN2584" s="18">
        <f t="shared" si="5814"/>
        <v>26592.952999999994</v>
      </c>
      <c r="AO2584" s="18">
        <f t="shared" si="5815"/>
        <v>25590.6</v>
      </c>
      <c r="AP2584" s="18">
        <f t="shared" si="5816"/>
        <v>25590.6</v>
      </c>
      <c r="AQ2584" s="18">
        <f t="shared" si="5822"/>
        <v>0</v>
      </c>
      <c r="AR2584" s="18">
        <f t="shared" si="5817"/>
        <v>26592.952999999994</v>
      </c>
      <c r="AS2584" s="18">
        <f t="shared" si="5822"/>
        <v>0</v>
      </c>
      <c r="AT2584" s="18">
        <f t="shared" si="5822"/>
        <v>0</v>
      </c>
      <c r="AU2584" s="18">
        <f t="shared" si="5822"/>
        <v>0</v>
      </c>
      <c r="AV2584" s="18">
        <f t="shared" si="5715"/>
        <v>26592.952999999994</v>
      </c>
      <c r="AW2584" s="18">
        <f t="shared" si="5716"/>
        <v>25590.6</v>
      </c>
      <c r="AX2584" s="18">
        <f t="shared" si="5717"/>
        <v>25590.6</v>
      </c>
      <c r="AY2584" s="18">
        <f t="shared" si="5822"/>
        <v>0</v>
      </c>
      <c r="AZ2584" s="18">
        <f t="shared" si="5822"/>
        <v>0</v>
      </c>
      <c r="BA2584" s="18">
        <f t="shared" si="5713"/>
        <v>26592.952999999994</v>
      </c>
      <c r="BB2584" s="18">
        <f t="shared" si="5714"/>
        <v>25590.6</v>
      </c>
      <c r="BC2584" s="18">
        <f t="shared" si="5822"/>
        <v>697.88400000000001</v>
      </c>
      <c r="BD2584" s="18">
        <f t="shared" si="5822"/>
        <v>0</v>
      </c>
      <c r="BE2584" s="18">
        <f t="shared" si="5822"/>
        <v>0</v>
      </c>
      <c r="BF2584" s="18">
        <f t="shared" si="5819"/>
        <v>27290.836999999992</v>
      </c>
      <c r="BG2584" s="18">
        <f t="shared" si="5820"/>
        <v>25590.6</v>
      </c>
      <c r="BH2584" s="18">
        <f t="shared" si="5821"/>
        <v>25590.6</v>
      </c>
      <c r="BI2584" s="18">
        <f t="shared" si="5822"/>
        <v>0</v>
      </c>
      <c r="BJ2584" s="25"/>
      <c r="BK2584" s="36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</row>
    <row r="2585" spans="1:92" ht="31.2" x14ac:dyDescent="0.3">
      <c r="A2585" s="51" t="s">
        <v>356</v>
      </c>
      <c r="B2585" s="50">
        <v>200</v>
      </c>
      <c r="C2585" s="51"/>
      <c r="D2585" s="51"/>
      <c r="E2585" s="14" t="s">
        <v>455</v>
      </c>
      <c r="F2585" s="18">
        <f t="shared" si="5822"/>
        <v>26599.099999999995</v>
      </c>
      <c r="G2585" s="18">
        <f t="shared" si="5822"/>
        <v>25590.6</v>
      </c>
      <c r="H2585" s="18">
        <f t="shared" si="5822"/>
        <v>25590.6</v>
      </c>
      <c r="I2585" s="18">
        <f t="shared" si="5822"/>
        <v>0</v>
      </c>
      <c r="J2585" s="18">
        <f t="shared" si="5822"/>
        <v>0</v>
      </c>
      <c r="K2585" s="18">
        <f t="shared" si="5822"/>
        <v>0</v>
      </c>
      <c r="L2585" s="18">
        <f t="shared" si="5791"/>
        <v>26599.099999999995</v>
      </c>
      <c r="M2585" s="18">
        <f t="shared" si="5792"/>
        <v>25590.6</v>
      </c>
      <c r="N2585" s="18">
        <f t="shared" si="5793"/>
        <v>25590.6</v>
      </c>
      <c r="O2585" s="18">
        <f t="shared" si="5822"/>
        <v>0</v>
      </c>
      <c r="P2585" s="18">
        <f t="shared" si="5822"/>
        <v>0</v>
      </c>
      <c r="Q2585" s="18">
        <f t="shared" si="5822"/>
        <v>0</v>
      </c>
      <c r="R2585" s="18">
        <f t="shared" si="5805"/>
        <v>26599.099999999995</v>
      </c>
      <c r="S2585" s="18">
        <f t="shared" si="5806"/>
        <v>25590.6</v>
      </c>
      <c r="T2585" s="18">
        <f t="shared" si="5807"/>
        <v>25590.6</v>
      </c>
      <c r="U2585" s="18">
        <f t="shared" si="5822"/>
        <v>0</v>
      </c>
      <c r="V2585" s="18">
        <f t="shared" si="5822"/>
        <v>0</v>
      </c>
      <c r="W2585" s="18">
        <f t="shared" si="5822"/>
        <v>0</v>
      </c>
      <c r="X2585" s="18">
        <f t="shared" si="5808"/>
        <v>26599.099999999995</v>
      </c>
      <c r="Y2585" s="18">
        <f t="shared" si="5809"/>
        <v>25590.6</v>
      </c>
      <c r="Z2585" s="18">
        <f t="shared" si="5810"/>
        <v>25590.6</v>
      </c>
      <c r="AA2585" s="18">
        <f t="shared" si="5822"/>
        <v>0</v>
      </c>
      <c r="AB2585" s="18">
        <f t="shared" si="5822"/>
        <v>0</v>
      </c>
      <c r="AC2585" s="18">
        <f t="shared" si="5822"/>
        <v>0</v>
      </c>
      <c r="AD2585" s="18">
        <f t="shared" si="5811"/>
        <v>26599.099999999995</v>
      </c>
      <c r="AE2585" s="18">
        <f t="shared" si="5812"/>
        <v>25590.6</v>
      </c>
      <c r="AF2585" s="18">
        <f t="shared" si="5813"/>
        <v>25590.6</v>
      </c>
      <c r="AG2585" s="18">
        <f t="shared" si="5822"/>
        <v>0</v>
      </c>
      <c r="AH2585" s="18">
        <f t="shared" si="5762"/>
        <v>26599.099999999995</v>
      </c>
      <c r="AI2585" s="18">
        <f t="shared" si="5763"/>
        <v>25590.6</v>
      </c>
      <c r="AJ2585" s="18">
        <f t="shared" si="5764"/>
        <v>25590.6</v>
      </c>
      <c r="AK2585" s="18">
        <f t="shared" si="5822"/>
        <v>-6.1470000000000002</v>
      </c>
      <c r="AL2585" s="18">
        <f t="shared" si="5822"/>
        <v>0</v>
      </c>
      <c r="AM2585" s="18">
        <f t="shared" si="5822"/>
        <v>0</v>
      </c>
      <c r="AN2585" s="18">
        <f t="shared" si="5814"/>
        <v>26592.952999999994</v>
      </c>
      <c r="AO2585" s="18">
        <f t="shared" si="5815"/>
        <v>25590.6</v>
      </c>
      <c r="AP2585" s="18">
        <f t="shared" si="5816"/>
        <v>25590.6</v>
      </c>
      <c r="AQ2585" s="18">
        <f t="shared" si="5822"/>
        <v>0</v>
      </c>
      <c r="AR2585" s="18">
        <f t="shared" si="5817"/>
        <v>26592.952999999994</v>
      </c>
      <c r="AS2585" s="18">
        <f t="shared" si="5822"/>
        <v>0</v>
      </c>
      <c r="AT2585" s="18">
        <f t="shared" si="5822"/>
        <v>0</v>
      </c>
      <c r="AU2585" s="18">
        <f t="shared" si="5822"/>
        <v>0</v>
      </c>
      <c r="AV2585" s="18">
        <f t="shared" si="5715"/>
        <v>26592.952999999994</v>
      </c>
      <c r="AW2585" s="18">
        <f t="shared" si="5716"/>
        <v>25590.6</v>
      </c>
      <c r="AX2585" s="18">
        <f t="shared" si="5717"/>
        <v>25590.6</v>
      </c>
      <c r="AY2585" s="18">
        <f t="shared" si="5822"/>
        <v>0</v>
      </c>
      <c r="AZ2585" s="18">
        <f t="shared" si="5822"/>
        <v>0</v>
      </c>
      <c r="BA2585" s="18">
        <f t="shared" si="5713"/>
        <v>26592.952999999994</v>
      </c>
      <c r="BB2585" s="18">
        <f t="shared" si="5714"/>
        <v>25590.6</v>
      </c>
      <c r="BC2585" s="18">
        <f t="shared" si="5822"/>
        <v>697.88400000000001</v>
      </c>
      <c r="BD2585" s="18">
        <f t="shared" si="5822"/>
        <v>0</v>
      </c>
      <c r="BE2585" s="18">
        <f t="shared" si="5822"/>
        <v>0</v>
      </c>
      <c r="BF2585" s="18">
        <f t="shared" si="5819"/>
        <v>27290.836999999992</v>
      </c>
      <c r="BG2585" s="18">
        <f t="shared" si="5820"/>
        <v>25590.6</v>
      </c>
      <c r="BH2585" s="18">
        <f t="shared" si="5821"/>
        <v>25590.6</v>
      </c>
      <c r="BI2585" s="18">
        <f t="shared" si="5822"/>
        <v>0</v>
      </c>
      <c r="BJ2585" s="25"/>
      <c r="BK2585" s="36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</row>
    <row r="2586" spans="1:92" ht="46.8" x14ac:dyDescent="0.3">
      <c r="A2586" s="51" t="s">
        <v>356</v>
      </c>
      <c r="B2586" s="50">
        <v>240</v>
      </c>
      <c r="C2586" s="51"/>
      <c r="D2586" s="51"/>
      <c r="E2586" s="14" t="s">
        <v>463</v>
      </c>
      <c r="F2586" s="18">
        <f t="shared" si="5822"/>
        <v>26599.099999999995</v>
      </c>
      <c r="G2586" s="18">
        <f t="shared" si="5822"/>
        <v>25590.6</v>
      </c>
      <c r="H2586" s="18">
        <f t="shared" si="5822"/>
        <v>25590.6</v>
      </c>
      <c r="I2586" s="18">
        <f t="shared" si="5822"/>
        <v>0</v>
      </c>
      <c r="J2586" s="18">
        <f t="shared" si="5822"/>
        <v>0</v>
      </c>
      <c r="K2586" s="18">
        <f t="shared" si="5822"/>
        <v>0</v>
      </c>
      <c r="L2586" s="18">
        <f t="shared" si="5791"/>
        <v>26599.099999999995</v>
      </c>
      <c r="M2586" s="18">
        <f t="shared" si="5792"/>
        <v>25590.6</v>
      </c>
      <c r="N2586" s="18">
        <f t="shared" si="5793"/>
        <v>25590.6</v>
      </c>
      <c r="O2586" s="18">
        <f t="shared" si="5822"/>
        <v>0</v>
      </c>
      <c r="P2586" s="18">
        <f t="shared" si="5822"/>
        <v>0</v>
      </c>
      <c r="Q2586" s="18">
        <f t="shared" si="5822"/>
        <v>0</v>
      </c>
      <c r="R2586" s="18">
        <f t="shared" si="5805"/>
        <v>26599.099999999995</v>
      </c>
      <c r="S2586" s="18">
        <f t="shared" si="5806"/>
        <v>25590.6</v>
      </c>
      <c r="T2586" s="18">
        <f t="shared" si="5807"/>
        <v>25590.6</v>
      </c>
      <c r="U2586" s="18">
        <f t="shared" si="5822"/>
        <v>0</v>
      </c>
      <c r="V2586" s="18">
        <f t="shared" si="5822"/>
        <v>0</v>
      </c>
      <c r="W2586" s="18">
        <f t="shared" si="5822"/>
        <v>0</v>
      </c>
      <c r="X2586" s="18">
        <f t="shared" si="5808"/>
        <v>26599.099999999995</v>
      </c>
      <c r="Y2586" s="18">
        <f t="shared" si="5809"/>
        <v>25590.6</v>
      </c>
      <c r="Z2586" s="18">
        <f t="shared" si="5810"/>
        <v>25590.6</v>
      </c>
      <c r="AA2586" s="18">
        <f t="shared" si="5822"/>
        <v>0</v>
      </c>
      <c r="AB2586" s="18">
        <f t="shared" si="5822"/>
        <v>0</v>
      </c>
      <c r="AC2586" s="18">
        <f t="shared" si="5822"/>
        <v>0</v>
      </c>
      <c r="AD2586" s="18">
        <f t="shared" si="5811"/>
        <v>26599.099999999995</v>
      </c>
      <c r="AE2586" s="18">
        <f t="shared" si="5812"/>
        <v>25590.6</v>
      </c>
      <c r="AF2586" s="18">
        <f t="shared" si="5813"/>
        <v>25590.6</v>
      </c>
      <c r="AG2586" s="18">
        <f t="shared" si="5822"/>
        <v>0</v>
      </c>
      <c r="AH2586" s="18">
        <f t="shared" si="5762"/>
        <v>26599.099999999995</v>
      </c>
      <c r="AI2586" s="18">
        <f t="shared" si="5763"/>
        <v>25590.6</v>
      </c>
      <c r="AJ2586" s="18">
        <f t="shared" si="5764"/>
        <v>25590.6</v>
      </c>
      <c r="AK2586" s="18">
        <f t="shared" si="5822"/>
        <v>-6.1470000000000002</v>
      </c>
      <c r="AL2586" s="18">
        <f t="shared" si="5822"/>
        <v>0</v>
      </c>
      <c r="AM2586" s="18">
        <f t="shared" si="5822"/>
        <v>0</v>
      </c>
      <c r="AN2586" s="18">
        <f t="shared" si="5814"/>
        <v>26592.952999999994</v>
      </c>
      <c r="AO2586" s="18">
        <f t="shared" si="5815"/>
        <v>25590.6</v>
      </c>
      <c r="AP2586" s="18">
        <f t="shared" si="5816"/>
        <v>25590.6</v>
      </c>
      <c r="AQ2586" s="18">
        <f t="shared" si="5822"/>
        <v>0</v>
      </c>
      <c r="AR2586" s="18">
        <f t="shared" si="5817"/>
        <v>26592.952999999994</v>
      </c>
      <c r="AS2586" s="18">
        <f t="shared" si="5822"/>
        <v>0</v>
      </c>
      <c r="AT2586" s="18">
        <f t="shared" si="5822"/>
        <v>0</v>
      </c>
      <c r="AU2586" s="18">
        <f t="shared" si="5822"/>
        <v>0</v>
      </c>
      <c r="AV2586" s="18">
        <f t="shared" si="5715"/>
        <v>26592.952999999994</v>
      </c>
      <c r="AW2586" s="18">
        <f t="shared" si="5716"/>
        <v>25590.6</v>
      </c>
      <c r="AX2586" s="18">
        <f t="shared" si="5717"/>
        <v>25590.6</v>
      </c>
      <c r="AY2586" s="18">
        <f t="shared" si="5822"/>
        <v>0</v>
      </c>
      <c r="AZ2586" s="18">
        <f t="shared" si="5822"/>
        <v>0</v>
      </c>
      <c r="BA2586" s="18">
        <f t="shared" si="5713"/>
        <v>26592.952999999994</v>
      </c>
      <c r="BB2586" s="18">
        <f t="shared" si="5714"/>
        <v>25590.6</v>
      </c>
      <c r="BC2586" s="18">
        <f t="shared" si="5822"/>
        <v>697.88400000000001</v>
      </c>
      <c r="BD2586" s="18">
        <f t="shared" si="5822"/>
        <v>0</v>
      </c>
      <c r="BE2586" s="18">
        <f t="shared" si="5822"/>
        <v>0</v>
      </c>
      <c r="BF2586" s="18">
        <f t="shared" si="5819"/>
        <v>27290.836999999992</v>
      </c>
      <c r="BG2586" s="18">
        <f t="shared" si="5820"/>
        <v>25590.6</v>
      </c>
      <c r="BH2586" s="18">
        <f t="shared" si="5821"/>
        <v>25590.6</v>
      </c>
      <c r="BI2586" s="18">
        <f t="shared" si="5822"/>
        <v>0</v>
      </c>
      <c r="BJ2586" s="25"/>
      <c r="BK2586" s="36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</row>
    <row r="2587" spans="1:92" x14ac:dyDescent="0.3">
      <c r="A2587" s="51" t="s">
        <v>356</v>
      </c>
      <c r="B2587" s="50">
        <v>240</v>
      </c>
      <c r="C2587" s="51" t="s">
        <v>5</v>
      </c>
      <c r="D2587" s="51" t="s">
        <v>6</v>
      </c>
      <c r="E2587" s="14" t="s">
        <v>424</v>
      </c>
      <c r="F2587" s="18">
        <v>26599.099999999995</v>
      </c>
      <c r="G2587" s="18">
        <v>25590.6</v>
      </c>
      <c r="H2587" s="18">
        <v>25590.6</v>
      </c>
      <c r="I2587" s="18"/>
      <c r="J2587" s="18"/>
      <c r="K2587" s="18"/>
      <c r="L2587" s="18">
        <f t="shared" si="5791"/>
        <v>26599.099999999995</v>
      </c>
      <c r="M2587" s="18">
        <f t="shared" si="5792"/>
        <v>25590.6</v>
      </c>
      <c r="N2587" s="18">
        <f t="shared" si="5793"/>
        <v>25590.6</v>
      </c>
      <c r="O2587" s="18"/>
      <c r="P2587" s="18"/>
      <c r="Q2587" s="18"/>
      <c r="R2587" s="18">
        <f t="shared" si="5805"/>
        <v>26599.099999999995</v>
      </c>
      <c r="S2587" s="18">
        <f t="shared" si="5806"/>
        <v>25590.6</v>
      </c>
      <c r="T2587" s="18">
        <f t="shared" si="5807"/>
        <v>25590.6</v>
      </c>
      <c r="U2587" s="18"/>
      <c r="V2587" s="18"/>
      <c r="W2587" s="18"/>
      <c r="X2587" s="18">
        <f t="shared" si="5808"/>
        <v>26599.099999999995</v>
      </c>
      <c r="Y2587" s="18">
        <f t="shared" si="5809"/>
        <v>25590.6</v>
      </c>
      <c r="Z2587" s="18">
        <f t="shared" si="5810"/>
        <v>25590.6</v>
      </c>
      <c r="AA2587" s="18"/>
      <c r="AB2587" s="18"/>
      <c r="AC2587" s="18"/>
      <c r="AD2587" s="18">
        <f t="shared" si="5811"/>
        <v>26599.099999999995</v>
      </c>
      <c r="AE2587" s="18">
        <f t="shared" si="5812"/>
        <v>25590.6</v>
      </c>
      <c r="AF2587" s="18">
        <f t="shared" si="5813"/>
        <v>25590.6</v>
      </c>
      <c r="AG2587" s="18"/>
      <c r="AH2587" s="18">
        <f t="shared" si="5762"/>
        <v>26599.099999999995</v>
      </c>
      <c r="AI2587" s="18">
        <f t="shared" si="5763"/>
        <v>25590.6</v>
      </c>
      <c r="AJ2587" s="18">
        <f t="shared" si="5764"/>
        <v>25590.6</v>
      </c>
      <c r="AK2587" s="18">
        <v>-6.1470000000000002</v>
      </c>
      <c r="AL2587" s="18"/>
      <c r="AM2587" s="18"/>
      <c r="AN2587" s="18">
        <f t="shared" si="5814"/>
        <v>26592.952999999994</v>
      </c>
      <c r="AO2587" s="18">
        <f t="shared" si="5815"/>
        <v>25590.6</v>
      </c>
      <c r="AP2587" s="18">
        <f t="shared" si="5816"/>
        <v>25590.6</v>
      </c>
      <c r="AQ2587" s="18"/>
      <c r="AR2587" s="18">
        <f t="shared" si="5817"/>
        <v>26592.952999999994</v>
      </c>
      <c r="AS2587" s="18"/>
      <c r="AT2587" s="18"/>
      <c r="AU2587" s="18"/>
      <c r="AV2587" s="18">
        <f t="shared" si="5715"/>
        <v>26592.952999999994</v>
      </c>
      <c r="AW2587" s="18">
        <f t="shared" si="5716"/>
        <v>25590.6</v>
      </c>
      <c r="AX2587" s="18">
        <f t="shared" si="5717"/>
        <v>25590.6</v>
      </c>
      <c r="AY2587" s="18"/>
      <c r="AZ2587" s="18"/>
      <c r="BA2587" s="18">
        <f t="shared" si="5713"/>
        <v>26592.952999999994</v>
      </c>
      <c r="BB2587" s="18">
        <f t="shared" si="5714"/>
        <v>25590.6</v>
      </c>
      <c r="BC2587" s="18">
        <v>697.88400000000001</v>
      </c>
      <c r="BD2587" s="18"/>
      <c r="BE2587" s="18"/>
      <c r="BF2587" s="18">
        <f t="shared" si="5819"/>
        <v>27290.836999999992</v>
      </c>
      <c r="BG2587" s="18">
        <f t="shared" si="5820"/>
        <v>25590.6</v>
      </c>
      <c r="BH2587" s="18">
        <f t="shared" si="5821"/>
        <v>25590.6</v>
      </c>
      <c r="BI2587" s="18"/>
      <c r="BJ2587" s="25"/>
      <c r="BK2587" s="36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</row>
    <row r="2588" spans="1:92" ht="46.8" x14ac:dyDescent="0.3">
      <c r="A2588" s="19" t="s">
        <v>712</v>
      </c>
      <c r="B2588" s="50"/>
      <c r="C2588" s="51"/>
      <c r="D2588" s="51"/>
      <c r="E2588" s="14" t="s">
        <v>711</v>
      </c>
      <c r="F2588" s="18">
        <f t="shared" ref="F2588:BI2590" si="5823">F2589</f>
        <v>172.5</v>
      </c>
      <c r="G2588" s="18">
        <f t="shared" si="5823"/>
        <v>172.5</v>
      </c>
      <c r="H2588" s="18">
        <f t="shared" si="5823"/>
        <v>172.5</v>
      </c>
      <c r="I2588" s="18">
        <f t="shared" si="5823"/>
        <v>0</v>
      </c>
      <c r="J2588" s="18">
        <f t="shared" si="5823"/>
        <v>0</v>
      </c>
      <c r="K2588" s="18">
        <f t="shared" si="5823"/>
        <v>0</v>
      </c>
      <c r="L2588" s="18">
        <f t="shared" si="5791"/>
        <v>172.5</v>
      </c>
      <c r="M2588" s="18">
        <f t="shared" si="5792"/>
        <v>172.5</v>
      </c>
      <c r="N2588" s="18">
        <f t="shared" si="5793"/>
        <v>172.5</v>
      </c>
      <c r="O2588" s="18">
        <f t="shared" si="5823"/>
        <v>0</v>
      </c>
      <c r="P2588" s="18">
        <f t="shared" si="5823"/>
        <v>0</v>
      </c>
      <c r="Q2588" s="18">
        <f t="shared" si="5823"/>
        <v>0</v>
      </c>
      <c r="R2588" s="18">
        <f t="shared" si="5805"/>
        <v>172.5</v>
      </c>
      <c r="S2588" s="18">
        <f t="shared" si="5806"/>
        <v>172.5</v>
      </c>
      <c r="T2588" s="18">
        <f t="shared" si="5807"/>
        <v>172.5</v>
      </c>
      <c r="U2588" s="18">
        <f t="shared" si="5823"/>
        <v>0</v>
      </c>
      <c r="V2588" s="18">
        <f t="shared" si="5823"/>
        <v>0</v>
      </c>
      <c r="W2588" s="18">
        <f t="shared" si="5823"/>
        <v>0</v>
      </c>
      <c r="X2588" s="18">
        <f t="shared" si="5808"/>
        <v>172.5</v>
      </c>
      <c r="Y2588" s="18">
        <f t="shared" si="5809"/>
        <v>172.5</v>
      </c>
      <c r="Z2588" s="18">
        <f t="shared" si="5810"/>
        <v>172.5</v>
      </c>
      <c r="AA2588" s="18">
        <f t="shared" si="5823"/>
        <v>0</v>
      </c>
      <c r="AB2588" s="18">
        <f t="shared" si="5823"/>
        <v>0</v>
      </c>
      <c r="AC2588" s="18">
        <f t="shared" si="5823"/>
        <v>0</v>
      </c>
      <c r="AD2588" s="18">
        <f t="shared" si="5811"/>
        <v>172.5</v>
      </c>
      <c r="AE2588" s="18">
        <f t="shared" si="5812"/>
        <v>172.5</v>
      </c>
      <c r="AF2588" s="18">
        <f t="shared" si="5813"/>
        <v>172.5</v>
      </c>
      <c r="AG2588" s="18">
        <f t="shared" si="5823"/>
        <v>0</v>
      </c>
      <c r="AH2588" s="18">
        <f t="shared" si="5762"/>
        <v>172.5</v>
      </c>
      <c r="AI2588" s="18">
        <f t="shared" si="5763"/>
        <v>172.5</v>
      </c>
      <c r="AJ2588" s="18">
        <f t="shared" si="5764"/>
        <v>172.5</v>
      </c>
      <c r="AK2588" s="18">
        <f t="shared" si="5823"/>
        <v>0</v>
      </c>
      <c r="AL2588" s="18">
        <f t="shared" si="5823"/>
        <v>0</v>
      </c>
      <c r="AM2588" s="18">
        <f t="shared" si="5823"/>
        <v>0</v>
      </c>
      <c r="AN2588" s="18">
        <f t="shared" si="5814"/>
        <v>172.5</v>
      </c>
      <c r="AO2588" s="18">
        <f t="shared" si="5815"/>
        <v>172.5</v>
      </c>
      <c r="AP2588" s="18">
        <f t="shared" si="5816"/>
        <v>172.5</v>
      </c>
      <c r="AQ2588" s="18">
        <f t="shared" si="5823"/>
        <v>0</v>
      </c>
      <c r="AR2588" s="18">
        <f t="shared" si="5817"/>
        <v>172.5</v>
      </c>
      <c r="AS2588" s="18">
        <f t="shared" si="5823"/>
        <v>0</v>
      </c>
      <c r="AT2588" s="18">
        <f t="shared" si="5823"/>
        <v>0</v>
      </c>
      <c r="AU2588" s="18">
        <f t="shared" si="5823"/>
        <v>0</v>
      </c>
      <c r="AV2588" s="18">
        <f t="shared" si="5715"/>
        <v>172.5</v>
      </c>
      <c r="AW2588" s="18">
        <f t="shared" si="5716"/>
        <v>172.5</v>
      </c>
      <c r="AX2588" s="18">
        <f t="shared" si="5717"/>
        <v>172.5</v>
      </c>
      <c r="AY2588" s="18">
        <f t="shared" si="5823"/>
        <v>0</v>
      </c>
      <c r="AZ2588" s="18">
        <f t="shared" si="5823"/>
        <v>0</v>
      </c>
      <c r="BA2588" s="18">
        <f t="shared" si="5713"/>
        <v>172.5</v>
      </c>
      <c r="BB2588" s="18">
        <f t="shared" si="5714"/>
        <v>172.5</v>
      </c>
      <c r="BC2588" s="18">
        <f t="shared" si="5823"/>
        <v>0</v>
      </c>
      <c r="BD2588" s="18">
        <f t="shared" si="5823"/>
        <v>0</v>
      </c>
      <c r="BE2588" s="18">
        <f t="shared" si="5823"/>
        <v>0</v>
      </c>
      <c r="BF2588" s="18">
        <f t="shared" si="5819"/>
        <v>172.5</v>
      </c>
      <c r="BG2588" s="18">
        <f t="shared" si="5820"/>
        <v>172.5</v>
      </c>
      <c r="BH2588" s="18">
        <f t="shared" si="5821"/>
        <v>172.5</v>
      </c>
      <c r="BI2588" s="18">
        <f t="shared" si="5823"/>
        <v>0</v>
      </c>
      <c r="BJ2588" s="25"/>
      <c r="BK2588" s="36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</row>
    <row r="2589" spans="1:92" ht="31.2" x14ac:dyDescent="0.3">
      <c r="A2589" s="19" t="s">
        <v>712</v>
      </c>
      <c r="B2589" s="50">
        <v>300</v>
      </c>
      <c r="C2589" s="51"/>
      <c r="D2589" s="51"/>
      <c r="E2589" s="14" t="s">
        <v>456</v>
      </c>
      <c r="F2589" s="18">
        <f t="shared" si="5823"/>
        <v>172.5</v>
      </c>
      <c r="G2589" s="18">
        <f t="shared" si="5823"/>
        <v>172.5</v>
      </c>
      <c r="H2589" s="18">
        <f t="shared" si="5823"/>
        <v>172.5</v>
      </c>
      <c r="I2589" s="18">
        <f t="shared" si="5823"/>
        <v>0</v>
      </c>
      <c r="J2589" s="18">
        <f t="shared" si="5823"/>
        <v>0</v>
      </c>
      <c r="K2589" s="18">
        <f t="shared" si="5823"/>
        <v>0</v>
      </c>
      <c r="L2589" s="18">
        <f t="shared" si="5791"/>
        <v>172.5</v>
      </c>
      <c r="M2589" s="18">
        <f t="shared" si="5792"/>
        <v>172.5</v>
      </c>
      <c r="N2589" s="18">
        <f t="shared" si="5793"/>
        <v>172.5</v>
      </c>
      <c r="O2589" s="18">
        <f t="shared" si="5823"/>
        <v>0</v>
      </c>
      <c r="P2589" s="18">
        <f t="shared" si="5823"/>
        <v>0</v>
      </c>
      <c r="Q2589" s="18">
        <f t="shared" si="5823"/>
        <v>0</v>
      </c>
      <c r="R2589" s="18">
        <f t="shared" si="5805"/>
        <v>172.5</v>
      </c>
      <c r="S2589" s="18">
        <f t="shared" si="5806"/>
        <v>172.5</v>
      </c>
      <c r="T2589" s="18">
        <f t="shared" si="5807"/>
        <v>172.5</v>
      </c>
      <c r="U2589" s="18">
        <f t="shared" si="5823"/>
        <v>0</v>
      </c>
      <c r="V2589" s="18">
        <f t="shared" si="5823"/>
        <v>0</v>
      </c>
      <c r="W2589" s="18">
        <f t="shared" si="5823"/>
        <v>0</v>
      </c>
      <c r="X2589" s="18">
        <f t="shared" si="5808"/>
        <v>172.5</v>
      </c>
      <c r="Y2589" s="18">
        <f t="shared" si="5809"/>
        <v>172.5</v>
      </c>
      <c r="Z2589" s="18">
        <f t="shared" si="5810"/>
        <v>172.5</v>
      </c>
      <c r="AA2589" s="18">
        <f t="shared" si="5823"/>
        <v>0</v>
      </c>
      <c r="AB2589" s="18">
        <f t="shared" si="5823"/>
        <v>0</v>
      </c>
      <c r="AC2589" s="18">
        <f t="shared" si="5823"/>
        <v>0</v>
      </c>
      <c r="AD2589" s="18">
        <f t="shared" si="5811"/>
        <v>172.5</v>
      </c>
      <c r="AE2589" s="18">
        <f t="shared" si="5812"/>
        <v>172.5</v>
      </c>
      <c r="AF2589" s="18">
        <f t="shared" si="5813"/>
        <v>172.5</v>
      </c>
      <c r="AG2589" s="18">
        <f t="shared" si="5823"/>
        <v>0</v>
      </c>
      <c r="AH2589" s="18">
        <f t="shared" si="5762"/>
        <v>172.5</v>
      </c>
      <c r="AI2589" s="18">
        <f t="shared" si="5763"/>
        <v>172.5</v>
      </c>
      <c r="AJ2589" s="18">
        <f t="shared" si="5764"/>
        <v>172.5</v>
      </c>
      <c r="AK2589" s="18">
        <f t="shared" si="5823"/>
        <v>0</v>
      </c>
      <c r="AL2589" s="18">
        <f t="shared" si="5823"/>
        <v>0</v>
      </c>
      <c r="AM2589" s="18">
        <f t="shared" si="5823"/>
        <v>0</v>
      </c>
      <c r="AN2589" s="18">
        <f t="shared" si="5814"/>
        <v>172.5</v>
      </c>
      <c r="AO2589" s="18">
        <f t="shared" si="5815"/>
        <v>172.5</v>
      </c>
      <c r="AP2589" s="18">
        <f t="shared" si="5816"/>
        <v>172.5</v>
      </c>
      <c r="AQ2589" s="18">
        <f t="shared" si="5823"/>
        <v>0</v>
      </c>
      <c r="AR2589" s="18">
        <f t="shared" si="5817"/>
        <v>172.5</v>
      </c>
      <c r="AS2589" s="18">
        <f t="shared" si="5823"/>
        <v>0</v>
      </c>
      <c r="AT2589" s="18">
        <f t="shared" si="5823"/>
        <v>0</v>
      </c>
      <c r="AU2589" s="18">
        <f t="shared" si="5823"/>
        <v>0</v>
      </c>
      <c r="AV2589" s="18">
        <f t="shared" si="5715"/>
        <v>172.5</v>
      </c>
      <c r="AW2589" s="18">
        <f t="shared" si="5716"/>
        <v>172.5</v>
      </c>
      <c r="AX2589" s="18">
        <f t="shared" si="5717"/>
        <v>172.5</v>
      </c>
      <c r="AY2589" s="18">
        <f t="shared" si="5823"/>
        <v>0</v>
      </c>
      <c r="AZ2589" s="18">
        <f t="shared" si="5823"/>
        <v>0</v>
      </c>
      <c r="BA2589" s="18">
        <f t="shared" si="5713"/>
        <v>172.5</v>
      </c>
      <c r="BB2589" s="18">
        <f t="shared" si="5714"/>
        <v>172.5</v>
      </c>
      <c r="BC2589" s="18">
        <f t="shared" si="5823"/>
        <v>0</v>
      </c>
      <c r="BD2589" s="18">
        <f t="shared" si="5823"/>
        <v>0</v>
      </c>
      <c r="BE2589" s="18">
        <f t="shared" si="5823"/>
        <v>0</v>
      </c>
      <c r="BF2589" s="18">
        <f t="shared" si="5819"/>
        <v>172.5</v>
      </c>
      <c r="BG2589" s="18">
        <f t="shared" si="5820"/>
        <v>172.5</v>
      </c>
      <c r="BH2589" s="18">
        <f t="shared" si="5821"/>
        <v>172.5</v>
      </c>
      <c r="BI2589" s="18">
        <f t="shared" si="5823"/>
        <v>0</v>
      </c>
      <c r="BJ2589" s="25"/>
      <c r="BK2589" s="36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</row>
    <row r="2590" spans="1:92" x14ac:dyDescent="0.3">
      <c r="A2590" s="19" t="s">
        <v>712</v>
      </c>
      <c r="B2590" s="50">
        <v>360</v>
      </c>
      <c r="C2590" s="51"/>
      <c r="D2590" s="51"/>
      <c r="E2590" s="14" t="s">
        <v>469</v>
      </c>
      <c r="F2590" s="18">
        <f t="shared" si="5823"/>
        <v>172.5</v>
      </c>
      <c r="G2590" s="18">
        <f t="shared" si="5823"/>
        <v>172.5</v>
      </c>
      <c r="H2590" s="18">
        <f t="shared" si="5823"/>
        <v>172.5</v>
      </c>
      <c r="I2590" s="18">
        <f t="shared" si="5823"/>
        <v>0</v>
      </c>
      <c r="J2590" s="18">
        <f t="shared" si="5823"/>
        <v>0</v>
      </c>
      <c r="K2590" s="18">
        <f t="shared" si="5823"/>
        <v>0</v>
      </c>
      <c r="L2590" s="18">
        <f t="shared" si="5791"/>
        <v>172.5</v>
      </c>
      <c r="M2590" s="18">
        <f t="shared" si="5792"/>
        <v>172.5</v>
      </c>
      <c r="N2590" s="18">
        <f t="shared" si="5793"/>
        <v>172.5</v>
      </c>
      <c r="O2590" s="18">
        <f t="shared" si="5823"/>
        <v>0</v>
      </c>
      <c r="P2590" s="18">
        <f t="shared" si="5823"/>
        <v>0</v>
      </c>
      <c r="Q2590" s="18">
        <f t="shared" si="5823"/>
        <v>0</v>
      </c>
      <c r="R2590" s="18">
        <f t="shared" si="5805"/>
        <v>172.5</v>
      </c>
      <c r="S2590" s="18">
        <f t="shared" si="5806"/>
        <v>172.5</v>
      </c>
      <c r="T2590" s="18">
        <f t="shared" si="5807"/>
        <v>172.5</v>
      </c>
      <c r="U2590" s="18">
        <f t="shared" si="5823"/>
        <v>0</v>
      </c>
      <c r="V2590" s="18">
        <f t="shared" si="5823"/>
        <v>0</v>
      </c>
      <c r="W2590" s="18">
        <f t="shared" si="5823"/>
        <v>0</v>
      </c>
      <c r="X2590" s="18">
        <f t="shared" si="5808"/>
        <v>172.5</v>
      </c>
      <c r="Y2590" s="18">
        <f t="shared" si="5809"/>
        <v>172.5</v>
      </c>
      <c r="Z2590" s="18">
        <f t="shared" si="5810"/>
        <v>172.5</v>
      </c>
      <c r="AA2590" s="18">
        <f t="shared" si="5823"/>
        <v>0</v>
      </c>
      <c r="AB2590" s="18">
        <f t="shared" si="5823"/>
        <v>0</v>
      </c>
      <c r="AC2590" s="18">
        <f t="shared" si="5823"/>
        <v>0</v>
      </c>
      <c r="AD2590" s="18">
        <f t="shared" si="5811"/>
        <v>172.5</v>
      </c>
      <c r="AE2590" s="18">
        <f t="shared" si="5812"/>
        <v>172.5</v>
      </c>
      <c r="AF2590" s="18">
        <f t="shared" si="5813"/>
        <v>172.5</v>
      </c>
      <c r="AG2590" s="18">
        <f t="shared" si="5823"/>
        <v>0</v>
      </c>
      <c r="AH2590" s="18">
        <f t="shared" si="5762"/>
        <v>172.5</v>
      </c>
      <c r="AI2590" s="18">
        <f t="shared" si="5763"/>
        <v>172.5</v>
      </c>
      <c r="AJ2590" s="18">
        <f t="shared" si="5764"/>
        <v>172.5</v>
      </c>
      <c r="AK2590" s="18">
        <f t="shared" si="5823"/>
        <v>0</v>
      </c>
      <c r="AL2590" s="18">
        <f t="shared" si="5823"/>
        <v>0</v>
      </c>
      <c r="AM2590" s="18">
        <f t="shared" si="5823"/>
        <v>0</v>
      </c>
      <c r="AN2590" s="18">
        <f t="shared" si="5814"/>
        <v>172.5</v>
      </c>
      <c r="AO2590" s="18">
        <f t="shared" si="5815"/>
        <v>172.5</v>
      </c>
      <c r="AP2590" s="18">
        <f t="shared" si="5816"/>
        <v>172.5</v>
      </c>
      <c r="AQ2590" s="18">
        <f t="shared" si="5823"/>
        <v>0</v>
      </c>
      <c r="AR2590" s="18">
        <f t="shared" si="5817"/>
        <v>172.5</v>
      </c>
      <c r="AS2590" s="18">
        <f t="shared" si="5823"/>
        <v>0</v>
      </c>
      <c r="AT2590" s="18">
        <f t="shared" si="5823"/>
        <v>0</v>
      </c>
      <c r="AU2590" s="18">
        <f t="shared" si="5823"/>
        <v>0</v>
      </c>
      <c r="AV2590" s="18">
        <f t="shared" si="5715"/>
        <v>172.5</v>
      </c>
      <c r="AW2590" s="18">
        <f t="shared" si="5716"/>
        <v>172.5</v>
      </c>
      <c r="AX2590" s="18">
        <f t="shared" si="5717"/>
        <v>172.5</v>
      </c>
      <c r="AY2590" s="18">
        <f t="shared" si="5823"/>
        <v>0</v>
      </c>
      <c r="AZ2590" s="18">
        <f t="shared" si="5823"/>
        <v>0</v>
      </c>
      <c r="BA2590" s="18">
        <f t="shared" si="5713"/>
        <v>172.5</v>
      </c>
      <c r="BB2590" s="18">
        <f t="shared" si="5714"/>
        <v>172.5</v>
      </c>
      <c r="BC2590" s="18">
        <f t="shared" si="5823"/>
        <v>0</v>
      </c>
      <c r="BD2590" s="18">
        <f t="shared" si="5823"/>
        <v>0</v>
      </c>
      <c r="BE2590" s="18">
        <f t="shared" si="5823"/>
        <v>0</v>
      </c>
      <c r="BF2590" s="18">
        <f t="shared" si="5819"/>
        <v>172.5</v>
      </c>
      <c r="BG2590" s="18">
        <f t="shared" si="5820"/>
        <v>172.5</v>
      </c>
      <c r="BH2590" s="18">
        <f t="shared" si="5821"/>
        <v>172.5</v>
      </c>
      <c r="BI2590" s="18">
        <f t="shared" si="5823"/>
        <v>0</v>
      </c>
      <c r="BJ2590" s="25"/>
      <c r="BK2590" s="36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</row>
    <row r="2591" spans="1:92" x14ac:dyDescent="0.3">
      <c r="A2591" s="19" t="s">
        <v>712</v>
      </c>
      <c r="B2591" s="50">
        <v>360</v>
      </c>
      <c r="C2591" s="51" t="s">
        <v>5</v>
      </c>
      <c r="D2591" s="51" t="s">
        <v>6</v>
      </c>
      <c r="E2591" s="14" t="s">
        <v>424</v>
      </c>
      <c r="F2591" s="18">
        <v>172.5</v>
      </c>
      <c r="G2591" s="18">
        <v>172.5</v>
      </c>
      <c r="H2591" s="18">
        <v>172.5</v>
      </c>
      <c r="I2591" s="18"/>
      <c r="J2591" s="18"/>
      <c r="K2591" s="18"/>
      <c r="L2591" s="18">
        <f t="shared" si="5791"/>
        <v>172.5</v>
      </c>
      <c r="M2591" s="18">
        <f t="shared" si="5792"/>
        <v>172.5</v>
      </c>
      <c r="N2591" s="18">
        <f t="shared" si="5793"/>
        <v>172.5</v>
      </c>
      <c r="O2591" s="18"/>
      <c r="P2591" s="18"/>
      <c r="Q2591" s="18"/>
      <c r="R2591" s="18">
        <f t="shared" si="5805"/>
        <v>172.5</v>
      </c>
      <c r="S2591" s="18">
        <f t="shared" si="5806"/>
        <v>172.5</v>
      </c>
      <c r="T2591" s="18">
        <f t="shared" si="5807"/>
        <v>172.5</v>
      </c>
      <c r="U2591" s="18"/>
      <c r="V2591" s="18"/>
      <c r="W2591" s="18"/>
      <c r="X2591" s="18">
        <f t="shared" si="5808"/>
        <v>172.5</v>
      </c>
      <c r="Y2591" s="18">
        <f t="shared" si="5809"/>
        <v>172.5</v>
      </c>
      <c r="Z2591" s="18">
        <f t="shared" si="5810"/>
        <v>172.5</v>
      </c>
      <c r="AA2591" s="18"/>
      <c r="AB2591" s="18"/>
      <c r="AC2591" s="18"/>
      <c r="AD2591" s="18">
        <f t="shared" si="5811"/>
        <v>172.5</v>
      </c>
      <c r="AE2591" s="18">
        <f t="shared" si="5812"/>
        <v>172.5</v>
      </c>
      <c r="AF2591" s="18">
        <f t="shared" si="5813"/>
        <v>172.5</v>
      </c>
      <c r="AG2591" s="18"/>
      <c r="AH2591" s="18">
        <f t="shared" si="5762"/>
        <v>172.5</v>
      </c>
      <c r="AI2591" s="18">
        <f t="shared" si="5763"/>
        <v>172.5</v>
      </c>
      <c r="AJ2591" s="18">
        <f t="shared" si="5764"/>
        <v>172.5</v>
      </c>
      <c r="AK2591" s="18"/>
      <c r="AL2591" s="18"/>
      <c r="AM2591" s="18"/>
      <c r="AN2591" s="18">
        <f t="shared" si="5814"/>
        <v>172.5</v>
      </c>
      <c r="AO2591" s="18">
        <f t="shared" si="5815"/>
        <v>172.5</v>
      </c>
      <c r="AP2591" s="18">
        <f t="shared" si="5816"/>
        <v>172.5</v>
      </c>
      <c r="AQ2591" s="18"/>
      <c r="AR2591" s="18">
        <f t="shared" si="5817"/>
        <v>172.5</v>
      </c>
      <c r="AS2591" s="18"/>
      <c r="AT2591" s="18"/>
      <c r="AU2591" s="18"/>
      <c r="AV2591" s="18">
        <f t="shared" si="5715"/>
        <v>172.5</v>
      </c>
      <c r="AW2591" s="18">
        <f t="shared" si="5716"/>
        <v>172.5</v>
      </c>
      <c r="AX2591" s="18">
        <f t="shared" si="5717"/>
        <v>172.5</v>
      </c>
      <c r="AY2591" s="18"/>
      <c r="AZ2591" s="18"/>
      <c r="BA2591" s="18">
        <f t="shared" si="5713"/>
        <v>172.5</v>
      </c>
      <c r="BB2591" s="18">
        <f t="shared" si="5714"/>
        <v>172.5</v>
      </c>
      <c r="BC2591" s="18"/>
      <c r="BD2591" s="18"/>
      <c r="BE2591" s="18"/>
      <c r="BF2591" s="18">
        <f t="shared" si="5819"/>
        <v>172.5</v>
      </c>
      <c r="BG2591" s="18">
        <f t="shared" si="5820"/>
        <v>172.5</v>
      </c>
      <c r="BH2591" s="18">
        <f t="shared" si="5821"/>
        <v>172.5</v>
      </c>
      <c r="BI2591" s="18"/>
      <c r="BJ2591" s="25"/>
      <c r="BK2591" s="36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</row>
    <row r="2592" spans="1:92" ht="46.8" x14ac:dyDescent="0.3">
      <c r="A2592" s="51" t="s">
        <v>357</v>
      </c>
      <c r="B2592" s="50"/>
      <c r="C2592" s="51"/>
      <c r="D2592" s="51"/>
      <c r="E2592" s="14" t="s">
        <v>684</v>
      </c>
      <c r="F2592" s="18">
        <f t="shared" ref="F2592:BI2594" si="5824">F2593</f>
        <v>46</v>
      </c>
      <c r="G2592" s="18">
        <f t="shared" si="5824"/>
        <v>46</v>
      </c>
      <c r="H2592" s="18">
        <f t="shared" si="5824"/>
        <v>46</v>
      </c>
      <c r="I2592" s="18">
        <f t="shared" si="5824"/>
        <v>0</v>
      </c>
      <c r="J2592" s="18">
        <f t="shared" si="5824"/>
        <v>0</v>
      </c>
      <c r="K2592" s="18">
        <f t="shared" si="5824"/>
        <v>0</v>
      </c>
      <c r="L2592" s="18">
        <f t="shared" si="5791"/>
        <v>46</v>
      </c>
      <c r="M2592" s="18">
        <f t="shared" si="5792"/>
        <v>46</v>
      </c>
      <c r="N2592" s="18">
        <f t="shared" si="5793"/>
        <v>46</v>
      </c>
      <c r="O2592" s="18">
        <f t="shared" si="5824"/>
        <v>0</v>
      </c>
      <c r="P2592" s="18">
        <f t="shared" si="5824"/>
        <v>0</v>
      </c>
      <c r="Q2592" s="18">
        <f t="shared" si="5824"/>
        <v>0</v>
      </c>
      <c r="R2592" s="18">
        <f t="shared" si="5805"/>
        <v>46</v>
      </c>
      <c r="S2592" s="18">
        <f t="shared" si="5806"/>
        <v>46</v>
      </c>
      <c r="T2592" s="18">
        <f t="shared" si="5807"/>
        <v>46</v>
      </c>
      <c r="U2592" s="18">
        <f t="shared" si="5824"/>
        <v>0</v>
      </c>
      <c r="V2592" s="18">
        <f t="shared" si="5824"/>
        <v>0</v>
      </c>
      <c r="W2592" s="18">
        <f t="shared" si="5824"/>
        <v>0</v>
      </c>
      <c r="X2592" s="18">
        <f t="shared" si="5808"/>
        <v>46</v>
      </c>
      <c r="Y2592" s="18">
        <f t="shared" si="5809"/>
        <v>46</v>
      </c>
      <c r="Z2592" s="18">
        <f t="shared" si="5810"/>
        <v>46</v>
      </c>
      <c r="AA2592" s="18">
        <f t="shared" si="5824"/>
        <v>0</v>
      </c>
      <c r="AB2592" s="18">
        <f t="shared" si="5824"/>
        <v>0</v>
      </c>
      <c r="AC2592" s="18">
        <f t="shared" si="5824"/>
        <v>0</v>
      </c>
      <c r="AD2592" s="18">
        <f t="shared" si="5811"/>
        <v>46</v>
      </c>
      <c r="AE2592" s="18">
        <f t="shared" si="5812"/>
        <v>46</v>
      </c>
      <c r="AF2592" s="18">
        <f t="shared" si="5813"/>
        <v>46</v>
      </c>
      <c r="AG2592" s="18">
        <f t="shared" si="5824"/>
        <v>0</v>
      </c>
      <c r="AH2592" s="18">
        <f t="shared" si="5762"/>
        <v>46</v>
      </c>
      <c r="AI2592" s="18">
        <f t="shared" si="5763"/>
        <v>46</v>
      </c>
      <c r="AJ2592" s="18">
        <f t="shared" si="5764"/>
        <v>46</v>
      </c>
      <c r="AK2592" s="18">
        <f t="shared" si="5824"/>
        <v>0</v>
      </c>
      <c r="AL2592" s="18">
        <f t="shared" si="5824"/>
        <v>0</v>
      </c>
      <c r="AM2592" s="18">
        <f t="shared" si="5824"/>
        <v>0</v>
      </c>
      <c r="AN2592" s="18">
        <f t="shared" si="5814"/>
        <v>46</v>
      </c>
      <c r="AO2592" s="18">
        <f t="shared" si="5815"/>
        <v>46</v>
      </c>
      <c r="AP2592" s="18">
        <f t="shared" si="5816"/>
        <v>46</v>
      </c>
      <c r="AQ2592" s="18">
        <f t="shared" si="5824"/>
        <v>0</v>
      </c>
      <c r="AR2592" s="18">
        <f t="shared" si="5817"/>
        <v>46</v>
      </c>
      <c r="AS2592" s="18">
        <f t="shared" si="5824"/>
        <v>0</v>
      </c>
      <c r="AT2592" s="18">
        <f t="shared" si="5824"/>
        <v>0</v>
      </c>
      <c r="AU2592" s="18">
        <f t="shared" si="5824"/>
        <v>0</v>
      </c>
      <c r="AV2592" s="18">
        <f t="shared" si="5715"/>
        <v>46</v>
      </c>
      <c r="AW2592" s="18">
        <f t="shared" si="5716"/>
        <v>46</v>
      </c>
      <c r="AX2592" s="18">
        <f t="shared" si="5717"/>
        <v>46</v>
      </c>
      <c r="AY2592" s="18">
        <f t="shared" si="5824"/>
        <v>0</v>
      </c>
      <c r="AZ2592" s="18">
        <f t="shared" si="5824"/>
        <v>0</v>
      </c>
      <c r="BA2592" s="18">
        <f t="shared" si="5713"/>
        <v>46</v>
      </c>
      <c r="BB2592" s="18">
        <f t="shared" si="5714"/>
        <v>46</v>
      </c>
      <c r="BC2592" s="18">
        <f t="shared" si="5824"/>
        <v>0</v>
      </c>
      <c r="BD2592" s="18">
        <f t="shared" si="5824"/>
        <v>0</v>
      </c>
      <c r="BE2592" s="18">
        <f t="shared" si="5824"/>
        <v>0</v>
      </c>
      <c r="BF2592" s="18">
        <f t="shared" si="5819"/>
        <v>46</v>
      </c>
      <c r="BG2592" s="18">
        <f t="shared" si="5820"/>
        <v>46</v>
      </c>
      <c r="BH2592" s="18">
        <f t="shared" si="5821"/>
        <v>46</v>
      </c>
      <c r="BI2592" s="18">
        <f t="shared" si="5824"/>
        <v>0</v>
      </c>
      <c r="BJ2592" s="25"/>
      <c r="BK2592" s="36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</row>
    <row r="2593" spans="1:92" ht="31.2" x14ac:dyDescent="0.3">
      <c r="A2593" s="51" t="s">
        <v>357</v>
      </c>
      <c r="B2593" s="50">
        <v>300</v>
      </c>
      <c r="C2593" s="51"/>
      <c r="D2593" s="51"/>
      <c r="E2593" s="14" t="s">
        <v>456</v>
      </c>
      <c r="F2593" s="18">
        <f t="shared" si="5824"/>
        <v>46</v>
      </c>
      <c r="G2593" s="18">
        <f t="shared" si="5824"/>
        <v>46</v>
      </c>
      <c r="H2593" s="18">
        <f t="shared" si="5824"/>
        <v>46</v>
      </c>
      <c r="I2593" s="18">
        <f t="shared" si="5824"/>
        <v>0</v>
      </c>
      <c r="J2593" s="18">
        <f t="shared" si="5824"/>
        <v>0</v>
      </c>
      <c r="K2593" s="18">
        <f t="shared" si="5824"/>
        <v>0</v>
      </c>
      <c r="L2593" s="18">
        <f t="shared" si="5791"/>
        <v>46</v>
      </c>
      <c r="M2593" s="18">
        <f t="shared" si="5792"/>
        <v>46</v>
      </c>
      <c r="N2593" s="18">
        <f t="shared" si="5793"/>
        <v>46</v>
      </c>
      <c r="O2593" s="18">
        <f t="shared" si="5824"/>
        <v>0</v>
      </c>
      <c r="P2593" s="18">
        <f t="shared" si="5824"/>
        <v>0</v>
      </c>
      <c r="Q2593" s="18">
        <f t="shared" si="5824"/>
        <v>0</v>
      </c>
      <c r="R2593" s="18">
        <f t="shared" si="5805"/>
        <v>46</v>
      </c>
      <c r="S2593" s="18">
        <f t="shared" si="5806"/>
        <v>46</v>
      </c>
      <c r="T2593" s="18">
        <f t="shared" si="5807"/>
        <v>46</v>
      </c>
      <c r="U2593" s="18">
        <f t="shared" si="5824"/>
        <v>0</v>
      </c>
      <c r="V2593" s="18">
        <f t="shared" si="5824"/>
        <v>0</v>
      </c>
      <c r="W2593" s="18">
        <f t="shared" si="5824"/>
        <v>0</v>
      </c>
      <c r="X2593" s="18">
        <f t="shared" si="5808"/>
        <v>46</v>
      </c>
      <c r="Y2593" s="18">
        <f t="shared" si="5809"/>
        <v>46</v>
      </c>
      <c r="Z2593" s="18">
        <f t="shared" si="5810"/>
        <v>46</v>
      </c>
      <c r="AA2593" s="18">
        <f t="shared" si="5824"/>
        <v>0</v>
      </c>
      <c r="AB2593" s="18">
        <f t="shared" si="5824"/>
        <v>0</v>
      </c>
      <c r="AC2593" s="18">
        <f t="shared" si="5824"/>
        <v>0</v>
      </c>
      <c r="AD2593" s="18">
        <f t="shared" si="5811"/>
        <v>46</v>
      </c>
      <c r="AE2593" s="18">
        <f t="shared" si="5812"/>
        <v>46</v>
      </c>
      <c r="AF2593" s="18">
        <f t="shared" si="5813"/>
        <v>46</v>
      </c>
      <c r="AG2593" s="18">
        <f t="shared" si="5824"/>
        <v>0</v>
      </c>
      <c r="AH2593" s="18">
        <f t="shared" si="5762"/>
        <v>46</v>
      </c>
      <c r="AI2593" s="18">
        <f t="shared" si="5763"/>
        <v>46</v>
      </c>
      <c r="AJ2593" s="18">
        <f t="shared" si="5764"/>
        <v>46</v>
      </c>
      <c r="AK2593" s="18">
        <f t="shared" si="5824"/>
        <v>0</v>
      </c>
      <c r="AL2593" s="18">
        <f t="shared" si="5824"/>
        <v>0</v>
      </c>
      <c r="AM2593" s="18">
        <f t="shared" si="5824"/>
        <v>0</v>
      </c>
      <c r="AN2593" s="18">
        <f t="shared" si="5814"/>
        <v>46</v>
      </c>
      <c r="AO2593" s="18">
        <f t="shared" si="5815"/>
        <v>46</v>
      </c>
      <c r="AP2593" s="18">
        <f t="shared" si="5816"/>
        <v>46</v>
      </c>
      <c r="AQ2593" s="18">
        <f t="shared" si="5824"/>
        <v>0</v>
      </c>
      <c r="AR2593" s="18">
        <f t="shared" si="5817"/>
        <v>46</v>
      </c>
      <c r="AS2593" s="18">
        <f t="shared" si="5824"/>
        <v>0</v>
      </c>
      <c r="AT2593" s="18">
        <f t="shared" si="5824"/>
        <v>0</v>
      </c>
      <c r="AU2593" s="18">
        <f t="shared" si="5824"/>
        <v>0</v>
      </c>
      <c r="AV2593" s="18">
        <f t="shared" si="5715"/>
        <v>46</v>
      </c>
      <c r="AW2593" s="18">
        <f t="shared" si="5716"/>
        <v>46</v>
      </c>
      <c r="AX2593" s="18">
        <f t="shared" si="5717"/>
        <v>46</v>
      </c>
      <c r="AY2593" s="18">
        <f t="shared" si="5824"/>
        <v>0</v>
      </c>
      <c r="AZ2593" s="18">
        <f t="shared" si="5824"/>
        <v>0</v>
      </c>
      <c r="BA2593" s="18">
        <f t="shared" si="5713"/>
        <v>46</v>
      </c>
      <c r="BB2593" s="18">
        <f t="shared" si="5714"/>
        <v>46</v>
      </c>
      <c r="BC2593" s="18">
        <f t="shared" si="5824"/>
        <v>0</v>
      </c>
      <c r="BD2593" s="18">
        <f t="shared" si="5824"/>
        <v>0</v>
      </c>
      <c r="BE2593" s="18">
        <f t="shared" si="5824"/>
        <v>0</v>
      </c>
      <c r="BF2593" s="18">
        <f t="shared" si="5819"/>
        <v>46</v>
      </c>
      <c r="BG2593" s="18">
        <f t="shared" si="5820"/>
        <v>46</v>
      </c>
      <c r="BH2593" s="18">
        <f t="shared" si="5821"/>
        <v>46</v>
      </c>
      <c r="BI2593" s="18">
        <f t="shared" si="5824"/>
        <v>0</v>
      </c>
      <c r="BJ2593" s="25"/>
      <c r="BK2593" s="36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</row>
    <row r="2594" spans="1:92" x14ac:dyDescent="0.3">
      <c r="A2594" s="51" t="s">
        <v>357</v>
      </c>
      <c r="B2594" s="50">
        <v>360</v>
      </c>
      <c r="C2594" s="51"/>
      <c r="D2594" s="51"/>
      <c r="E2594" s="14" t="s">
        <v>469</v>
      </c>
      <c r="F2594" s="18">
        <f t="shared" si="5824"/>
        <v>46</v>
      </c>
      <c r="G2594" s="18">
        <f t="shared" si="5824"/>
        <v>46</v>
      </c>
      <c r="H2594" s="18">
        <f t="shared" si="5824"/>
        <v>46</v>
      </c>
      <c r="I2594" s="18">
        <f t="shared" si="5824"/>
        <v>0</v>
      </c>
      <c r="J2594" s="18">
        <f t="shared" si="5824"/>
        <v>0</v>
      </c>
      <c r="K2594" s="18">
        <f t="shared" si="5824"/>
        <v>0</v>
      </c>
      <c r="L2594" s="18">
        <f t="shared" si="5791"/>
        <v>46</v>
      </c>
      <c r="M2594" s="18">
        <f t="shared" si="5792"/>
        <v>46</v>
      </c>
      <c r="N2594" s="18">
        <f t="shared" si="5793"/>
        <v>46</v>
      </c>
      <c r="O2594" s="18">
        <f t="shared" si="5824"/>
        <v>0</v>
      </c>
      <c r="P2594" s="18">
        <f t="shared" si="5824"/>
        <v>0</v>
      </c>
      <c r="Q2594" s="18">
        <f t="shared" si="5824"/>
        <v>0</v>
      </c>
      <c r="R2594" s="18">
        <f t="shared" si="5805"/>
        <v>46</v>
      </c>
      <c r="S2594" s="18">
        <f t="shared" si="5806"/>
        <v>46</v>
      </c>
      <c r="T2594" s="18">
        <f t="shared" si="5807"/>
        <v>46</v>
      </c>
      <c r="U2594" s="18">
        <f t="shared" si="5824"/>
        <v>0</v>
      </c>
      <c r="V2594" s="18">
        <f t="shared" si="5824"/>
        <v>0</v>
      </c>
      <c r="W2594" s="18">
        <f t="shared" si="5824"/>
        <v>0</v>
      </c>
      <c r="X2594" s="18">
        <f t="shared" si="5808"/>
        <v>46</v>
      </c>
      <c r="Y2594" s="18">
        <f t="shared" si="5809"/>
        <v>46</v>
      </c>
      <c r="Z2594" s="18">
        <f t="shared" si="5810"/>
        <v>46</v>
      </c>
      <c r="AA2594" s="18">
        <f t="shared" si="5824"/>
        <v>0</v>
      </c>
      <c r="AB2594" s="18">
        <f t="shared" si="5824"/>
        <v>0</v>
      </c>
      <c r="AC2594" s="18">
        <f t="shared" si="5824"/>
        <v>0</v>
      </c>
      <c r="AD2594" s="18">
        <f t="shared" si="5811"/>
        <v>46</v>
      </c>
      <c r="AE2594" s="18">
        <f t="shared" si="5812"/>
        <v>46</v>
      </c>
      <c r="AF2594" s="18">
        <f t="shared" si="5813"/>
        <v>46</v>
      </c>
      <c r="AG2594" s="18">
        <f t="shared" si="5824"/>
        <v>0</v>
      </c>
      <c r="AH2594" s="18">
        <f t="shared" si="5762"/>
        <v>46</v>
      </c>
      <c r="AI2594" s="18">
        <f t="shared" si="5763"/>
        <v>46</v>
      </c>
      <c r="AJ2594" s="18">
        <f t="shared" si="5764"/>
        <v>46</v>
      </c>
      <c r="AK2594" s="18">
        <f t="shared" si="5824"/>
        <v>0</v>
      </c>
      <c r="AL2594" s="18">
        <f t="shared" si="5824"/>
        <v>0</v>
      </c>
      <c r="AM2594" s="18">
        <f t="shared" si="5824"/>
        <v>0</v>
      </c>
      <c r="AN2594" s="18">
        <f t="shared" si="5814"/>
        <v>46</v>
      </c>
      <c r="AO2594" s="18">
        <f t="shared" si="5815"/>
        <v>46</v>
      </c>
      <c r="AP2594" s="18">
        <f t="shared" si="5816"/>
        <v>46</v>
      </c>
      <c r="AQ2594" s="18">
        <f t="shared" si="5824"/>
        <v>0</v>
      </c>
      <c r="AR2594" s="18">
        <f t="shared" si="5817"/>
        <v>46</v>
      </c>
      <c r="AS2594" s="18">
        <f t="shared" si="5824"/>
        <v>0</v>
      </c>
      <c r="AT2594" s="18">
        <f t="shared" si="5824"/>
        <v>0</v>
      </c>
      <c r="AU2594" s="18">
        <f t="shared" si="5824"/>
        <v>0</v>
      </c>
      <c r="AV2594" s="18">
        <f t="shared" si="5715"/>
        <v>46</v>
      </c>
      <c r="AW2594" s="18">
        <f t="shared" si="5716"/>
        <v>46</v>
      </c>
      <c r="AX2594" s="18">
        <f t="shared" si="5717"/>
        <v>46</v>
      </c>
      <c r="AY2594" s="18">
        <f t="shared" si="5824"/>
        <v>0</v>
      </c>
      <c r="AZ2594" s="18">
        <f t="shared" si="5824"/>
        <v>0</v>
      </c>
      <c r="BA2594" s="18">
        <f t="shared" si="5713"/>
        <v>46</v>
      </c>
      <c r="BB2594" s="18">
        <f t="shared" si="5714"/>
        <v>46</v>
      </c>
      <c r="BC2594" s="18">
        <f t="shared" si="5824"/>
        <v>0</v>
      </c>
      <c r="BD2594" s="18">
        <f t="shared" si="5824"/>
        <v>0</v>
      </c>
      <c r="BE2594" s="18">
        <f t="shared" si="5824"/>
        <v>0</v>
      </c>
      <c r="BF2594" s="18">
        <f t="shared" si="5819"/>
        <v>46</v>
      </c>
      <c r="BG2594" s="18">
        <f t="shared" si="5820"/>
        <v>46</v>
      </c>
      <c r="BH2594" s="18">
        <f t="shared" si="5821"/>
        <v>46</v>
      </c>
      <c r="BI2594" s="18">
        <f t="shared" si="5824"/>
        <v>0</v>
      </c>
      <c r="BJ2594" s="25"/>
      <c r="BK2594" s="36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</row>
    <row r="2595" spans="1:92" x14ac:dyDescent="0.3">
      <c r="A2595" s="51" t="s">
        <v>357</v>
      </c>
      <c r="B2595" s="50">
        <v>360</v>
      </c>
      <c r="C2595" s="51" t="s">
        <v>5</v>
      </c>
      <c r="D2595" s="51" t="s">
        <v>6</v>
      </c>
      <c r="E2595" s="14" t="s">
        <v>424</v>
      </c>
      <c r="F2595" s="18">
        <v>46</v>
      </c>
      <c r="G2595" s="18">
        <v>46</v>
      </c>
      <c r="H2595" s="18">
        <v>46</v>
      </c>
      <c r="I2595" s="18"/>
      <c r="J2595" s="18"/>
      <c r="K2595" s="18"/>
      <c r="L2595" s="18">
        <f t="shared" si="5791"/>
        <v>46</v>
      </c>
      <c r="M2595" s="18">
        <f t="shared" si="5792"/>
        <v>46</v>
      </c>
      <c r="N2595" s="18">
        <f t="shared" si="5793"/>
        <v>46</v>
      </c>
      <c r="O2595" s="18"/>
      <c r="P2595" s="18"/>
      <c r="Q2595" s="18"/>
      <c r="R2595" s="18">
        <f t="shared" si="5805"/>
        <v>46</v>
      </c>
      <c r="S2595" s="18">
        <f t="shared" si="5806"/>
        <v>46</v>
      </c>
      <c r="T2595" s="18">
        <f t="shared" si="5807"/>
        <v>46</v>
      </c>
      <c r="U2595" s="18"/>
      <c r="V2595" s="18"/>
      <c r="W2595" s="18"/>
      <c r="X2595" s="18">
        <f t="shared" si="5808"/>
        <v>46</v>
      </c>
      <c r="Y2595" s="18">
        <f t="shared" si="5809"/>
        <v>46</v>
      </c>
      <c r="Z2595" s="18">
        <f t="shared" si="5810"/>
        <v>46</v>
      </c>
      <c r="AA2595" s="18"/>
      <c r="AB2595" s="18"/>
      <c r="AC2595" s="18"/>
      <c r="AD2595" s="18">
        <f t="shared" si="5811"/>
        <v>46</v>
      </c>
      <c r="AE2595" s="18">
        <f t="shared" si="5812"/>
        <v>46</v>
      </c>
      <c r="AF2595" s="18">
        <f t="shared" si="5813"/>
        <v>46</v>
      </c>
      <c r="AG2595" s="18"/>
      <c r="AH2595" s="18">
        <f t="shared" si="5762"/>
        <v>46</v>
      </c>
      <c r="AI2595" s="18">
        <f t="shared" si="5763"/>
        <v>46</v>
      </c>
      <c r="AJ2595" s="18">
        <f t="shared" si="5764"/>
        <v>46</v>
      </c>
      <c r="AK2595" s="18"/>
      <c r="AL2595" s="18"/>
      <c r="AM2595" s="18"/>
      <c r="AN2595" s="18">
        <f t="shared" si="5814"/>
        <v>46</v>
      </c>
      <c r="AO2595" s="18">
        <f t="shared" si="5815"/>
        <v>46</v>
      </c>
      <c r="AP2595" s="18">
        <f t="shared" si="5816"/>
        <v>46</v>
      </c>
      <c r="AQ2595" s="18"/>
      <c r="AR2595" s="18">
        <f t="shared" si="5817"/>
        <v>46</v>
      </c>
      <c r="AS2595" s="18"/>
      <c r="AT2595" s="18"/>
      <c r="AU2595" s="18"/>
      <c r="AV2595" s="18">
        <f t="shared" si="5715"/>
        <v>46</v>
      </c>
      <c r="AW2595" s="18">
        <f t="shared" si="5716"/>
        <v>46</v>
      </c>
      <c r="AX2595" s="18">
        <f t="shared" si="5717"/>
        <v>46</v>
      </c>
      <c r="AY2595" s="18"/>
      <c r="AZ2595" s="18"/>
      <c r="BA2595" s="18">
        <f t="shared" si="5713"/>
        <v>46</v>
      </c>
      <c r="BB2595" s="18">
        <f t="shared" si="5714"/>
        <v>46</v>
      </c>
      <c r="BC2595" s="18"/>
      <c r="BD2595" s="18"/>
      <c r="BE2595" s="18"/>
      <c r="BF2595" s="18">
        <f t="shared" si="5819"/>
        <v>46</v>
      </c>
      <c r="BG2595" s="18">
        <f t="shared" si="5820"/>
        <v>46</v>
      </c>
      <c r="BH2595" s="18">
        <f t="shared" si="5821"/>
        <v>46</v>
      </c>
      <c r="BI2595" s="18"/>
      <c r="BJ2595" s="25"/>
      <c r="BK2595" s="36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</row>
    <row r="2596" spans="1:92" ht="31.2" x14ac:dyDescent="0.3">
      <c r="A2596" s="51" t="s">
        <v>358</v>
      </c>
      <c r="B2596" s="50"/>
      <c r="C2596" s="51"/>
      <c r="D2596" s="51"/>
      <c r="E2596" s="14" t="s">
        <v>605</v>
      </c>
      <c r="F2596" s="18">
        <f t="shared" ref="F2596" si="5825">F2597+F2600</f>
        <v>104252.9</v>
      </c>
      <c r="G2596" s="18">
        <f t="shared" ref="G2596:BI2596" si="5826">G2597+G2600</f>
        <v>104252.9</v>
      </c>
      <c r="H2596" s="18">
        <f t="shared" si="5826"/>
        <v>104252.9</v>
      </c>
      <c r="I2596" s="18">
        <f t="shared" ref="I2596:K2596" si="5827">I2597+I2600</f>
        <v>0</v>
      </c>
      <c r="J2596" s="18">
        <f t="shared" si="5827"/>
        <v>0</v>
      </c>
      <c r="K2596" s="18">
        <f t="shared" si="5827"/>
        <v>0</v>
      </c>
      <c r="L2596" s="18">
        <f t="shared" si="5791"/>
        <v>104252.9</v>
      </c>
      <c r="M2596" s="18">
        <f t="shared" si="5792"/>
        <v>104252.9</v>
      </c>
      <c r="N2596" s="18">
        <f t="shared" si="5793"/>
        <v>104252.9</v>
      </c>
      <c r="O2596" s="18">
        <f t="shared" ref="O2596:Q2596" si="5828">O2597+O2600</f>
        <v>0</v>
      </c>
      <c r="P2596" s="18">
        <f t="shared" si="5828"/>
        <v>0</v>
      </c>
      <c r="Q2596" s="18">
        <f t="shared" si="5828"/>
        <v>0</v>
      </c>
      <c r="R2596" s="18">
        <f t="shared" si="5805"/>
        <v>104252.9</v>
      </c>
      <c r="S2596" s="18">
        <f t="shared" si="5806"/>
        <v>104252.9</v>
      </c>
      <c r="T2596" s="18">
        <f t="shared" si="5807"/>
        <v>104252.9</v>
      </c>
      <c r="U2596" s="18">
        <f t="shared" ref="U2596:W2596" si="5829">U2597+U2600</f>
        <v>0</v>
      </c>
      <c r="V2596" s="18">
        <f t="shared" si="5829"/>
        <v>0</v>
      </c>
      <c r="W2596" s="18">
        <f t="shared" si="5829"/>
        <v>0</v>
      </c>
      <c r="X2596" s="18">
        <f t="shared" si="5808"/>
        <v>104252.9</v>
      </c>
      <c r="Y2596" s="18">
        <f t="shared" si="5809"/>
        <v>104252.9</v>
      </c>
      <c r="Z2596" s="18">
        <f t="shared" si="5810"/>
        <v>104252.9</v>
      </c>
      <c r="AA2596" s="18">
        <f t="shared" ref="AA2596:AB2596" si="5830">AA2597+AA2600</f>
        <v>0</v>
      </c>
      <c r="AB2596" s="18">
        <f t="shared" si="5830"/>
        <v>0</v>
      </c>
      <c r="AC2596" s="18">
        <f t="shared" ref="AC2596" si="5831">AC2597+AC2600</f>
        <v>0</v>
      </c>
      <c r="AD2596" s="18">
        <f t="shared" si="5811"/>
        <v>104252.9</v>
      </c>
      <c r="AE2596" s="18">
        <f t="shared" si="5812"/>
        <v>104252.9</v>
      </c>
      <c r="AF2596" s="18">
        <f t="shared" si="5813"/>
        <v>104252.9</v>
      </c>
      <c r="AG2596" s="18">
        <f t="shared" ref="AG2596" si="5832">AG2597+AG2600</f>
        <v>0</v>
      </c>
      <c r="AH2596" s="18">
        <f t="shared" si="5762"/>
        <v>104252.9</v>
      </c>
      <c r="AI2596" s="18">
        <f t="shared" si="5763"/>
        <v>104252.9</v>
      </c>
      <c r="AJ2596" s="18">
        <f t="shared" si="5764"/>
        <v>104252.9</v>
      </c>
      <c r="AK2596" s="18">
        <f t="shared" ref="AK2596:AM2596" si="5833">AK2597+AK2600</f>
        <v>0</v>
      </c>
      <c r="AL2596" s="18">
        <f t="shared" si="5833"/>
        <v>0</v>
      </c>
      <c r="AM2596" s="18">
        <f t="shared" si="5833"/>
        <v>0</v>
      </c>
      <c r="AN2596" s="18">
        <f t="shared" si="5814"/>
        <v>104252.9</v>
      </c>
      <c r="AO2596" s="18">
        <f t="shared" si="5815"/>
        <v>104252.9</v>
      </c>
      <c r="AP2596" s="18">
        <f t="shared" si="5816"/>
        <v>104252.9</v>
      </c>
      <c r="AQ2596" s="18">
        <f t="shared" ref="AQ2596" si="5834">AQ2597+AQ2600</f>
        <v>0</v>
      </c>
      <c r="AR2596" s="18">
        <f t="shared" si="5817"/>
        <v>104252.9</v>
      </c>
      <c r="AS2596" s="18">
        <f t="shared" ref="AS2596:AU2596" si="5835">AS2597+AS2600</f>
        <v>-1000</v>
      </c>
      <c r="AT2596" s="18">
        <f t="shared" si="5835"/>
        <v>-1000</v>
      </c>
      <c r="AU2596" s="18">
        <f t="shared" si="5835"/>
        <v>-1000</v>
      </c>
      <c r="AV2596" s="18">
        <f t="shared" si="5715"/>
        <v>103252.9</v>
      </c>
      <c r="AW2596" s="18">
        <f t="shared" si="5716"/>
        <v>103252.9</v>
      </c>
      <c r="AX2596" s="18">
        <f t="shared" si="5717"/>
        <v>103252.9</v>
      </c>
      <c r="AY2596" s="18">
        <f t="shared" ref="AY2596:AZ2596" si="5836">AY2597+AY2600</f>
        <v>0</v>
      </c>
      <c r="AZ2596" s="18">
        <f t="shared" si="5836"/>
        <v>0</v>
      </c>
      <c r="BA2596" s="18">
        <f t="shared" si="5713"/>
        <v>103252.9</v>
      </c>
      <c r="BB2596" s="18">
        <f t="shared" si="5714"/>
        <v>103252.9</v>
      </c>
      <c r="BC2596" s="18">
        <f t="shared" ref="BC2596:BE2596" si="5837">BC2597+BC2600</f>
        <v>0</v>
      </c>
      <c r="BD2596" s="18">
        <f t="shared" si="5837"/>
        <v>0</v>
      </c>
      <c r="BE2596" s="18">
        <f t="shared" si="5837"/>
        <v>0</v>
      </c>
      <c r="BF2596" s="18">
        <f t="shared" si="5819"/>
        <v>103252.9</v>
      </c>
      <c r="BG2596" s="18">
        <f t="shared" si="5820"/>
        <v>103252.9</v>
      </c>
      <c r="BH2596" s="18">
        <f t="shared" si="5821"/>
        <v>103252.9</v>
      </c>
      <c r="BI2596" s="18">
        <f t="shared" si="5826"/>
        <v>0</v>
      </c>
      <c r="BJ2596" s="25"/>
      <c r="BK2596" s="36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</row>
    <row r="2597" spans="1:92" ht="31.2" x14ac:dyDescent="0.3">
      <c r="A2597" s="51" t="s">
        <v>358</v>
      </c>
      <c r="B2597" s="50">
        <v>200</v>
      </c>
      <c r="C2597" s="51"/>
      <c r="D2597" s="51"/>
      <c r="E2597" s="14" t="s">
        <v>455</v>
      </c>
      <c r="F2597" s="18">
        <f t="shared" ref="F2597:BI2598" si="5838">F2598</f>
        <v>104252.9</v>
      </c>
      <c r="G2597" s="18">
        <f t="shared" si="5838"/>
        <v>104252.9</v>
      </c>
      <c r="H2597" s="18">
        <f t="shared" si="5838"/>
        <v>104252.9</v>
      </c>
      <c r="I2597" s="18">
        <f t="shared" si="5838"/>
        <v>0</v>
      </c>
      <c r="J2597" s="18">
        <f t="shared" si="5838"/>
        <v>0</v>
      </c>
      <c r="K2597" s="18">
        <f t="shared" si="5838"/>
        <v>0</v>
      </c>
      <c r="L2597" s="18">
        <f t="shared" si="5791"/>
        <v>104252.9</v>
      </c>
      <c r="M2597" s="18">
        <f t="shared" si="5792"/>
        <v>104252.9</v>
      </c>
      <c r="N2597" s="18">
        <f t="shared" si="5793"/>
        <v>104252.9</v>
      </c>
      <c r="O2597" s="18">
        <f t="shared" si="5838"/>
        <v>0</v>
      </c>
      <c r="P2597" s="18">
        <f t="shared" si="5838"/>
        <v>0</v>
      </c>
      <c r="Q2597" s="18">
        <f t="shared" si="5838"/>
        <v>0</v>
      </c>
      <c r="R2597" s="18">
        <f t="shared" si="5805"/>
        <v>104252.9</v>
      </c>
      <c r="S2597" s="18">
        <f t="shared" si="5806"/>
        <v>104252.9</v>
      </c>
      <c r="T2597" s="18">
        <f t="shared" si="5807"/>
        <v>104252.9</v>
      </c>
      <c r="U2597" s="18">
        <f t="shared" si="5838"/>
        <v>0</v>
      </c>
      <c r="V2597" s="18">
        <f t="shared" si="5838"/>
        <v>0</v>
      </c>
      <c r="W2597" s="18">
        <f t="shared" si="5838"/>
        <v>0</v>
      </c>
      <c r="X2597" s="18">
        <f t="shared" si="5808"/>
        <v>104252.9</v>
      </c>
      <c r="Y2597" s="18">
        <f t="shared" si="5809"/>
        <v>104252.9</v>
      </c>
      <c r="Z2597" s="18">
        <f t="shared" si="5810"/>
        <v>104252.9</v>
      </c>
      <c r="AA2597" s="18">
        <f t="shared" si="5838"/>
        <v>0</v>
      </c>
      <c r="AB2597" s="18">
        <f t="shared" si="5838"/>
        <v>0</v>
      </c>
      <c r="AC2597" s="18">
        <f t="shared" si="5838"/>
        <v>0</v>
      </c>
      <c r="AD2597" s="18">
        <f t="shared" si="5811"/>
        <v>104252.9</v>
      </c>
      <c r="AE2597" s="18">
        <f t="shared" si="5812"/>
        <v>104252.9</v>
      </c>
      <c r="AF2597" s="18">
        <f t="shared" si="5813"/>
        <v>104252.9</v>
      </c>
      <c r="AG2597" s="18">
        <f t="shared" si="5838"/>
        <v>0</v>
      </c>
      <c r="AH2597" s="18">
        <f t="shared" si="5762"/>
        <v>104252.9</v>
      </c>
      <c r="AI2597" s="18">
        <f t="shared" si="5763"/>
        <v>104252.9</v>
      </c>
      <c r="AJ2597" s="18">
        <f t="shared" si="5764"/>
        <v>104252.9</v>
      </c>
      <c r="AK2597" s="18">
        <f t="shared" si="5838"/>
        <v>0</v>
      </c>
      <c r="AL2597" s="18">
        <f t="shared" si="5838"/>
        <v>0</v>
      </c>
      <c r="AM2597" s="18">
        <f t="shared" si="5838"/>
        <v>0</v>
      </c>
      <c r="AN2597" s="18">
        <f t="shared" si="5814"/>
        <v>104252.9</v>
      </c>
      <c r="AO2597" s="18">
        <f t="shared" si="5815"/>
        <v>104252.9</v>
      </c>
      <c r="AP2597" s="18">
        <f t="shared" si="5816"/>
        <v>104252.9</v>
      </c>
      <c r="AQ2597" s="18">
        <f t="shared" si="5838"/>
        <v>0</v>
      </c>
      <c r="AR2597" s="18">
        <f t="shared" si="5817"/>
        <v>104252.9</v>
      </c>
      <c r="AS2597" s="18">
        <f t="shared" si="5838"/>
        <v>-1000</v>
      </c>
      <c r="AT2597" s="18">
        <f t="shared" si="5838"/>
        <v>-1000</v>
      </c>
      <c r="AU2597" s="18">
        <f t="shared" si="5838"/>
        <v>-1000</v>
      </c>
      <c r="AV2597" s="18">
        <f t="shared" si="5715"/>
        <v>103252.9</v>
      </c>
      <c r="AW2597" s="18">
        <f t="shared" si="5716"/>
        <v>103252.9</v>
      </c>
      <c r="AX2597" s="18">
        <f t="shared" si="5717"/>
        <v>103252.9</v>
      </c>
      <c r="AY2597" s="18">
        <f t="shared" si="5838"/>
        <v>0</v>
      </c>
      <c r="AZ2597" s="18">
        <f t="shared" si="5838"/>
        <v>0</v>
      </c>
      <c r="BA2597" s="18">
        <f t="shared" si="5713"/>
        <v>103252.9</v>
      </c>
      <c r="BB2597" s="18">
        <f t="shared" si="5714"/>
        <v>103252.9</v>
      </c>
      <c r="BC2597" s="18">
        <f t="shared" si="5838"/>
        <v>0</v>
      </c>
      <c r="BD2597" s="18">
        <f t="shared" si="5838"/>
        <v>0</v>
      </c>
      <c r="BE2597" s="18">
        <f t="shared" si="5838"/>
        <v>0</v>
      </c>
      <c r="BF2597" s="18">
        <f t="shared" si="5819"/>
        <v>103252.9</v>
      </c>
      <c r="BG2597" s="18">
        <f t="shared" si="5820"/>
        <v>103252.9</v>
      </c>
      <c r="BH2597" s="18">
        <f t="shared" si="5821"/>
        <v>103252.9</v>
      </c>
      <c r="BI2597" s="18">
        <f t="shared" si="5838"/>
        <v>0</v>
      </c>
      <c r="BJ2597" s="25"/>
      <c r="BK2597" s="36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</row>
    <row r="2598" spans="1:92" ht="46.8" x14ac:dyDescent="0.3">
      <c r="A2598" s="51" t="s">
        <v>358</v>
      </c>
      <c r="B2598" s="50">
        <v>240</v>
      </c>
      <c r="C2598" s="51"/>
      <c r="D2598" s="51"/>
      <c r="E2598" s="14" t="s">
        <v>463</v>
      </c>
      <c r="F2598" s="18">
        <f t="shared" si="5838"/>
        <v>104252.9</v>
      </c>
      <c r="G2598" s="18">
        <f t="shared" si="5838"/>
        <v>104252.9</v>
      </c>
      <c r="H2598" s="18">
        <f t="shared" si="5838"/>
        <v>104252.9</v>
      </c>
      <c r="I2598" s="18">
        <f t="shared" si="5838"/>
        <v>0</v>
      </c>
      <c r="J2598" s="18">
        <f t="shared" si="5838"/>
        <v>0</v>
      </c>
      <c r="K2598" s="18">
        <f t="shared" si="5838"/>
        <v>0</v>
      </c>
      <c r="L2598" s="18">
        <f t="shared" si="5791"/>
        <v>104252.9</v>
      </c>
      <c r="M2598" s="18">
        <f t="shared" si="5792"/>
        <v>104252.9</v>
      </c>
      <c r="N2598" s="18">
        <f t="shared" si="5793"/>
        <v>104252.9</v>
      </c>
      <c r="O2598" s="18">
        <f t="shared" si="5838"/>
        <v>0</v>
      </c>
      <c r="P2598" s="18">
        <f t="shared" si="5838"/>
        <v>0</v>
      </c>
      <c r="Q2598" s="18">
        <f t="shared" si="5838"/>
        <v>0</v>
      </c>
      <c r="R2598" s="18">
        <f t="shared" si="5805"/>
        <v>104252.9</v>
      </c>
      <c r="S2598" s="18">
        <f t="shared" si="5806"/>
        <v>104252.9</v>
      </c>
      <c r="T2598" s="18">
        <f t="shared" si="5807"/>
        <v>104252.9</v>
      </c>
      <c r="U2598" s="18">
        <f t="shared" si="5838"/>
        <v>0</v>
      </c>
      <c r="V2598" s="18">
        <f t="shared" si="5838"/>
        <v>0</v>
      </c>
      <c r="W2598" s="18">
        <f t="shared" si="5838"/>
        <v>0</v>
      </c>
      <c r="X2598" s="18">
        <f t="shared" si="5808"/>
        <v>104252.9</v>
      </c>
      <c r="Y2598" s="18">
        <f t="shared" si="5809"/>
        <v>104252.9</v>
      </c>
      <c r="Z2598" s="18">
        <f t="shared" si="5810"/>
        <v>104252.9</v>
      </c>
      <c r="AA2598" s="18">
        <f t="shared" si="5838"/>
        <v>0</v>
      </c>
      <c r="AB2598" s="18">
        <f t="shared" si="5838"/>
        <v>0</v>
      </c>
      <c r="AC2598" s="18">
        <f t="shared" si="5838"/>
        <v>0</v>
      </c>
      <c r="AD2598" s="18">
        <f t="shared" si="5811"/>
        <v>104252.9</v>
      </c>
      <c r="AE2598" s="18">
        <f t="shared" si="5812"/>
        <v>104252.9</v>
      </c>
      <c r="AF2598" s="18">
        <f t="shared" si="5813"/>
        <v>104252.9</v>
      </c>
      <c r="AG2598" s="18">
        <f t="shared" si="5838"/>
        <v>0</v>
      </c>
      <c r="AH2598" s="18">
        <f t="shared" si="5762"/>
        <v>104252.9</v>
      </c>
      <c r="AI2598" s="18">
        <f t="shared" si="5763"/>
        <v>104252.9</v>
      </c>
      <c r="AJ2598" s="18">
        <f t="shared" si="5764"/>
        <v>104252.9</v>
      </c>
      <c r="AK2598" s="18">
        <f t="shared" si="5838"/>
        <v>0</v>
      </c>
      <c r="AL2598" s="18">
        <f t="shared" si="5838"/>
        <v>0</v>
      </c>
      <c r="AM2598" s="18">
        <f t="shared" si="5838"/>
        <v>0</v>
      </c>
      <c r="AN2598" s="18">
        <f t="shared" si="5814"/>
        <v>104252.9</v>
      </c>
      <c r="AO2598" s="18">
        <f t="shared" si="5815"/>
        <v>104252.9</v>
      </c>
      <c r="AP2598" s="18">
        <f t="shared" si="5816"/>
        <v>104252.9</v>
      </c>
      <c r="AQ2598" s="18">
        <f t="shared" si="5838"/>
        <v>0</v>
      </c>
      <c r="AR2598" s="18">
        <f t="shared" si="5817"/>
        <v>104252.9</v>
      </c>
      <c r="AS2598" s="18">
        <f t="shared" si="5838"/>
        <v>-1000</v>
      </c>
      <c r="AT2598" s="18">
        <f t="shared" si="5838"/>
        <v>-1000</v>
      </c>
      <c r="AU2598" s="18">
        <f t="shared" si="5838"/>
        <v>-1000</v>
      </c>
      <c r="AV2598" s="18">
        <f t="shared" si="5715"/>
        <v>103252.9</v>
      </c>
      <c r="AW2598" s="18">
        <f t="shared" si="5716"/>
        <v>103252.9</v>
      </c>
      <c r="AX2598" s="18">
        <f t="shared" si="5717"/>
        <v>103252.9</v>
      </c>
      <c r="AY2598" s="18">
        <f t="shared" si="5838"/>
        <v>0</v>
      </c>
      <c r="AZ2598" s="18">
        <f t="shared" si="5838"/>
        <v>0</v>
      </c>
      <c r="BA2598" s="18">
        <f t="shared" si="5713"/>
        <v>103252.9</v>
      </c>
      <c r="BB2598" s="18">
        <f t="shared" si="5714"/>
        <v>103252.9</v>
      </c>
      <c r="BC2598" s="18">
        <f t="shared" si="5838"/>
        <v>0</v>
      </c>
      <c r="BD2598" s="18">
        <f t="shared" si="5838"/>
        <v>0</v>
      </c>
      <c r="BE2598" s="18">
        <f t="shared" si="5838"/>
        <v>0</v>
      </c>
      <c r="BF2598" s="18">
        <f t="shared" si="5819"/>
        <v>103252.9</v>
      </c>
      <c r="BG2598" s="18">
        <f t="shared" si="5820"/>
        <v>103252.9</v>
      </c>
      <c r="BH2598" s="18">
        <f t="shared" si="5821"/>
        <v>103252.9</v>
      </c>
      <c r="BI2598" s="18">
        <f t="shared" si="5838"/>
        <v>0</v>
      </c>
      <c r="BJ2598" s="25"/>
      <c r="BK2598" s="36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</row>
    <row r="2599" spans="1:92" x14ac:dyDescent="0.3">
      <c r="A2599" s="51" t="s">
        <v>358</v>
      </c>
      <c r="B2599" s="50">
        <v>240</v>
      </c>
      <c r="C2599" s="51" t="s">
        <v>5</v>
      </c>
      <c r="D2599" s="51" t="s">
        <v>6</v>
      </c>
      <c r="E2599" s="14" t="s">
        <v>424</v>
      </c>
      <c r="F2599" s="18">
        <v>104252.9</v>
      </c>
      <c r="G2599" s="18">
        <v>104252.9</v>
      </c>
      <c r="H2599" s="18">
        <v>104252.9</v>
      </c>
      <c r="I2599" s="18"/>
      <c r="J2599" s="18"/>
      <c r="K2599" s="18"/>
      <c r="L2599" s="18">
        <f t="shared" si="5791"/>
        <v>104252.9</v>
      </c>
      <c r="M2599" s="18">
        <f t="shared" si="5792"/>
        <v>104252.9</v>
      </c>
      <c r="N2599" s="18">
        <f t="shared" si="5793"/>
        <v>104252.9</v>
      </c>
      <c r="O2599" s="18"/>
      <c r="P2599" s="18"/>
      <c r="Q2599" s="18"/>
      <c r="R2599" s="18">
        <f t="shared" si="5805"/>
        <v>104252.9</v>
      </c>
      <c r="S2599" s="18">
        <f t="shared" si="5806"/>
        <v>104252.9</v>
      </c>
      <c r="T2599" s="18">
        <f t="shared" si="5807"/>
        <v>104252.9</v>
      </c>
      <c r="U2599" s="18"/>
      <c r="V2599" s="18"/>
      <c r="W2599" s="18"/>
      <c r="X2599" s="18">
        <f t="shared" si="5808"/>
        <v>104252.9</v>
      </c>
      <c r="Y2599" s="18">
        <f t="shared" si="5809"/>
        <v>104252.9</v>
      </c>
      <c r="Z2599" s="18">
        <f t="shared" si="5810"/>
        <v>104252.9</v>
      </c>
      <c r="AA2599" s="18"/>
      <c r="AB2599" s="18"/>
      <c r="AC2599" s="18"/>
      <c r="AD2599" s="18">
        <f t="shared" si="5811"/>
        <v>104252.9</v>
      </c>
      <c r="AE2599" s="18">
        <f t="shared" si="5812"/>
        <v>104252.9</v>
      </c>
      <c r="AF2599" s="18">
        <f t="shared" si="5813"/>
        <v>104252.9</v>
      </c>
      <c r="AG2599" s="18"/>
      <c r="AH2599" s="18">
        <f t="shared" si="5762"/>
        <v>104252.9</v>
      </c>
      <c r="AI2599" s="18">
        <f t="shared" si="5763"/>
        <v>104252.9</v>
      </c>
      <c r="AJ2599" s="18">
        <f t="shared" si="5764"/>
        <v>104252.9</v>
      </c>
      <c r="AK2599" s="18"/>
      <c r="AL2599" s="18"/>
      <c r="AM2599" s="18"/>
      <c r="AN2599" s="18">
        <f t="shared" si="5814"/>
        <v>104252.9</v>
      </c>
      <c r="AO2599" s="18">
        <f t="shared" si="5815"/>
        <v>104252.9</v>
      </c>
      <c r="AP2599" s="18">
        <f t="shared" si="5816"/>
        <v>104252.9</v>
      </c>
      <c r="AQ2599" s="18"/>
      <c r="AR2599" s="18">
        <f t="shared" si="5817"/>
        <v>104252.9</v>
      </c>
      <c r="AS2599" s="18">
        <f>-998.4-1.6</f>
        <v>-1000</v>
      </c>
      <c r="AT2599" s="18">
        <f>-998.4-1.6</f>
        <v>-1000</v>
      </c>
      <c r="AU2599" s="18">
        <f>-998.4-1.6</f>
        <v>-1000</v>
      </c>
      <c r="AV2599" s="18">
        <f t="shared" si="5715"/>
        <v>103252.9</v>
      </c>
      <c r="AW2599" s="18">
        <f t="shared" si="5716"/>
        <v>103252.9</v>
      </c>
      <c r="AX2599" s="18">
        <f t="shared" si="5717"/>
        <v>103252.9</v>
      </c>
      <c r="AY2599" s="18"/>
      <c r="AZ2599" s="18"/>
      <c r="BA2599" s="18">
        <f t="shared" si="5713"/>
        <v>103252.9</v>
      </c>
      <c r="BB2599" s="18">
        <f t="shared" si="5714"/>
        <v>103252.9</v>
      </c>
      <c r="BC2599" s="18"/>
      <c r="BD2599" s="18"/>
      <c r="BE2599" s="18"/>
      <c r="BF2599" s="18">
        <f t="shared" si="5819"/>
        <v>103252.9</v>
      </c>
      <c r="BG2599" s="18">
        <f t="shared" si="5820"/>
        <v>103252.9</v>
      </c>
      <c r="BH2599" s="18">
        <f t="shared" si="5821"/>
        <v>103252.9</v>
      </c>
      <c r="BI2599" s="18"/>
      <c r="BJ2599" s="25"/>
      <c r="BK2599" s="36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</row>
    <row r="2600" spans="1:92" hidden="1" x14ac:dyDescent="0.3">
      <c r="A2600" s="47" t="s">
        <v>358</v>
      </c>
      <c r="B2600" s="43">
        <v>800</v>
      </c>
      <c r="C2600" s="47"/>
      <c r="D2600" s="47"/>
      <c r="E2600" s="14" t="s">
        <v>460</v>
      </c>
      <c r="F2600" s="18">
        <f t="shared" ref="F2600:BI2601" si="5839">F2601</f>
        <v>0</v>
      </c>
      <c r="G2600" s="18">
        <f t="shared" si="5839"/>
        <v>0</v>
      </c>
      <c r="H2600" s="18">
        <f t="shared" si="5839"/>
        <v>0</v>
      </c>
      <c r="I2600" s="18">
        <f t="shared" si="5839"/>
        <v>0</v>
      </c>
      <c r="J2600" s="18">
        <f t="shared" si="5839"/>
        <v>0</v>
      </c>
      <c r="K2600" s="18">
        <f t="shared" si="5839"/>
        <v>0</v>
      </c>
      <c r="L2600" s="18">
        <f t="shared" si="5791"/>
        <v>0</v>
      </c>
      <c r="M2600" s="18">
        <f t="shared" si="5792"/>
        <v>0</v>
      </c>
      <c r="N2600" s="18">
        <f t="shared" si="5793"/>
        <v>0</v>
      </c>
      <c r="O2600" s="18">
        <f t="shared" si="5839"/>
        <v>0</v>
      </c>
      <c r="P2600" s="18">
        <f t="shared" si="5839"/>
        <v>0</v>
      </c>
      <c r="Q2600" s="18">
        <f t="shared" si="5839"/>
        <v>0</v>
      </c>
      <c r="R2600" s="18">
        <f t="shared" si="5805"/>
        <v>0</v>
      </c>
      <c r="S2600" s="18">
        <f t="shared" si="5806"/>
        <v>0</v>
      </c>
      <c r="T2600" s="18">
        <f t="shared" si="5807"/>
        <v>0</v>
      </c>
      <c r="U2600" s="18">
        <f t="shared" si="5839"/>
        <v>0</v>
      </c>
      <c r="V2600" s="18">
        <f t="shared" si="5839"/>
        <v>0</v>
      </c>
      <c r="W2600" s="18">
        <f t="shared" si="5839"/>
        <v>0</v>
      </c>
      <c r="X2600" s="18">
        <f t="shared" si="5808"/>
        <v>0</v>
      </c>
      <c r="Y2600" s="18">
        <f t="shared" si="5809"/>
        <v>0</v>
      </c>
      <c r="Z2600" s="18">
        <f t="shared" si="5810"/>
        <v>0</v>
      </c>
      <c r="AA2600" s="18">
        <f t="shared" si="5839"/>
        <v>0</v>
      </c>
      <c r="AB2600" s="18">
        <f t="shared" si="5839"/>
        <v>0</v>
      </c>
      <c r="AC2600" s="18">
        <f t="shared" si="5839"/>
        <v>0</v>
      </c>
      <c r="AD2600" s="18">
        <f t="shared" si="5811"/>
        <v>0</v>
      </c>
      <c r="AE2600" s="18">
        <f t="shared" si="5812"/>
        <v>0</v>
      </c>
      <c r="AF2600" s="18">
        <f t="shared" si="5813"/>
        <v>0</v>
      </c>
      <c r="AG2600" s="18">
        <f t="shared" si="5839"/>
        <v>0</v>
      </c>
      <c r="AH2600" s="18">
        <f t="shared" si="5762"/>
        <v>0</v>
      </c>
      <c r="AI2600" s="18">
        <f t="shared" si="5763"/>
        <v>0</v>
      </c>
      <c r="AJ2600" s="18">
        <f t="shared" si="5764"/>
        <v>0</v>
      </c>
      <c r="AK2600" s="18">
        <f t="shared" si="5839"/>
        <v>0</v>
      </c>
      <c r="AL2600" s="18">
        <f t="shared" si="5839"/>
        <v>0</v>
      </c>
      <c r="AM2600" s="18">
        <f t="shared" si="5839"/>
        <v>0</v>
      </c>
      <c r="AN2600" s="18">
        <f t="shared" si="5814"/>
        <v>0</v>
      </c>
      <c r="AO2600" s="18">
        <f t="shared" si="5815"/>
        <v>0</v>
      </c>
      <c r="AP2600" s="18">
        <f t="shared" si="5816"/>
        <v>0</v>
      </c>
      <c r="AQ2600" s="18">
        <f t="shared" si="5839"/>
        <v>0</v>
      </c>
      <c r="AR2600" s="18">
        <f t="shared" si="5817"/>
        <v>0</v>
      </c>
      <c r="AS2600" s="18">
        <f t="shared" si="5839"/>
        <v>0</v>
      </c>
      <c r="AT2600" s="18">
        <f t="shared" si="5839"/>
        <v>0</v>
      </c>
      <c r="AU2600" s="18">
        <f t="shared" si="5839"/>
        <v>0</v>
      </c>
      <c r="AV2600" s="18">
        <f t="shared" si="5715"/>
        <v>0</v>
      </c>
      <c r="AW2600" s="18">
        <f t="shared" si="5716"/>
        <v>0</v>
      </c>
      <c r="AX2600" s="18">
        <f t="shared" si="5717"/>
        <v>0</v>
      </c>
      <c r="AY2600" s="18">
        <f t="shared" si="5839"/>
        <v>0</v>
      </c>
      <c r="AZ2600" s="18">
        <f t="shared" si="5839"/>
        <v>0</v>
      </c>
      <c r="BA2600" s="18">
        <f t="shared" si="5713"/>
        <v>0</v>
      </c>
      <c r="BB2600" s="18">
        <f t="shared" si="5714"/>
        <v>0</v>
      </c>
      <c r="BC2600" s="18">
        <f t="shared" si="5839"/>
        <v>0</v>
      </c>
      <c r="BD2600" s="18">
        <f t="shared" si="5839"/>
        <v>0</v>
      </c>
      <c r="BE2600" s="18">
        <f t="shared" si="5839"/>
        <v>0</v>
      </c>
      <c r="BF2600" s="18">
        <f t="shared" si="5819"/>
        <v>0</v>
      </c>
      <c r="BG2600" s="18">
        <f t="shared" si="5820"/>
        <v>0</v>
      </c>
      <c r="BH2600" s="18">
        <f t="shared" si="5821"/>
        <v>0</v>
      </c>
      <c r="BI2600" s="18">
        <f t="shared" si="5839"/>
        <v>0</v>
      </c>
      <c r="BJ2600" s="25">
        <v>0</v>
      </c>
      <c r="BK2600" s="36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</row>
    <row r="2601" spans="1:92" ht="78" hidden="1" x14ac:dyDescent="0.3">
      <c r="A2601" s="47" t="s">
        <v>358</v>
      </c>
      <c r="B2601" s="43">
        <v>810</v>
      </c>
      <c r="C2601" s="47"/>
      <c r="D2601" s="47"/>
      <c r="E2601" s="14" t="s">
        <v>475</v>
      </c>
      <c r="F2601" s="18">
        <f t="shared" si="5839"/>
        <v>0</v>
      </c>
      <c r="G2601" s="18">
        <f t="shared" si="5839"/>
        <v>0</v>
      </c>
      <c r="H2601" s="18">
        <f t="shared" si="5839"/>
        <v>0</v>
      </c>
      <c r="I2601" s="18">
        <f t="shared" si="5839"/>
        <v>0</v>
      </c>
      <c r="J2601" s="18">
        <f t="shared" si="5839"/>
        <v>0</v>
      </c>
      <c r="K2601" s="18">
        <f t="shared" si="5839"/>
        <v>0</v>
      </c>
      <c r="L2601" s="18">
        <f t="shared" si="5791"/>
        <v>0</v>
      </c>
      <c r="M2601" s="18">
        <f t="shared" si="5792"/>
        <v>0</v>
      </c>
      <c r="N2601" s="18">
        <f t="shared" si="5793"/>
        <v>0</v>
      </c>
      <c r="O2601" s="18">
        <f t="shared" si="5839"/>
        <v>0</v>
      </c>
      <c r="P2601" s="18">
        <f t="shared" si="5839"/>
        <v>0</v>
      </c>
      <c r="Q2601" s="18">
        <f t="shared" si="5839"/>
        <v>0</v>
      </c>
      <c r="R2601" s="18">
        <f t="shared" si="5805"/>
        <v>0</v>
      </c>
      <c r="S2601" s="18">
        <f t="shared" si="5806"/>
        <v>0</v>
      </c>
      <c r="T2601" s="18">
        <f t="shared" si="5807"/>
        <v>0</v>
      </c>
      <c r="U2601" s="18">
        <f t="shared" si="5839"/>
        <v>0</v>
      </c>
      <c r="V2601" s="18">
        <f t="shared" si="5839"/>
        <v>0</v>
      </c>
      <c r="W2601" s="18">
        <f t="shared" si="5839"/>
        <v>0</v>
      </c>
      <c r="X2601" s="18">
        <f t="shared" si="5808"/>
        <v>0</v>
      </c>
      <c r="Y2601" s="18">
        <f t="shared" si="5809"/>
        <v>0</v>
      </c>
      <c r="Z2601" s="18">
        <f t="shared" si="5810"/>
        <v>0</v>
      </c>
      <c r="AA2601" s="18">
        <f t="shared" si="5839"/>
        <v>0</v>
      </c>
      <c r="AB2601" s="18">
        <f t="shared" si="5839"/>
        <v>0</v>
      </c>
      <c r="AC2601" s="18">
        <f t="shared" si="5839"/>
        <v>0</v>
      </c>
      <c r="AD2601" s="18">
        <f t="shared" si="5811"/>
        <v>0</v>
      </c>
      <c r="AE2601" s="18">
        <f t="shared" si="5812"/>
        <v>0</v>
      </c>
      <c r="AF2601" s="18">
        <f t="shared" si="5813"/>
        <v>0</v>
      </c>
      <c r="AG2601" s="18">
        <f t="shared" si="5839"/>
        <v>0</v>
      </c>
      <c r="AH2601" s="18">
        <f t="shared" si="5762"/>
        <v>0</v>
      </c>
      <c r="AI2601" s="18">
        <f t="shared" si="5763"/>
        <v>0</v>
      </c>
      <c r="AJ2601" s="18">
        <f t="shared" si="5764"/>
        <v>0</v>
      </c>
      <c r="AK2601" s="18">
        <f t="shared" si="5839"/>
        <v>0</v>
      </c>
      <c r="AL2601" s="18">
        <f t="shared" si="5839"/>
        <v>0</v>
      </c>
      <c r="AM2601" s="18">
        <f t="shared" si="5839"/>
        <v>0</v>
      </c>
      <c r="AN2601" s="18">
        <f t="shared" si="5814"/>
        <v>0</v>
      </c>
      <c r="AO2601" s="18">
        <f t="shared" si="5815"/>
        <v>0</v>
      </c>
      <c r="AP2601" s="18">
        <f t="shared" si="5816"/>
        <v>0</v>
      </c>
      <c r="AQ2601" s="18">
        <f t="shared" si="5839"/>
        <v>0</v>
      </c>
      <c r="AR2601" s="18">
        <f t="shared" si="5817"/>
        <v>0</v>
      </c>
      <c r="AS2601" s="18">
        <f t="shared" si="5839"/>
        <v>0</v>
      </c>
      <c r="AT2601" s="18">
        <f t="shared" si="5839"/>
        <v>0</v>
      </c>
      <c r="AU2601" s="18">
        <f t="shared" si="5839"/>
        <v>0</v>
      </c>
      <c r="AV2601" s="18">
        <f t="shared" si="5715"/>
        <v>0</v>
      </c>
      <c r="AW2601" s="18">
        <f t="shared" si="5716"/>
        <v>0</v>
      </c>
      <c r="AX2601" s="18">
        <f t="shared" si="5717"/>
        <v>0</v>
      </c>
      <c r="AY2601" s="18">
        <f t="shared" si="5839"/>
        <v>0</v>
      </c>
      <c r="AZ2601" s="18">
        <f t="shared" si="5839"/>
        <v>0</v>
      </c>
      <c r="BA2601" s="18">
        <f t="shared" si="5713"/>
        <v>0</v>
      </c>
      <c r="BB2601" s="18">
        <f t="shared" si="5714"/>
        <v>0</v>
      </c>
      <c r="BC2601" s="18">
        <f t="shared" si="5839"/>
        <v>0</v>
      </c>
      <c r="BD2601" s="18">
        <f t="shared" si="5839"/>
        <v>0</v>
      </c>
      <c r="BE2601" s="18">
        <f t="shared" si="5839"/>
        <v>0</v>
      </c>
      <c r="BF2601" s="18">
        <f t="shared" si="5819"/>
        <v>0</v>
      </c>
      <c r="BG2601" s="18">
        <f t="shared" si="5820"/>
        <v>0</v>
      </c>
      <c r="BH2601" s="18">
        <f t="shared" si="5821"/>
        <v>0</v>
      </c>
      <c r="BI2601" s="18">
        <f t="shared" si="5839"/>
        <v>0</v>
      </c>
      <c r="BJ2601" s="25">
        <v>0</v>
      </c>
      <c r="BK2601" s="36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</row>
    <row r="2602" spans="1:92" hidden="1" x14ac:dyDescent="0.3">
      <c r="A2602" s="47" t="s">
        <v>358</v>
      </c>
      <c r="B2602" s="43">
        <v>810</v>
      </c>
      <c r="C2602" s="47" t="s">
        <v>5</v>
      </c>
      <c r="D2602" s="47" t="s">
        <v>6</v>
      </c>
      <c r="E2602" s="14" t="s">
        <v>424</v>
      </c>
      <c r="F2602" s="18">
        <v>0</v>
      </c>
      <c r="G2602" s="18">
        <v>0</v>
      </c>
      <c r="H2602" s="18">
        <v>0</v>
      </c>
      <c r="I2602" s="18"/>
      <c r="J2602" s="18"/>
      <c r="K2602" s="18"/>
      <c r="L2602" s="18">
        <f t="shared" si="5791"/>
        <v>0</v>
      </c>
      <c r="M2602" s="18">
        <f t="shared" si="5792"/>
        <v>0</v>
      </c>
      <c r="N2602" s="18">
        <f t="shared" si="5793"/>
        <v>0</v>
      </c>
      <c r="O2602" s="18"/>
      <c r="P2602" s="18"/>
      <c r="Q2602" s="18"/>
      <c r="R2602" s="18">
        <f t="shared" si="5805"/>
        <v>0</v>
      </c>
      <c r="S2602" s="18">
        <f t="shared" si="5806"/>
        <v>0</v>
      </c>
      <c r="T2602" s="18">
        <f t="shared" si="5807"/>
        <v>0</v>
      </c>
      <c r="U2602" s="18"/>
      <c r="V2602" s="18"/>
      <c r="W2602" s="18"/>
      <c r="X2602" s="18">
        <f t="shared" si="5808"/>
        <v>0</v>
      </c>
      <c r="Y2602" s="18">
        <f t="shared" si="5809"/>
        <v>0</v>
      </c>
      <c r="Z2602" s="18">
        <f t="shared" si="5810"/>
        <v>0</v>
      </c>
      <c r="AA2602" s="18"/>
      <c r="AB2602" s="18"/>
      <c r="AC2602" s="18"/>
      <c r="AD2602" s="18">
        <f t="shared" si="5811"/>
        <v>0</v>
      </c>
      <c r="AE2602" s="18">
        <f t="shared" si="5812"/>
        <v>0</v>
      </c>
      <c r="AF2602" s="18">
        <f t="shared" si="5813"/>
        <v>0</v>
      </c>
      <c r="AG2602" s="18"/>
      <c r="AH2602" s="18">
        <f t="shared" si="5762"/>
        <v>0</v>
      </c>
      <c r="AI2602" s="18">
        <f t="shared" si="5763"/>
        <v>0</v>
      </c>
      <c r="AJ2602" s="18">
        <f t="shared" si="5764"/>
        <v>0</v>
      </c>
      <c r="AK2602" s="18"/>
      <c r="AL2602" s="18"/>
      <c r="AM2602" s="18"/>
      <c r="AN2602" s="18">
        <f t="shared" si="5814"/>
        <v>0</v>
      </c>
      <c r="AO2602" s="18">
        <f t="shared" si="5815"/>
        <v>0</v>
      </c>
      <c r="AP2602" s="18">
        <f t="shared" si="5816"/>
        <v>0</v>
      </c>
      <c r="AQ2602" s="18"/>
      <c r="AR2602" s="18">
        <f t="shared" si="5817"/>
        <v>0</v>
      </c>
      <c r="AS2602" s="18"/>
      <c r="AT2602" s="18"/>
      <c r="AU2602" s="18"/>
      <c r="AV2602" s="18">
        <f t="shared" si="5715"/>
        <v>0</v>
      </c>
      <c r="AW2602" s="18">
        <f t="shared" si="5716"/>
        <v>0</v>
      </c>
      <c r="AX2602" s="18">
        <f t="shared" si="5717"/>
        <v>0</v>
      </c>
      <c r="AY2602" s="18"/>
      <c r="AZ2602" s="18"/>
      <c r="BA2602" s="18">
        <f t="shared" si="5713"/>
        <v>0</v>
      </c>
      <c r="BB2602" s="18">
        <f t="shared" si="5714"/>
        <v>0</v>
      </c>
      <c r="BC2602" s="18"/>
      <c r="BD2602" s="18"/>
      <c r="BE2602" s="18"/>
      <c r="BF2602" s="18">
        <f t="shared" si="5819"/>
        <v>0</v>
      </c>
      <c r="BG2602" s="18">
        <f t="shared" si="5820"/>
        <v>0</v>
      </c>
      <c r="BH2602" s="18">
        <f t="shared" si="5821"/>
        <v>0</v>
      </c>
      <c r="BI2602" s="18"/>
      <c r="BJ2602" s="25">
        <v>0</v>
      </c>
      <c r="BK2602" s="36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</row>
    <row r="2603" spans="1:92" ht="62.4" x14ac:dyDescent="0.3">
      <c r="A2603" s="51" t="s">
        <v>359</v>
      </c>
      <c r="B2603" s="50"/>
      <c r="C2603" s="51"/>
      <c r="D2603" s="51"/>
      <c r="E2603" s="14" t="s">
        <v>606</v>
      </c>
      <c r="F2603" s="18">
        <f t="shared" ref="F2603" si="5840">F2604+F2607+F2610</f>
        <v>2678.7000000000003</v>
      </c>
      <c r="G2603" s="18">
        <f t="shared" ref="G2603:BI2603" si="5841">G2604+G2607+G2610</f>
        <v>2672.8</v>
      </c>
      <c r="H2603" s="18">
        <f t="shared" si="5841"/>
        <v>2672.7999999999997</v>
      </c>
      <c r="I2603" s="18">
        <f t="shared" ref="I2603:K2603" si="5842">I2604+I2607+I2610</f>
        <v>0</v>
      </c>
      <c r="J2603" s="18">
        <f t="shared" si="5842"/>
        <v>0</v>
      </c>
      <c r="K2603" s="18">
        <f t="shared" si="5842"/>
        <v>0</v>
      </c>
      <c r="L2603" s="18">
        <f t="shared" si="5791"/>
        <v>2678.7000000000003</v>
      </c>
      <c r="M2603" s="18">
        <f t="shared" si="5792"/>
        <v>2672.8</v>
      </c>
      <c r="N2603" s="18">
        <f t="shared" si="5793"/>
        <v>2672.7999999999997</v>
      </c>
      <c r="O2603" s="18">
        <f t="shared" ref="O2603:Q2603" si="5843">O2604+O2607+O2610</f>
        <v>0</v>
      </c>
      <c r="P2603" s="18">
        <f t="shared" si="5843"/>
        <v>0</v>
      </c>
      <c r="Q2603" s="18">
        <f t="shared" si="5843"/>
        <v>0</v>
      </c>
      <c r="R2603" s="18">
        <f t="shared" si="5805"/>
        <v>2678.7000000000003</v>
      </c>
      <c r="S2603" s="18">
        <f t="shared" si="5806"/>
        <v>2672.8</v>
      </c>
      <c r="T2603" s="18">
        <f t="shared" si="5807"/>
        <v>2672.7999999999997</v>
      </c>
      <c r="U2603" s="18">
        <f t="shared" ref="U2603:W2603" si="5844">U2604+U2607+U2610</f>
        <v>0</v>
      </c>
      <c r="V2603" s="18">
        <f t="shared" si="5844"/>
        <v>0</v>
      </c>
      <c r="W2603" s="18">
        <f t="shared" si="5844"/>
        <v>0</v>
      </c>
      <c r="X2603" s="18">
        <f t="shared" si="5808"/>
        <v>2678.7000000000003</v>
      </c>
      <c r="Y2603" s="18">
        <f t="shared" si="5809"/>
        <v>2672.8</v>
      </c>
      <c r="Z2603" s="18">
        <f t="shared" si="5810"/>
        <v>2672.7999999999997</v>
      </c>
      <c r="AA2603" s="18">
        <f t="shared" ref="AA2603:AB2603" si="5845">AA2604+AA2607+AA2610</f>
        <v>0</v>
      </c>
      <c r="AB2603" s="18">
        <f t="shared" si="5845"/>
        <v>0</v>
      </c>
      <c r="AC2603" s="18">
        <f t="shared" ref="AC2603" si="5846">AC2604+AC2607+AC2610</f>
        <v>0</v>
      </c>
      <c r="AD2603" s="18">
        <f t="shared" si="5811"/>
        <v>2678.7000000000003</v>
      </c>
      <c r="AE2603" s="18">
        <f t="shared" si="5812"/>
        <v>2672.8</v>
      </c>
      <c r="AF2603" s="18">
        <f t="shared" si="5813"/>
        <v>2672.7999999999997</v>
      </c>
      <c r="AG2603" s="18">
        <f t="shared" ref="AG2603" si="5847">AG2604+AG2607+AG2610</f>
        <v>0</v>
      </c>
      <c r="AH2603" s="18">
        <f t="shared" si="5762"/>
        <v>2678.7000000000003</v>
      </c>
      <c r="AI2603" s="18">
        <f t="shared" si="5763"/>
        <v>2672.8</v>
      </c>
      <c r="AJ2603" s="18">
        <f t="shared" si="5764"/>
        <v>2672.7999999999997</v>
      </c>
      <c r="AK2603" s="18">
        <f t="shared" ref="AK2603:AM2603" si="5848">AK2604+AK2607+AK2610</f>
        <v>0</v>
      </c>
      <c r="AL2603" s="18">
        <f t="shared" si="5848"/>
        <v>0</v>
      </c>
      <c r="AM2603" s="18">
        <f t="shared" si="5848"/>
        <v>0</v>
      </c>
      <c r="AN2603" s="18">
        <f t="shared" si="5814"/>
        <v>2678.7000000000003</v>
      </c>
      <c r="AO2603" s="18">
        <f t="shared" si="5815"/>
        <v>2672.8</v>
      </c>
      <c r="AP2603" s="18">
        <f t="shared" si="5816"/>
        <v>2672.7999999999997</v>
      </c>
      <c r="AQ2603" s="18">
        <f t="shared" ref="AQ2603" si="5849">AQ2604+AQ2607+AQ2610</f>
        <v>0</v>
      </c>
      <c r="AR2603" s="18">
        <f t="shared" si="5817"/>
        <v>2678.7000000000003</v>
      </c>
      <c r="AS2603" s="18">
        <f t="shared" ref="AS2603:AU2603" si="5850">AS2604+AS2607+AS2610</f>
        <v>0</v>
      </c>
      <c r="AT2603" s="18">
        <f t="shared" si="5850"/>
        <v>0</v>
      </c>
      <c r="AU2603" s="18">
        <f t="shared" si="5850"/>
        <v>0</v>
      </c>
      <c r="AV2603" s="18">
        <f t="shared" si="5715"/>
        <v>2678.7000000000003</v>
      </c>
      <c r="AW2603" s="18">
        <f t="shared" si="5716"/>
        <v>2672.8</v>
      </c>
      <c r="AX2603" s="18">
        <f t="shared" si="5717"/>
        <v>2672.7999999999997</v>
      </c>
      <c r="AY2603" s="18">
        <f t="shared" ref="AY2603:AZ2603" si="5851">AY2604+AY2607+AY2610</f>
        <v>0</v>
      </c>
      <c r="AZ2603" s="18">
        <f t="shared" si="5851"/>
        <v>0</v>
      </c>
      <c r="BA2603" s="18">
        <f t="shared" si="5713"/>
        <v>2678.7000000000003</v>
      </c>
      <c r="BB2603" s="18">
        <f t="shared" si="5714"/>
        <v>2672.8</v>
      </c>
      <c r="BC2603" s="18">
        <f t="shared" ref="BC2603:BE2603" si="5852">BC2604+BC2607+BC2610</f>
        <v>23.8</v>
      </c>
      <c r="BD2603" s="18">
        <f t="shared" si="5852"/>
        <v>0</v>
      </c>
      <c r="BE2603" s="18">
        <f t="shared" si="5852"/>
        <v>0</v>
      </c>
      <c r="BF2603" s="18">
        <f t="shared" si="5819"/>
        <v>2702.5000000000005</v>
      </c>
      <c r="BG2603" s="18">
        <f t="shared" si="5820"/>
        <v>2672.8</v>
      </c>
      <c r="BH2603" s="18">
        <f t="shared" si="5821"/>
        <v>2672.7999999999997</v>
      </c>
      <c r="BI2603" s="18">
        <f t="shared" si="5841"/>
        <v>0</v>
      </c>
      <c r="BJ2603" s="25"/>
      <c r="BK2603" s="36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</row>
    <row r="2604" spans="1:92" ht="93.6" x14ac:dyDescent="0.3">
      <c r="A2604" s="51" t="s">
        <v>359</v>
      </c>
      <c r="B2604" s="50">
        <v>100</v>
      </c>
      <c r="C2604" s="51"/>
      <c r="D2604" s="51"/>
      <c r="E2604" s="14" t="s">
        <v>454</v>
      </c>
      <c r="F2604" s="18">
        <f t="shared" ref="F2604:BI2605" si="5853">F2605</f>
        <v>599.5</v>
      </c>
      <c r="G2604" s="18">
        <f t="shared" si="5853"/>
        <v>593.6</v>
      </c>
      <c r="H2604" s="18">
        <f t="shared" si="5853"/>
        <v>593.6</v>
      </c>
      <c r="I2604" s="18">
        <f t="shared" si="5853"/>
        <v>0</v>
      </c>
      <c r="J2604" s="18">
        <f t="shared" si="5853"/>
        <v>0</v>
      </c>
      <c r="K2604" s="18">
        <f t="shared" si="5853"/>
        <v>0</v>
      </c>
      <c r="L2604" s="18">
        <f t="shared" si="5791"/>
        <v>599.5</v>
      </c>
      <c r="M2604" s="18">
        <f t="shared" si="5792"/>
        <v>593.6</v>
      </c>
      <c r="N2604" s="18">
        <f t="shared" si="5793"/>
        <v>593.6</v>
      </c>
      <c r="O2604" s="18">
        <f t="shared" si="5853"/>
        <v>0</v>
      </c>
      <c r="P2604" s="18">
        <f t="shared" si="5853"/>
        <v>0</v>
      </c>
      <c r="Q2604" s="18">
        <f t="shared" si="5853"/>
        <v>0</v>
      </c>
      <c r="R2604" s="18">
        <f t="shared" si="5805"/>
        <v>599.5</v>
      </c>
      <c r="S2604" s="18">
        <f t="shared" si="5806"/>
        <v>593.6</v>
      </c>
      <c r="T2604" s="18">
        <f t="shared" si="5807"/>
        <v>593.6</v>
      </c>
      <c r="U2604" s="18">
        <f t="shared" si="5853"/>
        <v>0</v>
      </c>
      <c r="V2604" s="18">
        <f t="shared" si="5853"/>
        <v>0</v>
      </c>
      <c r="W2604" s="18">
        <f t="shared" si="5853"/>
        <v>0</v>
      </c>
      <c r="X2604" s="18">
        <f t="shared" si="5808"/>
        <v>599.5</v>
      </c>
      <c r="Y2604" s="18">
        <f t="shared" si="5809"/>
        <v>593.6</v>
      </c>
      <c r="Z2604" s="18">
        <f t="shared" si="5810"/>
        <v>593.6</v>
      </c>
      <c r="AA2604" s="18">
        <f t="shared" si="5853"/>
        <v>0</v>
      </c>
      <c r="AB2604" s="18">
        <f t="shared" si="5853"/>
        <v>0</v>
      </c>
      <c r="AC2604" s="18">
        <f t="shared" si="5853"/>
        <v>0</v>
      </c>
      <c r="AD2604" s="18">
        <f t="shared" si="5811"/>
        <v>599.5</v>
      </c>
      <c r="AE2604" s="18">
        <f t="shared" si="5812"/>
        <v>593.6</v>
      </c>
      <c r="AF2604" s="18">
        <f t="shared" si="5813"/>
        <v>593.6</v>
      </c>
      <c r="AG2604" s="18">
        <f t="shared" si="5853"/>
        <v>0</v>
      </c>
      <c r="AH2604" s="18">
        <f t="shared" si="5762"/>
        <v>599.5</v>
      </c>
      <c r="AI2604" s="18">
        <f t="shared" si="5763"/>
        <v>593.6</v>
      </c>
      <c r="AJ2604" s="18">
        <f t="shared" si="5764"/>
        <v>593.6</v>
      </c>
      <c r="AK2604" s="18">
        <f t="shared" si="5853"/>
        <v>0</v>
      </c>
      <c r="AL2604" s="18">
        <f t="shared" si="5853"/>
        <v>0</v>
      </c>
      <c r="AM2604" s="18">
        <f t="shared" si="5853"/>
        <v>0</v>
      </c>
      <c r="AN2604" s="18">
        <f t="shared" si="5814"/>
        <v>599.5</v>
      </c>
      <c r="AO2604" s="18">
        <f t="shared" si="5815"/>
        <v>593.6</v>
      </c>
      <c r="AP2604" s="18">
        <f t="shared" si="5816"/>
        <v>593.6</v>
      </c>
      <c r="AQ2604" s="18">
        <f t="shared" si="5853"/>
        <v>0</v>
      </c>
      <c r="AR2604" s="18">
        <f t="shared" si="5817"/>
        <v>599.5</v>
      </c>
      <c r="AS2604" s="18">
        <f t="shared" si="5853"/>
        <v>0</v>
      </c>
      <c r="AT2604" s="18">
        <f t="shared" si="5853"/>
        <v>0</v>
      </c>
      <c r="AU2604" s="18">
        <f t="shared" si="5853"/>
        <v>0</v>
      </c>
      <c r="AV2604" s="18">
        <f t="shared" si="5715"/>
        <v>599.5</v>
      </c>
      <c r="AW2604" s="18">
        <f t="shared" si="5716"/>
        <v>593.6</v>
      </c>
      <c r="AX2604" s="18">
        <f t="shared" si="5717"/>
        <v>593.6</v>
      </c>
      <c r="AY2604" s="18">
        <f t="shared" si="5853"/>
        <v>0</v>
      </c>
      <c r="AZ2604" s="18">
        <f t="shared" si="5853"/>
        <v>0</v>
      </c>
      <c r="BA2604" s="18">
        <f t="shared" si="5713"/>
        <v>599.5</v>
      </c>
      <c r="BB2604" s="18">
        <f t="shared" si="5714"/>
        <v>593.6</v>
      </c>
      <c r="BC2604" s="18">
        <f t="shared" si="5853"/>
        <v>23.8</v>
      </c>
      <c r="BD2604" s="18">
        <f t="shared" si="5853"/>
        <v>0</v>
      </c>
      <c r="BE2604" s="18">
        <f t="shared" si="5853"/>
        <v>0</v>
      </c>
      <c r="BF2604" s="18">
        <f t="shared" si="5819"/>
        <v>623.29999999999995</v>
      </c>
      <c r="BG2604" s="18">
        <f t="shared" si="5820"/>
        <v>593.6</v>
      </c>
      <c r="BH2604" s="18">
        <f t="shared" si="5821"/>
        <v>593.6</v>
      </c>
      <c r="BI2604" s="18">
        <f t="shared" si="5853"/>
        <v>0</v>
      </c>
      <c r="BJ2604" s="25"/>
      <c r="BK2604" s="36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</row>
    <row r="2605" spans="1:92" ht="31.2" x14ac:dyDescent="0.3">
      <c r="A2605" s="51" t="s">
        <v>359</v>
      </c>
      <c r="B2605" s="50">
        <v>110</v>
      </c>
      <c r="C2605" s="51"/>
      <c r="D2605" s="51"/>
      <c r="E2605" s="14" t="s">
        <v>461</v>
      </c>
      <c r="F2605" s="18">
        <f t="shared" si="5853"/>
        <v>599.5</v>
      </c>
      <c r="G2605" s="18">
        <f t="shared" si="5853"/>
        <v>593.6</v>
      </c>
      <c r="H2605" s="18">
        <f t="shared" si="5853"/>
        <v>593.6</v>
      </c>
      <c r="I2605" s="18">
        <f t="shared" si="5853"/>
        <v>0</v>
      </c>
      <c r="J2605" s="18">
        <f t="shared" si="5853"/>
        <v>0</v>
      </c>
      <c r="K2605" s="18">
        <f t="shared" si="5853"/>
        <v>0</v>
      </c>
      <c r="L2605" s="18">
        <f t="shared" si="5791"/>
        <v>599.5</v>
      </c>
      <c r="M2605" s="18">
        <f t="shared" si="5792"/>
        <v>593.6</v>
      </c>
      <c r="N2605" s="18">
        <f t="shared" si="5793"/>
        <v>593.6</v>
      </c>
      <c r="O2605" s="18">
        <f t="shared" si="5853"/>
        <v>0</v>
      </c>
      <c r="P2605" s="18">
        <f t="shared" si="5853"/>
        <v>0</v>
      </c>
      <c r="Q2605" s="18">
        <f t="shared" si="5853"/>
        <v>0</v>
      </c>
      <c r="R2605" s="18">
        <f t="shared" si="5805"/>
        <v>599.5</v>
      </c>
      <c r="S2605" s="18">
        <f t="shared" si="5806"/>
        <v>593.6</v>
      </c>
      <c r="T2605" s="18">
        <f t="shared" si="5807"/>
        <v>593.6</v>
      </c>
      <c r="U2605" s="18">
        <f t="shared" si="5853"/>
        <v>0</v>
      </c>
      <c r="V2605" s="18">
        <f t="shared" si="5853"/>
        <v>0</v>
      </c>
      <c r="W2605" s="18">
        <f t="shared" si="5853"/>
        <v>0</v>
      </c>
      <c r="X2605" s="18">
        <f t="shared" si="5808"/>
        <v>599.5</v>
      </c>
      <c r="Y2605" s="18">
        <f t="shared" si="5809"/>
        <v>593.6</v>
      </c>
      <c r="Z2605" s="18">
        <f t="shared" si="5810"/>
        <v>593.6</v>
      </c>
      <c r="AA2605" s="18">
        <f t="shared" si="5853"/>
        <v>0</v>
      </c>
      <c r="AB2605" s="18">
        <f t="shared" si="5853"/>
        <v>0</v>
      </c>
      <c r="AC2605" s="18">
        <f t="shared" si="5853"/>
        <v>0</v>
      </c>
      <c r="AD2605" s="18">
        <f t="shared" si="5811"/>
        <v>599.5</v>
      </c>
      <c r="AE2605" s="18">
        <f t="shared" si="5812"/>
        <v>593.6</v>
      </c>
      <c r="AF2605" s="18">
        <f t="shared" si="5813"/>
        <v>593.6</v>
      </c>
      <c r="AG2605" s="18">
        <f t="shared" si="5853"/>
        <v>0</v>
      </c>
      <c r="AH2605" s="18">
        <f t="shared" si="5762"/>
        <v>599.5</v>
      </c>
      <c r="AI2605" s="18">
        <f t="shared" si="5763"/>
        <v>593.6</v>
      </c>
      <c r="AJ2605" s="18">
        <f t="shared" si="5764"/>
        <v>593.6</v>
      </c>
      <c r="AK2605" s="18">
        <f t="shared" si="5853"/>
        <v>0</v>
      </c>
      <c r="AL2605" s="18">
        <f t="shared" si="5853"/>
        <v>0</v>
      </c>
      <c r="AM2605" s="18">
        <f t="shared" si="5853"/>
        <v>0</v>
      </c>
      <c r="AN2605" s="18">
        <f t="shared" si="5814"/>
        <v>599.5</v>
      </c>
      <c r="AO2605" s="18">
        <f t="shared" si="5815"/>
        <v>593.6</v>
      </c>
      <c r="AP2605" s="18">
        <f t="shared" si="5816"/>
        <v>593.6</v>
      </c>
      <c r="AQ2605" s="18">
        <f t="shared" si="5853"/>
        <v>0</v>
      </c>
      <c r="AR2605" s="18">
        <f t="shared" si="5817"/>
        <v>599.5</v>
      </c>
      <c r="AS2605" s="18">
        <f t="shared" si="5853"/>
        <v>0</v>
      </c>
      <c r="AT2605" s="18">
        <f t="shared" si="5853"/>
        <v>0</v>
      </c>
      <c r="AU2605" s="18">
        <f t="shared" si="5853"/>
        <v>0</v>
      </c>
      <c r="AV2605" s="18">
        <f t="shared" si="5715"/>
        <v>599.5</v>
      </c>
      <c r="AW2605" s="18">
        <f t="shared" si="5716"/>
        <v>593.6</v>
      </c>
      <c r="AX2605" s="18">
        <f t="shared" si="5717"/>
        <v>593.6</v>
      </c>
      <c r="AY2605" s="18">
        <f t="shared" si="5853"/>
        <v>0</v>
      </c>
      <c r="AZ2605" s="18">
        <f t="shared" si="5853"/>
        <v>0</v>
      </c>
      <c r="BA2605" s="18">
        <f t="shared" si="5713"/>
        <v>599.5</v>
      </c>
      <c r="BB2605" s="18">
        <f t="shared" si="5714"/>
        <v>593.6</v>
      </c>
      <c r="BC2605" s="18">
        <f t="shared" si="5853"/>
        <v>23.8</v>
      </c>
      <c r="BD2605" s="18">
        <f t="shared" si="5853"/>
        <v>0</v>
      </c>
      <c r="BE2605" s="18">
        <f t="shared" si="5853"/>
        <v>0</v>
      </c>
      <c r="BF2605" s="18">
        <f t="shared" si="5819"/>
        <v>623.29999999999995</v>
      </c>
      <c r="BG2605" s="18">
        <f t="shared" si="5820"/>
        <v>593.6</v>
      </c>
      <c r="BH2605" s="18">
        <f t="shared" si="5821"/>
        <v>593.6</v>
      </c>
      <c r="BI2605" s="18">
        <f t="shared" si="5853"/>
        <v>0</v>
      </c>
      <c r="BJ2605" s="25"/>
      <c r="BK2605" s="36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</row>
    <row r="2606" spans="1:92" x14ac:dyDescent="0.3">
      <c r="A2606" s="51" t="s">
        <v>359</v>
      </c>
      <c r="B2606" s="50">
        <v>110</v>
      </c>
      <c r="C2606" s="51" t="s">
        <v>19</v>
      </c>
      <c r="D2606" s="51" t="s">
        <v>28</v>
      </c>
      <c r="E2606" s="14" t="s">
        <v>979</v>
      </c>
      <c r="F2606" s="18">
        <v>599.5</v>
      </c>
      <c r="G2606" s="18">
        <v>593.6</v>
      </c>
      <c r="H2606" s="18">
        <v>593.6</v>
      </c>
      <c r="I2606" s="18"/>
      <c r="J2606" s="18"/>
      <c r="K2606" s="18"/>
      <c r="L2606" s="18">
        <f t="shared" si="5791"/>
        <v>599.5</v>
      </c>
      <c r="M2606" s="18">
        <f t="shared" si="5792"/>
        <v>593.6</v>
      </c>
      <c r="N2606" s="18">
        <f t="shared" si="5793"/>
        <v>593.6</v>
      </c>
      <c r="O2606" s="18"/>
      <c r="P2606" s="18"/>
      <c r="Q2606" s="18"/>
      <c r="R2606" s="18">
        <f t="shared" si="5805"/>
        <v>599.5</v>
      </c>
      <c r="S2606" s="18">
        <f t="shared" si="5806"/>
        <v>593.6</v>
      </c>
      <c r="T2606" s="18">
        <f t="shared" si="5807"/>
        <v>593.6</v>
      </c>
      <c r="U2606" s="18"/>
      <c r="V2606" s="18"/>
      <c r="W2606" s="18"/>
      <c r="X2606" s="18">
        <f t="shared" si="5808"/>
        <v>599.5</v>
      </c>
      <c r="Y2606" s="18">
        <f t="shared" si="5809"/>
        <v>593.6</v>
      </c>
      <c r="Z2606" s="18">
        <f t="shared" si="5810"/>
        <v>593.6</v>
      </c>
      <c r="AA2606" s="18"/>
      <c r="AB2606" s="18"/>
      <c r="AC2606" s="18"/>
      <c r="AD2606" s="18">
        <f t="shared" si="5811"/>
        <v>599.5</v>
      </c>
      <c r="AE2606" s="18">
        <f t="shared" si="5812"/>
        <v>593.6</v>
      </c>
      <c r="AF2606" s="18">
        <f t="shared" si="5813"/>
        <v>593.6</v>
      </c>
      <c r="AG2606" s="18"/>
      <c r="AH2606" s="18">
        <f t="shared" si="5762"/>
        <v>599.5</v>
      </c>
      <c r="AI2606" s="18">
        <f t="shared" si="5763"/>
        <v>593.6</v>
      </c>
      <c r="AJ2606" s="18">
        <f t="shared" si="5764"/>
        <v>593.6</v>
      </c>
      <c r="AK2606" s="18"/>
      <c r="AL2606" s="18"/>
      <c r="AM2606" s="18"/>
      <c r="AN2606" s="18">
        <f t="shared" si="5814"/>
        <v>599.5</v>
      </c>
      <c r="AO2606" s="18">
        <f t="shared" si="5815"/>
        <v>593.6</v>
      </c>
      <c r="AP2606" s="18">
        <f t="shared" si="5816"/>
        <v>593.6</v>
      </c>
      <c r="AQ2606" s="18"/>
      <c r="AR2606" s="18">
        <f t="shared" si="5817"/>
        <v>599.5</v>
      </c>
      <c r="AS2606" s="18"/>
      <c r="AT2606" s="18"/>
      <c r="AU2606" s="18"/>
      <c r="AV2606" s="18">
        <f t="shared" si="5715"/>
        <v>599.5</v>
      </c>
      <c r="AW2606" s="18">
        <f t="shared" si="5716"/>
        <v>593.6</v>
      </c>
      <c r="AX2606" s="18">
        <f t="shared" si="5717"/>
        <v>593.6</v>
      </c>
      <c r="AY2606" s="18"/>
      <c r="AZ2606" s="18"/>
      <c r="BA2606" s="18">
        <f t="shared" si="5713"/>
        <v>599.5</v>
      </c>
      <c r="BB2606" s="18">
        <f t="shared" si="5714"/>
        <v>593.6</v>
      </c>
      <c r="BC2606" s="18">
        <v>23.8</v>
      </c>
      <c r="BD2606" s="18"/>
      <c r="BE2606" s="18"/>
      <c r="BF2606" s="18">
        <f t="shared" si="5819"/>
        <v>623.29999999999995</v>
      </c>
      <c r="BG2606" s="18">
        <f t="shared" si="5820"/>
        <v>593.6</v>
      </c>
      <c r="BH2606" s="18">
        <f t="shared" si="5821"/>
        <v>593.6</v>
      </c>
      <c r="BI2606" s="18"/>
      <c r="BJ2606" s="25"/>
      <c r="BK2606" s="36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</row>
    <row r="2607" spans="1:92" ht="31.2" x14ac:dyDescent="0.3">
      <c r="A2607" s="51" t="s">
        <v>359</v>
      </c>
      <c r="B2607" s="50">
        <v>200</v>
      </c>
      <c r="C2607" s="51"/>
      <c r="D2607" s="51"/>
      <c r="E2607" s="14" t="s">
        <v>455</v>
      </c>
      <c r="F2607" s="18">
        <f t="shared" ref="F2607:BI2608" si="5854">F2608</f>
        <v>2050.2000000000003</v>
      </c>
      <c r="G2607" s="18">
        <f t="shared" si="5854"/>
        <v>2050.2000000000003</v>
      </c>
      <c r="H2607" s="18">
        <f t="shared" si="5854"/>
        <v>2050.1999999999998</v>
      </c>
      <c r="I2607" s="18">
        <f t="shared" si="5854"/>
        <v>0</v>
      </c>
      <c r="J2607" s="18">
        <f t="shared" si="5854"/>
        <v>0</v>
      </c>
      <c r="K2607" s="18">
        <f t="shared" si="5854"/>
        <v>0</v>
      </c>
      <c r="L2607" s="18">
        <f t="shared" si="5791"/>
        <v>2050.2000000000003</v>
      </c>
      <c r="M2607" s="18">
        <f t="shared" si="5792"/>
        <v>2050.2000000000003</v>
      </c>
      <c r="N2607" s="18">
        <f t="shared" si="5793"/>
        <v>2050.1999999999998</v>
      </c>
      <c r="O2607" s="18">
        <f t="shared" si="5854"/>
        <v>0</v>
      </c>
      <c r="P2607" s="18">
        <f t="shared" si="5854"/>
        <v>0</v>
      </c>
      <c r="Q2607" s="18">
        <f t="shared" si="5854"/>
        <v>0</v>
      </c>
      <c r="R2607" s="18">
        <f t="shared" si="5805"/>
        <v>2050.2000000000003</v>
      </c>
      <c r="S2607" s="18">
        <f t="shared" si="5806"/>
        <v>2050.2000000000003</v>
      </c>
      <c r="T2607" s="18">
        <f t="shared" si="5807"/>
        <v>2050.1999999999998</v>
      </c>
      <c r="U2607" s="18">
        <f t="shared" si="5854"/>
        <v>0</v>
      </c>
      <c r="V2607" s="18">
        <f t="shared" si="5854"/>
        <v>0</v>
      </c>
      <c r="W2607" s="18">
        <f t="shared" si="5854"/>
        <v>0</v>
      </c>
      <c r="X2607" s="18">
        <f t="shared" si="5808"/>
        <v>2050.2000000000003</v>
      </c>
      <c r="Y2607" s="18">
        <f t="shared" si="5809"/>
        <v>2050.2000000000003</v>
      </c>
      <c r="Z2607" s="18">
        <f t="shared" si="5810"/>
        <v>2050.1999999999998</v>
      </c>
      <c r="AA2607" s="18">
        <f t="shared" si="5854"/>
        <v>0</v>
      </c>
      <c r="AB2607" s="18">
        <f t="shared" si="5854"/>
        <v>0</v>
      </c>
      <c r="AC2607" s="18">
        <f t="shared" si="5854"/>
        <v>0</v>
      </c>
      <c r="AD2607" s="18">
        <f t="shared" si="5811"/>
        <v>2050.2000000000003</v>
      </c>
      <c r="AE2607" s="18">
        <f t="shared" si="5812"/>
        <v>2050.2000000000003</v>
      </c>
      <c r="AF2607" s="18">
        <f t="shared" si="5813"/>
        <v>2050.1999999999998</v>
      </c>
      <c r="AG2607" s="18">
        <f t="shared" si="5854"/>
        <v>0</v>
      </c>
      <c r="AH2607" s="18">
        <f t="shared" si="5762"/>
        <v>2050.2000000000003</v>
      </c>
      <c r="AI2607" s="18">
        <f t="shared" si="5763"/>
        <v>2050.2000000000003</v>
      </c>
      <c r="AJ2607" s="18">
        <f t="shared" si="5764"/>
        <v>2050.1999999999998</v>
      </c>
      <c r="AK2607" s="18">
        <f t="shared" si="5854"/>
        <v>0</v>
      </c>
      <c r="AL2607" s="18">
        <f t="shared" si="5854"/>
        <v>0</v>
      </c>
      <c r="AM2607" s="18">
        <f t="shared" si="5854"/>
        <v>0</v>
      </c>
      <c r="AN2607" s="18">
        <f t="shared" si="5814"/>
        <v>2050.2000000000003</v>
      </c>
      <c r="AO2607" s="18">
        <f t="shared" si="5815"/>
        <v>2050.2000000000003</v>
      </c>
      <c r="AP2607" s="18">
        <f t="shared" si="5816"/>
        <v>2050.1999999999998</v>
      </c>
      <c r="AQ2607" s="18">
        <f t="shared" si="5854"/>
        <v>0</v>
      </c>
      <c r="AR2607" s="18">
        <f t="shared" si="5817"/>
        <v>2050.2000000000003</v>
      </c>
      <c r="AS2607" s="18">
        <f t="shared" si="5854"/>
        <v>0</v>
      </c>
      <c r="AT2607" s="18">
        <f t="shared" si="5854"/>
        <v>0</v>
      </c>
      <c r="AU2607" s="18">
        <f t="shared" si="5854"/>
        <v>0</v>
      </c>
      <c r="AV2607" s="18">
        <f t="shared" si="5715"/>
        <v>2050.2000000000003</v>
      </c>
      <c r="AW2607" s="18">
        <f t="shared" si="5716"/>
        <v>2050.2000000000003</v>
      </c>
      <c r="AX2607" s="18">
        <f t="shared" si="5717"/>
        <v>2050.1999999999998</v>
      </c>
      <c r="AY2607" s="18">
        <f t="shared" si="5854"/>
        <v>0</v>
      </c>
      <c r="AZ2607" s="18">
        <f t="shared" si="5854"/>
        <v>0</v>
      </c>
      <c r="BA2607" s="18">
        <f t="shared" si="5713"/>
        <v>2050.2000000000003</v>
      </c>
      <c r="BB2607" s="18">
        <f t="shared" si="5714"/>
        <v>2050.2000000000003</v>
      </c>
      <c r="BC2607" s="18">
        <f t="shared" si="5854"/>
        <v>0</v>
      </c>
      <c r="BD2607" s="18">
        <f t="shared" si="5854"/>
        <v>0</v>
      </c>
      <c r="BE2607" s="18">
        <f t="shared" si="5854"/>
        <v>0</v>
      </c>
      <c r="BF2607" s="18">
        <f t="shared" si="5819"/>
        <v>2050.2000000000003</v>
      </c>
      <c r="BG2607" s="18">
        <f t="shared" si="5820"/>
        <v>2050.2000000000003</v>
      </c>
      <c r="BH2607" s="18">
        <f t="shared" si="5821"/>
        <v>2050.1999999999998</v>
      </c>
      <c r="BI2607" s="18">
        <f t="shared" si="5854"/>
        <v>0</v>
      </c>
      <c r="BJ2607" s="25"/>
      <c r="BK2607" s="36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</row>
    <row r="2608" spans="1:92" ht="46.8" x14ac:dyDescent="0.3">
      <c r="A2608" s="51" t="s">
        <v>359</v>
      </c>
      <c r="B2608" s="50">
        <v>240</v>
      </c>
      <c r="C2608" s="51"/>
      <c r="D2608" s="51"/>
      <c r="E2608" s="14" t="s">
        <v>463</v>
      </c>
      <c r="F2608" s="18">
        <f t="shared" si="5854"/>
        <v>2050.2000000000003</v>
      </c>
      <c r="G2608" s="18">
        <f t="shared" si="5854"/>
        <v>2050.2000000000003</v>
      </c>
      <c r="H2608" s="18">
        <f t="shared" si="5854"/>
        <v>2050.1999999999998</v>
      </c>
      <c r="I2608" s="18">
        <f t="shared" si="5854"/>
        <v>0</v>
      </c>
      <c r="J2608" s="18">
        <f t="shared" si="5854"/>
        <v>0</v>
      </c>
      <c r="K2608" s="18">
        <f t="shared" si="5854"/>
        <v>0</v>
      </c>
      <c r="L2608" s="18">
        <f t="shared" si="5791"/>
        <v>2050.2000000000003</v>
      </c>
      <c r="M2608" s="18">
        <f t="shared" si="5792"/>
        <v>2050.2000000000003</v>
      </c>
      <c r="N2608" s="18">
        <f t="shared" si="5793"/>
        <v>2050.1999999999998</v>
      </c>
      <c r="O2608" s="18">
        <f t="shared" si="5854"/>
        <v>0</v>
      </c>
      <c r="P2608" s="18">
        <f t="shared" si="5854"/>
        <v>0</v>
      </c>
      <c r="Q2608" s="18">
        <f t="shared" si="5854"/>
        <v>0</v>
      </c>
      <c r="R2608" s="18">
        <f t="shared" si="5805"/>
        <v>2050.2000000000003</v>
      </c>
      <c r="S2608" s="18">
        <f t="shared" si="5806"/>
        <v>2050.2000000000003</v>
      </c>
      <c r="T2608" s="18">
        <f t="shared" si="5807"/>
        <v>2050.1999999999998</v>
      </c>
      <c r="U2608" s="18">
        <f t="shared" si="5854"/>
        <v>0</v>
      </c>
      <c r="V2608" s="18">
        <f t="shared" si="5854"/>
        <v>0</v>
      </c>
      <c r="W2608" s="18">
        <f t="shared" si="5854"/>
        <v>0</v>
      </c>
      <c r="X2608" s="18">
        <f t="shared" si="5808"/>
        <v>2050.2000000000003</v>
      </c>
      <c r="Y2608" s="18">
        <f t="shared" si="5809"/>
        <v>2050.2000000000003</v>
      </c>
      <c r="Z2608" s="18">
        <f t="shared" si="5810"/>
        <v>2050.1999999999998</v>
      </c>
      <c r="AA2608" s="18">
        <f t="shared" si="5854"/>
        <v>0</v>
      </c>
      <c r="AB2608" s="18">
        <f t="shared" si="5854"/>
        <v>0</v>
      </c>
      <c r="AC2608" s="18">
        <f t="shared" si="5854"/>
        <v>0</v>
      </c>
      <c r="AD2608" s="18">
        <f t="shared" si="5811"/>
        <v>2050.2000000000003</v>
      </c>
      <c r="AE2608" s="18">
        <f t="shared" si="5812"/>
        <v>2050.2000000000003</v>
      </c>
      <c r="AF2608" s="18">
        <f t="shared" si="5813"/>
        <v>2050.1999999999998</v>
      </c>
      <c r="AG2608" s="18">
        <f t="shared" si="5854"/>
        <v>0</v>
      </c>
      <c r="AH2608" s="18">
        <f t="shared" si="5762"/>
        <v>2050.2000000000003</v>
      </c>
      <c r="AI2608" s="18">
        <f t="shared" si="5763"/>
        <v>2050.2000000000003</v>
      </c>
      <c r="AJ2608" s="18">
        <f t="shared" si="5764"/>
        <v>2050.1999999999998</v>
      </c>
      <c r="AK2608" s="18">
        <f t="shared" si="5854"/>
        <v>0</v>
      </c>
      <c r="AL2608" s="18">
        <f t="shared" si="5854"/>
        <v>0</v>
      </c>
      <c r="AM2608" s="18">
        <f t="shared" si="5854"/>
        <v>0</v>
      </c>
      <c r="AN2608" s="18">
        <f t="shared" si="5814"/>
        <v>2050.2000000000003</v>
      </c>
      <c r="AO2608" s="18">
        <f t="shared" si="5815"/>
        <v>2050.2000000000003</v>
      </c>
      <c r="AP2608" s="18">
        <f t="shared" si="5816"/>
        <v>2050.1999999999998</v>
      </c>
      <c r="AQ2608" s="18">
        <f t="shared" si="5854"/>
        <v>0</v>
      </c>
      <c r="AR2608" s="18">
        <f t="shared" si="5817"/>
        <v>2050.2000000000003</v>
      </c>
      <c r="AS2608" s="18">
        <f t="shared" si="5854"/>
        <v>0</v>
      </c>
      <c r="AT2608" s="18">
        <f t="shared" si="5854"/>
        <v>0</v>
      </c>
      <c r="AU2608" s="18">
        <f t="shared" si="5854"/>
        <v>0</v>
      </c>
      <c r="AV2608" s="18">
        <f t="shared" si="5715"/>
        <v>2050.2000000000003</v>
      </c>
      <c r="AW2608" s="18">
        <f t="shared" si="5716"/>
        <v>2050.2000000000003</v>
      </c>
      <c r="AX2608" s="18">
        <f t="shared" si="5717"/>
        <v>2050.1999999999998</v>
      </c>
      <c r="AY2608" s="18">
        <f t="shared" si="5854"/>
        <v>0</v>
      </c>
      <c r="AZ2608" s="18">
        <f t="shared" si="5854"/>
        <v>0</v>
      </c>
      <c r="BA2608" s="18">
        <f t="shared" si="5713"/>
        <v>2050.2000000000003</v>
      </c>
      <c r="BB2608" s="18">
        <f t="shared" si="5714"/>
        <v>2050.2000000000003</v>
      </c>
      <c r="BC2608" s="18">
        <f t="shared" si="5854"/>
        <v>0</v>
      </c>
      <c r="BD2608" s="18">
        <f t="shared" si="5854"/>
        <v>0</v>
      </c>
      <c r="BE2608" s="18">
        <f t="shared" si="5854"/>
        <v>0</v>
      </c>
      <c r="BF2608" s="18">
        <f t="shared" si="5819"/>
        <v>2050.2000000000003</v>
      </c>
      <c r="BG2608" s="18">
        <f t="shared" si="5820"/>
        <v>2050.2000000000003</v>
      </c>
      <c r="BH2608" s="18">
        <f t="shared" si="5821"/>
        <v>2050.1999999999998</v>
      </c>
      <c r="BI2608" s="18">
        <f t="shared" si="5854"/>
        <v>0</v>
      </c>
      <c r="BJ2608" s="25"/>
      <c r="BK2608" s="36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</row>
    <row r="2609" spans="1:92" x14ac:dyDescent="0.3">
      <c r="A2609" s="51" t="s">
        <v>359</v>
      </c>
      <c r="B2609" s="50">
        <v>240</v>
      </c>
      <c r="C2609" s="51" t="s">
        <v>19</v>
      </c>
      <c r="D2609" s="51" t="s">
        <v>28</v>
      </c>
      <c r="E2609" s="14" t="s">
        <v>979</v>
      </c>
      <c r="F2609" s="18">
        <v>2050.2000000000003</v>
      </c>
      <c r="G2609" s="18">
        <v>2050.2000000000003</v>
      </c>
      <c r="H2609" s="18">
        <v>2050.1999999999998</v>
      </c>
      <c r="I2609" s="18"/>
      <c r="J2609" s="18"/>
      <c r="K2609" s="18"/>
      <c r="L2609" s="18">
        <f t="shared" si="5791"/>
        <v>2050.2000000000003</v>
      </c>
      <c r="M2609" s="18">
        <f t="shared" si="5792"/>
        <v>2050.2000000000003</v>
      </c>
      <c r="N2609" s="18">
        <f t="shared" si="5793"/>
        <v>2050.1999999999998</v>
      </c>
      <c r="O2609" s="18"/>
      <c r="P2609" s="18"/>
      <c r="Q2609" s="18"/>
      <c r="R2609" s="18">
        <f t="shared" si="5805"/>
        <v>2050.2000000000003</v>
      </c>
      <c r="S2609" s="18">
        <f t="shared" si="5806"/>
        <v>2050.2000000000003</v>
      </c>
      <c r="T2609" s="18">
        <f t="shared" si="5807"/>
        <v>2050.1999999999998</v>
      </c>
      <c r="U2609" s="18"/>
      <c r="V2609" s="18"/>
      <c r="W2609" s="18"/>
      <c r="X2609" s="18">
        <f t="shared" si="5808"/>
        <v>2050.2000000000003</v>
      </c>
      <c r="Y2609" s="18">
        <f t="shared" si="5809"/>
        <v>2050.2000000000003</v>
      </c>
      <c r="Z2609" s="18">
        <f t="shared" si="5810"/>
        <v>2050.1999999999998</v>
      </c>
      <c r="AA2609" s="18"/>
      <c r="AB2609" s="18"/>
      <c r="AC2609" s="18"/>
      <c r="AD2609" s="18">
        <f t="shared" si="5811"/>
        <v>2050.2000000000003</v>
      </c>
      <c r="AE2609" s="18">
        <f t="shared" si="5812"/>
        <v>2050.2000000000003</v>
      </c>
      <c r="AF2609" s="18">
        <f t="shared" si="5813"/>
        <v>2050.1999999999998</v>
      </c>
      <c r="AG2609" s="18"/>
      <c r="AH2609" s="18">
        <f t="shared" si="5762"/>
        <v>2050.2000000000003</v>
      </c>
      <c r="AI2609" s="18">
        <f t="shared" si="5763"/>
        <v>2050.2000000000003</v>
      </c>
      <c r="AJ2609" s="18">
        <f t="shared" si="5764"/>
        <v>2050.1999999999998</v>
      </c>
      <c r="AK2609" s="18"/>
      <c r="AL2609" s="18"/>
      <c r="AM2609" s="18"/>
      <c r="AN2609" s="18">
        <f t="shared" si="5814"/>
        <v>2050.2000000000003</v>
      </c>
      <c r="AO2609" s="18">
        <f t="shared" si="5815"/>
        <v>2050.2000000000003</v>
      </c>
      <c r="AP2609" s="18">
        <f t="shared" si="5816"/>
        <v>2050.1999999999998</v>
      </c>
      <c r="AQ2609" s="18"/>
      <c r="AR2609" s="18">
        <f t="shared" si="5817"/>
        <v>2050.2000000000003</v>
      </c>
      <c r="AS2609" s="18"/>
      <c r="AT2609" s="18"/>
      <c r="AU2609" s="18"/>
      <c r="AV2609" s="18">
        <f t="shared" si="5715"/>
        <v>2050.2000000000003</v>
      </c>
      <c r="AW2609" s="18">
        <f t="shared" si="5716"/>
        <v>2050.2000000000003</v>
      </c>
      <c r="AX2609" s="18">
        <f t="shared" si="5717"/>
        <v>2050.1999999999998</v>
      </c>
      <c r="AY2609" s="18"/>
      <c r="AZ2609" s="18"/>
      <c r="BA2609" s="18">
        <f t="shared" ref="BA2609:BA2672" si="5855">AV2609+AY2609</f>
        <v>2050.2000000000003</v>
      </c>
      <c r="BB2609" s="18">
        <f t="shared" ref="BB2609:BB2672" si="5856">AW2609+AZ2609</f>
        <v>2050.2000000000003</v>
      </c>
      <c r="BC2609" s="18"/>
      <c r="BD2609" s="18"/>
      <c r="BE2609" s="18"/>
      <c r="BF2609" s="18">
        <f t="shared" si="5819"/>
        <v>2050.2000000000003</v>
      </c>
      <c r="BG2609" s="18">
        <f t="shared" si="5820"/>
        <v>2050.2000000000003</v>
      </c>
      <c r="BH2609" s="18">
        <f t="shared" si="5821"/>
        <v>2050.1999999999998</v>
      </c>
      <c r="BI2609" s="18"/>
      <c r="BJ2609" s="25"/>
      <c r="BK2609" s="36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</row>
    <row r="2610" spans="1:92" x14ac:dyDescent="0.3">
      <c r="A2610" s="51" t="s">
        <v>359</v>
      </c>
      <c r="B2610" s="50">
        <v>800</v>
      </c>
      <c r="C2610" s="51"/>
      <c r="D2610" s="51"/>
      <c r="E2610" s="14" t="s">
        <v>460</v>
      </c>
      <c r="F2610" s="18">
        <f t="shared" ref="F2610:BI2611" si="5857">F2611</f>
        <v>29</v>
      </c>
      <c r="G2610" s="18">
        <f t="shared" si="5857"/>
        <v>29</v>
      </c>
      <c r="H2610" s="18">
        <f t="shared" si="5857"/>
        <v>29</v>
      </c>
      <c r="I2610" s="18">
        <f t="shared" si="5857"/>
        <v>0</v>
      </c>
      <c r="J2610" s="18">
        <f t="shared" si="5857"/>
        <v>0</v>
      </c>
      <c r="K2610" s="18">
        <f t="shared" si="5857"/>
        <v>0</v>
      </c>
      <c r="L2610" s="18">
        <f t="shared" si="5791"/>
        <v>29</v>
      </c>
      <c r="M2610" s="18">
        <f t="shared" si="5792"/>
        <v>29</v>
      </c>
      <c r="N2610" s="18">
        <f t="shared" si="5793"/>
        <v>29</v>
      </c>
      <c r="O2610" s="18">
        <f t="shared" si="5857"/>
        <v>0</v>
      </c>
      <c r="P2610" s="18">
        <f t="shared" si="5857"/>
        <v>0</v>
      </c>
      <c r="Q2610" s="18">
        <f t="shared" si="5857"/>
        <v>0</v>
      </c>
      <c r="R2610" s="18">
        <f t="shared" si="5805"/>
        <v>29</v>
      </c>
      <c r="S2610" s="18">
        <f t="shared" si="5806"/>
        <v>29</v>
      </c>
      <c r="T2610" s="18">
        <f t="shared" si="5807"/>
        <v>29</v>
      </c>
      <c r="U2610" s="18">
        <f t="shared" si="5857"/>
        <v>0</v>
      </c>
      <c r="V2610" s="18">
        <f t="shared" si="5857"/>
        <v>0</v>
      </c>
      <c r="W2610" s="18">
        <f t="shared" si="5857"/>
        <v>0</v>
      </c>
      <c r="X2610" s="18">
        <f t="shared" si="5808"/>
        <v>29</v>
      </c>
      <c r="Y2610" s="18">
        <f t="shared" si="5809"/>
        <v>29</v>
      </c>
      <c r="Z2610" s="18">
        <f t="shared" si="5810"/>
        <v>29</v>
      </c>
      <c r="AA2610" s="18">
        <f t="shared" si="5857"/>
        <v>0</v>
      </c>
      <c r="AB2610" s="18">
        <f t="shared" si="5857"/>
        <v>0</v>
      </c>
      <c r="AC2610" s="18">
        <f t="shared" si="5857"/>
        <v>0</v>
      </c>
      <c r="AD2610" s="18">
        <f t="shared" si="5811"/>
        <v>29</v>
      </c>
      <c r="AE2610" s="18">
        <f t="shared" si="5812"/>
        <v>29</v>
      </c>
      <c r="AF2610" s="18">
        <f t="shared" si="5813"/>
        <v>29</v>
      </c>
      <c r="AG2610" s="18">
        <f t="shared" si="5857"/>
        <v>0</v>
      </c>
      <c r="AH2610" s="18">
        <f t="shared" si="5762"/>
        <v>29</v>
      </c>
      <c r="AI2610" s="18">
        <f t="shared" si="5763"/>
        <v>29</v>
      </c>
      <c r="AJ2610" s="18">
        <f t="shared" si="5764"/>
        <v>29</v>
      </c>
      <c r="AK2610" s="18">
        <f t="shared" si="5857"/>
        <v>0</v>
      </c>
      <c r="AL2610" s="18">
        <f t="shared" si="5857"/>
        <v>0</v>
      </c>
      <c r="AM2610" s="18">
        <f t="shared" si="5857"/>
        <v>0</v>
      </c>
      <c r="AN2610" s="18">
        <f t="shared" si="5814"/>
        <v>29</v>
      </c>
      <c r="AO2610" s="18">
        <f t="shared" si="5815"/>
        <v>29</v>
      </c>
      <c r="AP2610" s="18">
        <f t="shared" si="5816"/>
        <v>29</v>
      </c>
      <c r="AQ2610" s="18">
        <f t="shared" si="5857"/>
        <v>0</v>
      </c>
      <c r="AR2610" s="18">
        <f t="shared" si="5817"/>
        <v>29</v>
      </c>
      <c r="AS2610" s="18">
        <f t="shared" si="5857"/>
        <v>0</v>
      </c>
      <c r="AT2610" s="18">
        <f t="shared" si="5857"/>
        <v>0</v>
      </c>
      <c r="AU2610" s="18">
        <f t="shared" si="5857"/>
        <v>0</v>
      </c>
      <c r="AV2610" s="18">
        <f t="shared" ref="AV2610:AV2673" si="5858">AR2610+AS2610</f>
        <v>29</v>
      </c>
      <c r="AW2610" s="18">
        <f t="shared" ref="AW2610:AW2673" si="5859">AO2610+AT2610</f>
        <v>29</v>
      </c>
      <c r="AX2610" s="18">
        <f t="shared" ref="AX2610:AX2673" si="5860">AP2610+AU2610</f>
        <v>29</v>
      </c>
      <c r="AY2610" s="18">
        <f t="shared" si="5857"/>
        <v>0</v>
      </c>
      <c r="AZ2610" s="18">
        <f t="shared" si="5857"/>
        <v>0</v>
      </c>
      <c r="BA2610" s="18">
        <f t="shared" si="5855"/>
        <v>29</v>
      </c>
      <c r="BB2610" s="18">
        <f t="shared" si="5856"/>
        <v>29</v>
      </c>
      <c r="BC2610" s="18">
        <f t="shared" si="5857"/>
        <v>0</v>
      </c>
      <c r="BD2610" s="18">
        <f t="shared" si="5857"/>
        <v>0</v>
      </c>
      <c r="BE2610" s="18">
        <f t="shared" si="5857"/>
        <v>0</v>
      </c>
      <c r="BF2610" s="18">
        <f t="shared" si="5819"/>
        <v>29</v>
      </c>
      <c r="BG2610" s="18">
        <f t="shared" si="5820"/>
        <v>29</v>
      </c>
      <c r="BH2610" s="18">
        <f t="shared" si="5821"/>
        <v>29</v>
      </c>
      <c r="BI2610" s="18">
        <f t="shared" si="5857"/>
        <v>0</v>
      </c>
      <c r="BJ2610" s="25"/>
      <c r="BK2610" s="36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</row>
    <row r="2611" spans="1:92" x14ac:dyDescent="0.3">
      <c r="A2611" s="51" t="s">
        <v>359</v>
      </c>
      <c r="B2611" s="50">
        <v>850</v>
      </c>
      <c r="C2611" s="51"/>
      <c r="D2611" s="51"/>
      <c r="E2611" s="14" t="s">
        <v>477</v>
      </c>
      <c r="F2611" s="18">
        <f t="shared" si="5857"/>
        <v>29</v>
      </c>
      <c r="G2611" s="18">
        <f t="shared" si="5857"/>
        <v>29</v>
      </c>
      <c r="H2611" s="18">
        <f t="shared" si="5857"/>
        <v>29</v>
      </c>
      <c r="I2611" s="18">
        <f t="shared" si="5857"/>
        <v>0</v>
      </c>
      <c r="J2611" s="18">
        <f t="shared" si="5857"/>
        <v>0</v>
      </c>
      <c r="K2611" s="18">
        <f t="shared" si="5857"/>
        <v>0</v>
      </c>
      <c r="L2611" s="18">
        <f t="shared" si="5791"/>
        <v>29</v>
      </c>
      <c r="M2611" s="18">
        <f t="shared" si="5792"/>
        <v>29</v>
      </c>
      <c r="N2611" s="18">
        <f t="shared" si="5793"/>
        <v>29</v>
      </c>
      <c r="O2611" s="18">
        <f t="shared" si="5857"/>
        <v>0</v>
      </c>
      <c r="P2611" s="18">
        <f t="shared" si="5857"/>
        <v>0</v>
      </c>
      <c r="Q2611" s="18">
        <f t="shared" si="5857"/>
        <v>0</v>
      </c>
      <c r="R2611" s="18">
        <f t="shared" si="5805"/>
        <v>29</v>
      </c>
      <c r="S2611" s="18">
        <f t="shared" si="5806"/>
        <v>29</v>
      </c>
      <c r="T2611" s="18">
        <f t="shared" si="5807"/>
        <v>29</v>
      </c>
      <c r="U2611" s="18">
        <f t="shared" si="5857"/>
        <v>0</v>
      </c>
      <c r="V2611" s="18">
        <f t="shared" si="5857"/>
        <v>0</v>
      </c>
      <c r="W2611" s="18">
        <f t="shared" si="5857"/>
        <v>0</v>
      </c>
      <c r="X2611" s="18">
        <f t="shared" si="5808"/>
        <v>29</v>
      </c>
      <c r="Y2611" s="18">
        <f t="shared" si="5809"/>
        <v>29</v>
      </c>
      <c r="Z2611" s="18">
        <f t="shared" si="5810"/>
        <v>29</v>
      </c>
      <c r="AA2611" s="18">
        <f t="shared" si="5857"/>
        <v>0</v>
      </c>
      <c r="AB2611" s="18">
        <f t="shared" si="5857"/>
        <v>0</v>
      </c>
      <c r="AC2611" s="18">
        <f t="shared" si="5857"/>
        <v>0</v>
      </c>
      <c r="AD2611" s="18">
        <f t="shared" si="5811"/>
        <v>29</v>
      </c>
      <c r="AE2611" s="18">
        <f t="shared" si="5812"/>
        <v>29</v>
      </c>
      <c r="AF2611" s="18">
        <f t="shared" si="5813"/>
        <v>29</v>
      </c>
      <c r="AG2611" s="18">
        <f t="shared" si="5857"/>
        <v>0</v>
      </c>
      <c r="AH2611" s="18">
        <f t="shared" si="5762"/>
        <v>29</v>
      </c>
      <c r="AI2611" s="18">
        <f t="shared" si="5763"/>
        <v>29</v>
      </c>
      <c r="AJ2611" s="18">
        <f t="shared" si="5764"/>
        <v>29</v>
      </c>
      <c r="AK2611" s="18">
        <f t="shared" si="5857"/>
        <v>0</v>
      </c>
      <c r="AL2611" s="18">
        <f t="shared" si="5857"/>
        <v>0</v>
      </c>
      <c r="AM2611" s="18">
        <f t="shared" si="5857"/>
        <v>0</v>
      </c>
      <c r="AN2611" s="18">
        <f t="shared" si="5814"/>
        <v>29</v>
      </c>
      <c r="AO2611" s="18">
        <f t="shared" si="5815"/>
        <v>29</v>
      </c>
      <c r="AP2611" s="18">
        <f t="shared" si="5816"/>
        <v>29</v>
      </c>
      <c r="AQ2611" s="18">
        <f t="shared" si="5857"/>
        <v>0</v>
      </c>
      <c r="AR2611" s="18">
        <f t="shared" si="5817"/>
        <v>29</v>
      </c>
      <c r="AS2611" s="18">
        <f t="shared" si="5857"/>
        <v>0</v>
      </c>
      <c r="AT2611" s="18">
        <f t="shared" si="5857"/>
        <v>0</v>
      </c>
      <c r="AU2611" s="18">
        <f t="shared" si="5857"/>
        <v>0</v>
      </c>
      <c r="AV2611" s="18">
        <f t="shared" si="5858"/>
        <v>29</v>
      </c>
      <c r="AW2611" s="18">
        <f t="shared" si="5859"/>
        <v>29</v>
      </c>
      <c r="AX2611" s="18">
        <f t="shared" si="5860"/>
        <v>29</v>
      </c>
      <c r="AY2611" s="18">
        <f t="shared" si="5857"/>
        <v>0</v>
      </c>
      <c r="AZ2611" s="18">
        <f t="shared" si="5857"/>
        <v>0</v>
      </c>
      <c r="BA2611" s="18">
        <f t="shared" si="5855"/>
        <v>29</v>
      </c>
      <c r="BB2611" s="18">
        <f t="shared" si="5856"/>
        <v>29</v>
      </c>
      <c r="BC2611" s="18">
        <f t="shared" si="5857"/>
        <v>0</v>
      </c>
      <c r="BD2611" s="18">
        <f t="shared" si="5857"/>
        <v>0</v>
      </c>
      <c r="BE2611" s="18">
        <f t="shared" si="5857"/>
        <v>0</v>
      </c>
      <c r="BF2611" s="18">
        <f t="shared" si="5819"/>
        <v>29</v>
      </c>
      <c r="BG2611" s="18">
        <f t="shared" si="5820"/>
        <v>29</v>
      </c>
      <c r="BH2611" s="18">
        <f t="shared" si="5821"/>
        <v>29</v>
      </c>
      <c r="BI2611" s="18">
        <f t="shared" si="5857"/>
        <v>0</v>
      </c>
      <c r="BJ2611" s="25"/>
      <c r="BK2611" s="36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</row>
    <row r="2612" spans="1:92" x14ac:dyDescent="0.3">
      <c r="A2612" s="51" t="s">
        <v>359</v>
      </c>
      <c r="B2612" s="50">
        <v>850</v>
      </c>
      <c r="C2612" s="51" t="s">
        <v>19</v>
      </c>
      <c r="D2612" s="51" t="s">
        <v>28</v>
      </c>
      <c r="E2612" s="14" t="s">
        <v>979</v>
      </c>
      <c r="F2612" s="18">
        <v>29</v>
      </c>
      <c r="G2612" s="18">
        <v>29</v>
      </c>
      <c r="H2612" s="18">
        <v>29</v>
      </c>
      <c r="I2612" s="18"/>
      <c r="J2612" s="18"/>
      <c r="K2612" s="18"/>
      <c r="L2612" s="18">
        <f t="shared" si="5791"/>
        <v>29</v>
      </c>
      <c r="M2612" s="18">
        <f t="shared" si="5792"/>
        <v>29</v>
      </c>
      <c r="N2612" s="18">
        <f t="shared" si="5793"/>
        <v>29</v>
      </c>
      <c r="O2612" s="18"/>
      <c r="P2612" s="18"/>
      <c r="Q2612" s="18"/>
      <c r="R2612" s="18">
        <f t="shared" si="5805"/>
        <v>29</v>
      </c>
      <c r="S2612" s="18">
        <f t="shared" si="5806"/>
        <v>29</v>
      </c>
      <c r="T2612" s="18">
        <f t="shared" si="5807"/>
        <v>29</v>
      </c>
      <c r="U2612" s="18"/>
      <c r="V2612" s="18"/>
      <c r="W2612" s="18"/>
      <c r="X2612" s="18">
        <f t="shared" si="5808"/>
        <v>29</v>
      </c>
      <c r="Y2612" s="18">
        <f t="shared" si="5809"/>
        <v>29</v>
      </c>
      <c r="Z2612" s="18">
        <f t="shared" si="5810"/>
        <v>29</v>
      </c>
      <c r="AA2612" s="18"/>
      <c r="AB2612" s="18"/>
      <c r="AC2612" s="18"/>
      <c r="AD2612" s="18">
        <f t="shared" si="5811"/>
        <v>29</v>
      </c>
      <c r="AE2612" s="18">
        <f t="shared" si="5812"/>
        <v>29</v>
      </c>
      <c r="AF2612" s="18">
        <f t="shared" si="5813"/>
        <v>29</v>
      </c>
      <c r="AG2612" s="18"/>
      <c r="AH2612" s="18">
        <f t="shared" si="5762"/>
        <v>29</v>
      </c>
      <c r="AI2612" s="18">
        <f t="shared" si="5763"/>
        <v>29</v>
      </c>
      <c r="AJ2612" s="18">
        <f t="shared" si="5764"/>
        <v>29</v>
      </c>
      <c r="AK2612" s="18"/>
      <c r="AL2612" s="18"/>
      <c r="AM2612" s="18"/>
      <c r="AN2612" s="18">
        <f t="shared" si="5814"/>
        <v>29</v>
      </c>
      <c r="AO2612" s="18">
        <f t="shared" si="5815"/>
        <v>29</v>
      </c>
      <c r="AP2612" s="18">
        <f t="shared" si="5816"/>
        <v>29</v>
      </c>
      <c r="AQ2612" s="18"/>
      <c r="AR2612" s="18">
        <f t="shared" si="5817"/>
        <v>29</v>
      </c>
      <c r="AS2612" s="18"/>
      <c r="AT2612" s="18"/>
      <c r="AU2612" s="18"/>
      <c r="AV2612" s="18">
        <f t="shared" si="5858"/>
        <v>29</v>
      </c>
      <c r="AW2612" s="18">
        <f t="shared" si="5859"/>
        <v>29</v>
      </c>
      <c r="AX2612" s="18">
        <f t="shared" si="5860"/>
        <v>29</v>
      </c>
      <c r="AY2612" s="18"/>
      <c r="AZ2612" s="18"/>
      <c r="BA2612" s="18">
        <f t="shared" si="5855"/>
        <v>29</v>
      </c>
      <c r="BB2612" s="18">
        <f t="shared" si="5856"/>
        <v>29</v>
      </c>
      <c r="BC2612" s="18"/>
      <c r="BD2612" s="18"/>
      <c r="BE2612" s="18"/>
      <c r="BF2612" s="18">
        <f t="shared" si="5819"/>
        <v>29</v>
      </c>
      <c r="BG2612" s="18">
        <f t="shared" si="5820"/>
        <v>29</v>
      </c>
      <c r="BH2612" s="18">
        <f t="shared" si="5821"/>
        <v>29</v>
      </c>
      <c r="BI2612" s="18"/>
      <c r="BJ2612" s="25"/>
      <c r="BK2612" s="36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</row>
    <row r="2613" spans="1:92" ht="78" x14ac:dyDescent="0.3">
      <c r="A2613" s="51" t="s">
        <v>360</v>
      </c>
      <c r="B2613" s="50"/>
      <c r="C2613" s="51"/>
      <c r="D2613" s="51"/>
      <c r="E2613" s="14" t="s">
        <v>607</v>
      </c>
      <c r="F2613" s="18">
        <f t="shared" ref="F2613:BI2615" si="5861">F2614</f>
        <v>698.8</v>
      </c>
      <c r="G2613" s="18">
        <f t="shared" si="5861"/>
        <v>3007.7</v>
      </c>
      <c r="H2613" s="18">
        <f t="shared" si="5861"/>
        <v>3007.7</v>
      </c>
      <c r="I2613" s="18">
        <f t="shared" si="5861"/>
        <v>0</v>
      </c>
      <c r="J2613" s="18">
        <f t="shared" si="5861"/>
        <v>0</v>
      </c>
      <c r="K2613" s="18">
        <f t="shared" si="5861"/>
        <v>0</v>
      </c>
      <c r="L2613" s="18">
        <f t="shared" si="5791"/>
        <v>698.8</v>
      </c>
      <c r="M2613" s="18">
        <f t="shared" si="5792"/>
        <v>3007.7</v>
      </c>
      <c r="N2613" s="18">
        <f t="shared" si="5793"/>
        <v>3007.7</v>
      </c>
      <c r="O2613" s="18">
        <f t="shared" si="5861"/>
        <v>0</v>
      </c>
      <c r="P2613" s="18">
        <f t="shared" si="5861"/>
        <v>0</v>
      </c>
      <c r="Q2613" s="18">
        <f t="shared" si="5861"/>
        <v>0</v>
      </c>
      <c r="R2613" s="18">
        <f t="shared" si="5805"/>
        <v>698.8</v>
      </c>
      <c r="S2613" s="18">
        <f t="shared" si="5806"/>
        <v>3007.7</v>
      </c>
      <c r="T2613" s="18">
        <f t="shared" si="5807"/>
        <v>3007.7</v>
      </c>
      <c r="U2613" s="18">
        <f t="shared" si="5861"/>
        <v>0</v>
      </c>
      <c r="V2613" s="18">
        <f t="shared" si="5861"/>
        <v>0</v>
      </c>
      <c r="W2613" s="18">
        <f t="shared" si="5861"/>
        <v>0</v>
      </c>
      <c r="X2613" s="18">
        <f t="shared" si="5808"/>
        <v>698.8</v>
      </c>
      <c r="Y2613" s="18">
        <f t="shared" si="5809"/>
        <v>3007.7</v>
      </c>
      <c r="Z2613" s="18">
        <f t="shared" si="5810"/>
        <v>3007.7</v>
      </c>
      <c r="AA2613" s="18">
        <f t="shared" si="5861"/>
        <v>0</v>
      </c>
      <c r="AB2613" s="18">
        <f t="shared" si="5861"/>
        <v>0</v>
      </c>
      <c r="AC2613" s="18">
        <f t="shared" si="5861"/>
        <v>0</v>
      </c>
      <c r="AD2613" s="18">
        <f t="shared" si="5811"/>
        <v>698.8</v>
      </c>
      <c r="AE2613" s="18">
        <f t="shared" si="5812"/>
        <v>3007.7</v>
      </c>
      <c r="AF2613" s="18">
        <f t="shared" si="5813"/>
        <v>3007.7</v>
      </c>
      <c r="AG2613" s="18">
        <f t="shared" si="5861"/>
        <v>0</v>
      </c>
      <c r="AH2613" s="18">
        <f t="shared" si="5762"/>
        <v>698.8</v>
      </c>
      <c r="AI2613" s="18">
        <f t="shared" si="5763"/>
        <v>3007.7</v>
      </c>
      <c r="AJ2613" s="18">
        <f t="shared" si="5764"/>
        <v>3007.7</v>
      </c>
      <c r="AK2613" s="18">
        <f t="shared" si="5861"/>
        <v>0</v>
      </c>
      <c r="AL2613" s="18">
        <f t="shared" si="5861"/>
        <v>0</v>
      </c>
      <c r="AM2613" s="18">
        <f t="shared" si="5861"/>
        <v>0</v>
      </c>
      <c r="AN2613" s="18">
        <f t="shared" si="5814"/>
        <v>698.8</v>
      </c>
      <c r="AO2613" s="18">
        <f t="shared" si="5815"/>
        <v>3007.7</v>
      </c>
      <c r="AP2613" s="18">
        <f t="shared" si="5816"/>
        <v>3007.7</v>
      </c>
      <c r="AQ2613" s="18">
        <f t="shared" si="5861"/>
        <v>0</v>
      </c>
      <c r="AR2613" s="18">
        <f t="shared" si="5817"/>
        <v>698.8</v>
      </c>
      <c r="AS2613" s="18">
        <f t="shared" si="5861"/>
        <v>0</v>
      </c>
      <c r="AT2613" s="18">
        <f t="shared" si="5861"/>
        <v>0</v>
      </c>
      <c r="AU2613" s="18">
        <f t="shared" si="5861"/>
        <v>0</v>
      </c>
      <c r="AV2613" s="18">
        <f t="shared" si="5858"/>
        <v>698.8</v>
      </c>
      <c r="AW2613" s="18">
        <f t="shared" si="5859"/>
        <v>3007.7</v>
      </c>
      <c r="AX2613" s="18">
        <f t="shared" si="5860"/>
        <v>3007.7</v>
      </c>
      <c r="AY2613" s="18">
        <f t="shared" si="5861"/>
        <v>0</v>
      </c>
      <c r="AZ2613" s="18">
        <f t="shared" si="5861"/>
        <v>0</v>
      </c>
      <c r="BA2613" s="18">
        <f t="shared" si="5855"/>
        <v>698.8</v>
      </c>
      <c r="BB2613" s="18">
        <f t="shared" si="5856"/>
        <v>3007.7</v>
      </c>
      <c r="BC2613" s="18">
        <f t="shared" si="5861"/>
        <v>892.7</v>
      </c>
      <c r="BD2613" s="18">
        <f t="shared" si="5861"/>
        <v>0</v>
      </c>
      <c r="BE2613" s="18">
        <f t="shared" si="5861"/>
        <v>0</v>
      </c>
      <c r="BF2613" s="18">
        <f t="shared" si="5819"/>
        <v>1591.5</v>
      </c>
      <c r="BG2613" s="18">
        <f t="shared" si="5820"/>
        <v>3007.7</v>
      </c>
      <c r="BH2613" s="18">
        <f t="shared" si="5821"/>
        <v>3007.7</v>
      </c>
      <c r="BI2613" s="18">
        <f t="shared" si="5861"/>
        <v>0</v>
      </c>
      <c r="BJ2613" s="25"/>
      <c r="BK2613" s="36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</row>
    <row r="2614" spans="1:92" ht="31.2" x14ac:dyDescent="0.3">
      <c r="A2614" s="51" t="s">
        <v>360</v>
      </c>
      <c r="B2614" s="50">
        <v>200</v>
      </c>
      <c r="C2614" s="51"/>
      <c r="D2614" s="51"/>
      <c r="E2614" s="14" t="s">
        <v>455</v>
      </c>
      <c r="F2614" s="18">
        <f t="shared" si="5861"/>
        <v>698.8</v>
      </c>
      <c r="G2614" s="18">
        <f t="shared" si="5861"/>
        <v>3007.7</v>
      </c>
      <c r="H2614" s="18">
        <f t="shared" si="5861"/>
        <v>3007.7</v>
      </c>
      <c r="I2614" s="18">
        <f t="shared" si="5861"/>
        <v>0</v>
      </c>
      <c r="J2614" s="18">
        <f t="shared" si="5861"/>
        <v>0</v>
      </c>
      <c r="K2614" s="18">
        <f t="shared" si="5861"/>
        <v>0</v>
      </c>
      <c r="L2614" s="18">
        <f t="shared" si="5791"/>
        <v>698.8</v>
      </c>
      <c r="M2614" s="18">
        <f t="shared" si="5792"/>
        <v>3007.7</v>
      </c>
      <c r="N2614" s="18">
        <f t="shared" si="5793"/>
        <v>3007.7</v>
      </c>
      <c r="O2614" s="18">
        <f t="shared" si="5861"/>
        <v>0</v>
      </c>
      <c r="P2614" s="18">
        <f t="shared" si="5861"/>
        <v>0</v>
      </c>
      <c r="Q2614" s="18">
        <f t="shared" si="5861"/>
        <v>0</v>
      </c>
      <c r="R2614" s="18">
        <f t="shared" si="5805"/>
        <v>698.8</v>
      </c>
      <c r="S2614" s="18">
        <f t="shared" si="5806"/>
        <v>3007.7</v>
      </c>
      <c r="T2614" s="18">
        <f t="shared" si="5807"/>
        <v>3007.7</v>
      </c>
      <c r="U2614" s="18">
        <f t="shared" si="5861"/>
        <v>0</v>
      </c>
      <c r="V2614" s="18">
        <f t="shared" si="5861"/>
        <v>0</v>
      </c>
      <c r="W2614" s="18">
        <f t="shared" si="5861"/>
        <v>0</v>
      </c>
      <c r="X2614" s="18">
        <f t="shared" si="5808"/>
        <v>698.8</v>
      </c>
      <c r="Y2614" s="18">
        <f t="shared" si="5809"/>
        <v>3007.7</v>
      </c>
      <c r="Z2614" s="18">
        <f t="shared" si="5810"/>
        <v>3007.7</v>
      </c>
      <c r="AA2614" s="18">
        <f t="shared" si="5861"/>
        <v>0</v>
      </c>
      <c r="AB2614" s="18">
        <f t="shared" si="5861"/>
        <v>0</v>
      </c>
      <c r="AC2614" s="18">
        <f t="shared" si="5861"/>
        <v>0</v>
      </c>
      <c r="AD2614" s="18">
        <f t="shared" si="5811"/>
        <v>698.8</v>
      </c>
      <c r="AE2614" s="18">
        <f t="shared" si="5812"/>
        <v>3007.7</v>
      </c>
      <c r="AF2614" s="18">
        <f t="shared" si="5813"/>
        <v>3007.7</v>
      </c>
      <c r="AG2614" s="18">
        <f t="shared" si="5861"/>
        <v>0</v>
      </c>
      <c r="AH2614" s="18">
        <f t="shared" si="5762"/>
        <v>698.8</v>
      </c>
      <c r="AI2614" s="18">
        <f t="shared" si="5763"/>
        <v>3007.7</v>
      </c>
      <c r="AJ2614" s="18">
        <f t="shared" si="5764"/>
        <v>3007.7</v>
      </c>
      <c r="AK2614" s="18">
        <f t="shared" si="5861"/>
        <v>0</v>
      </c>
      <c r="AL2614" s="18">
        <f t="shared" si="5861"/>
        <v>0</v>
      </c>
      <c r="AM2614" s="18">
        <f t="shared" si="5861"/>
        <v>0</v>
      </c>
      <c r="AN2614" s="18">
        <f t="shared" si="5814"/>
        <v>698.8</v>
      </c>
      <c r="AO2614" s="18">
        <f t="shared" si="5815"/>
        <v>3007.7</v>
      </c>
      <c r="AP2614" s="18">
        <f t="shared" si="5816"/>
        <v>3007.7</v>
      </c>
      <c r="AQ2614" s="18">
        <f t="shared" si="5861"/>
        <v>0</v>
      </c>
      <c r="AR2614" s="18">
        <f t="shared" si="5817"/>
        <v>698.8</v>
      </c>
      <c r="AS2614" s="18">
        <f t="shared" si="5861"/>
        <v>0</v>
      </c>
      <c r="AT2614" s="18">
        <f t="shared" si="5861"/>
        <v>0</v>
      </c>
      <c r="AU2614" s="18">
        <f t="shared" si="5861"/>
        <v>0</v>
      </c>
      <c r="AV2614" s="18">
        <f t="shared" si="5858"/>
        <v>698.8</v>
      </c>
      <c r="AW2614" s="18">
        <f t="shared" si="5859"/>
        <v>3007.7</v>
      </c>
      <c r="AX2614" s="18">
        <f t="shared" si="5860"/>
        <v>3007.7</v>
      </c>
      <c r="AY2614" s="18">
        <f t="shared" si="5861"/>
        <v>0</v>
      </c>
      <c r="AZ2614" s="18">
        <f t="shared" si="5861"/>
        <v>0</v>
      </c>
      <c r="BA2614" s="18">
        <f t="shared" si="5855"/>
        <v>698.8</v>
      </c>
      <c r="BB2614" s="18">
        <f t="shared" si="5856"/>
        <v>3007.7</v>
      </c>
      <c r="BC2614" s="18">
        <f t="shared" si="5861"/>
        <v>892.7</v>
      </c>
      <c r="BD2614" s="18">
        <f t="shared" si="5861"/>
        <v>0</v>
      </c>
      <c r="BE2614" s="18">
        <f t="shared" si="5861"/>
        <v>0</v>
      </c>
      <c r="BF2614" s="18">
        <f t="shared" si="5819"/>
        <v>1591.5</v>
      </c>
      <c r="BG2614" s="18">
        <f t="shared" si="5820"/>
        <v>3007.7</v>
      </c>
      <c r="BH2614" s="18">
        <f t="shared" si="5821"/>
        <v>3007.7</v>
      </c>
      <c r="BI2614" s="18">
        <f t="shared" si="5861"/>
        <v>0</v>
      </c>
      <c r="BJ2614" s="25"/>
      <c r="BK2614" s="36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</row>
    <row r="2615" spans="1:92" ht="46.8" x14ac:dyDescent="0.3">
      <c r="A2615" s="51" t="s">
        <v>360</v>
      </c>
      <c r="B2615" s="50">
        <v>240</v>
      </c>
      <c r="C2615" s="51"/>
      <c r="D2615" s="51"/>
      <c r="E2615" s="14" t="s">
        <v>463</v>
      </c>
      <c r="F2615" s="18">
        <f t="shared" si="5861"/>
        <v>698.8</v>
      </c>
      <c r="G2615" s="18">
        <f t="shared" si="5861"/>
        <v>3007.7</v>
      </c>
      <c r="H2615" s="18">
        <f t="shared" si="5861"/>
        <v>3007.7</v>
      </c>
      <c r="I2615" s="18">
        <f t="shared" si="5861"/>
        <v>0</v>
      </c>
      <c r="J2615" s="18">
        <f t="shared" si="5861"/>
        <v>0</v>
      </c>
      <c r="K2615" s="18">
        <f t="shared" si="5861"/>
        <v>0</v>
      </c>
      <c r="L2615" s="18">
        <f t="shared" si="5791"/>
        <v>698.8</v>
      </c>
      <c r="M2615" s="18">
        <f t="shared" si="5792"/>
        <v>3007.7</v>
      </c>
      <c r="N2615" s="18">
        <f t="shared" si="5793"/>
        <v>3007.7</v>
      </c>
      <c r="O2615" s="18">
        <f t="shared" si="5861"/>
        <v>0</v>
      </c>
      <c r="P2615" s="18">
        <f t="shared" si="5861"/>
        <v>0</v>
      </c>
      <c r="Q2615" s="18">
        <f t="shared" si="5861"/>
        <v>0</v>
      </c>
      <c r="R2615" s="18">
        <f t="shared" si="5805"/>
        <v>698.8</v>
      </c>
      <c r="S2615" s="18">
        <f t="shared" si="5806"/>
        <v>3007.7</v>
      </c>
      <c r="T2615" s="18">
        <f t="shared" si="5807"/>
        <v>3007.7</v>
      </c>
      <c r="U2615" s="18">
        <f t="shared" si="5861"/>
        <v>0</v>
      </c>
      <c r="V2615" s="18">
        <f t="shared" si="5861"/>
        <v>0</v>
      </c>
      <c r="W2615" s="18">
        <f t="shared" si="5861"/>
        <v>0</v>
      </c>
      <c r="X2615" s="18">
        <f t="shared" si="5808"/>
        <v>698.8</v>
      </c>
      <c r="Y2615" s="18">
        <f t="shared" si="5809"/>
        <v>3007.7</v>
      </c>
      <c r="Z2615" s="18">
        <f t="shared" si="5810"/>
        <v>3007.7</v>
      </c>
      <c r="AA2615" s="18">
        <f t="shared" si="5861"/>
        <v>0</v>
      </c>
      <c r="AB2615" s="18">
        <f t="shared" si="5861"/>
        <v>0</v>
      </c>
      <c r="AC2615" s="18">
        <f t="shared" si="5861"/>
        <v>0</v>
      </c>
      <c r="AD2615" s="18">
        <f t="shared" si="5811"/>
        <v>698.8</v>
      </c>
      <c r="AE2615" s="18">
        <f t="shared" si="5812"/>
        <v>3007.7</v>
      </c>
      <c r="AF2615" s="18">
        <f t="shared" si="5813"/>
        <v>3007.7</v>
      </c>
      <c r="AG2615" s="18">
        <f t="shared" si="5861"/>
        <v>0</v>
      </c>
      <c r="AH2615" s="18">
        <f t="shared" si="5762"/>
        <v>698.8</v>
      </c>
      <c r="AI2615" s="18">
        <f t="shared" si="5763"/>
        <v>3007.7</v>
      </c>
      <c r="AJ2615" s="18">
        <f t="shared" si="5764"/>
        <v>3007.7</v>
      </c>
      <c r="AK2615" s="18">
        <f t="shared" si="5861"/>
        <v>0</v>
      </c>
      <c r="AL2615" s="18">
        <f t="shared" si="5861"/>
        <v>0</v>
      </c>
      <c r="AM2615" s="18">
        <f t="shared" si="5861"/>
        <v>0</v>
      </c>
      <c r="AN2615" s="18">
        <f t="shared" si="5814"/>
        <v>698.8</v>
      </c>
      <c r="AO2615" s="18">
        <f t="shared" si="5815"/>
        <v>3007.7</v>
      </c>
      <c r="AP2615" s="18">
        <f t="shared" si="5816"/>
        <v>3007.7</v>
      </c>
      <c r="AQ2615" s="18">
        <f t="shared" si="5861"/>
        <v>0</v>
      </c>
      <c r="AR2615" s="18">
        <f t="shared" si="5817"/>
        <v>698.8</v>
      </c>
      <c r="AS2615" s="18">
        <f t="shared" si="5861"/>
        <v>0</v>
      </c>
      <c r="AT2615" s="18">
        <f t="shared" si="5861"/>
        <v>0</v>
      </c>
      <c r="AU2615" s="18">
        <f t="shared" si="5861"/>
        <v>0</v>
      </c>
      <c r="AV2615" s="18">
        <f t="shared" si="5858"/>
        <v>698.8</v>
      </c>
      <c r="AW2615" s="18">
        <f t="shared" si="5859"/>
        <v>3007.7</v>
      </c>
      <c r="AX2615" s="18">
        <f t="shared" si="5860"/>
        <v>3007.7</v>
      </c>
      <c r="AY2615" s="18">
        <f t="shared" si="5861"/>
        <v>0</v>
      </c>
      <c r="AZ2615" s="18">
        <f t="shared" si="5861"/>
        <v>0</v>
      </c>
      <c r="BA2615" s="18">
        <f t="shared" si="5855"/>
        <v>698.8</v>
      </c>
      <c r="BB2615" s="18">
        <f t="shared" si="5856"/>
        <v>3007.7</v>
      </c>
      <c r="BC2615" s="18">
        <f t="shared" si="5861"/>
        <v>892.7</v>
      </c>
      <c r="BD2615" s="18">
        <f t="shared" si="5861"/>
        <v>0</v>
      </c>
      <c r="BE2615" s="18">
        <f t="shared" si="5861"/>
        <v>0</v>
      </c>
      <c r="BF2615" s="18">
        <f t="shared" si="5819"/>
        <v>1591.5</v>
      </c>
      <c r="BG2615" s="18">
        <f t="shared" si="5820"/>
        <v>3007.7</v>
      </c>
      <c r="BH2615" s="18">
        <f t="shared" si="5821"/>
        <v>3007.7</v>
      </c>
      <c r="BI2615" s="18">
        <f t="shared" si="5861"/>
        <v>0</v>
      </c>
      <c r="BJ2615" s="25"/>
      <c r="BK2615" s="36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</row>
    <row r="2616" spans="1:92" x14ac:dyDescent="0.3">
      <c r="A2616" s="51" t="s">
        <v>360</v>
      </c>
      <c r="B2616" s="50">
        <v>240</v>
      </c>
      <c r="C2616" s="51" t="s">
        <v>5</v>
      </c>
      <c r="D2616" s="51" t="s">
        <v>6</v>
      </c>
      <c r="E2616" s="14" t="s">
        <v>424</v>
      </c>
      <c r="F2616" s="18">
        <v>698.8</v>
      </c>
      <c r="G2616" s="18">
        <v>3007.7</v>
      </c>
      <c r="H2616" s="18">
        <v>3007.7</v>
      </c>
      <c r="I2616" s="18"/>
      <c r="J2616" s="18"/>
      <c r="K2616" s="18"/>
      <c r="L2616" s="18">
        <f t="shared" si="5791"/>
        <v>698.8</v>
      </c>
      <c r="M2616" s="18">
        <f t="shared" si="5792"/>
        <v>3007.7</v>
      </c>
      <c r="N2616" s="18">
        <f t="shared" si="5793"/>
        <v>3007.7</v>
      </c>
      <c r="O2616" s="18"/>
      <c r="P2616" s="18"/>
      <c r="Q2616" s="18"/>
      <c r="R2616" s="18">
        <f t="shared" si="5805"/>
        <v>698.8</v>
      </c>
      <c r="S2616" s="18">
        <f t="shared" si="5806"/>
        <v>3007.7</v>
      </c>
      <c r="T2616" s="18">
        <f t="shared" si="5807"/>
        <v>3007.7</v>
      </c>
      <c r="U2616" s="18"/>
      <c r="V2616" s="18"/>
      <c r="W2616" s="18"/>
      <c r="X2616" s="18">
        <f t="shared" si="5808"/>
        <v>698.8</v>
      </c>
      <c r="Y2616" s="18">
        <f t="shared" si="5809"/>
        <v>3007.7</v>
      </c>
      <c r="Z2616" s="18">
        <f t="shared" si="5810"/>
        <v>3007.7</v>
      </c>
      <c r="AA2616" s="18"/>
      <c r="AB2616" s="18"/>
      <c r="AC2616" s="18"/>
      <c r="AD2616" s="18">
        <f t="shared" si="5811"/>
        <v>698.8</v>
      </c>
      <c r="AE2616" s="18">
        <f t="shared" si="5812"/>
        <v>3007.7</v>
      </c>
      <c r="AF2616" s="18">
        <f t="shared" si="5813"/>
        <v>3007.7</v>
      </c>
      <c r="AG2616" s="18"/>
      <c r="AH2616" s="18">
        <f t="shared" si="5762"/>
        <v>698.8</v>
      </c>
      <c r="AI2616" s="18">
        <f t="shared" si="5763"/>
        <v>3007.7</v>
      </c>
      <c r="AJ2616" s="18">
        <f t="shared" si="5764"/>
        <v>3007.7</v>
      </c>
      <c r="AK2616" s="18"/>
      <c r="AL2616" s="18"/>
      <c r="AM2616" s="18"/>
      <c r="AN2616" s="18">
        <f t="shared" si="5814"/>
        <v>698.8</v>
      </c>
      <c r="AO2616" s="18">
        <f t="shared" si="5815"/>
        <v>3007.7</v>
      </c>
      <c r="AP2616" s="18">
        <f t="shared" si="5816"/>
        <v>3007.7</v>
      </c>
      <c r="AQ2616" s="18"/>
      <c r="AR2616" s="18">
        <f t="shared" si="5817"/>
        <v>698.8</v>
      </c>
      <c r="AS2616" s="18"/>
      <c r="AT2616" s="18"/>
      <c r="AU2616" s="18"/>
      <c r="AV2616" s="18">
        <f t="shared" si="5858"/>
        <v>698.8</v>
      </c>
      <c r="AW2616" s="18">
        <f t="shared" si="5859"/>
        <v>3007.7</v>
      </c>
      <c r="AX2616" s="18">
        <f t="shared" si="5860"/>
        <v>3007.7</v>
      </c>
      <c r="AY2616" s="18"/>
      <c r="AZ2616" s="18"/>
      <c r="BA2616" s="18">
        <f t="shared" si="5855"/>
        <v>698.8</v>
      </c>
      <c r="BB2616" s="18">
        <f t="shared" si="5856"/>
        <v>3007.7</v>
      </c>
      <c r="BC2616" s="18">
        <v>892.7</v>
      </c>
      <c r="BD2616" s="18"/>
      <c r="BE2616" s="18"/>
      <c r="BF2616" s="18">
        <f t="shared" si="5819"/>
        <v>1591.5</v>
      </c>
      <c r="BG2616" s="18">
        <f t="shared" si="5820"/>
        <v>3007.7</v>
      </c>
      <c r="BH2616" s="18">
        <f t="shared" si="5821"/>
        <v>3007.7</v>
      </c>
      <c r="BI2616" s="18"/>
      <c r="BJ2616" s="25"/>
      <c r="BK2616" s="36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</row>
    <row r="2617" spans="1:92" ht="46.8" x14ac:dyDescent="0.3">
      <c r="A2617" s="51" t="s">
        <v>361</v>
      </c>
      <c r="B2617" s="50"/>
      <c r="C2617" s="51"/>
      <c r="D2617" s="51"/>
      <c r="E2617" s="14" t="s">
        <v>608</v>
      </c>
      <c r="F2617" s="18">
        <f t="shared" ref="F2617:BI2619" si="5862">F2618</f>
        <v>11525.1</v>
      </c>
      <c r="G2617" s="18">
        <f t="shared" si="5862"/>
        <v>8175.1</v>
      </c>
      <c r="H2617" s="18">
        <f t="shared" si="5862"/>
        <v>8175.1</v>
      </c>
      <c r="I2617" s="18">
        <f t="shared" si="5862"/>
        <v>0</v>
      </c>
      <c r="J2617" s="18">
        <f t="shared" si="5862"/>
        <v>0</v>
      </c>
      <c r="K2617" s="18">
        <f t="shared" si="5862"/>
        <v>0</v>
      </c>
      <c r="L2617" s="18">
        <f t="shared" si="5791"/>
        <v>11525.1</v>
      </c>
      <c r="M2617" s="18">
        <f t="shared" si="5792"/>
        <v>8175.1</v>
      </c>
      <c r="N2617" s="18">
        <f t="shared" si="5793"/>
        <v>8175.1</v>
      </c>
      <c r="O2617" s="18">
        <f t="shared" si="5862"/>
        <v>0</v>
      </c>
      <c r="P2617" s="18">
        <f t="shared" si="5862"/>
        <v>0</v>
      </c>
      <c r="Q2617" s="18">
        <f t="shared" si="5862"/>
        <v>0</v>
      </c>
      <c r="R2617" s="18">
        <f t="shared" si="5805"/>
        <v>11525.1</v>
      </c>
      <c r="S2617" s="18">
        <f t="shared" si="5806"/>
        <v>8175.1</v>
      </c>
      <c r="T2617" s="18">
        <f t="shared" si="5807"/>
        <v>8175.1</v>
      </c>
      <c r="U2617" s="18">
        <f t="shared" si="5862"/>
        <v>0</v>
      </c>
      <c r="V2617" s="18">
        <f t="shared" si="5862"/>
        <v>0</v>
      </c>
      <c r="W2617" s="18">
        <f t="shared" si="5862"/>
        <v>0</v>
      </c>
      <c r="X2617" s="18">
        <f t="shared" si="5808"/>
        <v>11525.1</v>
      </c>
      <c r="Y2617" s="18">
        <f t="shared" si="5809"/>
        <v>8175.1</v>
      </c>
      <c r="Z2617" s="18">
        <f t="shared" si="5810"/>
        <v>8175.1</v>
      </c>
      <c r="AA2617" s="18">
        <f t="shared" si="5862"/>
        <v>0</v>
      </c>
      <c r="AB2617" s="18">
        <f t="shared" si="5862"/>
        <v>0</v>
      </c>
      <c r="AC2617" s="18">
        <f t="shared" si="5862"/>
        <v>0</v>
      </c>
      <c r="AD2617" s="18">
        <f t="shared" si="5811"/>
        <v>11525.1</v>
      </c>
      <c r="AE2617" s="18">
        <f t="shared" si="5812"/>
        <v>8175.1</v>
      </c>
      <c r="AF2617" s="18">
        <f t="shared" si="5813"/>
        <v>8175.1</v>
      </c>
      <c r="AG2617" s="18">
        <f t="shared" si="5862"/>
        <v>0</v>
      </c>
      <c r="AH2617" s="18">
        <f t="shared" si="5762"/>
        <v>11525.1</v>
      </c>
      <c r="AI2617" s="18">
        <f t="shared" si="5763"/>
        <v>8175.1</v>
      </c>
      <c r="AJ2617" s="18">
        <f t="shared" si="5764"/>
        <v>8175.1</v>
      </c>
      <c r="AK2617" s="18">
        <f t="shared" si="5862"/>
        <v>-1078.768</v>
      </c>
      <c r="AL2617" s="18">
        <f t="shared" si="5862"/>
        <v>0</v>
      </c>
      <c r="AM2617" s="18">
        <f t="shared" si="5862"/>
        <v>0</v>
      </c>
      <c r="AN2617" s="18">
        <f t="shared" si="5814"/>
        <v>10446.332</v>
      </c>
      <c r="AO2617" s="18">
        <f t="shared" si="5815"/>
        <v>8175.1</v>
      </c>
      <c r="AP2617" s="18">
        <f t="shared" si="5816"/>
        <v>8175.1</v>
      </c>
      <c r="AQ2617" s="18">
        <f t="shared" si="5862"/>
        <v>0</v>
      </c>
      <c r="AR2617" s="18">
        <f t="shared" si="5817"/>
        <v>10446.332</v>
      </c>
      <c r="AS2617" s="18">
        <f t="shared" si="5862"/>
        <v>0</v>
      </c>
      <c r="AT2617" s="18">
        <f t="shared" si="5862"/>
        <v>0</v>
      </c>
      <c r="AU2617" s="18">
        <f t="shared" si="5862"/>
        <v>0</v>
      </c>
      <c r="AV2617" s="18">
        <f t="shared" si="5858"/>
        <v>10446.332</v>
      </c>
      <c r="AW2617" s="18">
        <f t="shared" si="5859"/>
        <v>8175.1</v>
      </c>
      <c r="AX2617" s="18">
        <f t="shared" si="5860"/>
        <v>8175.1</v>
      </c>
      <c r="AY2617" s="18">
        <f t="shared" si="5862"/>
        <v>0</v>
      </c>
      <c r="AZ2617" s="18">
        <f t="shared" si="5862"/>
        <v>0</v>
      </c>
      <c r="BA2617" s="18">
        <f t="shared" si="5855"/>
        <v>10446.332</v>
      </c>
      <c r="BB2617" s="18">
        <f t="shared" si="5856"/>
        <v>8175.1</v>
      </c>
      <c r="BC2617" s="18">
        <f t="shared" si="5862"/>
        <v>-300</v>
      </c>
      <c r="BD2617" s="18">
        <f t="shared" si="5862"/>
        <v>0</v>
      </c>
      <c r="BE2617" s="18">
        <f t="shared" si="5862"/>
        <v>0</v>
      </c>
      <c r="BF2617" s="18">
        <f t="shared" si="5819"/>
        <v>10146.332</v>
      </c>
      <c r="BG2617" s="18">
        <f t="shared" si="5820"/>
        <v>8175.1</v>
      </c>
      <c r="BH2617" s="18">
        <f t="shared" si="5821"/>
        <v>8175.1</v>
      </c>
      <c r="BI2617" s="18">
        <f t="shared" si="5862"/>
        <v>0</v>
      </c>
      <c r="BJ2617" s="25"/>
      <c r="BK2617" s="36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</row>
    <row r="2618" spans="1:92" ht="31.2" x14ac:dyDescent="0.3">
      <c r="A2618" s="51" t="s">
        <v>361</v>
      </c>
      <c r="B2618" s="50">
        <v>200</v>
      </c>
      <c r="C2618" s="51"/>
      <c r="D2618" s="51"/>
      <c r="E2618" s="14" t="s">
        <v>455</v>
      </c>
      <c r="F2618" s="18">
        <f t="shared" si="5862"/>
        <v>11525.1</v>
      </c>
      <c r="G2618" s="18">
        <f t="shared" si="5862"/>
        <v>8175.1</v>
      </c>
      <c r="H2618" s="18">
        <f t="shared" si="5862"/>
        <v>8175.1</v>
      </c>
      <c r="I2618" s="18">
        <f t="shared" si="5862"/>
        <v>0</v>
      </c>
      <c r="J2618" s="18">
        <f t="shared" si="5862"/>
        <v>0</v>
      </c>
      <c r="K2618" s="18">
        <f t="shared" si="5862"/>
        <v>0</v>
      </c>
      <c r="L2618" s="18">
        <f t="shared" si="5791"/>
        <v>11525.1</v>
      </c>
      <c r="M2618" s="18">
        <f t="shared" si="5792"/>
        <v>8175.1</v>
      </c>
      <c r="N2618" s="18">
        <f t="shared" si="5793"/>
        <v>8175.1</v>
      </c>
      <c r="O2618" s="18">
        <f t="shared" si="5862"/>
        <v>0</v>
      </c>
      <c r="P2618" s="18">
        <f t="shared" si="5862"/>
        <v>0</v>
      </c>
      <c r="Q2618" s="18">
        <f t="shared" si="5862"/>
        <v>0</v>
      </c>
      <c r="R2618" s="18">
        <f t="shared" si="5805"/>
        <v>11525.1</v>
      </c>
      <c r="S2618" s="18">
        <f t="shared" si="5806"/>
        <v>8175.1</v>
      </c>
      <c r="T2618" s="18">
        <f t="shared" si="5807"/>
        <v>8175.1</v>
      </c>
      <c r="U2618" s="18">
        <f t="shared" si="5862"/>
        <v>0</v>
      </c>
      <c r="V2618" s="18">
        <f t="shared" si="5862"/>
        <v>0</v>
      </c>
      <c r="W2618" s="18">
        <f t="shared" si="5862"/>
        <v>0</v>
      </c>
      <c r="X2618" s="18">
        <f t="shared" si="5808"/>
        <v>11525.1</v>
      </c>
      <c r="Y2618" s="18">
        <f t="shared" si="5809"/>
        <v>8175.1</v>
      </c>
      <c r="Z2618" s="18">
        <f t="shared" si="5810"/>
        <v>8175.1</v>
      </c>
      <c r="AA2618" s="18">
        <f t="shared" si="5862"/>
        <v>0</v>
      </c>
      <c r="AB2618" s="18">
        <f t="shared" si="5862"/>
        <v>0</v>
      </c>
      <c r="AC2618" s="18">
        <f t="shared" si="5862"/>
        <v>0</v>
      </c>
      <c r="AD2618" s="18">
        <f t="shared" si="5811"/>
        <v>11525.1</v>
      </c>
      <c r="AE2618" s="18">
        <f t="shared" si="5812"/>
        <v>8175.1</v>
      </c>
      <c r="AF2618" s="18">
        <f t="shared" si="5813"/>
        <v>8175.1</v>
      </c>
      <c r="AG2618" s="18">
        <f t="shared" si="5862"/>
        <v>0</v>
      </c>
      <c r="AH2618" s="18">
        <f t="shared" si="5762"/>
        <v>11525.1</v>
      </c>
      <c r="AI2618" s="18">
        <f t="shared" si="5763"/>
        <v>8175.1</v>
      </c>
      <c r="AJ2618" s="18">
        <f t="shared" si="5764"/>
        <v>8175.1</v>
      </c>
      <c r="AK2618" s="18">
        <f t="shared" si="5862"/>
        <v>-1078.768</v>
      </c>
      <c r="AL2618" s="18">
        <f t="shared" si="5862"/>
        <v>0</v>
      </c>
      <c r="AM2618" s="18">
        <f t="shared" si="5862"/>
        <v>0</v>
      </c>
      <c r="AN2618" s="18">
        <f t="shared" si="5814"/>
        <v>10446.332</v>
      </c>
      <c r="AO2618" s="18">
        <f t="shared" si="5815"/>
        <v>8175.1</v>
      </c>
      <c r="AP2618" s="18">
        <f t="shared" si="5816"/>
        <v>8175.1</v>
      </c>
      <c r="AQ2618" s="18">
        <f t="shared" si="5862"/>
        <v>0</v>
      </c>
      <c r="AR2618" s="18">
        <f t="shared" si="5817"/>
        <v>10446.332</v>
      </c>
      <c r="AS2618" s="18">
        <f t="shared" si="5862"/>
        <v>0</v>
      </c>
      <c r="AT2618" s="18">
        <f t="shared" si="5862"/>
        <v>0</v>
      </c>
      <c r="AU2618" s="18">
        <f t="shared" si="5862"/>
        <v>0</v>
      </c>
      <c r="AV2618" s="18">
        <f t="shared" si="5858"/>
        <v>10446.332</v>
      </c>
      <c r="AW2618" s="18">
        <f t="shared" si="5859"/>
        <v>8175.1</v>
      </c>
      <c r="AX2618" s="18">
        <f t="shared" si="5860"/>
        <v>8175.1</v>
      </c>
      <c r="AY2618" s="18">
        <f t="shared" si="5862"/>
        <v>0</v>
      </c>
      <c r="AZ2618" s="18">
        <f t="shared" si="5862"/>
        <v>0</v>
      </c>
      <c r="BA2618" s="18">
        <f t="shared" si="5855"/>
        <v>10446.332</v>
      </c>
      <c r="BB2618" s="18">
        <f t="shared" si="5856"/>
        <v>8175.1</v>
      </c>
      <c r="BC2618" s="18">
        <f t="shared" si="5862"/>
        <v>-300</v>
      </c>
      <c r="BD2618" s="18">
        <f t="shared" si="5862"/>
        <v>0</v>
      </c>
      <c r="BE2618" s="18">
        <f t="shared" si="5862"/>
        <v>0</v>
      </c>
      <c r="BF2618" s="18">
        <f t="shared" si="5819"/>
        <v>10146.332</v>
      </c>
      <c r="BG2618" s="18">
        <f t="shared" si="5820"/>
        <v>8175.1</v>
      </c>
      <c r="BH2618" s="18">
        <f t="shared" si="5821"/>
        <v>8175.1</v>
      </c>
      <c r="BI2618" s="18">
        <f t="shared" si="5862"/>
        <v>0</v>
      </c>
      <c r="BJ2618" s="25"/>
      <c r="BK2618" s="36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</row>
    <row r="2619" spans="1:92" ht="46.8" x14ac:dyDescent="0.3">
      <c r="A2619" s="51" t="s">
        <v>361</v>
      </c>
      <c r="B2619" s="50">
        <v>240</v>
      </c>
      <c r="C2619" s="51"/>
      <c r="D2619" s="51"/>
      <c r="E2619" s="14" t="s">
        <v>463</v>
      </c>
      <c r="F2619" s="18">
        <f t="shared" si="5862"/>
        <v>11525.1</v>
      </c>
      <c r="G2619" s="18">
        <f t="shared" si="5862"/>
        <v>8175.1</v>
      </c>
      <c r="H2619" s="18">
        <f t="shared" si="5862"/>
        <v>8175.1</v>
      </c>
      <c r="I2619" s="18">
        <f t="shared" si="5862"/>
        <v>0</v>
      </c>
      <c r="J2619" s="18">
        <f t="shared" si="5862"/>
        <v>0</v>
      </c>
      <c r="K2619" s="18">
        <f t="shared" si="5862"/>
        <v>0</v>
      </c>
      <c r="L2619" s="18">
        <f t="shared" si="5791"/>
        <v>11525.1</v>
      </c>
      <c r="M2619" s="18">
        <f t="shared" si="5792"/>
        <v>8175.1</v>
      </c>
      <c r="N2619" s="18">
        <f t="shared" si="5793"/>
        <v>8175.1</v>
      </c>
      <c r="O2619" s="18">
        <f t="shared" si="5862"/>
        <v>0</v>
      </c>
      <c r="P2619" s="18">
        <f t="shared" si="5862"/>
        <v>0</v>
      </c>
      <c r="Q2619" s="18">
        <f t="shared" si="5862"/>
        <v>0</v>
      </c>
      <c r="R2619" s="18">
        <f t="shared" si="5805"/>
        <v>11525.1</v>
      </c>
      <c r="S2619" s="18">
        <f t="shared" si="5806"/>
        <v>8175.1</v>
      </c>
      <c r="T2619" s="18">
        <f t="shared" si="5807"/>
        <v>8175.1</v>
      </c>
      <c r="U2619" s="18">
        <f t="shared" si="5862"/>
        <v>0</v>
      </c>
      <c r="V2619" s="18">
        <f t="shared" si="5862"/>
        <v>0</v>
      </c>
      <c r="W2619" s="18">
        <f t="shared" si="5862"/>
        <v>0</v>
      </c>
      <c r="X2619" s="18">
        <f t="shared" si="5808"/>
        <v>11525.1</v>
      </c>
      <c r="Y2619" s="18">
        <f t="shared" si="5809"/>
        <v>8175.1</v>
      </c>
      <c r="Z2619" s="18">
        <f t="shared" si="5810"/>
        <v>8175.1</v>
      </c>
      <c r="AA2619" s="18">
        <f t="shared" si="5862"/>
        <v>0</v>
      </c>
      <c r="AB2619" s="18">
        <f t="shared" si="5862"/>
        <v>0</v>
      </c>
      <c r="AC2619" s="18">
        <f t="shared" si="5862"/>
        <v>0</v>
      </c>
      <c r="AD2619" s="18">
        <f t="shared" si="5811"/>
        <v>11525.1</v>
      </c>
      <c r="AE2619" s="18">
        <f t="shared" si="5812"/>
        <v>8175.1</v>
      </c>
      <c r="AF2619" s="18">
        <f t="shared" si="5813"/>
        <v>8175.1</v>
      </c>
      <c r="AG2619" s="18">
        <f t="shared" si="5862"/>
        <v>0</v>
      </c>
      <c r="AH2619" s="18">
        <f t="shared" si="5762"/>
        <v>11525.1</v>
      </c>
      <c r="AI2619" s="18">
        <f t="shared" si="5763"/>
        <v>8175.1</v>
      </c>
      <c r="AJ2619" s="18">
        <f t="shared" si="5764"/>
        <v>8175.1</v>
      </c>
      <c r="AK2619" s="18">
        <f t="shared" si="5862"/>
        <v>-1078.768</v>
      </c>
      <c r="AL2619" s="18">
        <f t="shared" si="5862"/>
        <v>0</v>
      </c>
      <c r="AM2619" s="18">
        <f t="shared" si="5862"/>
        <v>0</v>
      </c>
      <c r="AN2619" s="18">
        <f t="shared" si="5814"/>
        <v>10446.332</v>
      </c>
      <c r="AO2619" s="18">
        <f t="shared" si="5815"/>
        <v>8175.1</v>
      </c>
      <c r="AP2619" s="18">
        <f t="shared" si="5816"/>
        <v>8175.1</v>
      </c>
      <c r="AQ2619" s="18">
        <f t="shared" si="5862"/>
        <v>0</v>
      </c>
      <c r="AR2619" s="18">
        <f t="shared" si="5817"/>
        <v>10446.332</v>
      </c>
      <c r="AS2619" s="18">
        <f t="shared" si="5862"/>
        <v>0</v>
      </c>
      <c r="AT2619" s="18">
        <f t="shared" si="5862"/>
        <v>0</v>
      </c>
      <c r="AU2619" s="18">
        <f t="shared" si="5862"/>
        <v>0</v>
      </c>
      <c r="AV2619" s="18">
        <f t="shared" si="5858"/>
        <v>10446.332</v>
      </c>
      <c r="AW2619" s="18">
        <f t="shared" si="5859"/>
        <v>8175.1</v>
      </c>
      <c r="AX2619" s="18">
        <f t="shared" si="5860"/>
        <v>8175.1</v>
      </c>
      <c r="AY2619" s="18">
        <f t="shared" si="5862"/>
        <v>0</v>
      </c>
      <c r="AZ2619" s="18">
        <f t="shared" si="5862"/>
        <v>0</v>
      </c>
      <c r="BA2619" s="18">
        <f t="shared" si="5855"/>
        <v>10446.332</v>
      </c>
      <c r="BB2619" s="18">
        <f t="shared" si="5856"/>
        <v>8175.1</v>
      </c>
      <c r="BC2619" s="18">
        <f t="shared" si="5862"/>
        <v>-300</v>
      </c>
      <c r="BD2619" s="18">
        <f t="shared" si="5862"/>
        <v>0</v>
      </c>
      <c r="BE2619" s="18">
        <f t="shared" si="5862"/>
        <v>0</v>
      </c>
      <c r="BF2619" s="18">
        <f t="shared" si="5819"/>
        <v>10146.332</v>
      </c>
      <c r="BG2619" s="18">
        <f t="shared" si="5820"/>
        <v>8175.1</v>
      </c>
      <c r="BH2619" s="18">
        <f t="shared" si="5821"/>
        <v>8175.1</v>
      </c>
      <c r="BI2619" s="18">
        <f t="shared" si="5862"/>
        <v>0</v>
      </c>
      <c r="BJ2619" s="25"/>
      <c r="BK2619" s="36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</row>
    <row r="2620" spans="1:92" x14ac:dyDescent="0.3">
      <c r="A2620" s="51" t="s">
        <v>361</v>
      </c>
      <c r="B2620" s="50">
        <v>240</v>
      </c>
      <c r="C2620" s="51" t="s">
        <v>5</v>
      </c>
      <c r="D2620" s="51" t="s">
        <v>6</v>
      </c>
      <c r="E2620" s="14" t="s">
        <v>424</v>
      </c>
      <c r="F2620" s="18">
        <v>11525.1</v>
      </c>
      <c r="G2620" s="18">
        <v>8175.1</v>
      </c>
      <c r="H2620" s="18">
        <v>8175.1</v>
      </c>
      <c r="I2620" s="18"/>
      <c r="J2620" s="18"/>
      <c r="K2620" s="18"/>
      <c r="L2620" s="18">
        <f t="shared" si="5791"/>
        <v>11525.1</v>
      </c>
      <c r="M2620" s="18">
        <f t="shared" si="5792"/>
        <v>8175.1</v>
      </c>
      <c r="N2620" s="18">
        <f t="shared" si="5793"/>
        <v>8175.1</v>
      </c>
      <c r="O2620" s="18"/>
      <c r="P2620" s="18"/>
      <c r="Q2620" s="18"/>
      <c r="R2620" s="18">
        <f t="shared" si="5805"/>
        <v>11525.1</v>
      </c>
      <c r="S2620" s="18">
        <f t="shared" si="5806"/>
        <v>8175.1</v>
      </c>
      <c r="T2620" s="18">
        <f t="shared" si="5807"/>
        <v>8175.1</v>
      </c>
      <c r="U2620" s="18"/>
      <c r="V2620" s="18"/>
      <c r="W2620" s="18"/>
      <c r="X2620" s="18">
        <f t="shared" si="5808"/>
        <v>11525.1</v>
      </c>
      <c r="Y2620" s="18">
        <f t="shared" si="5809"/>
        <v>8175.1</v>
      </c>
      <c r="Z2620" s="18">
        <f t="shared" si="5810"/>
        <v>8175.1</v>
      </c>
      <c r="AA2620" s="18"/>
      <c r="AB2620" s="18"/>
      <c r="AC2620" s="18"/>
      <c r="AD2620" s="18">
        <f t="shared" si="5811"/>
        <v>11525.1</v>
      </c>
      <c r="AE2620" s="18">
        <f t="shared" si="5812"/>
        <v>8175.1</v>
      </c>
      <c r="AF2620" s="18">
        <f t="shared" si="5813"/>
        <v>8175.1</v>
      </c>
      <c r="AG2620" s="18"/>
      <c r="AH2620" s="18">
        <f t="shared" si="5762"/>
        <v>11525.1</v>
      </c>
      <c r="AI2620" s="18">
        <f t="shared" si="5763"/>
        <v>8175.1</v>
      </c>
      <c r="AJ2620" s="18">
        <f t="shared" si="5764"/>
        <v>8175.1</v>
      </c>
      <c r="AK2620" s="18">
        <v>-1078.768</v>
      </c>
      <c r="AL2620" s="18"/>
      <c r="AM2620" s="18"/>
      <c r="AN2620" s="18">
        <f t="shared" si="5814"/>
        <v>10446.332</v>
      </c>
      <c r="AO2620" s="18">
        <f t="shared" si="5815"/>
        <v>8175.1</v>
      </c>
      <c r="AP2620" s="18">
        <f t="shared" si="5816"/>
        <v>8175.1</v>
      </c>
      <c r="AQ2620" s="18"/>
      <c r="AR2620" s="18">
        <f t="shared" si="5817"/>
        <v>10446.332</v>
      </c>
      <c r="AS2620" s="18"/>
      <c r="AT2620" s="18"/>
      <c r="AU2620" s="18"/>
      <c r="AV2620" s="18">
        <f t="shared" si="5858"/>
        <v>10446.332</v>
      </c>
      <c r="AW2620" s="18">
        <f t="shared" si="5859"/>
        <v>8175.1</v>
      </c>
      <c r="AX2620" s="18">
        <f t="shared" si="5860"/>
        <v>8175.1</v>
      </c>
      <c r="AY2620" s="18"/>
      <c r="AZ2620" s="18"/>
      <c r="BA2620" s="18">
        <f t="shared" si="5855"/>
        <v>10446.332</v>
      </c>
      <c r="BB2620" s="18">
        <f t="shared" si="5856"/>
        <v>8175.1</v>
      </c>
      <c r="BC2620" s="18">
        <v>-300</v>
      </c>
      <c r="BD2620" s="18"/>
      <c r="BE2620" s="18"/>
      <c r="BF2620" s="18">
        <f t="shared" si="5819"/>
        <v>10146.332</v>
      </c>
      <c r="BG2620" s="18">
        <f t="shared" si="5820"/>
        <v>8175.1</v>
      </c>
      <c r="BH2620" s="18">
        <f t="shared" si="5821"/>
        <v>8175.1</v>
      </c>
      <c r="BI2620" s="18"/>
      <c r="BJ2620" s="25"/>
      <c r="BK2620" s="36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</row>
    <row r="2621" spans="1:92" ht="31.2" x14ac:dyDescent="0.3">
      <c r="A2621" s="51" t="s">
        <v>362</v>
      </c>
      <c r="B2621" s="50"/>
      <c r="C2621" s="51"/>
      <c r="D2621" s="51"/>
      <c r="E2621" s="14" t="s">
        <v>609</v>
      </c>
      <c r="F2621" s="18">
        <f t="shared" ref="F2621:BI2621" si="5863">F2622</f>
        <v>2986.6</v>
      </c>
      <c r="G2621" s="18">
        <f t="shared" si="5863"/>
        <v>2986.6</v>
      </c>
      <c r="H2621" s="18">
        <f t="shared" si="5863"/>
        <v>2986.6</v>
      </c>
      <c r="I2621" s="18">
        <f t="shared" si="5863"/>
        <v>0</v>
      </c>
      <c r="J2621" s="18">
        <f t="shared" si="5863"/>
        <v>0</v>
      </c>
      <c r="K2621" s="18">
        <f t="shared" si="5863"/>
        <v>0</v>
      </c>
      <c r="L2621" s="18">
        <f t="shared" si="5791"/>
        <v>2986.6</v>
      </c>
      <c r="M2621" s="18">
        <f t="shared" si="5792"/>
        <v>2986.6</v>
      </c>
      <c r="N2621" s="18">
        <f t="shared" si="5793"/>
        <v>2986.6</v>
      </c>
      <c r="O2621" s="18">
        <f t="shared" si="5863"/>
        <v>0</v>
      </c>
      <c r="P2621" s="18">
        <f t="shared" si="5863"/>
        <v>0</v>
      </c>
      <c r="Q2621" s="18">
        <f t="shared" si="5863"/>
        <v>0</v>
      </c>
      <c r="R2621" s="18">
        <f t="shared" si="5805"/>
        <v>2986.6</v>
      </c>
      <c r="S2621" s="18">
        <f t="shared" si="5806"/>
        <v>2986.6</v>
      </c>
      <c r="T2621" s="18">
        <f t="shared" si="5807"/>
        <v>2986.6</v>
      </c>
      <c r="U2621" s="18">
        <f t="shared" si="5863"/>
        <v>0</v>
      </c>
      <c r="V2621" s="18">
        <f t="shared" si="5863"/>
        <v>0</v>
      </c>
      <c r="W2621" s="18">
        <f t="shared" si="5863"/>
        <v>0</v>
      </c>
      <c r="X2621" s="18">
        <f t="shared" si="5808"/>
        <v>2986.6</v>
      </c>
      <c r="Y2621" s="18">
        <f t="shared" si="5809"/>
        <v>2986.6</v>
      </c>
      <c r="Z2621" s="18">
        <f t="shared" si="5810"/>
        <v>2986.6</v>
      </c>
      <c r="AA2621" s="18">
        <f t="shared" si="5863"/>
        <v>0</v>
      </c>
      <c r="AB2621" s="18">
        <f t="shared" si="5863"/>
        <v>0</v>
      </c>
      <c r="AC2621" s="18">
        <f t="shared" si="5863"/>
        <v>0</v>
      </c>
      <c r="AD2621" s="18">
        <f t="shared" si="5811"/>
        <v>2986.6</v>
      </c>
      <c r="AE2621" s="18">
        <f t="shared" si="5812"/>
        <v>2986.6</v>
      </c>
      <c r="AF2621" s="18">
        <f t="shared" si="5813"/>
        <v>2986.6</v>
      </c>
      <c r="AG2621" s="18">
        <f t="shared" si="5863"/>
        <v>0</v>
      </c>
      <c r="AH2621" s="18">
        <f t="shared" si="5762"/>
        <v>2986.6</v>
      </c>
      <c r="AI2621" s="18">
        <f t="shared" si="5763"/>
        <v>2986.6</v>
      </c>
      <c r="AJ2621" s="18">
        <f t="shared" si="5764"/>
        <v>2986.6</v>
      </c>
      <c r="AK2621" s="18">
        <f t="shared" si="5863"/>
        <v>0</v>
      </c>
      <c r="AL2621" s="18">
        <f t="shared" si="5863"/>
        <v>0</v>
      </c>
      <c r="AM2621" s="18">
        <f t="shared" si="5863"/>
        <v>0</v>
      </c>
      <c r="AN2621" s="18">
        <f t="shared" si="5814"/>
        <v>2986.6</v>
      </c>
      <c r="AO2621" s="18">
        <f t="shared" si="5815"/>
        <v>2986.6</v>
      </c>
      <c r="AP2621" s="18">
        <f t="shared" si="5816"/>
        <v>2986.6</v>
      </c>
      <c r="AQ2621" s="18">
        <f t="shared" si="5863"/>
        <v>0</v>
      </c>
      <c r="AR2621" s="18">
        <f t="shared" si="5817"/>
        <v>2986.6</v>
      </c>
      <c r="AS2621" s="18">
        <f t="shared" si="5863"/>
        <v>0</v>
      </c>
      <c r="AT2621" s="18">
        <f t="shared" si="5863"/>
        <v>0</v>
      </c>
      <c r="AU2621" s="18">
        <f t="shared" si="5863"/>
        <v>0</v>
      </c>
      <c r="AV2621" s="18">
        <f t="shared" si="5858"/>
        <v>2986.6</v>
      </c>
      <c r="AW2621" s="18">
        <f t="shared" si="5859"/>
        <v>2986.6</v>
      </c>
      <c r="AX2621" s="18">
        <f t="shared" si="5860"/>
        <v>2986.6</v>
      </c>
      <c r="AY2621" s="18">
        <f t="shared" si="5863"/>
        <v>0</v>
      </c>
      <c r="AZ2621" s="18">
        <f t="shared" si="5863"/>
        <v>0</v>
      </c>
      <c r="BA2621" s="18">
        <f t="shared" si="5855"/>
        <v>2986.6</v>
      </c>
      <c r="BB2621" s="18">
        <f t="shared" si="5856"/>
        <v>2986.6</v>
      </c>
      <c r="BC2621" s="18">
        <f t="shared" si="5863"/>
        <v>27.782</v>
      </c>
      <c r="BD2621" s="18">
        <f t="shared" si="5863"/>
        <v>0</v>
      </c>
      <c r="BE2621" s="18">
        <f t="shared" si="5863"/>
        <v>0</v>
      </c>
      <c r="BF2621" s="18">
        <f t="shared" si="5819"/>
        <v>3014.3820000000001</v>
      </c>
      <c r="BG2621" s="18">
        <f t="shared" si="5820"/>
        <v>2986.6</v>
      </c>
      <c r="BH2621" s="18">
        <f t="shared" si="5821"/>
        <v>2986.6</v>
      </c>
      <c r="BI2621" s="18">
        <f t="shared" si="5863"/>
        <v>0</v>
      </c>
      <c r="BJ2621" s="25"/>
      <c r="BK2621" s="36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</row>
    <row r="2622" spans="1:92" x14ac:dyDescent="0.3">
      <c r="A2622" s="51" t="s">
        <v>362</v>
      </c>
      <c r="B2622" s="50">
        <v>800</v>
      </c>
      <c r="C2622" s="51"/>
      <c r="D2622" s="51"/>
      <c r="E2622" s="14" t="s">
        <v>460</v>
      </c>
      <c r="F2622" s="18">
        <f t="shared" ref="F2622" si="5864">F2623+F2625</f>
        <v>2986.6</v>
      </c>
      <c r="G2622" s="18">
        <f t="shared" ref="G2622:BI2622" si="5865">G2623+G2625</f>
        <v>2986.6</v>
      </c>
      <c r="H2622" s="18">
        <f t="shared" si="5865"/>
        <v>2986.6</v>
      </c>
      <c r="I2622" s="18">
        <f t="shared" ref="I2622:K2622" si="5866">I2623+I2625</f>
        <v>0</v>
      </c>
      <c r="J2622" s="18">
        <f t="shared" si="5866"/>
        <v>0</v>
      </c>
      <c r="K2622" s="18">
        <f t="shared" si="5866"/>
        <v>0</v>
      </c>
      <c r="L2622" s="18">
        <f t="shared" si="5791"/>
        <v>2986.6</v>
      </c>
      <c r="M2622" s="18">
        <f t="shared" si="5792"/>
        <v>2986.6</v>
      </c>
      <c r="N2622" s="18">
        <f t="shared" si="5793"/>
        <v>2986.6</v>
      </c>
      <c r="O2622" s="18">
        <f t="shared" ref="O2622:Q2622" si="5867">O2623+O2625</f>
        <v>0</v>
      </c>
      <c r="P2622" s="18">
        <f t="shared" si="5867"/>
        <v>0</v>
      </c>
      <c r="Q2622" s="18">
        <f t="shared" si="5867"/>
        <v>0</v>
      </c>
      <c r="R2622" s="18">
        <f t="shared" si="5805"/>
        <v>2986.6</v>
      </c>
      <c r="S2622" s="18">
        <f t="shared" si="5806"/>
        <v>2986.6</v>
      </c>
      <c r="T2622" s="18">
        <f t="shared" si="5807"/>
        <v>2986.6</v>
      </c>
      <c r="U2622" s="18">
        <f t="shared" ref="U2622:W2622" si="5868">U2623+U2625</f>
        <v>0</v>
      </c>
      <c r="V2622" s="18">
        <f t="shared" si="5868"/>
        <v>0</v>
      </c>
      <c r="W2622" s="18">
        <f t="shared" si="5868"/>
        <v>0</v>
      </c>
      <c r="X2622" s="18">
        <f t="shared" si="5808"/>
        <v>2986.6</v>
      </c>
      <c r="Y2622" s="18">
        <f t="shared" si="5809"/>
        <v>2986.6</v>
      </c>
      <c r="Z2622" s="18">
        <f t="shared" si="5810"/>
        <v>2986.6</v>
      </c>
      <c r="AA2622" s="18">
        <f t="shared" ref="AA2622:AB2622" si="5869">AA2623+AA2625</f>
        <v>0</v>
      </c>
      <c r="AB2622" s="18">
        <f t="shared" si="5869"/>
        <v>0</v>
      </c>
      <c r="AC2622" s="18">
        <f t="shared" ref="AC2622" si="5870">AC2623+AC2625</f>
        <v>0</v>
      </c>
      <c r="AD2622" s="18">
        <f t="shared" si="5811"/>
        <v>2986.6</v>
      </c>
      <c r="AE2622" s="18">
        <f t="shared" si="5812"/>
        <v>2986.6</v>
      </c>
      <c r="AF2622" s="18">
        <f t="shared" si="5813"/>
        <v>2986.6</v>
      </c>
      <c r="AG2622" s="18">
        <f t="shared" ref="AG2622" si="5871">AG2623+AG2625</f>
        <v>0</v>
      </c>
      <c r="AH2622" s="18">
        <f t="shared" si="5762"/>
        <v>2986.6</v>
      </c>
      <c r="AI2622" s="18">
        <f t="shared" si="5763"/>
        <v>2986.6</v>
      </c>
      <c r="AJ2622" s="18">
        <f t="shared" si="5764"/>
        <v>2986.6</v>
      </c>
      <c r="AK2622" s="18">
        <f t="shared" ref="AK2622:AM2622" si="5872">AK2623+AK2625</f>
        <v>0</v>
      </c>
      <c r="AL2622" s="18">
        <f t="shared" si="5872"/>
        <v>0</v>
      </c>
      <c r="AM2622" s="18">
        <f t="shared" si="5872"/>
        <v>0</v>
      </c>
      <c r="AN2622" s="18">
        <f t="shared" si="5814"/>
        <v>2986.6</v>
      </c>
      <c r="AO2622" s="18">
        <f t="shared" si="5815"/>
        <v>2986.6</v>
      </c>
      <c r="AP2622" s="18">
        <f t="shared" si="5816"/>
        <v>2986.6</v>
      </c>
      <c r="AQ2622" s="18">
        <f t="shared" ref="AQ2622" si="5873">AQ2623+AQ2625</f>
        <v>0</v>
      </c>
      <c r="AR2622" s="18">
        <f t="shared" si="5817"/>
        <v>2986.6</v>
      </c>
      <c r="AS2622" s="18">
        <f t="shared" ref="AS2622:AU2622" si="5874">AS2623+AS2625</f>
        <v>0</v>
      </c>
      <c r="AT2622" s="18">
        <f t="shared" si="5874"/>
        <v>0</v>
      </c>
      <c r="AU2622" s="18">
        <f t="shared" si="5874"/>
        <v>0</v>
      </c>
      <c r="AV2622" s="18">
        <f t="shared" si="5858"/>
        <v>2986.6</v>
      </c>
      <c r="AW2622" s="18">
        <f t="shared" si="5859"/>
        <v>2986.6</v>
      </c>
      <c r="AX2622" s="18">
        <f t="shared" si="5860"/>
        <v>2986.6</v>
      </c>
      <c r="AY2622" s="18">
        <f t="shared" ref="AY2622:AZ2622" si="5875">AY2623+AY2625</f>
        <v>0</v>
      </c>
      <c r="AZ2622" s="18">
        <f t="shared" si="5875"/>
        <v>0</v>
      </c>
      <c r="BA2622" s="18">
        <f t="shared" si="5855"/>
        <v>2986.6</v>
      </c>
      <c r="BB2622" s="18">
        <f t="shared" si="5856"/>
        <v>2986.6</v>
      </c>
      <c r="BC2622" s="18">
        <f t="shared" ref="BC2622:BE2622" si="5876">BC2623+BC2625</f>
        <v>27.782</v>
      </c>
      <c r="BD2622" s="18">
        <f t="shared" si="5876"/>
        <v>0</v>
      </c>
      <c r="BE2622" s="18">
        <f t="shared" si="5876"/>
        <v>0</v>
      </c>
      <c r="BF2622" s="18">
        <f t="shared" si="5819"/>
        <v>3014.3820000000001</v>
      </c>
      <c r="BG2622" s="18">
        <f t="shared" si="5820"/>
        <v>2986.6</v>
      </c>
      <c r="BH2622" s="18">
        <f t="shared" si="5821"/>
        <v>2986.6</v>
      </c>
      <c r="BI2622" s="18">
        <f t="shared" si="5865"/>
        <v>0</v>
      </c>
      <c r="BJ2622" s="25"/>
      <c r="BK2622" s="36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</row>
    <row r="2623" spans="1:92" x14ac:dyDescent="0.3">
      <c r="A2623" s="51" t="s">
        <v>362</v>
      </c>
      <c r="B2623" s="50">
        <v>850</v>
      </c>
      <c r="C2623" s="51"/>
      <c r="D2623" s="51"/>
      <c r="E2623" s="14" t="s">
        <v>477</v>
      </c>
      <c r="F2623" s="18">
        <f t="shared" ref="F2623:BI2623" si="5877">F2624</f>
        <v>2067.1999999999998</v>
      </c>
      <c r="G2623" s="18">
        <f t="shared" si="5877"/>
        <v>2067.1999999999998</v>
      </c>
      <c r="H2623" s="18">
        <f t="shared" si="5877"/>
        <v>2067.1999999999998</v>
      </c>
      <c r="I2623" s="18">
        <f t="shared" si="5877"/>
        <v>0</v>
      </c>
      <c r="J2623" s="18">
        <f t="shared" si="5877"/>
        <v>0</v>
      </c>
      <c r="K2623" s="18">
        <f t="shared" si="5877"/>
        <v>0</v>
      </c>
      <c r="L2623" s="18">
        <f t="shared" si="5791"/>
        <v>2067.1999999999998</v>
      </c>
      <c r="M2623" s="18">
        <f t="shared" si="5792"/>
        <v>2067.1999999999998</v>
      </c>
      <c r="N2623" s="18">
        <f t="shared" si="5793"/>
        <v>2067.1999999999998</v>
      </c>
      <c r="O2623" s="18">
        <f t="shared" si="5877"/>
        <v>0</v>
      </c>
      <c r="P2623" s="18">
        <f t="shared" si="5877"/>
        <v>0</v>
      </c>
      <c r="Q2623" s="18">
        <f t="shared" si="5877"/>
        <v>0</v>
      </c>
      <c r="R2623" s="18">
        <f t="shared" si="5805"/>
        <v>2067.1999999999998</v>
      </c>
      <c r="S2623" s="18">
        <f t="shared" si="5806"/>
        <v>2067.1999999999998</v>
      </c>
      <c r="T2623" s="18">
        <f t="shared" si="5807"/>
        <v>2067.1999999999998</v>
      </c>
      <c r="U2623" s="18">
        <f t="shared" si="5877"/>
        <v>0</v>
      </c>
      <c r="V2623" s="18">
        <f t="shared" si="5877"/>
        <v>0</v>
      </c>
      <c r="W2623" s="18">
        <f t="shared" si="5877"/>
        <v>0</v>
      </c>
      <c r="X2623" s="18">
        <f t="shared" si="5808"/>
        <v>2067.1999999999998</v>
      </c>
      <c r="Y2623" s="18">
        <f t="shared" si="5809"/>
        <v>2067.1999999999998</v>
      </c>
      <c r="Z2623" s="18">
        <f t="shared" si="5810"/>
        <v>2067.1999999999998</v>
      </c>
      <c r="AA2623" s="18">
        <f t="shared" si="5877"/>
        <v>0</v>
      </c>
      <c r="AB2623" s="18">
        <f t="shared" si="5877"/>
        <v>0</v>
      </c>
      <c r="AC2623" s="18">
        <f t="shared" si="5877"/>
        <v>0</v>
      </c>
      <c r="AD2623" s="18">
        <f t="shared" si="5811"/>
        <v>2067.1999999999998</v>
      </c>
      <c r="AE2623" s="18">
        <f t="shared" si="5812"/>
        <v>2067.1999999999998</v>
      </c>
      <c r="AF2623" s="18">
        <f t="shared" si="5813"/>
        <v>2067.1999999999998</v>
      </c>
      <c r="AG2623" s="18">
        <f t="shared" si="5877"/>
        <v>0</v>
      </c>
      <c r="AH2623" s="18">
        <f t="shared" si="5762"/>
        <v>2067.1999999999998</v>
      </c>
      <c r="AI2623" s="18">
        <f t="shared" si="5763"/>
        <v>2067.1999999999998</v>
      </c>
      <c r="AJ2623" s="18">
        <f t="shared" si="5764"/>
        <v>2067.1999999999998</v>
      </c>
      <c r="AK2623" s="18">
        <f t="shared" si="5877"/>
        <v>0</v>
      </c>
      <c r="AL2623" s="18">
        <f t="shared" si="5877"/>
        <v>0</v>
      </c>
      <c r="AM2623" s="18">
        <f t="shared" si="5877"/>
        <v>0</v>
      </c>
      <c r="AN2623" s="18">
        <f t="shared" si="5814"/>
        <v>2067.1999999999998</v>
      </c>
      <c r="AO2623" s="18">
        <f t="shared" si="5815"/>
        <v>2067.1999999999998</v>
      </c>
      <c r="AP2623" s="18">
        <f t="shared" si="5816"/>
        <v>2067.1999999999998</v>
      </c>
      <c r="AQ2623" s="18">
        <f t="shared" si="5877"/>
        <v>0</v>
      </c>
      <c r="AR2623" s="18">
        <f t="shared" si="5817"/>
        <v>2067.1999999999998</v>
      </c>
      <c r="AS2623" s="18">
        <f t="shared" si="5877"/>
        <v>0</v>
      </c>
      <c r="AT2623" s="18">
        <f t="shared" si="5877"/>
        <v>0</v>
      </c>
      <c r="AU2623" s="18">
        <f t="shared" si="5877"/>
        <v>0</v>
      </c>
      <c r="AV2623" s="18">
        <f t="shared" si="5858"/>
        <v>2067.1999999999998</v>
      </c>
      <c r="AW2623" s="18">
        <f t="shared" si="5859"/>
        <v>2067.1999999999998</v>
      </c>
      <c r="AX2623" s="18">
        <f t="shared" si="5860"/>
        <v>2067.1999999999998</v>
      </c>
      <c r="AY2623" s="18">
        <f t="shared" si="5877"/>
        <v>0</v>
      </c>
      <c r="AZ2623" s="18">
        <f t="shared" si="5877"/>
        <v>0</v>
      </c>
      <c r="BA2623" s="18">
        <f t="shared" si="5855"/>
        <v>2067.1999999999998</v>
      </c>
      <c r="BB2623" s="18">
        <f t="shared" si="5856"/>
        <v>2067.1999999999998</v>
      </c>
      <c r="BC2623" s="18">
        <f t="shared" si="5877"/>
        <v>27.782</v>
      </c>
      <c r="BD2623" s="18">
        <f t="shared" si="5877"/>
        <v>0</v>
      </c>
      <c r="BE2623" s="18">
        <f t="shared" si="5877"/>
        <v>0</v>
      </c>
      <c r="BF2623" s="18">
        <f t="shared" si="5819"/>
        <v>2094.982</v>
      </c>
      <c r="BG2623" s="18">
        <f t="shared" si="5820"/>
        <v>2067.1999999999998</v>
      </c>
      <c r="BH2623" s="18">
        <f t="shared" si="5821"/>
        <v>2067.1999999999998</v>
      </c>
      <c r="BI2623" s="18">
        <f t="shared" si="5877"/>
        <v>0</v>
      </c>
      <c r="BJ2623" s="25"/>
      <c r="BK2623" s="36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</row>
    <row r="2624" spans="1:92" x14ac:dyDescent="0.3">
      <c r="A2624" s="51" t="s">
        <v>362</v>
      </c>
      <c r="B2624" s="50">
        <v>850</v>
      </c>
      <c r="C2624" s="51" t="s">
        <v>5</v>
      </c>
      <c r="D2624" s="51" t="s">
        <v>6</v>
      </c>
      <c r="E2624" s="14" t="s">
        <v>424</v>
      </c>
      <c r="F2624" s="18">
        <v>2067.1999999999998</v>
      </c>
      <c r="G2624" s="18">
        <v>2067.1999999999998</v>
      </c>
      <c r="H2624" s="18">
        <v>2067.1999999999998</v>
      </c>
      <c r="I2624" s="18"/>
      <c r="J2624" s="18"/>
      <c r="K2624" s="18"/>
      <c r="L2624" s="18">
        <f t="shared" si="5791"/>
        <v>2067.1999999999998</v>
      </c>
      <c r="M2624" s="18">
        <f t="shared" si="5792"/>
        <v>2067.1999999999998</v>
      </c>
      <c r="N2624" s="18">
        <f t="shared" si="5793"/>
        <v>2067.1999999999998</v>
      </c>
      <c r="O2624" s="18"/>
      <c r="P2624" s="18"/>
      <c r="Q2624" s="18"/>
      <c r="R2624" s="18">
        <f t="shared" si="5805"/>
        <v>2067.1999999999998</v>
      </c>
      <c r="S2624" s="18">
        <f t="shared" si="5806"/>
        <v>2067.1999999999998</v>
      </c>
      <c r="T2624" s="18">
        <f t="shared" si="5807"/>
        <v>2067.1999999999998</v>
      </c>
      <c r="U2624" s="18"/>
      <c r="V2624" s="18"/>
      <c r="W2624" s="18"/>
      <c r="X2624" s="18">
        <f t="shared" si="5808"/>
        <v>2067.1999999999998</v>
      </c>
      <c r="Y2624" s="18">
        <f t="shared" si="5809"/>
        <v>2067.1999999999998</v>
      </c>
      <c r="Z2624" s="18">
        <f t="shared" si="5810"/>
        <v>2067.1999999999998</v>
      </c>
      <c r="AA2624" s="18"/>
      <c r="AB2624" s="18"/>
      <c r="AC2624" s="18"/>
      <c r="AD2624" s="18">
        <f t="shared" si="5811"/>
        <v>2067.1999999999998</v>
      </c>
      <c r="AE2624" s="18">
        <f t="shared" si="5812"/>
        <v>2067.1999999999998</v>
      </c>
      <c r="AF2624" s="18">
        <f t="shared" si="5813"/>
        <v>2067.1999999999998</v>
      </c>
      <c r="AG2624" s="18"/>
      <c r="AH2624" s="18">
        <f t="shared" si="5762"/>
        <v>2067.1999999999998</v>
      </c>
      <c r="AI2624" s="18">
        <f t="shared" si="5763"/>
        <v>2067.1999999999998</v>
      </c>
      <c r="AJ2624" s="18">
        <f t="shared" si="5764"/>
        <v>2067.1999999999998</v>
      </c>
      <c r="AK2624" s="18"/>
      <c r="AL2624" s="18"/>
      <c r="AM2624" s="18"/>
      <c r="AN2624" s="18">
        <f t="shared" si="5814"/>
        <v>2067.1999999999998</v>
      </c>
      <c r="AO2624" s="18">
        <f t="shared" si="5815"/>
        <v>2067.1999999999998</v>
      </c>
      <c r="AP2624" s="18">
        <f t="shared" si="5816"/>
        <v>2067.1999999999998</v>
      </c>
      <c r="AQ2624" s="18"/>
      <c r="AR2624" s="18">
        <f t="shared" si="5817"/>
        <v>2067.1999999999998</v>
      </c>
      <c r="AS2624" s="18"/>
      <c r="AT2624" s="18"/>
      <c r="AU2624" s="18"/>
      <c r="AV2624" s="18">
        <f t="shared" si="5858"/>
        <v>2067.1999999999998</v>
      </c>
      <c r="AW2624" s="18">
        <f t="shared" si="5859"/>
        <v>2067.1999999999998</v>
      </c>
      <c r="AX2624" s="18">
        <f t="shared" si="5860"/>
        <v>2067.1999999999998</v>
      </c>
      <c r="AY2624" s="18"/>
      <c r="AZ2624" s="18"/>
      <c r="BA2624" s="18">
        <f t="shared" si="5855"/>
        <v>2067.1999999999998</v>
      </c>
      <c r="BB2624" s="18">
        <f t="shared" si="5856"/>
        <v>2067.1999999999998</v>
      </c>
      <c r="BC2624" s="18">
        <v>27.782</v>
      </c>
      <c r="BD2624" s="18"/>
      <c r="BE2624" s="18"/>
      <c r="BF2624" s="18">
        <f t="shared" si="5819"/>
        <v>2094.982</v>
      </c>
      <c r="BG2624" s="18">
        <f t="shared" si="5820"/>
        <v>2067.1999999999998</v>
      </c>
      <c r="BH2624" s="18">
        <f t="shared" si="5821"/>
        <v>2067.1999999999998</v>
      </c>
      <c r="BI2624" s="18"/>
      <c r="BJ2624" s="25"/>
      <c r="BK2624" s="36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</row>
    <row r="2625" spans="1:92" ht="46.8" x14ac:dyDescent="0.3">
      <c r="A2625" s="51" t="s">
        <v>362</v>
      </c>
      <c r="B2625" s="50">
        <v>860</v>
      </c>
      <c r="C2625" s="51"/>
      <c r="D2625" s="51"/>
      <c r="E2625" s="14" t="s">
        <v>478</v>
      </c>
      <c r="F2625" s="18">
        <f t="shared" ref="F2625:BI2625" si="5878">F2626</f>
        <v>919.4</v>
      </c>
      <c r="G2625" s="18">
        <f t="shared" si="5878"/>
        <v>919.4</v>
      </c>
      <c r="H2625" s="18">
        <f t="shared" si="5878"/>
        <v>919.4</v>
      </c>
      <c r="I2625" s="18">
        <f t="shared" si="5878"/>
        <v>0</v>
      </c>
      <c r="J2625" s="18">
        <f t="shared" si="5878"/>
        <v>0</v>
      </c>
      <c r="K2625" s="18">
        <f t="shared" si="5878"/>
        <v>0</v>
      </c>
      <c r="L2625" s="18">
        <f t="shared" si="5791"/>
        <v>919.4</v>
      </c>
      <c r="M2625" s="18">
        <f t="shared" si="5792"/>
        <v>919.4</v>
      </c>
      <c r="N2625" s="18">
        <f t="shared" si="5793"/>
        <v>919.4</v>
      </c>
      <c r="O2625" s="18">
        <f t="shared" si="5878"/>
        <v>0</v>
      </c>
      <c r="P2625" s="18">
        <f t="shared" si="5878"/>
        <v>0</v>
      </c>
      <c r="Q2625" s="18">
        <f t="shared" si="5878"/>
        <v>0</v>
      </c>
      <c r="R2625" s="18">
        <f t="shared" si="5805"/>
        <v>919.4</v>
      </c>
      <c r="S2625" s="18">
        <f t="shared" si="5806"/>
        <v>919.4</v>
      </c>
      <c r="T2625" s="18">
        <f t="shared" si="5807"/>
        <v>919.4</v>
      </c>
      <c r="U2625" s="18">
        <f t="shared" si="5878"/>
        <v>0</v>
      </c>
      <c r="V2625" s="18">
        <f t="shared" si="5878"/>
        <v>0</v>
      </c>
      <c r="W2625" s="18">
        <f t="shared" si="5878"/>
        <v>0</v>
      </c>
      <c r="X2625" s="18">
        <f t="shared" si="5808"/>
        <v>919.4</v>
      </c>
      <c r="Y2625" s="18">
        <f t="shared" si="5809"/>
        <v>919.4</v>
      </c>
      <c r="Z2625" s="18">
        <f t="shared" si="5810"/>
        <v>919.4</v>
      </c>
      <c r="AA2625" s="18">
        <f t="shared" si="5878"/>
        <v>0</v>
      </c>
      <c r="AB2625" s="18">
        <f t="shared" si="5878"/>
        <v>0</v>
      </c>
      <c r="AC2625" s="18">
        <f t="shared" si="5878"/>
        <v>0</v>
      </c>
      <c r="AD2625" s="18">
        <f t="shared" si="5811"/>
        <v>919.4</v>
      </c>
      <c r="AE2625" s="18">
        <f t="shared" si="5812"/>
        <v>919.4</v>
      </c>
      <c r="AF2625" s="18">
        <f t="shared" si="5813"/>
        <v>919.4</v>
      </c>
      <c r="AG2625" s="18">
        <f t="shared" si="5878"/>
        <v>0</v>
      </c>
      <c r="AH2625" s="18">
        <f t="shared" si="5762"/>
        <v>919.4</v>
      </c>
      <c r="AI2625" s="18">
        <f t="shared" si="5763"/>
        <v>919.4</v>
      </c>
      <c r="AJ2625" s="18">
        <f t="shared" si="5764"/>
        <v>919.4</v>
      </c>
      <c r="AK2625" s="18">
        <f t="shared" si="5878"/>
        <v>0</v>
      </c>
      <c r="AL2625" s="18">
        <f t="shared" si="5878"/>
        <v>0</v>
      </c>
      <c r="AM2625" s="18">
        <f t="shared" si="5878"/>
        <v>0</v>
      </c>
      <c r="AN2625" s="18">
        <f t="shared" si="5814"/>
        <v>919.4</v>
      </c>
      <c r="AO2625" s="18">
        <f t="shared" si="5815"/>
        <v>919.4</v>
      </c>
      <c r="AP2625" s="18">
        <f t="shared" si="5816"/>
        <v>919.4</v>
      </c>
      <c r="AQ2625" s="18">
        <f t="shared" si="5878"/>
        <v>0</v>
      </c>
      <c r="AR2625" s="18">
        <f t="shared" si="5817"/>
        <v>919.4</v>
      </c>
      <c r="AS2625" s="18">
        <f t="shared" si="5878"/>
        <v>0</v>
      </c>
      <c r="AT2625" s="18">
        <f t="shared" si="5878"/>
        <v>0</v>
      </c>
      <c r="AU2625" s="18">
        <f t="shared" si="5878"/>
        <v>0</v>
      </c>
      <c r="AV2625" s="18">
        <f t="shared" si="5858"/>
        <v>919.4</v>
      </c>
      <c r="AW2625" s="18">
        <f t="shared" si="5859"/>
        <v>919.4</v>
      </c>
      <c r="AX2625" s="18">
        <f t="shared" si="5860"/>
        <v>919.4</v>
      </c>
      <c r="AY2625" s="18">
        <f t="shared" si="5878"/>
        <v>0</v>
      </c>
      <c r="AZ2625" s="18">
        <f t="shared" si="5878"/>
        <v>0</v>
      </c>
      <c r="BA2625" s="18">
        <f t="shared" si="5855"/>
        <v>919.4</v>
      </c>
      <c r="BB2625" s="18">
        <f t="shared" si="5856"/>
        <v>919.4</v>
      </c>
      <c r="BC2625" s="18">
        <f t="shared" si="5878"/>
        <v>0</v>
      </c>
      <c r="BD2625" s="18">
        <f t="shared" si="5878"/>
        <v>0</v>
      </c>
      <c r="BE2625" s="18">
        <f t="shared" si="5878"/>
        <v>0</v>
      </c>
      <c r="BF2625" s="18">
        <f t="shared" si="5819"/>
        <v>919.4</v>
      </c>
      <c r="BG2625" s="18">
        <f t="shared" si="5820"/>
        <v>919.4</v>
      </c>
      <c r="BH2625" s="18">
        <f t="shared" si="5821"/>
        <v>919.4</v>
      </c>
      <c r="BI2625" s="18">
        <f t="shared" si="5878"/>
        <v>0</v>
      </c>
      <c r="BJ2625" s="25"/>
      <c r="BK2625" s="36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</row>
    <row r="2626" spans="1:92" x14ac:dyDescent="0.3">
      <c r="A2626" s="51" t="s">
        <v>362</v>
      </c>
      <c r="B2626" s="50">
        <v>860</v>
      </c>
      <c r="C2626" s="51" t="s">
        <v>5</v>
      </c>
      <c r="D2626" s="51" t="s">
        <v>6</v>
      </c>
      <c r="E2626" s="14" t="s">
        <v>424</v>
      </c>
      <c r="F2626" s="18">
        <v>919.4</v>
      </c>
      <c r="G2626" s="18">
        <v>919.4</v>
      </c>
      <c r="H2626" s="18">
        <v>919.4</v>
      </c>
      <c r="I2626" s="18"/>
      <c r="J2626" s="18"/>
      <c r="K2626" s="18"/>
      <c r="L2626" s="18">
        <f t="shared" si="5791"/>
        <v>919.4</v>
      </c>
      <c r="M2626" s="18">
        <f t="shared" si="5792"/>
        <v>919.4</v>
      </c>
      <c r="N2626" s="18">
        <f t="shared" si="5793"/>
        <v>919.4</v>
      </c>
      <c r="O2626" s="18"/>
      <c r="P2626" s="18"/>
      <c r="Q2626" s="18"/>
      <c r="R2626" s="18">
        <f t="shared" si="5805"/>
        <v>919.4</v>
      </c>
      <c r="S2626" s="18">
        <f t="shared" si="5806"/>
        <v>919.4</v>
      </c>
      <c r="T2626" s="18">
        <f t="shared" si="5807"/>
        <v>919.4</v>
      </c>
      <c r="U2626" s="18"/>
      <c r="V2626" s="18"/>
      <c r="W2626" s="18"/>
      <c r="X2626" s="18">
        <f t="shared" si="5808"/>
        <v>919.4</v>
      </c>
      <c r="Y2626" s="18">
        <f t="shared" si="5809"/>
        <v>919.4</v>
      </c>
      <c r="Z2626" s="18">
        <f t="shared" si="5810"/>
        <v>919.4</v>
      </c>
      <c r="AA2626" s="18"/>
      <c r="AB2626" s="18"/>
      <c r="AC2626" s="18"/>
      <c r="AD2626" s="18">
        <f t="shared" si="5811"/>
        <v>919.4</v>
      </c>
      <c r="AE2626" s="18">
        <f t="shared" si="5812"/>
        <v>919.4</v>
      </c>
      <c r="AF2626" s="18">
        <f t="shared" si="5813"/>
        <v>919.4</v>
      </c>
      <c r="AG2626" s="18"/>
      <c r="AH2626" s="18">
        <f t="shared" si="5762"/>
        <v>919.4</v>
      </c>
      <c r="AI2626" s="18">
        <f t="shared" si="5763"/>
        <v>919.4</v>
      </c>
      <c r="AJ2626" s="18">
        <f t="shared" si="5764"/>
        <v>919.4</v>
      </c>
      <c r="AK2626" s="18"/>
      <c r="AL2626" s="18"/>
      <c r="AM2626" s="18"/>
      <c r="AN2626" s="18">
        <f t="shared" si="5814"/>
        <v>919.4</v>
      </c>
      <c r="AO2626" s="18">
        <f t="shared" si="5815"/>
        <v>919.4</v>
      </c>
      <c r="AP2626" s="18">
        <f t="shared" si="5816"/>
        <v>919.4</v>
      </c>
      <c r="AQ2626" s="18"/>
      <c r="AR2626" s="18">
        <f t="shared" si="5817"/>
        <v>919.4</v>
      </c>
      <c r="AS2626" s="18"/>
      <c r="AT2626" s="18"/>
      <c r="AU2626" s="18"/>
      <c r="AV2626" s="18">
        <f t="shared" si="5858"/>
        <v>919.4</v>
      </c>
      <c r="AW2626" s="18">
        <f t="shared" si="5859"/>
        <v>919.4</v>
      </c>
      <c r="AX2626" s="18">
        <f t="shared" si="5860"/>
        <v>919.4</v>
      </c>
      <c r="AY2626" s="18"/>
      <c r="AZ2626" s="18"/>
      <c r="BA2626" s="18">
        <f t="shared" si="5855"/>
        <v>919.4</v>
      </c>
      <c r="BB2626" s="18">
        <f t="shared" si="5856"/>
        <v>919.4</v>
      </c>
      <c r="BC2626" s="18"/>
      <c r="BD2626" s="18"/>
      <c r="BE2626" s="18"/>
      <c r="BF2626" s="18">
        <f t="shared" si="5819"/>
        <v>919.4</v>
      </c>
      <c r="BG2626" s="18">
        <f t="shared" si="5820"/>
        <v>919.4</v>
      </c>
      <c r="BH2626" s="18">
        <f t="shared" si="5821"/>
        <v>919.4</v>
      </c>
      <c r="BI2626" s="18"/>
      <c r="BJ2626" s="25"/>
      <c r="BK2626" s="36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</row>
    <row r="2627" spans="1:92" ht="46.8" x14ac:dyDescent="0.3">
      <c r="A2627" s="51" t="s">
        <v>363</v>
      </c>
      <c r="B2627" s="50"/>
      <c r="C2627" s="51"/>
      <c r="D2627" s="51"/>
      <c r="E2627" s="14" t="s">
        <v>610</v>
      </c>
      <c r="F2627" s="18">
        <f t="shared" ref="F2627:BI2629" si="5879">F2628</f>
        <v>58.5</v>
      </c>
      <c r="G2627" s="18">
        <f t="shared" si="5879"/>
        <v>58.5</v>
      </c>
      <c r="H2627" s="18">
        <f t="shared" si="5879"/>
        <v>58.5</v>
      </c>
      <c r="I2627" s="18">
        <f t="shared" si="5879"/>
        <v>0</v>
      </c>
      <c r="J2627" s="18">
        <f t="shared" si="5879"/>
        <v>0</v>
      </c>
      <c r="K2627" s="18">
        <f t="shared" si="5879"/>
        <v>0</v>
      </c>
      <c r="L2627" s="18">
        <f t="shared" si="5791"/>
        <v>58.5</v>
      </c>
      <c r="M2627" s="18">
        <f t="shared" si="5792"/>
        <v>58.5</v>
      </c>
      <c r="N2627" s="18">
        <f t="shared" si="5793"/>
        <v>58.5</v>
      </c>
      <c r="O2627" s="18">
        <f t="shared" si="5879"/>
        <v>0</v>
      </c>
      <c r="P2627" s="18">
        <f t="shared" si="5879"/>
        <v>0</v>
      </c>
      <c r="Q2627" s="18">
        <f t="shared" si="5879"/>
        <v>0</v>
      </c>
      <c r="R2627" s="18">
        <f t="shared" si="5805"/>
        <v>58.5</v>
      </c>
      <c r="S2627" s="18">
        <f t="shared" si="5806"/>
        <v>58.5</v>
      </c>
      <c r="T2627" s="18">
        <f t="shared" si="5807"/>
        <v>58.5</v>
      </c>
      <c r="U2627" s="18">
        <f t="shared" si="5879"/>
        <v>0</v>
      </c>
      <c r="V2627" s="18">
        <f t="shared" si="5879"/>
        <v>0</v>
      </c>
      <c r="W2627" s="18">
        <f t="shared" si="5879"/>
        <v>0</v>
      </c>
      <c r="X2627" s="18">
        <f t="shared" si="5808"/>
        <v>58.5</v>
      </c>
      <c r="Y2627" s="18">
        <f t="shared" si="5809"/>
        <v>58.5</v>
      </c>
      <c r="Z2627" s="18">
        <f t="shared" si="5810"/>
        <v>58.5</v>
      </c>
      <c r="AA2627" s="18">
        <f t="shared" si="5879"/>
        <v>0</v>
      </c>
      <c r="AB2627" s="18">
        <f t="shared" si="5879"/>
        <v>0</v>
      </c>
      <c r="AC2627" s="18">
        <f t="shared" si="5879"/>
        <v>0</v>
      </c>
      <c r="AD2627" s="18">
        <f t="shared" si="5811"/>
        <v>58.5</v>
      </c>
      <c r="AE2627" s="18">
        <f t="shared" si="5812"/>
        <v>58.5</v>
      </c>
      <c r="AF2627" s="18">
        <f t="shared" si="5813"/>
        <v>58.5</v>
      </c>
      <c r="AG2627" s="18">
        <f t="shared" si="5879"/>
        <v>0</v>
      </c>
      <c r="AH2627" s="18">
        <f t="shared" si="5762"/>
        <v>58.5</v>
      </c>
      <c r="AI2627" s="18">
        <f t="shared" si="5763"/>
        <v>58.5</v>
      </c>
      <c r="AJ2627" s="18">
        <f t="shared" si="5764"/>
        <v>58.5</v>
      </c>
      <c r="AK2627" s="18">
        <f t="shared" si="5879"/>
        <v>0</v>
      </c>
      <c r="AL2627" s="18">
        <f t="shared" si="5879"/>
        <v>0</v>
      </c>
      <c r="AM2627" s="18">
        <f t="shared" si="5879"/>
        <v>0</v>
      </c>
      <c r="AN2627" s="18">
        <f t="shared" si="5814"/>
        <v>58.5</v>
      </c>
      <c r="AO2627" s="18">
        <f t="shared" si="5815"/>
        <v>58.5</v>
      </c>
      <c r="AP2627" s="18">
        <f t="shared" si="5816"/>
        <v>58.5</v>
      </c>
      <c r="AQ2627" s="18">
        <f t="shared" si="5879"/>
        <v>0</v>
      </c>
      <c r="AR2627" s="18">
        <f t="shared" si="5817"/>
        <v>58.5</v>
      </c>
      <c r="AS2627" s="18">
        <f t="shared" si="5879"/>
        <v>0</v>
      </c>
      <c r="AT2627" s="18">
        <f t="shared" si="5879"/>
        <v>0</v>
      </c>
      <c r="AU2627" s="18">
        <f t="shared" si="5879"/>
        <v>0</v>
      </c>
      <c r="AV2627" s="18">
        <f t="shared" si="5858"/>
        <v>58.5</v>
      </c>
      <c r="AW2627" s="18">
        <f t="shared" si="5859"/>
        <v>58.5</v>
      </c>
      <c r="AX2627" s="18">
        <f t="shared" si="5860"/>
        <v>58.5</v>
      </c>
      <c r="AY2627" s="18">
        <f t="shared" si="5879"/>
        <v>0</v>
      </c>
      <c r="AZ2627" s="18">
        <f t="shared" si="5879"/>
        <v>0</v>
      </c>
      <c r="BA2627" s="18">
        <f t="shared" si="5855"/>
        <v>58.5</v>
      </c>
      <c r="BB2627" s="18">
        <f t="shared" si="5856"/>
        <v>58.5</v>
      </c>
      <c r="BC2627" s="18">
        <f t="shared" si="5879"/>
        <v>0</v>
      </c>
      <c r="BD2627" s="18">
        <f t="shared" si="5879"/>
        <v>0</v>
      </c>
      <c r="BE2627" s="18">
        <f t="shared" si="5879"/>
        <v>0</v>
      </c>
      <c r="BF2627" s="18">
        <f t="shared" si="5819"/>
        <v>58.5</v>
      </c>
      <c r="BG2627" s="18">
        <f t="shared" si="5820"/>
        <v>58.5</v>
      </c>
      <c r="BH2627" s="18">
        <f t="shared" si="5821"/>
        <v>58.5</v>
      </c>
      <c r="BI2627" s="18">
        <f t="shared" si="5879"/>
        <v>0</v>
      </c>
      <c r="BJ2627" s="25"/>
      <c r="BK2627" s="36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</row>
    <row r="2628" spans="1:92" ht="31.2" x14ac:dyDescent="0.3">
      <c r="A2628" s="51" t="s">
        <v>363</v>
      </c>
      <c r="B2628" s="50">
        <v>200</v>
      </c>
      <c r="C2628" s="51"/>
      <c r="D2628" s="51"/>
      <c r="E2628" s="14" t="s">
        <v>455</v>
      </c>
      <c r="F2628" s="18">
        <f t="shared" si="5879"/>
        <v>58.5</v>
      </c>
      <c r="G2628" s="18">
        <f t="shared" si="5879"/>
        <v>58.5</v>
      </c>
      <c r="H2628" s="18">
        <f t="shared" si="5879"/>
        <v>58.5</v>
      </c>
      <c r="I2628" s="18">
        <f t="shared" si="5879"/>
        <v>0</v>
      </c>
      <c r="J2628" s="18">
        <f t="shared" si="5879"/>
        <v>0</v>
      </c>
      <c r="K2628" s="18">
        <f t="shared" si="5879"/>
        <v>0</v>
      </c>
      <c r="L2628" s="18">
        <f t="shared" si="5791"/>
        <v>58.5</v>
      </c>
      <c r="M2628" s="18">
        <f t="shared" si="5792"/>
        <v>58.5</v>
      </c>
      <c r="N2628" s="18">
        <f t="shared" si="5793"/>
        <v>58.5</v>
      </c>
      <c r="O2628" s="18">
        <f t="shared" si="5879"/>
        <v>0</v>
      </c>
      <c r="P2628" s="18">
        <f t="shared" si="5879"/>
        <v>0</v>
      </c>
      <c r="Q2628" s="18">
        <f t="shared" si="5879"/>
        <v>0</v>
      </c>
      <c r="R2628" s="18">
        <f t="shared" si="5805"/>
        <v>58.5</v>
      </c>
      <c r="S2628" s="18">
        <f t="shared" si="5806"/>
        <v>58.5</v>
      </c>
      <c r="T2628" s="18">
        <f t="shared" si="5807"/>
        <v>58.5</v>
      </c>
      <c r="U2628" s="18">
        <f t="shared" si="5879"/>
        <v>0</v>
      </c>
      <c r="V2628" s="18">
        <f t="shared" si="5879"/>
        <v>0</v>
      </c>
      <c r="W2628" s="18">
        <f t="shared" si="5879"/>
        <v>0</v>
      </c>
      <c r="X2628" s="18">
        <f t="shared" si="5808"/>
        <v>58.5</v>
      </c>
      <c r="Y2628" s="18">
        <f t="shared" si="5809"/>
        <v>58.5</v>
      </c>
      <c r="Z2628" s="18">
        <f t="shared" si="5810"/>
        <v>58.5</v>
      </c>
      <c r="AA2628" s="18">
        <f t="shared" si="5879"/>
        <v>0</v>
      </c>
      <c r="AB2628" s="18">
        <f t="shared" si="5879"/>
        <v>0</v>
      </c>
      <c r="AC2628" s="18">
        <f t="shared" si="5879"/>
        <v>0</v>
      </c>
      <c r="AD2628" s="18">
        <f t="shared" si="5811"/>
        <v>58.5</v>
      </c>
      <c r="AE2628" s="18">
        <f t="shared" si="5812"/>
        <v>58.5</v>
      </c>
      <c r="AF2628" s="18">
        <f t="shared" si="5813"/>
        <v>58.5</v>
      </c>
      <c r="AG2628" s="18">
        <f t="shared" si="5879"/>
        <v>0</v>
      </c>
      <c r="AH2628" s="18">
        <f t="shared" si="5762"/>
        <v>58.5</v>
      </c>
      <c r="AI2628" s="18">
        <f t="shared" si="5763"/>
        <v>58.5</v>
      </c>
      <c r="AJ2628" s="18">
        <f t="shared" si="5764"/>
        <v>58.5</v>
      </c>
      <c r="AK2628" s="18">
        <f t="shared" si="5879"/>
        <v>0</v>
      </c>
      <c r="AL2628" s="18">
        <f t="shared" si="5879"/>
        <v>0</v>
      </c>
      <c r="AM2628" s="18">
        <f t="shared" si="5879"/>
        <v>0</v>
      </c>
      <c r="AN2628" s="18">
        <f t="shared" si="5814"/>
        <v>58.5</v>
      </c>
      <c r="AO2628" s="18">
        <f t="shared" si="5815"/>
        <v>58.5</v>
      </c>
      <c r="AP2628" s="18">
        <f t="shared" si="5816"/>
        <v>58.5</v>
      </c>
      <c r="AQ2628" s="18">
        <f t="shared" si="5879"/>
        <v>0</v>
      </c>
      <c r="AR2628" s="18">
        <f t="shared" si="5817"/>
        <v>58.5</v>
      </c>
      <c r="AS2628" s="18">
        <f t="shared" si="5879"/>
        <v>0</v>
      </c>
      <c r="AT2628" s="18">
        <f t="shared" si="5879"/>
        <v>0</v>
      </c>
      <c r="AU2628" s="18">
        <f t="shared" si="5879"/>
        <v>0</v>
      </c>
      <c r="AV2628" s="18">
        <f t="shared" si="5858"/>
        <v>58.5</v>
      </c>
      <c r="AW2628" s="18">
        <f t="shared" si="5859"/>
        <v>58.5</v>
      </c>
      <c r="AX2628" s="18">
        <f t="shared" si="5860"/>
        <v>58.5</v>
      </c>
      <c r="AY2628" s="18">
        <f t="shared" si="5879"/>
        <v>0</v>
      </c>
      <c r="AZ2628" s="18">
        <f t="shared" si="5879"/>
        <v>0</v>
      </c>
      <c r="BA2628" s="18">
        <f t="shared" si="5855"/>
        <v>58.5</v>
      </c>
      <c r="BB2628" s="18">
        <f t="shared" si="5856"/>
        <v>58.5</v>
      </c>
      <c r="BC2628" s="18">
        <f t="shared" si="5879"/>
        <v>0</v>
      </c>
      <c r="BD2628" s="18">
        <f t="shared" si="5879"/>
        <v>0</v>
      </c>
      <c r="BE2628" s="18">
        <f t="shared" si="5879"/>
        <v>0</v>
      </c>
      <c r="BF2628" s="18">
        <f t="shared" si="5819"/>
        <v>58.5</v>
      </c>
      <c r="BG2628" s="18">
        <f t="shared" si="5820"/>
        <v>58.5</v>
      </c>
      <c r="BH2628" s="18">
        <f t="shared" si="5821"/>
        <v>58.5</v>
      </c>
      <c r="BI2628" s="18">
        <f t="shared" si="5879"/>
        <v>0</v>
      </c>
      <c r="BJ2628" s="25"/>
      <c r="BK2628" s="36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</row>
    <row r="2629" spans="1:92" ht="46.8" x14ac:dyDescent="0.3">
      <c r="A2629" s="51" t="s">
        <v>363</v>
      </c>
      <c r="B2629" s="50">
        <v>240</v>
      </c>
      <c r="C2629" s="51"/>
      <c r="D2629" s="51"/>
      <c r="E2629" s="14" t="s">
        <v>463</v>
      </c>
      <c r="F2629" s="18">
        <f t="shared" si="5879"/>
        <v>58.5</v>
      </c>
      <c r="G2629" s="18">
        <f t="shared" si="5879"/>
        <v>58.5</v>
      </c>
      <c r="H2629" s="18">
        <f t="shared" si="5879"/>
        <v>58.5</v>
      </c>
      <c r="I2629" s="18">
        <f t="shared" si="5879"/>
        <v>0</v>
      </c>
      <c r="J2629" s="18">
        <f t="shared" si="5879"/>
        <v>0</v>
      </c>
      <c r="K2629" s="18">
        <f t="shared" si="5879"/>
        <v>0</v>
      </c>
      <c r="L2629" s="18">
        <f t="shared" si="5791"/>
        <v>58.5</v>
      </c>
      <c r="M2629" s="18">
        <f t="shared" si="5792"/>
        <v>58.5</v>
      </c>
      <c r="N2629" s="18">
        <f t="shared" si="5793"/>
        <v>58.5</v>
      </c>
      <c r="O2629" s="18">
        <f t="shared" si="5879"/>
        <v>0</v>
      </c>
      <c r="P2629" s="18">
        <f t="shared" si="5879"/>
        <v>0</v>
      </c>
      <c r="Q2629" s="18">
        <f t="shared" si="5879"/>
        <v>0</v>
      </c>
      <c r="R2629" s="18">
        <f t="shared" si="5805"/>
        <v>58.5</v>
      </c>
      <c r="S2629" s="18">
        <f t="shared" si="5806"/>
        <v>58.5</v>
      </c>
      <c r="T2629" s="18">
        <f t="shared" si="5807"/>
        <v>58.5</v>
      </c>
      <c r="U2629" s="18">
        <f t="shared" si="5879"/>
        <v>0</v>
      </c>
      <c r="V2629" s="18">
        <f t="shared" si="5879"/>
        <v>0</v>
      </c>
      <c r="W2629" s="18">
        <f t="shared" si="5879"/>
        <v>0</v>
      </c>
      <c r="X2629" s="18">
        <f t="shared" si="5808"/>
        <v>58.5</v>
      </c>
      <c r="Y2629" s="18">
        <f t="shared" si="5809"/>
        <v>58.5</v>
      </c>
      <c r="Z2629" s="18">
        <f t="shared" si="5810"/>
        <v>58.5</v>
      </c>
      <c r="AA2629" s="18">
        <f t="shared" si="5879"/>
        <v>0</v>
      </c>
      <c r="AB2629" s="18">
        <f t="shared" si="5879"/>
        <v>0</v>
      </c>
      <c r="AC2629" s="18">
        <f t="shared" si="5879"/>
        <v>0</v>
      </c>
      <c r="AD2629" s="18">
        <f t="shared" si="5811"/>
        <v>58.5</v>
      </c>
      <c r="AE2629" s="18">
        <f t="shared" si="5812"/>
        <v>58.5</v>
      </c>
      <c r="AF2629" s="18">
        <f t="shared" si="5813"/>
        <v>58.5</v>
      </c>
      <c r="AG2629" s="18">
        <f t="shared" si="5879"/>
        <v>0</v>
      </c>
      <c r="AH2629" s="18">
        <f t="shared" ref="AH2629:AH2692" si="5880">AD2629+AG2629</f>
        <v>58.5</v>
      </c>
      <c r="AI2629" s="18">
        <f t="shared" ref="AI2629:AI2692" si="5881">AE2629</f>
        <v>58.5</v>
      </c>
      <c r="AJ2629" s="18">
        <f t="shared" ref="AJ2629:AJ2692" si="5882">AF2629</f>
        <v>58.5</v>
      </c>
      <c r="AK2629" s="18">
        <f t="shared" si="5879"/>
        <v>0</v>
      </c>
      <c r="AL2629" s="18">
        <f t="shared" si="5879"/>
        <v>0</v>
      </c>
      <c r="AM2629" s="18">
        <f t="shared" si="5879"/>
        <v>0</v>
      </c>
      <c r="AN2629" s="18">
        <f t="shared" si="5814"/>
        <v>58.5</v>
      </c>
      <c r="AO2629" s="18">
        <f t="shared" si="5815"/>
        <v>58.5</v>
      </c>
      <c r="AP2629" s="18">
        <f t="shared" si="5816"/>
        <v>58.5</v>
      </c>
      <c r="AQ2629" s="18">
        <f t="shared" si="5879"/>
        <v>0</v>
      </c>
      <c r="AR2629" s="18">
        <f t="shared" si="5817"/>
        <v>58.5</v>
      </c>
      <c r="AS2629" s="18">
        <f t="shared" si="5879"/>
        <v>0</v>
      </c>
      <c r="AT2629" s="18">
        <f t="shared" si="5879"/>
        <v>0</v>
      </c>
      <c r="AU2629" s="18">
        <f t="shared" si="5879"/>
        <v>0</v>
      </c>
      <c r="AV2629" s="18">
        <f t="shared" si="5858"/>
        <v>58.5</v>
      </c>
      <c r="AW2629" s="18">
        <f t="shared" si="5859"/>
        <v>58.5</v>
      </c>
      <c r="AX2629" s="18">
        <f t="shared" si="5860"/>
        <v>58.5</v>
      </c>
      <c r="AY2629" s="18">
        <f t="shared" si="5879"/>
        <v>0</v>
      </c>
      <c r="AZ2629" s="18">
        <f t="shared" si="5879"/>
        <v>0</v>
      </c>
      <c r="BA2629" s="18">
        <f t="shared" si="5855"/>
        <v>58.5</v>
      </c>
      <c r="BB2629" s="18">
        <f t="shared" si="5856"/>
        <v>58.5</v>
      </c>
      <c r="BC2629" s="18">
        <f t="shared" si="5879"/>
        <v>0</v>
      </c>
      <c r="BD2629" s="18">
        <f t="shared" si="5879"/>
        <v>0</v>
      </c>
      <c r="BE2629" s="18">
        <f t="shared" si="5879"/>
        <v>0</v>
      </c>
      <c r="BF2629" s="18">
        <f t="shared" si="5819"/>
        <v>58.5</v>
      </c>
      <c r="BG2629" s="18">
        <f t="shared" si="5820"/>
        <v>58.5</v>
      </c>
      <c r="BH2629" s="18">
        <f t="shared" si="5821"/>
        <v>58.5</v>
      </c>
      <c r="BI2629" s="18">
        <f t="shared" si="5879"/>
        <v>0</v>
      </c>
      <c r="BJ2629" s="25"/>
      <c r="BK2629" s="36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</row>
    <row r="2630" spans="1:92" x14ac:dyDescent="0.3">
      <c r="A2630" s="51" t="s">
        <v>363</v>
      </c>
      <c r="B2630" s="50">
        <v>240</v>
      </c>
      <c r="C2630" s="51" t="s">
        <v>5</v>
      </c>
      <c r="D2630" s="51" t="s">
        <v>6</v>
      </c>
      <c r="E2630" s="14" t="s">
        <v>424</v>
      </c>
      <c r="F2630" s="18">
        <v>58.5</v>
      </c>
      <c r="G2630" s="18">
        <v>58.5</v>
      </c>
      <c r="H2630" s="18">
        <v>58.5</v>
      </c>
      <c r="I2630" s="18"/>
      <c r="J2630" s="18"/>
      <c r="K2630" s="18"/>
      <c r="L2630" s="18">
        <f t="shared" si="5791"/>
        <v>58.5</v>
      </c>
      <c r="M2630" s="18">
        <f t="shared" si="5792"/>
        <v>58.5</v>
      </c>
      <c r="N2630" s="18">
        <f t="shared" si="5793"/>
        <v>58.5</v>
      </c>
      <c r="O2630" s="18"/>
      <c r="P2630" s="18"/>
      <c r="Q2630" s="18"/>
      <c r="R2630" s="18">
        <f t="shared" si="5805"/>
        <v>58.5</v>
      </c>
      <c r="S2630" s="18">
        <f t="shared" si="5806"/>
        <v>58.5</v>
      </c>
      <c r="T2630" s="18">
        <f t="shared" si="5807"/>
        <v>58.5</v>
      </c>
      <c r="U2630" s="18"/>
      <c r="V2630" s="18"/>
      <c r="W2630" s="18"/>
      <c r="X2630" s="18">
        <f t="shared" si="5808"/>
        <v>58.5</v>
      </c>
      <c r="Y2630" s="18">
        <f t="shared" si="5809"/>
        <v>58.5</v>
      </c>
      <c r="Z2630" s="18">
        <f t="shared" si="5810"/>
        <v>58.5</v>
      </c>
      <c r="AA2630" s="18"/>
      <c r="AB2630" s="18"/>
      <c r="AC2630" s="18"/>
      <c r="AD2630" s="18">
        <f t="shared" si="5811"/>
        <v>58.5</v>
      </c>
      <c r="AE2630" s="18">
        <f t="shared" si="5812"/>
        <v>58.5</v>
      </c>
      <c r="AF2630" s="18">
        <f t="shared" si="5813"/>
        <v>58.5</v>
      </c>
      <c r="AG2630" s="18"/>
      <c r="AH2630" s="18">
        <f t="shared" si="5880"/>
        <v>58.5</v>
      </c>
      <c r="AI2630" s="18">
        <f t="shared" si="5881"/>
        <v>58.5</v>
      </c>
      <c r="AJ2630" s="18">
        <f t="shared" si="5882"/>
        <v>58.5</v>
      </c>
      <c r="AK2630" s="18"/>
      <c r="AL2630" s="18"/>
      <c r="AM2630" s="18"/>
      <c r="AN2630" s="18">
        <f t="shared" si="5814"/>
        <v>58.5</v>
      </c>
      <c r="AO2630" s="18">
        <f t="shared" si="5815"/>
        <v>58.5</v>
      </c>
      <c r="AP2630" s="18">
        <f t="shared" si="5816"/>
        <v>58.5</v>
      </c>
      <c r="AQ2630" s="18"/>
      <c r="AR2630" s="18">
        <f t="shared" si="5817"/>
        <v>58.5</v>
      </c>
      <c r="AS2630" s="18"/>
      <c r="AT2630" s="18"/>
      <c r="AU2630" s="18"/>
      <c r="AV2630" s="18">
        <f t="shared" si="5858"/>
        <v>58.5</v>
      </c>
      <c r="AW2630" s="18">
        <f t="shared" si="5859"/>
        <v>58.5</v>
      </c>
      <c r="AX2630" s="18">
        <f t="shared" si="5860"/>
        <v>58.5</v>
      </c>
      <c r="AY2630" s="18"/>
      <c r="AZ2630" s="18"/>
      <c r="BA2630" s="18">
        <f t="shared" si="5855"/>
        <v>58.5</v>
      </c>
      <c r="BB2630" s="18">
        <f t="shared" si="5856"/>
        <v>58.5</v>
      </c>
      <c r="BC2630" s="18"/>
      <c r="BD2630" s="18"/>
      <c r="BE2630" s="18"/>
      <c r="BF2630" s="18">
        <f t="shared" si="5819"/>
        <v>58.5</v>
      </c>
      <c r="BG2630" s="18">
        <f t="shared" si="5820"/>
        <v>58.5</v>
      </c>
      <c r="BH2630" s="18">
        <f t="shared" si="5821"/>
        <v>58.5</v>
      </c>
      <c r="BI2630" s="18"/>
      <c r="BJ2630" s="25"/>
      <c r="BK2630" s="36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</row>
    <row r="2631" spans="1:92" ht="31.2" x14ac:dyDescent="0.3">
      <c r="A2631" s="51" t="s">
        <v>364</v>
      </c>
      <c r="B2631" s="50"/>
      <c r="C2631" s="51"/>
      <c r="D2631" s="51"/>
      <c r="E2631" s="14" t="s">
        <v>611</v>
      </c>
      <c r="F2631" s="18">
        <f t="shared" ref="F2631:BI2633" si="5883">F2632</f>
        <v>89113.2</v>
      </c>
      <c r="G2631" s="18">
        <f t="shared" si="5883"/>
        <v>238011</v>
      </c>
      <c r="H2631" s="18">
        <f t="shared" si="5883"/>
        <v>385108.69999999995</v>
      </c>
      <c r="I2631" s="18">
        <f t="shared" si="5883"/>
        <v>0</v>
      </c>
      <c r="J2631" s="18">
        <f t="shared" si="5883"/>
        <v>0</v>
      </c>
      <c r="K2631" s="18">
        <f t="shared" si="5883"/>
        <v>0</v>
      </c>
      <c r="L2631" s="18">
        <f t="shared" si="5791"/>
        <v>89113.2</v>
      </c>
      <c r="M2631" s="18">
        <f t="shared" si="5792"/>
        <v>238011</v>
      </c>
      <c r="N2631" s="18">
        <f t="shared" si="5793"/>
        <v>385108.69999999995</v>
      </c>
      <c r="O2631" s="18">
        <f t="shared" si="5883"/>
        <v>-49936.6</v>
      </c>
      <c r="P2631" s="18">
        <f t="shared" si="5883"/>
        <v>0</v>
      </c>
      <c r="Q2631" s="18">
        <f t="shared" si="5883"/>
        <v>0</v>
      </c>
      <c r="R2631" s="18">
        <f t="shared" si="5805"/>
        <v>39176.6</v>
      </c>
      <c r="S2631" s="18">
        <f t="shared" si="5806"/>
        <v>238011</v>
      </c>
      <c r="T2631" s="18">
        <f t="shared" si="5807"/>
        <v>385108.69999999995</v>
      </c>
      <c r="U2631" s="18">
        <f t="shared" si="5883"/>
        <v>0</v>
      </c>
      <c r="V2631" s="18">
        <f t="shared" si="5883"/>
        <v>0</v>
      </c>
      <c r="W2631" s="18">
        <f t="shared" si="5883"/>
        <v>0</v>
      </c>
      <c r="X2631" s="18">
        <f t="shared" si="5808"/>
        <v>39176.6</v>
      </c>
      <c r="Y2631" s="18">
        <f t="shared" si="5809"/>
        <v>238011</v>
      </c>
      <c r="Z2631" s="18">
        <f t="shared" si="5810"/>
        <v>385108.69999999995</v>
      </c>
      <c r="AA2631" s="18">
        <f t="shared" si="5883"/>
        <v>0</v>
      </c>
      <c r="AB2631" s="18">
        <f t="shared" si="5883"/>
        <v>0</v>
      </c>
      <c r="AC2631" s="18">
        <f t="shared" si="5883"/>
        <v>0</v>
      </c>
      <c r="AD2631" s="18">
        <f t="shared" si="5811"/>
        <v>39176.6</v>
      </c>
      <c r="AE2631" s="18">
        <f t="shared" si="5812"/>
        <v>238011</v>
      </c>
      <c r="AF2631" s="18">
        <f t="shared" si="5813"/>
        <v>385108.69999999995</v>
      </c>
      <c r="AG2631" s="18">
        <f t="shared" si="5883"/>
        <v>0</v>
      </c>
      <c r="AH2631" s="18">
        <f t="shared" si="5880"/>
        <v>39176.6</v>
      </c>
      <c r="AI2631" s="18">
        <f t="shared" si="5881"/>
        <v>238011</v>
      </c>
      <c r="AJ2631" s="18">
        <f t="shared" si="5882"/>
        <v>385108.69999999995</v>
      </c>
      <c r="AK2631" s="18">
        <f t="shared" si="5883"/>
        <v>0</v>
      </c>
      <c r="AL2631" s="18">
        <f t="shared" si="5883"/>
        <v>0</v>
      </c>
      <c r="AM2631" s="18">
        <f t="shared" si="5883"/>
        <v>0</v>
      </c>
      <c r="AN2631" s="18">
        <f t="shared" si="5814"/>
        <v>39176.6</v>
      </c>
      <c r="AO2631" s="18">
        <f t="shared" si="5815"/>
        <v>238011</v>
      </c>
      <c r="AP2631" s="18">
        <f t="shared" si="5816"/>
        <v>385108.69999999995</v>
      </c>
      <c r="AQ2631" s="18">
        <f t="shared" si="5883"/>
        <v>0</v>
      </c>
      <c r="AR2631" s="18">
        <f t="shared" si="5817"/>
        <v>39176.6</v>
      </c>
      <c r="AS2631" s="18">
        <f t="shared" si="5883"/>
        <v>0</v>
      </c>
      <c r="AT2631" s="18">
        <f t="shared" si="5883"/>
        <v>0</v>
      </c>
      <c r="AU2631" s="18">
        <f t="shared" si="5883"/>
        <v>0</v>
      </c>
      <c r="AV2631" s="18">
        <f t="shared" si="5858"/>
        <v>39176.6</v>
      </c>
      <c r="AW2631" s="18">
        <f t="shared" si="5859"/>
        <v>238011</v>
      </c>
      <c r="AX2631" s="18">
        <f t="shared" si="5860"/>
        <v>385108.69999999995</v>
      </c>
      <c r="AY2631" s="18">
        <f t="shared" si="5883"/>
        <v>0</v>
      </c>
      <c r="AZ2631" s="18">
        <f t="shared" si="5883"/>
        <v>0</v>
      </c>
      <c r="BA2631" s="18">
        <f t="shared" si="5855"/>
        <v>39176.6</v>
      </c>
      <c r="BB2631" s="18">
        <f t="shared" si="5856"/>
        <v>238011</v>
      </c>
      <c r="BC2631" s="18">
        <f t="shared" si="5883"/>
        <v>0</v>
      </c>
      <c r="BD2631" s="18">
        <f t="shared" si="5883"/>
        <v>0</v>
      </c>
      <c r="BE2631" s="18">
        <f t="shared" si="5883"/>
        <v>0</v>
      </c>
      <c r="BF2631" s="18">
        <f t="shared" si="5819"/>
        <v>39176.6</v>
      </c>
      <c r="BG2631" s="18">
        <f t="shared" si="5820"/>
        <v>238011</v>
      </c>
      <c r="BH2631" s="18">
        <f t="shared" si="5821"/>
        <v>385108.69999999995</v>
      </c>
      <c r="BI2631" s="18">
        <f t="shared" si="5883"/>
        <v>0</v>
      </c>
      <c r="BJ2631" s="25"/>
      <c r="BK2631" s="36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</row>
    <row r="2632" spans="1:92" ht="31.2" x14ac:dyDescent="0.3">
      <c r="A2632" s="51" t="s">
        <v>364</v>
      </c>
      <c r="B2632" s="50">
        <v>700</v>
      </c>
      <c r="C2632" s="51"/>
      <c r="D2632" s="51"/>
      <c r="E2632" s="14" t="s">
        <v>459</v>
      </c>
      <c r="F2632" s="18">
        <f t="shared" si="5883"/>
        <v>89113.2</v>
      </c>
      <c r="G2632" s="18">
        <f t="shared" si="5883"/>
        <v>238011</v>
      </c>
      <c r="H2632" s="18">
        <f t="shared" si="5883"/>
        <v>385108.69999999995</v>
      </c>
      <c r="I2632" s="18">
        <f t="shared" si="5883"/>
        <v>0</v>
      </c>
      <c r="J2632" s="18">
        <f t="shared" si="5883"/>
        <v>0</v>
      </c>
      <c r="K2632" s="18">
        <f t="shared" si="5883"/>
        <v>0</v>
      </c>
      <c r="L2632" s="18">
        <f t="shared" si="5791"/>
        <v>89113.2</v>
      </c>
      <c r="M2632" s="18">
        <f t="shared" si="5792"/>
        <v>238011</v>
      </c>
      <c r="N2632" s="18">
        <f t="shared" si="5793"/>
        <v>385108.69999999995</v>
      </c>
      <c r="O2632" s="18">
        <f t="shared" si="5883"/>
        <v>-49936.6</v>
      </c>
      <c r="P2632" s="18">
        <f t="shared" si="5883"/>
        <v>0</v>
      </c>
      <c r="Q2632" s="18">
        <f t="shared" si="5883"/>
        <v>0</v>
      </c>
      <c r="R2632" s="18">
        <f t="shared" si="5805"/>
        <v>39176.6</v>
      </c>
      <c r="S2632" s="18">
        <f t="shared" si="5806"/>
        <v>238011</v>
      </c>
      <c r="T2632" s="18">
        <f t="shared" si="5807"/>
        <v>385108.69999999995</v>
      </c>
      <c r="U2632" s="18">
        <f t="shared" si="5883"/>
        <v>0</v>
      </c>
      <c r="V2632" s="18">
        <f t="shared" si="5883"/>
        <v>0</v>
      </c>
      <c r="W2632" s="18">
        <f t="shared" si="5883"/>
        <v>0</v>
      </c>
      <c r="X2632" s="18">
        <f t="shared" si="5808"/>
        <v>39176.6</v>
      </c>
      <c r="Y2632" s="18">
        <f t="shared" si="5809"/>
        <v>238011</v>
      </c>
      <c r="Z2632" s="18">
        <f t="shared" si="5810"/>
        <v>385108.69999999995</v>
      </c>
      <c r="AA2632" s="18">
        <f t="shared" si="5883"/>
        <v>0</v>
      </c>
      <c r="AB2632" s="18">
        <f t="shared" si="5883"/>
        <v>0</v>
      </c>
      <c r="AC2632" s="18">
        <f t="shared" si="5883"/>
        <v>0</v>
      </c>
      <c r="AD2632" s="18">
        <f t="shared" si="5811"/>
        <v>39176.6</v>
      </c>
      <c r="AE2632" s="18">
        <f t="shared" si="5812"/>
        <v>238011</v>
      </c>
      <c r="AF2632" s="18">
        <f t="shared" si="5813"/>
        <v>385108.69999999995</v>
      </c>
      <c r="AG2632" s="18">
        <f t="shared" si="5883"/>
        <v>0</v>
      </c>
      <c r="AH2632" s="18">
        <f t="shared" si="5880"/>
        <v>39176.6</v>
      </c>
      <c r="AI2632" s="18">
        <f t="shared" si="5881"/>
        <v>238011</v>
      </c>
      <c r="AJ2632" s="18">
        <f t="shared" si="5882"/>
        <v>385108.69999999995</v>
      </c>
      <c r="AK2632" s="18">
        <f t="shared" si="5883"/>
        <v>0</v>
      </c>
      <c r="AL2632" s="18">
        <f t="shared" si="5883"/>
        <v>0</v>
      </c>
      <c r="AM2632" s="18">
        <f t="shared" si="5883"/>
        <v>0</v>
      </c>
      <c r="AN2632" s="18">
        <f t="shared" si="5814"/>
        <v>39176.6</v>
      </c>
      <c r="AO2632" s="18">
        <f t="shared" si="5815"/>
        <v>238011</v>
      </c>
      <c r="AP2632" s="18">
        <f t="shared" si="5816"/>
        <v>385108.69999999995</v>
      </c>
      <c r="AQ2632" s="18">
        <f t="shared" si="5883"/>
        <v>0</v>
      </c>
      <c r="AR2632" s="18">
        <f t="shared" si="5817"/>
        <v>39176.6</v>
      </c>
      <c r="AS2632" s="18">
        <f t="shared" si="5883"/>
        <v>0</v>
      </c>
      <c r="AT2632" s="18">
        <f t="shared" si="5883"/>
        <v>0</v>
      </c>
      <c r="AU2632" s="18">
        <f t="shared" si="5883"/>
        <v>0</v>
      </c>
      <c r="AV2632" s="18">
        <f t="shared" si="5858"/>
        <v>39176.6</v>
      </c>
      <c r="AW2632" s="18">
        <f t="shared" si="5859"/>
        <v>238011</v>
      </c>
      <c r="AX2632" s="18">
        <f t="shared" si="5860"/>
        <v>385108.69999999995</v>
      </c>
      <c r="AY2632" s="18">
        <f t="shared" si="5883"/>
        <v>0</v>
      </c>
      <c r="AZ2632" s="18">
        <f t="shared" si="5883"/>
        <v>0</v>
      </c>
      <c r="BA2632" s="18">
        <f t="shared" si="5855"/>
        <v>39176.6</v>
      </c>
      <c r="BB2632" s="18">
        <f t="shared" si="5856"/>
        <v>238011</v>
      </c>
      <c r="BC2632" s="18">
        <f t="shared" si="5883"/>
        <v>0</v>
      </c>
      <c r="BD2632" s="18">
        <f t="shared" si="5883"/>
        <v>0</v>
      </c>
      <c r="BE2632" s="18">
        <f t="shared" si="5883"/>
        <v>0</v>
      </c>
      <c r="BF2632" s="18">
        <f t="shared" si="5819"/>
        <v>39176.6</v>
      </c>
      <c r="BG2632" s="18">
        <f t="shared" si="5820"/>
        <v>238011</v>
      </c>
      <c r="BH2632" s="18">
        <f t="shared" si="5821"/>
        <v>385108.69999999995</v>
      </c>
      <c r="BI2632" s="18">
        <f t="shared" si="5883"/>
        <v>0</v>
      </c>
      <c r="BJ2632" s="25"/>
      <c r="BK2632" s="36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</row>
    <row r="2633" spans="1:92" x14ac:dyDescent="0.3">
      <c r="A2633" s="51" t="s">
        <v>364</v>
      </c>
      <c r="B2633" s="50">
        <v>730</v>
      </c>
      <c r="C2633" s="51"/>
      <c r="D2633" s="51"/>
      <c r="E2633" s="14" t="s">
        <v>474</v>
      </c>
      <c r="F2633" s="18">
        <f t="shared" si="5883"/>
        <v>89113.2</v>
      </c>
      <c r="G2633" s="18">
        <f t="shared" si="5883"/>
        <v>238011</v>
      </c>
      <c r="H2633" s="18">
        <f t="shared" si="5883"/>
        <v>385108.69999999995</v>
      </c>
      <c r="I2633" s="18">
        <f t="shared" si="5883"/>
        <v>0</v>
      </c>
      <c r="J2633" s="18">
        <f t="shared" si="5883"/>
        <v>0</v>
      </c>
      <c r="K2633" s="18">
        <f t="shared" si="5883"/>
        <v>0</v>
      </c>
      <c r="L2633" s="18">
        <f t="shared" si="5791"/>
        <v>89113.2</v>
      </c>
      <c r="M2633" s="18">
        <f t="shared" si="5792"/>
        <v>238011</v>
      </c>
      <c r="N2633" s="18">
        <f t="shared" si="5793"/>
        <v>385108.69999999995</v>
      </c>
      <c r="O2633" s="18">
        <f t="shared" si="5883"/>
        <v>-49936.6</v>
      </c>
      <c r="P2633" s="18">
        <f t="shared" si="5883"/>
        <v>0</v>
      </c>
      <c r="Q2633" s="18">
        <f t="shared" si="5883"/>
        <v>0</v>
      </c>
      <c r="R2633" s="18">
        <f t="shared" si="5805"/>
        <v>39176.6</v>
      </c>
      <c r="S2633" s="18">
        <f t="shared" si="5806"/>
        <v>238011</v>
      </c>
      <c r="T2633" s="18">
        <f t="shared" si="5807"/>
        <v>385108.69999999995</v>
      </c>
      <c r="U2633" s="18">
        <f t="shared" si="5883"/>
        <v>0</v>
      </c>
      <c r="V2633" s="18">
        <f t="shared" si="5883"/>
        <v>0</v>
      </c>
      <c r="W2633" s="18">
        <f t="shared" si="5883"/>
        <v>0</v>
      </c>
      <c r="X2633" s="18">
        <f t="shared" si="5808"/>
        <v>39176.6</v>
      </c>
      <c r="Y2633" s="18">
        <f t="shared" si="5809"/>
        <v>238011</v>
      </c>
      <c r="Z2633" s="18">
        <f t="shared" si="5810"/>
        <v>385108.69999999995</v>
      </c>
      <c r="AA2633" s="18">
        <f t="shared" si="5883"/>
        <v>0</v>
      </c>
      <c r="AB2633" s="18">
        <f t="shared" si="5883"/>
        <v>0</v>
      </c>
      <c r="AC2633" s="18">
        <f t="shared" si="5883"/>
        <v>0</v>
      </c>
      <c r="AD2633" s="18">
        <f t="shared" si="5811"/>
        <v>39176.6</v>
      </c>
      <c r="AE2633" s="18">
        <f t="shared" si="5812"/>
        <v>238011</v>
      </c>
      <c r="AF2633" s="18">
        <f t="shared" si="5813"/>
        <v>385108.69999999995</v>
      </c>
      <c r="AG2633" s="18">
        <f t="shared" si="5883"/>
        <v>0</v>
      </c>
      <c r="AH2633" s="18">
        <f t="shared" si="5880"/>
        <v>39176.6</v>
      </c>
      <c r="AI2633" s="18">
        <f t="shared" si="5881"/>
        <v>238011</v>
      </c>
      <c r="AJ2633" s="18">
        <f t="shared" si="5882"/>
        <v>385108.69999999995</v>
      </c>
      <c r="AK2633" s="18">
        <f t="shared" si="5883"/>
        <v>0</v>
      </c>
      <c r="AL2633" s="18">
        <f t="shared" si="5883"/>
        <v>0</v>
      </c>
      <c r="AM2633" s="18">
        <f t="shared" si="5883"/>
        <v>0</v>
      </c>
      <c r="AN2633" s="18">
        <f t="shared" si="5814"/>
        <v>39176.6</v>
      </c>
      <c r="AO2633" s="18">
        <f t="shared" si="5815"/>
        <v>238011</v>
      </c>
      <c r="AP2633" s="18">
        <f t="shared" si="5816"/>
        <v>385108.69999999995</v>
      </c>
      <c r="AQ2633" s="18">
        <f t="shared" si="5883"/>
        <v>0</v>
      </c>
      <c r="AR2633" s="18">
        <f t="shared" si="5817"/>
        <v>39176.6</v>
      </c>
      <c r="AS2633" s="18">
        <f t="shared" si="5883"/>
        <v>0</v>
      </c>
      <c r="AT2633" s="18">
        <f t="shared" si="5883"/>
        <v>0</v>
      </c>
      <c r="AU2633" s="18">
        <f t="shared" si="5883"/>
        <v>0</v>
      </c>
      <c r="AV2633" s="18">
        <f t="shared" si="5858"/>
        <v>39176.6</v>
      </c>
      <c r="AW2633" s="18">
        <f t="shared" si="5859"/>
        <v>238011</v>
      </c>
      <c r="AX2633" s="18">
        <f t="shared" si="5860"/>
        <v>385108.69999999995</v>
      </c>
      <c r="AY2633" s="18">
        <f t="shared" si="5883"/>
        <v>0</v>
      </c>
      <c r="AZ2633" s="18">
        <f t="shared" si="5883"/>
        <v>0</v>
      </c>
      <c r="BA2633" s="18">
        <f t="shared" si="5855"/>
        <v>39176.6</v>
      </c>
      <c r="BB2633" s="18">
        <f t="shared" si="5856"/>
        <v>238011</v>
      </c>
      <c r="BC2633" s="18">
        <f t="shared" si="5883"/>
        <v>0</v>
      </c>
      <c r="BD2633" s="18">
        <f t="shared" si="5883"/>
        <v>0</v>
      </c>
      <c r="BE2633" s="18">
        <f t="shared" si="5883"/>
        <v>0</v>
      </c>
      <c r="BF2633" s="18">
        <f t="shared" si="5819"/>
        <v>39176.6</v>
      </c>
      <c r="BG2633" s="18">
        <f t="shared" si="5820"/>
        <v>238011</v>
      </c>
      <c r="BH2633" s="18">
        <f t="shared" si="5821"/>
        <v>385108.69999999995</v>
      </c>
      <c r="BI2633" s="18">
        <f t="shared" si="5883"/>
        <v>0</v>
      </c>
      <c r="BJ2633" s="25"/>
      <c r="BK2633" s="36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</row>
    <row r="2634" spans="1:92" ht="31.2" x14ac:dyDescent="0.3">
      <c r="A2634" s="51" t="s">
        <v>364</v>
      </c>
      <c r="B2634" s="50">
        <v>730</v>
      </c>
      <c r="C2634" s="51" t="s">
        <v>6</v>
      </c>
      <c r="D2634" s="51" t="s">
        <v>5</v>
      </c>
      <c r="E2634" s="14" t="s">
        <v>981</v>
      </c>
      <c r="F2634" s="18">
        <f>85187.5+3925.7</f>
        <v>89113.2</v>
      </c>
      <c r="G2634" s="18">
        <f>238008.9+2.1</f>
        <v>238011</v>
      </c>
      <c r="H2634" s="18">
        <f>364098.6+21010.1</f>
        <v>385108.69999999995</v>
      </c>
      <c r="I2634" s="18"/>
      <c r="J2634" s="18"/>
      <c r="K2634" s="18"/>
      <c r="L2634" s="18">
        <f t="shared" si="5791"/>
        <v>89113.2</v>
      </c>
      <c r="M2634" s="18">
        <f t="shared" si="5792"/>
        <v>238011</v>
      </c>
      <c r="N2634" s="18">
        <f t="shared" si="5793"/>
        <v>385108.69999999995</v>
      </c>
      <c r="O2634" s="18">
        <v>-49936.6</v>
      </c>
      <c r="P2634" s="18"/>
      <c r="Q2634" s="18"/>
      <c r="R2634" s="18">
        <f t="shared" si="5805"/>
        <v>39176.6</v>
      </c>
      <c r="S2634" s="18">
        <f t="shared" si="5806"/>
        <v>238011</v>
      </c>
      <c r="T2634" s="18">
        <f t="shared" si="5807"/>
        <v>385108.69999999995</v>
      </c>
      <c r="U2634" s="18"/>
      <c r="V2634" s="18"/>
      <c r="W2634" s="18"/>
      <c r="X2634" s="18">
        <f t="shared" si="5808"/>
        <v>39176.6</v>
      </c>
      <c r="Y2634" s="18">
        <f t="shared" si="5809"/>
        <v>238011</v>
      </c>
      <c r="Z2634" s="18">
        <f t="shared" si="5810"/>
        <v>385108.69999999995</v>
      </c>
      <c r="AA2634" s="18"/>
      <c r="AB2634" s="18"/>
      <c r="AC2634" s="18"/>
      <c r="AD2634" s="18">
        <f t="shared" si="5811"/>
        <v>39176.6</v>
      </c>
      <c r="AE2634" s="18">
        <f t="shared" si="5812"/>
        <v>238011</v>
      </c>
      <c r="AF2634" s="18">
        <f t="shared" si="5813"/>
        <v>385108.69999999995</v>
      </c>
      <c r="AG2634" s="18"/>
      <c r="AH2634" s="18">
        <f t="shared" si="5880"/>
        <v>39176.6</v>
      </c>
      <c r="AI2634" s="18">
        <f t="shared" si="5881"/>
        <v>238011</v>
      </c>
      <c r="AJ2634" s="18">
        <f t="shared" si="5882"/>
        <v>385108.69999999995</v>
      </c>
      <c r="AK2634" s="18"/>
      <c r="AL2634" s="18"/>
      <c r="AM2634" s="18"/>
      <c r="AN2634" s="18">
        <f t="shared" si="5814"/>
        <v>39176.6</v>
      </c>
      <c r="AO2634" s="18">
        <f t="shared" si="5815"/>
        <v>238011</v>
      </c>
      <c r="AP2634" s="18">
        <f t="shared" si="5816"/>
        <v>385108.69999999995</v>
      </c>
      <c r="AQ2634" s="18"/>
      <c r="AR2634" s="18">
        <f t="shared" si="5817"/>
        <v>39176.6</v>
      </c>
      <c r="AS2634" s="18"/>
      <c r="AT2634" s="18"/>
      <c r="AU2634" s="18"/>
      <c r="AV2634" s="18">
        <f t="shared" si="5858"/>
        <v>39176.6</v>
      </c>
      <c r="AW2634" s="18">
        <f t="shared" si="5859"/>
        <v>238011</v>
      </c>
      <c r="AX2634" s="18">
        <f t="shared" si="5860"/>
        <v>385108.69999999995</v>
      </c>
      <c r="AY2634" s="18"/>
      <c r="AZ2634" s="18"/>
      <c r="BA2634" s="18">
        <f t="shared" si="5855"/>
        <v>39176.6</v>
      </c>
      <c r="BB2634" s="18">
        <f t="shared" si="5856"/>
        <v>238011</v>
      </c>
      <c r="BC2634" s="18"/>
      <c r="BD2634" s="18"/>
      <c r="BE2634" s="18"/>
      <c r="BF2634" s="18">
        <f t="shared" si="5819"/>
        <v>39176.6</v>
      </c>
      <c r="BG2634" s="18">
        <f t="shared" si="5820"/>
        <v>238011</v>
      </c>
      <c r="BH2634" s="18">
        <f t="shared" si="5821"/>
        <v>385108.69999999995</v>
      </c>
      <c r="BI2634" s="18"/>
      <c r="BJ2634" s="25"/>
      <c r="BK2634" s="36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</row>
    <row r="2635" spans="1:92" ht="46.8" x14ac:dyDescent="0.3">
      <c r="A2635" s="51" t="s">
        <v>638</v>
      </c>
      <c r="B2635" s="50"/>
      <c r="C2635" s="51"/>
      <c r="D2635" s="51"/>
      <c r="E2635" s="14" t="s">
        <v>854</v>
      </c>
      <c r="F2635" s="18">
        <f t="shared" ref="F2635:BI2637" si="5884">F2636</f>
        <v>1.8</v>
      </c>
      <c r="G2635" s="18">
        <f t="shared" si="5884"/>
        <v>12.299999999999999</v>
      </c>
      <c r="H2635" s="18">
        <f t="shared" si="5884"/>
        <v>10</v>
      </c>
      <c r="I2635" s="18">
        <f t="shared" si="5884"/>
        <v>0</v>
      </c>
      <c r="J2635" s="18">
        <f t="shared" si="5884"/>
        <v>0</v>
      </c>
      <c r="K2635" s="18">
        <f t="shared" si="5884"/>
        <v>0</v>
      </c>
      <c r="L2635" s="18">
        <f t="shared" si="5791"/>
        <v>1.8</v>
      </c>
      <c r="M2635" s="18">
        <f t="shared" si="5792"/>
        <v>12.299999999999999</v>
      </c>
      <c r="N2635" s="18">
        <f t="shared" si="5793"/>
        <v>10</v>
      </c>
      <c r="O2635" s="18">
        <f t="shared" si="5884"/>
        <v>0</v>
      </c>
      <c r="P2635" s="18">
        <f t="shared" si="5884"/>
        <v>0</v>
      </c>
      <c r="Q2635" s="18">
        <f t="shared" si="5884"/>
        <v>0</v>
      </c>
      <c r="R2635" s="18">
        <f t="shared" si="5805"/>
        <v>1.8</v>
      </c>
      <c r="S2635" s="18">
        <f t="shared" si="5806"/>
        <v>12.299999999999999</v>
      </c>
      <c r="T2635" s="18">
        <f t="shared" si="5807"/>
        <v>10</v>
      </c>
      <c r="U2635" s="18">
        <f t="shared" si="5884"/>
        <v>0</v>
      </c>
      <c r="V2635" s="18">
        <f t="shared" si="5884"/>
        <v>0</v>
      </c>
      <c r="W2635" s="18">
        <f t="shared" si="5884"/>
        <v>0</v>
      </c>
      <c r="X2635" s="18">
        <f t="shared" si="5808"/>
        <v>1.8</v>
      </c>
      <c r="Y2635" s="18">
        <f t="shared" si="5809"/>
        <v>12.299999999999999</v>
      </c>
      <c r="Z2635" s="18">
        <f t="shared" si="5810"/>
        <v>10</v>
      </c>
      <c r="AA2635" s="18">
        <f t="shared" si="5884"/>
        <v>0</v>
      </c>
      <c r="AB2635" s="18">
        <f t="shared" si="5884"/>
        <v>0</v>
      </c>
      <c r="AC2635" s="18">
        <f t="shared" si="5884"/>
        <v>0</v>
      </c>
      <c r="AD2635" s="18">
        <f t="shared" si="5811"/>
        <v>1.8</v>
      </c>
      <c r="AE2635" s="18">
        <f t="shared" si="5812"/>
        <v>12.299999999999999</v>
      </c>
      <c r="AF2635" s="18">
        <f t="shared" si="5813"/>
        <v>10</v>
      </c>
      <c r="AG2635" s="18">
        <f t="shared" si="5884"/>
        <v>0</v>
      </c>
      <c r="AH2635" s="18">
        <f t="shared" si="5880"/>
        <v>1.8</v>
      </c>
      <c r="AI2635" s="18">
        <f t="shared" si="5881"/>
        <v>12.299999999999999</v>
      </c>
      <c r="AJ2635" s="18">
        <f t="shared" si="5882"/>
        <v>10</v>
      </c>
      <c r="AK2635" s="18">
        <f t="shared" si="5884"/>
        <v>0</v>
      </c>
      <c r="AL2635" s="18">
        <f t="shared" si="5884"/>
        <v>0</v>
      </c>
      <c r="AM2635" s="18">
        <f t="shared" si="5884"/>
        <v>0</v>
      </c>
      <c r="AN2635" s="18">
        <f t="shared" si="5814"/>
        <v>1.8</v>
      </c>
      <c r="AO2635" s="18">
        <f t="shared" si="5815"/>
        <v>12.299999999999999</v>
      </c>
      <c r="AP2635" s="18">
        <f t="shared" si="5816"/>
        <v>10</v>
      </c>
      <c r="AQ2635" s="18">
        <f t="shared" si="5884"/>
        <v>0</v>
      </c>
      <c r="AR2635" s="18">
        <f t="shared" si="5817"/>
        <v>1.8</v>
      </c>
      <c r="AS2635" s="18">
        <f t="shared" si="5884"/>
        <v>0</v>
      </c>
      <c r="AT2635" s="18">
        <f t="shared" si="5884"/>
        <v>0</v>
      </c>
      <c r="AU2635" s="18">
        <f t="shared" si="5884"/>
        <v>0</v>
      </c>
      <c r="AV2635" s="18">
        <f t="shared" si="5858"/>
        <v>1.8</v>
      </c>
      <c r="AW2635" s="18">
        <f t="shared" si="5859"/>
        <v>12.299999999999999</v>
      </c>
      <c r="AX2635" s="18">
        <f t="shared" si="5860"/>
        <v>10</v>
      </c>
      <c r="AY2635" s="18">
        <f t="shared" si="5884"/>
        <v>0</v>
      </c>
      <c r="AZ2635" s="18">
        <f t="shared" si="5884"/>
        <v>0</v>
      </c>
      <c r="BA2635" s="18">
        <f t="shared" si="5855"/>
        <v>1.8</v>
      </c>
      <c r="BB2635" s="18">
        <f t="shared" si="5856"/>
        <v>12.299999999999999</v>
      </c>
      <c r="BC2635" s="18">
        <f t="shared" si="5884"/>
        <v>0</v>
      </c>
      <c r="BD2635" s="18">
        <f t="shared" si="5884"/>
        <v>0</v>
      </c>
      <c r="BE2635" s="18">
        <f t="shared" si="5884"/>
        <v>0</v>
      </c>
      <c r="BF2635" s="18">
        <f t="shared" si="5819"/>
        <v>1.8</v>
      </c>
      <c r="BG2635" s="18">
        <f t="shared" si="5820"/>
        <v>12.299999999999999</v>
      </c>
      <c r="BH2635" s="18">
        <f t="shared" si="5821"/>
        <v>10</v>
      </c>
      <c r="BI2635" s="18">
        <f t="shared" si="5884"/>
        <v>0</v>
      </c>
      <c r="BJ2635" s="25"/>
      <c r="BK2635" s="36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</row>
    <row r="2636" spans="1:92" ht="31.2" x14ac:dyDescent="0.3">
      <c r="A2636" s="51" t="s">
        <v>638</v>
      </c>
      <c r="B2636" s="50">
        <v>200</v>
      </c>
      <c r="C2636" s="51"/>
      <c r="D2636" s="51"/>
      <c r="E2636" s="14" t="s">
        <v>455</v>
      </c>
      <c r="F2636" s="18">
        <f t="shared" si="5884"/>
        <v>1.8</v>
      </c>
      <c r="G2636" s="18">
        <f t="shared" si="5884"/>
        <v>12.299999999999999</v>
      </c>
      <c r="H2636" s="18">
        <f t="shared" si="5884"/>
        <v>10</v>
      </c>
      <c r="I2636" s="18">
        <f t="shared" si="5884"/>
        <v>0</v>
      </c>
      <c r="J2636" s="18">
        <f t="shared" si="5884"/>
        <v>0</v>
      </c>
      <c r="K2636" s="18">
        <f t="shared" si="5884"/>
        <v>0</v>
      </c>
      <c r="L2636" s="18">
        <f t="shared" si="5791"/>
        <v>1.8</v>
      </c>
      <c r="M2636" s="18">
        <f t="shared" si="5792"/>
        <v>12.299999999999999</v>
      </c>
      <c r="N2636" s="18">
        <f t="shared" si="5793"/>
        <v>10</v>
      </c>
      <c r="O2636" s="18">
        <f t="shared" si="5884"/>
        <v>0</v>
      </c>
      <c r="P2636" s="18">
        <f t="shared" si="5884"/>
        <v>0</v>
      </c>
      <c r="Q2636" s="18">
        <f t="shared" si="5884"/>
        <v>0</v>
      </c>
      <c r="R2636" s="18">
        <f t="shared" si="5805"/>
        <v>1.8</v>
      </c>
      <c r="S2636" s="18">
        <f t="shared" si="5806"/>
        <v>12.299999999999999</v>
      </c>
      <c r="T2636" s="18">
        <f t="shared" si="5807"/>
        <v>10</v>
      </c>
      <c r="U2636" s="18">
        <f t="shared" si="5884"/>
        <v>0</v>
      </c>
      <c r="V2636" s="18">
        <f t="shared" si="5884"/>
        <v>0</v>
      </c>
      <c r="W2636" s="18">
        <f t="shared" si="5884"/>
        <v>0</v>
      </c>
      <c r="X2636" s="18">
        <f t="shared" si="5808"/>
        <v>1.8</v>
      </c>
      <c r="Y2636" s="18">
        <f t="shared" si="5809"/>
        <v>12.299999999999999</v>
      </c>
      <c r="Z2636" s="18">
        <f t="shared" si="5810"/>
        <v>10</v>
      </c>
      <c r="AA2636" s="18">
        <f t="shared" si="5884"/>
        <v>0</v>
      </c>
      <c r="AB2636" s="18">
        <f t="shared" si="5884"/>
        <v>0</v>
      </c>
      <c r="AC2636" s="18">
        <f t="shared" si="5884"/>
        <v>0</v>
      </c>
      <c r="AD2636" s="18">
        <f t="shared" si="5811"/>
        <v>1.8</v>
      </c>
      <c r="AE2636" s="18">
        <f t="shared" si="5812"/>
        <v>12.299999999999999</v>
      </c>
      <c r="AF2636" s="18">
        <f t="shared" si="5813"/>
        <v>10</v>
      </c>
      <c r="AG2636" s="18">
        <f t="shared" si="5884"/>
        <v>0</v>
      </c>
      <c r="AH2636" s="18">
        <f t="shared" si="5880"/>
        <v>1.8</v>
      </c>
      <c r="AI2636" s="18">
        <f t="shared" si="5881"/>
        <v>12.299999999999999</v>
      </c>
      <c r="AJ2636" s="18">
        <f t="shared" si="5882"/>
        <v>10</v>
      </c>
      <c r="AK2636" s="18">
        <f t="shared" si="5884"/>
        <v>0</v>
      </c>
      <c r="AL2636" s="18">
        <f t="shared" si="5884"/>
        <v>0</v>
      </c>
      <c r="AM2636" s="18">
        <f t="shared" si="5884"/>
        <v>0</v>
      </c>
      <c r="AN2636" s="18">
        <f t="shared" si="5814"/>
        <v>1.8</v>
      </c>
      <c r="AO2636" s="18">
        <f t="shared" si="5815"/>
        <v>12.299999999999999</v>
      </c>
      <c r="AP2636" s="18">
        <f t="shared" si="5816"/>
        <v>10</v>
      </c>
      <c r="AQ2636" s="18">
        <f t="shared" si="5884"/>
        <v>0</v>
      </c>
      <c r="AR2636" s="18">
        <f t="shared" si="5817"/>
        <v>1.8</v>
      </c>
      <c r="AS2636" s="18">
        <f t="shared" si="5884"/>
        <v>0</v>
      </c>
      <c r="AT2636" s="18">
        <f t="shared" si="5884"/>
        <v>0</v>
      </c>
      <c r="AU2636" s="18">
        <f t="shared" si="5884"/>
        <v>0</v>
      </c>
      <c r="AV2636" s="18">
        <f t="shared" si="5858"/>
        <v>1.8</v>
      </c>
      <c r="AW2636" s="18">
        <f t="shared" si="5859"/>
        <v>12.299999999999999</v>
      </c>
      <c r="AX2636" s="18">
        <f t="shared" si="5860"/>
        <v>10</v>
      </c>
      <c r="AY2636" s="18">
        <f t="shared" si="5884"/>
        <v>0</v>
      </c>
      <c r="AZ2636" s="18">
        <f t="shared" si="5884"/>
        <v>0</v>
      </c>
      <c r="BA2636" s="18">
        <f t="shared" si="5855"/>
        <v>1.8</v>
      </c>
      <c r="BB2636" s="18">
        <f t="shared" si="5856"/>
        <v>12.299999999999999</v>
      </c>
      <c r="BC2636" s="18">
        <f t="shared" si="5884"/>
        <v>0</v>
      </c>
      <c r="BD2636" s="18">
        <f t="shared" si="5884"/>
        <v>0</v>
      </c>
      <c r="BE2636" s="18">
        <f t="shared" si="5884"/>
        <v>0</v>
      </c>
      <c r="BF2636" s="18">
        <f t="shared" si="5819"/>
        <v>1.8</v>
      </c>
      <c r="BG2636" s="18">
        <f t="shared" si="5820"/>
        <v>12.299999999999999</v>
      </c>
      <c r="BH2636" s="18">
        <f t="shared" si="5821"/>
        <v>10</v>
      </c>
      <c r="BI2636" s="18">
        <f t="shared" si="5884"/>
        <v>0</v>
      </c>
      <c r="BJ2636" s="25"/>
      <c r="BK2636" s="36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</row>
    <row r="2637" spans="1:92" ht="46.8" x14ac:dyDescent="0.3">
      <c r="A2637" s="51" t="s">
        <v>638</v>
      </c>
      <c r="B2637" s="50">
        <v>240</v>
      </c>
      <c r="C2637" s="51"/>
      <c r="D2637" s="51"/>
      <c r="E2637" s="14" t="s">
        <v>463</v>
      </c>
      <c r="F2637" s="18">
        <f t="shared" si="5884"/>
        <v>1.8</v>
      </c>
      <c r="G2637" s="18">
        <f t="shared" si="5884"/>
        <v>12.299999999999999</v>
      </c>
      <c r="H2637" s="18">
        <f t="shared" si="5884"/>
        <v>10</v>
      </c>
      <c r="I2637" s="18">
        <f t="shared" si="5884"/>
        <v>0</v>
      </c>
      <c r="J2637" s="18">
        <f t="shared" si="5884"/>
        <v>0</v>
      </c>
      <c r="K2637" s="18">
        <f t="shared" si="5884"/>
        <v>0</v>
      </c>
      <c r="L2637" s="18">
        <f t="shared" si="5791"/>
        <v>1.8</v>
      </c>
      <c r="M2637" s="18">
        <f t="shared" si="5792"/>
        <v>12.299999999999999</v>
      </c>
      <c r="N2637" s="18">
        <f t="shared" si="5793"/>
        <v>10</v>
      </c>
      <c r="O2637" s="18">
        <f t="shared" si="5884"/>
        <v>0</v>
      </c>
      <c r="P2637" s="18">
        <f t="shared" si="5884"/>
        <v>0</v>
      </c>
      <c r="Q2637" s="18">
        <f t="shared" si="5884"/>
        <v>0</v>
      </c>
      <c r="R2637" s="18">
        <f t="shared" si="5805"/>
        <v>1.8</v>
      </c>
      <c r="S2637" s="18">
        <f t="shared" si="5806"/>
        <v>12.299999999999999</v>
      </c>
      <c r="T2637" s="18">
        <f t="shared" si="5807"/>
        <v>10</v>
      </c>
      <c r="U2637" s="18">
        <f t="shared" si="5884"/>
        <v>0</v>
      </c>
      <c r="V2637" s="18">
        <f t="shared" si="5884"/>
        <v>0</v>
      </c>
      <c r="W2637" s="18">
        <f t="shared" si="5884"/>
        <v>0</v>
      </c>
      <c r="X2637" s="18">
        <f t="shared" si="5808"/>
        <v>1.8</v>
      </c>
      <c r="Y2637" s="18">
        <f t="shared" si="5809"/>
        <v>12.299999999999999</v>
      </c>
      <c r="Z2637" s="18">
        <f t="shared" si="5810"/>
        <v>10</v>
      </c>
      <c r="AA2637" s="18">
        <f t="shared" si="5884"/>
        <v>0</v>
      </c>
      <c r="AB2637" s="18">
        <f t="shared" si="5884"/>
        <v>0</v>
      </c>
      <c r="AC2637" s="18">
        <f t="shared" si="5884"/>
        <v>0</v>
      </c>
      <c r="AD2637" s="18">
        <f t="shared" si="5811"/>
        <v>1.8</v>
      </c>
      <c r="AE2637" s="18">
        <f t="shared" si="5812"/>
        <v>12.299999999999999</v>
      </c>
      <c r="AF2637" s="18">
        <f t="shared" si="5813"/>
        <v>10</v>
      </c>
      <c r="AG2637" s="18">
        <f t="shared" si="5884"/>
        <v>0</v>
      </c>
      <c r="AH2637" s="18">
        <f t="shared" si="5880"/>
        <v>1.8</v>
      </c>
      <c r="AI2637" s="18">
        <f t="shared" si="5881"/>
        <v>12.299999999999999</v>
      </c>
      <c r="AJ2637" s="18">
        <f t="shared" si="5882"/>
        <v>10</v>
      </c>
      <c r="AK2637" s="18">
        <f t="shared" si="5884"/>
        <v>0</v>
      </c>
      <c r="AL2637" s="18">
        <f t="shared" si="5884"/>
        <v>0</v>
      </c>
      <c r="AM2637" s="18">
        <f t="shared" si="5884"/>
        <v>0</v>
      </c>
      <c r="AN2637" s="18">
        <f t="shared" si="5814"/>
        <v>1.8</v>
      </c>
      <c r="AO2637" s="18">
        <f t="shared" si="5815"/>
        <v>12.299999999999999</v>
      </c>
      <c r="AP2637" s="18">
        <f t="shared" si="5816"/>
        <v>10</v>
      </c>
      <c r="AQ2637" s="18">
        <f t="shared" si="5884"/>
        <v>0</v>
      </c>
      <c r="AR2637" s="18">
        <f t="shared" si="5817"/>
        <v>1.8</v>
      </c>
      <c r="AS2637" s="18">
        <f t="shared" si="5884"/>
        <v>0</v>
      </c>
      <c r="AT2637" s="18">
        <f t="shared" si="5884"/>
        <v>0</v>
      </c>
      <c r="AU2637" s="18">
        <f t="shared" si="5884"/>
        <v>0</v>
      </c>
      <c r="AV2637" s="18">
        <f t="shared" si="5858"/>
        <v>1.8</v>
      </c>
      <c r="AW2637" s="18">
        <f t="shared" si="5859"/>
        <v>12.299999999999999</v>
      </c>
      <c r="AX2637" s="18">
        <f t="shared" si="5860"/>
        <v>10</v>
      </c>
      <c r="AY2637" s="18">
        <f t="shared" si="5884"/>
        <v>0</v>
      </c>
      <c r="AZ2637" s="18">
        <f t="shared" si="5884"/>
        <v>0</v>
      </c>
      <c r="BA2637" s="18">
        <f t="shared" si="5855"/>
        <v>1.8</v>
      </c>
      <c r="BB2637" s="18">
        <f t="shared" si="5856"/>
        <v>12.299999999999999</v>
      </c>
      <c r="BC2637" s="18">
        <f t="shared" si="5884"/>
        <v>0</v>
      </c>
      <c r="BD2637" s="18">
        <f t="shared" si="5884"/>
        <v>0</v>
      </c>
      <c r="BE2637" s="18">
        <f t="shared" si="5884"/>
        <v>0</v>
      </c>
      <c r="BF2637" s="18">
        <f t="shared" si="5819"/>
        <v>1.8</v>
      </c>
      <c r="BG2637" s="18">
        <f t="shared" si="5820"/>
        <v>12.299999999999999</v>
      </c>
      <c r="BH2637" s="18">
        <f t="shared" si="5821"/>
        <v>10</v>
      </c>
      <c r="BI2637" s="18">
        <f t="shared" si="5884"/>
        <v>0</v>
      </c>
      <c r="BJ2637" s="25"/>
      <c r="BK2637" s="36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</row>
    <row r="2638" spans="1:92" x14ac:dyDescent="0.3">
      <c r="A2638" s="51" t="s">
        <v>638</v>
      </c>
      <c r="B2638" s="50">
        <v>240</v>
      </c>
      <c r="C2638" s="51" t="s">
        <v>5</v>
      </c>
      <c r="D2638" s="51" t="s">
        <v>6</v>
      </c>
      <c r="E2638" s="14" t="s">
        <v>424</v>
      </c>
      <c r="F2638" s="18">
        <f>1.7+0.1</f>
        <v>1.8</v>
      </c>
      <c r="G2638" s="18">
        <f>12.2+0.1</f>
        <v>12.299999999999999</v>
      </c>
      <c r="H2638" s="18">
        <v>10</v>
      </c>
      <c r="I2638" s="18"/>
      <c r="J2638" s="18"/>
      <c r="K2638" s="18"/>
      <c r="L2638" s="18">
        <f t="shared" si="5791"/>
        <v>1.8</v>
      </c>
      <c r="M2638" s="18">
        <f t="shared" si="5792"/>
        <v>12.299999999999999</v>
      </c>
      <c r="N2638" s="18">
        <f t="shared" si="5793"/>
        <v>10</v>
      </c>
      <c r="O2638" s="18"/>
      <c r="P2638" s="18"/>
      <c r="Q2638" s="18"/>
      <c r="R2638" s="18">
        <f t="shared" si="5805"/>
        <v>1.8</v>
      </c>
      <c r="S2638" s="18">
        <f t="shared" si="5806"/>
        <v>12.299999999999999</v>
      </c>
      <c r="T2638" s="18">
        <f t="shared" si="5807"/>
        <v>10</v>
      </c>
      <c r="U2638" s="18"/>
      <c r="V2638" s="18"/>
      <c r="W2638" s="18"/>
      <c r="X2638" s="18">
        <f t="shared" si="5808"/>
        <v>1.8</v>
      </c>
      <c r="Y2638" s="18">
        <f t="shared" si="5809"/>
        <v>12.299999999999999</v>
      </c>
      <c r="Z2638" s="18">
        <f t="shared" si="5810"/>
        <v>10</v>
      </c>
      <c r="AA2638" s="18"/>
      <c r="AB2638" s="18"/>
      <c r="AC2638" s="18"/>
      <c r="AD2638" s="18">
        <f t="shared" si="5811"/>
        <v>1.8</v>
      </c>
      <c r="AE2638" s="18">
        <f t="shared" si="5812"/>
        <v>12.299999999999999</v>
      </c>
      <c r="AF2638" s="18">
        <f t="shared" si="5813"/>
        <v>10</v>
      </c>
      <c r="AG2638" s="18"/>
      <c r="AH2638" s="18">
        <f t="shared" si="5880"/>
        <v>1.8</v>
      </c>
      <c r="AI2638" s="18">
        <f t="shared" si="5881"/>
        <v>12.299999999999999</v>
      </c>
      <c r="AJ2638" s="18">
        <f t="shared" si="5882"/>
        <v>10</v>
      </c>
      <c r="AK2638" s="18"/>
      <c r="AL2638" s="18"/>
      <c r="AM2638" s="18"/>
      <c r="AN2638" s="18">
        <f t="shared" si="5814"/>
        <v>1.8</v>
      </c>
      <c r="AO2638" s="18">
        <f t="shared" si="5815"/>
        <v>12.299999999999999</v>
      </c>
      <c r="AP2638" s="18">
        <f t="shared" si="5816"/>
        <v>10</v>
      </c>
      <c r="AQ2638" s="18"/>
      <c r="AR2638" s="18">
        <f t="shared" si="5817"/>
        <v>1.8</v>
      </c>
      <c r="AS2638" s="18"/>
      <c r="AT2638" s="18"/>
      <c r="AU2638" s="18"/>
      <c r="AV2638" s="18">
        <f t="shared" si="5858"/>
        <v>1.8</v>
      </c>
      <c r="AW2638" s="18">
        <f t="shared" si="5859"/>
        <v>12.299999999999999</v>
      </c>
      <c r="AX2638" s="18">
        <f t="shared" si="5860"/>
        <v>10</v>
      </c>
      <c r="AY2638" s="18"/>
      <c r="AZ2638" s="18"/>
      <c r="BA2638" s="18">
        <f t="shared" si="5855"/>
        <v>1.8</v>
      </c>
      <c r="BB2638" s="18">
        <f t="shared" si="5856"/>
        <v>12.299999999999999</v>
      </c>
      <c r="BC2638" s="18"/>
      <c r="BD2638" s="18"/>
      <c r="BE2638" s="18"/>
      <c r="BF2638" s="18">
        <f t="shared" si="5819"/>
        <v>1.8</v>
      </c>
      <c r="BG2638" s="18">
        <f t="shared" si="5820"/>
        <v>12.299999999999999</v>
      </c>
      <c r="BH2638" s="18">
        <f t="shared" si="5821"/>
        <v>10</v>
      </c>
      <c r="BI2638" s="18"/>
      <c r="BJ2638" s="25"/>
      <c r="BK2638" s="36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</row>
    <row r="2639" spans="1:92" ht="109.2" x14ac:dyDescent="0.3">
      <c r="A2639" s="19" t="s">
        <v>1440</v>
      </c>
      <c r="B2639" s="50"/>
      <c r="C2639" s="51"/>
      <c r="D2639" s="51"/>
      <c r="E2639" s="14" t="s">
        <v>1441</v>
      </c>
      <c r="F2639" s="18">
        <f>F2640+F2643</f>
        <v>0</v>
      </c>
      <c r="G2639" s="18">
        <f t="shared" ref="G2639:BI2639" si="5885">G2640+G2643</f>
        <v>0</v>
      </c>
      <c r="H2639" s="18">
        <f t="shared" si="5885"/>
        <v>0</v>
      </c>
      <c r="I2639" s="18">
        <f t="shared" si="5885"/>
        <v>1.5</v>
      </c>
      <c r="J2639" s="18">
        <f t="shared" si="5885"/>
        <v>0</v>
      </c>
      <c r="K2639" s="18">
        <f t="shared" si="5885"/>
        <v>0</v>
      </c>
      <c r="L2639" s="18">
        <f t="shared" ref="L2639:L2706" si="5886">F2639+I2639</f>
        <v>1.5</v>
      </c>
      <c r="M2639" s="18">
        <f t="shared" ref="M2639:M2706" si="5887">G2639+J2639</f>
        <v>0</v>
      </c>
      <c r="N2639" s="18">
        <f t="shared" ref="N2639:N2706" si="5888">H2639+K2639</f>
        <v>0</v>
      </c>
      <c r="O2639" s="18">
        <f t="shared" ref="O2639:Q2639" si="5889">O2640+O2643</f>
        <v>0</v>
      </c>
      <c r="P2639" s="18">
        <f t="shared" si="5889"/>
        <v>0</v>
      </c>
      <c r="Q2639" s="18">
        <f t="shared" si="5889"/>
        <v>0</v>
      </c>
      <c r="R2639" s="18">
        <f t="shared" si="5805"/>
        <v>1.5</v>
      </c>
      <c r="S2639" s="18">
        <f t="shared" si="5806"/>
        <v>0</v>
      </c>
      <c r="T2639" s="18">
        <f t="shared" si="5807"/>
        <v>0</v>
      </c>
      <c r="U2639" s="18">
        <f t="shared" ref="U2639:W2639" si="5890">U2640+U2643</f>
        <v>0</v>
      </c>
      <c r="V2639" s="18">
        <f t="shared" si="5890"/>
        <v>0</v>
      </c>
      <c r="W2639" s="18">
        <f t="shared" si="5890"/>
        <v>0</v>
      </c>
      <c r="X2639" s="18">
        <f t="shared" si="5808"/>
        <v>1.5</v>
      </c>
      <c r="Y2639" s="18">
        <f t="shared" si="5809"/>
        <v>0</v>
      </c>
      <c r="Z2639" s="18">
        <f t="shared" si="5810"/>
        <v>0</v>
      </c>
      <c r="AA2639" s="18">
        <f t="shared" ref="AA2639:AB2639" si="5891">AA2640+AA2643</f>
        <v>0</v>
      </c>
      <c r="AB2639" s="18">
        <f t="shared" si="5891"/>
        <v>0</v>
      </c>
      <c r="AC2639" s="18">
        <f t="shared" ref="AC2639" si="5892">AC2640+AC2643</f>
        <v>0</v>
      </c>
      <c r="AD2639" s="18">
        <f t="shared" si="5811"/>
        <v>1.5</v>
      </c>
      <c r="AE2639" s="18">
        <f t="shared" si="5812"/>
        <v>0</v>
      </c>
      <c r="AF2639" s="18">
        <f t="shared" si="5813"/>
        <v>0</v>
      </c>
      <c r="AG2639" s="18">
        <f t="shared" ref="AG2639" si="5893">AG2640+AG2643</f>
        <v>0</v>
      </c>
      <c r="AH2639" s="18">
        <f t="shared" si="5880"/>
        <v>1.5</v>
      </c>
      <c r="AI2639" s="18">
        <f t="shared" si="5881"/>
        <v>0</v>
      </c>
      <c r="AJ2639" s="18">
        <f t="shared" si="5882"/>
        <v>0</v>
      </c>
      <c r="AK2639" s="18">
        <f t="shared" ref="AK2639:AM2639" si="5894">AK2640+AK2643</f>
        <v>0</v>
      </c>
      <c r="AL2639" s="18">
        <f t="shared" si="5894"/>
        <v>0</v>
      </c>
      <c r="AM2639" s="18">
        <f t="shared" si="5894"/>
        <v>0</v>
      </c>
      <c r="AN2639" s="18">
        <f t="shared" si="5814"/>
        <v>1.5</v>
      </c>
      <c r="AO2639" s="18">
        <f t="shared" si="5815"/>
        <v>0</v>
      </c>
      <c r="AP2639" s="18">
        <f t="shared" si="5816"/>
        <v>0</v>
      </c>
      <c r="AQ2639" s="18">
        <f t="shared" ref="AQ2639" si="5895">AQ2640+AQ2643</f>
        <v>0</v>
      </c>
      <c r="AR2639" s="18">
        <f t="shared" si="5817"/>
        <v>1.5</v>
      </c>
      <c r="AS2639" s="18">
        <f t="shared" ref="AS2639:AU2639" si="5896">AS2640+AS2643</f>
        <v>0</v>
      </c>
      <c r="AT2639" s="18">
        <f t="shared" si="5896"/>
        <v>0</v>
      </c>
      <c r="AU2639" s="18">
        <f t="shared" si="5896"/>
        <v>0</v>
      </c>
      <c r="AV2639" s="18">
        <f t="shared" si="5858"/>
        <v>1.5</v>
      </c>
      <c r="AW2639" s="18">
        <f t="shared" si="5859"/>
        <v>0</v>
      </c>
      <c r="AX2639" s="18">
        <f t="shared" si="5860"/>
        <v>0</v>
      </c>
      <c r="AY2639" s="18">
        <f t="shared" ref="AY2639:AZ2639" si="5897">AY2640+AY2643</f>
        <v>0</v>
      </c>
      <c r="AZ2639" s="18">
        <f t="shared" si="5897"/>
        <v>0</v>
      </c>
      <c r="BA2639" s="18">
        <f t="shared" si="5855"/>
        <v>1.5</v>
      </c>
      <c r="BB2639" s="18">
        <f t="shared" si="5856"/>
        <v>0</v>
      </c>
      <c r="BC2639" s="18">
        <f t="shared" ref="BC2639:BE2639" si="5898">BC2640+BC2643</f>
        <v>0</v>
      </c>
      <c r="BD2639" s="18">
        <f t="shared" si="5898"/>
        <v>0</v>
      </c>
      <c r="BE2639" s="18">
        <f t="shared" si="5898"/>
        <v>0</v>
      </c>
      <c r="BF2639" s="18">
        <f t="shared" si="5819"/>
        <v>1.5</v>
      </c>
      <c r="BG2639" s="18">
        <f t="shared" si="5820"/>
        <v>0</v>
      </c>
      <c r="BH2639" s="18">
        <f t="shared" si="5821"/>
        <v>0</v>
      </c>
      <c r="BI2639" s="18">
        <f t="shared" si="5885"/>
        <v>0</v>
      </c>
      <c r="BJ2639" s="25"/>
      <c r="BK2639" s="36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</row>
    <row r="2640" spans="1:92" ht="93.6" x14ac:dyDescent="0.3">
      <c r="A2640" s="19" t="s">
        <v>1440</v>
      </c>
      <c r="B2640" s="50">
        <v>100</v>
      </c>
      <c r="C2640" s="51"/>
      <c r="D2640" s="51"/>
      <c r="E2640" s="14" t="s">
        <v>454</v>
      </c>
      <c r="F2640" s="18">
        <f>F2641</f>
        <v>0</v>
      </c>
      <c r="G2640" s="18">
        <f t="shared" ref="G2640:BI2641" si="5899">G2641</f>
        <v>0</v>
      </c>
      <c r="H2640" s="18">
        <f t="shared" si="5899"/>
        <v>0</v>
      </c>
      <c r="I2640" s="18">
        <f t="shared" si="5899"/>
        <v>1.4</v>
      </c>
      <c r="J2640" s="18">
        <f t="shared" si="5899"/>
        <v>0</v>
      </c>
      <c r="K2640" s="18">
        <f t="shared" si="5899"/>
        <v>0</v>
      </c>
      <c r="L2640" s="18">
        <f t="shared" si="5886"/>
        <v>1.4</v>
      </c>
      <c r="M2640" s="18">
        <f t="shared" si="5887"/>
        <v>0</v>
      </c>
      <c r="N2640" s="18">
        <f t="shared" si="5888"/>
        <v>0</v>
      </c>
      <c r="O2640" s="18">
        <f t="shared" si="5899"/>
        <v>0</v>
      </c>
      <c r="P2640" s="18">
        <f t="shared" si="5899"/>
        <v>0</v>
      </c>
      <c r="Q2640" s="18">
        <f t="shared" si="5899"/>
        <v>0</v>
      </c>
      <c r="R2640" s="18">
        <f t="shared" ref="R2640:R2707" si="5900">L2640+O2640</f>
        <v>1.4</v>
      </c>
      <c r="S2640" s="18">
        <f t="shared" ref="S2640:S2707" si="5901">M2640+P2640</f>
        <v>0</v>
      </c>
      <c r="T2640" s="18">
        <f t="shared" ref="T2640:T2707" si="5902">N2640+Q2640</f>
        <v>0</v>
      </c>
      <c r="U2640" s="18">
        <f t="shared" si="5899"/>
        <v>0</v>
      </c>
      <c r="V2640" s="18">
        <f t="shared" si="5899"/>
        <v>0</v>
      </c>
      <c r="W2640" s="18">
        <f t="shared" si="5899"/>
        <v>0</v>
      </c>
      <c r="X2640" s="18">
        <f t="shared" ref="X2640:X2707" si="5903">R2640+U2640</f>
        <v>1.4</v>
      </c>
      <c r="Y2640" s="18">
        <f t="shared" ref="Y2640:Y2707" si="5904">S2640+V2640</f>
        <v>0</v>
      </c>
      <c r="Z2640" s="18">
        <f t="shared" ref="Z2640:Z2707" si="5905">T2640+W2640</f>
        <v>0</v>
      </c>
      <c r="AA2640" s="18">
        <f t="shared" si="5899"/>
        <v>0</v>
      </c>
      <c r="AB2640" s="18">
        <f t="shared" si="5899"/>
        <v>0</v>
      </c>
      <c r="AC2640" s="18">
        <f t="shared" si="5899"/>
        <v>0</v>
      </c>
      <c r="AD2640" s="18">
        <f t="shared" ref="AD2640:AD2707" si="5906">X2640+AA2640</f>
        <v>1.4</v>
      </c>
      <c r="AE2640" s="18">
        <f t="shared" ref="AE2640:AE2707" si="5907">Y2640+AB2640</f>
        <v>0</v>
      </c>
      <c r="AF2640" s="18">
        <f t="shared" ref="AF2640:AF2707" si="5908">Z2640+AC2640</f>
        <v>0</v>
      </c>
      <c r="AG2640" s="18">
        <f t="shared" si="5899"/>
        <v>0</v>
      </c>
      <c r="AH2640" s="18">
        <f t="shared" si="5880"/>
        <v>1.4</v>
      </c>
      <c r="AI2640" s="18">
        <f t="shared" si="5881"/>
        <v>0</v>
      </c>
      <c r="AJ2640" s="18">
        <f t="shared" si="5882"/>
        <v>0</v>
      </c>
      <c r="AK2640" s="18">
        <f t="shared" si="5899"/>
        <v>0</v>
      </c>
      <c r="AL2640" s="18">
        <f t="shared" si="5899"/>
        <v>0</v>
      </c>
      <c r="AM2640" s="18">
        <f t="shared" si="5899"/>
        <v>0</v>
      </c>
      <c r="AN2640" s="18">
        <f t="shared" si="5814"/>
        <v>1.4</v>
      </c>
      <c r="AO2640" s="18">
        <f t="shared" si="5815"/>
        <v>0</v>
      </c>
      <c r="AP2640" s="18">
        <f t="shared" si="5816"/>
        <v>0</v>
      </c>
      <c r="AQ2640" s="18">
        <f t="shared" si="5899"/>
        <v>0</v>
      </c>
      <c r="AR2640" s="18">
        <f t="shared" si="5817"/>
        <v>1.4</v>
      </c>
      <c r="AS2640" s="18">
        <f t="shared" si="5899"/>
        <v>0</v>
      </c>
      <c r="AT2640" s="18">
        <f t="shared" si="5899"/>
        <v>0</v>
      </c>
      <c r="AU2640" s="18">
        <f t="shared" si="5899"/>
        <v>0</v>
      </c>
      <c r="AV2640" s="18">
        <f t="shared" si="5858"/>
        <v>1.4</v>
      </c>
      <c r="AW2640" s="18">
        <f t="shared" si="5859"/>
        <v>0</v>
      </c>
      <c r="AX2640" s="18">
        <f t="shared" si="5860"/>
        <v>0</v>
      </c>
      <c r="AY2640" s="18">
        <f t="shared" si="5899"/>
        <v>0</v>
      </c>
      <c r="AZ2640" s="18">
        <f t="shared" si="5899"/>
        <v>0</v>
      </c>
      <c r="BA2640" s="18">
        <f t="shared" si="5855"/>
        <v>1.4</v>
      </c>
      <c r="BB2640" s="18">
        <f t="shared" si="5856"/>
        <v>0</v>
      </c>
      <c r="BC2640" s="18">
        <f t="shared" si="5899"/>
        <v>0</v>
      </c>
      <c r="BD2640" s="18">
        <f t="shared" si="5899"/>
        <v>0</v>
      </c>
      <c r="BE2640" s="18">
        <f t="shared" si="5899"/>
        <v>0</v>
      </c>
      <c r="BF2640" s="18">
        <f t="shared" si="5819"/>
        <v>1.4</v>
      </c>
      <c r="BG2640" s="18">
        <f t="shared" si="5820"/>
        <v>0</v>
      </c>
      <c r="BH2640" s="18">
        <f t="shared" si="5821"/>
        <v>0</v>
      </c>
      <c r="BI2640" s="18">
        <f t="shared" si="5899"/>
        <v>0</v>
      </c>
      <c r="BJ2640" s="25"/>
      <c r="BK2640" s="36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</row>
    <row r="2641" spans="1:92" ht="31.2" x14ac:dyDescent="0.3">
      <c r="A2641" s="19" t="s">
        <v>1440</v>
      </c>
      <c r="B2641" s="50">
        <v>120</v>
      </c>
      <c r="C2641" s="51"/>
      <c r="D2641" s="51"/>
      <c r="E2641" s="14" t="s">
        <v>462</v>
      </c>
      <c r="F2641" s="18">
        <f>F2642</f>
        <v>0</v>
      </c>
      <c r="G2641" s="18">
        <f t="shared" si="5899"/>
        <v>0</v>
      </c>
      <c r="H2641" s="18">
        <f t="shared" si="5899"/>
        <v>0</v>
      </c>
      <c r="I2641" s="18">
        <f t="shared" si="5899"/>
        <v>1.4</v>
      </c>
      <c r="J2641" s="18">
        <f t="shared" si="5899"/>
        <v>0</v>
      </c>
      <c r="K2641" s="18">
        <f t="shared" si="5899"/>
        <v>0</v>
      </c>
      <c r="L2641" s="18">
        <f t="shared" si="5886"/>
        <v>1.4</v>
      </c>
      <c r="M2641" s="18">
        <f t="shared" si="5887"/>
        <v>0</v>
      </c>
      <c r="N2641" s="18">
        <f t="shared" si="5888"/>
        <v>0</v>
      </c>
      <c r="O2641" s="18">
        <f t="shared" si="5899"/>
        <v>0</v>
      </c>
      <c r="P2641" s="18">
        <f t="shared" si="5899"/>
        <v>0</v>
      </c>
      <c r="Q2641" s="18">
        <f t="shared" si="5899"/>
        <v>0</v>
      </c>
      <c r="R2641" s="18">
        <f t="shared" si="5900"/>
        <v>1.4</v>
      </c>
      <c r="S2641" s="18">
        <f t="shared" si="5901"/>
        <v>0</v>
      </c>
      <c r="T2641" s="18">
        <f t="shared" si="5902"/>
        <v>0</v>
      </c>
      <c r="U2641" s="18">
        <f t="shared" si="5899"/>
        <v>0</v>
      </c>
      <c r="V2641" s="18">
        <f t="shared" si="5899"/>
        <v>0</v>
      </c>
      <c r="W2641" s="18">
        <f t="shared" si="5899"/>
        <v>0</v>
      </c>
      <c r="X2641" s="18">
        <f t="shared" si="5903"/>
        <v>1.4</v>
      </c>
      <c r="Y2641" s="18">
        <f t="shared" si="5904"/>
        <v>0</v>
      </c>
      <c r="Z2641" s="18">
        <f t="shared" si="5905"/>
        <v>0</v>
      </c>
      <c r="AA2641" s="18">
        <f t="shared" si="5899"/>
        <v>0</v>
      </c>
      <c r="AB2641" s="18">
        <f t="shared" si="5899"/>
        <v>0</v>
      </c>
      <c r="AC2641" s="18">
        <f t="shared" si="5899"/>
        <v>0</v>
      </c>
      <c r="AD2641" s="18">
        <f t="shared" si="5906"/>
        <v>1.4</v>
      </c>
      <c r="AE2641" s="18">
        <f t="shared" si="5907"/>
        <v>0</v>
      </c>
      <c r="AF2641" s="18">
        <f t="shared" si="5908"/>
        <v>0</v>
      </c>
      <c r="AG2641" s="18">
        <f t="shared" si="5899"/>
        <v>0</v>
      </c>
      <c r="AH2641" s="18">
        <f t="shared" si="5880"/>
        <v>1.4</v>
      </c>
      <c r="AI2641" s="18">
        <f t="shared" si="5881"/>
        <v>0</v>
      </c>
      <c r="AJ2641" s="18">
        <f t="shared" si="5882"/>
        <v>0</v>
      </c>
      <c r="AK2641" s="18">
        <f t="shared" si="5899"/>
        <v>0</v>
      </c>
      <c r="AL2641" s="18">
        <f t="shared" si="5899"/>
        <v>0</v>
      </c>
      <c r="AM2641" s="18">
        <f t="shared" si="5899"/>
        <v>0</v>
      </c>
      <c r="AN2641" s="18">
        <f t="shared" si="5814"/>
        <v>1.4</v>
      </c>
      <c r="AO2641" s="18">
        <f t="shared" si="5815"/>
        <v>0</v>
      </c>
      <c r="AP2641" s="18">
        <f t="shared" si="5816"/>
        <v>0</v>
      </c>
      <c r="AQ2641" s="18">
        <f t="shared" si="5899"/>
        <v>0</v>
      </c>
      <c r="AR2641" s="18">
        <f t="shared" si="5817"/>
        <v>1.4</v>
      </c>
      <c r="AS2641" s="18">
        <f t="shared" si="5899"/>
        <v>0</v>
      </c>
      <c r="AT2641" s="18">
        <f t="shared" si="5899"/>
        <v>0</v>
      </c>
      <c r="AU2641" s="18">
        <f t="shared" si="5899"/>
        <v>0</v>
      </c>
      <c r="AV2641" s="18">
        <f t="shared" si="5858"/>
        <v>1.4</v>
      </c>
      <c r="AW2641" s="18">
        <f t="shared" si="5859"/>
        <v>0</v>
      </c>
      <c r="AX2641" s="18">
        <f t="shared" si="5860"/>
        <v>0</v>
      </c>
      <c r="AY2641" s="18">
        <f t="shared" si="5899"/>
        <v>0</v>
      </c>
      <c r="AZ2641" s="18">
        <f t="shared" si="5899"/>
        <v>0</v>
      </c>
      <c r="BA2641" s="18">
        <f t="shared" si="5855"/>
        <v>1.4</v>
      </c>
      <c r="BB2641" s="18">
        <f t="shared" si="5856"/>
        <v>0</v>
      </c>
      <c r="BC2641" s="18">
        <f t="shared" si="5899"/>
        <v>0</v>
      </c>
      <c r="BD2641" s="18">
        <f t="shared" si="5899"/>
        <v>0</v>
      </c>
      <c r="BE2641" s="18">
        <f t="shared" si="5899"/>
        <v>0</v>
      </c>
      <c r="BF2641" s="18">
        <f t="shared" si="5819"/>
        <v>1.4</v>
      </c>
      <c r="BG2641" s="18">
        <f t="shared" si="5820"/>
        <v>0</v>
      </c>
      <c r="BH2641" s="18">
        <f t="shared" si="5821"/>
        <v>0</v>
      </c>
      <c r="BI2641" s="18">
        <f t="shared" si="5899"/>
        <v>0</v>
      </c>
      <c r="BJ2641" s="25"/>
      <c r="BK2641" s="36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</row>
    <row r="2642" spans="1:92" x14ac:dyDescent="0.3">
      <c r="A2642" s="19" t="s">
        <v>1440</v>
      </c>
      <c r="B2642" s="50">
        <v>120</v>
      </c>
      <c r="C2642" s="51" t="s">
        <v>53</v>
      </c>
      <c r="D2642" s="51" t="s">
        <v>128</v>
      </c>
      <c r="E2642" s="14" t="s">
        <v>447</v>
      </c>
      <c r="F2642" s="18"/>
      <c r="G2642" s="18"/>
      <c r="H2642" s="18"/>
      <c r="I2642" s="18">
        <v>1.4</v>
      </c>
      <c r="J2642" s="18"/>
      <c r="K2642" s="18"/>
      <c r="L2642" s="18">
        <f t="shared" si="5886"/>
        <v>1.4</v>
      </c>
      <c r="M2642" s="18">
        <f t="shared" si="5887"/>
        <v>0</v>
      </c>
      <c r="N2642" s="18">
        <f t="shared" si="5888"/>
        <v>0</v>
      </c>
      <c r="O2642" s="18"/>
      <c r="P2642" s="18"/>
      <c r="Q2642" s="18"/>
      <c r="R2642" s="18">
        <f t="shared" si="5900"/>
        <v>1.4</v>
      </c>
      <c r="S2642" s="18">
        <f t="shared" si="5901"/>
        <v>0</v>
      </c>
      <c r="T2642" s="18">
        <f t="shared" si="5902"/>
        <v>0</v>
      </c>
      <c r="U2642" s="18"/>
      <c r="V2642" s="18"/>
      <c r="W2642" s="18"/>
      <c r="X2642" s="18">
        <f t="shared" si="5903"/>
        <v>1.4</v>
      </c>
      <c r="Y2642" s="18">
        <f t="shared" si="5904"/>
        <v>0</v>
      </c>
      <c r="Z2642" s="18">
        <f t="shared" si="5905"/>
        <v>0</v>
      </c>
      <c r="AA2642" s="18"/>
      <c r="AB2642" s="18"/>
      <c r="AC2642" s="18"/>
      <c r="AD2642" s="18">
        <f t="shared" si="5906"/>
        <v>1.4</v>
      </c>
      <c r="AE2642" s="18">
        <f t="shared" si="5907"/>
        <v>0</v>
      </c>
      <c r="AF2642" s="18">
        <f t="shared" si="5908"/>
        <v>0</v>
      </c>
      <c r="AG2642" s="18"/>
      <c r="AH2642" s="18">
        <f t="shared" si="5880"/>
        <v>1.4</v>
      </c>
      <c r="AI2642" s="18">
        <f t="shared" si="5881"/>
        <v>0</v>
      </c>
      <c r="AJ2642" s="18">
        <f t="shared" si="5882"/>
        <v>0</v>
      </c>
      <c r="AK2642" s="18"/>
      <c r="AL2642" s="18"/>
      <c r="AM2642" s="18"/>
      <c r="AN2642" s="18">
        <f t="shared" si="5814"/>
        <v>1.4</v>
      </c>
      <c r="AO2642" s="18">
        <f t="shared" si="5815"/>
        <v>0</v>
      </c>
      <c r="AP2642" s="18">
        <f t="shared" si="5816"/>
        <v>0</v>
      </c>
      <c r="AQ2642" s="18"/>
      <c r="AR2642" s="18">
        <f t="shared" si="5817"/>
        <v>1.4</v>
      </c>
      <c r="AS2642" s="18"/>
      <c r="AT2642" s="18"/>
      <c r="AU2642" s="18"/>
      <c r="AV2642" s="18">
        <f t="shared" si="5858"/>
        <v>1.4</v>
      </c>
      <c r="AW2642" s="18">
        <f t="shared" si="5859"/>
        <v>0</v>
      </c>
      <c r="AX2642" s="18">
        <f t="shared" si="5860"/>
        <v>0</v>
      </c>
      <c r="AY2642" s="18"/>
      <c r="AZ2642" s="18"/>
      <c r="BA2642" s="18">
        <f t="shared" si="5855"/>
        <v>1.4</v>
      </c>
      <c r="BB2642" s="18">
        <f t="shared" si="5856"/>
        <v>0</v>
      </c>
      <c r="BC2642" s="18"/>
      <c r="BD2642" s="18"/>
      <c r="BE2642" s="18"/>
      <c r="BF2642" s="18">
        <f t="shared" si="5819"/>
        <v>1.4</v>
      </c>
      <c r="BG2642" s="18">
        <f t="shared" si="5820"/>
        <v>0</v>
      </c>
      <c r="BH2642" s="18">
        <f t="shared" si="5821"/>
        <v>0</v>
      </c>
      <c r="BI2642" s="18"/>
      <c r="BJ2642" s="25"/>
      <c r="BK2642" s="36">
        <v>54</v>
      </c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</row>
    <row r="2643" spans="1:92" ht="31.2" x14ac:dyDescent="0.3">
      <c r="A2643" s="19" t="s">
        <v>1440</v>
      </c>
      <c r="B2643" s="50">
        <v>200</v>
      </c>
      <c r="C2643" s="51"/>
      <c r="D2643" s="51"/>
      <c r="E2643" s="14" t="s">
        <v>455</v>
      </c>
      <c r="F2643" s="18">
        <f>F2644</f>
        <v>0</v>
      </c>
      <c r="G2643" s="18">
        <f t="shared" ref="G2643:BI2644" si="5909">G2644</f>
        <v>0</v>
      </c>
      <c r="H2643" s="18">
        <f t="shared" si="5909"/>
        <v>0</v>
      </c>
      <c r="I2643" s="18">
        <f t="shared" si="5909"/>
        <v>0.1</v>
      </c>
      <c r="J2643" s="18">
        <f t="shared" si="5909"/>
        <v>0</v>
      </c>
      <c r="K2643" s="18">
        <f t="shared" si="5909"/>
        <v>0</v>
      </c>
      <c r="L2643" s="18">
        <f t="shared" si="5886"/>
        <v>0.1</v>
      </c>
      <c r="M2643" s="18">
        <f t="shared" si="5887"/>
        <v>0</v>
      </c>
      <c r="N2643" s="18">
        <f t="shared" si="5888"/>
        <v>0</v>
      </c>
      <c r="O2643" s="18">
        <f t="shared" si="5909"/>
        <v>0</v>
      </c>
      <c r="P2643" s="18">
        <f t="shared" si="5909"/>
        <v>0</v>
      </c>
      <c r="Q2643" s="18">
        <f t="shared" si="5909"/>
        <v>0</v>
      </c>
      <c r="R2643" s="18">
        <f t="shared" si="5900"/>
        <v>0.1</v>
      </c>
      <c r="S2643" s="18">
        <f t="shared" si="5901"/>
        <v>0</v>
      </c>
      <c r="T2643" s="18">
        <f t="shared" si="5902"/>
        <v>0</v>
      </c>
      <c r="U2643" s="18">
        <f t="shared" si="5909"/>
        <v>0</v>
      </c>
      <c r="V2643" s="18">
        <f t="shared" si="5909"/>
        <v>0</v>
      </c>
      <c r="W2643" s="18">
        <f t="shared" si="5909"/>
        <v>0</v>
      </c>
      <c r="X2643" s="18">
        <f t="shared" si="5903"/>
        <v>0.1</v>
      </c>
      <c r="Y2643" s="18">
        <f t="shared" si="5904"/>
        <v>0</v>
      </c>
      <c r="Z2643" s="18">
        <f t="shared" si="5905"/>
        <v>0</v>
      </c>
      <c r="AA2643" s="18">
        <f t="shared" si="5909"/>
        <v>0</v>
      </c>
      <c r="AB2643" s="18">
        <f t="shared" si="5909"/>
        <v>0</v>
      </c>
      <c r="AC2643" s="18">
        <f t="shared" si="5909"/>
        <v>0</v>
      </c>
      <c r="AD2643" s="18">
        <f t="shared" si="5906"/>
        <v>0.1</v>
      </c>
      <c r="AE2643" s="18">
        <f t="shared" si="5907"/>
        <v>0</v>
      </c>
      <c r="AF2643" s="18">
        <f t="shared" si="5908"/>
        <v>0</v>
      </c>
      <c r="AG2643" s="18">
        <f t="shared" si="5909"/>
        <v>0</v>
      </c>
      <c r="AH2643" s="18">
        <f t="shared" si="5880"/>
        <v>0.1</v>
      </c>
      <c r="AI2643" s="18">
        <f t="shared" si="5881"/>
        <v>0</v>
      </c>
      <c r="AJ2643" s="18">
        <f t="shared" si="5882"/>
        <v>0</v>
      </c>
      <c r="AK2643" s="18">
        <f t="shared" si="5909"/>
        <v>0</v>
      </c>
      <c r="AL2643" s="18">
        <f t="shared" si="5909"/>
        <v>0</v>
      </c>
      <c r="AM2643" s="18">
        <f t="shared" si="5909"/>
        <v>0</v>
      </c>
      <c r="AN2643" s="18">
        <f t="shared" ref="AN2643:AN2710" si="5910">AH2643+AK2643</f>
        <v>0.1</v>
      </c>
      <c r="AO2643" s="18">
        <f t="shared" ref="AO2643:AO2710" si="5911">AI2643+AL2643</f>
        <v>0</v>
      </c>
      <c r="AP2643" s="18">
        <f t="shared" ref="AP2643:AP2710" si="5912">AJ2643+AM2643</f>
        <v>0</v>
      </c>
      <c r="AQ2643" s="18">
        <f t="shared" si="5909"/>
        <v>0</v>
      </c>
      <c r="AR2643" s="18">
        <f t="shared" ref="AR2643:AR2710" si="5913">AN2643+AQ2643</f>
        <v>0.1</v>
      </c>
      <c r="AS2643" s="18">
        <f t="shared" si="5909"/>
        <v>0</v>
      </c>
      <c r="AT2643" s="18">
        <f t="shared" si="5909"/>
        <v>0</v>
      </c>
      <c r="AU2643" s="18">
        <f t="shared" si="5909"/>
        <v>0</v>
      </c>
      <c r="AV2643" s="18">
        <f t="shared" si="5858"/>
        <v>0.1</v>
      </c>
      <c r="AW2643" s="18">
        <f t="shared" si="5859"/>
        <v>0</v>
      </c>
      <c r="AX2643" s="18">
        <f t="shared" si="5860"/>
        <v>0</v>
      </c>
      <c r="AY2643" s="18">
        <f t="shared" si="5909"/>
        <v>0</v>
      </c>
      <c r="AZ2643" s="18">
        <f t="shared" si="5909"/>
        <v>0</v>
      </c>
      <c r="BA2643" s="18">
        <f t="shared" si="5855"/>
        <v>0.1</v>
      </c>
      <c r="BB2643" s="18">
        <f t="shared" si="5856"/>
        <v>0</v>
      </c>
      <c r="BC2643" s="18">
        <f t="shared" si="5909"/>
        <v>0</v>
      </c>
      <c r="BD2643" s="18">
        <f t="shared" si="5909"/>
        <v>0</v>
      </c>
      <c r="BE2643" s="18">
        <f t="shared" si="5909"/>
        <v>0</v>
      </c>
      <c r="BF2643" s="18">
        <f t="shared" si="5819"/>
        <v>0.1</v>
      </c>
      <c r="BG2643" s="18">
        <f t="shared" si="5820"/>
        <v>0</v>
      </c>
      <c r="BH2643" s="18">
        <f t="shared" si="5821"/>
        <v>0</v>
      </c>
      <c r="BI2643" s="18">
        <f t="shared" si="5909"/>
        <v>0</v>
      </c>
      <c r="BJ2643" s="25"/>
      <c r="BK2643" s="36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</row>
    <row r="2644" spans="1:92" ht="46.8" x14ac:dyDescent="0.3">
      <c r="A2644" s="19" t="s">
        <v>1440</v>
      </c>
      <c r="B2644" s="50">
        <v>240</v>
      </c>
      <c r="C2644" s="51"/>
      <c r="D2644" s="51"/>
      <c r="E2644" s="14" t="s">
        <v>463</v>
      </c>
      <c r="F2644" s="18">
        <f>F2645</f>
        <v>0</v>
      </c>
      <c r="G2644" s="18">
        <f t="shared" si="5909"/>
        <v>0</v>
      </c>
      <c r="H2644" s="18">
        <f t="shared" si="5909"/>
        <v>0</v>
      </c>
      <c r="I2644" s="18">
        <f t="shared" si="5909"/>
        <v>0.1</v>
      </c>
      <c r="J2644" s="18">
        <f t="shared" si="5909"/>
        <v>0</v>
      </c>
      <c r="K2644" s="18">
        <f t="shared" si="5909"/>
        <v>0</v>
      </c>
      <c r="L2644" s="18">
        <f t="shared" si="5886"/>
        <v>0.1</v>
      </c>
      <c r="M2644" s="18">
        <f t="shared" si="5887"/>
        <v>0</v>
      </c>
      <c r="N2644" s="18">
        <f t="shared" si="5888"/>
        <v>0</v>
      </c>
      <c r="O2644" s="18">
        <f t="shared" si="5909"/>
        <v>0</v>
      </c>
      <c r="P2644" s="18">
        <f t="shared" si="5909"/>
        <v>0</v>
      </c>
      <c r="Q2644" s="18">
        <f t="shared" si="5909"/>
        <v>0</v>
      </c>
      <c r="R2644" s="18">
        <f t="shared" si="5900"/>
        <v>0.1</v>
      </c>
      <c r="S2644" s="18">
        <f t="shared" si="5901"/>
        <v>0</v>
      </c>
      <c r="T2644" s="18">
        <f t="shared" si="5902"/>
        <v>0</v>
      </c>
      <c r="U2644" s="18">
        <f t="shared" si="5909"/>
        <v>0</v>
      </c>
      <c r="V2644" s="18">
        <f t="shared" si="5909"/>
        <v>0</v>
      </c>
      <c r="W2644" s="18">
        <f t="shared" si="5909"/>
        <v>0</v>
      </c>
      <c r="X2644" s="18">
        <f t="shared" si="5903"/>
        <v>0.1</v>
      </c>
      <c r="Y2644" s="18">
        <f t="shared" si="5904"/>
        <v>0</v>
      </c>
      <c r="Z2644" s="18">
        <f t="shared" si="5905"/>
        <v>0</v>
      </c>
      <c r="AA2644" s="18">
        <f t="shared" si="5909"/>
        <v>0</v>
      </c>
      <c r="AB2644" s="18">
        <f t="shared" si="5909"/>
        <v>0</v>
      </c>
      <c r="AC2644" s="18">
        <f t="shared" si="5909"/>
        <v>0</v>
      </c>
      <c r="AD2644" s="18">
        <f t="shared" si="5906"/>
        <v>0.1</v>
      </c>
      <c r="AE2644" s="18">
        <f t="shared" si="5907"/>
        <v>0</v>
      </c>
      <c r="AF2644" s="18">
        <f t="shared" si="5908"/>
        <v>0</v>
      </c>
      <c r="AG2644" s="18">
        <f t="shared" si="5909"/>
        <v>0</v>
      </c>
      <c r="AH2644" s="18">
        <f t="shared" si="5880"/>
        <v>0.1</v>
      </c>
      <c r="AI2644" s="18">
        <f t="shared" si="5881"/>
        <v>0</v>
      </c>
      <c r="AJ2644" s="18">
        <f t="shared" si="5882"/>
        <v>0</v>
      </c>
      <c r="AK2644" s="18">
        <f t="shared" si="5909"/>
        <v>0</v>
      </c>
      <c r="AL2644" s="18">
        <f t="shared" si="5909"/>
        <v>0</v>
      </c>
      <c r="AM2644" s="18">
        <f t="shared" si="5909"/>
        <v>0</v>
      </c>
      <c r="AN2644" s="18">
        <f t="shared" si="5910"/>
        <v>0.1</v>
      </c>
      <c r="AO2644" s="18">
        <f t="shared" si="5911"/>
        <v>0</v>
      </c>
      <c r="AP2644" s="18">
        <f t="shared" si="5912"/>
        <v>0</v>
      </c>
      <c r="AQ2644" s="18">
        <f t="shared" si="5909"/>
        <v>0</v>
      </c>
      <c r="AR2644" s="18">
        <f t="shared" si="5913"/>
        <v>0.1</v>
      </c>
      <c r="AS2644" s="18">
        <f t="shared" si="5909"/>
        <v>0</v>
      </c>
      <c r="AT2644" s="18">
        <f t="shared" si="5909"/>
        <v>0</v>
      </c>
      <c r="AU2644" s="18">
        <f t="shared" si="5909"/>
        <v>0</v>
      </c>
      <c r="AV2644" s="18">
        <f t="shared" si="5858"/>
        <v>0.1</v>
      </c>
      <c r="AW2644" s="18">
        <f t="shared" si="5859"/>
        <v>0</v>
      </c>
      <c r="AX2644" s="18">
        <f t="shared" si="5860"/>
        <v>0</v>
      </c>
      <c r="AY2644" s="18">
        <f t="shared" si="5909"/>
        <v>0</v>
      </c>
      <c r="AZ2644" s="18">
        <f t="shared" si="5909"/>
        <v>0</v>
      </c>
      <c r="BA2644" s="18">
        <f t="shared" si="5855"/>
        <v>0.1</v>
      </c>
      <c r="BB2644" s="18">
        <f t="shared" si="5856"/>
        <v>0</v>
      </c>
      <c r="BC2644" s="18">
        <f t="shared" si="5909"/>
        <v>0</v>
      </c>
      <c r="BD2644" s="18">
        <f t="shared" si="5909"/>
        <v>0</v>
      </c>
      <c r="BE2644" s="18">
        <f t="shared" si="5909"/>
        <v>0</v>
      </c>
      <c r="BF2644" s="18">
        <f t="shared" si="5819"/>
        <v>0.1</v>
      </c>
      <c r="BG2644" s="18">
        <f t="shared" si="5820"/>
        <v>0</v>
      </c>
      <c r="BH2644" s="18">
        <f t="shared" si="5821"/>
        <v>0</v>
      </c>
      <c r="BI2644" s="18">
        <f t="shared" si="5909"/>
        <v>0</v>
      </c>
      <c r="BJ2644" s="25"/>
      <c r="BK2644" s="36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</row>
    <row r="2645" spans="1:92" x14ac:dyDescent="0.3">
      <c r="A2645" s="19" t="s">
        <v>1440</v>
      </c>
      <c r="B2645" s="50">
        <v>240</v>
      </c>
      <c r="C2645" s="51" t="s">
        <v>53</v>
      </c>
      <c r="D2645" s="51" t="s">
        <v>128</v>
      </c>
      <c r="E2645" s="14" t="s">
        <v>447</v>
      </c>
      <c r="F2645" s="18"/>
      <c r="G2645" s="18"/>
      <c r="H2645" s="18"/>
      <c r="I2645" s="18">
        <v>0.1</v>
      </c>
      <c r="J2645" s="18"/>
      <c r="K2645" s="18"/>
      <c r="L2645" s="18">
        <f t="shared" si="5886"/>
        <v>0.1</v>
      </c>
      <c r="M2645" s="18">
        <f t="shared" si="5887"/>
        <v>0</v>
      </c>
      <c r="N2645" s="18">
        <f t="shared" si="5888"/>
        <v>0</v>
      </c>
      <c r="O2645" s="18"/>
      <c r="P2645" s="18"/>
      <c r="Q2645" s="18"/>
      <c r="R2645" s="18">
        <f t="shared" si="5900"/>
        <v>0.1</v>
      </c>
      <c r="S2645" s="18">
        <f t="shared" si="5901"/>
        <v>0</v>
      </c>
      <c r="T2645" s="18">
        <f t="shared" si="5902"/>
        <v>0</v>
      </c>
      <c r="U2645" s="18"/>
      <c r="V2645" s="18"/>
      <c r="W2645" s="18"/>
      <c r="X2645" s="18">
        <f t="shared" si="5903"/>
        <v>0.1</v>
      </c>
      <c r="Y2645" s="18">
        <f t="shared" si="5904"/>
        <v>0</v>
      </c>
      <c r="Z2645" s="18">
        <f t="shared" si="5905"/>
        <v>0</v>
      </c>
      <c r="AA2645" s="18"/>
      <c r="AB2645" s="18"/>
      <c r="AC2645" s="18"/>
      <c r="AD2645" s="18">
        <f t="shared" si="5906"/>
        <v>0.1</v>
      </c>
      <c r="AE2645" s="18">
        <f t="shared" si="5907"/>
        <v>0</v>
      </c>
      <c r="AF2645" s="18">
        <f t="shared" si="5908"/>
        <v>0</v>
      </c>
      <c r="AG2645" s="18"/>
      <c r="AH2645" s="18">
        <f t="shared" si="5880"/>
        <v>0.1</v>
      </c>
      <c r="AI2645" s="18">
        <f t="shared" si="5881"/>
        <v>0</v>
      </c>
      <c r="AJ2645" s="18">
        <f t="shared" si="5882"/>
        <v>0</v>
      </c>
      <c r="AK2645" s="18"/>
      <c r="AL2645" s="18"/>
      <c r="AM2645" s="18"/>
      <c r="AN2645" s="18">
        <f t="shared" si="5910"/>
        <v>0.1</v>
      </c>
      <c r="AO2645" s="18">
        <f t="shared" si="5911"/>
        <v>0</v>
      </c>
      <c r="AP2645" s="18">
        <f t="shared" si="5912"/>
        <v>0</v>
      </c>
      <c r="AQ2645" s="18"/>
      <c r="AR2645" s="18">
        <f t="shared" si="5913"/>
        <v>0.1</v>
      </c>
      <c r="AS2645" s="18"/>
      <c r="AT2645" s="18"/>
      <c r="AU2645" s="18"/>
      <c r="AV2645" s="18">
        <f t="shared" si="5858"/>
        <v>0.1</v>
      </c>
      <c r="AW2645" s="18">
        <f t="shared" si="5859"/>
        <v>0</v>
      </c>
      <c r="AX2645" s="18">
        <f t="shared" si="5860"/>
        <v>0</v>
      </c>
      <c r="AY2645" s="18"/>
      <c r="AZ2645" s="18"/>
      <c r="BA2645" s="18">
        <f t="shared" si="5855"/>
        <v>0.1</v>
      </c>
      <c r="BB2645" s="18">
        <f t="shared" si="5856"/>
        <v>0</v>
      </c>
      <c r="BC2645" s="18"/>
      <c r="BD2645" s="18"/>
      <c r="BE2645" s="18"/>
      <c r="BF2645" s="18">
        <f t="shared" si="5819"/>
        <v>0.1</v>
      </c>
      <c r="BG2645" s="18">
        <f t="shared" si="5820"/>
        <v>0</v>
      </c>
      <c r="BH2645" s="18">
        <f t="shared" si="5821"/>
        <v>0</v>
      </c>
      <c r="BI2645" s="18"/>
      <c r="BJ2645" s="25"/>
      <c r="BK2645" s="36">
        <v>55</v>
      </c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</row>
    <row r="2646" spans="1:92" ht="31.2" x14ac:dyDescent="0.3">
      <c r="A2646" s="51" t="s">
        <v>365</v>
      </c>
      <c r="B2646" s="50"/>
      <c r="C2646" s="51"/>
      <c r="D2646" s="51"/>
      <c r="E2646" s="14" t="s">
        <v>612</v>
      </c>
      <c r="F2646" s="18">
        <f t="shared" ref="F2646:BI2648" si="5914">F2647</f>
        <v>665.59999999999991</v>
      </c>
      <c r="G2646" s="18">
        <f t="shared" si="5914"/>
        <v>665.59999999999991</v>
      </c>
      <c r="H2646" s="18">
        <f t="shared" si="5914"/>
        <v>665.59999999999991</v>
      </c>
      <c r="I2646" s="18">
        <f t="shared" si="5914"/>
        <v>0</v>
      </c>
      <c r="J2646" s="18">
        <f t="shared" si="5914"/>
        <v>0</v>
      </c>
      <c r="K2646" s="18">
        <f t="shared" si="5914"/>
        <v>0</v>
      </c>
      <c r="L2646" s="18">
        <f t="shared" si="5886"/>
        <v>665.59999999999991</v>
      </c>
      <c r="M2646" s="18">
        <f t="shared" si="5887"/>
        <v>665.59999999999991</v>
      </c>
      <c r="N2646" s="18">
        <f t="shared" si="5888"/>
        <v>665.59999999999991</v>
      </c>
      <c r="O2646" s="18">
        <f t="shared" si="5914"/>
        <v>0</v>
      </c>
      <c r="P2646" s="18">
        <f t="shared" si="5914"/>
        <v>0</v>
      </c>
      <c r="Q2646" s="18">
        <f t="shared" si="5914"/>
        <v>0</v>
      </c>
      <c r="R2646" s="18">
        <f t="shared" si="5900"/>
        <v>665.59999999999991</v>
      </c>
      <c r="S2646" s="18">
        <f t="shared" si="5901"/>
        <v>665.59999999999991</v>
      </c>
      <c r="T2646" s="18">
        <f t="shared" si="5902"/>
        <v>665.59999999999991</v>
      </c>
      <c r="U2646" s="18">
        <f t="shared" si="5914"/>
        <v>0</v>
      </c>
      <c r="V2646" s="18">
        <f t="shared" si="5914"/>
        <v>0</v>
      </c>
      <c r="W2646" s="18">
        <f t="shared" si="5914"/>
        <v>0</v>
      </c>
      <c r="X2646" s="18">
        <f t="shared" si="5903"/>
        <v>665.59999999999991</v>
      </c>
      <c r="Y2646" s="18">
        <f t="shared" si="5904"/>
        <v>665.59999999999991</v>
      </c>
      <c r="Z2646" s="18">
        <f t="shared" si="5905"/>
        <v>665.59999999999991</v>
      </c>
      <c r="AA2646" s="18">
        <f t="shared" si="5914"/>
        <v>0</v>
      </c>
      <c r="AB2646" s="18">
        <f t="shared" si="5914"/>
        <v>0</v>
      </c>
      <c r="AC2646" s="18">
        <f t="shared" si="5914"/>
        <v>0</v>
      </c>
      <c r="AD2646" s="18">
        <f t="shared" si="5906"/>
        <v>665.59999999999991</v>
      </c>
      <c r="AE2646" s="18">
        <f t="shared" si="5907"/>
        <v>665.59999999999991</v>
      </c>
      <c r="AF2646" s="18">
        <f t="shared" si="5908"/>
        <v>665.59999999999991</v>
      </c>
      <c r="AG2646" s="18">
        <f t="shared" si="5914"/>
        <v>0</v>
      </c>
      <c r="AH2646" s="18">
        <f t="shared" si="5880"/>
        <v>665.59999999999991</v>
      </c>
      <c r="AI2646" s="18">
        <f t="shared" si="5881"/>
        <v>665.59999999999991</v>
      </c>
      <c r="AJ2646" s="18">
        <f t="shared" si="5882"/>
        <v>665.59999999999991</v>
      </c>
      <c r="AK2646" s="18">
        <f t="shared" si="5914"/>
        <v>0</v>
      </c>
      <c r="AL2646" s="18">
        <f t="shared" si="5914"/>
        <v>0</v>
      </c>
      <c r="AM2646" s="18">
        <f t="shared" si="5914"/>
        <v>0</v>
      </c>
      <c r="AN2646" s="18">
        <f t="shared" si="5910"/>
        <v>665.59999999999991</v>
      </c>
      <c r="AO2646" s="18">
        <f t="shared" si="5911"/>
        <v>665.59999999999991</v>
      </c>
      <c r="AP2646" s="18">
        <f t="shared" si="5912"/>
        <v>665.59999999999991</v>
      </c>
      <c r="AQ2646" s="18">
        <f t="shared" si="5914"/>
        <v>0</v>
      </c>
      <c r="AR2646" s="18">
        <f t="shared" si="5913"/>
        <v>665.59999999999991</v>
      </c>
      <c r="AS2646" s="18">
        <f t="shared" si="5914"/>
        <v>0</v>
      </c>
      <c r="AT2646" s="18">
        <f t="shared" si="5914"/>
        <v>0</v>
      </c>
      <c r="AU2646" s="18">
        <f t="shared" si="5914"/>
        <v>0</v>
      </c>
      <c r="AV2646" s="18">
        <f t="shared" si="5858"/>
        <v>665.59999999999991</v>
      </c>
      <c r="AW2646" s="18">
        <f t="shared" si="5859"/>
        <v>665.59999999999991</v>
      </c>
      <c r="AX2646" s="18">
        <f t="shared" si="5860"/>
        <v>665.59999999999991</v>
      </c>
      <c r="AY2646" s="18">
        <f t="shared" si="5914"/>
        <v>0</v>
      </c>
      <c r="AZ2646" s="18">
        <f t="shared" si="5914"/>
        <v>0</v>
      </c>
      <c r="BA2646" s="18">
        <f t="shared" si="5855"/>
        <v>665.59999999999991</v>
      </c>
      <c r="BB2646" s="18">
        <f t="shared" si="5856"/>
        <v>665.59999999999991</v>
      </c>
      <c r="BC2646" s="18">
        <f t="shared" si="5914"/>
        <v>0</v>
      </c>
      <c r="BD2646" s="18">
        <f t="shared" si="5914"/>
        <v>0</v>
      </c>
      <c r="BE2646" s="18">
        <f t="shared" si="5914"/>
        <v>0</v>
      </c>
      <c r="BF2646" s="18">
        <f t="shared" ref="BF2646:BF2709" si="5915">BA2646+BC2646</f>
        <v>665.59999999999991</v>
      </c>
      <c r="BG2646" s="18">
        <f t="shared" ref="BG2646:BG2709" si="5916">BB2646+BD2646</f>
        <v>665.59999999999991</v>
      </c>
      <c r="BH2646" s="18">
        <f t="shared" ref="BH2646:BH2709" si="5917">AX2646+BE2646</f>
        <v>665.59999999999991</v>
      </c>
      <c r="BI2646" s="18">
        <f t="shared" si="5914"/>
        <v>0</v>
      </c>
      <c r="BJ2646" s="25"/>
      <c r="BK2646" s="36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</row>
    <row r="2647" spans="1:92" ht="31.2" x14ac:dyDescent="0.3">
      <c r="A2647" s="51" t="s">
        <v>365</v>
      </c>
      <c r="B2647" s="50">
        <v>200</v>
      </c>
      <c r="C2647" s="51"/>
      <c r="D2647" s="51"/>
      <c r="E2647" s="14" t="s">
        <v>455</v>
      </c>
      <c r="F2647" s="18">
        <f t="shared" si="5914"/>
        <v>665.59999999999991</v>
      </c>
      <c r="G2647" s="18">
        <f t="shared" si="5914"/>
        <v>665.59999999999991</v>
      </c>
      <c r="H2647" s="18">
        <f t="shared" si="5914"/>
        <v>665.59999999999991</v>
      </c>
      <c r="I2647" s="18">
        <f t="shared" si="5914"/>
        <v>0</v>
      </c>
      <c r="J2647" s="18">
        <f t="shared" si="5914"/>
        <v>0</v>
      </c>
      <c r="K2647" s="18">
        <f t="shared" si="5914"/>
        <v>0</v>
      </c>
      <c r="L2647" s="18">
        <f t="shared" si="5886"/>
        <v>665.59999999999991</v>
      </c>
      <c r="M2647" s="18">
        <f t="shared" si="5887"/>
        <v>665.59999999999991</v>
      </c>
      <c r="N2647" s="18">
        <f t="shared" si="5888"/>
        <v>665.59999999999991</v>
      </c>
      <c r="O2647" s="18">
        <f t="shared" si="5914"/>
        <v>0</v>
      </c>
      <c r="P2647" s="18">
        <f t="shared" si="5914"/>
        <v>0</v>
      </c>
      <c r="Q2647" s="18">
        <f t="shared" si="5914"/>
        <v>0</v>
      </c>
      <c r="R2647" s="18">
        <f t="shared" si="5900"/>
        <v>665.59999999999991</v>
      </c>
      <c r="S2647" s="18">
        <f t="shared" si="5901"/>
        <v>665.59999999999991</v>
      </c>
      <c r="T2647" s="18">
        <f t="shared" si="5902"/>
        <v>665.59999999999991</v>
      </c>
      <c r="U2647" s="18">
        <f t="shared" si="5914"/>
        <v>0</v>
      </c>
      <c r="V2647" s="18">
        <f t="shared" si="5914"/>
        <v>0</v>
      </c>
      <c r="W2647" s="18">
        <f t="shared" si="5914"/>
        <v>0</v>
      </c>
      <c r="X2647" s="18">
        <f t="shared" si="5903"/>
        <v>665.59999999999991</v>
      </c>
      <c r="Y2647" s="18">
        <f t="shared" si="5904"/>
        <v>665.59999999999991</v>
      </c>
      <c r="Z2647" s="18">
        <f t="shared" si="5905"/>
        <v>665.59999999999991</v>
      </c>
      <c r="AA2647" s="18">
        <f t="shared" si="5914"/>
        <v>0</v>
      </c>
      <c r="AB2647" s="18">
        <f t="shared" si="5914"/>
        <v>0</v>
      </c>
      <c r="AC2647" s="18">
        <f t="shared" si="5914"/>
        <v>0</v>
      </c>
      <c r="AD2647" s="18">
        <f t="shared" si="5906"/>
        <v>665.59999999999991</v>
      </c>
      <c r="AE2647" s="18">
        <f t="shared" si="5907"/>
        <v>665.59999999999991</v>
      </c>
      <c r="AF2647" s="18">
        <f t="shared" si="5908"/>
        <v>665.59999999999991</v>
      </c>
      <c r="AG2647" s="18">
        <f t="shared" si="5914"/>
        <v>0</v>
      </c>
      <c r="AH2647" s="18">
        <f t="shared" si="5880"/>
        <v>665.59999999999991</v>
      </c>
      <c r="AI2647" s="18">
        <f t="shared" si="5881"/>
        <v>665.59999999999991</v>
      </c>
      <c r="AJ2647" s="18">
        <f t="shared" si="5882"/>
        <v>665.59999999999991</v>
      </c>
      <c r="AK2647" s="18">
        <f t="shared" si="5914"/>
        <v>0</v>
      </c>
      <c r="AL2647" s="18">
        <f t="shared" si="5914"/>
        <v>0</v>
      </c>
      <c r="AM2647" s="18">
        <f t="shared" si="5914"/>
        <v>0</v>
      </c>
      <c r="AN2647" s="18">
        <f t="shared" si="5910"/>
        <v>665.59999999999991</v>
      </c>
      <c r="AO2647" s="18">
        <f t="shared" si="5911"/>
        <v>665.59999999999991</v>
      </c>
      <c r="AP2647" s="18">
        <f t="shared" si="5912"/>
        <v>665.59999999999991</v>
      </c>
      <c r="AQ2647" s="18">
        <f t="shared" si="5914"/>
        <v>0</v>
      </c>
      <c r="AR2647" s="18">
        <f t="shared" si="5913"/>
        <v>665.59999999999991</v>
      </c>
      <c r="AS2647" s="18">
        <f t="shared" si="5914"/>
        <v>0</v>
      </c>
      <c r="AT2647" s="18">
        <f t="shared" si="5914"/>
        <v>0</v>
      </c>
      <c r="AU2647" s="18">
        <f t="shared" si="5914"/>
        <v>0</v>
      </c>
      <c r="AV2647" s="18">
        <f t="shared" si="5858"/>
        <v>665.59999999999991</v>
      </c>
      <c r="AW2647" s="18">
        <f t="shared" si="5859"/>
        <v>665.59999999999991</v>
      </c>
      <c r="AX2647" s="18">
        <f t="shared" si="5860"/>
        <v>665.59999999999991</v>
      </c>
      <c r="AY2647" s="18">
        <f t="shared" si="5914"/>
        <v>0</v>
      </c>
      <c r="AZ2647" s="18">
        <f t="shared" si="5914"/>
        <v>0</v>
      </c>
      <c r="BA2647" s="18">
        <f t="shared" si="5855"/>
        <v>665.59999999999991</v>
      </c>
      <c r="BB2647" s="18">
        <f t="shared" si="5856"/>
        <v>665.59999999999991</v>
      </c>
      <c r="BC2647" s="18">
        <f t="shared" si="5914"/>
        <v>0</v>
      </c>
      <c r="BD2647" s="18">
        <f t="shared" si="5914"/>
        <v>0</v>
      </c>
      <c r="BE2647" s="18">
        <f t="shared" si="5914"/>
        <v>0</v>
      </c>
      <c r="BF2647" s="18">
        <f t="shared" si="5915"/>
        <v>665.59999999999991</v>
      </c>
      <c r="BG2647" s="18">
        <f t="shared" si="5916"/>
        <v>665.59999999999991</v>
      </c>
      <c r="BH2647" s="18">
        <f t="shared" si="5917"/>
        <v>665.59999999999991</v>
      </c>
      <c r="BI2647" s="18">
        <f t="shared" si="5914"/>
        <v>0</v>
      </c>
      <c r="BJ2647" s="25"/>
      <c r="BK2647" s="36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</row>
    <row r="2648" spans="1:92" ht="46.8" x14ac:dyDescent="0.3">
      <c r="A2648" s="51" t="s">
        <v>365</v>
      </c>
      <c r="B2648" s="50">
        <v>240</v>
      </c>
      <c r="C2648" s="51"/>
      <c r="D2648" s="51"/>
      <c r="E2648" s="14" t="s">
        <v>463</v>
      </c>
      <c r="F2648" s="18">
        <f t="shared" si="5914"/>
        <v>665.59999999999991</v>
      </c>
      <c r="G2648" s="18">
        <f t="shared" si="5914"/>
        <v>665.59999999999991</v>
      </c>
      <c r="H2648" s="18">
        <f t="shared" si="5914"/>
        <v>665.59999999999991</v>
      </c>
      <c r="I2648" s="18">
        <f t="shared" si="5914"/>
        <v>0</v>
      </c>
      <c r="J2648" s="18">
        <f t="shared" si="5914"/>
        <v>0</v>
      </c>
      <c r="K2648" s="18">
        <f t="shared" si="5914"/>
        <v>0</v>
      </c>
      <c r="L2648" s="18">
        <f t="shared" si="5886"/>
        <v>665.59999999999991</v>
      </c>
      <c r="M2648" s="18">
        <f t="shared" si="5887"/>
        <v>665.59999999999991</v>
      </c>
      <c r="N2648" s="18">
        <f t="shared" si="5888"/>
        <v>665.59999999999991</v>
      </c>
      <c r="O2648" s="18">
        <f t="shared" si="5914"/>
        <v>0</v>
      </c>
      <c r="P2648" s="18">
        <f t="shared" si="5914"/>
        <v>0</v>
      </c>
      <c r="Q2648" s="18">
        <f t="shared" si="5914"/>
        <v>0</v>
      </c>
      <c r="R2648" s="18">
        <f t="shared" si="5900"/>
        <v>665.59999999999991</v>
      </c>
      <c r="S2648" s="18">
        <f t="shared" si="5901"/>
        <v>665.59999999999991</v>
      </c>
      <c r="T2648" s="18">
        <f t="shared" si="5902"/>
        <v>665.59999999999991</v>
      </c>
      <c r="U2648" s="18">
        <f t="shared" si="5914"/>
        <v>0</v>
      </c>
      <c r="V2648" s="18">
        <f t="shared" si="5914"/>
        <v>0</v>
      </c>
      <c r="W2648" s="18">
        <f t="shared" si="5914"/>
        <v>0</v>
      </c>
      <c r="X2648" s="18">
        <f t="shared" si="5903"/>
        <v>665.59999999999991</v>
      </c>
      <c r="Y2648" s="18">
        <f t="shared" si="5904"/>
        <v>665.59999999999991</v>
      </c>
      <c r="Z2648" s="18">
        <f t="shared" si="5905"/>
        <v>665.59999999999991</v>
      </c>
      <c r="AA2648" s="18">
        <f t="shared" si="5914"/>
        <v>0</v>
      </c>
      <c r="AB2648" s="18">
        <f t="shared" si="5914"/>
        <v>0</v>
      </c>
      <c r="AC2648" s="18">
        <f t="shared" si="5914"/>
        <v>0</v>
      </c>
      <c r="AD2648" s="18">
        <f t="shared" si="5906"/>
        <v>665.59999999999991</v>
      </c>
      <c r="AE2648" s="18">
        <f t="shared" si="5907"/>
        <v>665.59999999999991</v>
      </c>
      <c r="AF2648" s="18">
        <f t="shared" si="5908"/>
        <v>665.59999999999991</v>
      </c>
      <c r="AG2648" s="18">
        <f t="shared" si="5914"/>
        <v>0</v>
      </c>
      <c r="AH2648" s="18">
        <f t="shared" si="5880"/>
        <v>665.59999999999991</v>
      </c>
      <c r="AI2648" s="18">
        <f t="shared" si="5881"/>
        <v>665.59999999999991</v>
      </c>
      <c r="AJ2648" s="18">
        <f t="shared" si="5882"/>
        <v>665.59999999999991</v>
      </c>
      <c r="AK2648" s="18">
        <f t="shared" si="5914"/>
        <v>0</v>
      </c>
      <c r="AL2648" s="18">
        <f t="shared" si="5914"/>
        <v>0</v>
      </c>
      <c r="AM2648" s="18">
        <f t="shared" si="5914"/>
        <v>0</v>
      </c>
      <c r="AN2648" s="18">
        <f t="shared" si="5910"/>
        <v>665.59999999999991</v>
      </c>
      <c r="AO2648" s="18">
        <f t="shared" si="5911"/>
        <v>665.59999999999991</v>
      </c>
      <c r="AP2648" s="18">
        <f t="shared" si="5912"/>
        <v>665.59999999999991</v>
      </c>
      <c r="AQ2648" s="18">
        <f t="shared" si="5914"/>
        <v>0</v>
      </c>
      <c r="AR2648" s="18">
        <f t="shared" si="5913"/>
        <v>665.59999999999991</v>
      </c>
      <c r="AS2648" s="18">
        <f t="shared" si="5914"/>
        <v>0</v>
      </c>
      <c r="AT2648" s="18">
        <f t="shared" si="5914"/>
        <v>0</v>
      </c>
      <c r="AU2648" s="18">
        <f t="shared" si="5914"/>
        <v>0</v>
      </c>
      <c r="AV2648" s="18">
        <f t="shared" si="5858"/>
        <v>665.59999999999991</v>
      </c>
      <c r="AW2648" s="18">
        <f t="shared" si="5859"/>
        <v>665.59999999999991</v>
      </c>
      <c r="AX2648" s="18">
        <f t="shared" si="5860"/>
        <v>665.59999999999991</v>
      </c>
      <c r="AY2648" s="18">
        <f t="shared" si="5914"/>
        <v>0</v>
      </c>
      <c r="AZ2648" s="18">
        <f t="shared" si="5914"/>
        <v>0</v>
      </c>
      <c r="BA2648" s="18">
        <f t="shared" si="5855"/>
        <v>665.59999999999991</v>
      </c>
      <c r="BB2648" s="18">
        <f t="shared" si="5856"/>
        <v>665.59999999999991</v>
      </c>
      <c r="BC2648" s="18">
        <f t="shared" si="5914"/>
        <v>0</v>
      </c>
      <c r="BD2648" s="18">
        <f t="shared" si="5914"/>
        <v>0</v>
      </c>
      <c r="BE2648" s="18">
        <f t="shared" si="5914"/>
        <v>0</v>
      </c>
      <c r="BF2648" s="18">
        <f t="shared" si="5915"/>
        <v>665.59999999999991</v>
      </c>
      <c r="BG2648" s="18">
        <f t="shared" si="5916"/>
        <v>665.59999999999991</v>
      </c>
      <c r="BH2648" s="18">
        <f t="shared" si="5917"/>
        <v>665.59999999999991</v>
      </c>
      <c r="BI2648" s="18">
        <f t="shared" si="5914"/>
        <v>0</v>
      </c>
      <c r="BJ2648" s="25"/>
      <c r="BK2648" s="36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</row>
    <row r="2649" spans="1:92" ht="46.8" x14ac:dyDescent="0.3">
      <c r="A2649" s="51" t="s">
        <v>365</v>
      </c>
      <c r="B2649" s="50">
        <v>240</v>
      </c>
      <c r="C2649" s="51" t="s">
        <v>19</v>
      </c>
      <c r="D2649" s="51" t="s">
        <v>33</v>
      </c>
      <c r="E2649" s="14" t="s">
        <v>426</v>
      </c>
      <c r="F2649" s="18">
        <v>665.59999999999991</v>
      </c>
      <c r="G2649" s="18">
        <v>665.59999999999991</v>
      </c>
      <c r="H2649" s="18">
        <v>665.59999999999991</v>
      </c>
      <c r="I2649" s="18"/>
      <c r="J2649" s="18"/>
      <c r="K2649" s="18"/>
      <c r="L2649" s="18">
        <f t="shared" si="5886"/>
        <v>665.59999999999991</v>
      </c>
      <c r="M2649" s="18">
        <f t="shared" si="5887"/>
        <v>665.59999999999991</v>
      </c>
      <c r="N2649" s="18">
        <f t="shared" si="5888"/>
        <v>665.59999999999991</v>
      </c>
      <c r="O2649" s="18"/>
      <c r="P2649" s="18"/>
      <c r="Q2649" s="18"/>
      <c r="R2649" s="18">
        <f t="shared" si="5900"/>
        <v>665.59999999999991</v>
      </c>
      <c r="S2649" s="18">
        <f t="shared" si="5901"/>
        <v>665.59999999999991</v>
      </c>
      <c r="T2649" s="18">
        <f t="shared" si="5902"/>
        <v>665.59999999999991</v>
      </c>
      <c r="U2649" s="18"/>
      <c r="V2649" s="18"/>
      <c r="W2649" s="18"/>
      <c r="X2649" s="18">
        <f t="shared" si="5903"/>
        <v>665.59999999999991</v>
      </c>
      <c r="Y2649" s="18">
        <f t="shared" si="5904"/>
        <v>665.59999999999991</v>
      </c>
      <c r="Z2649" s="18">
        <f t="shared" si="5905"/>
        <v>665.59999999999991</v>
      </c>
      <c r="AA2649" s="18"/>
      <c r="AB2649" s="18"/>
      <c r="AC2649" s="18"/>
      <c r="AD2649" s="18">
        <f t="shared" si="5906"/>
        <v>665.59999999999991</v>
      </c>
      <c r="AE2649" s="18">
        <f t="shared" si="5907"/>
        <v>665.59999999999991</v>
      </c>
      <c r="AF2649" s="18">
        <f t="shared" si="5908"/>
        <v>665.59999999999991</v>
      </c>
      <c r="AG2649" s="18"/>
      <c r="AH2649" s="18">
        <f t="shared" si="5880"/>
        <v>665.59999999999991</v>
      </c>
      <c r="AI2649" s="18">
        <f t="shared" si="5881"/>
        <v>665.59999999999991</v>
      </c>
      <c r="AJ2649" s="18">
        <f t="shared" si="5882"/>
        <v>665.59999999999991</v>
      </c>
      <c r="AK2649" s="18"/>
      <c r="AL2649" s="18"/>
      <c r="AM2649" s="18"/>
      <c r="AN2649" s="18">
        <f t="shared" si="5910"/>
        <v>665.59999999999991</v>
      </c>
      <c r="AO2649" s="18">
        <f t="shared" si="5911"/>
        <v>665.59999999999991</v>
      </c>
      <c r="AP2649" s="18">
        <f t="shared" si="5912"/>
        <v>665.59999999999991</v>
      </c>
      <c r="AQ2649" s="18"/>
      <c r="AR2649" s="18">
        <f t="shared" si="5913"/>
        <v>665.59999999999991</v>
      </c>
      <c r="AS2649" s="18"/>
      <c r="AT2649" s="18"/>
      <c r="AU2649" s="18"/>
      <c r="AV2649" s="18">
        <f t="shared" si="5858"/>
        <v>665.59999999999991</v>
      </c>
      <c r="AW2649" s="18">
        <f t="shared" si="5859"/>
        <v>665.59999999999991</v>
      </c>
      <c r="AX2649" s="18">
        <f t="shared" si="5860"/>
        <v>665.59999999999991</v>
      </c>
      <c r="AY2649" s="18"/>
      <c r="AZ2649" s="18"/>
      <c r="BA2649" s="18">
        <f t="shared" si="5855"/>
        <v>665.59999999999991</v>
      </c>
      <c r="BB2649" s="18">
        <f t="shared" si="5856"/>
        <v>665.59999999999991</v>
      </c>
      <c r="BC2649" s="18"/>
      <c r="BD2649" s="18"/>
      <c r="BE2649" s="18"/>
      <c r="BF2649" s="18">
        <f t="shared" si="5915"/>
        <v>665.59999999999991</v>
      </c>
      <c r="BG2649" s="18">
        <f t="shared" si="5916"/>
        <v>665.59999999999991</v>
      </c>
      <c r="BH2649" s="18">
        <f t="shared" si="5917"/>
        <v>665.59999999999991</v>
      </c>
      <c r="BI2649" s="18"/>
      <c r="BJ2649" s="25"/>
      <c r="BK2649" s="36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</row>
    <row r="2650" spans="1:92" ht="46.8" x14ac:dyDescent="0.3">
      <c r="A2650" s="51" t="s">
        <v>366</v>
      </c>
      <c r="B2650" s="50"/>
      <c r="C2650" s="51"/>
      <c r="D2650" s="51"/>
      <c r="E2650" s="14" t="s">
        <v>613</v>
      </c>
      <c r="F2650" s="18">
        <f t="shared" ref="F2650" si="5918">F2656+F2651</f>
        <v>11243.2</v>
      </c>
      <c r="G2650" s="18">
        <f t="shared" ref="G2650:BI2650" si="5919">G2656+G2651</f>
        <v>11562.3</v>
      </c>
      <c r="H2650" s="18">
        <f t="shared" si="5919"/>
        <v>11562.3</v>
      </c>
      <c r="I2650" s="18">
        <f t="shared" ref="I2650:K2650" si="5920">I2656+I2651</f>
        <v>0</v>
      </c>
      <c r="J2650" s="18">
        <f t="shared" si="5920"/>
        <v>0</v>
      </c>
      <c r="K2650" s="18">
        <f t="shared" si="5920"/>
        <v>0</v>
      </c>
      <c r="L2650" s="18">
        <f t="shared" si="5886"/>
        <v>11243.2</v>
      </c>
      <c r="M2650" s="18">
        <f t="shared" si="5887"/>
        <v>11562.3</v>
      </c>
      <c r="N2650" s="18">
        <f t="shared" si="5888"/>
        <v>11562.3</v>
      </c>
      <c r="O2650" s="18">
        <f t="shared" ref="O2650:Q2650" si="5921">O2656+O2651</f>
        <v>0</v>
      </c>
      <c r="P2650" s="18">
        <f t="shared" si="5921"/>
        <v>0</v>
      </c>
      <c r="Q2650" s="18">
        <f t="shared" si="5921"/>
        <v>0</v>
      </c>
      <c r="R2650" s="18">
        <f t="shared" si="5900"/>
        <v>11243.2</v>
      </c>
      <c r="S2650" s="18">
        <f t="shared" si="5901"/>
        <v>11562.3</v>
      </c>
      <c r="T2650" s="18">
        <f t="shared" si="5902"/>
        <v>11562.3</v>
      </c>
      <c r="U2650" s="18">
        <f t="shared" ref="U2650:W2650" si="5922">U2656+U2651</f>
        <v>0</v>
      </c>
      <c r="V2650" s="18">
        <f t="shared" si="5922"/>
        <v>0</v>
      </c>
      <c r="W2650" s="18">
        <f t="shared" si="5922"/>
        <v>0</v>
      </c>
      <c r="X2650" s="18">
        <f t="shared" si="5903"/>
        <v>11243.2</v>
      </c>
      <c r="Y2650" s="18">
        <f t="shared" si="5904"/>
        <v>11562.3</v>
      </c>
      <c r="Z2650" s="18">
        <f t="shared" si="5905"/>
        <v>11562.3</v>
      </c>
      <c r="AA2650" s="18">
        <f t="shared" ref="AA2650:AB2650" si="5923">AA2656+AA2651</f>
        <v>0</v>
      </c>
      <c r="AB2650" s="18">
        <f t="shared" si="5923"/>
        <v>0</v>
      </c>
      <c r="AC2650" s="18">
        <f t="shared" ref="AC2650" si="5924">AC2656+AC2651</f>
        <v>0</v>
      </c>
      <c r="AD2650" s="18">
        <f t="shared" si="5906"/>
        <v>11243.2</v>
      </c>
      <c r="AE2650" s="18">
        <f t="shared" si="5907"/>
        <v>11562.3</v>
      </c>
      <c r="AF2650" s="18">
        <f t="shared" si="5908"/>
        <v>11562.3</v>
      </c>
      <c r="AG2650" s="18">
        <f t="shared" ref="AG2650" si="5925">AG2656+AG2651</f>
        <v>0</v>
      </c>
      <c r="AH2650" s="18">
        <f t="shared" si="5880"/>
        <v>11243.2</v>
      </c>
      <c r="AI2650" s="18">
        <f t="shared" si="5881"/>
        <v>11562.3</v>
      </c>
      <c r="AJ2650" s="18">
        <f t="shared" si="5882"/>
        <v>11562.3</v>
      </c>
      <c r="AK2650" s="18">
        <f t="shared" ref="AK2650:AM2650" si="5926">AK2656+AK2651</f>
        <v>0</v>
      </c>
      <c r="AL2650" s="18">
        <f t="shared" si="5926"/>
        <v>0</v>
      </c>
      <c r="AM2650" s="18">
        <f t="shared" si="5926"/>
        <v>0</v>
      </c>
      <c r="AN2650" s="18">
        <f t="shared" si="5910"/>
        <v>11243.2</v>
      </c>
      <c r="AO2650" s="18">
        <f t="shared" si="5911"/>
        <v>11562.3</v>
      </c>
      <c r="AP2650" s="18">
        <f t="shared" si="5912"/>
        <v>11562.3</v>
      </c>
      <c r="AQ2650" s="18">
        <f t="shared" ref="AQ2650" si="5927">AQ2656+AQ2651</f>
        <v>0</v>
      </c>
      <c r="AR2650" s="18">
        <f t="shared" si="5913"/>
        <v>11243.2</v>
      </c>
      <c r="AS2650" s="18">
        <f t="shared" ref="AS2650:AU2650" si="5928">AS2656+AS2651</f>
        <v>0</v>
      </c>
      <c r="AT2650" s="18">
        <f t="shared" si="5928"/>
        <v>0</v>
      </c>
      <c r="AU2650" s="18">
        <f t="shared" si="5928"/>
        <v>0</v>
      </c>
      <c r="AV2650" s="18">
        <f t="shared" si="5858"/>
        <v>11243.2</v>
      </c>
      <c r="AW2650" s="18">
        <f t="shared" si="5859"/>
        <v>11562.3</v>
      </c>
      <c r="AX2650" s="18">
        <f t="shared" si="5860"/>
        <v>11562.3</v>
      </c>
      <c r="AY2650" s="18">
        <f t="shared" ref="AY2650:AZ2650" si="5929">AY2656+AY2651</f>
        <v>0</v>
      </c>
      <c r="AZ2650" s="18">
        <f t="shared" si="5929"/>
        <v>0</v>
      </c>
      <c r="BA2650" s="18">
        <f t="shared" si="5855"/>
        <v>11243.2</v>
      </c>
      <c r="BB2650" s="18">
        <f t="shared" si="5856"/>
        <v>11562.3</v>
      </c>
      <c r="BC2650" s="18">
        <f t="shared" ref="BC2650:BE2650" si="5930">BC2656+BC2651</f>
        <v>0</v>
      </c>
      <c r="BD2650" s="18">
        <f t="shared" si="5930"/>
        <v>0</v>
      </c>
      <c r="BE2650" s="18">
        <f t="shared" si="5930"/>
        <v>0</v>
      </c>
      <c r="BF2650" s="18">
        <f t="shared" si="5915"/>
        <v>11243.2</v>
      </c>
      <c r="BG2650" s="18">
        <f t="shared" si="5916"/>
        <v>11562.3</v>
      </c>
      <c r="BH2650" s="18">
        <f t="shared" si="5917"/>
        <v>11562.3</v>
      </c>
      <c r="BI2650" s="18">
        <f t="shared" si="5919"/>
        <v>0</v>
      </c>
      <c r="BJ2650" s="25"/>
      <c r="BK2650" s="36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</row>
    <row r="2651" spans="1:92" ht="93.6" x14ac:dyDescent="0.3">
      <c r="A2651" s="51" t="s">
        <v>366</v>
      </c>
      <c r="B2651" s="50">
        <v>100</v>
      </c>
      <c r="C2651" s="51"/>
      <c r="D2651" s="51"/>
      <c r="E2651" s="14" t="s">
        <v>454</v>
      </c>
      <c r="F2651" s="18">
        <f t="shared" ref="F2651" si="5931">F2652+F2654</f>
        <v>1410.7999999999997</v>
      </c>
      <c r="G2651" s="18">
        <f t="shared" ref="G2651:BI2651" si="5932">G2652+G2654</f>
        <v>1410.7999999999997</v>
      </c>
      <c r="H2651" s="18">
        <f t="shared" si="5932"/>
        <v>1410.7999999999997</v>
      </c>
      <c r="I2651" s="18">
        <f t="shared" ref="I2651:K2651" si="5933">I2652+I2654</f>
        <v>0</v>
      </c>
      <c r="J2651" s="18">
        <f t="shared" si="5933"/>
        <v>0</v>
      </c>
      <c r="K2651" s="18">
        <f t="shared" si="5933"/>
        <v>0</v>
      </c>
      <c r="L2651" s="18">
        <f t="shared" si="5886"/>
        <v>1410.7999999999997</v>
      </c>
      <c r="M2651" s="18">
        <f t="shared" si="5887"/>
        <v>1410.7999999999997</v>
      </c>
      <c r="N2651" s="18">
        <f t="shared" si="5888"/>
        <v>1410.7999999999997</v>
      </c>
      <c r="O2651" s="18">
        <f t="shared" ref="O2651:Q2651" si="5934">O2652+O2654</f>
        <v>0</v>
      </c>
      <c r="P2651" s="18">
        <f t="shared" si="5934"/>
        <v>0</v>
      </c>
      <c r="Q2651" s="18">
        <f t="shared" si="5934"/>
        <v>0</v>
      </c>
      <c r="R2651" s="18">
        <f t="shared" si="5900"/>
        <v>1410.7999999999997</v>
      </c>
      <c r="S2651" s="18">
        <f t="shared" si="5901"/>
        <v>1410.7999999999997</v>
      </c>
      <c r="T2651" s="18">
        <f t="shared" si="5902"/>
        <v>1410.7999999999997</v>
      </c>
      <c r="U2651" s="18">
        <f t="shared" ref="U2651:W2651" si="5935">U2652+U2654</f>
        <v>0</v>
      </c>
      <c r="V2651" s="18">
        <f t="shared" si="5935"/>
        <v>0</v>
      </c>
      <c r="W2651" s="18">
        <f t="shared" si="5935"/>
        <v>0</v>
      </c>
      <c r="X2651" s="18">
        <f t="shared" si="5903"/>
        <v>1410.7999999999997</v>
      </c>
      <c r="Y2651" s="18">
        <f t="shared" si="5904"/>
        <v>1410.7999999999997</v>
      </c>
      <c r="Z2651" s="18">
        <f t="shared" si="5905"/>
        <v>1410.7999999999997</v>
      </c>
      <c r="AA2651" s="18">
        <f t="shared" ref="AA2651:AB2651" si="5936">AA2652+AA2654</f>
        <v>0</v>
      </c>
      <c r="AB2651" s="18">
        <f t="shared" si="5936"/>
        <v>0</v>
      </c>
      <c r="AC2651" s="18">
        <f t="shared" ref="AC2651" si="5937">AC2652+AC2654</f>
        <v>0</v>
      </c>
      <c r="AD2651" s="18">
        <f t="shared" si="5906"/>
        <v>1410.7999999999997</v>
      </c>
      <c r="AE2651" s="18">
        <f t="shared" si="5907"/>
        <v>1410.7999999999997</v>
      </c>
      <c r="AF2651" s="18">
        <f t="shared" si="5908"/>
        <v>1410.7999999999997</v>
      </c>
      <c r="AG2651" s="18">
        <f t="shared" ref="AG2651" si="5938">AG2652+AG2654</f>
        <v>0</v>
      </c>
      <c r="AH2651" s="18">
        <f t="shared" si="5880"/>
        <v>1410.7999999999997</v>
      </c>
      <c r="AI2651" s="18">
        <f t="shared" si="5881"/>
        <v>1410.7999999999997</v>
      </c>
      <c r="AJ2651" s="18">
        <f t="shared" si="5882"/>
        <v>1410.7999999999997</v>
      </c>
      <c r="AK2651" s="18">
        <f t="shared" ref="AK2651:AM2651" si="5939">AK2652+AK2654</f>
        <v>0</v>
      </c>
      <c r="AL2651" s="18">
        <f t="shared" si="5939"/>
        <v>0</v>
      </c>
      <c r="AM2651" s="18">
        <f t="shared" si="5939"/>
        <v>0</v>
      </c>
      <c r="AN2651" s="18">
        <f t="shared" si="5910"/>
        <v>1410.7999999999997</v>
      </c>
      <c r="AO2651" s="18">
        <f t="shared" si="5911"/>
        <v>1410.7999999999997</v>
      </c>
      <c r="AP2651" s="18">
        <f t="shared" si="5912"/>
        <v>1410.7999999999997</v>
      </c>
      <c r="AQ2651" s="18">
        <f t="shared" ref="AQ2651" si="5940">AQ2652+AQ2654</f>
        <v>0</v>
      </c>
      <c r="AR2651" s="18">
        <f t="shared" si="5913"/>
        <v>1410.7999999999997</v>
      </c>
      <c r="AS2651" s="18">
        <f t="shared" ref="AS2651:AU2651" si="5941">AS2652+AS2654</f>
        <v>0</v>
      </c>
      <c r="AT2651" s="18">
        <f t="shared" si="5941"/>
        <v>0</v>
      </c>
      <c r="AU2651" s="18">
        <f t="shared" si="5941"/>
        <v>0</v>
      </c>
      <c r="AV2651" s="18">
        <f t="shared" si="5858"/>
        <v>1410.7999999999997</v>
      </c>
      <c r="AW2651" s="18">
        <f t="shared" si="5859"/>
        <v>1410.7999999999997</v>
      </c>
      <c r="AX2651" s="18">
        <f t="shared" si="5860"/>
        <v>1410.7999999999997</v>
      </c>
      <c r="AY2651" s="18">
        <f t="shared" ref="AY2651:AZ2651" si="5942">AY2652+AY2654</f>
        <v>0</v>
      </c>
      <c r="AZ2651" s="18">
        <f t="shared" si="5942"/>
        <v>0</v>
      </c>
      <c r="BA2651" s="18">
        <f t="shared" si="5855"/>
        <v>1410.7999999999997</v>
      </c>
      <c r="BB2651" s="18">
        <f t="shared" si="5856"/>
        <v>1410.7999999999997</v>
      </c>
      <c r="BC2651" s="18">
        <f t="shared" ref="BC2651:BE2651" si="5943">BC2652+BC2654</f>
        <v>0</v>
      </c>
      <c r="BD2651" s="18">
        <f t="shared" si="5943"/>
        <v>0</v>
      </c>
      <c r="BE2651" s="18">
        <f t="shared" si="5943"/>
        <v>0</v>
      </c>
      <c r="BF2651" s="18">
        <f t="shared" si="5915"/>
        <v>1410.7999999999997</v>
      </c>
      <c r="BG2651" s="18">
        <f t="shared" si="5916"/>
        <v>1410.7999999999997</v>
      </c>
      <c r="BH2651" s="18">
        <f t="shared" si="5917"/>
        <v>1410.7999999999997</v>
      </c>
      <c r="BI2651" s="18">
        <f t="shared" si="5932"/>
        <v>0</v>
      </c>
      <c r="BJ2651" s="25"/>
      <c r="BK2651" s="36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</row>
    <row r="2652" spans="1:92" ht="31.2" x14ac:dyDescent="0.3">
      <c r="A2652" s="51" t="s">
        <v>366</v>
      </c>
      <c r="B2652" s="50">
        <v>110</v>
      </c>
      <c r="C2652" s="51"/>
      <c r="D2652" s="51"/>
      <c r="E2652" s="14" t="s">
        <v>461</v>
      </c>
      <c r="F2652" s="18">
        <f t="shared" ref="F2652:BI2652" si="5944">F2653</f>
        <v>545.6</v>
      </c>
      <c r="G2652" s="18">
        <f t="shared" si="5944"/>
        <v>545.6</v>
      </c>
      <c r="H2652" s="18">
        <f t="shared" si="5944"/>
        <v>545.6</v>
      </c>
      <c r="I2652" s="18">
        <f t="shared" si="5944"/>
        <v>0</v>
      </c>
      <c r="J2652" s="18">
        <f t="shared" si="5944"/>
        <v>0</v>
      </c>
      <c r="K2652" s="18">
        <f t="shared" si="5944"/>
        <v>0</v>
      </c>
      <c r="L2652" s="18">
        <f t="shared" si="5886"/>
        <v>545.6</v>
      </c>
      <c r="M2652" s="18">
        <f t="shared" si="5887"/>
        <v>545.6</v>
      </c>
      <c r="N2652" s="18">
        <f t="shared" si="5888"/>
        <v>545.6</v>
      </c>
      <c r="O2652" s="18">
        <f t="shared" si="5944"/>
        <v>0</v>
      </c>
      <c r="P2652" s="18">
        <f t="shared" si="5944"/>
        <v>0</v>
      </c>
      <c r="Q2652" s="18">
        <f t="shared" si="5944"/>
        <v>0</v>
      </c>
      <c r="R2652" s="18">
        <f t="shared" si="5900"/>
        <v>545.6</v>
      </c>
      <c r="S2652" s="18">
        <f t="shared" si="5901"/>
        <v>545.6</v>
      </c>
      <c r="T2652" s="18">
        <f t="shared" si="5902"/>
        <v>545.6</v>
      </c>
      <c r="U2652" s="18">
        <f t="shared" si="5944"/>
        <v>0</v>
      </c>
      <c r="V2652" s="18">
        <f t="shared" si="5944"/>
        <v>0</v>
      </c>
      <c r="W2652" s="18">
        <f t="shared" si="5944"/>
        <v>0</v>
      </c>
      <c r="X2652" s="18">
        <f t="shared" si="5903"/>
        <v>545.6</v>
      </c>
      <c r="Y2652" s="18">
        <f t="shared" si="5904"/>
        <v>545.6</v>
      </c>
      <c r="Z2652" s="18">
        <f t="shared" si="5905"/>
        <v>545.6</v>
      </c>
      <c r="AA2652" s="18">
        <f t="shared" si="5944"/>
        <v>0</v>
      </c>
      <c r="AB2652" s="18">
        <f t="shared" si="5944"/>
        <v>0</v>
      </c>
      <c r="AC2652" s="18">
        <f t="shared" si="5944"/>
        <v>0</v>
      </c>
      <c r="AD2652" s="18">
        <f t="shared" si="5906"/>
        <v>545.6</v>
      </c>
      <c r="AE2652" s="18">
        <f t="shared" si="5907"/>
        <v>545.6</v>
      </c>
      <c r="AF2652" s="18">
        <f t="shared" si="5908"/>
        <v>545.6</v>
      </c>
      <c r="AG2652" s="18">
        <f t="shared" si="5944"/>
        <v>0</v>
      </c>
      <c r="AH2652" s="18">
        <f t="shared" si="5880"/>
        <v>545.6</v>
      </c>
      <c r="AI2652" s="18">
        <f t="shared" si="5881"/>
        <v>545.6</v>
      </c>
      <c r="AJ2652" s="18">
        <f t="shared" si="5882"/>
        <v>545.6</v>
      </c>
      <c r="AK2652" s="18">
        <f t="shared" si="5944"/>
        <v>0</v>
      </c>
      <c r="AL2652" s="18">
        <f t="shared" si="5944"/>
        <v>0</v>
      </c>
      <c r="AM2652" s="18">
        <f t="shared" si="5944"/>
        <v>0</v>
      </c>
      <c r="AN2652" s="18">
        <f t="shared" si="5910"/>
        <v>545.6</v>
      </c>
      <c r="AO2652" s="18">
        <f t="shared" si="5911"/>
        <v>545.6</v>
      </c>
      <c r="AP2652" s="18">
        <f t="shared" si="5912"/>
        <v>545.6</v>
      </c>
      <c r="AQ2652" s="18">
        <f t="shared" si="5944"/>
        <v>0</v>
      </c>
      <c r="AR2652" s="18">
        <f t="shared" si="5913"/>
        <v>545.6</v>
      </c>
      <c r="AS2652" s="18">
        <f t="shared" si="5944"/>
        <v>0</v>
      </c>
      <c r="AT2652" s="18">
        <f t="shared" si="5944"/>
        <v>0</v>
      </c>
      <c r="AU2652" s="18">
        <f t="shared" si="5944"/>
        <v>0</v>
      </c>
      <c r="AV2652" s="18">
        <f t="shared" si="5858"/>
        <v>545.6</v>
      </c>
      <c r="AW2652" s="18">
        <f t="shared" si="5859"/>
        <v>545.6</v>
      </c>
      <c r="AX2652" s="18">
        <f t="shared" si="5860"/>
        <v>545.6</v>
      </c>
      <c r="AY2652" s="18">
        <f t="shared" si="5944"/>
        <v>0</v>
      </c>
      <c r="AZ2652" s="18">
        <f t="shared" si="5944"/>
        <v>0</v>
      </c>
      <c r="BA2652" s="18">
        <f t="shared" si="5855"/>
        <v>545.6</v>
      </c>
      <c r="BB2652" s="18">
        <f t="shared" si="5856"/>
        <v>545.6</v>
      </c>
      <c r="BC2652" s="18">
        <f t="shared" si="5944"/>
        <v>0</v>
      </c>
      <c r="BD2652" s="18">
        <f t="shared" si="5944"/>
        <v>0</v>
      </c>
      <c r="BE2652" s="18">
        <f t="shared" si="5944"/>
        <v>0</v>
      </c>
      <c r="BF2652" s="18">
        <f t="shared" si="5915"/>
        <v>545.6</v>
      </c>
      <c r="BG2652" s="18">
        <f t="shared" si="5916"/>
        <v>545.6</v>
      </c>
      <c r="BH2652" s="18">
        <f t="shared" si="5917"/>
        <v>545.6</v>
      </c>
      <c r="BI2652" s="18">
        <f t="shared" si="5944"/>
        <v>0</v>
      </c>
      <c r="BJ2652" s="25"/>
      <c r="BK2652" s="36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</row>
    <row r="2653" spans="1:92" ht="46.8" x14ac:dyDescent="0.3">
      <c r="A2653" s="51" t="s">
        <v>366</v>
      </c>
      <c r="B2653" s="50">
        <v>110</v>
      </c>
      <c r="C2653" s="51" t="s">
        <v>19</v>
      </c>
      <c r="D2653" s="51" t="s">
        <v>33</v>
      </c>
      <c r="E2653" s="14" t="s">
        <v>426</v>
      </c>
      <c r="F2653" s="18">
        <v>545.6</v>
      </c>
      <c r="G2653" s="18">
        <v>545.6</v>
      </c>
      <c r="H2653" s="18">
        <v>545.6</v>
      </c>
      <c r="I2653" s="18"/>
      <c r="J2653" s="18"/>
      <c r="K2653" s="18"/>
      <c r="L2653" s="18">
        <f t="shared" si="5886"/>
        <v>545.6</v>
      </c>
      <c r="M2653" s="18">
        <f t="shared" si="5887"/>
        <v>545.6</v>
      </c>
      <c r="N2653" s="18">
        <f t="shared" si="5888"/>
        <v>545.6</v>
      </c>
      <c r="O2653" s="18"/>
      <c r="P2653" s="18"/>
      <c r="Q2653" s="18"/>
      <c r="R2653" s="18">
        <f t="shared" si="5900"/>
        <v>545.6</v>
      </c>
      <c r="S2653" s="18">
        <f t="shared" si="5901"/>
        <v>545.6</v>
      </c>
      <c r="T2653" s="18">
        <f t="shared" si="5902"/>
        <v>545.6</v>
      </c>
      <c r="U2653" s="18"/>
      <c r="V2653" s="18"/>
      <c r="W2653" s="18"/>
      <c r="X2653" s="18">
        <f t="shared" si="5903"/>
        <v>545.6</v>
      </c>
      <c r="Y2653" s="18">
        <f t="shared" si="5904"/>
        <v>545.6</v>
      </c>
      <c r="Z2653" s="18">
        <f t="shared" si="5905"/>
        <v>545.6</v>
      </c>
      <c r="AA2653" s="18"/>
      <c r="AB2653" s="18"/>
      <c r="AC2653" s="18"/>
      <c r="AD2653" s="18">
        <f t="shared" si="5906"/>
        <v>545.6</v>
      </c>
      <c r="AE2653" s="18">
        <f t="shared" si="5907"/>
        <v>545.6</v>
      </c>
      <c r="AF2653" s="18">
        <f t="shared" si="5908"/>
        <v>545.6</v>
      </c>
      <c r="AG2653" s="18"/>
      <c r="AH2653" s="18">
        <f t="shared" si="5880"/>
        <v>545.6</v>
      </c>
      <c r="AI2653" s="18">
        <f t="shared" si="5881"/>
        <v>545.6</v>
      </c>
      <c r="AJ2653" s="18">
        <f t="shared" si="5882"/>
        <v>545.6</v>
      </c>
      <c r="AK2653" s="18"/>
      <c r="AL2653" s="18"/>
      <c r="AM2653" s="18"/>
      <c r="AN2653" s="18">
        <f t="shared" si="5910"/>
        <v>545.6</v>
      </c>
      <c r="AO2653" s="18">
        <f t="shared" si="5911"/>
        <v>545.6</v>
      </c>
      <c r="AP2653" s="18">
        <f t="shared" si="5912"/>
        <v>545.6</v>
      </c>
      <c r="AQ2653" s="18"/>
      <c r="AR2653" s="18">
        <f t="shared" si="5913"/>
        <v>545.6</v>
      </c>
      <c r="AS2653" s="18"/>
      <c r="AT2653" s="18"/>
      <c r="AU2653" s="18"/>
      <c r="AV2653" s="18">
        <f t="shared" si="5858"/>
        <v>545.6</v>
      </c>
      <c r="AW2653" s="18">
        <f t="shared" si="5859"/>
        <v>545.6</v>
      </c>
      <c r="AX2653" s="18">
        <f t="shared" si="5860"/>
        <v>545.6</v>
      </c>
      <c r="AY2653" s="18"/>
      <c r="AZ2653" s="18"/>
      <c r="BA2653" s="18">
        <f t="shared" si="5855"/>
        <v>545.6</v>
      </c>
      <c r="BB2653" s="18">
        <f t="shared" si="5856"/>
        <v>545.6</v>
      </c>
      <c r="BC2653" s="18"/>
      <c r="BD2653" s="18"/>
      <c r="BE2653" s="18"/>
      <c r="BF2653" s="18">
        <f t="shared" si="5915"/>
        <v>545.6</v>
      </c>
      <c r="BG2653" s="18">
        <f t="shared" si="5916"/>
        <v>545.6</v>
      </c>
      <c r="BH2653" s="18">
        <f t="shared" si="5917"/>
        <v>545.6</v>
      </c>
      <c r="BI2653" s="18"/>
      <c r="BJ2653" s="25"/>
      <c r="BK2653" s="36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</row>
    <row r="2654" spans="1:92" ht="31.2" x14ac:dyDescent="0.3">
      <c r="A2654" s="51" t="s">
        <v>366</v>
      </c>
      <c r="B2654" s="50">
        <v>120</v>
      </c>
      <c r="C2654" s="51"/>
      <c r="D2654" s="51"/>
      <c r="E2654" s="14" t="s">
        <v>462</v>
      </c>
      <c r="F2654" s="18">
        <f t="shared" ref="F2654:BI2654" si="5945">F2655</f>
        <v>865.1999999999997</v>
      </c>
      <c r="G2654" s="18">
        <f t="shared" si="5945"/>
        <v>865.1999999999997</v>
      </c>
      <c r="H2654" s="18">
        <f t="shared" si="5945"/>
        <v>865.1999999999997</v>
      </c>
      <c r="I2654" s="18">
        <f t="shared" si="5945"/>
        <v>0</v>
      </c>
      <c r="J2654" s="18">
        <f t="shared" si="5945"/>
        <v>0</v>
      </c>
      <c r="K2654" s="18">
        <f t="shared" si="5945"/>
        <v>0</v>
      </c>
      <c r="L2654" s="18">
        <f t="shared" si="5886"/>
        <v>865.1999999999997</v>
      </c>
      <c r="M2654" s="18">
        <f t="shared" si="5887"/>
        <v>865.1999999999997</v>
      </c>
      <c r="N2654" s="18">
        <f t="shared" si="5888"/>
        <v>865.1999999999997</v>
      </c>
      <c r="O2654" s="18">
        <f t="shared" si="5945"/>
        <v>0</v>
      </c>
      <c r="P2654" s="18">
        <f t="shared" si="5945"/>
        <v>0</v>
      </c>
      <c r="Q2654" s="18">
        <f t="shared" si="5945"/>
        <v>0</v>
      </c>
      <c r="R2654" s="18">
        <f t="shared" si="5900"/>
        <v>865.1999999999997</v>
      </c>
      <c r="S2654" s="18">
        <f t="shared" si="5901"/>
        <v>865.1999999999997</v>
      </c>
      <c r="T2654" s="18">
        <f t="shared" si="5902"/>
        <v>865.1999999999997</v>
      </c>
      <c r="U2654" s="18">
        <f t="shared" si="5945"/>
        <v>0</v>
      </c>
      <c r="V2654" s="18">
        <f t="shared" si="5945"/>
        <v>0</v>
      </c>
      <c r="W2654" s="18">
        <f t="shared" si="5945"/>
        <v>0</v>
      </c>
      <c r="X2654" s="18">
        <f t="shared" si="5903"/>
        <v>865.1999999999997</v>
      </c>
      <c r="Y2654" s="18">
        <f t="shared" si="5904"/>
        <v>865.1999999999997</v>
      </c>
      <c r="Z2654" s="18">
        <f t="shared" si="5905"/>
        <v>865.1999999999997</v>
      </c>
      <c r="AA2654" s="18">
        <f t="shared" si="5945"/>
        <v>0</v>
      </c>
      <c r="AB2654" s="18">
        <f t="shared" si="5945"/>
        <v>0</v>
      </c>
      <c r="AC2654" s="18">
        <f t="shared" si="5945"/>
        <v>0</v>
      </c>
      <c r="AD2654" s="18">
        <f t="shared" si="5906"/>
        <v>865.1999999999997</v>
      </c>
      <c r="AE2654" s="18">
        <f t="shared" si="5907"/>
        <v>865.1999999999997</v>
      </c>
      <c r="AF2654" s="18">
        <f t="shared" si="5908"/>
        <v>865.1999999999997</v>
      </c>
      <c r="AG2654" s="18">
        <f t="shared" si="5945"/>
        <v>0</v>
      </c>
      <c r="AH2654" s="18">
        <f t="shared" si="5880"/>
        <v>865.1999999999997</v>
      </c>
      <c r="AI2654" s="18">
        <f t="shared" si="5881"/>
        <v>865.1999999999997</v>
      </c>
      <c r="AJ2654" s="18">
        <f t="shared" si="5882"/>
        <v>865.1999999999997</v>
      </c>
      <c r="AK2654" s="18">
        <f t="shared" si="5945"/>
        <v>0</v>
      </c>
      <c r="AL2654" s="18">
        <f t="shared" si="5945"/>
        <v>0</v>
      </c>
      <c r="AM2654" s="18">
        <f t="shared" si="5945"/>
        <v>0</v>
      </c>
      <c r="AN2654" s="18">
        <f t="shared" si="5910"/>
        <v>865.1999999999997</v>
      </c>
      <c r="AO2654" s="18">
        <f t="shared" si="5911"/>
        <v>865.1999999999997</v>
      </c>
      <c r="AP2654" s="18">
        <f t="shared" si="5912"/>
        <v>865.1999999999997</v>
      </c>
      <c r="AQ2654" s="18">
        <f t="shared" si="5945"/>
        <v>0</v>
      </c>
      <c r="AR2654" s="18">
        <f t="shared" si="5913"/>
        <v>865.1999999999997</v>
      </c>
      <c r="AS2654" s="18">
        <f t="shared" si="5945"/>
        <v>0</v>
      </c>
      <c r="AT2654" s="18">
        <f t="shared" si="5945"/>
        <v>0</v>
      </c>
      <c r="AU2654" s="18">
        <f t="shared" si="5945"/>
        <v>0</v>
      </c>
      <c r="AV2654" s="18">
        <f t="shared" si="5858"/>
        <v>865.1999999999997</v>
      </c>
      <c r="AW2654" s="18">
        <f t="shared" si="5859"/>
        <v>865.1999999999997</v>
      </c>
      <c r="AX2654" s="18">
        <f t="shared" si="5860"/>
        <v>865.1999999999997</v>
      </c>
      <c r="AY2654" s="18">
        <f t="shared" si="5945"/>
        <v>0</v>
      </c>
      <c r="AZ2654" s="18">
        <f t="shared" si="5945"/>
        <v>0</v>
      </c>
      <c r="BA2654" s="18">
        <f t="shared" si="5855"/>
        <v>865.1999999999997</v>
      </c>
      <c r="BB2654" s="18">
        <f t="shared" si="5856"/>
        <v>865.1999999999997</v>
      </c>
      <c r="BC2654" s="18">
        <f t="shared" si="5945"/>
        <v>0</v>
      </c>
      <c r="BD2654" s="18">
        <f t="shared" si="5945"/>
        <v>0</v>
      </c>
      <c r="BE2654" s="18">
        <f t="shared" si="5945"/>
        <v>0</v>
      </c>
      <c r="BF2654" s="18">
        <f t="shared" si="5915"/>
        <v>865.1999999999997</v>
      </c>
      <c r="BG2654" s="18">
        <f t="shared" si="5916"/>
        <v>865.1999999999997</v>
      </c>
      <c r="BH2654" s="18">
        <f t="shared" si="5917"/>
        <v>865.1999999999997</v>
      </c>
      <c r="BI2654" s="18">
        <f t="shared" si="5945"/>
        <v>0</v>
      </c>
      <c r="BJ2654" s="25"/>
      <c r="BK2654" s="36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</row>
    <row r="2655" spans="1:92" ht="46.8" x14ac:dyDescent="0.3">
      <c r="A2655" s="51" t="s">
        <v>366</v>
      </c>
      <c r="B2655" s="50">
        <v>120</v>
      </c>
      <c r="C2655" s="51" t="s">
        <v>19</v>
      </c>
      <c r="D2655" s="51" t="s">
        <v>33</v>
      </c>
      <c r="E2655" s="14" t="s">
        <v>426</v>
      </c>
      <c r="F2655" s="18">
        <v>865.1999999999997</v>
      </c>
      <c r="G2655" s="18">
        <v>865.1999999999997</v>
      </c>
      <c r="H2655" s="18">
        <v>865.1999999999997</v>
      </c>
      <c r="I2655" s="18"/>
      <c r="J2655" s="18"/>
      <c r="K2655" s="18"/>
      <c r="L2655" s="18">
        <f t="shared" si="5886"/>
        <v>865.1999999999997</v>
      </c>
      <c r="M2655" s="18">
        <f t="shared" si="5887"/>
        <v>865.1999999999997</v>
      </c>
      <c r="N2655" s="18">
        <f t="shared" si="5888"/>
        <v>865.1999999999997</v>
      </c>
      <c r="O2655" s="18"/>
      <c r="P2655" s="18"/>
      <c r="Q2655" s="18"/>
      <c r="R2655" s="18">
        <f t="shared" si="5900"/>
        <v>865.1999999999997</v>
      </c>
      <c r="S2655" s="18">
        <f t="shared" si="5901"/>
        <v>865.1999999999997</v>
      </c>
      <c r="T2655" s="18">
        <f t="shared" si="5902"/>
        <v>865.1999999999997</v>
      </c>
      <c r="U2655" s="18"/>
      <c r="V2655" s="18"/>
      <c r="W2655" s="18"/>
      <c r="X2655" s="18">
        <f t="shared" si="5903"/>
        <v>865.1999999999997</v>
      </c>
      <c r="Y2655" s="18">
        <f t="shared" si="5904"/>
        <v>865.1999999999997</v>
      </c>
      <c r="Z2655" s="18">
        <f t="shared" si="5905"/>
        <v>865.1999999999997</v>
      </c>
      <c r="AA2655" s="18"/>
      <c r="AB2655" s="18"/>
      <c r="AC2655" s="18"/>
      <c r="AD2655" s="18">
        <f t="shared" si="5906"/>
        <v>865.1999999999997</v>
      </c>
      <c r="AE2655" s="18">
        <f t="shared" si="5907"/>
        <v>865.1999999999997</v>
      </c>
      <c r="AF2655" s="18">
        <f t="shared" si="5908"/>
        <v>865.1999999999997</v>
      </c>
      <c r="AG2655" s="18"/>
      <c r="AH2655" s="18">
        <f t="shared" si="5880"/>
        <v>865.1999999999997</v>
      </c>
      <c r="AI2655" s="18">
        <f t="shared" si="5881"/>
        <v>865.1999999999997</v>
      </c>
      <c r="AJ2655" s="18">
        <f t="shared" si="5882"/>
        <v>865.1999999999997</v>
      </c>
      <c r="AK2655" s="18"/>
      <c r="AL2655" s="18"/>
      <c r="AM2655" s="18"/>
      <c r="AN2655" s="18">
        <f t="shared" si="5910"/>
        <v>865.1999999999997</v>
      </c>
      <c r="AO2655" s="18">
        <f t="shared" si="5911"/>
        <v>865.1999999999997</v>
      </c>
      <c r="AP2655" s="18">
        <f t="shared" si="5912"/>
        <v>865.1999999999997</v>
      </c>
      <c r="AQ2655" s="18"/>
      <c r="AR2655" s="18">
        <f t="shared" si="5913"/>
        <v>865.1999999999997</v>
      </c>
      <c r="AS2655" s="18"/>
      <c r="AT2655" s="18"/>
      <c r="AU2655" s="18"/>
      <c r="AV2655" s="18">
        <f t="shared" si="5858"/>
        <v>865.1999999999997</v>
      </c>
      <c r="AW2655" s="18">
        <f t="shared" si="5859"/>
        <v>865.1999999999997</v>
      </c>
      <c r="AX2655" s="18">
        <f t="shared" si="5860"/>
        <v>865.1999999999997</v>
      </c>
      <c r="AY2655" s="18"/>
      <c r="AZ2655" s="18"/>
      <c r="BA2655" s="18">
        <f t="shared" si="5855"/>
        <v>865.1999999999997</v>
      </c>
      <c r="BB2655" s="18">
        <f t="shared" si="5856"/>
        <v>865.1999999999997</v>
      </c>
      <c r="BC2655" s="18"/>
      <c r="BD2655" s="18"/>
      <c r="BE2655" s="18"/>
      <c r="BF2655" s="18">
        <f t="shared" si="5915"/>
        <v>865.1999999999997</v>
      </c>
      <c r="BG2655" s="18">
        <f t="shared" si="5916"/>
        <v>865.1999999999997</v>
      </c>
      <c r="BH2655" s="18">
        <f t="shared" si="5917"/>
        <v>865.1999999999997</v>
      </c>
      <c r="BI2655" s="18"/>
      <c r="BJ2655" s="25"/>
      <c r="BK2655" s="36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</row>
    <row r="2656" spans="1:92" ht="31.2" x14ac:dyDescent="0.3">
      <c r="A2656" s="51" t="s">
        <v>366</v>
      </c>
      <c r="B2656" s="50">
        <v>200</v>
      </c>
      <c r="C2656" s="51"/>
      <c r="D2656" s="51"/>
      <c r="E2656" s="14" t="s">
        <v>455</v>
      </c>
      <c r="F2656" s="18">
        <f t="shared" ref="F2656:BI2657" si="5946">F2657</f>
        <v>9832.4000000000015</v>
      </c>
      <c r="G2656" s="18">
        <f t="shared" si="5946"/>
        <v>10151.5</v>
      </c>
      <c r="H2656" s="18">
        <f t="shared" si="5946"/>
        <v>10151.5</v>
      </c>
      <c r="I2656" s="18">
        <f t="shared" si="5946"/>
        <v>0</v>
      </c>
      <c r="J2656" s="18">
        <f t="shared" si="5946"/>
        <v>0</v>
      </c>
      <c r="K2656" s="18">
        <f t="shared" si="5946"/>
        <v>0</v>
      </c>
      <c r="L2656" s="18">
        <f t="shared" si="5886"/>
        <v>9832.4000000000015</v>
      </c>
      <c r="M2656" s="18">
        <f t="shared" si="5887"/>
        <v>10151.5</v>
      </c>
      <c r="N2656" s="18">
        <f t="shared" si="5888"/>
        <v>10151.5</v>
      </c>
      <c r="O2656" s="18">
        <f t="shared" si="5946"/>
        <v>0</v>
      </c>
      <c r="P2656" s="18">
        <f t="shared" si="5946"/>
        <v>0</v>
      </c>
      <c r="Q2656" s="18">
        <f t="shared" si="5946"/>
        <v>0</v>
      </c>
      <c r="R2656" s="18">
        <f t="shared" si="5900"/>
        <v>9832.4000000000015</v>
      </c>
      <c r="S2656" s="18">
        <f t="shared" si="5901"/>
        <v>10151.5</v>
      </c>
      <c r="T2656" s="18">
        <f t="shared" si="5902"/>
        <v>10151.5</v>
      </c>
      <c r="U2656" s="18">
        <f t="shared" si="5946"/>
        <v>0</v>
      </c>
      <c r="V2656" s="18">
        <f t="shared" si="5946"/>
        <v>0</v>
      </c>
      <c r="W2656" s="18">
        <f t="shared" si="5946"/>
        <v>0</v>
      </c>
      <c r="X2656" s="18">
        <f t="shared" si="5903"/>
        <v>9832.4000000000015</v>
      </c>
      <c r="Y2656" s="18">
        <f t="shared" si="5904"/>
        <v>10151.5</v>
      </c>
      <c r="Z2656" s="18">
        <f t="shared" si="5905"/>
        <v>10151.5</v>
      </c>
      <c r="AA2656" s="18">
        <f t="shared" si="5946"/>
        <v>0</v>
      </c>
      <c r="AB2656" s="18">
        <f t="shared" si="5946"/>
        <v>0</v>
      </c>
      <c r="AC2656" s="18">
        <f t="shared" si="5946"/>
        <v>0</v>
      </c>
      <c r="AD2656" s="18">
        <f t="shared" si="5906"/>
        <v>9832.4000000000015</v>
      </c>
      <c r="AE2656" s="18">
        <f t="shared" si="5907"/>
        <v>10151.5</v>
      </c>
      <c r="AF2656" s="18">
        <f t="shared" si="5908"/>
        <v>10151.5</v>
      </c>
      <c r="AG2656" s="18">
        <f t="shared" si="5946"/>
        <v>0</v>
      </c>
      <c r="AH2656" s="18">
        <f t="shared" si="5880"/>
        <v>9832.4000000000015</v>
      </c>
      <c r="AI2656" s="18">
        <f t="shared" si="5881"/>
        <v>10151.5</v>
      </c>
      <c r="AJ2656" s="18">
        <f t="shared" si="5882"/>
        <v>10151.5</v>
      </c>
      <c r="AK2656" s="18">
        <f t="shared" si="5946"/>
        <v>0</v>
      </c>
      <c r="AL2656" s="18">
        <f t="shared" si="5946"/>
        <v>0</v>
      </c>
      <c r="AM2656" s="18">
        <f t="shared" si="5946"/>
        <v>0</v>
      </c>
      <c r="AN2656" s="18">
        <f t="shared" si="5910"/>
        <v>9832.4000000000015</v>
      </c>
      <c r="AO2656" s="18">
        <f t="shared" si="5911"/>
        <v>10151.5</v>
      </c>
      <c r="AP2656" s="18">
        <f t="shared" si="5912"/>
        <v>10151.5</v>
      </c>
      <c r="AQ2656" s="18">
        <f t="shared" si="5946"/>
        <v>0</v>
      </c>
      <c r="AR2656" s="18">
        <f t="shared" si="5913"/>
        <v>9832.4000000000015</v>
      </c>
      <c r="AS2656" s="18">
        <f t="shared" si="5946"/>
        <v>0</v>
      </c>
      <c r="AT2656" s="18">
        <f t="shared" si="5946"/>
        <v>0</v>
      </c>
      <c r="AU2656" s="18">
        <f t="shared" si="5946"/>
        <v>0</v>
      </c>
      <c r="AV2656" s="18">
        <f t="shared" si="5858"/>
        <v>9832.4000000000015</v>
      </c>
      <c r="AW2656" s="18">
        <f t="shared" si="5859"/>
        <v>10151.5</v>
      </c>
      <c r="AX2656" s="18">
        <f t="shared" si="5860"/>
        <v>10151.5</v>
      </c>
      <c r="AY2656" s="18">
        <f t="shared" si="5946"/>
        <v>0</v>
      </c>
      <c r="AZ2656" s="18">
        <f t="shared" si="5946"/>
        <v>0</v>
      </c>
      <c r="BA2656" s="18">
        <f t="shared" si="5855"/>
        <v>9832.4000000000015</v>
      </c>
      <c r="BB2656" s="18">
        <f t="shared" si="5856"/>
        <v>10151.5</v>
      </c>
      <c r="BC2656" s="18">
        <f t="shared" si="5946"/>
        <v>0</v>
      </c>
      <c r="BD2656" s="18">
        <f t="shared" si="5946"/>
        <v>0</v>
      </c>
      <c r="BE2656" s="18">
        <f t="shared" si="5946"/>
        <v>0</v>
      </c>
      <c r="BF2656" s="18">
        <f t="shared" si="5915"/>
        <v>9832.4000000000015</v>
      </c>
      <c r="BG2656" s="18">
        <f t="shared" si="5916"/>
        <v>10151.5</v>
      </c>
      <c r="BH2656" s="18">
        <f t="shared" si="5917"/>
        <v>10151.5</v>
      </c>
      <c r="BI2656" s="18">
        <f t="shared" si="5946"/>
        <v>0</v>
      </c>
      <c r="BJ2656" s="25"/>
      <c r="BK2656" s="36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</row>
    <row r="2657" spans="1:92" ht="46.8" x14ac:dyDescent="0.3">
      <c r="A2657" s="51" t="s">
        <v>366</v>
      </c>
      <c r="B2657" s="50">
        <v>240</v>
      </c>
      <c r="C2657" s="51"/>
      <c r="D2657" s="51"/>
      <c r="E2657" s="14" t="s">
        <v>463</v>
      </c>
      <c r="F2657" s="18">
        <f t="shared" si="5946"/>
        <v>9832.4000000000015</v>
      </c>
      <c r="G2657" s="18">
        <f t="shared" si="5946"/>
        <v>10151.5</v>
      </c>
      <c r="H2657" s="18">
        <f t="shared" si="5946"/>
        <v>10151.5</v>
      </c>
      <c r="I2657" s="18">
        <f t="shared" si="5946"/>
        <v>0</v>
      </c>
      <c r="J2657" s="18">
        <f t="shared" si="5946"/>
        <v>0</v>
      </c>
      <c r="K2657" s="18">
        <f t="shared" si="5946"/>
        <v>0</v>
      </c>
      <c r="L2657" s="18">
        <f t="shared" si="5886"/>
        <v>9832.4000000000015</v>
      </c>
      <c r="M2657" s="18">
        <f t="shared" si="5887"/>
        <v>10151.5</v>
      </c>
      <c r="N2657" s="18">
        <f t="shared" si="5888"/>
        <v>10151.5</v>
      </c>
      <c r="O2657" s="18">
        <f t="shared" si="5946"/>
        <v>0</v>
      </c>
      <c r="P2657" s="18">
        <f t="shared" si="5946"/>
        <v>0</v>
      </c>
      <c r="Q2657" s="18">
        <f t="shared" si="5946"/>
        <v>0</v>
      </c>
      <c r="R2657" s="18">
        <f t="shared" si="5900"/>
        <v>9832.4000000000015</v>
      </c>
      <c r="S2657" s="18">
        <f t="shared" si="5901"/>
        <v>10151.5</v>
      </c>
      <c r="T2657" s="18">
        <f t="shared" si="5902"/>
        <v>10151.5</v>
      </c>
      <c r="U2657" s="18">
        <f t="shared" si="5946"/>
        <v>0</v>
      </c>
      <c r="V2657" s="18">
        <f t="shared" si="5946"/>
        <v>0</v>
      </c>
      <c r="W2657" s="18">
        <f t="shared" si="5946"/>
        <v>0</v>
      </c>
      <c r="X2657" s="18">
        <f t="shared" si="5903"/>
        <v>9832.4000000000015</v>
      </c>
      <c r="Y2657" s="18">
        <f t="shared" si="5904"/>
        <v>10151.5</v>
      </c>
      <c r="Z2657" s="18">
        <f t="shared" si="5905"/>
        <v>10151.5</v>
      </c>
      <c r="AA2657" s="18">
        <f t="shared" si="5946"/>
        <v>0</v>
      </c>
      <c r="AB2657" s="18">
        <f t="shared" si="5946"/>
        <v>0</v>
      </c>
      <c r="AC2657" s="18">
        <f t="shared" si="5946"/>
        <v>0</v>
      </c>
      <c r="AD2657" s="18">
        <f t="shared" si="5906"/>
        <v>9832.4000000000015</v>
      </c>
      <c r="AE2657" s="18">
        <f t="shared" si="5907"/>
        <v>10151.5</v>
      </c>
      <c r="AF2657" s="18">
        <f t="shared" si="5908"/>
        <v>10151.5</v>
      </c>
      <c r="AG2657" s="18">
        <f t="shared" si="5946"/>
        <v>0</v>
      </c>
      <c r="AH2657" s="18">
        <f t="shared" si="5880"/>
        <v>9832.4000000000015</v>
      </c>
      <c r="AI2657" s="18">
        <f t="shared" si="5881"/>
        <v>10151.5</v>
      </c>
      <c r="AJ2657" s="18">
        <f t="shared" si="5882"/>
        <v>10151.5</v>
      </c>
      <c r="AK2657" s="18">
        <f t="shared" si="5946"/>
        <v>0</v>
      </c>
      <c r="AL2657" s="18">
        <f t="shared" si="5946"/>
        <v>0</v>
      </c>
      <c r="AM2657" s="18">
        <f t="shared" si="5946"/>
        <v>0</v>
      </c>
      <c r="AN2657" s="18">
        <f t="shared" si="5910"/>
        <v>9832.4000000000015</v>
      </c>
      <c r="AO2657" s="18">
        <f t="shared" si="5911"/>
        <v>10151.5</v>
      </c>
      <c r="AP2657" s="18">
        <f t="shared" si="5912"/>
        <v>10151.5</v>
      </c>
      <c r="AQ2657" s="18">
        <f t="shared" si="5946"/>
        <v>0</v>
      </c>
      <c r="AR2657" s="18">
        <f t="shared" si="5913"/>
        <v>9832.4000000000015</v>
      </c>
      <c r="AS2657" s="18">
        <f t="shared" si="5946"/>
        <v>0</v>
      </c>
      <c r="AT2657" s="18">
        <f t="shared" si="5946"/>
        <v>0</v>
      </c>
      <c r="AU2657" s="18">
        <f t="shared" si="5946"/>
        <v>0</v>
      </c>
      <c r="AV2657" s="18">
        <f t="shared" si="5858"/>
        <v>9832.4000000000015</v>
      </c>
      <c r="AW2657" s="18">
        <f t="shared" si="5859"/>
        <v>10151.5</v>
      </c>
      <c r="AX2657" s="18">
        <f t="shared" si="5860"/>
        <v>10151.5</v>
      </c>
      <c r="AY2657" s="18">
        <f t="shared" si="5946"/>
        <v>0</v>
      </c>
      <c r="AZ2657" s="18">
        <f t="shared" si="5946"/>
        <v>0</v>
      </c>
      <c r="BA2657" s="18">
        <f t="shared" si="5855"/>
        <v>9832.4000000000015</v>
      </c>
      <c r="BB2657" s="18">
        <f t="shared" si="5856"/>
        <v>10151.5</v>
      </c>
      <c r="BC2657" s="18">
        <f t="shared" si="5946"/>
        <v>0</v>
      </c>
      <c r="BD2657" s="18">
        <f t="shared" si="5946"/>
        <v>0</v>
      </c>
      <c r="BE2657" s="18">
        <f t="shared" si="5946"/>
        <v>0</v>
      </c>
      <c r="BF2657" s="18">
        <f t="shared" si="5915"/>
        <v>9832.4000000000015</v>
      </c>
      <c r="BG2657" s="18">
        <f t="shared" si="5916"/>
        <v>10151.5</v>
      </c>
      <c r="BH2657" s="18">
        <f t="shared" si="5917"/>
        <v>10151.5</v>
      </c>
      <c r="BI2657" s="18">
        <f t="shared" si="5946"/>
        <v>0</v>
      </c>
      <c r="BJ2657" s="25"/>
      <c r="BK2657" s="36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</row>
    <row r="2658" spans="1:92" ht="46.8" x14ac:dyDescent="0.3">
      <c r="A2658" s="51" t="s">
        <v>366</v>
      </c>
      <c r="B2658" s="50">
        <v>240</v>
      </c>
      <c r="C2658" s="51" t="s">
        <v>19</v>
      </c>
      <c r="D2658" s="51" t="s">
        <v>33</v>
      </c>
      <c r="E2658" s="14" t="s">
        <v>426</v>
      </c>
      <c r="F2658" s="18">
        <v>9832.4000000000015</v>
      </c>
      <c r="G2658" s="18">
        <v>10151.5</v>
      </c>
      <c r="H2658" s="18">
        <v>10151.5</v>
      </c>
      <c r="I2658" s="18"/>
      <c r="J2658" s="18"/>
      <c r="K2658" s="18"/>
      <c r="L2658" s="18">
        <f t="shared" si="5886"/>
        <v>9832.4000000000015</v>
      </c>
      <c r="M2658" s="18">
        <f t="shared" si="5887"/>
        <v>10151.5</v>
      </c>
      <c r="N2658" s="18">
        <f t="shared" si="5888"/>
        <v>10151.5</v>
      </c>
      <c r="O2658" s="18"/>
      <c r="P2658" s="18"/>
      <c r="Q2658" s="18"/>
      <c r="R2658" s="18">
        <f t="shared" si="5900"/>
        <v>9832.4000000000015</v>
      </c>
      <c r="S2658" s="18">
        <f t="shared" si="5901"/>
        <v>10151.5</v>
      </c>
      <c r="T2658" s="18">
        <f t="shared" si="5902"/>
        <v>10151.5</v>
      </c>
      <c r="U2658" s="18"/>
      <c r="V2658" s="18"/>
      <c r="W2658" s="18"/>
      <c r="X2658" s="18">
        <f t="shared" si="5903"/>
        <v>9832.4000000000015</v>
      </c>
      <c r="Y2658" s="18">
        <f t="shared" si="5904"/>
        <v>10151.5</v>
      </c>
      <c r="Z2658" s="18">
        <f t="shared" si="5905"/>
        <v>10151.5</v>
      </c>
      <c r="AA2658" s="18"/>
      <c r="AB2658" s="18"/>
      <c r="AC2658" s="18"/>
      <c r="AD2658" s="18">
        <f t="shared" si="5906"/>
        <v>9832.4000000000015</v>
      </c>
      <c r="AE2658" s="18">
        <f t="shared" si="5907"/>
        <v>10151.5</v>
      </c>
      <c r="AF2658" s="18">
        <f t="shared" si="5908"/>
        <v>10151.5</v>
      </c>
      <c r="AG2658" s="18"/>
      <c r="AH2658" s="18">
        <f t="shared" si="5880"/>
        <v>9832.4000000000015</v>
      </c>
      <c r="AI2658" s="18">
        <f t="shared" si="5881"/>
        <v>10151.5</v>
      </c>
      <c r="AJ2658" s="18">
        <f t="shared" si="5882"/>
        <v>10151.5</v>
      </c>
      <c r="AK2658" s="18"/>
      <c r="AL2658" s="18"/>
      <c r="AM2658" s="18"/>
      <c r="AN2658" s="18">
        <f t="shared" si="5910"/>
        <v>9832.4000000000015</v>
      </c>
      <c r="AO2658" s="18">
        <f t="shared" si="5911"/>
        <v>10151.5</v>
      </c>
      <c r="AP2658" s="18">
        <f t="shared" si="5912"/>
        <v>10151.5</v>
      </c>
      <c r="AQ2658" s="18"/>
      <c r="AR2658" s="18">
        <f t="shared" si="5913"/>
        <v>9832.4000000000015</v>
      </c>
      <c r="AS2658" s="18"/>
      <c r="AT2658" s="18"/>
      <c r="AU2658" s="18"/>
      <c r="AV2658" s="18">
        <f t="shared" si="5858"/>
        <v>9832.4000000000015</v>
      </c>
      <c r="AW2658" s="18">
        <f t="shared" si="5859"/>
        <v>10151.5</v>
      </c>
      <c r="AX2658" s="18">
        <f t="shared" si="5860"/>
        <v>10151.5</v>
      </c>
      <c r="AY2658" s="18"/>
      <c r="AZ2658" s="18"/>
      <c r="BA2658" s="18">
        <f t="shared" si="5855"/>
        <v>9832.4000000000015</v>
      </c>
      <c r="BB2658" s="18">
        <f t="shared" si="5856"/>
        <v>10151.5</v>
      </c>
      <c r="BC2658" s="18"/>
      <c r="BD2658" s="18"/>
      <c r="BE2658" s="18"/>
      <c r="BF2658" s="18">
        <f t="shared" si="5915"/>
        <v>9832.4000000000015</v>
      </c>
      <c r="BG2658" s="18">
        <f t="shared" si="5916"/>
        <v>10151.5</v>
      </c>
      <c r="BH2658" s="18">
        <f t="shared" si="5917"/>
        <v>10151.5</v>
      </c>
      <c r="BI2658" s="18"/>
      <c r="BJ2658" s="25"/>
      <c r="BK2658" s="36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</row>
    <row r="2659" spans="1:92" ht="93.6" x14ac:dyDescent="0.3">
      <c r="A2659" s="51" t="s">
        <v>367</v>
      </c>
      <c r="B2659" s="50"/>
      <c r="C2659" s="51"/>
      <c r="D2659" s="51"/>
      <c r="E2659" s="14" t="s">
        <v>614</v>
      </c>
      <c r="F2659" s="18">
        <f t="shared" ref="F2659" si="5947">F2660+F2665</f>
        <v>2919.4</v>
      </c>
      <c r="G2659" s="18">
        <f t="shared" ref="G2659:BI2659" si="5948">G2660+G2665</f>
        <v>2446.8000000000002</v>
      </c>
      <c r="H2659" s="18">
        <f t="shared" si="5948"/>
        <v>2446.8000000000002</v>
      </c>
      <c r="I2659" s="18">
        <f t="shared" ref="I2659:K2659" si="5949">I2660+I2665</f>
        <v>0</v>
      </c>
      <c r="J2659" s="18">
        <f t="shared" si="5949"/>
        <v>0</v>
      </c>
      <c r="K2659" s="18">
        <f t="shared" si="5949"/>
        <v>0</v>
      </c>
      <c r="L2659" s="18">
        <f t="shared" si="5886"/>
        <v>2919.4</v>
      </c>
      <c r="M2659" s="18">
        <f t="shared" si="5887"/>
        <v>2446.8000000000002</v>
      </c>
      <c r="N2659" s="18">
        <f t="shared" si="5888"/>
        <v>2446.8000000000002</v>
      </c>
      <c r="O2659" s="18">
        <f t="shared" ref="O2659:Q2659" si="5950">O2660+O2665</f>
        <v>0</v>
      </c>
      <c r="P2659" s="18">
        <f t="shared" si="5950"/>
        <v>0</v>
      </c>
      <c r="Q2659" s="18">
        <f t="shared" si="5950"/>
        <v>0</v>
      </c>
      <c r="R2659" s="18">
        <f t="shared" si="5900"/>
        <v>2919.4</v>
      </c>
      <c r="S2659" s="18">
        <f t="shared" si="5901"/>
        <v>2446.8000000000002</v>
      </c>
      <c r="T2659" s="18">
        <f t="shared" si="5902"/>
        <v>2446.8000000000002</v>
      </c>
      <c r="U2659" s="18">
        <f t="shared" ref="U2659:W2659" si="5951">U2660+U2665</f>
        <v>0</v>
      </c>
      <c r="V2659" s="18">
        <f t="shared" si="5951"/>
        <v>0</v>
      </c>
      <c r="W2659" s="18">
        <f t="shared" si="5951"/>
        <v>0</v>
      </c>
      <c r="X2659" s="18">
        <f t="shared" si="5903"/>
        <v>2919.4</v>
      </c>
      <c r="Y2659" s="18">
        <f t="shared" si="5904"/>
        <v>2446.8000000000002</v>
      </c>
      <c r="Z2659" s="18">
        <f t="shared" si="5905"/>
        <v>2446.8000000000002</v>
      </c>
      <c r="AA2659" s="18">
        <f t="shared" ref="AA2659:AB2659" si="5952">AA2660+AA2665</f>
        <v>0</v>
      </c>
      <c r="AB2659" s="18">
        <f t="shared" si="5952"/>
        <v>0</v>
      </c>
      <c r="AC2659" s="18">
        <f t="shared" ref="AC2659" si="5953">AC2660+AC2665</f>
        <v>0</v>
      </c>
      <c r="AD2659" s="18">
        <f t="shared" si="5906"/>
        <v>2919.4</v>
      </c>
      <c r="AE2659" s="18">
        <f t="shared" si="5907"/>
        <v>2446.8000000000002</v>
      </c>
      <c r="AF2659" s="18">
        <f t="shared" si="5908"/>
        <v>2446.8000000000002</v>
      </c>
      <c r="AG2659" s="18">
        <f t="shared" ref="AG2659" si="5954">AG2660+AG2665</f>
        <v>0</v>
      </c>
      <c r="AH2659" s="18">
        <f t="shared" si="5880"/>
        <v>2919.4</v>
      </c>
      <c r="AI2659" s="18">
        <f t="shared" si="5881"/>
        <v>2446.8000000000002</v>
      </c>
      <c r="AJ2659" s="18">
        <f t="shared" si="5882"/>
        <v>2446.8000000000002</v>
      </c>
      <c r="AK2659" s="18">
        <f t="shared" ref="AK2659:AM2659" si="5955">AK2660+AK2665</f>
        <v>0</v>
      </c>
      <c r="AL2659" s="18">
        <f t="shared" si="5955"/>
        <v>0</v>
      </c>
      <c r="AM2659" s="18">
        <f t="shared" si="5955"/>
        <v>0</v>
      </c>
      <c r="AN2659" s="18">
        <f t="shared" si="5910"/>
        <v>2919.4</v>
      </c>
      <c r="AO2659" s="18">
        <f t="shared" si="5911"/>
        <v>2446.8000000000002</v>
      </c>
      <c r="AP2659" s="18">
        <f t="shared" si="5912"/>
        <v>2446.8000000000002</v>
      </c>
      <c r="AQ2659" s="18">
        <f t="shared" ref="AQ2659" si="5956">AQ2660+AQ2665</f>
        <v>0</v>
      </c>
      <c r="AR2659" s="18">
        <f t="shared" si="5913"/>
        <v>2919.4</v>
      </c>
      <c r="AS2659" s="18">
        <f t="shared" ref="AS2659:AU2659" si="5957">AS2660+AS2665</f>
        <v>0</v>
      </c>
      <c r="AT2659" s="18">
        <f t="shared" si="5957"/>
        <v>0</v>
      </c>
      <c r="AU2659" s="18">
        <f t="shared" si="5957"/>
        <v>0</v>
      </c>
      <c r="AV2659" s="18">
        <f t="shared" si="5858"/>
        <v>2919.4</v>
      </c>
      <c r="AW2659" s="18">
        <f t="shared" si="5859"/>
        <v>2446.8000000000002</v>
      </c>
      <c r="AX2659" s="18">
        <f t="shared" si="5860"/>
        <v>2446.8000000000002</v>
      </c>
      <c r="AY2659" s="18">
        <f t="shared" ref="AY2659:AZ2659" si="5958">AY2660+AY2665</f>
        <v>0</v>
      </c>
      <c r="AZ2659" s="18">
        <f t="shared" si="5958"/>
        <v>0</v>
      </c>
      <c r="BA2659" s="18">
        <f t="shared" si="5855"/>
        <v>2919.4</v>
      </c>
      <c r="BB2659" s="18">
        <f t="shared" si="5856"/>
        <v>2446.8000000000002</v>
      </c>
      <c r="BC2659" s="18">
        <f t="shared" ref="BC2659:BE2659" si="5959">BC2660+BC2665</f>
        <v>0</v>
      </c>
      <c r="BD2659" s="18">
        <f t="shared" si="5959"/>
        <v>0</v>
      </c>
      <c r="BE2659" s="18">
        <f t="shared" si="5959"/>
        <v>0</v>
      </c>
      <c r="BF2659" s="18">
        <f t="shared" si="5915"/>
        <v>2919.4</v>
      </c>
      <c r="BG2659" s="18">
        <f t="shared" si="5916"/>
        <v>2446.8000000000002</v>
      </c>
      <c r="BH2659" s="18">
        <f t="shared" si="5917"/>
        <v>2446.8000000000002</v>
      </c>
      <c r="BI2659" s="18">
        <f t="shared" si="5948"/>
        <v>0</v>
      </c>
      <c r="BJ2659" s="25"/>
      <c r="BK2659" s="36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</row>
    <row r="2660" spans="1:92" ht="93.6" x14ac:dyDescent="0.3">
      <c r="A2660" s="51" t="s">
        <v>367</v>
      </c>
      <c r="B2660" s="50">
        <v>100</v>
      </c>
      <c r="C2660" s="51"/>
      <c r="D2660" s="51"/>
      <c r="E2660" s="14" t="s">
        <v>454</v>
      </c>
      <c r="F2660" s="18">
        <f t="shared" ref="F2660" si="5960">F2661+F2663</f>
        <v>2721</v>
      </c>
      <c r="G2660" s="18">
        <f t="shared" ref="G2660:BI2660" si="5961">G2661+G2663</f>
        <v>2175.4</v>
      </c>
      <c r="H2660" s="18">
        <f t="shared" si="5961"/>
        <v>2175.4</v>
      </c>
      <c r="I2660" s="18">
        <f t="shared" ref="I2660:K2660" si="5962">I2661+I2663</f>
        <v>0</v>
      </c>
      <c r="J2660" s="18">
        <f t="shared" si="5962"/>
        <v>0</v>
      </c>
      <c r="K2660" s="18">
        <f t="shared" si="5962"/>
        <v>0</v>
      </c>
      <c r="L2660" s="18">
        <f t="shared" si="5886"/>
        <v>2721</v>
      </c>
      <c r="M2660" s="18">
        <f t="shared" si="5887"/>
        <v>2175.4</v>
      </c>
      <c r="N2660" s="18">
        <f t="shared" si="5888"/>
        <v>2175.4</v>
      </c>
      <c r="O2660" s="18">
        <f t="shared" ref="O2660:Q2660" si="5963">O2661+O2663</f>
        <v>0</v>
      </c>
      <c r="P2660" s="18">
        <f t="shared" si="5963"/>
        <v>0</v>
      </c>
      <c r="Q2660" s="18">
        <f t="shared" si="5963"/>
        <v>0</v>
      </c>
      <c r="R2660" s="18">
        <f t="shared" si="5900"/>
        <v>2721</v>
      </c>
      <c r="S2660" s="18">
        <f t="shared" si="5901"/>
        <v>2175.4</v>
      </c>
      <c r="T2660" s="18">
        <f t="shared" si="5902"/>
        <v>2175.4</v>
      </c>
      <c r="U2660" s="18">
        <f t="shared" ref="U2660:W2660" si="5964">U2661+U2663</f>
        <v>0</v>
      </c>
      <c r="V2660" s="18">
        <f t="shared" si="5964"/>
        <v>0</v>
      </c>
      <c r="W2660" s="18">
        <f t="shared" si="5964"/>
        <v>0</v>
      </c>
      <c r="X2660" s="18">
        <f t="shared" si="5903"/>
        <v>2721</v>
      </c>
      <c r="Y2660" s="18">
        <f t="shared" si="5904"/>
        <v>2175.4</v>
      </c>
      <c r="Z2660" s="18">
        <f t="shared" si="5905"/>
        <v>2175.4</v>
      </c>
      <c r="AA2660" s="18">
        <f t="shared" ref="AA2660:AB2660" si="5965">AA2661+AA2663</f>
        <v>0</v>
      </c>
      <c r="AB2660" s="18">
        <f t="shared" si="5965"/>
        <v>0</v>
      </c>
      <c r="AC2660" s="18">
        <f t="shared" ref="AC2660" si="5966">AC2661+AC2663</f>
        <v>0</v>
      </c>
      <c r="AD2660" s="18">
        <f t="shared" si="5906"/>
        <v>2721</v>
      </c>
      <c r="AE2660" s="18">
        <f t="shared" si="5907"/>
        <v>2175.4</v>
      </c>
      <c r="AF2660" s="18">
        <f t="shared" si="5908"/>
        <v>2175.4</v>
      </c>
      <c r="AG2660" s="18">
        <f t="shared" ref="AG2660" si="5967">AG2661+AG2663</f>
        <v>0</v>
      </c>
      <c r="AH2660" s="18">
        <f t="shared" si="5880"/>
        <v>2721</v>
      </c>
      <c r="AI2660" s="18">
        <f t="shared" si="5881"/>
        <v>2175.4</v>
      </c>
      <c r="AJ2660" s="18">
        <f t="shared" si="5882"/>
        <v>2175.4</v>
      </c>
      <c r="AK2660" s="18">
        <f t="shared" ref="AK2660:AM2660" si="5968">AK2661+AK2663</f>
        <v>0</v>
      </c>
      <c r="AL2660" s="18">
        <f t="shared" si="5968"/>
        <v>0</v>
      </c>
      <c r="AM2660" s="18">
        <f t="shared" si="5968"/>
        <v>0</v>
      </c>
      <c r="AN2660" s="18">
        <f t="shared" si="5910"/>
        <v>2721</v>
      </c>
      <c r="AO2660" s="18">
        <f t="shared" si="5911"/>
        <v>2175.4</v>
      </c>
      <c r="AP2660" s="18">
        <f t="shared" si="5912"/>
        <v>2175.4</v>
      </c>
      <c r="AQ2660" s="18">
        <f t="shared" ref="AQ2660" si="5969">AQ2661+AQ2663</f>
        <v>0</v>
      </c>
      <c r="AR2660" s="18">
        <f t="shared" si="5913"/>
        <v>2721</v>
      </c>
      <c r="AS2660" s="18">
        <f t="shared" ref="AS2660:AU2660" si="5970">AS2661+AS2663</f>
        <v>0</v>
      </c>
      <c r="AT2660" s="18">
        <f t="shared" si="5970"/>
        <v>0</v>
      </c>
      <c r="AU2660" s="18">
        <f t="shared" si="5970"/>
        <v>0</v>
      </c>
      <c r="AV2660" s="18">
        <f t="shared" si="5858"/>
        <v>2721</v>
      </c>
      <c r="AW2660" s="18">
        <f t="shared" si="5859"/>
        <v>2175.4</v>
      </c>
      <c r="AX2660" s="18">
        <f t="shared" si="5860"/>
        <v>2175.4</v>
      </c>
      <c r="AY2660" s="18">
        <f t="shared" ref="AY2660:AZ2660" si="5971">AY2661+AY2663</f>
        <v>0</v>
      </c>
      <c r="AZ2660" s="18">
        <f t="shared" si="5971"/>
        <v>0</v>
      </c>
      <c r="BA2660" s="18">
        <f t="shared" si="5855"/>
        <v>2721</v>
      </c>
      <c r="BB2660" s="18">
        <f t="shared" si="5856"/>
        <v>2175.4</v>
      </c>
      <c r="BC2660" s="18">
        <f t="shared" ref="BC2660:BE2660" si="5972">BC2661+BC2663</f>
        <v>0</v>
      </c>
      <c r="BD2660" s="18">
        <f t="shared" si="5972"/>
        <v>0</v>
      </c>
      <c r="BE2660" s="18">
        <f t="shared" si="5972"/>
        <v>0</v>
      </c>
      <c r="BF2660" s="18">
        <f t="shared" si="5915"/>
        <v>2721</v>
      </c>
      <c r="BG2660" s="18">
        <f t="shared" si="5916"/>
        <v>2175.4</v>
      </c>
      <c r="BH2660" s="18">
        <f t="shared" si="5917"/>
        <v>2175.4</v>
      </c>
      <c r="BI2660" s="18">
        <f t="shared" si="5961"/>
        <v>0</v>
      </c>
      <c r="BJ2660" s="25"/>
      <c r="BK2660" s="36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</row>
    <row r="2661" spans="1:92" ht="31.2" x14ac:dyDescent="0.3">
      <c r="A2661" s="51" t="s">
        <v>367</v>
      </c>
      <c r="B2661" s="50">
        <v>110</v>
      </c>
      <c r="C2661" s="51"/>
      <c r="D2661" s="51"/>
      <c r="E2661" s="14" t="s">
        <v>461</v>
      </c>
      <c r="F2661" s="18">
        <f t="shared" ref="F2661:BI2661" si="5973">F2662</f>
        <v>670.7</v>
      </c>
      <c r="G2661" s="18">
        <f t="shared" si="5973"/>
        <v>643.70000000000005</v>
      </c>
      <c r="H2661" s="18">
        <f t="shared" si="5973"/>
        <v>643.70000000000005</v>
      </c>
      <c r="I2661" s="18">
        <f t="shared" si="5973"/>
        <v>0</v>
      </c>
      <c r="J2661" s="18">
        <f t="shared" si="5973"/>
        <v>0</v>
      </c>
      <c r="K2661" s="18">
        <f t="shared" si="5973"/>
        <v>0</v>
      </c>
      <c r="L2661" s="18">
        <f t="shared" si="5886"/>
        <v>670.7</v>
      </c>
      <c r="M2661" s="18">
        <f t="shared" si="5887"/>
        <v>643.70000000000005</v>
      </c>
      <c r="N2661" s="18">
        <f t="shared" si="5888"/>
        <v>643.70000000000005</v>
      </c>
      <c r="O2661" s="18">
        <f t="shared" si="5973"/>
        <v>0</v>
      </c>
      <c r="P2661" s="18">
        <f t="shared" si="5973"/>
        <v>0</v>
      </c>
      <c r="Q2661" s="18">
        <f t="shared" si="5973"/>
        <v>0</v>
      </c>
      <c r="R2661" s="18">
        <f t="shared" si="5900"/>
        <v>670.7</v>
      </c>
      <c r="S2661" s="18">
        <f t="shared" si="5901"/>
        <v>643.70000000000005</v>
      </c>
      <c r="T2661" s="18">
        <f t="shared" si="5902"/>
        <v>643.70000000000005</v>
      </c>
      <c r="U2661" s="18">
        <f t="shared" si="5973"/>
        <v>0</v>
      </c>
      <c r="V2661" s="18">
        <f t="shared" si="5973"/>
        <v>0</v>
      </c>
      <c r="W2661" s="18">
        <f t="shared" si="5973"/>
        <v>0</v>
      </c>
      <c r="X2661" s="18">
        <f t="shared" si="5903"/>
        <v>670.7</v>
      </c>
      <c r="Y2661" s="18">
        <f t="shared" si="5904"/>
        <v>643.70000000000005</v>
      </c>
      <c r="Z2661" s="18">
        <f t="shared" si="5905"/>
        <v>643.70000000000005</v>
      </c>
      <c r="AA2661" s="18">
        <f t="shared" si="5973"/>
        <v>0</v>
      </c>
      <c r="AB2661" s="18">
        <f t="shared" si="5973"/>
        <v>0</v>
      </c>
      <c r="AC2661" s="18">
        <f t="shared" si="5973"/>
        <v>0</v>
      </c>
      <c r="AD2661" s="18">
        <f t="shared" si="5906"/>
        <v>670.7</v>
      </c>
      <c r="AE2661" s="18">
        <f t="shared" si="5907"/>
        <v>643.70000000000005</v>
      </c>
      <c r="AF2661" s="18">
        <f t="shared" si="5908"/>
        <v>643.70000000000005</v>
      </c>
      <c r="AG2661" s="18">
        <f t="shared" si="5973"/>
        <v>0</v>
      </c>
      <c r="AH2661" s="18">
        <f t="shared" si="5880"/>
        <v>670.7</v>
      </c>
      <c r="AI2661" s="18">
        <f t="shared" si="5881"/>
        <v>643.70000000000005</v>
      </c>
      <c r="AJ2661" s="18">
        <f t="shared" si="5882"/>
        <v>643.70000000000005</v>
      </c>
      <c r="AK2661" s="18">
        <f t="shared" si="5973"/>
        <v>0</v>
      </c>
      <c r="AL2661" s="18">
        <f t="shared" si="5973"/>
        <v>0</v>
      </c>
      <c r="AM2661" s="18">
        <f t="shared" si="5973"/>
        <v>0</v>
      </c>
      <c r="AN2661" s="18">
        <f t="shared" si="5910"/>
        <v>670.7</v>
      </c>
      <c r="AO2661" s="18">
        <f t="shared" si="5911"/>
        <v>643.70000000000005</v>
      </c>
      <c r="AP2661" s="18">
        <f t="shared" si="5912"/>
        <v>643.70000000000005</v>
      </c>
      <c r="AQ2661" s="18">
        <f t="shared" si="5973"/>
        <v>0</v>
      </c>
      <c r="AR2661" s="18">
        <f t="shared" si="5913"/>
        <v>670.7</v>
      </c>
      <c r="AS2661" s="18">
        <f t="shared" si="5973"/>
        <v>0</v>
      </c>
      <c r="AT2661" s="18">
        <f t="shared" si="5973"/>
        <v>0</v>
      </c>
      <c r="AU2661" s="18">
        <f t="shared" si="5973"/>
        <v>0</v>
      </c>
      <c r="AV2661" s="18">
        <f t="shared" si="5858"/>
        <v>670.7</v>
      </c>
      <c r="AW2661" s="18">
        <f t="shared" si="5859"/>
        <v>643.70000000000005</v>
      </c>
      <c r="AX2661" s="18">
        <f t="shared" si="5860"/>
        <v>643.70000000000005</v>
      </c>
      <c r="AY2661" s="18">
        <f t="shared" si="5973"/>
        <v>0</v>
      </c>
      <c r="AZ2661" s="18">
        <f t="shared" si="5973"/>
        <v>0</v>
      </c>
      <c r="BA2661" s="18">
        <f t="shared" si="5855"/>
        <v>670.7</v>
      </c>
      <c r="BB2661" s="18">
        <f t="shared" si="5856"/>
        <v>643.70000000000005</v>
      </c>
      <c r="BC2661" s="18">
        <f t="shared" si="5973"/>
        <v>0</v>
      </c>
      <c r="BD2661" s="18">
        <f t="shared" si="5973"/>
        <v>0</v>
      </c>
      <c r="BE2661" s="18">
        <f t="shared" si="5973"/>
        <v>0</v>
      </c>
      <c r="BF2661" s="18">
        <f t="shared" si="5915"/>
        <v>670.7</v>
      </c>
      <c r="BG2661" s="18">
        <f t="shared" si="5916"/>
        <v>643.70000000000005</v>
      </c>
      <c r="BH2661" s="18">
        <f t="shared" si="5917"/>
        <v>643.70000000000005</v>
      </c>
      <c r="BI2661" s="18">
        <f t="shared" si="5973"/>
        <v>0</v>
      </c>
      <c r="BJ2661" s="25"/>
      <c r="BK2661" s="36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</row>
    <row r="2662" spans="1:92" x14ac:dyDescent="0.3">
      <c r="A2662" s="51" t="s">
        <v>367</v>
      </c>
      <c r="B2662" s="50">
        <v>110</v>
      </c>
      <c r="C2662" s="51" t="s">
        <v>53</v>
      </c>
      <c r="D2662" s="51" t="s">
        <v>128</v>
      </c>
      <c r="E2662" s="14" t="s">
        <v>447</v>
      </c>
      <c r="F2662" s="18">
        <v>670.7</v>
      </c>
      <c r="G2662" s="18">
        <v>643.70000000000005</v>
      </c>
      <c r="H2662" s="18">
        <v>643.70000000000005</v>
      </c>
      <c r="I2662" s="18"/>
      <c r="J2662" s="18"/>
      <c r="K2662" s="18"/>
      <c r="L2662" s="18">
        <f t="shared" si="5886"/>
        <v>670.7</v>
      </c>
      <c r="M2662" s="18">
        <f t="shared" si="5887"/>
        <v>643.70000000000005</v>
      </c>
      <c r="N2662" s="18">
        <f t="shared" si="5888"/>
        <v>643.70000000000005</v>
      </c>
      <c r="O2662" s="18"/>
      <c r="P2662" s="18"/>
      <c r="Q2662" s="18"/>
      <c r="R2662" s="18">
        <f t="shared" si="5900"/>
        <v>670.7</v>
      </c>
      <c r="S2662" s="18">
        <f t="shared" si="5901"/>
        <v>643.70000000000005</v>
      </c>
      <c r="T2662" s="18">
        <f t="shared" si="5902"/>
        <v>643.70000000000005</v>
      </c>
      <c r="U2662" s="18"/>
      <c r="V2662" s="18"/>
      <c r="W2662" s="18"/>
      <c r="X2662" s="18">
        <f t="shared" si="5903"/>
        <v>670.7</v>
      </c>
      <c r="Y2662" s="18">
        <f t="shared" si="5904"/>
        <v>643.70000000000005</v>
      </c>
      <c r="Z2662" s="18">
        <f t="shared" si="5905"/>
        <v>643.70000000000005</v>
      </c>
      <c r="AA2662" s="18"/>
      <c r="AB2662" s="18"/>
      <c r="AC2662" s="18"/>
      <c r="AD2662" s="18">
        <f t="shared" si="5906"/>
        <v>670.7</v>
      </c>
      <c r="AE2662" s="18">
        <f t="shared" si="5907"/>
        <v>643.70000000000005</v>
      </c>
      <c r="AF2662" s="18">
        <f t="shared" si="5908"/>
        <v>643.70000000000005</v>
      </c>
      <c r="AG2662" s="18"/>
      <c r="AH2662" s="18">
        <f t="shared" si="5880"/>
        <v>670.7</v>
      </c>
      <c r="AI2662" s="18">
        <f t="shared" si="5881"/>
        <v>643.70000000000005</v>
      </c>
      <c r="AJ2662" s="18">
        <f t="shared" si="5882"/>
        <v>643.70000000000005</v>
      </c>
      <c r="AK2662" s="18"/>
      <c r="AL2662" s="18"/>
      <c r="AM2662" s="18"/>
      <c r="AN2662" s="18">
        <f t="shared" si="5910"/>
        <v>670.7</v>
      </c>
      <c r="AO2662" s="18">
        <f t="shared" si="5911"/>
        <v>643.70000000000005</v>
      </c>
      <c r="AP2662" s="18">
        <f t="shared" si="5912"/>
        <v>643.70000000000005</v>
      </c>
      <c r="AQ2662" s="18"/>
      <c r="AR2662" s="18">
        <f t="shared" si="5913"/>
        <v>670.7</v>
      </c>
      <c r="AS2662" s="18"/>
      <c r="AT2662" s="18"/>
      <c r="AU2662" s="18"/>
      <c r="AV2662" s="18">
        <f t="shared" si="5858"/>
        <v>670.7</v>
      </c>
      <c r="AW2662" s="18">
        <f t="shared" si="5859"/>
        <v>643.70000000000005</v>
      </c>
      <c r="AX2662" s="18">
        <f t="shared" si="5860"/>
        <v>643.70000000000005</v>
      </c>
      <c r="AY2662" s="18"/>
      <c r="AZ2662" s="18"/>
      <c r="BA2662" s="18">
        <f t="shared" si="5855"/>
        <v>670.7</v>
      </c>
      <c r="BB2662" s="18">
        <f t="shared" si="5856"/>
        <v>643.70000000000005</v>
      </c>
      <c r="BC2662" s="18"/>
      <c r="BD2662" s="18"/>
      <c r="BE2662" s="18"/>
      <c r="BF2662" s="18">
        <f t="shared" si="5915"/>
        <v>670.7</v>
      </c>
      <c r="BG2662" s="18">
        <f t="shared" si="5916"/>
        <v>643.70000000000005</v>
      </c>
      <c r="BH2662" s="18">
        <f t="shared" si="5917"/>
        <v>643.70000000000005</v>
      </c>
      <c r="BI2662" s="18"/>
      <c r="BJ2662" s="25"/>
      <c r="BK2662" s="36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</row>
    <row r="2663" spans="1:92" ht="31.2" x14ac:dyDescent="0.3">
      <c r="A2663" s="51" t="s">
        <v>367</v>
      </c>
      <c r="B2663" s="50">
        <v>120</v>
      </c>
      <c r="C2663" s="51"/>
      <c r="D2663" s="51"/>
      <c r="E2663" s="14" t="s">
        <v>462</v>
      </c>
      <c r="F2663" s="18">
        <f t="shared" ref="F2663:BI2663" si="5974">F2664</f>
        <v>2050.3000000000002</v>
      </c>
      <c r="G2663" s="18">
        <f t="shared" si="5974"/>
        <v>1531.7</v>
      </c>
      <c r="H2663" s="18">
        <f t="shared" si="5974"/>
        <v>1531.7</v>
      </c>
      <c r="I2663" s="18">
        <f t="shared" si="5974"/>
        <v>0</v>
      </c>
      <c r="J2663" s="18">
        <f t="shared" si="5974"/>
        <v>0</v>
      </c>
      <c r="K2663" s="18">
        <f t="shared" si="5974"/>
        <v>0</v>
      </c>
      <c r="L2663" s="18">
        <f t="shared" si="5886"/>
        <v>2050.3000000000002</v>
      </c>
      <c r="M2663" s="18">
        <f t="shared" si="5887"/>
        <v>1531.7</v>
      </c>
      <c r="N2663" s="18">
        <f t="shared" si="5888"/>
        <v>1531.7</v>
      </c>
      <c r="O2663" s="18">
        <f t="shared" si="5974"/>
        <v>0</v>
      </c>
      <c r="P2663" s="18">
        <f t="shared" si="5974"/>
        <v>0</v>
      </c>
      <c r="Q2663" s="18">
        <f t="shared" si="5974"/>
        <v>0</v>
      </c>
      <c r="R2663" s="18">
        <f t="shared" si="5900"/>
        <v>2050.3000000000002</v>
      </c>
      <c r="S2663" s="18">
        <f t="shared" si="5901"/>
        <v>1531.7</v>
      </c>
      <c r="T2663" s="18">
        <f t="shared" si="5902"/>
        <v>1531.7</v>
      </c>
      <c r="U2663" s="18">
        <f t="shared" si="5974"/>
        <v>0</v>
      </c>
      <c r="V2663" s="18">
        <f t="shared" si="5974"/>
        <v>0</v>
      </c>
      <c r="W2663" s="18">
        <f t="shared" si="5974"/>
        <v>0</v>
      </c>
      <c r="X2663" s="18">
        <f t="shared" si="5903"/>
        <v>2050.3000000000002</v>
      </c>
      <c r="Y2663" s="18">
        <f t="shared" si="5904"/>
        <v>1531.7</v>
      </c>
      <c r="Z2663" s="18">
        <f t="shared" si="5905"/>
        <v>1531.7</v>
      </c>
      <c r="AA2663" s="18">
        <f t="shared" si="5974"/>
        <v>0</v>
      </c>
      <c r="AB2663" s="18">
        <f t="shared" si="5974"/>
        <v>0</v>
      </c>
      <c r="AC2663" s="18">
        <f t="shared" si="5974"/>
        <v>0</v>
      </c>
      <c r="AD2663" s="18">
        <f t="shared" si="5906"/>
        <v>2050.3000000000002</v>
      </c>
      <c r="AE2663" s="18">
        <f t="shared" si="5907"/>
        <v>1531.7</v>
      </c>
      <c r="AF2663" s="18">
        <f t="shared" si="5908"/>
        <v>1531.7</v>
      </c>
      <c r="AG2663" s="18">
        <f t="shared" si="5974"/>
        <v>0</v>
      </c>
      <c r="AH2663" s="18">
        <f t="shared" si="5880"/>
        <v>2050.3000000000002</v>
      </c>
      <c r="AI2663" s="18">
        <f t="shared" si="5881"/>
        <v>1531.7</v>
      </c>
      <c r="AJ2663" s="18">
        <f t="shared" si="5882"/>
        <v>1531.7</v>
      </c>
      <c r="AK2663" s="18">
        <f t="shared" si="5974"/>
        <v>0</v>
      </c>
      <c r="AL2663" s="18">
        <f t="shared" si="5974"/>
        <v>0</v>
      </c>
      <c r="AM2663" s="18">
        <f t="shared" si="5974"/>
        <v>0</v>
      </c>
      <c r="AN2663" s="18">
        <f t="shared" si="5910"/>
        <v>2050.3000000000002</v>
      </c>
      <c r="AO2663" s="18">
        <f t="shared" si="5911"/>
        <v>1531.7</v>
      </c>
      <c r="AP2663" s="18">
        <f t="shared" si="5912"/>
        <v>1531.7</v>
      </c>
      <c r="AQ2663" s="18">
        <f t="shared" si="5974"/>
        <v>0</v>
      </c>
      <c r="AR2663" s="18">
        <f t="shared" si="5913"/>
        <v>2050.3000000000002</v>
      </c>
      <c r="AS2663" s="18">
        <f t="shared" si="5974"/>
        <v>0</v>
      </c>
      <c r="AT2663" s="18">
        <f t="shared" si="5974"/>
        <v>0</v>
      </c>
      <c r="AU2663" s="18">
        <f t="shared" si="5974"/>
        <v>0</v>
      </c>
      <c r="AV2663" s="18">
        <f t="shared" si="5858"/>
        <v>2050.3000000000002</v>
      </c>
      <c r="AW2663" s="18">
        <f t="shared" si="5859"/>
        <v>1531.7</v>
      </c>
      <c r="AX2663" s="18">
        <f t="shared" si="5860"/>
        <v>1531.7</v>
      </c>
      <c r="AY2663" s="18">
        <f t="shared" si="5974"/>
        <v>0</v>
      </c>
      <c r="AZ2663" s="18">
        <f t="shared" si="5974"/>
        <v>0</v>
      </c>
      <c r="BA2663" s="18">
        <f t="shared" si="5855"/>
        <v>2050.3000000000002</v>
      </c>
      <c r="BB2663" s="18">
        <f t="shared" si="5856"/>
        <v>1531.7</v>
      </c>
      <c r="BC2663" s="18">
        <f t="shared" si="5974"/>
        <v>0</v>
      </c>
      <c r="BD2663" s="18">
        <f t="shared" si="5974"/>
        <v>0</v>
      </c>
      <c r="BE2663" s="18">
        <f t="shared" si="5974"/>
        <v>0</v>
      </c>
      <c r="BF2663" s="18">
        <f t="shared" si="5915"/>
        <v>2050.3000000000002</v>
      </c>
      <c r="BG2663" s="18">
        <f t="shared" si="5916"/>
        <v>1531.7</v>
      </c>
      <c r="BH2663" s="18">
        <f t="shared" si="5917"/>
        <v>1531.7</v>
      </c>
      <c r="BI2663" s="18">
        <f t="shared" si="5974"/>
        <v>0</v>
      </c>
      <c r="BJ2663" s="25"/>
      <c r="BK2663" s="36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</row>
    <row r="2664" spans="1:92" x14ac:dyDescent="0.3">
      <c r="A2664" s="51" t="s">
        <v>367</v>
      </c>
      <c r="B2664" s="50">
        <v>120</v>
      </c>
      <c r="C2664" s="51" t="s">
        <v>53</v>
      </c>
      <c r="D2664" s="51" t="s">
        <v>128</v>
      </c>
      <c r="E2664" s="14" t="s">
        <v>447</v>
      </c>
      <c r="F2664" s="18">
        <v>2050.3000000000002</v>
      </c>
      <c r="G2664" s="18">
        <v>1531.7</v>
      </c>
      <c r="H2664" s="18">
        <v>1531.7</v>
      </c>
      <c r="I2664" s="18"/>
      <c r="J2664" s="18"/>
      <c r="K2664" s="18"/>
      <c r="L2664" s="18">
        <f t="shared" si="5886"/>
        <v>2050.3000000000002</v>
      </c>
      <c r="M2664" s="18">
        <f t="shared" si="5887"/>
        <v>1531.7</v>
      </c>
      <c r="N2664" s="18">
        <f t="shared" si="5888"/>
        <v>1531.7</v>
      </c>
      <c r="O2664" s="18"/>
      <c r="P2664" s="18"/>
      <c r="Q2664" s="18"/>
      <c r="R2664" s="18">
        <f t="shared" si="5900"/>
        <v>2050.3000000000002</v>
      </c>
      <c r="S2664" s="18">
        <f t="shared" si="5901"/>
        <v>1531.7</v>
      </c>
      <c r="T2664" s="18">
        <f t="shared" si="5902"/>
        <v>1531.7</v>
      </c>
      <c r="U2664" s="18"/>
      <c r="V2664" s="18"/>
      <c r="W2664" s="18"/>
      <c r="X2664" s="18">
        <f t="shared" si="5903"/>
        <v>2050.3000000000002</v>
      </c>
      <c r="Y2664" s="18">
        <f t="shared" si="5904"/>
        <v>1531.7</v>
      </c>
      <c r="Z2664" s="18">
        <f t="shared" si="5905"/>
        <v>1531.7</v>
      </c>
      <c r="AA2664" s="18"/>
      <c r="AB2664" s="18"/>
      <c r="AC2664" s="18"/>
      <c r="AD2664" s="18">
        <f t="shared" si="5906"/>
        <v>2050.3000000000002</v>
      </c>
      <c r="AE2664" s="18">
        <f t="shared" si="5907"/>
        <v>1531.7</v>
      </c>
      <c r="AF2664" s="18">
        <f t="shared" si="5908"/>
        <v>1531.7</v>
      </c>
      <c r="AG2664" s="18"/>
      <c r="AH2664" s="18">
        <f t="shared" si="5880"/>
        <v>2050.3000000000002</v>
      </c>
      <c r="AI2664" s="18">
        <f t="shared" si="5881"/>
        <v>1531.7</v>
      </c>
      <c r="AJ2664" s="18">
        <f t="shared" si="5882"/>
        <v>1531.7</v>
      </c>
      <c r="AK2664" s="18"/>
      <c r="AL2664" s="18"/>
      <c r="AM2664" s="18"/>
      <c r="AN2664" s="18">
        <f t="shared" si="5910"/>
        <v>2050.3000000000002</v>
      </c>
      <c r="AO2664" s="18">
        <f t="shared" si="5911"/>
        <v>1531.7</v>
      </c>
      <c r="AP2664" s="18">
        <f t="shared" si="5912"/>
        <v>1531.7</v>
      </c>
      <c r="AQ2664" s="18"/>
      <c r="AR2664" s="18">
        <f t="shared" si="5913"/>
        <v>2050.3000000000002</v>
      </c>
      <c r="AS2664" s="18"/>
      <c r="AT2664" s="18"/>
      <c r="AU2664" s="18"/>
      <c r="AV2664" s="18">
        <f t="shared" si="5858"/>
        <v>2050.3000000000002</v>
      </c>
      <c r="AW2664" s="18">
        <f t="shared" si="5859"/>
        <v>1531.7</v>
      </c>
      <c r="AX2664" s="18">
        <f t="shared" si="5860"/>
        <v>1531.7</v>
      </c>
      <c r="AY2664" s="18"/>
      <c r="AZ2664" s="18"/>
      <c r="BA2664" s="18">
        <f t="shared" si="5855"/>
        <v>2050.3000000000002</v>
      </c>
      <c r="BB2664" s="18">
        <f t="shared" si="5856"/>
        <v>1531.7</v>
      </c>
      <c r="BC2664" s="18"/>
      <c r="BD2664" s="18"/>
      <c r="BE2664" s="18"/>
      <c r="BF2664" s="18">
        <f t="shared" si="5915"/>
        <v>2050.3000000000002</v>
      </c>
      <c r="BG2664" s="18">
        <f t="shared" si="5916"/>
        <v>1531.7</v>
      </c>
      <c r="BH2664" s="18">
        <f t="shared" si="5917"/>
        <v>1531.7</v>
      </c>
      <c r="BI2664" s="18"/>
      <c r="BJ2664" s="25"/>
      <c r="BK2664" s="36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</row>
    <row r="2665" spans="1:92" ht="31.2" x14ac:dyDescent="0.3">
      <c r="A2665" s="51" t="s">
        <v>367</v>
      </c>
      <c r="B2665" s="50">
        <v>200</v>
      </c>
      <c r="C2665" s="51"/>
      <c r="D2665" s="51"/>
      <c r="E2665" s="14" t="s">
        <v>455</v>
      </c>
      <c r="F2665" s="18">
        <f t="shared" ref="F2665:BI2666" si="5975">F2666</f>
        <v>198.4</v>
      </c>
      <c r="G2665" s="18">
        <f t="shared" si="5975"/>
        <v>271.39999999999998</v>
      </c>
      <c r="H2665" s="18">
        <f t="shared" si="5975"/>
        <v>271.39999999999998</v>
      </c>
      <c r="I2665" s="18">
        <f t="shared" si="5975"/>
        <v>0</v>
      </c>
      <c r="J2665" s="18">
        <f t="shared" si="5975"/>
        <v>0</v>
      </c>
      <c r="K2665" s="18">
        <f t="shared" si="5975"/>
        <v>0</v>
      </c>
      <c r="L2665" s="18">
        <f t="shared" si="5886"/>
        <v>198.4</v>
      </c>
      <c r="M2665" s="18">
        <f t="shared" si="5887"/>
        <v>271.39999999999998</v>
      </c>
      <c r="N2665" s="18">
        <f t="shared" si="5888"/>
        <v>271.39999999999998</v>
      </c>
      <c r="O2665" s="18">
        <f t="shared" si="5975"/>
        <v>0</v>
      </c>
      <c r="P2665" s="18">
        <f t="shared" si="5975"/>
        <v>0</v>
      </c>
      <c r="Q2665" s="18">
        <f t="shared" si="5975"/>
        <v>0</v>
      </c>
      <c r="R2665" s="18">
        <f t="shared" si="5900"/>
        <v>198.4</v>
      </c>
      <c r="S2665" s="18">
        <f t="shared" si="5901"/>
        <v>271.39999999999998</v>
      </c>
      <c r="T2665" s="18">
        <f t="shared" si="5902"/>
        <v>271.39999999999998</v>
      </c>
      <c r="U2665" s="18">
        <f t="shared" si="5975"/>
        <v>0</v>
      </c>
      <c r="V2665" s="18">
        <f t="shared" si="5975"/>
        <v>0</v>
      </c>
      <c r="W2665" s="18">
        <f t="shared" si="5975"/>
        <v>0</v>
      </c>
      <c r="X2665" s="18">
        <f t="shared" si="5903"/>
        <v>198.4</v>
      </c>
      <c r="Y2665" s="18">
        <f t="shared" si="5904"/>
        <v>271.39999999999998</v>
      </c>
      <c r="Z2665" s="18">
        <f t="shared" si="5905"/>
        <v>271.39999999999998</v>
      </c>
      <c r="AA2665" s="18">
        <f t="shared" si="5975"/>
        <v>0</v>
      </c>
      <c r="AB2665" s="18">
        <f t="shared" si="5975"/>
        <v>0</v>
      </c>
      <c r="AC2665" s="18">
        <f t="shared" si="5975"/>
        <v>0</v>
      </c>
      <c r="AD2665" s="18">
        <f t="shared" si="5906"/>
        <v>198.4</v>
      </c>
      <c r="AE2665" s="18">
        <f t="shared" si="5907"/>
        <v>271.39999999999998</v>
      </c>
      <c r="AF2665" s="18">
        <f t="shared" si="5908"/>
        <v>271.39999999999998</v>
      </c>
      <c r="AG2665" s="18">
        <f t="shared" si="5975"/>
        <v>0</v>
      </c>
      <c r="AH2665" s="18">
        <f t="shared" si="5880"/>
        <v>198.4</v>
      </c>
      <c r="AI2665" s="18">
        <f t="shared" si="5881"/>
        <v>271.39999999999998</v>
      </c>
      <c r="AJ2665" s="18">
        <f t="shared" si="5882"/>
        <v>271.39999999999998</v>
      </c>
      <c r="AK2665" s="18">
        <f t="shared" si="5975"/>
        <v>0</v>
      </c>
      <c r="AL2665" s="18">
        <f t="shared" si="5975"/>
        <v>0</v>
      </c>
      <c r="AM2665" s="18">
        <f t="shared" si="5975"/>
        <v>0</v>
      </c>
      <c r="AN2665" s="18">
        <f t="shared" si="5910"/>
        <v>198.4</v>
      </c>
      <c r="AO2665" s="18">
        <f t="shared" si="5911"/>
        <v>271.39999999999998</v>
      </c>
      <c r="AP2665" s="18">
        <f t="shared" si="5912"/>
        <v>271.39999999999998</v>
      </c>
      <c r="AQ2665" s="18">
        <f t="shared" si="5975"/>
        <v>0</v>
      </c>
      <c r="AR2665" s="18">
        <f t="shared" si="5913"/>
        <v>198.4</v>
      </c>
      <c r="AS2665" s="18">
        <f t="shared" si="5975"/>
        <v>0</v>
      </c>
      <c r="AT2665" s="18">
        <f t="shared" si="5975"/>
        <v>0</v>
      </c>
      <c r="AU2665" s="18">
        <f t="shared" si="5975"/>
        <v>0</v>
      </c>
      <c r="AV2665" s="18">
        <f t="shared" si="5858"/>
        <v>198.4</v>
      </c>
      <c r="AW2665" s="18">
        <f t="shared" si="5859"/>
        <v>271.39999999999998</v>
      </c>
      <c r="AX2665" s="18">
        <f t="shared" si="5860"/>
        <v>271.39999999999998</v>
      </c>
      <c r="AY2665" s="18">
        <f t="shared" si="5975"/>
        <v>0</v>
      </c>
      <c r="AZ2665" s="18">
        <f t="shared" si="5975"/>
        <v>0</v>
      </c>
      <c r="BA2665" s="18">
        <f t="shared" si="5855"/>
        <v>198.4</v>
      </c>
      <c r="BB2665" s="18">
        <f t="shared" si="5856"/>
        <v>271.39999999999998</v>
      </c>
      <c r="BC2665" s="18">
        <f t="shared" si="5975"/>
        <v>0</v>
      </c>
      <c r="BD2665" s="18">
        <f t="shared" si="5975"/>
        <v>0</v>
      </c>
      <c r="BE2665" s="18">
        <f t="shared" si="5975"/>
        <v>0</v>
      </c>
      <c r="BF2665" s="18">
        <f t="shared" si="5915"/>
        <v>198.4</v>
      </c>
      <c r="BG2665" s="18">
        <f t="shared" si="5916"/>
        <v>271.39999999999998</v>
      </c>
      <c r="BH2665" s="18">
        <f t="shared" si="5917"/>
        <v>271.39999999999998</v>
      </c>
      <c r="BI2665" s="18">
        <f t="shared" si="5975"/>
        <v>0</v>
      </c>
      <c r="BJ2665" s="25"/>
      <c r="BK2665" s="36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</row>
    <row r="2666" spans="1:92" ht="46.8" x14ac:dyDescent="0.3">
      <c r="A2666" s="51" t="s">
        <v>367</v>
      </c>
      <c r="B2666" s="50">
        <v>240</v>
      </c>
      <c r="C2666" s="51"/>
      <c r="D2666" s="51"/>
      <c r="E2666" s="14" t="s">
        <v>463</v>
      </c>
      <c r="F2666" s="18">
        <f t="shared" si="5975"/>
        <v>198.4</v>
      </c>
      <c r="G2666" s="18">
        <f t="shared" si="5975"/>
        <v>271.39999999999998</v>
      </c>
      <c r="H2666" s="18">
        <f t="shared" si="5975"/>
        <v>271.39999999999998</v>
      </c>
      <c r="I2666" s="18">
        <f t="shared" si="5975"/>
        <v>0</v>
      </c>
      <c r="J2666" s="18">
        <f t="shared" si="5975"/>
        <v>0</v>
      </c>
      <c r="K2666" s="18">
        <f t="shared" si="5975"/>
        <v>0</v>
      </c>
      <c r="L2666" s="18">
        <f t="shared" si="5886"/>
        <v>198.4</v>
      </c>
      <c r="M2666" s="18">
        <f t="shared" si="5887"/>
        <v>271.39999999999998</v>
      </c>
      <c r="N2666" s="18">
        <f t="shared" si="5888"/>
        <v>271.39999999999998</v>
      </c>
      <c r="O2666" s="18">
        <f t="shared" si="5975"/>
        <v>0</v>
      </c>
      <c r="P2666" s="18">
        <f t="shared" si="5975"/>
        <v>0</v>
      </c>
      <c r="Q2666" s="18">
        <f t="shared" si="5975"/>
        <v>0</v>
      </c>
      <c r="R2666" s="18">
        <f t="shared" si="5900"/>
        <v>198.4</v>
      </c>
      <c r="S2666" s="18">
        <f t="shared" si="5901"/>
        <v>271.39999999999998</v>
      </c>
      <c r="T2666" s="18">
        <f t="shared" si="5902"/>
        <v>271.39999999999998</v>
      </c>
      <c r="U2666" s="18">
        <f t="shared" si="5975"/>
        <v>0</v>
      </c>
      <c r="V2666" s="18">
        <f t="shared" si="5975"/>
        <v>0</v>
      </c>
      <c r="W2666" s="18">
        <f t="shared" si="5975"/>
        <v>0</v>
      </c>
      <c r="X2666" s="18">
        <f t="shared" si="5903"/>
        <v>198.4</v>
      </c>
      <c r="Y2666" s="18">
        <f t="shared" si="5904"/>
        <v>271.39999999999998</v>
      </c>
      <c r="Z2666" s="18">
        <f t="shared" si="5905"/>
        <v>271.39999999999998</v>
      </c>
      <c r="AA2666" s="18">
        <f t="shared" si="5975"/>
        <v>0</v>
      </c>
      <c r="AB2666" s="18">
        <f t="shared" si="5975"/>
        <v>0</v>
      </c>
      <c r="AC2666" s="18">
        <f t="shared" si="5975"/>
        <v>0</v>
      </c>
      <c r="AD2666" s="18">
        <f t="shared" si="5906"/>
        <v>198.4</v>
      </c>
      <c r="AE2666" s="18">
        <f t="shared" si="5907"/>
        <v>271.39999999999998</v>
      </c>
      <c r="AF2666" s="18">
        <f t="shared" si="5908"/>
        <v>271.39999999999998</v>
      </c>
      <c r="AG2666" s="18">
        <f t="shared" si="5975"/>
        <v>0</v>
      </c>
      <c r="AH2666" s="18">
        <f t="shared" si="5880"/>
        <v>198.4</v>
      </c>
      <c r="AI2666" s="18">
        <f t="shared" si="5881"/>
        <v>271.39999999999998</v>
      </c>
      <c r="AJ2666" s="18">
        <f t="shared" si="5882"/>
        <v>271.39999999999998</v>
      </c>
      <c r="AK2666" s="18">
        <f t="shared" si="5975"/>
        <v>0</v>
      </c>
      <c r="AL2666" s="18">
        <f t="shared" si="5975"/>
        <v>0</v>
      </c>
      <c r="AM2666" s="18">
        <f t="shared" si="5975"/>
        <v>0</v>
      </c>
      <c r="AN2666" s="18">
        <f t="shared" si="5910"/>
        <v>198.4</v>
      </c>
      <c r="AO2666" s="18">
        <f t="shared" si="5911"/>
        <v>271.39999999999998</v>
      </c>
      <c r="AP2666" s="18">
        <f t="shared" si="5912"/>
        <v>271.39999999999998</v>
      </c>
      <c r="AQ2666" s="18">
        <f t="shared" si="5975"/>
        <v>0</v>
      </c>
      <c r="AR2666" s="18">
        <f t="shared" si="5913"/>
        <v>198.4</v>
      </c>
      <c r="AS2666" s="18">
        <f t="shared" si="5975"/>
        <v>0</v>
      </c>
      <c r="AT2666" s="18">
        <f t="shared" si="5975"/>
        <v>0</v>
      </c>
      <c r="AU2666" s="18">
        <f t="shared" si="5975"/>
        <v>0</v>
      </c>
      <c r="AV2666" s="18">
        <f t="shared" si="5858"/>
        <v>198.4</v>
      </c>
      <c r="AW2666" s="18">
        <f t="shared" si="5859"/>
        <v>271.39999999999998</v>
      </c>
      <c r="AX2666" s="18">
        <f t="shared" si="5860"/>
        <v>271.39999999999998</v>
      </c>
      <c r="AY2666" s="18">
        <f t="shared" si="5975"/>
        <v>0</v>
      </c>
      <c r="AZ2666" s="18">
        <f t="shared" si="5975"/>
        <v>0</v>
      </c>
      <c r="BA2666" s="18">
        <f t="shared" si="5855"/>
        <v>198.4</v>
      </c>
      <c r="BB2666" s="18">
        <f t="shared" si="5856"/>
        <v>271.39999999999998</v>
      </c>
      <c r="BC2666" s="18">
        <f t="shared" si="5975"/>
        <v>0</v>
      </c>
      <c r="BD2666" s="18">
        <f t="shared" si="5975"/>
        <v>0</v>
      </c>
      <c r="BE2666" s="18">
        <f t="shared" si="5975"/>
        <v>0</v>
      </c>
      <c r="BF2666" s="18">
        <f t="shared" si="5915"/>
        <v>198.4</v>
      </c>
      <c r="BG2666" s="18">
        <f t="shared" si="5916"/>
        <v>271.39999999999998</v>
      </c>
      <c r="BH2666" s="18">
        <f t="shared" si="5917"/>
        <v>271.39999999999998</v>
      </c>
      <c r="BI2666" s="18">
        <f t="shared" si="5975"/>
        <v>0</v>
      </c>
      <c r="BJ2666" s="25"/>
      <c r="BK2666" s="36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</row>
    <row r="2667" spans="1:92" x14ac:dyDescent="0.3">
      <c r="A2667" s="51" t="s">
        <v>367</v>
      </c>
      <c r="B2667" s="50">
        <v>240</v>
      </c>
      <c r="C2667" s="51" t="s">
        <v>53</v>
      </c>
      <c r="D2667" s="51" t="s">
        <v>128</v>
      </c>
      <c r="E2667" s="14" t="s">
        <v>447</v>
      </c>
      <c r="F2667" s="18">
        <v>198.4</v>
      </c>
      <c r="G2667" s="18">
        <v>271.39999999999998</v>
      </c>
      <c r="H2667" s="18">
        <v>271.39999999999998</v>
      </c>
      <c r="I2667" s="18"/>
      <c r="J2667" s="18"/>
      <c r="K2667" s="18"/>
      <c r="L2667" s="18">
        <f t="shared" si="5886"/>
        <v>198.4</v>
      </c>
      <c r="M2667" s="18">
        <f t="shared" si="5887"/>
        <v>271.39999999999998</v>
      </c>
      <c r="N2667" s="18">
        <f t="shared" si="5888"/>
        <v>271.39999999999998</v>
      </c>
      <c r="O2667" s="18"/>
      <c r="P2667" s="18"/>
      <c r="Q2667" s="18"/>
      <c r="R2667" s="18">
        <f t="shared" si="5900"/>
        <v>198.4</v>
      </c>
      <c r="S2667" s="18">
        <f t="shared" si="5901"/>
        <v>271.39999999999998</v>
      </c>
      <c r="T2667" s="18">
        <f t="shared" si="5902"/>
        <v>271.39999999999998</v>
      </c>
      <c r="U2667" s="18"/>
      <c r="V2667" s="18"/>
      <c r="W2667" s="18"/>
      <c r="X2667" s="18">
        <f t="shared" si="5903"/>
        <v>198.4</v>
      </c>
      <c r="Y2667" s="18">
        <f t="shared" si="5904"/>
        <v>271.39999999999998</v>
      </c>
      <c r="Z2667" s="18">
        <f t="shared" si="5905"/>
        <v>271.39999999999998</v>
      </c>
      <c r="AA2667" s="18"/>
      <c r="AB2667" s="18"/>
      <c r="AC2667" s="18"/>
      <c r="AD2667" s="18">
        <f t="shared" si="5906"/>
        <v>198.4</v>
      </c>
      <c r="AE2667" s="18">
        <f t="shared" si="5907"/>
        <v>271.39999999999998</v>
      </c>
      <c r="AF2667" s="18">
        <f t="shared" si="5908"/>
        <v>271.39999999999998</v>
      </c>
      <c r="AG2667" s="18"/>
      <c r="AH2667" s="18">
        <f t="shared" si="5880"/>
        <v>198.4</v>
      </c>
      <c r="AI2667" s="18">
        <f t="shared" si="5881"/>
        <v>271.39999999999998</v>
      </c>
      <c r="AJ2667" s="18">
        <f t="shared" si="5882"/>
        <v>271.39999999999998</v>
      </c>
      <c r="AK2667" s="18"/>
      <c r="AL2667" s="18"/>
      <c r="AM2667" s="18"/>
      <c r="AN2667" s="18">
        <f t="shared" si="5910"/>
        <v>198.4</v>
      </c>
      <c r="AO2667" s="18">
        <f t="shared" si="5911"/>
        <v>271.39999999999998</v>
      </c>
      <c r="AP2667" s="18">
        <f t="shared" si="5912"/>
        <v>271.39999999999998</v>
      </c>
      <c r="AQ2667" s="18"/>
      <c r="AR2667" s="18">
        <f t="shared" si="5913"/>
        <v>198.4</v>
      </c>
      <c r="AS2667" s="18"/>
      <c r="AT2667" s="18"/>
      <c r="AU2667" s="18"/>
      <c r="AV2667" s="18">
        <f t="shared" si="5858"/>
        <v>198.4</v>
      </c>
      <c r="AW2667" s="18">
        <f t="shared" si="5859"/>
        <v>271.39999999999998</v>
      </c>
      <c r="AX2667" s="18">
        <f t="shared" si="5860"/>
        <v>271.39999999999998</v>
      </c>
      <c r="AY2667" s="18"/>
      <c r="AZ2667" s="18"/>
      <c r="BA2667" s="18">
        <f t="shared" si="5855"/>
        <v>198.4</v>
      </c>
      <c r="BB2667" s="18">
        <f t="shared" si="5856"/>
        <v>271.39999999999998</v>
      </c>
      <c r="BC2667" s="18"/>
      <c r="BD2667" s="18"/>
      <c r="BE2667" s="18"/>
      <c r="BF2667" s="18">
        <f t="shared" si="5915"/>
        <v>198.4</v>
      </c>
      <c r="BG2667" s="18">
        <f t="shared" si="5916"/>
        <v>271.39999999999998</v>
      </c>
      <c r="BH2667" s="18">
        <f t="shared" si="5917"/>
        <v>271.39999999999998</v>
      </c>
      <c r="BI2667" s="18"/>
      <c r="BJ2667" s="25"/>
      <c r="BK2667" s="36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</row>
    <row r="2668" spans="1:92" ht="78" x14ac:dyDescent="0.3">
      <c r="A2668" s="51" t="s">
        <v>368</v>
      </c>
      <c r="B2668" s="50"/>
      <c r="C2668" s="51"/>
      <c r="D2668" s="51"/>
      <c r="E2668" s="14" t="s">
        <v>615</v>
      </c>
      <c r="F2668" s="18">
        <f t="shared" ref="F2668:BI2670" si="5976">F2669</f>
        <v>4.5999999999999996</v>
      </c>
      <c r="G2668" s="18">
        <f t="shared" si="5976"/>
        <v>4.7</v>
      </c>
      <c r="H2668" s="18">
        <f t="shared" si="5976"/>
        <v>4.7</v>
      </c>
      <c r="I2668" s="18">
        <f t="shared" si="5976"/>
        <v>0</v>
      </c>
      <c r="J2668" s="18">
        <f t="shared" si="5976"/>
        <v>0</v>
      </c>
      <c r="K2668" s="18">
        <f t="shared" si="5976"/>
        <v>0</v>
      </c>
      <c r="L2668" s="18">
        <f t="shared" si="5886"/>
        <v>4.5999999999999996</v>
      </c>
      <c r="M2668" s="18">
        <f t="shared" si="5887"/>
        <v>4.7</v>
      </c>
      <c r="N2668" s="18">
        <f t="shared" si="5888"/>
        <v>4.7</v>
      </c>
      <c r="O2668" s="18">
        <f t="shared" si="5976"/>
        <v>0</v>
      </c>
      <c r="P2668" s="18">
        <f t="shared" si="5976"/>
        <v>0</v>
      </c>
      <c r="Q2668" s="18">
        <f t="shared" si="5976"/>
        <v>0</v>
      </c>
      <c r="R2668" s="18">
        <f t="shared" si="5900"/>
        <v>4.5999999999999996</v>
      </c>
      <c r="S2668" s="18">
        <f t="shared" si="5901"/>
        <v>4.7</v>
      </c>
      <c r="T2668" s="18">
        <f t="shared" si="5902"/>
        <v>4.7</v>
      </c>
      <c r="U2668" s="18">
        <f t="shared" si="5976"/>
        <v>0</v>
      </c>
      <c r="V2668" s="18">
        <f t="shared" si="5976"/>
        <v>0</v>
      </c>
      <c r="W2668" s="18">
        <f t="shared" si="5976"/>
        <v>0</v>
      </c>
      <c r="X2668" s="18">
        <f t="shared" si="5903"/>
        <v>4.5999999999999996</v>
      </c>
      <c r="Y2668" s="18">
        <f t="shared" si="5904"/>
        <v>4.7</v>
      </c>
      <c r="Z2668" s="18">
        <f t="shared" si="5905"/>
        <v>4.7</v>
      </c>
      <c r="AA2668" s="18">
        <f t="shared" si="5976"/>
        <v>0</v>
      </c>
      <c r="AB2668" s="18">
        <f t="shared" si="5976"/>
        <v>0</v>
      </c>
      <c r="AC2668" s="18">
        <f t="shared" si="5976"/>
        <v>0</v>
      </c>
      <c r="AD2668" s="18">
        <f t="shared" si="5906"/>
        <v>4.5999999999999996</v>
      </c>
      <c r="AE2668" s="18">
        <f t="shared" si="5907"/>
        <v>4.7</v>
      </c>
      <c r="AF2668" s="18">
        <f t="shared" si="5908"/>
        <v>4.7</v>
      </c>
      <c r="AG2668" s="18">
        <f t="shared" si="5976"/>
        <v>0</v>
      </c>
      <c r="AH2668" s="18">
        <f t="shared" si="5880"/>
        <v>4.5999999999999996</v>
      </c>
      <c r="AI2668" s="18">
        <f t="shared" si="5881"/>
        <v>4.7</v>
      </c>
      <c r="AJ2668" s="18">
        <f t="shared" si="5882"/>
        <v>4.7</v>
      </c>
      <c r="AK2668" s="18">
        <f t="shared" si="5976"/>
        <v>0</v>
      </c>
      <c r="AL2668" s="18">
        <f t="shared" si="5976"/>
        <v>0</v>
      </c>
      <c r="AM2668" s="18">
        <f t="shared" si="5976"/>
        <v>0</v>
      </c>
      <c r="AN2668" s="18">
        <f t="shared" si="5910"/>
        <v>4.5999999999999996</v>
      </c>
      <c r="AO2668" s="18">
        <f t="shared" si="5911"/>
        <v>4.7</v>
      </c>
      <c r="AP2668" s="18">
        <f t="shared" si="5912"/>
        <v>4.7</v>
      </c>
      <c r="AQ2668" s="18">
        <f t="shared" si="5976"/>
        <v>0</v>
      </c>
      <c r="AR2668" s="18">
        <f t="shared" si="5913"/>
        <v>4.5999999999999996</v>
      </c>
      <c r="AS2668" s="18">
        <f t="shared" si="5976"/>
        <v>0</v>
      </c>
      <c r="AT2668" s="18">
        <f t="shared" si="5976"/>
        <v>0</v>
      </c>
      <c r="AU2668" s="18">
        <f t="shared" si="5976"/>
        <v>0</v>
      </c>
      <c r="AV2668" s="18">
        <f t="shared" si="5858"/>
        <v>4.5999999999999996</v>
      </c>
      <c r="AW2668" s="18">
        <f t="shared" si="5859"/>
        <v>4.7</v>
      </c>
      <c r="AX2668" s="18">
        <f t="shared" si="5860"/>
        <v>4.7</v>
      </c>
      <c r="AY2668" s="18">
        <f t="shared" si="5976"/>
        <v>0</v>
      </c>
      <c r="AZ2668" s="18">
        <f t="shared" si="5976"/>
        <v>0</v>
      </c>
      <c r="BA2668" s="18">
        <f t="shared" si="5855"/>
        <v>4.5999999999999996</v>
      </c>
      <c r="BB2668" s="18">
        <f t="shared" si="5856"/>
        <v>4.7</v>
      </c>
      <c r="BC2668" s="18">
        <f t="shared" si="5976"/>
        <v>0</v>
      </c>
      <c r="BD2668" s="18">
        <f t="shared" si="5976"/>
        <v>0</v>
      </c>
      <c r="BE2668" s="18">
        <f t="shared" si="5976"/>
        <v>0</v>
      </c>
      <c r="BF2668" s="18">
        <f t="shared" si="5915"/>
        <v>4.5999999999999996</v>
      </c>
      <c r="BG2668" s="18">
        <f t="shared" si="5916"/>
        <v>4.7</v>
      </c>
      <c r="BH2668" s="18">
        <f t="shared" si="5917"/>
        <v>4.7</v>
      </c>
      <c r="BI2668" s="18">
        <f t="shared" si="5976"/>
        <v>0</v>
      </c>
      <c r="BJ2668" s="25"/>
      <c r="BK2668" s="36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</row>
    <row r="2669" spans="1:92" ht="31.2" x14ac:dyDescent="0.3">
      <c r="A2669" s="51" t="s">
        <v>368</v>
      </c>
      <c r="B2669" s="50">
        <v>200</v>
      </c>
      <c r="C2669" s="51"/>
      <c r="D2669" s="51"/>
      <c r="E2669" s="14" t="s">
        <v>455</v>
      </c>
      <c r="F2669" s="18">
        <f t="shared" si="5976"/>
        <v>4.5999999999999996</v>
      </c>
      <c r="G2669" s="18">
        <f t="shared" si="5976"/>
        <v>4.7</v>
      </c>
      <c r="H2669" s="18">
        <f t="shared" si="5976"/>
        <v>4.7</v>
      </c>
      <c r="I2669" s="18">
        <f t="shared" si="5976"/>
        <v>0</v>
      </c>
      <c r="J2669" s="18">
        <f t="shared" si="5976"/>
        <v>0</v>
      </c>
      <c r="K2669" s="18">
        <f t="shared" si="5976"/>
        <v>0</v>
      </c>
      <c r="L2669" s="18">
        <f t="shared" si="5886"/>
        <v>4.5999999999999996</v>
      </c>
      <c r="M2669" s="18">
        <f t="shared" si="5887"/>
        <v>4.7</v>
      </c>
      <c r="N2669" s="18">
        <f t="shared" si="5888"/>
        <v>4.7</v>
      </c>
      <c r="O2669" s="18">
        <f t="shared" si="5976"/>
        <v>0</v>
      </c>
      <c r="P2669" s="18">
        <f t="shared" si="5976"/>
        <v>0</v>
      </c>
      <c r="Q2669" s="18">
        <f t="shared" si="5976"/>
        <v>0</v>
      </c>
      <c r="R2669" s="18">
        <f t="shared" si="5900"/>
        <v>4.5999999999999996</v>
      </c>
      <c r="S2669" s="18">
        <f t="shared" si="5901"/>
        <v>4.7</v>
      </c>
      <c r="T2669" s="18">
        <f t="shared" si="5902"/>
        <v>4.7</v>
      </c>
      <c r="U2669" s="18">
        <f t="shared" si="5976"/>
        <v>0</v>
      </c>
      <c r="V2669" s="18">
        <f t="shared" si="5976"/>
        <v>0</v>
      </c>
      <c r="W2669" s="18">
        <f t="shared" si="5976"/>
        <v>0</v>
      </c>
      <c r="X2669" s="18">
        <f t="shared" si="5903"/>
        <v>4.5999999999999996</v>
      </c>
      <c r="Y2669" s="18">
        <f t="shared" si="5904"/>
        <v>4.7</v>
      </c>
      <c r="Z2669" s="18">
        <f t="shared" si="5905"/>
        <v>4.7</v>
      </c>
      <c r="AA2669" s="18">
        <f t="shared" si="5976"/>
        <v>0</v>
      </c>
      <c r="AB2669" s="18">
        <f t="shared" si="5976"/>
        <v>0</v>
      </c>
      <c r="AC2669" s="18">
        <f t="shared" si="5976"/>
        <v>0</v>
      </c>
      <c r="AD2669" s="18">
        <f t="shared" si="5906"/>
        <v>4.5999999999999996</v>
      </c>
      <c r="AE2669" s="18">
        <f t="shared" si="5907"/>
        <v>4.7</v>
      </c>
      <c r="AF2669" s="18">
        <f t="shared" si="5908"/>
        <v>4.7</v>
      </c>
      <c r="AG2669" s="18">
        <f t="shared" si="5976"/>
        <v>0</v>
      </c>
      <c r="AH2669" s="18">
        <f t="shared" si="5880"/>
        <v>4.5999999999999996</v>
      </c>
      <c r="AI2669" s="18">
        <f t="shared" si="5881"/>
        <v>4.7</v>
      </c>
      <c r="AJ2669" s="18">
        <f t="shared" si="5882"/>
        <v>4.7</v>
      </c>
      <c r="AK2669" s="18">
        <f t="shared" si="5976"/>
        <v>0</v>
      </c>
      <c r="AL2669" s="18">
        <f t="shared" si="5976"/>
        <v>0</v>
      </c>
      <c r="AM2669" s="18">
        <f t="shared" si="5976"/>
        <v>0</v>
      </c>
      <c r="AN2669" s="18">
        <f t="shared" si="5910"/>
        <v>4.5999999999999996</v>
      </c>
      <c r="AO2669" s="18">
        <f t="shared" si="5911"/>
        <v>4.7</v>
      </c>
      <c r="AP2669" s="18">
        <f t="shared" si="5912"/>
        <v>4.7</v>
      </c>
      <c r="AQ2669" s="18">
        <f t="shared" si="5976"/>
        <v>0</v>
      </c>
      <c r="AR2669" s="18">
        <f t="shared" si="5913"/>
        <v>4.5999999999999996</v>
      </c>
      <c r="AS2669" s="18">
        <f t="shared" si="5976"/>
        <v>0</v>
      </c>
      <c r="AT2669" s="18">
        <f t="shared" si="5976"/>
        <v>0</v>
      </c>
      <c r="AU2669" s="18">
        <f t="shared" si="5976"/>
        <v>0</v>
      </c>
      <c r="AV2669" s="18">
        <f t="shared" si="5858"/>
        <v>4.5999999999999996</v>
      </c>
      <c r="AW2669" s="18">
        <f t="shared" si="5859"/>
        <v>4.7</v>
      </c>
      <c r="AX2669" s="18">
        <f t="shared" si="5860"/>
        <v>4.7</v>
      </c>
      <c r="AY2669" s="18">
        <f t="shared" si="5976"/>
        <v>0</v>
      </c>
      <c r="AZ2669" s="18">
        <f t="shared" si="5976"/>
        <v>0</v>
      </c>
      <c r="BA2669" s="18">
        <f t="shared" si="5855"/>
        <v>4.5999999999999996</v>
      </c>
      <c r="BB2669" s="18">
        <f t="shared" si="5856"/>
        <v>4.7</v>
      </c>
      <c r="BC2669" s="18">
        <f t="shared" si="5976"/>
        <v>0</v>
      </c>
      <c r="BD2669" s="18">
        <f t="shared" si="5976"/>
        <v>0</v>
      </c>
      <c r="BE2669" s="18">
        <f t="shared" si="5976"/>
        <v>0</v>
      </c>
      <c r="BF2669" s="18">
        <f t="shared" si="5915"/>
        <v>4.5999999999999996</v>
      </c>
      <c r="BG2669" s="18">
        <f t="shared" si="5916"/>
        <v>4.7</v>
      </c>
      <c r="BH2669" s="18">
        <f t="shared" si="5917"/>
        <v>4.7</v>
      </c>
      <c r="BI2669" s="18">
        <f t="shared" si="5976"/>
        <v>0</v>
      </c>
      <c r="BJ2669" s="25"/>
      <c r="BK2669" s="36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</row>
    <row r="2670" spans="1:92" ht="46.8" x14ac:dyDescent="0.3">
      <c r="A2670" s="51" t="s">
        <v>368</v>
      </c>
      <c r="B2670" s="50">
        <v>240</v>
      </c>
      <c r="C2670" s="51"/>
      <c r="D2670" s="51"/>
      <c r="E2670" s="14" t="s">
        <v>463</v>
      </c>
      <c r="F2670" s="18">
        <f t="shared" si="5976"/>
        <v>4.5999999999999996</v>
      </c>
      <c r="G2670" s="18">
        <f t="shared" si="5976"/>
        <v>4.7</v>
      </c>
      <c r="H2670" s="18">
        <f t="shared" si="5976"/>
        <v>4.7</v>
      </c>
      <c r="I2670" s="18">
        <f t="shared" si="5976"/>
        <v>0</v>
      </c>
      <c r="J2670" s="18">
        <f t="shared" si="5976"/>
        <v>0</v>
      </c>
      <c r="K2670" s="18">
        <f t="shared" si="5976"/>
        <v>0</v>
      </c>
      <c r="L2670" s="18">
        <f t="shared" si="5886"/>
        <v>4.5999999999999996</v>
      </c>
      <c r="M2670" s="18">
        <f t="shared" si="5887"/>
        <v>4.7</v>
      </c>
      <c r="N2670" s="18">
        <f t="shared" si="5888"/>
        <v>4.7</v>
      </c>
      <c r="O2670" s="18">
        <f t="shared" si="5976"/>
        <v>0</v>
      </c>
      <c r="P2670" s="18">
        <f t="shared" si="5976"/>
        <v>0</v>
      </c>
      <c r="Q2670" s="18">
        <f t="shared" si="5976"/>
        <v>0</v>
      </c>
      <c r="R2670" s="18">
        <f t="shared" si="5900"/>
        <v>4.5999999999999996</v>
      </c>
      <c r="S2670" s="18">
        <f t="shared" si="5901"/>
        <v>4.7</v>
      </c>
      <c r="T2670" s="18">
        <f t="shared" si="5902"/>
        <v>4.7</v>
      </c>
      <c r="U2670" s="18">
        <f t="shared" si="5976"/>
        <v>0</v>
      </c>
      <c r="V2670" s="18">
        <f t="shared" si="5976"/>
        <v>0</v>
      </c>
      <c r="W2670" s="18">
        <f t="shared" si="5976"/>
        <v>0</v>
      </c>
      <c r="X2670" s="18">
        <f t="shared" si="5903"/>
        <v>4.5999999999999996</v>
      </c>
      <c r="Y2670" s="18">
        <f t="shared" si="5904"/>
        <v>4.7</v>
      </c>
      <c r="Z2670" s="18">
        <f t="shared" si="5905"/>
        <v>4.7</v>
      </c>
      <c r="AA2670" s="18">
        <f t="shared" si="5976"/>
        <v>0</v>
      </c>
      <c r="AB2670" s="18">
        <f t="shared" si="5976"/>
        <v>0</v>
      </c>
      <c r="AC2670" s="18">
        <f t="shared" si="5976"/>
        <v>0</v>
      </c>
      <c r="AD2670" s="18">
        <f t="shared" si="5906"/>
        <v>4.5999999999999996</v>
      </c>
      <c r="AE2670" s="18">
        <f t="shared" si="5907"/>
        <v>4.7</v>
      </c>
      <c r="AF2670" s="18">
        <f t="shared" si="5908"/>
        <v>4.7</v>
      </c>
      <c r="AG2670" s="18">
        <f t="shared" si="5976"/>
        <v>0</v>
      </c>
      <c r="AH2670" s="18">
        <f t="shared" si="5880"/>
        <v>4.5999999999999996</v>
      </c>
      <c r="AI2670" s="18">
        <f t="shared" si="5881"/>
        <v>4.7</v>
      </c>
      <c r="AJ2670" s="18">
        <f t="shared" si="5882"/>
        <v>4.7</v>
      </c>
      <c r="AK2670" s="18">
        <f t="shared" si="5976"/>
        <v>0</v>
      </c>
      <c r="AL2670" s="18">
        <f t="shared" si="5976"/>
        <v>0</v>
      </c>
      <c r="AM2670" s="18">
        <f t="shared" si="5976"/>
        <v>0</v>
      </c>
      <c r="AN2670" s="18">
        <f t="shared" si="5910"/>
        <v>4.5999999999999996</v>
      </c>
      <c r="AO2670" s="18">
        <f t="shared" si="5911"/>
        <v>4.7</v>
      </c>
      <c r="AP2670" s="18">
        <f t="shared" si="5912"/>
        <v>4.7</v>
      </c>
      <c r="AQ2670" s="18">
        <f t="shared" si="5976"/>
        <v>0</v>
      </c>
      <c r="AR2670" s="18">
        <f t="shared" si="5913"/>
        <v>4.5999999999999996</v>
      </c>
      <c r="AS2670" s="18">
        <f t="shared" si="5976"/>
        <v>0</v>
      </c>
      <c r="AT2670" s="18">
        <f t="shared" si="5976"/>
        <v>0</v>
      </c>
      <c r="AU2670" s="18">
        <f t="shared" si="5976"/>
        <v>0</v>
      </c>
      <c r="AV2670" s="18">
        <f t="shared" si="5858"/>
        <v>4.5999999999999996</v>
      </c>
      <c r="AW2670" s="18">
        <f t="shared" si="5859"/>
        <v>4.7</v>
      </c>
      <c r="AX2670" s="18">
        <f t="shared" si="5860"/>
        <v>4.7</v>
      </c>
      <c r="AY2670" s="18">
        <f t="shared" si="5976"/>
        <v>0</v>
      </c>
      <c r="AZ2670" s="18">
        <f t="shared" si="5976"/>
        <v>0</v>
      </c>
      <c r="BA2670" s="18">
        <f t="shared" si="5855"/>
        <v>4.5999999999999996</v>
      </c>
      <c r="BB2670" s="18">
        <f t="shared" si="5856"/>
        <v>4.7</v>
      </c>
      <c r="BC2670" s="18">
        <f t="shared" si="5976"/>
        <v>0</v>
      </c>
      <c r="BD2670" s="18">
        <f t="shared" si="5976"/>
        <v>0</v>
      </c>
      <c r="BE2670" s="18">
        <f t="shared" si="5976"/>
        <v>0</v>
      </c>
      <c r="BF2670" s="18">
        <f t="shared" si="5915"/>
        <v>4.5999999999999996</v>
      </c>
      <c r="BG2670" s="18">
        <f t="shared" si="5916"/>
        <v>4.7</v>
      </c>
      <c r="BH2670" s="18">
        <f t="shared" si="5917"/>
        <v>4.7</v>
      </c>
      <c r="BI2670" s="18">
        <f t="shared" si="5976"/>
        <v>0</v>
      </c>
      <c r="BJ2670" s="25"/>
      <c r="BK2670" s="36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</row>
    <row r="2671" spans="1:92" x14ac:dyDescent="0.3">
      <c r="A2671" s="51" t="s">
        <v>368</v>
      </c>
      <c r="B2671" s="50">
        <v>240</v>
      </c>
      <c r="C2671" s="51" t="s">
        <v>5</v>
      </c>
      <c r="D2671" s="51" t="s">
        <v>6</v>
      </c>
      <c r="E2671" s="14" t="s">
        <v>424</v>
      </c>
      <c r="F2671" s="18">
        <v>4.5999999999999996</v>
      </c>
      <c r="G2671" s="18">
        <v>4.7</v>
      </c>
      <c r="H2671" s="18">
        <v>4.7</v>
      </c>
      <c r="I2671" s="18"/>
      <c r="J2671" s="18"/>
      <c r="K2671" s="18"/>
      <c r="L2671" s="18">
        <f t="shared" si="5886"/>
        <v>4.5999999999999996</v>
      </c>
      <c r="M2671" s="18">
        <f t="shared" si="5887"/>
        <v>4.7</v>
      </c>
      <c r="N2671" s="18">
        <f t="shared" si="5888"/>
        <v>4.7</v>
      </c>
      <c r="O2671" s="18"/>
      <c r="P2671" s="18"/>
      <c r="Q2671" s="18"/>
      <c r="R2671" s="18">
        <f t="shared" si="5900"/>
        <v>4.5999999999999996</v>
      </c>
      <c r="S2671" s="18">
        <f t="shared" si="5901"/>
        <v>4.7</v>
      </c>
      <c r="T2671" s="18">
        <f t="shared" si="5902"/>
        <v>4.7</v>
      </c>
      <c r="U2671" s="18"/>
      <c r="V2671" s="18"/>
      <c r="W2671" s="18"/>
      <c r="X2671" s="18">
        <f t="shared" si="5903"/>
        <v>4.5999999999999996</v>
      </c>
      <c r="Y2671" s="18">
        <f t="shared" si="5904"/>
        <v>4.7</v>
      </c>
      <c r="Z2671" s="18">
        <f t="shared" si="5905"/>
        <v>4.7</v>
      </c>
      <c r="AA2671" s="18"/>
      <c r="AB2671" s="18"/>
      <c r="AC2671" s="18"/>
      <c r="AD2671" s="18">
        <f t="shared" si="5906"/>
        <v>4.5999999999999996</v>
      </c>
      <c r="AE2671" s="18">
        <f t="shared" si="5907"/>
        <v>4.7</v>
      </c>
      <c r="AF2671" s="18">
        <f t="shared" si="5908"/>
        <v>4.7</v>
      </c>
      <c r="AG2671" s="18"/>
      <c r="AH2671" s="18">
        <f t="shared" si="5880"/>
        <v>4.5999999999999996</v>
      </c>
      <c r="AI2671" s="18">
        <f t="shared" si="5881"/>
        <v>4.7</v>
      </c>
      <c r="AJ2671" s="18">
        <f t="shared" si="5882"/>
        <v>4.7</v>
      </c>
      <c r="AK2671" s="18"/>
      <c r="AL2671" s="18"/>
      <c r="AM2671" s="18"/>
      <c r="AN2671" s="18">
        <f t="shared" si="5910"/>
        <v>4.5999999999999996</v>
      </c>
      <c r="AO2671" s="18">
        <f t="shared" si="5911"/>
        <v>4.7</v>
      </c>
      <c r="AP2671" s="18">
        <f t="shared" si="5912"/>
        <v>4.7</v>
      </c>
      <c r="AQ2671" s="18"/>
      <c r="AR2671" s="18">
        <f t="shared" si="5913"/>
        <v>4.5999999999999996</v>
      </c>
      <c r="AS2671" s="18"/>
      <c r="AT2671" s="18"/>
      <c r="AU2671" s="18"/>
      <c r="AV2671" s="18">
        <f t="shared" si="5858"/>
        <v>4.5999999999999996</v>
      </c>
      <c r="AW2671" s="18">
        <f t="shared" si="5859"/>
        <v>4.7</v>
      </c>
      <c r="AX2671" s="18">
        <f t="shared" si="5860"/>
        <v>4.7</v>
      </c>
      <c r="AY2671" s="18"/>
      <c r="AZ2671" s="18"/>
      <c r="BA2671" s="18">
        <f t="shared" si="5855"/>
        <v>4.5999999999999996</v>
      </c>
      <c r="BB2671" s="18">
        <f t="shared" si="5856"/>
        <v>4.7</v>
      </c>
      <c r="BC2671" s="18"/>
      <c r="BD2671" s="18"/>
      <c r="BE2671" s="18"/>
      <c r="BF2671" s="18">
        <f t="shared" si="5915"/>
        <v>4.5999999999999996</v>
      </c>
      <c r="BG2671" s="18">
        <f t="shared" si="5916"/>
        <v>4.7</v>
      </c>
      <c r="BH2671" s="18">
        <f t="shared" si="5917"/>
        <v>4.7</v>
      </c>
      <c r="BI2671" s="18"/>
      <c r="BJ2671" s="25"/>
      <c r="BK2671" s="36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</row>
    <row r="2672" spans="1:92" ht="124.8" hidden="1" x14ac:dyDescent="0.3">
      <c r="A2672" s="47" t="s">
        <v>1022</v>
      </c>
      <c r="B2672" s="43"/>
      <c r="C2672" s="47"/>
      <c r="D2672" s="47"/>
      <c r="E2672" s="14" t="s">
        <v>1023</v>
      </c>
      <c r="F2672" s="18">
        <f t="shared" ref="F2672:BI2674" si="5977">F2673</f>
        <v>0</v>
      </c>
      <c r="G2672" s="18">
        <f t="shared" si="5977"/>
        <v>0</v>
      </c>
      <c r="H2672" s="18">
        <f t="shared" si="5977"/>
        <v>0</v>
      </c>
      <c r="I2672" s="18">
        <f t="shared" si="5977"/>
        <v>0</v>
      </c>
      <c r="J2672" s="18">
        <f t="shared" si="5977"/>
        <v>0</v>
      </c>
      <c r="K2672" s="18">
        <f t="shared" si="5977"/>
        <v>0</v>
      </c>
      <c r="L2672" s="18">
        <f t="shared" si="5886"/>
        <v>0</v>
      </c>
      <c r="M2672" s="18">
        <f t="shared" si="5887"/>
        <v>0</v>
      </c>
      <c r="N2672" s="18">
        <f t="shared" si="5888"/>
        <v>0</v>
      </c>
      <c r="O2672" s="18">
        <f t="shared" si="5977"/>
        <v>0</v>
      </c>
      <c r="P2672" s="18">
        <f t="shared" si="5977"/>
        <v>0</v>
      </c>
      <c r="Q2672" s="18">
        <f t="shared" si="5977"/>
        <v>0</v>
      </c>
      <c r="R2672" s="18">
        <f t="shared" si="5900"/>
        <v>0</v>
      </c>
      <c r="S2672" s="18">
        <f t="shared" si="5901"/>
        <v>0</v>
      </c>
      <c r="T2672" s="18">
        <f t="shared" si="5902"/>
        <v>0</v>
      </c>
      <c r="U2672" s="18">
        <f t="shared" si="5977"/>
        <v>0</v>
      </c>
      <c r="V2672" s="18">
        <f t="shared" si="5977"/>
        <v>0</v>
      </c>
      <c r="W2672" s="18">
        <f t="shared" si="5977"/>
        <v>0</v>
      </c>
      <c r="X2672" s="18">
        <f t="shared" si="5903"/>
        <v>0</v>
      </c>
      <c r="Y2672" s="18">
        <f t="shared" si="5904"/>
        <v>0</v>
      </c>
      <c r="Z2672" s="18">
        <f t="shared" si="5905"/>
        <v>0</v>
      </c>
      <c r="AA2672" s="18">
        <f t="shared" si="5977"/>
        <v>0</v>
      </c>
      <c r="AB2672" s="18">
        <f t="shared" si="5977"/>
        <v>0</v>
      </c>
      <c r="AC2672" s="18">
        <f t="shared" si="5977"/>
        <v>0</v>
      </c>
      <c r="AD2672" s="18">
        <f t="shared" si="5906"/>
        <v>0</v>
      </c>
      <c r="AE2672" s="18">
        <f t="shared" si="5907"/>
        <v>0</v>
      </c>
      <c r="AF2672" s="18">
        <f t="shared" si="5908"/>
        <v>0</v>
      </c>
      <c r="AG2672" s="18">
        <f t="shared" si="5977"/>
        <v>0</v>
      </c>
      <c r="AH2672" s="18">
        <f t="shared" si="5880"/>
        <v>0</v>
      </c>
      <c r="AI2672" s="18">
        <f t="shared" si="5881"/>
        <v>0</v>
      </c>
      <c r="AJ2672" s="18">
        <f t="shared" si="5882"/>
        <v>0</v>
      </c>
      <c r="AK2672" s="18">
        <f t="shared" si="5977"/>
        <v>0</v>
      </c>
      <c r="AL2672" s="18">
        <f t="shared" si="5977"/>
        <v>0</v>
      </c>
      <c r="AM2672" s="18">
        <f t="shared" si="5977"/>
        <v>0</v>
      </c>
      <c r="AN2672" s="18">
        <f t="shared" si="5910"/>
        <v>0</v>
      </c>
      <c r="AO2672" s="18">
        <f t="shared" si="5911"/>
        <v>0</v>
      </c>
      <c r="AP2672" s="18">
        <f t="shared" si="5912"/>
        <v>0</v>
      </c>
      <c r="AQ2672" s="18">
        <f t="shared" si="5977"/>
        <v>0</v>
      </c>
      <c r="AR2672" s="18">
        <f t="shared" si="5913"/>
        <v>0</v>
      </c>
      <c r="AS2672" s="18">
        <f t="shared" si="5977"/>
        <v>0</v>
      </c>
      <c r="AT2672" s="18">
        <f t="shared" si="5977"/>
        <v>0</v>
      </c>
      <c r="AU2672" s="18">
        <f t="shared" si="5977"/>
        <v>0</v>
      </c>
      <c r="AV2672" s="18">
        <f t="shared" si="5858"/>
        <v>0</v>
      </c>
      <c r="AW2672" s="18">
        <f t="shared" si="5859"/>
        <v>0</v>
      </c>
      <c r="AX2672" s="18">
        <f t="shared" si="5860"/>
        <v>0</v>
      </c>
      <c r="AY2672" s="18">
        <f t="shared" si="5977"/>
        <v>0</v>
      </c>
      <c r="AZ2672" s="18">
        <f t="shared" si="5977"/>
        <v>0</v>
      </c>
      <c r="BA2672" s="18">
        <f t="shared" si="5855"/>
        <v>0</v>
      </c>
      <c r="BB2672" s="18">
        <f t="shared" si="5856"/>
        <v>0</v>
      </c>
      <c r="BC2672" s="18">
        <f t="shared" si="5977"/>
        <v>0</v>
      </c>
      <c r="BD2672" s="18">
        <f t="shared" si="5977"/>
        <v>0</v>
      </c>
      <c r="BE2672" s="18">
        <f t="shared" si="5977"/>
        <v>0</v>
      </c>
      <c r="BF2672" s="18">
        <f t="shared" si="5915"/>
        <v>0</v>
      </c>
      <c r="BG2672" s="18">
        <f t="shared" si="5916"/>
        <v>0</v>
      </c>
      <c r="BH2672" s="18">
        <f t="shared" si="5917"/>
        <v>0</v>
      </c>
      <c r="BI2672" s="18">
        <f t="shared" si="5977"/>
        <v>0</v>
      </c>
      <c r="BJ2672" s="25">
        <v>0</v>
      </c>
      <c r="BK2672" s="36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</row>
    <row r="2673" spans="1:92" hidden="1" x14ac:dyDescent="0.3">
      <c r="A2673" s="47" t="s">
        <v>1022</v>
      </c>
      <c r="B2673" s="43">
        <v>800</v>
      </c>
      <c r="C2673" s="47"/>
      <c r="D2673" s="47"/>
      <c r="E2673" s="14" t="s">
        <v>460</v>
      </c>
      <c r="F2673" s="18">
        <f t="shared" si="5977"/>
        <v>0</v>
      </c>
      <c r="G2673" s="18">
        <f t="shared" si="5977"/>
        <v>0</v>
      </c>
      <c r="H2673" s="18">
        <f t="shared" si="5977"/>
        <v>0</v>
      </c>
      <c r="I2673" s="18">
        <f t="shared" si="5977"/>
        <v>0</v>
      </c>
      <c r="J2673" s="18">
        <f t="shared" si="5977"/>
        <v>0</v>
      </c>
      <c r="K2673" s="18">
        <f t="shared" si="5977"/>
        <v>0</v>
      </c>
      <c r="L2673" s="18">
        <f t="shared" si="5886"/>
        <v>0</v>
      </c>
      <c r="M2673" s="18">
        <f t="shared" si="5887"/>
        <v>0</v>
      </c>
      <c r="N2673" s="18">
        <f t="shared" si="5888"/>
        <v>0</v>
      </c>
      <c r="O2673" s="18">
        <f t="shared" si="5977"/>
        <v>0</v>
      </c>
      <c r="P2673" s="18">
        <f t="shared" si="5977"/>
        <v>0</v>
      </c>
      <c r="Q2673" s="18">
        <f t="shared" si="5977"/>
        <v>0</v>
      </c>
      <c r="R2673" s="18">
        <f t="shared" si="5900"/>
        <v>0</v>
      </c>
      <c r="S2673" s="18">
        <f t="shared" si="5901"/>
        <v>0</v>
      </c>
      <c r="T2673" s="18">
        <f t="shared" si="5902"/>
        <v>0</v>
      </c>
      <c r="U2673" s="18">
        <f t="shared" si="5977"/>
        <v>0</v>
      </c>
      <c r="V2673" s="18">
        <f t="shared" si="5977"/>
        <v>0</v>
      </c>
      <c r="W2673" s="18">
        <f t="shared" si="5977"/>
        <v>0</v>
      </c>
      <c r="X2673" s="18">
        <f t="shared" si="5903"/>
        <v>0</v>
      </c>
      <c r="Y2673" s="18">
        <f t="shared" si="5904"/>
        <v>0</v>
      </c>
      <c r="Z2673" s="18">
        <f t="shared" si="5905"/>
        <v>0</v>
      </c>
      <c r="AA2673" s="18">
        <f t="shared" si="5977"/>
        <v>0</v>
      </c>
      <c r="AB2673" s="18">
        <f t="shared" si="5977"/>
        <v>0</v>
      </c>
      <c r="AC2673" s="18">
        <f t="shared" si="5977"/>
        <v>0</v>
      </c>
      <c r="AD2673" s="18">
        <f t="shared" si="5906"/>
        <v>0</v>
      </c>
      <c r="AE2673" s="18">
        <f t="shared" si="5907"/>
        <v>0</v>
      </c>
      <c r="AF2673" s="18">
        <f t="shared" si="5908"/>
        <v>0</v>
      </c>
      <c r="AG2673" s="18">
        <f t="shared" si="5977"/>
        <v>0</v>
      </c>
      <c r="AH2673" s="18">
        <f t="shared" si="5880"/>
        <v>0</v>
      </c>
      <c r="AI2673" s="18">
        <f t="shared" si="5881"/>
        <v>0</v>
      </c>
      <c r="AJ2673" s="18">
        <f t="shared" si="5882"/>
        <v>0</v>
      </c>
      <c r="AK2673" s="18">
        <f t="shared" si="5977"/>
        <v>0</v>
      </c>
      <c r="AL2673" s="18">
        <f t="shared" si="5977"/>
        <v>0</v>
      </c>
      <c r="AM2673" s="18">
        <f t="shared" si="5977"/>
        <v>0</v>
      </c>
      <c r="AN2673" s="18">
        <f t="shared" si="5910"/>
        <v>0</v>
      </c>
      <c r="AO2673" s="18">
        <f t="shared" si="5911"/>
        <v>0</v>
      </c>
      <c r="AP2673" s="18">
        <f t="shared" si="5912"/>
        <v>0</v>
      </c>
      <c r="AQ2673" s="18">
        <f t="shared" si="5977"/>
        <v>0</v>
      </c>
      <c r="AR2673" s="18">
        <f t="shared" si="5913"/>
        <v>0</v>
      </c>
      <c r="AS2673" s="18">
        <f t="shared" si="5977"/>
        <v>0</v>
      </c>
      <c r="AT2673" s="18">
        <f t="shared" si="5977"/>
        <v>0</v>
      </c>
      <c r="AU2673" s="18">
        <f t="shared" si="5977"/>
        <v>0</v>
      </c>
      <c r="AV2673" s="18">
        <f t="shared" si="5858"/>
        <v>0</v>
      </c>
      <c r="AW2673" s="18">
        <f t="shared" si="5859"/>
        <v>0</v>
      </c>
      <c r="AX2673" s="18">
        <f t="shared" si="5860"/>
        <v>0</v>
      </c>
      <c r="AY2673" s="18">
        <f t="shared" si="5977"/>
        <v>0</v>
      </c>
      <c r="AZ2673" s="18">
        <f t="shared" si="5977"/>
        <v>0</v>
      </c>
      <c r="BA2673" s="18">
        <f t="shared" ref="BA2673:BA2742" si="5978">AV2673+AY2673</f>
        <v>0</v>
      </c>
      <c r="BB2673" s="18">
        <f t="shared" ref="BB2673:BB2742" si="5979">AW2673+AZ2673</f>
        <v>0</v>
      </c>
      <c r="BC2673" s="18">
        <f t="shared" si="5977"/>
        <v>0</v>
      </c>
      <c r="BD2673" s="18">
        <f t="shared" si="5977"/>
        <v>0</v>
      </c>
      <c r="BE2673" s="18">
        <f t="shared" si="5977"/>
        <v>0</v>
      </c>
      <c r="BF2673" s="18">
        <f t="shared" si="5915"/>
        <v>0</v>
      </c>
      <c r="BG2673" s="18">
        <f t="shared" si="5916"/>
        <v>0</v>
      </c>
      <c r="BH2673" s="18">
        <f t="shared" si="5917"/>
        <v>0</v>
      </c>
      <c r="BI2673" s="18">
        <f t="shared" si="5977"/>
        <v>0</v>
      </c>
      <c r="BJ2673" s="25">
        <v>0</v>
      </c>
      <c r="BK2673" s="36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</row>
    <row r="2674" spans="1:92" ht="78" hidden="1" x14ac:dyDescent="0.3">
      <c r="A2674" s="47" t="s">
        <v>1022</v>
      </c>
      <c r="B2674" s="43">
        <v>810</v>
      </c>
      <c r="C2674" s="47"/>
      <c r="D2674" s="47"/>
      <c r="E2674" s="14" t="s">
        <v>475</v>
      </c>
      <c r="F2674" s="18">
        <f t="shared" si="5977"/>
        <v>0</v>
      </c>
      <c r="G2674" s="18">
        <f t="shared" si="5977"/>
        <v>0</v>
      </c>
      <c r="H2674" s="18">
        <f t="shared" si="5977"/>
        <v>0</v>
      </c>
      <c r="I2674" s="18">
        <f t="shared" si="5977"/>
        <v>0</v>
      </c>
      <c r="J2674" s="18">
        <f t="shared" si="5977"/>
        <v>0</v>
      </c>
      <c r="K2674" s="18">
        <f t="shared" si="5977"/>
        <v>0</v>
      </c>
      <c r="L2674" s="18">
        <f t="shared" si="5886"/>
        <v>0</v>
      </c>
      <c r="M2674" s="18">
        <f t="shared" si="5887"/>
        <v>0</v>
      </c>
      <c r="N2674" s="18">
        <f t="shared" si="5888"/>
        <v>0</v>
      </c>
      <c r="O2674" s="18">
        <f t="shared" si="5977"/>
        <v>0</v>
      </c>
      <c r="P2674" s="18">
        <f t="shared" si="5977"/>
        <v>0</v>
      </c>
      <c r="Q2674" s="18">
        <f t="shared" si="5977"/>
        <v>0</v>
      </c>
      <c r="R2674" s="18">
        <f t="shared" si="5900"/>
        <v>0</v>
      </c>
      <c r="S2674" s="18">
        <f t="shared" si="5901"/>
        <v>0</v>
      </c>
      <c r="T2674" s="18">
        <f t="shared" si="5902"/>
        <v>0</v>
      </c>
      <c r="U2674" s="18">
        <f t="shared" si="5977"/>
        <v>0</v>
      </c>
      <c r="V2674" s="18">
        <f t="shared" si="5977"/>
        <v>0</v>
      </c>
      <c r="W2674" s="18">
        <f t="shared" si="5977"/>
        <v>0</v>
      </c>
      <c r="X2674" s="18">
        <f t="shared" si="5903"/>
        <v>0</v>
      </c>
      <c r="Y2674" s="18">
        <f t="shared" si="5904"/>
        <v>0</v>
      </c>
      <c r="Z2674" s="18">
        <f t="shared" si="5905"/>
        <v>0</v>
      </c>
      <c r="AA2674" s="18">
        <f t="shared" si="5977"/>
        <v>0</v>
      </c>
      <c r="AB2674" s="18">
        <f t="shared" si="5977"/>
        <v>0</v>
      </c>
      <c r="AC2674" s="18">
        <f t="shared" si="5977"/>
        <v>0</v>
      </c>
      <c r="AD2674" s="18">
        <f t="shared" si="5906"/>
        <v>0</v>
      </c>
      <c r="AE2674" s="18">
        <f t="shared" si="5907"/>
        <v>0</v>
      </c>
      <c r="AF2674" s="18">
        <f t="shared" si="5908"/>
        <v>0</v>
      </c>
      <c r="AG2674" s="18">
        <f t="shared" si="5977"/>
        <v>0</v>
      </c>
      <c r="AH2674" s="18">
        <f t="shared" si="5880"/>
        <v>0</v>
      </c>
      <c r="AI2674" s="18">
        <f t="shared" si="5881"/>
        <v>0</v>
      </c>
      <c r="AJ2674" s="18">
        <f t="shared" si="5882"/>
        <v>0</v>
      </c>
      <c r="AK2674" s="18">
        <f t="shared" si="5977"/>
        <v>0</v>
      </c>
      <c r="AL2674" s="18">
        <f t="shared" si="5977"/>
        <v>0</v>
      </c>
      <c r="AM2674" s="18">
        <f t="shared" si="5977"/>
        <v>0</v>
      </c>
      <c r="AN2674" s="18">
        <f t="shared" si="5910"/>
        <v>0</v>
      </c>
      <c r="AO2674" s="18">
        <f t="shared" si="5911"/>
        <v>0</v>
      </c>
      <c r="AP2674" s="18">
        <f t="shared" si="5912"/>
        <v>0</v>
      </c>
      <c r="AQ2674" s="18">
        <f t="shared" si="5977"/>
        <v>0</v>
      </c>
      <c r="AR2674" s="18">
        <f t="shared" si="5913"/>
        <v>0</v>
      </c>
      <c r="AS2674" s="18">
        <f t="shared" si="5977"/>
        <v>0</v>
      </c>
      <c r="AT2674" s="18">
        <f t="shared" si="5977"/>
        <v>0</v>
      </c>
      <c r="AU2674" s="18">
        <f t="shared" si="5977"/>
        <v>0</v>
      </c>
      <c r="AV2674" s="18">
        <f t="shared" ref="AV2674:AV2743" si="5980">AR2674+AS2674</f>
        <v>0</v>
      </c>
      <c r="AW2674" s="18">
        <f t="shared" ref="AW2674:AW2743" si="5981">AO2674+AT2674</f>
        <v>0</v>
      </c>
      <c r="AX2674" s="18">
        <f t="shared" ref="AX2674:AX2743" si="5982">AP2674+AU2674</f>
        <v>0</v>
      </c>
      <c r="AY2674" s="18">
        <f t="shared" si="5977"/>
        <v>0</v>
      </c>
      <c r="AZ2674" s="18">
        <f t="shared" si="5977"/>
        <v>0</v>
      </c>
      <c r="BA2674" s="18">
        <f t="shared" si="5978"/>
        <v>0</v>
      </c>
      <c r="BB2674" s="18">
        <f t="shared" si="5979"/>
        <v>0</v>
      </c>
      <c r="BC2674" s="18">
        <f t="shared" si="5977"/>
        <v>0</v>
      </c>
      <c r="BD2674" s="18">
        <f t="shared" si="5977"/>
        <v>0</v>
      </c>
      <c r="BE2674" s="18">
        <f t="shared" si="5977"/>
        <v>0</v>
      </c>
      <c r="BF2674" s="18">
        <f t="shared" si="5915"/>
        <v>0</v>
      </c>
      <c r="BG2674" s="18">
        <f t="shared" si="5916"/>
        <v>0</v>
      </c>
      <c r="BH2674" s="18">
        <f t="shared" si="5917"/>
        <v>0</v>
      </c>
      <c r="BI2674" s="18">
        <f t="shared" si="5977"/>
        <v>0</v>
      </c>
      <c r="BJ2674" s="25">
        <v>0</v>
      </c>
      <c r="BK2674" s="36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</row>
    <row r="2675" spans="1:92" hidden="1" x14ac:dyDescent="0.3">
      <c r="A2675" s="47" t="s">
        <v>1022</v>
      </c>
      <c r="B2675" s="43">
        <v>810</v>
      </c>
      <c r="C2675" s="47" t="s">
        <v>53</v>
      </c>
      <c r="D2675" s="47" t="s">
        <v>19</v>
      </c>
      <c r="E2675" s="14" t="s">
        <v>445</v>
      </c>
      <c r="F2675" s="18">
        <v>0</v>
      </c>
      <c r="G2675" s="18">
        <v>0</v>
      </c>
      <c r="H2675" s="18">
        <v>0</v>
      </c>
      <c r="I2675" s="18"/>
      <c r="J2675" s="18"/>
      <c r="K2675" s="18"/>
      <c r="L2675" s="18">
        <f t="shared" si="5886"/>
        <v>0</v>
      </c>
      <c r="M2675" s="18">
        <f t="shared" si="5887"/>
        <v>0</v>
      </c>
      <c r="N2675" s="18">
        <f t="shared" si="5888"/>
        <v>0</v>
      </c>
      <c r="O2675" s="18"/>
      <c r="P2675" s="18"/>
      <c r="Q2675" s="18"/>
      <c r="R2675" s="18">
        <f t="shared" si="5900"/>
        <v>0</v>
      </c>
      <c r="S2675" s="18">
        <f t="shared" si="5901"/>
        <v>0</v>
      </c>
      <c r="T2675" s="18">
        <f t="shared" si="5902"/>
        <v>0</v>
      </c>
      <c r="U2675" s="18"/>
      <c r="V2675" s="18"/>
      <c r="W2675" s="18"/>
      <c r="X2675" s="18">
        <f t="shared" si="5903"/>
        <v>0</v>
      </c>
      <c r="Y2675" s="18">
        <f t="shared" si="5904"/>
        <v>0</v>
      </c>
      <c r="Z2675" s="18">
        <f t="shared" si="5905"/>
        <v>0</v>
      </c>
      <c r="AA2675" s="18"/>
      <c r="AB2675" s="18"/>
      <c r="AC2675" s="18"/>
      <c r="AD2675" s="18">
        <f t="shared" si="5906"/>
        <v>0</v>
      </c>
      <c r="AE2675" s="18">
        <f t="shared" si="5907"/>
        <v>0</v>
      </c>
      <c r="AF2675" s="18">
        <f t="shared" si="5908"/>
        <v>0</v>
      </c>
      <c r="AG2675" s="18"/>
      <c r="AH2675" s="18">
        <f t="shared" si="5880"/>
        <v>0</v>
      </c>
      <c r="AI2675" s="18">
        <f t="shared" si="5881"/>
        <v>0</v>
      </c>
      <c r="AJ2675" s="18">
        <f t="shared" si="5882"/>
        <v>0</v>
      </c>
      <c r="AK2675" s="18"/>
      <c r="AL2675" s="18"/>
      <c r="AM2675" s="18"/>
      <c r="AN2675" s="18">
        <f t="shared" si="5910"/>
        <v>0</v>
      </c>
      <c r="AO2675" s="18">
        <f t="shared" si="5911"/>
        <v>0</v>
      </c>
      <c r="AP2675" s="18">
        <f t="shared" si="5912"/>
        <v>0</v>
      </c>
      <c r="AQ2675" s="18"/>
      <c r="AR2675" s="18">
        <f t="shared" si="5913"/>
        <v>0</v>
      </c>
      <c r="AS2675" s="18"/>
      <c r="AT2675" s="18"/>
      <c r="AU2675" s="18"/>
      <c r="AV2675" s="18">
        <f t="shared" si="5980"/>
        <v>0</v>
      </c>
      <c r="AW2675" s="18">
        <f t="shared" si="5981"/>
        <v>0</v>
      </c>
      <c r="AX2675" s="18">
        <f t="shared" si="5982"/>
        <v>0</v>
      </c>
      <c r="AY2675" s="18"/>
      <c r="AZ2675" s="18"/>
      <c r="BA2675" s="18">
        <f t="shared" si="5978"/>
        <v>0</v>
      </c>
      <c r="BB2675" s="18">
        <f t="shared" si="5979"/>
        <v>0</v>
      </c>
      <c r="BC2675" s="18"/>
      <c r="BD2675" s="18"/>
      <c r="BE2675" s="18"/>
      <c r="BF2675" s="18">
        <f t="shared" si="5915"/>
        <v>0</v>
      </c>
      <c r="BG2675" s="18">
        <f t="shared" si="5916"/>
        <v>0</v>
      </c>
      <c r="BH2675" s="18">
        <f t="shared" si="5917"/>
        <v>0</v>
      </c>
      <c r="BI2675" s="18"/>
      <c r="BJ2675" s="25">
        <v>0</v>
      </c>
      <c r="BK2675" s="36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</row>
    <row r="2676" spans="1:92" ht="78" x14ac:dyDescent="0.3">
      <c r="A2676" s="51" t="s">
        <v>685</v>
      </c>
      <c r="B2676" s="50"/>
      <c r="C2676" s="51"/>
      <c r="D2676" s="51"/>
      <c r="E2676" s="14" t="s">
        <v>616</v>
      </c>
      <c r="F2676" s="18">
        <f t="shared" ref="F2676:BI2678" si="5983">F2677</f>
        <v>41.1</v>
      </c>
      <c r="G2676" s="18">
        <f t="shared" si="5983"/>
        <v>42.2</v>
      </c>
      <c r="H2676" s="18">
        <f t="shared" si="5983"/>
        <v>42.2</v>
      </c>
      <c r="I2676" s="18">
        <f t="shared" si="5983"/>
        <v>0</v>
      </c>
      <c r="J2676" s="18">
        <f t="shared" si="5983"/>
        <v>0</v>
      </c>
      <c r="K2676" s="18">
        <f t="shared" si="5983"/>
        <v>0</v>
      </c>
      <c r="L2676" s="18">
        <f t="shared" si="5886"/>
        <v>41.1</v>
      </c>
      <c r="M2676" s="18">
        <f t="shared" si="5887"/>
        <v>42.2</v>
      </c>
      <c r="N2676" s="18">
        <f t="shared" si="5888"/>
        <v>42.2</v>
      </c>
      <c r="O2676" s="18">
        <f t="shared" si="5983"/>
        <v>0</v>
      </c>
      <c r="P2676" s="18">
        <f t="shared" si="5983"/>
        <v>0</v>
      </c>
      <c r="Q2676" s="18">
        <f t="shared" si="5983"/>
        <v>0</v>
      </c>
      <c r="R2676" s="18">
        <f t="shared" si="5900"/>
        <v>41.1</v>
      </c>
      <c r="S2676" s="18">
        <f t="shared" si="5901"/>
        <v>42.2</v>
      </c>
      <c r="T2676" s="18">
        <f t="shared" si="5902"/>
        <v>42.2</v>
      </c>
      <c r="U2676" s="18">
        <f t="shared" si="5983"/>
        <v>0</v>
      </c>
      <c r="V2676" s="18">
        <f t="shared" si="5983"/>
        <v>0</v>
      </c>
      <c r="W2676" s="18">
        <f t="shared" si="5983"/>
        <v>0</v>
      </c>
      <c r="X2676" s="18">
        <f t="shared" si="5903"/>
        <v>41.1</v>
      </c>
      <c r="Y2676" s="18">
        <f t="shared" si="5904"/>
        <v>42.2</v>
      </c>
      <c r="Z2676" s="18">
        <f t="shared" si="5905"/>
        <v>42.2</v>
      </c>
      <c r="AA2676" s="18">
        <f t="shared" si="5983"/>
        <v>0</v>
      </c>
      <c r="AB2676" s="18">
        <f t="shared" si="5983"/>
        <v>0</v>
      </c>
      <c r="AC2676" s="18">
        <f t="shared" si="5983"/>
        <v>0</v>
      </c>
      <c r="AD2676" s="18">
        <f t="shared" si="5906"/>
        <v>41.1</v>
      </c>
      <c r="AE2676" s="18">
        <f t="shared" si="5907"/>
        <v>42.2</v>
      </c>
      <c r="AF2676" s="18">
        <f t="shared" si="5908"/>
        <v>42.2</v>
      </c>
      <c r="AG2676" s="18">
        <f t="shared" si="5983"/>
        <v>0</v>
      </c>
      <c r="AH2676" s="18">
        <f t="shared" si="5880"/>
        <v>41.1</v>
      </c>
      <c r="AI2676" s="18">
        <f t="shared" si="5881"/>
        <v>42.2</v>
      </c>
      <c r="AJ2676" s="18">
        <f t="shared" si="5882"/>
        <v>42.2</v>
      </c>
      <c r="AK2676" s="18">
        <f t="shared" si="5983"/>
        <v>0</v>
      </c>
      <c r="AL2676" s="18">
        <f t="shared" si="5983"/>
        <v>0</v>
      </c>
      <c r="AM2676" s="18">
        <f t="shared" si="5983"/>
        <v>0</v>
      </c>
      <c r="AN2676" s="18">
        <f t="shared" si="5910"/>
        <v>41.1</v>
      </c>
      <c r="AO2676" s="18">
        <f t="shared" si="5911"/>
        <v>42.2</v>
      </c>
      <c r="AP2676" s="18">
        <f t="shared" si="5912"/>
        <v>42.2</v>
      </c>
      <c r="AQ2676" s="18">
        <f t="shared" si="5983"/>
        <v>0</v>
      </c>
      <c r="AR2676" s="18">
        <f t="shared" si="5913"/>
        <v>41.1</v>
      </c>
      <c r="AS2676" s="18">
        <f t="shared" si="5983"/>
        <v>0</v>
      </c>
      <c r="AT2676" s="18">
        <f t="shared" si="5983"/>
        <v>0</v>
      </c>
      <c r="AU2676" s="18">
        <f t="shared" si="5983"/>
        <v>0</v>
      </c>
      <c r="AV2676" s="18">
        <f t="shared" si="5980"/>
        <v>41.1</v>
      </c>
      <c r="AW2676" s="18">
        <f t="shared" si="5981"/>
        <v>42.2</v>
      </c>
      <c r="AX2676" s="18">
        <f t="shared" si="5982"/>
        <v>42.2</v>
      </c>
      <c r="AY2676" s="18">
        <f t="shared" si="5983"/>
        <v>0</v>
      </c>
      <c r="AZ2676" s="18">
        <f t="shared" si="5983"/>
        <v>0</v>
      </c>
      <c r="BA2676" s="18">
        <f t="shared" si="5978"/>
        <v>41.1</v>
      </c>
      <c r="BB2676" s="18">
        <f t="shared" si="5979"/>
        <v>42.2</v>
      </c>
      <c r="BC2676" s="18">
        <f t="shared" si="5983"/>
        <v>0</v>
      </c>
      <c r="BD2676" s="18">
        <f t="shared" si="5983"/>
        <v>0</v>
      </c>
      <c r="BE2676" s="18">
        <f t="shared" si="5983"/>
        <v>0</v>
      </c>
      <c r="BF2676" s="18">
        <f t="shared" si="5915"/>
        <v>41.1</v>
      </c>
      <c r="BG2676" s="18">
        <f t="shared" si="5916"/>
        <v>42.2</v>
      </c>
      <c r="BH2676" s="18">
        <f t="shared" si="5917"/>
        <v>42.2</v>
      </c>
      <c r="BI2676" s="18">
        <f t="shared" si="5983"/>
        <v>0</v>
      </c>
      <c r="BJ2676" s="25"/>
      <c r="BK2676" s="36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</row>
    <row r="2677" spans="1:92" ht="93.6" x14ac:dyDescent="0.3">
      <c r="A2677" s="51" t="s">
        <v>685</v>
      </c>
      <c r="B2677" s="50">
        <v>100</v>
      </c>
      <c r="C2677" s="51"/>
      <c r="D2677" s="51"/>
      <c r="E2677" s="14" t="s">
        <v>454</v>
      </c>
      <c r="F2677" s="18">
        <f t="shared" si="5983"/>
        <v>41.1</v>
      </c>
      <c r="G2677" s="18">
        <f t="shared" si="5983"/>
        <v>42.2</v>
      </c>
      <c r="H2677" s="18">
        <f t="shared" si="5983"/>
        <v>42.2</v>
      </c>
      <c r="I2677" s="18">
        <f t="shared" si="5983"/>
        <v>0</v>
      </c>
      <c r="J2677" s="18">
        <f t="shared" si="5983"/>
        <v>0</v>
      </c>
      <c r="K2677" s="18">
        <f t="shared" si="5983"/>
        <v>0</v>
      </c>
      <c r="L2677" s="18">
        <f t="shared" si="5886"/>
        <v>41.1</v>
      </c>
      <c r="M2677" s="18">
        <f t="shared" si="5887"/>
        <v>42.2</v>
      </c>
      <c r="N2677" s="18">
        <f t="shared" si="5888"/>
        <v>42.2</v>
      </c>
      <c r="O2677" s="18">
        <f t="shared" si="5983"/>
        <v>0</v>
      </c>
      <c r="P2677" s="18">
        <f t="shared" si="5983"/>
        <v>0</v>
      </c>
      <c r="Q2677" s="18">
        <f t="shared" si="5983"/>
        <v>0</v>
      </c>
      <c r="R2677" s="18">
        <f t="shared" si="5900"/>
        <v>41.1</v>
      </c>
      <c r="S2677" s="18">
        <f t="shared" si="5901"/>
        <v>42.2</v>
      </c>
      <c r="T2677" s="18">
        <f t="shared" si="5902"/>
        <v>42.2</v>
      </c>
      <c r="U2677" s="18">
        <f t="shared" si="5983"/>
        <v>0</v>
      </c>
      <c r="V2677" s="18">
        <f t="shared" si="5983"/>
        <v>0</v>
      </c>
      <c r="W2677" s="18">
        <f t="shared" si="5983"/>
        <v>0</v>
      </c>
      <c r="X2677" s="18">
        <f t="shared" si="5903"/>
        <v>41.1</v>
      </c>
      <c r="Y2677" s="18">
        <f t="shared" si="5904"/>
        <v>42.2</v>
      </c>
      <c r="Z2677" s="18">
        <f t="shared" si="5905"/>
        <v>42.2</v>
      </c>
      <c r="AA2677" s="18">
        <f t="shared" si="5983"/>
        <v>0</v>
      </c>
      <c r="AB2677" s="18">
        <f t="shared" si="5983"/>
        <v>0</v>
      </c>
      <c r="AC2677" s="18">
        <f t="shared" si="5983"/>
        <v>0</v>
      </c>
      <c r="AD2677" s="18">
        <f t="shared" si="5906"/>
        <v>41.1</v>
      </c>
      <c r="AE2677" s="18">
        <f t="shared" si="5907"/>
        <v>42.2</v>
      </c>
      <c r="AF2677" s="18">
        <f t="shared" si="5908"/>
        <v>42.2</v>
      </c>
      <c r="AG2677" s="18">
        <f t="shared" si="5983"/>
        <v>0</v>
      </c>
      <c r="AH2677" s="18">
        <f t="shared" si="5880"/>
        <v>41.1</v>
      </c>
      <c r="AI2677" s="18">
        <f t="shared" si="5881"/>
        <v>42.2</v>
      </c>
      <c r="AJ2677" s="18">
        <f t="shared" si="5882"/>
        <v>42.2</v>
      </c>
      <c r="AK2677" s="18">
        <f t="shared" si="5983"/>
        <v>0</v>
      </c>
      <c r="AL2677" s="18">
        <f t="shared" si="5983"/>
        <v>0</v>
      </c>
      <c r="AM2677" s="18">
        <f t="shared" si="5983"/>
        <v>0</v>
      </c>
      <c r="AN2677" s="18">
        <f t="shared" si="5910"/>
        <v>41.1</v>
      </c>
      <c r="AO2677" s="18">
        <f t="shared" si="5911"/>
        <v>42.2</v>
      </c>
      <c r="AP2677" s="18">
        <f t="shared" si="5912"/>
        <v>42.2</v>
      </c>
      <c r="AQ2677" s="18">
        <f t="shared" si="5983"/>
        <v>0</v>
      </c>
      <c r="AR2677" s="18">
        <f t="shared" si="5913"/>
        <v>41.1</v>
      </c>
      <c r="AS2677" s="18">
        <f t="shared" si="5983"/>
        <v>0</v>
      </c>
      <c r="AT2677" s="18">
        <f t="shared" si="5983"/>
        <v>0</v>
      </c>
      <c r="AU2677" s="18">
        <f t="shared" si="5983"/>
        <v>0</v>
      </c>
      <c r="AV2677" s="18">
        <f t="shared" si="5980"/>
        <v>41.1</v>
      </c>
      <c r="AW2677" s="18">
        <f t="shared" si="5981"/>
        <v>42.2</v>
      </c>
      <c r="AX2677" s="18">
        <f t="shared" si="5982"/>
        <v>42.2</v>
      </c>
      <c r="AY2677" s="18">
        <f t="shared" si="5983"/>
        <v>0</v>
      </c>
      <c r="AZ2677" s="18">
        <f t="shared" si="5983"/>
        <v>0</v>
      </c>
      <c r="BA2677" s="18">
        <f t="shared" si="5978"/>
        <v>41.1</v>
      </c>
      <c r="BB2677" s="18">
        <f t="shared" si="5979"/>
        <v>42.2</v>
      </c>
      <c r="BC2677" s="18">
        <f t="shared" si="5983"/>
        <v>0</v>
      </c>
      <c r="BD2677" s="18">
        <f t="shared" si="5983"/>
        <v>0</v>
      </c>
      <c r="BE2677" s="18">
        <f t="shared" si="5983"/>
        <v>0</v>
      </c>
      <c r="BF2677" s="18">
        <f t="shared" si="5915"/>
        <v>41.1</v>
      </c>
      <c r="BG2677" s="18">
        <f t="shared" si="5916"/>
        <v>42.2</v>
      </c>
      <c r="BH2677" s="18">
        <f t="shared" si="5917"/>
        <v>42.2</v>
      </c>
      <c r="BI2677" s="18">
        <f t="shared" si="5983"/>
        <v>0</v>
      </c>
      <c r="BJ2677" s="25"/>
      <c r="BK2677" s="36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</row>
    <row r="2678" spans="1:92" ht="31.2" x14ac:dyDescent="0.3">
      <c r="A2678" s="51" t="s">
        <v>685</v>
      </c>
      <c r="B2678" s="50">
        <v>120</v>
      </c>
      <c r="C2678" s="51"/>
      <c r="D2678" s="51"/>
      <c r="E2678" s="14" t="s">
        <v>462</v>
      </c>
      <c r="F2678" s="18">
        <f t="shared" si="5983"/>
        <v>41.1</v>
      </c>
      <c r="G2678" s="18">
        <f t="shared" si="5983"/>
        <v>42.2</v>
      </c>
      <c r="H2678" s="18">
        <f t="shared" si="5983"/>
        <v>42.2</v>
      </c>
      <c r="I2678" s="18">
        <f t="shared" si="5983"/>
        <v>0</v>
      </c>
      <c r="J2678" s="18">
        <f t="shared" si="5983"/>
        <v>0</v>
      </c>
      <c r="K2678" s="18">
        <f t="shared" si="5983"/>
        <v>0</v>
      </c>
      <c r="L2678" s="18">
        <f t="shared" si="5886"/>
        <v>41.1</v>
      </c>
      <c r="M2678" s="18">
        <f t="shared" si="5887"/>
        <v>42.2</v>
      </c>
      <c r="N2678" s="18">
        <f t="shared" si="5888"/>
        <v>42.2</v>
      </c>
      <c r="O2678" s="18">
        <f t="shared" si="5983"/>
        <v>0</v>
      </c>
      <c r="P2678" s="18">
        <f t="shared" si="5983"/>
        <v>0</v>
      </c>
      <c r="Q2678" s="18">
        <f t="shared" si="5983"/>
        <v>0</v>
      </c>
      <c r="R2678" s="18">
        <f t="shared" si="5900"/>
        <v>41.1</v>
      </c>
      <c r="S2678" s="18">
        <f t="shared" si="5901"/>
        <v>42.2</v>
      </c>
      <c r="T2678" s="18">
        <f t="shared" si="5902"/>
        <v>42.2</v>
      </c>
      <c r="U2678" s="18">
        <f t="shared" si="5983"/>
        <v>0</v>
      </c>
      <c r="V2678" s="18">
        <f t="shared" si="5983"/>
        <v>0</v>
      </c>
      <c r="W2678" s="18">
        <f t="shared" si="5983"/>
        <v>0</v>
      </c>
      <c r="X2678" s="18">
        <f t="shared" si="5903"/>
        <v>41.1</v>
      </c>
      <c r="Y2678" s="18">
        <f t="shared" si="5904"/>
        <v>42.2</v>
      </c>
      <c r="Z2678" s="18">
        <f t="shared" si="5905"/>
        <v>42.2</v>
      </c>
      <c r="AA2678" s="18">
        <f t="shared" si="5983"/>
        <v>0</v>
      </c>
      <c r="AB2678" s="18">
        <f t="shared" si="5983"/>
        <v>0</v>
      </c>
      <c r="AC2678" s="18">
        <f t="shared" si="5983"/>
        <v>0</v>
      </c>
      <c r="AD2678" s="18">
        <f t="shared" si="5906"/>
        <v>41.1</v>
      </c>
      <c r="AE2678" s="18">
        <f t="shared" si="5907"/>
        <v>42.2</v>
      </c>
      <c r="AF2678" s="18">
        <f t="shared" si="5908"/>
        <v>42.2</v>
      </c>
      <c r="AG2678" s="18">
        <f t="shared" si="5983"/>
        <v>0</v>
      </c>
      <c r="AH2678" s="18">
        <f t="shared" si="5880"/>
        <v>41.1</v>
      </c>
      <c r="AI2678" s="18">
        <f t="shared" si="5881"/>
        <v>42.2</v>
      </c>
      <c r="AJ2678" s="18">
        <f t="shared" si="5882"/>
        <v>42.2</v>
      </c>
      <c r="AK2678" s="18">
        <f t="shared" si="5983"/>
        <v>0</v>
      </c>
      <c r="AL2678" s="18">
        <f t="shared" si="5983"/>
        <v>0</v>
      </c>
      <c r="AM2678" s="18">
        <f t="shared" si="5983"/>
        <v>0</v>
      </c>
      <c r="AN2678" s="18">
        <f t="shared" si="5910"/>
        <v>41.1</v>
      </c>
      <c r="AO2678" s="18">
        <f t="shared" si="5911"/>
        <v>42.2</v>
      </c>
      <c r="AP2678" s="18">
        <f t="shared" si="5912"/>
        <v>42.2</v>
      </c>
      <c r="AQ2678" s="18">
        <f t="shared" si="5983"/>
        <v>0</v>
      </c>
      <c r="AR2678" s="18">
        <f t="shared" si="5913"/>
        <v>41.1</v>
      </c>
      <c r="AS2678" s="18">
        <f t="shared" si="5983"/>
        <v>0</v>
      </c>
      <c r="AT2678" s="18">
        <f t="shared" si="5983"/>
        <v>0</v>
      </c>
      <c r="AU2678" s="18">
        <f t="shared" si="5983"/>
        <v>0</v>
      </c>
      <c r="AV2678" s="18">
        <f t="shared" si="5980"/>
        <v>41.1</v>
      </c>
      <c r="AW2678" s="18">
        <f t="shared" si="5981"/>
        <v>42.2</v>
      </c>
      <c r="AX2678" s="18">
        <f t="shared" si="5982"/>
        <v>42.2</v>
      </c>
      <c r="AY2678" s="18">
        <f t="shared" si="5983"/>
        <v>0</v>
      </c>
      <c r="AZ2678" s="18">
        <f t="shared" si="5983"/>
        <v>0</v>
      </c>
      <c r="BA2678" s="18">
        <f t="shared" si="5978"/>
        <v>41.1</v>
      </c>
      <c r="BB2678" s="18">
        <f t="shared" si="5979"/>
        <v>42.2</v>
      </c>
      <c r="BC2678" s="18">
        <f t="shared" si="5983"/>
        <v>0</v>
      </c>
      <c r="BD2678" s="18">
        <f t="shared" si="5983"/>
        <v>0</v>
      </c>
      <c r="BE2678" s="18">
        <f t="shared" si="5983"/>
        <v>0</v>
      </c>
      <c r="BF2678" s="18">
        <f t="shared" si="5915"/>
        <v>41.1</v>
      </c>
      <c r="BG2678" s="18">
        <f t="shared" si="5916"/>
        <v>42.2</v>
      </c>
      <c r="BH2678" s="18">
        <f t="shared" si="5917"/>
        <v>42.2</v>
      </c>
      <c r="BI2678" s="18">
        <f t="shared" si="5983"/>
        <v>0</v>
      </c>
      <c r="BJ2678" s="25"/>
      <c r="BK2678" s="36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</row>
    <row r="2679" spans="1:92" x14ac:dyDescent="0.3">
      <c r="A2679" s="51" t="s">
        <v>685</v>
      </c>
      <c r="B2679" s="50">
        <v>120</v>
      </c>
      <c r="C2679" s="51" t="s">
        <v>137</v>
      </c>
      <c r="D2679" s="51" t="s">
        <v>23</v>
      </c>
      <c r="E2679" s="14" t="s">
        <v>428</v>
      </c>
      <c r="F2679" s="18">
        <v>41.1</v>
      </c>
      <c r="G2679" s="18">
        <v>42.2</v>
      </c>
      <c r="H2679" s="18">
        <v>42.2</v>
      </c>
      <c r="I2679" s="18"/>
      <c r="J2679" s="18"/>
      <c r="K2679" s="18"/>
      <c r="L2679" s="18">
        <f t="shared" si="5886"/>
        <v>41.1</v>
      </c>
      <c r="M2679" s="18">
        <f t="shared" si="5887"/>
        <v>42.2</v>
      </c>
      <c r="N2679" s="18">
        <f t="shared" si="5888"/>
        <v>42.2</v>
      </c>
      <c r="O2679" s="18"/>
      <c r="P2679" s="18"/>
      <c r="Q2679" s="18"/>
      <c r="R2679" s="18">
        <f t="shared" si="5900"/>
        <v>41.1</v>
      </c>
      <c r="S2679" s="18">
        <f t="shared" si="5901"/>
        <v>42.2</v>
      </c>
      <c r="T2679" s="18">
        <f t="shared" si="5902"/>
        <v>42.2</v>
      </c>
      <c r="U2679" s="18"/>
      <c r="V2679" s="18"/>
      <c r="W2679" s="18"/>
      <c r="X2679" s="18">
        <f t="shared" si="5903"/>
        <v>41.1</v>
      </c>
      <c r="Y2679" s="18">
        <f t="shared" si="5904"/>
        <v>42.2</v>
      </c>
      <c r="Z2679" s="18">
        <f t="shared" si="5905"/>
        <v>42.2</v>
      </c>
      <c r="AA2679" s="18"/>
      <c r="AB2679" s="18"/>
      <c r="AC2679" s="18"/>
      <c r="AD2679" s="18">
        <f t="shared" si="5906"/>
        <v>41.1</v>
      </c>
      <c r="AE2679" s="18">
        <f t="shared" si="5907"/>
        <v>42.2</v>
      </c>
      <c r="AF2679" s="18">
        <f t="shared" si="5908"/>
        <v>42.2</v>
      </c>
      <c r="AG2679" s="18"/>
      <c r="AH2679" s="18">
        <f t="shared" si="5880"/>
        <v>41.1</v>
      </c>
      <c r="AI2679" s="18">
        <f t="shared" si="5881"/>
        <v>42.2</v>
      </c>
      <c r="AJ2679" s="18">
        <f t="shared" si="5882"/>
        <v>42.2</v>
      </c>
      <c r="AK2679" s="18"/>
      <c r="AL2679" s="18"/>
      <c r="AM2679" s="18"/>
      <c r="AN2679" s="18">
        <f t="shared" si="5910"/>
        <v>41.1</v>
      </c>
      <c r="AO2679" s="18">
        <f t="shared" si="5911"/>
        <v>42.2</v>
      </c>
      <c r="AP2679" s="18">
        <f t="shared" si="5912"/>
        <v>42.2</v>
      </c>
      <c r="AQ2679" s="18"/>
      <c r="AR2679" s="18">
        <f t="shared" si="5913"/>
        <v>41.1</v>
      </c>
      <c r="AS2679" s="18"/>
      <c r="AT2679" s="18"/>
      <c r="AU2679" s="18"/>
      <c r="AV2679" s="18">
        <f t="shared" si="5980"/>
        <v>41.1</v>
      </c>
      <c r="AW2679" s="18">
        <f t="shared" si="5981"/>
        <v>42.2</v>
      </c>
      <c r="AX2679" s="18">
        <f t="shared" si="5982"/>
        <v>42.2</v>
      </c>
      <c r="AY2679" s="18"/>
      <c r="AZ2679" s="18"/>
      <c r="BA2679" s="18">
        <f t="shared" si="5978"/>
        <v>41.1</v>
      </c>
      <c r="BB2679" s="18">
        <f t="shared" si="5979"/>
        <v>42.2</v>
      </c>
      <c r="BC2679" s="18"/>
      <c r="BD2679" s="18"/>
      <c r="BE2679" s="18"/>
      <c r="BF2679" s="18">
        <f t="shared" si="5915"/>
        <v>41.1</v>
      </c>
      <c r="BG2679" s="18">
        <f t="shared" si="5916"/>
        <v>42.2</v>
      </c>
      <c r="BH2679" s="18">
        <f t="shared" si="5917"/>
        <v>42.2</v>
      </c>
      <c r="BI2679" s="18"/>
      <c r="BJ2679" s="25"/>
      <c r="BK2679" s="36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</row>
    <row r="2680" spans="1:92" ht="62.4" x14ac:dyDescent="0.3">
      <c r="A2680" s="51" t="s">
        <v>369</v>
      </c>
      <c r="B2680" s="50"/>
      <c r="C2680" s="51"/>
      <c r="D2680" s="51"/>
      <c r="E2680" s="14" t="s">
        <v>899</v>
      </c>
      <c r="F2680" s="18">
        <f t="shared" ref="F2680" si="5984">F2681+F2684</f>
        <v>380.09999999999997</v>
      </c>
      <c r="G2680" s="18">
        <f t="shared" ref="G2680:BI2680" si="5985">G2681+G2684</f>
        <v>414.9</v>
      </c>
      <c r="H2680" s="18">
        <f t="shared" si="5985"/>
        <v>414.9</v>
      </c>
      <c r="I2680" s="18">
        <f t="shared" ref="I2680:K2680" si="5986">I2681+I2684</f>
        <v>0</v>
      </c>
      <c r="J2680" s="18">
        <f t="shared" si="5986"/>
        <v>0</v>
      </c>
      <c r="K2680" s="18">
        <f t="shared" si="5986"/>
        <v>0</v>
      </c>
      <c r="L2680" s="18">
        <f t="shared" si="5886"/>
        <v>380.09999999999997</v>
      </c>
      <c r="M2680" s="18">
        <f t="shared" si="5887"/>
        <v>414.9</v>
      </c>
      <c r="N2680" s="18">
        <f t="shared" si="5888"/>
        <v>414.9</v>
      </c>
      <c r="O2680" s="18">
        <f t="shared" ref="O2680:Q2680" si="5987">O2681+O2684</f>
        <v>0</v>
      </c>
      <c r="P2680" s="18">
        <f t="shared" si="5987"/>
        <v>0</v>
      </c>
      <c r="Q2680" s="18">
        <f t="shared" si="5987"/>
        <v>0</v>
      </c>
      <c r="R2680" s="18">
        <f t="shared" si="5900"/>
        <v>380.09999999999997</v>
      </c>
      <c r="S2680" s="18">
        <f t="shared" si="5901"/>
        <v>414.9</v>
      </c>
      <c r="T2680" s="18">
        <f t="shared" si="5902"/>
        <v>414.9</v>
      </c>
      <c r="U2680" s="18">
        <f t="shared" ref="U2680:W2680" si="5988">U2681+U2684</f>
        <v>0</v>
      </c>
      <c r="V2680" s="18">
        <f t="shared" si="5988"/>
        <v>0</v>
      </c>
      <c r="W2680" s="18">
        <f t="shared" si="5988"/>
        <v>0</v>
      </c>
      <c r="X2680" s="18">
        <f t="shared" si="5903"/>
        <v>380.09999999999997</v>
      </c>
      <c r="Y2680" s="18">
        <f t="shared" si="5904"/>
        <v>414.9</v>
      </c>
      <c r="Z2680" s="18">
        <f t="shared" si="5905"/>
        <v>414.9</v>
      </c>
      <c r="AA2680" s="18">
        <f t="shared" ref="AA2680:AB2680" si="5989">AA2681+AA2684</f>
        <v>0</v>
      </c>
      <c r="AB2680" s="18">
        <f t="shared" si="5989"/>
        <v>0</v>
      </c>
      <c r="AC2680" s="18">
        <f t="shared" ref="AC2680" si="5990">AC2681+AC2684</f>
        <v>0</v>
      </c>
      <c r="AD2680" s="18">
        <f t="shared" si="5906"/>
        <v>380.09999999999997</v>
      </c>
      <c r="AE2680" s="18">
        <f t="shared" si="5907"/>
        <v>414.9</v>
      </c>
      <c r="AF2680" s="18">
        <f t="shared" si="5908"/>
        <v>414.9</v>
      </c>
      <c r="AG2680" s="18">
        <f t="shared" ref="AG2680" si="5991">AG2681+AG2684</f>
        <v>0</v>
      </c>
      <c r="AH2680" s="18">
        <f t="shared" si="5880"/>
        <v>380.09999999999997</v>
      </c>
      <c r="AI2680" s="18">
        <f t="shared" si="5881"/>
        <v>414.9</v>
      </c>
      <c r="AJ2680" s="18">
        <f t="shared" si="5882"/>
        <v>414.9</v>
      </c>
      <c r="AK2680" s="18">
        <f t="shared" ref="AK2680:AM2680" si="5992">AK2681+AK2684</f>
        <v>0</v>
      </c>
      <c r="AL2680" s="18">
        <f t="shared" si="5992"/>
        <v>0</v>
      </c>
      <c r="AM2680" s="18">
        <f t="shared" si="5992"/>
        <v>0</v>
      </c>
      <c r="AN2680" s="18">
        <f t="shared" si="5910"/>
        <v>380.09999999999997</v>
      </c>
      <c r="AO2680" s="18">
        <f t="shared" si="5911"/>
        <v>414.9</v>
      </c>
      <c r="AP2680" s="18">
        <f t="shared" si="5912"/>
        <v>414.9</v>
      </c>
      <c r="AQ2680" s="18">
        <f t="shared" ref="AQ2680" si="5993">AQ2681+AQ2684</f>
        <v>0</v>
      </c>
      <c r="AR2680" s="18">
        <f t="shared" si="5913"/>
        <v>380.09999999999997</v>
      </c>
      <c r="AS2680" s="18">
        <f t="shared" ref="AS2680:AU2680" si="5994">AS2681+AS2684</f>
        <v>0</v>
      </c>
      <c r="AT2680" s="18">
        <f t="shared" si="5994"/>
        <v>0</v>
      </c>
      <c r="AU2680" s="18">
        <f t="shared" si="5994"/>
        <v>0</v>
      </c>
      <c r="AV2680" s="18">
        <f t="shared" si="5980"/>
        <v>380.09999999999997</v>
      </c>
      <c r="AW2680" s="18">
        <f t="shared" si="5981"/>
        <v>414.9</v>
      </c>
      <c r="AX2680" s="18">
        <f t="shared" si="5982"/>
        <v>414.9</v>
      </c>
      <c r="AY2680" s="18">
        <f t="shared" ref="AY2680:AZ2680" si="5995">AY2681+AY2684</f>
        <v>0</v>
      </c>
      <c r="AZ2680" s="18">
        <f t="shared" si="5995"/>
        <v>0</v>
      </c>
      <c r="BA2680" s="18">
        <f t="shared" si="5978"/>
        <v>380.09999999999997</v>
      </c>
      <c r="BB2680" s="18">
        <f t="shared" si="5979"/>
        <v>414.9</v>
      </c>
      <c r="BC2680" s="18">
        <f t="shared" ref="BC2680:BE2680" si="5996">BC2681+BC2684</f>
        <v>0</v>
      </c>
      <c r="BD2680" s="18">
        <f t="shared" si="5996"/>
        <v>0</v>
      </c>
      <c r="BE2680" s="18">
        <f t="shared" si="5996"/>
        <v>0</v>
      </c>
      <c r="BF2680" s="18">
        <f t="shared" si="5915"/>
        <v>380.09999999999997</v>
      </c>
      <c r="BG2680" s="18">
        <f t="shared" si="5916"/>
        <v>414.9</v>
      </c>
      <c r="BH2680" s="18">
        <f t="shared" si="5917"/>
        <v>414.9</v>
      </c>
      <c r="BI2680" s="18">
        <f t="shared" si="5985"/>
        <v>0</v>
      </c>
      <c r="BJ2680" s="25"/>
      <c r="BK2680" s="36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</row>
    <row r="2681" spans="1:92" ht="93.6" x14ac:dyDescent="0.3">
      <c r="A2681" s="51" t="s">
        <v>369</v>
      </c>
      <c r="B2681" s="50">
        <v>100</v>
      </c>
      <c r="C2681" s="51"/>
      <c r="D2681" s="51"/>
      <c r="E2681" s="14" t="s">
        <v>454</v>
      </c>
      <c r="F2681" s="18">
        <f t="shared" ref="F2681:BI2682" si="5997">F2682</f>
        <v>359.4</v>
      </c>
      <c r="G2681" s="18">
        <f t="shared" si="5997"/>
        <v>394.5</v>
      </c>
      <c r="H2681" s="18">
        <f t="shared" si="5997"/>
        <v>394.5</v>
      </c>
      <c r="I2681" s="18">
        <f t="shared" si="5997"/>
        <v>0</v>
      </c>
      <c r="J2681" s="18">
        <f t="shared" si="5997"/>
        <v>0</v>
      </c>
      <c r="K2681" s="18">
        <f t="shared" si="5997"/>
        <v>0</v>
      </c>
      <c r="L2681" s="18">
        <f t="shared" si="5886"/>
        <v>359.4</v>
      </c>
      <c r="M2681" s="18">
        <f t="shared" si="5887"/>
        <v>394.5</v>
      </c>
      <c r="N2681" s="18">
        <f t="shared" si="5888"/>
        <v>394.5</v>
      </c>
      <c r="O2681" s="18">
        <f t="shared" si="5997"/>
        <v>0</v>
      </c>
      <c r="P2681" s="18">
        <f t="shared" si="5997"/>
        <v>0</v>
      </c>
      <c r="Q2681" s="18">
        <f t="shared" si="5997"/>
        <v>0</v>
      </c>
      <c r="R2681" s="18">
        <f t="shared" si="5900"/>
        <v>359.4</v>
      </c>
      <c r="S2681" s="18">
        <f t="shared" si="5901"/>
        <v>394.5</v>
      </c>
      <c r="T2681" s="18">
        <f t="shared" si="5902"/>
        <v>394.5</v>
      </c>
      <c r="U2681" s="18">
        <f t="shared" si="5997"/>
        <v>0</v>
      </c>
      <c r="V2681" s="18">
        <f t="shared" si="5997"/>
        <v>0</v>
      </c>
      <c r="W2681" s="18">
        <f t="shared" si="5997"/>
        <v>0</v>
      </c>
      <c r="X2681" s="18">
        <f t="shared" si="5903"/>
        <v>359.4</v>
      </c>
      <c r="Y2681" s="18">
        <f t="shared" si="5904"/>
        <v>394.5</v>
      </c>
      <c r="Z2681" s="18">
        <f t="shared" si="5905"/>
        <v>394.5</v>
      </c>
      <c r="AA2681" s="18">
        <f t="shared" si="5997"/>
        <v>0</v>
      </c>
      <c r="AB2681" s="18">
        <f t="shared" si="5997"/>
        <v>0</v>
      </c>
      <c r="AC2681" s="18">
        <f t="shared" si="5997"/>
        <v>0</v>
      </c>
      <c r="AD2681" s="18">
        <f t="shared" si="5906"/>
        <v>359.4</v>
      </c>
      <c r="AE2681" s="18">
        <f t="shared" si="5907"/>
        <v>394.5</v>
      </c>
      <c r="AF2681" s="18">
        <f t="shared" si="5908"/>
        <v>394.5</v>
      </c>
      <c r="AG2681" s="18">
        <f t="shared" si="5997"/>
        <v>0</v>
      </c>
      <c r="AH2681" s="18">
        <f t="shared" si="5880"/>
        <v>359.4</v>
      </c>
      <c r="AI2681" s="18">
        <f t="shared" si="5881"/>
        <v>394.5</v>
      </c>
      <c r="AJ2681" s="18">
        <f t="shared" si="5882"/>
        <v>394.5</v>
      </c>
      <c r="AK2681" s="18">
        <f t="shared" si="5997"/>
        <v>0</v>
      </c>
      <c r="AL2681" s="18">
        <f t="shared" si="5997"/>
        <v>0</v>
      </c>
      <c r="AM2681" s="18">
        <f t="shared" si="5997"/>
        <v>0</v>
      </c>
      <c r="AN2681" s="18">
        <f t="shared" si="5910"/>
        <v>359.4</v>
      </c>
      <c r="AO2681" s="18">
        <f t="shared" si="5911"/>
        <v>394.5</v>
      </c>
      <c r="AP2681" s="18">
        <f t="shared" si="5912"/>
        <v>394.5</v>
      </c>
      <c r="AQ2681" s="18">
        <f t="shared" si="5997"/>
        <v>0</v>
      </c>
      <c r="AR2681" s="18">
        <f t="shared" si="5913"/>
        <v>359.4</v>
      </c>
      <c r="AS2681" s="18">
        <f t="shared" si="5997"/>
        <v>0</v>
      </c>
      <c r="AT2681" s="18">
        <f t="shared" si="5997"/>
        <v>0</v>
      </c>
      <c r="AU2681" s="18">
        <f t="shared" si="5997"/>
        <v>0</v>
      </c>
      <c r="AV2681" s="18">
        <f t="shared" si="5980"/>
        <v>359.4</v>
      </c>
      <c r="AW2681" s="18">
        <f t="shared" si="5981"/>
        <v>394.5</v>
      </c>
      <c r="AX2681" s="18">
        <f t="shared" si="5982"/>
        <v>394.5</v>
      </c>
      <c r="AY2681" s="18">
        <f t="shared" si="5997"/>
        <v>0</v>
      </c>
      <c r="AZ2681" s="18">
        <f t="shared" si="5997"/>
        <v>0</v>
      </c>
      <c r="BA2681" s="18">
        <f t="shared" si="5978"/>
        <v>359.4</v>
      </c>
      <c r="BB2681" s="18">
        <f t="shared" si="5979"/>
        <v>394.5</v>
      </c>
      <c r="BC2681" s="18">
        <f t="shared" si="5997"/>
        <v>0</v>
      </c>
      <c r="BD2681" s="18">
        <f t="shared" si="5997"/>
        <v>0</v>
      </c>
      <c r="BE2681" s="18">
        <f t="shared" si="5997"/>
        <v>0</v>
      </c>
      <c r="BF2681" s="18">
        <f t="shared" si="5915"/>
        <v>359.4</v>
      </c>
      <c r="BG2681" s="18">
        <f t="shared" si="5916"/>
        <v>394.5</v>
      </c>
      <c r="BH2681" s="18">
        <f t="shared" si="5917"/>
        <v>394.5</v>
      </c>
      <c r="BI2681" s="18">
        <f t="shared" si="5997"/>
        <v>0</v>
      </c>
      <c r="BJ2681" s="25"/>
      <c r="BK2681" s="36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</row>
    <row r="2682" spans="1:92" ht="31.2" x14ac:dyDescent="0.3">
      <c r="A2682" s="51" t="s">
        <v>369</v>
      </c>
      <c r="B2682" s="50">
        <v>120</v>
      </c>
      <c r="C2682" s="51"/>
      <c r="D2682" s="51"/>
      <c r="E2682" s="14" t="s">
        <v>462</v>
      </c>
      <c r="F2682" s="18">
        <f t="shared" si="5997"/>
        <v>359.4</v>
      </c>
      <c r="G2682" s="18">
        <f t="shared" si="5997"/>
        <v>394.5</v>
      </c>
      <c r="H2682" s="18">
        <f t="shared" si="5997"/>
        <v>394.5</v>
      </c>
      <c r="I2682" s="18">
        <f t="shared" si="5997"/>
        <v>0</v>
      </c>
      <c r="J2682" s="18">
        <f t="shared" si="5997"/>
        <v>0</v>
      </c>
      <c r="K2682" s="18">
        <f t="shared" si="5997"/>
        <v>0</v>
      </c>
      <c r="L2682" s="18">
        <f t="shared" si="5886"/>
        <v>359.4</v>
      </c>
      <c r="M2682" s="18">
        <f t="shared" si="5887"/>
        <v>394.5</v>
      </c>
      <c r="N2682" s="18">
        <f t="shared" si="5888"/>
        <v>394.5</v>
      </c>
      <c r="O2682" s="18">
        <f t="shared" si="5997"/>
        <v>0</v>
      </c>
      <c r="P2682" s="18">
        <f t="shared" si="5997"/>
        <v>0</v>
      </c>
      <c r="Q2682" s="18">
        <f t="shared" si="5997"/>
        <v>0</v>
      </c>
      <c r="R2682" s="18">
        <f t="shared" si="5900"/>
        <v>359.4</v>
      </c>
      <c r="S2682" s="18">
        <f t="shared" si="5901"/>
        <v>394.5</v>
      </c>
      <c r="T2682" s="18">
        <f t="shared" si="5902"/>
        <v>394.5</v>
      </c>
      <c r="U2682" s="18">
        <f t="shared" si="5997"/>
        <v>0</v>
      </c>
      <c r="V2682" s="18">
        <f t="shared" si="5997"/>
        <v>0</v>
      </c>
      <c r="W2682" s="18">
        <f t="shared" si="5997"/>
        <v>0</v>
      </c>
      <c r="X2682" s="18">
        <f t="shared" si="5903"/>
        <v>359.4</v>
      </c>
      <c r="Y2682" s="18">
        <f t="shared" si="5904"/>
        <v>394.5</v>
      </c>
      <c r="Z2682" s="18">
        <f t="shared" si="5905"/>
        <v>394.5</v>
      </c>
      <c r="AA2682" s="18">
        <f t="shared" si="5997"/>
        <v>0</v>
      </c>
      <c r="AB2682" s="18">
        <f t="shared" si="5997"/>
        <v>0</v>
      </c>
      <c r="AC2682" s="18">
        <f t="shared" si="5997"/>
        <v>0</v>
      </c>
      <c r="AD2682" s="18">
        <f t="shared" si="5906"/>
        <v>359.4</v>
      </c>
      <c r="AE2682" s="18">
        <f t="shared" si="5907"/>
        <v>394.5</v>
      </c>
      <c r="AF2682" s="18">
        <f t="shared" si="5908"/>
        <v>394.5</v>
      </c>
      <c r="AG2682" s="18">
        <f t="shared" si="5997"/>
        <v>0</v>
      </c>
      <c r="AH2682" s="18">
        <f t="shared" si="5880"/>
        <v>359.4</v>
      </c>
      <c r="AI2682" s="18">
        <f t="shared" si="5881"/>
        <v>394.5</v>
      </c>
      <c r="AJ2682" s="18">
        <f t="shared" si="5882"/>
        <v>394.5</v>
      </c>
      <c r="AK2682" s="18">
        <f t="shared" si="5997"/>
        <v>0</v>
      </c>
      <c r="AL2682" s="18">
        <f t="shared" si="5997"/>
        <v>0</v>
      </c>
      <c r="AM2682" s="18">
        <f t="shared" si="5997"/>
        <v>0</v>
      </c>
      <c r="AN2682" s="18">
        <f t="shared" si="5910"/>
        <v>359.4</v>
      </c>
      <c r="AO2682" s="18">
        <f t="shared" si="5911"/>
        <v>394.5</v>
      </c>
      <c r="AP2682" s="18">
        <f t="shared" si="5912"/>
        <v>394.5</v>
      </c>
      <c r="AQ2682" s="18">
        <f t="shared" si="5997"/>
        <v>0</v>
      </c>
      <c r="AR2682" s="18">
        <f t="shared" si="5913"/>
        <v>359.4</v>
      </c>
      <c r="AS2682" s="18">
        <f t="shared" si="5997"/>
        <v>0</v>
      </c>
      <c r="AT2682" s="18">
        <f t="shared" si="5997"/>
        <v>0</v>
      </c>
      <c r="AU2682" s="18">
        <f t="shared" si="5997"/>
        <v>0</v>
      </c>
      <c r="AV2682" s="18">
        <f t="shared" si="5980"/>
        <v>359.4</v>
      </c>
      <c r="AW2682" s="18">
        <f t="shared" si="5981"/>
        <v>394.5</v>
      </c>
      <c r="AX2682" s="18">
        <f t="shared" si="5982"/>
        <v>394.5</v>
      </c>
      <c r="AY2682" s="18">
        <f t="shared" si="5997"/>
        <v>0</v>
      </c>
      <c r="AZ2682" s="18">
        <f t="shared" si="5997"/>
        <v>0</v>
      </c>
      <c r="BA2682" s="18">
        <f t="shared" si="5978"/>
        <v>359.4</v>
      </c>
      <c r="BB2682" s="18">
        <f t="shared" si="5979"/>
        <v>394.5</v>
      </c>
      <c r="BC2682" s="18">
        <f t="shared" si="5997"/>
        <v>0</v>
      </c>
      <c r="BD2682" s="18">
        <f t="shared" si="5997"/>
        <v>0</v>
      </c>
      <c r="BE2682" s="18">
        <f t="shared" si="5997"/>
        <v>0</v>
      </c>
      <c r="BF2682" s="18">
        <f t="shared" si="5915"/>
        <v>359.4</v>
      </c>
      <c r="BG2682" s="18">
        <f t="shared" si="5916"/>
        <v>394.5</v>
      </c>
      <c r="BH2682" s="18">
        <f t="shared" si="5917"/>
        <v>394.5</v>
      </c>
      <c r="BI2682" s="18">
        <f t="shared" si="5997"/>
        <v>0</v>
      </c>
      <c r="BJ2682" s="25"/>
      <c r="BK2682" s="36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</row>
    <row r="2683" spans="1:92" ht="31.2" x14ac:dyDescent="0.3">
      <c r="A2683" s="51" t="s">
        <v>369</v>
      </c>
      <c r="B2683" s="50">
        <v>120</v>
      </c>
      <c r="C2683" s="51" t="s">
        <v>128</v>
      </c>
      <c r="D2683" s="51" t="s">
        <v>184</v>
      </c>
      <c r="E2683" s="14" t="s">
        <v>435</v>
      </c>
      <c r="F2683" s="18">
        <v>359.4</v>
      </c>
      <c r="G2683" s="18">
        <v>394.5</v>
      </c>
      <c r="H2683" s="18">
        <v>394.5</v>
      </c>
      <c r="I2683" s="18"/>
      <c r="J2683" s="18"/>
      <c r="K2683" s="18"/>
      <c r="L2683" s="18">
        <f t="shared" si="5886"/>
        <v>359.4</v>
      </c>
      <c r="M2683" s="18">
        <f t="shared" si="5887"/>
        <v>394.5</v>
      </c>
      <c r="N2683" s="18">
        <f t="shared" si="5888"/>
        <v>394.5</v>
      </c>
      <c r="O2683" s="18"/>
      <c r="P2683" s="18"/>
      <c r="Q2683" s="18"/>
      <c r="R2683" s="18">
        <f t="shared" si="5900"/>
        <v>359.4</v>
      </c>
      <c r="S2683" s="18">
        <f t="shared" si="5901"/>
        <v>394.5</v>
      </c>
      <c r="T2683" s="18">
        <f t="shared" si="5902"/>
        <v>394.5</v>
      </c>
      <c r="U2683" s="18"/>
      <c r="V2683" s="18"/>
      <c r="W2683" s="18"/>
      <c r="X2683" s="18">
        <f t="shared" si="5903"/>
        <v>359.4</v>
      </c>
      <c r="Y2683" s="18">
        <f t="shared" si="5904"/>
        <v>394.5</v>
      </c>
      <c r="Z2683" s="18">
        <f t="shared" si="5905"/>
        <v>394.5</v>
      </c>
      <c r="AA2683" s="18"/>
      <c r="AB2683" s="18"/>
      <c r="AC2683" s="18"/>
      <c r="AD2683" s="18">
        <f t="shared" si="5906"/>
        <v>359.4</v>
      </c>
      <c r="AE2683" s="18">
        <f t="shared" si="5907"/>
        <v>394.5</v>
      </c>
      <c r="AF2683" s="18">
        <f t="shared" si="5908"/>
        <v>394.5</v>
      </c>
      <c r="AG2683" s="18"/>
      <c r="AH2683" s="18">
        <f t="shared" si="5880"/>
        <v>359.4</v>
      </c>
      <c r="AI2683" s="18">
        <f t="shared" si="5881"/>
        <v>394.5</v>
      </c>
      <c r="AJ2683" s="18">
        <f t="shared" si="5882"/>
        <v>394.5</v>
      </c>
      <c r="AK2683" s="18"/>
      <c r="AL2683" s="18"/>
      <c r="AM2683" s="18"/>
      <c r="AN2683" s="18">
        <f t="shared" si="5910"/>
        <v>359.4</v>
      </c>
      <c r="AO2683" s="18">
        <f t="shared" si="5911"/>
        <v>394.5</v>
      </c>
      <c r="AP2683" s="18">
        <f t="shared" si="5912"/>
        <v>394.5</v>
      </c>
      <c r="AQ2683" s="18"/>
      <c r="AR2683" s="18">
        <f t="shared" si="5913"/>
        <v>359.4</v>
      </c>
      <c r="AS2683" s="18"/>
      <c r="AT2683" s="18"/>
      <c r="AU2683" s="18"/>
      <c r="AV2683" s="18">
        <f t="shared" si="5980"/>
        <v>359.4</v>
      </c>
      <c r="AW2683" s="18">
        <f t="shared" si="5981"/>
        <v>394.5</v>
      </c>
      <c r="AX2683" s="18">
        <f t="shared" si="5982"/>
        <v>394.5</v>
      </c>
      <c r="AY2683" s="18"/>
      <c r="AZ2683" s="18"/>
      <c r="BA2683" s="18">
        <f t="shared" si="5978"/>
        <v>359.4</v>
      </c>
      <c r="BB2683" s="18">
        <f t="shared" si="5979"/>
        <v>394.5</v>
      </c>
      <c r="BC2683" s="18"/>
      <c r="BD2683" s="18"/>
      <c r="BE2683" s="18"/>
      <c r="BF2683" s="18">
        <f t="shared" si="5915"/>
        <v>359.4</v>
      </c>
      <c r="BG2683" s="18">
        <f t="shared" si="5916"/>
        <v>394.5</v>
      </c>
      <c r="BH2683" s="18">
        <f t="shared" si="5917"/>
        <v>394.5</v>
      </c>
      <c r="BI2683" s="18"/>
      <c r="BJ2683" s="25"/>
      <c r="BK2683" s="36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</row>
    <row r="2684" spans="1:92" ht="31.2" x14ac:dyDescent="0.3">
      <c r="A2684" s="51" t="s">
        <v>369</v>
      </c>
      <c r="B2684" s="50">
        <v>200</v>
      </c>
      <c r="C2684" s="51"/>
      <c r="D2684" s="51"/>
      <c r="E2684" s="14" t="s">
        <v>455</v>
      </c>
      <c r="F2684" s="18">
        <f t="shared" ref="F2684:BI2685" si="5998">F2685</f>
        <v>20.7</v>
      </c>
      <c r="G2684" s="18">
        <f t="shared" si="5998"/>
        <v>20.399999999999999</v>
      </c>
      <c r="H2684" s="18">
        <f t="shared" si="5998"/>
        <v>20.399999999999999</v>
      </c>
      <c r="I2684" s="18">
        <f t="shared" si="5998"/>
        <v>0</v>
      </c>
      <c r="J2684" s="18">
        <f t="shared" si="5998"/>
        <v>0</v>
      </c>
      <c r="K2684" s="18">
        <f t="shared" si="5998"/>
        <v>0</v>
      </c>
      <c r="L2684" s="18">
        <f t="shared" si="5886"/>
        <v>20.7</v>
      </c>
      <c r="M2684" s="18">
        <f t="shared" si="5887"/>
        <v>20.399999999999999</v>
      </c>
      <c r="N2684" s="18">
        <f t="shared" si="5888"/>
        <v>20.399999999999999</v>
      </c>
      <c r="O2684" s="18">
        <f t="shared" si="5998"/>
        <v>0</v>
      </c>
      <c r="P2684" s="18">
        <f t="shared" si="5998"/>
        <v>0</v>
      </c>
      <c r="Q2684" s="18">
        <f t="shared" si="5998"/>
        <v>0</v>
      </c>
      <c r="R2684" s="18">
        <f t="shared" si="5900"/>
        <v>20.7</v>
      </c>
      <c r="S2684" s="18">
        <f t="shared" si="5901"/>
        <v>20.399999999999999</v>
      </c>
      <c r="T2684" s="18">
        <f t="shared" si="5902"/>
        <v>20.399999999999999</v>
      </c>
      <c r="U2684" s="18">
        <f t="shared" si="5998"/>
        <v>0</v>
      </c>
      <c r="V2684" s="18">
        <f t="shared" si="5998"/>
        <v>0</v>
      </c>
      <c r="W2684" s="18">
        <f t="shared" si="5998"/>
        <v>0</v>
      </c>
      <c r="X2684" s="18">
        <f t="shared" si="5903"/>
        <v>20.7</v>
      </c>
      <c r="Y2684" s="18">
        <f t="shared" si="5904"/>
        <v>20.399999999999999</v>
      </c>
      <c r="Z2684" s="18">
        <f t="shared" si="5905"/>
        <v>20.399999999999999</v>
      </c>
      <c r="AA2684" s="18">
        <f t="shared" si="5998"/>
        <v>0</v>
      </c>
      <c r="AB2684" s="18">
        <f t="shared" si="5998"/>
        <v>0</v>
      </c>
      <c r="AC2684" s="18">
        <f t="shared" si="5998"/>
        <v>0</v>
      </c>
      <c r="AD2684" s="18">
        <f t="shared" si="5906"/>
        <v>20.7</v>
      </c>
      <c r="AE2684" s="18">
        <f t="shared" si="5907"/>
        <v>20.399999999999999</v>
      </c>
      <c r="AF2684" s="18">
        <f t="shared" si="5908"/>
        <v>20.399999999999999</v>
      </c>
      <c r="AG2684" s="18">
        <f t="shared" si="5998"/>
        <v>0</v>
      </c>
      <c r="AH2684" s="18">
        <f t="shared" si="5880"/>
        <v>20.7</v>
      </c>
      <c r="AI2684" s="18">
        <f t="shared" si="5881"/>
        <v>20.399999999999999</v>
      </c>
      <c r="AJ2684" s="18">
        <f t="shared" si="5882"/>
        <v>20.399999999999999</v>
      </c>
      <c r="AK2684" s="18">
        <f t="shared" si="5998"/>
        <v>0</v>
      </c>
      <c r="AL2684" s="18">
        <f t="shared" si="5998"/>
        <v>0</v>
      </c>
      <c r="AM2684" s="18">
        <f t="shared" si="5998"/>
        <v>0</v>
      </c>
      <c r="AN2684" s="18">
        <f t="shared" si="5910"/>
        <v>20.7</v>
      </c>
      <c r="AO2684" s="18">
        <f t="shared" si="5911"/>
        <v>20.399999999999999</v>
      </c>
      <c r="AP2684" s="18">
        <f t="shared" si="5912"/>
        <v>20.399999999999999</v>
      </c>
      <c r="AQ2684" s="18">
        <f t="shared" si="5998"/>
        <v>0</v>
      </c>
      <c r="AR2684" s="18">
        <f t="shared" si="5913"/>
        <v>20.7</v>
      </c>
      <c r="AS2684" s="18">
        <f t="shared" si="5998"/>
        <v>0</v>
      </c>
      <c r="AT2684" s="18">
        <f t="shared" si="5998"/>
        <v>0</v>
      </c>
      <c r="AU2684" s="18">
        <f t="shared" si="5998"/>
        <v>0</v>
      </c>
      <c r="AV2684" s="18">
        <f t="shared" si="5980"/>
        <v>20.7</v>
      </c>
      <c r="AW2684" s="18">
        <f t="shared" si="5981"/>
        <v>20.399999999999999</v>
      </c>
      <c r="AX2684" s="18">
        <f t="shared" si="5982"/>
        <v>20.399999999999999</v>
      </c>
      <c r="AY2684" s="18">
        <f t="shared" si="5998"/>
        <v>0</v>
      </c>
      <c r="AZ2684" s="18">
        <f t="shared" si="5998"/>
        <v>0</v>
      </c>
      <c r="BA2684" s="18">
        <f t="shared" si="5978"/>
        <v>20.7</v>
      </c>
      <c r="BB2684" s="18">
        <f t="shared" si="5979"/>
        <v>20.399999999999999</v>
      </c>
      <c r="BC2684" s="18">
        <f t="shared" si="5998"/>
        <v>0</v>
      </c>
      <c r="BD2684" s="18">
        <f t="shared" si="5998"/>
        <v>0</v>
      </c>
      <c r="BE2684" s="18">
        <f t="shared" si="5998"/>
        <v>0</v>
      </c>
      <c r="BF2684" s="18">
        <f t="shared" si="5915"/>
        <v>20.7</v>
      </c>
      <c r="BG2684" s="18">
        <f t="shared" si="5916"/>
        <v>20.399999999999999</v>
      </c>
      <c r="BH2684" s="18">
        <f t="shared" si="5917"/>
        <v>20.399999999999999</v>
      </c>
      <c r="BI2684" s="18">
        <f t="shared" si="5998"/>
        <v>0</v>
      </c>
      <c r="BJ2684" s="25"/>
      <c r="BK2684" s="36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</row>
    <row r="2685" spans="1:92" ht="46.8" x14ac:dyDescent="0.3">
      <c r="A2685" s="51" t="s">
        <v>369</v>
      </c>
      <c r="B2685" s="50">
        <v>240</v>
      </c>
      <c r="C2685" s="51"/>
      <c r="D2685" s="51"/>
      <c r="E2685" s="14" t="s">
        <v>463</v>
      </c>
      <c r="F2685" s="18">
        <f t="shared" si="5998"/>
        <v>20.7</v>
      </c>
      <c r="G2685" s="18">
        <f t="shared" si="5998"/>
        <v>20.399999999999999</v>
      </c>
      <c r="H2685" s="18">
        <f t="shared" si="5998"/>
        <v>20.399999999999999</v>
      </c>
      <c r="I2685" s="18">
        <f t="shared" si="5998"/>
        <v>0</v>
      </c>
      <c r="J2685" s="18">
        <f t="shared" si="5998"/>
        <v>0</v>
      </c>
      <c r="K2685" s="18">
        <f t="shared" si="5998"/>
        <v>0</v>
      </c>
      <c r="L2685" s="18">
        <f t="shared" si="5886"/>
        <v>20.7</v>
      </c>
      <c r="M2685" s="18">
        <f t="shared" si="5887"/>
        <v>20.399999999999999</v>
      </c>
      <c r="N2685" s="18">
        <f t="shared" si="5888"/>
        <v>20.399999999999999</v>
      </c>
      <c r="O2685" s="18">
        <f t="shared" si="5998"/>
        <v>0</v>
      </c>
      <c r="P2685" s="18">
        <f t="shared" si="5998"/>
        <v>0</v>
      </c>
      <c r="Q2685" s="18">
        <f t="shared" si="5998"/>
        <v>0</v>
      </c>
      <c r="R2685" s="18">
        <f t="shared" si="5900"/>
        <v>20.7</v>
      </c>
      <c r="S2685" s="18">
        <f t="shared" si="5901"/>
        <v>20.399999999999999</v>
      </c>
      <c r="T2685" s="18">
        <f t="shared" si="5902"/>
        <v>20.399999999999999</v>
      </c>
      <c r="U2685" s="18">
        <f t="shared" si="5998"/>
        <v>0</v>
      </c>
      <c r="V2685" s="18">
        <f t="shared" si="5998"/>
        <v>0</v>
      </c>
      <c r="W2685" s="18">
        <f t="shared" si="5998"/>
        <v>0</v>
      </c>
      <c r="X2685" s="18">
        <f t="shared" si="5903"/>
        <v>20.7</v>
      </c>
      <c r="Y2685" s="18">
        <f t="shared" si="5904"/>
        <v>20.399999999999999</v>
      </c>
      <c r="Z2685" s="18">
        <f t="shared" si="5905"/>
        <v>20.399999999999999</v>
      </c>
      <c r="AA2685" s="18">
        <f t="shared" si="5998"/>
        <v>0</v>
      </c>
      <c r="AB2685" s="18">
        <f t="shared" si="5998"/>
        <v>0</v>
      </c>
      <c r="AC2685" s="18">
        <f t="shared" si="5998"/>
        <v>0</v>
      </c>
      <c r="AD2685" s="18">
        <f t="shared" si="5906"/>
        <v>20.7</v>
      </c>
      <c r="AE2685" s="18">
        <f t="shared" si="5907"/>
        <v>20.399999999999999</v>
      </c>
      <c r="AF2685" s="18">
        <f t="shared" si="5908"/>
        <v>20.399999999999999</v>
      </c>
      <c r="AG2685" s="18">
        <f t="shared" si="5998"/>
        <v>0</v>
      </c>
      <c r="AH2685" s="18">
        <f t="shared" si="5880"/>
        <v>20.7</v>
      </c>
      <c r="AI2685" s="18">
        <f t="shared" si="5881"/>
        <v>20.399999999999999</v>
      </c>
      <c r="AJ2685" s="18">
        <f t="shared" si="5882"/>
        <v>20.399999999999999</v>
      </c>
      <c r="AK2685" s="18">
        <f t="shared" si="5998"/>
        <v>0</v>
      </c>
      <c r="AL2685" s="18">
        <f t="shared" si="5998"/>
        <v>0</v>
      </c>
      <c r="AM2685" s="18">
        <f t="shared" si="5998"/>
        <v>0</v>
      </c>
      <c r="AN2685" s="18">
        <f t="shared" si="5910"/>
        <v>20.7</v>
      </c>
      <c r="AO2685" s="18">
        <f t="shared" si="5911"/>
        <v>20.399999999999999</v>
      </c>
      <c r="AP2685" s="18">
        <f t="shared" si="5912"/>
        <v>20.399999999999999</v>
      </c>
      <c r="AQ2685" s="18">
        <f t="shared" si="5998"/>
        <v>0</v>
      </c>
      <c r="AR2685" s="18">
        <f t="shared" si="5913"/>
        <v>20.7</v>
      </c>
      <c r="AS2685" s="18">
        <f t="shared" si="5998"/>
        <v>0</v>
      </c>
      <c r="AT2685" s="18">
        <f t="shared" si="5998"/>
        <v>0</v>
      </c>
      <c r="AU2685" s="18">
        <f t="shared" si="5998"/>
        <v>0</v>
      </c>
      <c r="AV2685" s="18">
        <f t="shared" si="5980"/>
        <v>20.7</v>
      </c>
      <c r="AW2685" s="18">
        <f t="shared" si="5981"/>
        <v>20.399999999999999</v>
      </c>
      <c r="AX2685" s="18">
        <f t="shared" si="5982"/>
        <v>20.399999999999999</v>
      </c>
      <c r="AY2685" s="18">
        <f t="shared" si="5998"/>
        <v>0</v>
      </c>
      <c r="AZ2685" s="18">
        <f t="shared" si="5998"/>
        <v>0</v>
      </c>
      <c r="BA2685" s="18">
        <f t="shared" si="5978"/>
        <v>20.7</v>
      </c>
      <c r="BB2685" s="18">
        <f t="shared" si="5979"/>
        <v>20.399999999999999</v>
      </c>
      <c r="BC2685" s="18">
        <f t="shared" si="5998"/>
        <v>0</v>
      </c>
      <c r="BD2685" s="18">
        <f t="shared" si="5998"/>
        <v>0</v>
      </c>
      <c r="BE2685" s="18">
        <f t="shared" si="5998"/>
        <v>0</v>
      </c>
      <c r="BF2685" s="18">
        <f t="shared" si="5915"/>
        <v>20.7</v>
      </c>
      <c r="BG2685" s="18">
        <f t="shared" si="5916"/>
        <v>20.399999999999999</v>
      </c>
      <c r="BH2685" s="18">
        <f t="shared" si="5917"/>
        <v>20.399999999999999</v>
      </c>
      <c r="BI2685" s="18">
        <f t="shared" si="5998"/>
        <v>0</v>
      </c>
      <c r="BJ2685" s="25"/>
      <c r="BK2685" s="36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</row>
    <row r="2686" spans="1:92" ht="31.2" x14ac:dyDescent="0.3">
      <c r="A2686" s="51" t="s">
        <v>369</v>
      </c>
      <c r="B2686" s="50">
        <v>240</v>
      </c>
      <c r="C2686" s="51" t="s">
        <v>128</v>
      </c>
      <c r="D2686" s="51" t="s">
        <v>184</v>
      </c>
      <c r="E2686" s="14" t="s">
        <v>435</v>
      </c>
      <c r="F2686" s="18">
        <v>20.7</v>
      </c>
      <c r="G2686" s="18">
        <v>20.399999999999999</v>
      </c>
      <c r="H2686" s="18">
        <v>20.399999999999999</v>
      </c>
      <c r="I2686" s="18"/>
      <c r="J2686" s="18"/>
      <c r="K2686" s="18"/>
      <c r="L2686" s="18">
        <f t="shared" si="5886"/>
        <v>20.7</v>
      </c>
      <c r="M2686" s="18">
        <f t="shared" si="5887"/>
        <v>20.399999999999999</v>
      </c>
      <c r="N2686" s="18">
        <f t="shared" si="5888"/>
        <v>20.399999999999999</v>
      </c>
      <c r="O2686" s="18"/>
      <c r="P2686" s="18"/>
      <c r="Q2686" s="18"/>
      <c r="R2686" s="18">
        <f t="shared" si="5900"/>
        <v>20.7</v>
      </c>
      <c r="S2686" s="18">
        <f t="shared" si="5901"/>
        <v>20.399999999999999</v>
      </c>
      <c r="T2686" s="18">
        <f t="shared" si="5902"/>
        <v>20.399999999999999</v>
      </c>
      <c r="U2686" s="18"/>
      <c r="V2686" s="18"/>
      <c r="W2686" s="18"/>
      <c r="X2686" s="18">
        <f t="shared" si="5903"/>
        <v>20.7</v>
      </c>
      <c r="Y2686" s="18">
        <f t="shared" si="5904"/>
        <v>20.399999999999999</v>
      </c>
      <c r="Z2686" s="18">
        <f t="shared" si="5905"/>
        <v>20.399999999999999</v>
      </c>
      <c r="AA2686" s="18"/>
      <c r="AB2686" s="18"/>
      <c r="AC2686" s="18"/>
      <c r="AD2686" s="18">
        <f t="shared" si="5906"/>
        <v>20.7</v>
      </c>
      <c r="AE2686" s="18">
        <f t="shared" si="5907"/>
        <v>20.399999999999999</v>
      </c>
      <c r="AF2686" s="18">
        <f t="shared" si="5908"/>
        <v>20.399999999999999</v>
      </c>
      <c r="AG2686" s="18"/>
      <c r="AH2686" s="18">
        <f t="shared" si="5880"/>
        <v>20.7</v>
      </c>
      <c r="AI2686" s="18">
        <f t="shared" si="5881"/>
        <v>20.399999999999999</v>
      </c>
      <c r="AJ2686" s="18">
        <f t="shared" si="5882"/>
        <v>20.399999999999999</v>
      </c>
      <c r="AK2686" s="18"/>
      <c r="AL2686" s="18"/>
      <c r="AM2686" s="18"/>
      <c r="AN2686" s="18">
        <f t="shared" si="5910"/>
        <v>20.7</v>
      </c>
      <c r="AO2686" s="18">
        <f t="shared" si="5911"/>
        <v>20.399999999999999</v>
      </c>
      <c r="AP2686" s="18">
        <f t="shared" si="5912"/>
        <v>20.399999999999999</v>
      </c>
      <c r="AQ2686" s="18"/>
      <c r="AR2686" s="18">
        <f t="shared" si="5913"/>
        <v>20.7</v>
      </c>
      <c r="AS2686" s="18"/>
      <c r="AT2686" s="18"/>
      <c r="AU2686" s="18"/>
      <c r="AV2686" s="18">
        <f t="shared" si="5980"/>
        <v>20.7</v>
      </c>
      <c r="AW2686" s="18">
        <f t="shared" si="5981"/>
        <v>20.399999999999999</v>
      </c>
      <c r="AX2686" s="18">
        <f t="shared" si="5982"/>
        <v>20.399999999999999</v>
      </c>
      <c r="AY2686" s="18"/>
      <c r="AZ2686" s="18"/>
      <c r="BA2686" s="18">
        <f t="shared" si="5978"/>
        <v>20.7</v>
      </c>
      <c r="BB2686" s="18">
        <f t="shared" si="5979"/>
        <v>20.399999999999999</v>
      </c>
      <c r="BC2686" s="18"/>
      <c r="BD2686" s="18"/>
      <c r="BE2686" s="18"/>
      <c r="BF2686" s="18">
        <f t="shared" si="5915"/>
        <v>20.7</v>
      </c>
      <c r="BG2686" s="18">
        <f t="shared" si="5916"/>
        <v>20.399999999999999</v>
      </c>
      <c r="BH2686" s="18">
        <f t="shared" si="5917"/>
        <v>20.399999999999999</v>
      </c>
      <c r="BI2686" s="18"/>
      <c r="BJ2686" s="25"/>
      <c r="BK2686" s="36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</row>
    <row r="2687" spans="1:92" ht="31.2" hidden="1" x14ac:dyDescent="0.3">
      <c r="A2687" s="19" t="s">
        <v>1026</v>
      </c>
      <c r="B2687" s="43"/>
      <c r="C2687" s="47"/>
      <c r="D2687" s="47"/>
      <c r="E2687" s="14" t="s">
        <v>1027</v>
      </c>
      <c r="F2687" s="18">
        <f t="shared" ref="F2687:BI2687" si="5999">F2688</f>
        <v>0</v>
      </c>
      <c r="G2687" s="18">
        <f t="shared" si="5999"/>
        <v>0</v>
      </c>
      <c r="H2687" s="18">
        <f t="shared" si="5999"/>
        <v>0</v>
      </c>
      <c r="I2687" s="18">
        <f t="shared" si="5999"/>
        <v>0</v>
      </c>
      <c r="J2687" s="18">
        <f t="shared" si="5999"/>
        <v>0</v>
      </c>
      <c r="K2687" s="18">
        <f t="shared" si="5999"/>
        <v>0</v>
      </c>
      <c r="L2687" s="18">
        <f t="shared" si="5886"/>
        <v>0</v>
      </c>
      <c r="M2687" s="18">
        <f t="shared" si="5887"/>
        <v>0</v>
      </c>
      <c r="N2687" s="18">
        <f t="shared" si="5888"/>
        <v>0</v>
      </c>
      <c r="O2687" s="18">
        <f t="shared" si="5999"/>
        <v>0</v>
      </c>
      <c r="P2687" s="18">
        <f t="shared" si="5999"/>
        <v>0</v>
      </c>
      <c r="Q2687" s="18">
        <f t="shared" si="5999"/>
        <v>0</v>
      </c>
      <c r="R2687" s="18">
        <f t="shared" si="5900"/>
        <v>0</v>
      </c>
      <c r="S2687" s="18">
        <f t="shared" si="5901"/>
        <v>0</v>
      </c>
      <c r="T2687" s="18">
        <f t="shared" si="5902"/>
        <v>0</v>
      </c>
      <c r="U2687" s="18">
        <f t="shared" si="5999"/>
        <v>0</v>
      </c>
      <c r="V2687" s="18">
        <f t="shared" si="5999"/>
        <v>0</v>
      </c>
      <c r="W2687" s="18">
        <f t="shared" si="5999"/>
        <v>0</v>
      </c>
      <c r="X2687" s="18">
        <f t="shared" si="5903"/>
        <v>0</v>
      </c>
      <c r="Y2687" s="18">
        <f t="shared" si="5904"/>
        <v>0</v>
      </c>
      <c r="Z2687" s="18">
        <f t="shared" si="5905"/>
        <v>0</v>
      </c>
      <c r="AA2687" s="18">
        <f t="shared" si="5999"/>
        <v>0</v>
      </c>
      <c r="AB2687" s="18">
        <f t="shared" si="5999"/>
        <v>0</v>
      </c>
      <c r="AC2687" s="18">
        <f t="shared" si="5999"/>
        <v>0</v>
      </c>
      <c r="AD2687" s="18">
        <f t="shared" si="5906"/>
        <v>0</v>
      </c>
      <c r="AE2687" s="18">
        <f t="shared" si="5907"/>
        <v>0</v>
      </c>
      <c r="AF2687" s="18">
        <f t="shared" si="5908"/>
        <v>0</v>
      </c>
      <c r="AG2687" s="18">
        <f t="shared" si="5999"/>
        <v>0</v>
      </c>
      <c r="AH2687" s="18">
        <f t="shared" si="5880"/>
        <v>0</v>
      </c>
      <c r="AI2687" s="18">
        <f t="shared" si="5881"/>
        <v>0</v>
      </c>
      <c r="AJ2687" s="18">
        <f t="shared" si="5882"/>
        <v>0</v>
      </c>
      <c r="AK2687" s="18">
        <f t="shared" si="5999"/>
        <v>0</v>
      </c>
      <c r="AL2687" s="18">
        <f t="shared" si="5999"/>
        <v>0</v>
      </c>
      <c r="AM2687" s="18">
        <f t="shared" si="5999"/>
        <v>0</v>
      </c>
      <c r="AN2687" s="18">
        <f t="shared" si="5910"/>
        <v>0</v>
      </c>
      <c r="AO2687" s="18">
        <f t="shared" si="5911"/>
        <v>0</v>
      </c>
      <c r="AP2687" s="18">
        <f t="shared" si="5912"/>
        <v>0</v>
      </c>
      <c r="AQ2687" s="18">
        <f t="shared" si="5999"/>
        <v>0</v>
      </c>
      <c r="AR2687" s="18">
        <f t="shared" si="5913"/>
        <v>0</v>
      </c>
      <c r="AS2687" s="18">
        <f t="shared" si="5999"/>
        <v>0</v>
      </c>
      <c r="AT2687" s="18">
        <f t="shared" si="5999"/>
        <v>0</v>
      </c>
      <c r="AU2687" s="18">
        <f t="shared" si="5999"/>
        <v>0</v>
      </c>
      <c r="AV2687" s="18">
        <f t="shared" si="5980"/>
        <v>0</v>
      </c>
      <c r="AW2687" s="18">
        <f t="shared" si="5981"/>
        <v>0</v>
      </c>
      <c r="AX2687" s="18">
        <f t="shared" si="5982"/>
        <v>0</v>
      </c>
      <c r="AY2687" s="18">
        <f t="shared" si="5999"/>
        <v>0</v>
      </c>
      <c r="AZ2687" s="18">
        <f t="shared" si="5999"/>
        <v>0</v>
      </c>
      <c r="BA2687" s="18">
        <f t="shared" si="5978"/>
        <v>0</v>
      </c>
      <c r="BB2687" s="18">
        <f t="shared" si="5979"/>
        <v>0</v>
      </c>
      <c r="BC2687" s="18">
        <f t="shared" si="5999"/>
        <v>0</v>
      </c>
      <c r="BD2687" s="18">
        <f t="shared" si="5999"/>
        <v>0</v>
      </c>
      <c r="BE2687" s="18">
        <f t="shared" si="5999"/>
        <v>0</v>
      </c>
      <c r="BF2687" s="18">
        <f t="shared" si="5915"/>
        <v>0</v>
      </c>
      <c r="BG2687" s="18">
        <f t="shared" si="5916"/>
        <v>0</v>
      </c>
      <c r="BH2687" s="18">
        <f t="shared" si="5917"/>
        <v>0</v>
      </c>
      <c r="BI2687" s="18">
        <f t="shared" si="5999"/>
        <v>0</v>
      </c>
      <c r="BJ2687" s="25">
        <v>0</v>
      </c>
      <c r="BK2687" s="36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</row>
    <row r="2688" spans="1:92" ht="46.8" hidden="1" x14ac:dyDescent="0.3">
      <c r="A2688" s="19" t="s">
        <v>1026</v>
      </c>
      <c r="B2688" s="43">
        <v>600</v>
      </c>
      <c r="C2688" s="47"/>
      <c r="D2688" s="47"/>
      <c r="E2688" s="14" t="s">
        <v>458</v>
      </c>
      <c r="F2688" s="18">
        <f t="shared" ref="F2688" si="6000">F2689+F2691</f>
        <v>0</v>
      </c>
      <c r="G2688" s="18">
        <f t="shared" ref="G2688:BI2688" si="6001">G2689+G2691</f>
        <v>0</v>
      </c>
      <c r="H2688" s="18">
        <f t="shared" si="6001"/>
        <v>0</v>
      </c>
      <c r="I2688" s="18">
        <f t="shared" ref="I2688:K2688" si="6002">I2689+I2691</f>
        <v>0</v>
      </c>
      <c r="J2688" s="18">
        <f t="shared" si="6002"/>
        <v>0</v>
      </c>
      <c r="K2688" s="18">
        <f t="shared" si="6002"/>
        <v>0</v>
      </c>
      <c r="L2688" s="18">
        <f t="shared" si="5886"/>
        <v>0</v>
      </c>
      <c r="M2688" s="18">
        <f t="shared" si="5887"/>
        <v>0</v>
      </c>
      <c r="N2688" s="18">
        <f t="shared" si="5888"/>
        <v>0</v>
      </c>
      <c r="O2688" s="18">
        <f t="shared" ref="O2688:Q2688" si="6003">O2689+O2691</f>
        <v>0</v>
      </c>
      <c r="P2688" s="18">
        <f t="shared" si="6003"/>
        <v>0</v>
      </c>
      <c r="Q2688" s="18">
        <f t="shared" si="6003"/>
        <v>0</v>
      </c>
      <c r="R2688" s="18">
        <f t="shared" si="5900"/>
        <v>0</v>
      </c>
      <c r="S2688" s="18">
        <f t="shared" si="5901"/>
        <v>0</v>
      </c>
      <c r="T2688" s="18">
        <f t="shared" si="5902"/>
        <v>0</v>
      </c>
      <c r="U2688" s="18">
        <f t="shared" ref="U2688:W2688" si="6004">U2689+U2691</f>
        <v>0</v>
      </c>
      <c r="V2688" s="18">
        <f t="shared" si="6004"/>
        <v>0</v>
      </c>
      <c r="W2688" s="18">
        <f t="shared" si="6004"/>
        <v>0</v>
      </c>
      <c r="X2688" s="18">
        <f t="shared" si="5903"/>
        <v>0</v>
      </c>
      <c r="Y2688" s="18">
        <f t="shared" si="5904"/>
        <v>0</v>
      </c>
      <c r="Z2688" s="18">
        <f t="shared" si="5905"/>
        <v>0</v>
      </c>
      <c r="AA2688" s="18">
        <f t="shared" ref="AA2688:AB2688" si="6005">AA2689+AA2691</f>
        <v>0</v>
      </c>
      <c r="AB2688" s="18">
        <f t="shared" si="6005"/>
        <v>0</v>
      </c>
      <c r="AC2688" s="18">
        <f t="shared" ref="AC2688" si="6006">AC2689+AC2691</f>
        <v>0</v>
      </c>
      <c r="AD2688" s="18">
        <f t="shared" si="5906"/>
        <v>0</v>
      </c>
      <c r="AE2688" s="18">
        <f t="shared" si="5907"/>
        <v>0</v>
      </c>
      <c r="AF2688" s="18">
        <f t="shared" si="5908"/>
        <v>0</v>
      </c>
      <c r="AG2688" s="18">
        <f t="shared" ref="AG2688" si="6007">AG2689+AG2691</f>
        <v>0</v>
      </c>
      <c r="AH2688" s="18">
        <f t="shared" si="5880"/>
        <v>0</v>
      </c>
      <c r="AI2688" s="18">
        <f t="shared" si="5881"/>
        <v>0</v>
      </c>
      <c r="AJ2688" s="18">
        <f t="shared" si="5882"/>
        <v>0</v>
      </c>
      <c r="AK2688" s="18">
        <f t="shared" ref="AK2688:AM2688" si="6008">AK2689+AK2691</f>
        <v>0</v>
      </c>
      <c r="AL2688" s="18">
        <f t="shared" si="6008"/>
        <v>0</v>
      </c>
      <c r="AM2688" s="18">
        <f t="shared" si="6008"/>
        <v>0</v>
      </c>
      <c r="AN2688" s="18">
        <f t="shared" si="5910"/>
        <v>0</v>
      </c>
      <c r="AO2688" s="18">
        <f t="shared" si="5911"/>
        <v>0</v>
      </c>
      <c r="AP2688" s="18">
        <f t="shared" si="5912"/>
        <v>0</v>
      </c>
      <c r="AQ2688" s="18">
        <f t="shared" ref="AQ2688" si="6009">AQ2689+AQ2691</f>
        <v>0</v>
      </c>
      <c r="AR2688" s="18">
        <f t="shared" si="5913"/>
        <v>0</v>
      </c>
      <c r="AS2688" s="18">
        <f t="shared" ref="AS2688:AU2688" si="6010">AS2689+AS2691</f>
        <v>0</v>
      </c>
      <c r="AT2688" s="18">
        <f t="shared" si="6010"/>
        <v>0</v>
      </c>
      <c r="AU2688" s="18">
        <f t="shared" si="6010"/>
        <v>0</v>
      </c>
      <c r="AV2688" s="18">
        <f t="shared" si="5980"/>
        <v>0</v>
      </c>
      <c r="AW2688" s="18">
        <f t="shared" si="5981"/>
        <v>0</v>
      </c>
      <c r="AX2688" s="18">
        <f t="shared" si="5982"/>
        <v>0</v>
      </c>
      <c r="AY2688" s="18">
        <f t="shared" ref="AY2688:AZ2688" si="6011">AY2689+AY2691</f>
        <v>0</v>
      </c>
      <c r="AZ2688" s="18">
        <f t="shared" si="6011"/>
        <v>0</v>
      </c>
      <c r="BA2688" s="18">
        <f t="shared" si="5978"/>
        <v>0</v>
      </c>
      <c r="BB2688" s="18">
        <f t="shared" si="5979"/>
        <v>0</v>
      </c>
      <c r="BC2688" s="18">
        <f t="shared" ref="BC2688:BE2688" si="6012">BC2689+BC2691</f>
        <v>0</v>
      </c>
      <c r="BD2688" s="18">
        <f t="shared" si="6012"/>
        <v>0</v>
      </c>
      <c r="BE2688" s="18">
        <f t="shared" si="6012"/>
        <v>0</v>
      </c>
      <c r="BF2688" s="18">
        <f t="shared" si="5915"/>
        <v>0</v>
      </c>
      <c r="BG2688" s="18">
        <f t="shared" si="5916"/>
        <v>0</v>
      </c>
      <c r="BH2688" s="18">
        <f t="shared" si="5917"/>
        <v>0</v>
      </c>
      <c r="BI2688" s="18">
        <f t="shared" si="6001"/>
        <v>0</v>
      </c>
      <c r="BJ2688" s="25">
        <v>0</v>
      </c>
      <c r="BK2688" s="36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</row>
    <row r="2689" spans="1:92" hidden="1" x14ac:dyDescent="0.3">
      <c r="A2689" s="19" t="s">
        <v>1026</v>
      </c>
      <c r="B2689" s="43">
        <v>610</v>
      </c>
      <c r="C2689" s="47"/>
      <c r="D2689" s="47"/>
      <c r="E2689" s="14" t="s">
        <v>472</v>
      </c>
      <c r="F2689" s="18">
        <f t="shared" ref="F2689:BI2689" si="6013">F2690</f>
        <v>0</v>
      </c>
      <c r="G2689" s="18">
        <f t="shared" si="6013"/>
        <v>0</v>
      </c>
      <c r="H2689" s="18">
        <f t="shared" si="6013"/>
        <v>0</v>
      </c>
      <c r="I2689" s="18">
        <f t="shared" si="6013"/>
        <v>0</v>
      </c>
      <c r="J2689" s="18">
        <f t="shared" si="6013"/>
        <v>0</v>
      </c>
      <c r="K2689" s="18">
        <f t="shared" si="6013"/>
        <v>0</v>
      </c>
      <c r="L2689" s="18">
        <f t="shared" si="5886"/>
        <v>0</v>
      </c>
      <c r="M2689" s="18">
        <f t="shared" si="5887"/>
        <v>0</v>
      </c>
      <c r="N2689" s="18">
        <f t="shared" si="5888"/>
        <v>0</v>
      </c>
      <c r="O2689" s="18">
        <f t="shared" si="6013"/>
        <v>0</v>
      </c>
      <c r="P2689" s="18">
        <f t="shared" si="6013"/>
        <v>0</v>
      </c>
      <c r="Q2689" s="18">
        <f t="shared" si="6013"/>
        <v>0</v>
      </c>
      <c r="R2689" s="18">
        <f t="shared" si="5900"/>
        <v>0</v>
      </c>
      <c r="S2689" s="18">
        <f t="shared" si="5901"/>
        <v>0</v>
      </c>
      <c r="T2689" s="18">
        <f t="shared" si="5902"/>
        <v>0</v>
      </c>
      <c r="U2689" s="18">
        <f t="shared" si="6013"/>
        <v>0</v>
      </c>
      <c r="V2689" s="18">
        <f t="shared" si="6013"/>
        <v>0</v>
      </c>
      <c r="W2689" s="18">
        <f t="shared" si="6013"/>
        <v>0</v>
      </c>
      <c r="X2689" s="18">
        <f t="shared" si="5903"/>
        <v>0</v>
      </c>
      <c r="Y2689" s="18">
        <f t="shared" si="5904"/>
        <v>0</v>
      </c>
      <c r="Z2689" s="18">
        <f t="shared" si="5905"/>
        <v>0</v>
      </c>
      <c r="AA2689" s="18">
        <f t="shared" si="6013"/>
        <v>0</v>
      </c>
      <c r="AB2689" s="18">
        <f t="shared" si="6013"/>
        <v>0</v>
      </c>
      <c r="AC2689" s="18">
        <f t="shared" si="6013"/>
        <v>0</v>
      </c>
      <c r="AD2689" s="18">
        <f t="shared" si="5906"/>
        <v>0</v>
      </c>
      <c r="AE2689" s="18">
        <f t="shared" si="5907"/>
        <v>0</v>
      </c>
      <c r="AF2689" s="18">
        <f t="shared" si="5908"/>
        <v>0</v>
      </c>
      <c r="AG2689" s="18">
        <f t="shared" si="6013"/>
        <v>0</v>
      </c>
      <c r="AH2689" s="18">
        <f t="shared" si="5880"/>
        <v>0</v>
      </c>
      <c r="AI2689" s="18">
        <f t="shared" si="5881"/>
        <v>0</v>
      </c>
      <c r="AJ2689" s="18">
        <f t="shared" si="5882"/>
        <v>0</v>
      </c>
      <c r="AK2689" s="18">
        <f t="shared" si="6013"/>
        <v>0</v>
      </c>
      <c r="AL2689" s="18">
        <f t="shared" si="6013"/>
        <v>0</v>
      </c>
      <c r="AM2689" s="18">
        <f t="shared" si="6013"/>
        <v>0</v>
      </c>
      <c r="AN2689" s="18">
        <f t="shared" si="5910"/>
        <v>0</v>
      </c>
      <c r="AO2689" s="18">
        <f t="shared" si="5911"/>
        <v>0</v>
      </c>
      <c r="AP2689" s="18">
        <f t="shared" si="5912"/>
        <v>0</v>
      </c>
      <c r="AQ2689" s="18">
        <f t="shared" si="6013"/>
        <v>0</v>
      </c>
      <c r="AR2689" s="18">
        <f t="shared" si="5913"/>
        <v>0</v>
      </c>
      <c r="AS2689" s="18">
        <f t="shared" si="6013"/>
        <v>0</v>
      </c>
      <c r="AT2689" s="18">
        <f t="shared" si="6013"/>
        <v>0</v>
      </c>
      <c r="AU2689" s="18">
        <f t="shared" si="6013"/>
        <v>0</v>
      </c>
      <c r="AV2689" s="18">
        <f t="shared" si="5980"/>
        <v>0</v>
      </c>
      <c r="AW2689" s="18">
        <f t="shared" si="5981"/>
        <v>0</v>
      </c>
      <c r="AX2689" s="18">
        <f t="shared" si="5982"/>
        <v>0</v>
      </c>
      <c r="AY2689" s="18">
        <f t="shared" si="6013"/>
        <v>0</v>
      </c>
      <c r="AZ2689" s="18">
        <f t="shared" si="6013"/>
        <v>0</v>
      </c>
      <c r="BA2689" s="18">
        <f t="shared" si="5978"/>
        <v>0</v>
      </c>
      <c r="BB2689" s="18">
        <f t="shared" si="5979"/>
        <v>0</v>
      </c>
      <c r="BC2689" s="18">
        <f t="shared" si="6013"/>
        <v>0</v>
      </c>
      <c r="BD2689" s="18">
        <f t="shared" si="6013"/>
        <v>0</v>
      </c>
      <c r="BE2689" s="18">
        <f t="shared" si="6013"/>
        <v>0</v>
      </c>
      <c r="BF2689" s="18">
        <f t="shared" si="5915"/>
        <v>0</v>
      </c>
      <c r="BG2689" s="18">
        <f t="shared" si="5916"/>
        <v>0</v>
      </c>
      <c r="BH2689" s="18">
        <f t="shared" si="5917"/>
        <v>0</v>
      </c>
      <c r="BI2689" s="18">
        <f t="shared" si="6013"/>
        <v>0</v>
      </c>
      <c r="BJ2689" s="25">
        <v>0</v>
      </c>
      <c r="BK2689" s="36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</row>
    <row r="2690" spans="1:92" hidden="1" x14ac:dyDescent="0.3">
      <c r="A2690" s="19" t="s">
        <v>1026</v>
      </c>
      <c r="B2690" s="43">
        <v>610</v>
      </c>
      <c r="C2690" s="47" t="s">
        <v>93</v>
      </c>
      <c r="D2690" s="47" t="s">
        <v>99</v>
      </c>
      <c r="E2690" s="14" t="s">
        <v>449</v>
      </c>
      <c r="F2690" s="18">
        <v>0</v>
      </c>
      <c r="G2690" s="18">
        <v>0</v>
      </c>
      <c r="H2690" s="18">
        <v>0</v>
      </c>
      <c r="I2690" s="18"/>
      <c r="J2690" s="18"/>
      <c r="K2690" s="18"/>
      <c r="L2690" s="18">
        <f t="shared" si="5886"/>
        <v>0</v>
      </c>
      <c r="M2690" s="18">
        <f t="shared" si="5887"/>
        <v>0</v>
      </c>
      <c r="N2690" s="18">
        <f t="shared" si="5888"/>
        <v>0</v>
      </c>
      <c r="O2690" s="18"/>
      <c r="P2690" s="18"/>
      <c r="Q2690" s="18"/>
      <c r="R2690" s="18">
        <f t="shared" si="5900"/>
        <v>0</v>
      </c>
      <c r="S2690" s="18">
        <f t="shared" si="5901"/>
        <v>0</v>
      </c>
      <c r="T2690" s="18">
        <f t="shared" si="5902"/>
        <v>0</v>
      </c>
      <c r="U2690" s="18"/>
      <c r="V2690" s="18"/>
      <c r="W2690" s="18"/>
      <c r="X2690" s="18">
        <f t="shared" si="5903"/>
        <v>0</v>
      </c>
      <c r="Y2690" s="18">
        <f t="shared" si="5904"/>
        <v>0</v>
      </c>
      <c r="Z2690" s="18">
        <f t="shared" si="5905"/>
        <v>0</v>
      </c>
      <c r="AA2690" s="18"/>
      <c r="AB2690" s="18"/>
      <c r="AC2690" s="18"/>
      <c r="AD2690" s="18">
        <f t="shared" si="5906"/>
        <v>0</v>
      </c>
      <c r="AE2690" s="18">
        <f t="shared" si="5907"/>
        <v>0</v>
      </c>
      <c r="AF2690" s="18">
        <f t="shared" si="5908"/>
        <v>0</v>
      </c>
      <c r="AG2690" s="18"/>
      <c r="AH2690" s="18">
        <f t="shared" si="5880"/>
        <v>0</v>
      </c>
      <c r="AI2690" s="18">
        <f t="shared" si="5881"/>
        <v>0</v>
      </c>
      <c r="AJ2690" s="18">
        <f t="shared" si="5882"/>
        <v>0</v>
      </c>
      <c r="AK2690" s="18"/>
      <c r="AL2690" s="18"/>
      <c r="AM2690" s="18"/>
      <c r="AN2690" s="18">
        <f t="shared" si="5910"/>
        <v>0</v>
      </c>
      <c r="AO2690" s="18">
        <f t="shared" si="5911"/>
        <v>0</v>
      </c>
      <c r="AP2690" s="18">
        <f t="shared" si="5912"/>
        <v>0</v>
      </c>
      <c r="AQ2690" s="18"/>
      <c r="AR2690" s="18">
        <f t="shared" si="5913"/>
        <v>0</v>
      </c>
      <c r="AS2690" s="18"/>
      <c r="AT2690" s="18"/>
      <c r="AU2690" s="18"/>
      <c r="AV2690" s="18">
        <f t="shared" si="5980"/>
        <v>0</v>
      </c>
      <c r="AW2690" s="18">
        <f t="shared" si="5981"/>
        <v>0</v>
      </c>
      <c r="AX2690" s="18">
        <f t="shared" si="5982"/>
        <v>0</v>
      </c>
      <c r="AY2690" s="18"/>
      <c r="AZ2690" s="18"/>
      <c r="BA2690" s="18">
        <f t="shared" si="5978"/>
        <v>0</v>
      </c>
      <c r="BB2690" s="18">
        <f t="shared" si="5979"/>
        <v>0</v>
      </c>
      <c r="BC2690" s="18"/>
      <c r="BD2690" s="18"/>
      <c r="BE2690" s="18"/>
      <c r="BF2690" s="18">
        <f t="shared" si="5915"/>
        <v>0</v>
      </c>
      <c r="BG2690" s="18">
        <f t="shared" si="5916"/>
        <v>0</v>
      </c>
      <c r="BH2690" s="18">
        <f t="shared" si="5917"/>
        <v>0</v>
      </c>
      <c r="BI2690" s="18"/>
      <c r="BJ2690" s="25">
        <v>0</v>
      </c>
      <c r="BK2690" s="36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</row>
    <row r="2691" spans="1:92" hidden="1" x14ac:dyDescent="0.3">
      <c r="A2691" s="19" t="s">
        <v>1026</v>
      </c>
      <c r="B2691" s="43">
        <v>620</v>
      </c>
      <c r="C2691" s="47"/>
      <c r="D2691" s="47"/>
      <c r="E2691" s="14" t="s">
        <v>473</v>
      </c>
      <c r="F2691" s="18">
        <f t="shared" ref="F2691:BI2691" si="6014">F2692</f>
        <v>0</v>
      </c>
      <c r="G2691" s="18">
        <f t="shared" si="6014"/>
        <v>0</v>
      </c>
      <c r="H2691" s="18">
        <f t="shared" si="6014"/>
        <v>0</v>
      </c>
      <c r="I2691" s="18">
        <f t="shared" si="6014"/>
        <v>0</v>
      </c>
      <c r="J2691" s="18">
        <f t="shared" si="6014"/>
        <v>0</v>
      </c>
      <c r="K2691" s="18">
        <f t="shared" si="6014"/>
        <v>0</v>
      </c>
      <c r="L2691" s="18">
        <f t="shared" si="5886"/>
        <v>0</v>
      </c>
      <c r="M2691" s="18">
        <f t="shared" si="5887"/>
        <v>0</v>
      </c>
      <c r="N2691" s="18">
        <f t="shared" si="5888"/>
        <v>0</v>
      </c>
      <c r="O2691" s="18">
        <f t="shared" si="6014"/>
        <v>0</v>
      </c>
      <c r="P2691" s="18">
        <f t="shared" si="6014"/>
        <v>0</v>
      </c>
      <c r="Q2691" s="18">
        <f t="shared" si="6014"/>
        <v>0</v>
      </c>
      <c r="R2691" s="18">
        <f t="shared" si="5900"/>
        <v>0</v>
      </c>
      <c r="S2691" s="18">
        <f t="shared" si="5901"/>
        <v>0</v>
      </c>
      <c r="T2691" s="18">
        <f t="shared" si="5902"/>
        <v>0</v>
      </c>
      <c r="U2691" s="18">
        <f t="shared" si="6014"/>
        <v>0</v>
      </c>
      <c r="V2691" s="18">
        <f t="shared" si="6014"/>
        <v>0</v>
      </c>
      <c r="W2691" s="18">
        <f t="shared" si="6014"/>
        <v>0</v>
      </c>
      <c r="X2691" s="18">
        <f t="shared" si="5903"/>
        <v>0</v>
      </c>
      <c r="Y2691" s="18">
        <f t="shared" si="5904"/>
        <v>0</v>
      </c>
      <c r="Z2691" s="18">
        <f t="shared" si="5905"/>
        <v>0</v>
      </c>
      <c r="AA2691" s="18">
        <f t="shared" si="6014"/>
        <v>0</v>
      </c>
      <c r="AB2691" s="18">
        <f t="shared" si="6014"/>
        <v>0</v>
      </c>
      <c r="AC2691" s="18">
        <f t="shared" si="6014"/>
        <v>0</v>
      </c>
      <c r="AD2691" s="18">
        <f t="shared" si="5906"/>
        <v>0</v>
      </c>
      <c r="AE2691" s="18">
        <f t="shared" si="5907"/>
        <v>0</v>
      </c>
      <c r="AF2691" s="18">
        <f t="shared" si="5908"/>
        <v>0</v>
      </c>
      <c r="AG2691" s="18">
        <f t="shared" si="6014"/>
        <v>0</v>
      </c>
      <c r="AH2691" s="18">
        <f t="shared" si="5880"/>
        <v>0</v>
      </c>
      <c r="AI2691" s="18">
        <f t="shared" si="5881"/>
        <v>0</v>
      </c>
      <c r="AJ2691" s="18">
        <f t="shared" si="5882"/>
        <v>0</v>
      </c>
      <c r="AK2691" s="18">
        <f t="shared" si="6014"/>
        <v>0</v>
      </c>
      <c r="AL2691" s="18">
        <f t="shared" si="6014"/>
        <v>0</v>
      </c>
      <c r="AM2691" s="18">
        <f t="shared" si="6014"/>
        <v>0</v>
      </c>
      <c r="AN2691" s="18">
        <f t="shared" si="5910"/>
        <v>0</v>
      </c>
      <c r="AO2691" s="18">
        <f t="shared" si="5911"/>
        <v>0</v>
      </c>
      <c r="AP2691" s="18">
        <f t="shared" si="5912"/>
        <v>0</v>
      </c>
      <c r="AQ2691" s="18">
        <f t="shared" si="6014"/>
        <v>0</v>
      </c>
      <c r="AR2691" s="18">
        <f t="shared" si="5913"/>
        <v>0</v>
      </c>
      <c r="AS2691" s="18">
        <f t="shared" si="6014"/>
        <v>0</v>
      </c>
      <c r="AT2691" s="18">
        <f t="shared" si="6014"/>
        <v>0</v>
      </c>
      <c r="AU2691" s="18">
        <f t="shared" si="6014"/>
        <v>0</v>
      </c>
      <c r="AV2691" s="18">
        <f t="shared" si="5980"/>
        <v>0</v>
      </c>
      <c r="AW2691" s="18">
        <f t="shared" si="5981"/>
        <v>0</v>
      </c>
      <c r="AX2691" s="18">
        <f t="shared" si="5982"/>
        <v>0</v>
      </c>
      <c r="AY2691" s="18">
        <f t="shared" si="6014"/>
        <v>0</v>
      </c>
      <c r="AZ2691" s="18">
        <f t="shared" si="6014"/>
        <v>0</v>
      </c>
      <c r="BA2691" s="18">
        <f t="shared" si="5978"/>
        <v>0</v>
      </c>
      <c r="BB2691" s="18">
        <f t="shared" si="5979"/>
        <v>0</v>
      </c>
      <c r="BC2691" s="18">
        <f t="shared" si="6014"/>
        <v>0</v>
      </c>
      <c r="BD2691" s="18">
        <f t="shared" si="6014"/>
        <v>0</v>
      </c>
      <c r="BE2691" s="18">
        <f t="shared" si="6014"/>
        <v>0</v>
      </c>
      <c r="BF2691" s="18">
        <f t="shared" si="5915"/>
        <v>0</v>
      </c>
      <c r="BG2691" s="18">
        <f t="shared" si="5916"/>
        <v>0</v>
      </c>
      <c r="BH2691" s="18">
        <f t="shared" si="5917"/>
        <v>0</v>
      </c>
      <c r="BI2691" s="18">
        <f t="shared" si="6014"/>
        <v>0</v>
      </c>
      <c r="BJ2691" s="25">
        <v>0</v>
      </c>
      <c r="BK2691" s="36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</row>
    <row r="2692" spans="1:92" hidden="1" x14ac:dyDescent="0.3">
      <c r="A2692" s="19" t="s">
        <v>1026</v>
      </c>
      <c r="B2692" s="43">
        <v>620</v>
      </c>
      <c r="C2692" s="47" t="s">
        <v>93</v>
      </c>
      <c r="D2692" s="47" t="s">
        <v>99</v>
      </c>
      <c r="E2692" s="14" t="s">
        <v>449</v>
      </c>
      <c r="F2692" s="18">
        <v>0</v>
      </c>
      <c r="G2692" s="18">
        <v>0</v>
      </c>
      <c r="H2692" s="18">
        <v>0</v>
      </c>
      <c r="I2692" s="18"/>
      <c r="J2692" s="18"/>
      <c r="K2692" s="18"/>
      <c r="L2692" s="18">
        <f t="shared" si="5886"/>
        <v>0</v>
      </c>
      <c r="M2692" s="18">
        <f t="shared" si="5887"/>
        <v>0</v>
      </c>
      <c r="N2692" s="18">
        <f t="shared" si="5888"/>
        <v>0</v>
      </c>
      <c r="O2692" s="18"/>
      <c r="P2692" s="18"/>
      <c r="Q2692" s="18"/>
      <c r="R2692" s="18">
        <f t="shared" si="5900"/>
        <v>0</v>
      </c>
      <c r="S2692" s="18">
        <f t="shared" si="5901"/>
        <v>0</v>
      </c>
      <c r="T2692" s="18">
        <f t="shared" si="5902"/>
        <v>0</v>
      </c>
      <c r="U2692" s="18"/>
      <c r="V2692" s="18"/>
      <c r="W2692" s="18"/>
      <c r="X2692" s="18">
        <f t="shared" si="5903"/>
        <v>0</v>
      </c>
      <c r="Y2692" s="18">
        <f t="shared" si="5904"/>
        <v>0</v>
      </c>
      <c r="Z2692" s="18">
        <f t="shared" si="5905"/>
        <v>0</v>
      </c>
      <c r="AA2692" s="18"/>
      <c r="AB2692" s="18"/>
      <c r="AC2692" s="18"/>
      <c r="AD2692" s="18">
        <f t="shared" si="5906"/>
        <v>0</v>
      </c>
      <c r="AE2692" s="18">
        <f t="shared" si="5907"/>
        <v>0</v>
      </c>
      <c r="AF2692" s="18">
        <f t="shared" si="5908"/>
        <v>0</v>
      </c>
      <c r="AG2692" s="18"/>
      <c r="AH2692" s="18">
        <f t="shared" si="5880"/>
        <v>0</v>
      </c>
      <c r="AI2692" s="18">
        <f t="shared" si="5881"/>
        <v>0</v>
      </c>
      <c r="AJ2692" s="18">
        <f t="shared" si="5882"/>
        <v>0</v>
      </c>
      <c r="AK2692" s="18"/>
      <c r="AL2692" s="18"/>
      <c r="AM2692" s="18"/>
      <c r="AN2692" s="18">
        <f t="shared" si="5910"/>
        <v>0</v>
      </c>
      <c r="AO2692" s="18">
        <f t="shared" si="5911"/>
        <v>0</v>
      </c>
      <c r="AP2692" s="18">
        <f t="shared" si="5912"/>
        <v>0</v>
      </c>
      <c r="AQ2692" s="18"/>
      <c r="AR2692" s="18">
        <f t="shared" si="5913"/>
        <v>0</v>
      </c>
      <c r="AS2692" s="18"/>
      <c r="AT2692" s="18"/>
      <c r="AU2692" s="18"/>
      <c r="AV2692" s="18">
        <f t="shared" si="5980"/>
        <v>0</v>
      </c>
      <c r="AW2692" s="18">
        <f t="shared" si="5981"/>
        <v>0</v>
      </c>
      <c r="AX2692" s="18">
        <f t="shared" si="5982"/>
        <v>0</v>
      </c>
      <c r="AY2692" s="18"/>
      <c r="AZ2692" s="18"/>
      <c r="BA2692" s="18">
        <f t="shared" si="5978"/>
        <v>0</v>
      </c>
      <c r="BB2692" s="18">
        <f t="shared" si="5979"/>
        <v>0</v>
      </c>
      <c r="BC2692" s="18"/>
      <c r="BD2692" s="18"/>
      <c r="BE2692" s="18"/>
      <c r="BF2692" s="18">
        <f t="shared" si="5915"/>
        <v>0</v>
      </c>
      <c r="BG2692" s="18">
        <f t="shared" si="5916"/>
        <v>0</v>
      </c>
      <c r="BH2692" s="18">
        <f t="shared" si="5917"/>
        <v>0</v>
      </c>
      <c r="BI2692" s="18"/>
      <c r="BJ2692" s="25">
        <v>0</v>
      </c>
      <c r="BK2692" s="36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</row>
    <row r="2693" spans="1:92" ht="46.8" x14ac:dyDescent="0.3">
      <c r="A2693" s="19" t="s">
        <v>1575</v>
      </c>
      <c r="B2693" s="19"/>
      <c r="C2693" s="14"/>
      <c r="D2693" s="51"/>
      <c r="E2693" s="14" t="s">
        <v>1576</v>
      </c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>
        <f>BC2694</f>
        <v>6146.05</v>
      </c>
      <c r="BD2693" s="18">
        <f t="shared" ref="BD2693:BI2695" si="6015">BD2694</f>
        <v>0</v>
      </c>
      <c r="BE2693" s="18">
        <f t="shared" si="6015"/>
        <v>0</v>
      </c>
      <c r="BF2693" s="18">
        <f t="shared" si="5915"/>
        <v>6146.05</v>
      </c>
      <c r="BG2693" s="18">
        <f t="shared" si="5916"/>
        <v>0</v>
      </c>
      <c r="BH2693" s="18">
        <f t="shared" si="5917"/>
        <v>0</v>
      </c>
      <c r="BI2693" s="18">
        <f t="shared" si="6015"/>
        <v>0</v>
      </c>
      <c r="BJ2693" s="25"/>
      <c r="BK2693" s="36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</row>
    <row r="2694" spans="1:92" ht="46.8" x14ac:dyDescent="0.3">
      <c r="A2694" s="19" t="s">
        <v>1575</v>
      </c>
      <c r="B2694" s="50">
        <v>400</v>
      </c>
      <c r="C2694" s="51"/>
      <c r="D2694" s="51"/>
      <c r="E2694" s="14" t="s">
        <v>457</v>
      </c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>
        <f>BC2695</f>
        <v>6146.05</v>
      </c>
      <c r="BD2694" s="18">
        <f t="shared" si="6015"/>
        <v>0</v>
      </c>
      <c r="BE2694" s="18">
        <f t="shared" si="6015"/>
        <v>0</v>
      </c>
      <c r="BF2694" s="18">
        <f t="shared" si="5915"/>
        <v>6146.05</v>
      </c>
      <c r="BG2694" s="18">
        <f t="shared" si="5916"/>
        <v>0</v>
      </c>
      <c r="BH2694" s="18">
        <f t="shared" si="5917"/>
        <v>0</v>
      </c>
      <c r="BI2694" s="18">
        <f t="shared" si="6015"/>
        <v>0</v>
      </c>
      <c r="BJ2694" s="25"/>
      <c r="BK2694" s="36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</row>
    <row r="2695" spans="1:92" x14ac:dyDescent="0.3">
      <c r="A2695" s="19" t="s">
        <v>1575</v>
      </c>
      <c r="B2695" s="50">
        <v>410</v>
      </c>
      <c r="C2695" s="51"/>
      <c r="D2695" s="51"/>
      <c r="E2695" s="14" t="s">
        <v>470</v>
      </c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>
        <f>BC2696</f>
        <v>6146.05</v>
      </c>
      <c r="BD2695" s="18">
        <f t="shared" si="6015"/>
        <v>0</v>
      </c>
      <c r="BE2695" s="18">
        <f t="shared" si="6015"/>
        <v>0</v>
      </c>
      <c r="BF2695" s="18">
        <f t="shared" si="5915"/>
        <v>6146.05</v>
      </c>
      <c r="BG2695" s="18">
        <f t="shared" si="5916"/>
        <v>0</v>
      </c>
      <c r="BH2695" s="18">
        <f t="shared" si="5917"/>
        <v>0</v>
      </c>
      <c r="BI2695" s="18">
        <f t="shared" si="6015"/>
        <v>0</v>
      </c>
      <c r="BJ2695" s="25"/>
      <c r="BK2695" s="36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</row>
    <row r="2696" spans="1:92" x14ac:dyDescent="0.3">
      <c r="A2696" s="19" t="s">
        <v>1575</v>
      </c>
      <c r="B2696" s="50">
        <v>410</v>
      </c>
      <c r="C2696" s="51" t="s">
        <v>137</v>
      </c>
      <c r="D2696" s="51" t="s">
        <v>184</v>
      </c>
      <c r="E2696" s="14" t="s">
        <v>976</v>
      </c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>
        <v>6146.05</v>
      </c>
      <c r="BD2696" s="18"/>
      <c r="BE2696" s="18"/>
      <c r="BF2696" s="18">
        <f t="shared" si="5915"/>
        <v>6146.05</v>
      </c>
      <c r="BG2696" s="18">
        <f t="shared" si="5916"/>
        <v>0</v>
      </c>
      <c r="BH2696" s="18">
        <f t="shared" si="5917"/>
        <v>0</v>
      </c>
      <c r="BI2696" s="18"/>
      <c r="BJ2696" s="25"/>
      <c r="BK2696" s="36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</row>
    <row r="2697" spans="1:92" ht="46.8" hidden="1" x14ac:dyDescent="0.3">
      <c r="A2697" s="47" t="s">
        <v>1035</v>
      </c>
      <c r="B2697" s="43"/>
      <c r="C2697" s="47"/>
      <c r="D2697" s="47"/>
      <c r="E2697" s="14" t="s">
        <v>1036</v>
      </c>
      <c r="F2697" s="18">
        <f t="shared" ref="F2697:BI2699" si="6016">F2698</f>
        <v>0</v>
      </c>
      <c r="G2697" s="18">
        <f t="shared" si="6016"/>
        <v>0</v>
      </c>
      <c r="H2697" s="18">
        <f t="shared" si="6016"/>
        <v>0</v>
      </c>
      <c r="I2697" s="18">
        <f t="shared" si="6016"/>
        <v>0</v>
      </c>
      <c r="J2697" s="18">
        <f t="shared" si="6016"/>
        <v>0</v>
      </c>
      <c r="K2697" s="18">
        <f t="shared" si="6016"/>
        <v>0</v>
      </c>
      <c r="L2697" s="18">
        <f t="shared" si="5886"/>
        <v>0</v>
      </c>
      <c r="M2697" s="18">
        <f t="shared" si="5887"/>
        <v>0</v>
      </c>
      <c r="N2697" s="18">
        <f t="shared" si="5888"/>
        <v>0</v>
      </c>
      <c r="O2697" s="18">
        <f t="shared" si="6016"/>
        <v>0</v>
      </c>
      <c r="P2697" s="18">
        <f t="shared" si="6016"/>
        <v>0</v>
      </c>
      <c r="Q2697" s="18">
        <f t="shared" si="6016"/>
        <v>0</v>
      </c>
      <c r="R2697" s="18">
        <f t="shared" si="5900"/>
        <v>0</v>
      </c>
      <c r="S2697" s="18">
        <f t="shared" si="5901"/>
        <v>0</v>
      </c>
      <c r="T2697" s="18">
        <f t="shared" si="5902"/>
        <v>0</v>
      </c>
      <c r="U2697" s="18">
        <f t="shared" si="6016"/>
        <v>0</v>
      </c>
      <c r="V2697" s="18">
        <f t="shared" si="6016"/>
        <v>0</v>
      </c>
      <c r="W2697" s="18">
        <f t="shared" si="6016"/>
        <v>0</v>
      </c>
      <c r="X2697" s="18">
        <f t="shared" si="5903"/>
        <v>0</v>
      </c>
      <c r="Y2697" s="18">
        <f t="shared" si="5904"/>
        <v>0</v>
      </c>
      <c r="Z2697" s="18">
        <f t="shared" si="5905"/>
        <v>0</v>
      </c>
      <c r="AA2697" s="18">
        <f t="shared" si="6016"/>
        <v>0</v>
      </c>
      <c r="AB2697" s="18">
        <f t="shared" si="6016"/>
        <v>0</v>
      </c>
      <c r="AC2697" s="18">
        <f t="shared" si="6016"/>
        <v>0</v>
      </c>
      <c r="AD2697" s="18">
        <f t="shared" si="5906"/>
        <v>0</v>
      </c>
      <c r="AE2697" s="18">
        <f t="shared" si="5907"/>
        <v>0</v>
      </c>
      <c r="AF2697" s="18">
        <f t="shared" si="5908"/>
        <v>0</v>
      </c>
      <c r="AG2697" s="18">
        <f t="shared" si="6016"/>
        <v>0</v>
      </c>
      <c r="AH2697" s="18">
        <f t="shared" ref="AH2697:AH2762" si="6017">AD2697+AG2697</f>
        <v>0</v>
      </c>
      <c r="AI2697" s="18">
        <f t="shared" ref="AI2697:AI2762" si="6018">AE2697</f>
        <v>0</v>
      </c>
      <c r="AJ2697" s="18">
        <f t="shared" ref="AJ2697:AJ2762" si="6019">AF2697</f>
        <v>0</v>
      </c>
      <c r="AK2697" s="18">
        <f t="shared" si="6016"/>
        <v>0</v>
      </c>
      <c r="AL2697" s="18">
        <f t="shared" si="6016"/>
        <v>0</v>
      </c>
      <c r="AM2697" s="18">
        <f t="shared" si="6016"/>
        <v>0</v>
      </c>
      <c r="AN2697" s="18">
        <f t="shared" si="5910"/>
        <v>0</v>
      </c>
      <c r="AO2697" s="18">
        <f t="shared" si="5911"/>
        <v>0</v>
      </c>
      <c r="AP2697" s="18">
        <f t="shared" si="5912"/>
        <v>0</v>
      </c>
      <c r="AQ2697" s="18">
        <f t="shared" si="6016"/>
        <v>0</v>
      </c>
      <c r="AR2697" s="18">
        <f t="shared" si="5913"/>
        <v>0</v>
      </c>
      <c r="AS2697" s="18">
        <f t="shared" si="6016"/>
        <v>0</v>
      </c>
      <c r="AT2697" s="18">
        <f t="shared" si="6016"/>
        <v>0</v>
      </c>
      <c r="AU2697" s="18">
        <f t="shared" si="6016"/>
        <v>0</v>
      </c>
      <c r="AV2697" s="18">
        <f t="shared" si="5980"/>
        <v>0</v>
      </c>
      <c r="AW2697" s="18">
        <f t="shared" si="5981"/>
        <v>0</v>
      </c>
      <c r="AX2697" s="18">
        <f t="shared" si="5982"/>
        <v>0</v>
      </c>
      <c r="AY2697" s="18">
        <f t="shared" si="6016"/>
        <v>0</v>
      </c>
      <c r="AZ2697" s="18">
        <f t="shared" si="6016"/>
        <v>0</v>
      </c>
      <c r="BA2697" s="18">
        <f t="shared" si="5978"/>
        <v>0</v>
      </c>
      <c r="BB2697" s="18">
        <f t="shared" si="5979"/>
        <v>0</v>
      </c>
      <c r="BC2697" s="18">
        <f t="shared" si="6016"/>
        <v>0</v>
      </c>
      <c r="BD2697" s="18">
        <f t="shared" si="6016"/>
        <v>0</v>
      </c>
      <c r="BE2697" s="18">
        <f t="shared" si="6016"/>
        <v>0</v>
      </c>
      <c r="BF2697" s="18">
        <f t="shared" si="5915"/>
        <v>0</v>
      </c>
      <c r="BG2697" s="18">
        <f t="shared" si="5916"/>
        <v>0</v>
      </c>
      <c r="BH2697" s="18">
        <f t="shared" si="5917"/>
        <v>0</v>
      </c>
      <c r="BI2697" s="18">
        <f t="shared" si="6016"/>
        <v>0</v>
      </c>
      <c r="BJ2697" s="25">
        <v>0</v>
      </c>
      <c r="BK2697" s="36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</row>
    <row r="2698" spans="1:92" ht="46.8" hidden="1" x14ac:dyDescent="0.3">
      <c r="A2698" s="47" t="s">
        <v>1035</v>
      </c>
      <c r="B2698" s="43">
        <v>400</v>
      </c>
      <c r="C2698" s="47"/>
      <c r="D2698" s="47"/>
      <c r="E2698" s="14" t="s">
        <v>457</v>
      </c>
      <c r="F2698" s="18">
        <f t="shared" si="6016"/>
        <v>0</v>
      </c>
      <c r="G2698" s="18">
        <f t="shared" si="6016"/>
        <v>0</v>
      </c>
      <c r="H2698" s="18">
        <f t="shared" si="6016"/>
        <v>0</v>
      </c>
      <c r="I2698" s="18">
        <f t="shared" si="6016"/>
        <v>0</v>
      </c>
      <c r="J2698" s="18">
        <f t="shared" si="6016"/>
        <v>0</v>
      </c>
      <c r="K2698" s="18">
        <f t="shared" si="6016"/>
        <v>0</v>
      </c>
      <c r="L2698" s="18">
        <f t="shared" si="5886"/>
        <v>0</v>
      </c>
      <c r="M2698" s="18">
        <f t="shared" si="5887"/>
        <v>0</v>
      </c>
      <c r="N2698" s="18">
        <f t="shared" si="5888"/>
        <v>0</v>
      </c>
      <c r="O2698" s="18">
        <f t="shared" si="6016"/>
        <v>0</v>
      </c>
      <c r="P2698" s="18">
        <f t="shared" si="6016"/>
        <v>0</v>
      </c>
      <c r="Q2698" s="18">
        <f t="shared" si="6016"/>
        <v>0</v>
      </c>
      <c r="R2698" s="18">
        <f t="shared" si="5900"/>
        <v>0</v>
      </c>
      <c r="S2698" s="18">
        <f t="shared" si="5901"/>
        <v>0</v>
      </c>
      <c r="T2698" s="18">
        <f t="shared" si="5902"/>
        <v>0</v>
      </c>
      <c r="U2698" s="18">
        <f t="shared" si="6016"/>
        <v>0</v>
      </c>
      <c r="V2698" s="18">
        <f t="shared" si="6016"/>
        <v>0</v>
      </c>
      <c r="W2698" s="18">
        <f t="shared" si="6016"/>
        <v>0</v>
      </c>
      <c r="X2698" s="18">
        <f t="shared" si="5903"/>
        <v>0</v>
      </c>
      <c r="Y2698" s="18">
        <f t="shared" si="5904"/>
        <v>0</v>
      </c>
      <c r="Z2698" s="18">
        <f t="shared" si="5905"/>
        <v>0</v>
      </c>
      <c r="AA2698" s="18">
        <f t="shared" si="6016"/>
        <v>0</v>
      </c>
      <c r="AB2698" s="18">
        <f t="shared" si="6016"/>
        <v>0</v>
      </c>
      <c r="AC2698" s="18">
        <f t="shared" si="6016"/>
        <v>0</v>
      </c>
      <c r="AD2698" s="18">
        <f t="shared" si="5906"/>
        <v>0</v>
      </c>
      <c r="AE2698" s="18">
        <f t="shared" si="5907"/>
        <v>0</v>
      </c>
      <c r="AF2698" s="18">
        <f t="shared" si="5908"/>
        <v>0</v>
      </c>
      <c r="AG2698" s="18">
        <f t="shared" si="6016"/>
        <v>0</v>
      </c>
      <c r="AH2698" s="18">
        <f t="shared" si="6017"/>
        <v>0</v>
      </c>
      <c r="AI2698" s="18">
        <f t="shared" si="6018"/>
        <v>0</v>
      </c>
      <c r="AJ2698" s="18">
        <f t="shared" si="6019"/>
        <v>0</v>
      </c>
      <c r="AK2698" s="18">
        <f t="shared" si="6016"/>
        <v>0</v>
      </c>
      <c r="AL2698" s="18">
        <f t="shared" si="6016"/>
        <v>0</v>
      </c>
      <c r="AM2698" s="18">
        <f t="shared" si="6016"/>
        <v>0</v>
      </c>
      <c r="AN2698" s="18">
        <f t="shared" si="5910"/>
        <v>0</v>
      </c>
      <c r="AO2698" s="18">
        <f t="shared" si="5911"/>
        <v>0</v>
      </c>
      <c r="AP2698" s="18">
        <f t="shared" si="5912"/>
        <v>0</v>
      </c>
      <c r="AQ2698" s="18">
        <f t="shared" si="6016"/>
        <v>0</v>
      </c>
      <c r="AR2698" s="18">
        <f t="shared" si="5913"/>
        <v>0</v>
      </c>
      <c r="AS2698" s="18">
        <f t="shared" si="6016"/>
        <v>0</v>
      </c>
      <c r="AT2698" s="18">
        <f t="shared" si="6016"/>
        <v>0</v>
      </c>
      <c r="AU2698" s="18">
        <f t="shared" si="6016"/>
        <v>0</v>
      </c>
      <c r="AV2698" s="18">
        <f t="shared" si="5980"/>
        <v>0</v>
      </c>
      <c r="AW2698" s="18">
        <f t="shared" si="5981"/>
        <v>0</v>
      </c>
      <c r="AX2698" s="18">
        <f t="shared" si="5982"/>
        <v>0</v>
      </c>
      <c r="AY2698" s="18">
        <f t="shared" si="6016"/>
        <v>0</v>
      </c>
      <c r="AZ2698" s="18">
        <f t="shared" si="6016"/>
        <v>0</v>
      </c>
      <c r="BA2698" s="18">
        <f t="shared" si="5978"/>
        <v>0</v>
      </c>
      <c r="BB2698" s="18">
        <f t="shared" si="5979"/>
        <v>0</v>
      </c>
      <c r="BC2698" s="18">
        <f t="shared" si="6016"/>
        <v>0</v>
      </c>
      <c r="BD2698" s="18">
        <f t="shared" si="6016"/>
        <v>0</v>
      </c>
      <c r="BE2698" s="18">
        <f t="shared" si="6016"/>
        <v>0</v>
      </c>
      <c r="BF2698" s="18">
        <f t="shared" si="5915"/>
        <v>0</v>
      </c>
      <c r="BG2698" s="18">
        <f t="shared" si="5916"/>
        <v>0</v>
      </c>
      <c r="BH2698" s="18">
        <f t="shared" si="5917"/>
        <v>0</v>
      </c>
      <c r="BI2698" s="18">
        <f t="shared" si="6016"/>
        <v>0</v>
      </c>
      <c r="BJ2698" s="25">
        <v>0</v>
      </c>
      <c r="BK2698" s="36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</row>
    <row r="2699" spans="1:92" hidden="1" x14ac:dyDescent="0.3">
      <c r="A2699" s="47" t="s">
        <v>1035</v>
      </c>
      <c r="B2699" s="43">
        <v>410</v>
      </c>
      <c r="C2699" s="47"/>
      <c r="D2699" s="47"/>
      <c r="E2699" s="14" t="s">
        <v>470</v>
      </c>
      <c r="F2699" s="18">
        <f t="shared" si="6016"/>
        <v>0</v>
      </c>
      <c r="G2699" s="18">
        <f t="shared" si="6016"/>
        <v>0</v>
      </c>
      <c r="H2699" s="18">
        <f t="shared" si="6016"/>
        <v>0</v>
      </c>
      <c r="I2699" s="18">
        <f t="shared" si="6016"/>
        <v>0</v>
      </c>
      <c r="J2699" s="18">
        <f t="shared" si="6016"/>
        <v>0</v>
      </c>
      <c r="K2699" s="18">
        <f t="shared" si="6016"/>
        <v>0</v>
      </c>
      <c r="L2699" s="18">
        <f t="shared" si="5886"/>
        <v>0</v>
      </c>
      <c r="M2699" s="18">
        <f t="shared" si="5887"/>
        <v>0</v>
      </c>
      <c r="N2699" s="18">
        <f t="shared" si="5888"/>
        <v>0</v>
      </c>
      <c r="O2699" s="18">
        <f t="shared" si="6016"/>
        <v>0</v>
      </c>
      <c r="P2699" s="18">
        <f t="shared" si="6016"/>
        <v>0</v>
      </c>
      <c r="Q2699" s="18">
        <f t="shared" si="6016"/>
        <v>0</v>
      </c>
      <c r="R2699" s="18">
        <f t="shared" si="5900"/>
        <v>0</v>
      </c>
      <c r="S2699" s="18">
        <f t="shared" si="5901"/>
        <v>0</v>
      </c>
      <c r="T2699" s="18">
        <f t="shared" si="5902"/>
        <v>0</v>
      </c>
      <c r="U2699" s="18">
        <f t="shared" si="6016"/>
        <v>0</v>
      </c>
      <c r="V2699" s="18">
        <f t="shared" si="6016"/>
        <v>0</v>
      </c>
      <c r="W2699" s="18">
        <f t="shared" si="6016"/>
        <v>0</v>
      </c>
      <c r="X2699" s="18">
        <f t="shared" si="5903"/>
        <v>0</v>
      </c>
      <c r="Y2699" s="18">
        <f t="shared" si="5904"/>
        <v>0</v>
      </c>
      <c r="Z2699" s="18">
        <f t="shared" si="5905"/>
        <v>0</v>
      </c>
      <c r="AA2699" s="18">
        <f t="shared" si="6016"/>
        <v>0</v>
      </c>
      <c r="AB2699" s="18">
        <f t="shared" si="6016"/>
        <v>0</v>
      </c>
      <c r="AC2699" s="18">
        <f t="shared" si="6016"/>
        <v>0</v>
      </c>
      <c r="AD2699" s="18">
        <f t="shared" si="5906"/>
        <v>0</v>
      </c>
      <c r="AE2699" s="18">
        <f t="shared" si="5907"/>
        <v>0</v>
      </c>
      <c r="AF2699" s="18">
        <f t="shared" si="5908"/>
        <v>0</v>
      </c>
      <c r="AG2699" s="18">
        <f t="shared" si="6016"/>
        <v>0</v>
      </c>
      <c r="AH2699" s="18">
        <f t="shared" si="6017"/>
        <v>0</v>
      </c>
      <c r="AI2699" s="18">
        <f t="shared" si="6018"/>
        <v>0</v>
      </c>
      <c r="AJ2699" s="18">
        <f t="shared" si="6019"/>
        <v>0</v>
      </c>
      <c r="AK2699" s="18">
        <f t="shared" si="6016"/>
        <v>0</v>
      </c>
      <c r="AL2699" s="18">
        <f t="shared" si="6016"/>
        <v>0</v>
      </c>
      <c r="AM2699" s="18">
        <f t="shared" si="6016"/>
        <v>0</v>
      </c>
      <c r="AN2699" s="18">
        <f t="shared" si="5910"/>
        <v>0</v>
      </c>
      <c r="AO2699" s="18">
        <f t="shared" si="5911"/>
        <v>0</v>
      </c>
      <c r="AP2699" s="18">
        <f t="shared" si="5912"/>
        <v>0</v>
      </c>
      <c r="AQ2699" s="18">
        <f t="shared" si="6016"/>
        <v>0</v>
      </c>
      <c r="AR2699" s="18">
        <f t="shared" si="5913"/>
        <v>0</v>
      </c>
      <c r="AS2699" s="18">
        <f t="shared" si="6016"/>
        <v>0</v>
      </c>
      <c r="AT2699" s="18">
        <f t="shared" si="6016"/>
        <v>0</v>
      </c>
      <c r="AU2699" s="18">
        <f t="shared" si="6016"/>
        <v>0</v>
      </c>
      <c r="AV2699" s="18">
        <f t="shared" si="5980"/>
        <v>0</v>
      </c>
      <c r="AW2699" s="18">
        <f t="shared" si="5981"/>
        <v>0</v>
      </c>
      <c r="AX2699" s="18">
        <f t="shared" si="5982"/>
        <v>0</v>
      </c>
      <c r="AY2699" s="18">
        <f t="shared" si="6016"/>
        <v>0</v>
      </c>
      <c r="AZ2699" s="18">
        <f t="shared" si="6016"/>
        <v>0</v>
      </c>
      <c r="BA2699" s="18">
        <f t="shared" si="5978"/>
        <v>0</v>
      </c>
      <c r="BB2699" s="18">
        <f t="shared" si="5979"/>
        <v>0</v>
      </c>
      <c r="BC2699" s="18">
        <f t="shared" si="6016"/>
        <v>0</v>
      </c>
      <c r="BD2699" s="18">
        <f t="shared" si="6016"/>
        <v>0</v>
      </c>
      <c r="BE2699" s="18">
        <f t="shared" si="6016"/>
        <v>0</v>
      </c>
      <c r="BF2699" s="18">
        <f t="shared" si="5915"/>
        <v>0</v>
      </c>
      <c r="BG2699" s="18">
        <f t="shared" si="5916"/>
        <v>0</v>
      </c>
      <c r="BH2699" s="18">
        <f t="shared" si="5917"/>
        <v>0</v>
      </c>
      <c r="BI2699" s="18">
        <f t="shared" si="6016"/>
        <v>0</v>
      </c>
      <c r="BJ2699" s="25">
        <v>0</v>
      </c>
      <c r="BK2699" s="36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</row>
    <row r="2700" spans="1:92" hidden="1" x14ac:dyDescent="0.3">
      <c r="A2700" s="47" t="s">
        <v>1035</v>
      </c>
      <c r="B2700" s="43">
        <v>410</v>
      </c>
      <c r="C2700" s="47" t="s">
        <v>5</v>
      </c>
      <c r="D2700" s="47" t="s">
        <v>6</v>
      </c>
      <c r="E2700" s="14" t="s">
        <v>424</v>
      </c>
      <c r="F2700" s="18">
        <v>0</v>
      </c>
      <c r="G2700" s="18">
        <v>0</v>
      </c>
      <c r="H2700" s="18">
        <v>0</v>
      </c>
      <c r="I2700" s="18"/>
      <c r="J2700" s="18"/>
      <c r="K2700" s="18"/>
      <c r="L2700" s="18">
        <f t="shared" si="5886"/>
        <v>0</v>
      </c>
      <c r="M2700" s="18">
        <f t="shared" si="5887"/>
        <v>0</v>
      </c>
      <c r="N2700" s="18">
        <f t="shared" si="5888"/>
        <v>0</v>
      </c>
      <c r="O2700" s="18"/>
      <c r="P2700" s="18"/>
      <c r="Q2700" s="18"/>
      <c r="R2700" s="18">
        <f t="shared" si="5900"/>
        <v>0</v>
      </c>
      <c r="S2700" s="18">
        <f t="shared" si="5901"/>
        <v>0</v>
      </c>
      <c r="T2700" s="18">
        <f t="shared" si="5902"/>
        <v>0</v>
      </c>
      <c r="U2700" s="18"/>
      <c r="V2700" s="18"/>
      <c r="W2700" s="18"/>
      <c r="X2700" s="18">
        <f t="shared" si="5903"/>
        <v>0</v>
      </c>
      <c r="Y2700" s="18">
        <f t="shared" si="5904"/>
        <v>0</v>
      </c>
      <c r="Z2700" s="18">
        <f t="shared" si="5905"/>
        <v>0</v>
      </c>
      <c r="AA2700" s="18"/>
      <c r="AB2700" s="18"/>
      <c r="AC2700" s="18"/>
      <c r="AD2700" s="18">
        <f t="shared" si="5906"/>
        <v>0</v>
      </c>
      <c r="AE2700" s="18">
        <f t="shared" si="5907"/>
        <v>0</v>
      </c>
      <c r="AF2700" s="18">
        <f t="shared" si="5908"/>
        <v>0</v>
      </c>
      <c r="AG2700" s="18"/>
      <c r="AH2700" s="18">
        <f t="shared" si="6017"/>
        <v>0</v>
      </c>
      <c r="AI2700" s="18">
        <f t="shared" si="6018"/>
        <v>0</v>
      </c>
      <c r="AJ2700" s="18">
        <f t="shared" si="6019"/>
        <v>0</v>
      </c>
      <c r="AK2700" s="18"/>
      <c r="AL2700" s="18"/>
      <c r="AM2700" s="18"/>
      <c r="AN2700" s="18">
        <f t="shared" si="5910"/>
        <v>0</v>
      </c>
      <c r="AO2700" s="18">
        <f t="shared" si="5911"/>
        <v>0</v>
      </c>
      <c r="AP2700" s="18">
        <f t="shared" si="5912"/>
        <v>0</v>
      </c>
      <c r="AQ2700" s="18"/>
      <c r="AR2700" s="18">
        <f t="shared" si="5913"/>
        <v>0</v>
      </c>
      <c r="AS2700" s="18"/>
      <c r="AT2700" s="18"/>
      <c r="AU2700" s="18"/>
      <c r="AV2700" s="18">
        <f t="shared" si="5980"/>
        <v>0</v>
      </c>
      <c r="AW2700" s="18">
        <f t="shared" si="5981"/>
        <v>0</v>
      </c>
      <c r="AX2700" s="18">
        <f t="shared" si="5982"/>
        <v>0</v>
      </c>
      <c r="AY2700" s="18"/>
      <c r="AZ2700" s="18"/>
      <c r="BA2700" s="18">
        <f t="shared" si="5978"/>
        <v>0</v>
      </c>
      <c r="BB2700" s="18">
        <f t="shared" si="5979"/>
        <v>0</v>
      </c>
      <c r="BC2700" s="18"/>
      <c r="BD2700" s="18"/>
      <c r="BE2700" s="18"/>
      <c r="BF2700" s="18">
        <f t="shared" si="5915"/>
        <v>0</v>
      </c>
      <c r="BG2700" s="18">
        <f t="shared" si="5916"/>
        <v>0</v>
      </c>
      <c r="BH2700" s="18">
        <f t="shared" si="5917"/>
        <v>0</v>
      </c>
      <c r="BI2700" s="18"/>
      <c r="BJ2700" s="25">
        <v>0</v>
      </c>
      <c r="BK2700" s="36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</row>
    <row r="2701" spans="1:92" ht="62.4" x14ac:dyDescent="0.3">
      <c r="A2701" s="51" t="s">
        <v>631</v>
      </c>
      <c r="B2701" s="50"/>
      <c r="C2701" s="51"/>
      <c r="D2701" s="51"/>
      <c r="E2701" s="14" t="s">
        <v>636</v>
      </c>
      <c r="F2701" s="18">
        <f t="shared" ref="F2701:BI2703" si="6020">F2702</f>
        <v>4394.6000000000004</v>
      </c>
      <c r="G2701" s="18">
        <f t="shared" si="6020"/>
        <v>193.6</v>
      </c>
      <c r="H2701" s="18">
        <f t="shared" si="6020"/>
        <v>193.6</v>
      </c>
      <c r="I2701" s="18">
        <f t="shared" si="6020"/>
        <v>100.2</v>
      </c>
      <c r="J2701" s="18">
        <f t="shared" si="6020"/>
        <v>-22.7</v>
      </c>
      <c r="K2701" s="18">
        <f t="shared" si="6020"/>
        <v>-26.9</v>
      </c>
      <c r="L2701" s="18">
        <f t="shared" si="5886"/>
        <v>4494.8</v>
      </c>
      <c r="M2701" s="18">
        <f t="shared" si="5887"/>
        <v>170.9</v>
      </c>
      <c r="N2701" s="18">
        <f t="shared" si="5888"/>
        <v>166.7</v>
      </c>
      <c r="O2701" s="18">
        <f t="shared" si="6020"/>
        <v>0</v>
      </c>
      <c r="P2701" s="18">
        <f t="shared" si="6020"/>
        <v>0</v>
      </c>
      <c r="Q2701" s="18">
        <f t="shared" si="6020"/>
        <v>0</v>
      </c>
      <c r="R2701" s="18">
        <f t="shared" si="5900"/>
        <v>4494.8</v>
      </c>
      <c r="S2701" s="18">
        <f t="shared" si="5901"/>
        <v>170.9</v>
      </c>
      <c r="T2701" s="18">
        <f t="shared" si="5902"/>
        <v>166.7</v>
      </c>
      <c r="U2701" s="18">
        <f t="shared" si="6020"/>
        <v>0</v>
      </c>
      <c r="V2701" s="18">
        <f t="shared" si="6020"/>
        <v>0</v>
      </c>
      <c r="W2701" s="18">
        <f t="shared" si="6020"/>
        <v>0</v>
      </c>
      <c r="X2701" s="18">
        <f t="shared" si="5903"/>
        <v>4494.8</v>
      </c>
      <c r="Y2701" s="18">
        <f t="shared" si="5904"/>
        <v>170.9</v>
      </c>
      <c r="Z2701" s="18">
        <f t="shared" si="5905"/>
        <v>166.7</v>
      </c>
      <c r="AA2701" s="18">
        <f t="shared" si="6020"/>
        <v>0</v>
      </c>
      <c r="AB2701" s="18">
        <f t="shared" si="6020"/>
        <v>0</v>
      </c>
      <c r="AC2701" s="18">
        <f t="shared" si="6020"/>
        <v>0</v>
      </c>
      <c r="AD2701" s="18">
        <f t="shared" si="5906"/>
        <v>4494.8</v>
      </c>
      <c r="AE2701" s="18">
        <f t="shared" si="5907"/>
        <v>170.9</v>
      </c>
      <c r="AF2701" s="18">
        <f t="shared" si="5908"/>
        <v>166.7</v>
      </c>
      <c r="AG2701" s="18">
        <f t="shared" si="6020"/>
        <v>0</v>
      </c>
      <c r="AH2701" s="18">
        <f t="shared" si="6017"/>
        <v>4494.8</v>
      </c>
      <c r="AI2701" s="18">
        <f t="shared" si="6018"/>
        <v>170.9</v>
      </c>
      <c r="AJ2701" s="18">
        <f t="shared" si="6019"/>
        <v>166.7</v>
      </c>
      <c r="AK2701" s="18">
        <f t="shared" si="6020"/>
        <v>0</v>
      </c>
      <c r="AL2701" s="18">
        <f t="shared" si="6020"/>
        <v>0</v>
      </c>
      <c r="AM2701" s="18">
        <f t="shared" si="6020"/>
        <v>0</v>
      </c>
      <c r="AN2701" s="18">
        <f t="shared" si="5910"/>
        <v>4494.8</v>
      </c>
      <c r="AO2701" s="18">
        <f t="shared" si="5911"/>
        <v>170.9</v>
      </c>
      <c r="AP2701" s="18">
        <f t="shared" si="5912"/>
        <v>166.7</v>
      </c>
      <c r="AQ2701" s="18">
        <f t="shared" si="6020"/>
        <v>0</v>
      </c>
      <c r="AR2701" s="18">
        <f t="shared" si="5913"/>
        <v>4494.8</v>
      </c>
      <c r="AS2701" s="18">
        <f t="shared" si="6020"/>
        <v>0</v>
      </c>
      <c r="AT2701" s="18">
        <f t="shared" si="6020"/>
        <v>0</v>
      </c>
      <c r="AU2701" s="18">
        <f t="shared" si="6020"/>
        <v>0</v>
      </c>
      <c r="AV2701" s="18">
        <f t="shared" si="5980"/>
        <v>4494.8</v>
      </c>
      <c r="AW2701" s="18">
        <f t="shared" si="5981"/>
        <v>170.9</v>
      </c>
      <c r="AX2701" s="18">
        <f t="shared" si="5982"/>
        <v>166.7</v>
      </c>
      <c r="AY2701" s="18">
        <f t="shared" si="6020"/>
        <v>0</v>
      </c>
      <c r="AZ2701" s="18">
        <f t="shared" si="6020"/>
        <v>0</v>
      </c>
      <c r="BA2701" s="18">
        <f t="shared" si="5978"/>
        <v>4494.8</v>
      </c>
      <c r="BB2701" s="18">
        <f t="shared" si="5979"/>
        <v>170.9</v>
      </c>
      <c r="BC2701" s="18">
        <f t="shared" si="6020"/>
        <v>0</v>
      </c>
      <c r="BD2701" s="18">
        <f t="shared" si="6020"/>
        <v>0</v>
      </c>
      <c r="BE2701" s="18">
        <f t="shared" si="6020"/>
        <v>0</v>
      </c>
      <c r="BF2701" s="18">
        <f t="shared" si="5915"/>
        <v>4494.8</v>
      </c>
      <c r="BG2701" s="18">
        <f t="shared" si="5916"/>
        <v>170.9</v>
      </c>
      <c r="BH2701" s="18">
        <f t="shared" si="5917"/>
        <v>166.7</v>
      </c>
      <c r="BI2701" s="18">
        <f t="shared" si="6020"/>
        <v>0</v>
      </c>
      <c r="BJ2701" s="25"/>
      <c r="BK2701" s="36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</row>
    <row r="2702" spans="1:92" ht="31.2" x14ac:dyDescent="0.3">
      <c r="A2702" s="51" t="s">
        <v>631</v>
      </c>
      <c r="B2702" s="50">
        <v>200</v>
      </c>
      <c r="C2702" s="51"/>
      <c r="D2702" s="51"/>
      <c r="E2702" s="14" t="s">
        <v>455</v>
      </c>
      <c r="F2702" s="18">
        <f t="shared" si="6020"/>
        <v>4394.6000000000004</v>
      </c>
      <c r="G2702" s="18">
        <f t="shared" si="6020"/>
        <v>193.6</v>
      </c>
      <c r="H2702" s="18">
        <f t="shared" si="6020"/>
        <v>193.6</v>
      </c>
      <c r="I2702" s="18">
        <f t="shared" si="6020"/>
        <v>100.2</v>
      </c>
      <c r="J2702" s="18">
        <f t="shared" si="6020"/>
        <v>-22.7</v>
      </c>
      <c r="K2702" s="18">
        <f t="shared" si="6020"/>
        <v>-26.9</v>
      </c>
      <c r="L2702" s="18">
        <f t="shared" si="5886"/>
        <v>4494.8</v>
      </c>
      <c r="M2702" s="18">
        <f t="shared" si="5887"/>
        <v>170.9</v>
      </c>
      <c r="N2702" s="18">
        <f t="shared" si="5888"/>
        <v>166.7</v>
      </c>
      <c r="O2702" s="18">
        <f t="shared" si="6020"/>
        <v>0</v>
      </c>
      <c r="P2702" s="18">
        <f t="shared" si="6020"/>
        <v>0</v>
      </c>
      <c r="Q2702" s="18">
        <f t="shared" si="6020"/>
        <v>0</v>
      </c>
      <c r="R2702" s="18">
        <f t="shared" si="5900"/>
        <v>4494.8</v>
      </c>
      <c r="S2702" s="18">
        <f t="shared" si="5901"/>
        <v>170.9</v>
      </c>
      <c r="T2702" s="18">
        <f t="shared" si="5902"/>
        <v>166.7</v>
      </c>
      <c r="U2702" s="18">
        <f t="shared" si="6020"/>
        <v>0</v>
      </c>
      <c r="V2702" s="18">
        <f t="shared" si="6020"/>
        <v>0</v>
      </c>
      <c r="W2702" s="18">
        <f t="shared" si="6020"/>
        <v>0</v>
      </c>
      <c r="X2702" s="18">
        <f t="shared" si="5903"/>
        <v>4494.8</v>
      </c>
      <c r="Y2702" s="18">
        <f t="shared" si="5904"/>
        <v>170.9</v>
      </c>
      <c r="Z2702" s="18">
        <f t="shared" si="5905"/>
        <v>166.7</v>
      </c>
      <c r="AA2702" s="18">
        <f t="shared" si="6020"/>
        <v>0</v>
      </c>
      <c r="AB2702" s="18">
        <f t="shared" si="6020"/>
        <v>0</v>
      </c>
      <c r="AC2702" s="18">
        <f t="shared" si="6020"/>
        <v>0</v>
      </c>
      <c r="AD2702" s="18">
        <f t="shared" si="5906"/>
        <v>4494.8</v>
      </c>
      <c r="AE2702" s="18">
        <f t="shared" si="5907"/>
        <v>170.9</v>
      </c>
      <c r="AF2702" s="18">
        <f t="shared" si="5908"/>
        <v>166.7</v>
      </c>
      <c r="AG2702" s="18">
        <f t="shared" si="6020"/>
        <v>0</v>
      </c>
      <c r="AH2702" s="18">
        <f t="shared" si="6017"/>
        <v>4494.8</v>
      </c>
      <c r="AI2702" s="18">
        <f t="shared" si="6018"/>
        <v>170.9</v>
      </c>
      <c r="AJ2702" s="18">
        <f t="shared" si="6019"/>
        <v>166.7</v>
      </c>
      <c r="AK2702" s="18">
        <f t="shared" si="6020"/>
        <v>0</v>
      </c>
      <c r="AL2702" s="18">
        <f t="shared" si="6020"/>
        <v>0</v>
      </c>
      <c r="AM2702" s="18">
        <f t="shared" si="6020"/>
        <v>0</v>
      </c>
      <c r="AN2702" s="18">
        <f t="shared" si="5910"/>
        <v>4494.8</v>
      </c>
      <c r="AO2702" s="18">
        <f t="shared" si="5911"/>
        <v>170.9</v>
      </c>
      <c r="AP2702" s="18">
        <f t="shared" si="5912"/>
        <v>166.7</v>
      </c>
      <c r="AQ2702" s="18">
        <f t="shared" si="6020"/>
        <v>0</v>
      </c>
      <c r="AR2702" s="18">
        <f t="shared" si="5913"/>
        <v>4494.8</v>
      </c>
      <c r="AS2702" s="18">
        <f t="shared" si="6020"/>
        <v>0</v>
      </c>
      <c r="AT2702" s="18">
        <f t="shared" si="6020"/>
        <v>0</v>
      </c>
      <c r="AU2702" s="18">
        <f t="shared" si="6020"/>
        <v>0</v>
      </c>
      <c r="AV2702" s="18">
        <f t="shared" si="5980"/>
        <v>4494.8</v>
      </c>
      <c r="AW2702" s="18">
        <f t="shared" si="5981"/>
        <v>170.9</v>
      </c>
      <c r="AX2702" s="18">
        <f t="shared" si="5982"/>
        <v>166.7</v>
      </c>
      <c r="AY2702" s="18">
        <f t="shared" si="6020"/>
        <v>0</v>
      </c>
      <c r="AZ2702" s="18">
        <f t="shared" si="6020"/>
        <v>0</v>
      </c>
      <c r="BA2702" s="18">
        <f t="shared" si="5978"/>
        <v>4494.8</v>
      </c>
      <c r="BB2702" s="18">
        <f t="shared" si="5979"/>
        <v>170.9</v>
      </c>
      <c r="BC2702" s="18">
        <f t="shared" si="6020"/>
        <v>0</v>
      </c>
      <c r="BD2702" s="18">
        <f t="shared" si="6020"/>
        <v>0</v>
      </c>
      <c r="BE2702" s="18">
        <f t="shared" si="6020"/>
        <v>0</v>
      </c>
      <c r="BF2702" s="18">
        <f t="shared" si="5915"/>
        <v>4494.8</v>
      </c>
      <c r="BG2702" s="18">
        <f t="shared" si="5916"/>
        <v>170.9</v>
      </c>
      <c r="BH2702" s="18">
        <f t="shared" si="5917"/>
        <v>166.7</v>
      </c>
      <c r="BI2702" s="18">
        <f t="shared" si="6020"/>
        <v>0</v>
      </c>
      <c r="BJ2702" s="25"/>
      <c r="BK2702" s="36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</row>
    <row r="2703" spans="1:92" ht="46.8" x14ac:dyDescent="0.3">
      <c r="A2703" s="51" t="s">
        <v>631</v>
      </c>
      <c r="B2703" s="50">
        <v>240</v>
      </c>
      <c r="C2703" s="51"/>
      <c r="D2703" s="51"/>
      <c r="E2703" s="14" t="s">
        <v>463</v>
      </c>
      <c r="F2703" s="18">
        <f t="shared" si="6020"/>
        <v>4394.6000000000004</v>
      </c>
      <c r="G2703" s="18">
        <f t="shared" si="6020"/>
        <v>193.6</v>
      </c>
      <c r="H2703" s="18">
        <f t="shared" si="6020"/>
        <v>193.6</v>
      </c>
      <c r="I2703" s="18">
        <f t="shared" si="6020"/>
        <v>100.2</v>
      </c>
      <c r="J2703" s="18">
        <f t="shared" si="6020"/>
        <v>-22.7</v>
      </c>
      <c r="K2703" s="18">
        <f t="shared" si="6020"/>
        <v>-26.9</v>
      </c>
      <c r="L2703" s="18">
        <f t="shared" si="5886"/>
        <v>4494.8</v>
      </c>
      <c r="M2703" s="18">
        <f t="shared" si="5887"/>
        <v>170.9</v>
      </c>
      <c r="N2703" s="18">
        <f t="shared" si="5888"/>
        <v>166.7</v>
      </c>
      <c r="O2703" s="18">
        <f t="shared" si="6020"/>
        <v>0</v>
      </c>
      <c r="P2703" s="18">
        <f t="shared" si="6020"/>
        <v>0</v>
      </c>
      <c r="Q2703" s="18">
        <f t="shared" si="6020"/>
        <v>0</v>
      </c>
      <c r="R2703" s="18">
        <f t="shared" si="5900"/>
        <v>4494.8</v>
      </c>
      <c r="S2703" s="18">
        <f t="shared" si="5901"/>
        <v>170.9</v>
      </c>
      <c r="T2703" s="18">
        <f t="shared" si="5902"/>
        <v>166.7</v>
      </c>
      <c r="U2703" s="18">
        <f t="shared" si="6020"/>
        <v>0</v>
      </c>
      <c r="V2703" s="18">
        <f t="shared" si="6020"/>
        <v>0</v>
      </c>
      <c r="W2703" s="18">
        <f t="shared" si="6020"/>
        <v>0</v>
      </c>
      <c r="X2703" s="18">
        <f t="shared" si="5903"/>
        <v>4494.8</v>
      </c>
      <c r="Y2703" s="18">
        <f t="shared" si="5904"/>
        <v>170.9</v>
      </c>
      <c r="Z2703" s="18">
        <f t="shared" si="5905"/>
        <v>166.7</v>
      </c>
      <c r="AA2703" s="18">
        <f t="shared" si="6020"/>
        <v>0</v>
      </c>
      <c r="AB2703" s="18">
        <f t="shared" si="6020"/>
        <v>0</v>
      </c>
      <c r="AC2703" s="18">
        <f t="shared" si="6020"/>
        <v>0</v>
      </c>
      <c r="AD2703" s="18">
        <f t="shared" si="5906"/>
        <v>4494.8</v>
      </c>
      <c r="AE2703" s="18">
        <f t="shared" si="5907"/>
        <v>170.9</v>
      </c>
      <c r="AF2703" s="18">
        <f t="shared" si="5908"/>
        <v>166.7</v>
      </c>
      <c r="AG2703" s="18">
        <f t="shared" si="6020"/>
        <v>0</v>
      </c>
      <c r="AH2703" s="18">
        <f t="shared" si="6017"/>
        <v>4494.8</v>
      </c>
      <c r="AI2703" s="18">
        <f t="shared" si="6018"/>
        <v>170.9</v>
      </c>
      <c r="AJ2703" s="18">
        <f t="shared" si="6019"/>
        <v>166.7</v>
      </c>
      <c r="AK2703" s="18">
        <f t="shared" si="6020"/>
        <v>0</v>
      </c>
      <c r="AL2703" s="18">
        <f t="shared" si="6020"/>
        <v>0</v>
      </c>
      <c r="AM2703" s="18">
        <f t="shared" si="6020"/>
        <v>0</v>
      </c>
      <c r="AN2703" s="18">
        <f t="shared" si="5910"/>
        <v>4494.8</v>
      </c>
      <c r="AO2703" s="18">
        <f t="shared" si="5911"/>
        <v>170.9</v>
      </c>
      <c r="AP2703" s="18">
        <f t="shared" si="5912"/>
        <v>166.7</v>
      </c>
      <c r="AQ2703" s="18">
        <f t="shared" si="6020"/>
        <v>0</v>
      </c>
      <c r="AR2703" s="18">
        <f t="shared" si="5913"/>
        <v>4494.8</v>
      </c>
      <c r="AS2703" s="18">
        <f t="shared" si="6020"/>
        <v>0</v>
      </c>
      <c r="AT2703" s="18">
        <f t="shared" si="6020"/>
        <v>0</v>
      </c>
      <c r="AU2703" s="18">
        <f t="shared" si="6020"/>
        <v>0</v>
      </c>
      <c r="AV2703" s="18">
        <f t="shared" si="5980"/>
        <v>4494.8</v>
      </c>
      <c r="AW2703" s="18">
        <f t="shared" si="5981"/>
        <v>170.9</v>
      </c>
      <c r="AX2703" s="18">
        <f t="shared" si="5982"/>
        <v>166.7</v>
      </c>
      <c r="AY2703" s="18">
        <f t="shared" si="6020"/>
        <v>0</v>
      </c>
      <c r="AZ2703" s="18">
        <f t="shared" si="6020"/>
        <v>0</v>
      </c>
      <c r="BA2703" s="18">
        <f t="shared" si="5978"/>
        <v>4494.8</v>
      </c>
      <c r="BB2703" s="18">
        <f t="shared" si="5979"/>
        <v>170.9</v>
      </c>
      <c r="BC2703" s="18">
        <f t="shared" si="6020"/>
        <v>0</v>
      </c>
      <c r="BD2703" s="18">
        <f t="shared" si="6020"/>
        <v>0</v>
      </c>
      <c r="BE2703" s="18">
        <f t="shared" si="6020"/>
        <v>0</v>
      </c>
      <c r="BF2703" s="18">
        <f t="shared" si="5915"/>
        <v>4494.8</v>
      </c>
      <c r="BG2703" s="18">
        <f t="shared" si="5916"/>
        <v>170.9</v>
      </c>
      <c r="BH2703" s="18">
        <f t="shared" si="5917"/>
        <v>166.7</v>
      </c>
      <c r="BI2703" s="18">
        <f t="shared" si="6020"/>
        <v>0</v>
      </c>
      <c r="BJ2703" s="25"/>
      <c r="BK2703" s="36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</row>
    <row r="2704" spans="1:92" x14ac:dyDescent="0.3">
      <c r="A2704" s="51" t="s">
        <v>631</v>
      </c>
      <c r="B2704" s="50">
        <v>240</v>
      </c>
      <c r="C2704" s="51" t="s">
        <v>5</v>
      </c>
      <c r="D2704" s="51" t="s">
        <v>184</v>
      </c>
      <c r="E2704" s="14" t="s">
        <v>632</v>
      </c>
      <c r="F2704" s="18">
        <v>4394.6000000000004</v>
      </c>
      <c r="G2704" s="18">
        <v>193.6</v>
      </c>
      <c r="H2704" s="18">
        <v>193.6</v>
      </c>
      <c r="I2704" s="18">
        <v>100.2</v>
      </c>
      <c r="J2704" s="18">
        <v>-22.7</v>
      </c>
      <c r="K2704" s="18">
        <v>-26.9</v>
      </c>
      <c r="L2704" s="18">
        <f t="shared" si="5886"/>
        <v>4494.8</v>
      </c>
      <c r="M2704" s="18">
        <f t="shared" si="5887"/>
        <v>170.9</v>
      </c>
      <c r="N2704" s="18">
        <f t="shared" si="5888"/>
        <v>166.7</v>
      </c>
      <c r="O2704" s="18"/>
      <c r="P2704" s="18"/>
      <c r="Q2704" s="18"/>
      <c r="R2704" s="18">
        <f t="shared" si="5900"/>
        <v>4494.8</v>
      </c>
      <c r="S2704" s="18">
        <f t="shared" si="5901"/>
        <v>170.9</v>
      </c>
      <c r="T2704" s="18">
        <f t="shared" si="5902"/>
        <v>166.7</v>
      </c>
      <c r="U2704" s="18"/>
      <c r="V2704" s="18"/>
      <c r="W2704" s="18"/>
      <c r="X2704" s="18">
        <f t="shared" si="5903"/>
        <v>4494.8</v>
      </c>
      <c r="Y2704" s="18">
        <f t="shared" si="5904"/>
        <v>170.9</v>
      </c>
      <c r="Z2704" s="18">
        <f t="shared" si="5905"/>
        <v>166.7</v>
      </c>
      <c r="AA2704" s="18"/>
      <c r="AB2704" s="18"/>
      <c r="AC2704" s="18"/>
      <c r="AD2704" s="18">
        <f t="shared" si="5906"/>
        <v>4494.8</v>
      </c>
      <c r="AE2704" s="18">
        <f t="shared" si="5907"/>
        <v>170.9</v>
      </c>
      <c r="AF2704" s="18">
        <f t="shared" si="5908"/>
        <v>166.7</v>
      </c>
      <c r="AG2704" s="18"/>
      <c r="AH2704" s="18">
        <f t="shared" si="6017"/>
        <v>4494.8</v>
      </c>
      <c r="AI2704" s="18">
        <f t="shared" si="6018"/>
        <v>170.9</v>
      </c>
      <c r="AJ2704" s="18">
        <f t="shared" si="6019"/>
        <v>166.7</v>
      </c>
      <c r="AK2704" s="18"/>
      <c r="AL2704" s="18"/>
      <c r="AM2704" s="18"/>
      <c r="AN2704" s="18">
        <f t="shared" si="5910"/>
        <v>4494.8</v>
      </c>
      <c r="AO2704" s="18">
        <f t="shared" si="5911"/>
        <v>170.9</v>
      </c>
      <c r="AP2704" s="18">
        <f t="shared" si="5912"/>
        <v>166.7</v>
      </c>
      <c r="AQ2704" s="18"/>
      <c r="AR2704" s="18">
        <f t="shared" si="5913"/>
        <v>4494.8</v>
      </c>
      <c r="AS2704" s="18"/>
      <c r="AT2704" s="18"/>
      <c r="AU2704" s="18"/>
      <c r="AV2704" s="18">
        <f t="shared" si="5980"/>
        <v>4494.8</v>
      </c>
      <c r="AW2704" s="18">
        <f t="shared" si="5981"/>
        <v>170.9</v>
      </c>
      <c r="AX2704" s="18">
        <f t="shared" si="5982"/>
        <v>166.7</v>
      </c>
      <c r="AY2704" s="18"/>
      <c r="AZ2704" s="18"/>
      <c r="BA2704" s="18">
        <f t="shared" si="5978"/>
        <v>4494.8</v>
      </c>
      <c r="BB2704" s="18">
        <f t="shared" si="5979"/>
        <v>170.9</v>
      </c>
      <c r="BC2704" s="18"/>
      <c r="BD2704" s="18"/>
      <c r="BE2704" s="18"/>
      <c r="BF2704" s="18">
        <f t="shared" si="5915"/>
        <v>4494.8</v>
      </c>
      <c r="BG2704" s="18">
        <f t="shared" si="5916"/>
        <v>170.9</v>
      </c>
      <c r="BH2704" s="18">
        <f t="shared" si="5917"/>
        <v>166.7</v>
      </c>
      <c r="BI2704" s="18"/>
      <c r="BJ2704" s="25"/>
      <c r="BK2704" s="36">
        <v>46</v>
      </c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</row>
    <row r="2705" spans="1:92" ht="31.2" x14ac:dyDescent="0.3">
      <c r="A2705" s="51" t="s">
        <v>633</v>
      </c>
      <c r="B2705" s="50"/>
      <c r="C2705" s="51"/>
      <c r="D2705" s="51"/>
      <c r="E2705" s="14" t="s">
        <v>634</v>
      </c>
      <c r="F2705" s="18">
        <f t="shared" ref="F2705" si="6021">F2706+F2709+F2712</f>
        <v>56746.400000000001</v>
      </c>
      <c r="G2705" s="18">
        <f t="shared" ref="G2705:BI2705" si="6022">G2706+G2709+G2712</f>
        <v>62421.1</v>
      </c>
      <c r="H2705" s="18">
        <f t="shared" si="6022"/>
        <v>62421.1</v>
      </c>
      <c r="I2705" s="18">
        <f t="shared" ref="I2705:K2705" si="6023">I2706+I2709+I2712</f>
        <v>-5158.8</v>
      </c>
      <c r="J2705" s="18">
        <f t="shared" si="6023"/>
        <v>-10833.5</v>
      </c>
      <c r="K2705" s="18">
        <f t="shared" si="6023"/>
        <v>-5674.7</v>
      </c>
      <c r="L2705" s="18">
        <f t="shared" si="5886"/>
        <v>51587.6</v>
      </c>
      <c r="M2705" s="18">
        <f t="shared" si="5887"/>
        <v>51587.6</v>
      </c>
      <c r="N2705" s="18">
        <f t="shared" si="5888"/>
        <v>56746.400000000001</v>
      </c>
      <c r="O2705" s="18">
        <f t="shared" ref="O2705:Q2705" si="6024">O2706+O2709+O2712</f>
        <v>0</v>
      </c>
      <c r="P2705" s="18">
        <f t="shared" si="6024"/>
        <v>0</v>
      </c>
      <c r="Q2705" s="18">
        <f t="shared" si="6024"/>
        <v>0</v>
      </c>
      <c r="R2705" s="18">
        <f t="shared" si="5900"/>
        <v>51587.6</v>
      </c>
      <c r="S2705" s="18">
        <f t="shared" si="5901"/>
        <v>51587.6</v>
      </c>
      <c r="T2705" s="18">
        <f t="shared" si="5902"/>
        <v>56746.400000000001</v>
      </c>
      <c r="U2705" s="18">
        <f t="shared" ref="U2705:W2705" si="6025">U2706+U2709+U2712</f>
        <v>0</v>
      </c>
      <c r="V2705" s="18">
        <f t="shared" si="6025"/>
        <v>0</v>
      </c>
      <c r="W2705" s="18">
        <f t="shared" si="6025"/>
        <v>0</v>
      </c>
      <c r="X2705" s="18">
        <f t="shared" si="5903"/>
        <v>51587.6</v>
      </c>
      <c r="Y2705" s="18">
        <f t="shared" si="5904"/>
        <v>51587.6</v>
      </c>
      <c r="Z2705" s="18">
        <f t="shared" si="5905"/>
        <v>56746.400000000001</v>
      </c>
      <c r="AA2705" s="18">
        <f t="shared" ref="AA2705:AB2705" si="6026">AA2706+AA2709+AA2712</f>
        <v>0</v>
      </c>
      <c r="AB2705" s="18">
        <f t="shared" si="6026"/>
        <v>0</v>
      </c>
      <c r="AC2705" s="18">
        <f t="shared" ref="AC2705" si="6027">AC2706+AC2709+AC2712</f>
        <v>0</v>
      </c>
      <c r="AD2705" s="18">
        <f t="shared" si="5906"/>
        <v>51587.6</v>
      </c>
      <c r="AE2705" s="18">
        <f t="shared" si="5907"/>
        <v>51587.6</v>
      </c>
      <c r="AF2705" s="18">
        <f t="shared" si="5908"/>
        <v>56746.400000000001</v>
      </c>
      <c r="AG2705" s="18">
        <f t="shared" ref="AG2705" si="6028">AG2706+AG2709+AG2712</f>
        <v>0</v>
      </c>
      <c r="AH2705" s="18">
        <f t="shared" si="6017"/>
        <v>51587.6</v>
      </c>
      <c r="AI2705" s="18">
        <f t="shared" si="6018"/>
        <v>51587.6</v>
      </c>
      <c r="AJ2705" s="18">
        <f t="shared" si="6019"/>
        <v>56746.400000000001</v>
      </c>
      <c r="AK2705" s="18">
        <f t="shared" ref="AK2705:AM2705" si="6029">AK2706+AK2709+AK2712</f>
        <v>0</v>
      </c>
      <c r="AL2705" s="18">
        <f t="shared" si="6029"/>
        <v>0</v>
      </c>
      <c r="AM2705" s="18">
        <f t="shared" si="6029"/>
        <v>0</v>
      </c>
      <c r="AN2705" s="18">
        <f t="shared" si="5910"/>
        <v>51587.6</v>
      </c>
      <c r="AO2705" s="18">
        <f t="shared" si="5911"/>
        <v>51587.6</v>
      </c>
      <c r="AP2705" s="18">
        <f t="shared" si="5912"/>
        <v>56746.400000000001</v>
      </c>
      <c r="AQ2705" s="18">
        <f t="shared" ref="AQ2705" si="6030">AQ2706+AQ2709+AQ2712</f>
        <v>0</v>
      </c>
      <c r="AR2705" s="18">
        <f t="shared" si="5913"/>
        <v>51587.6</v>
      </c>
      <c r="AS2705" s="18">
        <f t="shared" ref="AS2705:AU2705" si="6031">AS2706+AS2709+AS2712</f>
        <v>0</v>
      </c>
      <c r="AT2705" s="18">
        <f t="shared" si="6031"/>
        <v>0</v>
      </c>
      <c r="AU2705" s="18">
        <f t="shared" si="6031"/>
        <v>0</v>
      </c>
      <c r="AV2705" s="18">
        <f t="shared" si="5980"/>
        <v>51587.6</v>
      </c>
      <c r="AW2705" s="18">
        <f t="shared" si="5981"/>
        <v>51587.6</v>
      </c>
      <c r="AX2705" s="18">
        <f t="shared" si="5982"/>
        <v>56746.400000000001</v>
      </c>
      <c r="AY2705" s="18">
        <f t="shared" ref="AY2705:AZ2705" si="6032">AY2706+AY2709+AY2712</f>
        <v>0</v>
      </c>
      <c r="AZ2705" s="18">
        <f t="shared" si="6032"/>
        <v>0</v>
      </c>
      <c r="BA2705" s="18">
        <f t="shared" si="5978"/>
        <v>51587.6</v>
      </c>
      <c r="BB2705" s="18">
        <f t="shared" si="5979"/>
        <v>51587.6</v>
      </c>
      <c r="BC2705" s="18">
        <f t="shared" ref="BC2705:BE2705" si="6033">BC2706+BC2709+BC2712</f>
        <v>0</v>
      </c>
      <c r="BD2705" s="18">
        <f t="shared" si="6033"/>
        <v>0</v>
      </c>
      <c r="BE2705" s="18">
        <f t="shared" si="6033"/>
        <v>0</v>
      </c>
      <c r="BF2705" s="18">
        <f t="shared" si="5915"/>
        <v>51587.6</v>
      </c>
      <c r="BG2705" s="18">
        <f t="shared" si="5916"/>
        <v>51587.6</v>
      </c>
      <c r="BH2705" s="18">
        <f t="shared" si="5917"/>
        <v>56746.400000000001</v>
      </c>
      <c r="BI2705" s="18">
        <f t="shared" si="6022"/>
        <v>0</v>
      </c>
      <c r="BJ2705" s="25"/>
      <c r="BK2705" s="36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</row>
    <row r="2706" spans="1:92" ht="93.6" x14ac:dyDescent="0.3">
      <c r="A2706" s="51" t="s">
        <v>633</v>
      </c>
      <c r="B2706" s="50">
        <v>100</v>
      </c>
      <c r="C2706" s="51"/>
      <c r="D2706" s="51"/>
      <c r="E2706" s="14" t="s">
        <v>454</v>
      </c>
      <c r="F2706" s="18">
        <f t="shared" ref="F2706:BI2707" si="6034">F2707</f>
        <v>40574.400000000001</v>
      </c>
      <c r="G2706" s="18">
        <f t="shared" si="6034"/>
        <v>41777.1</v>
      </c>
      <c r="H2706" s="18">
        <f t="shared" si="6034"/>
        <v>41777.1</v>
      </c>
      <c r="I2706" s="18">
        <f t="shared" si="6034"/>
        <v>0</v>
      </c>
      <c r="J2706" s="18">
        <f t="shared" si="6034"/>
        <v>0</v>
      </c>
      <c r="K2706" s="18">
        <f t="shared" si="6034"/>
        <v>0</v>
      </c>
      <c r="L2706" s="18">
        <f t="shared" si="5886"/>
        <v>40574.400000000001</v>
      </c>
      <c r="M2706" s="18">
        <f t="shared" si="5887"/>
        <v>41777.1</v>
      </c>
      <c r="N2706" s="18">
        <f t="shared" si="5888"/>
        <v>41777.1</v>
      </c>
      <c r="O2706" s="18">
        <f t="shared" si="6034"/>
        <v>0</v>
      </c>
      <c r="P2706" s="18">
        <f t="shared" si="6034"/>
        <v>0</v>
      </c>
      <c r="Q2706" s="18">
        <f t="shared" si="6034"/>
        <v>0</v>
      </c>
      <c r="R2706" s="18">
        <f t="shared" si="5900"/>
        <v>40574.400000000001</v>
      </c>
      <c r="S2706" s="18">
        <f t="shared" si="5901"/>
        <v>41777.1</v>
      </c>
      <c r="T2706" s="18">
        <f t="shared" si="5902"/>
        <v>41777.1</v>
      </c>
      <c r="U2706" s="18">
        <f t="shared" si="6034"/>
        <v>0</v>
      </c>
      <c r="V2706" s="18">
        <f t="shared" si="6034"/>
        <v>0</v>
      </c>
      <c r="W2706" s="18">
        <f t="shared" si="6034"/>
        <v>0</v>
      </c>
      <c r="X2706" s="18">
        <f t="shared" si="5903"/>
        <v>40574.400000000001</v>
      </c>
      <c r="Y2706" s="18">
        <f t="shared" si="5904"/>
        <v>41777.1</v>
      </c>
      <c r="Z2706" s="18">
        <f t="shared" si="5905"/>
        <v>41777.1</v>
      </c>
      <c r="AA2706" s="18">
        <f t="shared" si="6034"/>
        <v>0</v>
      </c>
      <c r="AB2706" s="18">
        <f t="shared" si="6034"/>
        <v>0</v>
      </c>
      <c r="AC2706" s="18">
        <f t="shared" si="6034"/>
        <v>0</v>
      </c>
      <c r="AD2706" s="18">
        <f t="shared" si="5906"/>
        <v>40574.400000000001</v>
      </c>
      <c r="AE2706" s="18">
        <f t="shared" si="5907"/>
        <v>41777.1</v>
      </c>
      <c r="AF2706" s="18">
        <f t="shared" si="5908"/>
        <v>41777.1</v>
      </c>
      <c r="AG2706" s="18">
        <f t="shared" si="6034"/>
        <v>0</v>
      </c>
      <c r="AH2706" s="18">
        <f t="shared" si="6017"/>
        <v>40574.400000000001</v>
      </c>
      <c r="AI2706" s="18">
        <f t="shared" si="6018"/>
        <v>41777.1</v>
      </c>
      <c r="AJ2706" s="18">
        <f t="shared" si="6019"/>
        <v>41777.1</v>
      </c>
      <c r="AK2706" s="18">
        <f t="shared" si="6034"/>
        <v>0</v>
      </c>
      <c r="AL2706" s="18">
        <f t="shared" si="6034"/>
        <v>0</v>
      </c>
      <c r="AM2706" s="18">
        <f t="shared" si="6034"/>
        <v>0</v>
      </c>
      <c r="AN2706" s="18">
        <f t="shared" si="5910"/>
        <v>40574.400000000001</v>
      </c>
      <c r="AO2706" s="18">
        <f t="shared" si="5911"/>
        <v>41777.1</v>
      </c>
      <c r="AP2706" s="18">
        <f t="shared" si="5912"/>
        <v>41777.1</v>
      </c>
      <c r="AQ2706" s="18">
        <f t="shared" si="6034"/>
        <v>0</v>
      </c>
      <c r="AR2706" s="18">
        <f t="shared" si="5913"/>
        <v>40574.400000000001</v>
      </c>
      <c r="AS2706" s="18">
        <f t="shared" si="6034"/>
        <v>0</v>
      </c>
      <c r="AT2706" s="18">
        <f t="shared" si="6034"/>
        <v>0</v>
      </c>
      <c r="AU2706" s="18">
        <f t="shared" si="6034"/>
        <v>0</v>
      </c>
      <c r="AV2706" s="18">
        <f t="shared" si="5980"/>
        <v>40574.400000000001</v>
      </c>
      <c r="AW2706" s="18">
        <f t="shared" si="5981"/>
        <v>41777.1</v>
      </c>
      <c r="AX2706" s="18">
        <f t="shared" si="5982"/>
        <v>41777.1</v>
      </c>
      <c r="AY2706" s="18">
        <f t="shared" si="6034"/>
        <v>0</v>
      </c>
      <c r="AZ2706" s="18">
        <f t="shared" si="6034"/>
        <v>0</v>
      </c>
      <c r="BA2706" s="18">
        <f t="shared" si="5978"/>
        <v>40574.400000000001</v>
      </c>
      <c r="BB2706" s="18">
        <f t="shared" si="5979"/>
        <v>41777.1</v>
      </c>
      <c r="BC2706" s="18">
        <f t="shared" si="6034"/>
        <v>0</v>
      </c>
      <c r="BD2706" s="18">
        <f t="shared" si="6034"/>
        <v>0</v>
      </c>
      <c r="BE2706" s="18">
        <f t="shared" si="6034"/>
        <v>0</v>
      </c>
      <c r="BF2706" s="18">
        <f t="shared" si="5915"/>
        <v>40574.400000000001</v>
      </c>
      <c r="BG2706" s="18">
        <f t="shared" si="5916"/>
        <v>41777.1</v>
      </c>
      <c r="BH2706" s="18">
        <f t="shared" si="5917"/>
        <v>41777.1</v>
      </c>
      <c r="BI2706" s="18">
        <f t="shared" si="6034"/>
        <v>0</v>
      </c>
      <c r="BJ2706" s="25"/>
      <c r="BK2706" s="36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</row>
    <row r="2707" spans="1:92" ht="31.2" x14ac:dyDescent="0.3">
      <c r="A2707" s="51" t="s">
        <v>633</v>
      </c>
      <c r="B2707" s="50">
        <v>120</v>
      </c>
      <c r="C2707" s="51"/>
      <c r="D2707" s="51"/>
      <c r="E2707" s="14" t="s">
        <v>462</v>
      </c>
      <c r="F2707" s="18">
        <f t="shared" si="6034"/>
        <v>40574.400000000001</v>
      </c>
      <c r="G2707" s="18">
        <f t="shared" si="6034"/>
        <v>41777.1</v>
      </c>
      <c r="H2707" s="18">
        <f t="shared" si="6034"/>
        <v>41777.1</v>
      </c>
      <c r="I2707" s="18">
        <f t="shared" si="6034"/>
        <v>0</v>
      </c>
      <c r="J2707" s="18">
        <f t="shared" si="6034"/>
        <v>0</v>
      </c>
      <c r="K2707" s="18">
        <f t="shared" si="6034"/>
        <v>0</v>
      </c>
      <c r="L2707" s="18">
        <f t="shared" ref="L2707:L2772" si="6035">F2707+I2707</f>
        <v>40574.400000000001</v>
      </c>
      <c r="M2707" s="18">
        <f t="shared" ref="M2707:M2772" si="6036">G2707+J2707</f>
        <v>41777.1</v>
      </c>
      <c r="N2707" s="18">
        <f t="shared" ref="N2707:N2772" si="6037">H2707+K2707</f>
        <v>41777.1</v>
      </c>
      <c r="O2707" s="18">
        <f t="shared" si="6034"/>
        <v>0</v>
      </c>
      <c r="P2707" s="18">
        <f t="shared" si="6034"/>
        <v>0</v>
      </c>
      <c r="Q2707" s="18">
        <f t="shared" si="6034"/>
        <v>0</v>
      </c>
      <c r="R2707" s="18">
        <f t="shared" si="5900"/>
        <v>40574.400000000001</v>
      </c>
      <c r="S2707" s="18">
        <f t="shared" si="5901"/>
        <v>41777.1</v>
      </c>
      <c r="T2707" s="18">
        <f t="shared" si="5902"/>
        <v>41777.1</v>
      </c>
      <c r="U2707" s="18">
        <f t="shared" si="6034"/>
        <v>0</v>
      </c>
      <c r="V2707" s="18">
        <f t="shared" si="6034"/>
        <v>0</v>
      </c>
      <c r="W2707" s="18">
        <f t="shared" si="6034"/>
        <v>0</v>
      </c>
      <c r="X2707" s="18">
        <f t="shared" si="5903"/>
        <v>40574.400000000001</v>
      </c>
      <c r="Y2707" s="18">
        <f t="shared" si="5904"/>
        <v>41777.1</v>
      </c>
      <c r="Z2707" s="18">
        <f t="shared" si="5905"/>
        <v>41777.1</v>
      </c>
      <c r="AA2707" s="18">
        <f t="shared" si="6034"/>
        <v>0</v>
      </c>
      <c r="AB2707" s="18">
        <f t="shared" si="6034"/>
        <v>0</v>
      </c>
      <c r="AC2707" s="18">
        <f t="shared" si="6034"/>
        <v>0</v>
      </c>
      <c r="AD2707" s="18">
        <f t="shared" si="5906"/>
        <v>40574.400000000001</v>
      </c>
      <c r="AE2707" s="18">
        <f t="shared" si="5907"/>
        <v>41777.1</v>
      </c>
      <c r="AF2707" s="18">
        <f t="shared" si="5908"/>
        <v>41777.1</v>
      </c>
      <c r="AG2707" s="18">
        <f t="shared" si="6034"/>
        <v>0</v>
      </c>
      <c r="AH2707" s="18">
        <f t="shared" si="6017"/>
        <v>40574.400000000001</v>
      </c>
      <c r="AI2707" s="18">
        <f t="shared" si="6018"/>
        <v>41777.1</v>
      </c>
      <c r="AJ2707" s="18">
        <f t="shared" si="6019"/>
        <v>41777.1</v>
      </c>
      <c r="AK2707" s="18">
        <f t="shared" si="6034"/>
        <v>0</v>
      </c>
      <c r="AL2707" s="18">
        <f t="shared" si="6034"/>
        <v>0</v>
      </c>
      <c r="AM2707" s="18">
        <f t="shared" si="6034"/>
        <v>0</v>
      </c>
      <c r="AN2707" s="18">
        <f t="shared" si="5910"/>
        <v>40574.400000000001</v>
      </c>
      <c r="AO2707" s="18">
        <f t="shared" si="5911"/>
        <v>41777.1</v>
      </c>
      <c r="AP2707" s="18">
        <f t="shared" si="5912"/>
        <v>41777.1</v>
      </c>
      <c r="AQ2707" s="18">
        <f t="shared" si="6034"/>
        <v>0</v>
      </c>
      <c r="AR2707" s="18">
        <f t="shared" si="5913"/>
        <v>40574.400000000001</v>
      </c>
      <c r="AS2707" s="18">
        <f t="shared" si="6034"/>
        <v>0</v>
      </c>
      <c r="AT2707" s="18">
        <f t="shared" si="6034"/>
        <v>0</v>
      </c>
      <c r="AU2707" s="18">
        <f t="shared" si="6034"/>
        <v>0</v>
      </c>
      <c r="AV2707" s="18">
        <f t="shared" si="5980"/>
        <v>40574.400000000001</v>
      </c>
      <c r="AW2707" s="18">
        <f t="shared" si="5981"/>
        <v>41777.1</v>
      </c>
      <c r="AX2707" s="18">
        <f t="shared" si="5982"/>
        <v>41777.1</v>
      </c>
      <c r="AY2707" s="18">
        <f t="shared" si="6034"/>
        <v>0</v>
      </c>
      <c r="AZ2707" s="18">
        <f t="shared" si="6034"/>
        <v>0</v>
      </c>
      <c r="BA2707" s="18">
        <f t="shared" si="5978"/>
        <v>40574.400000000001</v>
      </c>
      <c r="BB2707" s="18">
        <f t="shared" si="5979"/>
        <v>41777.1</v>
      </c>
      <c r="BC2707" s="18">
        <f t="shared" si="6034"/>
        <v>0</v>
      </c>
      <c r="BD2707" s="18">
        <f t="shared" si="6034"/>
        <v>0</v>
      </c>
      <c r="BE2707" s="18">
        <f t="shared" si="6034"/>
        <v>0</v>
      </c>
      <c r="BF2707" s="18">
        <f t="shared" si="5915"/>
        <v>40574.400000000001</v>
      </c>
      <c r="BG2707" s="18">
        <f t="shared" si="5916"/>
        <v>41777.1</v>
      </c>
      <c r="BH2707" s="18">
        <f t="shared" si="5917"/>
        <v>41777.1</v>
      </c>
      <c r="BI2707" s="18">
        <f t="shared" si="6034"/>
        <v>0</v>
      </c>
      <c r="BJ2707" s="25"/>
      <c r="BK2707" s="36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</row>
    <row r="2708" spans="1:92" x14ac:dyDescent="0.3">
      <c r="A2708" s="51" t="s">
        <v>633</v>
      </c>
      <c r="B2708" s="50">
        <v>120</v>
      </c>
      <c r="C2708" s="51" t="s">
        <v>5</v>
      </c>
      <c r="D2708" s="51" t="s">
        <v>6</v>
      </c>
      <c r="E2708" s="14" t="s">
        <v>424</v>
      </c>
      <c r="F2708" s="18">
        <v>40574.400000000001</v>
      </c>
      <c r="G2708" s="18">
        <v>41777.1</v>
      </c>
      <c r="H2708" s="18">
        <v>41777.1</v>
      </c>
      <c r="I2708" s="18"/>
      <c r="J2708" s="18"/>
      <c r="K2708" s="18"/>
      <c r="L2708" s="18">
        <f t="shared" si="6035"/>
        <v>40574.400000000001</v>
      </c>
      <c r="M2708" s="18">
        <f t="shared" si="6036"/>
        <v>41777.1</v>
      </c>
      <c r="N2708" s="18">
        <f t="shared" si="6037"/>
        <v>41777.1</v>
      </c>
      <c r="O2708" s="18"/>
      <c r="P2708" s="18"/>
      <c r="Q2708" s="18"/>
      <c r="R2708" s="18">
        <f t="shared" ref="R2708:R2773" si="6038">L2708+O2708</f>
        <v>40574.400000000001</v>
      </c>
      <c r="S2708" s="18">
        <f t="shared" ref="S2708:S2773" si="6039">M2708+P2708</f>
        <v>41777.1</v>
      </c>
      <c r="T2708" s="18">
        <f t="shared" ref="T2708:T2773" si="6040">N2708+Q2708</f>
        <v>41777.1</v>
      </c>
      <c r="U2708" s="18"/>
      <c r="V2708" s="18"/>
      <c r="W2708" s="18"/>
      <c r="X2708" s="18">
        <f t="shared" ref="X2708:X2773" si="6041">R2708+U2708</f>
        <v>40574.400000000001</v>
      </c>
      <c r="Y2708" s="18">
        <f t="shared" ref="Y2708:Y2773" si="6042">S2708+V2708</f>
        <v>41777.1</v>
      </c>
      <c r="Z2708" s="18">
        <f t="shared" ref="Z2708:Z2773" si="6043">T2708+W2708</f>
        <v>41777.1</v>
      </c>
      <c r="AA2708" s="18"/>
      <c r="AB2708" s="18"/>
      <c r="AC2708" s="18"/>
      <c r="AD2708" s="18">
        <f t="shared" ref="AD2708:AD2773" si="6044">X2708+AA2708</f>
        <v>40574.400000000001</v>
      </c>
      <c r="AE2708" s="18">
        <f t="shared" ref="AE2708:AE2773" si="6045">Y2708+AB2708</f>
        <v>41777.1</v>
      </c>
      <c r="AF2708" s="18">
        <f t="shared" ref="AF2708:AF2773" si="6046">Z2708+AC2708</f>
        <v>41777.1</v>
      </c>
      <c r="AG2708" s="18"/>
      <c r="AH2708" s="18">
        <f t="shared" si="6017"/>
        <v>40574.400000000001</v>
      </c>
      <c r="AI2708" s="18">
        <f t="shared" si="6018"/>
        <v>41777.1</v>
      </c>
      <c r="AJ2708" s="18">
        <f t="shared" si="6019"/>
        <v>41777.1</v>
      </c>
      <c r="AK2708" s="18"/>
      <c r="AL2708" s="18"/>
      <c r="AM2708" s="18"/>
      <c r="AN2708" s="18">
        <f t="shared" si="5910"/>
        <v>40574.400000000001</v>
      </c>
      <c r="AO2708" s="18">
        <f t="shared" si="5911"/>
        <v>41777.1</v>
      </c>
      <c r="AP2708" s="18">
        <f t="shared" si="5912"/>
        <v>41777.1</v>
      </c>
      <c r="AQ2708" s="18"/>
      <c r="AR2708" s="18">
        <f t="shared" si="5913"/>
        <v>40574.400000000001</v>
      </c>
      <c r="AS2708" s="18"/>
      <c r="AT2708" s="18"/>
      <c r="AU2708" s="18"/>
      <c r="AV2708" s="18">
        <f t="shared" si="5980"/>
        <v>40574.400000000001</v>
      </c>
      <c r="AW2708" s="18">
        <f t="shared" si="5981"/>
        <v>41777.1</v>
      </c>
      <c r="AX2708" s="18">
        <f t="shared" si="5982"/>
        <v>41777.1</v>
      </c>
      <c r="AY2708" s="18"/>
      <c r="AZ2708" s="18"/>
      <c r="BA2708" s="18">
        <f t="shared" si="5978"/>
        <v>40574.400000000001</v>
      </c>
      <c r="BB2708" s="18">
        <f t="shared" si="5979"/>
        <v>41777.1</v>
      </c>
      <c r="BC2708" s="18"/>
      <c r="BD2708" s="18"/>
      <c r="BE2708" s="18"/>
      <c r="BF2708" s="18">
        <f t="shared" si="5915"/>
        <v>40574.400000000001</v>
      </c>
      <c r="BG2708" s="18">
        <f t="shared" si="5916"/>
        <v>41777.1</v>
      </c>
      <c r="BH2708" s="18">
        <f t="shared" si="5917"/>
        <v>41777.1</v>
      </c>
      <c r="BI2708" s="18"/>
      <c r="BJ2708" s="25"/>
      <c r="BK2708" s="36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</row>
    <row r="2709" spans="1:92" ht="31.2" x14ac:dyDescent="0.3">
      <c r="A2709" s="51" t="s">
        <v>633</v>
      </c>
      <c r="B2709" s="50">
        <v>200</v>
      </c>
      <c r="C2709" s="51"/>
      <c r="D2709" s="51"/>
      <c r="E2709" s="14" t="s">
        <v>455</v>
      </c>
      <c r="F2709" s="18">
        <f t="shared" ref="F2709:BI2710" si="6047">F2710</f>
        <v>16092</v>
      </c>
      <c r="G2709" s="18">
        <f t="shared" si="6047"/>
        <v>20564</v>
      </c>
      <c r="H2709" s="18">
        <f t="shared" si="6047"/>
        <v>20564</v>
      </c>
      <c r="I2709" s="18">
        <f t="shared" si="6047"/>
        <v>-5158.8</v>
      </c>
      <c r="J2709" s="18">
        <f t="shared" si="6047"/>
        <v>-10833.5</v>
      </c>
      <c r="K2709" s="18">
        <f t="shared" si="6047"/>
        <v>-5674.7</v>
      </c>
      <c r="L2709" s="18">
        <f t="shared" si="6035"/>
        <v>10933.2</v>
      </c>
      <c r="M2709" s="18">
        <f t="shared" si="6036"/>
        <v>9730.5</v>
      </c>
      <c r="N2709" s="18">
        <f t="shared" si="6037"/>
        <v>14889.3</v>
      </c>
      <c r="O2709" s="18">
        <f t="shared" si="6047"/>
        <v>0</v>
      </c>
      <c r="P2709" s="18">
        <f t="shared" si="6047"/>
        <v>0</v>
      </c>
      <c r="Q2709" s="18">
        <f t="shared" si="6047"/>
        <v>0</v>
      </c>
      <c r="R2709" s="18">
        <f t="shared" si="6038"/>
        <v>10933.2</v>
      </c>
      <c r="S2709" s="18">
        <f t="shared" si="6039"/>
        <v>9730.5</v>
      </c>
      <c r="T2709" s="18">
        <f t="shared" si="6040"/>
        <v>14889.3</v>
      </c>
      <c r="U2709" s="18">
        <f t="shared" si="6047"/>
        <v>0</v>
      </c>
      <c r="V2709" s="18">
        <f t="shared" si="6047"/>
        <v>0</v>
      </c>
      <c r="W2709" s="18">
        <f t="shared" si="6047"/>
        <v>0</v>
      </c>
      <c r="X2709" s="18">
        <f t="shared" si="6041"/>
        <v>10933.2</v>
      </c>
      <c r="Y2709" s="18">
        <f t="shared" si="6042"/>
        <v>9730.5</v>
      </c>
      <c r="Z2709" s="18">
        <f t="shared" si="6043"/>
        <v>14889.3</v>
      </c>
      <c r="AA2709" s="18">
        <f t="shared" si="6047"/>
        <v>0</v>
      </c>
      <c r="AB2709" s="18">
        <f t="shared" si="6047"/>
        <v>0</v>
      </c>
      <c r="AC2709" s="18">
        <f t="shared" si="6047"/>
        <v>0</v>
      </c>
      <c r="AD2709" s="18">
        <f t="shared" si="6044"/>
        <v>10933.2</v>
      </c>
      <c r="AE2709" s="18">
        <f t="shared" si="6045"/>
        <v>9730.5</v>
      </c>
      <c r="AF2709" s="18">
        <f t="shared" si="6046"/>
        <v>14889.3</v>
      </c>
      <c r="AG2709" s="18">
        <f t="shared" si="6047"/>
        <v>0</v>
      </c>
      <c r="AH2709" s="18">
        <f t="shared" si="6017"/>
        <v>10933.2</v>
      </c>
      <c r="AI2709" s="18">
        <f t="shared" si="6018"/>
        <v>9730.5</v>
      </c>
      <c r="AJ2709" s="18">
        <f t="shared" si="6019"/>
        <v>14889.3</v>
      </c>
      <c r="AK2709" s="18">
        <f t="shared" si="6047"/>
        <v>0</v>
      </c>
      <c r="AL2709" s="18">
        <f t="shared" si="6047"/>
        <v>0</v>
      </c>
      <c r="AM2709" s="18">
        <f t="shared" si="6047"/>
        <v>0</v>
      </c>
      <c r="AN2709" s="18">
        <f t="shared" si="5910"/>
        <v>10933.2</v>
      </c>
      <c r="AO2709" s="18">
        <f t="shared" si="5911"/>
        <v>9730.5</v>
      </c>
      <c r="AP2709" s="18">
        <f t="shared" si="5912"/>
        <v>14889.3</v>
      </c>
      <c r="AQ2709" s="18">
        <f t="shared" si="6047"/>
        <v>0</v>
      </c>
      <c r="AR2709" s="18">
        <f t="shared" si="5913"/>
        <v>10933.2</v>
      </c>
      <c r="AS2709" s="18">
        <f t="shared" si="6047"/>
        <v>0</v>
      </c>
      <c r="AT2709" s="18">
        <f t="shared" si="6047"/>
        <v>0</v>
      </c>
      <c r="AU2709" s="18">
        <f t="shared" si="6047"/>
        <v>0</v>
      </c>
      <c r="AV2709" s="18">
        <f t="shared" si="5980"/>
        <v>10933.2</v>
      </c>
      <c r="AW2709" s="18">
        <f t="shared" si="5981"/>
        <v>9730.5</v>
      </c>
      <c r="AX2709" s="18">
        <f t="shared" si="5982"/>
        <v>14889.3</v>
      </c>
      <c r="AY2709" s="18">
        <f t="shared" si="6047"/>
        <v>0</v>
      </c>
      <c r="AZ2709" s="18">
        <f t="shared" si="6047"/>
        <v>0</v>
      </c>
      <c r="BA2709" s="18">
        <f t="shared" si="5978"/>
        <v>10933.2</v>
      </c>
      <c r="BB2709" s="18">
        <f t="shared" si="5979"/>
        <v>9730.5</v>
      </c>
      <c r="BC2709" s="18">
        <f t="shared" si="6047"/>
        <v>0</v>
      </c>
      <c r="BD2709" s="18">
        <f t="shared" si="6047"/>
        <v>0</v>
      </c>
      <c r="BE2709" s="18">
        <f t="shared" si="6047"/>
        <v>0</v>
      </c>
      <c r="BF2709" s="18">
        <f t="shared" si="5915"/>
        <v>10933.2</v>
      </c>
      <c r="BG2709" s="18">
        <f t="shared" si="5916"/>
        <v>9730.5</v>
      </c>
      <c r="BH2709" s="18">
        <f t="shared" si="5917"/>
        <v>14889.3</v>
      </c>
      <c r="BI2709" s="18">
        <f t="shared" si="6047"/>
        <v>0</v>
      </c>
      <c r="BJ2709" s="25"/>
      <c r="BK2709" s="36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</row>
    <row r="2710" spans="1:92" ht="46.8" x14ac:dyDescent="0.3">
      <c r="A2710" s="51" t="s">
        <v>633</v>
      </c>
      <c r="B2710" s="50">
        <v>240</v>
      </c>
      <c r="C2710" s="51"/>
      <c r="D2710" s="51"/>
      <c r="E2710" s="14" t="s">
        <v>463</v>
      </c>
      <c r="F2710" s="18">
        <f t="shared" si="6047"/>
        <v>16092</v>
      </c>
      <c r="G2710" s="18">
        <f t="shared" si="6047"/>
        <v>20564</v>
      </c>
      <c r="H2710" s="18">
        <f t="shared" si="6047"/>
        <v>20564</v>
      </c>
      <c r="I2710" s="18">
        <f t="shared" si="6047"/>
        <v>-5158.8</v>
      </c>
      <c r="J2710" s="18">
        <f t="shared" si="6047"/>
        <v>-10833.5</v>
      </c>
      <c r="K2710" s="18">
        <f t="shared" si="6047"/>
        <v>-5674.7</v>
      </c>
      <c r="L2710" s="18">
        <f t="shared" si="6035"/>
        <v>10933.2</v>
      </c>
      <c r="M2710" s="18">
        <f t="shared" si="6036"/>
        <v>9730.5</v>
      </c>
      <c r="N2710" s="18">
        <f t="shared" si="6037"/>
        <v>14889.3</v>
      </c>
      <c r="O2710" s="18">
        <f t="shared" si="6047"/>
        <v>0</v>
      </c>
      <c r="P2710" s="18">
        <f t="shared" si="6047"/>
        <v>0</v>
      </c>
      <c r="Q2710" s="18">
        <f t="shared" si="6047"/>
        <v>0</v>
      </c>
      <c r="R2710" s="18">
        <f t="shared" si="6038"/>
        <v>10933.2</v>
      </c>
      <c r="S2710" s="18">
        <f t="shared" si="6039"/>
        <v>9730.5</v>
      </c>
      <c r="T2710" s="18">
        <f t="shared" si="6040"/>
        <v>14889.3</v>
      </c>
      <c r="U2710" s="18">
        <f t="shared" si="6047"/>
        <v>0</v>
      </c>
      <c r="V2710" s="18">
        <f t="shared" si="6047"/>
        <v>0</v>
      </c>
      <c r="W2710" s="18">
        <f t="shared" si="6047"/>
        <v>0</v>
      </c>
      <c r="X2710" s="18">
        <f t="shared" si="6041"/>
        <v>10933.2</v>
      </c>
      <c r="Y2710" s="18">
        <f t="shared" si="6042"/>
        <v>9730.5</v>
      </c>
      <c r="Z2710" s="18">
        <f t="shared" si="6043"/>
        <v>14889.3</v>
      </c>
      <c r="AA2710" s="18">
        <f t="shared" si="6047"/>
        <v>0</v>
      </c>
      <c r="AB2710" s="18">
        <f t="shared" si="6047"/>
        <v>0</v>
      </c>
      <c r="AC2710" s="18">
        <f t="shared" si="6047"/>
        <v>0</v>
      </c>
      <c r="AD2710" s="18">
        <f t="shared" si="6044"/>
        <v>10933.2</v>
      </c>
      <c r="AE2710" s="18">
        <f t="shared" si="6045"/>
        <v>9730.5</v>
      </c>
      <c r="AF2710" s="18">
        <f t="shared" si="6046"/>
        <v>14889.3</v>
      </c>
      <c r="AG2710" s="18">
        <f t="shared" si="6047"/>
        <v>0</v>
      </c>
      <c r="AH2710" s="18">
        <f t="shared" si="6017"/>
        <v>10933.2</v>
      </c>
      <c r="AI2710" s="18">
        <f t="shared" si="6018"/>
        <v>9730.5</v>
      </c>
      <c r="AJ2710" s="18">
        <f t="shared" si="6019"/>
        <v>14889.3</v>
      </c>
      <c r="AK2710" s="18">
        <f t="shared" si="6047"/>
        <v>0</v>
      </c>
      <c r="AL2710" s="18">
        <f t="shared" si="6047"/>
        <v>0</v>
      </c>
      <c r="AM2710" s="18">
        <f t="shared" si="6047"/>
        <v>0</v>
      </c>
      <c r="AN2710" s="18">
        <f t="shared" si="5910"/>
        <v>10933.2</v>
      </c>
      <c r="AO2710" s="18">
        <f t="shared" si="5911"/>
        <v>9730.5</v>
      </c>
      <c r="AP2710" s="18">
        <f t="shared" si="5912"/>
        <v>14889.3</v>
      </c>
      <c r="AQ2710" s="18">
        <f t="shared" si="6047"/>
        <v>0</v>
      </c>
      <c r="AR2710" s="18">
        <f t="shared" si="5913"/>
        <v>10933.2</v>
      </c>
      <c r="AS2710" s="18">
        <f t="shared" si="6047"/>
        <v>0</v>
      </c>
      <c r="AT2710" s="18">
        <f t="shared" si="6047"/>
        <v>0</v>
      </c>
      <c r="AU2710" s="18">
        <f t="shared" si="6047"/>
        <v>0</v>
      </c>
      <c r="AV2710" s="18">
        <f t="shared" si="5980"/>
        <v>10933.2</v>
      </c>
      <c r="AW2710" s="18">
        <f t="shared" si="5981"/>
        <v>9730.5</v>
      </c>
      <c r="AX2710" s="18">
        <f t="shared" si="5982"/>
        <v>14889.3</v>
      </c>
      <c r="AY2710" s="18">
        <f t="shared" si="6047"/>
        <v>0</v>
      </c>
      <c r="AZ2710" s="18">
        <f t="shared" si="6047"/>
        <v>0</v>
      </c>
      <c r="BA2710" s="18">
        <f t="shared" si="5978"/>
        <v>10933.2</v>
      </c>
      <c r="BB2710" s="18">
        <f t="shared" si="5979"/>
        <v>9730.5</v>
      </c>
      <c r="BC2710" s="18">
        <f t="shared" si="6047"/>
        <v>0</v>
      </c>
      <c r="BD2710" s="18">
        <f t="shared" si="6047"/>
        <v>0</v>
      </c>
      <c r="BE2710" s="18">
        <f t="shared" si="6047"/>
        <v>0</v>
      </c>
      <c r="BF2710" s="18">
        <f t="shared" ref="BF2710:BF2773" si="6048">BA2710+BC2710</f>
        <v>10933.2</v>
      </c>
      <c r="BG2710" s="18">
        <f t="shared" ref="BG2710:BG2773" si="6049">BB2710+BD2710</f>
        <v>9730.5</v>
      </c>
      <c r="BH2710" s="18">
        <f t="shared" ref="BH2710:BH2773" si="6050">AX2710+BE2710</f>
        <v>14889.3</v>
      </c>
      <c r="BI2710" s="18">
        <f t="shared" si="6047"/>
        <v>0</v>
      </c>
      <c r="BJ2710" s="25"/>
      <c r="BK2710" s="36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</row>
    <row r="2711" spans="1:92" x14ac:dyDescent="0.3">
      <c r="A2711" s="51" t="s">
        <v>633</v>
      </c>
      <c r="B2711" s="50">
        <v>240</v>
      </c>
      <c r="C2711" s="51" t="s">
        <v>5</v>
      </c>
      <c r="D2711" s="51" t="s">
        <v>6</v>
      </c>
      <c r="E2711" s="14" t="s">
        <v>424</v>
      </c>
      <c r="F2711" s="18">
        <v>16092</v>
      </c>
      <c r="G2711" s="18">
        <v>20564</v>
      </c>
      <c r="H2711" s="18">
        <v>20564</v>
      </c>
      <c r="I2711" s="18">
        <v>-5158.8</v>
      </c>
      <c r="J2711" s="18">
        <v>-10833.5</v>
      </c>
      <c r="K2711" s="18">
        <v>-5674.7</v>
      </c>
      <c r="L2711" s="18">
        <f t="shared" si="6035"/>
        <v>10933.2</v>
      </c>
      <c r="M2711" s="18">
        <f t="shared" si="6036"/>
        <v>9730.5</v>
      </c>
      <c r="N2711" s="18">
        <f t="shared" si="6037"/>
        <v>14889.3</v>
      </c>
      <c r="O2711" s="18"/>
      <c r="P2711" s="18"/>
      <c r="Q2711" s="18"/>
      <c r="R2711" s="18">
        <f t="shared" si="6038"/>
        <v>10933.2</v>
      </c>
      <c r="S2711" s="18">
        <f t="shared" si="6039"/>
        <v>9730.5</v>
      </c>
      <c r="T2711" s="18">
        <f t="shared" si="6040"/>
        <v>14889.3</v>
      </c>
      <c r="U2711" s="18"/>
      <c r="V2711" s="18"/>
      <c r="W2711" s="18"/>
      <c r="X2711" s="18">
        <f t="shared" si="6041"/>
        <v>10933.2</v>
      </c>
      <c r="Y2711" s="18">
        <f t="shared" si="6042"/>
        <v>9730.5</v>
      </c>
      <c r="Z2711" s="18">
        <f t="shared" si="6043"/>
        <v>14889.3</v>
      </c>
      <c r="AA2711" s="18"/>
      <c r="AB2711" s="18"/>
      <c r="AC2711" s="18"/>
      <c r="AD2711" s="18">
        <f t="shared" si="6044"/>
        <v>10933.2</v>
      </c>
      <c r="AE2711" s="18">
        <f t="shared" si="6045"/>
        <v>9730.5</v>
      </c>
      <c r="AF2711" s="18">
        <f t="shared" si="6046"/>
        <v>14889.3</v>
      </c>
      <c r="AG2711" s="18"/>
      <c r="AH2711" s="18">
        <f t="shared" si="6017"/>
        <v>10933.2</v>
      </c>
      <c r="AI2711" s="18">
        <f t="shared" si="6018"/>
        <v>9730.5</v>
      </c>
      <c r="AJ2711" s="18">
        <f t="shared" si="6019"/>
        <v>14889.3</v>
      </c>
      <c r="AK2711" s="18"/>
      <c r="AL2711" s="18"/>
      <c r="AM2711" s="18"/>
      <c r="AN2711" s="18">
        <f t="shared" ref="AN2711:AN2776" si="6051">AH2711+AK2711</f>
        <v>10933.2</v>
      </c>
      <c r="AO2711" s="18">
        <f t="shared" ref="AO2711:AO2776" si="6052">AI2711+AL2711</f>
        <v>9730.5</v>
      </c>
      <c r="AP2711" s="18">
        <f t="shared" ref="AP2711:AP2776" si="6053">AJ2711+AM2711</f>
        <v>14889.3</v>
      </c>
      <c r="AQ2711" s="18"/>
      <c r="AR2711" s="18">
        <f t="shared" ref="AR2711:AR2776" si="6054">AN2711+AQ2711</f>
        <v>10933.2</v>
      </c>
      <c r="AS2711" s="18"/>
      <c r="AT2711" s="18"/>
      <c r="AU2711" s="18"/>
      <c r="AV2711" s="18">
        <f t="shared" si="5980"/>
        <v>10933.2</v>
      </c>
      <c r="AW2711" s="18">
        <f t="shared" si="5981"/>
        <v>9730.5</v>
      </c>
      <c r="AX2711" s="18">
        <f t="shared" si="5982"/>
        <v>14889.3</v>
      </c>
      <c r="AY2711" s="18"/>
      <c r="AZ2711" s="18"/>
      <c r="BA2711" s="18">
        <f t="shared" si="5978"/>
        <v>10933.2</v>
      </c>
      <c r="BB2711" s="18">
        <f t="shared" si="5979"/>
        <v>9730.5</v>
      </c>
      <c r="BC2711" s="18"/>
      <c r="BD2711" s="18"/>
      <c r="BE2711" s="18"/>
      <c r="BF2711" s="18">
        <f t="shared" si="6048"/>
        <v>10933.2</v>
      </c>
      <c r="BG2711" s="18">
        <f t="shared" si="6049"/>
        <v>9730.5</v>
      </c>
      <c r="BH2711" s="18">
        <f t="shared" si="6050"/>
        <v>14889.3</v>
      </c>
      <c r="BI2711" s="18"/>
      <c r="BJ2711" s="25"/>
      <c r="BK2711" s="36">
        <v>45</v>
      </c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</row>
    <row r="2712" spans="1:92" x14ac:dyDescent="0.3">
      <c r="A2712" s="51" t="s">
        <v>633</v>
      </c>
      <c r="B2712" s="50">
        <v>800</v>
      </c>
      <c r="C2712" s="51"/>
      <c r="D2712" s="51"/>
      <c r="E2712" s="14" t="s">
        <v>460</v>
      </c>
      <c r="F2712" s="18">
        <f t="shared" ref="F2712:BI2713" si="6055">F2713</f>
        <v>80</v>
      </c>
      <c r="G2712" s="18">
        <f t="shared" si="6055"/>
        <v>80</v>
      </c>
      <c r="H2712" s="18">
        <f t="shared" si="6055"/>
        <v>80</v>
      </c>
      <c r="I2712" s="18">
        <f t="shared" si="6055"/>
        <v>0</v>
      </c>
      <c r="J2712" s="18">
        <f t="shared" si="6055"/>
        <v>0</v>
      </c>
      <c r="K2712" s="18">
        <f t="shared" si="6055"/>
        <v>0</v>
      </c>
      <c r="L2712" s="18">
        <f t="shared" si="6035"/>
        <v>80</v>
      </c>
      <c r="M2712" s="18">
        <f t="shared" si="6036"/>
        <v>80</v>
      </c>
      <c r="N2712" s="18">
        <f t="shared" si="6037"/>
        <v>80</v>
      </c>
      <c r="O2712" s="18">
        <f t="shared" si="6055"/>
        <v>0</v>
      </c>
      <c r="P2712" s="18">
        <f t="shared" si="6055"/>
        <v>0</v>
      </c>
      <c r="Q2712" s="18">
        <f t="shared" si="6055"/>
        <v>0</v>
      </c>
      <c r="R2712" s="18">
        <f t="shared" si="6038"/>
        <v>80</v>
      </c>
      <c r="S2712" s="18">
        <f t="shared" si="6039"/>
        <v>80</v>
      </c>
      <c r="T2712" s="18">
        <f t="shared" si="6040"/>
        <v>80</v>
      </c>
      <c r="U2712" s="18">
        <f t="shared" si="6055"/>
        <v>0</v>
      </c>
      <c r="V2712" s="18">
        <f t="shared" si="6055"/>
        <v>0</v>
      </c>
      <c r="W2712" s="18">
        <f t="shared" si="6055"/>
        <v>0</v>
      </c>
      <c r="X2712" s="18">
        <f t="shared" si="6041"/>
        <v>80</v>
      </c>
      <c r="Y2712" s="18">
        <f t="shared" si="6042"/>
        <v>80</v>
      </c>
      <c r="Z2712" s="18">
        <f t="shared" si="6043"/>
        <v>80</v>
      </c>
      <c r="AA2712" s="18">
        <f t="shared" si="6055"/>
        <v>0</v>
      </c>
      <c r="AB2712" s="18">
        <f t="shared" si="6055"/>
        <v>0</v>
      </c>
      <c r="AC2712" s="18">
        <f t="shared" si="6055"/>
        <v>0</v>
      </c>
      <c r="AD2712" s="18">
        <f t="shared" si="6044"/>
        <v>80</v>
      </c>
      <c r="AE2712" s="18">
        <f t="shared" si="6045"/>
        <v>80</v>
      </c>
      <c r="AF2712" s="18">
        <f t="shared" si="6046"/>
        <v>80</v>
      </c>
      <c r="AG2712" s="18">
        <f t="shared" si="6055"/>
        <v>0</v>
      </c>
      <c r="AH2712" s="18">
        <f t="shared" si="6017"/>
        <v>80</v>
      </c>
      <c r="AI2712" s="18">
        <f t="shared" si="6018"/>
        <v>80</v>
      </c>
      <c r="AJ2712" s="18">
        <f t="shared" si="6019"/>
        <v>80</v>
      </c>
      <c r="AK2712" s="18">
        <f t="shared" si="6055"/>
        <v>0</v>
      </c>
      <c r="AL2712" s="18">
        <f t="shared" si="6055"/>
        <v>0</v>
      </c>
      <c r="AM2712" s="18">
        <f t="shared" si="6055"/>
        <v>0</v>
      </c>
      <c r="AN2712" s="18">
        <f t="shared" si="6051"/>
        <v>80</v>
      </c>
      <c r="AO2712" s="18">
        <f t="shared" si="6052"/>
        <v>80</v>
      </c>
      <c r="AP2712" s="18">
        <f t="shared" si="6053"/>
        <v>80</v>
      </c>
      <c r="AQ2712" s="18">
        <f t="shared" si="6055"/>
        <v>0</v>
      </c>
      <c r="AR2712" s="18">
        <f t="shared" si="6054"/>
        <v>80</v>
      </c>
      <c r="AS2712" s="18">
        <f t="shared" si="6055"/>
        <v>0</v>
      </c>
      <c r="AT2712" s="18">
        <f t="shared" si="6055"/>
        <v>0</v>
      </c>
      <c r="AU2712" s="18">
        <f t="shared" si="6055"/>
        <v>0</v>
      </c>
      <c r="AV2712" s="18">
        <f t="shared" si="5980"/>
        <v>80</v>
      </c>
      <c r="AW2712" s="18">
        <f t="shared" si="5981"/>
        <v>80</v>
      </c>
      <c r="AX2712" s="18">
        <f t="shared" si="5982"/>
        <v>80</v>
      </c>
      <c r="AY2712" s="18">
        <f t="shared" si="6055"/>
        <v>0</v>
      </c>
      <c r="AZ2712" s="18">
        <f t="shared" si="6055"/>
        <v>0</v>
      </c>
      <c r="BA2712" s="18">
        <f t="shared" si="5978"/>
        <v>80</v>
      </c>
      <c r="BB2712" s="18">
        <f t="shared" si="5979"/>
        <v>80</v>
      </c>
      <c r="BC2712" s="18">
        <f t="shared" si="6055"/>
        <v>0</v>
      </c>
      <c r="BD2712" s="18">
        <f t="shared" si="6055"/>
        <v>0</v>
      </c>
      <c r="BE2712" s="18">
        <f t="shared" si="6055"/>
        <v>0</v>
      </c>
      <c r="BF2712" s="18">
        <f t="shared" si="6048"/>
        <v>80</v>
      </c>
      <c r="BG2712" s="18">
        <f t="shared" si="6049"/>
        <v>80</v>
      </c>
      <c r="BH2712" s="18">
        <f t="shared" si="6050"/>
        <v>80</v>
      </c>
      <c r="BI2712" s="18">
        <f t="shared" si="6055"/>
        <v>0</v>
      </c>
      <c r="BJ2712" s="25"/>
      <c r="BK2712" s="36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</row>
    <row r="2713" spans="1:92" x14ac:dyDescent="0.3">
      <c r="A2713" s="51" t="s">
        <v>633</v>
      </c>
      <c r="B2713" s="50">
        <v>850</v>
      </c>
      <c r="C2713" s="51"/>
      <c r="D2713" s="51"/>
      <c r="E2713" s="14" t="s">
        <v>477</v>
      </c>
      <c r="F2713" s="18">
        <f t="shared" si="6055"/>
        <v>80</v>
      </c>
      <c r="G2713" s="18">
        <f t="shared" si="6055"/>
        <v>80</v>
      </c>
      <c r="H2713" s="18">
        <f t="shared" si="6055"/>
        <v>80</v>
      </c>
      <c r="I2713" s="18">
        <f t="shared" si="6055"/>
        <v>0</v>
      </c>
      <c r="J2713" s="18">
        <f t="shared" si="6055"/>
        <v>0</v>
      </c>
      <c r="K2713" s="18">
        <f t="shared" si="6055"/>
        <v>0</v>
      </c>
      <c r="L2713" s="18">
        <f t="shared" si="6035"/>
        <v>80</v>
      </c>
      <c r="M2713" s="18">
        <f t="shared" si="6036"/>
        <v>80</v>
      </c>
      <c r="N2713" s="18">
        <f t="shared" si="6037"/>
        <v>80</v>
      </c>
      <c r="O2713" s="18">
        <f t="shared" si="6055"/>
        <v>0</v>
      </c>
      <c r="P2713" s="18">
        <f t="shared" si="6055"/>
        <v>0</v>
      </c>
      <c r="Q2713" s="18">
        <f t="shared" si="6055"/>
        <v>0</v>
      </c>
      <c r="R2713" s="18">
        <f t="shared" si="6038"/>
        <v>80</v>
      </c>
      <c r="S2713" s="18">
        <f t="shared" si="6039"/>
        <v>80</v>
      </c>
      <c r="T2713" s="18">
        <f t="shared" si="6040"/>
        <v>80</v>
      </c>
      <c r="U2713" s="18">
        <f t="shared" si="6055"/>
        <v>0</v>
      </c>
      <c r="V2713" s="18">
        <f t="shared" si="6055"/>
        <v>0</v>
      </c>
      <c r="W2713" s="18">
        <f t="shared" si="6055"/>
        <v>0</v>
      </c>
      <c r="X2713" s="18">
        <f t="shared" si="6041"/>
        <v>80</v>
      </c>
      <c r="Y2713" s="18">
        <f t="shared" si="6042"/>
        <v>80</v>
      </c>
      <c r="Z2713" s="18">
        <f t="shared" si="6043"/>
        <v>80</v>
      </c>
      <c r="AA2713" s="18">
        <f t="shared" si="6055"/>
        <v>0</v>
      </c>
      <c r="AB2713" s="18">
        <f t="shared" si="6055"/>
        <v>0</v>
      </c>
      <c r="AC2713" s="18">
        <f t="shared" si="6055"/>
        <v>0</v>
      </c>
      <c r="AD2713" s="18">
        <f t="shared" si="6044"/>
        <v>80</v>
      </c>
      <c r="AE2713" s="18">
        <f t="shared" si="6045"/>
        <v>80</v>
      </c>
      <c r="AF2713" s="18">
        <f t="shared" si="6046"/>
        <v>80</v>
      </c>
      <c r="AG2713" s="18">
        <f t="shared" si="6055"/>
        <v>0</v>
      </c>
      <c r="AH2713" s="18">
        <f t="shared" si="6017"/>
        <v>80</v>
      </c>
      <c r="AI2713" s="18">
        <f t="shared" si="6018"/>
        <v>80</v>
      </c>
      <c r="AJ2713" s="18">
        <f t="shared" si="6019"/>
        <v>80</v>
      </c>
      <c r="AK2713" s="18">
        <f t="shared" si="6055"/>
        <v>0</v>
      </c>
      <c r="AL2713" s="18">
        <f t="shared" si="6055"/>
        <v>0</v>
      </c>
      <c r="AM2713" s="18">
        <f t="shared" si="6055"/>
        <v>0</v>
      </c>
      <c r="AN2713" s="18">
        <f t="shared" si="6051"/>
        <v>80</v>
      </c>
      <c r="AO2713" s="18">
        <f t="shared" si="6052"/>
        <v>80</v>
      </c>
      <c r="AP2713" s="18">
        <f t="shared" si="6053"/>
        <v>80</v>
      </c>
      <c r="AQ2713" s="18">
        <f t="shared" si="6055"/>
        <v>0</v>
      </c>
      <c r="AR2713" s="18">
        <f t="shared" si="6054"/>
        <v>80</v>
      </c>
      <c r="AS2713" s="18">
        <f t="shared" si="6055"/>
        <v>0</v>
      </c>
      <c r="AT2713" s="18">
        <f t="shared" si="6055"/>
        <v>0</v>
      </c>
      <c r="AU2713" s="18">
        <f t="shared" si="6055"/>
        <v>0</v>
      </c>
      <c r="AV2713" s="18">
        <f t="shared" si="5980"/>
        <v>80</v>
      </c>
      <c r="AW2713" s="18">
        <f t="shared" si="5981"/>
        <v>80</v>
      </c>
      <c r="AX2713" s="18">
        <f t="shared" si="5982"/>
        <v>80</v>
      </c>
      <c r="AY2713" s="18">
        <f t="shared" si="6055"/>
        <v>0</v>
      </c>
      <c r="AZ2713" s="18">
        <f t="shared" si="6055"/>
        <v>0</v>
      </c>
      <c r="BA2713" s="18">
        <f t="shared" si="5978"/>
        <v>80</v>
      </c>
      <c r="BB2713" s="18">
        <f t="shared" si="5979"/>
        <v>80</v>
      </c>
      <c r="BC2713" s="18">
        <f t="shared" si="6055"/>
        <v>0</v>
      </c>
      <c r="BD2713" s="18">
        <f t="shared" si="6055"/>
        <v>0</v>
      </c>
      <c r="BE2713" s="18">
        <f t="shared" si="6055"/>
        <v>0</v>
      </c>
      <c r="BF2713" s="18">
        <f t="shared" si="6048"/>
        <v>80</v>
      </c>
      <c r="BG2713" s="18">
        <f t="shared" si="6049"/>
        <v>80</v>
      </c>
      <c r="BH2713" s="18">
        <f t="shared" si="6050"/>
        <v>80</v>
      </c>
      <c r="BI2713" s="18">
        <f t="shared" si="6055"/>
        <v>0</v>
      </c>
      <c r="BJ2713" s="25"/>
      <c r="BK2713" s="36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</row>
    <row r="2714" spans="1:92" x14ac:dyDescent="0.3">
      <c r="A2714" s="51" t="s">
        <v>633</v>
      </c>
      <c r="B2714" s="50">
        <v>850</v>
      </c>
      <c r="C2714" s="51" t="s">
        <v>5</v>
      </c>
      <c r="D2714" s="51" t="s">
        <v>6</v>
      </c>
      <c r="E2714" s="14" t="s">
        <v>424</v>
      </c>
      <c r="F2714" s="18">
        <v>80</v>
      </c>
      <c r="G2714" s="18">
        <v>80</v>
      </c>
      <c r="H2714" s="18">
        <v>80</v>
      </c>
      <c r="I2714" s="18"/>
      <c r="J2714" s="18"/>
      <c r="K2714" s="18"/>
      <c r="L2714" s="18">
        <f t="shared" si="6035"/>
        <v>80</v>
      </c>
      <c r="M2714" s="18">
        <f t="shared" si="6036"/>
        <v>80</v>
      </c>
      <c r="N2714" s="18">
        <f t="shared" si="6037"/>
        <v>80</v>
      </c>
      <c r="O2714" s="18"/>
      <c r="P2714" s="18"/>
      <c r="Q2714" s="18"/>
      <c r="R2714" s="18">
        <f t="shared" si="6038"/>
        <v>80</v>
      </c>
      <c r="S2714" s="18">
        <f t="shared" si="6039"/>
        <v>80</v>
      </c>
      <c r="T2714" s="18">
        <f t="shared" si="6040"/>
        <v>80</v>
      </c>
      <c r="U2714" s="18"/>
      <c r="V2714" s="18"/>
      <c r="W2714" s="18"/>
      <c r="X2714" s="18">
        <f t="shared" si="6041"/>
        <v>80</v>
      </c>
      <c r="Y2714" s="18">
        <f t="shared" si="6042"/>
        <v>80</v>
      </c>
      <c r="Z2714" s="18">
        <f t="shared" si="6043"/>
        <v>80</v>
      </c>
      <c r="AA2714" s="18"/>
      <c r="AB2714" s="18"/>
      <c r="AC2714" s="18"/>
      <c r="AD2714" s="18">
        <f t="shared" si="6044"/>
        <v>80</v>
      </c>
      <c r="AE2714" s="18">
        <f t="shared" si="6045"/>
        <v>80</v>
      </c>
      <c r="AF2714" s="18">
        <f t="shared" si="6046"/>
        <v>80</v>
      </c>
      <c r="AG2714" s="18"/>
      <c r="AH2714" s="18">
        <f t="shared" si="6017"/>
        <v>80</v>
      </c>
      <c r="AI2714" s="18">
        <f t="shared" si="6018"/>
        <v>80</v>
      </c>
      <c r="AJ2714" s="18">
        <f t="shared" si="6019"/>
        <v>80</v>
      </c>
      <c r="AK2714" s="18"/>
      <c r="AL2714" s="18"/>
      <c r="AM2714" s="18"/>
      <c r="AN2714" s="18">
        <f t="shared" si="6051"/>
        <v>80</v>
      </c>
      <c r="AO2714" s="18">
        <f t="shared" si="6052"/>
        <v>80</v>
      </c>
      <c r="AP2714" s="18">
        <f t="shared" si="6053"/>
        <v>80</v>
      </c>
      <c r="AQ2714" s="18"/>
      <c r="AR2714" s="18">
        <f t="shared" si="6054"/>
        <v>80</v>
      </c>
      <c r="AS2714" s="18"/>
      <c r="AT2714" s="18"/>
      <c r="AU2714" s="18"/>
      <c r="AV2714" s="18">
        <f t="shared" si="5980"/>
        <v>80</v>
      </c>
      <c r="AW2714" s="18">
        <f t="shared" si="5981"/>
        <v>80</v>
      </c>
      <c r="AX2714" s="18">
        <f t="shared" si="5982"/>
        <v>80</v>
      </c>
      <c r="AY2714" s="18"/>
      <c r="AZ2714" s="18"/>
      <c r="BA2714" s="18">
        <f t="shared" si="5978"/>
        <v>80</v>
      </c>
      <c r="BB2714" s="18">
        <f t="shared" si="5979"/>
        <v>80</v>
      </c>
      <c r="BC2714" s="18"/>
      <c r="BD2714" s="18"/>
      <c r="BE2714" s="18"/>
      <c r="BF2714" s="18">
        <f t="shared" si="6048"/>
        <v>80</v>
      </c>
      <c r="BG2714" s="18">
        <f t="shared" si="6049"/>
        <v>80</v>
      </c>
      <c r="BH2714" s="18">
        <f t="shared" si="6050"/>
        <v>80</v>
      </c>
      <c r="BI2714" s="18"/>
      <c r="BJ2714" s="25"/>
      <c r="BK2714" s="36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</row>
    <row r="2715" spans="1:92" ht="46.8" x14ac:dyDescent="0.3">
      <c r="A2715" s="51" t="s">
        <v>370</v>
      </c>
      <c r="B2715" s="50"/>
      <c r="C2715" s="51"/>
      <c r="D2715" s="51"/>
      <c r="E2715" s="14" t="s">
        <v>1010</v>
      </c>
      <c r="F2715" s="18">
        <f t="shared" ref="F2715:BI2717" si="6056">F2716</f>
        <v>8470.7000000000007</v>
      </c>
      <c r="G2715" s="18">
        <f t="shared" si="6056"/>
        <v>9255.7999999999993</v>
      </c>
      <c r="H2715" s="18">
        <f t="shared" si="6056"/>
        <v>9970.7999999999993</v>
      </c>
      <c r="I2715" s="18">
        <f t="shared" si="6056"/>
        <v>0</v>
      </c>
      <c r="J2715" s="18">
        <f t="shared" si="6056"/>
        <v>0</v>
      </c>
      <c r="K2715" s="18">
        <f t="shared" si="6056"/>
        <v>0</v>
      </c>
      <c r="L2715" s="18">
        <f t="shared" si="6035"/>
        <v>8470.7000000000007</v>
      </c>
      <c r="M2715" s="18">
        <f t="shared" si="6036"/>
        <v>9255.7999999999993</v>
      </c>
      <c r="N2715" s="18">
        <f t="shared" si="6037"/>
        <v>9970.7999999999993</v>
      </c>
      <c r="O2715" s="18">
        <f t="shared" si="6056"/>
        <v>0</v>
      </c>
      <c r="P2715" s="18">
        <f t="shared" si="6056"/>
        <v>0</v>
      </c>
      <c r="Q2715" s="18">
        <f t="shared" si="6056"/>
        <v>0</v>
      </c>
      <c r="R2715" s="18">
        <f t="shared" si="6038"/>
        <v>8470.7000000000007</v>
      </c>
      <c r="S2715" s="18">
        <f t="shared" si="6039"/>
        <v>9255.7999999999993</v>
      </c>
      <c r="T2715" s="18">
        <f t="shared" si="6040"/>
        <v>9970.7999999999993</v>
      </c>
      <c r="U2715" s="18">
        <f t="shared" si="6056"/>
        <v>0</v>
      </c>
      <c r="V2715" s="18">
        <f t="shared" si="6056"/>
        <v>0</v>
      </c>
      <c r="W2715" s="18">
        <f t="shared" si="6056"/>
        <v>0</v>
      </c>
      <c r="X2715" s="18">
        <f t="shared" si="6041"/>
        <v>8470.7000000000007</v>
      </c>
      <c r="Y2715" s="18">
        <f t="shared" si="6042"/>
        <v>9255.7999999999993</v>
      </c>
      <c r="Z2715" s="18">
        <f t="shared" si="6043"/>
        <v>9970.7999999999993</v>
      </c>
      <c r="AA2715" s="18">
        <f t="shared" si="6056"/>
        <v>0</v>
      </c>
      <c r="AB2715" s="18">
        <f t="shared" si="6056"/>
        <v>0</v>
      </c>
      <c r="AC2715" s="18">
        <f t="shared" si="6056"/>
        <v>0</v>
      </c>
      <c r="AD2715" s="18">
        <f t="shared" si="6044"/>
        <v>8470.7000000000007</v>
      </c>
      <c r="AE2715" s="18">
        <f t="shared" si="6045"/>
        <v>9255.7999999999993</v>
      </c>
      <c r="AF2715" s="18">
        <f t="shared" si="6046"/>
        <v>9970.7999999999993</v>
      </c>
      <c r="AG2715" s="18">
        <f t="shared" si="6056"/>
        <v>0</v>
      </c>
      <c r="AH2715" s="18">
        <f t="shared" si="6017"/>
        <v>8470.7000000000007</v>
      </c>
      <c r="AI2715" s="18">
        <f t="shared" si="6018"/>
        <v>9255.7999999999993</v>
      </c>
      <c r="AJ2715" s="18">
        <f t="shared" si="6019"/>
        <v>9970.7999999999993</v>
      </c>
      <c r="AK2715" s="18">
        <f t="shared" si="6056"/>
        <v>0</v>
      </c>
      <c r="AL2715" s="18">
        <f t="shared" si="6056"/>
        <v>0</v>
      </c>
      <c r="AM2715" s="18">
        <f t="shared" si="6056"/>
        <v>0</v>
      </c>
      <c r="AN2715" s="18">
        <f t="shared" si="6051"/>
        <v>8470.7000000000007</v>
      </c>
      <c r="AO2715" s="18">
        <f t="shared" si="6052"/>
        <v>9255.7999999999993</v>
      </c>
      <c r="AP2715" s="18">
        <f t="shared" si="6053"/>
        <v>9970.7999999999993</v>
      </c>
      <c r="AQ2715" s="18">
        <f t="shared" si="6056"/>
        <v>0</v>
      </c>
      <c r="AR2715" s="18">
        <f t="shared" si="6054"/>
        <v>8470.7000000000007</v>
      </c>
      <c r="AS2715" s="18">
        <f t="shared" si="6056"/>
        <v>0</v>
      </c>
      <c r="AT2715" s="18">
        <f t="shared" si="6056"/>
        <v>0</v>
      </c>
      <c r="AU2715" s="18">
        <f t="shared" si="6056"/>
        <v>0</v>
      </c>
      <c r="AV2715" s="18">
        <f t="shared" si="5980"/>
        <v>8470.7000000000007</v>
      </c>
      <c r="AW2715" s="18">
        <f t="shared" si="5981"/>
        <v>9255.7999999999993</v>
      </c>
      <c r="AX2715" s="18">
        <f t="shared" si="5982"/>
        <v>9970.7999999999993</v>
      </c>
      <c r="AY2715" s="18">
        <f t="shared" si="6056"/>
        <v>0</v>
      </c>
      <c r="AZ2715" s="18">
        <f t="shared" si="6056"/>
        <v>0</v>
      </c>
      <c r="BA2715" s="18">
        <f t="shared" si="5978"/>
        <v>8470.7000000000007</v>
      </c>
      <c r="BB2715" s="18">
        <f t="shared" si="5979"/>
        <v>9255.7999999999993</v>
      </c>
      <c r="BC2715" s="18">
        <f t="shared" si="6056"/>
        <v>0</v>
      </c>
      <c r="BD2715" s="18">
        <f t="shared" si="6056"/>
        <v>0</v>
      </c>
      <c r="BE2715" s="18">
        <f t="shared" si="6056"/>
        <v>0</v>
      </c>
      <c r="BF2715" s="18">
        <f t="shared" si="6048"/>
        <v>8470.7000000000007</v>
      </c>
      <c r="BG2715" s="18">
        <f t="shared" si="6049"/>
        <v>9255.7999999999993</v>
      </c>
      <c r="BH2715" s="18">
        <f t="shared" si="6050"/>
        <v>9970.7999999999993</v>
      </c>
      <c r="BI2715" s="18">
        <f t="shared" si="6056"/>
        <v>0</v>
      </c>
      <c r="BJ2715" s="25"/>
      <c r="BK2715" s="36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</row>
    <row r="2716" spans="1:92" ht="31.2" x14ac:dyDescent="0.3">
      <c r="A2716" s="51" t="s">
        <v>370</v>
      </c>
      <c r="B2716" s="50">
        <v>300</v>
      </c>
      <c r="C2716" s="51"/>
      <c r="D2716" s="51"/>
      <c r="E2716" s="14" t="s">
        <v>456</v>
      </c>
      <c r="F2716" s="18">
        <f t="shared" si="6056"/>
        <v>8470.7000000000007</v>
      </c>
      <c r="G2716" s="18">
        <f t="shared" si="6056"/>
        <v>9255.7999999999993</v>
      </c>
      <c r="H2716" s="18">
        <f t="shared" si="6056"/>
        <v>9970.7999999999993</v>
      </c>
      <c r="I2716" s="18">
        <f t="shared" si="6056"/>
        <v>0</v>
      </c>
      <c r="J2716" s="18">
        <f t="shared" si="6056"/>
        <v>0</v>
      </c>
      <c r="K2716" s="18">
        <f t="shared" si="6056"/>
        <v>0</v>
      </c>
      <c r="L2716" s="18">
        <f t="shared" si="6035"/>
        <v>8470.7000000000007</v>
      </c>
      <c r="M2716" s="18">
        <f t="shared" si="6036"/>
        <v>9255.7999999999993</v>
      </c>
      <c r="N2716" s="18">
        <f t="shared" si="6037"/>
        <v>9970.7999999999993</v>
      </c>
      <c r="O2716" s="18">
        <f t="shared" si="6056"/>
        <v>0</v>
      </c>
      <c r="P2716" s="18">
        <f t="shared" si="6056"/>
        <v>0</v>
      </c>
      <c r="Q2716" s="18">
        <f t="shared" si="6056"/>
        <v>0</v>
      </c>
      <c r="R2716" s="18">
        <f t="shared" si="6038"/>
        <v>8470.7000000000007</v>
      </c>
      <c r="S2716" s="18">
        <f t="shared" si="6039"/>
        <v>9255.7999999999993</v>
      </c>
      <c r="T2716" s="18">
        <f t="shared" si="6040"/>
        <v>9970.7999999999993</v>
      </c>
      <c r="U2716" s="18">
        <f t="shared" si="6056"/>
        <v>0</v>
      </c>
      <c r="V2716" s="18">
        <f t="shared" si="6056"/>
        <v>0</v>
      </c>
      <c r="W2716" s="18">
        <f t="shared" si="6056"/>
        <v>0</v>
      </c>
      <c r="X2716" s="18">
        <f t="shared" si="6041"/>
        <v>8470.7000000000007</v>
      </c>
      <c r="Y2716" s="18">
        <f t="shared" si="6042"/>
        <v>9255.7999999999993</v>
      </c>
      <c r="Z2716" s="18">
        <f t="shared" si="6043"/>
        <v>9970.7999999999993</v>
      </c>
      <c r="AA2716" s="18">
        <f t="shared" si="6056"/>
        <v>0</v>
      </c>
      <c r="AB2716" s="18">
        <f t="shared" si="6056"/>
        <v>0</v>
      </c>
      <c r="AC2716" s="18">
        <f t="shared" si="6056"/>
        <v>0</v>
      </c>
      <c r="AD2716" s="18">
        <f t="shared" si="6044"/>
        <v>8470.7000000000007</v>
      </c>
      <c r="AE2716" s="18">
        <f t="shared" si="6045"/>
        <v>9255.7999999999993</v>
      </c>
      <c r="AF2716" s="18">
        <f t="shared" si="6046"/>
        <v>9970.7999999999993</v>
      </c>
      <c r="AG2716" s="18">
        <f t="shared" si="6056"/>
        <v>0</v>
      </c>
      <c r="AH2716" s="18">
        <f t="shared" si="6017"/>
        <v>8470.7000000000007</v>
      </c>
      <c r="AI2716" s="18">
        <f t="shared" si="6018"/>
        <v>9255.7999999999993</v>
      </c>
      <c r="AJ2716" s="18">
        <f t="shared" si="6019"/>
        <v>9970.7999999999993</v>
      </c>
      <c r="AK2716" s="18">
        <f t="shared" si="6056"/>
        <v>0</v>
      </c>
      <c r="AL2716" s="18">
        <f t="shared" si="6056"/>
        <v>0</v>
      </c>
      <c r="AM2716" s="18">
        <f t="shared" si="6056"/>
        <v>0</v>
      </c>
      <c r="AN2716" s="18">
        <f t="shared" si="6051"/>
        <v>8470.7000000000007</v>
      </c>
      <c r="AO2716" s="18">
        <f t="shared" si="6052"/>
        <v>9255.7999999999993</v>
      </c>
      <c r="AP2716" s="18">
        <f t="shared" si="6053"/>
        <v>9970.7999999999993</v>
      </c>
      <c r="AQ2716" s="18">
        <f t="shared" si="6056"/>
        <v>0</v>
      </c>
      <c r="AR2716" s="18">
        <f t="shared" si="6054"/>
        <v>8470.7000000000007</v>
      </c>
      <c r="AS2716" s="18">
        <f t="shared" si="6056"/>
        <v>0</v>
      </c>
      <c r="AT2716" s="18">
        <f t="shared" si="6056"/>
        <v>0</v>
      </c>
      <c r="AU2716" s="18">
        <f t="shared" si="6056"/>
        <v>0</v>
      </c>
      <c r="AV2716" s="18">
        <f t="shared" si="5980"/>
        <v>8470.7000000000007</v>
      </c>
      <c r="AW2716" s="18">
        <f t="shared" si="5981"/>
        <v>9255.7999999999993</v>
      </c>
      <c r="AX2716" s="18">
        <f t="shared" si="5982"/>
        <v>9970.7999999999993</v>
      </c>
      <c r="AY2716" s="18">
        <f t="shared" si="6056"/>
        <v>0</v>
      </c>
      <c r="AZ2716" s="18">
        <f t="shared" si="6056"/>
        <v>0</v>
      </c>
      <c r="BA2716" s="18">
        <f t="shared" si="5978"/>
        <v>8470.7000000000007</v>
      </c>
      <c r="BB2716" s="18">
        <f t="shared" si="5979"/>
        <v>9255.7999999999993</v>
      </c>
      <c r="BC2716" s="18">
        <f t="shared" si="6056"/>
        <v>0</v>
      </c>
      <c r="BD2716" s="18">
        <f t="shared" si="6056"/>
        <v>0</v>
      </c>
      <c r="BE2716" s="18">
        <f t="shared" si="6056"/>
        <v>0</v>
      </c>
      <c r="BF2716" s="18">
        <f t="shared" si="6048"/>
        <v>8470.7000000000007</v>
      </c>
      <c r="BG2716" s="18">
        <f t="shared" si="6049"/>
        <v>9255.7999999999993</v>
      </c>
      <c r="BH2716" s="18">
        <f t="shared" si="6050"/>
        <v>9970.7999999999993</v>
      </c>
      <c r="BI2716" s="18">
        <f t="shared" si="6056"/>
        <v>0</v>
      </c>
      <c r="BJ2716" s="25"/>
      <c r="BK2716" s="36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</row>
    <row r="2717" spans="1:92" ht="31.2" x14ac:dyDescent="0.3">
      <c r="A2717" s="51" t="s">
        <v>370</v>
      </c>
      <c r="B2717" s="50">
        <v>320</v>
      </c>
      <c r="C2717" s="51"/>
      <c r="D2717" s="51"/>
      <c r="E2717" s="14" t="s">
        <v>465</v>
      </c>
      <c r="F2717" s="18">
        <f t="shared" si="6056"/>
        <v>8470.7000000000007</v>
      </c>
      <c r="G2717" s="18">
        <f t="shared" si="6056"/>
        <v>9255.7999999999993</v>
      </c>
      <c r="H2717" s="18">
        <f t="shared" si="6056"/>
        <v>9970.7999999999993</v>
      </c>
      <c r="I2717" s="18">
        <f t="shared" si="6056"/>
        <v>0</v>
      </c>
      <c r="J2717" s="18">
        <f t="shared" si="6056"/>
        <v>0</v>
      </c>
      <c r="K2717" s="18">
        <f t="shared" si="6056"/>
        <v>0</v>
      </c>
      <c r="L2717" s="18">
        <f t="shared" si="6035"/>
        <v>8470.7000000000007</v>
      </c>
      <c r="M2717" s="18">
        <f t="shared" si="6036"/>
        <v>9255.7999999999993</v>
      </c>
      <c r="N2717" s="18">
        <f t="shared" si="6037"/>
        <v>9970.7999999999993</v>
      </c>
      <c r="O2717" s="18">
        <f t="shared" si="6056"/>
        <v>0</v>
      </c>
      <c r="P2717" s="18">
        <f t="shared" si="6056"/>
        <v>0</v>
      </c>
      <c r="Q2717" s="18">
        <f t="shared" si="6056"/>
        <v>0</v>
      </c>
      <c r="R2717" s="18">
        <f t="shared" si="6038"/>
        <v>8470.7000000000007</v>
      </c>
      <c r="S2717" s="18">
        <f t="shared" si="6039"/>
        <v>9255.7999999999993</v>
      </c>
      <c r="T2717" s="18">
        <f t="shared" si="6040"/>
        <v>9970.7999999999993</v>
      </c>
      <c r="U2717" s="18">
        <f t="shared" si="6056"/>
        <v>0</v>
      </c>
      <c r="V2717" s="18">
        <f t="shared" si="6056"/>
        <v>0</v>
      </c>
      <c r="W2717" s="18">
        <f t="shared" si="6056"/>
        <v>0</v>
      </c>
      <c r="X2717" s="18">
        <f t="shared" si="6041"/>
        <v>8470.7000000000007</v>
      </c>
      <c r="Y2717" s="18">
        <f t="shared" si="6042"/>
        <v>9255.7999999999993</v>
      </c>
      <c r="Z2717" s="18">
        <f t="shared" si="6043"/>
        <v>9970.7999999999993</v>
      </c>
      <c r="AA2717" s="18">
        <f t="shared" si="6056"/>
        <v>0</v>
      </c>
      <c r="AB2717" s="18">
        <f t="shared" si="6056"/>
        <v>0</v>
      </c>
      <c r="AC2717" s="18">
        <f t="shared" si="6056"/>
        <v>0</v>
      </c>
      <c r="AD2717" s="18">
        <f t="shared" si="6044"/>
        <v>8470.7000000000007</v>
      </c>
      <c r="AE2717" s="18">
        <f t="shared" si="6045"/>
        <v>9255.7999999999993</v>
      </c>
      <c r="AF2717" s="18">
        <f t="shared" si="6046"/>
        <v>9970.7999999999993</v>
      </c>
      <c r="AG2717" s="18">
        <f t="shared" si="6056"/>
        <v>0</v>
      </c>
      <c r="AH2717" s="18">
        <f t="shared" si="6017"/>
        <v>8470.7000000000007</v>
      </c>
      <c r="AI2717" s="18">
        <f t="shared" si="6018"/>
        <v>9255.7999999999993</v>
      </c>
      <c r="AJ2717" s="18">
        <f t="shared" si="6019"/>
        <v>9970.7999999999993</v>
      </c>
      <c r="AK2717" s="18">
        <f t="shared" si="6056"/>
        <v>0</v>
      </c>
      <c r="AL2717" s="18">
        <f t="shared" si="6056"/>
        <v>0</v>
      </c>
      <c r="AM2717" s="18">
        <f t="shared" si="6056"/>
        <v>0</v>
      </c>
      <c r="AN2717" s="18">
        <f t="shared" si="6051"/>
        <v>8470.7000000000007</v>
      </c>
      <c r="AO2717" s="18">
        <f t="shared" si="6052"/>
        <v>9255.7999999999993</v>
      </c>
      <c r="AP2717" s="18">
        <f t="shared" si="6053"/>
        <v>9970.7999999999993</v>
      </c>
      <c r="AQ2717" s="18">
        <f t="shared" si="6056"/>
        <v>0</v>
      </c>
      <c r="AR2717" s="18">
        <f t="shared" si="6054"/>
        <v>8470.7000000000007</v>
      </c>
      <c r="AS2717" s="18">
        <f t="shared" si="6056"/>
        <v>0</v>
      </c>
      <c r="AT2717" s="18">
        <f t="shared" si="6056"/>
        <v>0</v>
      </c>
      <c r="AU2717" s="18">
        <f t="shared" si="6056"/>
        <v>0</v>
      </c>
      <c r="AV2717" s="18">
        <f t="shared" si="5980"/>
        <v>8470.7000000000007</v>
      </c>
      <c r="AW2717" s="18">
        <f t="shared" si="5981"/>
        <v>9255.7999999999993</v>
      </c>
      <c r="AX2717" s="18">
        <f t="shared" si="5982"/>
        <v>9970.7999999999993</v>
      </c>
      <c r="AY2717" s="18">
        <f t="shared" si="6056"/>
        <v>0</v>
      </c>
      <c r="AZ2717" s="18">
        <f t="shared" si="6056"/>
        <v>0</v>
      </c>
      <c r="BA2717" s="18">
        <f t="shared" si="5978"/>
        <v>8470.7000000000007</v>
      </c>
      <c r="BB2717" s="18">
        <f t="shared" si="5979"/>
        <v>9255.7999999999993</v>
      </c>
      <c r="BC2717" s="18">
        <f t="shared" si="6056"/>
        <v>0</v>
      </c>
      <c r="BD2717" s="18">
        <f t="shared" si="6056"/>
        <v>0</v>
      </c>
      <c r="BE2717" s="18">
        <f t="shared" si="6056"/>
        <v>0</v>
      </c>
      <c r="BF2717" s="18">
        <f t="shared" si="6048"/>
        <v>8470.7000000000007</v>
      </c>
      <c r="BG2717" s="18">
        <f t="shared" si="6049"/>
        <v>9255.7999999999993</v>
      </c>
      <c r="BH2717" s="18">
        <f t="shared" si="6050"/>
        <v>9970.7999999999993</v>
      </c>
      <c r="BI2717" s="18">
        <f t="shared" si="6056"/>
        <v>0</v>
      </c>
      <c r="BJ2717" s="25"/>
      <c r="BK2717" s="36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</row>
    <row r="2718" spans="1:92" x14ac:dyDescent="0.3">
      <c r="A2718" s="51" t="s">
        <v>370</v>
      </c>
      <c r="B2718" s="50">
        <v>320</v>
      </c>
      <c r="C2718" s="51" t="s">
        <v>53</v>
      </c>
      <c r="D2718" s="51" t="s">
        <v>19</v>
      </c>
      <c r="E2718" s="14" t="s">
        <v>445</v>
      </c>
      <c r="F2718" s="18">
        <v>8470.7000000000007</v>
      </c>
      <c r="G2718" s="18">
        <v>9255.7999999999993</v>
      </c>
      <c r="H2718" s="18">
        <v>9970.7999999999993</v>
      </c>
      <c r="I2718" s="18"/>
      <c r="J2718" s="18"/>
      <c r="K2718" s="18"/>
      <c r="L2718" s="18">
        <f t="shared" si="6035"/>
        <v>8470.7000000000007</v>
      </c>
      <c r="M2718" s="18">
        <f t="shared" si="6036"/>
        <v>9255.7999999999993</v>
      </c>
      <c r="N2718" s="18">
        <f t="shared" si="6037"/>
        <v>9970.7999999999993</v>
      </c>
      <c r="O2718" s="18"/>
      <c r="P2718" s="18"/>
      <c r="Q2718" s="18"/>
      <c r="R2718" s="18">
        <f t="shared" si="6038"/>
        <v>8470.7000000000007</v>
      </c>
      <c r="S2718" s="18">
        <f t="shared" si="6039"/>
        <v>9255.7999999999993</v>
      </c>
      <c r="T2718" s="18">
        <f t="shared" si="6040"/>
        <v>9970.7999999999993</v>
      </c>
      <c r="U2718" s="18"/>
      <c r="V2718" s="18"/>
      <c r="W2718" s="18"/>
      <c r="X2718" s="18">
        <f t="shared" si="6041"/>
        <v>8470.7000000000007</v>
      </c>
      <c r="Y2718" s="18">
        <f t="shared" si="6042"/>
        <v>9255.7999999999993</v>
      </c>
      <c r="Z2718" s="18">
        <f t="shared" si="6043"/>
        <v>9970.7999999999993</v>
      </c>
      <c r="AA2718" s="18"/>
      <c r="AB2718" s="18"/>
      <c r="AC2718" s="18"/>
      <c r="AD2718" s="18">
        <f t="shared" si="6044"/>
        <v>8470.7000000000007</v>
      </c>
      <c r="AE2718" s="18">
        <f t="shared" si="6045"/>
        <v>9255.7999999999993</v>
      </c>
      <c r="AF2718" s="18">
        <f t="shared" si="6046"/>
        <v>9970.7999999999993</v>
      </c>
      <c r="AG2718" s="18"/>
      <c r="AH2718" s="18">
        <f t="shared" si="6017"/>
        <v>8470.7000000000007</v>
      </c>
      <c r="AI2718" s="18">
        <f t="shared" si="6018"/>
        <v>9255.7999999999993</v>
      </c>
      <c r="AJ2718" s="18">
        <f t="shared" si="6019"/>
        <v>9970.7999999999993</v>
      </c>
      <c r="AK2718" s="18"/>
      <c r="AL2718" s="18"/>
      <c r="AM2718" s="18"/>
      <c r="AN2718" s="18">
        <f t="shared" si="6051"/>
        <v>8470.7000000000007</v>
      </c>
      <c r="AO2718" s="18">
        <f t="shared" si="6052"/>
        <v>9255.7999999999993</v>
      </c>
      <c r="AP2718" s="18">
        <f t="shared" si="6053"/>
        <v>9970.7999999999993</v>
      </c>
      <c r="AQ2718" s="18"/>
      <c r="AR2718" s="18">
        <f t="shared" si="6054"/>
        <v>8470.7000000000007</v>
      </c>
      <c r="AS2718" s="18"/>
      <c r="AT2718" s="18"/>
      <c r="AU2718" s="18"/>
      <c r="AV2718" s="18">
        <f t="shared" si="5980"/>
        <v>8470.7000000000007</v>
      </c>
      <c r="AW2718" s="18">
        <f t="shared" si="5981"/>
        <v>9255.7999999999993</v>
      </c>
      <c r="AX2718" s="18">
        <f t="shared" si="5982"/>
        <v>9970.7999999999993</v>
      </c>
      <c r="AY2718" s="18"/>
      <c r="AZ2718" s="18"/>
      <c r="BA2718" s="18">
        <f t="shared" si="5978"/>
        <v>8470.7000000000007</v>
      </c>
      <c r="BB2718" s="18">
        <f t="shared" si="5979"/>
        <v>9255.7999999999993</v>
      </c>
      <c r="BC2718" s="18"/>
      <c r="BD2718" s="18"/>
      <c r="BE2718" s="18"/>
      <c r="BF2718" s="18">
        <f t="shared" si="6048"/>
        <v>8470.7000000000007</v>
      </c>
      <c r="BG2718" s="18">
        <f t="shared" si="6049"/>
        <v>9255.7999999999993</v>
      </c>
      <c r="BH2718" s="18">
        <f t="shared" si="6050"/>
        <v>9970.7999999999993</v>
      </c>
      <c r="BI2718" s="18"/>
      <c r="BJ2718" s="25"/>
      <c r="BK2718" s="36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</row>
    <row r="2719" spans="1:92" ht="62.4" x14ac:dyDescent="0.3">
      <c r="A2719" s="51" t="s">
        <v>639</v>
      </c>
      <c r="B2719" s="50"/>
      <c r="C2719" s="51"/>
      <c r="D2719" s="51"/>
      <c r="E2719" s="14" t="s">
        <v>855</v>
      </c>
      <c r="F2719" s="18">
        <f t="shared" ref="F2719:BI2721" si="6057">F2720</f>
        <v>115</v>
      </c>
      <c r="G2719" s="18">
        <f t="shared" si="6057"/>
        <v>115</v>
      </c>
      <c r="H2719" s="18">
        <f t="shared" si="6057"/>
        <v>57.5</v>
      </c>
      <c r="I2719" s="18">
        <f t="shared" si="6057"/>
        <v>0</v>
      </c>
      <c r="J2719" s="18">
        <f t="shared" si="6057"/>
        <v>0</v>
      </c>
      <c r="K2719" s="18">
        <f t="shared" si="6057"/>
        <v>0</v>
      </c>
      <c r="L2719" s="18">
        <f t="shared" si="6035"/>
        <v>115</v>
      </c>
      <c r="M2719" s="18">
        <f t="shared" si="6036"/>
        <v>115</v>
      </c>
      <c r="N2719" s="18">
        <f t="shared" si="6037"/>
        <v>57.5</v>
      </c>
      <c r="O2719" s="18">
        <f t="shared" si="6057"/>
        <v>0</v>
      </c>
      <c r="P2719" s="18">
        <f t="shared" si="6057"/>
        <v>0</v>
      </c>
      <c r="Q2719" s="18">
        <f t="shared" si="6057"/>
        <v>0</v>
      </c>
      <c r="R2719" s="18">
        <f t="shared" si="6038"/>
        <v>115</v>
      </c>
      <c r="S2719" s="18">
        <f t="shared" si="6039"/>
        <v>115</v>
      </c>
      <c r="T2719" s="18">
        <f t="shared" si="6040"/>
        <v>57.5</v>
      </c>
      <c r="U2719" s="18">
        <f t="shared" si="6057"/>
        <v>0</v>
      </c>
      <c r="V2719" s="18">
        <f t="shared" si="6057"/>
        <v>0</v>
      </c>
      <c r="W2719" s="18">
        <f t="shared" si="6057"/>
        <v>0</v>
      </c>
      <c r="X2719" s="18">
        <f t="shared" si="6041"/>
        <v>115</v>
      </c>
      <c r="Y2719" s="18">
        <f t="shared" si="6042"/>
        <v>115</v>
      </c>
      <c r="Z2719" s="18">
        <f t="shared" si="6043"/>
        <v>57.5</v>
      </c>
      <c r="AA2719" s="18">
        <f t="shared" si="6057"/>
        <v>0</v>
      </c>
      <c r="AB2719" s="18">
        <f t="shared" si="6057"/>
        <v>0</v>
      </c>
      <c r="AC2719" s="18">
        <f t="shared" si="6057"/>
        <v>0</v>
      </c>
      <c r="AD2719" s="18">
        <f t="shared" si="6044"/>
        <v>115</v>
      </c>
      <c r="AE2719" s="18">
        <f t="shared" si="6045"/>
        <v>115</v>
      </c>
      <c r="AF2719" s="18">
        <f t="shared" si="6046"/>
        <v>57.5</v>
      </c>
      <c r="AG2719" s="18">
        <f t="shared" si="6057"/>
        <v>0</v>
      </c>
      <c r="AH2719" s="18">
        <f t="shared" si="6017"/>
        <v>115</v>
      </c>
      <c r="AI2719" s="18">
        <f t="shared" si="6018"/>
        <v>115</v>
      </c>
      <c r="AJ2719" s="18">
        <f t="shared" si="6019"/>
        <v>57.5</v>
      </c>
      <c r="AK2719" s="18">
        <f t="shared" si="6057"/>
        <v>0</v>
      </c>
      <c r="AL2719" s="18">
        <f t="shared" si="6057"/>
        <v>0</v>
      </c>
      <c r="AM2719" s="18">
        <f t="shared" si="6057"/>
        <v>0</v>
      </c>
      <c r="AN2719" s="18">
        <f t="shared" si="6051"/>
        <v>115</v>
      </c>
      <c r="AO2719" s="18">
        <f t="shared" si="6052"/>
        <v>115</v>
      </c>
      <c r="AP2719" s="18">
        <f t="shared" si="6053"/>
        <v>57.5</v>
      </c>
      <c r="AQ2719" s="18">
        <f t="shared" si="6057"/>
        <v>0</v>
      </c>
      <c r="AR2719" s="18">
        <f t="shared" si="6054"/>
        <v>115</v>
      </c>
      <c r="AS2719" s="18">
        <f t="shared" si="6057"/>
        <v>0</v>
      </c>
      <c r="AT2719" s="18">
        <f t="shared" si="6057"/>
        <v>0</v>
      </c>
      <c r="AU2719" s="18">
        <f t="shared" si="6057"/>
        <v>0</v>
      </c>
      <c r="AV2719" s="18">
        <f t="shared" si="5980"/>
        <v>115</v>
      </c>
      <c r="AW2719" s="18">
        <f t="shared" si="5981"/>
        <v>115</v>
      </c>
      <c r="AX2719" s="18">
        <f t="shared" si="5982"/>
        <v>57.5</v>
      </c>
      <c r="AY2719" s="18">
        <f t="shared" si="6057"/>
        <v>0</v>
      </c>
      <c r="AZ2719" s="18">
        <f t="shared" si="6057"/>
        <v>0</v>
      </c>
      <c r="BA2719" s="18">
        <f t="shared" si="5978"/>
        <v>115</v>
      </c>
      <c r="BB2719" s="18">
        <f t="shared" si="5979"/>
        <v>115</v>
      </c>
      <c r="BC2719" s="18">
        <f t="shared" si="6057"/>
        <v>0</v>
      </c>
      <c r="BD2719" s="18">
        <f t="shared" si="6057"/>
        <v>0</v>
      </c>
      <c r="BE2719" s="18">
        <f t="shared" si="6057"/>
        <v>0</v>
      </c>
      <c r="BF2719" s="18">
        <f t="shared" si="6048"/>
        <v>115</v>
      </c>
      <c r="BG2719" s="18">
        <f t="shared" si="6049"/>
        <v>115</v>
      </c>
      <c r="BH2719" s="18">
        <f t="shared" si="6050"/>
        <v>57.5</v>
      </c>
      <c r="BI2719" s="18">
        <f t="shared" si="6057"/>
        <v>0</v>
      </c>
      <c r="BJ2719" s="25"/>
      <c r="BK2719" s="36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</row>
    <row r="2720" spans="1:92" ht="31.2" x14ac:dyDescent="0.3">
      <c r="A2720" s="51" t="s">
        <v>639</v>
      </c>
      <c r="B2720" s="50">
        <v>300</v>
      </c>
      <c r="C2720" s="51"/>
      <c r="D2720" s="51"/>
      <c r="E2720" s="14" t="s">
        <v>456</v>
      </c>
      <c r="F2720" s="18">
        <f t="shared" si="6057"/>
        <v>115</v>
      </c>
      <c r="G2720" s="18">
        <f t="shared" si="6057"/>
        <v>115</v>
      </c>
      <c r="H2720" s="18">
        <f t="shared" si="6057"/>
        <v>57.5</v>
      </c>
      <c r="I2720" s="18">
        <f t="shared" si="6057"/>
        <v>0</v>
      </c>
      <c r="J2720" s="18">
        <f t="shared" si="6057"/>
        <v>0</v>
      </c>
      <c r="K2720" s="18">
        <f t="shared" si="6057"/>
        <v>0</v>
      </c>
      <c r="L2720" s="18">
        <f t="shared" si="6035"/>
        <v>115</v>
      </c>
      <c r="M2720" s="18">
        <f t="shared" si="6036"/>
        <v>115</v>
      </c>
      <c r="N2720" s="18">
        <f t="shared" si="6037"/>
        <v>57.5</v>
      </c>
      <c r="O2720" s="18">
        <f t="shared" si="6057"/>
        <v>0</v>
      </c>
      <c r="P2720" s="18">
        <f t="shared" si="6057"/>
        <v>0</v>
      </c>
      <c r="Q2720" s="18">
        <f t="shared" si="6057"/>
        <v>0</v>
      </c>
      <c r="R2720" s="18">
        <f t="shared" si="6038"/>
        <v>115</v>
      </c>
      <c r="S2720" s="18">
        <f t="shared" si="6039"/>
        <v>115</v>
      </c>
      <c r="T2720" s="18">
        <f t="shared" si="6040"/>
        <v>57.5</v>
      </c>
      <c r="U2720" s="18">
        <f t="shared" si="6057"/>
        <v>0</v>
      </c>
      <c r="V2720" s="18">
        <f t="shared" si="6057"/>
        <v>0</v>
      </c>
      <c r="W2720" s="18">
        <f t="shared" si="6057"/>
        <v>0</v>
      </c>
      <c r="X2720" s="18">
        <f t="shared" si="6041"/>
        <v>115</v>
      </c>
      <c r="Y2720" s="18">
        <f t="shared" si="6042"/>
        <v>115</v>
      </c>
      <c r="Z2720" s="18">
        <f t="shared" si="6043"/>
        <v>57.5</v>
      </c>
      <c r="AA2720" s="18">
        <f t="shared" si="6057"/>
        <v>0</v>
      </c>
      <c r="AB2720" s="18">
        <f t="shared" si="6057"/>
        <v>0</v>
      </c>
      <c r="AC2720" s="18">
        <f t="shared" si="6057"/>
        <v>0</v>
      </c>
      <c r="AD2720" s="18">
        <f t="shared" si="6044"/>
        <v>115</v>
      </c>
      <c r="AE2720" s="18">
        <f t="shared" si="6045"/>
        <v>115</v>
      </c>
      <c r="AF2720" s="18">
        <f t="shared" si="6046"/>
        <v>57.5</v>
      </c>
      <c r="AG2720" s="18">
        <f t="shared" si="6057"/>
        <v>0</v>
      </c>
      <c r="AH2720" s="18">
        <f t="shared" si="6017"/>
        <v>115</v>
      </c>
      <c r="AI2720" s="18">
        <f t="shared" si="6018"/>
        <v>115</v>
      </c>
      <c r="AJ2720" s="18">
        <f t="shared" si="6019"/>
        <v>57.5</v>
      </c>
      <c r="AK2720" s="18">
        <f t="shared" si="6057"/>
        <v>0</v>
      </c>
      <c r="AL2720" s="18">
        <f t="shared" si="6057"/>
        <v>0</v>
      </c>
      <c r="AM2720" s="18">
        <f t="shared" si="6057"/>
        <v>0</v>
      </c>
      <c r="AN2720" s="18">
        <f t="shared" si="6051"/>
        <v>115</v>
      </c>
      <c r="AO2720" s="18">
        <f t="shared" si="6052"/>
        <v>115</v>
      </c>
      <c r="AP2720" s="18">
        <f t="shared" si="6053"/>
        <v>57.5</v>
      </c>
      <c r="AQ2720" s="18">
        <f t="shared" si="6057"/>
        <v>0</v>
      </c>
      <c r="AR2720" s="18">
        <f t="shared" si="6054"/>
        <v>115</v>
      </c>
      <c r="AS2720" s="18">
        <f t="shared" si="6057"/>
        <v>0</v>
      </c>
      <c r="AT2720" s="18">
        <f t="shared" si="6057"/>
        <v>0</v>
      </c>
      <c r="AU2720" s="18">
        <f t="shared" si="6057"/>
        <v>0</v>
      </c>
      <c r="AV2720" s="18">
        <f t="shared" si="5980"/>
        <v>115</v>
      </c>
      <c r="AW2720" s="18">
        <f t="shared" si="5981"/>
        <v>115</v>
      </c>
      <c r="AX2720" s="18">
        <f t="shared" si="5982"/>
        <v>57.5</v>
      </c>
      <c r="AY2720" s="18">
        <f t="shared" si="6057"/>
        <v>0</v>
      </c>
      <c r="AZ2720" s="18">
        <f t="shared" si="6057"/>
        <v>0</v>
      </c>
      <c r="BA2720" s="18">
        <f t="shared" si="5978"/>
        <v>115</v>
      </c>
      <c r="BB2720" s="18">
        <f t="shared" si="5979"/>
        <v>115</v>
      </c>
      <c r="BC2720" s="18">
        <f t="shared" si="6057"/>
        <v>0</v>
      </c>
      <c r="BD2720" s="18">
        <f t="shared" si="6057"/>
        <v>0</v>
      </c>
      <c r="BE2720" s="18">
        <f t="shared" si="6057"/>
        <v>0</v>
      </c>
      <c r="BF2720" s="18">
        <f t="shared" si="6048"/>
        <v>115</v>
      </c>
      <c r="BG2720" s="18">
        <f t="shared" si="6049"/>
        <v>115</v>
      </c>
      <c r="BH2720" s="18">
        <f t="shared" si="6050"/>
        <v>57.5</v>
      </c>
      <c r="BI2720" s="18">
        <f t="shared" si="6057"/>
        <v>0</v>
      </c>
      <c r="BJ2720" s="25"/>
      <c r="BK2720" s="36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</row>
    <row r="2721" spans="1:92" x14ac:dyDescent="0.3">
      <c r="A2721" s="51" t="s">
        <v>639</v>
      </c>
      <c r="B2721" s="50">
        <v>360</v>
      </c>
      <c r="C2721" s="51"/>
      <c r="D2721" s="51"/>
      <c r="E2721" s="14" t="s">
        <v>469</v>
      </c>
      <c r="F2721" s="18">
        <f t="shared" si="6057"/>
        <v>115</v>
      </c>
      <c r="G2721" s="18">
        <f t="shared" si="6057"/>
        <v>115</v>
      </c>
      <c r="H2721" s="18">
        <f t="shared" si="6057"/>
        <v>57.5</v>
      </c>
      <c r="I2721" s="18">
        <f t="shared" si="6057"/>
        <v>0</v>
      </c>
      <c r="J2721" s="18">
        <f t="shared" si="6057"/>
        <v>0</v>
      </c>
      <c r="K2721" s="18">
        <f t="shared" si="6057"/>
        <v>0</v>
      </c>
      <c r="L2721" s="18">
        <f t="shared" si="6035"/>
        <v>115</v>
      </c>
      <c r="M2721" s="18">
        <f t="shared" si="6036"/>
        <v>115</v>
      </c>
      <c r="N2721" s="18">
        <f t="shared" si="6037"/>
        <v>57.5</v>
      </c>
      <c r="O2721" s="18">
        <f t="shared" si="6057"/>
        <v>0</v>
      </c>
      <c r="P2721" s="18">
        <f t="shared" si="6057"/>
        <v>0</v>
      </c>
      <c r="Q2721" s="18">
        <f t="shared" si="6057"/>
        <v>0</v>
      </c>
      <c r="R2721" s="18">
        <f t="shared" si="6038"/>
        <v>115</v>
      </c>
      <c r="S2721" s="18">
        <f t="shared" si="6039"/>
        <v>115</v>
      </c>
      <c r="T2721" s="18">
        <f t="shared" si="6040"/>
        <v>57.5</v>
      </c>
      <c r="U2721" s="18">
        <f t="shared" si="6057"/>
        <v>0</v>
      </c>
      <c r="V2721" s="18">
        <f t="shared" si="6057"/>
        <v>0</v>
      </c>
      <c r="W2721" s="18">
        <f t="shared" si="6057"/>
        <v>0</v>
      </c>
      <c r="X2721" s="18">
        <f t="shared" si="6041"/>
        <v>115</v>
      </c>
      <c r="Y2721" s="18">
        <f t="shared" si="6042"/>
        <v>115</v>
      </c>
      <c r="Z2721" s="18">
        <f t="shared" si="6043"/>
        <v>57.5</v>
      </c>
      <c r="AA2721" s="18">
        <f t="shared" si="6057"/>
        <v>0</v>
      </c>
      <c r="AB2721" s="18">
        <f t="shared" si="6057"/>
        <v>0</v>
      </c>
      <c r="AC2721" s="18">
        <f t="shared" si="6057"/>
        <v>0</v>
      </c>
      <c r="AD2721" s="18">
        <f t="shared" si="6044"/>
        <v>115</v>
      </c>
      <c r="AE2721" s="18">
        <f t="shared" si="6045"/>
        <v>115</v>
      </c>
      <c r="AF2721" s="18">
        <f t="shared" si="6046"/>
        <v>57.5</v>
      </c>
      <c r="AG2721" s="18">
        <f t="shared" si="6057"/>
        <v>0</v>
      </c>
      <c r="AH2721" s="18">
        <f t="shared" si="6017"/>
        <v>115</v>
      </c>
      <c r="AI2721" s="18">
        <f t="shared" si="6018"/>
        <v>115</v>
      </c>
      <c r="AJ2721" s="18">
        <f t="shared" si="6019"/>
        <v>57.5</v>
      </c>
      <c r="AK2721" s="18">
        <f t="shared" si="6057"/>
        <v>0</v>
      </c>
      <c r="AL2721" s="18">
        <f t="shared" si="6057"/>
        <v>0</v>
      </c>
      <c r="AM2721" s="18">
        <f t="shared" si="6057"/>
        <v>0</v>
      </c>
      <c r="AN2721" s="18">
        <f t="shared" si="6051"/>
        <v>115</v>
      </c>
      <c r="AO2721" s="18">
        <f t="shared" si="6052"/>
        <v>115</v>
      </c>
      <c r="AP2721" s="18">
        <f t="shared" si="6053"/>
        <v>57.5</v>
      </c>
      <c r="AQ2721" s="18">
        <f t="shared" si="6057"/>
        <v>0</v>
      </c>
      <c r="AR2721" s="18">
        <f t="shared" si="6054"/>
        <v>115</v>
      </c>
      <c r="AS2721" s="18">
        <f t="shared" si="6057"/>
        <v>0</v>
      </c>
      <c r="AT2721" s="18">
        <f t="shared" si="6057"/>
        <v>0</v>
      </c>
      <c r="AU2721" s="18">
        <f t="shared" si="6057"/>
        <v>0</v>
      </c>
      <c r="AV2721" s="18">
        <f t="shared" si="5980"/>
        <v>115</v>
      </c>
      <c r="AW2721" s="18">
        <f t="shared" si="5981"/>
        <v>115</v>
      </c>
      <c r="AX2721" s="18">
        <f t="shared" si="5982"/>
        <v>57.5</v>
      </c>
      <c r="AY2721" s="18">
        <f t="shared" si="6057"/>
        <v>0</v>
      </c>
      <c r="AZ2721" s="18">
        <f t="shared" si="6057"/>
        <v>0</v>
      </c>
      <c r="BA2721" s="18">
        <f t="shared" si="5978"/>
        <v>115</v>
      </c>
      <c r="BB2721" s="18">
        <f t="shared" si="5979"/>
        <v>115</v>
      </c>
      <c r="BC2721" s="18">
        <f t="shared" si="6057"/>
        <v>0</v>
      </c>
      <c r="BD2721" s="18">
        <f t="shared" si="6057"/>
        <v>0</v>
      </c>
      <c r="BE2721" s="18">
        <f t="shared" si="6057"/>
        <v>0</v>
      </c>
      <c r="BF2721" s="18">
        <f t="shared" si="6048"/>
        <v>115</v>
      </c>
      <c r="BG2721" s="18">
        <f t="shared" si="6049"/>
        <v>115</v>
      </c>
      <c r="BH2721" s="18">
        <f t="shared" si="6050"/>
        <v>57.5</v>
      </c>
      <c r="BI2721" s="18">
        <f t="shared" si="6057"/>
        <v>0</v>
      </c>
      <c r="BJ2721" s="25"/>
      <c r="BK2721" s="36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</row>
    <row r="2722" spans="1:92" x14ac:dyDescent="0.3">
      <c r="A2722" s="51" t="s">
        <v>639</v>
      </c>
      <c r="B2722" s="50">
        <v>360</v>
      </c>
      <c r="C2722" s="51" t="s">
        <v>5</v>
      </c>
      <c r="D2722" s="51" t="s">
        <v>6</v>
      </c>
      <c r="E2722" s="14" t="s">
        <v>424</v>
      </c>
      <c r="F2722" s="18">
        <v>115</v>
      </c>
      <c r="G2722" s="18">
        <v>115</v>
      </c>
      <c r="H2722" s="18">
        <v>57.5</v>
      </c>
      <c r="I2722" s="18"/>
      <c r="J2722" s="18"/>
      <c r="K2722" s="18"/>
      <c r="L2722" s="18">
        <f t="shared" si="6035"/>
        <v>115</v>
      </c>
      <c r="M2722" s="18">
        <f t="shared" si="6036"/>
        <v>115</v>
      </c>
      <c r="N2722" s="18">
        <f t="shared" si="6037"/>
        <v>57.5</v>
      </c>
      <c r="O2722" s="18"/>
      <c r="P2722" s="18"/>
      <c r="Q2722" s="18"/>
      <c r="R2722" s="18">
        <f t="shared" si="6038"/>
        <v>115</v>
      </c>
      <c r="S2722" s="18">
        <f t="shared" si="6039"/>
        <v>115</v>
      </c>
      <c r="T2722" s="18">
        <f t="shared" si="6040"/>
        <v>57.5</v>
      </c>
      <c r="U2722" s="18"/>
      <c r="V2722" s="18"/>
      <c r="W2722" s="18"/>
      <c r="X2722" s="18">
        <f t="shared" si="6041"/>
        <v>115</v>
      </c>
      <c r="Y2722" s="18">
        <f t="shared" si="6042"/>
        <v>115</v>
      </c>
      <c r="Z2722" s="18">
        <f t="shared" si="6043"/>
        <v>57.5</v>
      </c>
      <c r="AA2722" s="18"/>
      <c r="AB2722" s="18"/>
      <c r="AC2722" s="18"/>
      <c r="AD2722" s="18">
        <f t="shared" si="6044"/>
        <v>115</v>
      </c>
      <c r="AE2722" s="18">
        <f t="shared" si="6045"/>
        <v>115</v>
      </c>
      <c r="AF2722" s="18">
        <f t="shared" si="6046"/>
        <v>57.5</v>
      </c>
      <c r="AG2722" s="18"/>
      <c r="AH2722" s="18">
        <f t="shared" si="6017"/>
        <v>115</v>
      </c>
      <c r="AI2722" s="18">
        <f t="shared" si="6018"/>
        <v>115</v>
      </c>
      <c r="AJ2722" s="18">
        <f t="shared" si="6019"/>
        <v>57.5</v>
      </c>
      <c r="AK2722" s="18"/>
      <c r="AL2722" s="18"/>
      <c r="AM2722" s="18"/>
      <c r="AN2722" s="18">
        <f t="shared" si="6051"/>
        <v>115</v>
      </c>
      <c r="AO2722" s="18">
        <f t="shared" si="6052"/>
        <v>115</v>
      </c>
      <c r="AP2722" s="18">
        <f t="shared" si="6053"/>
        <v>57.5</v>
      </c>
      <c r="AQ2722" s="18"/>
      <c r="AR2722" s="18">
        <f t="shared" si="6054"/>
        <v>115</v>
      </c>
      <c r="AS2722" s="18"/>
      <c r="AT2722" s="18"/>
      <c r="AU2722" s="18"/>
      <c r="AV2722" s="18">
        <f t="shared" si="5980"/>
        <v>115</v>
      </c>
      <c r="AW2722" s="18">
        <f t="shared" si="5981"/>
        <v>115</v>
      </c>
      <c r="AX2722" s="18">
        <f t="shared" si="5982"/>
        <v>57.5</v>
      </c>
      <c r="AY2722" s="18"/>
      <c r="AZ2722" s="18"/>
      <c r="BA2722" s="18">
        <f t="shared" si="5978"/>
        <v>115</v>
      </c>
      <c r="BB2722" s="18">
        <f t="shared" si="5979"/>
        <v>115</v>
      </c>
      <c r="BC2722" s="18"/>
      <c r="BD2722" s="18"/>
      <c r="BE2722" s="18"/>
      <c r="BF2722" s="18">
        <f t="shared" si="6048"/>
        <v>115</v>
      </c>
      <c r="BG2722" s="18">
        <f t="shared" si="6049"/>
        <v>115</v>
      </c>
      <c r="BH2722" s="18">
        <f t="shared" si="6050"/>
        <v>57.5</v>
      </c>
      <c r="BI2722" s="18"/>
      <c r="BJ2722" s="25"/>
      <c r="BK2722" s="36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</row>
    <row r="2723" spans="1:92" ht="46.8" x14ac:dyDescent="0.3">
      <c r="A2723" s="51" t="s">
        <v>371</v>
      </c>
      <c r="B2723" s="50"/>
      <c r="C2723" s="51"/>
      <c r="D2723" s="51"/>
      <c r="E2723" s="14" t="s">
        <v>856</v>
      </c>
      <c r="F2723" s="18">
        <f t="shared" ref="F2723:BI2725" si="6058">F2724</f>
        <v>57.5</v>
      </c>
      <c r="G2723" s="18">
        <f t="shared" si="6058"/>
        <v>115</v>
      </c>
      <c r="H2723" s="18">
        <f t="shared" si="6058"/>
        <v>57.5</v>
      </c>
      <c r="I2723" s="18">
        <f t="shared" si="6058"/>
        <v>0</v>
      </c>
      <c r="J2723" s="18">
        <f t="shared" si="6058"/>
        <v>0</v>
      </c>
      <c r="K2723" s="18">
        <f t="shared" si="6058"/>
        <v>0</v>
      </c>
      <c r="L2723" s="18">
        <f t="shared" si="6035"/>
        <v>57.5</v>
      </c>
      <c r="M2723" s="18">
        <f t="shared" si="6036"/>
        <v>115</v>
      </c>
      <c r="N2723" s="18">
        <f t="shared" si="6037"/>
        <v>57.5</v>
      </c>
      <c r="O2723" s="18">
        <f t="shared" si="6058"/>
        <v>0</v>
      </c>
      <c r="P2723" s="18">
        <f t="shared" si="6058"/>
        <v>0</v>
      </c>
      <c r="Q2723" s="18">
        <f t="shared" si="6058"/>
        <v>0</v>
      </c>
      <c r="R2723" s="18">
        <f t="shared" si="6038"/>
        <v>57.5</v>
      </c>
      <c r="S2723" s="18">
        <f t="shared" si="6039"/>
        <v>115</v>
      </c>
      <c r="T2723" s="18">
        <f t="shared" si="6040"/>
        <v>57.5</v>
      </c>
      <c r="U2723" s="18">
        <f t="shared" si="6058"/>
        <v>0</v>
      </c>
      <c r="V2723" s="18">
        <f t="shared" si="6058"/>
        <v>0</v>
      </c>
      <c r="W2723" s="18">
        <f t="shared" si="6058"/>
        <v>0</v>
      </c>
      <c r="X2723" s="18">
        <f t="shared" si="6041"/>
        <v>57.5</v>
      </c>
      <c r="Y2723" s="18">
        <f t="shared" si="6042"/>
        <v>115</v>
      </c>
      <c r="Z2723" s="18">
        <f t="shared" si="6043"/>
        <v>57.5</v>
      </c>
      <c r="AA2723" s="18">
        <f t="shared" si="6058"/>
        <v>0</v>
      </c>
      <c r="AB2723" s="18">
        <f t="shared" si="6058"/>
        <v>0</v>
      </c>
      <c r="AC2723" s="18">
        <f t="shared" si="6058"/>
        <v>0</v>
      </c>
      <c r="AD2723" s="18">
        <f t="shared" si="6044"/>
        <v>57.5</v>
      </c>
      <c r="AE2723" s="18">
        <f t="shared" si="6045"/>
        <v>115</v>
      </c>
      <c r="AF2723" s="18">
        <f t="shared" si="6046"/>
        <v>57.5</v>
      </c>
      <c r="AG2723" s="18">
        <f t="shared" si="6058"/>
        <v>0</v>
      </c>
      <c r="AH2723" s="18">
        <f t="shared" si="6017"/>
        <v>57.5</v>
      </c>
      <c r="AI2723" s="18">
        <f t="shared" si="6018"/>
        <v>115</v>
      </c>
      <c r="AJ2723" s="18">
        <f t="shared" si="6019"/>
        <v>57.5</v>
      </c>
      <c r="AK2723" s="18">
        <f t="shared" si="6058"/>
        <v>0</v>
      </c>
      <c r="AL2723" s="18">
        <f t="shared" si="6058"/>
        <v>0</v>
      </c>
      <c r="AM2723" s="18">
        <f t="shared" si="6058"/>
        <v>0</v>
      </c>
      <c r="AN2723" s="18">
        <f t="shared" si="6051"/>
        <v>57.5</v>
      </c>
      <c r="AO2723" s="18">
        <f t="shared" si="6052"/>
        <v>115</v>
      </c>
      <c r="AP2723" s="18">
        <f t="shared" si="6053"/>
        <v>57.5</v>
      </c>
      <c r="AQ2723" s="18">
        <f t="shared" si="6058"/>
        <v>0</v>
      </c>
      <c r="AR2723" s="18">
        <f t="shared" si="6054"/>
        <v>57.5</v>
      </c>
      <c r="AS2723" s="18">
        <f t="shared" si="6058"/>
        <v>0</v>
      </c>
      <c r="AT2723" s="18">
        <f t="shared" si="6058"/>
        <v>0</v>
      </c>
      <c r="AU2723" s="18">
        <f t="shared" si="6058"/>
        <v>0</v>
      </c>
      <c r="AV2723" s="18">
        <f t="shared" si="5980"/>
        <v>57.5</v>
      </c>
      <c r="AW2723" s="18">
        <f t="shared" si="5981"/>
        <v>115</v>
      </c>
      <c r="AX2723" s="18">
        <f t="shared" si="5982"/>
        <v>57.5</v>
      </c>
      <c r="AY2723" s="18">
        <f t="shared" si="6058"/>
        <v>0</v>
      </c>
      <c r="AZ2723" s="18">
        <f t="shared" si="6058"/>
        <v>0</v>
      </c>
      <c r="BA2723" s="18">
        <f t="shared" si="5978"/>
        <v>57.5</v>
      </c>
      <c r="BB2723" s="18">
        <f t="shared" si="5979"/>
        <v>115</v>
      </c>
      <c r="BC2723" s="18">
        <f t="shared" si="6058"/>
        <v>0</v>
      </c>
      <c r="BD2723" s="18">
        <f t="shared" si="6058"/>
        <v>0</v>
      </c>
      <c r="BE2723" s="18">
        <f t="shared" si="6058"/>
        <v>0</v>
      </c>
      <c r="BF2723" s="18">
        <f t="shared" si="6048"/>
        <v>57.5</v>
      </c>
      <c r="BG2723" s="18">
        <f t="shared" si="6049"/>
        <v>115</v>
      </c>
      <c r="BH2723" s="18">
        <f t="shared" si="6050"/>
        <v>57.5</v>
      </c>
      <c r="BI2723" s="18">
        <f t="shared" si="6058"/>
        <v>0</v>
      </c>
      <c r="BJ2723" s="25"/>
      <c r="BK2723" s="36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</row>
    <row r="2724" spans="1:92" ht="31.2" x14ac:dyDescent="0.3">
      <c r="A2724" s="51" t="s">
        <v>371</v>
      </c>
      <c r="B2724" s="50">
        <v>300</v>
      </c>
      <c r="C2724" s="51"/>
      <c r="D2724" s="51"/>
      <c r="E2724" s="14" t="s">
        <v>456</v>
      </c>
      <c r="F2724" s="18">
        <f t="shared" si="6058"/>
        <v>57.5</v>
      </c>
      <c r="G2724" s="18">
        <f t="shared" si="6058"/>
        <v>115</v>
      </c>
      <c r="H2724" s="18">
        <f t="shared" si="6058"/>
        <v>57.5</v>
      </c>
      <c r="I2724" s="18">
        <f t="shared" si="6058"/>
        <v>0</v>
      </c>
      <c r="J2724" s="18">
        <f t="shared" si="6058"/>
        <v>0</v>
      </c>
      <c r="K2724" s="18">
        <f t="shared" si="6058"/>
        <v>0</v>
      </c>
      <c r="L2724" s="18">
        <f t="shared" si="6035"/>
        <v>57.5</v>
      </c>
      <c r="M2724" s="18">
        <f t="shared" si="6036"/>
        <v>115</v>
      </c>
      <c r="N2724" s="18">
        <f t="shared" si="6037"/>
        <v>57.5</v>
      </c>
      <c r="O2724" s="18">
        <f t="shared" si="6058"/>
        <v>0</v>
      </c>
      <c r="P2724" s="18">
        <f t="shared" si="6058"/>
        <v>0</v>
      </c>
      <c r="Q2724" s="18">
        <f t="shared" si="6058"/>
        <v>0</v>
      </c>
      <c r="R2724" s="18">
        <f t="shared" si="6038"/>
        <v>57.5</v>
      </c>
      <c r="S2724" s="18">
        <f t="shared" si="6039"/>
        <v>115</v>
      </c>
      <c r="T2724" s="18">
        <f t="shared" si="6040"/>
        <v>57.5</v>
      </c>
      <c r="U2724" s="18">
        <f t="shared" si="6058"/>
        <v>0</v>
      </c>
      <c r="V2724" s="18">
        <f t="shared" si="6058"/>
        <v>0</v>
      </c>
      <c r="W2724" s="18">
        <f t="shared" si="6058"/>
        <v>0</v>
      </c>
      <c r="X2724" s="18">
        <f t="shared" si="6041"/>
        <v>57.5</v>
      </c>
      <c r="Y2724" s="18">
        <f t="shared" si="6042"/>
        <v>115</v>
      </c>
      <c r="Z2724" s="18">
        <f t="shared" si="6043"/>
        <v>57.5</v>
      </c>
      <c r="AA2724" s="18">
        <f t="shared" si="6058"/>
        <v>0</v>
      </c>
      <c r="AB2724" s="18">
        <f t="shared" si="6058"/>
        <v>0</v>
      </c>
      <c r="AC2724" s="18">
        <f t="shared" si="6058"/>
        <v>0</v>
      </c>
      <c r="AD2724" s="18">
        <f t="shared" si="6044"/>
        <v>57.5</v>
      </c>
      <c r="AE2724" s="18">
        <f t="shared" si="6045"/>
        <v>115</v>
      </c>
      <c r="AF2724" s="18">
        <f t="shared" si="6046"/>
        <v>57.5</v>
      </c>
      <c r="AG2724" s="18">
        <f t="shared" si="6058"/>
        <v>0</v>
      </c>
      <c r="AH2724" s="18">
        <f t="shared" si="6017"/>
        <v>57.5</v>
      </c>
      <c r="AI2724" s="18">
        <f t="shared" si="6018"/>
        <v>115</v>
      </c>
      <c r="AJ2724" s="18">
        <f t="shared" si="6019"/>
        <v>57.5</v>
      </c>
      <c r="AK2724" s="18">
        <f t="shared" si="6058"/>
        <v>0</v>
      </c>
      <c r="AL2724" s="18">
        <f t="shared" si="6058"/>
        <v>0</v>
      </c>
      <c r="AM2724" s="18">
        <f t="shared" si="6058"/>
        <v>0</v>
      </c>
      <c r="AN2724" s="18">
        <f t="shared" si="6051"/>
        <v>57.5</v>
      </c>
      <c r="AO2724" s="18">
        <f t="shared" si="6052"/>
        <v>115</v>
      </c>
      <c r="AP2724" s="18">
        <f t="shared" si="6053"/>
        <v>57.5</v>
      </c>
      <c r="AQ2724" s="18">
        <f t="shared" si="6058"/>
        <v>0</v>
      </c>
      <c r="AR2724" s="18">
        <f t="shared" si="6054"/>
        <v>57.5</v>
      </c>
      <c r="AS2724" s="18">
        <f t="shared" si="6058"/>
        <v>0</v>
      </c>
      <c r="AT2724" s="18">
        <f t="shared" si="6058"/>
        <v>0</v>
      </c>
      <c r="AU2724" s="18">
        <f t="shared" si="6058"/>
        <v>0</v>
      </c>
      <c r="AV2724" s="18">
        <f t="shared" si="5980"/>
        <v>57.5</v>
      </c>
      <c r="AW2724" s="18">
        <f t="shared" si="5981"/>
        <v>115</v>
      </c>
      <c r="AX2724" s="18">
        <f t="shared" si="5982"/>
        <v>57.5</v>
      </c>
      <c r="AY2724" s="18">
        <f t="shared" si="6058"/>
        <v>0</v>
      </c>
      <c r="AZ2724" s="18">
        <f t="shared" si="6058"/>
        <v>0</v>
      </c>
      <c r="BA2724" s="18">
        <f t="shared" si="5978"/>
        <v>57.5</v>
      </c>
      <c r="BB2724" s="18">
        <f t="shared" si="5979"/>
        <v>115</v>
      </c>
      <c r="BC2724" s="18">
        <f t="shared" si="6058"/>
        <v>0</v>
      </c>
      <c r="BD2724" s="18">
        <f t="shared" si="6058"/>
        <v>0</v>
      </c>
      <c r="BE2724" s="18">
        <f t="shared" si="6058"/>
        <v>0</v>
      </c>
      <c r="BF2724" s="18">
        <f t="shared" si="6048"/>
        <v>57.5</v>
      </c>
      <c r="BG2724" s="18">
        <f t="shared" si="6049"/>
        <v>115</v>
      </c>
      <c r="BH2724" s="18">
        <f t="shared" si="6050"/>
        <v>57.5</v>
      </c>
      <c r="BI2724" s="18">
        <f t="shared" si="6058"/>
        <v>0</v>
      </c>
      <c r="BJ2724" s="25"/>
      <c r="BK2724" s="36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</row>
    <row r="2725" spans="1:92" x14ac:dyDescent="0.3">
      <c r="A2725" s="51" t="s">
        <v>371</v>
      </c>
      <c r="B2725" s="50">
        <v>360</v>
      </c>
      <c r="C2725" s="51"/>
      <c r="D2725" s="51"/>
      <c r="E2725" s="14" t="s">
        <v>469</v>
      </c>
      <c r="F2725" s="18">
        <f t="shared" si="6058"/>
        <v>57.5</v>
      </c>
      <c r="G2725" s="18">
        <f t="shared" si="6058"/>
        <v>115</v>
      </c>
      <c r="H2725" s="18">
        <f t="shared" si="6058"/>
        <v>57.5</v>
      </c>
      <c r="I2725" s="18">
        <f t="shared" si="6058"/>
        <v>0</v>
      </c>
      <c r="J2725" s="18">
        <f t="shared" si="6058"/>
        <v>0</v>
      </c>
      <c r="K2725" s="18">
        <f t="shared" si="6058"/>
        <v>0</v>
      </c>
      <c r="L2725" s="18">
        <f t="shared" si="6035"/>
        <v>57.5</v>
      </c>
      <c r="M2725" s="18">
        <f t="shared" si="6036"/>
        <v>115</v>
      </c>
      <c r="N2725" s="18">
        <f t="shared" si="6037"/>
        <v>57.5</v>
      </c>
      <c r="O2725" s="18">
        <f t="shared" si="6058"/>
        <v>0</v>
      </c>
      <c r="P2725" s="18">
        <f t="shared" si="6058"/>
        <v>0</v>
      </c>
      <c r="Q2725" s="18">
        <f t="shared" si="6058"/>
        <v>0</v>
      </c>
      <c r="R2725" s="18">
        <f t="shared" si="6038"/>
        <v>57.5</v>
      </c>
      <c r="S2725" s="18">
        <f t="shared" si="6039"/>
        <v>115</v>
      </c>
      <c r="T2725" s="18">
        <f t="shared" si="6040"/>
        <v>57.5</v>
      </c>
      <c r="U2725" s="18">
        <f t="shared" si="6058"/>
        <v>0</v>
      </c>
      <c r="V2725" s="18">
        <f t="shared" si="6058"/>
        <v>0</v>
      </c>
      <c r="W2725" s="18">
        <f t="shared" si="6058"/>
        <v>0</v>
      </c>
      <c r="X2725" s="18">
        <f t="shared" si="6041"/>
        <v>57.5</v>
      </c>
      <c r="Y2725" s="18">
        <f t="shared" si="6042"/>
        <v>115</v>
      </c>
      <c r="Z2725" s="18">
        <f t="shared" si="6043"/>
        <v>57.5</v>
      </c>
      <c r="AA2725" s="18">
        <f t="shared" si="6058"/>
        <v>0</v>
      </c>
      <c r="AB2725" s="18">
        <f t="shared" si="6058"/>
        <v>0</v>
      </c>
      <c r="AC2725" s="18">
        <f t="shared" si="6058"/>
        <v>0</v>
      </c>
      <c r="AD2725" s="18">
        <f t="shared" si="6044"/>
        <v>57.5</v>
      </c>
      <c r="AE2725" s="18">
        <f t="shared" si="6045"/>
        <v>115</v>
      </c>
      <c r="AF2725" s="18">
        <f t="shared" si="6046"/>
        <v>57.5</v>
      </c>
      <c r="AG2725" s="18">
        <f t="shared" si="6058"/>
        <v>0</v>
      </c>
      <c r="AH2725" s="18">
        <f t="shared" si="6017"/>
        <v>57.5</v>
      </c>
      <c r="AI2725" s="18">
        <f t="shared" si="6018"/>
        <v>115</v>
      </c>
      <c r="AJ2725" s="18">
        <f t="shared" si="6019"/>
        <v>57.5</v>
      </c>
      <c r="AK2725" s="18">
        <f t="shared" si="6058"/>
        <v>0</v>
      </c>
      <c r="AL2725" s="18">
        <f t="shared" si="6058"/>
        <v>0</v>
      </c>
      <c r="AM2725" s="18">
        <f t="shared" si="6058"/>
        <v>0</v>
      </c>
      <c r="AN2725" s="18">
        <f t="shared" si="6051"/>
        <v>57.5</v>
      </c>
      <c r="AO2725" s="18">
        <f t="shared" si="6052"/>
        <v>115</v>
      </c>
      <c r="AP2725" s="18">
        <f t="shared" si="6053"/>
        <v>57.5</v>
      </c>
      <c r="AQ2725" s="18">
        <f t="shared" si="6058"/>
        <v>0</v>
      </c>
      <c r="AR2725" s="18">
        <f t="shared" si="6054"/>
        <v>57.5</v>
      </c>
      <c r="AS2725" s="18">
        <f t="shared" si="6058"/>
        <v>0</v>
      </c>
      <c r="AT2725" s="18">
        <f t="shared" si="6058"/>
        <v>0</v>
      </c>
      <c r="AU2725" s="18">
        <f t="shared" si="6058"/>
        <v>0</v>
      </c>
      <c r="AV2725" s="18">
        <f t="shared" si="5980"/>
        <v>57.5</v>
      </c>
      <c r="AW2725" s="18">
        <f t="shared" si="5981"/>
        <v>115</v>
      </c>
      <c r="AX2725" s="18">
        <f t="shared" si="5982"/>
        <v>57.5</v>
      </c>
      <c r="AY2725" s="18">
        <f t="shared" si="6058"/>
        <v>0</v>
      </c>
      <c r="AZ2725" s="18">
        <f t="shared" si="6058"/>
        <v>0</v>
      </c>
      <c r="BA2725" s="18">
        <f t="shared" si="5978"/>
        <v>57.5</v>
      </c>
      <c r="BB2725" s="18">
        <f t="shared" si="5979"/>
        <v>115</v>
      </c>
      <c r="BC2725" s="18">
        <f t="shared" si="6058"/>
        <v>0</v>
      </c>
      <c r="BD2725" s="18">
        <f t="shared" si="6058"/>
        <v>0</v>
      </c>
      <c r="BE2725" s="18">
        <f t="shared" si="6058"/>
        <v>0</v>
      </c>
      <c r="BF2725" s="18">
        <f t="shared" si="6048"/>
        <v>57.5</v>
      </c>
      <c r="BG2725" s="18">
        <f t="shared" si="6049"/>
        <v>115</v>
      </c>
      <c r="BH2725" s="18">
        <f t="shared" si="6050"/>
        <v>57.5</v>
      </c>
      <c r="BI2725" s="18">
        <f t="shared" si="6058"/>
        <v>0</v>
      </c>
      <c r="BJ2725" s="25"/>
      <c r="BK2725" s="36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</row>
    <row r="2726" spans="1:92" x14ac:dyDescent="0.3">
      <c r="A2726" s="51" t="s">
        <v>371</v>
      </c>
      <c r="B2726" s="50">
        <v>360</v>
      </c>
      <c r="C2726" s="51" t="s">
        <v>5</v>
      </c>
      <c r="D2726" s="51" t="s">
        <v>6</v>
      </c>
      <c r="E2726" s="14" t="s">
        <v>424</v>
      </c>
      <c r="F2726" s="18">
        <v>57.5</v>
      </c>
      <c r="G2726" s="18">
        <v>115</v>
      </c>
      <c r="H2726" s="18">
        <v>57.5</v>
      </c>
      <c r="I2726" s="18"/>
      <c r="J2726" s="18"/>
      <c r="K2726" s="18"/>
      <c r="L2726" s="18">
        <f t="shared" si="6035"/>
        <v>57.5</v>
      </c>
      <c r="M2726" s="18">
        <f t="shared" si="6036"/>
        <v>115</v>
      </c>
      <c r="N2726" s="18">
        <f t="shared" si="6037"/>
        <v>57.5</v>
      </c>
      <c r="O2726" s="18"/>
      <c r="P2726" s="18"/>
      <c r="Q2726" s="18"/>
      <c r="R2726" s="18">
        <f t="shared" si="6038"/>
        <v>57.5</v>
      </c>
      <c r="S2726" s="18">
        <f t="shared" si="6039"/>
        <v>115</v>
      </c>
      <c r="T2726" s="18">
        <f t="shared" si="6040"/>
        <v>57.5</v>
      </c>
      <c r="U2726" s="18"/>
      <c r="V2726" s="18"/>
      <c r="W2726" s="18"/>
      <c r="X2726" s="18">
        <f t="shared" si="6041"/>
        <v>57.5</v>
      </c>
      <c r="Y2726" s="18">
        <f t="shared" si="6042"/>
        <v>115</v>
      </c>
      <c r="Z2726" s="18">
        <f t="shared" si="6043"/>
        <v>57.5</v>
      </c>
      <c r="AA2726" s="18"/>
      <c r="AB2726" s="18"/>
      <c r="AC2726" s="18"/>
      <c r="AD2726" s="18">
        <f t="shared" si="6044"/>
        <v>57.5</v>
      </c>
      <c r="AE2726" s="18">
        <f t="shared" si="6045"/>
        <v>115</v>
      </c>
      <c r="AF2726" s="18">
        <f t="shared" si="6046"/>
        <v>57.5</v>
      </c>
      <c r="AG2726" s="18"/>
      <c r="AH2726" s="18">
        <f t="shared" si="6017"/>
        <v>57.5</v>
      </c>
      <c r="AI2726" s="18">
        <f t="shared" si="6018"/>
        <v>115</v>
      </c>
      <c r="AJ2726" s="18">
        <f t="shared" si="6019"/>
        <v>57.5</v>
      </c>
      <c r="AK2726" s="18"/>
      <c r="AL2726" s="18"/>
      <c r="AM2726" s="18"/>
      <c r="AN2726" s="18">
        <f t="shared" si="6051"/>
        <v>57.5</v>
      </c>
      <c r="AO2726" s="18">
        <f t="shared" si="6052"/>
        <v>115</v>
      </c>
      <c r="AP2726" s="18">
        <f t="shared" si="6053"/>
        <v>57.5</v>
      </c>
      <c r="AQ2726" s="18"/>
      <c r="AR2726" s="18">
        <f t="shared" si="6054"/>
        <v>57.5</v>
      </c>
      <c r="AS2726" s="18"/>
      <c r="AT2726" s="18"/>
      <c r="AU2726" s="18"/>
      <c r="AV2726" s="18">
        <f t="shared" si="5980"/>
        <v>57.5</v>
      </c>
      <c r="AW2726" s="18">
        <f t="shared" si="5981"/>
        <v>115</v>
      </c>
      <c r="AX2726" s="18">
        <f t="shared" si="5982"/>
        <v>57.5</v>
      </c>
      <c r="AY2726" s="18"/>
      <c r="AZ2726" s="18"/>
      <c r="BA2726" s="18">
        <f t="shared" si="5978"/>
        <v>57.5</v>
      </c>
      <c r="BB2726" s="18">
        <f t="shared" si="5979"/>
        <v>115</v>
      </c>
      <c r="BC2726" s="18"/>
      <c r="BD2726" s="18"/>
      <c r="BE2726" s="18"/>
      <c r="BF2726" s="18">
        <f t="shared" si="6048"/>
        <v>57.5</v>
      </c>
      <c r="BG2726" s="18">
        <f t="shared" si="6049"/>
        <v>115</v>
      </c>
      <c r="BH2726" s="18">
        <f t="shared" si="6050"/>
        <v>57.5</v>
      </c>
      <c r="BI2726" s="18"/>
      <c r="BJ2726" s="25"/>
      <c r="BK2726" s="36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</row>
    <row r="2727" spans="1:92" ht="46.8" x14ac:dyDescent="0.3">
      <c r="A2727" s="51" t="s">
        <v>372</v>
      </c>
      <c r="B2727" s="50"/>
      <c r="C2727" s="51"/>
      <c r="D2727" s="51"/>
      <c r="E2727" s="14" t="s">
        <v>617</v>
      </c>
      <c r="F2727" s="18">
        <f t="shared" ref="F2727:BI2729" si="6059">F2728</f>
        <v>299</v>
      </c>
      <c r="G2727" s="18">
        <f t="shared" si="6059"/>
        <v>299</v>
      </c>
      <c r="H2727" s="18">
        <f t="shared" si="6059"/>
        <v>299</v>
      </c>
      <c r="I2727" s="18">
        <f t="shared" si="6059"/>
        <v>0</v>
      </c>
      <c r="J2727" s="18">
        <f t="shared" si="6059"/>
        <v>0</v>
      </c>
      <c r="K2727" s="18">
        <f t="shared" si="6059"/>
        <v>0</v>
      </c>
      <c r="L2727" s="18">
        <f t="shared" si="6035"/>
        <v>299</v>
      </c>
      <c r="M2727" s="18">
        <f t="shared" si="6036"/>
        <v>299</v>
      </c>
      <c r="N2727" s="18">
        <f t="shared" si="6037"/>
        <v>299</v>
      </c>
      <c r="O2727" s="18">
        <f t="shared" si="6059"/>
        <v>0</v>
      </c>
      <c r="P2727" s="18">
        <f t="shared" si="6059"/>
        <v>0</v>
      </c>
      <c r="Q2727" s="18">
        <f t="shared" si="6059"/>
        <v>0</v>
      </c>
      <c r="R2727" s="18">
        <f t="shared" si="6038"/>
        <v>299</v>
      </c>
      <c r="S2727" s="18">
        <f t="shared" si="6039"/>
        <v>299</v>
      </c>
      <c r="T2727" s="18">
        <f t="shared" si="6040"/>
        <v>299</v>
      </c>
      <c r="U2727" s="18">
        <f t="shared" si="6059"/>
        <v>0</v>
      </c>
      <c r="V2727" s="18">
        <f t="shared" si="6059"/>
        <v>0</v>
      </c>
      <c r="W2727" s="18">
        <f t="shared" si="6059"/>
        <v>0</v>
      </c>
      <c r="X2727" s="18">
        <f t="shared" si="6041"/>
        <v>299</v>
      </c>
      <c r="Y2727" s="18">
        <f t="shared" si="6042"/>
        <v>299</v>
      </c>
      <c r="Z2727" s="18">
        <f t="shared" si="6043"/>
        <v>299</v>
      </c>
      <c r="AA2727" s="18">
        <f t="shared" si="6059"/>
        <v>0</v>
      </c>
      <c r="AB2727" s="18">
        <f t="shared" si="6059"/>
        <v>0</v>
      </c>
      <c r="AC2727" s="18">
        <f t="shared" si="6059"/>
        <v>0</v>
      </c>
      <c r="AD2727" s="18">
        <f t="shared" si="6044"/>
        <v>299</v>
      </c>
      <c r="AE2727" s="18">
        <f t="shared" si="6045"/>
        <v>299</v>
      </c>
      <c r="AF2727" s="18">
        <f t="shared" si="6046"/>
        <v>299</v>
      </c>
      <c r="AG2727" s="18">
        <f t="shared" si="6059"/>
        <v>0</v>
      </c>
      <c r="AH2727" s="18">
        <f t="shared" si="6017"/>
        <v>299</v>
      </c>
      <c r="AI2727" s="18">
        <f t="shared" si="6018"/>
        <v>299</v>
      </c>
      <c r="AJ2727" s="18">
        <f t="shared" si="6019"/>
        <v>299</v>
      </c>
      <c r="AK2727" s="18">
        <f t="shared" si="6059"/>
        <v>0</v>
      </c>
      <c r="AL2727" s="18">
        <f t="shared" si="6059"/>
        <v>0</v>
      </c>
      <c r="AM2727" s="18">
        <f t="shared" si="6059"/>
        <v>0</v>
      </c>
      <c r="AN2727" s="18">
        <f t="shared" si="6051"/>
        <v>299</v>
      </c>
      <c r="AO2727" s="18">
        <f t="shared" si="6052"/>
        <v>299</v>
      </c>
      <c r="AP2727" s="18">
        <f t="shared" si="6053"/>
        <v>299</v>
      </c>
      <c r="AQ2727" s="18">
        <f t="shared" si="6059"/>
        <v>0</v>
      </c>
      <c r="AR2727" s="18">
        <f t="shared" si="6054"/>
        <v>299</v>
      </c>
      <c r="AS2727" s="18">
        <f t="shared" si="6059"/>
        <v>0</v>
      </c>
      <c r="AT2727" s="18">
        <f t="shared" si="6059"/>
        <v>0</v>
      </c>
      <c r="AU2727" s="18">
        <f t="shared" si="6059"/>
        <v>0</v>
      </c>
      <c r="AV2727" s="18">
        <f t="shared" si="5980"/>
        <v>299</v>
      </c>
      <c r="AW2727" s="18">
        <f t="shared" si="5981"/>
        <v>299</v>
      </c>
      <c r="AX2727" s="18">
        <f t="shared" si="5982"/>
        <v>299</v>
      </c>
      <c r="AY2727" s="18">
        <f t="shared" si="6059"/>
        <v>0</v>
      </c>
      <c r="AZ2727" s="18">
        <f t="shared" si="6059"/>
        <v>0</v>
      </c>
      <c r="BA2727" s="18">
        <f t="shared" si="5978"/>
        <v>299</v>
      </c>
      <c r="BB2727" s="18">
        <f t="shared" si="5979"/>
        <v>299</v>
      </c>
      <c r="BC2727" s="18">
        <f t="shared" si="6059"/>
        <v>0</v>
      </c>
      <c r="BD2727" s="18">
        <f t="shared" si="6059"/>
        <v>0</v>
      </c>
      <c r="BE2727" s="18">
        <f t="shared" si="6059"/>
        <v>0</v>
      </c>
      <c r="BF2727" s="18">
        <f t="shared" si="6048"/>
        <v>299</v>
      </c>
      <c r="BG2727" s="18">
        <f t="shared" si="6049"/>
        <v>299</v>
      </c>
      <c r="BH2727" s="18">
        <f t="shared" si="6050"/>
        <v>299</v>
      </c>
      <c r="BI2727" s="18">
        <f t="shared" si="6059"/>
        <v>0</v>
      </c>
      <c r="BJ2727" s="25"/>
      <c r="BK2727" s="36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</row>
    <row r="2728" spans="1:92" ht="31.2" x14ac:dyDescent="0.3">
      <c r="A2728" s="51" t="s">
        <v>372</v>
      </c>
      <c r="B2728" s="50">
        <v>300</v>
      </c>
      <c r="C2728" s="51"/>
      <c r="D2728" s="51"/>
      <c r="E2728" s="14" t="s">
        <v>456</v>
      </c>
      <c r="F2728" s="18">
        <f t="shared" si="6059"/>
        <v>299</v>
      </c>
      <c r="G2728" s="18">
        <f t="shared" si="6059"/>
        <v>299</v>
      </c>
      <c r="H2728" s="18">
        <f t="shared" si="6059"/>
        <v>299</v>
      </c>
      <c r="I2728" s="18">
        <f t="shared" si="6059"/>
        <v>0</v>
      </c>
      <c r="J2728" s="18">
        <f t="shared" si="6059"/>
        <v>0</v>
      </c>
      <c r="K2728" s="18">
        <f t="shared" si="6059"/>
        <v>0</v>
      </c>
      <c r="L2728" s="18">
        <f t="shared" si="6035"/>
        <v>299</v>
      </c>
      <c r="M2728" s="18">
        <f t="shared" si="6036"/>
        <v>299</v>
      </c>
      <c r="N2728" s="18">
        <f t="shared" si="6037"/>
        <v>299</v>
      </c>
      <c r="O2728" s="18">
        <f t="shared" si="6059"/>
        <v>0</v>
      </c>
      <c r="P2728" s="18">
        <f t="shared" si="6059"/>
        <v>0</v>
      </c>
      <c r="Q2728" s="18">
        <f t="shared" si="6059"/>
        <v>0</v>
      </c>
      <c r="R2728" s="18">
        <f t="shared" si="6038"/>
        <v>299</v>
      </c>
      <c r="S2728" s="18">
        <f t="shared" si="6039"/>
        <v>299</v>
      </c>
      <c r="T2728" s="18">
        <f t="shared" si="6040"/>
        <v>299</v>
      </c>
      <c r="U2728" s="18">
        <f t="shared" si="6059"/>
        <v>0</v>
      </c>
      <c r="V2728" s="18">
        <f t="shared" si="6059"/>
        <v>0</v>
      </c>
      <c r="W2728" s="18">
        <f t="shared" si="6059"/>
        <v>0</v>
      </c>
      <c r="X2728" s="18">
        <f t="shared" si="6041"/>
        <v>299</v>
      </c>
      <c r="Y2728" s="18">
        <f t="shared" si="6042"/>
        <v>299</v>
      </c>
      <c r="Z2728" s="18">
        <f t="shared" si="6043"/>
        <v>299</v>
      </c>
      <c r="AA2728" s="18">
        <f t="shared" si="6059"/>
        <v>0</v>
      </c>
      <c r="AB2728" s="18">
        <f t="shared" si="6059"/>
        <v>0</v>
      </c>
      <c r="AC2728" s="18">
        <f t="shared" si="6059"/>
        <v>0</v>
      </c>
      <c r="AD2728" s="18">
        <f t="shared" si="6044"/>
        <v>299</v>
      </c>
      <c r="AE2728" s="18">
        <f t="shared" si="6045"/>
        <v>299</v>
      </c>
      <c r="AF2728" s="18">
        <f t="shared" si="6046"/>
        <v>299</v>
      </c>
      <c r="AG2728" s="18">
        <f t="shared" si="6059"/>
        <v>0</v>
      </c>
      <c r="AH2728" s="18">
        <f t="shared" si="6017"/>
        <v>299</v>
      </c>
      <c r="AI2728" s="18">
        <f t="shared" si="6018"/>
        <v>299</v>
      </c>
      <c r="AJ2728" s="18">
        <f t="shared" si="6019"/>
        <v>299</v>
      </c>
      <c r="AK2728" s="18">
        <f t="shared" si="6059"/>
        <v>0</v>
      </c>
      <c r="AL2728" s="18">
        <f t="shared" si="6059"/>
        <v>0</v>
      </c>
      <c r="AM2728" s="18">
        <f t="shared" si="6059"/>
        <v>0</v>
      </c>
      <c r="AN2728" s="18">
        <f t="shared" si="6051"/>
        <v>299</v>
      </c>
      <c r="AO2728" s="18">
        <f t="shared" si="6052"/>
        <v>299</v>
      </c>
      <c r="AP2728" s="18">
        <f t="shared" si="6053"/>
        <v>299</v>
      </c>
      <c r="AQ2728" s="18">
        <f t="shared" si="6059"/>
        <v>0</v>
      </c>
      <c r="AR2728" s="18">
        <f t="shared" si="6054"/>
        <v>299</v>
      </c>
      <c r="AS2728" s="18">
        <f t="shared" si="6059"/>
        <v>0</v>
      </c>
      <c r="AT2728" s="18">
        <f t="shared" si="6059"/>
        <v>0</v>
      </c>
      <c r="AU2728" s="18">
        <f t="shared" si="6059"/>
        <v>0</v>
      </c>
      <c r="AV2728" s="18">
        <f t="shared" si="5980"/>
        <v>299</v>
      </c>
      <c r="AW2728" s="18">
        <f t="shared" si="5981"/>
        <v>299</v>
      </c>
      <c r="AX2728" s="18">
        <f t="shared" si="5982"/>
        <v>299</v>
      </c>
      <c r="AY2728" s="18">
        <f t="shared" si="6059"/>
        <v>0</v>
      </c>
      <c r="AZ2728" s="18">
        <f t="shared" si="6059"/>
        <v>0</v>
      </c>
      <c r="BA2728" s="18">
        <f t="shared" si="5978"/>
        <v>299</v>
      </c>
      <c r="BB2728" s="18">
        <f t="shared" si="5979"/>
        <v>299</v>
      </c>
      <c r="BC2728" s="18">
        <f t="shared" si="6059"/>
        <v>0</v>
      </c>
      <c r="BD2728" s="18">
        <f t="shared" si="6059"/>
        <v>0</v>
      </c>
      <c r="BE2728" s="18">
        <f t="shared" si="6059"/>
        <v>0</v>
      </c>
      <c r="BF2728" s="18">
        <f t="shared" si="6048"/>
        <v>299</v>
      </c>
      <c r="BG2728" s="18">
        <f t="shared" si="6049"/>
        <v>299</v>
      </c>
      <c r="BH2728" s="18">
        <f t="shared" si="6050"/>
        <v>299</v>
      </c>
      <c r="BI2728" s="18">
        <f t="shared" si="6059"/>
        <v>0</v>
      </c>
      <c r="BJ2728" s="25"/>
      <c r="BK2728" s="36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</row>
    <row r="2729" spans="1:92" x14ac:dyDescent="0.3">
      <c r="A2729" s="51" t="s">
        <v>372</v>
      </c>
      <c r="B2729" s="50">
        <v>360</v>
      </c>
      <c r="C2729" s="51"/>
      <c r="D2729" s="51"/>
      <c r="E2729" s="14" t="s">
        <v>469</v>
      </c>
      <c r="F2729" s="18">
        <f t="shared" si="6059"/>
        <v>299</v>
      </c>
      <c r="G2729" s="18">
        <f t="shared" si="6059"/>
        <v>299</v>
      </c>
      <c r="H2729" s="18">
        <f t="shared" si="6059"/>
        <v>299</v>
      </c>
      <c r="I2729" s="18">
        <f t="shared" si="6059"/>
        <v>0</v>
      </c>
      <c r="J2729" s="18">
        <f t="shared" si="6059"/>
        <v>0</v>
      </c>
      <c r="K2729" s="18">
        <f t="shared" si="6059"/>
        <v>0</v>
      </c>
      <c r="L2729" s="18">
        <f t="shared" si="6035"/>
        <v>299</v>
      </c>
      <c r="M2729" s="18">
        <f t="shared" si="6036"/>
        <v>299</v>
      </c>
      <c r="N2729" s="18">
        <f t="shared" si="6037"/>
        <v>299</v>
      </c>
      <c r="O2729" s="18">
        <f t="shared" si="6059"/>
        <v>0</v>
      </c>
      <c r="P2729" s="18">
        <f t="shared" si="6059"/>
        <v>0</v>
      </c>
      <c r="Q2729" s="18">
        <f t="shared" si="6059"/>
        <v>0</v>
      </c>
      <c r="R2729" s="18">
        <f t="shared" si="6038"/>
        <v>299</v>
      </c>
      <c r="S2729" s="18">
        <f t="shared" si="6039"/>
        <v>299</v>
      </c>
      <c r="T2729" s="18">
        <f t="shared" si="6040"/>
        <v>299</v>
      </c>
      <c r="U2729" s="18">
        <f t="shared" si="6059"/>
        <v>0</v>
      </c>
      <c r="V2729" s="18">
        <f t="shared" si="6059"/>
        <v>0</v>
      </c>
      <c r="W2729" s="18">
        <f t="shared" si="6059"/>
        <v>0</v>
      </c>
      <c r="X2729" s="18">
        <f t="shared" si="6041"/>
        <v>299</v>
      </c>
      <c r="Y2729" s="18">
        <f t="shared" si="6042"/>
        <v>299</v>
      </c>
      <c r="Z2729" s="18">
        <f t="shared" si="6043"/>
        <v>299</v>
      </c>
      <c r="AA2729" s="18">
        <f t="shared" si="6059"/>
        <v>0</v>
      </c>
      <c r="AB2729" s="18">
        <f t="shared" si="6059"/>
        <v>0</v>
      </c>
      <c r="AC2729" s="18">
        <f t="shared" si="6059"/>
        <v>0</v>
      </c>
      <c r="AD2729" s="18">
        <f t="shared" si="6044"/>
        <v>299</v>
      </c>
      <c r="AE2729" s="18">
        <f t="shared" si="6045"/>
        <v>299</v>
      </c>
      <c r="AF2729" s="18">
        <f t="shared" si="6046"/>
        <v>299</v>
      </c>
      <c r="AG2729" s="18">
        <f t="shared" si="6059"/>
        <v>0</v>
      </c>
      <c r="AH2729" s="18">
        <f t="shared" si="6017"/>
        <v>299</v>
      </c>
      <c r="AI2729" s="18">
        <f t="shared" si="6018"/>
        <v>299</v>
      </c>
      <c r="AJ2729" s="18">
        <f t="shared" si="6019"/>
        <v>299</v>
      </c>
      <c r="AK2729" s="18">
        <f t="shared" si="6059"/>
        <v>0</v>
      </c>
      <c r="AL2729" s="18">
        <f t="shared" si="6059"/>
        <v>0</v>
      </c>
      <c r="AM2729" s="18">
        <f t="shared" si="6059"/>
        <v>0</v>
      </c>
      <c r="AN2729" s="18">
        <f t="shared" si="6051"/>
        <v>299</v>
      </c>
      <c r="AO2729" s="18">
        <f t="shared" si="6052"/>
        <v>299</v>
      </c>
      <c r="AP2729" s="18">
        <f t="shared" si="6053"/>
        <v>299</v>
      </c>
      <c r="AQ2729" s="18">
        <f t="shared" si="6059"/>
        <v>0</v>
      </c>
      <c r="AR2729" s="18">
        <f t="shared" si="6054"/>
        <v>299</v>
      </c>
      <c r="AS2729" s="18">
        <f t="shared" si="6059"/>
        <v>0</v>
      </c>
      <c r="AT2729" s="18">
        <f t="shared" si="6059"/>
        <v>0</v>
      </c>
      <c r="AU2729" s="18">
        <f t="shared" si="6059"/>
        <v>0</v>
      </c>
      <c r="AV2729" s="18">
        <f t="shared" si="5980"/>
        <v>299</v>
      </c>
      <c r="AW2729" s="18">
        <f t="shared" si="5981"/>
        <v>299</v>
      </c>
      <c r="AX2729" s="18">
        <f t="shared" si="5982"/>
        <v>299</v>
      </c>
      <c r="AY2729" s="18">
        <f t="shared" si="6059"/>
        <v>0</v>
      </c>
      <c r="AZ2729" s="18">
        <f t="shared" si="6059"/>
        <v>0</v>
      </c>
      <c r="BA2729" s="18">
        <f t="shared" si="5978"/>
        <v>299</v>
      </c>
      <c r="BB2729" s="18">
        <f t="shared" si="5979"/>
        <v>299</v>
      </c>
      <c r="BC2729" s="18">
        <f t="shared" si="6059"/>
        <v>0</v>
      </c>
      <c r="BD2729" s="18">
        <f t="shared" si="6059"/>
        <v>0</v>
      </c>
      <c r="BE2729" s="18">
        <f t="shared" si="6059"/>
        <v>0</v>
      </c>
      <c r="BF2729" s="18">
        <f t="shared" si="6048"/>
        <v>299</v>
      </c>
      <c r="BG2729" s="18">
        <f t="shared" si="6049"/>
        <v>299</v>
      </c>
      <c r="BH2729" s="18">
        <f t="shared" si="6050"/>
        <v>299</v>
      </c>
      <c r="BI2729" s="18">
        <f t="shared" si="6059"/>
        <v>0</v>
      </c>
      <c r="BJ2729" s="25"/>
      <c r="BK2729" s="36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</row>
    <row r="2730" spans="1:92" x14ac:dyDescent="0.3">
      <c r="A2730" s="51" t="s">
        <v>372</v>
      </c>
      <c r="B2730" s="50">
        <v>360</v>
      </c>
      <c r="C2730" s="51" t="s">
        <v>5</v>
      </c>
      <c r="D2730" s="51" t="s">
        <v>6</v>
      </c>
      <c r="E2730" s="14" t="s">
        <v>424</v>
      </c>
      <c r="F2730" s="18">
        <v>299</v>
      </c>
      <c r="G2730" s="18">
        <v>299</v>
      </c>
      <c r="H2730" s="18">
        <v>299</v>
      </c>
      <c r="I2730" s="18"/>
      <c r="J2730" s="18"/>
      <c r="K2730" s="18"/>
      <c r="L2730" s="18">
        <f t="shared" si="6035"/>
        <v>299</v>
      </c>
      <c r="M2730" s="18">
        <f t="shared" si="6036"/>
        <v>299</v>
      </c>
      <c r="N2730" s="18">
        <f t="shared" si="6037"/>
        <v>299</v>
      </c>
      <c r="O2730" s="18"/>
      <c r="P2730" s="18"/>
      <c r="Q2730" s="18"/>
      <c r="R2730" s="18">
        <f t="shared" si="6038"/>
        <v>299</v>
      </c>
      <c r="S2730" s="18">
        <f t="shared" si="6039"/>
        <v>299</v>
      </c>
      <c r="T2730" s="18">
        <f t="shared" si="6040"/>
        <v>299</v>
      </c>
      <c r="U2730" s="18"/>
      <c r="V2730" s="18"/>
      <c r="W2730" s="18"/>
      <c r="X2730" s="18">
        <f t="shared" si="6041"/>
        <v>299</v>
      </c>
      <c r="Y2730" s="18">
        <f t="shared" si="6042"/>
        <v>299</v>
      </c>
      <c r="Z2730" s="18">
        <f t="shared" si="6043"/>
        <v>299</v>
      </c>
      <c r="AA2730" s="18"/>
      <c r="AB2730" s="18"/>
      <c r="AC2730" s="18"/>
      <c r="AD2730" s="18">
        <f t="shared" si="6044"/>
        <v>299</v>
      </c>
      <c r="AE2730" s="18">
        <f t="shared" si="6045"/>
        <v>299</v>
      </c>
      <c r="AF2730" s="18">
        <f t="shared" si="6046"/>
        <v>299</v>
      </c>
      <c r="AG2730" s="18"/>
      <c r="AH2730" s="18">
        <f t="shared" si="6017"/>
        <v>299</v>
      </c>
      <c r="AI2730" s="18">
        <f t="shared" si="6018"/>
        <v>299</v>
      </c>
      <c r="AJ2730" s="18">
        <f t="shared" si="6019"/>
        <v>299</v>
      </c>
      <c r="AK2730" s="18"/>
      <c r="AL2730" s="18"/>
      <c r="AM2730" s="18"/>
      <c r="AN2730" s="18">
        <f t="shared" si="6051"/>
        <v>299</v>
      </c>
      <c r="AO2730" s="18">
        <f t="shared" si="6052"/>
        <v>299</v>
      </c>
      <c r="AP2730" s="18">
        <f t="shared" si="6053"/>
        <v>299</v>
      </c>
      <c r="AQ2730" s="18"/>
      <c r="AR2730" s="18">
        <f t="shared" si="6054"/>
        <v>299</v>
      </c>
      <c r="AS2730" s="18"/>
      <c r="AT2730" s="18"/>
      <c r="AU2730" s="18"/>
      <c r="AV2730" s="18">
        <f t="shared" si="5980"/>
        <v>299</v>
      </c>
      <c r="AW2730" s="18">
        <f t="shared" si="5981"/>
        <v>299</v>
      </c>
      <c r="AX2730" s="18">
        <f t="shared" si="5982"/>
        <v>299</v>
      </c>
      <c r="AY2730" s="18"/>
      <c r="AZ2730" s="18"/>
      <c r="BA2730" s="18">
        <f t="shared" si="5978"/>
        <v>299</v>
      </c>
      <c r="BB2730" s="18">
        <f t="shared" si="5979"/>
        <v>299</v>
      </c>
      <c r="BC2730" s="18"/>
      <c r="BD2730" s="18"/>
      <c r="BE2730" s="18"/>
      <c r="BF2730" s="18">
        <f t="shared" si="6048"/>
        <v>299</v>
      </c>
      <c r="BG2730" s="18">
        <f t="shared" si="6049"/>
        <v>299</v>
      </c>
      <c r="BH2730" s="18">
        <f t="shared" si="6050"/>
        <v>299</v>
      </c>
      <c r="BI2730" s="18"/>
      <c r="BJ2730" s="25"/>
      <c r="BK2730" s="36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</row>
    <row r="2731" spans="1:92" ht="78" x14ac:dyDescent="0.3">
      <c r="A2731" s="51" t="s">
        <v>373</v>
      </c>
      <c r="B2731" s="50"/>
      <c r="C2731" s="51"/>
      <c r="D2731" s="51"/>
      <c r="E2731" s="14" t="s">
        <v>1470</v>
      </c>
      <c r="F2731" s="18">
        <f t="shared" ref="F2731" si="6060">F2732+F2735</f>
        <v>118633.8</v>
      </c>
      <c r="G2731" s="18">
        <f t="shared" ref="G2731:BI2731" si="6061">G2732+G2735</f>
        <v>117459.2</v>
      </c>
      <c r="H2731" s="18">
        <f t="shared" si="6061"/>
        <v>117459.2</v>
      </c>
      <c r="I2731" s="18">
        <f t="shared" ref="I2731:K2731" si="6062">I2732+I2735</f>
        <v>0</v>
      </c>
      <c r="J2731" s="18">
        <f t="shared" si="6062"/>
        <v>0</v>
      </c>
      <c r="K2731" s="18">
        <f t="shared" si="6062"/>
        <v>0</v>
      </c>
      <c r="L2731" s="18">
        <f t="shared" si="6035"/>
        <v>118633.8</v>
      </c>
      <c r="M2731" s="18">
        <f t="shared" si="6036"/>
        <v>117459.2</v>
      </c>
      <c r="N2731" s="18">
        <f t="shared" si="6037"/>
        <v>117459.2</v>
      </c>
      <c r="O2731" s="18">
        <f t="shared" ref="O2731:Q2731" si="6063">O2732+O2735</f>
        <v>0</v>
      </c>
      <c r="P2731" s="18">
        <f t="shared" si="6063"/>
        <v>0</v>
      </c>
      <c r="Q2731" s="18">
        <f t="shared" si="6063"/>
        <v>0</v>
      </c>
      <c r="R2731" s="18">
        <f t="shared" si="6038"/>
        <v>118633.8</v>
      </c>
      <c r="S2731" s="18">
        <f t="shared" si="6039"/>
        <v>117459.2</v>
      </c>
      <c r="T2731" s="18">
        <f t="shared" si="6040"/>
        <v>117459.2</v>
      </c>
      <c r="U2731" s="18">
        <f t="shared" ref="U2731:W2731" si="6064">U2732+U2735</f>
        <v>0</v>
      </c>
      <c r="V2731" s="18">
        <f t="shared" si="6064"/>
        <v>0</v>
      </c>
      <c r="W2731" s="18">
        <f t="shared" si="6064"/>
        <v>0</v>
      </c>
      <c r="X2731" s="18">
        <f t="shared" si="6041"/>
        <v>118633.8</v>
      </c>
      <c r="Y2731" s="18">
        <f t="shared" si="6042"/>
        <v>117459.2</v>
      </c>
      <c r="Z2731" s="18">
        <f t="shared" si="6043"/>
        <v>117459.2</v>
      </c>
      <c r="AA2731" s="18">
        <f t="shared" ref="AA2731:AB2731" si="6065">AA2732+AA2735</f>
        <v>0</v>
      </c>
      <c r="AB2731" s="18">
        <f t="shared" si="6065"/>
        <v>0</v>
      </c>
      <c r="AC2731" s="18">
        <f t="shared" ref="AC2731" si="6066">AC2732+AC2735</f>
        <v>0</v>
      </c>
      <c r="AD2731" s="18">
        <f t="shared" si="6044"/>
        <v>118633.8</v>
      </c>
      <c r="AE2731" s="18">
        <f t="shared" si="6045"/>
        <v>117459.2</v>
      </c>
      <c r="AF2731" s="18">
        <f t="shared" si="6046"/>
        <v>117459.2</v>
      </c>
      <c r="AG2731" s="18">
        <f t="shared" ref="AG2731" si="6067">AG2732+AG2735</f>
        <v>0</v>
      </c>
      <c r="AH2731" s="18">
        <f t="shared" si="6017"/>
        <v>118633.8</v>
      </c>
      <c r="AI2731" s="18">
        <f t="shared" si="6018"/>
        <v>117459.2</v>
      </c>
      <c r="AJ2731" s="18">
        <f t="shared" si="6019"/>
        <v>117459.2</v>
      </c>
      <c r="AK2731" s="18">
        <f t="shared" ref="AK2731:AM2731" si="6068">AK2732+AK2735</f>
        <v>0</v>
      </c>
      <c r="AL2731" s="18">
        <f t="shared" si="6068"/>
        <v>0</v>
      </c>
      <c r="AM2731" s="18">
        <f t="shared" si="6068"/>
        <v>0</v>
      </c>
      <c r="AN2731" s="18">
        <f t="shared" si="6051"/>
        <v>118633.8</v>
      </c>
      <c r="AO2731" s="18">
        <f t="shared" si="6052"/>
        <v>117459.2</v>
      </c>
      <c r="AP2731" s="18">
        <f t="shared" si="6053"/>
        <v>117459.2</v>
      </c>
      <c r="AQ2731" s="18">
        <f t="shared" ref="AQ2731" si="6069">AQ2732+AQ2735</f>
        <v>0</v>
      </c>
      <c r="AR2731" s="18">
        <f t="shared" si="6054"/>
        <v>118633.8</v>
      </c>
      <c r="AS2731" s="18">
        <f t="shared" ref="AS2731:AU2731" si="6070">AS2732+AS2735</f>
        <v>0</v>
      </c>
      <c r="AT2731" s="18">
        <f t="shared" si="6070"/>
        <v>0</v>
      </c>
      <c r="AU2731" s="18">
        <f t="shared" si="6070"/>
        <v>0</v>
      </c>
      <c r="AV2731" s="18">
        <f t="shared" si="5980"/>
        <v>118633.8</v>
      </c>
      <c r="AW2731" s="18">
        <f t="shared" si="5981"/>
        <v>117459.2</v>
      </c>
      <c r="AX2731" s="18">
        <f t="shared" si="5982"/>
        <v>117459.2</v>
      </c>
      <c r="AY2731" s="18">
        <f t="shared" ref="AY2731:AZ2731" si="6071">AY2732+AY2735</f>
        <v>0</v>
      </c>
      <c r="AZ2731" s="18">
        <f t="shared" si="6071"/>
        <v>0</v>
      </c>
      <c r="BA2731" s="18">
        <f t="shared" si="5978"/>
        <v>118633.8</v>
      </c>
      <c r="BB2731" s="18">
        <f t="shared" si="5979"/>
        <v>117459.2</v>
      </c>
      <c r="BC2731" s="18">
        <f t="shared" ref="BC2731:BE2731" si="6072">BC2732+BC2735</f>
        <v>4698.2999999999975</v>
      </c>
      <c r="BD2731" s="18">
        <f t="shared" si="6072"/>
        <v>0</v>
      </c>
      <c r="BE2731" s="18">
        <f t="shared" si="6072"/>
        <v>0</v>
      </c>
      <c r="BF2731" s="18">
        <f t="shared" si="6048"/>
        <v>123332.1</v>
      </c>
      <c r="BG2731" s="18">
        <f t="shared" si="6049"/>
        <v>117459.2</v>
      </c>
      <c r="BH2731" s="18">
        <f t="shared" si="6050"/>
        <v>117459.2</v>
      </c>
      <c r="BI2731" s="18">
        <f t="shared" si="6061"/>
        <v>0</v>
      </c>
      <c r="BJ2731" s="25"/>
      <c r="BK2731" s="36"/>
    </row>
    <row r="2732" spans="1:92" ht="31.2" x14ac:dyDescent="0.3">
      <c r="A2732" s="51" t="s">
        <v>373</v>
      </c>
      <c r="B2732" s="50">
        <v>200</v>
      </c>
      <c r="C2732" s="51"/>
      <c r="D2732" s="51"/>
      <c r="E2732" s="14" t="s">
        <v>455</v>
      </c>
      <c r="F2732" s="18">
        <f t="shared" ref="F2732:BI2733" si="6073">F2733</f>
        <v>354.8</v>
      </c>
      <c r="G2732" s="18">
        <f t="shared" si="6073"/>
        <v>351.4</v>
      </c>
      <c r="H2732" s="18">
        <f t="shared" si="6073"/>
        <v>351.4</v>
      </c>
      <c r="I2732" s="18">
        <f t="shared" si="6073"/>
        <v>0</v>
      </c>
      <c r="J2732" s="18">
        <f t="shared" si="6073"/>
        <v>0</v>
      </c>
      <c r="K2732" s="18">
        <f t="shared" si="6073"/>
        <v>0</v>
      </c>
      <c r="L2732" s="18">
        <f t="shared" si="6035"/>
        <v>354.8</v>
      </c>
      <c r="M2732" s="18">
        <f t="shared" si="6036"/>
        <v>351.4</v>
      </c>
      <c r="N2732" s="18">
        <f t="shared" si="6037"/>
        <v>351.4</v>
      </c>
      <c r="O2732" s="18">
        <f t="shared" si="6073"/>
        <v>0</v>
      </c>
      <c r="P2732" s="18">
        <f t="shared" si="6073"/>
        <v>0</v>
      </c>
      <c r="Q2732" s="18">
        <f t="shared" si="6073"/>
        <v>0</v>
      </c>
      <c r="R2732" s="18">
        <f t="shared" si="6038"/>
        <v>354.8</v>
      </c>
      <c r="S2732" s="18">
        <f t="shared" si="6039"/>
        <v>351.4</v>
      </c>
      <c r="T2732" s="18">
        <f t="shared" si="6040"/>
        <v>351.4</v>
      </c>
      <c r="U2732" s="18">
        <f t="shared" si="6073"/>
        <v>0</v>
      </c>
      <c r="V2732" s="18">
        <f t="shared" si="6073"/>
        <v>0</v>
      </c>
      <c r="W2732" s="18">
        <f t="shared" si="6073"/>
        <v>0</v>
      </c>
      <c r="X2732" s="18">
        <f t="shared" si="6041"/>
        <v>354.8</v>
      </c>
      <c r="Y2732" s="18">
        <f t="shared" si="6042"/>
        <v>351.4</v>
      </c>
      <c r="Z2732" s="18">
        <f t="shared" si="6043"/>
        <v>351.4</v>
      </c>
      <c r="AA2732" s="18">
        <f t="shared" si="6073"/>
        <v>0</v>
      </c>
      <c r="AB2732" s="18">
        <f t="shared" si="6073"/>
        <v>0</v>
      </c>
      <c r="AC2732" s="18">
        <f t="shared" si="6073"/>
        <v>0</v>
      </c>
      <c r="AD2732" s="18">
        <f t="shared" si="6044"/>
        <v>354.8</v>
      </c>
      <c r="AE2732" s="18">
        <f t="shared" si="6045"/>
        <v>351.4</v>
      </c>
      <c r="AF2732" s="18">
        <f t="shared" si="6046"/>
        <v>351.4</v>
      </c>
      <c r="AG2732" s="18">
        <f t="shared" si="6073"/>
        <v>0</v>
      </c>
      <c r="AH2732" s="18">
        <f t="shared" si="6017"/>
        <v>354.8</v>
      </c>
      <c r="AI2732" s="18">
        <f t="shared" si="6018"/>
        <v>351.4</v>
      </c>
      <c r="AJ2732" s="18">
        <f t="shared" si="6019"/>
        <v>351.4</v>
      </c>
      <c r="AK2732" s="18">
        <f t="shared" si="6073"/>
        <v>0</v>
      </c>
      <c r="AL2732" s="18">
        <f t="shared" si="6073"/>
        <v>0</v>
      </c>
      <c r="AM2732" s="18">
        <f t="shared" si="6073"/>
        <v>0</v>
      </c>
      <c r="AN2732" s="18">
        <f t="shared" si="6051"/>
        <v>354.8</v>
      </c>
      <c r="AO2732" s="18">
        <f t="shared" si="6052"/>
        <v>351.4</v>
      </c>
      <c r="AP2732" s="18">
        <f t="shared" si="6053"/>
        <v>351.4</v>
      </c>
      <c r="AQ2732" s="18">
        <f t="shared" si="6073"/>
        <v>0</v>
      </c>
      <c r="AR2732" s="18">
        <f t="shared" si="6054"/>
        <v>354.8</v>
      </c>
      <c r="AS2732" s="18">
        <f t="shared" si="6073"/>
        <v>0</v>
      </c>
      <c r="AT2732" s="18">
        <f t="shared" si="6073"/>
        <v>0</v>
      </c>
      <c r="AU2732" s="18">
        <f t="shared" si="6073"/>
        <v>0</v>
      </c>
      <c r="AV2732" s="18">
        <f t="shared" si="5980"/>
        <v>354.8</v>
      </c>
      <c r="AW2732" s="18">
        <f t="shared" si="5981"/>
        <v>351.4</v>
      </c>
      <c r="AX2732" s="18">
        <f t="shared" si="5982"/>
        <v>351.4</v>
      </c>
      <c r="AY2732" s="18">
        <f t="shared" si="6073"/>
        <v>0</v>
      </c>
      <c r="AZ2732" s="18">
        <f t="shared" si="6073"/>
        <v>0</v>
      </c>
      <c r="BA2732" s="18">
        <f t="shared" si="5978"/>
        <v>354.8</v>
      </c>
      <c r="BB2732" s="18">
        <f t="shared" si="5979"/>
        <v>351.4</v>
      </c>
      <c r="BC2732" s="18">
        <f t="shared" si="6073"/>
        <v>14.1</v>
      </c>
      <c r="BD2732" s="18">
        <f t="shared" si="6073"/>
        <v>0</v>
      </c>
      <c r="BE2732" s="18">
        <f t="shared" si="6073"/>
        <v>0</v>
      </c>
      <c r="BF2732" s="18">
        <f t="shared" si="6048"/>
        <v>368.90000000000003</v>
      </c>
      <c r="BG2732" s="18">
        <f t="shared" si="6049"/>
        <v>351.4</v>
      </c>
      <c r="BH2732" s="18">
        <f t="shared" si="6050"/>
        <v>351.4</v>
      </c>
      <c r="BI2732" s="18">
        <f t="shared" si="6073"/>
        <v>0</v>
      </c>
      <c r="BJ2732" s="25"/>
      <c r="BK2732" s="36"/>
    </row>
    <row r="2733" spans="1:92" ht="46.8" x14ac:dyDescent="0.3">
      <c r="A2733" s="51" t="s">
        <v>373</v>
      </c>
      <c r="B2733" s="50">
        <v>240</v>
      </c>
      <c r="C2733" s="51"/>
      <c r="D2733" s="51"/>
      <c r="E2733" s="14" t="s">
        <v>463</v>
      </c>
      <c r="F2733" s="18">
        <f t="shared" si="6073"/>
        <v>354.8</v>
      </c>
      <c r="G2733" s="18">
        <f t="shared" si="6073"/>
        <v>351.4</v>
      </c>
      <c r="H2733" s="18">
        <f t="shared" si="6073"/>
        <v>351.4</v>
      </c>
      <c r="I2733" s="18">
        <f t="shared" si="6073"/>
        <v>0</v>
      </c>
      <c r="J2733" s="18">
        <f t="shared" si="6073"/>
        <v>0</v>
      </c>
      <c r="K2733" s="18">
        <f t="shared" si="6073"/>
        <v>0</v>
      </c>
      <c r="L2733" s="18">
        <f t="shared" si="6035"/>
        <v>354.8</v>
      </c>
      <c r="M2733" s="18">
        <f t="shared" si="6036"/>
        <v>351.4</v>
      </c>
      <c r="N2733" s="18">
        <f t="shared" si="6037"/>
        <v>351.4</v>
      </c>
      <c r="O2733" s="18">
        <f t="shared" si="6073"/>
        <v>0</v>
      </c>
      <c r="P2733" s="18">
        <f t="shared" si="6073"/>
        <v>0</v>
      </c>
      <c r="Q2733" s="18">
        <f t="shared" si="6073"/>
        <v>0</v>
      </c>
      <c r="R2733" s="18">
        <f t="shared" si="6038"/>
        <v>354.8</v>
      </c>
      <c r="S2733" s="18">
        <f t="shared" si="6039"/>
        <v>351.4</v>
      </c>
      <c r="T2733" s="18">
        <f t="shared" si="6040"/>
        <v>351.4</v>
      </c>
      <c r="U2733" s="18">
        <f t="shared" si="6073"/>
        <v>0</v>
      </c>
      <c r="V2733" s="18">
        <f t="shared" si="6073"/>
        <v>0</v>
      </c>
      <c r="W2733" s="18">
        <f t="shared" si="6073"/>
        <v>0</v>
      </c>
      <c r="X2733" s="18">
        <f t="shared" si="6041"/>
        <v>354.8</v>
      </c>
      <c r="Y2733" s="18">
        <f t="shared" si="6042"/>
        <v>351.4</v>
      </c>
      <c r="Z2733" s="18">
        <f t="shared" si="6043"/>
        <v>351.4</v>
      </c>
      <c r="AA2733" s="18">
        <f t="shared" si="6073"/>
        <v>0</v>
      </c>
      <c r="AB2733" s="18">
        <f t="shared" si="6073"/>
        <v>0</v>
      </c>
      <c r="AC2733" s="18">
        <f t="shared" si="6073"/>
        <v>0</v>
      </c>
      <c r="AD2733" s="18">
        <f t="shared" si="6044"/>
        <v>354.8</v>
      </c>
      <c r="AE2733" s="18">
        <f t="shared" si="6045"/>
        <v>351.4</v>
      </c>
      <c r="AF2733" s="18">
        <f t="shared" si="6046"/>
        <v>351.4</v>
      </c>
      <c r="AG2733" s="18">
        <f t="shared" si="6073"/>
        <v>0</v>
      </c>
      <c r="AH2733" s="18">
        <f t="shared" si="6017"/>
        <v>354.8</v>
      </c>
      <c r="AI2733" s="18">
        <f t="shared" si="6018"/>
        <v>351.4</v>
      </c>
      <c r="AJ2733" s="18">
        <f t="shared" si="6019"/>
        <v>351.4</v>
      </c>
      <c r="AK2733" s="18">
        <f t="shared" si="6073"/>
        <v>0</v>
      </c>
      <c r="AL2733" s="18">
        <f t="shared" si="6073"/>
        <v>0</v>
      </c>
      <c r="AM2733" s="18">
        <f t="shared" si="6073"/>
        <v>0</v>
      </c>
      <c r="AN2733" s="18">
        <f t="shared" si="6051"/>
        <v>354.8</v>
      </c>
      <c r="AO2733" s="18">
        <f t="shared" si="6052"/>
        <v>351.4</v>
      </c>
      <c r="AP2733" s="18">
        <f t="shared" si="6053"/>
        <v>351.4</v>
      </c>
      <c r="AQ2733" s="18">
        <f t="shared" si="6073"/>
        <v>0</v>
      </c>
      <c r="AR2733" s="18">
        <f t="shared" si="6054"/>
        <v>354.8</v>
      </c>
      <c r="AS2733" s="18">
        <f t="shared" si="6073"/>
        <v>0</v>
      </c>
      <c r="AT2733" s="18">
        <f t="shared" si="6073"/>
        <v>0</v>
      </c>
      <c r="AU2733" s="18">
        <f t="shared" si="6073"/>
        <v>0</v>
      </c>
      <c r="AV2733" s="18">
        <f t="shared" si="5980"/>
        <v>354.8</v>
      </c>
      <c r="AW2733" s="18">
        <f t="shared" si="5981"/>
        <v>351.4</v>
      </c>
      <c r="AX2733" s="18">
        <f t="shared" si="5982"/>
        <v>351.4</v>
      </c>
      <c r="AY2733" s="18">
        <f t="shared" si="6073"/>
        <v>0</v>
      </c>
      <c r="AZ2733" s="18">
        <f t="shared" si="6073"/>
        <v>0</v>
      </c>
      <c r="BA2733" s="18">
        <f t="shared" si="5978"/>
        <v>354.8</v>
      </c>
      <c r="BB2733" s="18">
        <f t="shared" si="5979"/>
        <v>351.4</v>
      </c>
      <c r="BC2733" s="18">
        <f t="shared" si="6073"/>
        <v>14.1</v>
      </c>
      <c r="BD2733" s="18">
        <f t="shared" si="6073"/>
        <v>0</v>
      </c>
      <c r="BE2733" s="18">
        <f t="shared" si="6073"/>
        <v>0</v>
      </c>
      <c r="BF2733" s="18">
        <f t="shared" si="6048"/>
        <v>368.90000000000003</v>
      </c>
      <c r="BG2733" s="18">
        <f t="shared" si="6049"/>
        <v>351.4</v>
      </c>
      <c r="BH2733" s="18">
        <f t="shared" si="6050"/>
        <v>351.4</v>
      </c>
      <c r="BI2733" s="18">
        <f t="shared" si="6073"/>
        <v>0</v>
      </c>
      <c r="BJ2733" s="25"/>
      <c r="BK2733" s="36"/>
    </row>
    <row r="2734" spans="1:92" x14ac:dyDescent="0.3">
      <c r="A2734" s="51" t="s">
        <v>373</v>
      </c>
      <c r="B2734" s="50">
        <v>240</v>
      </c>
      <c r="C2734" s="51" t="s">
        <v>53</v>
      </c>
      <c r="D2734" s="51" t="s">
        <v>5</v>
      </c>
      <c r="E2734" s="14" t="s">
        <v>444</v>
      </c>
      <c r="F2734" s="18">
        <v>354.8</v>
      </c>
      <c r="G2734" s="18">
        <v>351.4</v>
      </c>
      <c r="H2734" s="18">
        <v>351.4</v>
      </c>
      <c r="I2734" s="18"/>
      <c r="J2734" s="18"/>
      <c r="K2734" s="18"/>
      <c r="L2734" s="18">
        <f t="shared" si="6035"/>
        <v>354.8</v>
      </c>
      <c r="M2734" s="18">
        <f t="shared" si="6036"/>
        <v>351.4</v>
      </c>
      <c r="N2734" s="18">
        <f t="shared" si="6037"/>
        <v>351.4</v>
      </c>
      <c r="O2734" s="18"/>
      <c r="P2734" s="18"/>
      <c r="Q2734" s="18"/>
      <c r="R2734" s="18">
        <f t="shared" si="6038"/>
        <v>354.8</v>
      </c>
      <c r="S2734" s="18">
        <f t="shared" si="6039"/>
        <v>351.4</v>
      </c>
      <c r="T2734" s="18">
        <f t="shared" si="6040"/>
        <v>351.4</v>
      </c>
      <c r="U2734" s="18"/>
      <c r="V2734" s="18"/>
      <c r="W2734" s="18"/>
      <c r="X2734" s="18">
        <f t="shared" si="6041"/>
        <v>354.8</v>
      </c>
      <c r="Y2734" s="18">
        <f t="shared" si="6042"/>
        <v>351.4</v>
      </c>
      <c r="Z2734" s="18">
        <f t="shared" si="6043"/>
        <v>351.4</v>
      </c>
      <c r="AA2734" s="18"/>
      <c r="AB2734" s="18"/>
      <c r="AC2734" s="18"/>
      <c r="AD2734" s="18">
        <f t="shared" si="6044"/>
        <v>354.8</v>
      </c>
      <c r="AE2734" s="18">
        <f t="shared" si="6045"/>
        <v>351.4</v>
      </c>
      <c r="AF2734" s="18">
        <f t="shared" si="6046"/>
        <v>351.4</v>
      </c>
      <c r="AG2734" s="18"/>
      <c r="AH2734" s="18">
        <f t="shared" si="6017"/>
        <v>354.8</v>
      </c>
      <c r="AI2734" s="18">
        <f t="shared" si="6018"/>
        <v>351.4</v>
      </c>
      <c r="AJ2734" s="18">
        <f t="shared" si="6019"/>
        <v>351.4</v>
      </c>
      <c r="AK2734" s="18"/>
      <c r="AL2734" s="18"/>
      <c r="AM2734" s="18"/>
      <c r="AN2734" s="18">
        <f t="shared" si="6051"/>
        <v>354.8</v>
      </c>
      <c r="AO2734" s="18">
        <f t="shared" si="6052"/>
        <v>351.4</v>
      </c>
      <c r="AP2734" s="18">
        <f t="shared" si="6053"/>
        <v>351.4</v>
      </c>
      <c r="AQ2734" s="18"/>
      <c r="AR2734" s="18">
        <f t="shared" si="6054"/>
        <v>354.8</v>
      </c>
      <c r="AS2734" s="18"/>
      <c r="AT2734" s="18"/>
      <c r="AU2734" s="18"/>
      <c r="AV2734" s="18">
        <f t="shared" si="5980"/>
        <v>354.8</v>
      </c>
      <c r="AW2734" s="18">
        <f t="shared" si="5981"/>
        <v>351.4</v>
      </c>
      <c r="AX2734" s="18">
        <f t="shared" si="5982"/>
        <v>351.4</v>
      </c>
      <c r="AY2734" s="18"/>
      <c r="AZ2734" s="18"/>
      <c r="BA2734" s="18">
        <f t="shared" si="5978"/>
        <v>354.8</v>
      </c>
      <c r="BB2734" s="18">
        <f t="shared" si="5979"/>
        <v>351.4</v>
      </c>
      <c r="BC2734" s="18">
        <v>14.1</v>
      </c>
      <c r="BD2734" s="18"/>
      <c r="BE2734" s="18"/>
      <c r="BF2734" s="18">
        <f t="shared" si="6048"/>
        <v>368.90000000000003</v>
      </c>
      <c r="BG2734" s="18">
        <f t="shared" si="6049"/>
        <v>351.4</v>
      </c>
      <c r="BH2734" s="18">
        <f t="shared" si="6050"/>
        <v>351.4</v>
      </c>
      <c r="BI2734" s="18"/>
      <c r="BJ2734" s="25"/>
      <c r="BK2734" s="36"/>
    </row>
    <row r="2735" spans="1:92" ht="31.2" x14ac:dyDescent="0.3">
      <c r="A2735" s="51" t="s">
        <v>373</v>
      </c>
      <c r="B2735" s="50">
        <v>300</v>
      </c>
      <c r="C2735" s="51"/>
      <c r="D2735" s="51"/>
      <c r="E2735" s="14" t="s">
        <v>456</v>
      </c>
      <c r="F2735" s="18">
        <f t="shared" ref="F2735:K2735" si="6074">F2738</f>
        <v>118279</v>
      </c>
      <c r="G2735" s="18">
        <f t="shared" si="6074"/>
        <v>117107.8</v>
      </c>
      <c r="H2735" s="18">
        <f t="shared" si="6074"/>
        <v>117107.8</v>
      </c>
      <c r="I2735" s="18">
        <f t="shared" si="6074"/>
        <v>0</v>
      </c>
      <c r="J2735" s="18">
        <f t="shared" si="6074"/>
        <v>0</v>
      </c>
      <c r="K2735" s="18">
        <f t="shared" si="6074"/>
        <v>0</v>
      </c>
      <c r="L2735" s="18">
        <f t="shared" si="6035"/>
        <v>118279</v>
      </c>
      <c r="M2735" s="18">
        <f t="shared" si="6036"/>
        <v>117107.8</v>
      </c>
      <c r="N2735" s="18">
        <f t="shared" si="6037"/>
        <v>117107.8</v>
      </c>
      <c r="O2735" s="18">
        <f>O2738</f>
        <v>0</v>
      </c>
      <c r="P2735" s="18">
        <f>P2738</f>
        <v>0</v>
      </c>
      <c r="Q2735" s="18">
        <f>Q2738</f>
        <v>0</v>
      </c>
      <c r="R2735" s="18">
        <f t="shared" si="6038"/>
        <v>118279</v>
      </c>
      <c r="S2735" s="18">
        <f t="shared" si="6039"/>
        <v>117107.8</v>
      </c>
      <c r="T2735" s="18">
        <f t="shared" si="6040"/>
        <v>117107.8</v>
      </c>
      <c r="U2735" s="18">
        <f>U2738</f>
        <v>0</v>
      </c>
      <c r="V2735" s="18">
        <f>V2738</f>
        <v>0</v>
      </c>
      <c r="W2735" s="18">
        <f>W2738</f>
        <v>0</v>
      </c>
      <c r="X2735" s="18">
        <f t="shared" si="6041"/>
        <v>118279</v>
      </c>
      <c r="Y2735" s="18">
        <f t="shared" si="6042"/>
        <v>117107.8</v>
      </c>
      <c r="Z2735" s="18">
        <f t="shared" si="6043"/>
        <v>117107.8</v>
      </c>
      <c r="AA2735" s="18">
        <f>AA2738</f>
        <v>0</v>
      </c>
      <c r="AB2735" s="18">
        <f>AB2738</f>
        <v>0</v>
      </c>
      <c r="AC2735" s="18">
        <f>AC2738</f>
        <v>0</v>
      </c>
      <c r="AD2735" s="18">
        <f t="shared" si="6044"/>
        <v>118279</v>
      </c>
      <c r="AE2735" s="18">
        <f t="shared" si="6045"/>
        <v>117107.8</v>
      </c>
      <c r="AF2735" s="18">
        <f t="shared" si="6046"/>
        <v>117107.8</v>
      </c>
      <c r="AG2735" s="18">
        <f>AG2738</f>
        <v>0</v>
      </c>
      <c r="AH2735" s="18">
        <f t="shared" si="6017"/>
        <v>118279</v>
      </c>
      <c r="AI2735" s="18">
        <f t="shared" si="6018"/>
        <v>117107.8</v>
      </c>
      <c r="AJ2735" s="18">
        <f t="shared" si="6019"/>
        <v>117107.8</v>
      </c>
      <c r="AK2735" s="18">
        <f>AK2738</f>
        <v>0</v>
      </c>
      <c r="AL2735" s="18">
        <f>AL2738</f>
        <v>0</v>
      </c>
      <c r="AM2735" s="18">
        <f>AM2738</f>
        <v>0</v>
      </c>
      <c r="AN2735" s="18">
        <f t="shared" si="6051"/>
        <v>118279</v>
      </c>
      <c r="AO2735" s="18">
        <f t="shared" si="6052"/>
        <v>117107.8</v>
      </c>
      <c r="AP2735" s="18">
        <f t="shared" si="6053"/>
        <v>117107.8</v>
      </c>
      <c r="AQ2735" s="18">
        <f>AQ2738</f>
        <v>0</v>
      </c>
      <c r="AR2735" s="18">
        <f t="shared" si="6054"/>
        <v>118279</v>
      </c>
      <c r="AS2735" s="18">
        <f>AS2738</f>
        <v>0</v>
      </c>
      <c r="AT2735" s="18">
        <f>AT2738</f>
        <v>0</v>
      </c>
      <c r="AU2735" s="18">
        <f>AU2738</f>
        <v>0</v>
      </c>
      <c r="AV2735" s="18">
        <f t="shared" si="5980"/>
        <v>118279</v>
      </c>
      <c r="AW2735" s="18">
        <f t="shared" si="5981"/>
        <v>117107.8</v>
      </c>
      <c r="AX2735" s="18">
        <f t="shared" si="5982"/>
        <v>117107.8</v>
      </c>
      <c r="AY2735" s="18">
        <f>AY2738</f>
        <v>0</v>
      </c>
      <c r="AZ2735" s="18">
        <f>AZ2738</f>
        <v>0</v>
      </c>
      <c r="BA2735" s="18">
        <f t="shared" si="5978"/>
        <v>118279</v>
      </c>
      <c r="BB2735" s="18">
        <f t="shared" si="5979"/>
        <v>117107.8</v>
      </c>
      <c r="BC2735" s="18">
        <f>BC2738+BC2736</f>
        <v>4684.1999999999971</v>
      </c>
      <c r="BD2735" s="18">
        <f t="shared" ref="BD2735:BI2735" si="6075">BD2738+BD2736</f>
        <v>0</v>
      </c>
      <c r="BE2735" s="18">
        <f t="shared" si="6075"/>
        <v>0</v>
      </c>
      <c r="BF2735" s="18">
        <f t="shared" si="6048"/>
        <v>122963.2</v>
      </c>
      <c r="BG2735" s="18">
        <f t="shared" si="6049"/>
        <v>117107.8</v>
      </c>
      <c r="BH2735" s="18">
        <f t="shared" si="6050"/>
        <v>117107.8</v>
      </c>
      <c r="BI2735" s="18">
        <f t="shared" si="6075"/>
        <v>0</v>
      </c>
      <c r="BJ2735" s="25"/>
      <c r="BK2735" s="36"/>
    </row>
    <row r="2736" spans="1:92" ht="31.2" x14ac:dyDescent="0.3">
      <c r="A2736" s="51" t="s">
        <v>373</v>
      </c>
      <c r="B2736" s="19" t="s">
        <v>1593</v>
      </c>
      <c r="C2736" s="14"/>
      <c r="D2736" s="51"/>
      <c r="E2736" s="14" t="s">
        <v>464</v>
      </c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>
        <f>BC2737</f>
        <v>122963.2</v>
      </c>
      <c r="BD2736" s="18">
        <f t="shared" ref="BD2736:BI2736" si="6076">BD2737</f>
        <v>117107.8</v>
      </c>
      <c r="BE2736" s="18">
        <f t="shared" si="6076"/>
        <v>117107.8</v>
      </c>
      <c r="BF2736" s="18">
        <f t="shared" si="6048"/>
        <v>122963.2</v>
      </c>
      <c r="BG2736" s="18">
        <f t="shared" si="6049"/>
        <v>117107.8</v>
      </c>
      <c r="BH2736" s="18">
        <f t="shared" si="6050"/>
        <v>117107.8</v>
      </c>
      <c r="BI2736" s="18">
        <f t="shared" si="6076"/>
        <v>0</v>
      </c>
      <c r="BJ2736" s="25"/>
      <c r="BK2736" s="36"/>
    </row>
    <row r="2737" spans="1:92" x14ac:dyDescent="0.3">
      <c r="A2737" s="51" t="s">
        <v>373</v>
      </c>
      <c r="B2737" s="19" t="s">
        <v>1593</v>
      </c>
      <c r="C2737" s="51" t="s">
        <v>53</v>
      </c>
      <c r="D2737" s="51" t="s">
        <v>5</v>
      </c>
      <c r="E2737" s="14" t="s">
        <v>444</v>
      </c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>
        <f>118279+4698.3-14.1</f>
        <v>122963.2</v>
      </c>
      <c r="BD2737" s="18">
        <v>117107.8</v>
      </c>
      <c r="BE2737" s="18">
        <v>117107.8</v>
      </c>
      <c r="BF2737" s="18">
        <f t="shared" si="6048"/>
        <v>122963.2</v>
      </c>
      <c r="BG2737" s="18">
        <f t="shared" si="6049"/>
        <v>117107.8</v>
      </c>
      <c r="BH2737" s="18">
        <f t="shared" si="6050"/>
        <v>117107.8</v>
      </c>
      <c r="BI2737" s="18"/>
      <c r="BJ2737" s="25"/>
      <c r="BK2737" s="36"/>
    </row>
    <row r="2738" spans="1:92" ht="31.2" hidden="1" x14ac:dyDescent="0.3">
      <c r="A2738" s="47" t="s">
        <v>373</v>
      </c>
      <c r="B2738" s="43">
        <v>320</v>
      </c>
      <c r="C2738" s="47"/>
      <c r="D2738" s="47"/>
      <c r="E2738" s="14" t="s">
        <v>465</v>
      </c>
      <c r="F2738" s="18">
        <f t="shared" ref="F2738:BI2738" si="6077">F2739</f>
        <v>118279</v>
      </c>
      <c r="G2738" s="18">
        <f t="shared" si="6077"/>
        <v>117107.8</v>
      </c>
      <c r="H2738" s="18">
        <f t="shared" si="6077"/>
        <v>117107.8</v>
      </c>
      <c r="I2738" s="18">
        <f t="shared" si="6077"/>
        <v>0</v>
      </c>
      <c r="J2738" s="18">
        <f t="shared" si="6077"/>
        <v>0</v>
      </c>
      <c r="K2738" s="18">
        <f t="shared" si="6077"/>
        <v>0</v>
      </c>
      <c r="L2738" s="18">
        <f t="shared" si="6035"/>
        <v>118279</v>
      </c>
      <c r="M2738" s="18">
        <f t="shared" si="6036"/>
        <v>117107.8</v>
      </c>
      <c r="N2738" s="18">
        <f t="shared" si="6037"/>
        <v>117107.8</v>
      </c>
      <c r="O2738" s="18">
        <f t="shared" si="6077"/>
        <v>0</v>
      </c>
      <c r="P2738" s="18">
        <f t="shared" si="6077"/>
        <v>0</v>
      </c>
      <c r="Q2738" s="18">
        <f t="shared" si="6077"/>
        <v>0</v>
      </c>
      <c r="R2738" s="18">
        <f t="shared" si="6038"/>
        <v>118279</v>
      </c>
      <c r="S2738" s="18">
        <f t="shared" si="6039"/>
        <v>117107.8</v>
      </c>
      <c r="T2738" s="18">
        <f t="shared" si="6040"/>
        <v>117107.8</v>
      </c>
      <c r="U2738" s="18">
        <f t="shared" si="6077"/>
        <v>0</v>
      </c>
      <c r="V2738" s="18">
        <f t="shared" si="6077"/>
        <v>0</v>
      </c>
      <c r="W2738" s="18">
        <f t="shared" si="6077"/>
        <v>0</v>
      </c>
      <c r="X2738" s="18">
        <f t="shared" si="6041"/>
        <v>118279</v>
      </c>
      <c r="Y2738" s="18">
        <f t="shared" si="6042"/>
        <v>117107.8</v>
      </c>
      <c r="Z2738" s="18">
        <f t="shared" si="6043"/>
        <v>117107.8</v>
      </c>
      <c r="AA2738" s="18">
        <f t="shared" si="6077"/>
        <v>0</v>
      </c>
      <c r="AB2738" s="18">
        <f t="shared" si="6077"/>
        <v>0</v>
      </c>
      <c r="AC2738" s="18">
        <f t="shared" si="6077"/>
        <v>0</v>
      </c>
      <c r="AD2738" s="18">
        <f t="shared" si="6044"/>
        <v>118279</v>
      </c>
      <c r="AE2738" s="18">
        <f t="shared" si="6045"/>
        <v>117107.8</v>
      </c>
      <c r="AF2738" s="18">
        <f t="shared" si="6046"/>
        <v>117107.8</v>
      </c>
      <c r="AG2738" s="18">
        <f t="shared" si="6077"/>
        <v>0</v>
      </c>
      <c r="AH2738" s="18">
        <f t="shared" si="6017"/>
        <v>118279</v>
      </c>
      <c r="AI2738" s="18">
        <f t="shared" si="6018"/>
        <v>117107.8</v>
      </c>
      <c r="AJ2738" s="18">
        <f t="shared" si="6019"/>
        <v>117107.8</v>
      </c>
      <c r="AK2738" s="18">
        <f t="shared" si="6077"/>
        <v>0</v>
      </c>
      <c r="AL2738" s="18">
        <f t="shared" si="6077"/>
        <v>0</v>
      </c>
      <c r="AM2738" s="18">
        <f t="shared" si="6077"/>
        <v>0</v>
      </c>
      <c r="AN2738" s="18">
        <f t="shared" si="6051"/>
        <v>118279</v>
      </c>
      <c r="AO2738" s="18">
        <f t="shared" si="6052"/>
        <v>117107.8</v>
      </c>
      <c r="AP2738" s="18">
        <f t="shared" si="6053"/>
        <v>117107.8</v>
      </c>
      <c r="AQ2738" s="18">
        <f t="shared" si="6077"/>
        <v>0</v>
      </c>
      <c r="AR2738" s="18">
        <f t="shared" si="6054"/>
        <v>118279</v>
      </c>
      <c r="AS2738" s="18">
        <f t="shared" si="6077"/>
        <v>0</v>
      </c>
      <c r="AT2738" s="18">
        <f t="shared" si="6077"/>
        <v>0</v>
      </c>
      <c r="AU2738" s="18">
        <f t="shared" si="6077"/>
        <v>0</v>
      </c>
      <c r="AV2738" s="18">
        <f t="shared" si="5980"/>
        <v>118279</v>
      </c>
      <c r="AW2738" s="18">
        <f t="shared" si="5981"/>
        <v>117107.8</v>
      </c>
      <c r="AX2738" s="18">
        <f t="shared" si="5982"/>
        <v>117107.8</v>
      </c>
      <c r="AY2738" s="18">
        <f t="shared" si="6077"/>
        <v>0</v>
      </c>
      <c r="AZ2738" s="18">
        <f t="shared" si="6077"/>
        <v>0</v>
      </c>
      <c r="BA2738" s="18">
        <f t="shared" si="5978"/>
        <v>118279</v>
      </c>
      <c r="BB2738" s="18">
        <f t="shared" si="5979"/>
        <v>117107.8</v>
      </c>
      <c r="BC2738" s="18">
        <f t="shared" si="6077"/>
        <v>-118279</v>
      </c>
      <c r="BD2738" s="18">
        <f t="shared" si="6077"/>
        <v>-117107.8</v>
      </c>
      <c r="BE2738" s="18">
        <f t="shared" si="6077"/>
        <v>-117107.8</v>
      </c>
      <c r="BF2738" s="18">
        <f t="shared" si="6048"/>
        <v>0</v>
      </c>
      <c r="BG2738" s="18">
        <f t="shared" si="6049"/>
        <v>0</v>
      </c>
      <c r="BH2738" s="18">
        <f t="shared" si="6050"/>
        <v>0</v>
      </c>
      <c r="BI2738" s="18">
        <f t="shared" si="6077"/>
        <v>0</v>
      </c>
      <c r="BJ2738" s="25">
        <v>0</v>
      </c>
      <c r="BK2738" s="36"/>
    </row>
    <row r="2739" spans="1:92" hidden="1" x14ac:dyDescent="0.3">
      <c r="A2739" s="47" t="s">
        <v>373</v>
      </c>
      <c r="B2739" s="43">
        <v>320</v>
      </c>
      <c r="C2739" s="47" t="s">
        <v>53</v>
      </c>
      <c r="D2739" s="47" t="s">
        <v>5</v>
      </c>
      <c r="E2739" s="14" t="s">
        <v>444</v>
      </c>
      <c r="F2739" s="18">
        <v>118279</v>
      </c>
      <c r="G2739" s="18">
        <v>117107.8</v>
      </c>
      <c r="H2739" s="18">
        <v>117107.8</v>
      </c>
      <c r="I2739" s="18"/>
      <c r="J2739" s="18"/>
      <c r="K2739" s="18"/>
      <c r="L2739" s="18">
        <f t="shared" si="6035"/>
        <v>118279</v>
      </c>
      <c r="M2739" s="18">
        <f t="shared" si="6036"/>
        <v>117107.8</v>
      </c>
      <c r="N2739" s="18">
        <f t="shared" si="6037"/>
        <v>117107.8</v>
      </c>
      <c r="O2739" s="18"/>
      <c r="P2739" s="18"/>
      <c r="Q2739" s="18"/>
      <c r="R2739" s="18">
        <f t="shared" si="6038"/>
        <v>118279</v>
      </c>
      <c r="S2739" s="18">
        <f t="shared" si="6039"/>
        <v>117107.8</v>
      </c>
      <c r="T2739" s="18">
        <f t="shared" si="6040"/>
        <v>117107.8</v>
      </c>
      <c r="U2739" s="18"/>
      <c r="V2739" s="18"/>
      <c r="W2739" s="18"/>
      <c r="X2739" s="18">
        <f t="shared" si="6041"/>
        <v>118279</v>
      </c>
      <c r="Y2739" s="18">
        <f t="shared" si="6042"/>
        <v>117107.8</v>
      </c>
      <c r="Z2739" s="18">
        <f t="shared" si="6043"/>
        <v>117107.8</v>
      </c>
      <c r="AA2739" s="18"/>
      <c r="AB2739" s="18"/>
      <c r="AC2739" s="18"/>
      <c r="AD2739" s="18">
        <f t="shared" si="6044"/>
        <v>118279</v>
      </c>
      <c r="AE2739" s="18">
        <f t="shared" si="6045"/>
        <v>117107.8</v>
      </c>
      <c r="AF2739" s="18">
        <f t="shared" si="6046"/>
        <v>117107.8</v>
      </c>
      <c r="AG2739" s="18"/>
      <c r="AH2739" s="18">
        <f t="shared" si="6017"/>
        <v>118279</v>
      </c>
      <c r="AI2739" s="18">
        <f t="shared" si="6018"/>
        <v>117107.8</v>
      </c>
      <c r="AJ2739" s="18">
        <f t="shared" si="6019"/>
        <v>117107.8</v>
      </c>
      <c r="AK2739" s="18"/>
      <c r="AL2739" s="18"/>
      <c r="AM2739" s="18"/>
      <c r="AN2739" s="18">
        <f t="shared" si="6051"/>
        <v>118279</v>
      </c>
      <c r="AO2739" s="18">
        <f t="shared" si="6052"/>
        <v>117107.8</v>
      </c>
      <c r="AP2739" s="18">
        <f t="shared" si="6053"/>
        <v>117107.8</v>
      </c>
      <c r="AQ2739" s="18"/>
      <c r="AR2739" s="18">
        <f t="shared" si="6054"/>
        <v>118279</v>
      </c>
      <c r="AS2739" s="18"/>
      <c r="AT2739" s="18"/>
      <c r="AU2739" s="18"/>
      <c r="AV2739" s="18">
        <f t="shared" si="5980"/>
        <v>118279</v>
      </c>
      <c r="AW2739" s="18">
        <f t="shared" si="5981"/>
        <v>117107.8</v>
      </c>
      <c r="AX2739" s="18">
        <f t="shared" si="5982"/>
        <v>117107.8</v>
      </c>
      <c r="AY2739" s="18"/>
      <c r="AZ2739" s="18"/>
      <c r="BA2739" s="18">
        <f t="shared" si="5978"/>
        <v>118279</v>
      </c>
      <c r="BB2739" s="18">
        <f t="shared" si="5979"/>
        <v>117107.8</v>
      </c>
      <c r="BC2739" s="18">
        <v>-118279</v>
      </c>
      <c r="BD2739" s="18">
        <v>-117107.8</v>
      </c>
      <c r="BE2739" s="18">
        <v>-117107.8</v>
      </c>
      <c r="BF2739" s="18">
        <f t="shared" si="6048"/>
        <v>0</v>
      </c>
      <c r="BG2739" s="18">
        <f t="shared" si="6049"/>
        <v>0</v>
      </c>
      <c r="BH2739" s="18">
        <f t="shared" si="6050"/>
        <v>0</v>
      </c>
      <c r="BI2739" s="18"/>
      <c r="BJ2739" s="25">
        <v>0</v>
      </c>
      <c r="BK2739" s="36"/>
    </row>
    <row r="2740" spans="1:92" s="9" customFormat="1" ht="31.2" x14ac:dyDescent="0.3">
      <c r="A2740" s="8" t="s">
        <v>377</v>
      </c>
      <c r="B2740" s="13"/>
      <c r="C2740" s="8"/>
      <c r="D2740" s="8"/>
      <c r="E2740" s="49" t="s">
        <v>481</v>
      </c>
      <c r="F2740" s="12">
        <f t="shared" ref="F2740" si="6078">F2741+F2750</f>
        <v>168613.1</v>
      </c>
      <c r="G2740" s="12">
        <f t="shared" ref="G2740:BI2740" si="6079">G2741+G2750</f>
        <v>164963.79999999999</v>
      </c>
      <c r="H2740" s="12">
        <f t="shared" si="6079"/>
        <v>164964.70000000001</v>
      </c>
      <c r="I2740" s="12">
        <f t="shared" ref="I2740:K2740" si="6080">I2741+I2750</f>
        <v>651.29999999999995</v>
      </c>
      <c r="J2740" s="12">
        <f t="shared" si="6080"/>
        <v>645</v>
      </c>
      <c r="K2740" s="12">
        <f t="shared" si="6080"/>
        <v>645</v>
      </c>
      <c r="L2740" s="12">
        <f t="shared" si="6035"/>
        <v>169264.4</v>
      </c>
      <c r="M2740" s="12">
        <f t="shared" si="6036"/>
        <v>165608.79999999999</v>
      </c>
      <c r="N2740" s="12">
        <f t="shared" si="6037"/>
        <v>165609.70000000001</v>
      </c>
      <c r="O2740" s="12">
        <f t="shared" ref="O2740:Q2740" si="6081">O2741+O2750</f>
        <v>0</v>
      </c>
      <c r="P2740" s="12">
        <f t="shared" si="6081"/>
        <v>0</v>
      </c>
      <c r="Q2740" s="12">
        <f t="shared" si="6081"/>
        <v>0</v>
      </c>
      <c r="R2740" s="12">
        <f t="shared" si="6038"/>
        <v>169264.4</v>
      </c>
      <c r="S2740" s="12">
        <f t="shared" si="6039"/>
        <v>165608.79999999999</v>
      </c>
      <c r="T2740" s="12">
        <f t="shared" si="6040"/>
        <v>165609.70000000001</v>
      </c>
      <c r="U2740" s="12">
        <f t="shared" ref="U2740:W2740" si="6082">U2741+U2750</f>
        <v>0</v>
      </c>
      <c r="V2740" s="12">
        <f t="shared" si="6082"/>
        <v>0</v>
      </c>
      <c r="W2740" s="12">
        <f t="shared" si="6082"/>
        <v>0</v>
      </c>
      <c r="X2740" s="12">
        <f t="shared" si="6041"/>
        <v>169264.4</v>
      </c>
      <c r="Y2740" s="12">
        <f t="shared" si="6042"/>
        <v>165608.79999999999</v>
      </c>
      <c r="Z2740" s="12">
        <f t="shared" si="6043"/>
        <v>165609.70000000001</v>
      </c>
      <c r="AA2740" s="12">
        <f t="shared" ref="AA2740:AB2740" si="6083">AA2741+AA2750</f>
        <v>0</v>
      </c>
      <c r="AB2740" s="12">
        <f t="shared" si="6083"/>
        <v>0</v>
      </c>
      <c r="AC2740" s="12">
        <f t="shared" ref="AC2740" si="6084">AC2741+AC2750</f>
        <v>0</v>
      </c>
      <c r="AD2740" s="18">
        <f t="shared" si="6044"/>
        <v>169264.4</v>
      </c>
      <c r="AE2740" s="18">
        <f t="shared" si="6045"/>
        <v>165608.79999999999</v>
      </c>
      <c r="AF2740" s="18">
        <f t="shared" si="6046"/>
        <v>165609.70000000001</v>
      </c>
      <c r="AG2740" s="12">
        <f t="shared" ref="AG2740" si="6085">AG2741+AG2750</f>
        <v>0</v>
      </c>
      <c r="AH2740" s="12">
        <f t="shared" si="6017"/>
        <v>169264.4</v>
      </c>
      <c r="AI2740" s="12">
        <f t="shared" si="6018"/>
        <v>165608.79999999999</v>
      </c>
      <c r="AJ2740" s="12">
        <f t="shared" si="6019"/>
        <v>165609.70000000001</v>
      </c>
      <c r="AK2740" s="12">
        <f t="shared" ref="AK2740:AM2740" si="6086">AK2741+AK2750</f>
        <v>0</v>
      </c>
      <c r="AL2740" s="12">
        <f t="shared" si="6086"/>
        <v>0</v>
      </c>
      <c r="AM2740" s="12">
        <f t="shared" si="6086"/>
        <v>0</v>
      </c>
      <c r="AN2740" s="12">
        <f t="shared" si="6051"/>
        <v>169264.4</v>
      </c>
      <c r="AO2740" s="12">
        <f t="shared" si="6052"/>
        <v>165608.79999999999</v>
      </c>
      <c r="AP2740" s="12">
        <f t="shared" si="6053"/>
        <v>165609.70000000001</v>
      </c>
      <c r="AQ2740" s="12">
        <f t="shared" ref="AQ2740" si="6087">AQ2741+AQ2750</f>
        <v>0</v>
      </c>
      <c r="AR2740" s="12">
        <f t="shared" si="6054"/>
        <v>169264.4</v>
      </c>
      <c r="AS2740" s="12">
        <f t="shared" ref="AS2740:AU2740" si="6088">AS2741+AS2750</f>
        <v>0</v>
      </c>
      <c r="AT2740" s="12">
        <f t="shared" si="6088"/>
        <v>0</v>
      </c>
      <c r="AU2740" s="12">
        <f t="shared" si="6088"/>
        <v>0</v>
      </c>
      <c r="AV2740" s="12">
        <f t="shared" si="5980"/>
        <v>169264.4</v>
      </c>
      <c r="AW2740" s="12">
        <f t="shared" si="5981"/>
        <v>165608.79999999999</v>
      </c>
      <c r="AX2740" s="12">
        <f t="shared" si="5982"/>
        <v>165609.70000000001</v>
      </c>
      <c r="AY2740" s="12">
        <f t="shared" ref="AY2740:AZ2740" si="6089">AY2741+AY2750</f>
        <v>0</v>
      </c>
      <c r="AZ2740" s="12">
        <f t="shared" si="6089"/>
        <v>0</v>
      </c>
      <c r="BA2740" s="18">
        <f t="shared" si="5978"/>
        <v>169264.4</v>
      </c>
      <c r="BB2740" s="18">
        <f t="shared" si="5979"/>
        <v>165608.79999999999</v>
      </c>
      <c r="BC2740" s="12">
        <f t="shared" ref="BC2740:BE2740" si="6090">BC2741+BC2750</f>
        <v>5583.6</v>
      </c>
      <c r="BD2740" s="12">
        <f t="shared" si="6090"/>
        <v>0</v>
      </c>
      <c r="BE2740" s="12">
        <f t="shared" si="6090"/>
        <v>0</v>
      </c>
      <c r="BF2740" s="12">
        <f t="shared" si="6048"/>
        <v>174848</v>
      </c>
      <c r="BG2740" s="12">
        <f t="shared" si="6049"/>
        <v>165608.79999999999</v>
      </c>
      <c r="BH2740" s="12">
        <f t="shared" si="6050"/>
        <v>165609.70000000001</v>
      </c>
      <c r="BI2740" s="12">
        <f t="shared" si="6079"/>
        <v>0</v>
      </c>
      <c r="BJ2740" s="24"/>
      <c r="BK2740" s="34"/>
      <c r="BL2740" s="30"/>
      <c r="BM2740" s="30"/>
      <c r="BN2740" s="30"/>
      <c r="BO2740" s="30"/>
      <c r="BP2740" s="30"/>
      <c r="BQ2740" s="30"/>
      <c r="BR2740" s="30"/>
      <c r="BS2740" s="30"/>
      <c r="BT2740" s="30"/>
      <c r="BU2740" s="30"/>
      <c r="BV2740" s="30"/>
      <c r="BW2740" s="30"/>
      <c r="BX2740" s="30"/>
      <c r="BY2740" s="30"/>
      <c r="BZ2740" s="30"/>
      <c r="CA2740" s="30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L2740" s="30"/>
      <c r="CM2740" s="30"/>
      <c r="CN2740" s="30"/>
    </row>
    <row r="2741" spans="1:92" s="11" customFormat="1" ht="31.2" x14ac:dyDescent="0.3">
      <c r="A2741" s="10" t="s">
        <v>378</v>
      </c>
      <c r="B2741" s="16"/>
      <c r="C2741" s="10"/>
      <c r="D2741" s="10"/>
      <c r="E2741" s="15" t="s">
        <v>491</v>
      </c>
      <c r="F2741" s="17">
        <f t="shared" ref="F2741" si="6091">F2742+F2746</f>
        <v>56343.4</v>
      </c>
      <c r="G2741" s="17">
        <f t="shared" ref="G2741:BI2741" si="6092">G2742+G2746</f>
        <v>55785.5</v>
      </c>
      <c r="H2741" s="17">
        <f t="shared" si="6092"/>
        <v>55785.5</v>
      </c>
      <c r="I2741" s="17">
        <f t="shared" ref="I2741:K2741" si="6093">I2742+I2746</f>
        <v>651.29999999999995</v>
      </c>
      <c r="J2741" s="17">
        <f t="shared" si="6093"/>
        <v>645</v>
      </c>
      <c r="K2741" s="17">
        <f t="shared" si="6093"/>
        <v>645</v>
      </c>
      <c r="L2741" s="17">
        <f t="shared" si="6035"/>
        <v>56994.700000000004</v>
      </c>
      <c r="M2741" s="17">
        <f t="shared" si="6036"/>
        <v>56430.5</v>
      </c>
      <c r="N2741" s="17">
        <f t="shared" si="6037"/>
        <v>56430.5</v>
      </c>
      <c r="O2741" s="17">
        <f t="shared" ref="O2741:Q2741" si="6094">O2742+O2746</f>
        <v>0</v>
      </c>
      <c r="P2741" s="17">
        <f t="shared" si="6094"/>
        <v>0</v>
      </c>
      <c r="Q2741" s="17">
        <f t="shared" si="6094"/>
        <v>0</v>
      </c>
      <c r="R2741" s="17">
        <f t="shared" si="6038"/>
        <v>56994.700000000004</v>
      </c>
      <c r="S2741" s="17">
        <f t="shared" si="6039"/>
        <v>56430.5</v>
      </c>
      <c r="T2741" s="17">
        <f t="shared" si="6040"/>
        <v>56430.5</v>
      </c>
      <c r="U2741" s="17">
        <f t="shared" ref="U2741:W2741" si="6095">U2742+U2746</f>
        <v>0</v>
      </c>
      <c r="V2741" s="17">
        <f t="shared" si="6095"/>
        <v>0</v>
      </c>
      <c r="W2741" s="17">
        <f t="shared" si="6095"/>
        <v>0</v>
      </c>
      <c r="X2741" s="17">
        <f t="shared" si="6041"/>
        <v>56994.700000000004</v>
      </c>
      <c r="Y2741" s="17">
        <f t="shared" si="6042"/>
        <v>56430.5</v>
      </c>
      <c r="Z2741" s="17">
        <f t="shared" si="6043"/>
        <v>56430.5</v>
      </c>
      <c r="AA2741" s="17">
        <f t="shared" ref="AA2741:AB2741" si="6096">AA2742+AA2746</f>
        <v>0</v>
      </c>
      <c r="AB2741" s="17">
        <f t="shared" si="6096"/>
        <v>0</v>
      </c>
      <c r="AC2741" s="17">
        <f t="shared" ref="AC2741" si="6097">AC2742+AC2746</f>
        <v>0</v>
      </c>
      <c r="AD2741" s="18">
        <f t="shared" si="6044"/>
        <v>56994.700000000004</v>
      </c>
      <c r="AE2741" s="18">
        <f t="shared" si="6045"/>
        <v>56430.5</v>
      </c>
      <c r="AF2741" s="18">
        <f t="shared" si="6046"/>
        <v>56430.5</v>
      </c>
      <c r="AG2741" s="17">
        <f t="shared" ref="AG2741" si="6098">AG2742+AG2746</f>
        <v>0</v>
      </c>
      <c r="AH2741" s="17">
        <f t="shared" si="6017"/>
        <v>56994.700000000004</v>
      </c>
      <c r="AI2741" s="17">
        <f t="shared" si="6018"/>
        <v>56430.5</v>
      </c>
      <c r="AJ2741" s="17">
        <f t="shared" si="6019"/>
        <v>56430.5</v>
      </c>
      <c r="AK2741" s="17">
        <f t="shared" ref="AK2741:AM2741" si="6099">AK2742+AK2746</f>
        <v>0</v>
      </c>
      <c r="AL2741" s="17">
        <f t="shared" si="6099"/>
        <v>0</v>
      </c>
      <c r="AM2741" s="17">
        <f t="shared" si="6099"/>
        <v>0</v>
      </c>
      <c r="AN2741" s="17">
        <f t="shared" si="6051"/>
        <v>56994.700000000004</v>
      </c>
      <c r="AO2741" s="17">
        <f t="shared" si="6052"/>
        <v>56430.5</v>
      </c>
      <c r="AP2741" s="17">
        <f t="shared" si="6053"/>
        <v>56430.5</v>
      </c>
      <c r="AQ2741" s="17">
        <f t="shared" ref="AQ2741" si="6100">AQ2742+AQ2746</f>
        <v>0</v>
      </c>
      <c r="AR2741" s="17">
        <f t="shared" si="6054"/>
        <v>56994.700000000004</v>
      </c>
      <c r="AS2741" s="17">
        <f t="shared" ref="AS2741:AU2741" si="6101">AS2742+AS2746</f>
        <v>0</v>
      </c>
      <c r="AT2741" s="17">
        <f t="shared" si="6101"/>
        <v>0</v>
      </c>
      <c r="AU2741" s="17">
        <f t="shared" si="6101"/>
        <v>0</v>
      </c>
      <c r="AV2741" s="17">
        <f t="shared" si="5980"/>
        <v>56994.700000000004</v>
      </c>
      <c r="AW2741" s="17">
        <f t="shared" si="5981"/>
        <v>56430.5</v>
      </c>
      <c r="AX2741" s="17">
        <f t="shared" si="5982"/>
        <v>56430.5</v>
      </c>
      <c r="AY2741" s="17">
        <f t="shared" ref="AY2741:AZ2741" si="6102">AY2742+AY2746</f>
        <v>0</v>
      </c>
      <c r="AZ2741" s="17">
        <f t="shared" si="6102"/>
        <v>0</v>
      </c>
      <c r="BA2741" s="18">
        <f t="shared" si="5978"/>
        <v>56994.700000000004</v>
      </c>
      <c r="BB2741" s="18">
        <f t="shared" si="5979"/>
        <v>56430.5</v>
      </c>
      <c r="BC2741" s="17">
        <f t="shared" ref="BC2741:BE2741" si="6103">BC2742+BC2746</f>
        <v>2257.2000000000003</v>
      </c>
      <c r="BD2741" s="17">
        <f t="shared" si="6103"/>
        <v>0</v>
      </c>
      <c r="BE2741" s="17">
        <f t="shared" si="6103"/>
        <v>0</v>
      </c>
      <c r="BF2741" s="17">
        <f t="shared" si="6048"/>
        <v>59251.9</v>
      </c>
      <c r="BG2741" s="17">
        <f t="shared" si="6049"/>
        <v>56430.5</v>
      </c>
      <c r="BH2741" s="17">
        <f t="shared" si="6050"/>
        <v>56430.5</v>
      </c>
      <c r="BI2741" s="17">
        <f t="shared" si="6092"/>
        <v>0</v>
      </c>
      <c r="BJ2741" s="40"/>
      <c r="BK2741" s="35"/>
      <c r="BL2741" s="31"/>
      <c r="BM2741" s="31"/>
      <c r="BN2741" s="31"/>
      <c r="BO2741" s="31"/>
      <c r="BP2741" s="31"/>
      <c r="BQ2741" s="31"/>
      <c r="BR2741" s="31"/>
      <c r="BS2741" s="31"/>
      <c r="BT2741" s="31"/>
      <c r="BU2741" s="31"/>
      <c r="BV2741" s="31"/>
      <c r="BW2741" s="31"/>
      <c r="BX2741" s="31"/>
      <c r="BY2741" s="31"/>
      <c r="BZ2741" s="31"/>
      <c r="CA2741" s="31"/>
      <c r="CB2741" s="31"/>
      <c r="CC2741" s="31"/>
      <c r="CD2741" s="31"/>
      <c r="CE2741" s="31"/>
      <c r="CF2741" s="31"/>
      <c r="CG2741" s="31"/>
      <c r="CH2741" s="31"/>
      <c r="CI2741" s="31"/>
      <c r="CJ2741" s="31"/>
      <c r="CK2741" s="31"/>
      <c r="CL2741" s="31"/>
      <c r="CM2741" s="31"/>
      <c r="CN2741" s="31"/>
    </row>
    <row r="2742" spans="1:92" ht="31.2" x14ac:dyDescent="0.3">
      <c r="A2742" s="51" t="s">
        <v>375</v>
      </c>
      <c r="B2742" s="50"/>
      <c r="C2742" s="51"/>
      <c r="D2742" s="51"/>
      <c r="E2742" s="14" t="s">
        <v>502</v>
      </c>
      <c r="F2742" s="18">
        <f t="shared" ref="F2742:BI2744" si="6104">F2743</f>
        <v>51765.1</v>
      </c>
      <c r="G2742" s="18">
        <f t="shared" si="6104"/>
        <v>51252.5</v>
      </c>
      <c r="H2742" s="18">
        <f t="shared" si="6104"/>
        <v>51252.5</v>
      </c>
      <c r="I2742" s="18">
        <f t="shared" si="6104"/>
        <v>651.29999999999995</v>
      </c>
      <c r="J2742" s="18">
        <f t="shared" si="6104"/>
        <v>645</v>
      </c>
      <c r="K2742" s="18">
        <f t="shared" si="6104"/>
        <v>645</v>
      </c>
      <c r="L2742" s="18">
        <f t="shared" si="6035"/>
        <v>52416.4</v>
      </c>
      <c r="M2742" s="18">
        <f t="shared" si="6036"/>
        <v>51897.5</v>
      </c>
      <c r="N2742" s="18">
        <f t="shared" si="6037"/>
        <v>51897.5</v>
      </c>
      <c r="O2742" s="18">
        <f t="shared" si="6104"/>
        <v>0</v>
      </c>
      <c r="P2742" s="18">
        <f t="shared" si="6104"/>
        <v>0</v>
      </c>
      <c r="Q2742" s="18">
        <f t="shared" si="6104"/>
        <v>0</v>
      </c>
      <c r="R2742" s="18">
        <f t="shared" si="6038"/>
        <v>52416.4</v>
      </c>
      <c r="S2742" s="18">
        <f t="shared" si="6039"/>
        <v>51897.5</v>
      </c>
      <c r="T2742" s="18">
        <f t="shared" si="6040"/>
        <v>51897.5</v>
      </c>
      <c r="U2742" s="18">
        <f t="shared" si="6104"/>
        <v>0</v>
      </c>
      <c r="V2742" s="18">
        <f t="shared" si="6104"/>
        <v>0</v>
      </c>
      <c r="W2742" s="18">
        <f t="shared" si="6104"/>
        <v>0</v>
      </c>
      <c r="X2742" s="18">
        <f t="shared" si="6041"/>
        <v>52416.4</v>
      </c>
      <c r="Y2742" s="18">
        <f t="shared" si="6042"/>
        <v>51897.5</v>
      </c>
      <c r="Z2742" s="18">
        <f t="shared" si="6043"/>
        <v>51897.5</v>
      </c>
      <c r="AA2742" s="18">
        <f t="shared" si="6104"/>
        <v>0</v>
      </c>
      <c r="AB2742" s="18">
        <f t="shared" si="6104"/>
        <v>0</v>
      </c>
      <c r="AC2742" s="18">
        <f t="shared" si="6104"/>
        <v>0</v>
      </c>
      <c r="AD2742" s="18">
        <f t="shared" si="6044"/>
        <v>52416.4</v>
      </c>
      <c r="AE2742" s="18">
        <f t="shared" si="6045"/>
        <v>51897.5</v>
      </c>
      <c r="AF2742" s="18">
        <f t="shared" si="6046"/>
        <v>51897.5</v>
      </c>
      <c r="AG2742" s="18">
        <f t="shared" si="6104"/>
        <v>0</v>
      </c>
      <c r="AH2742" s="18">
        <f t="shared" si="6017"/>
        <v>52416.4</v>
      </c>
      <c r="AI2742" s="18">
        <f t="shared" si="6018"/>
        <v>51897.5</v>
      </c>
      <c r="AJ2742" s="18">
        <f t="shared" si="6019"/>
        <v>51897.5</v>
      </c>
      <c r="AK2742" s="18">
        <f t="shared" si="6104"/>
        <v>0</v>
      </c>
      <c r="AL2742" s="18">
        <f t="shared" si="6104"/>
        <v>0</v>
      </c>
      <c r="AM2742" s="18">
        <f t="shared" si="6104"/>
        <v>0</v>
      </c>
      <c r="AN2742" s="18">
        <f t="shared" si="6051"/>
        <v>52416.4</v>
      </c>
      <c r="AO2742" s="18">
        <f t="shared" si="6052"/>
        <v>51897.5</v>
      </c>
      <c r="AP2742" s="18">
        <f t="shared" si="6053"/>
        <v>51897.5</v>
      </c>
      <c r="AQ2742" s="18">
        <f t="shared" si="6104"/>
        <v>0</v>
      </c>
      <c r="AR2742" s="18">
        <f t="shared" si="6054"/>
        <v>52416.4</v>
      </c>
      <c r="AS2742" s="18">
        <f t="shared" si="6104"/>
        <v>0</v>
      </c>
      <c r="AT2742" s="18">
        <f t="shared" si="6104"/>
        <v>0</v>
      </c>
      <c r="AU2742" s="18">
        <f t="shared" si="6104"/>
        <v>0</v>
      </c>
      <c r="AV2742" s="18">
        <f t="shared" si="5980"/>
        <v>52416.4</v>
      </c>
      <c r="AW2742" s="18">
        <f t="shared" si="5981"/>
        <v>51897.5</v>
      </c>
      <c r="AX2742" s="18">
        <f t="shared" si="5982"/>
        <v>51897.5</v>
      </c>
      <c r="AY2742" s="18">
        <f t="shared" si="6104"/>
        <v>0</v>
      </c>
      <c r="AZ2742" s="18">
        <f t="shared" si="6104"/>
        <v>0</v>
      </c>
      <c r="BA2742" s="18">
        <f t="shared" si="5978"/>
        <v>52416.4</v>
      </c>
      <c r="BB2742" s="18">
        <f t="shared" si="5979"/>
        <v>51897.5</v>
      </c>
      <c r="BC2742" s="18">
        <f t="shared" si="6104"/>
        <v>2075.8000000000002</v>
      </c>
      <c r="BD2742" s="18">
        <f t="shared" si="6104"/>
        <v>0</v>
      </c>
      <c r="BE2742" s="18">
        <f t="shared" si="6104"/>
        <v>0</v>
      </c>
      <c r="BF2742" s="18">
        <f t="shared" si="6048"/>
        <v>54492.200000000004</v>
      </c>
      <c r="BG2742" s="18">
        <f t="shared" si="6049"/>
        <v>51897.5</v>
      </c>
      <c r="BH2742" s="18">
        <f t="shared" si="6050"/>
        <v>51897.5</v>
      </c>
      <c r="BI2742" s="18">
        <f t="shared" si="6104"/>
        <v>0</v>
      </c>
      <c r="BJ2742" s="25"/>
      <c r="BK2742" s="36"/>
    </row>
    <row r="2743" spans="1:92" ht="93.6" x14ac:dyDescent="0.3">
      <c r="A2743" s="51" t="s">
        <v>375</v>
      </c>
      <c r="B2743" s="50">
        <v>100</v>
      </c>
      <c r="C2743" s="51"/>
      <c r="D2743" s="51"/>
      <c r="E2743" s="14" t="s">
        <v>454</v>
      </c>
      <c r="F2743" s="18">
        <f t="shared" si="6104"/>
        <v>51765.1</v>
      </c>
      <c r="G2743" s="18">
        <f t="shared" si="6104"/>
        <v>51252.5</v>
      </c>
      <c r="H2743" s="18">
        <f t="shared" si="6104"/>
        <v>51252.5</v>
      </c>
      <c r="I2743" s="18">
        <f t="shared" si="6104"/>
        <v>651.29999999999995</v>
      </c>
      <c r="J2743" s="18">
        <f t="shared" si="6104"/>
        <v>645</v>
      </c>
      <c r="K2743" s="18">
        <f t="shared" si="6104"/>
        <v>645</v>
      </c>
      <c r="L2743" s="18">
        <f t="shared" si="6035"/>
        <v>52416.4</v>
      </c>
      <c r="M2743" s="18">
        <f t="shared" si="6036"/>
        <v>51897.5</v>
      </c>
      <c r="N2743" s="18">
        <f t="shared" si="6037"/>
        <v>51897.5</v>
      </c>
      <c r="O2743" s="18">
        <f t="shared" si="6104"/>
        <v>0</v>
      </c>
      <c r="P2743" s="18">
        <f t="shared" si="6104"/>
        <v>0</v>
      </c>
      <c r="Q2743" s="18">
        <f t="shared" si="6104"/>
        <v>0</v>
      </c>
      <c r="R2743" s="18">
        <f t="shared" si="6038"/>
        <v>52416.4</v>
      </c>
      <c r="S2743" s="18">
        <f t="shared" si="6039"/>
        <v>51897.5</v>
      </c>
      <c r="T2743" s="18">
        <f t="shared" si="6040"/>
        <v>51897.5</v>
      </c>
      <c r="U2743" s="18">
        <f t="shared" si="6104"/>
        <v>0</v>
      </c>
      <c r="V2743" s="18">
        <f t="shared" si="6104"/>
        <v>0</v>
      </c>
      <c r="W2743" s="18">
        <f t="shared" si="6104"/>
        <v>0</v>
      </c>
      <c r="X2743" s="18">
        <f t="shared" si="6041"/>
        <v>52416.4</v>
      </c>
      <c r="Y2743" s="18">
        <f t="shared" si="6042"/>
        <v>51897.5</v>
      </c>
      <c r="Z2743" s="18">
        <f t="shared" si="6043"/>
        <v>51897.5</v>
      </c>
      <c r="AA2743" s="18">
        <f t="shared" si="6104"/>
        <v>0</v>
      </c>
      <c r="AB2743" s="18">
        <f t="shared" si="6104"/>
        <v>0</v>
      </c>
      <c r="AC2743" s="18">
        <f t="shared" si="6104"/>
        <v>0</v>
      </c>
      <c r="AD2743" s="18">
        <f t="shared" si="6044"/>
        <v>52416.4</v>
      </c>
      <c r="AE2743" s="18">
        <f t="shared" si="6045"/>
        <v>51897.5</v>
      </c>
      <c r="AF2743" s="18">
        <f t="shared" si="6046"/>
        <v>51897.5</v>
      </c>
      <c r="AG2743" s="18">
        <f t="shared" si="6104"/>
        <v>0</v>
      </c>
      <c r="AH2743" s="18">
        <f t="shared" si="6017"/>
        <v>52416.4</v>
      </c>
      <c r="AI2743" s="18">
        <f t="shared" si="6018"/>
        <v>51897.5</v>
      </c>
      <c r="AJ2743" s="18">
        <f t="shared" si="6019"/>
        <v>51897.5</v>
      </c>
      <c r="AK2743" s="18">
        <f t="shared" si="6104"/>
        <v>0</v>
      </c>
      <c r="AL2743" s="18">
        <f t="shared" si="6104"/>
        <v>0</v>
      </c>
      <c r="AM2743" s="18">
        <f t="shared" si="6104"/>
        <v>0</v>
      </c>
      <c r="AN2743" s="18">
        <f t="shared" si="6051"/>
        <v>52416.4</v>
      </c>
      <c r="AO2743" s="18">
        <f t="shared" si="6052"/>
        <v>51897.5</v>
      </c>
      <c r="AP2743" s="18">
        <f t="shared" si="6053"/>
        <v>51897.5</v>
      </c>
      <c r="AQ2743" s="18">
        <f t="shared" si="6104"/>
        <v>0</v>
      </c>
      <c r="AR2743" s="18">
        <f t="shared" si="6054"/>
        <v>52416.4</v>
      </c>
      <c r="AS2743" s="18">
        <f t="shared" si="6104"/>
        <v>0</v>
      </c>
      <c r="AT2743" s="18">
        <f t="shared" si="6104"/>
        <v>0</v>
      </c>
      <c r="AU2743" s="18">
        <f t="shared" si="6104"/>
        <v>0</v>
      </c>
      <c r="AV2743" s="18">
        <f t="shared" si="5980"/>
        <v>52416.4</v>
      </c>
      <c r="AW2743" s="18">
        <f t="shared" si="5981"/>
        <v>51897.5</v>
      </c>
      <c r="AX2743" s="18">
        <f t="shared" si="5982"/>
        <v>51897.5</v>
      </c>
      <c r="AY2743" s="18">
        <f t="shared" si="6104"/>
        <v>0</v>
      </c>
      <c r="AZ2743" s="18">
        <f t="shared" si="6104"/>
        <v>0</v>
      </c>
      <c r="BA2743" s="18">
        <f t="shared" ref="BA2743:BA2806" si="6105">AV2743+AY2743</f>
        <v>52416.4</v>
      </c>
      <c r="BB2743" s="18">
        <f t="shared" ref="BB2743:BB2806" si="6106">AW2743+AZ2743</f>
        <v>51897.5</v>
      </c>
      <c r="BC2743" s="18">
        <f t="shared" si="6104"/>
        <v>2075.8000000000002</v>
      </c>
      <c r="BD2743" s="18">
        <f t="shared" si="6104"/>
        <v>0</v>
      </c>
      <c r="BE2743" s="18">
        <f t="shared" si="6104"/>
        <v>0</v>
      </c>
      <c r="BF2743" s="18">
        <f t="shared" si="6048"/>
        <v>54492.200000000004</v>
      </c>
      <c r="BG2743" s="18">
        <f t="shared" si="6049"/>
        <v>51897.5</v>
      </c>
      <c r="BH2743" s="18">
        <f t="shared" si="6050"/>
        <v>51897.5</v>
      </c>
      <c r="BI2743" s="18">
        <f t="shared" si="6104"/>
        <v>0</v>
      </c>
      <c r="BJ2743" s="25"/>
      <c r="BK2743" s="36"/>
    </row>
    <row r="2744" spans="1:92" ht="31.2" x14ac:dyDescent="0.3">
      <c r="A2744" s="51" t="s">
        <v>375</v>
      </c>
      <c r="B2744" s="50">
        <v>120</v>
      </c>
      <c r="C2744" s="51"/>
      <c r="D2744" s="51"/>
      <c r="E2744" s="14" t="s">
        <v>462</v>
      </c>
      <c r="F2744" s="18">
        <f t="shared" si="6104"/>
        <v>51765.1</v>
      </c>
      <c r="G2744" s="18">
        <f t="shared" si="6104"/>
        <v>51252.5</v>
      </c>
      <c r="H2744" s="18">
        <f t="shared" si="6104"/>
        <v>51252.5</v>
      </c>
      <c r="I2744" s="18">
        <f t="shared" si="6104"/>
        <v>651.29999999999995</v>
      </c>
      <c r="J2744" s="18">
        <f t="shared" si="6104"/>
        <v>645</v>
      </c>
      <c r="K2744" s="18">
        <f t="shared" si="6104"/>
        <v>645</v>
      </c>
      <c r="L2744" s="18">
        <f t="shared" si="6035"/>
        <v>52416.4</v>
      </c>
      <c r="M2744" s="18">
        <f t="shared" si="6036"/>
        <v>51897.5</v>
      </c>
      <c r="N2744" s="18">
        <f t="shared" si="6037"/>
        <v>51897.5</v>
      </c>
      <c r="O2744" s="18">
        <f t="shared" si="6104"/>
        <v>0</v>
      </c>
      <c r="P2744" s="18">
        <f t="shared" si="6104"/>
        <v>0</v>
      </c>
      <c r="Q2744" s="18">
        <f t="shared" si="6104"/>
        <v>0</v>
      </c>
      <c r="R2744" s="18">
        <f t="shared" si="6038"/>
        <v>52416.4</v>
      </c>
      <c r="S2744" s="18">
        <f t="shared" si="6039"/>
        <v>51897.5</v>
      </c>
      <c r="T2744" s="18">
        <f t="shared" si="6040"/>
        <v>51897.5</v>
      </c>
      <c r="U2744" s="18">
        <f t="shared" si="6104"/>
        <v>0</v>
      </c>
      <c r="V2744" s="18">
        <f t="shared" si="6104"/>
        <v>0</v>
      </c>
      <c r="W2744" s="18">
        <f t="shared" si="6104"/>
        <v>0</v>
      </c>
      <c r="X2744" s="18">
        <f t="shared" si="6041"/>
        <v>52416.4</v>
      </c>
      <c r="Y2744" s="18">
        <f t="shared" si="6042"/>
        <v>51897.5</v>
      </c>
      <c r="Z2744" s="18">
        <f t="shared" si="6043"/>
        <v>51897.5</v>
      </c>
      <c r="AA2744" s="18">
        <f t="shared" si="6104"/>
        <v>0</v>
      </c>
      <c r="AB2744" s="18">
        <f t="shared" si="6104"/>
        <v>0</v>
      </c>
      <c r="AC2744" s="18">
        <f t="shared" si="6104"/>
        <v>0</v>
      </c>
      <c r="AD2744" s="18">
        <f t="shared" si="6044"/>
        <v>52416.4</v>
      </c>
      <c r="AE2744" s="18">
        <f t="shared" si="6045"/>
        <v>51897.5</v>
      </c>
      <c r="AF2744" s="18">
        <f t="shared" si="6046"/>
        <v>51897.5</v>
      </c>
      <c r="AG2744" s="18">
        <f t="shared" si="6104"/>
        <v>0</v>
      </c>
      <c r="AH2744" s="18">
        <f t="shared" si="6017"/>
        <v>52416.4</v>
      </c>
      <c r="AI2744" s="18">
        <f t="shared" si="6018"/>
        <v>51897.5</v>
      </c>
      <c r="AJ2744" s="18">
        <f t="shared" si="6019"/>
        <v>51897.5</v>
      </c>
      <c r="AK2744" s="18">
        <f t="shared" si="6104"/>
        <v>0</v>
      </c>
      <c r="AL2744" s="18">
        <f t="shared" si="6104"/>
        <v>0</v>
      </c>
      <c r="AM2744" s="18">
        <f t="shared" si="6104"/>
        <v>0</v>
      </c>
      <c r="AN2744" s="18">
        <f t="shared" si="6051"/>
        <v>52416.4</v>
      </c>
      <c r="AO2744" s="18">
        <f t="shared" si="6052"/>
        <v>51897.5</v>
      </c>
      <c r="AP2744" s="18">
        <f t="shared" si="6053"/>
        <v>51897.5</v>
      </c>
      <c r="AQ2744" s="18">
        <f t="shared" si="6104"/>
        <v>0</v>
      </c>
      <c r="AR2744" s="18">
        <f t="shared" si="6054"/>
        <v>52416.4</v>
      </c>
      <c r="AS2744" s="18">
        <f t="shared" si="6104"/>
        <v>0</v>
      </c>
      <c r="AT2744" s="18">
        <f t="shared" si="6104"/>
        <v>0</v>
      </c>
      <c r="AU2744" s="18">
        <f t="shared" si="6104"/>
        <v>0</v>
      </c>
      <c r="AV2744" s="18">
        <f t="shared" ref="AV2744:AV2807" si="6107">AR2744+AS2744</f>
        <v>52416.4</v>
      </c>
      <c r="AW2744" s="18">
        <f t="shared" ref="AW2744:AW2807" si="6108">AO2744+AT2744</f>
        <v>51897.5</v>
      </c>
      <c r="AX2744" s="18">
        <f t="shared" ref="AX2744:AX2807" si="6109">AP2744+AU2744</f>
        <v>51897.5</v>
      </c>
      <c r="AY2744" s="18">
        <f t="shared" si="6104"/>
        <v>0</v>
      </c>
      <c r="AZ2744" s="18">
        <f t="shared" si="6104"/>
        <v>0</v>
      </c>
      <c r="BA2744" s="18">
        <f t="shared" si="6105"/>
        <v>52416.4</v>
      </c>
      <c r="BB2744" s="18">
        <f t="shared" si="6106"/>
        <v>51897.5</v>
      </c>
      <c r="BC2744" s="18">
        <f t="shared" si="6104"/>
        <v>2075.8000000000002</v>
      </c>
      <c r="BD2744" s="18">
        <f t="shared" si="6104"/>
        <v>0</v>
      </c>
      <c r="BE2744" s="18">
        <f t="shared" si="6104"/>
        <v>0</v>
      </c>
      <c r="BF2744" s="18">
        <f t="shared" si="6048"/>
        <v>54492.200000000004</v>
      </c>
      <c r="BG2744" s="18">
        <f t="shared" si="6049"/>
        <v>51897.5</v>
      </c>
      <c r="BH2744" s="18">
        <f t="shared" si="6050"/>
        <v>51897.5</v>
      </c>
      <c r="BI2744" s="18">
        <f t="shared" si="6104"/>
        <v>0</v>
      </c>
      <c r="BJ2744" s="25"/>
      <c r="BK2744" s="36"/>
    </row>
    <row r="2745" spans="1:92" ht="62.4" x14ac:dyDescent="0.3">
      <c r="A2745" s="51" t="s">
        <v>375</v>
      </c>
      <c r="B2745" s="50">
        <v>120</v>
      </c>
      <c r="C2745" s="51" t="s">
        <v>5</v>
      </c>
      <c r="D2745" s="51" t="s">
        <v>19</v>
      </c>
      <c r="E2745" s="14" t="s">
        <v>419</v>
      </c>
      <c r="F2745" s="18">
        <v>51765.1</v>
      </c>
      <c r="G2745" s="18">
        <v>51252.5</v>
      </c>
      <c r="H2745" s="18">
        <v>51252.5</v>
      </c>
      <c r="I2745" s="18">
        <v>651.29999999999995</v>
      </c>
      <c r="J2745" s="18">
        <v>645</v>
      </c>
      <c r="K2745" s="18">
        <v>645</v>
      </c>
      <c r="L2745" s="18">
        <f t="shared" si="6035"/>
        <v>52416.4</v>
      </c>
      <c r="M2745" s="18">
        <f t="shared" si="6036"/>
        <v>51897.5</v>
      </c>
      <c r="N2745" s="18">
        <f t="shared" si="6037"/>
        <v>51897.5</v>
      </c>
      <c r="O2745" s="18"/>
      <c r="P2745" s="18"/>
      <c r="Q2745" s="18"/>
      <c r="R2745" s="18">
        <f t="shared" si="6038"/>
        <v>52416.4</v>
      </c>
      <c r="S2745" s="18">
        <f t="shared" si="6039"/>
        <v>51897.5</v>
      </c>
      <c r="T2745" s="18">
        <f t="shared" si="6040"/>
        <v>51897.5</v>
      </c>
      <c r="U2745" s="18"/>
      <c r="V2745" s="18"/>
      <c r="W2745" s="18"/>
      <c r="X2745" s="18">
        <f t="shared" si="6041"/>
        <v>52416.4</v>
      </c>
      <c r="Y2745" s="18">
        <f t="shared" si="6042"/>
        <v>51897.5</v>
      </c>
      <c r="Z2745" s="18">
        <f t="shared" si="6043"/>
        <v>51897.5</v>
      </c>
      <c r="AA2745" s="18"/>
      <c r="AB2745" s="18"/>
      <c r="AC2745" s="18"/>
      <c r="AD2745" s="18">
        <f t="shared" si="6044"/>
        <v>52416.4</v>
      </c>
      <c r="AE2745" s="18">
        <f t="shared" si="6045"/>
        <v>51897.5</v>
      </c>
      <c r="AF2745" s="18">
        <f t="shared" si="6046"/>
        <v>51897.5</v>
      </c>
      <c r="AG2745" s="18"/>
      <c r="AH2745" s="18">
        <f t="shared" si="6017"/>
        <v>52416.4</v>
      </c>
      <c r="AI2745" s="18">
        <f t="shared" si="6018"/>
        <v>51897.5</v>
      </c>
      <c r="AJ2745" s="18">
        <f t="shared" si="6019"/>
        <v>51897.5</v>
      </c>
      <c r="AK2745" s="18"/>
      <c r="AL2745" s="18"/>
      <c r="AM2745" s="18"/>
      <c r="AN2745" s="18">
        <f t="shared" si="6051"/>
        <v>52416.4</v>
      </c>
      <c r="AO2745" s="18">
        <f t="shared" si="6052"/>
        <v>51897.5</v>
      </c>
      <c r="AP2745" s="18">
        <f t="shared" si="6053"/>
        <v>51897.5</v>
      </c>
      <c r="AQ2745" s="18"/>
      <c r="AR2745" s="18">
        <f t="shared" si="6054"/>
        <v>52416.4</v>
      </c>
      <c r="AS2745" s="18"/>
      <c r="AT2745" s="18"/>
      <c r="AU2745" s="18"/>
      <c r="AV2745" s="18">
        <f t="shared" si="6107"/>
        <v>52416.4</v>
      </c>
      <c r="AW2745" s="18">
        <f t="shared" si="6108"/>
        <v>51897.5</v>
      </c>
      <c r="AX2745" s="18">
        <f t="shared" si="6109"/>
        <v>51897.5</v>
      </c>
      <c r="AY2745" s="18"/>
      <c r="AZ2745" s="18"/>
      <c r="BA2745" s="18">
        <f t="shared" si="6105"/>
        <v>52416.4</v>
      </c>
      <c r="BB2745" s="18">
        <f t="shared" si="6106"/>
        <v>51897.5</v>
      </c>
      <c r="BC2745" s="18">
        <v>2075.8000000000002</v>
      </c>
      <c r="BD2745" s="18"/>
      <c r="BE2745" s="18"/>
      <c r="BF2745" s="18">
        <f t="shared" si="6048"/>
        <v>54492.200000000004</v>
      </c>
      <c r="BG2745" s="18">
        <f t="shared" si="6049"/>
        <v>51897.5</v>
      </c>
      <c r="BH2745" s="18">
        <f t="shared" si="6050"/>
        <v>51897.5</v>
      </c>
      <c r="BI2745" s="18"/>
      <c r="BJ2745" s="25"/>
      <c r="BK2745" s="36">
        <v>149</v>
      </c>
    </row>
    <row r="2746" spans="1:92" ht="31.2" x14ac:dyDescent="0.3">
      <c r="A2746" s="51" t="s">
        <v>376</v>
      </c>
      <c r="B2746" s="50"/>
      <c r="C2746" s="51"/>
      <c r="D2746" s="51"/>
      <c r="E2746" s="14" t="s">
        <v>503</v>
      </c>
      <c r="F2746" s="18">
        <f t="shared" ref="F2746:BI2748" si="6110">F2747</f>
        <v>4578.3</v>
      </c>
      <c r="G2746" s="18">
        <f t="shared" si="6110"/>
        <v>4533</v>
      </c>
      <c r="H2746" s="18">
        <f t="shared" si="6110"/>
        <v>4533</v>
      </c>
      <c r="I2746" s="18">
        <f t="shared" si="6110"/>
        <v>0</v>
      </c>
      <c r="J2746" s="18">
        <f t="shared" si="6110"/>
        <v>0</v>
      </c>
      <c r="K2746" s="18">
        <f t="shared" si="6110"/>
        <v>0</v>
      </c>
      <c r="L2746" s="18">
        <f t="shared" si="6035"/>
        <v>4578.3</v>
      </c>
      <c r="M2746" s="18">
        <f t="shared" si="6036"/>
        <v>4533</v>
      </c>
      <c r="N2746" s="18">
        <f t="shared" si="6037"/>
        <v>4533</v>
      </c>
      <c r="O2746" s="18">
        <f t="shared" si="6110"/>
        <v>0</v>
      </c>
      <c r="P2746" s="18">
        <f t="shared" si="6110"/>
        <v>0</v>
      </c>
      <c r="Q2746" s="18">
        <f t="shared" si="6110"/>
        <v>0</v>
      </c>
      <c r="R2746" s="18">
        <f t="shared" si="6038"/>
        <v>4578.3</v>
      </c>
      <c r="S2746" s="18">
        <f t="shared" si="6039"/>
        <v>4533</v>
      </c>
      <c r="T2746" s="18">
        <f t="shared" si="6040"/>
        <v>4533</v>
      </c>
      <c r="U2746" s="18">
        <f t="shared" si="6110"/>
        <v>0</v>
      </c>
      <c r="V2746" s="18">
        <f t="shared" si="6110"/>
        <v>0</v>
      </c>
      <c r="W2746" s="18">
        <f t="shared" si="6110"/>
        <v>0</v>
      </c>
      <c r="X2746" s="18">
        <f t="shared" si="6041"/>
        <v>4578.3</v>
      </c>
      <c r="Y2746" s="18">
        <f t="shared" si="6042"/>
        <v>4533</v>
      </c>
      <c r="Z2746" s="18">
        <f t="shared" si="6043"/>
        <v>4533</v>
      </c>
      <c r="AA2746" s="18">
        <f t="shared" si="6110"/>
        <v>0</v>
      </c>
      <c r="AB2746" s="18">
        <f t="shared" si="6110"/>
        <v>0</v>
      </c>
      <c r="AC2746" s="18">
        <f t="shared" si="6110"/>
        <v>0</v>
      </c>
      <c r="AD2746" s="18">
        <f t="shared" si="6044"/>
        <v>4578.3</v>
      </c>
      <c r="AE2746" s="18">
        <f t="shared" si="6045"/>
        <v>4533</v>
      </c>
      <c r="AF2746" s="18">
        <f t="shared" si="6046"/>
        <v>4533</v>
      </c>
      <c r="AG2746" s="18">
        <f t="shared" si="6110"/>
        <v>0</v>
      </c>
      <c r="AH2746" s="18">
        <f t="shared" si="6017"/>
        <v>4578.3</v>
      </c>
      <c r="AI2746" s="18">
        <f t="shared" si="6018"/>
        <v>4533</v>
      </c>
      <c r="AJ2746" s="18">
        <f t="shared" si="6019"/>
        <v>4533</v>
      </c>
      <c r="AK2746" s="18">
        <f t="shared" si="6110"/>
        <v>0</v>
      </c>
      <c r="AL2746" s="18">
        <f t="shared" si="6110"/>
        <v>0</v>
      </c>
      <c r="AM2746" s="18">
        <f t="shared" si="6110"/>
        <v>0</v>
      </c>
      <c r="AN2746" s="18">
        <f t="shared" si="6051"/>
        <v>4578.3</v>
      </c>
      <c r="AO2746" s="18">
        <f t="shared" si="6052"/>
        <v>4533</v>
      </c>
      <c r="AP2746" s="18">
        <f t="shared" si="6053"/>
        <v>4533</v>
      </c>
      <c r="AQ2746" s="18">
        <f t="shared" si="6110"/>
        <v>0</v>
      </c>
      <c r="AR2746" s="18">
        <f t="shared" si="6054"/>
        <v>4578.3</v>
      </c>
      <c r="AS2746" s="18">
        <f t="shared" si="6110"/>
        <v>0</v>
      </c>
      <c r="AT2746" s="18">
        <f t="shared" si="6110"/>
        <v>0</v>
      </c>
      <c r="AU2746" s="18">
        <f t="shared" si="6110"/>
        <v>0</v>
      </c>
      <c r="AV2746" s="18">
        <f t="shared" si="6107"/>
        <v>4578.3</v>
      </c>
      <c r="AW2746" s="18">
        <f t="shared" si="6108"/>
        <v>4533</v>
      </c>
      <c r="AX2746" s="18">
        <f t="shared" si="6109"/>
        <v>4533</v>
      </c>
      <c r="AY2746" s="18">
        <f t="shared" si="6110"/>
        <v>0</v>
      </c>
      <c r="AZ2746" s="18">
        <f t="shared" si="6110"/>
        <v>0</v>
      </c>
      <c r="BA2746" s="18">
        <f t="shared" si="6105"/>
        <v>4578.3</v>
      </c>
      <c r="BB2746" s="18">
        <f t="shared" si="6106"/>
        <v>4533</v>
      </c>
      <c r="BC2746" s="18">
        <f t="shared" si="6110"/>
        <v>181.4</v>
      </c>
      <c r="BD2746" s="18">
        <f t="shared" si="6110"/>
        <v>0</v>
      </c>
      <c r="BE2746" s="18">
        <f t="shared" si="6110"/>
        <v>0</v>
      </c>
      <c r="BF2746" s="18">
        <f t="shared" si="6048"/>
        <v>4759.7</v>
      </c>
      <c r="BG2746" s="18">
        <f t="shared" si="6049"/>
        <v>4533</v>
      </c>
      <c r="BH2746" s="18">
        <f t="shared" si="6050"/>
        <v>4533</v>
      </c>
      <c r="BI2746" s="18">
        <f t="shared" si="6110"/>
        <v>0</v>
      </c>
      <c r="BJ2746" s="25"/>
      <c r="BK2746" s="36"/>
    </row>
    <row r="2747" spans="1:92" ht="93.6" x14ac:dyDescent="0.3">
      <c r="A2747" s="51" t="s">
        <v>376</v>
      </c>
      <c r="B2747" s="50">
        <v>100</v>
      </c>
      <c r="C2747" s="51"/>
      <c r="D2747" s="51"/>
      <c r="E2747" s="14" t="s">
        <v>454</v>
      </c>
      <c r="F2747" s="18">
        <f t="shared" si="6110"/>
        <v>4578.3</v>
      </c>
      <c r="G2747" s="18">
        <f t="shared" si="6110"/>
        <v>4533</v>
      </c>
      <c r="H2747" s="18">
        <f t="shared" si="6110"/>
        <v>4533</v>
      </c>
      <c r="I2747" s="18">
        <f t="shared" si="6110"/>
        <v>0</v>
      </c>
      <c r="J2747" s="18">
        <f t="shared" si="6110"/>
        <v>0</v>
      </c>
      <c r="K2747" s="18">
        <f t="shared" si="6110"/>
        <v>0</v>
      </c>
      <c r="L2747" s="18">
        <f t="shared" si="6035"/>
        <v>4578.3</v>
      </c>
      <c r="M2747" s="18">
        <f t="shared" si="6036"/>
        <v>4533</v>
      </c>
      <c r="N2747" s="18">
        <f t="shared" si="6037"/>
        <v>4533</v>
      </c>
      <c r="O2747" s="18">
        <f t="shared" si="6110"/>
        <v>0</v>
      </c>
      <c r="P2747" s="18">
        <f t="shared" si="6110"/>
        <v>0</v>
      </c>
      <c r="Q2747" s="18">
        <f t="shared" si="6110"/>
        <v>0</v>
      </c>
      <c r="R2747" s="18">
        <f t="shared" si="6038"/>
        <v>4578.3</v>
      </c>
      <c r="S2747" s="18">
        <f t="shared" si="6039"/>
        <v>4533</v>
      </c>
      <c r="T2747" s="18">
        <f t="shared" si="6040"/>
        <v>4533</v>
      </c>
      <c r="U2747" s="18">
        <f t="shared" si="6110"/>
        <v>0</v>
      </c>
      <c r="V2747" s="18">
        <f t="shared" si="6110"/>
        <v>0</v>
      </c>
      <c r="W2747" s="18">
        <f t="shared" si="6110"/>
        <v>0</v>
      </c>
      <c r="X2747" s="18">
        <f t="shared" si="6041"/>
        <v>4578.3</v>
      </c>
      <c r="Y2747" s="18">
        <f t="shared" si="6042"/>
        <v>4533</v>
      </c>
      <c r="Z2747" s="18">
        <f t="shared" si="6043"/>
        <v>4533</v>
      </c>
      <c r="AA2747" s="18">
        <f t="shared" si="6110"/>
        <v>0</v>
      </c>
      <c r="AB2747" s="18">
        <f t="shared" si="6110"/>
        <v>0</v>
      </c>
      <c r="AC2747" s="18">
        <f t="shared" si="6110"/>
        <v>0</v>
      </c>
      <c r="AD2747" s="18">
        <f t="shared" si="6044"/>
        <v>4578.3</v>
      </c>
      <c r="AE2747" s="18">
        <f t="shared" si="6045"/>
        <v>4533</v>
      </c>
      <c r="AF2747" s="18">
        <f t="shared" si="6046"/>
        <v>4533</v>
      </c>
      <c r="AG2747" s="18">
        <f t="shared" si="6110"/>
        <v>0</v>
      </c>
      <c r="AH2747" s="18">
        <f t="shared" si="6017"/>
        <v>4578.3</v>
      </c>
      <c r="AI2747" s="18">
        <f t="shared" si="6018"/>
        <v>4533</v>
      </c>
      <c r="AJ2747" s="18">
        <f t="shared" si="6019"/>
        <v>4533</v>
      </c>
      <c r="AK2747" s="18">
        <f t="shared" si="6110"/>
        <v>0</v>
      </c>
      <c r="AL2747" s="18">
        <f t="shared" si="6110"/>
        <v>0</v>
      </c>
      <c r="AM2747" s="18">
        <f t="shared" si="6110"/>
        <v>0</v>
      </c>
      <c r="AN2747" s="18">
        <f t="shared" si="6051"/>
        <v>4578.3</v>
      </c>
      <c r="AO2747" s="18">
        <f t="shared" si="6052"/>
        <v>4533</v>
      </c>
      <c r="AP2747" s="18">
        <f t="shared" si="6053"/>
        <v>4533</v>
      </c>
      <c r="AQ2747" s="18">
        <f t="shared" si="6110"/>
        <v>0</v>
      </c>
      <c r="AR2747" s="18">
        <f t="shared" si="6054"/>
        <v>4578.3</v>
      </c>
      <c r="AS2747" s="18">
        <f t="shared" si="6110"/>
        <v>0</v>
      </c>
      <c r="AT2747" s="18">
        <f t="shared" si="6110"/>
        <v>0</v>
      </c>
      <c r="AU2747" s="18">
        <f t="shared" si="6110"/>
        <v>0</v>
      </c>
      <c r="AV2747" s="18">
        <f t="shared" si="6107"/>
        <v>4578.3</v>
      </c>
      <c r="AW2747" s="18">
        <f t="shared" si="6108"/>
        <v>4533</v>
      </c>
      <c r="AX2747" s="18">
        <f t="shared" si="6109"/>
        <v>4533</v>
      </c>
      <c r="AY2747" s="18">
        <f t="shared" si="6110"/>
        <v>0</v>
      </c>
      <c r="AZ2747" s="18">
        <f t="shared" si="6110"/>
        <v>0</v>
      </c>
      <c r="BA2747" s="18">
        <f t="shared" si="6105"/>
        <v>4578.3</v>
      </c>
      <c r="BB2747" s="18">
        <f t="shared" si="6106"/>
        <v>4533</v>
      </c>
      <c r="BC2747" s="18">
        <f t="shared" si="6110"/>
        <v>181.4</v>
      </c>
      <c r="BD2747" s="18">
        <f t="shared" si="6110"/>
        <v>0</v>
      </c>
      <c r="BE2747" s="18">
        <f t="shared" si="6110"/>
        <v>0</v>
      </c>
      <c r="BF2747" s="18">
        <f t="shared" si="6048"/>
        <v>4759.7</v>
      </c>
      <c r="BG2747" s="18">
        <f t="shared" si="6049"/>
        <v>4533</v>
      </c>
      <c r="BH2747" s="18">
        <f t="shared" si="6050"/>
        <v>4533</v>
      </c>
      <c r="BI2747" s="18">
        <f t="shared" si="6110"/>
        <v>0</v>
      </c>
      <c r="BJ2747" s="25"/>
      <c r="BK2747" s="36"/>
    </row>
    <row r="2748" spans="1:92" ht="31.2" x14ac:dyDescent="0.3">
      <c r="A2748" s="51" t="s">
        <v>376</v>
      </c>
      <c r="B2748" s="50">
        <v>120</v>
      </c>
      <c r="C2748" s="51"/>
      <c r="D2748" s="51"/>
      <c r="E2748" s="14" t="s">
        <v>462</v>
      </c>
      <c r="F2748" s="18">
        <f t="shared" si="6110"/>
        <v>4578.3</v>
      </c>
      <c r="G2748" s="18">
        <f t="shared" si="6110"/>
        <v>4533</v>
      </c>
      <c r="H2748" s="18">
        <f t="shared" si="6110"/>
        <v>4533</v>
      </c>
      <c r="I2748" s="18">
        <f t="shared" si="6110"/>
        <v>0</v>
      </c>
      <c r="J2748" s="18">
        <f t="shared" si="6110"/>
        <v>0</v>
      </c>
      <c r="K2748" s="18">
        <f t="shared" si="6110"/>
        <v>0</v>
      </c>
      <c r="L2748" s="18">
        <f t="shared" si="6035"/>
        <v>4578.3</v>
      </c>
      <c r="M2748" s="18">
        <f t="shared" si="6036"/>
        <v>4533</v>
      </c>
      <c r="N2748" s="18">
        <f t="shared" si="6037"/>
        <v>4533</v>
      </c>
      <c r="O2748" s="18">
        <f t="shared" si="6110"/>
        <v>0</v>
      </c>
      <c r="P2748" s="18">
        <f t="shared" si="6110"/>
        <v>0</v>
      </c>
      <c r="Q2748" s="18">
        <f t="shared" si="6110"/>
        <v>0</v>
      </c>
      <c r="R2748" s="18">
        <f t="shared" si="6038"/>
        <v>4578.3</v>
      </c>
      <c r="S2748" s="18">
        <f t="shared" si="6039"/>
        <v>4533</v>
      </c>
      <c r="T2748" s="18">
        <f t="shared" si="6040"/>
        <v>4533</v>
      </c>
      <c r="U2748" s="18">
        <f t="shared" si="6110"/>
        <v>0</v>
      </c>
      <c r="V2748" s="18">
        <f t="shared" si="6110"/>
        <v>0</v>
      </c>
      <c r="W2748" s="18">
        <f t="shared" si="6110"/>
        <v>0</v>
      </c>
      <c r="X2748" s="18">
        <f t="shared" si="6041"/>
        <v>4578.3</v>
      </c>
      <c r="Y2748" s="18">
        <f t="shared" si="6042"/>
        <v>4533</v>
      </c>
      <c r="Z2748" s="18">
        <f t="shared" si="6043"/>
        <v>4533</v>
      </c>
      <c r="AA2748" s="18">
        <f t="shared" si="6110"/>
        <v>0</v>
      </c>
      <c r="AB2748" s="18">
        <f t="shared" si="6110"/>
        <v>0</v>
      </c>
      <c r="AC2748" s="18">
        <f t="shared" si="6110"/>
        <v>0</v>
      </c>
      <c r="AD2748" s="18">
        <f t="shared" si="6044"/>
        <v>4578.3</v>
      </c>
      <c r="AE2748" s="18">
        <f t="shared" si="6045"/>
        <v>4533</v>
      </c>
      <c r="AF2748" s="18">
        <f t="shared" si="6046"/>
        <v>4533</v>
      </c>
      <c r="AG2748" s="18">
        <f t="shared" si="6110"/>
        <v>0</v>
      </c>
      <c r="AH2748" s="18">
        <f t="shared" si="6017"/>
        <v>4578.3</v>
      </c>
      <c r="AI2748" s="18">
        <f t="shared" si="6018"/>
        <v>4533</v>
      </c>
      <c r="AJ2748" s="18">
        <f t="shared" si="6019"/>
        <v>4533</v>
      </c>
      <c r="AK2748" s="18">
        <f t="shared" si="6110"/>
        <v>0</v>
      </c>
      <c r="AL2748" s="18">
        <f t="shared" si="6110"/>
        <v>0</v>
      </c>
      <c r="AM2748" s="18">
        <f t="shared" si="6110"/>
        <v>0</v>
      </c>
      <c r="AN2748" s="18">
        <f t="shared" si="6051"/>
        <v>4578.3</v>
      </c>
      <c r="AO2748" s="18">
        <f t="shared" si="6052"/>
        <v>4533</v>
      </c>
      <c r="AP2748" s="18">
        <f t="shared" si="6053"/>
        <v>4533</v>
      </c>
      <c r="AQ2748" s="18">
        <f t="shared" si="6110"/>
        <v>0</v>
      </c>
      <c r="AR2748" s="18">
        <f t="shared" si="6054"/>
        <v>4578.3</v>
      </c>
      <c r="AS2748" s="18">
        <f t="shared" si="6110"/>
        <v>0</v>
      </c>
      <c r="AT2748" s="18">
        <f t="shared" si="6110"/>
        <v>0</v>
      </c>
      <c r="AU2748" s="18">
        <f t="shared" si="6110"/>
        <v>0</v>
      </c>
      <c r="AV2748" s="18">
        <f t="shared" si="6107"/>
        <v>4578.3</v>
      </c>
      <c r="AW2748" s="18">
        <f t="shared" si="6108"/>
        <v>4533</v>
      </c>
      <c r="AX2748" s="18">
        <f t="shared" si="6109"/>
        <v>4533</v>
      </c>
      <c r="AY2748" s="18">
        <f t="shared" si="6110"/>
        <v>0</v>
      </c>
      <c r="AZ2748" s="18">
        <f t="shared" si="6110"/>
        <v>0</v>
      </c>
      <c r="BA2748" s="18">
        <f t="shared" si="6105"/>
        <v>4578.3</v>
      </c>
      <c r="BB2748" s="18">
        <f t="shared" si="6106"/>
        <v>4533</v>
      </c>
      <c r="BC2748" s="18">
        <f t="shared" si="6110"/>
        <v>181.4</v>
      </c>
      <c r="BD2748" s="18">
        <f t="shared" si="6110"/>
        <v>0</v>
      </c>
      <c r="BE2748" s="18">
        <f t="shared" si="6110"/>
        <v>0</v>
      </c>
      <c r="BF2748" s="18">
        <f t="shared" si="6048"/>
        <v>4759.7</v>
      </c>
      <c r="BG2748" s="18">
        <f t="shared" si="6049"/>
        <v>4533</v>
      </c>
      <c r="BH2748" s="18">
        <f t="shared" si="6050"/>
        <v>4533</v>
      </c>
      <c r="BI2748" s="18">
        <f t="shared" si="6110"/>
        <v>0</v>
      </c>
      <c r="BJ2748" s="25"/>
      <c r="BK2748" s="36"/>
    </row>
    <row r="2749" spans="1:92" ht="62.4" x14ac:dyDescent="0.3">
      <c r="A2749" s="51" t="s">
        <v>376</v>
      </c>
      <c r="B2749" s="50">
        <v>120</v>
      </c>
      <c r="C2749" s="51" t="s">
        <v>5</v>
      </c>
      <c r="D2749" s="51" t="s">
        <v>19</v>
      </c>
      <c r="E2749" s="14" t="s">
        <v>419</v>
      </c>
      <c r="F2749" s="18">
        <v>4578.3</v>
      </c>
      <c r="G2749" s="18">
        <v>4533</v>
      </c>
      <c r="H2749" s="18">
        <v>4533</v>
      </c>
      <c r="I2749" s="18"/>
      <c r="J2749" s="18"/>
      <c r="K2749" s="18"/>
      <c r="L2749" s="18">
        <f t="shared" si="6035"/>
        <v>4578.3</v>
      </c>
      <c r="M2749" s="18">
        <f t="shared" si="6036"/>
        <v>4533</v>
      </c>
      <c r="N2749" s="18">
        <f t="shared" si="6037"/>
        <v>4533</v>
      </c>
      <c r="O2749" s="18"/>
      <c r="P2749" s="18"/>
      <c r="Q2749" s="18"/>
      <c r="R2749" s="18">
        <f t="shared" si="6038"/>
        <v>4578.3</v>
      </c>
      <c r="S2749" s="18">
        <f t="shared" si="6039"/>
        <v>4533</v>
      </c>
      <c r="T2749" s="18">
        <f t="shared" si="6040"/>
        <v>4533</v>
      </c>
      <c r="U2749" s="18"/>
      <c r="V2749" s="18"/>
      <c r="W2749" s="18"/>
      <c r="X2749" s="18">
        <f t="shared" si="6041"/>
        <v>4578.3</v>
      </c>
      <c r="Y2749" s="18">
        <f t="shared" si="6042"/>
        <v>4533</v>
      </c>
      <c r="Z2749" s="18">
        <f t="shared" si="6043"/>
        <v>4533</v>
      </c>
      <c r="AA2749" s="18"/>
      <c r="AB2749" s="18"/>
      <c r="AC2749" s="18"/>
      <c r="AD2749" s="18">
        <f t="shared" si="6044"/>
        <v>4578.3</v>
      </c>
      <c r="AE2749" s="18">
        <f t="shared" si="6045"/>
        <v>4533</v>
      </c>
      <c r="AF2749" s="18">
        <f t="shared" si="6046"/>
        <v>4533</v>
      </c>
      <c r="AG2749" s="18"/>
      <c r="AH2749" s="18">
        <f t="shared" si="6017"/>
        <v>4578.3</v>
      </c>
      <c r="AI2749" s="18">
        <f t="shared" si="6018"/>
        <v>4533</v>
      </c>
      <c r="AJ2749" s="18">
        <f t="shared" si="6019"/>
        <v>4533</v>
      </c>
      <c r="AK2749" s="18"/>
      <c r="AL2749" s="18"/>
      <c r="AM2749" s="18"/>
      <c r="AN2749" s="18">
        <f t="shared" si="6051"/>
        <v>4578.3</v>
      </c>
      <c r="AO2749" s="18">
        <f t="shared" si="6052"/>
        <v>4533</v>
      </c>
      <c r="AP2749" s="18">
        <f t="shared" si="6053"/>
        <v>4533</v>
      </c>
      <c r="AQ2749" s="18"/>
      <c r="AR2749" s="18">
        <f t="shared" si="6054"/>
        <v>4578.3</v>
      </c>
      <c r="AS2749" s="18"/>
      <c r="AT2749" s="18"/>
      <c r="AU2749" s="18"/>
      <c r="AV2749" s="18">
        <f t="shared" si="6107"/>
        <v>4578.3</v>
      </c>
      <c r="AW2749" s="18">
        <f t="shared" si="6108"/>
        <v>4533</v>
      </c>
      <c r="AX2749" s="18">
        <f t="shared" si="6109"/>
        <v>4533</v>
      </c>
      <c r="AY2749" s="18"/>
      <c r="AZ2749" s="18"/>
      <c r="BA2749" s="18">
        <f t="shared" si="6105"/>
        <v>4578.3</v>
      </c>
      <c r="BB2749" s="18">
        <f t="shared" si="6106"/>
        <v>4533</v>
      </c>
      <c r="BC2749" s="18">
        <v>181.4</v>
      </c>
      <c r="BD2749" s="18"/>
      <c r="BE2749" s="18"/>
      <c r="BF2749" s="18">
        <f t="shared" si="6048"/>
        <v>4759.7</v>
      </c>
      <c r="BG2749" s="18">
        <f t="shared" si="6049"/>
        <v>4533</v>
      </c>
      <c r="BH2749" s="18">
        <f t="shared" si="6050"/>
        <v>4533</v>
      </c>
      <c r="BI2749" s="18"/>
      <c r="BJ2749" s="25"/>
      <c r="BK2749" s="36"/>
    </row>
    <row r="2750" spans="1:92" s="11" customFormat="1" x14ac:dyDescent="0.3">
      <c r="A2750" s="10" t="s">
        <v>381</v>
      </c>
      <c r="B2750" s="16"/>
      <c r="C2750" s="10"/>
      <c r="D2750" s="10"/>
      <c r="E2750" s="15" t="s">
        <v>492</v>
      </c>
      <c r="F2750" s="17">
        <f t="shared" ref="F2750" si="6111">F2751+F2755</f>
        <v>112269.7</v>
      </c>
      <c r="G2750" s="17">
        <f t="shared" ref="G2750:BI2750" si="6112">G2751+G2755</f>
        <v>109178.3</v>
      </c>
      <c r="H2750" s="17">
        <f t="shared" si="6112"/>
        <v>109179.20000000001</v>
      </c>
      <c r="I2750" s="17">
        <f t="shared" ref="I2750:K2750" si="6113">I2751+I2755</f>
        <v>0</v>
      </c>
      <c r="J2750" s="17">
        <f t="shared" si="6113"/>
        <v>0</v>
      </c>
      <c r="K2750" s="17">
        <f t="shared" si="6113"/>
        <v>0</v>
      </c>
      <c r="L2750" s="17">
        <f t="shared" si="6035"/>
        <v>112269.7</v>
      </c>
      <c r="M2750" s="17">
        <f t="shared" si="6036"/>
        <v>109178.3</v>
      </c>
      <c r="N2750" s="17">
        <f t="shared" si="6037"/>
        <v>109179.20000000001</v>
      </c>
      <c r="O2750" s="17">
        <f t="shared" ref="O2750:Q2750" si="6114">O2751+O2755</f>
        <v>0</v>
      </c>
      <c r="P2750" s="17">
        <f t="shared" si="6114"/>
        <v>0</v>
      </c>
      <c r="Q2750" s="17">
        <f t="shared" si="6114"/>
        <v>0</v>
      </c>
      <c r="R2750" s="17">
        <f t="shared" si="6038"/>
        <v>112269.7</v>
      </c>
      <c r="S2750" s="17">
        <f t="shared" si="6039"/>
        <v>109178.3</v>
      </c>
      <c r="T2750" s="17">
        <f t="shared" si="6040"/>
        <v>109179.20000000001</v>
      </c>
      <c r="U2750" s="17">
        <f t="shared" ref="U2750:W2750" si="6115">U2751+U2755</f>
        <v>0</v>
      </c>
      <c r="V2750" s="17">
        <f t="shared" si="6115"/>
        <v>0</v>
      </c>
      <c r="W2750" s="17">
        <f t="shared" si="6115"/>
        <v>0</v>
      </c>
      <c r="X2750" s="17">
        <f t="shared" si="6041"/>
        <v>112269.7</v>
      </c>
      <c r="Y2750" s="17">
        <f t="shared" si="6042"/>
        <v>109178.3</v>
      </c>
      <c r="Z2750" s="17">
        <f t="shared" si="6043"/>
        <v>109179.20000000001</v>
      </c>
      <c r="AA2750" s="17">
        <f t="shared" ref="AA2750:AB2750" si="6116">AA2751+AA2755</f>
        <v>0</v>
      </c>
      <c r="AB2750" s="17">
        <f t="shared" si="6116"/>
        <v>0</v>
      </c>
      <c r="AC2750" s="17">
        <f t="shared" ref="AC2750" si="6117">AC2751+AC2755</f>
        <v>0</v>
      </c>
      <c r="AD2750" s="18">
        <f t="shared" si="6044"/>
        <v>112269.7</v>
      </c>
      <c r="AE2750" s="18">
        <f t="shared" si="6045"/>
        <v>109178.3</v>
      </c>
      <c r="AF2750" s="18">
        <f t="shared" si="6046"/>
        <v>109179.20000000001</v>
      </c>
      <c r="AG2750" s="17">
        <f t="shared" ref="AG2750" si="6118">AG2751+AG2755</f>
        <v>0</v>
      </c>
      <c r="AH2750" s="17">
        <f t="shared" si="6017"/>
        <v>112269.7</v>
      </c>
      <c r="AI2750" s="17">
        <f t="shared" si="6018"/>
        <v>109178.3</v>
      </c>
      <c r="AJ2750" s="17">
        <f t="shared" si="6019"/>
        <v>109179.20000000001</v>
      </c>
      <c r="AK2750" s="17">
        <f t="shared" ref="AK2750:AM2750" si="6119">AK2751+AK2755</f>
        <v>0</v>
      </c>
      <c r="AL2750" s="17">
        <f t="shared" si="6119"/>
        <v>0</v>
      </c>
      <c r="AM2750" s="17">
        <f t="shared" si="6119"/>
        <v>0</v>
      </c>
      <c r="AN2750" s="17">
        <f t="shared" si="6051"/>
        <v>112269.7</v>
      </c>
      <c r="AO2750" s="17">
        <f t="shared" si="6052"/>
        <v>109178.3</v>
      </c>
      <c r="AP2750" s="17">
        <f t="shared" si="6053"/>
        <v>109179.20000000001</v>
      </c>
      <c r="AQ2750" s="17">
        <f t="shared" ref="AQ2750" si="6120">AQ2751+AQ2755</f>
        <v>0</v>
      </c>
      <c r="AR2750" s="17">
        <f t="shared" si="6054"/>
        <v>112269.7</v>
      </c>
      <c r="AS2750" s="17">
        <f t="shared" ref="AS2750:AU2750" si="6121">AS2751+AS2755</f>
        <v>0</v>
      </c>
      <c r="AT2750" s="17">
        <f t="shared" si="6121"/>
        <v>0</v>
      </c>
      <c r="AU2750" s="17">
        <f t="shared" si="6121"/>
        <v>0</v>
      </c>
      <c r="AV2750" s="17">
        <f t="shared" si="6107"/>
        <v>112269.7</v>
      </c>
      <c r="AW2750" s="17">
        <f t="shared" si="6108"/>
        <v>109178.3</v>
      </c>
      <c r="AX2750" s="17">
        <f t="shared" si="6109"/>
        <v>109179.20000000001</v>
      </c>
      <c r="AY2750" s="17">
        <f t="shared" ref="AY2750:AZ2750" si="6122">AY2751+AY2755</f>
        <v>0</v>
      </c>
      <c r="AZ2750" s="17">
        <f t="shared" si="6122"/>
        <v>0</v>
      </c>
      <c r="BA2750" s="18">
        <f t="shared" si="6105"/>
        <v>112269.7</v>
      </c>
      <c r="BB2750" s="18">
        <f t="shared" si="6106"/>
        <v>109178.3</v>
      </c>
      <c r="BC2750" s="17">
        <f t="shared" ref="BC2750:BE2750" si="6123">BC2751+BC2755</f>
        <v>3326.4</v>
      </c>
      <c r="BD2750" s="17">
        <f t="shared" si="6123"/>
        <v>0</v>
      </c>
      <c r="BE2750" s="17">
        <f t="shared" si="6123"/>
        <v>0</v>
      </c>
      <c r="BF2750" s="17">
        <f t="shared" si="6048"/>
        <v>115596.09999999999</v>
      </c>
      <c r="BG2750" s="17">
        <f t="shared" si="6049"/>
        <v>109178.3</v>
      </c>
      <c r="BH2750" s="17">
        <f t="shared" si="6050"/>
        <v>109179.20000000001</v>
      </c>
      <c r="BI2750" s="17">
        <f t="shared" si="6112"/>
        <v>0</v>
      </c>
      <c r="BJ2750" s="25"/>
      <c r="BK2750" s="35"/>
      <c r="BL2750" s="31"/>
      <c r="BM2750" s="31"/>
      <c r="BN2750" s="31"/>
      <c r="BO2750" s="31"/>
      <c r="BP2750" s="31"/>
      <c r="BQ2750" s="31"/>
      <c r="BR2750" s="31"/>
      <c r="BS2750" s="31"/>
      <c r="BT2750" s="31"/>
      <c r="BU2750" s="31"/>
      <c r="BV2750" s="31"/>
      <c r="BW2750" s="31"/>
      <c r="BX2750" s="31"/>
      <c r="BY2750" s="31"/>
      <c r="BZ2750" s="31"/>
      <c r="CA2750" s="31"/>
      <c r="CB2750" s="31"/>
      <c r="CC2750" s="31"/>
      <c r="CD2750" s="31"/>
      <c r="CE2750" s="31"/>
      <c r="CF2750" s="31"/>
      <c r="CG2750" s="31"/>
      <c r="CH2750" s="31"/>
      <c r="CI2750" s="31"/>
      <c r="CJ2750" s="31"/>
      <c r="CK2750" s="31"/>
      <c r="CL2750" s="31"/>
      <c r="CM2750" s="31"/>
      <c r="CN2750" s="31"/>
    </row>
    <row r="2751" spans="1:92" ht="31.2" x14ac:dyDescent="0.3">
      <c r="A2751" s="51" t="s">
        <v>379</v>
      </c>
      <c r="B2751" s="50"/>
      <c r="C2751" s="51"/>
      <c r="D2751" s="51"/>
      <c r="E2751" s="14" t="s">
        <v>502</v>
      </c>
      <c r="F2751" s="18">
        <f t="shared" ref="F2751:BI2753" si="6124">F2752</f>
        <v>83989.4</v>
      </c>
      <c r="G2751" s="18">
        <f t="shared" si="6124"/>
        <v>83157.8</v>
      </c>
      <c r="H2751" s="18">
        <f t="shared" si="6124"/>
        <v>83157.8</v>
      </c>
      <c r="I2751" s="18">
        <f t="shared" si="6124"/>
        <v>0</v>
      </c>
      <c r="J2751" s="18">
        <f t="shared" si="6124"/>
        <v>0</v>
      </c>
      <c r="K2751" s="18">
        <f t="shared" si="6124"/>
        <v>0</v>
      </c>
      <c r="L2751" s="18">
        <f t="shared" si="6035"/>
        <v>83989.4</v>
      </c>
      <c r="M2751" s="18">
        <f t="shared" si="6036"/>
        <v>83157.8</v>
      </c>
      <c r="N2751" s="18">
        <f t="shared" si="6037"/>
        <v>83157.8</v>
      </c>
      <c r="O2751" s="18">
        <f t="shared" si="6124"/>
        <v>0</v>
      </c>
      <c r="P2751" s="18">
        <f t="shared" si="6124"/>
        <v>0</v>
      </c>
      <c r="Q2751" s="18">
        <f t="shared" si="6124"/>
        <v>0</v>
      </c>
      <c r="R2751" s="18">
        <f t="shared" si="6038"/>
        <v>83989.4</v>
      </c>
      <c r="S2751" s="18">
        <f t="shared" si="6039"/>
        <v>83157.8</v>
      </c>
      <c r="T2751" s="18">
        <f t="shared" si="6040"/>
        <v>83157.8</v>
      </c>
      <c r="U2751" s="18">
        <f t="shared" si="6124"/>
        <v>0</v>
      </c>
      <c r="V2751" s="18">
        <f t="shared" si="6124"/>
        <v>0</v>
      </c>
      <c r="W2751" s="18">
        <f t="shared" si="6124"/>
        <v>0</v>
      </c>
      <c r="X2751" s="18">
        <f t="shared" si="6041"/>
        <v>83989.4</v>
      </c>
      <c r="Y2751" s="18">
        <f t="shared" si="6042"/>
        <v>83157.8</v>
      </c>
      <c r="Z2751" s="18">
        <f t="shared" si="6043"/>
        <v>83157.8</v>
      </c>
      <c r="AA2751" s="18">
        <f t="shared" si="6124"/>
        <v>0</v>
      </c>
      <c r="AB2751" s="18">
        <f t="shared" si="6124"/>
        <v>0</v>
      </c>
      <c r="AC2751" s="18">
        <f t="shared" si="6124"/>
        <v>0</v>
      </c>
      <c r="AD2751" s="18">
        <f t="shared" si="6044"/>
        <v>83989.4</v>
      </c>
      <c r="AE2751" s="18">
        <f t="shared" si="6045"/>
        <v>83157.8</v>
      </c>
      <c r="AF2751" s="18">
        <f t="shared" si="6046"/>
        <v>83157.8</v>
      </c>
      <c r="AG2751" s="18">
        <f t="shared" si="6124"/>
        <v>0</v>
      </c>
      <c r="AH2751" s="18">
        <f t="shared" si="6017"/>
        <v>83989.4</v>
      </c>
      <c r="AI2751" s="18">
        <f t="shared" si="6018"/>
        <v>83157.8</v>
      </c>
      <c r="AJ2751" s="18">
        <f t="shared" si="6019"/>
        <v>83157.8</v>
      </c>
      <c r="AK2751" s="18">
        <f t="shared" si="6124"/>
        <v>0</v>
      </c>
      <c r="AL2751" s="18">
        <f t="shared" si="6124"/>
        <v>0</v>
      </c>
      <c r="AM2751" s="18">
        <f t="shared" si="6124"/>
        <v>0</v>
      </c>
      <c r="AN2751" s="18">
        <f t="shared" si="6051"/>
        <v>83989.4</v>
      </c>
      <c r="AO2751" s="18">
        <f t="shared" si="6052"/>
        <v>83157.8</v>
      </c>
      <c r="AP2751" s="18">
        <f t="shared" si="6053"/>
        <v>83157.8</v>
      </c>
      <c r="AQ2751" s="18">
        <f t="shared" si="6124"/>
        <v>0</v>
      </c>
      <c r="AR2751" s="18">
        <f t="shared" si="6054"/>
        <v>83989.4</v>
      </c>
      <c r="AS2751" s="18">
        <f t="shared" si="6124"/>
        <v>0</v>
      </c>
      <c r="AT2751" s="18">
        <f t="shared" si="6124"/>
        <v>0</v>
      </c>
      <c r="AU2751" s="18">
        <f t="shared" si="6124"/>
        <v>0</v>
      </c>
      <c r="AV2751" s="18">
        <f t="shared" si="6107"/>
        <v>83989.4</v>
      </c>
      <c r="AW2751" s="18">
        <f t="shared" si="6108"/>
        <v>83157.8</v>
      </c>
      <c r="AX2751" s="18">
        <f t="shared" si="6109"/>
        <v>83157.8</v>
      </c>
      <c r="AY2751" s="18">
        <f t="shared" si="6124"/>
        <v>0</v>
      </c>
      <c r="AZ2751" s="18">
        <f t="shared" si="6124"/>
        <v>0</v>
      </c>
      <c r="BA2751" s="18">
        <f t="shared" si="6105"/>
        <v>83989.4</v>
      </c>
      <c r="BB2751" s="18">
        <f t="shared" si="6106"/>
        <v>83157.8</v>
      </c>
      <c r="BC2751" s="18">
        <f t="shared" si="6124"/>
        <v>3326.4</v>
      </c>
      <c r="BD2751" s="18">
        <f t="shared" si="6124"/>
        <v>0</v>
      </c>
      <c r="BE2751" s="18">
        <f t="shared" si="6124"/>
        <v>0</v>
      </c>
      <c r="BF2751" s="18">
        <f t="shared" si="6048"/>
        <v>87315.799999999988</v>
      </c>
      <c r="BG2751" s="18">
        <f t="shared" si="6049"/>
        <v>83157.8</v>
      </c>
      <c r="BH2751" s="18">
        <f t="shared" si="6050"/>
        <v>83157.8</v>
      </c>
      <c r="BI2751" s="18">
        <f t="shared" si="6124"/>
        <v>0</v>
      </c>
      <c r="BJ2751" s="25"/>
      <c r="BK2751" s="36"/>
    </row>
    <row r="2752" spans="1:92" ht="93.6" x14ac:dyDescent="0.3">
      <c r="A2752" s="51" t="s">
        <v>379</v>
      </c>
      <c r="B2752" s="50">
        <v>100</v>
      </c>
      <c r="C2752" s="51"/>
      <c r="D2752" s="51"/>
      <c r="E2752" s="14" t="s">
        <v>454</v>
      </c>
      <c r="F2752" s="18">
        <f t="shared" si="6124"/>
        <v>83989.4</v>
      </c>
      <c r="G2752" s="18">
        <f t="shared" si="6124"/>
        <v>83157.8</v>
      </c>
      <c r="H2752" s="18">
        <f t="shared" si="6124"/>
        <v>83157.8</v>
      </c>
      <c r="I2752" s="18">
        <f t="shared" si="6124"/>
        <v>0</v>
      </c>
      <c r="J2752" s="18">
        <f t="shared" si="6124"/>
        <v>0</v>
      </c>
      <c r="K2752" s="18">
        <f t="shared" si="6124"/>
        <v>0</v>
      </c>
      <c r="L2752" s="18">
        <f t="shared" si="6035"/>
        <v>83989.4</v>
      </c>
      <c r="M2752" s="18">
        <f t="shared" si="6036"/>
        <v>83157.8</v>
      </c>
      <c r="N2752" s="18">
        <f t="shared" si="6037"/>
        <v>83157.8</v>
      </c>
      <c r="O2752" s="18">
        <f t="shared" si="6124"/>
        <v>0</v>
      </c>
      <c r="P2752" s="18">
        <f t="shared" si="6124"/>
        <v>0</v>
      </c>
      <c r="Q2752" s="18">
        <f t="shared" si="6124"/>
        <v>0</v>
      </c>
      <c r="R2752" s="18">
        <f t="shared" si="6038"/>
        <v>83989.4</v>
      </c>
      <c r="S2752" s="18">
        <f t="shared" si="6039"/>
        <v>83157.8</v>
      </c>
      <c r="T2752" s="18">
        <f t="shared" si="6040"/>
        <v>83157.8</v>
      </c>
      <c r="U2752" s="18">
        <f t="shared" si="6124"/>
        <v>0</v>
      </c>
      <c r="V2752" s="18">
        <f t="shared" si="6124"/>
        <v>0</v>
      </c>
      <c r="W2752" s="18">
        <f t="shared" si="6124"/>
        <v>0</v>
      </c>
      <c r="X2752" s="18">
        <f t="shared" si="6041"/>
        <v>83989.4</v>
      </c>
      <c r="Y2752" s="18">
        <f t="shared" si="6042"/>
        <v>83157.8</v>
      </c>
      <c r="Z2752" s="18">
        <f t="shared" si="6043"/>
        <v>83157.8</v>
      </c>
      <c r="AA2752" s="18">
        <f t="shared" si="6124"/>
        <v>0</v>
      </c>
      <c r="AB2752" s="18">
        <f t="shared" si="6124"/>
        <v>0</v>
      </c>
      <c r="AC2752" s="18">
        <f t="shared" si="6124"/>
        <v>0</v>
      </c>
      <c r="AD2752" s="18">
        <f t="shared" si="6044"/>
        <v>83989.4</v>
      </c>
      <c r="AE2752" s="18">
        <f t="shared" si="6045"/>
        <v>83157.8</v>
      </c>
      <c r="AF2752" s="18">
        <f t="shared" si="6046"/>
        <v>83157.8</v>
      </c>
      <c r="AG2752" s="18">
        <f t="shared" si="6124"/>
        <v>0</v>
      </c>
      <c r="AH2752" s="18">
        <f t="shared" si="6017"/>
        <v>83989.4</v>
      </c>
      <c r="AI2752" s="18">
        <f t="shared" si="6018"/>
        <v>83157.8</v>
      </c>
      <c r="AJ2752" s="18">
        <f t="shared" si="6019"/>
        <v>83157.8</v>
      </c>
      <c r="AK2752" s="18">
        <f t="shared" si="6124"/>
        <v>0</v>
      </c>
      <c r="AL2752" s="18">
        <f t="shared" si="6124"/>
        <v>0</v>
      </c>
      <c r="AM2752" s="18">
        <f t="shared" si="6124"/>
        <v>0</v>
      </c>
      <c r="AN2752" s="18">
        <f t="shared" si="6051"/>
        <v>83989.4</v>
      </c>
      <c r="AO2752" s="18">
        <f t="shared" si="6052"/>
        <v>83157.8</v>
      </c>
      <c r="AP2752" s="18">
        <f t="shared" si="6053"/>
        <v>83157.8</v>
      </c>
      <c r="AQ2752" s="18">
        <f t="shared" si="6124"/>
        <v>0</v>
      </c>
      <c r="AR2752" s="18">
        <f t="shared" si="6054"/>
        <v>83989.4</v>
      </c>
      <c r="AS2752" s="18">
        <f t="shared" si="6124"/>
        <v>0</v>
      </c>
      <c r="AT2752" s="18">
        <f t="shared" si="6124"/>
        <v>0</v>
      </c>
      <c r="AU2752" s="18">
        <f t="shared" si="6124"/>
        <v>0</v>
      </c>
      <c r="AV2752" s="18">
        <f t="shared" si="6107"/>
        <v>83989.4</v>
      </c>
      <c r="AW2752" s="18">
        <f t="shared" si="6108"/>
        <v>83157.8</v>
      </c>
      <c r="AX2752" s="18">
        <f t="shared" si="6109"/>
        <v>83157.8</v>
      </c>
      <c r="AY2752" s="18">
        <f t="shared" si="6124"/>
        <v>0</v>
      </c>
      <c r="AZ2752" s="18">
        <f t="shared" si="6124"/>
        <v>0</v>
      </c>
      <c r="BA2752" s="18">
        <f t="shared" si="6105"/>
        <v>83989.4</v>
      </c>
      <c r="BB2752" s="18">
        <f t="shared" si="6106"/>
        <v>83157.8</v>
      </c>
      <c r="BC2752" s="18">
        <f t="shared" si="6124"/>
        <v>3326.4</v>
      </c>
      <c r="BD2752" s="18">
        <f t="shared" si="6124"/>
        <v>0</v>
      </c>
      <c r="BE2752" s="18">
        <f t="shared" si="6124"/>
        <v>0</v>
      </c>
      <c r="BF2752" s="18">
        <f t="shared" si="6048"/>
        <v>87315.799999999988</v>
      </c>
      <c r="BG2752" s="18">
        <f t="shared" si="6049"/>
        <v>83157.8</v>
      </c>
      <c r="BH2752" s="18">
        <f t="shared" si="6050"/>
        <v>83157.8</v>
      </c>
      <c r="BI2752" s="18">
        <f t="shared" si="6124"/>
        <v>0</v>
      </c>
      <c r="BJ2752" s="25"/>
      <c r="BK2752" s="36"/>
    </row>
    <row r="2753" spans="1:92" ht="31.2" x14ac:dyDescent="0.3">
      <c r="A2753" s="51" t="s">
        <v>379</v>
      </c>
      <c r="B2753" s="50">
        <v>120</v>
      </c>
      <c r="C2753" s="51"/>
      <c r="D2753" s="51"/>
      <c r="E2753" s="14" t="s">
        <v>462</v>
      </c>
      <c r="F2753" s="18">
        <f t="shared" si="6124"/>
        <v>83989.4</v>
      </c>
      <c r="G2753" s="18">
        <f t="shared" si="6124"/>
        <v>83157.8</v>
      </c>
      <c r="H2753" s="18">
        <f t="shared" si="6124"/>
        <v>83157.8</v>
      </c>
      <c r="I2753" s="18">
        <f t="shared" si="6124"/>
        <v>0</v>
      </c>
      <c r="J2753" s="18">
        <f t="shared" si="6124"/>
        <v>0</v>
      </c>
      <c r="K2753" s="18">
        <f t="shared" si="6124"/>
        <v>0</v>
      </c>
      <c r="L2753" s="18">
        <f t="shared" si="6035"/>
        <v>83989.4</v>
      </c>
      <c r="M2753" s="18">
        <f t="shared" si="6036"/>
        <v>83157.8</v>
      </c>
      <c r="N2753" s="18">
        <f t="shared" si="6037"/>
        <v>83157.8</v>
      </c>
      <c r="O2753" s="18">
        <f t="shared" si="6124"/>
        <v>0</v>
      </c>
      <c r="P2753" s="18">
        <f t="shared" si="6124"/>
        <v>0</v>
      </c>
      <c r="Q2753" s="18">
        <f t="shared" si="6124"/>
        <v>0</v>
      </c>
      <c r="R2753" s="18">
        <f t="shared" si="6038"/>
        <v>83989.4</v>
      </c>
      <c r="S2753" s="18">
        <f t="shared" si="6039"/>
        <v>83157.8</v>
      </c>
      <c r="T2753" s="18">
        <f t="shared" si="6040"/>
        <v>83157.8</v>
      </c>
      <c r="U2753" s="18">
        <f t="shared" si="6124"/>
        <v>0</v>
      </c>
      <c r="V2753" s="18">
        <f t="shared" si="6124"/>
        <v>0</v>
      </c>
      <c r="W2753" s="18">
        <f t="shared" si="6124"/>
        <v>0</v>
      </c>
      <c r="X2753" s="18">
        <f t="shared" si="6041"/>
        <v>83989.4</v>
      </c>
      <c r="Y2753" s="18">
        <f t="shared" si="6042"/>
        <v>83157.8</v>
      </c>
      <c r="Z2753" s="18">
        <f t="shared" si="6043"/>
        <v>83157.8</v>
      </c>
      <c r="AA2753" s="18">
        <f t="shared" si="6124"/>
        <v>0</v>
      </c>
      <c r="AB2753" s="18">
        <f t="shared" si="6124"/>
        <v>0</v>
      </c>
      <c r="AC2753" s="18">
        <f t="shared" si="6124"/>
        <v>0</v>
      </c>
      <c r="AD2753" s="18">
        <f t="shared" si="6044"/>
        <v>83989.4</v>
      </c>
      <c r="AE2753" s="18">
        <f t="shared" si="6045"/>
        <v>83157.8</v>
      </c>
      <c r="AF2753" s="18">
        <f t="shared" si="6046"/>
        <v>83157.8</v>
      </c>
      <c r="AG2753" s="18">
        <f t="shared" si="6124"/>
        <v>0</v>
      </c>
      <c r="AH2753" s="18">
        <f t="shared" si="6017"/>
        <v>83989.4</v>
      </c>
      <c r="AI2753" s="18">
        <f t="shared" si="6018"/>
        <v>83157.8</v>
      </c>
      <c r="AJ2753" s="18">
        <f t="shared" si="6019"/>
        <v>83157.8</v>
      </c>
      <c r="AK2753" s="18">
        <f t="shared" si="6124"/>
        <v>0</v>
      </c>
      <c r="AL2753" s="18">
        <f t="shared" si="6124"/>
        <v>0</v>
      </c>
      <c r="AM2753" s="18">
        <f t="shared" si="6124"/>
        <v>0</v>
      </c>
      <c r="AN2753" s="18">
        <f t="shared" si="6051"/>
        <v>83989.4</v>
      </c>
      <c r="AO2753" s="18">
        <f t="shared" si="6052"/>
        <v>83157.8</v>
      </c>
      <c r="AP2753" s="18">
        <f t="shared" si="6053"/>
        <v>83157.8</v>
      </c>
      <c r="AQ2753" s="18">
        <f t="shared" si="6124"/>
        <v>0</v>
      </c>
      <c r="AR2753" s="18">
        <f t="shared" si="6054"/>
        <v>83989.4</v>
      </c>
      <c r="AS2753" s="18">
        <f t="shared" si="6124"/>
        <v>0</v>
      </c>
      <c r="AT2753" s="18">
        <f t="shared" si="6124"/>
        <v>0</v>
      </c>
      <c r="AU2753" s="18">
        <f t="shared" si="6124"/>
        <v>0</v>
      </c>
      <c r="AV2753" s="18">
        <f t="shared" si="6107"/>
        <v>83989.4</v>
      </c>
      <c r="AW2753" s="18">
        <f t="shared" si="6108"/>
        <v>83157.8</v>
      </c>
      <c r="AX2753" s="18">
        <f t="shared" si="6109"/>
        <v>83157.8</v>
      </c>
      <c r="AY2753" s="18">
        <f t="shared" si="6124"/>
        <v>0</v>
      </c>
      <c r="AZ2753" s="18">
        <f t="shared" si="6124"/>
        <v>0</v>
      </c>
      <c r="BA2753" s="18">
        <f t="shared" si="6105"/>
        <v>83989.4</v>
      </c>
      <c r="BB2753" s="18">
        <f t="shared" si="6106"/>
        <v>83157.8</v>
      </c>
      <c r="BC2753" s="18">
        <f t="shared" si="6124"/>
        <v>3326.4</v>
      </c>
      <c r="BD2753" s="18">
        <f t="shared" si="6124"/>
        <v>0</v>
      </c>
      <c r="BE2753" s="18">
        <f t="shared" si="6124"/>
        <v>0</v>
      </c>
      <c r="BF2753" s="18">
        <f t="shared" si="6048"/>
        <v>87315.799999999988</v>
      </c>
      <c r="BG2753" s="18">
        <f t="shared" si="6049"/>
        <v>83157.8</v>
      </c>
      <c r="BH2753" s="18">
        <f t="shared" si="6050"/>
        <v>83157.8</v>
      </c>
      <c r="BI2753" s="18">
        <f t="shared" si="6124"/>
        <v>0</v>
      </c>
      <c r="BJ2753" s="25"/>
      <c r="BK2753" s="36"/>
    </row>
    <row r="2754" spans="1:92" ht="62.4" x14ac:dyDescent="0.3">
      <c r="A2754" s="51" t="s">
        <v>379</v>
      </c>
      <c r="B2754" s="50">
        <v>120</v>
      </c>
      <c r="C2754" s="51" t="s">
        <v>5</v>
      </c>
      <c r="D2754" s="51" t="s">
        <v>19</v>
      </c>
      <c r="E2754" s="14" t="s">
        <v>419</v>
      </c>
      <c r="F2754" s="18">
        <v>83989.4</v>
      </c>
      <c r="G2754" s="18">
        <v>83157.8</v>
      </c>
      <c r="H2754" s="18">
        <v>83157.8</v>
      </c>
      <c r="I2754" s="18"/>
      <c r="J2754" s="18"/>
      <c r="K2754" s="18"/>
      <c r="L2754" s="18">
        <f t="shared" si="6035"/>
        <v>83989.4</v>
      </c>
      <c r="M2754" s="18">
        <f t="shared" si="6036"/>
        <v>83157.8</v>
      </c>
      <c r="N2754" s="18">
        <f t="shared" si="6037"/>
        <v>83157.8</v>
      </c>
      <c r="O2754" s="18"/>
      <c r="P2754" s="18"/>
      <c r="Q2754" s="18"/>
      <c r="R2754" s="18">
        <f t="shared" si="6038"/>
        <v>83989.4</v>
      </c>
      <c r="S2754" s="18">
        <f t="shared" si="6039"/>
        <v>83157.8</v>
      </c>
      <c r="T2754" s="18">
        <f t="shared" si="6040"/>
        <v>83157.8</v>
      </c>
      <c r="U2754" s="18"/>
      <c r="V2754" s="18"/>
      <c r="W2754" s="18"/>
      <c r="X2754" s="18">
        <f t="shared" si="6041"/>
        <v>83989.4</v>
      </c>
      <c r="Y2754" s="18">
        <f t="shared" si="6042"/>
        <v>83157.8</v>
      </c>
      <c r="Z2754" s="18">
        <f t="shared" si="6043"/>
        <v>83157.8</v>
      </c>
      <c r="AA2754" s="18"/>
      <c r="AB2754" s="18"/>
      <c r="AC2754" s="18"/>
      <c r="AD2754" s="18">
        <f t="shared" si="6044"/>
        <v>83989.4</v>
      </c>
      <c r="AE2754" s="18">
        <f t="shared" si="6045"/>
        <v>83157.8</v>
      </c>
      <c r="AF2754" s="18">
        <f t="shared" si="6046"/>
        <v>83157.8</v>
      </c>
      <c r="AG2754" s="18"/>
      <c r="AH2754" s="18">
        <f t="shared" si="6017"/>
        <v>83989.4</v>
      </c>
      <c r="AI2754" s="18">
        <f t="shared" si="6018"/>
        <v>83157.8</v>
      </c>
      <c r="AJ2754" s="18">
        <f t="shared" si="6019"/>
        <v>83157.8</v>
      </c>
      <c r="AK2754" s="18"/>
      <c r="AL2754" s="18"/>
      <c r="AM2754" s="18"/>
      <c r="AN2754" s="18">
        <f t="shared" si="6051"/>
        <v>83989.4</v>
      </c>
      <c r="AO2754" s="18">
        <f t="shared" si="6052"/>
        <v>83157.8</v>
      </c>
      <c r="AP2754" s="18">
        <f t="shared" si="6053"/>
        <v>83157.8</v>
      </c>
      <c r="AQ2754" s="18"/>
      <c r="AR2754" s="18">
        <f t="shared" si="6054"/>
        <v>83989.4</v>
      </c>
      <c r="AS2754" s="18"/>
      <c r="AT2754" s="18"/>
      <c r="AU2754" s="18"/>
      <c r="AV2754" s="18">
        <f t="shared" si="6107"/>
        <v>83989.4</v>
      </c>
      <c r="AW2754" s="18">
        <f t="shared" si="6108"/>
        <v>83157.8</v>
      </c>
      <c r="AX2754" s="18">
        <f t="shared" si="6109"/>
        <v>83157.8</v>
      </c>
      <c r="AY2754" s="18"/>
      <c r="AZ2754" s="18"/>
      <c r="BA2754" s="18">
        <f t="shared" si="6105"/>
        <v>83989.4</v>
      </c>
      <c r="BB2754" s="18">
        <f t="shared" si="6106"/>
        <v>83157.8</v>
      </c>
      <c r="BC2754" s="18">
        <v>3326.4</v>
      </c>
      <c r="BD2754" s="18"/>
      <c r="BE2754" s="18"/>
      <c r="BF2754" s="18">
        <f t="shared" si="6048"/>
        <v>87315.799999999988</v>
      </c>
      <c r="BG2754" s="18">
        <f t="shared" si="6049"/>
        <v>83157.8</v>
      </c>
      <c r="BH2754" s="18">
        <f t="shared" si="6050"/>
        <v>83157.8</v>
      </c>
      <c r="BI2754" s="18"/>
      <c r="BJ2754" s="25"/>
      <c r="BK2754" s="36"/>
    </row>
    <row r="2755" spans="1:92" ht="31.2" x14ac:dyDescent="0.3">
      <c r="A2755" s="51" t="s">
        <v>380</v>
      </c>
      <c r="B2755" s="50"/>
      <c r="C2755" s="51"/>
      <c r="D2755" s="51"/>
      <c r="E2755" s="14" t="s">
        <v>503</v>
      </c>
      <c r="F2755" s="18">
        <f t="shared" ref="F2755" si="6125">F2756+F2759</f>
        <v>28280.3</v>
      </c>
      <c r="G2755" s="18">
        <f t="shared" ref="G2755:BI2755" si="6126">G2756+G2759</f>
        <v>26020.5</v>
      </c>
      <c r="H2755" s="18">
        <f t="shared" si="6126"/>
        <v>26021.4</v>
      </c>
      <c r="I2755" s="18">
        <f t="shared" ref="I2755:K2755" si="6127">I2756+I2759</f>
        <v>0</v>
      </c>
      <c r="J2755" s="18">
        <f t="shared" si="6127"/>
        <v>0</v>
      </c>
      <c r="K2755" s="18">
        <f t="shared" si="6127"/>
        <v>0</v>
      </c>
      <c r="L2755" s="18">
        <f t="shared" si="6035"/>
        <v>28280.3</v>
      </c>
      <c r="M2755" s="18">
        <f t="shared" si="6036"/>
        <v>26020.5</v>
      </c>
      <c r="N2755" s="18">
        <f t="shared" si="6037"/>
        <v>26021.4</v>
      </c>
      <c r="O2755" s="18">
        <f t="shared" ref="O2755:Q2755" si="6128">O2756+O2759</f>
        <v>0</v>
      </c>
      <c r="P2755" s="18">
        <f t="shared" si="6128"/>
        <v>0</v>
      </c>
      <c r="Q2755" s="18">
        <f t="shared" si="6128"/>
        <v>0</v>
      </c>
      <c r="R2755" s="18">
        <f t="shared" si="6038"/>
        <v>28280.3</v>
      </c>
      <c r="S2755" s="18">
        <f t="shared" si="6039"/>
        <v>26020.5</v>
      </c>
      <c r="T2755" s="18">
        <f t="shared" si="6040"/>
        <v>26021.4</v>
      </c>
      <c r="U2755" s="18">
        <f t="shared" ref="U2755:W2755" si="6129">U2756+U2759</f>
        <v>0</v>
      </c>
      <c r="V2755" s="18">
        <f t="shared" si="6129"/>
        <v>0</v>
      </c>
      <c r="W2755" s="18">
        <f t="shared" si="6129"/>
        <v>0</v>
      </c>
      <c r="X2755" s="18">
        <f t="shared" si="6041"/>
        <v>28280.3</v>
      </c>
      <c r="Y2755" s="18">
        <f t="shared" si="6042"/>
        <v>26020.5</v>
      </c>
      <c r="Z2755" s="18">
        <f t="shared" si="6043"/>
        <v>26021.4</v>
      </c>
      <c r="AA2755" s="18">
        <f t="shared" ref="AA2755:AB2755" si="6130">AA2756+AA2759</f>
        <v>0</v>
      </c>
      <c r="AB2755" s="18">
        <f t="shared" si="6130"/>
        <v>0</v>
      </c>
      <c r="AC2755" s="18">
        <f t="shared" ref="AC2755" si="6131">AC2756+AC2759</f>
        <v>0</v>
      </c>
      <c r="AD2755" s="18">
        <f t="shared" si="6044"/>
        <v>28280.3</v>
      </c>
      <c r="AE2755" s="18">
        <f t="shared" si="6045"/>
        <v>26020.5</v>
      </c>
      <c r="AF2755" s="18">
        <f t="shared" si="6046"/>
        <v>26021.4</v>
      </c>
      <c r="AG2755" s="18">
        <f t="shared" ref="AG2755" si="6132">AG2756+AG2759</f>
        <v>0</v>
      </c>
      <c r="AH2755" s="18">
        <f t="shared" si="6017"/>
        <v>28280.3</v>
      </c>
      <c r="AI2755" s="18">
        <f t="shared" si="6018"/>
        <v>26020.5</v>
      </c>
      <c r="AJ2755" s="18">
        <f t="shared" si="6019"/>
        <v>26021.4</v>
      </c>
      <c r="AK2755" s="18">
        <f t="shared" ref="AK2755:AM2755" si="6133">AK2756+AK2759</f>
        <v>0</v>
      </c>
      <c r="AL2755" s="18">
        <f t="shared" si="6133"/>
        <v>0</v>
      </c>
      <c r="AM2755" s="18">
        <f t="shared" si="6133"/>
        <v>0</v>
      </c>
      <c r="AN2755" s="18">
        <f t="shared" si="6051"/>
        <v>28280.3</v>
      </c>
      <c r="AO2755" s="18">
        <f t="shared" si="6052"/>
        <v>26020.5</v>
      </c>
      <c r="AP2755" s="18">
        <f t="shared" si="6053"/>
        <v>26021.4</v>
      </c>
      <c r="AQ2755" s="18">
        <f t="shared" ref="AQ2755" si="6134">AQ2756+AQ2759</f>
        <v>0</v>
      </c>
      <c r="AR2755" s="18">
        <f t="shared" si="6054"/>
        <v>28280.3</v>
      </c>
      <c r="AS2755" s="18">
        <f t="shared" ref="AS2755:AU2755" si="6135">AS2756+AS2759</f>
        <v>0</v>
      </c>
      <c r="AT2755" s="18">
        <f t="shared" si="6135"/>
        <v>0</v>
      </c>
      <c r="AU2755" s="18">
        <f t="shared" si="6135"/>
        <v>0</v>
      </c>
      <c r="AV2755" s="18">
        <f t="shared" si="6107"/>
        <v>28280.3</v>
      </c>
      <c r="AW2755" s="18">
        <f t="shared" si="6108"/>
        <v>26020.5</v>
      </c>
      <c r="AX2755" s="18">
        <f t="shared" si="6109"/>
        <v>26021.4</v>
      </c>
      <c r="AY2755" s="18">
        <f t="shared" ref="AY2755:AZ2755" si="6136">AY2756+AY2759</f>
        <v>0</v>
      </c>
      <c r="AZ2755" s="18">
        <f t="shared" si="6136"/>
        <v>0</v>
      </c>
      <c r="BA2755" s="18">
        <f t="shared" si="6105"/>
        <v>28280.3</v>
      </c>
      <c r="BB2755" s="18">
        <f t="shared" si="6106"/>
        <v>26020.5</v>
      </c>
      <c r="BC2755" s="18">
        <f t="shared" ref="BC2755:BE2755" si="6137">BC2756+BC2759</f>
        <v>0</v>
      </c>
      <c r="BD2755" s="18">
        <f t="shared" si="6137"/>
        <v>0</v>
      </c>
      <c r="BE2755" s="18">
        <f t="shared" si="6137"/>
        <v>0</v>
      </c>
      <c r="BF2755" s="18">
        <f t="shared" si="6048"/>
        <v>28280.3</v>
      </c>
      <c r="BG2755" s="18">
        <f t="shared" si="6049"/>
        <v>26020.5</v>
      </c>
      <c r="BH2755" s="18">
        <f t="shared" si="6050"/>
        <v>26021.4</v>
      </c>
      <c r="BI2755" s="18">
        <f t="shared" si="6126"/>
        <v>0</v>
      </c>
      <c r="BJ2755" s="25"/>
      <c r="BK2755" s="36"/>
    </row>
    <row r="2756" spans="1:92" ht="93.6" x14ac:dyDescent="0.3">
      <c r="A2756" s="51" t="s">
        <v>380</v>
      </c>
      <c r="B2756" s="50">
        <v>100</v>
      </c>
      <c r="C2756" s="51"/>
      <c r="D2756" s="51"/>
      <c r="E2756" s="14" t="s">
        <v>454</v>
      </c>
      <c r="F2756" s="18">
        <f t="shared" ref="F2756:BI2757" si="6138">F2757</f>
        <v>991.1</v>
      </c>
      <c r="G2756" s="18">
        <f t="shared" si="6138"/>
        <v>960.30000000000007</v>
      </c>
      <c r="H2756" s="18">
        <f t="shared" si="6138"/>
        <v>1002.7</v>
      </c>
      <c r="I2756" s="18">
        <f t="shared" si="6138"/>
        <v>0</v>
      </c>
      <c r="J2756" s="18">
        <f t="shared" si="6138"/>
        <v>0</v>
      </c>
      <c r="K2756" s="18">
        <f t="shared" si="6138"/>
        <v>0</v>
      </c>
      <c r="L2756" s="18">
        <f t="shared" si="6035"/>
        <v>991.1</v>
      </c>
      <c r="M2756" s="18">
        <f t="shared" si="6036"/>
        <v>960.30000000000007</v>
      </c>
      <c r="N2756" s="18">
        <f t="shared" si="6037"/>
        <v>1002.7</v>
      </c>
      <c r="O2756" s="18">
        <f t="shared" si="6138"/>
        <v>0</v>
      </c>
      <c r="P2756" s="18">
        <f t="shared" si="6138"/>
        <v>0</v>
      </c>
      <c r="Q2756" s="18">
        <f t="shared" si="6138"/>
        <v>0</v>
      </c>
      <c r="R2756" s="18">
        <f t="shared" si="6038"/>
        <v>991.1</v>
      </c>
      <c r="S2756" s="18">
        <f t="shared" si="6039"/>
        <v>960.30000000000007</v>
      </c>
      <c r="T2756" s="18">
        <f t="shared" si="6040"/>
        <v>1002.7</v>
      </c>
      <c r="U2756" s="18">
        <f t="shared" si="6138"/>
        <v>0</v>
      </c>
      <c r="V2756" s="18">
        <f t="shared" si="6138"/>
        <v>0</v>
      </c>
      <c r="W2756" s="18">
        <f t="shared" si="6138"/>
        <v>0</v>
      </c>
      <c r="X2756" s="18">
        <f t="shared" si="6041"/>
        <v>991.1</v>
      </c>
      <c r="Y2756" s="18">
        <f t="shared" si="6042"/>
        <v>960.30000000000007</v>
      </c>
      <c r="Z2756" s="18">
        <f t="shared" si="6043"/>
        <v>1002.7</v>
      </c>
      <c r="AA2756" s="18">
        <f t="shared" si="6138"/>
        <v>0</v>
      </c>
      <c r="AB2756" s="18">
        <f t="shared" si="6138"/>
        <v>0</v>
      </c>
      <c r="AC2756" s="18">
        <f t="shared" si="6138"/>
        <v>0</v>
      </c>
      <c r="AD2756" s="18">
        <f t="shared" si="6044"/>
        <v>991.1</v>
      </c>
      <c r="AE2756" s="18">
        <f t="shared" si="6045"/>
        <v>960.30000000000007</v>
      </c>
      <c r="AF2756" s="18">
        <f t="shared" si="6046"/>
        <v>1002.7</v>
      </c>
      <c r="AG2756" s="18">
        <f t="shared" si="6138"/>
        <v>0</v>
      </c>
      <c r="AH2756" s="18">
        <f t="shared" si="6017"/>
        <v>991.1</v>
      </c>
      <c r="AI2756" s="18">
        <f t="shared" si="6018"/>
        <v>960.30000000000007</v>
      </c>
      <c r="AJ2756" s="18">
        <f t="shared" si="6019"/>
        <v>1002.7</v>
      </c>
      <c r="AK2756" s="18">
        <f t="shared" si="6138"/>
        <v>0</v>
      </c>
      <c r="AL2756" s="18">
        <f t="shared" si="6138"/>
        <v>0</v>
      </c>
      <c r="AM2756" s="18">
        <f t="shared" si="6138"/>
        <v>0</v>
      </c>
      <c r="AN2756" s="18">
        <f t="shared" si="6051"/>
        <v>991.1</v>
      </c>
      <c r="AO2756" s="18">
        <f t="shared" si="6052"/>
        <v>960.30000000000007</v>
      </c>
      <c r="AP2756" s="18">
        <f t="shared" si="6053"/>
        <v>1002.7</v>
      </c>
      <c r="AQ2756" s="18">
        <f t="shared" si="6138"/>
        <v>0</v>
      </c>
      <c r="AR2756" s="18">
        <f t="shared" si="6054"/>
        <v>991.1</v>
      </c>
      <c r="AS2756" s="18">
        <f t="shared" si="6138"/>
        <v>0</v>
      </c>
      <c r="AT2756" s="18">
        <f t="shared" si="6138"/>
        <v>0</v>
      </c>
      <c r="AU2756" s="18">
        <f t="shared" si="6138"/>
        <v>0</v>
      </c>
      <c r="AV2756" s="18">
        <f t="shared" si="6107"/>
        <v>991.1</v>
      </c>
      <c r="AW2756" s="18">
        <f t="shared" si="6108"/>
        <v>960.30000000000007</v>
      </c>
      <c r="AX2756" s="18">
        <f t="shared" si="6109"/>
        <v>1002.7</v>
      </c>
      <c r="AY2756" s="18">
        <f t="shared" si="6138"/>
        <v>0</v>
      </c>
      <c r="AZ2756" s="18">
        <f t="shared" si="6138"/>
        <v>0</v>
      </c>
      <c r="BA2756" s="18">
        <f t="shared" si="6105"/>
        <v>991.1</v>
      </c>
      <c r="BB2756" s="18">
        <f t="shared" si="6106"/>
        <v>960.30000000000007</v>
      </c>
      <c r="BC2756" s="18">
        <f t="shared" si="6138"/>
        <v>0</v>
      </c>
      <c r="BD2756" s="18">
        <f t="shared" si="6138"/>
        <v>0</v>
      </c>
      <c r="BE2756" s="18">
        <f t="shared" si="6138"/>
        <v>0</v>
      </c>
      <c r="BF2756" s="18">
        <f t="shared" si="6048"/>
        <v>991.1</v>
      </c>
      <c r="BG2756" s="18">
        <f t="shared" si="6049"/>
        <v>960.30000000000007</v>
      </c>
      <c r="BH2756" s="18">
        <f t="shared" si="6050"/>
        <v>1002.7</v>
      </c>
      <c r="BI2756" s="18">
        <f t="shared" si="6138"/>
        <v>0</v>
      </c>
      <c r="BJ2756" s="25"/>
      <c r="BK2756" s="36"/>
    </row>
    <row r="2757" spans="1:92" ht="31.2" x14ac:dyDescent="0.3">
      <c r="A2757" s="51" t="s">
        <v>380</v>
      </c>
      <c r="B2757" s="50">
        <v>120</v>
      </c>
      <c r="C2757" s="51"/>
      <c r="D2757" s="51"/>
      <c r="E2757" s="14" t="s">
        <v>462</v>
      </c>
      <c r="F2757" s="18">
        <f t="shared" si="6138"/>
        <v>991.1</v>
      </c>
      <c r="G2757" s="18">
        <f t="shared" si="6138"/>
        <v>960.30000000000007</v>
      </c>
      <c r="H2757" s="18">
        <f t="shared" si="6138"/>
        <v>1002.7</v>
      </c>
      <c r="I2757" s="18">
        <f t="shared" si="6138"/>
        <v>0</v>
      </c>
      <c r="J2757" s="18">
        <f t="shared" si="6138"/>
        <v>0</v>
      </c>
      <c r="K2757" s="18">
        <f t="shared" si="6138"/>
        <v>0</v>
      </c>
      <c r="L2757" s="18">
        <f t="shared" si="6035"/>
        <v>991.1</v>
      </c>
      <c r="M2757" s="18">
        <f t="shared" si="6036"/>
        <v>960.30000000000007</v>
      </c>
      <c r="N2757" s="18">
        <f t="shared" si="6037"/>
        <v>1002.7</v>
      </c>
      <c r="O2757" s="18">
        <f t="shared" si="6138"/>
        <v>0</v>
      </c>
      <c r="P2757" s="18">
        <f t="shared" si="6138"/>
        <v>0</v>
      </c>
      <c r="Q2757" s="18">
        <f t="shared" si="6138"/>
        <v>0</v>
      </c>
      <c r="R2757" s="18">
        <f t="shared" si="6038"/>
        <v>991.1</v>
      </c>
      <c r="S2757" s="18">
        <f t="shared" si="6039"/>
        <v>960.30000000000007</v>
      </c>
      <c r="T2757" s="18">
        <f t="shared" si="6040"/>
        <v>1002.7</v>
      </c>
      <c r="U2757" s="18">
        <f t="shared" si="6138"/>
        <v>0</v>
      </c>
      <c r="V2757" s="18">
        <f t="shared" si="6138"/>
        <v>0</v>
      </c>
      <c r="W2757" s="18">
        <f t="shared" si="6138"/>
        <v>0</v>
      </c>
      <c r="X2757" s="18">
        <f t="shared" si="6041"/>
        <v>991.1</v>
      </c>
      <c r="Y2757" s="18">
        <f t="shared" si="6042"/>
        <v>960.30000000000007</v>
      </c>
      <c r="Z2757" s="18">
        <f t="shared" si="6043"/>
        <v>1002.7</v>
      </c>
      <c r="AA2757" s="18">
        <f t="shared" si="6138"/>
        <v>0</v>
      </c>
      <c r="AB2757" s="18">
        <f t="shared" si="6138"/>
        <v>0</v>
      </c>
      <c r="AC2757" s="18">
        <f t="shared" si="6138"/>
        <v>0</v>
      </c>
      <c r="AD2757" s="18">
        <f t="shared" si="6044"/>
        <v>991.1</v>
      </c>
      <c r="AE2757" s="18">
        <f t="shared" si="6045"/>
        <v>960.30000000000007</v>
      </c>
      <c r="AF2757" s="18">
        <f t="shared" si="6046"/>
        <v>1002.7</v>
      </c>
      <c r="AG2757" s="18">
        <f t="shared" si="6138"/>
        <v>0</v>
      </c>
      <c r="AH2757" s="18">
        <f t="shared" si="6017"/>
        <v>991.1</v>
      </c>
      <c r="AI2757" s="18">
        <f t="shared" si="6018"/>
        <v>960.30000000000007</v>
      </c>
      <c r="AJ2757" s="18">
        <f t="shared" si="6019"/>
        <v>1002.7</v>
      </c>
      <c r="AK2757" s="18">
        <f t="shared" si="6138"/>
        <v>0</v>
      </c>
      <c r="AL2757" s="18">
        <f t="shared" si="6138"/>
        <v>0</v>
      </c>
      <c r="AM2757" s="18">
        <f t="shared" si="6138"/>
        <v>0</v>
      </c>
      <c r="AN2757" s="18">
        <f t="shared" si="6051"/>
        <v>991.1</v>
      </c>
      <c r="AO2757" s="18">
        <f t="shared" si="6052"/>
        <v>960.30000000000007</v>
      </c>
      <c r="AP2757" s="18">
        <f t="shared" si="6053"/>
        <v>1002.7</v>
      </c>
      <c r="AQ2757" s="18">
        <f t="shared" si="6138"/>
        <v>0</v>
      </c>
      <c r="AR2757" s="18">
        <f t="shared" si="6054"/>
        <v>991.1</v>
      </c>
      <c r="AS2757" s="18">
        <f t="shared" si="6138"/>
        <v>0</v>
      </c>
      <c r="AT2757" s="18">
        <f t="shared" si="6138"/>
        <v>0</v>
      </c>
      <c r="AU2757" s="18">
        <f t="shared" si="6138"/>
        <v>0</v>
      </c>
      <c r="AV2757" s="18">
        <f t="shared" si="6107"/>
        <v>991.1</v>
      </c>
      <c r="AW2757" s="18">
        <f t="shared" si="6108"/>
        <v>960.30000000000007</v>
      </c>
      <c r="AX2757" s="18">
        <f t="shared" si="6109"/>
        <v>1002.7</v>
      </c>
      <c r="AY2757" s="18">
        <f t="shared" si="6138"/>
        <v>0</v>
      </c>
      <c r="AZ2757" s="18">
        <f t="shared" si="6138"/>
        <v>0</v>
      </c>
      <c r="BA2757" s="18">
        <f t="shared" si="6105"/>
        <v>991.1</v>
      </c>
      <c r="BB2757" s="18">
        <f t="shared" si="6106"/>
        <v>960.30000000000007</v>
      </c>
      <c r="BC2757" s="18">
        <f t="shared" si="6138"/>
        <v>0</v>
      </c>
      <c r="BD2757" s="18">
        <f t="shared" si="6138"/>
        <v>0</v>
      </c>
      <c r="BE2757" s="18">
        <f t="shared" si="6138"/>
        <v>0</v>
      </c>
      <c r="BF2757" s="18">
        <f t="shared" si="6048"/>
        <v>991.1</v>
      </c>
      <c r="BG2757" s="18">
        <f t="shared" si="6049"/>
        <v>960.30000000000007</v>
      </c>
      <c r="BH2757" s="18">
        <f t="shared" si="6050"/>
        <v>1002.7</v>
      </c>
      <c r="BI2757" s="18">
        <f t="shared" si="6138"/>
        <v>0</v>
      </c>
      <c r="BJ2757" s="25"/>
      <c r="BK2757" s="36"/>
    </row>
    <row r="2758" spans="1:92" ht="62.4" x14ac:dyDescent="0.3">
      <c r="A2758" s="51" t="s">
        <v>380</v>
      </c>
      <c r="B2758" s="50">
        <v>120</v>
      </c>
      <c r="C2758" s="51" t="s">
        <v>5</v>
      </c>
      <c r="D2758" s="51" t="s">
        <v>19</v>
      </c>
      <c r="E2758" s="14" t="s">
        <v>419</v>
      </c>
      <c r="F2758" s="18">
        <v>991.1</v>
      </c>
      <c r="G2758" s="18">
        <v>960.30000000000007</v>
      </c>
      <c r="H2758" s="18">
        <v>1002.7</v>
      </c>
      <c r="I2758" s="18"/>
      <c r="J2758" s="18"/>
      <c r="K2758" s="18"/>
      <c r="L2758" s="18">
        <f t="shared" si="6035"/>
        <v>991.1</v>
      </c>
      <c r="M2758" s="18">
        <f t="shared" si="6036"/>
        <v>960.30000000000007</v>
      </c>
      <c r="N2758" s="18">
        <f t="shared" si="6037"/>
        <v>1002.7</v>
      </c>
      <c r="O2758" s="18"/>
      <c r="P2758" s="18"/>
      <c r="Q2758" s="18"/>
      <c r="R2758" s="18">
        <f t="shared" si="6038"/>
        <v>991.1</v>
      </c>
      <c r="S2758" s="18">
        <f t="shared" si="6039"/>
        <v>960.30000000000007</v>
      </c>
      <c r="T2758" s="18">
        <f t="shared" si="6040"/>
        <v>1002.7</v>
      </c>
      <c r="U2758" s="18"/>
      <c r="V2758" s="18"/>
      <c r="W2758" s="18"/>
      <c r="X2758" s="18">
        <f t="shared" si="6041"/>
        <v>991.1</v>
      </c>
      <c r="Y2758" s="18">
        <f t="shared" si="6042"/>
        <v>960.30000000000007</v>
      </c>
      <c r="Z2758" s="18">
        <f t="shared" si="6043"/>
        <v>1002.7</v>
      </c>
      <c r="AA2758" s="18"/>
      <c r="AB2758" s="18"/>
      <c r="AC2758" s="18"/>
      <c r="AD2758" s="18">
        <f t="shared" si="6044"/>
        <v>991.1</v>
      </c>
      <c r="AE2758" s="18">
        <f t="shared" si="6045"/>
        <v>960.30000000000007</v>
      </c>
      <c r="AF2758" s="18">
        <f t="shared" si="6046"/>
        <v>1002.7</v>
      </c>
      <c r="AG2758" s="18"/>
      <c r="AH2758" s="18">
        <f t="shared" si="6017"/>
        <v>991.1</v>
      </c>
      <c r="AI2758" s="18">
        <f t="shared" si="6018"/>
        <v>960.30000000000007</v>
      </c>
      <c r="AJ2758" s="18">
        <f t="shared" si="6019"/>
        <v>1002.7</v>
      </c>
      <c r="AK2758" s="18"/>
      <c r="AL2758" s="18"/>
      <c r="AM2758" s="18"/>
      <c r="AN2758" s="18">
        <f t="shared" si="6051"/>
        <v>991.1</v>
      </c>
      <c r="AO2758" s="18">
        <f t="shared" si="6052"/>
        <v>960.30000000000007</v>
      </c>
      <c r="AP2758" s="18">
        <f t="shared" si="6053"/>
        <v>1002.7</v>
      </c>
      <c r="AQ2758" s="18"/>
      <c r="AR2758" s="18">
        <f t="shared" si="6054"/>
        <v>991.1</v>
      </c>
      <c r="AS2758" s="18"/>
      <c r="AT2758" s="18"/>
      <c r="AU2758" s="18"/>
      <c r="AV2758" s="18">
        <f t="shared" si="6107"/>
        <v>991.1</v>
      </c>
      <c r="AW2758" s="18">
        <f t="shared" si="6108"/>
        <v>960.30000000000007</v>
      </c>
      <c r="AX2758" s="18">
        <f t="shared" si="6109"/>
        <v>1002.7</v>
      </c>
      <c r="AY2758" s="18"/>
      <c r="AZ2758" s="18"/>
      <c r="BA2758" s="18">
        <f t="shared" si="6105"/>
        <v>991.1</v>
      </c>
      <c r="BB2758" s="18">
        <f t="shared" si="6106"/>
        <v>960.30000000000007</v>
      </c>
      <c r="BC2758" s="18"/>
      <c r="BD2758" s="18"/>
      <c r="BE2758" s="18"/>
      <c r="BF2758" s="18">
        <f t="shared" si="6048"/>
        <v>991.1</v>
      </c>
      <c r="BG2758" s="18">
        <f t="shared" si="6049"/>
        <v>960.30000000000007</v>
      </c>
      <c r="BH2758" s="18">
        <f t="shared" si="6050"/>
        <v>1002.7</v>
      </c>
      <c r="BI2758" s="18"/>
      <c r="BJ2758" s="25"/>
      <c r="BK2758" s="36"/>
    </row>
    <row r="2759" spans="1:92" ht="31.2" x14ac:dyDescent="0.3">
      <c r="A2759" s="51" t="s">
        <v>380</v>
      </c>
      <c r="B2759" s="50">
        <v>200</v>
      </c>
      <c r="C2759" s="51"/>
      <c r="D2759" s="51"/>
      <c r="E2759" s="14" t="s">
        <v>455</v>
      </c>
      <c r="F2759" s="18">
        <f t="shared" ref="F2759:BI2760" si="6139">F2760</f>
        <v>27289.200000000001</v>
      </c>
      <c r="G2759" s="18">
        <f t="shared" si="6139"/>
        <v>25060.2</v>
      </c>
      <c r="H2759" s="18">
        <f t="shared" si="6139"/>
        <v>25018.7</v>
      </c>
      <c r="I2759" s="18">
        <f t="shared" si="6139"/>
        <v>0</v>
      </c>
      <c r="J2759" s="18">
        <f t="shared" si="6139"/>
        <v>0</v>
      </c>
      <c r="K2759" s="18">
        <f t="shared" si="6139"/>
        <v>0</v>
      </c>
      <c r="L2759" s="18">
        <f t="shared" si="6035"/>
        <v>27289.200000000001</v>
      </c>
      <c r="M2759" s="18">
        <f t="shared" si="6036"/>
        <v>25060.2</v>
      </c>
      <c r="N2759" s="18">
        <f t="shared" si="6037"/>
        <v>25018.7</v>
      </c>
      <c r="O2759" s="18">
        <f t="shared" si="6139"/>
        <v>0</v>
      </c>
      <c r="P2759" s="18">
        <f t="shared" si="6139"/>
        <v>0</v>
      </c>
      <c r="Q2759" s="18">
        <f t="shared" si="6139"/>
        <v>0</v>
      </c>
      <c r="R2759" s="18">
        <f t="shared" si="6038"/>
        <v>27289.200000000001</v>
      </c>
      <c r="S2759" s="18">
        <f t="shared" si="6039"/>
        <v>25060.2</v>
      </c>
      <c r="T2759" s="18">
        <f t="shared" si="6040"/>
        <v>25018.7</v>
      </c>
      <c r="U2759" s="18">
        <f t="shared" si="6139"/>
        <v>0</v>
      </c>
      <c r="V2759" s="18">
        <f t="shared" si="6139"/>
        <v>0</v>
      </c>
      <c r="W2759" s="18">
        <f t="shared" si="6139"/>
        <v>0</v>
      </c>
      <c r="X2759" s="18">
        <f t="shared" si="6041"/>
        <v>27289.200000000001</v>
      </c>
      <c r="Y2759" s="18">
        <f t="shared" si="6042"/>
        <v>25060.2</v>
      </c>
      <c r="Z2759" s="18">
        <f t="shared" si="6043"/>
        <v>25018.7</v>
      </c>
      <c r="AA2759" s="18">
        <f t="shared" si="6139"/>
        <v>0</v>
      </c>
      <c r="AB2759" s="18">
        <f t="shared" si="6139"/>
        <v>0</v>
      </c>
      <c r="AC2759" s="18">
        <f t="shared" si="6139"/>
        <v>0</v>
      </c>
      <c r="AD2759" s="18">
        <f t="shared" si="6044"/>
        <v>27289.200000000001</v>
      </c>
      <c r="AE2759" s="18">
        <f t="shared" si="6045"/>
        <v>25060.2</v>
      </c>
      <c r="AF2759" s="18">
        <f t="shared" si="6046"/>
        <v>25018.7</v>
      </c>
      <c r="AG2759" s="18">
        <f t="shared" si="6139"/>
        <v>0</v>
      </c>
      <c r="AH2759" s="18">
        <f t="shared" si="6017"/>
        <v>27289.200000000001</v>
      </c>
      <c r="AI2759" s="18">
        <f t="shared" si="6018"/>
        <v>25060.2</v>
      </c>
      <c r="AJ2759" s="18">
        <f t="shared" si="6019"/>
        <v>25018.7</v>
      </c>
      <c r="AK2759" s="18">
        <f t="shared" si="6139"/>
        <v>0</v>
      </c>
      <c r="AL2759" s="18">
        <f t="shared" si="6139"/>
        <v>0</v>
      </c>
      <c r="AM2759" s="18">
        <f t="shared" si="6139"/>
        <v>0</v>
      </c>
      <c r="AN2759" s="18">
        <f t="shared" si="6051"/>
        <v>27289.200000000001</v>
      </c>
      <c r="AO2759" s="18">
        <f t="shared" si="6052"/>
        <v>25060.2</v>
      </c>
      <c r="AP2759" s="18">
        <f t="shared" si="6053"/>
        <v>25018.7</v>
      </c>
      <c r="AQ2759" s="18">
        <f t="shared" si="6139"/>
        <v>0</v>
      </c>
      <c r="AR2759" s="18">
        <f t="shared" si="6054"/>
        <v>27289.200000000001</v>
      </c>
      <c r="AS2759" s="18">
        <f t="shared" si="6139"/>
        <v>0</v>
      </c>
      <c r="AT2759" s="18">
        <f t="shared" si="6139"/>
        <v>0</v>
      </c>
      <c r="AU2759" s="18">
        <f t="shared" si="6139"/>
        <v>0</v>
      </c>
      <c r="AV2759" s="18">
        <f t="shared" si="6107"/>
        <v>27289.200000000001</v>
      </c>
      <c r="AW2759" s="18">
        <f t="shared" si="6108"/>
        <v>25060.2</v>
      </c>
      <c r="AX2759" s="18">
        <f t="shared" si="6109"/>
        <v>25018.7</v>
      </c>
      <c r="AY2759" s="18">
        <f t="shared" si="6139"/>
        <v>0</v>
      </c>
      <c r="AZ2759" s="18">
        <f t="shared" si="6139"/>
        <v>0</v>
      </c>
      <c r="BA2759" s="18">
        <f t="shared" si="6105"/>
        <v>27289.200000000001</v>
      </c>
      <c r="BB2759" s="18">
        <f t="shared" si="6106"/>
        <v>25060.2</v>
      </c>
      <c r="BC2759" s="18">
        <f t="shared" si="6139"/>
        <v>0</v>
      </c>
      <c r="BD2759" s="18">
        <f t="shared" si="6139"/>
        <v>0</v>
      </c>
      <c r="BE2759" s="18">
        <f t="shared" si="6139"/>
        <v>0</v>
      </c>
      <c r="BF2759" s="18">
        <f t="shared" si="6048"/>
        <v>27289.200000000001</v>
      </c>
      <c r="BG2759" s="18">
        <f t="shared" si="6049"/>
        <v>25060.2</v>
      </c>
      <c r="BH2759" s="18">
        <f t="shared" si="6050"/>
        <v>25018.7</v>
      </c>
      <c r="BI2759" s="18">
        <f t="shared" si="6139"/>
        <v>0</v>
      </c>
      <c r="BJ2759" s="25"/>
      <c r="BK2759" s="36"/>
    </row>
    <row r="2760" spans="1:92" ht="46.8" x14ac:dyDescent="0.3">
      <c r="A2760" s="51" t="s">
        <v>380</v>
      </c>
      <c r="B2760" s="50">
        <v>240</v>
      </c>
      <c r="C2760" s="51"/>
      <c r="D2760" s="51"/>
      <c r="E2760" s="14" t="s">
        <v>463</v>
      </c>
      <c r="F2760" s="18">
        <f t="shared" si="6139"/>
        <v>27289.200000000001</v>
      </c>
      <c r="G2760" s="18">
        <f t="shared" si="6139"/>
        <v>25060.2</v>
      </c>
      <c r="H2760" s="18">
        <f t="shared" si="6139"/>
        <v>25018.7</v>
      </c>
      <c r="I2760" s="18">
        <f t="shared" si="6139"/>
        <v>0</v>
      </c>
      <c r="J2760" s="18">
        <f t="shared" si="6139"/>
        <v>0</v>
      </c>
      <c r="K2760" s="18">
        <f t="shared" si="6139"/>
        <v>0</v>
      </c>
      <c r="L2760" s="18">
        <f t="shared" si="6035"/>
        <v>27289.200000000001</v>
      </c>
      <c r="M2760" s="18">
        <f t="shared" si="6036"/>
        <v>25060.2</v>
      </c>
      <c r="N2760" s="18">
        <f t="shared" si="6037"/>
        <v>25018.7</v>
      </c>
      <c r="O2760" s="18">
        <f t="shared" si="6139"/>
        <v>0</v>
      </c>
      <c r="P2760" s="18">
        <f t="shared" si="6139"/>
        <v>0</v>
      </c>
      <c r="Q2760" s="18">
        <f t="shared" si="6139"/>
        <v>0</v>
      </c>
      <c r="R2760" s="18">
        <f t="shared" si="6038"/>
        <v>27289.200000000001</v>
      </c>
      <c r="S2760" s="18">
        <f t="shared" si="6039"/>
        <v>25060.2</v>
      </c>
      <c r="T2760" s="18">
        <f t="shared" si="6040"/>
        <v>25018.7</v>
      </c>
      <c r="U2760" s="18">
        <f t="shared" si="6139"/>
        <v>0</v>
      </c>
      <c r="V2760" s="18">
        <f t="shared" si="6139"/>
        <v>0</v>
      </c>
      <c r="W2760" s="18">
        <f t="shared" si="6139"/>
        <v>0</v>
      </c>
      <c r="X2760" s="18">
        <f t="shared" si="6041"/>
        <v>27289.200000000001</v>
      </c>
      <c r="Y2760" s="18">
        <f t="shared" si="6042"/>
        <v>25060.2</v>
      </c>
      <c r="Z2760" s="18">
        <f t="shared" si="6043"/>
        <v>25018.7</v>
      </c>
      <c r="AA2760" s="18">
        <f t="shared" si="6139"/>
        <v>0</v>
      </c>
      <c r="AB2760" s="18">
        <f t="shared" si="6139"/>
        <v>0</v>
      </c>
      <c r="AC2760" s="18">
        <f t="shared" si="6139"/>
        <v>0</v>
      </c>
      <c r="AD2760" s="18">
        <f t="shared" si="6044"/>
        <v>27289.200000000001</v>
      </c>
      <c r="AE2760" s="18">
        <f t="shared" si="6045"/>
        <v>25060.2</v>
      </c>
      <c r="AF2760" s="18">
        <f t="shared" si="6046"/>
        <v>25018.7</v>
      </c>
      <c r="AG2760" s="18">
        <f t="shared" si="6139"/>
        <v>0</v>
      </c>
      <c r="AH2760" s="18">
        <f t="shared" si="6017"/>
        <v>27289.200000000001</v>
      </c>
      <c r="AI2760" s="18">
        <f t="shared" si="6018"/>
        <v>25060.2</v>
      </c>
      <c r="AJ2760" s="18">
        <f t="shared" si="6019"/>
        <v>25018.7</v>
      </c>
      <c r="AK2760" s="18">
        <f t="shared" si="6139"/>
        <v>0</v>
      </c>
      <c r="AL2760" s="18">
        <f t="shared" si="6139"/>
        <v>0</v>
      </c>
      <c r="AM2760" s="18">
        <f t="shared" si="6139"/>
        <v>0</v>
      </c>
      <c r="AN2760" s="18">
        <f t="shared" si="6051"/>
        <v>27289.200000000001</v>
      </c>
      <c r="AO2760" s="18">
        <f t="shared" si="6052"/>
        <v>25060.2</v>
      </c>
      <c r="AP2760" s="18">
        <f t="shared" si="6053"/>
        <v>25018.7</v>
      </c>
      <c r="AQ2760" s="18">
        <f t="shared" si="6139"/>
        <v>0</v>
      </c>
      <c r="AR2760" s="18">
        <f t="shared" si="6054"/>
        <v>27289.200000000001</v>
      </c>
      <c r="AS2760" s="18">
        <f t="shared" si="6139"/>
        <v>0</v>
      </c>
      <c r="AT2760" s="18">
        <f t="shared" si="6139"/>
        <v>0</v>
      </c>
      <c r="AU2760" s="18">
        <f t="shared" si="6139"/>
        <v>0</v>
      </c>
      <c r="AV2760" s="18">
        <f t="shared" si="6107"/>
        <v>27289.200000000001</v>
      </c>
      <c r="AW2760" s="18">
        <f t="shared" si="6108"/>
        <v>25060.2</v>
      </c>
      <c r="AX2760" s="18">
        <f t="shared" si="6109"/>
        <v>25018.7</v>
      </c>
      <c r="AY2760" s="18">
        <f t="shared" si="6139"/>
        <v>0</v>
      </c>
      <c r="AZ2760" s="18">
        <f t="shared" si="6139"/>
        <v>0</v>
      </c>
      <c r="BA2760" s="18">
        <f t="shared" si="6105"/>
        <v>27289.200000000001</v>
      </c>
      <c r="BB2760" s="18">
        <f t="shared" si="6106"/>
        <v>25060.2</v>
      </c>
      <c r="BC2760" s="18">
        <f t="shared" si="6139"/>
        <v>0</v>
      </c>
      <c r="BD2760" s="18">
        <f t="shared" si="6139"/>
        <v>0</v>
      </c>
      <c r="BE2760" s="18">
        <f t="shared" si="6139"/>
        <v>0</v>
      </c>
      <c r="BF2760" s="18">
        <f t="shared" si="6048"/>
        <v>27289.200000000001</v>
      </c>
      <c r="BG2760" s="18">
        <f t="shared" si="6049"/>
        <v>25060.2</v>
      </c>
      <c r="BH2760" s="18">
        <f t="shared" si="6050"/>
        <v>25018.7</v>
      </c>
      <c r="BI2760" s="18">
        <f t="shared" si="6139"/>
        <v>0</v>
      </c>
      <c r="BJ2760" s="25"/>
      <c r="BK2760" s="36"/>
    </row>
    <row r="2761" spans="1:92" ht="62.4" x14ac:dyDescent="0.3">
      <c r="A2761" s="51" t="s">
        <v>380</v>
      </c>
      <c r="B2761" s="50">
        <v>240</v>
      </c>
      <c r="C2761" s="51" t="s">
        <v>5</v>
      </c>
      <c r="D2761" s="51" t="s">
        <v>19</v>
      </c>
      <c r="E2761" s="14" t="s">
        <v>419</v>
      </c>
      <c r="F2761" s="18">
        <f>27289.3-0.1</f>
        <v>27289.200000000001</v>
      </c>
      <c r="G2761" s="18">
        <f>25060.3-0.1</f>
        <v>25060.2</v>
      </c>
      <c r="H2761" s="18">
        <v>25018.7</v>
      </c>
      <c r="I2761" s="18"/>
      <c r="J2761" s="18"/>
      <c r="K2761" s="18"/>
      <c r="L2761" s="18">
        <f t="shared" si="6035"/>
        <v>27289.200000000001</v>
      </c>
      <c r="M2761" s="18">
        <f t="shared" si="6036"/>
        <v>25060.2</v>
      </c>
      <c r="N2761" s="18">
        <f t="shared" si="6037"/>
        <v>25018.7</v>
      </c>
      <c r="O2761" s="18"/>
      <c r="P2761" s="18"/>
      <c r="Q2761" s="18"/>
      <c r="R2761" s="18">
        <f t="shared" si="6038"/>
        <v>27289.200000000001</v>
      </c>
      <c r="S2761" s="18">
        <f t="shared" si="6039"/>
        <v>25060.2</v>
      </c>
      <c r="T2761" s="18">
        <f t="shared" si="6040"/>
        <v>25018.7</v>
      </c>
      <c r="U2761" s="18"/>
      <c r="V2761" s="18"/>
      <c r="W2761" s="18"/>
      <c r="X2761" s="18">
        <f t="shared" si="6041"/>
        <v>27289.200000000001</v>
      </c>
      <c r="Y2761" s="18">
        <f t="shared" si="6042"/>
        <v>25060.2</v>
      </c>
      <c r="Z2761" s="18">
        <f t="shared" si="6043"/>
        <v>25018.7</v>
      </c>
      <c r="AA2761" s="18"/>
      <c r="AB2761" s="18"/>
      <c r="AC2761" s="18"/>
      <c r="AD2761" s="18">
        <f t="shared" si="6044"/>
        <v>27289.200000000001</v>
      </c>
      <c r="AE2761" s="18">
        <f t="shared" si="6045"/>
        <v>25060.2</v>
      </c>
      <c r="AF2761" s="18">
        <f t="shared" si="6046"/>
        <v>25018.7</v>
      </c>
      <c r="AG2761" s="18"/>
      <c r="AH2761" s="18">
        <f t="shared" si="6017"/>
        <v>27289.200000000001</v>
      </c>
      <c r="AI2761" s="18">
        <f t="shared" si="6018"/>
        <v>25060.2</v>
      </c>
      <c r="AJ2761" s="18">
        <f t="shared" si="6019"/>
        <v>25018.7</v>
      </c>
      <c r="AK2761" s="18"/>
      <c r="AL2761" s="18"/>
      <c r="AM2761" s="18"/>
      <c r="AN2761" s="18">
        <f t="shared" si="6051"/>
        <v>27289.200000000001</v>
      </c>
      <c r="AO2761" s="18">
        <f t="shared" si="6052"/>
        <v>25060.2</v>
      </c>
      <c r="AP2761" s="18">
        <f t="shared" si="6053"/>
        <v>25018.7</v>
      </c>
      <c r="AQ2761" s="18"/>
      <c r="AR2761" s="18">
        <f t="shared" si="6054"/>
        <v>27289.200000000001</v>
      </c>
      <c r="AS2761" s="18"/>
      <c r="AT2761" s="18"/>
      <c r="AU2761" s="18"/>
      <c r="AV2761" s="18">
        <f t="shared" si="6107"/>
        <v>27289.200000000001</v>
      </c>
      <c r="AW2761" s="18">
        <f t="shared" si="6108"/>
        <v>25060.2</v>
      </c>
      <c r="AX2761" s="18">
        <f t="shared" si="6109"/>
        <v>25018.7</v>
      </c>
      <c r="AY2761" s="18"/>
      <c r="AZ2761" s="18"/>
      <c r="BA2761" s="18">
        <f t="shared" si="6105"/>
        <v>27289.200000000001</v>
      </c>
      <c r="BB2761" s="18">
        <f t="shared" si="6106"/>
        <v>25060.2</v>
      </c>
      <c r="BC2761" s="18"/>
      <c r="BD2761" s="18"/>
      <c r="BE2761" s="18"/>
      <c r="BF2761" s="18">
        <f t="shared" si="6048"/>
        <v>27289.200000000001</v>
      </c>
      <c r="BG2761" s="18">
        <f t="shared" si="6049"/>
        <v>25060.2</v>
      </c>
      <c r="BH2761" s="18">
        <f t="shared" si="6050"/>
        <v>25018.7</v>
      </c>
      <c r="BI2761" s="18"/>
      <c r="BJ2761" s="25"/>
      <c r="BK2761" s="36"/>
    </row>
    <row r="2762" spans="1:92" s="9" customFormat="1" ht="46.8" x14ac:dyDescent="0.3">
      <c r="A2762" s="8" t="s">
        <v>383</v>
      </c>
      <c r="B2762" s="13"/>
      <c r="C2762" s="8"/>
      <c r="D2762" s="8"/>
      <c r="E2762" s="49" t="s">
        <v>482</v>
      </c>
      <c r="F2762" s="12">
        <f t="shared" ref="F2762" si="6140">F2763+F2768</f>
        <v>47969.5</v>
      </c>
      <c r="G2762" s="12">
        <f t="shared" ref="G2762:BI2762" si="6141">G2763+G2768</f>
        <v>47549.7</v>
      </c>
      <c r="H2762" s="12">
        <f t="shared" si="6141"/>
        <v>47549.7</v>
      </c>
      <c r="I2762" s="12">
        <f t="shared" ref="I2762:K2762" si="6142">I2763+I2768</f>
        <v>1000</v>
      </c>
      <c r="J2762" s="12">
        <f t="shared" si="6142"/>
        <v>1000</v>
      </c>
      <c r="K2762" s="12">
        <f t="shared" si="6142"/>
        <v>1000</v>
      </c>
      <c r="L2762" s="12">
        <f t="shared" si="6035"/>
        <v>48969.5</v>
      </c>
      <c r="M2762" s="12">
        <f t="shared" si="6036"/>
        <v>48549.7</v>
      </c>
      <c r="N2762" s="12">
        <f t="shared" si="6037"/>
        <v>48549.7</v>
      </c>
      <c r="O2762" s="12">
        <f t="shared" ref="O2762:Q2762" si="6143">O2763+O2768</f>
        <v>0</v>
      </c>
      <c r="P2762" s="12">
        <f t="shared" si="6143"/>
        <v>0</v>
      </c>
      <c r="Q2762" s="12">
        <f t="shared" si="6143"/>
        <v>0</v>
      </c>
      <c r="R2762" s="12">
        <f t="shared" si="6038"/>
        <v>48969.5</v>
      </c>
      <c r="S2762" s="12">
        <f t="shared" si="6039"/>
        <v>48549.7</v>
      </c>
      <c r="T2762" s="12">
        <f t="shared" si="6040"/>
        <v>48549.7</v>
      </c>
      <c r="U2762" s="12">
        <f t="shared" ref="U2762:W2762" si="6144">U2763+U2768</f>
        <v>0</v>
      </c>
      <c r="V2762" s="12">
        <f t="shared" si="6144"/>
        <v>0</v>
      </c>
      <c r="W2762" s="12">
        <f t="shared" si="6144"/>
        <v>0</v>
      </c>
      <c r="X2762" s="12">
        <f t="shared" si="6041"/>
        <v>48969.5</v>
      </c>
      <c r="Y2762" s="12">
        <f t="shared" si="6042"/>
        <v>48549.7</v>
      </c>
      <c r="Z2762" s="12">
        <f t="shared" si="6043"/>
        <v>48549.7</v>
      </c>
      <c r="AA2762" s="12">
        <f t="shared" ref="AA2762:AB2762" si="6145">AA2763+AA2768</f>
        <v>0</v>
      </c>
      <c r="AB2762" s="12">
        <f t="shared" si="6145"/>
        <v>0</v>
      </c>
      <c r="AC2762" s="12">
        <f t="shared" ref="AC2762" si="6146">AC2763+AC2768</f>
        <v>0</v>
      </c>
      <c r="AD2762" s="18">
        <f t="shared" si="6044"/>
        <v>48969.5</v>
      </c>
      <c r="AE2762" s="18">
        <f t="shared" si="6045"/>
        <v>48549.7</v>
      </c>
      <c r="AF2762" s="18">
        <f t="shared" si="6046"/>
        <v>48549.7</v>
      </c>
      <c r="AG2762" s="12">
        <f t="shared" ref="AG2762" si="6147">AG2763+AG2768</f>
        <v>0</v>
      </c>
      <c r="AH2762" s="12">
        <f t="shared" si="6017"/>
        <v>48969.5</v>
      </c>
      <c r="AI2762" s="12">
        <f t="shared" si="6018"/>
        <v>48549.7</v>
      </c>
      <c r="AJ2762" s="12">
        <f t="shared" si="6019"/>
        <v>48549.7</v>
      </c>
      <c r="AK2762" s="12">
        <f t="shared" ref="AK2762:AM2762" si="6148">AK2763+AK2768</f>
        <v>0</v>
      </c>
      <c r="AL2762" s="12">
        <f t="shared" si="6148"/>
        <v>0</v>
      </c>
      <c r="AM2762" s="12">
        <f t="shared" si="6148"/>
        <v>0</v>
      </c>
      <c r="AN2762" s="12">
        <f t="shared" si="6051"/>
        <v>48969.5</v>
      </c>
      <c r="AO2762" s="12">
        <f t="shared" si="6052"/>
        <v>48549.7</v>
      </c>
      <c r="AP2762" s="12">
        <f t="shared" si="6053"/>
        <v>48549.7</v>
      </c>
      <c r="AQ2762" s="12">
        <f t="shared" ref="AQ2762" si="6149">AQ2763+AQ2768</f>
        <v>0</v>
      </c>
      <c r="AR2762" s="12">
        <f t="shared" si="6054"/>
        <v>48969.5</v>
      </c>
      <c r="AS2762" s="12">
        <f t="shared" ref="AS2762:AU2762" si="6150">AS2763+AS2768</f>
        <v>0</v>
      </c>
      <c r="AT2762" s="12">
        <f t="shared" si="6150"/>
        <v>0</v>
      </c>
      <c r="AU2762" s="12">
        <f t="shared" si="6150"/>
        <v>0</v>
      </c>
      <c r="AV2762" s="12">
        <f t="shared" si="6107"/>
        <v>48969.5</v>
      </c>
      <c r="AW2762" s="12">
        <f t="shared" si="6108"/>
        <v>48549.7</v>
      </c>
      <c r="AX2762" s="12">
        <f t="shared" si="6109"/>
        <v>48549.7</v>
      </c>
      <c r="AY2762" s="12">
        <f t="shared" ref="AY2762:AZ2762" si="6151">AY2763+AY2768</f>
        <v>0</v>
      </c>
      <c r="AZ2762" s="12">
        <f t="shared" si="6151"/>
        <v>0</v>
      </c>
      <c r="BA2762" s="18">
        <f t="shared" si="6105"/>
        <v>48969.5</v>
      </c>
      <c r="BB2762" s="18">
        <f t="shared" si="6106"/>
        <v>48549.7</v>
      </c>
      <c r="BC2762" s="12">
        <f t="shared" ref="BC2762:BE2762" si="6152">BC2763+BC2768</f>
        <v>1678.6</v>
      </c>
      <c r="BD2762" s="12">
        <f t="shared" si="6152"/>
        <v>0</v>
      </c>
      <c r="BE2762" s="12">
        <f t="shared" si="6152"/>
        <v>0</v>
      </c>
      <c r="BF2762" s="12">
        <f t="shared" si="6048"/>
        <v>50648.1</v>
      </c>
      <c r="BG2762" s="12">
        <f t="shared" si="6049"/>
        <v>48549.7</v>
      </c>
      <c r="BH2762" s="12">
        <f t="shared" si="6050"/>
        <v>48549.7</v>
      </c>
      <c r="BI2762" s="12">
        <f t="shared" si="6141"/>
        <v>0</v>
      </c>
      <c r="BJ2762" s="24"/>
      <c r="BK2762" s="34"/>
      <c r="BL2762" s="30"/>
      <c r="BM2762" s="30"/>
      <c r="BN2762" s="30"/>
      <c r="BO2762" s="30"/>
      <c r="BP2762" s="30"/>
      <c r="BQ2762" s="30"/>
      <c r="BR2762" s="30"/>
      <c r="BS2762" s="30"/>
      <c r="BT2762" s="30"/>
      <c r="BU2762" s="30"/>
      <c r="BV2762" s="30"/>
      <c r="BW2762" s="30"/>
      <c r="BX2762" s="30"/>
      <c r="BY2762" s="30"/>
      <c r="BZ2762" s="30"/>
      <c r="CA2762" s="30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L2762" s="30"/>
      <c r="CM2762" s="30"/>
      <c r="CN2762" s="30"/>
    </row>
    <row r="2763" spans="1:92" s="11" customFormat="1" ht="46.8" x14ac:dyDescent="0.3">
      <c r="A2763" s="10" t="s">
        <v>384</v>
      </c>
      <c r="B2763" s="16"/>
      <c r="C2763" s="10"/>
      <c r="D2763" s="10"/>
      <c r="E2763" s="15" t="s">
        <v>1425</v>
      </c>
      <c r="F2763" s="17">
        <f t="shared" ref="F2763:BI2766" si="6153">F2764</f>
        <v>19501.900000000001</v>
      </c>
      <c r="G2763" s="17">
        <f t="shared" si="6153"/>
        <v>19319.5</v>
      </c>
      <c r="H2763" s="17">
        <f t="shared" si="6153"/>
        <v>19319.5</v>
      </c>
      <c r="I2763" s="17">
        <f t="shared" si="6153"/>
        <v>10.9</v>
      </c>
      <c r="J2763" s="17">
        <f t="shared" si="6153"/>
        <v>0</v>
      </c>
      <c r="K2763" s="17">
        <f t="shared" si="6153"/>
        <v>0</v>
      </c>
      <c r="L2763" s="17">
        <f t="shared" si="6035"/>
        <v>19512.800000000003</v>
      </c>
      <c r="M2763" s="17">
        <f t="shared" si="6036"/>
        <v>19319.5</v>
      </c>
      <c r="N2763" s="17">
        <f t="shared" si="6037"/>
        <v>19319.5</v>
      </c>
      <c r="O2763" s="17">
        <f t="shared" si="6153"/>
        <v>0</v>
      </c>
      <c r="P2763" s="17">
        <f t="shared" si="6153"/>
        <v>0</v>
      </c>
      <c r="Q2763" s="17">
        <f t="shared" si="6153"/>
        <v>0</v>
      </c>
      <c r="R2763" s="17">
        <f t="shared" si="6038"/>
        <v>19512.800000000003</v>
      </c>
      <c r="S2763" s="17">
        <f t="shared" si="6039"/>
        <v>19319.5</v>
      </c>
      <c r="T2763" s="17">
        <f t="shared" si="6040"/>
        <v>19319.5</v>
      </c>
      <c r="U2763" s="17">
        <f t="shared" si="6153"/>
        <v>0</v>
      </c>
      <c r="V2763" s="17">
        <f t="shared" si="6153"/>
        <v>0</v>
      </c>
      <c r="W2763" s="17">
        <f t="shared" si="6153"/>
        <v>0</v>
      </c>
      <c r="X2763" s="17">
        <f t="shared" si="6041"/>
        <v>19512.800000000003</v>
      </c>
      <c r="Y2763" s="17">
        <f t="shared" si="6042"/>
        <v>19319.5</v>
      </c>
      <c r="Z2763" s="17">
        <f t="shared" si="6043"/>
        <v>19319.5</v>
      </c>
      <c r="AA2763" s="17">
        <f t="shared" si="6153"/>
        <v>0</v>
      </c>
      <c r="AB2763" s="17">
        <f t="shared" si="6153"/>
        <v>0</v>
      </c>
      <c r="AC2763" s="17">
        <f t="shared" si="6153"/>
        <v>0</v>
      </c>
      <c r="AD2763" s="18">
        <f t="shared" si="6044"/>
        <v>19512.800000000003</v>
      </c>
      <c r="AE2763" s="18">
        <f t="shared" si="6045"/>
        <v>19319.5</v>
      </c>
      <c r="AF2763" s="18">
        <f t="shared" si="6046"/>
        <v>19319.5</v>
      </c>
      <c r="AG2763" s="17">
        <f t="shared" si="6153"/>
        <v>0</v>
      </c>
      <c r="AH2763" s="17">
        <f t="shared" ref="AH2763:AH2826" si="6154">AD2763+AG2763</f>
        <v>19512.800000000003</v>
      </c>
      <c r="AI2763" s="17">
        <f t="shared" ref="AI2763:AI2826" si="6155">AE2763</f>
        <v>19319.5</v>
      </c>
      <c r="AJ2763" s="17">
        <f t="shared" ref="AJ2763:AJ2826" si="6156">AF2763</f>
        <v>19319.5</v>
      </c>
      <c r="AK2763" s="17">
        <f t="shared" si="6153"/>
        <v>0</v>
      </c>
      <c r="AL2763" s="17">
        <f t="shared" si="6153"/>
        <v>0</v>
      </c>
      <c r="AM2763" s="17">
        <f t="shared" si="6153"/>
        <v>0</v>
      </c>
      <c r="AN2763" s="17">
        <f t="shared" si="6051"/>
        <v>19512.800000000003</v>
      </c>
      <c r="AO2763" s="17">
        <f t="shared" si="6052"/>
        <v>19319.5</v>
      </c>
      <c r="AP2763" s="17">
        <f t="shared" si="6053"/>
        <v>19319.5</v>
      </c>
      <c r="AQ2763" s="17">
        <f t="shared" si="6153"/>
        <v>0</v>
      </c>
      <c r="AR2763" s="17">
        <f t="shared" si="6054"/>
        <v>19512.800000000003</v>
      </c>
      <c r="AS2763" s="17">
        <f t="shared" si="6153"/>
        <v>0</v>
      </c>
      <c r="AT2763" s="17">
        <f t="shared" si="6153"/>
        <v>0</v>
      </c>
      <c r="AU2763" s="17">
        <f t="shared" si="6153"/>
        <v>0</v>
      </c>
      <c r="AV2763" s="17">
        <f t="shared" si="6107"/>
        <v>19512.800000000003</v>
      </c>
      <c r="AW2763" s="17">
        <f t="shared" si="6108"/>
        <v>19319.5</v>
      </c>
      <c r="AX2763" s="17">
        <f t="shared" si="6109"/>
        <v>19319.5</v>
      </c>
      <c r="AY2763" s="17">
        <f t="shared" si="6153"/>
        <v>0</v>
      </c>
      <c r="AZ2763" s="17">
        <f t="shared" si="6153"/>
        <v>0</v>
      </c>
      <c r="BA2763" s="18">
        <f t="shared" si="6105"/>
        <v>19512.800000000003</v>
      </c>
      <c r="BB2763" s="18">
        <f t="shared" si="6106"/>
        <v>19319.5</v>
      </c>
      <c r="BC2763" s="17">
        <f t="shared" si="6153"/>
        <v>772.4</v>
      </c>
      <c r="BD2763" s="17">
        <f t="shared" si="6153"/>
        <v>0</v>
      </c>
      <c r="BE2763" s="17">
        <f t="shared" si="6153"/>
        <v>0</v>
      </c>
      <c r="BF2763" s="17">
        <f t="shared" si="6048"/>
        <v>20285.200000000004</v>
      </c>
      <c r="BG2763" s="17">
        <f t="shared" si="6049"/>
        <v>19319.5</v>
      </c>
      <c r="BH2763" s="17">
        <f t="shared" si="6050"/>
        <v>19319.5</v>
      </c>
      <c r="BI2763" s="17">
        <f t="shared" si="6153"/>
        <v>0</v>
      </c>
      <c r="BJ2763" s="40"/>
      <c r="BK2763" s="35"/>
      <c r="BL2763" s="31"/>
      <c r="BM2763" s="31"/>
      <c r="BN2763" s="31"/>
      <c r="BO2763" s="31"/>
      <c r="BP2763" s="31"/>
      <c r="BQ2763" s="31"/>
      <c r="BR2763" s="31"/>
      <c r="BS2763" s="31"/>
      <c r="BT2763" s="31"/>
      <c r="BU2763" s="31"/>
      <c r="BV2763" s="31"/>
      <c r="BW2763" s="31"/>
      <c r="BX2763" s="31"/>
      <c r="BY2763" s="31"/>
      <c r="BZ2763" s="31"/>
      <c r="CA2763" s="31"/>
      <c r="CB2763" s="31"/>
      <c r="CC2763" s="31"/>
      <c r="CD2763" s="31"/>
      <c r="CE2763" s="31"/>
      <c r="CF2763" s="31"/>
      <c r="CG2763" s="31"/>
      <c r="CH2763" s="31"/>
      <c r="CI2763" s="31"/>
      <c r="CJ2763" s="31"/>
      <c r="CK2763" s="31"/>
      <c r="CL2763" s="31"/>
      <c r="CM2763" s="31"/>
      <c r="CN2763" s="31"/>
    </row>
    <row r="2764" spans="1:92" ht="31.2" x14ac:dyDescent="0.3">
      <c r="A2764" s="51" t="s">
        <v>382</v>
      </c>
      <c r="B2764" s="50"/>
      <c r="C2764" s="51"/>
      <c r="D2764" s="51"/>
      <c r="E2764" s="14" t="s">
        <v>502</v>
      </c>
      <c r="F2764" s="18">
        <f t="shared" si="6153"/>
        <v>19501.900000000001</v>
      </c>
      <c r="G2764" s="18">
        <f t="shared" si="6153"/>
        <v>19319.5</v>
      </c>
      <c r="H2764" s="18">
        <f t="shared" si="6153"/>
        <v>19319.5</v>
      </c>
      <c r="I2764" s="18">
        <f t="shared" si="6153"/>
        <v>10.9</v>
      </c>
      <c r="J2764" s="18">
        <f t="shared" si="6153"/>
        <v>0</v>
      </c>
      <c r="K2764" s="18">
        <f t="shared" si="6153"/>
        <v>0</v>
      </c>
      <c r="L2764" s="18">
        <f t="shared" si="6035"/>
        <v>19512.800000000003</v>
      </c>
      <c r="M2764" s="18">
        <f t="shared" si="6036"/>
        <v>19319.5</v>
      </c>
      <c r="N2764" s="18">
        <f t="shared" si="6037"/>
        <v>19319.5</v>
      </c>
      <c r="O2764" s="18">
        <f t="shared" si="6153"/>
        <v>0</v>
      </c>
      <c r="P2764" s="18">
        <f t="shared" si="6153"/>
        <v>0</v>
      </c>
      <c r="Q2764" s="18">
        <f t="shared" si="6153"/>
        <v>0</v>
      </c>
      <c r="R2764" s="18">
        <f t="shared" si="6038"/>
        <v>19512.800000000003</v>
      </c>
      <c r="S2764" s="18">
        <f t="shared" si="6039"/>
        <v>19319.5</v>
      </c>
      <c r="T2764" s="18">
        <f t="shared" si="6040"/>
        <v>19319.5</v>
      </c>
      <c r="U2764" s="18">
        <f t="shared" si="6153"/>
        <v>0</v>
      </c>
      <c r="V2764" s="18">
        <f t="shared" si="6153"/>
        <v>0</v>
      </c>
      <c r="W2764" s="18">
        <f t="shared" si="6153"/>
        <v>0</v>
      </c>
      <c r="X2764" s="18">
        <f t="shared" si="6041"/>
        <v>19512.800000000003</v>
      </c>
      <c r="Y2764" s="18">
        <f t="shared" si="6042"/>
        <v>19319.5</v>
      </c>
      <c r="Z2764" s="18">
        <f t="shared" si="6043"/>
        <v>19319.5</v>
      </c>
      <c r="AA2764" s="18">
        <f t="shared" si="6153"/>
        <v>0</v>
      </c>
      <c r="AB2764" s="18">
        <f t="shared" si="6153"/>
        <v>0</v>
      </c>
      <c r="AC2764" s="18">
        <f t="shared" si="6153"/>
        <v>0</v>
      </c>
      <c r="AD2764" s="18">
        <f t="shared" si="6044"/>
        <v>19512.800000000003</v>
      </c>
      <c r="AE2764" s="18">
        <f t="shared" si="6045"/>
        <v>19319.5</v>
      </c>
      <c r="AF2764" s="18">
        <f t="shared" si="6046"/>
        <v>19319.5</v>
      </c>
      <c r="AG2764" s="18">
        <f t="shared" si="6153"/>
        <v>0</v>
      </c>
      <c r="AH2764" s="18">
        <f t="shared" si="6154"/>
        <v>19512.800000000003</v>
      </c>
      <c r="AI2764" s="18">
        <f t="shared" si="6155"/>
        <v>19319.5</v>
      </c>
      <c r="AJ2764" s="18">
        <f t="shared" si="6156"/>
        <v>19319.5</v>
      </c>
      <c r="AK2764" s="18">
        <f t="shared" si="6153"/>
        <v>0</v>
      </c>
      <c r="AL2764" s="18">
        <f t="shared" si="6153"/>
        <v>0</v>
      </c>
      <c r="AM2764" s="18">
        <f t="shared" si="6153"/>
        <v>0</v>
      </c>
      <c r="AN2764" s="18">
        <f t="shared" si="6051"/>
        <v>19512.800000000003</v>
      </c>
      <c r="AO2764" s="18">
        <f t="shared" si="6052"/>
        <v>19319.5</v>
      </c>
      <c r="AP2764" s="18">
        <f t="shared" si="6053"/>
        <v>19319.5</v>
      </c>
      <c r="AQ2764" s="18">
        <f t="shared" si="6153"/>
        <v>0</v>
      </c>
      <c r="AR2764" s="18">
        <f t="shared" si="6054"/>
        <v>19512.800000000003</v>
      </c>
      <c r="AS2764" s="18">
        <f t="shared" si="6153"/>
        <v>0</v>
      </c>
      <c r="AT2764" s="18">
        <f t="shared" si="6153"/>
        <v>0</v>
      </c>
      <c r="AU2764" s="18">
        <f t="shared" si="6153"/>
        <v>0</v>
      </c>
      <c r="AV2764" s="18">
        <f t="shared" si="6107"/>
        <v>19512.800000000003</v>
      </c>
      <c r="AW2764" s="18">
        <f t="shared" si="6108"/>
        <v>19319.5</v>
      </c>
      <c r="AX2764" s="18">
        <f t="shared" si="6109"/>
        <v>19319.5</v>
      </c>
      <c r="AY2764" s="18">
        <f t="shared" si="6153"/>
        <v>0</v>
      </c>
      <c r="AZ2764" s="18">
        <f t="shared" si="6153"/>
        <v>0</v>
      </c>
      <c r="BA2764" s="18">
        <f t="shared" si="6105"/>
        <v>19512.800000000003</v>
      </c>
      <c r="BB2764" s="18">
        <f t="shared" si="6106"/>
        <v>19319.5</v>
      </c>
      <c r="BC2764" s="18">
        <f t="shared" si="6153"/>
        <v>772.4</v>
      </c>
      <c r="BD2764" s="18">
        <f t="shared" si="6153"/>
        <v>0</v>
      </c>
      <c r="BE2764" s="18">
        <f t="shared" si="6153"/>
        <v>0</v>
      </c>
      <c r="BF2764" s="18">
        <f t="shared" si="6048"/>
        <v>20285.200000000004</v>
      </c>
      <c r="BG2764" s="18">
        <f t="shared" si="6049"/>
        <v>19319.5</v>
      </c>
      <c r="BH2764" s="18">
        <f t="shared" si="6050"/>
        <v>19319.5</v>
      </c>
      <c r="BI2764" s="18">
        <f t="shared" si="6153"/>
        <v>0</v>
      </c>
      <c r="BJ2764" s="25"/>
      <c r="BK2764" s="36"/>
    </row>
    <row r="2765" spans="1:92" ht="93.6" x14ac:dyDescent="0.3">
      <c r="A2765" s="51" t="s">
        <v>382</v>
      </c>
      <c r="B2765" s="50">
        <v>100</v>
      </c>
      <c r="C2765" s="51"/>
      <c r="D2765" s="51"/>
      <c r="E2765" s="14" t="s">
        <v>454</v>
      </c>
      <c r="F2765" s="18">
        <f t="shared" si="6153"/>
        <v>19501.900000000001</v>
      </c>
      <c r="G2765" s="18">
        <f t="shared" si="6153"/>
        <v>19319.5</v>
      </c>
      <c r="H2765" s="18">
        <f t="shared" si="6153"/>
        <v>19319.5</v>
      </c>
      <c r="I2765" s="18">
        <f t="shared" si="6153"/>
        <v>10.9</v>
      </c>
      <c r="J2765" s="18">
        <f t="shared" si="6153"/>
        <v>0</v>
      </c>
      <c r="K2765" s="18">
        <f t="shared" si="6153"/>
        <v>0</v>
      </c>
      <c r="L2765" s="18">
        <f t="shared" si="6035"/>
        <v>19512.800000000003</v>
      </c>
      <c r="M2765" s="18">
        <f t="shared" si="6036"/>
        <v>19319.5</v>
      </c>
      <c r="N2765" s="18">
        <f t="shared" si="6037"/>
        <v>19319.5</v>
      </c>
      <c r="O2765" s="18">
        <f t="shared" si="6153"/>
        <v>0</v>
      </c>
      <c r="P2765" s="18">
        <f t="shared" si="6153"/>
        <v>0</v>
      </c>
      <c r="Q2765" s="18">
        <f t="shared" si="6153"/>
        <v>0</v>
      </c>
      <c r="R2765" s="18">
        <f t="shared" si="6038"/>
        <v>19512.800000000003</v>
      </c>
      <c r="S2765" s="18">
        <f t="shared" si="6039"/>
        <v>19319.5</v>
      </c>
      <c r="T2765" s="18">
        <f t="shared" si="6040"/>
        <v>19319.5</v>
      </c>
      <c r="U2765" s="18">
        <f t="shared" si="6153"/>
        <v>0</v>
      </c>
      <c r="V2765" s="18">
        <f t="shared" si="6153"/>
        <v>0</v>
      </c>
      <c r="W2765" s="18">
        <f t="shared" si="6153"/>
        <v>0</v>
      </c>
      <c r="X2765" s="18">
        <f t="shared" si="6041"/>
        <v>19512.800000000003</v>
      </c>
      <c r="Y2765" s="18">
        <f t="shared" si="6042"/>
        <v>19319.5</v>
      </c>
      <c r="Z2765" s="18">
        <f t="shared" si="6043"/>
        <v>19319.5</v>
      </c>
      <c r="AA2765" s="18">
        <f t="shared" si="6153"/>
        <v>0</v>
      </c>
      <c r="AB2765" s="18">
        <f t="shared" si="6153"/>
        <v>0</v>
      </c>
      <c r="AC2765" s="18">
        <f t="shared" si="6153"/>
        <v>0</v>
      </c>
      <c r="AD2765" s="18">
        <f t="shared" si="6044"/>
        <v>19512.800000000003</v>
      </c>
      <c r="AE2765" s="18">
        <f t="shared" si="6045"/>
        <v>19319.5</v>
      </c>
      <c r="AF2765" s="18">
        <f t="shared" si="6046"/>
        <v>19319.5</v>
      </c>
      <c r="AG2765" s="18">
        <f t="shared" si="6153"/>
        <v>0</v>
      </c>
      <c r="AH2765" s="18">
        <f t="shared" si="6154"/>
        <v>19512.800000000003</v>
      </c>
      <c r="AI2765" s="18">
        <f t="shared" si="6155"/>
        <v>19319.5</v>
      </c>
      <c r="AJ2765" s="18">
        <f t="shared" si="6156"/>
        <v>19319.5</v>
      </c>
      <c r="AK2765" s="18">
        <f t="shared" si="6153"/>
        <v>0</v>
      </c>
      <c r="AL2765" s="18">
        <f t="shared" si="6153"/>
        <v>0</v>
      </c>
      <c r="AM2765" s="18">
        <f t="shared" si="6153"/>
        <v>0</v>
      </c>
      <c r="AN2765" s="18">
        <f t="shared" si="6051"/>
        <v>19512.800000000003</v>
      </c>
      <c r="AO2765" s="18">
        <f t="shared" si="6052"/>
        <v>19319.5</v>
      </c>
      <c r="AP2765" s="18">
        <f t="shared" si="6053"/>
        <v>19319.5</v>
      </c>
      <c r="AQ2765" s="18">
        <f t="shared" si="6153"/>
        <v>0</v>
      </c>
      <c r="AR2765" s="18">
        <f t="shared" si="6054"/>
        <v>19512.800000000003</v>
      </c>
      <c r="AS2765" s="18">
        <f t="shared" si="6153"/>
        <v>0</v>
      </c>
      <c r="AT2765" s="18">
        <f t="shared" si="6153"/>
        <v>0</v>
      </c>
      <c r="AU2765" s="18">
        <f t="shared" si="6153"/>
        <v>0</v>
      </c>
      <c r="AV2765" s="18">
        <f t="shared" si="6107"/>
        <v>19512.800000000003</v>
      </c>
      <c r="AW2765" s="18">
        <f t="shared" si="6108"/>
        <v>19319.5</v>
      </c>
      <c r="AX2765" s="18">
        <f t="shared" si="6109"/>
        <v>19319.5</v>
      </c>
      <c r="AY2765" s="18">
        <f t="shared" si="6153"/>
        <v>0</v>
      </c>
      <c r="AZ2765" s="18">
        <f t="shared" si="6153"/>
        <v>0</v>
      </c>
      <c r="BA2765" s="18">
        <f t="shared" si="6105"/>
        <v>19512.800000000003</v>
      </c>
      <c r="BB2765" s="18">
        <f t="shared" si="6106"/>
        <v>19319.5</v>
      </c>
      <c r="BC2765" s="18">
        <f t="shared" si="6153"/>
        <v>772.4</v>
      </c>
      <c r="BD2765" s="18">
        <f t="shared" si="6153"/>
        <v>0</v>
      </c>
      <c r="BE2765" s="18">
        <f t="shared" si="6153"/>
        <v>0</v>
      </c>
      <c r="BF2765" s="18">
        <f t="shared" si="6048"/>
        <v>20285.200000000004</v>
      </c>
      <c r="BG2765" s="18">
        <f t="shared" si="6049"/>
        <v>19319.5</v>
      </c>
      <c r="BH2765" s="18">
        <f t="shared" si="6050"/>
        <v>19319.5</v>
      </c>
      <c r="BI2765" s="18">
        <f t="shared" si="6153"/>
        <v>0</v>
      </c>
      <c r="BJ2765" s="25"/>
      <c r="BK2765" s="36"/>
    </row>
    <row r="2766" spans="1:92" ht="31.2" x14ac:dyDescent="0.3">
      <c r="A2766" s="51" t="s">
        <v>382</v>
      </c>
      <c r="B2766" s="50">
        <v>120</v>
      </c>
      <c r="C2766" s="51"/>
      <c r="D2766" s="51"/>
      <c r="E2766" s="14" t="s">
        <v>462</v>
      </c>
      <c r="F2766" s="18">
        <f t="shared" si="6153"/>
        <v>19501.900000000001</v>
      </c>
      <c r="G2766" s="18">
        <f t="shared" si="6153"/>
        <v>19319.5</v>
      </c>
      <c r="H2766" s="18">
        <f t="shared" si="6153"/>
        <v>19319.5</v>
      </c>
      <c r="I2766" s="18">
        <f t="shared" si="6153"/>
        <v>10.9</v>
      </c>
      <c r="J2766" s="18">
        <f t="shared" si="6153"/>
        <v>0</v>
      </c>
      <c r="K2766" s="18">
        <f t="shared" si="6153"/>
        <v>0</v>
      </c>
      <c r="L2766" s="18">
        <f t="shared" si="6035"/>
        <v>19512.800000000003</v>
      </c>
      <c r="M2766" s="18">
        <f t="shared" si="6036"/>
        <v>19319.5</v>
      </c>
      <c r="N2766" s="18">
        <f t="shared" si="6037"/>
        <v>19319.5</v>
      </c>
      <c r="O2766" s="18">
        <f t="shared" si="6153"/>
        <v>0</v>
      </c>
      <c r="P2766" s="18">
        <f t="shared" si="6153"/>
        <v>0</v>
      </c>
      <c r="Q2766" s="18">
        <f t="shared" si="6153"/>
        <v>0</v>
      </c>
      <c r="R2766" s="18">
        <f t="shared" si="6038"/>
        <v>19512.800000000003</v>
      </c>
      <c r="S2766" s="18">
        <f t="shared" si="6039"/>
        <v>19319.5</v>
      </c>
      <c r="T2766" s="18">
        <f t="shared" si="6040"/>
        <v>19319.5</v>
      </c>
      <c r="U2766" s="18">
        <f t="shared" si="6153"/>
        <v>0</v>
      </c>
      <c r="V2766" s="18">
        <f t="shared" si="6153"/>
        <v>0</v>
      </c>
      <c r="W2766" s="18">
        <f t="shared" si="6153"/>
        <v>0</v>
      </c>
      <c r="X2766" s="18">
        <f t="shared" si="6041"/>
        <v>19512.800000000003</v>
      </c>
      <c r="Y2766" s="18">
        <f t="shared" si="6042"/>
        <v>19319.5</v>
      </c>
      <c r="Z2766" s="18">
        <f t="shared" si="6043"/>
        <v>19319.5</v>
      </c>
      <c r="AA2766" s="18">
        <f t="shared" si="6153"/>
        <v>0</v>
      </c>
      <c r="AB2766" s="18">
        <f t="shared" si="6153"/>
        <v>0</v>
      </c>
      <c r="AC2766" s="18">
        <f t="shared" si="6153"/>
        <v>0</v>
      </c>
      <c r="AD2766" s="18">
        <f t="shared" si="6044"/>
        <v>19512.800000000003</v>
      </c>
      <c r="AE2766" s="18">
        <f t="shared" si="6045"/>
        <v>19319.5</v>
      </c>
      <c r="AF2766" s="18">
        <f t="shared" si="6046"/>
        <v>19319.5</v>
      </c>
      <c r="AG2766" s="18">
        <f t="shared" si="6153"/>
        <v>0</v>
      </c>
      <c r="AH2766" s="18">
        <f t="shared" si="6154"/>
        <v>19512.800000000003</v>
      </c>
      <c r="AI2766" s="18">
        <f t="shared" si="6155"/>
        <v>19319.5</v>
      </c>
      <c r="AJ2766" s="18">
        <f t="shared" si="6156"/>
        <v>19319.5</v>
      </c>
      <c r="AK2766" s="18">
        <f t="shared" si="6153"/>
        <v>0</v>
      </c>
      <c r="AL2766" s="18">
        <f t="shared" si="6153"/>
        <v>0</v>
      </c>
      <c r="AM2766" s="18">
        <f t="shared" si="6153"/>
        <v>0</v>
      </c>
      <c r="AN2766" s="18">
        <f t="shared" si="6051"/>
        <v>19512.800000000003</v>
      </c>
      <c r="AO2766" s="18">
        <f t="shared" si="6052"/>
        <v>19319.5</v>
      </c>
      <c r="AP2766" s="18">
        <f t="shared" si="6053"/>
        <v>19319.5</v>
      </c>
      <c r="AQ2766" s="18">
        <f t="shared" si="6153"/>
        <v>0</v>
      </c>
      <c r="AR2766" s="18">
        <f t="shared" si="6054"/>
        <v>19512.800000000003</v>
      </c>
      <c r="AS2766" s="18">
        <f t="shared" si="6153"/>
        <v>0</v>
      </c>
      <c r="AT2766" s="18">
        <f t="shared" si="6153"/>
        <v>0</v>
      </c>
      <c r="AU2766" s="18">
        <f t="shared" si="6153"/>
        <v>0</v>
      </c>
      <c r="AV2766" s="18">
        <f t="shared" si="6107"/>
        <v>19512.800000000003</v>
      </c>
      <c r="AW2766" s="18">
        <f t="shared" si="6108"/>
        <v>19319.5</v>
      </c>
      <c r="AX2766" s="18">
        <f t="shared" si="6109"/>
        <v>19319.5</v>
      </c>
      <c r="AY2766" s="18">
        <f t="shared" si="6153"/>
        <v>0</v>
      </c>
      <c r="AZ2766" s="18">
        <f t="shared" si="6153"/>
        <v>0</v>
      </c>
      <c r="BA2766" s="18">
        <f t="shared" si="6105"/>
        <v>19512.800000000003</v>
      </c>
      <c r="BB2766" s="18">
        <f t="shared" si="6106"/>
        <v>19319.5</v>
      </c>
      <c r="BC2766" s="18">
        <f t="shared" si="6153"/>
        <v>772.4</v>
      </c>
      <c r="BD2766" s="18">
        <f t="shared" si="6153"/>
        <v>0</v>
      </c>
      <c r="BE2766" s="18">
        <f t="shared" si="6153"/>
        <v>0</v>
      </c>
      <c r="BF2766" s="18">
        <f t="shared" si="6048"/>
        <v>20285.200000000004</v>
      </c>
      <c r="BG2766" s="18">
        <f t="shared" si="6049"/>
        <v>19319.5</v>
      </c>
      <c r="BH2766" s="18">
        <f t="shared" si="6050"/>
        <v>19319.5</v>
      </c>
      <c r="BI2766" s="18">
        <f t="shared" si="6153"/>
        <v>0</v>
      </c>
      <c r="BJ2766" s="25"/>
      <c r="BK2766" s="36"/>
    </row>
    <row r="2767" spans="1:92" ht="46.8" x14ac:dyDescent="0.3">
      <c r="A2767" s="51" t="s">
        <v>382</v>
      </c>
      <c r="B2767" s="50">
        <v>120</v>
      </c>
      <c r="C2767" s="51" t="s">
        <v>5</v>
      </c>
      <c r="D2767" s="51" t="s">
        <v>128</v>
      </c>
      <c r="E2767" s="14" t="s">
        <v>421</v>
      </c>
      <c r="F2767" s="18">
        <v>19501.900000000001</v>
      </c>
      <c r="G2767" s="18">
        <v>19319.5</v>
      </c>
      <c r="H2767" s="18">
        <v>19319.5</v>
      </c>
      <c r="I2767" s="18">
        <v>10.9</v>
      </c>
      <c r="J2767" s="18"/>
      <c r="K2767" s="18"/>
      <c r="L2767" s="18">
        <f t="shared" si="6035"/>
        <v>19512.800000000003</v>
      </c>
      <c r="M2767" s="18">
        <f t="shared" si="6036"/>
        <v>19319.5</v>
      </c>
      <c r="N2767" s="18">
        <f t="shared" si="6037"/>
        <v>19319.5</v>
      </c>
      <c r="O2767" s="18"/>
      <c r="P2767" s="18"/>
      <c r="Q2767" s="18"/>
      <c r="R2767" s="18">
        <f t="shared" si="6038"/>
        <v>19512.800000000003</v>
      </c>
      <c r="S2767" s="18">
        <f t="shared" si="6039"/>
        <v>19319.5</v>
      </c>
      <c r="T2767" s="18">
        <f t="shared" si="6040"/>
        <v>19319.5</v>
      </c>
      <c r="U2767" s="18"/>
      <c r="V2767" s="18"/>
      <c r="W2767" s="18"/>
      <c r="X2767" s="18">
        <f t="shared" si="6041"/>
        <v>19512.800000000003</v>
      </c>
      <c r="Y2767" s="18">
        <f t="shared" si="6042"/>
        <v>19319.5</v>
      </c>
      <c r="Z2767" s="18">
        <f t="shared" si="6043"/>
        <v>19319.5</v>
      </c>
      <c r="AA2767" s="18"/>
      <c r="AB2767" s="18"/>
      <c r="AC2767" s="18"/>
      <c r="AD2767" s="18">
        <f t="shared" si="6044"/>
        <v>19512.800000000003</v>
      </c>
      <c r="AE2767" s="18">
        <f t="shared" si="6045"/>
        <v>19319.5</v>
      </c>
      <c r="AF2767" s="18">
        <f t="shared" si="6046"/>
        <v>19319.5</v>
      </c>
      <c r="AG2767" s="18"/>
      <c r="AH2767" s="18">
        <f t="shared" si="6154"/>
        <v>19512.800000000003</v>
      </c>
      <c r="AI2767" s="18">
        <f t="shared" si="6155"/>
        <v>19319.5</v>
      </c>
      <c r="AJ2767" s="18">
        <f t="shared" si="6156"/>
        <v>19319.5</v>
      </c>
      <c r="AK2767" s="18"/>
      <c r="AL2767" s="18"/>
      <c r="AM2767" s="18"/>
      <c r="AN2767" s="18">
        <f t="shared" si="6051"/>
        <v>19512.800000000003</v>
      </c>
      <c r="AO2767" s="18">
        <f t="shared" si="6052"/>
        <v>19319.5</v>
      </c>
      <c r="AP2767" s="18">
        <f t="shared" si="6053"/>
        <v>19319.5</v>
      </c>
      <c r="AQ2767" s="18"/>
      <c r="AR2767" s="18">
        <f t="shared" si="6054"/>
        <v>19512.800000000003</v>
      </c>
      <c r="AS2767" s="18"/>
      <c r="AT2767" s="18"/>
      <c r="AU2767" s="18"/>
      <c r="AV2767" s="18">
        <f t="shared" si="6107"/>
        <v>19512.800000000003</v>
      </c>
      <c r="AW2767" s="18">
        <f t="shared" si="6108"/>
        <v>19319.5</v>
      </c>
      <c r="AX2767" s="18">
        <f t="shared" si="6109"/>
        <v>19319.5</v>
      </c>
      <c r="AY2767" s="18"/>
      <c r="AZ2767" s="18"/>
      <c r="BA2767" s="18">
        <f t="shared" si="6105"/>
        <v>19512.800000000003</v>
      </c>
      <c r="BB2767" s="18">
        <f t="shared" si="6106"/>
        <v>19319.5</v>
      </c>
      <c r="BC2767" s="18">
        <v>772.4</v>
      </c>
      <c r="BD2767" s="18"/>
      <c r="BE2767" s="18"/>
      <c r="BF2767" s="18">
        <f t="shared" si="6048"/>
        <v>20285.200000000004</v>
      </c>
      <c r="BG2767" s="18">
        <f t="shared" si="6049"/>
        <v>19319.5</v>
      </c>
      <c r="BH2767" s="18">
        <f t="shared" si="6050"/>
        <v>19319.5</v>
      </c>
      <c r="BI2767" s="18"/>
      <c r="BJ2767" s="25"/>
      <c r="BK2767" s="36">
        <v>126</v>
      </c>
    </row>
    <row r="2768" spans="1:92" s="11" customFormat="1" x14ac:dyDescent="0.3">
      <c r="A2768" s="10" t="s">
        <v>387</v>
      </c>
      <c r="B2768" s="16"/>
      <c r="C2768" s="10"/>
      <c r="D2768" s="10"/>
      <c r="E2768" s="15" t="s">
        <v>492</v>
      </c>
      <c r="F2768" s="17">
        <f t="shared" ref="F2768" si="6157">F2769+F2773</f>
        <v>28467.599999999999</v>
      </c>
      <c r="G2768" s="17">
        <f t="shared" ref="G2768:BI2768" si="6158">G2769+G2773</f>
        <v>28230.2</v>
      </c>
      <c r="H2768" s="17">
        <f t="shared" si="6158"/>
        <v>28230.2</v>
      </c>
      <c r="I2768" s="17">
        <f t="shared" ref="I2768:K2768" si="6159">I2769+I2773</f>
        <v>989.1</v>
      </c>
      <c r="J2768" s="17">
        <f t="shared" si="6159"/>
        <v>1000</v>
      </c>
      <c r="K2768" s="17">
        <f t="shared" si="6159"/>
        <v>1000</v>
      </c>
      <c r="L2768" s="17">
        <f t="shared" si="6035"/>
        <v>29456.699999999997</v>
      </c>
      <c r="M2768" s="17">
        <f t="shared" si="6036"/>
        <v>29230.2</v>
      </c>
      <c r="N2768" s="17">
        <f t="shared" si="6037"/>
        <v>29230.2</v>
      </c>
      <c r="O2768" s="17">
        <f t="shared" ref="O2768:Q2768" si="6160">O2769+O2773</f>
        <v>0</v>
      </c>
      <c r="P2768" s="17">
        <f t="shared" si="6160"/>
        <v>0</v>
      </c>
      <c r="Q2768" s="17">
        <f t="shared" si="6160"/>
        <v>0</v>
      </c>
      <c r="R2768" s="17">
        <f t="shared" si="6038"/>
        <v>29456.699999999997</v>
      </c>
      <c r="S2768" s="17">
        <f t="shared" si="6039"/>
        <v>29230.2</v>
      </c>
      <c r="T2768" s="17">
        <f t="shared" si="6040"/>
        <v>29230.2</v>
      </c>
      <c r="U2768" s="17">
        <f t="shared" ref="U2768:W2768" si="6161">U2769+U2773</f>
        <v>0</v>
      </c>
      <c r="V2768" s="17">
        <f t="shared" si="6161"/>
        <v>0</v>
      </c>
      <c r="W2768" s="17">
        <f t="shared" si="6161"/>
        <v>0</v>
      </c>
      <c r="X2768" s="17">
        <f t="shared" si="6041"/>
        <v>29456.699999999997</v>
      </c>
      <c r="Y2768" s="17">
        <f t="shared" si="6042"/>
        <v>29230.2</v>
      </c>
      <c r="Z2768" s="17">
        <f t="shared" si="6043"/>
        <v>29230.2</v>
      </c>
      <c r="AA2768" s="17">
        <f t="shared" ref="AA2768:AB2768" si="6162">AA2769+AA2773</f>
        <v>0</v>
      </c>
      <c r="AB2768" s="17">
        <f t="shared" si="6162"/>
        <v>0</v>
      </c>
      <c r="AC2768" s="17">
        <f t="shared" ref="AC2768" si="6163">AC2769+AC2773</f>
        <v>0</v>
      </c>
      <c r="AD2768" s="18">
        <f t="shared" si="6044"/>
        <v>29456.699999999997</v>
      </c>
      <c r="AE2768" s="18">
        <f t="shared" si="6045"/>
        <v>29230.2</v>
      </c>
      <c r="AF2768" s="18">
        <f t="shared" si="6046"/>
        <v>29230.2</v>
      </c>
      <c r="AG2768" s="17">
        <f t="shared" ref="AG2768" si="6164">AG2769+AG2773</f>
        <v>0</v>
      </c>
      <c r="AH2768" s="17">
        <f t="shared" si="6154"/>
        <v>29456.699999999997</v>
      </c>
      <c r="AI2768" s="17">
        <f t="shared" si="6155"/>
        <v>29230.2</v>
      </c>
      <c r="AJ2768" s="17">
        <f t="shared" si="6156"/>
        <v>29230.2</v>
      </c>
      <c r="AK2768" s="17">
        <f t="shared" ref="AK2768:AM2768" si="6165">AK2769+AK2773</f>
        <v>0</v>
      </c>
      <c r="AL2768" s="17">
        <f t="shared" si="6165"/>
        <v>0</v>
      </c>
      <c r="AM2768" s="17">
        <f t="shared" si="6165"/>
        <v>0</v>
      </c>
      <c r="AN2768" s="17">
        <f t="shared" si="6051"/>
        <v>29456.699999999997</v>
      </c>
      <c r="AO2768" s="17">
        <f t="shared" si="6052"/>
        <v>29230.2</v>
      </c>
      <c r="AP2768" s="17">
        <f t="shared" si="6053"/>
        <v>29230.2</v>
      </c>
      <c r="AQ2768" s="17">
        <f t="shared" ref="AQ2768" si="6166">AQ2769+AQ2773</f>
        <v>0</v>
      </c>
      <c r="AR2768" s="17">
        <f t="shared" si="6054"/>
        <v>29456.699999999997</v>
      </c>
      <c r="AS2768" s="17">
        <f t="shared" ref="AS2768:AU2768" si="6167">AS2769+AS2773</f>
        <v>0</v>
      </c>
      <c r="AT2768" s="17">
        <f t="shared" si="6167"/>
        <v>0</v>
      </c>
      <c r="AU2768" s="17">
        <f t="shared" si="6167"/>
        <v>0</v>
      </c>
      <c r="AV2768" s="17">
        <f t="shared" si="6107"/>
        <v>29456.699999999997</v>
      </c>
      <c r="AW2768" s="17">
        <f t="shared" si="6108"/>
        <v>29230.2</v>
      </c>
      <c r="AX2768" s="17">
        <f t="shared" si="6109"/>
        <v>29230.2</v>
      </c>
      <c r="AY2768" s="17">
        <f t="shared" ref="AY2768:AZ2768" si="6168">AY2769+AY2773</f>
        <v>0</v>
      </c>
      <c r="AZ2768" s="17">
        <f t="shared" si="6168"/>
        <v>0</v>
      </c>
      <c r="BA2768" s="18">
        <f t="shared" si="6105"/>
        <v>29456.699999999997</v>
      </c>
      <c r="BB2768" s="18">
        <f t="shared" si="6106"/>
        <v>29230.2</v>
      </c>
      <c r="BC2768" s="17">
        <f t="shared" ref="BC2768:BE2768" si="6169">BC2769+BC2773</f>
        <v>906.2</v>
      </c>
      <c r="BD2768" s="17">
        <f t="shared" si="6169"/>
        <v>0</v>
      </c>
      <c r="BE2768" s="17">
        <f t="shared" si="6169"/>
        <v>0</v>
      </c>
      <c r="BF2768" s="17">
        <f t="shared" si="6048"/>
        <v>30362.899999999998</v>
      </c>
      <c r="BG2768" s="17">
        <f t="shared" si="6049"/>
        <v>29230.2</v>
      </c>
      <c r="BH2768" s="17">
        <f t="shared" si="6050"/>
        <v>29230.2</v>
      </c>
      <c r="BI2768" s="17">
        <f t="shared" si="6158"/>
        <v>0</v>
      </c>
      <c r="BJ2768" s="40"/>
      <c r="BK2768" s="35"/>
      <c r="BL2768" s="31"/>
      <c r="BM2768" s="31"/>
      <c r="BN2768" s="31"/>
      <c r="BO2768" s="31"/>
      <c r="BP2768" s="31"/>
      <c r="BQ2768" s="31"/>
      <c r="BR2768" s="31"/>
      <c r="BS2768" s="31"/>
      <c r="BT2768" s="31"/>
      <c r="BU2768" s="31"/>
      <c r="BV2768" s="31"/>
      <c r="BW2768" s="31"/>
      <c r="BX2768" s="31"/>
      <c r="BY2768" s="31"/>
      <c r="BZ2768" s="31"/>
      <c r="CA2768" s="31"/>
      <c r="CB2768" s="31"/>
      <c r="CC2768" s="31"/>
      <c r="CD2768" s="31"/>
      <c r="CE2768" s="31"/>
      <c r="CF2768" s="31"/>
      <c r="CG2768" s="31"/>
      <c r="CH2768" s="31"/>
      <c r="CI2768" s="31"/>
      <c r="CJ2768" s="31"/>
      <c r="CK2768" s="31"/>
      <c r="CL2768" s="31"/>
      <c r="CM2768" s="31"/>
      <c r="CN2768" s="31"/>
    </row>
    <row r="2769" spans="1:92" ht="31.2" x14ac:dyDescent="0.3">
      <c r="A2769" s="51" t="s">
        <v>385</v>
      </c>
      <c r="B2769" s="50"/>
      <c r="C2769" s="51"/>
      <c r="D2769" s="51"/>
      <c r="E2769" s="14" t="s">
        <v>502</v>
      </c>
      <c r="F2769" s="18">
        <f t="shared" ref="F2769:BI2771" si="6170">F2770</f>
        <v>22900.6</v>
      </c>
      <c r="G2769" s="18">
        <f t="shared" si="6170"/>
        <v>22663.200000000001</v>
      </c>
      <c r="H2769" s="18">
        <f t="shared" si="6170"/>
        <v>22663.200000000001</v>
      </c>
      <c r="I2769" s="18">
        <f t="shared" si="6170"/>
        <v>-10.9</v>
      </c>
      <c r="J2769" s="18">
        <f t="shared" si="6170"/>
        <v>0</v>
      </c>
      <c r="K2769" s="18">
        <f t="shared" si="6170"/>
        <v>0</v>
      </c>
      <c r="L2769" s="18">
        <f t="shared" si="6035"/>
        <v>22889.699999999997</v>
      </c>
      <c r="M2769" s="18">
        <f t="shared" si="6036"/>
        <v>22663.200000000001</v>
      </c>
      <c r="N2769" s="18">
        <f t="shared" si="6037"/>
        <v>22663.200000000001</v>
      </c>
      <c r="O2769" s="18">
        <f t="shared" si="6170"/>
        <v>0</v>
      </c>
      <c r="P2769" s="18">
        <f t="shared" si="6170"/>
        <v>0</v>
      </c>
      <c r="Q2769" s="18">
        <f t="shared" si="6170"/>
        <v>0</v>
      </c>
      <c r="R2769" s="18">
        <f t="shared" si="6038"/>
        <v>22889.699999999997</v>
      </c>
      <c r="S2769" s="18">
        <f t="shared" si="6039"/>
        <v>22663.200000000001</v>
      </c>
      <c r="T2769" s="18">
        <f t="shared" si="6040"/>
        <v>22663.200000000001</v>
      </c>
      <c r="U2769" s="18">
        <f t="shared" si="6170"/>
        <v>0</v>
      </c>
      <c r="V2769" s="18">
        <f t="shared" si="6170"/>
        <v>0</v>
      </c>
      <c r="W2769" s="18">
        <f t="shared" si="6170"/>
        <v>0</v>
      </c>
      <c r="X2769" s="18">
        <f t="shared" si="6041"/>
        <v>22889.699999999997</v>
      </c>
      <c r="Y2769" s="18">
        <f t="shared" si="6042"/>
        <v>22663.200000000001</v>
      </c>
      <c r="Z2769" s="18">
        <f t="shared" si="6043"/>
        <v>22663.200000000001</v>
      </c>
      <c r="AA2769" s="18">
        <f t="shared" si="6170"/>
        <v>0</v>
      </c>
      <c r="AB2769" s="18">
        <f t="shared" si="6170"/>
        <v>0</v>
      </c>
      <c r="AC2769" s="18">
        <f t="shared" si="6170"/>
        <v>0</v>
      </c>
      <c r="AD2769" s="18">
        <f t="shared" si="6044"/>
        <v>22889.699999999997</v>
      </c>
      <c r="AE2769" s="18">
        <f t="shared" si="6045"/>
        <v>22663.200000000001</v>
      </c>
      <c r="AF2769" s="18">
        <f t="shared" si="6046"/>
        <v>22663.200000000001</v>
      </c>
      <c r="AG2769" s="18">
        <f t="shared" si="6170"/>
        <v>0</v>
      </c>
      <c r="AH2769" s="18">
        <f t="shared" si="6154"/>
        <v>22889.699999999997</v>
      </c>
      <c r="AI2769" s="18">
        <f t="shared" si="6155"/>
        <v>22663.200000000001</v>
      </c>
      <c r="AJ2769" s="18">
        <f t="shared" si="6156"/>
        <v>22663.200000000001</v>
      </c>
      <c r="AK2769" s="18">
        <f t="shared" si="6170"/>
        <v>0</v>
      </c>
      <c r="AL2769" s="18">
        <f t="shared" si="6170"/>
        <v>0</v>
      </c>
      <c r="AM2769" s="18">
        <f t="shared" si="6170"/>
        <v>0</v>
      </c>
      <c r="AN2769" s="18">
        <f t="shared" si="6051"/>
        <v>22889.699999999997</v>
      </c>
      <c r="AO2769" s="18">
        <f t="shared" si="6052"/>
        <v>22663.200000000001</v>
      </c>
      <c r="AP2769" s="18">
        <f t="shared" si="6053"/>
        <v>22663.200000000001</v>
      </c>
      <c r="AQ2769" s="18">
        <f t="shared" si="6170"/>
        <v>0</v>
      </c>
      <c r="AR2769" s="18">
        <f t="shared" si="6054"/>
        <v>22889.699999999997</v>
      </c>
      <c r="AS2769" s="18">
        <f t="shared" si="6170"/>
        <v>0</v>
      </c>
      <c r="AT2769" s="18">
        <f t="shared" si="6170"/>
        <v>0</v>
      </c>
      <c r="AU2769" s="18">
        <f t="shared" si="6170"/>
        <v>0</v>
      </c>
      <c r="AV2769" s="18">
        <f t="shared" si="6107"/>
        <v>22889.699999999997</v>
      </c>
      <c r="AW2769" s="18">
        <f t="shared" si="6108"/>
        <v>22663.200000000001</v>
      </c>
      <c r="AX2769" s="18">
        <f t="shared" si="6109"/>
        <v>22663.200000000001</v>
      </c>
      <c r="AY2769" s="18">
        <f t="shared" si="6170"/>
        <v>0</v>
      </c>
      <c r="AZ2769" s="18">
        <f t="shared" si="6170"/>
        <v>0</v>
      </c>
      <c r="BA2769" s="18">
        <f t="shared" si="6105"/>
        <v>22889.699999999997</v>
      </c>
      <c r="BB2769" s="18">
        <f t="shared" si="6106"/>
        <v>22663.200000000001</v>
      </c>
      <c r="BC2769" s="18">
        <f t="shared" si="6170"/>
        <v>906.2</v>
      </c>
      <c r="BD2769" s="18">
        <f t="shared" si="6170"/>
        <v>0</v>
      </c>
      <c r="BE2769" s="18">
        <f t="shared" si="6170"/>
        <v>0</v>
      </c>
      <c r="BF2769" s="18">
        <f t="shared" si="6048"/>
        <v>23795.899999999998</v>
      </c>
      <c r="BG2769" s="18">
        <f t="shared" si="6049"/>
        <v>22663.200000000001</v>
      </c>
      <c r="BH2769" s="18">
        <f t="shared" si="6050"/>
        <v>22663.200000000001</v>
      </c>
      <c r="BI2769" s="18">
        <f t="shared" si="6170"/>
        <v>0</v>
      </c>
      <c r="BJ2769" s="25"/>
      <c r="BK2769" s="36"/>
    </row>
    <row r="2770" spans="1:92" ht="93.6" x14ac:dyDescent="0.3">
      <c r="A2770" s="51" t="s">
        <v>385</v>
      </c>
      <c r="B2770" s="50">
        <v>100</v>
      </c>
      <c r="C2770" s="51"/>
      <c r="D2770" s="51"/>
      <c r="E2770" s="14" t="s">
        <v>454</v>
      </c>
      <c r="F2770" s="18">
        <f t="shared" si="6170"/>
        <v>22900.6</v>
      </c>
      <c r="G2770" s="18">
        <f t="shared" si="6170"/>
        <v>22663.200000000001</v>
      </c>
      <c r="H2770" s="18">
        <f t="shared" si="6170"/>
        <v>22663.200000000001</v>
      </c>
      <c r="I2770" s="18">
        <f t="shared" si="6170"/>
        <v>-10.9</v>
      </c>
      <c r="J2770" s="18">
        <f t="shared" si="6170"/>
        <v>0</v>
      </c>
      <c r="K2770" s="18">
        <f t="shared" si="6170"/>
        <v>0</v>
      </c>
      <c r="L2770" s="18">
        <f t="shared" si="6035"/>
        <v>22889.699999999997</v>
      </c>
      <c r="M2770" s="18">
        <f t="shared" si="6036"/>
        <v>22663.200000000001</v>
      </c>
      <c r="N2770" s="18">
        <f t="shared" si="6037"/>
        <v>22663.200000000001</v>
      </c>
      <c r="O2770" s="18">
        <f t="shared" si="6170"/>
        <v>0</v>
      </c>
      <c r="P2770" s="18">
        <f t="shared" si="6170"/>
        <v>0</v>
      </c>
      <c r="Q2770" s="18">
        <f t="shared" si="6170"/>
        <v>0</v>
      </c>
      <c r="R2770" s="18">
        <f t="shared" si="6038"/>
        <v>22889.699999999997</v>
      </c>
      <c r="S2770" s="18">
        <f t="shared" si="6039"/>
        <v>22663.200000000001</v>
      </c>
      <c r="T2770" s="18">
        <f t="shared" si="6040"/>
        <v>22663.200000000001</v>
      </c>
      <c r="U2770" s="18">
        <f t="shared" si="6170"/>
        <v>0</v>
      </c>
      <c r="V2770" s="18">
        <f t="shared" si="6170"/>
        <v>0</v>
      </c>
      <c r="W2770" s="18">
        <f t="shared" si="6170"/>
        <v>0</v>
      </c>
      <c r="X2770" s="18">
        <f t="shared" si="6041"/>
        <v>22889.699999999997</v>
      </c>
      <c r="Y2770" s="18">
        <f t="shared" si="6042"/>
        <v>22663.200000000001</v>
      </c>
      <c r="Z2770" s="18">
        <f t="shared" si="6043"/>
        <v>22663.200000000001</v>
      </c>
      <c r="AA2770" s="18">
        <f t="shared" si="6170"/>
        <v>0</v>
      </c>
      <c r="AB2770" s="18">
        <f t="shared" si="6170"/>
        <v>0</v>
      </c>
      <c r="AC2770" s="18">
        <f t="shared" si="6170"/>
        <v>0</v>
      </c>
      <c r="AD2770" s="18">
        <f t="shared" si="6044"/>
        <v>22889.699999999997</v>
      </c>
      <c r="AE2770" s="18">
        <f t="shared" si="6045"/>
        <v>22663.200000000001</v>
      </c>
      <c r="AF2770" s="18">
        <f t="shared" si="6046"/>
        <v>22663.200000000001</v>
      </c>
      <c r="AG2770" s="18">
        <f t="shared" si="6170"/>
        <v>0</v>
      </c>
      <c r="AH2770" s="18">
        <f t="shared" si="6154"/>
        <v>22889.699999999997</v>
      </c>
      <c r="AI2770" s="18">
        <f t="shared" si="6155"/>
        <v>22663.200000000001</v>
      </c>
      <c r="AJ2770" s="18">
        <f t="shared" si="6156"/>
        <v>22663.200000000001</v>
      </c>
      <c r="AK2770" s="18">
        <f t="shared" si="6170"/>
        <v>0</v>
      </c>
      <c r="AL2770" s="18">
        <f t="shared" si="6170"/>
        <v>0</v>
      </c>
      <c r="AM2770" s="18">
        <f t="shared" si="6170"/>
        <v>0</v>
      </c>
      <c r="AN2770" s="18">
        <f t="shared" si="6051"/>
        <v>22889.699999999997</v>
      </c>
      <c r="AO2770" s="18">
        <f t="shared" si="6052"/>
        <v>22663.200000000001</v>
      </c>
      <c r="AP2770" s="18">
        <f t="shared" si="6053"/>
        <v>22663.200000000001</v>
      </c>
      <c r="AQ2770" s="18">
        <f t="shared" si="6170"/>
        <v>0</v>
      </c>
      <c r="AR2770" s="18">
        <f t="shared" si="6054"/>
        <v>22889.699999999997</v>
      </c>
      <c r="AS2770" s="18">
        <f t="shared" si="6170"/>
        <v>0</v>
      </c>
      <c r="AT2770" s="18">
        <f t="shared" si="6170"/>
        <v>0</v>
      </c>
      <c r="AU2770" s="18">
        <f t="shared" si="6170"/>
        <v>0</v>
      </c>
      <c r="AV2770" s="18">
        <f t="shared" si="6107"/>
        <v>22889.699999999997</v>
      </c>
      <c r="AW2770" s="18">
        <f t="shared" si="6108"/>
        <v>22663.200000000001</v>
      </c>
      <c r="AX2770" s="18">
        <f t="shared" si="6109"/>
        <v>22663.200000000001</v>
      </c>
      <c r="AY2770" s="18">
        <f t="shared" si="6170"/>
        <v>0</v>
      </c>
      <c r="AZ2770" s="18">
        <f t="shared" si="6170"/>
        <v>0</v>
      </c>
      <c r="BA2770" s="18">
        <f t="shared" si="6105"/>
        <v>22889.699999999997</v>
      </c>
      <c r="BB2770" s="18">
        <f t="shared" si="6106"/>
        <v>22663.200000000001</v>
      </c>
      <c r="BC2770" s="18">
        <f t="shared" si="6170"/>
        <v>906.2</v>
      </c>
      <c r="BD2770" s="18">
        <f t="shared" si="6170"/>
        <v>0</v>
      </c>
      <c r="BE2770" s="18">
        <f t="shared" si="6170"/>
        <v>0</v>
      </c>
      <c r="BF2770" s="18">
        <f t="shared" si="6048"/>
        <v>23795.899999999998</v>
      </c>
      <c r="BG2770" s="18">
        <f t="shared" si="6049"/>
        <v>22663.200000000001</v>
      </c>
      <c r="BH2770" s="18">
        <f t="shared" si="6050"/>
        <v>22663.200000000001</v>
      </c>
      <c r="BI2770" s="18">
        <f t="shared" si="6170"/>
        <v>0</v>
      </c>
      <c r="BJ2770" s="25"/>
      <c r="BK2770" s="36"/>
    </row>
    <row r="2771" spans="1:92" ht="31.2" x14ac:dyDescent="0.3">
      <c r="A2771" s="51" t="s">
        <v>385</v>
      </c>
      <c r="B2771" s="50">
        <v>120</v>
      </c>
      <c r="C2771" s="51"/>
      <c r="D2771" s="51"/>
      <c r="E2771" s="14" t="s">
        <v>462</v>
      </c>
      <c r="F2771" s="18">
        <f t="shared" si="6170"/>
        <v>22900.6</v>
      </c>
      <c r="G2771" s="18">
        <f t="shared" si="6170"/>
        <v>22663.200000000001</v>
      </c>
      <c r="H2771" s="18">
        <f t="shared" si="6170"/>
        <v>22663.200000000001</v>
      </c>
      <c r="I2771" s="18">
        <f t="shared" si="6170"/>
        <v>-10.9</v>
      </c>
      <c r="J2771" s="18">
        <f t="shared" si="6170"/>
        <v>0</v>
      </c>
      <c r="K2771" s="18">
        <f t="shared" si="6170"/>
        <v>0</v>
      </c>
      <c r="L2771" s="18">
        <f t="shared" si="6035"/>
        <v>22889.699999999997</v>
      </c>
      <c r="M2771" s="18">
        <f t="shared" si="6036"/>
        <v>22663.200000000001</v>
      </c>
      <c r="N2771" s="18">
        <f t="shared" si="6037"/>
        <v>22663.200000000001</v>
      </c>
      <c r="O2771" s="18">
        <f t="shared" si="6170"/>
        <v>0</v>
      </c>
      <c r="P2771" s="18">
        <f t="shared" si="6170"/>
        <v>0</v>
      </c>
      <c r="Q2771" s="18">
        <f t="shared" si="6170"/>
        <v>0</v>
      </c>
      <c r="R2771" s="18">
        <f t="shared" si="6038"/>
        <v>22889.699999999997</v>
      </c>
      <c r="S2771" s="18">
        <f t="shared" si="6039"/>
        <v>22663.200000000001</v>
      </c>
      <c r="T2771" s="18">
        <f t="shared" si="6040"/>
        <v>22663.200000000001</v>
      </c>
      <c r="U2771" s="18">
        <f t="shared" si="6170"/>
        <v>0</v>
      </c>
      <c r="V2771" s="18">
        <f t="shared" si="6170"/>
        <v>0</v>
      </c>
      <c r="W2771" s="18">
        <f t="shared" si="6170"/>
        <v>0</v>
      </c>
      <c r="X2771" s="18">
        <f t="shared" si="6041"/>
        <v>22889.699999999997</v>
      </c>
      <c r="Y2771" s="18">
        <f t="shared" si="6042"/>
        <v>22663.200000000001</v>
      </c>
      <c r="Z2771" s="18">
        <f t="shared" si="6043"/>
        <v>22663.200000000001</v>
      </c>
      <c r="AA2771" s="18">
        <f t="shared" si="6170"/>
        <v>0</v>
      </c>
      <c r="AB2771" s="18">
        <f t="shared" si="6170"/>
        <v>0</v>
      </c>
      <c r="AC2771" s="18">
        <f t="shared" si="6170"/>
        <v>0</v>
      </c>
      <c r="AD2771" s="18">
        <f t="shared" si="6044"/>
        <v>22889.699999999997</v>
      </c>
      <c r="AE2771" s="18">
        <f t="shared" si="6045"/>
        <v>22663.200000000001</v>
      </c>
      <c r="AF2771" s="18">
        <f t="shared" si="6046"/>
        <v>22663.200000000001</v>
      </c>
      <c r="AG2771" s="18">
        <f t="shared" si="6170"/>
        <v>0</v>
      </c>
      <c r="AH2771" s="18">
        <f t="shared" si="6154"/>
        <v>22889.699999999997</v>
      </c>
      <c r="AI2771" s="18">
        <f t="shared" si="6155"/>
        <v>22663.200000000001</v>
      </c>
      <c r="AJ2771" s="18">
        <f t="shared" si="6156"/>
        <v>22663.200000000001</v>
      </c>
      <c r="AK2771" s="18">
        <f t="shared" si="6170"/>
        <v>0</v>
      </c>
      <c r="AL2771" s="18">
        <f t="shared" si="6170"/>
        <v>0</v>
      </c>
      <c r="AM2771" s="18">
        <f t="shared" si="6170"/>
        <v>0</v>
      </c>
      <c r="AN2771" s="18">
        <f t="shared" si="6051"/>
        <v>22889.699999999997</v>
      </c>
      <c r="AO2771" s="18">
        <f t="shared" si="6052"/>
        <v>22663.200000000001</v>
      </c>
      <c r="AP2771" s="18">
        <f t="shared" si="6053"/>
        <v>22663.200000000001</v>
      </c>
      <c r="AQ2771" s="18">
        <f t="shared" si="6170"/>
        <v>0</v>
      </c>
      <c r="AR2771" s="18">
        <f t="shared" si="6054"/>
        <v>22889.699999999997</v>
      </c>
      <c r="AS2771" s="18">
        <f t="shared" si="6170"/>
        <v>0</v>
      </c>
      <c r="AT2771" s="18">
        <f t="shared" si="6170"/>
        <v>0</v>
      </c>
      <c r="AU2771" s="18">
        <f t="shared" si="6170"/>
        <v>0</v>
      </c>
      <c r="AV2771" s="18">
        <f t="shared" si="6107"/>
        <v>22889.699999999997</v>
      </c>
      <c r="AW2771" s="18">
        <f t="shared" si="6108"/>
        <v>22663.200000000001</v>
      </c>
      <c r="AX2771" s="18">
        <f t="shared" si="6109"/>
        <v>22663.200000000001</v>
      </c>
      <c r="AY2771" s="18">
        <f t="shared" si="6170"/>
        <v>0</v>
      </c>
      <c r="AZ2771" s="18">
        <f t="shared" si="6170"/>
        <v>0</v>
      </c>
      <c r="BA2771" s="18">
        <f t="shared" si="6105"/>
        <v>22889.699999999997</v>
      </c>
      <c r="BB2771" s="18">
        <f t="shared" si="6106"/>
        <v>22663.200000000001</v>
      </c>
      <c r="BC2771" s="18">
        <f t="shared" si="6170"/>
        <v>906.2</v>
      </c>
      <c r="BD2771" s="18">
        <f t="shared" si="6170"/>
        <v>0</v>
      </c>
      <c r="BE2771" s="18">
        <f t="shared" si="6170"/>
        <v>0</v>
      </c>
      <c r="BF2771" s="18">
        <f t="shared" si="6048"/>
        <v>23795.899999999998</v>
      </c>
      <c r="BG2771" s="18">
        <f t="shared" si="6049"/>
        <v>22663.200000000001</v>
      </c>
      <c r="BH2771" s="18">
        <f t="shared" si="6050"/>
        <v>22663.200000000001</v>
      </c>
      <c r="BI2771" s="18">
        <f t="shared" si="6170"/>
        <v>0</v>
      </c>
      <c r="BJ2771" s="25"/>
      <c r="BK2771" s="36"/>
    </row>
    <row r="2772" spans="1:92" ht="46.8" x14ac:dyDescent="0.3">
      <c r="A2772" s="51" t="s">
        <v>385</v>
      </c>
      <c r="B2772" s="50">
        <v>120</v>
      </c>
      <c r="C2772" s="51" t="s">
        <v>5</v>
      </c>
      <c r="D2772" s="51" t="s">
        <v>128</v>
      </c>
      <c r="E2772" s="14" t="s">
        <v>421</v>
      </c>
      <c r="F2772" s="18">
        <v>22900.6</v>
      </c>
      <c r="G2772" s="18">
        <v>22663.200000000001</v>
      </c>
      <c r="H2772" s="18">
        <v>22663.200000000001</v>
      </c>
      <c r="I2772" s="18">
        <v>-10.9</v>
      </c>
      <c r="J2772" s="18"/>
      <c r="K2772" s="18"/>
      <c r="L2772" s="18">
        <f t="shared" si="6035"/>
        <v>22889.699999999997</v>
      </c>
      <c r="M2772" s="18">
        <f t="shared" si="6036"/>
        <v>22663.200000000001</v>
      </c>
      <c r="N2772" s="18">
        <f t="shared" si="6037"/>
        <v>22663.200000000001</v>
      </c>
      <c r="O2772" s="18"/>
      <c r="P2772" s="18"/>
      <c r="Q2772" s="18"/>
      <c r="R2772" s="18">
        <f t="shared" si="6038"/>
        <v>22889.699999999997</v>
      </c>
      <c r="S2772" s="18">
        <f t="shared" si="6039"/>
        <v>22663.200000000001</v>
      </c>
      <c r="T2772" s="18">
        <f t="shared" si="6040"/>
        <v>22663.200000000001</v>
      </c>
      <c r="U2772" s="18"/>
      <c r="V2772" s="18"/>
      <c r="W2772" s="18"/>
      <c r="X2772" s="18">
        <f t="shared" si="6041"/>
        <v>22889.699999999997</v>
      </c>
      <c r="Y2772" s="18">
        <f t="shared" si="6042"/>
        <v>22663.200000000001</v>
      </c>
      <c r="Z2772" s="18">
        <f t="shared" si="6043"/>
        <v>22663.200000000001</v>
      </c>
      <c r="AA2772" s="18"/>
      <c r="AB2772" s="18"/>
      <c r="AC2772" s="18"/>
      <c r="AD2772" s="18">
        <f t="shared" si="6044"/>
        <v>22889.699999999997</v>
      </c>
      <c r="AE2772" s="18">
        <f t="shared" si="6045"/>
        <v>22663.200000000001</v>
      </c>
      <c r="AF2772" s="18">
        <f t="shared" si="6046"/>
        <v>22663.200000000001</v>
      </c>
      <c r="AG2772" s="18"/>
      <c r="AH2772" s="18">
        <f t="shared" si="6154"/>
        <v>22889.699999999997</v>
      </c>
      <c r="AI2772" s="18">
        <f t="shared" si="6155"/>
        <v>22663.200000000001</v>
      </c>
      <c r="AJ2772" s="18">
        <f t="shared" si="6156"/>
        <v>22663.200000000001</v>
      </c>
      <c r="AK2772" s="18"/>
      <c r="AL2772" s="18"/>
      <c r="AM2772" s="18"/>
      <c r="AN2772" s="18">
        <f t="shared" si="6051"/>
        <v>22889.699999999997</v>
      </c>
      <c r="AO2772" s="18">
        <f t="shared" si="6052"/>
        <v>22663.200000000001</v>
      </c>
      <c r="AP2772" s="18">
        <f t="shared" si="6053"/>
        <v>22663.200000000001</v>
      </c>
      <c r="AQ2772" s="18"/>
      <c r="AR2772" s="18">
        <f t="shared" si="6054"/>
        <v>22889.699999999997</v>
      </c>
      <c r="AS2772" s="18"/>
      <c r="AT2772" s="18"/>
      <c r="AU2772" s="18"/>
      <c r="AV2772" s="18">
        <f t="shared" si="6107"/>
        <v>22889.699999999997</v>
      </c>
      <c r="AW2772" s="18">
        <f t="shared" si="6108"/>
        <v>22663.200000000001</v>
      </c>
      <c r="AX2772" s="18">
        <f t="shared" si="6109"/>
        <v>22663.200000000001</v>
      </c>
      <c r="AY2772" s="18"/>
      <c r="AZ2772" s="18"/>
      <c r="BA2772" s="18">
        <f t="shared" si="6105"/>
        <v>22889.699999999997</v>
      </c>
      <c r="BB2772" s="18">
        <f t="shared" si="6106"/>
        <v>22663.200000000001</v>
      </c>
      <c r="BC2772" s="18">
        <v>906.2</v>
      </c>
      <c r="BD2772" s="18"/>
      <c r="BE2772" s="18"/>
      <c r="BF2772" s="18">
        <f t="shared" si="6048"/>
        <v>23795.899999999998</v>
      </c>
      <c r="BG2772" s="18">
        <f t="shared" si="6049"/>
        <v>22663.200000000001</v>
      </c>
      <c r="BH2772" s="18">
        <f t="shared" si="6050"/>
        <v>22663.200000000001</v>
      </c>
      <c r="BI2772" s="18"/>
      <c r="BJ2772" s="25"/>
      <c r="BK2772" s="36">
        <v>125</v>
      </c>
    </row>
    <row r="2773" spans="1:92" ht="31.2" x14ac:dyDescent="0.3">
      <c r="A2773" s="51" t="s">
        <v>386</v>
      </c>
      <c r="B2773" s="50"/>
      <c r="C2773" s="51"/>
      <c r="D2773" s="51"/>
      <c r="E2773" s="14" t="s">
        <v>503</v>
      </c>
      <c r="F2773" s="18">
        <f t="shared" ref="F2773" si="6171">F2774+F2777+F2780</f>
        <v>5567</v>
      </c>
      <c r="G2773" s="18">
        <f t="shared" ref="G2773:BI2773" si="6172">G2774+G2777+G2780</f>
        <v>5567</v>
      </c>
      <c r="H2773" s="18">
        <f t="shared" si="6172"/>
        <v>5567</v>
      </c>
      <c r="I2773" s="18">
        <f t="shared" ref="I2773:K2773" si="6173">I2774+I2777+I2780</f>
        <v>1000</v>
      </c>
      <c r="J2773" s="18">
        <f t="shared" si="6173"/>
        <v>1000</v>
      </c>
      <c r="K2773" s="18">
        <f t="shared" si="6173"/>
        <v>1000</v>
      </c>
      <c r="L2773" s="18">
        <f t="shared" ref="L2773:L2836" si="6174">F2773+I2773</f>
        <v>6567</v>
      </c>
      <c r="M2773" s="18">
        <f t="shared" ref="M2773:M2836" si="6175">G2773+J2773</f>
        <v>6567</v>
      </c>
      <c r="N2773" s="18">
        <f t="shared" ref="N2773:N2836" si="6176">H2773+K2773</f>
        <v>6567</v>
      </c>
      <c r="O2773" s="18">
        <f t="shared" ref="O2773:Q2773" si="6177">O2774+O2777+O2780</f>
        <v>0</v>
      </c>
      <c r="P2773" s="18">
        <f t="shared" si="6177"/>
        <v>0</v>
      </c>
      <c r="Q2773" s="18">
        <f t="shared" si="6177"/>
        <v>0</v>
      </c>
      <c r="R2773" s="18">
        <f t="shared" si="6038"/>
        <v>6567</v>
      </c>
      <c r="S2773" s="18">
        <f t="shared" si="6039"/>
        <v>6567</v>
      </c>
      <c r="T2773" s="18">
        <f t="shared" si="6040"/>
        <v>6567</v>
      </c>
      <c r="U2773" s="18">
        <f t="shared" ref="U2773:W2773" si="6178">U2774+U2777+U2780</f>
        <v>0</v>
      </c>
      <c r="V2773" s="18">
        <f t="shared" si="6178"/>
        <v>0</v>
      </c>
      <c r="W2773" s="18">
        <f t="shared" si="6178"/>
        <v>0</v>
      </c>
      <c r="X2773" s="18">
        <f t="shared" si="6041"/>
        <v>6567</v>
      </c>
      <c r="Y2773" s="18">
        <f t="shared" si="6042"/>
        <v>6567</v>
      </c>
      <c r="Z2773" s="18">
        <f t="shared" si="6043"/>
        <v>6567</v>
      </c>
      <c r="AA2773" s="18">
        <f t="shared" ref="AA2773:AB2773" si="6179">AA2774+AA2777+AA2780</f>
        <v>0</v>
      </c>
      <c r="AB2773" s="18">
        <f t="shared" si="6179"/>
        <v>0</v>
      </c>
      <c r="AC2773" s="18">
        <f t="shared" ref="AC2773" si="6180">AC2774+AC2777+AC2780</f>
        <v>0</v>
      </c>
      <c r="AD2773" s="18">
        <f t="shared" si="6044"/>
        <v>6567</v>
      </c>
      <c r="AE2773" s="18">
        <f t="shared" si="6045"/>
        <v>6567</v>
      </c>
      <c r="AF2773" s="18">
        <f t="shared" si="6046"/>
        <v>6567</v>
      </c>
      <c r="AG2773" s="18">
        <f t="shared" ref="AG2773" si="6181">AG2774+AG2777+AG2780</f>
        <v>0</v>
      </c>
      <c r="AH2773" s="18">
        <f t="shared" si="6154"/>
        <v>6567</v>
      </c>
      <c r="AI2773" s="18">
        <f t="shared" si="6155"/>
        <v>6567</v>
      </c>
      <c r="AJ2773" s="18">
        <f t="shared" si="6156"/>
        <v>6567</v>
      </c>
      <c r="AK2773" s="18">
        <f t="shared" ref="AK2773:AM2773" si="6182">AK2774+AK2777+AK2780</f>
        <v>0</v>
      </c>
      <c r="AL2773" s="18">
        <f t="shared" si="6182"/>
        <v>0</v>
      </c>
      <c r="AM2773" s="18">
        <f t="shared" si="6182"/>
        <v>0</v>
      </c>
      <c r="AN2773" s="18">
        <f t="shared" si="6051"/>
        <v>6567</v>
      </c>
      <c r="AO2773" s="18">
        <f t="shared" si="6052"/>
        <v>6567</v>
      </c>
      <c r="AP2773" s="18">
        <f t="shared" si="6053"/>
        <v>6567</v>
      </c>
      <c r="AQ2773" s="18">
        <f t="shared" ref="AQ2773" si="6183">AQ2774+AQ2777+AQ2780</f>
        <v>0</v>
      </c>
      <c r="AR2773" s="18">
        <f t="shared" si="6054"/>
        <v>6567</v>
      </c>
      <c r="AS2773" s="18">
        <f t="shared" ref="AS2773:AU2773" si="6184">AS2774+AS2777+AS2780</f>
        <v>0</v>
      </c>
      <c r="AT2773" s="18">
        <f t="shared" si="6184"/>
        <v>0</v>
      </c>
      <c r="AU2773" s="18">
        <f t="shared" si="6184"/>
        <v>0</v>
      </c>
      <c r="AV2773" s="18">
        <f t="shared" si="6107"/>
        <v>6567</v>
      </c>
      <c r="AW2773" s="18">
        <f t="shared" si="6108"/>
        <v>6567</v>
      </c>
      <c r="AX2773" s="18">
        <f t="shared" si="6109"/>
        <v>6567</v>
      </c>
      <c r="AY2773" s="18">
        <f t="shared" ref="AY2773:AZ2773" si="6185">AY2774+AY2777+AY2780</f>
        <v>0</v>
      </c>
      <c r="AZ2773" s="18">
        <f t="shared" si="6185"/>
        <v>0</v>
      </c>
      <c r="BA2773" s="18">
        <f t="shared" si="6105"/>
        <v>6567</v>
      </c>
      <c r="BB2773" s="18">
        <f t="shared" si="6106"/>
        <v>6567</v>
      </c>
      <c r="BC2773" s="18">
        <f t="shared" ref="BC2773:BE2773" si="6186">BC2774+BC2777+BC2780</f>
        <v>0</v>
      </c>
      <c r="BD2773" s="18">
        <f t="shared" si="6186"/>
        <v>0</v>
      </c>
      <c r="BE2773" s="18">
        <f t="shared" si="6186"/>
        <v>0</v>
      </c>
      <c r="BF2773" s="18">
        <f t="shared" si="6048"/>
        <v>6567</v>
      </c>
      <c r="BG2773" s="18">
        <f t="shared" si="6049"/>
        <v>6567</v>
      </c>
      <c r="BH2773" s="18">
        <f t="shared" si="6050"/>
        <v>6567</v>
      </c>
      <c r="BI2773" s="18">
        <f t="shared" si="6172"/>
        <v>0</v>
      </c>
      <c r="BJ2773" s="25"/>
      <c r="BK2773" s="36"/>
    </row>
    <row r="2774" spans="1:92" ht="93.6" x14ac:dyDescent="0.3">
      <c r="A2774" s="51" t="s">
        <v>386</v>
      </c>
      <c r="B2774" s="50">
        <v>100</v>
      </c>
      <c r="C2774" s="51"/>
      <c r="D2774" s="51"/>
      <c r="E2774" s="14" t="s">
        <v>454</v>
      </c>
      <c r="F2774" s="18">
        <f t="shared" ref="F2774:BI2775" si="6187">F2775</f>
        <v>442.7</v>
      </c>
      <c r="G2774" s="18">
        <f t="shared" si="6187"/>
        <v>442.7</v>
      </c>
      <c r="H2774" s="18">
        <f t="shared" si="6187"/>
        <v>442.7</v>
      </c>
      <c r="I2774" s="18">
        <f t="shared" si="6187"/>
        <v>0</v>
      </c>
      <c r="J2774" s="18">
        <f t="shared" si="6187"/>
        <v>0</v>
      </c>
      <c r="K2774" s="18">
        <f t="shared" si="6187"/>
        <v>0</v>
      </c>
      <c r="L2774" s="18">
        <f t="shared" si="6174"/>
        <v>442.7</v>
      </c>
      <c r="M2774" s="18">
        <f t="shared" si="6175"/>
        <v>442.7</v>
      </c>
      <c r="N2774" s="18">
        <f t="shared" si="6176"/>
        <v>442.7</v>
      </c>
      <c r="O2774" s="18">
        <f t="shared" si="6187"/>
        <v>0</v>
      </c>
      <c r="P2774" s="18">
        <f t="shared" si="6187"/>
        <v>0</v>
      </c>
      <c r="Q2774" s="18">
        <f t="shared" si="6187"/>
        <v>0</v>
      </c>
      <c r="R2774" s="18">
        <f t="shared" ref="R2774:R2837" si="6188">L2774+O2774</f>
        <v>442.7</v>
      </c>
      <c r="S2774" s="18">
        <f t="shared" ref="S2774:S2837" si="6189">M2774+P2774</f>
        <v>442.7</v>
      </c>
      <c r="T2774" s="18">
        <f t="shared" ref="T2774:T2837" si="6190">N2774+Q2774</f>
        <v>442.7</v>
      </c>
      <c r="U2774" s="18">
        <f t="shared" si="6187"/>
        <v>0</v>
      </c>
      <c r="V2774" s="18">
        <f t="shared" si="6187"/>
        <v>0</v>
      </c>
      <c r="W2774" s="18">
        <f t="shared" si="6187"/>
        <v>0</v>
      </c>
      <c r="X2774" s="18">
        <f t="shared" ref="X2774:X2837" si="6191">R2774+U2774</f>
        <v>442.7</v>
      </c>
      <c r="Y2774" s="18">
        <f t="shared" ref="Y2774:Y2837" si="6192">S2774+V2774</f>
        <v>442.7</v>
      </c>
      <c r="Z2774" s="18">
        <f t="shared" ref="Z2774:Z2837" si="6193">T2774+W2774</f>
        <v>442.7</v>
      </c>
      <c r="AA2774" s="18">
        <f t="shared" si="6187"/>
        <v>0</v>
      </c>
      <c r="AB2774" s="18">
        <f t="shared" si="6187"/>
        <v>0</v>
      </c>
      <c r="AC2774" s="18">
        <f t="shared" si="6187"/>
        <v>0</v>
      </c>
      <c r="AD2774" s="18">
        <f t="shared" ref="AD2774:AD2837" si="6194">X2774+AA2774</f>
        <v>442.7</v>
      </c>
      <c r="AE2774" s="18">
        <f t="shared" ref="AE2774:AE2837" si="6195">Y2774+AB2774</f>
        <v>442.7</v>
      </c>
      <c r="AF2774" s="18">
        <f t="shared" ref="AF2774:AF2837" si="6196">Z2774+AC2774</f>
        <v>442.7</v>
      </c>
      <c r="AG2774" s="18">
        <f t="shared" si="6187"/>
        <v>0</v>
      </c>
      <c r="AH2774" s="18">
        <f t="shared" si="6154"/>
        <v>442.7</v>
      </c>
      <c r="AI2774" s="18">
        <f t="shared" si="6155"/>
        <v>442.7</v>
      </c>
      <c r="AJ2774" s="18">
        <f t="shared" si="6156"/>
        <v>442.7</v>
      </c>
      <c r="AK2774" s="18">
        <f t="shared" si="6187"/>
        <v>0</v>
      </c>
      <c r="AL2774" s="18">
        <f t="shared" si="6187"/>
        <v>0</v>
      </c>
      <c r="AM2774" s="18">
        <f t="shared" si="6187"/>
        <v>0</v>
      </c>
      <c r="AN2774" s="18">
        <f t="shared" si="6051"/>
        <v>442.7</v>
      </c>
      <c r="AO2774" s="18">
        <f t="shared" si="6052"/>
        <v>442.7</v>
      </c>
      <c r="AP2774" s="18">
        <f t="shared" si="6053"/>
        <v>442.7</v>
      </c>
      <c r="AQ2774" s="18">
        <f t="shared" si="6187"/>
        <v>0</v>
      </c>
      <c r="AR2774" s="18">
        <f t="shared" si="6054"/>
        <v>442.7</v>
      </c>
      <c r="AS2774" s="18">
        <f t="shared" si="6187"/>
        <v>0</v>
      </c>
      <c r="AT2774" s="18">
        <f t="shared" si="6187"/>
        <v>0</v>
      </c>
      <c r="AU2774" s="18">
        <f t="shared" si="6187"/>
        <v>0</v>
      </c>
      <c r="AV2774" s="18">
        <f t="shared" si="6107"/>
        <v>442.7</v>
      </c>
      <c r="AW2774" s="18">
        <f t="shared" si="6108"/>
        <v>442.7</v>
      </c>
      <c r="AX2774" s="18">
        <f t="shared" si="6109"/>
        <v>442.7</v>
      </c>
      <c r="AY2774" s="18">
        <f t="shared" si="6187"/>
        <v>0</v>
      </c>
      <c r="AZ2774" s="18">
        <f t="shared" si="6187"/>
        <v>0</v>
      </c>
      <c r="BA2774" s="18">
        <f t="shared" si="6105"/>
        <v>442.7</v>
      </c>
      <c r="BB2774" s="18">
        <f t="shared" si="6106"/>
        <v>442.7</v>
      </c>
      <c r="BC2774" s="18">
        <f t="shared" si="6187"/>
        <v>0</v>
      </c>
      <c r="BD2774" s="18">
        <f t="shared" si="6187"/>
        <v>0</v>
      </c>
      <c r="BE2774" s="18">
        <f t="shared" si="6187"/>
        <v>0</v>
      </c>
      <c r="BF2774" s="18">
        <f t="shared" ref="BF2774:BF2837" si="6197">BA2774+BC2774</f>
        <v>442.7</v>
      </c>
      <c r="BG2774" s="18">
        <f t="shared" ref="BG2774:BG2837" si="6198">BB2774+BD2774</f>
        <v>442.7</v>
      </c>
      <c r="BH2774" s="18">
        <f t="shared" ref="BH2774:BH2837" si="6199">AX2774+BE2774</f>
        <v>442.7</v>
      </c>
      <c r="BI2774" s="18">
        <f t="shared" si="6187"/>
        <v>0</v>
      </c>
      <c r="BJ2774" s="25"/>
      <c r="BK2774" s="36"/>
    </row>
    <row r="2775" spans="1:92" ht="31.2" x14ac:dyDescent="0.3">
      <c r="A2775" s="51" t="s">
        <v>386</v>
      </c>
      <c r="B2775" s="50">
        <v>120</v>
      </c>
      <c r="C2775" s="51"/>
      <c r="D2775" s="51"/>
      <c r="E2775" s="14" t="s">
        <v>462</v>
      </c>
      <c r="F2775" s="18">
        <f t="shared" si="6187"/>
        <v>442.7</v>
      </c>
      <c r="G2775" s="18">
        <f t="shared" si="6187"/>
        <v>442.7</v>
      </c>
      <c r="H2775" s="18">
        <f t="shared" si="6187"/>
        <v>442.7</v>
      </c>
      <c r="I2775" s="18">
        <f t="shared" si="6187"/>
        <v>0</v>
      </c>
      <c r="J2775" s="18">
        <f t="shared" si="6187"/>
        <v>0</v>
      </c>
      <c r="K2775" s="18">
        <f t="shared" si="6187"/>
        <v>0</v>
      </c>
      <c r="L2775" s="18">
        <f t="shared" si="6174"/>
        <v>442.7</v>
      </c>
      <c r="M2775" s="18">
        <f t="shared" si="6175"/>
        <v>442.7</v>
      </c>
      <c r="N2775" s="18">
        <f t="shared" si="6176"/>
        <v>442.7</v>
      </c>
      <c r="O2775" s="18">
        <f t="shared" si="6187"/>
        <v>0</v>
      </c>
      <c r="P2775" s="18">
        <f t="shared" si="6187"/>
        <v>0</v>
      </c>
      <c r="Q2775" s="18">
        <f t="shared" si="6187"/>
        <v>0</v>
      </c>
      <c r="R2775" s="18">
        <f t="shared" si="6188"/>
        <v>442.7</v>
      </c>
      <c r="S2775" s="18">
        <f t="shared" si="6189"/>
        <v>442.7</v>
      </c>
      <c r="T2775" s="18">
        <f t="shared" si="6190"/>
        <v>442.7</v>
      </c>
      <c r="U2775" s="18">
        <f t="shared" si="6187"/>
        <v>0</v>
      </c>
      <c r="V2775" s="18">
        <f t="shared" si="6187"/>
        <v>0</v>
      </c>
      <c r="W2775" s="18">
        <f t="shared" si="6187"/>
        <v>0</v>
      </c>
      <c r="X2775" s="18">
        <f t="shared" si="6191"/>
        <v>442.7</v>
      </c>
      <c r="Y2775" s="18">
        <f t="shared" si="6192"/>
        <v>442.7</v>
      </c>
      <c r="Z2775" s="18">
        <f t="shared" si="6193"/>
        <v>442.7</v>
      </c>
      <c r="AA2775" s="18">
        <f t="shared" si="6187"/>
        <v>0</v>
      </c>
      <c r="AB2775" s="18">
        <f t="shared" si="6187"/>
        <v>0</v>
      </c>
      <c r="AC2775" s="18">
        <f t="shared" si="6187"/>
        <v>0</v>
      </c>
      <c r="AD2775" s="18">
        <f t="shared" si="6194"/>
        <v>442.7</v>
      </c>
      <c r="AE2775" s="18">
        <f t="shared" si="6195"/>
        <v>442.7</v>
      </c>
      <c r="AF2775" s="18">
        <f t="shared" si="6196"/>
        <v>442.7</v>
      </c>
      <c r="AG2775" s="18">
        <f t="shared" si="6187"/>
        <v>0</v>
      </c>
      <c r="AH2775" s="18">
        <f t="shared" si="6154"/>
        <v>442.7</v>
      </c>
      <c r="AI2775" s="18">
        <f t="shared" si="6155"/>
        <v>442.7</v>
      </c>
      <c r="AJ2775" s="18">
        <f t="shared" si="6156"/>
        <v>442.7</v>
      </c>
      <c r="AK2775" s="18">
        <f t="shared" si="6187"/>
        <v>0</v>
      </c>
      <c r="AL2775" s="18">
        <f t="shared" si="6187"/>
        <v>0</v>
      </c>
      <c r="AM2775" s="18">
        <f t="shared" si="6187"/>
        <v>0</v>
      </c>
      <c r="AN2775" s="18">
        <f t="shared" si="6051"/>
        <v>442.7</v>
      </c>
      <c r="AO2775" s="18">
        <f t="shared" si="6052"/>
        <v>442.7</v>
      </c>
      <c r="AP2775" s="18">
        <f t="shared" si="6053"/>
        <v>442.7</v>
      </c>
      <c r="AQ2775" s="18">
        <f t="shared" si="6187"/>
        <v>0</v>
      </c>
      <c r="AR2775" s="18">
        <f t="shared" si="6054"/>
        <v>442.7</v>
      </c>
      <c r="AS2775" s="18">
        <f t="shared" si="6187"/>
        <v>0</v>
      </c>
      <c r="AT2775" s="18">
        <f t="shared" si="6187"/>
        <v>0</v>
      </c>
      <c r="AU2775" s="18">
        <f t="shared" si="6187"/>
        <v>0</v>
      </c>
      <c r="AV2775" s="18">
        <f t="shared" si="6107"/>
        <v>442.7</v>
      </c>
      <c r="AW2775" s="18">
        <f t="shared" si="6108"/>
        <v>442.7</v>
      </c>
      <c r="AX2775" s="18">
        <f t="shared" si="6109"/>
        <v>442.7</v>
      </c>
      <c r="AY2775" s="18">
        <f t="shared" si="6187"/>
        <v>0</v>
      </c>
      <c r="AZ2775" s="18">
        <f t="shared" si="6187"/>
        <v>0</v>
      </c>
      <c r="BA2775" s="18">
        <f t="shared" si="6105"/>
        <v>442.7</v>
      </c>
      <c r="BB2775" s="18">
        <f t="shared" si="6106"/>
        <v>442.7</v>
      </c>
      <c r="BC2775" s="18">
        <f t="shared" si="6187"/>
        <v>0</v>
      </c>
      <c r="BD2775" s="18">
        <f t="shared" si="6187"/>
        <v>0</v>
      </c>
      <c r="BE2775" s="18">
        <f t="shared" si="6187"/>
        <v>0</v>
      </c>
      <c r="BF2775" s="18">
        <f t="shared" si="6197"/>
        <v>442.7</v>
      </c>
      <c r="BG2775" s="18">
        <f t="shared" si="6198"/>
        <v>442.7</v>
      </c>
      <c r="BH2775" s="18">
        <f t="shared" si="6199"/>
        <v>442.7</v>
      </c>
      <c r="BI2775" s="18">
        <f t="shared" si="6187"/>
        <v>0</v>
      </c>
      <c r="BJ2775" s="25"/>
      <c r="BK2775" s="36"/>
    </row>
    <row r="2776" spans="1:92" ht="46.8" x14ac:dyDescent="0.3">
      <c r="A2776" s="51" t="s">
        <v>386</v>
      </c>
      <c r="B2776" s="50">
        <v>120</v>
      </c>
      <c r="C2776" s="51" t="s">
        <v>5</v>
      </c>
      <c r="D2776" s="51" t="s">
        <v>128</v>
      </c>
      <c r="E2776" s="14" t="s">
        <v>421</v>
      </c>
      <c r="F2776" s="18">
        <v>442.7</v>
      </c>
      <c r="G2776" s="18">
        <v>442.7</v>
      </c>
      <c r="H2776" s="18">
        <v>442.7</v>
      </c>
      <c r="I2776" s="18"/>
      <c r="J2776" s="18"/>
      <c r="K2776" s="18"/>
      <c r="L2776" s="18">
        <f t="shared" si="6174"/>
        <v>442.7</v>
      </c>
      <c r="M2776" s="18">
        <f t="shared" si="6175"/>
        <v>442.7</v>
      </c>
      <c r="N2776" s="18">
        <f t="shared" si="6176"/>
        <v>442.7</v>
      </c>
      <c r="O2776" s="18"/>
      <c r="P2776" s="18"/>
      <c r="Q2776" s="18"/>
      <c r="R2776" s="18">
        <f t="shared" si="6188"/>
        <v>442.7</v>
      </c>
      <c r="S2776" s="18">
        <f t="shared" si="6189"/>
        <v>442.7</v>
      </c>
      <c r="T2776" s="18">
        <f t="shared" si="6190"/>
        <v>442.7</v>
      </c>
      <c r="U2776" s="18"/>
      <c r="V2776" s="18"/>
      <c r="W2776" s="18"/>
      <c r="X2776" s="18">
        <f t="shared" si="6191"/>
        <v>442.7</v>
      </c>
      <c r="Y2776" s="18">
        <f t="shared" si="6192"/>
        <v>442.7</v>
      </c>
      <c r="Z2776" s="18">
        <f t="shared" si="6193"/>
        <v>442.7</v>
      </c>
      <c r="AA2776" s="18"/>
      <c r="AB2776" s="18"/>
      <c r="AC2776" s="18"/>
      <c r="AD2776" s="18">
        <f t="shared" si="6194"/>
        <v>442.7</v>
      </c>
      <c r="AE2776" s="18">
        <f t="shared" si="6195"/>
        <v>442.7</v>
      </c>
      <c r="AF2776" s="18">
        <f t="shared" si="6196"/>
        <v>442.7</v>
      </c>
      <c r="AG2776" s="18"/>
      <c r="AH2776" s="18">
        <f t="shared" si="6154"/>
        <v>442.7</v>
      </c>
      <c r="AI2776" s="18">
        <f t="shared" si="6155"/>
        <v>442.7</v>
      </c>
      <c r="AJ2776" s="18">
        <f t="shared" si="6156"/>
        <v>442.7</v>
      </c>
      <c r="AK2776" s="18"/>
      <c r="AL2776" s="18"/>
      <c r="AM2776" s="18"/>
      <c r="AN2776" s="18">
        <f t="shared" si="6051"/>
        <v>442.7</v>
      </c>
      <c r="AO2776" s="18">
        <f t="shared" si="6052"/>
        <v>442.7</v>
      </c>
      <c r="AP2776" s="18">
        <f t="shared" si="6053"/>
        <v>442.7</v>
      </c>
      <c r="AQ2776" s="18"/>
      <c r="AR2776" s="18">
        <f t="shared" si="6054"/>
        <v>442.7</v>
      </c>
      <c r="AS2776" s="18"/>
      <c r="AT2776" s="18"/>
      <c r="AU2776" s="18"/>
      <c r="AV2776" s="18">
        <f t="shared" si="6107"/>
        <v>442.7</v>
      </c>
      <c r="AW2776" s="18">
        <f t="shared" si="6108"/>
        <v>442.7</v>
      </c>
      <c r="AX2776" s="18">
        <f t="shared" si="6109"/>
        <v>442.7</v>
      </c>
      <c r="AY2776" s="18"/>
      <c r="AZ2776" s="18"/>
      <c r="BA2776" s="18">
        <f t="shared" si="6105"/>
        <v>442.7</v>
      </c>
      <c r="BB2776" s="18">
        <f t="shared" si="6106"/>
        <v>442.7</v>
      </c>
      <c r="BC2776" s="18"/>
      <c r="BD2776" s="18"/>
      <c r="BE2776" s="18"/>
      <c r="BF2776" s="18">
        <f t="shared" si="6197"/>
        <v>442.7</v>
      </c>
      <c r="BG2776" s="18">
        <f t="shared" si="6198"/>
        <v>442.7</v>
      </c>
      <c r="BH2776" s="18">
        <f t="shared" si="6199"/>
        <v>442.7</v>
      </c>
      <c r="BI2776" s="18"/>
      <c r="BJ2776" s="25"/>
      <c r="BK2776" s="36"/>
    </row>
    <row r="2777" spans="1:92" ht="31.2" x14ac:dyDescent="0.3">
      <c r="A2777" s="51" t="s">
        <v>386</v>
      </c>
      <c r="B2777" s="50">
        <v>200</v>
      </c>
      <c r="C2777" s="51"/>
      <c r="D2777" s="51"/>
      <c r="E2777" s="14" t="s">
        <v>455</v>
      </c>
      <c r="F2777" s="18">
        <f t="shared" ref="F2777:BI2778" si="6200">F2778</f>
        <v>5074.3</v>
      </c>
      <c r="G2777" s="18">
        <f t="shared" si="6200"/>
        <v>5074.3</v>
      </c>
      <c r="H2777" s="18">
        <f t="shared" si="6200"/>
        <v>5074.3</v>
      </c>
      <c r="I2777" s="18">
        <f t="shared" si="6200"/>
        <v>1000</v>
      </c>
      <c r="J2777" s="18">
        <f t="shared" si="6200"/>
        <v>1000</v>
      </c>
      <c r="K2777" s="18">
        <f t="shared" si="6200"/>
        <v>1000</v>
      </c>
      <c r="L2777" s="18">
        <f t="shared" si="6174"/>
        <v>6074.3</v>
      </c>
      <c r="M2777" s="18">
        <f t="shared" si="6175"/>
        <v>6074.3</v>
      </c>
      <c r="N2777" s="18">
        <f t="shared" si="6176"/>
        <v>6074.3</v>
      </c>
      <c r="O2777" s="18">
        <f t="shared" si="6200"/>
        <v>0</v>
      </c>
      <c r="P2777" s="18">
        <f t="shared" si="6200"/>
        <v>0</v>
      </c>
      <c r="Q2777" s="18">
        <f t="shared" si="6200"/>
        <v>0</v>
      </c>
      <c r="R2777" s="18">
        <f t="shared" si="6188"/>
        <v>6074.3</v>
      </c>
      <c r="S2777" s="18">
        <f t="shared" si="6189"/>
        <v>6074.3</v>
      </c>
      <c r="T2777" s="18">
        <f t="shared" si="6190"/>
        <v>6074.3</v>
      </c>
      <c r="U2777" s="18">
        <f t="shared" si="6200"/>
        <v>0</v>
      </c>
      <c r="V2777" s="18">
        <f t="shared" si="6200"/>
        <v>0</v>
      </c>
      <c r="W2777" s="18">
        <f t="shared" si="6200"/>
        <v>0</v>
      </c>
      <c r="X2777" s="18">
        <f t="shared" si="6191"/>
        <v>6074.3</v>
      </c>
      <c r="Y2777" s="18">
        <f t="shared" si="6192"/>
        <v>6074.3</v>
      </c>
      <c r="Z2777" s="18">
        <f t="shared" si="6193"/>
        <v>6074.3</v>
      </c>
      <c r="AA2777" s="18">
        <f t="shared" si="6200"/>
        <v>0</v>
      </c>
      <c r="AB2777" s="18">
        <f t="shared" si="6200"/>
        <v>0</v>
      </c>
      <c r="AC2777" s="18">
        <f t="shared" si="6200"/>
        <v>0</v>
      </c>
      <c r="AD2777" s="18">
        <f t="shared" si="6194"/>
        <v>6074.3</v>
      </c>
      <c r="AE2777" s="18">
        <f t="shared" si="6195"/>
        <v>6074.3</v>
      </c>
      <c r="AF2777" s="18">
        <f t="shared" si="6196"/>
        <v>6074.3</v>
      </c>
      <c r="AG2777" s="18">
        <f t="shared" si="6200"/>
        <v>0</v>
      </c>
      <c r="AH2777" s="18">
        <f t="shared" si="6154"/>
        <v>6074.3</v>
      </c>
      <c r="AI2777" s="18">
        <f t="shared" si="6155"/>
        <v>6074.3</v>
      </c>
      <c r="AJ2777" s="18">
        <f t="shared" si="6156"/>
        <v>6074.3</v>
      </c>
      <c r="AK2777" s="18">
        <f t="shared" si="6200"/>
        <v>0</v>
      </c>
      <c r="AL2777" s="18">
        <f t="shared" si="6200"/>
        <v>0</v>
      </c>
      <c r="AM2777" s="18">
        <f t="shared" si="6200"/>
        <v>0</v>
      </c>
      <c r="AN2777" s="18">
        <f t="shared" ref="AN2777:AN2840" si="6201">AH2777+AK2777</f>
        <v>6074.3</v>
      </c>
      <c r="AO2777" s="18">
        <f t="shared" ref="AO2777:AO2840" si="6202">AI2777+AL2777</f>
        <v>6074.3</v>
      </c>
      <c r="AP2777" s="18">
        <f t="shared" ref="AP2777:AP2840" si="6203">AJ2777+AM2777</f>
        <v>6074.3</v>
      </c>
      <c r="AQ2777" s="18">
        <f t="shared" si="6200"/>
        <v>0</v>
      </c>
      <c r="AR2777" s="18">
        <f t="shared" ref="AR2777:AR2840" si="6204">AN2777+AQ2777</f>
        <v>6074.3</v>
      </c>
      <c r="AS2777" s="18">
        <f t="shared" si="6200"/>
        <v>0</v>
      </c>
      <c r="AT2777" s="18">
        <f t="shared" si="6200"/>
        <v>0</v>
      </c>
      <c r="AU2777" s="18">
        <f t="shared" si="6200"/>
        <v>0</v>
      </c>
      <c r="AV2777" s="18">
        <f t="shared" si="6107"/>
        <v>6074.3</v>
      </c>
      <c r="AW2777" s="18">
        <f t="shared" si="6108"/>
        <v>6074.3</v>
      </c>
      <c r="AX2777" s="18">
        <f t="shared" si="6109"/>
        <v>6074.3</v>
      </c>
      <c r="AY2777" s="18">
        <f t="shared" si="6200"/>
        <v>0</v>
      </c>
      <c r="AZ2777" s="18">
        <f t="shared" si="6200"/>
        <v>0</v>
      </c>
      <c r="BA2777" s="18">
        <f t="shared" si="6105"/>
        <v>6074.3</v>
      </c>
      <c r="BB2777" s="18">
        <f t="shared" si="6106"/>
        <v>6074.3</v>
      </c>
      <c r="BC2777" s="18">
        <f t="shared" si="6200"/>
        <v>0</v>
      </c>
      <c r="BD2777" s="18">
        <f t="shared" si="6200"/>
        <v>0</v>
      </c>
      <c r="BE2777" s="18">
        <f t="shared" si="6200"/>
        <v>0</v>
      </c>
      <c r="BF2777" s="18">
        <f t="shared" si="6197"/>
        <v>6074.3</v>
      </c>
      <c r="BG2777" s="18">
        <f t="shared" si="6198"/>
        <v>6074.3</v>
      </c>
      <c r="BH2777" s="18">
        <f t="shared" si="6199"/>
        <v>6074.3</v>
      </c>
      <c r="BI2777" s="18">
        <f t="shared" si="6200"/>
        <v>0</v>
      </c>
      <c r="BJ2777" s="25"/>
      <c r="BK2777" s="36"/>
    </row>
    <row r="2778" spans="1:92" ht="46.8" x14ac:dyDescent="0.3">
      <c r="A2778" s="51" t="s">
        <v>386</v>
      </c>
      <c r="B2778" s="50">
        <v>240</v>
      </c>
      <c r="C2778" s="51"/>
      <c r="D2778" s="51"/>
      <c r="E2778" s="14" t="s">
        <v>463</v>
      </c>
      <c r="F2778" s="18">
        <f t="shared" si="6200"/>
        <v>5074.3</v>
      </c>
      <c r="G2778" s="18">
        <f t="shared" si="6200"/>
        <v>5074.3</v>
      </c>
      <c r="H2778" s="18">
        <f t="shared" si="6200"/>
        <v>5074.3</v>
      </c>
      <c r="I2778" s="18">
        <f t="shared" si="6200"/>
        <v>1000</v>
      </c>
      <c r="J2778" s="18">
        <f t="shared" si="6200"/>
        <v>1000</v>
      </c>
      <c r="K2778" s="18">
        <f t="shared" si="6200"/>
        <v>1000</v>
      </c>
      <c r="L2778" s="18">
        <f t="shared" si="6174"/>
        <v>6074.3</v>
      </c>
      <c r="M2778" s="18">
        <f t="shared" si="6175"/>
        <v>6074.3</v>
      </c>
      <c r="N2778" s="18">
        <f t="shared" si="6176"/>
        <v>6074.3</v>
      </c>
      <c r="O2778" s="18">
        <f t="shared" si="6200"/>
        <v>0</v>
      </c>
      <c r="P2778" s="18">
        <f t="shared" si="6200"/>
        <v>0</v>
      </c>
      <c r="Q2778" s="18">
        <f t="shared" si="6200"/>
        <v>0</v>
      </c>
      <c r="R2778" s="18">
        <f t="shared" si="6188"/>
        <v>6074.3</v>
      </c>
      <c r="S2778" s="18">
        <f t="shared" si="6189"/>
        <v>6074.3</v>
      </c>
      <c r="T2778" s="18">
        <f t="shared" si="6190"/>
        <v>6074.3</v>
      </c>
      <c r="U2778" s="18">
        <f t="shared" si="6200"/>
        <v>0</v>
      </c>
      <c r="V2778" s="18">
        <f t="shared" si="6200"/>
        <v>0</v>
      </c>
      <c r="W2778" s="18">
        <f t="shared" si="6200"/>
        <v>0</v>
      </c>
      <c r="X2778" s="18">
        <f t="shared" si="6191"/>
        <v>6074.3</v>
      </c>
      <c r="Y2778" s="18">
        <f t="shared" si="6192"/>
        <v>6074.3</v>
      </c>
      <c r="Z2778" s="18">
        <f t="shared" si="6193"/>
        <v>6074.3</v>
      </c>
      <c r="AA2778" s="18">
        <f t="shared" si="6200"/>
        <v>0</v>
      </c>
      <c r="AB2778" s="18">
        <f t="shared" si="6200"/>
        <v>0</v>
      </c>
      <c r="AC2778" s="18">
        <f t="shared" si="6200"/>
        <v>0</v>
      </c>
      <c r="AD2778" s="18">
        <f t="shared" si="6194"/>
        <v>6074.3</v>
      </c>
      <c r="AE2778" s="18">
        <f t="shared" si="6195"/>
        <v>6074.3</v>
      </c>
      <c r="AF2778" s="18">
        <f t="shared" si="6196"/>
        <v>6074.3</v>
      </c>
      <c r="AG2778" s="18">
        <f t="shared" si="6200"/>
        <v>0</v>
      </c>
      <c r="AH2778" s="18">
        <f t="shared" si="6154"/>
        <v>6074.3</v>
      </c>
      <c r="AI2778" s="18">
        <f t="shared" si="6155"/>
        <v>6074.3</v>
      </c>
      <c r="AJ2778" s="18">
        <f t="shared" si="6156"/>
        <v>6074.3</v>
      </c>
      <c r="AK2778" s="18">
        <f t="shared" si="6200"/>
        <v>0</v>
      </c>
      <c r="AL2778" s="18">
        <f t="shared" si="6200"/>
        <v>0</v>
      </c>
      <c r="AM2778" s="18">
        <f t="shared" si="6200"/>
        <v>0</v>
      </c>
      <c r="AN2778" s="18">
        <f t="shared" si="6201"/>
        <v>6074.3</v>
      </c>
      <c r="AO2778" s="18">
        <f t="shared" si="6202"/>
        <v>6074.3</v>
      </c>
      <c r="AP2778" s="18">
        <f t="shared" si="6203"/>
        <v>6074.3</v>
      </c>
      <c r="AQ2778" s="18">
        <f t="shared" si="6200"/>
        <v>0</v>
      </c>
      <c r="AR2778" s="18">
        <f t="shared" si="6204"/>
        <v>6074.3</v>
      </c>
      <c r="AS2778" s="18">
        <f t="shared" si="6200"/>
        <v>0</v>
      </c>
      <c r="AT2778" s="18">
        <f t="shared" si="6200"/>
        <v>0</v>
      </c>
      <c r="AU2778" s="18">
        <f t="shared" si="6200"/>
        <v>0</v>
      </c>
      <c r="AV2778" s="18">
        <f t="shared" si="6107"/>
        <v>6074.3</v>
      </c>
      <c r="AW2778" s="18">
        <f t="shared" si="6108"/>
        <v>6074.3</v>
      </c>
      <c r="AX2778" s="18">
        <f t="shared" si="6109"/>
        <v>6074.3</v>
      </c>
      <c r="AY2778" s="18">
        <f t="shared" si="6200"/>
        <v>0</v>
      </c>
      <c r="AZ2778" s="18">
        <f t="shared" si="6200"/>
        <v>0</v>
      </c>
      <c r="BA2778" s="18">
        <f t="shared" si="6105"/>
        <v>6074.3</v>
      </c>
      <c r="BB2778" s="18">
        <f t="shared" si="6106"/>
        <v>6074.3</v>
      </c>
      <c r="BC2778" s="18">
        <f t="shared" si="6200"/>
        <v>0</v>
      </c>
      <c r="BD2778" s="18">
        <f t="shared" si="6200"/>
        <v>0</v>
      </c>
      <c r="BE2778" s="18">
        <f t="shared" si="6200"/>
        <v>0</v>
      </c>
      <c r="BF2778" s="18">
        <f t="shared" si="6197"/>
        <v>6074.3</v>
      </c>
      <c r="BG2778" s="18">
        <f t="shared" si="6198"/>
        <v>6074.3</v>
      </c>
      <c r="BH2778" s="18">
        <f t="shared" si="6199"/>
        <v>6074.3</v>
      </c>
      <c r="BI2778" s="18">
        <f t="shared" si="6200"/>
        <v>0</v>
      </c>
      <c r="BJ2778" s="25"/>
      <c r="BK2778" s="36"/>
    </row>
    <row r="2779" spans="1:92" ht="46.8" x14ac:dyDescent="0.3">
      <c r="A2779" s="51" t="s">
        <v>386</v>
      </c>
      <c r="B2779" s="50">
        <v>240</v>
      </c>
      <c r="C2779" s="51" t="s">
        <v>5</v>
      </c>
      <c r="D2779" s="51" t="s">
        <v>128</v>
      </c>
      <c r="E2779" s="14" t="s">
        <v>421</v>
      </c>
      <c r="F2779" s="18">
        <v>5074.3</v>
      </c>
      <c r="G2779" s="18">
        <v>5074.3</v>
      </c>
      <c r="H2779" s="18">
        <v>5074.3</v>
      </c>
      <c r="I2779" s="18">
        <v>1000</v>
      </c>
      <c r="J2779" s="18">
        <v>1000</v>
      </c>
      <c r="K2779" s="18">
        <v>1000</v>
      </c>
      <c r="L2779" s="18">
        <f t="shared" si="6174"/>
        <v>6074.3</v>
      </c>
      <c r="M2779" s="18">
        <f t="shared" si="6175"/>
        <v>6074.3</v>
      </c>
      <c r="N2779" s="18">
        <f t="shared" si="6176"/>
        <v>6074.3</v>
      </c>
      <c r="O2779" s="18"/>
      <c r="P2779" s="18"/>
      <c r="Q2779" s="18"/>
      <c r="R2779" s="18">
        <f t="shared" si="6188"/>
        <v>6074.3</v>
      </c>
      <c r="S2779" s="18">
        <f t="shared" si="6189"/>
        <v>6074.3</v>
      </c>
      <c r="T2779" s="18">
        <f t="shared" si="6190"/>
        <v>6074.3</v>
      </c>
      <c r="U2779" s="18"/>
      <c r="V2779" s="18"/>
      <c r="W2779" s="18"/>
      <c r="X2779" s="18">
        <f t="shared" si="6191"/>
        <v>6074.3</v>
      </c>
      <c r="Y2779" s="18">
        <f t="shared" si="6192"/>
        <v>6074.3</v>
      </c>
      <c r="Z2779" s="18">
        <f t="shared" si="6193"/>
        <v>6074.3</v>
      </c>
      <c r="AA2779" s="18"/>
      <c r="AB2779" s="18"/>
      <c r="AC2779" s="18"/>
      <c r="AD2779" s="18">
        <f t="shared" si="6194"/>
        <v>6074.3</v>
      </c>
      <c r="AE2779" s="18">
        <f t="shared" si="6195"/>
        <v>6074.3</v>
      </c>
      <c r="AF2779" s="18">
        <f t="shared" si="6196"/>
        <v>6074.3</v>
      </c>
      <c r="AG2779" s="18"/>
      <c r="AH2779" s="18">
        <f t="shared" si="6154"/>
        <v>6074.3</v>
      </c>
      <c r="AI2779" s="18">
        <f t="shared" si="6155"/>
        <v>6074.3</v>
      </c>
      <c r="AJ2779" s="18">
        <f t="shared" si="6156"/>
        <v>6074.3</v>
      </c>
      <c r="AK2779" s="18"/>
      <c r="AL2779" s="18"/>
      <c r="AM2779" s="18"/>
      <c r="AN2779" s="18">
        <f t="shared" si="6201"/>
        <v>6074.3</v>
      </c>
      <c r="AO2779" s="18">
        <f t="shared" si="6202"/>
        <v>6074.3</v>
      </c>
      <c r="AP2779" s="18">
        <f t="shared" si="6203"/>
        <v>6074.3</v>
      </c>
      <c r="AQ2779" s="18"/>
      <c r="AR2779" s="18">
        <f t="shared" si="6204"/>
        <v>6074.3</v>
      </c>
      <c r="AS2779" s="18"/>
      <c r="AT2779" s="18"/>
      <c r="AU2779" s="18"/>
      <c r="AV2779" s="18">
        <f t="shared" si="6107"/>
        <v>6074.3</v>
      </c>
      <c r="AW2779" s="18">
        <f t="shared" si="6108"/>
        <v>6074.3</v>
      </c>
      <c r="AX2779" s="18">
        <f t="shared" si="6109"/>
        <v>6074.3</v>
      </c>
      <c r="AY2779" s="18"/>
      <c r="AZ2779" s="18"/>
      <c r="BA2779" s="18">
        <f t="shared" si="6105"/>
        <v>6074.3</v>
      </c>
      <c r="BB2779" s="18">
        <f t="shared" si="6106"/>
        <v>6074.3</v>
      </c>
      <c r="BC2779" s="18"/>
      <c r="BD2779" s="18"/>
      <c r="BE2779" s="18"/>
      <c r="BF2779" s="18">
        <f t="shared" si="6197"/>
        <v>6074.3</v>
      </c>
      <c r="BG2779" s="18">
        <f t="shared" si="6198"/>
        <v>6074.3</v>
      </c>
      <c r="BH2779" s="18">
        <f t="shared" si="6199"/>
        <v>6074.3</v>
      </c>
      <c r="BI2779" s="18"/>
      <c r="BJ2779" s="25"/>
      <c r="BK2779" s="36">
        <v>165</v>
      </c>
    </row>
    <row r="2780" spans="1:92" x14ac:dyDescent="0.3">
      <c r="A2780" s="51" t="s">
        <v>386</v>
      </c>
      <c r="B2780" s="50">
        <v>800</v>
      </c>
      <c r="C2780" s="51"/>
      <c r="D2780" s="51"/>
      <c r="E2780" s="14" t="s">
        <v>460</v>
      </c>
      <c r="F2780" s="18">
        <f t="shared" ref="F2780:BI2781" si="6205">F2781</f>
        <v>50</v>
      </c>
      <c r="G2780" s="18">
        <f t="shared" si="6205"/>
        <v>50</v>
      </c>
      <c r="H2780" s="18">
        <f t="shared" si="6205"/>
        <v>50</v>
      </c>
      <c r="I2780" s="18">
        <f t="shared" si="6205"/>
        <v>0</v>
      </c>
      <c r="J2780" s="18">
        <f t="shared" si="6205"/>
        <v>0</v>
      </c>
      <c r="K2780" s="18">
        <f t="shared" si="6205"/>
        <v>0</v>
      </c>
      <c r="L2780" s="18">
        <f t="shared" si="6174"/>
        <v>50</v>
      </c>
      <c r="M2780" s="18">
        <f t="shared" si="6175"/>
        <v>50</v>
      </c>
      <c r="N2780" s="18">
        <f t="shared" si="6176"/>
        <v>50</v>
      </c>
      <c r="O2780" s="18">
        <f t="shared" si="6205"/>
        <v>0</v>
      </c>
      <c r="P2780" s="18">
        <f t="shared" si="6205"/>
        <v>0</v>
      </c>
      <c r="Q2780" s="18">
        <f t="shared" si="6205"/>
        <v>0</v>
      </c>
      <c r="R2780" s="18">
        <f t="shared" si="6188"/>
        <v>50</v>
      </c>
      <c r="S2780" s="18">
        <f t="shared" si="6189"/>
        <v>50</v>
      </c>
      <c r="T2780" s="18">
        <f t="shared" si="6190"/>
        <v>50</v>
      </c>
      <c r="U2780" s="18">
        <f t="shared" si="6205"/>
        <v>0</v>
      </c>
      <c r="V2780" s="18">
        <f t="shared" si="6205"/>
        <v>0</v>
      </c>
      <c r="W2780" s="18">
        <f t="shared" si="6205"/>
        <v>0</v>
      </c>
      <c r="X2780" s="18">
        <f t="shared" si="6191"/>
        <v>50</v>
      </c>
      <c r="Y2780" s="18">
        <f t="shared" si="6192"/>
        <v>50</v>
      </c>
      <c r="Z2780" s="18">
        <f t="shared" si="6193"/>
        <v>50</v>
      </c>
      <c r="AA2780" s="18">
        <f t="shared" si="6205"/>
        <v>0</v>
      </c>
      <c r="AB2780" s="18">
        <f t="shared" si="6205"/>
        <v>0</v>
      </c>
      <c r="AC2780" s="18">
        <f t="shared" si="6205"/>
        <v>0</v>
      </c>
      <c r="AD2780" s="18">
        <f t="shared" si="6194"/>
        <v>50</v>
      </c>
      <c r="AE2780" s="18">
        <f t="shared" si="6195"/>
        <v>50</v>
      </c>
      <c r="AF2780" s="18">
        <f t="shared" si="6196"/>
        <v>50</v>
      </c>
      <c r="AG2780" s="18">
        <f t="shared" si="6205"/>
        <v>0</v>
      </c>
      <c r="AH2780" s="18">
        <f t="shared" si="6154"/>
        <v>50</v>
      </c>
      <c r="AI2780" s="18">
        <f t="shared" si="6155"/>
        <v>50</v>
      </c>
      <c r="AJ2780" s="18">
        <f t="shared" si="6156"/>
        <v>50</v>
      </c>
      <c r="AK2780" s="18">
        <f t="shared" si="6205"/>
        <v>0</v>
      </c>
      <c r="AL2780" s="18">
        <f t="shared" si="6205"/>
        <v>0</v>
      </c>
      <c r="AM2780" s="18">
        <f t="shared" si="6205"/>
        <v>0</v>
      </c>
      <c r="AN2780" s="18">
        <f t="shared" si="6201"/>
        <v>50</v>
      </c>
      <c r="AO2780" s="18">
        <f t="shared" si="6202"/>
        <v>50</v>
      </c>
      <c r="AP2780" s="18">
        <f t="shared" si="6203"/>
        <v>50</v>
      </c>
      <c r="AQ2780" s="18">
        <f t="shared" si="6205"/>
        <v>0</v>
      </c>
      <c r="AR2780" s="18">
        <f t="shared" si="6204"/>
        <v>50</v>
      </c>
      <c r="AS2780" s="18">
        <f t="shared" si="6205"/>
        <v>0</v>
      </c>
      <c r="AT2780" s="18">
        <f t="shared" si="6205"/>
        <v>0</v>
      </c>
      <c r="AU2780" s="18">
        <f t="shared" si="6205"/>
        <v>0</v>
      </c>
      <c r="AV2780" s="18">
        <f t="shared" si="6107"/>
        <v>50</v>
      </c>
      <c r="AW2780" s="18">
        <f t="shared" si="6108"/>
        <v>50</v>
      </c>
      <c r="AX2780" s="18">
        <f t="shared" si="6109"/>
        <v>50</v>
      </c>
      <c r="AY2780" s="18">
        <f t="shared" si="6205"/>
        <v>0</v>
      </c>
      <c r="AZ2780" s="18">
        <f t="shared" si="6205"/>
        <v>0</v>
      </c>
      <c r="BA2780" s="18">
        <f t="shared" si="6105"/>
        <v>50</v>
      </c>
      <c r="BB2780" s="18">
        <f t="shared" si="6106"/>
        <v>50</v>
      </c>
      <c r="BC2780" s="18">
        <f t="shared" si="6205"/>
        <v>0</v>
      </c>
      <c r="BD2780" s="18">
        <f t="shared" si="6205"/>
        <v>0</v>
      </c>
      <c r="BE2780" s="18">
        <f t="shared" si="6205"/>
        <v>0</v>
      </c>
      <c r="BF2780" s="18">
        <f t="shared" si="6197"/>
        <v>50</v>
      </c>
      <c r="BG2780" s="18">
        <f t="shared" si="6198"/>
        <v>50</v>
      </c>
      <c r="BH2780" s="18">
        <f t="shared" si="6199"/>
        <v>50</v>
      </c>
      <c r="BI2780" s="18">
        <f t="shared" si="6205"/>
        <v>0</v>
      </c>
      <c r="BJ2780" s="25"/>
      <c r="BK2780" s="36"/>
    </row>
    <row r="2781" spans="1:92" x14ac:dyDescent="0.3">
      <c r="A2781" s="51" t="s">
        <v>386</v>
      </c>
      <c r="B2781" s="50">
        <v>850</v>
      </c>
      <c r="C2781" s="51"/>
      <c r="D2781" s="51"/>
      <c r="E2781" s="14" t="s">
        <v>477</v>
      </c>
      <c r="F2781" s="18">
        <f t="shared" si="6205"/>
        <v>50</v>
      </c>
      <c r="G2781" s="18">
        <f t="shared" si="6205"/>
        <v>50</v>
      </c>
      <c r="H2781" s="18">
        <f t="shared" si="6205"/>
        <v>50</v>
      </c>
      <c r="I2781" s="18">
        <f t="shared" si="6205"/>
        <v>0</v>
      </c>
      <c r="J2781" s="18">
        <f t="shared" si="6205"/>
        <v>0</v>
      </c>
      <c r="K2781" s="18">
        <f t="shared" si="6205"/>
        <v>0</v>
      </c>
      <c r="L2781" s="18">
        <f t="shared" si="6174"/>
        <v>50</v>
      </c>
      <c r="M2781" s="18">
        <f t="shared" si="6175"/>
        <v>50</v>
      </c>
      <c r="N2781" s="18">
        <f t="shared" si="6176"/>
        <v>50</v>
      </c>
      <c r="O2781" s="18">
        <f t="shared" si="6205"/>
        <v>0</v>
      </c>
      <c r="P2781" s="18">
        <f t="shared" si="6205"/>
        <v>0</v>
      </c>
      <c r="Q2781" s="18">
        <f t="shared" si="6205"/>
        <v>0</v>
      </c>
      <c r="R2781" s="18">
        <f t="shared" si="6188"/>
        <v>50</v>
      </c>
      <c r="S2781" s="18">
        <f t="shared" si="6189"/>
        <v>50</v>
      </c>
      <c r="T2781" s="18">
        <f t="shared" si="6190"/>
        <v>50</v>
      </c>
      <c r="U2781" s="18">
        <f t="shared" si="6205"/>
        <v>0</v>
      </c>
      <c r="V2781" s="18">
        <f t="shared" si="6205"/>
        <v>0</v>
      </c>
      <c r="W2781" s="18">
        <f t="shared" si="6205"/>
        <v>0</v>
      </c>
      <c r="X2781" s="18">
        <f t="shared" si="6191"/>
        <v>50</v>
      </c>
      <c r="Y2781" s="18">
        <f t="shared" si="6192"/>
        <v>50</v>
      </c>
      <c r="Z2781" s="18">
        <f t="shared" si="6193"/>
        <v>50</v>
      </c>
      <c r="AA2781" s="18">
        <f t="shared" si="6205"/>
        <v>0</v>
      </c>
      <c r="AB2781" s="18">
        <f t="shared" si="6205"/>
        <v>0</v>
      </c>
      <c r="AC2781" s="18">
        <f t="shared" si="6205"/>
        <v>0</v>
      </c>
      <c r="AD2781" s="18">
        <f t="shared" si="6194"/>
        <v>50</v>
      </c>
      <c r="AE2781" s="18">
        <f t="shared" si="6195"/>
        <v>50</v>
      </c>
      <c r="AF2781" s="18">
        <f t="shared" si="6196"/>
        <v>50</v>
      </c>
      <c r="AG2781" s="18">
        <f t="shared" si="6205"/>
        <v>0</v>
      </c>
      <c r="AH2781" s="18">
        <f t="shared" si="6154"/>
        <v>50</v>
      </c>
      <c r="AI2781" s="18">
        <f t="shared" si="6155"/>
        <v>50</v>
      </c>
      <c r="AJ2781" s="18">
        <f t="shared" si="6156"/>
        <v>50</v>
      </c>
      <c r="AK2781" s="18">
        <f t="shared" si="6205"/>
        <v>0</v>
      </c>
      <c r="AL2781" s="18">
        <f t="shared" si="6205"/>
        <v>0</v>
      </c>
      <c r="AM2781" s="18">
        <f t="shared" si="6205"/>
        <v>0</v>
      </c>
      <c r="AN2781" s="18">
        <f t="shared" si="6201"/>
        <v>50</v>
      </c>
      <c r="AO2781" s="18">
        <f t="shared" si="6202"/>
        <v>50</v>
      </c>
      <c r="AP2781" s="18">
        <f t="shared" si="6203"/>
        <v>50</v>
      </c>
      <c r="AQ2781" s="18">
        <f t="shared" si="6205"/>
        <v>0</v>
      </c>
      <c r="AR2781" s="18">
        <f t="shared" si="6204"/>
        <v>50</v>
      </c>
      <c r="AS2781" s="18">
        <f t="shared" si="6205"/>
        <v>0</v>
      </c>
      <c r="AT2781" s="18">
        <f t="shared" si="6205"/>
        <v>0</v>
      </c>
      <c r="AU2781" s="18">
        <f t="shared" si="6205"/>
        <v>0</v>
      </c>
      <c r="AV2781" s="18">
        <f t="shared" si="6107"/>
        <v>50</v>
      </c>
      <c r="AW2781" s="18">
        <f t="shared" si="6108"/>
        <v>50</v>
      </c>
      <c r="AX2781" s="18">
        <f t="shared" si="6109"/>
        <v>50</v>
      </c>
      <c r="AY2781" s="18">
        <f t="shared" si="6205"/>
        <v>0</v>
      </c>
      <c r="AZ2781" s="18">
        <f t="shared" si="6205"/>
        <v>0</v>
      </c>
      <c r="BA2781" s="18">
        <f t="shared" si="6105"/>
        <v>50</v>
      </c>
      <c r="BB2781" s="18">
        <f t="shared" si="6106"/>
        <v>50</v>
      </c>
      <c r="BC2781" s="18">
        <f t="shared" si="6205"/>
        <v>0</v>
      </c>
      <c r="BD2781" s="18">
        <f t="shared" si="6205"/>
        <v>0</v>
      </c>
      <c r="BE2781" s="18">
        <f t="shared" si="6205"/>
        <v>0</v>
      </c>
      <c r="BF2781" s="18">
        <f t="shared" si="6197"/>
        <v>50</v>
      </c>
      <c r="BG2781" s="18">
        <f t="shared" si="6198"/>
        <v>50</v>
      </c>
      <c r="BH2781" s="18">
        <f t="shared" si="6199"/>
        <v>50</v>
      </c>
      <c r="BI2781" s="18">
        <f t="shared" si="6205"/>
        <v>0</v>
      </c>
      <c r="BJ2781" s="25"/>
      <c r="BK2781" s="36"/>
    </row>
    <row r="2782" spans="1:92" ht="46.8" x14ac:dyDescent="0.3">
      <c r="A2782" s="51" t="s">
        <v>386</v>
      </c>
      <c r="B2782" s="50">
        <v>850</v>
      </c>
      <c r="C2782" s="51" t="s">
        <v>5</v>
      </c>
      <c r="D2782" s="51" t="s">
        <v>128</v>
      </c>
      <c r="E2782" s="14" t="s">
        <v>421</v>
      </c>
      <c r="F2782" s="18">
        <v>50</v>
      </c>
      <c r="G2782" s="18">
        <v>50</v>
      </c>
      <c r="H2782" s="18">
        <v>50</v>
      </c>
      <c r="I2782" s="18"/>
      <c r="J2782" s="18"/>
      <c r="K2782" s="18"/>
      <c r="L2782" s="18">
        <f t="shared" si="6174"/>
        <v>50</v>
      </c>
      <c r="M2782" s="18">
        <f t="shared" si="6175"/>
        <v>50</v>
      </c>
      <c r="N2782" s="18">
        <f t="shared" si="6176"/>
        <v>50</v>
      </c>
      <c r="O2782" s="18"/>
      <c r="P2782" s="18"/>
      <c r="Q2782" s="18"/>
      <c r="R2782" s="18">
        <f t="shared" si="6188"/>
        <v>50</v>
      </c>
      <c r="S2782" s="18">
        <f t="shared" si="6189"/>
        <v>50</v>
      </c>
      <c r="T2782" s="18">
        <f t="shared" si="6190"/>
        <v>50</v>
      </c>
      <c r="U2782" s="18"/>
      <c r="V2782" s="18"/>
      <c r="W2782" s="18"/>
      <c r="X2782" s="18">
        <f t="shared" si="6191"/>
        <v>50</v>
      </c>
      <c r="Y2782" s="18">
        <f t="shared" si="6192"/>
        <v>50</v>
      </c>
      <c r="Z2782" s="18">
        <f t="shared" si="6193"/>
        <v>50</v>
      </c>
      <c r="AA2782" s="18"/>
      <c r="AB2782" s="18"/>
      <c r="AC2782" s="18"/>
      <c r="AD2782" s="18">
        <f t="shared" si="6194"/>
        <v>50</v>
      </c>
      <c r="AE2782" s="18">
        <f t="shared" si="6195"/>
        <v>50</v>
      </c>
      <c r="AF2782" s="18">
        <f t="shared" si="6196"/>
        <v>50</v>
      </c>
      <c r="AG2782" s="18"/>
      <c r="AH2782" s="18">
        <f t="shared" si="6154"/>
        <v>50</v>
      </c>
      <c r="AI2782" s="18">
        <f t="shared" si="6155"/>
        <v>50</v>
      </c>
      <c r="AJ2782" s="18">
        <f t="shared" si="6156"/>
        <v>50</v>
      </c>
      <c r="AK2782" s="18"/>
      <c r="AL2782" s="18"/>
      <c r="AM2782" s="18"/>
      <c r="AN2782" s="18">
        <f t="shared" si="6201"/>
        <v>50</v>
      </c>
      <c r="AO2782" s="18">
        <f t="shared" si="6202"/>
        <v>50</v>
      </c>
      <c r="AP2782" s="18">
        <f t="shared" si="6203"/>
        <v>50</v>
      </c>
      <c r="AQ2782" s="18"/>
      <c r="AR2782" s="18">
        <f t="shared" si="6204"/>
        <v>50</v>
      </c>
      <c r="AS2782" s="18"/>
      <c r="AT2782" s="18"/>
      <c r="AU2782" s="18"/>
      <c r="AV2782" s="18">
        <f t="shared" si="6107"/>
        <v>50</v>
      </c>
      <c r="AW2782" s="18">
        <f t="shared" si="6108"/>
        <v>50</v>
      </c>
      <c r="AX2782" s="18">
        <f t="shared" si="6109"/>
        <v>50</v>
      </c>
      <c r="AY2782" s="18"/>
      <c r="AZ2782" s="18"/>
      <c r="BA2782" s="18">
        <f t="shared" si="6105"/>
        <v>50</v>
      </c>
      <c r="BB2782" s="18">
        <f t="shared" si="6106"/>
        <v>50</v>
      </c>
      <c r="BC2782" s="18"/>
      <c r="BD2782" s="18"/>
      <c r="BE2782" s="18"/>
      <c r="BF2782" s="18">
        <f t="shared" si="6197"/>
        <v>50</v>
      </c>
      <c r="BG2782" s="18">
        <f t="shared" si="6198"/>
        <v>50</v>
      </c>
      <c r="BH2782" s="18">
        <f t="shared" si="6199"/>
        <v>50</v>
      </c>
      <c r="BI2782" s="18"/>
      <c r="BJ2782" s="25"/>
      <c r="BK2782" s="36"/>
    </row>
    <row r="2783" spans="1:92" s="9" customFormat="1" ht="46.8" x14ac:dyDescent="0.3">
      <c r="A2783" s="8" t="s">
        <v>389</v>
      </c>
      <c r="B2783" s="13"/>
      <c r="C2783" s="8"/>
      <c r="D2783" s="8"/>
      <c r="E2783" s="49" t="s">
        <v>483</v>
      </c>
      <c r="F2783" s="12">
        <f t="shared" ref="F2783" si="6206">F2784+F2789</f>
        <v>10676</v>
      </c>
      <c r="G2783" s="12">
        <f t="shared" ref="G2783:BI2783" si="6207">G2784+G2789</f>
        <v>10572.5</v>
      </c>
      <c r="H2783" s="12">
        <f t="shared" si="6207"/>
        <v>10572.5</v>
      </c>
      <c r="I2783" s="12">
        <f t="shared" ref="I2783:K2783" si="6208">I2784+I2789</f>
        <v>0</v>
      </c>
      <c r="J2783" s="12">
        <f t="shared" si="6208"/>
        <v>0</v>
      </c>
      <c r="K2783" s="12">
        <f t="shared" si="6208"/>
        <v>0</v>
      </c>
      <c r="L2783" s="12">
        <f t="shared" si="6174"/>
        <v>10676</v>
      </c>
      <c r="M2783" s="12">
        <f t="shared" si="6175"/>
        <v>10572.5</v>
      </c>
      <c r="N2783" s="12">
        <f t="shared" si="6176"/>
        <v>10572.5</v>
      </c>
      <c r="O2783" s="12">
        <f t="shared" ref="O2783:Q2783" si="6209">O2784+O2789</f>
        <v>0</v>
      </c>
      <c r="P2783" s="12">
        <f t="shared" si="6209"/>
        <v>0</v>
      </c>
      <c r="Q2783" s="12">
        <f t="shared" si="6209"/>
        <v>0</v>
      </c>
      <c r="R2783" s="12">
        <f t="shared" si="6188"/>
        <v>10676</v>
      </c>
      <c r="S2783" s="12">
        <f t="shared" si="6189"/>
        <v>10572.5</v>
      </c>
      <c r="T2783" s="12">
        <f t="shared" si="6190"/>
        <v>10572.5</v>
      </c>
      <c r="U2783" s="12">
        <f t="shared" ref="U2783:W2783" si="6210">U2784+U2789</f>
        <v>0</v>
      </c>
      <c r="V2783" s="12">
        <f t="shared" si="6210"/>
        <v>0</v>
      </c>
      <c r="W2783" s="12">
        <f t="shared" si="6210"/>
        <v>0</v>
      </c>
      <c r="X2783" s="12">
        <f t="shared" si="6191"/>
        <v>10676</v>
      </c>
      <c r="Y2783" s="12">
        <f t="shared" si="6192"/>
        <v>10572.5</v>
      </c>
      <c r="Z2783" s="12">
        <f t="shared" si="6193"/>
        <v>10572.5</v>
      </c>
      <c r="AA2783" s="12">
        <f t="shared" ref="AA2783:AB2783" si="6211">AA2784+AA2789</f>
        <v>0</v>
      </c>
      <c r="AB2783" s="12">
        <f t="shared" si="6211"/>
        <v>0</v>
      </c>
      <c r="AC2783" s="12">
        <f t="shared" ref="AC2783" si="6212">AC2784+AC2789</f>
        <v>0</v>
      </c>
      <c r="AD2783" s="18">
        <f t="shared" si="6194"/>
        <v>10676</v>
      </c>
      <c r="AE2783" s="18">
        <f t="shared" si="6195"/>
        <v>10572.5</v>
      </c>
      <c r="AF2783" s="18">
        <f t="shared" si="6196"/>
        <v>10572.5</v>
      </c>
      <c r="AG2783" s="12">
        <f t="shared" ref="AG2783" si="6213">AG2784+AG2789</f>
        <v>0</v>
      </c>
      <c r="AH2783" s="12">
        <f t="shared" si="6154"/>
        <v>10676</v>
      </c>
      <c r="AI2783" s="12">
        <f t="shared" si="6155"/>
        <v>10572.5</v>
      </c>
      <c r="AJ2783" s="12">
        <f t="shared" si="6156"/>
        <v>10572.5</v>
      </c>
      <c r="AK2783" s="12">
        <f t="shared" ref="AK2783:AM2783" si="6214">AK2784+AK2789</f>
        <v>0</v>
      </c>
      <c r="AL2783" s="12">
        <f t="shared" si="6214"/>
        <v>0</v>
      </c>
      <c r="AM2783" s="12">
        <f t="shared" si="6214"/>
        <v>0</v>
      </c>
      <c r="AN2783" s="12">
        <f t="shared" si="6201"/>
        <v>10676</v>
      </c>
      <c r="AO2783" s="12">
        <f t="shared" si="6202"/>
        <v>10572.5</v>
      </c>
      <c r="AP2783" s="12">
        <f t="shared" si="6203"/>
        <v>10572.5</v>
      </c>
      <c r="AQ2783" s="12">
        <f t="shared" ref="AQ2783" si="6215">AQ2784+AQ2789</f>
        <v>0</v>
      </c>
      <c r="AR2783" s="12">
        <f t="shared" si="6204"/>
        <v>10676</v>
      </c>
      <c r="AS2783" s="12">
        <f t="shared" ref="AS2783:AU2783" si="6216">AS2784+AS2789</f>
        <v>0</v>
      </c>
      <c r="AT2783" s="12">
        <f t="shared" si="6216"/>
        <v>0</v>
      </c>
      <c r="AU2783" s="12">
        <f t="shared" si="6216"/>
        <v>0</v>
      </c>
      <c r="AV2783" s="12">
        <f t="shared" si="6107"/>
        <v>10676</v>
      </c>
      <c r="AW2783" s="12">
        <f t="shared" si="6108"/>
        <v>10572.5</v>
      </c>
      <c r="AX2783" s="12">
        <f t="shared" si="6109"/>
        <v>10572.5</v>
      </c>
      <c r="AY2783" s="12">
        <f t="shared" ref="AY2783:AZ2783" si="6217">AY2784+AY2789</f>
        <v>0</v>
      </c>
      <c r="AZ2783" s="12">
        <f t="shared" si="6217"/>
        <v>0</v>
      </c>
      <c r="BA2783" s="18">
        <f t="shared" si="6105"/>
        <v>10676</v>
      </c>
      <c r="BB2783" s="18">
        <f t="shared" si="6106"/>
        <v>10572.5</v>
      </c>
      <c r="BC2783" s="12">
        <f t="shared" ref="BC2783:BE2783" si="6218">BC2784+BC2789</f>
        <v>787.94299999999998</v>
      </c>
      <c r="BD2783" s="12">
        <f t="shared" si="6218"/>
        <v>0</v>
      </c>
      <c r="BE2783" s="12">
        <f t="shared" si="6218"/>
        <v>0</v>
      </c>
      <c r="BF2783" s="12">
        <f t="shared" si="6197"/>
        <v>11463.942999999999</v>
      </c>
      <c r="BG2783" s="12">
        <f t="shared" si="6198"/>
        <v>10572.5</v>
      </c>
      <c r="BH2783" s="12">
        <f t="shared" si="6199"/>
        <v>10572.5</v>
      </c>
      <c r="BI2783" s="12">
        <f t="shared" si="6207"/>
        <v>0</v>
      </c>
      <c r="BJ2783" s="25"/>
      <c r="BK2783" s="34"/>
      <c r="BL2783" s="30"/>
      <c r="BM2783" s="30"/>
      <c r="BN2783" s="30"/>
      <c r="BO2783" s="30"/>
      <c r="BP2783" s="30"/>
      <c r="BQ2783" s="30"/>
      <c r="BR2783" s="30"/>
      <c r="BS2783" s="30"/>
      <c r="BT2783" s="30"/>
      <c r="BU2783" s="30"/>
      <c r="BV2783" s="30"/>
      <c r="BW2783" s="30"/>
      <c r="BX2783" s="30"/>
      <c r="BY2783" s="30"/>
      <c r="BZ2783" s="30"/>
      <c r="CA2783" s="30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L2783" s="30"/>
      <c r="CM2783" s="30"/>
      <c r="CN2783" s="30"/>
    </row>
    <row r="2784" spans="1:92" s="11" customFormat="1" ht="31.2" x14ac:dyDescent="0.3">
      <c r="A2784" s="10" t="s">
        <v>390</v>
      </c>
      <c r="B2784" s="16"/>
      <c r="C2784" s="10"/>
      <c r="D2784" s="10"/>
      <c r="E2784" s="15" t="s">
        <v>493</v>
      </c>
      <c r="F2784" s="17">
        <f t="shared" ref="F2784:BI2787" si="6219">F2785</f>
        <v>9869</v>
      </c>
      <c r="G2784" s="17">
        <f t="shared" si="6219"/>
        <v>9771.4</v>
      </c>
      <c r="H2784" s="17">
        <f t="shared" si="6219"/>
        <v>9771.4</v>
      </c>
      <c r="I2784" s="17">
        <f t="shared" si="6219"/>
        <v>0</v>
      </c>
      <c r="J2784" s="17">
        <f t="shared" si="6219"/>
        <v>0</v>
      </c>
      <c r="K2784" s="17">
        <f t="shared" si="6219"/>
        <v>0</v>
      </c>
      <c r="L2784" s="17">
        <f t="shared" si="6174"/>
        <v>9869</v>
      </c>
      <c r="M2784" s="17">
        <f t="shared" si="6175"/>
        <v>9771.4</v>
      </c>
      <c r="N2784" s="17">
        <f t="shared" si="6176"/>
        <v>9771.4</v>
      </c>
      <c r="O2784" s="17">
        <f t="shared" si="6219"/>
        <v>0</v>
      </c>
      <c r="P2784" s="17">
        <f t="shared" si="6219"/>
        <v>0</v>
      </c>
      <c r="Q2784" s="17">
        <f t="shared" si="6219"/>
        <v>0</v>
      </c>
      <c r="R2784" s="17">
        <f t="shared" si="6188"/>
        <v>9869</v>
      </c>
      <c r="S2784" s="17">
        <f t="shared" si="6189"/>
        <v>9771.4</v>
      </c>
      <c r="T2784" s="17">
        <f t="shared" si="6190"/>
        <v>9771.4</v>
      </c>
      <c r="U2784" s="17">
        <f t="shared" si="6219"/>
        <v>0</v>
      </c>
      <c r="V2784" s="17">
        <f t="shared" si="6219"/>
        <v>0</v>
      </c>
      <c r="W2784" s="17">
        <f t="shared" si="6219"/>
        <v>0</v>
      </c>
      <c r="X2784" s="17">
        <f t="shared" si="6191"/>
        <v>9869</v>
      </c>
      <c r="Y2784" s="17">
        <f t="shared" si="6192"/>
        <v>9771.4</v>
      </c>
      <c r="Z2784" s="17">
        <f t="shared" si="6193"/>
        <v>9771.4</v>
      </c>
      <c r="AA2784" s="17">
        <f t="shared" si="6219"/>
        <v>0</v>
      </c>
      <c r="AB2784" s="17">
        <f t="shared" si="6219"/>
        <v>0</v>
      </c>
      <c r="AC2784" s="17">
        <f t="shared" si="6219"/>
        <v>0</v>
      </c>
      <c r="AD2784" s="18">
        <f t="shared" si="6194"/>
        <v>9869</v>
      </c>
      <c r="AE2784" s="18">
        <f t="shared" si="6195"/>
        <v>9771.4</v>
      </c>
      <c r="AF2784" s="18">
        <f t="shared" si="6196"/>
        <v>9771.4</v>
      </c>
      <c r="AG2784" s="17">
        <f t="shared" si="6219"/>
        <v>0</v>
      </c>
      <c r="AH2784" s="17">
        <f t="shared" si="6154"/>
        <v>9869</v>
      </c>
      <c r="AI2784" s="17">
        <f t="shared" si="6155"/>
        <v>9771.4</v>
      </c>
      <c r="AJ2784" s="17">
        <f t="shared" si="6156"/>
        <v>9771.4</v>
      </c>
      <c r="AK2784" s="17">
        <f t="shared" si="6219"/>
        <v>0</v>
      </c>
      <c r="AL2784" s="17">
        <f t="shared" si="6219"/>
        <v>0</v>
      </c>
      <c r="AM2784" s="17">
        <f t="shared" si="6219"/>
        <v>0</v>
      </c>
      <c r="AN2784" s="17">
        <f t="shared" si="6201"/>
        <v>9869</v>
      </c>
      <c r="AO2784" s="17">
        <f t="shared" si="6202"/>
        <v>9771.4</v>
      </c>
      <c r="AP2784" s="17">
        <f t="shared" si="6203"/>
        <v>9771.4</v>
      </c>
      <c r="AQ2784" s="17">
        <f t="shared" si="6219"/>
        <v>0</v>
      </c>
      <c r="AR2784" s="17">
        <f t="shared" si="6204"/>
        <v>9869</v>
      </c>
      <c r="AS2784" s="17">
        <f t="shared" si="6219"/>
        <v>0</v>
      </c>
      <c r="AT2784" s="17">
        <f t="shared" si="6219"/>
        <v>0</v>
      </c>
      <c r="AU2784" s="17">
        <f t="shared" si="6219"/>
        <v>0</v>
      </c>
      <c r="AV2784" s="17">
        <f t="shared" si="6107"/>
        <v>9869</v>
      </c>
      <c r="AW2784" s="17">
        <f t="shared" si="6108"/>
        <v>9771.4</v>
      </c>
      <c r="AX2784" s="17">
        <f t="shared" si="6109"/>
        <v>9771.4</v>
      </c>
      <c r="AY2784" s="17">
        <f t="shared" si="6219"/>
        <v>0</v>
      </c>
      <c r="AZ2784" s="17">
        <f t="shared" si="6219"/>
        <v>0</v>
      </c>
      <c r="BA2784" s="18">
        <f t="shared" si="6105"/>
        <v>9869</v>
      </c>
      <c r="BB2784" s="18">
        <f t="shared" si="6106"/>
        <v>9771.4</v>
      </c>
      <c r="BC2784" s="17">
        <f t="shared" si="6219"/>
        <v>390.8</v>
      </c>
      <c r="BD2784" s="17">
        <f t="shared" si="6219"/>
        <v>0</v>
      </c>
      <c r="BE2784" s="17">
        <f t="shared" si="6219"/>
        <v>0</v>
      </c>
      <c r="BF2784" s="17">
        <f t="shared" si="6197"/>
        <v>10259.799999999999</v>
      </c>
      <c r="BG2784" s="17">
        <f t="shared" si="6198"/>
        <v>9771.4</v>
      </c>
      <c r="BH2784" s="17">
        <f t="shared" si="6199"/>
        <v>9771.4</v>
      </c>
      <c r="BI2784" s="17">
        <f t="shared" si="6219"/>
        <v>0</v>
      </c>
      <c r="BJ2784" s="25"/>
      <c r="BK2784" s="35"/>
      <c r="BL2784" s="31"/>
      <c r="BM2784" s="31"/>
      <c r="BN2784" s="31"/>
      <c r="BO2784" s="31"/>
      <c r="BP2784" s="31"/>
      <c r="BQ2784" s="31"/>
      <c r="BR2784" s="31"/>
      <c r="BS2784" s="31"/>
      <c r="BT2784" s="31"/>
      <c r="BU2784" s="31"/>
      <c r="BV2784" s="31"/>
      <c r="BW2784" s="31"/>
      <c r="BX2784" s="31"/>
      <c r="BY2784" s="31"/>
      <c r="BZ2784" s="31"/>
      <c r="CA2784" s="31"/>
      <c r="CB2784" s="31"/>
      <c r="CC2784" s="31"/>
      <c r="CD2784" s="31"/>
      <c r="CE2784" s="31"/>
      <c r="CF2784" s="31"/>
      <c r="CG2784" s="31"/>
      <c r="CH2784" s="31"/>
      <c r="CI2784" s="31"/>
      <c r="CJ2784" s="31"/>
      <c r="CK2784" s="31"/>
      <c r="CL2784" s="31"/>
      <c r="CM2784" s="31"/>
      <c r="CN2784" s="31"/>
    </row>
    <row r="2785" spans="1:92" ht="31.2" x14ac:dyDescent="0.3">
      <c r="A2785" s="51" t="s">
        <v>388</v>
      </c>
      <c r="B2785" s="50"/>
      <c r="C2785" s="51"/>
      <c r="D2785" s="51"/>
      <c r="E2785" s="14" t="s">
        <v>502</v>
      </c>
      <c r="F2785" s="18">
        <f t="shared" si="6219"/>
        <v>9869</v>
      </c>
      <c r="G2785" s="18">
        <f t="shared" si="6219"/>
        <v>9771.4</v>
      </c>
      <c r="H2785" s="18">
        <f t="shared" si="6219"/>
        <v>9771.4</v>
      </c>
      <c r="I2785" s="18">
        <f t="shared" si="6219"/>
        <v>0</v>
      </c>
      <c r="J2785" s="18">
        <f t="shared" si="6219"/>
        <v>0</v>
      </c>
      <c r="K2785" s="18">
        <f t="shared" si="6219"/>
        <v>0</v>
      </c>
      <c r="L2785" s="18">
        <f t="shared" si="6174"/>
        <v>9869</v>
      </c>
      <c r="M2785" s="18">
        <f t="shared" si="6175"/>
        <v>9771.4</v>
      </c>
      <c r="N2785" s="18">
        <f t="shared" si="6176"/>
        <v>9771.4</v>
      </c>
      <c r="O2785" s="18">
        <f t="shared" si="6219"/>
        <v>0</v>
      </c>
      <c r="P2785" s="18">
        <f t="shared" si="6219"/>
        <v>0</v>
      </c>
      <c r="Q2785" s="18">
        <f t="shared" si="6219"/>
        <v>0</v>
      </c>
      <c r="R2785" s="18">
        <f t="shared" si="6188"/>
        <v>9869</v>
      </c>
      <c r="S2785" s="18">
        <f t="shared" si="6189"/>
        <v>9771.4</v>
      </c>
      <c r="T2785" s="18">
        <f t="shared" si="6190"/>
        <v>9771.4</v>
      </c>
      <c r="U2785" s="18">
        <f t="shared" si="6219"/>
        <v>0</v>
      </c>
      <c r="V2785" s="18">
        <f t="shared" si="6219"/>
        <v>0</v>
      </c>
      <c r="W2785" s="18">
        <f t="shared" si="6219"/>
        <v>0</v>
      </c>
      <c r="X2785" s="18">
        <f t="shared" si="6191"/>
        <v>9869</v>
      </c>
      <c r="Y2785" s="18">
        <f t="shared" si="6192"/>
        <v>9771.4</v>
      </c>
      <c r="Z2785" s="18">
        <f t="shared" si="6193"/>
        <v>9771.4</v>
      </c>
      <c r="AA2785" s="18">
        <f t="shared" si="6219"/>
        <v>0</v>
      </c>
      <c r="AB2785" s="18">
        <f t="shared" si="6219"/>
        <v>0</v>
      </c>
      <c r="AC2785" s="18">
        <f t="shared" si="6219"/>
        <v>0</v>
      </c>
      <c r="AD2785" s="18">
        <f t="shared" si="6194"/>
        <v>9869</v>
      </c>
      <c r="AE2785" s="18">
        <f t="shared" si="6195"/>
        <v>9771.4</v>
      </c>
      <c r="AF2785" s="18">
        <f t="shared" si="6196"/>
        <v>9771.4</v>
      </c>
      <c r="AG2785" s="18">
        <f t="shared" si="6219"/>
        <v>0</v>
      </c>
      <c r="AH2785" s="18">
        <f t="shared" si="6154"/>
        <v>9869</v>
      </c>
      <c r="AI2785" s="18">
        <f t="shared" si="6155"/>
        <v>9771.4</v>
      </c>
      <c r="AJ2785" s="18">
        <f t="shared" si="6156"/>
        <v>9771.4</v>
      </c>
      <c r="AK2785" s="18">
        <f t="shared" si="6219"/>
        <v>0</v>
      </c>
      <c r="AL2785" s="18">
        <f t="shared" si="6219"/>
        <v>0</v>
      </c>
      <c r="AM2785" s="18">
        <f t="shared" si="6219"/>
        <v>0</v>
      </c>
      <c r="AN2785" s="18">
        <f t="shared" si="6201"/>
        <v>9869</v>
      </c>
      <c r="AO2785" s="18">
        <f t="shared" si="6202"/>
        <v>9771.4</v>
      </c>
      <c r="AP2785" s="18">
        <f t="shared" si="6203"/>
        <v>9771.4</v>
      </c>
      <c r="AQ2785" s="18">
        <f t="shared" si="6219"/>
        <v>0</v>
      </c>
      <c r="AR2785" s="18">
        <f t="shared" si="6204"/>
        <v>9869</v>
      </c>
      <c r="AS2785" s="18">
        <f t="shared" si="6219"/>
        <v>0</v>
      </c>
      <c r="AT2785" s="18">
        <f t="shared" si="6219"/>
        <v>0</v>
      </c>
      <c r="AU2785" s="18">
        <f t="shared" si="6219"/>
        <v>0</v>
      </c>
      <c r="AV2785" s="18">
        <f t="shared" si="6107"/>
        <v>9869</v>
      </c>
      <c r="AW2785" s="18">
        <f t="shared" si="6108"/>
        <v>9771.4</v>
      </c>
      <c r="AX2785" s="18">
        <f t="shared" si="6109"/>
        <v>9771.4</v>
      </c>
      <c r="AY2785" s="18">
        <f t="shared" si="6219"/>
        <v>0</v>
      </c>
      <c r="AZ2785" s="18">
        <f t="shared" si="6219"/>
        <v>0</v>
      </c>
      <c r="BA2785" s="18">
        <f t="shared" si="6105"/>
        <v>9869</v>
      </c>
      <c r="BB2785" s="18">
        <f t="shared" si="6106"/>
        <v>9771.4</v>
      </c>
      <c r="BC2785" s="18">
        <f t="shared" si="6219"/>
        <v>390.8</v>
      </c>
      <c r="BD2785" s="18">
        <f t="shared" si="6219"/>
        <v>0</v>
      </c>
      <c r="BE2785" s="18">
        <f t="shared" si="6219"/>
        <v>0</v>
      </c>
      <c r="BF2785" s="18">
        <f t="shared" si="6197"/>
        <v>10259.799999999999</v>
      </c>
      <c r="BG2785" s="18">
        <f t="shared" si="6198"/>
        <v>9771.4</v>
      </c>
      <c r="BH2785" s="18">
        <f t="shared" si="6199"/>
        <v>9771.4</v>
      </c>
      <c r="BI2785" s="18">
        <f t="shared" si="6219"/>
        <v>0</v>
      </c>
      <c r="BJ2785" s="25"/>
      <c r="BK2785" s="36"/>
    </row>
    <row r="2786" spans="1:92" ht="93.6" x14ac:dyDescent="0.3">
      <c r="A2786" s="51" t="s">
        <v>388</v>
      </c>
      <c r="B2786" s="50">
        <v>100</v>
      </c>
      <c r="C2786" s="51"/>
      <c r="D2786" s="51"/>
      <c r="E2786" s="14" t="s">
        <v>454</v>
      </c>
      <c r="F2786" s="18">
        <f t="shared" si="6219"/>
        <v>9869</v>
      </c>
      <c r="G2786" s="18">
        <f t="shared" si="6219"/>
        <v>9771.4</v>
      </c>
      <c r="H2786" s="18">
        <f t="shared" si="6219"/>
        <v>9771.4</v>
      </c>
      <c r="I2786" s="18">
        <f t="shared" si="6219"/>
        <v>0</v>
      </c>
      <c r="J2786" s="18">
        <f t="shared" si="6219"/>
        <v>0</v>
      </c>
      <c r="K2786" s="18">
        <f t="shared" si="6219"/>
        <v>0</v>
      </c>
      <c r="L2786" s="18">
        <f t="shared" si="6174"/>
        <v>9869</v>
      </c>
      <c r="M2786" s="18">
        <f t="shared" si="6175"/>
        <v>9771.4</v>
      </c>
      <c r="N2786" s="18">
        <f t="shared" si="6176"/>
        <v>9771.4</v>
      </c>
      <c r="O2786" s="18">
        <f t="shared" si="6219"/>
        <v>0</v>
      </c>
      <c r="P2786" s="18">
        <f t="shared" si="6219"/>
        <v>0</v>
      </c>
      <c r="Q2786" s="18">
        <f t="shared" si="6219"/>
        <v>0</v>
      </c>
      <c r="R2786" s="18">
        <f t="shared" si="6188"/>
        <v>9869</v>
      </c>
      <c r="S2786" s="18">
        <f t="shared" si="6189"/>
        <v>9771.4</v>
      </c>
      <c r="T2786" s="18">
        <f t="shared" si="6190"/>
        <v>9771.4</v>
      </c>
      <c r="U2786" s="18">
        <f t="shared" si="6219"/>
        <v>0</v>
      </c>
      <c r="V2786" s="18">
        <f t="shared" si="6219"/>
        <v>0</v>
      </c>
      <c r="W2786" s="18">
        <f t="shared" si="6219"/>
        <v>0</v>
      </c>
      <c r="X2786" s="18">
        <f t="shared" si="6191"/>
        <v>9869</v>
      </c>
      <c r="Y2786" s="18">
        <f t="shared" si="6192"/>
        <v>9771.4</v>
      </c>
      <c r="Z2786" s="18">
        <f t="shared" si="6193"/>
        <v>9771.4</v>
      </c>
      <c r="AA2786" s="18">
        <f t="shared" si="6219"/>
        <v>0</v>
      </c>
      <c r="AB2786" s="18">
        <f t="shared" si="6219"/>
        <v>0</v>
      </c>
      <c r="AC2786" s="18">
        <f t="shared" si="6219"/>
        <v>0</v>
      </c>
      <c r="AD2786" s="18">
        <f t="shared" si="6194"/>
        <v>9869</v>
      </c>
      <c r="AE2786" s="18">
        <f t="shared" si="6195"/>
        <v>9771.4</v>
      </c>
      <c r="AF2786" s="18">
        <f t="shared" si="6196"/>
        <v>9771.4</v>
      </c>
      <c r="AG2786" s="18">
        <f t="shared" si="6219"/>
        <v>0</v>
      </c>
      <c r="AH2786" s="18">
        <f t="shared" si="6154"/>
        <v>9869</v>
      </c>
      <c r="AI2786" s="18">
        <f t="shared" si="6155"/>
        <v>9771.4</v>
      </c>
      <c r="AJ2786" s="18">
        <f t="shared" si="6156"/>
        <v>9771.4</v>
      </c>
      <c r="AK2786" s="18">
        <f t="shared" si="6219"/>
        <v>0</v>
      </c>
      <c r="AL2786" s="18">
        <f t="shared" si="6219"/>
        <v>0</v>
      </c>
      <c r="AM2786" s="18">
        <f t="shared" si="6219"/>
        <v>0</v>
      </c>
      <c r="AN2786" s="18">
        <f t="shared" si="6201"/>
        <v>9869</v>
      </c>
      <c r="AO2786" s="18">
        <f t="shared" si="6202"/>
        <v>9771.4</v>
      </c>
      <c r="AP2786" s="18">
        <f t="shared" si="6203"/>
        <v>9771.4</v>
      </c>
      <c r="AQ2786" s="18">
        <f t="shared" si="6219"/>
        <v>0</v>
      </c>
      <c r="AR2786" s="18">
        <f t="shared" si="6204"/>
        <v>9869</v>
      </c>
      <c r="AS2786" s="18">
        <f t="shared" si="6219"/>
        <v>0</v>
      </c>
      <c r="AT2786" s="18">
        <f t="shared" si="6219"/>
        <v>0</v>
      </c>
      <c r="AU2786" s="18">
        <f t="shared" si="6219"/>
        <v>0</v>
      </c>
      <c r="AV2786" s="18">
        <f t="shared" si="6107"/>
        <v>9869</v>
      </c>
      <c r="AW2786" s="18">
        <f t="shared" si="6108"/>
        <v>9771.4</v>
      </c>
      <c r="AX2786" s="18">
        <f t="shared" si="6109"/>
        <v>9771.4</v>
      </c>
      <c r="AY2786" s="18">
        <f t="shared" si="6219"/>
        <v>0</v>
      </c>
      <c r="AZ2786" s="18">
        <f t="shared" si="6219"/>
        <v>0</v>
      </c>
      <c r="BA2786" s="18">
        <f t="shared" si="6105"/>
        <v>9869</v>
      </c>
      <c r="BB2786" s="18">
        <f t="shared" si="6106"/>
        <v>9771.4</v>
      </c>
      <c r="BC2786" s="18">
        <f t="shared" si="6219"/>
        <v>390.8</v>
      </c>
      <c r="BD2786" s="18">
        <f t="shared" si="6219"/>
        <v>0</v>
      </c>
      <c r="BE2786" s="18">
        <f t="shared" si="6219"/>
        <v>0</v>
      </c>
      <c r="BF2786" s="18">
        <f t="shared" si="6197"/>
        <v>10259.799999999999</v>
      </c>
      <c r="BG2786" s="18">
        <f t="shared" si="6198"/>
        <v>9771.4</v>
      </c>
      <c r="BH2786" s="18">
        <f t="shared" si="6199"/>
        <v>9771.4</v>
      </c>
      <c r="BI2786" s="18">
        <f t="shared" si="6219"/>
        <v>0</v>
      </c>
      <c r="BJ2786" s="25"/>
      <c r="BK2786" s="36"/>
    </row>
    <row r="2787" spans="1:92" ht="31.2" x14ac:dyDescent="0.3">
      <c r="A2787" s="51" t="s">
        <v>388</v>
      </c>
      <c r="B2787" s="50">
        <v>120</v>
      </c>
      <c r="C2787" s="51"/>
      <c r="D2787" s="51"/>
      <c r="E2787" s="14" t="s">
        <v>462</v>
      </c>
      <c r="F2787" s="18">
        <f t="shared" si="6219"/>
        <v>9869</v>
      </c>
      <c r="G2787" s="18">
        <f t="shared" si="6219"/>
        <v>9771.4</v>
      </c>
      <c r="H2787" s="18">
        <f t="shared" si="6219"/>
        <v>9771.4</v>
      </c>
      <c r="I2787" s="18">
        <f t="shared" si="6219"/>
        <v>0</v>
      </c>
      <c r="J2787" s="18">
        <f t="shared" si="6219"/>
        <v>0</v>
      </c>
      <c r="K2787" s="18">
        <f t="shared" si="6219"/>
        <v>0</v>
      </c>
      <c r="L2787" s="18">
        <f t="shared" si="6174"/>
        <v>9869</v>
      </c>
      <c r="M2787" s="18">
        <f t="shared" si="6175"/>
        <v>9771.4</v>
      </c>
      <c r="N2787" s="18">
        <f t="shared" si="6176"/>
        <v>9771.4</v>
      </c>
      <c r="O2787" s="18">
        <f t="shared" si="6219"/>
        <v>0</v>
      </c>
      <c r="P2787" s="18">
        <f t="shared" si="6219"/>
        <v>0</v>
      </c>
      <c r="Q2787" s="18">
        <f t="shared" si="6219"/>
        <v>0</v>
      </c>
      <c r="R2787" s="18">
        <f t="shared" si="6188"/>
        <v>9869</v>
      </c>
      <c r="S2787" s="18">
        <f t="shared" si="6189"/>
        <v>9771.4</v>
      </c>
      <c r="T2787" s="18">
        <f t="shared" si="6190"/>
        <v>9771.4</v>
      </c>
      <c r="U2787" s="18">
        <f t="shared" si="6219"/>
        <v>0</v>
      </c>
      <c r="V2787" s="18">
        <f t="shared" si="6219"/>
        <v>0</v>
      </c>
      <c r="W2787" s="18">
        <f t="shared" si="6219"/>
        <v>0</v>
      </c>
      <c r="X2787" s="18">
        <f t="shared" si="6191"/>
        <v>9869</v>
      </c>
      <c r="Y2787" s="18">
        <f t="shared" si="6192"/>
        <v>9771.4</v>
      </c>
      <c r="Z2787" s="18">
        <f t="shared" si="6193"/>
        <v>9771.4</v>
      </c>
      <c r="AA2787" s="18">
        <f t="shared" si="6219"/>
        <v>0</v>
      </c>
      <c r="AB2787" s="18">
        <f t="shared" si="6219"/>
        <v>0</v>
      </c>
      <c r="AC2787" s="18">
        <f t="shared" si="6219"/>
        <v>0</v>
      </c>
      <c r="AD2787" s="18">
        <f t="shared" si="6194"/>
        <v>9869</v>
      </c>
      <c r="AE2787" s="18">
        <f t="shared" si="6195"/>
        <v>9771.4</v>
      </c>
      <c r="AF2787" s="18">
        <f t="shared" si="6196"/>
        <v>9771.4</v>
      </c>
      <c r="AG2787" s="18">
        <f t="shared" si="6219"/>
        <v>0</v>
      </c>
      <c r="AH2787" s="18">
        <f t="shared" si="6154"/>
        <v>9869</v>
      </c>
      <c r="AI2787" s="18">
        <f t="shared" si="6155"/>
        <v>9771.4</v>
      </c>
      <c r="AJ2787" s="18">
        <f t="shared" si="6156"/>
        <v>9771.4</v>
      </c>
      <c r="AK2787" s="18">
        <f t="shared" si="6219"/>
        <v>0</v>
      </c>
      <c r="AL2787" s="18">
        <f t="shared" si="6219"/>
        <v>0</v>
      </c>
      <c r="AM2787" s="18">
        <f t="shared" si="6219"/>
        <v>0</v>
      </c>
      <c r="AN2787" s="18">
        <f t="shared" si="6201"/>
        <v>9869</v>
      </c>
      <c r="AO2787" s="18">
        <f t="shared" si="6202"/>
        <v>9771.4</v>
      </c>
      <c r="AP2787" s="18">
        <f t="shared" si="6203"/>
        <v>9771.4</v>
      </c>
      <c r="AQ2787" s="18">
        <f t="shared" si="6219"/>
        <v>0</v>
      </c>
      <c r="AR2787" s="18">
        <f t="shared" si="6204"/>
        <v>9869</v>
      </c>
      <c r="AS2787" s="18">
        <f t="shared" si="6219"/>
        <v>0</v>
      </c>
      <c r="AT2787" s="18">
        <f t="shared" si="6219"/>
        <v>0</v>
      </c>
      <c r="AU2787" s="18">
        <f t="shared" si="6219"/>
        <v>0</v>
      </c>
      <c r="AV2787" s="18">
        <f t="shared" si="6107"/>
        <v>9869</v>
      </c>
      <c r="AW2787" s="18">
        <f t="shared" si="6108"/>
        <v>9771.4</v>
      </c>
      <c r="AX2787" s="18">
        <f t="shared" si="6109"/>
        <v>9771.4</v>
      </c>
      <c r="AY2787" s="18">
        <f t="shared" si="6219"/>
        <v>0</v>
      </c>
      <c r="AZ2787" s="18">
        <f t="shared" si="6219"/>
        <v>0</v>
      </c>
      <c r="BA2787" s="18">
        <f t="shared" si="6105"/>
        <v>9869</v>
      </c>
      <c r="BB2787" s="18">
        <f t="shared" si="6106"/>
        <v>9771.4</v>
      </c>
      <c r="BC2787" s="18">
        <f t="shared" si="6219"/>
        <v>390.8</v>
      </c>
      <c r="BD2787" s="18">
        <f t="shared" si="6219"/>
        <v>0</v>
      </c>
      <c r="BE2787" s="18">
        <f t="shared" si="6219"/>
        <v>0</v>
      </c>
      <c r="BF2787" s="18">
        <f t="shared" si="6197"/>
        <v>10259.799999999999</v>
      </c>
      <c r="BG2787" s="18">
        <f t="shared" si="6198"/>
        <v>9771.4</v>
      </c>
      <c r="BH2787" s="18">
        <f t="shared" si="6199"/>
        <v>9771.4</v>
      </c>
      <c r="BI2787" s="18">
        <f t="shared" si="6219"/>
        <v>0</v>
      </c>
      <c r="BJ2787" s="25"/>
      <c r="BK2787" s="36"/>
    </row>
    <row r="2788" spans="1:92" ht="31.2" x14ac:dyDescent="0.3">
      <c r="A2788" s="51" t="s">
        <v>388</v>
      </c>
      <c r="B2788" s="50">
        <v>120</v>
      </c>
      <c r="C2788" s="51" t="s">
        <v>5</v>
      </c>
      <c r="D2788" s="51" t="s">
        <v>27</v>
      </c>
      <c r="E2788" s="14" t="s">
        <v>422</v>
      </c>
      <c r="F2788" s="18">
        <v>9869</v>
      </c>
      <c r="G2788" s="18">
        <v>9771.4</v>
      </c>
      <c r="H2788" s="18">
        <v>9771.4</v>
      </c>
      <c r="I2788" s="18"/>
      <c r="J2788" s="18"/>
      <c r="K2788" s="18"/>
      <c r="L2788" s="18">
        <f t="shared" si="6174"/>
        <v>9869</v>
      </c>
      <c r="M2788" s="18">
        <f t="shared" si="6175"/>
        <v>9771.4</v>
      </c>
      <c r="N2788" s="18">
        <f t="shared" si="6176"/>
        <v>9771.4</v>
      </c>
      <c r="O2788" s="18"/>
      <c r="P2788" s="18"/>
      <c r="Q2788" s="18"/>
      <c r="R2788" s="18">
        <f t="shared" si="6188"/>
        <v>9869</v>
      </c>
      <c r="S2788" s="18">
        <f t="shared" si="6189"/>
        <v>9771.4</v>
      </c>
      <c r="T2788" s="18">
        <f t="shared" si="6190"/>
        <v>9771.4</v>
      </c>
      <c r="U2788" s="18"/>
      <c r="V2788" s="18"/>
      <c r="W2788" s="18"/>
      <c r="X2788" s="18">
        <f t="shared" si="6191"/>
        <v>9869</v>
      </c>
      <c r="Y2788" s="18">
        <f t="shared" si="6192"/>
        <v>9771.4</v>
      </c>
      <c r="Z2788" s="18">
        <f t="shared" si="6193"/>
        <v>9771.4</v>
      </c>
      <c r="AA2788" s="18"/>
      <c r="AB2788" s="18"/>
      <c r="AC2788" s="18"/>
      <c r="AD2788" s="18">
        <f t="shared" si="6194"/>
        <v>9869</v>
      </c>
      <c r="AE2788" s="18">
        <f t="shared" si="6195"/>
        <v>9771.4</v>
      </c>
      <c r="AF2788" s="18">
        <f t="shared" si="6196"/>
        <v>9771.4</v>
      </c>
      <c r="AG2788" s="18"/>
      <c r="AH2788" s="18">
        <f t="shared" si="6154"/>
        <v>9869</v>
      </c>
      <c r="AI2788" s="18">
        <f t="shared" si="6155"/>
        <v>9771.4</v>
      </c>
      <c r="AJ2788" s="18">
        <f t="shared" si="6156"/>
        <v>9771.4</v>
      </c>
      <c r="AK2788" s="18"/>
      <c r="AL2788" s="18"/>
      <c r="AM2788" s="18"/>
      <c r="AN2788" s="18">
        <f t="shared" si="6201"/>
        <v>9869</v>
      </c>
      <c r="AO2788" s="18">
        <f t="shared" si="6202"/>
        <v>9771.4</v>
      </c>
      <c r="AP2788" s="18">
        <f t="shared" si="6203"/>
        <v>9771.4</v>
      </c>
      <c r="AQ2788" s="18"/>
      <c r="AR2788" s="18">
        <f t="shared" si="6204"/>
        <v>9869</v>
      </c>
      <c r="AS2788" s="18"/>
      <c r="AT2788" s="18"/>
      <c r="AU2788" s="18"/>
      <c r="AV2788" s="18">
        <f t="shared" si="6107"/>
        <v>9869</v>
      </c>
      <c r="AW2788" s="18">
        <f t="shared" si="6108"/>
        <v>9771.4</v>
      </c>
      <c r="AX2788" s="18">
        <f t="shared" si="6109"/>
        <v>9771.4</v>
      </c>
      <c r="AY2788" s="18"/>
      <c r="AZ2788" s="18"/>
      <c r="BA2788" s="18">
        <f t="shared" si="6105"/>
        <v>9869</v>
      </c>
      <c r="BB2788" s="18">
        <f t="shared" si="6106"/>
        <v>9771.4</v>
      </c>
      <c r="BC2788" s="18">
        <v>390.8</v>
      </c>
      <c r="BD2788" s="18"/>
      <c r="BE2788" s="18"/>
      <c r="BF2788" s="18">
        <f t="shared" si="6197"/>
        <v>10259.799999999999</v>
      </c>
      <c r="BG2788" s="18">
        <f t="shared" si="6198"/>
        <v>9771.4</v>
      </c>
      <c r="BH2788" s="18">
        <f t="shared" si="6199"/>
        <v>9771.4</v>
      </c>
      <c r="BI2788" s="18"/>
      <c r="BJ2788" s="25"/>
      <c r="BK2788" s="36"/>
    </row>
    <row r="2789" spans="1:92" s="11" customFormat="1" x14ac:dyDescent="0.3">
      <c r="A2789" s="10" t="s">
        <v>393</v>
      </c>
      <c r="B2789" s="16"/>
      <c r="C2789" s="10"/>
      <c r="D2789" s="10"/>
      <c r="E2789" s="15" t="s">
        <v>492</v>
      </c>
      <c r="F2789" s="17">
        <f>F2790+F2794</f>
        <v>807</v>
      </c>
      <c r="G2789" s="17">
        <f t="shared" ref="G2789:BI2789" si="6220">G2790+G2794</f>
        <v>801.09999999999991</v>
      </c>
      <c r="H2789" s="17">
        <f t="shared" si="6220"/>
        <v>801.09999999999991</v>
      </c>
      <c r="I2789" s="17">
        <f t="shared" ref="I2789:K2789" si="6221">I2790+I2794</f>
        <v>0</v>
      </c>
      <c r="J2789" s="17">
        <f t="shared" si="6221"/>
        <v>0</v>
      </c>
      <c r="K2789" s="17">
        <f t="shared" si="6221"/>
        <v>0</v>
      </c>
      <c r="L2789" s="17">
        <f t="shared" si="6174"/>
        <v>807</v>
      </c>
      <c r="M2789" s="17">
        <f t="shared" si="6175"/>
        <v>801.09999999999991</v>
      </c>
      <c r="N2789" s="17">
        <f t="shared" si="6176"/>
        <v>801.09999999999991</v>
      </c>
      <c r="O2789" s="17">
        <f t="shared" ref="O2789:Q2789" si="6222">O2790+O2794</f>
        <v>0</v>
      </c>
      <c r="P2789" s="17">
        <f t="shared" si="6222"/>
        <v>0</v>
      </c>
      <c r="Q2789" s="17">
        <f t="shared" si="6222"/>
        <v>0</v>
      </c>
      <c r="R2789" s="17">
        <f t="shared" si="6188"/>
        <v>807</v>
      </c>
      <c r="S2789" s="17">
        <f t="shared" si="6189"/>
        <v>801.09999999999991</v>
      </c>
      <c r="T2789" s="17">
        <f t="shared" si="6190"/>
        <v>801.09999999999991</v>
      </c>
      <c r="U2789" s="17">
        <f t="shared" ref="U2789:W2789" si="6223">U2790+U2794</f>
        <v>0</v>
      </c>
      <c r="V2789" s="17">
        <f t="shared" si="6223"/>
        <v>0</v>
      </c>
      <c r="W2789" s="17">
        <f t="shared" si="6223"/>
        <v>0</v>
      </c>
      <c r="X2789" s="17">
        <f t="shared" si="6191"/>
        <v>807</v>
      </c>
      <c r="Y2789" s="17">
        <f t="shared" si="6192"/>
        <v>801.09999999999991</v>
      </c>
      <c r="Z2789" s="17">
        <f t="shared" si="6193"/>
        <v>801.09999999999991</v>
      </c>
      <c r="AA2789" s="17">
        <f t="shared" ref="AA2789:AB2789" si="6224">AA2790+AA2794</f>
        <v>0</v>
      </c>
      <c r="AB2789" s="17">
        <f t="shared" si="6224"/>
        <v>0</v>
      </c>
      <c r="AC2789" s="17">
        <f t="shared" ref="AC2789" si="6225">AC2790+AC2794</f>
        <v>0</v>
      </c>
      <c r="AD2789" s="18">
        <f t="shared" si="6194"/>
        <v>807</v>
      </c>
      <c r="AE2789" s="18">
        <f t="shared" si="6195"/>
        <v>801.09999999999991</v>
      </c>
      <c r="AF2789" s="18">
        <f t="shared" si="6196"/>
        <v>801.09999999999991</v>
      </c>
      <c r="AG2789" s="17">
        <f t="shared" ref="AG2789" si="6226">AG2790+AG2794</f>
        <v>0</v>
      </c>
      <c r="AH2789" s="17">
        <f t="shared" si="6154"/>
        <v>807</v>
      </c>
      <c r="AI2789" s="17">
        <f t="shared" si="6155"/>
        <v>801.09999999999991</v>
      </c>
      <c r="AJ2789" s="17">
        <f t="shared" si="6156"/>
        <v>801.09999999999991</v>
      </c>
      <c r="AK2789" s="17">
        <f t="shared" ref="AK2789:AM2789" si="6227">AK2790+AK2794</f>
        <v>0</v>
      </c>
      <c r="AL2789" s="17">
        <f t="shared" si="6227"/>
        <v>0</v>
      </c>
      <c r="AM2789" s="17">
        <f t="shared" si="6227"/>
        <v>0</v>
      </c>
      <c r="AN2789" s="17">
        <f t="shared" si="6201"/>
        <v>807</v>
      </c>
      <c r="AO2789" s="17">
        <f t="shared" si="6202"/>
        <v>801.09999999999991</v>
      </c>
      <c r="AP2789" s="17">
        <f t="shared" si="6203"/>
        <v>801.09999999999991</v>
      </c>
      <c r="AQ2789" s="17">
        <f t="shared" ref="AQ2789" si="6228">AQ2790+AQ2794</f>
        <v>0</v>
      </c>
      <c r="AR2789" s="17">
        <f t="shared" si="6204"/>
        <v>807</v>
      </c>
      <c r="AS2789" s="17">
        <f t="shared" ref="AS2789:AU2789" si="6229">AS2790+AS2794</f>
        <v>0</v>
      </c>
      <c r="AT2789" s="17">
        <f t="shared" si="6229"/>
        <v>0</v>
      </c>
      <c r="AU2789" s="17">
        <f t="shared" si="6229"/>
        <v>0</v>
      </c>
      <c r="AV2789" s="17">
        <f t="shared" si="6107"/>
        <v>807</v>
      </c>
      <c r="AW2789" s="17">
        <f t="shared" si="6108"/>
        <v>801.09999999999991</v>
      </c>
      <c r="AX2789" s="17">
        <f t="shared" si="6109"/>
        <v>801.09999999999991</v>
      </c>
      <c r="AY2789" s="17">
        <f t="shared" ref="AY2789:AZ2789" si="6230">AY2790+AY2794</f>
        <v>0</v>
      </c>
      <c r="AZ2789" s="17">
        <f t="shared" si="6230"/>
        <v>0</v>
      </c>
      <c r="BA2789" s="18">
        <f t="shared" si="6105"/>
        <v>807</v>
      </c>
      <c r="BB2789" s="18">
        <f t="shared" si="6106"/>
        <v>801.09999999999991</v>
      </c>
      <c r="BC2789" s="17">
        <f t="shared" ref="BC2789:BE2789" si="6231">BC2790+BC2794</f>
        <v>397.14300000000003</v>
      </c>
      <c r="BD2789" s="17">
        <f t="shared" si="6231"/>
        <v>0</v>
      </c>
      <c r="BE2789" s="17">
        <f t="shared" si="6231"/>
        <v>0</v>
      </c>
      <c r="BF2789" s="17">
        <f t="shared" si="6197"/>
        <v>1204.143</v>
      </c>
      <c r="BG2789" s="17">
        <f t="shared" si="6198"/>
        <v>801.09999999999991</v>
      </c>
      <c r="BH2789" s="17">
        <f t="shared" si="6199"/>
        <v>801.09999999999991</v>
      </c>
      <c r="BI2789" s="17">
        <f t="shared" si="6220"/>
        <v>0</v>
      </c>
      <c r="BJ2789" s="25"/>
      <c r="BK2789" s="35"/>
      <c r="BL2789" s="31"/>
      <c r="BM2789" s="31"/>
      <c r="BN2789" s="31"/>
      <c r="BO2789" s="31"/>
      <c r="BP2789" s="31"/>
      <c r="BQ2789" s="31"/>
      <c r="BR2789" s="31"/>
      <c r="BS2789" s="31"/>
      <c r="BT2789" s="31"/>
      <c r="BU2789" s="31"/>
      <c r="BV2789" s="31"/>
      <c r="BW2789" s="31"/>
      <c r="BX2789" s="31"/>
      <c r="BY2789" s="31"/>
      <c r="BZ2789" s="31"/>
      <c r="CA2789" s="31"/>
      <c r="CB2789" s="31"/>
      <c r="CC2789" s="31"/>
      <c r="CD2789" s="31"/>
      <c r="CE2789" s="31"/>
      <c r="CF2789" s="31"/>
      <c r="CG2789" s="31"/>
      <c r="CH2789" s="31"/>
      <c r="CI2789" s="31"/>
      <c r="CJ2789" s="31"/>
      <c r="CK2789" s="31"/>
      <c r="CL2789" s="31"/>
      <c r="CM2789" s="31"/>
      <c r="CN2789" s="31"/>
    </row>
    <row r="2790" spans="1:92" ht="31.2" x14ac:dyDescent="0.3">
      <c r="A2790" s="51" t="s">
        <v>391</v>
      </c>
      <c r="B2790" s="50"/>
      <c r="C2790" s="51"/>
      <c r="D2790" s="51"/>
      <c r="E2790" s="14" t="s">
        <v>502</v>
      </c>
      <c r="F2790" s="18">
        <f t="shared" ref="F2790:BI2792" si="6232">F2791</f>
        <v>583.29999999999995</v>
      </c>
      <c r="G2790" s="18">
        <f t="shared" si="6232"/>
        <v>577.4</v>
      </c>
      <c r="H2790" s="18">
        <f t="shared" si="6232"/>
        <v>577.4</v>
      </c>
      <c r="I2790" s="18">
        <f t="shared" si="6232"/>
        <v>0</v>
      </c>
      <c r="J2790" s="18">
        <f t="shared" si="6232"/>
        <v>0</v>
      </c>
      <c r="K2790" s="18">
        <f t="shared" si="6232"/>
        <v>0</v>
      </c>
      <c r="L2790" s="18">
        <f t="shared" si="6174"/>
        <v>583.29999999999995</v>
      </c>
      <c r="M2790" s="18">
        <f t="shared" si="6175"/>
        <v>577.4</v>
      </c>
      <c r="N2790" s="18">
        <f t="shared" si="6176"/>
        <v>577.4</v>
      </c>
      <c r="O2790" s="18">
        <f t="shared" si="6232"/>
        <v>0</v>
      </c>
      <c r="P2790" s="18">
        <f t="shared" si="6232"/>
        <v>0</v>
      </c>
      <c r="Q2790" s="18">
        <f t="shared" si="6232"/>
        <v>0</v>
      </c>
      <c r="R2790" s="18">
        <f t="shared" si="6188"/>
        <v>583.29999999999995</v>
      </c>
      <c r="S2790" s="18">
        <f t="shared" si="6189"/>
        <v>577.4</v>
      </c>
      <c r="T2790" s="18">
        <f t="shared" si="6190"/>
        <v>577.4</v>
      </c>
      <c r="U2790" s="18">
        <f t="shared" si="6232"/>
        <v>0</v>
      </c>
      <c r="V2790" s="18">
        <f t="shared" si="6232"/>
        <v>0</v>
      </c>
      <c r="W2790" s="18">
        <f t="shared" si="6232"/>
        <v>0</v>
      </c>
      <c r="X2790" s="18">
        <f t="shared" si="6191"/>
        <v>583.29999999999995</v>
      </c>
      <c r="Y2790" s="18">
        <f t="shared" si="6192"/>
        <v>577.4</v>
      </c>
      <c r="Z2790" s="18">
        <f t="shared" si="6193"/>
        <v>577.4</v>
      </c>
      <c r="AA2790" s="18">
        <f t="shared" si="6232"/>
        <v>0</v>
      </c>
      <c r="AB2790" s="18">
        <f t="shared" si="6232"/>
        <v>0</v>
      </c>
      <c r="AC2790" s="18">
        <f t="shared" si="6232"/>
        <v>0</v>
      </c>
      <c r="AD2790" s="18">
        <f t="shared" si="6194"/>
        <v>583.29999999999995</v>
      </c>
      <c r="AE2790" s="18">
        <f t="shared" si="6195"/>
        <v>577.4</v>
      </c>
      <c r="AF2790" s="18">
        <f t="shared" si="6196"/>
        <v>577.4</v>
      </c>
      <c r="AG2790" s="18">
        <f t="shared" si="6232"/>
        <v>0</v>
      </c>
      <c r="AH2790" s="18">
        <f t="shared" si="6154"/>
        <v>583.29999999999995</v>
      </c>
      <c r="AI2790" s="18">
        <f t="shared" si="6155"/>
        <v>577.4</v>
      </c>
      <c r="AJ2790" s="18">
        <f t="shared" si="6156"/>
        <v>577.4</v>
      </c>
      <c r="AK2790" s="18">
        <f t="shared" si="6232"/>
        <v>0</v>
      </c>
      <c r="AL2790" s="18">
        <f t="shared" si="6232"/>
        <v>0</v>
      </c>
      <c r="AM2790" s="18">
        <f t="shared" si="6232"/>
        <v>0</v>
      </c>
      <c r="AN2790" s="18">
        <f t="shared" si="6201"/>
        <v>583.29999999999995</v>
      </c>
      <c r="AO2790" s="18">
        <f t="shared" si="6202"/>
        <v>577.4</v>
      </c>
      <c r="AP2790" s="18">
        <f t="shared" si="6203"/>
        <v>577.4</v>
      </c>
      <c r="AQ2790" s="18">
        <f t="shared" si="6232"/>
        <v>0</v>
      </c>
      <c r="AR2790" s="18">
        <f t="shared" si="6204"/>
        <v>583.29999999999995</v>
      </c>
      <c r="AS2790" s="18">
        <f t="shared" si="6232"/>
        <v>0</v>
      </c>
      <c r="AT2790" s="18">
        <f t="shared" si="6232"/>
        <v>0</v>
      </c>
      <c r="AU2790" s="18">
        <f t="shared" si="6232"/>
        <v>0</v>
      </c>
      <c r="AV2790" s="18">
        <f t="shared" si="6107"/>
        <v>583.29999999999995</v>
      </c>
      <c r="AW2790" s="18">
        <f t="shared" si="6108"/>
        <v>577.4</v>
      </c>
      <c r="AX2790" s="18">
        <f t="shared" si="6109"/>
        <v>577.4</v>
      </c>
      <c r="AY2790" s="18">
        <f t="shared" si="6232"/>
        <v>0</v>
      </c>
      <c r="AZ2790" s="18">
        <f t="shared" si="6232"/>
        <v>0</v>
      </c>
      <c r="BA2790" s="18">
        <f t="shared" si="6105"/>
        <v>583.29999999999995</v>
      </c>
      <c r="BB2790" s="18">
        <f t="shared" si="6106"/>
        <v>577.4</v>
      </c>
      <c r="BC2790" s="18">
        <f t="shared" si="6232"/>
        <v>189.80700000000002</v>
      </c>
      <c r="BD2790" s="18">
        <f t="shared" si="6232"/>
        <v>0</v>
      </c>
      <c r="BE2790" s="18">
        <f t="shared" si="6232"/>
        <v>0</v>
      </c>
      <c r="BF2790" s="18">
        <f t="shared" si="6197"/>
        <v>773.10699999999997</v>
      </c>
      <c r="BG2790" s="18">
        <f t="shared" si="6198"/>
        <v>577.4</v>
      </c>
      <c r="BH2790" s="18">
        <f t="shared" si="6199"/>
        <v>577.4</v>
      </c>
      <c r="BI2790" s="18">
        <f t="shared" si="6232"/>
        <v>0</v>
      </c>
      <c r="BJ2790" s="25"/>
      <c r="BK2790" s="36"/>
    </row>
    <row r="2791" spans="1:92" ht="93.6" x14ac:dyDescent="0.3">
      <c r="A2791" s="51" t="s">
        <v>391</v>
      </c>
      <c r="B2791" s="50">
        <v>100</v>
      </c>
      <c r="C2791" s="51"/>
      <c r="D2791" s="51"/>
      <c r="E2791" s="14" t="s">
        <v>454</v>
      </c>
      <c r="F2791" s="18">
        <f t="shared" si="6232"/>
        <v>583.29999999999995</v>
      </c>
      <c r="G2791" s="18">
        <f t="shared" si="6232"/>
        <v>577.4</v>
      </c>
      <c r="H2791" s="18">
        <f t="shared" si="6232"/>
        <v>577.4</v>
      </c>
      <c r="I2791" s="18">
        <f t="shared" si="6232"/>
        <v>0</v>
      </c>
      <c r="J2791" s="18">
        <f t="shared" si="6232"/>
        <v>0</v>
      </c>
      <c r="K2791" s="18">
        <f t="shared" si="6232"/>
        <v>0</v>
      </c>
      <c r="L2791" s="18">
        <f t="shared" si="6174"/>
        <v>583.29999999999995</v>
      </c>
      <c r="M2791" s="18">
        <f t="shared" si="6175"/>
        <v>577.4</v>
      </c>
      <c r="N2791" s="18">
        <f t="shared" si="6176"/>
        <v>577.4</v>
      </c>
      <c r="O2791" s="18">
        <f t="shared" si="6232"/>
        <v>0</v>
      </c>
      <c r="P2791" s="18">
        <f t="shared" si="6232"/>
        <v>0</v>
      </c>
      <c r="Q2791" s="18">
        <f t="shared" si="6232"/>
        <v>0</v>
      </c>
      <c r="R2791" s="18">
        <f t="shared" si="6188"/>
        <v>583.29999999999995</v>
      </c>
      <c r="S2791" s="18">
        <f t="shared" si="6189"/>
        <v>577.4</v>
      </c>
      <c r="T2791" s="18">
        <f t="shared" si="6190"/>
        <v>577.4</v>
      </c>
      <c r="U2791" s="18">
        <f t="shared" si="6232"/>
        <v>0</v>
      </c>
      <c r="V2791" s="18">
        <f t="shared" si="6232"/>
        <v>0</v>
      </c>
      <c r="W2791" s="18">
        <f t="shared" si="6232"/>
        <v>0</v>
      </c>
      <c r="X2791" s="18">
        <f t="shared" si="6191"/>
        <v>583.29999999999995</v>
      </c>
      <c r="Y2791" s="18">
        <f t="shared" si="6192"/>
        <v>577.4</v>
      </c>
      <c r="Z2791" s="18">
        <f t="shared" si="6193"/>
        <v>577.4</v>
      </c>
      <c r="AA2791" s="18">
        <f t="shared" si="6232"/>
        <v>0</v>
      </c>
      <c r="AB2791" s="18">
        <f t="shared" si="6232"/>
        <v>0</v>
      </c>
      <c r="AC2791" s="18">
        <f t="shared" si="6232"/>
        <v>0</v>
      </c>
      <c r="AD2791" s="18">
        <f t="shared" si="6194"/>
        <v>583.29999999999995</v>
      </c>
      <c r="AE2791" s="18">
        <f t="shared" si="6195"/>
        <v>577.4</v>
      </c>
      <c r="AF2791" s="18">
        <f t="shared" si="6196"/>
        <v>577.4</v>
      </c>
      <c r="AG2791" s="18">
        <f t="shared" si="6232"/>
        <v>0</v>
      </c>
      <c r="AH2791" s="18">
        <f t="shared" si="6154"/>
        <v>583.29999999999995</v>
      </c>
      <c r="AI2791" s="18">
        <f t="shared" si="6155"/>
        <v>577.4</v>
      </c>
      <c r="AJ2791" s="18">
        <f t="shared" si="6156"/>
        <v>577.4</v>
      </c>
      <c r="AK2791" s="18">
        <f t="shared" si="6232"/>
        <v>0</v>
      </c>
      <c r="AL2791" s="18">
        <f t="shared" si="6232"/>
        <v>0</v>
      </c>
      <c r="AM2791" s="18">
        <f t="shared" si="6232"/>
        <v>0</v>
      </c>
      <c r="AN2791" s="18">
        <f t="shared" si="6201"/>
        <v>583.29999999999995</v>
      </c>
      <c r="AO2791" s="18">
        <f t="shared" si="6202"/>
        <v>577.4</v>
      </c>
      <c r="AP2791" s="18">
        <f t="shared" si="6203"/>
        <v>577.4</v>
      </c>
      <c r="AQ2791" s="18">
        <f t="shared" si="6232"/>
        <v>0</v>
      </c>
      <c r="AR2791" s="18">
        <f t="shared" si="6204"/>
        <v>583.29999999999995</v>
      </c>
      <c r="AS2791" s="18">
        <f t="shared" si="6232"/>
        <v>0</v>
      </c>
      <c r="AT2791" s="18">
        <f t="shared" si="6232"/>
        <v>0</v>
      </c>
      <c r="AU2791" s="18">
        <f t="shared" si="6232"/>
        <v>0</v>
      </c>
      <c r="AV2791" s="18">
        <f t="shared" si="6107"/>
        <v>583.29999999999995</v>
      </c>
      <c r="AW2791" s="18">
        <f t="shared" si="6108"/>
        <v>577.4</v>
      </c>
      <c r="AX2791" s="18">
        <f t="shared" si="6109"/>
        <v>577.4</v>
      </c>
      <c r="AY2791" s="18">
        <f t="shared" si="6232"/>
        <v>0</v>
      </c>
      <c r="AZ2791" s="18">
        <f t="shared" si="6232"/>
        <v>0</v>
      </c>
      <c r="BA2791" s="18">
        <f t="shared" si="6105"/>
        <v>583.29999999999995</v>
      </c>
      <c r="BB2791" s="18">
        <f t="shared" si="6106"/>
        <v>577.4</v>
      </c>
      <c r="BC2791" s="18">
        <f t="shared" si="6232"/>
        <v>189.80700000000002</v>
      </c>
      <c r="BD2791" s="18">
        <f t="shared" si="6232"/>
        <v>0</v>
      </c>
      <c r="BE2791" s="18">
        <f t="shared" si="6232"/>
        <v>0</v>
      </c>
      <c r="BF2791" s="18">
        <f t="shared" si="6197"/>
        <v>773.10699999999997</v>
      </c>
      <c r="BG2791" s="18">
        <f t="shared" si="6198"/>
        <v>577.4</v>
      </c>
      <c r="BH2791" s="18">
        <f t="shared" si="6199"/>
        <v>577.4</v>
      </c>
      <c r="BI2791" s="18">
        <f t="shared" si="6232"/>
        <v>0</v>
      </c>
      <c r="BJ2791" s="25"/>
      <c r="BK2791" s="36"/>
    </row>
    <row r="2792" spans="1:92" ht="31.2" x14ac:dyDescent="0.3">
      <c r="A2792" s="51" t="s">
        <v>391</v>
      </c>
      <c r="B2792" s="50">
        <v>120</v>
      </c>
      <c r="C2792" s="51"/>
      <c r="D2792" s="51"/>
      <c r="E2792" s="14" t="s">
        <v>462</v>
      </c>
      <c r="F2792" s="18">
        <f t="shared" si="6232"/>
        <v>583.29999999999995</v>
      </c>
      <c r="G2792" s="18">
        <f t="shared" si="6232"/>
        <v>577.4</v>
      </c>
      <c r="H2792" s="18">
        <f t="shared" si="6232"/>
        <v>577.4</v>
      </c>
      <c r="I2792" s="18">
        <f t="shared" si="6232"/>
        <v>0</v>
      </c>
      <c r="J2792" s="18">
        <f t="shared" si="6232"/>
        <v>0</v>
      </c>
      <c r="K2792" s="18">
        <f t="shared" si="6232"/>
        <v>0</v>
      </c>
      <c r="L2792" s="18">
        <f t="shared" si="6174"/>
        <v>583.29999999999995</v>
      </c>
      <c r="M2792" s="18">
        <f t="shared" si="6175"/>
        <v>577.4</v>
      </c>
      <c r="N2792" s="18">
        <f t="shared" si="6176"/>
        <v>577.4</v>
      </c>
      <c r="O2792" s="18">
        <f t="shared" si="6232"/>
        <v>0</v>
      </c>
      <c r="P2792" s="18">
        <f t="shared" si="6232"/>
        <v>0</v>
      </c>
      <c r="Q2792" s="18">
        <f t="shared" si="6232"/>
        <v>0</v>
      </c>
      <c r="R2792" s="18">
        <f t="shared" si="6188"/>
        <v>583.29999999999995</v>
      </c>
      <c r="S2792" s="18">
        <f t="shared" si="6189"/>
        <v>577.4</v>
      </c>
      <c r="T2792" s="18">
        <f t="shared" si="6190"/>
        <v>577.4</v>
      </c>
      <c r="U2792" s="18">
        <f t="shared" si="6232"/>
        <v>0</v>
      </c>
      <c r="V2792" s="18">
        <f t="shared" si="6232"/>
        <v>0</v>
      </c>
      <c r="W2792" s="18">
        <f t="shared" si="6232"/>
        <v>0</v>
      </c>
      <c r="X2792" s="18">
        <f t="shared" si="6191"/>
        <v>583.29999999999995</v>
      </c>
      <c r="Y2792" s="18">
        <f t="shared" si="6192"/>
        <v>577.4</v>
      </c>
      <c r="Z2792" s="18">
        <f t="shared" si="6193"/>
        <v>577.4</v>
      </c>
      <c r="AA2792" s="18">
        <f t="shared" si="6232"/>
        <v>0</v>
      </c>
      <c r="AB2792" s="18">
        <f t="shared" si="6232"/>
        <v>0</v>
      </c>
      <c r="AC2792" s="18">
        <f t="shared" si="6232"/>
        <v>0</v>
      </c>
      <c r="AD2792" s="18">
        <f t="shared" si="6194"/>
        <v>583.29999999999995</v>
      </c>
      <c r="AE2792" s="18">
        <f t="shared" si="6195"/>
        <v>577.4</v>
      </c>
      <c r="AF2792" s="18">
        <f t="shared" si="6196"/>
        <v>577.4</v>
      </c>
      <c r="AG2792" s="18">
        <f t="shared" si="6232"/>
        <v>0</v>
      </c>
      <c r="AH2792" s="18">
        <f t="shared" si="6154"/>
        <v>583.29999999999995</v>
      </c>
      <c r="AI2792" s="18">
        <f t="shared" si="6155"/>
        <v>577.4</v>
      </c>
      <c r="AJ2792" s="18">
        <f t="shared" si="6156"/>
        <v>577.4</v>
      </c>
      <c r="AK2792" s="18">
        <f t="shared" si="6232"/>
        <v>0</v>
      </c>
      <c r="AL2792" s="18">
        <f t="shared" si="6232"/>
        <v>0</v>
      </c>
      <c r="AM2792" s="18">
        <f t="shared" si="6232"/>
        <v>0</v>
      </c>
      <c r="AN2792" s="18">
        <f t="shared" si="6201"/>
        <v>583.29999999999995</v>
      </c>
      <c r="AO2792" s="18">
        <f t="shared" si="6202"/>
        <v>577.4</v>
      </c>
      <c r="AP2792" s="18">
        <f t="shared" si="6203"/>
        <v>577.4</v>
      </c>
      <c r="AQ2792" s="18">
        <f t="shared" si="6232"/>
        <v>0</v>
      </c>
      <c r="AR2792" s="18">
        <f t="shared" si="6204"/>
        <v>583.29999999999995</v>
      </c>
      <c r="AS2792" s="18">
        <f t="shared" si="6232"/>
        <v>0</v>
      </c>
      <c r="AT2792" s="18">
        <f t="shared" si="6232"/>
        <v>0</v>
      </c>
      <c r="AU2792" s="18">
        <f t="shared" si="6232"/>
        <v>0</v>
      </c>
      <c r="AV2792" s="18">
        <f t="shared" si="6107"/>
        <v>583.29999999999995</v>
      </c>
      <c r="AW2792" s="18">
        <f t="shared" si="6108"/>
        <v>577.4</v>
      </c>
      <c r="AX2792" s="18">
        <f t="shared" si="6109"/>
        <v>577.4</v>
      </c>
      <c r="AY2792" s="18">
        <f t="shared" si="6232"/>
        <v>0</v>
      </c>
      <c r="AZ2792" s="18">
        <f t="shared" si="6232"/>
        <v>0</v>
      </c>
      <c r="BA2792" s="18">
        <f t="shared" si="6105"/>
        <v>583.29999999999995</v>
      </c>
      <c r="BB2792" s="18">
        <f t="shared" si="6106"/>
        <v>577.4</v>
      </c>
      <c r="BC2792" s="18">
        <f t="shared" si="6232"/>
        <v>189.80700000000002</v>
      </c>
      <c r="BD2792" s="18">
        <f t="shared" si="6232"/>
        <v>0</v>
      </c>
      <c r="BE2792" s="18">
        <f t="shared" si="6232"/>
        <v>0</v>
      </c>
      <c r="BF2792" s="18">
        <f t="shared" si="6197"/>
        <v>773.10699999999997</v>
      </c>
      <c r="BG2792" s="18">
        <f t="shared" si="6198"/>
        <v>577.4</v>
      </c>
      <c r="BH2792" s="18">
        <f t="shared" si="6199"/>
        <v>577.4</v>
      </c>
      <c r="BI2792" s="18">
        <f t="shared" si="6232"/>
        <v>0</v>
      </c>
      <c r="BJ2792" s="25"/>
      <c r="BK2792" s="36"/>
    </row>
    <row r="2793" spans="1:92" ht="31.2" x14ac:dyDescent="0.3">
      <c r="A2793" s="51" t="s">
        <v>391</v>
      </c>
      <c r="B2793" s="50">
        <v>120</v>
      </c>
      <c r="C2793" s="51" t="s">
        <v>5</v>
      </c>
      <c r="D2793" s="51" t="s">
        <v>27</v>
      </c>
      <c r="E2793" s="14" t="s">
        <v>422</v>
      </c>
      <c r="F2793" s="18">
        <v>583.29999999999995</v>
      </c>
      <c r="G2793" s="18">
        <v>577.4</v>
      </c>
      <c r="H2793" s="18">
        <v>577.4</v>
      </c>
      <c r="I2793" s="18"/>
      <c r="J2793" s="18"/>
      <c r="K2793" s="18"/>
      <c r="L2793" s="18">
        <f t="shared" si="6174"/>
        <v>583.29999999999995</v>
      </c>
      <c r="M2793" s="18">
        <f t="shared" si="6175"/>
        <v>577.4</v>
      </c>
      <c r="N2793" s="18">
        <f t="shared" si="6176"/>
        <v>577.4</v>
      </c>
      <c r="O2793" s="18"/>
      <c r="P2793" s="18"/>
      <c r="Q2793" s="18"/>
      <c r="R2793" s="18">
        <f t="shared" si="6188"/>
        <v>583.29999999999995</v>
      </c>
      <c r="S2793" s="18">
        <f t="shared" si="6189"/>
        <v>577.4</v>
      </c>
      <c r="T2793" s="18">
        <f t="shared" si="6190"/>
        <v>577.4</v>
      </c>
      <c r="U2793" s="18"/>
      <c r="V2793" s="18"/>
      <c r="W2793" s="18"/>
      <c r="X2793" s="18">
        <f t="shared" si="6191"/>
        <v>583.29999999999995</v>
      </c>
      <c r="Y2793" s="18">
        <f t="shared" si="6192"/>
        <v>577.4</v>
      </c>
      <c r="Z2793" s="18">
        <f t="shared" si="6193"/>
        <v>577.4</v>
      </c>
      <c r="AA2793" s="18"/>
      <c r="AB2793" s="18"/>
      <c r="AC2793" s="18"/>
      <c r="AD2793" s="18">
        <f t="shared" si="6194"/>
        <v>583.29999999999995</v>
      </c>
      <c r="AE2793" s="18">
        <f t="shared" si="6195"/>
        <v>577.4</v>
      </c>
      <c r="AF2793" s="18">
        <f t="shared" si="6196"/>
        <v>577.4</v>
      </c>
      <c r="AG2793" s="18"/>
      <c r="AH2793" s="18">
        <f t="shared" si="6154"/>
        <v>583.29999999999995</v>
      </c>
      <c r="AI2793" s="18">
        <f t="shared" si="6155"/>
        <v>577.4</v>
      </c>
      <c r="AJ2793" s="18">
        <f t="shared" si="6156"/>
        <v>577.4</v>
      </c>
      <c r="AK2793" s="18"/>
      <c r="AL2793" s="18"/>
      <c r="AM2793" s="18"/>
      <c r="AN2793" s="18">
        <f t="shared" si="6201"/>
        <v>583.29999999999995</v>
      </c>
      <c r="AO2793" s="18">
        <f t="shared" si="6202"/>
        <v>577.4</v>
      </c>
      <c r="AP2793" s="18">
        <f t="shared" si="6203"/>
        <v>577.4</v>
      </c>
      <c r="AQ2793" s="18"/>
      <c r="AR2793" s="18">
        <f t="shared" si="6204"/>
        <v>583.29999999999995</v>
      </c>
      <c r="AS2793" s="18"/>
      <c r="AT2793" s="18"/>
      <c r="AU2793" s="18"/>
      <c r="AV2793" s="18">
        <f t="shared" si="6107"/>
        <v>583.29999999999995</v>
      </c>
      <c r="AW2793" s="18">
        <f t="shared" si="6108"/>
        <v>577.4</v>
      </c>
      <c r="AX2793" s="18">
        <f t="shared" si="6109"/>
        <v>577.4</v>
      </c>
      <c r="AY2793" s="18"/>
      <c r="AZ2793" s="18"/>
      <c r="BA2793" s="18">
        <f t="shared" si="6105"/>
        <v>583.29999999999995</v>
      </c>
      <c r="BB2793" s="18">
        <f t="shared" si="6106"/>
        <v>577.4</v>
      </c>
      <c r="BC2793" s="18">
        <f>166.907+22.9</f>
        <v>189.80700000000002</v>
      </c>
      <c r="BD2793" s="18"/>
      <c r="BE2793" s="18"/>
      <c r="BF2793" s="18">
        <f t="shared" si="6197"/>
        <v>773.10699999999997</v>
      </c>
      <c r="BG2793" s="18">
        <f t="shared" si="6198"/>
        <v>577.4</v>
      </c>
      <c r="BH2793" s="18">
        <f t="shared" si="6199"/>
        <v>577.4</v>
      </c>
      <c r="BI2793" s="18"/>
      <c r="BJ2793" s="25"/>
      <c r="BK2793" s="36"/>
    </row>
    <row r="2794" spans="1:92" ht="31.2" x14ac:dyDescent="0.3">
      <c r="A2794" s="51" t="s">
        <v>392</v>
      </c>
      <c r="B2794" s="50"/>
      <c r="C2794" s="51"/>
      <c r="D2794" s="51"/>
      <c r="E2794" s="14" t="s">
        <v>503</v>
      </c>
      <c r="F2794" s="18">
        <f t="shared" ref="F2794" si="6233">F2795+F2798</f>
        <v>223.7</v>
      </c>
      <c r="G2794" s="18">
        <f t="shared" ref="G2794:BI2794" si="6234">G2795+G2798</f>
        <v>223.7</v>
      </c>
      <c r="H2794" s="18">
        <f t="shared" si="6234"/>
        <v>223.7</v>
      </c>
      <c r="I2794" s="18">
        <f t="shared" ref="I2794:K2794" si="6235">I2795+I2798</f>
        <v>0</v>
      </c>
      <c r="J2794" s="18">
        <f t="shared" si="6235"/>
        <v>0</v>
      </c>
      <c r="K2794" s="18">
        <f t="shared" si="6235"/>
        <v>0</v>
      </c>
      <c r="L2794" s="18">
        <f t="shared" si="6174"/>
        <v>223.7</v>
      </c>
      <c r="M2794" s="18">
        <f t="shared" si="6175"/>
        <v>223.7</v>
      </c>
      <c r="N2794" s="18">
        <f t="shared" si="6176"/>
        <v>223.7</v>
      </c>
      <c r="O2794" s="18">
        <f t="shared" ref="O2794:Q2794" si="6236">O2795+O2798</f>
        <v>0</v>
      </c>
      <c r="P2794" s="18">
        <f t="shared" si="6236"/>
        <v>0</v>
      </c>
      <c r="Q2794" s="18">
        <f t="shared" si="6236"/>
        <v>0</v>
      </c>
      <c r="R2794" s="18">
        <f t="shared" si="6188"/>
        <v>223.7</v>
      </c>
      <c r="S2794" s="18">
        <f t="shared" si="6189"/>
        <v>223.7</v>
      </c>
      <c r="T2794" s="18">
        <f t="shared" si="6190"/>
        <v>223.7</v>
      </c>
      <c r="U2794" s="18">
        <f t="shared" ref="U2794:W2794" si="6237">U2795+U2798</f>
        <v>0</v>
      </c>
      <c r="V2794" s="18">
        <f t="shared" si="6237"/>
        <v>0</v>
      </c>
      <c r="W2794" s="18">
        <f t="shared" si="6237"/>
        <v>0</v>
      </c>
      <c r="X2794" s="18">
        <f t="shared" si="6191"/>
        <v>223.7</v>
      </c>
      <c r="Y2794" s="18">
        <f t="shared" si="6192"/>
        <v>223.7</v>
      </c>
      <c r="Z2794" s="18">
        <f t="shared" si="6193"/>
        <v>223.7</v>
      </c>
      <c r="AA2794" s="18">
        <f t="shared" ref="AA2794:AB2794" si="6238">AA2795+AA2798</f>
        <v>0</v>
      </c>
      <c r="AB2794" s="18">
        <f t="shared" si="6238"/>
        <v>0</v>
      </c>
      <c r="AC2794" s="18">
        <f t="shared" ref="AC2794" si="6239">AC2795+AC2798</f>
        <v>0</v>
      </c>
      <c r="AD2794" s="18">
        <f t="shared" si="6194"/>
        <v>223.7</v>
      </c>
      <c r="AE2794" s="18">
        <f t="shared" si="6195"/>
        <v>223.7</v>
      </c>
      <c r="AF2794" s="18">
        <f t="shared" si="6196"/>
        <v>223.7</v>
      </c>
      <c r="AG2794" s="18">
        <f t="shared" ref="AG2794" si="6240">AG2795+AG2798</f>
        <v>0</v>
      </c>
      <c r="AH2794" s="18">
        <f t="shared" si="6154"/>
        <v>223.7</v>
      </c>
      <c r="AI2794" s="18">
        <f t="shared" si="6155"/>
        <v>223.7</v>
      </c>
      <c r="AJ2794" s="18">
        <f t="shared" si="6156"/>
        <v>223.7</v>
      </c>
      <c r="AK2794" s="18">
        <f t="shared" ref="AK2794:AM2794" si="6241">AK2795+AK2798</f>
        <v>0</v>
      </c>
      <c r="AL2794" s="18">
        <f t="shared" si="6241"/>
        <v>0</v>
      </c>
      <c r="AM2794" s="18">
        <f t="shared" si="6241"/>
        <v>0</v>
      </c>
      <c r="AN2794" s="18">
        <f t="shared" si="6201"/>
        <v>223.7</v>
      </c>
      <c r="AO2794" s="18">
        <f t="shared" si="6202"/>
        <v>223.7</v>
      </c>
      <c r="AP2794" s="18">
        <f t="shared" si="6203"/>
        <v>223.7</v>
      </c>
      <c r="AQ2794" s="18">
        <f t="shared" ref="AQ2794" si="6242">AQ2795+AQ2798</f>
        <v>0</v>
      </c>
      <c r="AR2794" s="18">
        <f t="shared" si="6204"/>
        <v>223.7</v>
      </c>
      <c r="AS2794" s="18">
        <f t="shared" ref="AS2794:AU2794" si="6243">AS2795+AS2798</f>
        <v>0</v>
      </c>
      <c r="AT2794" s="18">
        <f t="shared" si="6243"/>
        <v>0</v>
      </c>
      <c r="AU2794" s="18">
        <f t="shared" si="6243"/>
        <v>0</v>
      </c>
      <c r="AV2794" s="18">
        <f t="shared" si="6107"/>
        <v>223.7</v>
      </c>
      <c r="AW2794" s="18">
        <f t="shared" si="6108"/>
        <v>223.7</v>
      </c>
      <c r="AX2794" s="18">
        <f t="shared" si="6109"/>
        <v>223.7</v>
      </c>
      <c r="AY2794" s="18">
        <f t="shared" ref="AY2794:AZ2794" si="6244">AY2795+AY2798</f>
        <v>0</v>
      </c>
      <c r="AZ2794" s="18">
        <f t="shared" si="6244"/>
        <v>0</v>
      </c>
      <c r="BA2794" s="18">
        <f t="shared" si="6105"/>
        <v>223.7</v>
      </c>
      <c r="BB2794" s="18">
        <f t="shared" si="6106"/>
        <v>223.7</v>
      </c>
      <c r="BC2794" s="18">
        <f t="shared" ref="BC2794:BE2794" si="6245">BC2795+BC2798</f>
        <v>207.33600000000001</v>
      </c>
      <c r="BD2794" s="18">
        <f t="shared" si="6245"/>
        <v>0</v>
      </c>
      <c r="BE2794" s="18">
        <f t="shared" si="6245"/>
        <v>0</v>
      </c>
      <c r="BF2794" s="18">
        <f t="shared" si="6197"/>
        <v>431.036</v>
      </c>
      <c r="BG2794" s="18">
        <f t="shared" si="6198"/>
        <v>223.7</v>
      </c>
      <c r="BH2794" s="18">
        <f t="shared" si="6199"/>
        <v>223.7</v>
      </c>
      <c r="BI2794" s="18">
        <f t="shared" si="6234"/>
        <v>0</v>
      </c>
      <c r="BJ2794" s="25"/>
      <c r="BK2794" s="36"/>
    </row>
    <row r="2795" spans="1:92" ht="93.6" hidden="1" x14ac:dyDescent="0.3">
      <c r="A2795" s="47" t="s">
        <v>392</v>
      </c>
      <c r="B2795" s="43">
        <v>100</v>
      </c>
      <c r="C2795" s="47"/>
      <c r="D2795" s="47"/>
      <c r="E2795" s="14" t="s">
        <v>454</v>
      </c>
      <c r="F2795" s="18">
        <f t="shared" ref="F2795:BI2796" si="6246">F2796</f>
        <v>0</v>
      </c>
      <c r="G2795" s="18">
        <f t="shared" si="6246"/>
        <v>0</v>
      </c>
      <c r="H2795" s="18">
        <f t="shared" si="6246"/>
        <v>0</v>
      </c>
      <c r="I2795" s="18">
        <f t="shared" si="6246"/>
        <v>0</v>
      </c>
      <c r="J2795" s="18">
        <f t="shared" si="6246"/>
        <v>0</v>
      </c>
      <c r="K2795" s="18">
        <f t="shared" si="6246"/>
        <v>0</v>
      </c>
      <c r="L2795" s="18">
        <f t="shared" si="6174"/>
        <v>0</v>
      </c>
      <c r="M2795" s="18">
        <f t="shared" si="6175"/>
        <v>0</v>
      </c>
      <c r="N2795" s="18">
        <f t="shared" si="6176"/>
        <v>0</v>
      </c>
      <c r="O2795" s="18">
        <f t="shared" si="6246"/>
        <v>0</v>
      </c>
      <c r="P2795" s="18">
        <f t="shared" si="6246"/>
        <v>0</v>
      </c>
      <c r="Q2795" s="18">
        <f t="shared" si="6246"/>
        <v>0</v>
      </c>
      <c r="R2795" s="18">
        <f t="shared" si="6188"/>
        <v>0</v>
      </c>
      <c r="S2795" s="18">
        <f t="shared" si="6189"/>
        <v>0</v>
      </c>
      <c r="T2795" s="18">
        <f t="shared" si="6190"/>
        <v>0</v>
      </c>
      <c r="U2795" s="18">
        <f t="shared" si="6246"/>
        <v>0</v>
      </c>
      <c r="V2795" s="18">
        <f t="shared" si="6246"/>
        <v>0</v>
      </c>
      <c r="W2795" s="18">
        <f t="shared" si="6246"/>
        <v>0</v>
      </c>
      <c r="X2795" s="18">
        <f t="shared" si="6191"/>
        <v>0</v>
      </c>
      <c r="Y2795" s="18">
        <f t="shared" si="6192"/>
        <v>0</v>
      </c>
      <c r="Z2795" s="18">
        <f t="shared" si="6193"/>
        <v>0</v>
      </c>
      <c r="AA2795" s="18">
        <f t="shared" si="6246"/>
        <v>0</v>
      </c>
      <c r="AB2795" s="18">
        <f t="shared" si="6246"/>
        <v>0</v>
      </c>
      <c r="AC2795" s="18">
        <f t="shared" si="6246"/>
        <v>0</v>
      </c>
      <c r="AD2795" s="18">
        <f t="shared" si="6194"/>
        <v>0</v>
      </c>
      <c r="AE2795" s="18">
        <f t="shared" si="6195"/>
        <v>0</v>
      </c>
      <c r="AF2795" s="18">
        <f t="shared" si="6196"/>
        <v>0</v>
      </c>
      <c r="AG2795" s="18">
        <f t="shared" si="6246"/>
        <v>0</v>
      </c>
      <c r="AH2795" s="18">
        <f t="shared" si="6154"/>
        <v>0</v>
      </c>
      <c r="AI2795" s="18">
        <f t="shared" si="6155"/>
        <v>0</v>
      </c>
      <c r="AJ2795" s="18">
        <f t="shared" si="6156"/>
        <v>0</v>
      </c>
      <c r="AK2795" s="18">
        <f t="shared" si="6246"/>
        <v>0</v>
      </c>
      <c r="AL2795" s="18">
        <f t="shared" si="6246"/>
        <v>0</v>
      </c>
      <c r="AM2795" s="18">
        <f t="shared" si="6246"/>
        <v>0</v>
      </c>
      <c r="AN2795" s="18">
        <f t="shared" si="6201"/>
        <v>0</v>
      </c>
      <c r="AO2795" s="18">
        <f t="shared" si="6202"/>
        <v>0</v>
      </c>
      <c r="AP2795" s="18">
        <f t="shared" si="6203"/>
        <v>0</v>
      </c>
      <c r="AQ2795" s="18">
        <f t="shared" si="6246"/>
        <v>0</v>
      </c>
      <c r="AR2795" s="18">
        <f t="shared" si="6204"/>
        <v>0</v>
      </c>
      <c r="AS2795" s="18">
        <f t="shared" si="6246"/>
        <v>0</v>
      </c>
      <c r="AT2795" s="18">
        <f t="shared" si="6246"/>
        <v>0</v>
      </c>
      <c r="AU2795" s="18">
        <f t="shared" si="6246"/>
        <v>0</v>
      </c>
      <c r="AV2795" s="18">
        <f t="shared" si="6107"/>
        <v>0</v>
      </c>
      <c r="AW2795" s="18">
        <f t="shared" si="6108"/>
        <v>0</v>
      </c>
      <c r="AX2795" s="18">
        <f t="shared" si="6109"/>
        <v>0</v>
      </c>
      <c r="AY2795" s="18">
        <f t="shared" si="6246"/>
        <v>0</v>
      </c>
      <c r="AZ2795" s="18">
        <f t="shared" si="6246"/>
        <v>0</v>
      </c>
      <c r="BA2795" s="18">
        <f t="shared" si="6105"/>
        <v>0</v>
      </c>
      <c r="BB2795" s="18">
        <f t="shared" si="6106"/>
        <v>0</v>
      </c>
      <c r="BC2795" s="18">
        <f t="shared" si="6246"/>
        <v>0</v>
      </c>
      <c r="BD2795" s="18">
        <f t="shared" si="6246"/>
        <v>0</v>
      </c>
      <c r="BE2795" s="18">
        <f t="shared" si="6246"/>
        <v>0</v>
      </c>
      <c r="BF2795" s="18">
        <f t="shared" si="6197"/>
        <v>0</v>
      </c>
      <c r="BG2795" s="18">
        <f t="shared" si="6198"/>
        <v>0</v>
      </c>
      <c r="BH2795" s="18">
        <f t="shared" si="6199"/>
        <v>0</v>
      </c>
      <c r="BI2795" s="18">
        <f t="shared" si="6246"/>
        <v>0</v>
      </c>
      <c r="BJ2795" s="25">
        <v>0</v>
      </c>
      <c r="BK2795" s="36"/>
    </row>
    <row r="2796" spans="1:92" ht="31.2" hidden="1" x14ac:dyDescent="0.3">
      <c r="A2796" s="47" t="s">
        <v>392</v>
      </c>
      <c r="B2796" s="43">
        <v>120</v>
      </c>
      <c r="C2796" s="47"/>
      <c r="D2796" s="47"/>
      <c r="E2796" s="14" t="s">
        <v>462</v>
      </c>
      <c r="F2796" s="18">
        <f t="shared" si="6246"/>
        <v>0</v>
      </c>
      <c r="G2796" s="18">
        <f t="shared" si="6246"/>
        <v>0</v>
      </c>
      <c r="H2796" s="18">
        <f t="shared" si="6246"/>
        <v>0</v>
      </c>
      <c r="I2796" s="18">
        <f t="shared" si="6246"/>
        <v>0</v>
      </c>
      <c r="J2796" s="18">
        <f t="shared" si="6246"/>
        <v>0</v>
      </c>
      <c r="K2796" s="18">
        <f t="shared" si="6246"/>
        <v>0</v>
      </c>
      <c r="L2796" s="18">
        <f t="shared" si="6174"/>
        <v>0</v>
      </c>
      <c r="M2796" s="18">
        <f t="shared" si="6175"/>
        <v>0</v>
      </c>
      <c r="N2796" s="18">
        <f t="shared" si="6176"/>
        <v>0</v>
      </c>
      <c r="O2796" s="18">
        <f t="shared" si="6246"/>
        <v>0</v>
      </c>
      <c r="P2796" s="18">
        <f t="shared" si="6246"/>
        <v>0</v>
      </c>
      <c r="Q2796" s="18">
        <f t="shared" si="6246"/>
        <v>0</v>
      </c>
      <c r="R2796" s="18">
        <f t="shared" si="6188"/>
        <v>0</v>
      </c>
      <c r="S2796" s="18">
        <f t="shared" si="6189"/>
        <v>0</v>
      </c>
      <c r="T2796" s="18">
        <f t="shared" si="6190"/>
        <v>0</v>
      </c>
      <c r="U2796" s="18">
        <f t="shared" si="6246"/>
        <v>0</v>
      </c>
      <c r="V2796" s="18">
        <f t="shared" si="6246"/>
        <v>0</v>
      </c>
      <c r="W2796" s="18">
        <f t="shared" si="6246"/>
        <v>0</v>
      </c>
      <c r="X2796" s="18">
        <f t="shared" si="6191"/>
        <v>0</v>
      </c>
      <c r="Y2796" s="18">
        <f t="shared" si="6192"/>
        <v>0</v>
      </c>
      <c r="Z2796" s="18">
        <f t="shared" si="6193"/>
        <v>0</v>
      </c>
      <c r="AA2796" s="18">
        <f t="shared" si="6246"/>
        <v>0</v>
      </c>
      <c r="AB2796" s="18">
        <f t="shared" si="6246"/>
        <v>0</v>
      </c>
      <c r="AC2796" s="18">
        <f t="shared" si="6246"/>
        <v>0</v>
      </c>
      <c r="AD2796" s="18">
        <f t="shared" si="6194"/>
        <v>0</v>
      </c>
      <c r="AE2796" s="18">
        <f t="shared" si="6195"/>
        <v>0</v>
      </c>
      <c r="AF2796" s="18">
        <f t="shared" si="6196"/>
        <v>0</v>
      </c>
      <c r="AG2796" s="18">
        <f t="shared" si="6246"/>
        <v>0</v>
      </c>
      <c r="AH2796" s="18">
        <f t="shared" si="6154"/>
        <v>0</v>
      </c>
      <c r="AI2796" s="18">
        <f t="shared" si="6155"/>
        <v>0</v>
      </c>
      <c r="AJ2796" s="18">
        <f t="shared" si="6156"/>
        <v>0</v>
      </c>
      <c r="AK2796" s="18">
        <f t="shared" si="6246"/>
        <v>0</v>
      </c>
      <c r="AL2796" s="18">
        <f t="shared" si="6246"/>
        <v>0</v>
      </c>
      <c r="AM2796" s="18">
        <f t="shared" si="6246"/>
        <v>0</v>
      </c>
      <c r="AN2796" s="18">
        <f t="shared" si="6201"/>
        <v>0</v>
      </c>
      <c r="AO2796" s="18">
        <f t="shared" si="6202"/>
        <v>0</v>
      </c>
      <c r="AP2796" s="18">
        <f t="shared" si="6203"/>
        <v>0</v>
      </c>
      <c r="AQ2796" s="18">
        <f t="shared" si="6246"/>
        <v>0</v>
      </c>
      <c r="AR2796" s="18">
        <f t="shared" si="6204"/>
        <v>0</v>
      </c>
      <c r="AS2796" s="18">
        <f t="shared" si="6246"/>
        <v>0</v>
      </c>
      <c r="AT2796" s="18">
        <f t="shared" si="6246"/>
        <v>0</v>
      </c>
      <c r="AU2796" s="18">
        <f t="shared" si="6246"/>
        <v>0</v>
      </c>
      <c r="AV2796" s="18">
        <f t="shared" si="6107"/>
        <v>0</v>
      </c>
      <c r="AW2796" s="18">
        <f t="shared" si="6108"/>
        <v>0</v>
      </c>
      <c r="AX2796" s="18">
        <f t="shared" si="6109"/>
        <v>0</v>
      </c>
      <c r="AY2796" s="18">
        <f t="shared" si="6246"/>
        <v>0</v>
      </c>
      <c r="AZ2796" s="18">
        <f t="shared" si="6246"/>
        <v>0</v>
      </c>
      <c r="BA2796" s="18">
        <f t="shared" si="6105"/>
        <v>0</v>
      </c>
      <c r="BB2796" s="18">
        <f t="shared" si="6106"/>
        <v>0</v>
      </c>
      <c r="BC2796" s="18">
        <f t="shared" si="6246"/>
        <v>0</v>
      </c>
      <c r="BD2796" s="18">
        <f t="shared" si="6246"/>
        <v>0</v>
      </c>
      <c r="BE2796" s="18">
        <f t="shared" si="6246"/>
        <v>0</v>
      </c>
      <c r="BF2796" s="18">
        <f t="shared" si="6197"/>
        <v>0</v>
      </c>
      <c r="BG2796" s="18">
        <f t="shared" si="6198"/>
        <v>0</v>
      </c>
      <c r="BH2796" s="18">
        <f t="shared" si="6199"/>
        <v>0</v>
      </c>
      <c r="BI2796" s="18">
        <f t="shared" si="6246"/>
        <v>0</v>
      </c>
      <c r="BJ2796" s="25">
        <v>0</v>
      </c>
      <c r="BK2796" s="36"/>
    </row>
    <row r="2797" spans="1:92" ht="31.2" hidden="1" x14ac:dyDescent="0.3">
      <c r="A2797" s="47" t="s">
        <v>392</v>
      </c>
      <c r="B2797" s="43">
        <v>120</v>
      </c>
      <c r="C2797" s="47" t="s">
        <v>5</v>
      </c>
      <c r="D2797" s="47" t="s">
        <v>27</v>
      </c>
      <c r="E2797" s="14" t="s">
        <v>422</v>
      </c>
      <c r="F2797" s="18">
        <v>0</v>
      </c>
      <c r="G2797" s="18">
        <v>0</v>
      </c>
      <c r="H2797" s="18">
        <v>0</v>
      </c>
      <c r="I2797" s="18"/>
      <c r="J2797" s="18"/>
      <c r="K2797" s="18"/>
      <c r="L2797" s="18">
        <f t="shared" si="6174"/>
        <v>0</v>
      </c>
      <c r="M2797" s="18">
        <f t="shared" si="6175"/>
        <v>0</v>
      </c>
      <c r="N2797" s="18">
        <f t="shared" si="6176"/>
        <v>0</v>
      </c>
      <c r="O2797" s="18"/>
      <c r="P2797" s="18"/>
      <c r="Q2797" s="18"/>
      <c r="R2797" s="18">
        <f t="shared" si="6188"/>
        <v>0</v>
      </c>
      <c r="S2797" s="18">
        <f t="shared" si="6189"/>
        <v>0</v>
      </c>
      <c r="T2797" s="18">
        <f t="shared" si="6190"/>
        <v>0</v>
      </c>
      <c r="U2797" s="18"/>
      <c r="V2797" s="18"/>
      <c r="W2797" s="18"/>
      <c r="X2797" s="18">
        <f t="shared" si="6191"/>
        <v>0</v>
      </c>
      <c r="Y2797" s="18">
        <f t="shared" si="6192"/>
        <v>0</v>
      </c>
      <c r="Z2797" s="18">
        <f t="shared" si="6193"/>
        <v>0</v>
      </c>
      <c r="AA2797" s="18"/>
      <c r="AB2797" s="18"/>
      <c r="AC2797" s="18"/>
      <c r="AD2797" s="18">
        <f t="shared" si="6194"/>
        <v>0</v>
      </c>
      <c r="AE2797" s="18">
        <f t="shared" si="6195"/>
        <v>0</v>
      </c>
      <c r="AF2797" s="18">
        <f t="shared" si="6196"/>
        <v>0</v>
      </c>
      <c r="AG2797" s="18"/>
      <c r="AH2797" s="18">
        <f t="shared" si="6154"/>
        <v>0</v>
      </c>
      <c r="AI2797" s="18">
        <f t="shared" si="6155"/>
        <v>0</v>
      </c>
      <c r="AJ2797" s="18">
        <f t="shared" si="6156"/>
        <v>0</v>
      </c>
      <c r="AK2797" s="18"/>
      <c r="AL2797" s="18"/>
      <c r="AM2797" s="18"/>
      <c r="AN2797" s="18">
        <f t="shared" si="6201"/>
        <v>0</v>
      </c>
      <c r="AO2797" s="18">
        <f t="shared" si="6202"/>
        <v>0</v>
      </c>
      <c r="AP2797" s="18">
        <f t="shared" si="6203"/>
        <v>0</v>
      </c>
      <c r="AQ2797" s="18"/>
      <c r="AR2797" s="18">
        <f t="shared" si="6204"/>
        <v>0</v>
      </c>
      <c r="AS2797" s="18"/>
      <c r="AT2797" s="18"/>
      <c r="AU2797" s="18"/>
      <c r="AV2797" s="18">
        <f t="shared" si="6107"/>
        <v>0</v>
      </c>
      <c r="AW2797" s="18">
        <f t="shared" si="6108"/>
        <v>0</v>
      </c>
      <c r="AX2797" s="18">
        <f t="shared" si="6109"/>
        <v>0</v>
      </c>
      <c r="AY2797" s="18"/>
      <c r="AZ2797" s="18"/>
      <c r="BA2797" s="18">
        <f t="shared" si="6105"/>
        <v>0</v>
      </c>
      <c r="BB2797" s="18">
        <f t="shared" si="6106"/>
        <v>0</v>
      </c>
      <c r="BC2797" s="18"/>
      <c r="BD2797" s="18"/>
      <c r="BE2797" s="18"/>
      <c r="BF2797" s="18">
        <f t="shared" si="6197"/>
        <v>0</v>
      </c>
      <c r="BG2797" s="18">
        <f t="shared" si="6198"/>
        <v>0</v>
      </c>
      <c r="BH2797" s="18">
        <f t="shared" si="6199"/>
        <v>0</v>
      </c>
      <c r="BI2797" s="18"/>
      <c r="BJ2797" s="25">
        <v>0</v>
      </c>
      <c r="BK2797" s="36"/>
    </row>
    <row r="2798" spans="1:92" ht="31.2" x14ac:dyDescent="0.3">
      <c r="A2798" s="51" t="s">
        <v>392</v>
      </c>
      <c r="B2798" s="50">
        <v>200</v>
      </c>
      <c r="C2798" s="51"/>
      <c r="D2798" s="51"/>
      <c r="E2798" s="14" t="s">
        <v>455</v>
      </c>
      <c r="F2798" s="18">
        <f t="shared" ref="F2798:BI2799" si="6247">F2799</f>
        <v>223.7</v>
      </c>
      <c r="G2798" s="18">
        <f t="shared" si="6247"/>
        <v>223.7</v>
      </c>
      <c r="H2798" s="18">
        <f t="shared" si="6247"/>
        <v>223.7</v>
      </c>
      <c r="I2798" s="18">
        <f t="shared" si="6247"/>
        <v>0</v>
      </c>
      <c r="J2798" s="18">
        <f t="shared" si="6247"/>
        <v>0</v>
      </c>
      <c r="K2798" s="18">
        <f t="shared" si="6247"/>
        <v>0</v>
      </c>
      <c r="L2798" s="18">
        <f t="shared" si="6174"/>
        <v>223.7</v>
      </c>
      <c r="M2798" s="18">
        <f t="shared" si="6175"/>
        <v>223.7</v>
      </c>
      <c r="N2798" s="18">
        <f t="shared" si="6176"/>
        <v>223.7</v>
      </c>
      <c r="O2798" s="18">
        <f t="shared" si="6247"/>
        <v>0</v>
      </c>
      <c r="P2798" s="18">
        <f t="shared" si="6247"/>
        <v>0</v>
      </c>
      <c r="Q2798" s="18">
        <f t="shared" si="6247"/>
        <v>0</v>
      </c>
      <c r="R2798" s="18">
        <f t="shared" si="6188"/>
        <v>223.7</v>
      </c>
      <c r="S2798" s="18">
        <f t="shared" si="6189"/>
        <v>223.7</v>
      </c>
      <c r="T2798" s="18">
        <f t="shared" si="6190"/>
        <v>223.7</v>
      </c>
      <c r="U2798" s="18">
        <f t="shared" si="6247"/>
        <v>0</v>
      </c>
      <c r="V2798" s="18">
        <f t="shared" si="6247"/>
        <v>0</v>
      </c>
      <c r="W2798" s="18">
        <f t="shared" si="6247"/>
        <v>0</v>
      </c>
      <c r="X2798" s="18">
        <f t="shared" si="6191"/>
        <v>223.7</v>
      </c>
      <c r="Y2798" s="18">
        <f t="shared" si="6192"/>
        <v>223.7</v>
      </c>
      <c r="Z2798" s="18">
        <f t="shared" si="6193"/>
        <v>223.7</v>
      </c>
      <c r="AA2798" s="18">
        <f t="shared" si="6247"/>
        <v>0</v>
      </c>
      <c r="AB2798" s="18">
        <f t="shared" si="6247"/>
        <v>0</v>
      </c>
      <c r="AC2798" s="18">
        <f t="shared" si="6247"/>
        <v>0</v>
      </c>
      <c r="AD2798" s="18">
        <f t="shared" si="6194"/>
        <v>223.7</v>
      </c>
      <c r="AE2798" s="18">
        <f t="shared" si="6195"/>
        <v>223.7</v>
      </c>
      <c r="AF2798" s="18">
        <f t="shared" si="6196"/>
        <v>223.7</v>
      </c>
      <c r="AG2798" s="18">
        <f t="shared" si="6247"/>
        <v>0</v>
      </c>
      <c r="AH2798" s="18">
        <f t="shared" si="6154"/>
        <v>223.7</v>
      </c>
      <c r="AI2798" s="18">
        <f t="shared" si="6155"/>
        <v>223.7</v>
      </c>
      <c r="AJ2798" s="18">
        <f t="shared" si="6156"/>
        <v>223.7</v>
      </c>
      <c r="AK2798" s="18">
        <f t="shared" si="6247"/>
        <v>0</v>
      </c>
      <c r="AL2798" s="18">
        <f t="shared" si="6247"/>
        <v>0</v>
      </c>
      <c r="AM2798" s="18">
        <f t="shared" si="6247"/>
        <v>0</v>
      </c>
      <c r="AN2798" s="18">
        <f t="shared" si="6201"/>
        <v>223.7</v>
      </c>
      <c r="AO2798" s="18">
        <f t="shared" si="6202"/>
        <v>223.7</v>
      </c>
      <c r="AP2798" s="18">
        <f t="shared" si="6203"/>
        <v>223.7</v>
      </c>
      <c r="AQ2798" s="18">
        <f t="shared" si="6247"/>
        <v>0</v>
      </c>
      <c r="AR2798" s="18">
        <f t="shared" si="6204"/>
        <v>223.7</v>
      </c>
      <c r="AS2798" s="18">
        <f t="shared" si="6247"/>
        <v>0</v>
      </c>
      <c r="AT2798" s="18">
        <f t="shared" si="6247"/>
        <v>0</v>
      </c>
      <c r="AU2798" s="18">
        <f t="shared" si="6247"/>
        <v>0</v>
      </c>
      <c r="AV2798" s="18">
        <f t="shared" si="6107"/>
        <v>223.7</v>
      </c>
      <c r="AW2798" s="18">
        <f t="shared" si="6108"/>
        <v>223.7</v>
      </c>
      <c r="AX2798" s="18">
        <f t="shared" si="6109"/>
        <v>223.7</v>
      </c>
      <c r="AY2798" s="18">
        <f t="shared" si="6247"/>
        <v>0</v>
      </c>
      <c r="AZ2798" s="18">
        <f t="shared" si="6247"/>
        <v>0</v>
      </c>
      <c r="BA2798" s="18">
        <f t="shared" si="6105"/>
        <v>223.7</v>
      </c>
      <c r="BB2798" s="18">
        <f t="shared" si="6106"/>
        <v>223.7</v>
      </c>
      <c r="BC2798" s="18">
        <f t="shared" si="6247"/>
        <v>207.33600000000001</v>
      </c>
      <c r="BD2798" s="18">
        <f t="shared" si="6247"/>
        <v>0</v>
      </c>
      <c r="BE2798" s="18">
        <f t="shared" si="6247"/>
        <v>0</v>
      </c>
      <c r="BF2798" s="18">
        <f t="shared" si="6197"/>
        <v>431.036</v>
      </c>
      <c r="BG2798" s="18">
        <f t="shared" si="6198"/>
        <v>223.7</v>
      </c>
      <c r="BH2798" s="18">
        <f t="shared" si="6199"/>
        <v>223.7</v>
      </c>
      <c r="BI2798" s="18">
        <f t="shared" si="6247"/>
        <v>0</v>
      </c>
      <c r="BJ2798" s="25"/>
      <c r="BK2798" s="36"/>
    </row>
    <row r="2799" spans="1:92" ht="46.8" x14ac:dyDescent="0.3">
      <c r="A2799" s="51" t="s">
        <v>392</v>
      </c>
      <c r="B2799" s="50">
        <v>240</v>
      </c>
      <c r="C2799" s="51"/>
      <c r="D2799" s="51"/>
      <c r="E2799" s="14" t="s">
        <v>463</v>
      </c>
      <c r="F2799" s="18">
        <f t="shared" si="6247"/>
        <v>223.7</v>
      </c>
      <c r="G2799" s="18">
        <f t="shared" si="6247"/>
        <v>223.7</v>
      </c>
      <c r="H2799" s="18">
        <f t="shared" si="6247"/>
        <v>223.7</v>
      </c>
      <c r="I2799" s="18">
        <f t="shared" si="6247"/>
        <v>0</v>
      </c>
      <c r="J2799" s="18">
        <f t="shared" si="6247"/>
        <v>0</v>
      </c>
      <c r="K2799" s="18">
        <f t="shared" si="6247"/>
        <v>0</v>
      </c>
      <c r="L2799" s="18">
        <f t="shared" si="6174"/>
        <v>223.7</v>
      </c>
      <c r="M2799" s="18">
        <f t="shared" si="6175"/>
        <v>223.7</v>
      </c>
      <c r="N2799" s="18">
        <f t="shared" si="6176"/>
        <v>223.7</v>
      </c>
      <c r="O2799" s="18">
        <f t="shared" si="6247"/>
        <v>0</v>
      </c>
      <c r="P2799" s="18">
        <f t="shared" si="6247"/>
        <v>0</v>
      </c>
      <c r="Q2799" s="18">
        <f t="shared" si="6247"/>
        <v>0</v>
      </c>
      <c r="R2799" s="18">
        <f t="shared" si="6188"/>
        <v>223.7</v>
      </c>
      <c r="S2799" s="18">
        <f t="shared" si="6189"/>
        <v>223.7</v>
      </c>
      <c r="T2799" s="18">
        <f t="shared" si="6190"/>
        <v>223.7</v>
      </c>
      <c r="U2799" s="18">
        <f t="shared" si="6247"/>
        <v>0</v>
      </c>
      <c r="V2799" s="18">
        <f t="shared" si="6247"/>
        <v>0</v>
      </c>
      <c r="W2799" s="18">
        <f t="shared" si="6247"/>
        <v>0</v>
      </c>
      <c r="X2799" s="18">
        <f t="shared" si="6191"/>
        <v>223.7</v>
      </c>
      <c r="Y2799" s="18">
        <f t="shared" si="6192"/>
        <v>223.7</v>
      </c>
      <c r="Z2799" s="18">
        <f t="shared" si="6193"/>
        <v>223.7</v>
      </c>
      <c r="AA2799" s="18">
        <f t="shared" si="6247"/>
        <v>0</v>
      </c>
      <c r="AB2799" s="18">
        <f t="shared" si="6247"/>
        <v>0</v>
      </c>
      <c r="AC2799" s="18">
        <f t="shared" si="6247"/>
        <v>0</v>
      </c>
      <c r="AD2799" s="18">
        <f t="shared" si="6194"/>
        <v>223.7</v>
      </c>
      <c r="AE2799" s="18">
        <f t="shared" si="6195"/>
        <v>223.7</v>
      </c>
      <c r="AF2799" s="18">
        <f t="shared" si="6196"/>
        <v>223.7</v>
      </c>
      <c r="AG2799" s="18">
        <f t="shared" si="6247"/>
        <v>0</v>
      </c>
      <c r="AH2799" s="18">
        <f t="shared" si="6154"/>
        <v>223.7</v>
      </c>
      <c r="AI2799" s="18">
        <f t="shared" si="6155"/>
        <v>223.7</v>
      </c>
      <c r="AJ2799" s="18">
        <f t="shared" si="6156"/>
        <v>223.7</v>
      </c>
      <c r="AK2799" s="18">
        <f t="shared" si="6247"/>
        <v>0</v>
      </c>
      <c r="AL2799" s="18">
        <f t="shared" si="6247"/>
        <v>0</v>
      </c>
      <c r="AM2799" s="18">
        <f t="shared" si="6247"/>
        <v>0</v>
      </c>
      <c r="AN2799" s="18">
        <f t="shared" si="6201"/>
        <v>223.7</v>
      </c>
      <c r="AO2799" s="18">
        <f t="shared" si="6202"/>
        <v>223.7</v>
      </c>
      <c r="AP2799" s="18">
        <f t="shared" si="6203"/>
        <v>223.7</v>
      </c>
      <c r="AQ2799" s="18">
        <f t="shared" si="6247"/>
        <v>0</v>
      </c>
      <c r="AR2799" s="18">
        <f t="shared" si="6204"/>
        <v>223.7</v>
      </c>
      <c r="AS2799" s="18">
        <f t="shared" si="6247"/>
        <v>0</v>
      </c>
      <c r="AT2799" s="18">
        <f t="shared" si="6247"/>
        <v>0</v>
      </c>
      <c r="AU2799" s="18">
        <f t="shared" si="6247"/>
        <v>0</v>
      </c>
      <c r="AV2799" s="18">
        <f t="shared" si="6107"/>
        <v>223.7</v>
      </c>
      <c r="AW2799" s="18">
        <f t="shared" si="6108"/>
        <v>223.7</v>
      </c>
      <c r="AX2799" s="18">
        <f t="shared" si="6109"/>
        <v>223.7</v>
      </c>
      <c r="AY2799" s="18">
        <f t="shared" si="6247"/>
        <v>0</v>
      </c>
      <c r="AZ2799" s="18">
        <f t="shared" si="6247"/>
        <v>0</v>
      </c>
      <c r="BA2799" s="18">
        <f t="shared" si="6105"/>
        <v>223.7</v>
      </c>
      <c r="BB2799" s="18">
        <f t="shared" si="6106"/>
        <v>223.7</v>
      </c>
      <c r="BC2799" s="18">
        <f t="shared" si="6247"/>
        <v>207.33600000000001</v>
      </c>
      <c r="BD2799" s="18">
        <f t="shared" si="6247"/>
        <v>0</v>
      </c>
      <c r="BE2799" s="18">
        <f t="shared" si="6247"/>
        <v>0</v>
      </c>
      <c r="BF2799" s="18">
        <f t="shared" si="6197"/>
        <v>431.036</v>
      </c>
      <c r="BG2799" s="18">
        <f t="shared" si="6198"/>
        <v>223.7</v>
      </c>
      <c r="BH2799" s="18">
        <f t="shared" si="6199"/>
        <v>223.7</v>
      </c>
      <c r="BI2799" s="18">
        <f t="shared" si="6247"/>
        <v>0</v>
      </c>
      <c r="BJ2799" s="25"/>
      <c r="BK2799" s="36"/>
    </row>
    <row r="2800" spans="1:92" ht="31.2" x14ac:dyDescent="0.3">
      <c r="A2800" s="51" t="s">
        <v>392</v>
      </c>
      <c r="B2800" s="50">
        <v>240</v>
      </c>
      <c r="C2800" s="51" t="s">
        <v>5</v>
      </c>
      <c r="D2800" s="51" t="s">
        <v>27</v>
      </c>
      <c r="E2800" s="14" t="s">
        <v>422</v>
      </c>
      <c r="F2800" s="18">
        <v>223.7</v>
      </c>
      <c r="G2800" s="18">
        <v>223.7</v>
      </c>
      <c r="H2800" s="18">
        <v>223.7</v>
      </c>
      <c r="I2800" s="18"/>
      <c r="J2800" s="18"/>
      <c r="K2800" s="18"/>
      <c r="L2800" s="18">
        <f t="shared" si="6174"/>
        <v>223.7</v>
      </c>
      <c r="M2800" s="18">
        <f t="shared" si="6175"/>
        <v>223.7</v>
      </c>
      <c r="N2800" s="18">
        <f t="shared" si="6176"/>
        <v>223.7</v>
      </c>
      <c r="O2800" s="18"/>
      <c r="P2800" s="18"/>
      <c r="Q2800" s="18"/>
      <c r="R2800" s="18">
        <f t="shared" si="6188"/>
        <v>223.7</v>
      </c>
      <c r="S2800" s="18">
        <f t="shared" si="6189"/>
        <v>223.7</v>
      </c>
      <c r="T2800" s="18">
        <f t="shared" si="6190"/>
        <v>223.7</v>
      </c>
      <c r="U2800" s="18"/>
      <c r="V2800" s="18"/>
      <c r="W2800" s="18"/>
      <c r="X2800" s="18">
        <f t="shared" si="6191"/>
        <v>223.7</v>
      </c>
      <c r="Y2800" s="18">
        <f t="shared" si="6192"/>
        <v>223.7</v>
      </c>
      <c r="Z2800" s="18">
        <f t="shared" si="6193"/>
        <v>223.7</v>
      </c>
      <c r="AA2800" s="18"/>
      <c r="AB2800" s="18"/>
      <c r="AC2800" s="18"/>
      <c r="AD2800" s="18">
        <f t="shared" si="6194"/>
        <v>223.7</v>
      </c>
      <c r="AE2800" s="18">
        <f t="shared" si="6195"/>
        <v>223.7</v>
      </c>
      <c r="AF2800" s="18">
        <f t="shared" si="6196"/>
        <v>223.7</v>
      </c>
      <c r="AG2800" s="18"/>
      <c r="AH2800" s="18">
        <f t="shared" si="6154"/>
        <v>223.7</v>
      </c>
      <c r="AI2800" s="18">
        <f t="shared" si="6155"/>
        <v>223.7</v>
      </c>
      <c r="AJ2800" s="18">
        <f t="shared" si="6156"/>
        <v>223.7</v>
      </c>
      <c r="AK2800" s="18"/>
      <c r="AL2800" s="18"/>
      <c r="AM2800" s="18"/>
      <c r="AN2800" s="18">
        <f t="shared" si="6201"/>
        <v>223.7</v>
      </c>
      <c r="AO2800" s="18">
        <f t="shared" si="6202"/>
        <v>223.7</v>
      </c>
      <c r="AP2800" s="18">
        <f t="shared" si="6203"/>
        <v>223.7</v>
      </c>
      <c r="AQ2800" s="18"/>
      <c r="AR2800" s="18">
        <f t="shared" si="6204"/>
        <v>223.7</v>
      </c>
      <c r="AS2800" s="18"/>
      <c r="AT2800" s="18"/>
      <c r="AU2800" s="18"/>
      <c r="AV2800" s="18">
        <f t="shared" si="6107"/>
        <v>223.7</v>
      </c>
      <c r="AW2800" s="18">
        <f t="shared" si="6108"/>
        <v>223.7</v>
      </c>
      <c r="AX2800" s="18">
        <f t="shared" si="6109"/>
        <v>223.7</v>
      </c>
      <c r="AY2800" s="18"/>
      <c r="AZ2800" s="18"/>
      <c r="BA2800" s="18">
        <f t="shared" si="6105"/>
        <v>223.7</v>
      </c>
      <c r="BB2800" s="18">
        <f t="shared" si="6106"/>
        <v>223.7</v>
      </c>
      <c r="BC2800" s="18">
        <v>207.33600000000001</v>
      </c>
      <c r="BD2800" s="18"/>
      <c r="BE2800" s="18"/>
      <c r="BF2800" s="18">
        <f t="shared" si="6197"/>
        <v>431.036</v>
      </c>
      <c r="BG2800" s="18">
        <f t="shared" si="6198"/>
        <v>223.7</v>
      </c>
      <c r="BH2800" s="18">
        <f t="shared" si="6199"/>
        <v>223.7</v>
      </c>
      <c r="BI2800" s="18"/>
      <c r="BJ2800" s="25"/>
      <c r="BK2800" s="36"/>
    </row>
    <row r="2801" spans="1:92" s="9" customFormat="1" ht="31.2" x14ac:dyDescent="0.3">
      <c r="A2801" s="8" t="s">
        <v>395</v>
      </c>
      <c r="B2801" s="13"/>
      <c r="C2801" s="8"/>
      <c r="D2801" s="8"/>
      <c r="E2801" s="49" t="s">
        <v>484</v>
      </c>
      <c r="F2801" s="12">
        <f t="shared" ref="F2801" si="6248">F2802+F2807+F2822+F2865</f>
        <v>1535525.5</v>
      </c>
      <c r="G2801" s="12">
        <f t="shared" ref="G2801:BI2801" si="6249">G2802+G2807+G2822+G2865</f>
        <v>1516181.9</v>
      </c>
      <c r="H2801" s="12">
        <f t="shared" si="6249"/>
        <v>1516181.9</v>
      </c>
      <c r="I2801" s="12">
        <f t="shared" ref="I2801:K2801" si="6250">I2802+I2807+I2822+I2865</f>
        <v>0</v>
      </c>
      <c r="J2801" s="12">
        <f t="shared" si="6250"/>
        <v>0</v>
      </c>
      <c r="K2801" s="12">
        <f t="shared" si="6250"/>
        <v>0</v>
      </c>
      <c r="L2801" s="12">
        <f t="shared" si="6174"/>
        <v>1535525.5</v>
      </c>
      <c r="M2801" s="12">
        <f t="shared" si="6175"/>
        <v>1516181.9</v>
      </c>
      <c r="N2801" s="12">
        <f t="shared" si="6176"/>
        <v>1516181.9</v>
      </c>
      <c r="O2801" s="12">
        <f t="shared" ref="O2801:Q2801" si="6251">O2802+O2807+O2822+O2865</f>
        <v>0</v>
      </c>
      <c r="P2801" s="12">
        <f t="shared" si="6251"/>
        <v>0</v>
      </c>
      <c r="Q2801" s="12">
        <f t="shared" si="6251"/>
        <v>0</v>
      </c>
      <c r="R2801" s="12">
        <f t="shared" si="6188"/>
        <v>1535525.5</v>
      </c>
      <c r="S2801" s="12">
        <f t="shared" si="6189"/>
        <v>1516181.9</v>
      </c>
      <c r="T2801" s="12">
        <f t="shared" si="6190"/>
        <v>1516181.9</v>
      </c>
      <c r="U2801" s="12">
        <f t="shared" ref="U2801:W2801" si="6252">U2802+U2807+U2822+U2865</f>
        <v>0</v>
      </c>
      <c r="V2801" s="12">
        <f t="shared" si="6252"/>
        <v>0</v>
      </c>
      <c r="W2801" s="12">
        <f t="shared" si="6252"/>
        <v>0</v>
      </c>
      <c r="X2801" s="12">
        <f t="shared" si="6191"/>
        <v>1535525.5</v>
      </c>
      <c r="Y2801" s="12">
        <f t="shared" si="6192"/>
        <v>1516181.9</v>
      </c>
      <c r="Z2801" s="12">
        <f t="shared" si="6193"/>
        <v>1516181.9</v>
      </c>
      <c r="AA2801" s="12">
        <f t="shared" ref="AA2801:AB2801" si="6253">AA2802+AA2807+AA2822+AA2865</f>
        <v>1263.577</v>
      </c>
      <c r="AB2801" s="12">
        <f t="shared" si="6253"/>
        <v>0</v>
      </c>
      <c r="AC2801" s="12">
        <f t="shared" ref="AC2801" si="6254">AC2802+AC2807+AC2822+AC2865</f>
        <v>0</v>
      </c>
      <c r="AD2801" s="18">
        <f t="shared" si="6194"/>
        <v>1536789.077</v>
      </c>
      <c r="AE2801" s="18">
        <f t="shared" si="6195"/>
        <v>1516181.9</v>
      </c>
      <c r="AF2801" s="18">
        <f t="shared" si="6196"/>
        <v>1516181.9</v>
      </c>
      <c r="AG2801" s="12">
        <f t="shared" ref="AG2801" si="6255">AG2802+AG2807+AG2822+AG2865</f>
        <v>0</v>
      </c>
      <c r="AH2801" s="12">
        <f t="shared" si="6154"/>
        <v>1536789.077</v>
      </c>
      <c r="AI2801" s="12">
        <f t="shared" si="6155"/>
        <v>1516181.9</v>
      </c>
      <c r="AJ2801" s="12">
        <f t="shared" si="6156"/>
        <v>1516181.9</v>
      </c>
      <c r="AK2801" s="12">
        <f t="shared" ref="AK2801:AM2801" si="6256">AK2802+AK2807+AK2822+AK2865</f>
        <v>1615.4549999999999</v>
      </c>
      <c r="AL2801" s="12">
        <f t="shared" si="6256"/>
        <v>0</v>
      </c>
      <c r="AM2801" s="12">
        <f t="shared" si="6256"/>
        <v>0</v>
      </c>
      <c r="AN2801" s="12">
        <f t="shared" si="6201"/>
        <v>1538404.5320000001</v>
      </c>
      <c r="AO2801" s="12">
        <f t="shared" si="6202"/>
        <v>1516181.9</v>
      </c>
      <c r="AP2801" s="12">
        <f t="shared" si="6203"/>
        <v>1516181.9</v>
      </c>
      <c r="AQ2801" s="12">
        <f t="shared" ref="AQ2801" si="6257">AQ2802+AQ2807+AQ2822+AQ2865</f>
        <v>0</v>
      </c>
      <c r="AR2801" s="12">
        <f t="shared" si="6204"/>
        <v>1538404.5320000001</v>
      </c>
      <c r="AS2801" s="12">
        <f t="shared" ref="AS2801:AU2801" si="6258">AS2802+AS2807+AS2822+AS2865</f>
        <v>725.84</v>
      </c>
      <c r="AT2801" s="12">
        <f t="shared" si="6258"/>
        <v>0</v>
      </c>
      <c r="AU2801" s="12">
        <f t="shared" si="6258"/>
        <v>0</v>
      </c>
      <c r="AV2801" s="12">
        <f t="shared" si="6107"/>
        <v>1539130.3720000002</v>
      </c>
      <c r="AW2801" s="12">
        <f t="shared" si="6108"/>
        <v>1516181.9</v>
      </c>
      <c r="AX2801" s="12">
        <f t="shared" si="6109"/>
        <v>1516181.9</v>
      </c>
      <c r="AY2801" s="12">
        <f t="shared" ref="AY2801:AZ2801" si="6259">AY2802+AY2807+AY2822+AY2865</f>
        <v>-10</v>
      </c>
      <c r="AZ2801" s="12">
        <f t="shared" si="6259"/>
        <v>0</v>
      </c>
      <c r="BA2801" s="18">
        <f t="shared" si="6105"/>
        <v>1539120.3720000002</v>
      </c>
      <c r="BB2801" s="18">
        <f t="shared" si="6106"/>
        <v>1516181.9</v>
      </c>
      <c r="BC2801" s="12">
        <f t="shared" ref="BC2801:BE2801" si="6260">BC2802+BC2807+BC2822+BC2865</f>
        <v>55908.522999999994</v>
      </c>
      <c r="BD2801" s="12">
        <f t="shared" si="6260"/>
        <v>0</v>
      </c>
      <c r="BE2801" s="12">
        <f t="shared" si="6260"/>
        <v>0</v>
      </c>
      <c r="BF2801" s="12">
        <f t="shared" si="6197"/>
        <v>1595028.8950000003</v>
      </c>
      <c r="BG2801" s="12">
        <f t="shared" si="6198"/>
        <v>1516181.9</v>
      </c>
      <c r="BH2801" s="12">
        <f t="shared" si="6199"/>
        <v>1516181.9</v>
      </c>
      <c r="BI2801" s="12">
        <f t="shared" si="6249"/>
        <v>0</v>
      </c>
      <c r="BJ2801" s="25"/>
      <c r="BK2801" s="34"/>
      <c r="BL2801" s="30"/>
      <c r="BM2801" s="30"/>
      <c r="BN2801" s="30"/>
      <c r="BO2801" s="30"/>
      <c r="BP2801" s="30"/>
      <c r="BQ2801" s="30"/>
      <c r="BR2801" s="30"/>
      <c r="BS2801" s="30"/>
      <c r="BT2801" s="30"/>
      <c r="BU2801" s="30"/>
      <c r="BV2801" s="30"/>
      <c r="BW2801" s="30"/>
      <c r="BX2801" s="30"/>
      <c r="BY2801" s="30"/>
      <c r="BZ2801" s="30"/>
      <c r="CA2801" s="30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L2801" s="30"/>
      <c r="CM2801" s="30"/>
      <c r="CN2801" s="30"/>
    </row>
    <row r="2802" spans="1:92" s="11" customFormat="1" x14ac:dyDescent="0.3">
      <c r="A2802" s="10" t="s">
        <v>396</v>
      </c>
      <c r="B2802" s="16"/>
      <c r="C2802" s="10"/>
      <c r="D2802" s="10"/>
      <c r="E2802" s="15" t="s">
        <v>494</v>
      </c>
      <c r="F2802" s="17">
        <f t="shared" ref="F2802:BI2805" si="6261">F2803</f>
        <v>5238.2</v>
      </c>
      <c r="G2802" s="17">
        <f t="shared" si="6261"/>
        <v>5186.3</v>
      </c>
      <c r="H2802" s="17">
        <f t="shared" si="6261"/>
        <v>5186.3</v>
      </c>
      <c r="I2802" s="17">
        <f t="shared" si="6261"/>
        <v>0</v>
      </c>
      <c r="J2802" s="17">
        <f t="shared" si="6261"/>
        <v>0</v>
      </c>
      <c r="K2802" s="17">
        <f t="shared" si="6261"/>
        <v>0</v>
      </c>
      <c r="L2802" s="17">
        <f t="shared" si="6174"/>
        <v>5238.2</v>
      </c>
      <c r="M2802" s="17">
        <f t="shared" si="6175"/>
        <v>5186.3</v>
      </c>
      <c r="N2802" s="17">
        <f t="shared" si="6176"/>
        <v>5186.3</v>
      </c>
      <c r="O2802" s="17">
        <f t="shared" si="6261"/>
        <v>0</v>
      </c>
      <c r="P2802" s="17">
        <f t="shared" si="6261"/>
        <v>0</v>
      </c>
      <c r="Q2802" s="17">
        <f t="shared" si="6261"/>
        <v>0</v>
      </c>
      <c r="R2802" s="17">
        <f t="shared" si="6188"/>
        <v>5238.2</v>
      </c>
      <c r="S2802" s="17">
        <f t="shared" si="6189"/>
        <v>5186.3</v>
      </c>
      <c r="T2802" s="17">
        <f t="shared" si="6190"/>
        <v>5186.3</v>
      </c>
      <c r="U2802" s="17">
        <f t="shared" si="6261"/>
        <v>0</v>
      </c>
      <c r="V2802" s="17">
        <f t="shared" si="6261"/>
        <v>0</v>
      </c>
      <c r="W2802" s="17">
        <f t="shared" si="6261"/>
        <v>0</v>
      </c>
      <c r="X2802" s="17">
        <f t="shared" si="6191"/>
        <v>5238.2</v>
      </c>
      <c r="Y2802" s="17">
        <f t="shared" si="6192"/>
        <v>5186.3</v>
      </c>
      <c r="Z2802" s="17">
        <f t="shared" si="6193"/>
        <v>5186.3</v>
      </c>
      <c r="AA2802" s="17">
        <f t="shared" si="6261"/>
        <v>0</v>
      </c>
      <c r="AB2802" s="17">
        <f t="shared" si="6261"/>
        <v>0</v>
      </c>
      <c r="AC2802" s="17">
        <f t="shared" si="6261"/>
        <v>0</v>
      </c>
      <c r="AD2802" s="18">
        <f t="shared" si="6194"/>
        <v>5238.2</v>
      </c>
      <c r="AE2802" s="18">
        <f t="shared" si="6195"/>
        <v>5186.3</v>
      </c>
      <c r="AF2802" s="18">
        <f t="shared" si="6196"/>
        <v>5186.3</v>
      </c>
      <c r="AG2802" s="17">
        <f t="shared" si="6261"/>
        <v>0</v>
      </c>
      <c r="AH2802" s="17">
        <f t="shared" si="6154"/>
        <v>5238.2</v>
      </c>
      <c r="AI2802" s="17">
        <f t="shared" si="6155"/>
        <v>5186.3</v>
      </c>
      <c r="AJ2802" s="17">
        <f t="shared" si="6156"/>
        <v>5186.3</v>
      </c>
      <c r="AK2802" s="17">
        <f t="shared" si="6261"/>
        <v>0</v>
      </c>
      <c r="AL2802" s="17">
        <f t="shared" si="6261"/>
        <v>0</v>
      </c>
      <c r="AM2802" s="17">
        <f t="shared" si="6261"/>
        <v>0</v>
      </c>
      <c r="AN2802" s="17">
        <f t="shared" si="6201"/>
        <v>5238.2</v>
      </c>
      <c r="AO2802" s="17">
        <f t="shared" si="6202"/>
        <v>5186.3</v>
      </c>
      <c r="AP2802" s="17">
        <f t="shared" si="6203"/>
        <v>5186.3</v>
      </c>
      <c r="AQ2802" s="17">
        <f t="shared" si="6261"/>
        <v>0</v>
      </c>
      <c r="AR2802" s="17">
        <f t="shared" si="6204"/>
        <v>5238.2</v>
      </c>
      <c r="AS2802" s="17">
        <f t="shared" si="6261"/>
        <v>0</v>
      </c>
      <c r="AT2802" s="17">
        <f t="shared" si="6261"/>
        <v>0</v>
      </c>
      <c r="AU2802" s="17">
        <f t="shared" si="6261"/>
        <v>0</v>
      </c>
      <c r="AV2802" s="17">
        <f t="shared" si="6107"/>
        <v>5238.2</v>
      </c>
      <c r="AW2802" s="17">
        <f t="shared" si="6108"/>
        <v>5186.3</v>
      </c>
      <c r="AX2802" s="17">
        <f t="shared" si="6109"/>
        <v>5186.3</v>
      </c>
      <c r="AY2802" s="17">
        <f t="shared" si="6261"/>
        <v>0</v>
      </c>
      <c r="AZ2802" s="17">
        <f t="shared" si="6261"/>
        <v>0</v>
      </c>
      <c r="BA2802" s="18">
        <f t="shared" si="6105"/>
        <v>5238.2</v>
      </c>
      <c r="BB2802" s="18">
        <f t="shared" si="6106"/>
        <v>5186.3</v>
      </c>
      <c r="BC2802" s="17">
        <f t="shared" si="6261"/>
        <v>207.4</v>
      </c>
      <c r="BD2802" s="17">
        <f t="shared" si="6261"/>
        <v>0</v>
      </c>
      <c r="BE2802" s="17">
        <f t="shared" si="6261"/>
        <v>0</v>
      </c>
      <c r="BF2802" s="17">
        <f t="shared" si="6197"/>
        <v>5445.5999999999995</v>
      </c>
      <c r="BG2802" s="17">
        <f t="shared" si="6198"/>
        <v>5186.3</v>
      </c>
      <c r="BH2802" s="17">
        <f t="shared" si="6199"/>
        <v>5186.3</v>
      </c>
      <c r="BI2802" s="17">
        <f t="shared" si="6261"/>
        <v>0</v>
      </c>
      <c r="BJ2802" s="25"/>
      <c r="BK2802" s="35"/>
      <c r="BL2802" s="31"/>
      <c r="BM2802" s="31"/>
      <c r="BN2802" s="31"/>
      <c r="BO2802" s="31"/>
      <c r="BP2802" s="31"/>
      <c r="BQ2802" s="31"/>
      <c r="BR2802" s="31"/>
      <c r="BS2802" s="31"/>
      <c r="BT2802" s="31"/>
      <c r="BU2802" s="31"/>
      <c r="BV2802" s="31"/>
      <c r="BW2802" s="31"/>
      <c r="BX2802" s="31"/>
      <c r="BY2802" s="31"/>
      <c r="BZ2802" s="31"/>
      <c r="CA2802" s="31"/>
      <c r="CB2802" s="31"/>
      <c r="CC2802" s="31"/>
      <c r="CD2802" s="31"/>
      <c r="CE2802" s="31"/>
      <c r="CF2802" s="31"/>
      <c r="CG2802" s="31"/>
      <c r="CH2802" s="31"/>
      <c r="CI2802" s="31"/>
      <c r="CJ2802" s="31"/>
      <c r="CK2802" s="31"/>
      <c r="CL2802" s="31"/>
      <c r="CM2802" s="31"/>
      <c r="CN2802" s="31"/>
    </row>
    <row r="2803" spans="1:92" ht="31.2" x14ac:dyDescent="0.3">
      <c r="A2803" s="51" t="s">
        <v>394</v>
      </c>
      <c r="B2803" s="50"/>
      <c r="C2803" s="51"/>
      <c r="D2803" s="51"/>
      <c r="E2803" s="14" t="s">
        <v>502</v>
      </c>
      <c r="F2803" s="18">
        <f t="shared" si="6261"/>
        <v>5238.2</v>
      </c>
      <c r="G2803" s="18">
        <f t="shared" si="6261"/>
        <v>5186.3</v>
      </c>
      <c r="H2803" s="18">
        <f t="shared" si="6261"/>
        <v>5186.3</v>
      </c>
      <c r="I2803" s="18">
        <f t="shared" si="6261"/>
        <v>0</v>
      </c>
      <c r="J2803" s="18">
        <f t="shared" si="6261"/>
        <v>0</v>
      </c>
      <c r="K2803" s="18">
        <f t="shared" si="6261"/>
        <v>0</v>
      </c>
      <c r="L2803" s="18">
        <f t="shared" si="6174"/>
        <v>5238.2</v>
      </c>
      <c r="M2803" s="18">
        <f t="shared" si="6175"/>
        <v>5186.3</v>
      </c>
      <c r="N2803" s="18">
        <f t="shared" si="6176"/>
        <v>5186.3</v>
      </c>
      <c r="O2803" s="18">
        <f t="shared" si="6261"/>
        <v>0</v>
      </c>
      <c r="P2803" s="18">
        <f t="shared" si="6261"/>
        <v>0</v>
      </c>
      <c r="Q2803" s="18">
        <f t="shared" si="6261"/>
        <v>0</v>
      </c>
      <c r="R2803" s="18">
        <f t="shared" si="6188"/>
        <v>5238.2</v>
      </c>
      <c r="S2803" s="18">
        <f t="shared" si="6189"/>
        <v>5186.3</v>
      </c>
      <c r="T2803" s="18">
        <f t="shared" si="6190"/>
        <v>5186.3</v>
      </c>
      <c r="U2803" s="18">
        <f t="shared" si="6261"/>
        <v>0</v>
      </c>
      <c r="V2803" s="18">
        <f t="shared" si="6261"/>
        <v>0</v>
      </c>
      <c r="W2803" s="18">
        <f t="shared" si="6261"/>
        <v>0</v>
      </c>
      <c r="X2803" s="18">
        <f t="shared" si="6191"/>
        <v>5238.2</v>
      </c>
      <c r="Y2803" s="18">
        <f t="shared" si="6192"/>
        <v>5186.3</v>
      </c>
      <c r="Z2803" s="18">
        <f t="shared" si="6193"/>
        <v>5186.3</v>
      </c>
      <c r="AA2803" s="18">
        <f t="shared" si="6261"/>
        <v>0</v>
      </c>
      <c r="AB2803" s="18">
        <f t="shared" si="6261"/>
        <v>0</v>
      </c>
      <c r="AC2803" s="18">
        <f t="shared" si="6261"/>
        <v>0</v>
      </c>
      <c r="AD2803" s="18">
        <f t="shared" si="6194"/>
        <v>5238.2</v>
      </c>
      <c r="AE2803" s="18">
        <f t="shared" si="6195"/>
        <v>5186.3</v>
      </c>
      <c r="AF2803" s="18">
        <f t="shared" si="6196"/>
        <v>5186.3</v>
      </c>
      <c r="AG2803" s="18">
        <f t="shared" si="6261"/>
        <v>0</v>
      </c>
      <c r="AH2803" s="18">
        <f t="shared" si="6154"/>
        <v>5238.2</v>
      </c>
      <c r="AI2803" s="18">
        <f t="shared" si="6155"/>
        <v>5186.3</v>
      </c>
      <c r="AJ2803" s="18">
        <f t="shared" si="6156"/>
        <v>5186.3</v>
      </c>
      <c r="AK2803" s="18">
        <f t="shared" si="6261"/>
        <v>0</v>
      </c>
      <c r="AL2803" s="18">
        <f t="shared" si="6261"/>
        <v>0</v>
      </c>
      <c r="AM2803" s="18">
        <f t="shared" si="6261"/>
        <v>0</v>
      </c>
      <c r="AN2803" s="18">
        <f t="shared" si="6201"/>
        <v>5238.2</v>
      </c>
      <c r="AO2803" s="18">
        <f t="shared" si="6202"/>
        <v>5186.3</v>
      </c>
      <c r="AP2803" s="18">
        <f t="shared" si="6203"/>
        <v>5186.3</v>
      </c>
      <c r="AQ2803" s="18">
        <f t="shared" si="6261"/>
        <v>0</v>
      </c>
      <c r="AR2803" s="18">
        <f t="shared" si="6204"/>
        <v>5238.2</v>
      </c>
      <c r="AS2803" s="18">
        <f t="shared" si="6261"/>
        <v>0</v>
      </c>
      <c r="AT2803" s="18">
        <f t="shared" si="6261"/>
        <v>0</v>
      </c>
      <c r="AU2803" s="18">
        <f t="shared" si="6261"/>
        <v>0</v>
      </c>
      <c r="AV2803" s="18">
        <f t="shared" si="6107"/>
        <v>5238.2</v>
      </c>
      <c r="AW2803" s="18">
        <f t="shared" si="6108"/>
        <v>5186.3</v>
      </c>
      <c r="AX2803" s="18">
        <f t="shared" si="6109"/>
        <v>5186.3</v>
      </c>
      <c r="AY2803" s="18">
        <f t="shared" si="6261"/>
        <v>0</v>
      </c>
      <c r="AZ2803" s="18">
        <f t="shared" si="6261"/>
        <v>0</v>
      </c>
      <c r="BA2803" s="18">
        <f t="shared" si="6105"/>
        <v>5238.2</v>
      </c>
      <c r="BB2803" s="18">
        <f t="shared" si="6106"/>
        <v>5186.3</v>
      </c>
      <c r="BC2803" s="18">
        <f t="shared" si="6261"/>
        <v>207.4</v>
      </c>
      <c r="BD2803" s="18">
        <f t="shared" si="6261"/>
        <v>0</v>
      </c>
      <c r="BE2803" s="18">
        <f t="shared" si="6261"/>
        <v>0</v>
      </c>
      <c r="BF2803" s="18">
        <f t="shared" si="6197"/>
        <v>5445.5999999999995</v>
      </c>
      <c r="BG2803" s="18">
        <f t="shared" si="6198"/>
        <v>5186.3</v>
      </c>
      <c r="BH2803" s="18">
        <f t="shared" si="6199"/>
        <v>5186.3</v>
      </c>
      <c r="BI2803" s="18">
        <f t="shared" si="6261"/>
        <v>0</v>
      </c>
      <c r="BJ2803" s="25"/>
      <c r="BK2803" s="36"/>
    </row>
    <row r="2804" spans="1:92" ht="93.6" x14ac:dyDescent="0.3">
      <c r="A2804" s="51" t="s">
        <v>394</v>
      </c>
      <c r="B2804" s="50">
        <v>100</v>
      </c>
      <c r="C2804" s="51"/>
      <c r="D2804" s="51"/>
      <c r="E2804" s="14" t="s">
        <v>454</v>
      </c>
      <c r="F2804" s="18">
        <f t="shared" si="6261"/>
        <v>5238.2</v>
      </c>
      <c r="G2804" s="18">
        <f t="shared" si="6261"/>
        <v>5186.3</v>
      </c>
      <c r="H2804" s="18">
        <f t="shared" si="6261"/>
        <v>5186.3</v>
      </c>
      <c r="I2804" s="18">
        <f t="shared" si="6261"/>
        <v>0</v>
      </c>
      <c r="J2804" s="18">
        <f t="shared" si="6261"/>
        <v>0</v>
      </c>
      <c r="K2804" s="18">
        <f t="shared" si="6261"/>
        <v>0</v>
      </c>
      <c r="L2804" s="18">
        <f t="shared" si="6174"/>
        <v>5238.2</v>
      </c>
      <c r="M2804" s="18">
        <f t="shared" si="6175"/>
        <v>5186.3</v>
      </c>
      <c r="N2804" s="18">
        <f t="shared" si="6176"/>
        <v>5186.3</v>
      </c>
      <c r="O2804" s="18">
        <f t="shared" si="6261"/>
        <v>0</v>
      </c>
      <c r="P2804" s="18">
        <f t="shared" si="6261"/>
        <v>0</v>
      </c>
      <c r="Q2804" s="18">
        <f t="shared" si="6261"/>
        <v>0</v>
      </c>
      <c r="R2804" s="18">
        <f t="shared" si="6188"/>
        <v>5238.2</v>
      </c>
      <c r="S2804" s="18">
        <f t="shared" si="6189"/>
        <v>5186.3</v>
      </c>
      <c r="T2804" s="18">
        <f t="shared" si="6190"/>
        <v>5186.3</v>
      </c>
      <c r="U2804" s="18">
        <f t="shared" si="6261"/>
        <v>0</v>
      </c>
      <c r="V2804" s="18">
        <f t="shared" si="6261"/>
        <v>0</v>
      </c>
      <c r="W2804" s="18">
        <f t="shared" si="6261"/>
        <v>0</v>
      </c>
      <c r="X2804" s="18">
        <f t="shared" si="6191"/>
        <v>5238.2</v>
      </c>
      <c r="Y2804" s="18">
        <f t="shared" si="6192"/>
        <v>5186.3</v>
      </c>
      <c r="Z2804" s="18">
        <f t="shared" si="6193"/>
        <v>5186.3</v>
      </c>
      <c r="AA2804" s="18">
        <f t="shared" si="6261"/>
        <v>0</v>
      </c>
      <c r="AB2804" s="18">
        <f t="shared" si="6261"/>
        <v>0</v>
      </c>
      <c r="AC2804" s="18">
        <f t="shared" si="6261"/>
        <v>0</v>
      </c>
      <c r="AD2804" s="18">
        <f t="shared" si="6194"/>
        <v>5238.2</v>
      </c>
      <c r="AE2804" s="18">
        <f t="shared" si="6195"/>
        <v>5186.3</v>
      </c>
      <c r="AF2804" s="18">
        <f t="shared" si="6196"/>
        <v>5186.3</v>
      </c>
      <c r="AG2804" s="18">
        <f t="shared" si="6261"/>
        <v>0</v>
      </c>
      <c r="AH2804" s="18">
        <f t="shared" si="6154"/>
        <v>5238.2</v>
      </c>
      <c r="AI2804" s="18">
        <f t="shared" si="6155"/>
        <v>5186.3</v>
      </c>
      <c r="AJ2804" s="18">
        <f t="shared" si="6156"/>
        <v>5186.3</v>
      </c>
      <c r="AK2804" s="18">
        <f t="shared" si="6261"/>
        <v>0</v>
      </c>
      <c r="AL2804" s="18">
        <f t="shared" si="6261"/>
        <v>0</v>
      </c>
      <c r="AM2804" s="18">
        <f t="shared" si="6261"/>
        <v>0</v>
      </c>
      <c r="AN2804" s="18">
        <f t="shared" si="6201"/>
        <v>5238.2</v>
      </c>
      <c r="AO2804" s="18">
        <f t="shared" si="6202"/>
        <v>5186.3</v>
      </c>
      <c r="AP2804" s="18">
        <f t="shared" si="6203"/>
        <v>5186.3</v>
      </c>
      <c r="AQ2804" s="18">
        <f t="shared" si="6261"/>
        <v>0</v>
      </c>
      <c r="AR2804" s="18">
        <f t="shared" si="6204"/>
        <v>5238.2</v>
      </c>
      <c r="AS2804" s="18">
        <f t="shared" si="6261"/>
        <v>0</v>
      </c>
      <c r="AT2804" s="18">
        <f t="shared" si="6261"/>
        <v>0</v>
      </c>
      <c r="AU2804" s="18">
        <f t="shared" si="6261"/>
        <v>0</v>
      </c>
      <c r="AV2804" s="18">
        <f t="shared" si="6107"/>
        <v>5238.2</v>
      </c>
      <c r="AW2804" s="18">
        <f t="shared" si="6108"/>
        <v>5186.3</v>
      </c>
      <c r="AX2804" s="18">
        <f t="shared" si="6109"/>
        <v>5186.3</v>
      </c>
      <c r="AY2804" s="18">
        <f t="shared" si="6261"/>
        <v>0</v>
      </c>
      <c r="AZ2804" s="18">
        <f t="shared" si="6261"/>
        <v>0</v>
      </c>
      <c r="BA2804" s="18">
        <f t="shared" si="6105"/>
        <v>5238.2</v>
      </c>
      <c r="BB2804" s="18">
        <f t="shared" si="6106"/>
        <v>5186.3</v>
      </c>
      <c r="BC2804" s="18">
        <f t="shared" si="6261"/>
        <v>207.4</v>
      </c>
      <c r="BD2804" s="18">
        <f t="shared" si="6261"/>
        <v>0</v>
      </c>
      <c r="BE2804" s="18">
        <f t="shared" si="6261"/>
        <v>0</v>
      </c>
      <c r="BF2804" s="18">
        <f t="shared" si="6197"/>
        <v>5445.5999999999995</v>
      </c>
      <c r="BG2804" s="18">
        <f t="shared" si="6198"/>
        <v>5186.3</v>
      </c>
      <c r="BH2804" s="18">
        <f t="shared" si="6199"/>
        <v>5186.3</v>
      </c>
      <c r="BI2804" s="18">
        <f t="shared" si="6261"/>
        <v>0</v>
      </c>
      <c r="BJ2804" s="25"/>
      <c r="BK2804" s="36"/>
    </row>
    <row r="2805" spans="1:92" ht="31.2" x14ac:dyDescent="0.3">
      <c r="A2805" s="51" t="s">
        <v>394</v>
      </c>
      <c r="B2805" s="50">
        <v>120</v>
      </c>
      <c r="C2805" s="51"/>
      <c r="D2805" s="51"/>
      <c r="E2805" s="14" t="s">
        <v>462</v>
      </c>
      <c r="F2805" s="18">
        <f t="shared" si="6261"/>
        <v>5238.2</v>
      </c>
      <c r="G2805" s="18">
        <f t="shared" si="6261"/>
        <v>5186.3</v>
      </c>
      <c r="H2805" s="18">
        <f t="shared" si="6261"/>
        <v>5186.3</v>
      </c>
      <c r="I2805" s="18">
        <f t="shared" si="6261"/>
        <v>0</v>
      </c>
      <c r="J2805" s="18">
        <f t="shared" si="6261"/>
        <v>0</v>
      </c>
      <c r="K2805" s="18">
        <f t="shared" si="6261"/>
        <v>0</v>
      </c>
      <c r="L2805" s="18">
        <f t="shared" si="6174"/>
        <v>5238.2</v>
      </c>
      <c r="M2805" s="18">
        <f t="shared" si="6175"/>
        <v>5186.3</v>
      </c>
      <c r="N2805" s="18">
        <f t="shared" si="6176"/>
        <v>5186.3</v>
      </c>
      <c r="O2805" s="18">
        <f t="shared" si="6261"/>
        <v>0</v>
      </c>
      <c r="P2805" s="18">
        <f t="shared" si="6261"/>
        <v>0</v>
      </c>
      <c r="Q2805" s="18">
        <f t="shared" si="6261"/>
        <v>0</v>
      </c>
      <c r="R2805" s="18">
        <f t="shared" si="6188"/>
        <v>5238.2</v>
      </c>
      <c r="S2805" s="18">
        <f t="shared" si="6189"/>
        <v>5186.3</v>
      </c>
      <c r="T2805" s="18">
        <f t="shared" si="6190"/>
        <v>5186.3</v>
      </c>
      <c r="U2805" s="18">
        <f t="shared" si="6261"/>
        <v>0</v>
      </c>
      <c r="V2805" s="18">
        <f t="shared" si="6261"/>
        <v>0</v>
      </c>
      <c r="W2805" s="18">
        <f t="shared" si="6261"/>
        <v>0</v>
      </c>
      <c r="X2805" s="18">
        <f t="shared" si="6191"/>
        <v>5238.2</v>
      </c>
      <c r="Y2805" s="18">
        <f t="shared" si="6192"/>
        <v>5186.3</v>
      </c>
      <c r="Z2805" s="18">
        <f t="shared" si="6193"/>
        <v>5186.3</v>
      </c>
      <c r="AA2805" s="18">
        <f t="shared" si="6261"/>
        <v>0</v>
      </c>
      <c r="AB2805" s="18">
        <f t="shared" si="6261"/>
        <v>0</v>
      </c>
      <c r="AC2805" s="18">
        <f t="shared" si="6261"/>
        <v>0</v>
      </c>
      <c r="AD2805" s="18">
        <f t="shared" si="6194"/>
        <v>5238.2</v>
      </c>
      <c r="AE2805" s="18">
        <f t="shared" si="6195"/>
        <v>5186.3</v>
      </c>
      <c r="AF2805" s="18">
        <f t="shared" si="6196"/>
        <v>5186.3</v>
      </c>
      <c r="AG2805" s="18">
        <f t="shared" si="6261"/>
        <v>0</v>
      </c>
      <c r="AH2805" s="18">
        <f t="shared" si="6154"/>
        <v>5238.2</v>
      </c>
      <c r="AI2805" s="18">
        <f t="shared" si="6155"/>
        <v>5186.3</v>
      </c>
      <c r="AJ2805" s="18">
        <f t="shared" si="6156"/>
        <v>5186.3</v>
      </c>
      <c r="AK2805" s="18">
        <f t="shared" si="6261"/>
        <v>0</v>
      </c>
      <c r="AL2805" s="18">
        <f t="shared" si="6261"/>
        <v>0</v>
      </c>
      <c r="AM2805" s="18">
        <f t="shared" si="6261"/>
        <v>0</v>
      </c>
      <c r="AN2805" s="18">
        <f t="shared" si="6201"/>
        <v>5238.2</v>
      </c>
      <c r="AO2805" s="18">
        <f t="shared" si="6202"/>
        <v>5186.3</v>
      </c>
      <c r="AP2805" s="18">
        <f t="shared" si="6203"/>
        <v>5186.3</v>
      </c>
      <c r="AQ2805" s="18">
        <f t="shared" si="6261"/>
        <v>0</v>
      </c>
      <c r="AR2805" s="18">
        <f t="shared" si="6204"/>
        <v>5238.2</v>
      </c>
      <c r="AS2805" s="18">
        <f t="shared" si="6261"/>
        <v>0</v>
      </c>
      <c r="AT2805" s="18">
        <f t="shared" si="6261"/>
        <v>0</v>
      </c>
      <c r="AU2805" s="18">
        <f t="shared" si="6261"/>
        <v>0</v>
      </c>
      <c r="AV2805" s="18">
        <f t="shared" si="6107"/>
        <v>5238.2</v>
      </c>
      <c r="AW2805" s="18">
        <f t="shared" si="6108"/>
        <v>5186.3</v>
      </c>
      <c r="AX2805" s="18">
        <f t="shared" si="6109"/>
        <v>5186.3</v>
      </c>
      <c r="AY2805" s="18">
        <f t="shared" si="6261"/>
        <v>0</v>
      </c>
      <c r="AZ2805" s="18">
        <f t="shared" si="6261"/>
        <v>0</v>
      </c>
      <c r="BA2805" s="18">
        <f t="shared" si="6105"/>
        <v>5238.2</v>
      </c>
      <c r="BB2805" s="18">
        <f t="shared" si="6106"/>
        <v>5186.3</v>
      </c>
      <c r="BC2805" s="18">
        <f t="shared" si="6261"/>
        <v>207.4</v>
      </c>
      <c r="BD2805" s="18">
        <f t="shared" si="6261"/>
        <v>0</v>
      </c>
      <c r="BE2805" s="18">
        <f t="shared" si="6261"/>
        <v>0</v>
      </c>
      <c r="BF2805" s="18">
        <f t="shared" si="6197"/>
        <v>5445.5999999999995</v>
      </c>
      <c r="BG2805" s="18">
        <f t="shared" si="6198"/>
        <v>5186.3</v>
      </c>
      <c r="BH2805" s="18">
        <f t="shared" si="6199"/>
        <v>5186.3</v>
      </c>
      <c r="BI2805" s="18">
        <f t="shared" si="6261"/>
        <v>0</v>
      </c>
      <c r="BJ2805" s="25"/>
      <c r="BK2805" s="36"/>
    </row>
    <row r="2806" spans="1:92" ht="46.8" x14ac:dyDescent="0.3">
      <c r="A2806" s="51" t="s">
        <v>394</v>
      </c>
      <c r="B2806" s="50">
        <v>120</v>
      </c>
      <c r="C2806" s="51" t="s">
        <v>5</v>
      </c>
      <c r="D2806" s="51" t="s">
        <v>99</v>
      </c>
      <c r="E2806" s="14" t="s">
        <v>418</v>
      </c>
      <c r="F2806" s="18">
        <v>5238.2</v>
      </c>
      <c r="G2806" s="18">
        <v>5186.3</v>
      </c>
      <c r="H2806" s="18">
        <v>5186.3</v>
      </c>
      <c r="I2806" s="18"/>
      <c r="J2806" s="18"/>
      <c r="K2806" s="18"/>
      <c r="L2806" s="18">
        <f t="shared" si="6174"/>
        <v>5238.2</v>
      </c>
      <c r="M2806" s="18">
        <f t="shared" si="6175"/>
        <v>5186.3</v>
      </c>
      <c r="N2806" s="18">
        <f t="shared" si="6176"/>
        <v>5186.3</v>
      </c>
      <c r="O2806" s="18"/>
      <c r="P2806" s="18"/>
      <c r="Q2806" s="18"/>
      <c r="R2806" s="18">
        <f t="shared" si="6188"/>
        <v>5238.2</v>
      </c>
      <c r="S2806" s="18">
        <f t="shared" si="6189"/>
        <v>5186.3</v>
      </c>
      <c r="T2806" s="18">
        <f t="shared" si="6190"/>
        <v>5186.3</v>
      </c>
      <c r="U2806" s="18"/>
      <c r="V2806" s="18"/>
      <c r="W2806" s="18"/>
      <c r="X2806" s="18">
        <f t="shared" si="6191"/>
        <v>5238.2</v>
      </c>
      <c r="Y2806" s="18">
        <f t="shared" si="6192"/>
        <v>5186.3</v>
      </c>
      <c r="Z2806" s="18">
        <f t="shared" si="6193"/>
        <v>5186.3</v>
      </c>
      <c r="AA2806" s="18"/>
      <c r="AB2806" s="18"/>
      <c r="AC2806" s="18"/>
      <c r="AD2806" s="18">
        <f t="shared" si="6194"/>
        <v>5238.2</v>
      </c>
      <c r="AE2806" s="18">
        <f t="shared" si="6195"/>
        <v>5186.3</v>
      </c>
      <c r="AF2806" s="18">
        <f t="shared" si="6196"/>
        <v>5186.3</v>
      </c>
      <c r="AG2806" s="18"/>
      <c r="AH2806" s="18">
        <f t="shared" si="6154"/>
        <v>5238.2</v>
      </c>
      <c r="AI2806" s="18">
        <f t="shared" si="6155"/>
        <v>5186.3</v>
      </c>
      <c r="AJ2806" s="18">
        <f t="shared" si="6156"/>
        <v>5186.3</v>
      </c>
      <c r="AK2806" s="18"/>
      <c r="AL2806" s="18"/>
      <c r="AM2806" s="18"/>
      <c r="AN2806" s="18">
        <f t="shared" si="6201"/>
        <v>5238.2</v>
      </c>
      <c r="AO2806" s="18">
        <f t="shared" si="6202"/>
        <v>5186.3</v>
      </c>
      <c r="AP2806" s="18">
        <f t="shared" si="6203"/>
        <v>5186.3</v>
      </c>
      <c r="AQ2806" s="18"/>
      <c r="AR2806" s="18">
        <f t="shared" si="6204"/>
        <v>5238.2</v>
      </c>
      <c r="AS2806" s="18"/>
      <c r="AT2806" s="18"/>
      <c r="AU2806" s="18"/>
      <c r="AV2806" s="18">
        <f t="shared" si="6107"/>
        <v>5238.2</v>
      </c>
      <c r="AW2806" s="18">
        <f t="shared" si="6108"/>
        <v>5186.3</v>
      </c>
      <c r="AX2806" s="18">
        <f t="shared" si="6109"/>
        <v>5186.3</v>
      </c>
      <c r="AY2806" s="18"/>
      <c r="AZ2806" s="18"/>
      <c r="BA2806" s="18">
        <f t="shared" si="6105"/>
        <v>5238.2</v>
      </c>
      <c r="BB2806" s="18">
        <f t="shared" si="6106"/>
        <v>5186.3</v>
      </c>
      <c r="BC2806" s="18">
        <f>207.4</f>
        <v>207.4</v>
      </c>
      <c r="BD2806" s="18"/>
      <c r="BE2806" s="18"/>
      <c r="BF2806" s="18">
        <f t="shared" si="6197"/>
        <v>5445.5999999999995</v>
      </c>
      <c r="BG2806" s="18">
        <f t="shared" si="6198"/>
        <v>5186.3</v>
      </c>
      <c r="BH2806" s="18">
        <f t="shared" si="6199"/>
        <v>5186.3</v>
      </c>
      <c r="BI2806" s="18"/>
      <c r="BJ2806" s="25"/>
      <c r="BK2806" s="36"/>
    </row>
    <row r="2807" spans="1:92" s="11" customFormat="1" ht="31.2" x14ac:dyDescent="0.3">
      <c r="A2807" s="10" t="s">
        <v>399</v>
      </c>
      <c r="B2807" s="16"/>
      <c r="C2807" s="10"/>
      <c r="D2807" s="10"/>
      <c r="E2807" s="15" t="s">
        <v>495</v>
      </c>
      <c r="F2807" s="17">
        <f t="shared" ref="F2807" si="6262">F2808+F2812</f>
        <v>364311.4</v>
      </c>
      <c r="G2807" s="17">
        <f t="shared" ref="G2807:BI2807" si="6263">G2808+G2812</f>
        <v>358663.39999999991</v>
      </c>
      <c r="H2807" s="17">
        <f t="shared" si="6263"/>
        <v>358663.39999999991</v>
      </c>
      <c r="I2807" s="17">
        <f t="shared" ref="I2807:K2807" si="6264">I2808+I2812</f>
        <v>0</v>
      </c>
      <c r="J2807" s="17">
        <f t="shared" si="6264"/>
        <v>0</v>
      </c>
      <c r="K2807" s="17">
        <f t="shared" si="6264"/>
        <v>0</v>
      </c>
      <c r="L2807" s="17">
        <f t="shared" si="6174"/>
        <v>364311.4</v>
      </c>
      <c r="M2807" s="17">
        <f t="shared" si="6175"/>
        <v>358663.39999999991</v>
      </c>
      <c r="N2807" s="17">
        <f t="shared" si="6176"/>
        <v>358663.39999999991</v>
      </c>
      <c r="O2807" s="17">
        <f t="shared" ref="O2807:Q2807" si="6265">O2808+O2812</f>
        <v>0</v>
      </c>
      <c r="P2807" s="17">
        <f t="shared" si="6265"/>
        <v>0</v>
      </c>
      <c r="Q2807" s="17">
        <f t="shared" si="6265"/>
        <v>0</v>
      </c>
      <c r="R2807" s="17">
        <f t="shared" si="6188"/>
        <v>364311.4</v>
      </c>
      <c r="S2807" s="17">
        <f t="shared" si="6189"/>
        <v>358663.39999999991</v>
      </c>
      <c r="T2807" s="17">
        <f t="shared" si="6190"/>
        <v>358663.39999999991</v>
      </c>
      <c r="U2807" s="17">
        <f t="shared" ref="U2807:W2807" si="6266">U2808+U2812</f>
        <v>0</v>
      </c>
      <c r="V2807" s="17">
        <f t="shared" si="6266"/>
        <v>0</v>
      </c>
      <c r="W2807" s="17">
        <f t="shared" si="6266"/>
        <v>0</v>
      </c>
      <c r="X2807" s="17">
        <f t="shared" si="6191"/>
        <v>364311.4</v>
      </c>
      <c r="Y2807" s="17">
        <f t="shared" si="6192"/>
        <v>358663.39999999991</v>
      </c>
      <c r="Z2807" s="17">
        <f t="shared" si="6193"/>
        <v>358663.39999999991</v>
      </c>
      <c r="AA2807" s="17">
        <f t="shared" ref="AA2807:AB2807" si="6267">AA2808+AA2812</f>
        <v>0</v>
      </c>
      <c r="AB2807" s="17">
        <f t="shared" si="6267"/>
        <v>0</v>
      </c>
      <c r="AC2807" s="17">
        <f t="shared" ref="AC2807" si="6268">AC2808+AC2812</f>
        <v>0</v>
      </c>
      <c r="AD2807" s="18">
        <f t="shared" si="6194"/>
        <v>364311.4</v>
      </c>
      <c r="AE2807" s="18">
        <f t="shared" si="6195"/>
        <v>358663.39999999991</v>
      </c>
      <c r="AF2807" s="18">
        <f t="shared" si="6196"/>
        <v>358663.39999999991</v>
      </c>
      <c r="AG2807" s="17">
        <f t="shared" ref="AG2807" si="6269">AG2808+AG2812</f>
        <v>0</v>
      </c>
      <c r="AH2807" s="17">
        <f t="shared" si="6154"/>
        <v>364311.4</v>
      </c>
      <c r="AI2807" s="17">
        <f t="shared" si="6155"/>
        <v>358663.39999999991</v>
      </c>
      <c r="AJ2807" s="17">
        <f t="shared" si="6156"/>
        <v>358663.39999999991</v>
      </c>
      <c r="AK2807" s="17">
        <f t="shared" ref="AK2807:AM2807" si="6270">AK2808+AK2812</f>
        <v>85.454999999999998</v>
      </c>
      <c r="AL2807" s="17">
        <f t="shared" si="6270"/>
        <v>0</v>
      </c>
      <c r="AM2807" s="17">
        <f t="shared" si="6270"/>
        <v>0</v>
      </c>
      <c r="AN2807" s="17">
        <f t="shared" si="6201"/>
        <v>364396.85500000004</v>
      </c>
      <c r="AO2807" s="17">
        <f t="shared" si="6202"/>
        <v>358663.39999999991</v>
      </c>
      <c r="AP2807" s="17">
        <f t="shared" si="6203"/>
        <v>358663.39999999991</v>
      </c>
      <c r="AQ2807" s="17">
        <f t="shared" ref="AQ2807" si="6271">AQ2808+AQ2812</f>
        <v>0</v>
      </c>
      <c r="AR2807" s="17">
        <f t="shared" si="6204"/>
        <v>364396.85500000004</v>
      </c>
      <c r="AS2807" s="17">
        <f t="shared" ref="AS2807:AU2807" si="6272">AS2808+AS2812</f>
        <v>0</v>
      </c>
      <c r="AT2807" s="17">
        <f t="shared" si="6272"/>
        <v>0</v>
      </c>
      <c r="AU2807" s="17">
        <f t="shared" si="6272"/>
        <v>0</v>
      </c>
      <c r="AV2807" s="17">
        <f t="shared" si="6107"/>
        <v>364396.85500000004</v>
      </c>
      <c r="AW2807" s="17">
        <f t="shared" si="6108"/>
        <v>358663.39999999991</v>
      </c>
      <c r="AX2807" s="17">
        <f t="shared" si="6109"/>
        <v>358663.39999999991</v>
      </c>
      <c r="AY2807" s="17">
        <f t="shared" ref="AY2807:AZ2807" si="6273">AY2808+AY2812</f>
        <v>0</v>
      </c>
      <c r="AZ2807" s="17">
        <f t="shared" si="6273"/>
        <v>0</v>
      </c>
      <c r="BA2807" s="18">
        <f t="shared" ref="BA2807:BA2870" si="6274">AV2807+AY2807</f>
        <v>364396.85500000004</v>
      </c>
      <c r="BB2807" s="18">
        <f t="shared" ref="BB2807:BB2870" si="6275">AW2807+AZ2807</f>
        <v>358663.39999999991</v>
      </c>
      <c r="BC2807" s="17">
        <f t="shared" ref="BC2807:BE2807" si="6276">BC2808+BC2812</f>
        <v>13315.899999999998</v>
      </c>
      <c r="BD2807" s="17">
        <f t="shared" si="6276"/>
        <v>0</v>
      </c>
      <c r="BE2807" s="17">
        <f t="shared" si="6276"/>
        <v>0</v>
      </c>
      <c r="BF2807" s="17">
        <f t="shared" si="6197"/>
        <v>377712.75500000006</v>
      </c>
      <c r="BG2807" s="17">
        <f t="shared" si="6198"/>
        <v>358663.39999999991</v>
      </c>
      <c r="BH2807" s="17">
        <f t="shared" si="6199"/>
        <v>358663.39999999991</v>
      </c>
      <c r="BI2807" s="17">
        <f t="shared" si="6263"/>
        <v>0</v>
      </c>
      <c r="BJ2807" s="25"/>
      <c r="BK2807" s="35"/>
      <c r="BL2807" s="31"/>
      <c r="BM2807" s="31"/>
      <c r="BN2807" s="31"/>
      <c r="BO2807" s="31"/>
      <c r="BP2807" s="31"/>
      <c r="BQ2807" s="31"/>
      <c r="BR2807" s="31"/>
      <c r="BS2807" s="31"/>
      <c r="BT2807" s="31"/>
      <c r="BU2807" s="31"/>
      <c r="BV2807" s="31"/>
      <c r="BW2807" s="31"/>
      <c r="BX2807" s="31"/>
      <c r="BY2807" s="31"/>
      <c r="BZ2807" s="31"/>
      <c r="CA2807" s="31"/>
      <c r="CB2807" s="31"/>
      <c r="CC2807" s="31"/>
      <c r="CD2807" s="31"/>
      <c r="CE2807" s="31"/>
      <c r="CF2807" s="31"/>
      <c r="CG2807" s="31"/>
      <c r="CH2807" s="31"/>
      <c r="CI2807" s="31"/>
      <c r="CJ2807" s="31"/>
      <c r="CK2807" s="31"/>
      <c r="CL2807" s="31"/>
      <c r="CM2807" s="31"/>
      <c r="CN2807" s="31"/>
    </row>
    <row r="2808" spans="1:92" ht="31.2" x14ac:dyDescent="0.3">
      <c r="A2808" s="51" t="s">
        <v>397</v>
      </c>
      <c r="B2808" s="50"/>
      <c r="C2808" s="51"/>
      <c r="D2808" s="51"/>
      <c r="E2808" s="14" t="s">
        <v>502</v>
      </c>
      <c r="F2808" s="18">
        <f t="shared" ref="F2808:BI2810" si="6277">F2809</f>
        <v>332402</v>
      </c>
      <c r="G2808" s="18">
        <f t="shared" si="6277"/>
        <v>329108.89999999991</v>
      </c>
      <c r="H2808" s="18">
        <f t="shared" si="6277"/>
        <v>329108.89999999991</v>
      </c>
      <c r="I2808" s="18">
        <f t="shared" si="6277"/>
        <v>0</v>
      </c>
      <c r="J2808" s="18">
        <f t="shared" si="6277"/>
        <v>0</v>
      </c>
      <c r="K2808" s="18">
        <f t="shared" si="6277"/>
        <v>0</v>
      </c>
      <c r="L2808" s="18">
        <f t="shared" si="6174"/>
        <v>332402</v>
      </c>
      <c r="M2808" s="18">
        <f t="shared" si="6175"/>
        <v>329108.89999999991</v>
      </c>
      <c r="N2808" s="18">
        <f t="shared" si="6176"/>
        <v>329108.89999999991</v>
      </c>
      <c r="O2808" s="18">
        <f t="shared" si="6277"/>
        <v>0</v>
      </c>
      <c r="P2808" s="18">
        <f t="shared" si="6277"/>
        <v>0</v>
      </c>
      <c r="Q2808" s="18">
        <f t="shared" si="6277"/>
        <v>0</v>
      </c>
      <c r="R2808" s="18">
        <f t="shared" si="6188"/>
        <v>332402</v>
      </c>
      <c r="S2808" s="18">
        <f t="shared" si="6189"/>
        <v>329108.89999999991</v>
      </c>
      <c r="T2808" s="18">
        <f t="shared" si="6190"/>
        <v>329108.89999999991</v>
      </c>
      <c r="U2808" s="18">
        <f t="shared" si="6277"/>
        <v>0</v>
      </c>
      <c r="V2808" s="18">
        <f t="shared" si="6277"/>
        <v>0</v>
      </c>
      <c r="W2808" s="18">
        <f t="shared" si="6277"/>
        <v>0</v>
      </c>
      <c r="X2808" s="18">
        <f t="shared" si="6191"/>
        <v>332402</v>
      </c>
      <c r="Y2808" s="18">
        <f t="shared" si="6192"/>
        <v>329108.89999999991</v>
      </c>
      <c r="Z2808" s="18">
        <f t="shared" si="6193"/>
        <v>329108.89999999991</v>
      </c>
      <c r="AA2808" s="18">
        <f t="shared" si="6277"/>
        <v>0</v>
      </c>
      <c r="AB2808" s="18">
        <f t="shared" si="6277"/>
        <v>0</v>
      </c>
      <c r="AC2808" s="18">
        <f t="shared" si="6277"/>
        <v>0</v>
      </c>
      <c r="AD2808" s="18">
        <f t="shared" si="6194"/>
        <v>332402</v>
      </c>
      <c r="AE2808" s="18">
        <f t="shared" si="6195"/>
        <v>329108.89999999991</v>
      </c>
      <c r="AF2808" s="18">
        <f t="shared" si="6196"/>
        <v>329108.89999999991</v>
      </c>
      <c r="AG2808" s="18">
        <f t="shared" si="6277"/>
        <v>0</v>
      </c>
      <c r="AH2808" s="18">
        <f t="shared" si="6154"/>
        <v>332402</v>
      </c>
      <c r="AI2808" s="18">
        <f t="shared" si="6155"/>
        <v>329108.89999999991</v>
      </c>
      <c r="AJ2808" s="18">
        <f t="shared" si="6156"/>
        <v>329108.89999999991</v>
      </c>
      <c r="AK2808" s="18">
        <f t="shared" si="6277"/>
        <v>0</v>
      </c>
      <c r="AL2808" s="18">
        <f t="shared" si="6277"/>
        <v>0</v>
      </c>
      <c r="AM2808" s="18">
        <f t="shared" si="6277"/>
        <v>0</v>
      </c>
      <c r="AN2808" s="18">
        <f t="shared" si="6201"/>
        <v>332402</v>
      </c>
      <c r="AO2808" s="18">
        <f t="shared" si="6202"/>
        <v>329108.89999999991</v>
      </c>
      <c r="AP2808" s="18">
        <f t="shared" si="6203"/>
        <v>329108.89999999991</v>
      </c>
      <c r="AQ2808" s="18">
        <f t="shared" si="6277"/>
        <v>0</v>
      </c>
      <c r="AR2808" s="18">
        <f t="shared" si="6204"/>
        <v>332402</v>
      </c>
      <c r="AS2808" s="18">
        <f t="shared" si="6277"/>
        <v>0</v>
      </c>
      <c r="AT2808" s="18">
        <f t="shared" si="6277"/>
        <v>0</v>
      </c>
      <c r="AU2808" s="18">
        <f t="shared" si="6277"/>
        <v>0</v>
      </c>
      <c r="AV2808" s="18">
        <f t="shared" ref="AV2808:AV2871" si="6278">AR2808+AS2808</f>
        <v>332402</v>
      </c>
      <c r="AW2808" s="18">
        <f t="shared" ref="AW2808:AW2871" si="6279">AO2808+AT2808</f>
        <v>329108.89999999991</v>
      </c>
      <c r="AX2808" s="18">
        <f t="shared" ref="AX2808:AX2871" si="6280">AP2808+AU2808</f>
        <v>329108.89999999991</v>
      </c>
      <c r="AY2808" s="18">
        <f t="shared" si="6277"/>
        <v>0</v>
      </c>
      <c r="AZ2808" s="18">
        <f t="shared" si="6277"/>
        <v>0</v>
      </c>
      <c r="BA2808" s="18">
        <f t="shared" si="6274"/>
        <v>332402</v>
      </c>
      <c r="BB2808" s="18">
        <f t="shared" si="6275"/>
        <v>329108.89999999991</v>
      </c>
      <c r="BC2808" s="18">
        <f t="shared" si="6277"/>
        <v>13165.899999999998</v>
      </c>
      <c r="BD2808" s="18">
        <f t="shared" si="6277"/>
        <v>0</v>
      </c>
      <c r="BE2808" s="18">
        <f t="shared" si="6277"/>
        <v>0</v>
      </c>
      <c r="BF2808" s="18">
        <f t="shared" si="6197"/>
        <v>345567.9</v>
      </c>
      <c r="BG2808" s="18">
        <f t="shared" si="6198"/>
        <v>329108.89999999991</v>
      </c>
      <c r="BH2808" s="18">
        <f t="shared" si="6199"/>
        <v>329108.89999999991</v>
      </c>
      <c r="BI2808" s="18">
        <f t="shared" si="6277"/>
        <v>0</v>
      </c>
      <c r="BJ2808" s="25"/>
      <c r="BK2808" s="36"/>
    </row>
    <row r="2809" spans="1:92" ht="93.6" x14ac:dyDescent="0.3">
      <c r="A2809" s="51" t="s">
        <v>397</v>
      </c>
      <c r="B2809" s="50">
        <v>100</v>
      </c>
      <c r="C2809" s="51"/>
      <c r="D2809" s="51"/>
      <c r="E2809" s="14" t="s">
        <v>454</v>
      </c>
      <c r="F2809" s="18">
        <f t="shared" si="6277"/>
        <v>332402</v>
      </c>
      <c r="G2809" s="18">
        <f t="shared" si="6277"/>
        <v>329108.89999999991</v>
      </c>
      <c r="H2809" s="18">
        <f t="shared" si="6277"/>
        <v>329108.89999999991</v>
      </c>
      <c r="I2809" s="18">
        <f t="shared" si="6277"/>
        <v>0</v>
      </c>
      <c r="J2809" s="18">
        <f t="shared" si="6277"/>
        <v>0</v>
      </c>
      <c r="K2809" s="18">
        <f t="shared" si="6277"/>
        <v>0</v>
      </c>
      <c r="L2809" s="18">
        <f t="shared" si="6174"/>
        <v>332402</v>
      </c>
      <c r="M2809" s="18">
        <f t="shared" si="6175"/>
        <v>329108.89999999991</v>
      </c>
      <c r="N2809" s="18">
        <f t="shared" si="6176"/>
        <v>329108.89999999991</v>
      </c>
      <c r="O2809" s="18">
        <f t="shared" si="6277"/>
        <v>0</v>
      </c>
      <c r="P2809" s="18">
        <f t="shared" si="6277"/>
        <v>0</v>
      </c>
      <c r="Q2809" s="18">
        <f t="shared" si="6277"/>
        <v>0</v>
      </c>
      <c r="R2809" s="18">
        <f t="shared" si="6188"/>
        <v>332402</v>
      </c>
      <c r="S2809" s="18">
        <f t="shared" si="6189"/>
        <v>329108.89999999991</v>
      </c>
      <c r="T2809" s="18">
        <f t="shared" si="6190"/>
        <v>329108.89999999991</v>
      </c>
      <c r="U2809" s="18">
        <f t="shared" si="6277"/>
        <v>0</v>
      </c>
      <c r="V2809" s="18">
        <f t="shared" si="6277"/>
        <v>0</v>
      </c>
      <c r="W2809" s="18">
        <f t="shared" si="6277"/>
        <v>0</v>
      </c>
      <c r="X2809" s="18">
        <f t="shared" si="6191"/>
        <v>332402</v>
      </c>
      <c r="Y2809" s="18">
        <f t="shared" si="6192"/>
        <v>329108.89999999991</v>
      </c>
      <c r="Z2809" s="18">
        <f t="shared" si="6193"/>
        <v>329108.89999999991</v>
      </c>
      <c r="AA2809" s="18">
        <f t="shared" si="6277"/>
        <v>0</v>
      </c>
      <c r="AB2809" s="18">
        <f t="shared" si="6277"/>
        <v>0</v>
      </c>
      <c r="AC2809" s="18">
        <f t="shared" si="6277"/>
        <v>0</v>
      </c>
      <c r="AD2809" s="18">
        <f t="shared" si="6194"/>
        <v>332402</v>
      </c>
      <c r="AE2809" s="18">
        <f t="shared" si="6195"/>
        <v>329108.89999999991</v>
      </c>
      <c r="AF2809" s="18">
        <f t="shared" si="6196"/>
        <v>329108.89999999991</v>
      </c>
      <c r="AG2809" s="18">
        <f t="shared" si="6277"/>
        <v>0</v>
      </c>
      <c r="AH2809" s="18">
        <f t="shared" si="6154"/>
        <v>332402</v>
      </c>
      <c r="AI2809" s="18">
        <f t="shared" si="6155"/>
        <v>329108.89999999991</v>
      </c>
      <c r="AJ2809" s="18">
        <f t="shared" si="6156"/>
        <v>329108.89999999991</v>
      </c>
      <c r="AK2809" s="18">
        <f t="shared" si="6277"/>
        <v>0</v>
      </c>
      <c r="AL2809" s="18">
        <f t="shared" si="6277"/>
        <v>0</v>
      </c>
      <c r="AM2809" s="18">
        <f t="shared" si="6277"/>
        <v>0</v>
      </c>
      <c r="AN2809" s="18">
        <f t="shared" si="6201"/>
        <v>332402</v>
      </c>
      <c r="AO2809" s="18">
        <f t="shared" si="6202"/>
        <v>329108.89999999991</v>
      </c>
      <c r="AP2809" s="18">
        <f t="shared" si="6203"/>
        <v>329108.89999999991</v>
      </c>
      <c r="AQ2809" s="18">
        <f t="shared" si="6277"/>
        <v>0</v>
      </c>
      <c r="AR2809" s="18">
        <f t="shared" si="6204"/>
        <v>332402</v>
      </c>
      <c r="AS2809" s="18">
        <f t="shared" si="6277"/>
        <v>0</v>
      </c>
      <c r="AT2809" s="18">
        <f t="shared" si="6277"/>
        <v>0</v>
      </c>
      <c r="AU2809" s="18">
        <f t="shared" si="6277"/>
        <v>0</v>
      </c>
      <c r="AV2809" s="18">
        <f t="shared" si="6278"/>
        <v>332402</v>
      </c>
      <c r="AW2809" s="18">
        <f t="shared" si="6279"/>
        <v>329108.89999999991</v>
      </c>
      <c r="AX2809" s="18">
        <f t="shared" si="6280"/>
        <v>329108.89999999991</v>
      </c>
      <c r="AY2809" s="18">
        <f t="shared" si="6277"/>
        <v>0</v>
      </c>
      <c r="AZ2809" s="18">
        <f t="shared" si="6277"/>
        <v>0</v>
      </c>
      <c r="BA2809" s="18">
        <f t="shared" si="6274"/>
        <v>332402</v>
      </c>
      <c r="BB2809" s="18">
        <f t="shared" si="6275"/>
        <v>329108.89999999991</v>
      </c>
      <c r="BC2809" s="18">
        <f t="shared" si="6277"/>
        <v>13165.899999999998</v>
      </c>
      <c r="BD2809" s="18">
        <f t="shared" si="6277"/>
        <v>0</v>
      </c>
      <c r="BE2809" s="18">
        <f t="shared" si="6277"/>
        <v>0</v>
      </c>
      <c r="BF2809" s="18">
        <f t="shared" si="6197"/>
        <v>345567.9</v>
      </c>
      <c r="BG2809" s="18">
        <f t="shared" si="6198"/>
        <v>329108.89999999991</v>
      </c>
      <c r="BH2809" s="18">
        <f t="shared" si="6199"/>
        <v>329108.89999999991</v>
      </c>
      <c r="BI2809" s="18">
        <f t="shared" si="6277"/>
        <v>0</v>
      </c>
      <c r="BJ2809" s="25"/>
      <c r="BK2809" s="36"/>
    </row>
    <row r="2810" spans="1:92" ht="31.2" x14ac:dyDescent="0.3">
      <c r="A2810" s="51" t="s">
        <v>397</v>
      </c>
      <c r="B2810" s="50">
        <v>120</v>
      </c>
      <c r="C2810" s="51"/>
      <c r="D2810" s="51"/>
      <c r="E2810" s="14" t="s">
        <v>462</v>
      </c>
      <c r="F2810" s="18">
        <f t="shared" si="6277"/>
        <v>332402</v>
      </c>
      <c r="G2810" s="18">
        <f t="shared" si="6277"/>
        <v>329108.89999999991</v>
      </c>
      <c r="H2810" s="18">
        <f t="shared" si="6277"/>
        <v>329108.89999999991</v>
      </c>
      <c r="I2810" s="18">
        <f t="shared" si="6277"/>
        <v>0</v>
      </c>
      <c r="J2810" s="18">
        <f t="shared" si="6277"/>
        <v>0</v>
      </c>
      <c r="K2810" s="18">
        <f t="shared" si="6277"/>
        <v>0</v>
      </c>
      <c r="L2810" s="18">
        <f t="shared" si="6174"/>
        <v>332402</v>
      </c>
      <c r="M2810" s="18">
        <f t="shared" si="6175"/>
        <v>329108.89999999991</v>
      </c>
      <c r="N2810" s="18">
        <f t="shared" si="6176"/>
        <v>329108.89999999991</v>
      </c>
      <c r="O2810" s="18">
        <f t="shared" si="6277"/>
        <v>0</v>
      </c>
      <c r="P2810" s="18">
        <f t="shared" si="6277"/>
        <v>0</v>
      </c>
      <c r="Q2810" s="18">
        <f t="shared" si="6277"/>
        <v>0</v>
      </c>
      <c r="R2810" s="18">
        <f t="shared" si="6188"/>
        <v>332402</v>
      </c>
      <c r="S2810" s="18">
        <f t="shared" si="6189"/>
        <v>329108.89999999991</v>
      </c>
      <c r="T2810" s="18">
        <f t="shared" si="6190"/>
        <v>329108.89999999991</v>
      </c>
      <c r="U2810" s="18">
        <f t="shared" si="6277"/>
        <v>0</v>
      </c>
      <c r="V2810" s="18">
        <f t="shared" si="6277"/>
        <v>0</v>
      </c>
      <c r="W2810" s="18">
        <f t="shared" si="6277"/>
        <v>0</v>
      </c>
      <c r="X2810" s="18">
        <f t="shared" si="6191"/>
        <v>332402</v>
      </c>
      <c r="Y2810" s="18">
        <f t="shared" si="6192"/>
        <v>329108.89999999991</v>
      </c>
      <c r="Z2810" s="18">
        <f t="shared" si="6193"/>
        <v>329108.89999999991</v>
      </c>
      <c r="AA2810" s="18">
        <f t="shared" si="6277"/>
        <v>0</v>
      </c>
      <c r="AB2810" s="18">
        <f t="shared" si="6277"/>
        <v>0</v>
      </c>
      <c r="AC2810" s="18">
        <f t="shared" si="6277"/>
        <v>0</v>
      </c>
      <c r="AD2810" s="18">
        <f t="shared" si="6194"/>
        <v>332402</v>
      </c>
      <c r="AE2810" s="18">
        <f t="shared" si="6195"/>
        <v>329108.89999999991</v>
      </c>
      <c r="AF2810" s="18">
        <f t="shared" si="6196"/>
        <v>329108.89999999991</v>
      </c>
      <c r="AG2810" s="18">
        <f t="shared" si="6277"/>
        <v>0</v>
      </c>
      <c r="AH2810" s="18">
        <f t="shared" si="6154"/>
        <v>332402</v>
      </c>
      <c r="AI2810" s="18">
        <f t="shared" si="6155"/>
        <v>329108.89999999991</v>
      </c>
      <c r="AJ2810" s="18">
        <f t="shared" si="6156"/>
        <v>329108.89999999991</v>
      </c>
      <c r="AK2810" s="18">
        <f t="shared" si="6277"/>
        <v>0</v>
      </c>
      <c r="AL2810" s="18">
        <f t="shared" si="6277"/>
        <v>0</v>
      </c>
      <c r="AM2810" s="18">
        <f t="shared" si="6277"/>
        <v>0</v>
      </c>
      <c r="AN2810" s="18">
        <f t="shared" si="6201"/>
        <v>332402</v>
      </c>
      <c r="AO2810" s="18">
        <f t="shared" si="6202"/>
        <v>329108.89999999991</v>
      </c>
      <c r="AP2810" s="18">
        <f t="shared" si="6203"/>
        <v>329108.89999999991</v>
      </c>
      <c r="AQ2810" s="18">
        <f t="shared" si="6277"/>
        <v>0</v>
      </c>
      <c r="AR2810" s="18">
        <f t="shared" si="6204"/>
        <v>332402</v>
      </c>
      <c r="AS2810" s="18">
        <f t="shared" si="6277"/>
        <v>0</v>
      </c>
      <c r="AT2810" s="18">
        <f t="shared" si="6277"/>
        <v>0</v>
      </c>
      <c r="AU2810" s="18">
        <f t="shared" si="6277"/>
        <v>0</v>
      </c>
      <c r="AV2810" s="18">
        <f t="shared" si="6278"/>
        <v>332402</v>
      </c>
      <c r="AW2810" s="18">
        <f t="shared" si="6279"/>
        <v>329108.89999999991</v>
      </c>
      <c r="AX2810" s="18">
        <f t="shared" si="6280"/>
        <v>329108.89999999991</v>
      </c>
      <c r="AY2810" s="18">
        <f t="shared" si="6277"/>
        <v>0</v>
      </c>
      <c r="AZ2810" s="18">
        <f t="shared" si="6277"/>
        <v>0</v>
      </c>
      <c r="BA2810" s="18">
        <f t="shared" si="6274"/>
        <v>332402</v>
      </c>
      <c r="BB2810" s="18">
        <f t="shared" si="6275"/>
        <v>329108.89999999991</v>
      </c>
      <c r="BC2810" s="18">
        <f t="shared" si="6277"/>
        <v>13165.899999999998</v>
      </c>
      <c r="BD2810" s="18">
        <f t="shared" si="6277"/>
        <v>0</v>
      </c>
      <c r="BE2810" s="18">
        <f t="shared" si="6277"/>
        <v>0</v>
      </c>
      <c r="BF2810" s="18">
        <f t="shared" si="6197"/>
        <v>345567.9</v>
      </c>
      <c r="BG2810" s="18">
        <f t="shared" si="6198"/>
        <v>329108.89999999991</v>
      </c>
      <c r="BH2810" s="18">
        <f t="shared" si="6199"/>
        <v>329108.89999999991</v>
      </c>
      <c r="BI2810" s="18">
        <f t="shared" si="6277"/>
        <v>0</v>
      </c>
      <c r="BJ2810" s="25"/>
      <c r="BK2810" s="36"/>
    </row>
    <row r="2811" spans="1:92" ht="62.4" x14ac:dyDescent="0.3">
      <c r="A2811" s="51" t="s">
        <v>397</v>
      </c>
      <c r="B2811" s="50">
        <v>120</v>
      </c>
      <c r="C2811" s="51" t="s">
        <v>5</v>
      </c>
      <c r="D2811" s="51" t="s">
        <v>137</v>
      </c>
      <c r="E2811" s="14" t="s">
        <v>420</v>
      </c>
      <c r="F2811" s="18">
        <v>332402</v>
      </c>
      <c r="G2811" s="18">
        <v>329108.89999999991</v>
      </c>
      <c r="H2811" s="18">
        <v>329108.89999999991</v>
      </c>
      <c r="I2811" s="18"/>
      <c r="J2811" s="18"/>
      <c r="K2811" s="18"/>
      <c r="L2811" s="18">
        <f t="shared" si="6174"/>
        <v>332402</v>
      </c>
      <c r="M2811" s="18">
        <f t="shared" si="6175"/>
        <v>329108.89999999991</v>
      </c>
      <c r="N2811" s="18">
        <f t="shared" si="6176"/>
        <v>329108.89999999991</v>
      </c>
      <c r="O2811" s="18"/>
      <c r="P2811" s="18"/>
      <c r="Q2811" s="18"/>
      <c r="R2811" s="18">
        <f t="shared" si="6188"/>
        <v>332402</v>
      </c>
      <c r="S2811" s="18">
        <f t="shared" si="6189"/>
        <v>329108.89999999991</v>
      </c>
      <c r="T2811" s="18">
        <f t="shared" si="6190"/>
        <v>329108.89999999991</v>
      </c>
      <c r="U2811" s="18"/>
      <c r="V2811" s="18"/>
      <c r="W2811" s="18"/>
      <c r="X2811" s="18">
        <f t="shared" si="6191"/>
        <v>332402</v>
      </c>
      <c r="Y2811" s="18">
        <f t="shared" si="6192"/>
        <v>329108.89999999991</v>
      </c>
      <c r="Z2811" s="18">
        <f t="shared" si="6193"/>
        <v>329108.89999999991</v>
      </c>
      <c r="AA2811" s="18"/>
      <c r="AB2811" s="18"/>
      <c r="AC2811" s="18"/>
      <c r="AD2811" s="18">
        <f t="shared" si="6194"/>
        <v>332402</v>
      </c>
      <c r="AE2811" s="18">
        <f t="shared" si="6195"/>
        <v>329108.89999999991</v>
      </c>
      <c r="AF2811" s="18">
        <f t="shared" si="6196"/>
        <v>329108.89999999991</v>
      </c>
      <c r="AG2811" s="18"/>
      <c r="AH2811" s="18">
        <f t="shared" si="6154"/>
        <v>332402</v>
      </c>
      <c r="AI2811" s="18">
        <f t="shared" si="6155"/>
        <v>329108.89999999991</v>
      </c>
      <c r="AJ2811" s="18">
        <f t="shared" si="6156"/>
        <v>329108.89999999991</v>
      </c>
      <c r="AK2811" s="18"/>
      <c r="AL2811" s="18"/>
      <c r="AM2811" s="18"/>
      <c r="AN2811" s="18">
        <f t="shared" si="6201"/>
        <v>332402</v>
      </c>
      <c r="AO2811" s="18">
        <f t="shared" si="6202"/>
        <v>329108.89999999991</v>
      </c>
      <c r="AP2811" s="18">
        <f t="shared" si="6203"/>
        <v>329108.89999999991</v>
      </c>
      <c r="AQ2811" s="18"/>
      <c r="AR2811" s="18">
        <f t="shared" si="6204"/>
        <v>332402</v>
      </c>
      <c r="AS2811" s="18"/>
      <c r="AT2811" s="18"/>
      <c r="AU2811" s="18"/>
      <c r="AV2811" s="18">
        <f t="shared" si="6278"/>
        <v>332402</v>
      </c>
      <c r="AW2811" s="18">
        <f t="shared" si="6279"/>
        <v>329108.89999999991</v>
      </c>
      <c r="AX2811" s="18">
        <f t="shared" si="6280"/>
        <v>329108.89999999991</v>
      </c>
      <c r="AY2811" s="18"/>
      <c r="AZ2811" s="18"/>
      <c r="BA2811" s="18">
        <f t="shared" si="6274"/>
        <v>332402</v>
      </c>
      <c r="BB2811" s="18">
        <f t="shared" si="6275"/>
        <v>329108.89999999991</v>
      </c>
      <c r="BC2811" s="18">
        <f>1621.1+1927.2+1936+1811.3+1825.3+1722.3+1772.3+550.4</f>
        <v>13165.899999999998</v>
      </c>
      <c r="BD2811" s="18"/>
      <c r="BE2811" s="18"/>
      <c r="BF2811" s="18">
        <f t="shared" si="6197"/>
        <v>345567.9</v>
      </c>
      <c r="BG2811" s="18">
        <f t="shared" si="6198"/>
        <v>329108.89999999991</v>
      </c>
      <c r="BH2811" s="18">
        <f t="shared" si="6199"/>
        <v>329108.89999999991</v>
      </c>
      <c r="BI2811" s="18"/>
      <c r="BJ2811" s="25"/>
      <c r="BK2811" s="36"/>
    </row>
    <row r="2812" spans="1:92" ht="31.2" x14ac:dyDescent="0.3">
      <c r="A2812" s="51" t="s">
        <v>398</v>
      </c>
      <c r="B2812" s="50"/>
      <c r="C2812" s="51"/>
      <c r="D2812" s="51"/>
      <c r="E2812" s="14" t="s">
        <v>503</v>
      </c>
      <c r="F2812" s="18">
        <f t="shared" ref="F2812" si="6281">F2813+F2816+F2819</f>
        <v>31909.4</v>
      </c>
      <c r="G2812" s="18">
        <f t="shared" ref="G2812:BI2812" si="6282">G2813+G2816+G2819</f>
        <v>29554.500000000004</v>
      </c>
      <c r="H2812" s="18">
        <f t="shared" si="6282"/>
        <v>29554.500000000004</v>
      </c>
      <c r="I2812" s="18">
        <f t="shared" ref="I2812:K2812" si="6283">I2813+I2816+I2819</f>
        <v>0</v>
      </c>
      <c r="J2812" s="18">
        <f t="shared" si="6283"/>
        <v>0</v>
      </c>
      <c r="K2812" s="18">
        <f t="shared" si="6283"/>
        <v>0</v>
      </c>
      <c r="L2812" s="18">
        <f t="shared" si="6174"/>
        <v>31909.4</v>
      </c>
      <c r="M2812" s="18">
        <f t="shared" si="6175"/>
        <v>29554.500000000004</v>
      </c>
      <c r="N2812" s="18">
        <f t="shared" si="6176"/>
        <v>29554.500000000004</v>
      </c>
      <c r="O2812" s="18">
        <f t="shared" ref="O2812:Q2812" si="6284">O2813+O2816+O2819</f>
        <v>0</v>
      </c>
      <c r="P2812" s="18">
        <f t="shared" si="6284"/>
        <v>0</v>
      </c>
      <c r="Q2812" s="18">
        <f t="shared" si="6284"/>
        <v>0</v>
      </c>
      <c r="R2812" s="18">
        <f t="shared" si="6188"/>
        <v>31909.4</v>
      </c>
      <c r="S2812" s="18">
        <f t="shared" si="6189"/>
        <v>29554.500000000004</v>
      </c>
      <c r="T2812" s="18">
        <f t="shared" si="6190"/>
        <v>29554.500000000004</v>
      </c>
      <c r="U2812" s="18">
        <f t="shared" ref="U2812:W2812" si="6285">U2813+U2816+U2819</f>
        <v>0</v>
      </c>
      <c r="V2812" s="18">
        <f t="shared" si="6285"/>
        <v>0</v>
      </c>
      <c r="W2812" s="18">
        <f t="shared" si="6285"/>
        <v>0</v>
      </c>
      <c r="X2812" s="18">
        <f t="shared" si="6191"/>
        <v>31909.4</v>
      </c>
      <c r="Y2812" s="18">
        <f t="shared" si="6192"/>
        <v>29554.500000000004</v>
      </c>
      <c r="Z2812" s="18">
        <f t="shared" si="6193"/>
        <v>29554.500000000004</v>
      </c>
      <c r="AA2812" s="18">
        <f t="shared" ref="AA2812:AB2812" si="6286">AA2813+AA2816+AA2819</f>
        <v>0</v>
      </c>
      <c r="AB2812" s="18">
        <f t="shared" si="6286"/>
        <v>0</v>
      </c>
      <c r="AC2812" s="18">
        <f t="shared" ref="AC2812" si="6287">AC2813+AC2816+AC2819</f>
        <v>0</v>
      </c>
      <c r="AD2812" s="18">
        <f t="shared" si="6194"/>
        <v>31909.4</v>
      </c>
      <c r="AE2812" s="18">
        <f t="shared" si="6195"/>
        <v>29554.500000000004</v>
      </c>
      <c r="AF2812" s="18">
        <f t="shared" si="6196"/>
        <v>29554.500000000004</v>
      </c>
      <c r="AG2812" s="18">
        <f t="shared" ref="AG2812" si="6288">AG2813+AG2816+AG2819</f>
        <v>0</v>
      </c>
      <c r="AH2812" s="18">
        <f t="shared" si="6154"/>
        <v>31909.4</v>
      </c>
      <c r="AI2812" s="18">
        <f t="shared" si="6155"/>
        <v>29554.500000000004</v>
      </c>
      <c r="AJ2812" s="18">
        <f t="shared" si="6156"/>
        <v>29554.500000000004</v>
      </c>
      <c r="AK2812" s="18">
        <f t="shared" ref="AK2812:AM2812" si="6289">AK2813+AK2816+AK2819</f>
        <v>85.454999999999998</v>
      </c>
      <c r="AL2812" s="18">
        <f t="shared" si="6289"/>
        <v>0</v>
      </c>
      <c r="AM2812" s="18">
        <f t="shared" si="6289"/>
        <v>0</v>
      </c>
      <c r="AN2812" s="18">
        <f t="shared" si="6201"/>
        <v>31994.855000000003</v>
      </c>
      <c r="AO2812" s="18">
        <f t="shared" si="6202"/>
        <v>29554.500000000004</v>
      </c>
      <c r="AP2812" s="18">
        <f t="shared" si="6203"/>
        <v>29554.500000000004</v>
      </c>
      <c r="AQ2812" s="18">
        <f t="shared" ref="AQ2812" si="6290">AQ2813+AQ2816+AQ2819</f>
        <v>0</v>
      </c>
      <c r="AR2812" s="18">
        <f t="shared" si="6204"/>
        <v>31994.855000000003</v>
      </c>
      <c r="AS2812" s="18">
        <f t="shared" ref="AS2812:AU2812" si="6291">AS2813+AS2816+AS2819</f>
        <v>0</v>
      </c>
      <c r="AT2812" s="18">
        <f t="shared" si="6291"/>
        <v>0</v>
      </c>
      <c r="AU2812" s="18">
        <f t="shared" si="6291"/>
        <v>0</v>
      </c>
      <c r="AV2812" s="18">
        <f t="shared" si="6278"/>
        <v>31994.855000000003</v>
      </c>
      <c r="AW2812" s="18">
        <f t="shared" si="6279"/>
        <v>29554.500000000004</v>
      </c>
      <c r="AX2812" s="18">
        <f t="shared" si="6280"/>
        <v>29554.500000000004</v>
      </c>
      <c r="AY2812" s="18">
        <f t="shared" ref="AY2812:AZ2812" si="6292">AY2813+AY2816+AY2819</f>
        <v>0</v>
      </c>
      <c r="AZ2812" s="18">
        <f t="shared" si="6292"/>
        <v>0</v>
      </c>
      <c r="BA2812" s="18">
        <f t="shared" si="6274"/>
        <v>31994.855000000003</v>
      </c>
      <c r="BB2812" s="18">
        <f t="shared" si="6275"/>
        <v>29554.500000000004</v>
      </c>
      <c r="BC2812" s="18">
        <f t="shared" ref="BC2812:BE2812" si="6293">BC2813+BC2816+BC2819</f>
        <v>150</v>
      </c>
      <c r="BD2812" s="18">
        <f t="shared" si="6293"/>
        <v>0</v>
      </c>
      <c r="BE2812" s="18">
        <f t="shared" si="6293"/>
        <v>0</v>
      </c>
      <c r="BF2812" s="18">
        <f t="shared" si="6197"/>
        <v>32144.855000000003</v>
      </c>
      <c r="BG2812" s="18">
        <f t="shared" si="6198"/>
        <v>29554.500000000004</v>
      </c>
      <c r="BH2812" s="18">
        <f t="shared" si="6199"/>
        <v>29554.500000000004</v>
      </c>
      <c r="BI2812" s="18">
        <f t="shared" si="6282"/>
        <v>0</v>
      </c>
      <c r="BJ2812" s="25"/>
      <c r="BK2812" s="36"/>
    </row>
    <row r="2813" spans="1:92" ht="93.6" x14ac:dyDescent="0.3">
      <c r="A2813" s="51" t="s">
        <v>398</v>
      </c>
      <c r="B2813" s="50">
        <v>100</v>
      </c>
      <c r="C2813" s="51"/>
      <c r="D2813" s="51"/>
      <c r="E2813" s="14" t="s">
        <v>454</v>
      </c>
      <c r="F2813" s="18">
        <f t="shared" ref="F2813:BI2814" si="6294">F2814</f>
        <v>7.2</v>
      </c>
      <c r="G2813" s="18">
        <f t="shared" si="6294"/>
        <v>0</v>
      </c>
      <c r="H2813" s="18">
        <f t="shared" si="6294"/>
        <v>0</v>
      </c>
      <c r="I2813" s="18">
        <f t="shared" si="6294"/>
        <v>0</v>
      </c>
      <c r="J2813" s="18">
        <f t="shared" si="6294"/>
        <v>0</v>
      </c>
      <c r="K2813" s="18">
        <f t="shared" si="6294"/>
        <v>0</v>
      </c>
      <c r="L2813" s="18">
        <f t="shared" si="6174"/>
        <v>7.2</v>
      </c>
      <c r="M2813" s="18">
        <f t="shared" si="6175"/>
        <v>0</v>
      </c>
      <c r="N2813" s="18">
        <f t="shared" si="6176"/>
        <v>0</v>
      </c>
      <c r="O2813" s="18">
        <f t="shared" si="6294"/>
        <v>0</v>
      </c>
      <c r="P2813" s="18">
        <f t="shared" si="6294"/>
        <v>0</v>
      </c>
      <c r="Q2813" s="18">
        <f t="shared" si="6294"/>
        <v>0</v>
      </c>
      <c r="R2813" s="18">
        <f t="shared" si="6188"/>
        <v>7.2</v>
      </c>
      <c r="S2813" s="18">
        <f t="shared" si="6189"/>
        <v>0</v>
      </c>
      <c r="T2813" s="18">
        <f t="shared" si="6190"/>
        <v>0</v>
      </c>
      <c r="U2813" s="18">
        <f t="shared" si="6294"/>
        <v>0</v>
      </c>
      <c r="V2813" s="18">
        <f t="shared" si="6294"/>
        <v>0</v>
      </c>
      <c r="W2813" s="18">
        <f t="shared" si="6294"/>
        <v>0</v>
      </c>
      <c r="X2813" s="18">
        <f t="shared" si="6191"/>
        <v>7.2</v>
      </c>
      <c r="Y2813" s="18">
        <f t="shared" si="6192"/>
        <v>0</v>
      </c>
      <c r="Z2813" s="18">
        <f t="shared" si="6193"/>
        <v>0</v>
      </c>
      <c r="AA2813" s="18">
        <f t="shared" si="6294"/>
        <v>0</v>
      </c>
      <c r="AB2813" s="18">
        <f t="shared" si="6294"/>
        <v>0</v>
      </c>
      <c r="AC2813" s="18">
        <f t="shared" si="6294"/>
        <v>0</v>
      </c>
      <c r="AD2813" s="18">
        <f t="shared" si="6194"/>
        <v>7.2</v>
      </c>
      <c r="AE2813" s="18">
        <f t="shared" si="6195"/>
        <v>0</v>
      </c>
      <c r="AF2813" s="18">
        <f t="shared" si="6196"/>
        <v>0</v>
      </c>
      <c r="AG2813" s="18">
        <f t="shared" si="6294"/>
        <v>0</v>
      </c>
      <c r="AH2813" s="18">
        <f t="shared" si="6154"/>
        <v>7.2</v>
      </c>
      <c r="AI2813" s="18">
        <f t="shared" si="6155"/>
        <v>0</v>
      </c>
      <c r="AJ2813" s="18">
        <f t="shared" si="6156"/>
        <v>0</v>
      </c>
      <c r="AK2813" s="18">
        <f t="shared" si="6294"/>
        <v>0</v>
      </c>
      <c r="AL2813" s="18">
        <f t="shared" si="6294"/>
        <v>0</v>
      </c>
      <c r="AM2813" s="18">
        <f t="shared" si="6294"/>
        <v>0</v>
      </c>
      <c r="AN2813" s="18">
        <f t="shared" si="6201"/>
        <v>7.2</v>
      </c>
      <c r="AO2813" s="18">
        <f t="shared" si="6202"/>
        <v>0</v>
      </c>
      <c r="AP2813" s="18">
        <f t="shared" si="6203"/>
        <v>0</v>
      </c>
      <c r="AQ2813" s="18">
        <f t="shared" si="6294"/>
        <v>0</v>
      </c>
      <c r="AR2813" s="18">
        <f t="shared" si="6204"/>
        <v>7.2</v>
      </c>
      <c r="AS2813" s="18">
        <f t="shared" si="6294"/>
        <v>0</v>
      </c>
      <c r="AT2813" s="18">
        <f t="shared" si="6294"/>
        <v>0</v>
      </c>
      <c r="AU2813" s="18">
        <f t="shared" si="6294"/>
        <v>0</v>
      </c>
      <c r="AV2813" s="18">
        <f t="shared" si="6278"/>
        <v>7.2</v>
      </c>
      <c r="AW2813" s="18">
        <f t="shared" si="6279"/>
        <v>0</v>
      </c>
      <c r="AX2813" s="18">
        <f t="shared" si="6280"/>
        <v>0</v>
      </c>
      <c r="AY2813" s="18">
        <f t="shared" si="6294"/>
        <v>0</v>
      </c>
      <c r="AZ2813" s="18">
        <f t="shared" si="6294"/>
        <v>0</v>
      </c>
      <c r="BA2813" s="18">
        <f t="shared" si="6274"/>
        <v>7.2</v>
      </c>
      <c r="BB2813" s="18">
        <f t="shared" si="6275"/>
        <v>0</v>
      </c>
      <c r="BC2813" s="18">
        <f t="shared" si="6294"/>
        <v>0</v>
      </c>
      <c r="BD2813" s="18">
        <f t="shared" si="6294"/>
        <v>0</v>
      </c>
      <c r="BE2813" s="18">
        <f t="shared" si="6294"/>
        <v>0</v>
      </c>
      <c r="BF2813" s="18">
        <f t="shared" si="6197"/>
        <v>7.2</v>
      </c>
      <c r="BG2813" s="18">
        <f t="shared" si="6198"/>
        <v>0</v>
      </c>
      <c r="BH2813" s="18">
        <f t="shared" si="6199"/>
        <v>0</v>
      </c>
      <c r="BI2813" s="18">
        <f t="shared" si="6294"/>
        <v>0</v>
      </c>
      <c r="BJ2813" s="25"/>
      <c r="BK2813" s="36"/>
    </row>
    <row r="2814" spans="1:92" ht="31.2" x14ac:dyDescent="0.3">
      <c r="A2814" s="51" t="s">
        <v>398</v>
      </c>
      <c r="B2814" s="50">
        <v>120</v>
      </c>
      <c r="C2814" s="51"/>
      <c r="D2814" s="51"/>
      <c r="E2814" s="14" t="s">
        <v>462</v>
      </c>
      <c r="F2814" s="18">
        <f t="shared" si="6294"/>
        <v>7.2</v>
      </c>
      <c r="G2814" s="18">
        <f t="shared" si="6294"/>
        <v>0</v>
      </c>
      <c r="H2814" s="18">
        <f t="shared" si="6294"/>
        <v>0</v>
      </c>
      <c r="I2814" s="18">
        <f t="shared" si="6294"/>
        <v>0</v>
      </c>
      <c r="J2814" s="18">
        <f t="shared" si="6294"/>
        <v>0</v>
      </c>
      <c r="K2814" s="18">
        <f t="shared" si="6294"/>
        <v>0</v>
      </c>
      <c r="L2814" s="18">
        <f t="shared" si="6174"/>
        <v>7.2</v>
      </c>
      <c r="M2814" s="18">
        <f t="shared" si="6175"/>
        <v>0</v>
      </c>
      <c r="N2814" s="18">
        <f t="shared" si="6176"/>
        <v>0</v>
      </c>
      <c r="O2814" s="18">
        <f t="shared" si="6294"/>
        <v>0</v>
      </c>
      <c r="P2814" s="18">
        <f t="shared" si="6294"/>
        <v>0</v>
      </c>
      <c r="Q2814" s="18">
        <f t="shared" si="6294"/>
        <v>0</v>
      </c>
      <c r="R2814" s="18">
        <f t="shared" si="6188"/>
        <v>7.2</v>
      </c>
      <c r="S2814" s="18">
        <f t="shared" si="6189"/>
        <v>0</v>
      </c>
      <c r="T2814" s="18">
        <f t="shared" si="6190"/>
        <v>0</v>
      </c>
      <c r="U2814" s="18">
        <f t="shared" si="6294"/>
        <v>0</v>
      </c>
      <c r="V2814" s="18">
        <f t="shared" si="6294"/>
        <v>0</v>
      </c>
      <c r="W2814" s="18">
        <f t="shared" si="6294"/>
        <v>0</v>
      </c>
      <c r="X2814" s="18">
        <f t="shared" si="6191"/>
        <v>7.2</v>
      </c>
      <c r="Y2814" s="18">
        <f t="shared" si="6192"/>
        <v>0</v>
      </c>
      <c r="Z2814" s="18">
        <f t="shared" si="6193"/>
        <v>0</v>
      </c>
      <c r="AA2814" s="18">
        <f t="shared" si="6294"/>
        <v>0</v>
      </c>
      <c r="AB2814" s="18">
        <f t="shared" si="6294"/>
        <v>0</v>
      </c>
      <c r="AC2814" s="18">
        <f t="shared" si="6294"/>
        <v>0</v>
      </c>
      <c r="AD2814" s="18">
        <f t="shared" si="6194"/>
        <v>7.2</v>
      </c>
      <c r="AE2814" s="18">
        <f t="shared" si="6195"/>
        <v>0</v>
      </c>
      <c r="AF2814" s="18">
        <f t="shared" si="6196"/>
        <v>0</v>
      </c>
      <c r="AG2814" s="18">
        <f t="shared" si="6294"/>
        <v>0</v>
      </c>
      <c r="AH2814" s="18">
        <f t="shared" si="6154"/>
        <v>7.2</v>
      </c>
      <c r="AI2814" s="18">
        <f t="shared" si="6155"/>
        <v>0</v>
      </c>
      <c r="AJ2814" s="18">
        <f t="shared" si="6156"/>
        <v>0</v>
      </c>
      <c r="AK2814" s="18">
        <f t="shared" si="6294"/>
        <v>0</v>
      </c>
      <c r="AL2814" s="18">
        <f t="shared" si="6294"/>
        <v>0</v>
      </c>
      <c r="AM2814" s="18">
        <f t="shared" si="6294"/>
        <v>0</v>
      </c>
      <c r="AN2814" s="18">
        <f t="shared" si="6201"/>
        <v>7.2</v>
      </c>
      <c r="AO2814" s="18">
        <f t="shared" si="6202"/>
        <v>0</v>
      </c>
      <c r="AP2814" s="18">
        <f t="shared" si="6203"/>
        <v>0</v>
      </c>
      <c r="AQ2814" s="18">
        <f t="shared" si="6294"/>
        <v>0</v>
      </c>
      <c r="AR2814" s="18">
        <f t="shared" si="6204"/>
        <v>7.2</v>
      </c>
      <c r="AS2814" s="18">
        <f t="shared" si="6294"/>
        <v>0</v>
      </c>
      <c r="AT2814" s="18">
        <f t="shared" si="6294"/>
        <v>0</v>
      </c>
      <c r="AU2814" s="18">
        <f t="shared" si="6294"/>
        <v>0</v>
      </c>
      <c r="AV2814" s="18">
        <f t="shared" si="6278"/>
        <v>7.2</v>
      </c>
      <c r="AW2814" s="18">
        <f t="shared" si="6279"/>
        <v>0</v>
      </c>
      <c r="AX2814" s="18">
        <f t="shared" si="6280"/>
        <v>0</v>
      </c>
      <c r="AY2814" s="18">
        <f t="shared" si="6294"/>
        <v>0</v>
      </c>
      <c r="AZ2814" s="18">
        <f t="shared" si="6294"/>
        <v>0</v>
      </c>
      <c r="BA2814" s="18">
        <f t="shared" si="6274"/>
        <v>7.2</v>
      </c>
      <c r="BB2814" s="18">
        <f t="shared" si="6275"/>
        <v>0</v>
      </c>
      <c r="BC2814" s="18">
        <f t="shared" si="6294"/>
        <v>0</v>
      </c>
      <c r="BD2814" s="18">
        <f t="shared" si="6294"/>
        <v>0</v>
      </c>
      <c r="BE2814" s="18">
        <f t="shared" si="6294"/>
        <v>0</v>
      </c>
      <c r="BF2814" s="18">
        <f t="shared" si="6197"/>
        <v>7.2</v>
      </c>
      <c r="BG2814" s="18">
        <f t="shared" si="6198"/>
        <v>0</v>
      </c>
      <c r="BH2814" s="18">
        <f t="shared" si="6199"/>
        <v>0</v>
      </c>
      <c r="BI2814" s="18">
        <f t="shared" si="6294"/>
        <v>0</v>
      </c>
      <c r="BJ2814" s="25"/>
      <c r="BK2814" s="36"/>
    </row>
    <row r="2815" spans="1:92" ht="62.4" x14ac:dyDescent="0.3">
      <c r="A2815" s="51" t="s">
        <v>398</v>
      </c>
      <c r="B2815" s="50">
        <v>120</v>
      </c>
      <c r="C2815" s="51" t="s">
        <v>5</v>
      </c>
      <c r="D2815" s="51" t="s">
        <v>137</v>
      </c>
      <c r="E2815" s="14" t="s">
        <v>420</v>
      </c>
      <c r="F2815" s="18">
        <v>7.2</v>
      </c>
      <c r="G2815" s="18">
        <v>0</v>
      </c>
      <c r="H2815" s="18">
        <v>0</v>
      </c>
      <c r="I2815" s="18"/>
      <c r="J2815" s="18"/>
      <c r="K2815" s="18"/>
      <c r="L2815" s="18">
        <f t="shared" si="6174"/>
        <v>7.2</v>
      </c>
      <c r="M2815" s="18">
        <f t="shared" si="6175"/>
        <v>0</v>
      </c>
      <c r="N2815" s="18">
        <f t="shared" si="6176"/>
        <v>0</v>
      </c>
      <c r="O2815" s="18"/>
      <c r="P2815" s="18"/>
      <c r="Q2815" s="18"/>
      <c r="R2815" s="18">
        <f t="shared" si="6188"/>
        <v>7.2</v>
      </c>
      <c r="S2815" s="18">
        <f t="shared" si="6189"/>
        <v>0</v>
      </c>
      <c r="T2815" s="18">
        <f t="shared" si="6190"/>
        <v>0</v>
      </c>
      <c r="U2815" s="18"/>
      <c r="V2815" s="18"/>
      <c r="W2815" s="18"/>
      <c r="X2815" s="18">
        <f t="shared" si="6191"/>
        <v>7.2</v>
      </c>
      <c r="Y2815" s="18">
        <f t="shared" si="6192"/>
        <v>0</v>
      </c>
      <c r="Z2815" s="18">
        <f t="shared" si="6193"/>
        <v>0</v>
      </c>
      <c r="AA2815" s="18"/>
      <c r="AB2815" s="18"/>
      <c r="AC2815" s="18"/>
      <c r="AD2815" s="18">
        <f t="shared" si="6194"/>
        <v>7.2</v>
      </c>
      <c r="AE2815" s="18">
        <f t="shared" si="6195"/>
        <v>0</v>
      </c>
      <c r="AF2815" s="18">
        <f t="shared" si="6196"/>
        <v>0</v>
      </c>
      <c r="AG2815" s="18"/>
      <c r="AH2815" s="18">
        <f t="shared" si="6154"/>
        <v>7.2</v>
      </c>
      <c r="AI2815" s="18">
        <f t="shared" si="6155"/>
        <v>0</v>
      </c>
      <c r="AJ2815" s="18">
        <f t="shared" si="6156"/>
        <v>0</v>
      </c>
      <c r="AK2815" s="18"/>
      <c r="AL2815" s="18"/>
      <c r="AM2815" s="18"/>
      <c r="AN2815" s="18">
        <f t="shared" si="6201"/>
        <v>7.2</v>
      </c>
      <c r="AO2815" s="18">
        <f t="shared" si="6202"/>
        <v>0</v>
      </c>
      <c r="AP2815" s="18">
        <f t="shared" si="6203"/>
        <v>0</v>
      </c>
      <c r="AQ2815" s="18"/>
      <c r="AR2815" s="18">
        <f t="shared" si="6204"/>
        <v>7.2</v>
      </c>
      <c r="AS2815" s="18"/>
      <c r="AT2815" s="18"/>
      <c r="AU2815" s="18"/>
      <c r="AV2815" s="18">
        <f t="shared" si="6278"/>
        <v>7.2</v>
      </c>
      <c r="AW2815" s="18">
        <f t="shared" si="6279"/>
        <v>0</v>
      </c>
      <c r="AX2815" s="18">
        <f t="shared" si="6280"/>
        <v>0</v>
      </c>
      <c r="AY2815" s="18"/>
      <c r="AZ2815" s="18"/>
      <c r="BA2815" s="18">
        <f t="shared" si="6274"/>
        <v>7.2</v>
      </c>
      <c r="BB2815" s="18">
        <f t="shared" si="6275"/>
        <v>0</v>
      </c>
      <c r="BC2815" s="18"/>
      <c r="BD2815" s="18"/>
      <c r="BE2815" s="18"/>
      <c r="BF2815" s="18">
        <f t="shared" si="6197"/>
        <v>7.2</v>
      </c>
      <c r="BG2815" s="18">
        <f t="shared" si="6198"/>
        <v>0</v>
      </c>
      <c r="BH2815" s="18">
        <f t="shared" si="6199"/>
        <v>0</v>
      </c>
      <c r="BI2815" s="18"/>
      <c r="BJ2815" s="25"/>
      <c r="BK2815" s="36"/>
    </row>
    <row r="2816" spans="1:92" ht="31.2" x14ac:dyDescent="0.3">
      <c r="A2816" s="51" t="s">
        <v>398</v>
      </c>
      <c r="B2816" s="50">
        <v>200</v>
      </c>
      <c r="C2816" s="51"/>
      <c r="D2816" s="51"/>
      <c r="E2816" s="14" t="s">
        <v>455</v>
      </c>
      <c r="F2816" s="18">
        <f t="shared" ref="F2816:BI2817" si="6295">F2817</f>
        <v>31568</v>
      </c>
      <c r="G2816" s="18">
        <f t="shared" si="6295"/>
        <v>29220.300000000003</v>
      </c>
      <c r="H2816" s="18">
        <f t="shared" si="6295"/>
        <v>29220.300000000003</v>
      </c>
      <c r="I2816" s="18">
        <f t="shared" si="6295"/>
        <v>0</v>
      </c>
      <c r="J2816" s="18">
        <f t="shared" si="6295"/>
        <v>0</v>
      </c>
      <c r="K2816" s="18">
        <f t="shared" si="6295"/>
        <v>0</v>
      </c>
      <c r="L2816" s="18">
        <f t="shared" si="6174"/>
        <v>31568</v>
      </c>
      <c r="M2816" s="18">
        <f t="shared" si="6175"/>
        <v>29220.300000000003</v>
      </c>
      <c r="N2816" s="18">
        <f t="shared" si="6176"/>
        <v>29220.300000000003</v>
      </c>
      <c r="O2816" s="18">
        <f t="shared" si="6295"/>
        <v>0</v>
      </c>
      <c r="P2816" s="18">
        <f t="shared" si="6295"/>
        <v>0</v>
      </c>
      <c r="Q2816" s="18">
        <f t="shared" si="6295"/>
        <v>0</v>
      </c>
      <c r="R2816" s="18">
        <f t="shared" si="6188"/>
        <v>31568</v>
      </c>
      <c r="S2816" s="18">
        <f t="shared" si="6189"/>
        <v>29220.300000000003</v>
      </c>
      <c r="T2816" s="18">
        <f t="shared" si="6190"/>
        <v>29220.300000000003</v>
      </c>
      <c r="U2816" s="18">
        <f t="shared" si="6295"/>
        <v>0</v>
      </c>
      <c r="V2816" s="18">
        <f t="shared" si="6295"/>
        <v>0</v>
      </c>
      <c r="W2816" s="18">
        <f t="shared" si="6295"/>
        <v>0</v>
      </c>
      <c r="X2816" s="18">
        <f t="shared" si="6191"/>
        <v>31568</v>
      </c>
      <c r="Y2816" s="18">
        <f t="shared" si="6192"/>
        <v>29220.300000000003</v>
      </c>
      <c r="Z2816" s="18">
        <f t="shared" si="6193"/>
        <v>29220.300000000003</v>
      </c>
      <c r="AA2816" s="18">
        <f t="shared" si="6295"/>
        <v>0</v>
      </c>
      <c r="AB2816" s="18">
        <f t="shared" si="6295"/>
        <v>0</v>
      </c>
      <c r="AC2816" s="18">
        <f t="shared" si="6295"/>
        <v>0</v>
      </c>
      <c r="AD2816" s="18">
        <f t="shared" si="6194"/>
        <v>31568</v>
      </c>
      <c r="AE2816" s="18">
        <f t="shared" si="6195"/>
        <v>29220.300000000003</v>
      </c>
      <c r="AF2816" s="18">
        <f t="shared" si="6196"/>
        <v>29220.300000000003</v>
      </c>
      <c r="AG2816" s="18">
        <f t="shared" si="6295"/>
        <v>0</v>
      </c>
      <c r="AH2816" s="18">
        <f t="shared" si="6154"/>
        <v>31568</v>
      </c>
      <c r="AI2816" s="18">
        <f t="shared" si="6155"/>
        <v>29220.300000000003</v>
      </c>
      <c r="AJ2816" s="18">
        <f t="shared" si="6156"/>
        <v>29220.300000000003</v>
      </c>
      <c r="AK2816" s="18">
        <f t="shared" si="6295"/>
        <v>85.454999999999998</v>
      </c>
      <c r="AL2816" s="18">
        <f t="shared" si="6295"/>
        <v>0</v>
      </c>
      <c r="AM2816" s="18">
        <f t="shared" si="6295"/>
        <v>0</v>
      </c>
      <c r="AN2816" s="18">
        <f t="shared" si="6201"/>
        <v>31653.455000000002</v>
      </c>
      <c r="AO2816" s="18">
        <f t="shared" si="6202"/>
        <v>29220.300000000003</v>
      </c>
      <c r="AP2816" s="18">
        <f t="shared" si="6203"/>
        <v>29220.300000000003</v>
      </c>
      <c r="AQ2816" s="18">
        <f t="shared" si="6295"/>
        <v>0</v>
      </c>
      <c r="AR2816" s="18">
        <f t="shared" si="6204"/>
        <v>31653.455000000002</v>
      </c>
      <c r="AS2816" s="18">
        <f t="shared" si="6295"/>
        <v>0</v>
      </c>
      <c r="AT2816" s="18">
        <f t="shared" si="6295"/>
        <v>0</v>
      </c>
      <c r="AU2816" s="18">
        <f t="shared" si="6295"/>
        <v>0</v>
      </c>
      <c r="AV2816" s="18">
        <f t="shared" si="6278"/>
        <v>31653.455000000002</v>
      </c>
      <c r="AW2816" s="18">
        <f t="shared" si="6279"/>
        <v>29220.300000000003</v>
      </c>
      <c r="AX2816" s="18">
        <f t="shared" si="6280"/>
        <v>29220.300000000003</v>
      </c>
      <c r="AY2816" s="18">
        <f t="shared" si="6295"/>
        <v>0</v>
      </c>
      <c r="AZ2816" s="18">
        <f t="shared" si="6295"/>
        <v>0</v>
      </c>
      <c r="BA2816" s="18">
        <f t="shared" si="6274"/>
        <v>31653.455000000002</v>
      </c>
      <c r="BB2816" s="18">
        <f t="shared" si="6275"/>
        <v>29220.300000000003</v>
      </c>
      <c r="BC2816" s="18">
        <f t="shared" si="6295"/>
        <v>0</v>
      </c>
      <c r="BD2816" s="18">
        <f t="shared" si="6295"/>
        <v>0</v>
      </c>
      <c r="BE2816" s="18">
        <f t="shared" si="6295"/>
        <v>0</v>
      </c>
      <c r="BF2816" s="18">
        <f t="shared" si="6197"/>
        <v>31653.455000000002</v>
      </c>
      <c r="BG2816" s="18">
        <f t="shared" si="6198"/>
        <v>29220.300000000003</v>
      </c>
      <c r="BH2816" s="18">
        <f t="shared" si="6199"/>
        <v>29220.300000000003</v>
      </c>
      <c r="BI2816" s="18">
        <f t="shared" si="6295"/>
        <v>0</v>
      </c>
      <c r="BJ2816" s="25"/>
      <c r="BK2816" s="36"/>
    </row>
    <row r="2817" spans="1:92" ht="46.8" x14ac:dyDescent="0.3">
      <c r="A2817" s="51" t="s">
        <v>398</v>
      </c>
      <c r="B2817" s="50">
        <v>240</v>
      </c>
      <c r="C2817" s="51"/>
      <c r="D2817" s="51"/>
      <c r="E2817" s="14" t="s">
        <v>463</v>
      </c>
      <c r="F2817" s="18">
        <f t="shared" si="6295"/>
        <v>31568</v>
      </c>
      <c r="G2817" s="18">
        <f t="shared" si="6295"/>
        <v>29220.300000000003</v>
      </c>
      <c r="H2817" s="18">
        <f t="shared" si="6295"/>
        <v>29220.300000000003</v>
      </c>
      <c r="I2817" s="18">
        <f t="shared" si="6295"/>
        <v>0</v>
      </c>
      <c r="J2817" s="18">
        <f t="shared" si="6295"/>
        <v>0</v>
      </c>
      <c r="K2817" s="18">
        <f t="shared" si="6295"/>
        <v>0</v>
      </c>
      <c r="L2817" s="18">
        <f t="shared" si="6174"/>
        <v>31568</v>
      </c>
      <c r="M2817" s="18">
        <f t="shared" si="6175"/>
        <v>29220.300000000003</v>
      </c>
      <c r="N2817" s="18">
        <f t="shared" si="6176"/>
        <v>29220.300000000003</v>
      </c>
      <c r="O2817" s="18">
        <f t="shared" si="6295"/>
        <v>0</v>
      </c>
      <c r="P2817" s="18">
        <f t="shared" si="6295"/>
        <v>0</v>
      </c>
      <c r="Q2817" s="18">
        <f t="shared" si="6295"/>
        <v>0</v>
      </c>
      <c r="R2817" s="18">
        <f t="shared" si="6188"/>
        <v>31568</v>
      </c>
      <c r="S2817" s="18">
        <f t="shared" si="6189"/>
        <v>29220.300000000003</v>
      </c>
      <c r="T2817" s="18">
        <f t="shared" si="6190"/>
        <v>29220.300000000003</v>
      </c>
      <c r="U2817" s="18">
        <f t="shared" si="6295"/>
        <v>0</v>
      </c>
      <c r="V2817" s="18">
        <f t="shared" si="6295"/>
        <v>0</v>
      </c>
      <c r="W2817" s="18">
        <f t="shared" si="6295"/>
        <v>0</v>
      </c>
      <c r="X2817" s="18">
        <f t="shared" si="6191"/>
        <v>31568</v>
      </c>
      <c r="Y2817" s="18">
        <f t="shared" si="6192"/>
        <v>29220.300000000003</v>
      </c>
      <c r="Z2817" s="18">
        <f t="shared" si="6193"/>
        <v>29220.300000000003</v>
      </c>
      <c r="AA2817" s="18">
        <f t="shared" si="6295"/>
        <v>0</v>
      </c>
      <c r="AB2817" s="18">
        <f t="shared" si="6295"/>
        <v>0</v>
      </c>
      <c r="AC2817" s="18">
        <f t="shared" si="6295"/>
        <v>0</v>
      </c>
      <c r="AD2817" s="18">
        <f t="shared" si="6194"/>
        <v>31568</v>
      </c>
      <c r="AE2817" s="18">
        <f t="shared" si="6195"/>
        <v>29220.300000000003</v>
      </c>
      <c r="AF2817" s="18">
        <f t="shared" si="6196"/>
        <v>29220.300000000003</v>
      </c>
      <c r="AG2817" s="18">
        <f t="shared" si="6295"/>
        <v>0</v>
      </c>
      <c r="AH2817" s="18">
        <f t="shared" si="6154"/>
        <v>31568</v>
      </c>
      <c r="AI2817" s="18">
        <f t="shared" si="6155"/>
        <v>29220.300000000003</v>
      </c>
      <c r="AJ2817" s="18">
        <f t="shared" si="6156"/>
        <v>29220.300000000003</v>
      </c>
      <c r="AK2817" s="18">
        <f t="shared" si="6295"/>
        <v>85.454999999999998</v>
      </c>
      <c r="AL2817" s="18">
        <f t="shared" si="6295"/>
        <v>0</v>
      </c>
      <c r="AM2817" s="18">
        <f t="shared" si="6295"/>
        <v>0</v>
      </c>
      <c r="AN2817" s="18">
        <f t="shared" si="6201"/>
        <v>31653.455000000002</v>
      </c>
      <c r="AO2817" s="18">
        <f t="shared" si="6202"/>
        <v>29220.300000000003</v>
      </c>
      <c r="AP2817" s="18">
        <f t="shared" si="6203"/>
        <v>29220.300000000003</v>
      </c>
      <c r="AQ2817" s="18">
        <f t="shared" si="6295"/>
        <v>0</v>
      </c>
      <c r="AR2817" s="18">
        <f t="shared" si="6204"/>
        <v>31653.455000000002</v>
      </c>
      <c r="AS2817" s="18">
        <f t="shared" si="6295"/>
        <v>0</v>
      </c>
      <c r="AT2817" s="18">
        <f t="shared" si="6295"/>
        <v>0</v>
      </c>
      <c r="AU2817" s="18">
        <f t="shared" si="6295"/>
        <v>0</v>
      </c>
      <c r="AV2817" s="18">
        <f t="shared" si="6278"/>
        <v>31653.455000000002</v>
      </c>
      <c r="AW2817" s="18">
        <f t="shared" si="6279"/>
        <v>29220.300000000003</v>
      </c>
      <c r="AX2817" s="18">
        <f t="shared" si="6280"/>
        <v>29220.300000000003</v>
      </c>
      <c r="AY2817" s="18">
        <f t="shared" si="6295"/>
        <v>0</v>
      </c>
      <c r="AZ2817" s="18">
        <f t="shared" si="6295"/>
        <v>0</v>
      </c>
      <c r="BA2817" s="18">
        <f t="shared" si="6274"/>
        <v>31653.455000000002</v>
      </c>
      <c r="BB2817" s="18">
        <f t="shared" si="6275"/>
        <v>29220.300000000003</v>
      </c>
      <c r="BC2817" s="18">
        <f t="shared" si="6295"/>
        <v>0</v>
      </c>
      <c r="BD2817" s="18">
        <f t="shared" si="6295"/>
        <v>0</v>
      </c>
      <c r="BE2817" s="18">
        <f t="shared" si="6295"/>
        <v>0</v>
      </c>
      <c r="BF2817" s="18">
        <f t="shared" si="6197"/>
        <v>31653.455000000002</v>
      </c>
      <c r="BG2817" s="18">
        <f t="shared" si="6198"/>
        <v>29220.300000000003</v>
      </c>
      <c r="BH2817" s="18">
        <f t="shared" si="6199"/>
        <v>29220.300000000003</v>
      </c>
      <c r="BI2817" s="18">
        <f t="shared" si="6295"/>
        <v>0</v>
      </c>
      <c r="BJ2817" s="25"/>
      <c r="BK2817" s="36"/>
    </row>
    <row r="2818" spans="1:92" ht="62.4" x14ac:dyDescent="0.3">
      <c r="A2818" s="51" t="s">
        <v>398</v>
      </c>
      <c r="B2818" s="50">
        <v>240</v>
      </c>
      <c r="C2818" s="51" t="s">
        <v>5</v>
      </c>
      <c r="D2818" s="51" t="s">
        <v>137</v>
      </c>
      <c r="E2818" s="14" t="s">
        <v>420</v>
      </c>
      <c r="F2818" s="18">
        <v>31568</v>
      </c>
      <c r="G2818" s="18">
        <v>29220.300000000003</v>
      </c>
      <c r="H2818" s="18">
        <v>29220.300000000003</v>
      </c>
      <c r="I2818" s="18"/>
      <c r="J2818" s="18"/>
      <c r="K2818" s="18"/>
      <c r="L2818" s="18">
        <f t="shared" si="6174"/>
        <v>31568</v>
      </c>
      <c r="M2818" s="18">
        <f t="shared" si="6175"/>
        <v>29220.300000000003</v>
      </c>
      <c r="N2818" s="18">
        <f t="shared" si="6176"/>
        <v>29220.300000000003</v>
      </c>
      <c r="O2818" s="18"/>
      <c r="P2818" s="18"/>
      <c r="Q2818" s="18"/>
      <c r="R2818" s="18">
        <f t="shared" si="6188"/>
        <v>31568</v>
      </c>
      <c r="S2818" s="18">
        <f t="shared" si="6189"/>
        <v>29220.300000000003</v>
      </c>
      <c r="T2818" s="18">
        <f t="shared" si="6190"/>
        <v>29220.300000000003</v>
      </c>
      <c r="U2818" s="18"/>
      <c r="V2818" s="18"/>
      <c r="W2818" s="18"/>
      <c r="X2818" s="18">
        <f t="shared" si="6191"/>
        <v>31568</v>
      </c>
      <c r="Y2818" s="18">
        <f t="shared" si="6192"/>
        <v>29220.300000000003</v>
      </c>
      <c r="Z2818" s="18">
        <f t="shared" si="6193"/>
        <v>29220.300000000003</v>
      </c>
      <c r="AA2818" s="18"/>
      <c r="AB2818" s="18"/>
      <c r="AC2818" s="18"/>
      <c r="AD2818" s="18">
        <f t="shared" si="6194"/>
        <v>31568</v>
      </c>
      <c r="AE2818" s="18">
        <f t="shared" si="6195"/>
        <v>29220.300000000003</v>
      </c>
      <c r="AF2818" s="18">
        <f t="shared" si="6196"/>
        <v>29220.300000000003</v>
      </c>
      <c r="AG2818" s="18"/>
      <c r="AH2818" s="18">
        <f t="shared" si="6154"/>
        <v>31568</v>
      </c>
      <c r="AI2818" s="18">
        <f t="shared" si="6155"/>
        <v>29220.300000000003</v>
      </c>
      <c r="AJ2818" s="18">
        <f t="shared" si="6156"/>
        <v>29220.300000000003</v>
      </c>
      <c r="AK2818" s="18">
        <v>85.454999999999998</v>
      </c>
      <c r="AL2818" s="18"/>
      <c r="AM2818" s="18"/>
      <c r="AN2818" s="18">
        <f t="shared" si="6201"/>
        <v>31653.455000000002</v>
      </c>
      <c r="AO2818" s="18">
        <f t="shared" si="6202"/>
        <v>29220.300000000003</v>
      </c>
      <c r="AP2818" s="18">
        <f t="shared" si="6203"/>
        <v>29220.300000000003</v>
      </c>
      <c r="AQ2818" s="18"/>
      <c r="AR2818" s="18">
        <f t="shared" si="6204"/>
        <v>31653.455000000002</v>
      </c>
      <c r="AS2818" s="18"/>
      <c r="AT2818" s="18"/>
      <c r="AU2818" s="18"/>
      <c r="AV2818" s="18">
        <f t="shared" si="6278"/>
        <v>31653.455000000002</v>
      </c>
      <c r="AW2818" s="18">
        <f t="shared" si="6279"/>
        <v>29220.300000000003</v>
      </c>
      <c r="AX2818" s="18">
        <f t="shared" si="6280"/>
        <v>29220.300000000003</v>
      </c>
      <c r="AY2818" s="18"/>
      <c r="AZ2818" s="18"/>
      <c r="BA2818" s="18">
        <f t="shared" si="6274"/>
        <v>31653.455000000002</v>
      </c>
      <c r="BB2818" s="18">
        <f t="shared" si="6275"/>
        <v>29220.300000000003</v>
      </c>
      <c r="BC2818" s="18"/>
      <c r="BD2818" s="18"/>
      <c r="BE2818" s="18"/>
      <c r="BF2818" s="18">
        <f t="shared" si="6197"/>
        <v>31653.455000000002</v>
      </c>
      <c r="BG2818" s="18">
        <f t="shared" si="6198"/>
        <v>29220.300000000003</v>
      </c>
      <c r="BH2818" s="18">
        <f t="shared" si="6199"/>
        <v>29220.300000000003</v>
      </c>
      <c r="BI2818" s="18"/>
      <c r="BJ2818" s="25"/>
      <c r="BK2818" s="36"/>
    </row>
    <row r="2819" spans="1:92" x14ac:dyDescent="0.3">
      <c r="A2819" s="51" t="s">
        <v>398</v>
      </c>
      <c r="B2819" s="50">
        <v>800</v>
      </c>
      <c r="C2819" s="51"/>
      <c r="D2819" s="51"/>
      <c r="E2819" s="14" t="s">
        <v>460</v>
      </c>
      <c r="F2819" s="18">
        <f t="shared" ref="F2819:BI2820" si="6296">F2820</f>
        <v>334.2</v>
      </c>
      <c r="G2819" s="18">
        <f t="shared" si="6296"/>
        <v>334.2</v>
      </c>
      <c r="H2819" s="18">
        <f t="shared" si="6296"/>
        <v>334.2</v>
      </c>
      <c r="I2819" s="18">
        <f t="shared" si="6296"/>
        <v>0</v>
      </c>
      <c r="J2819" s="18">
        <f t="shared" si="6296"/>
        <v>0</v>
      </c>
      <c r="K2819" s="18">
        <f t="shared" si="6296"/>
        <v>0</v>
      </c>
      <c r="L2819" s="18">
        <f t="shared" si="6174"/>
        <v>334.2</v>
      </c>
      <c r="M2819" s="18">
        <f t="shared" si="6175"/>
        <v>334.2</v>
      </c>
      <c r="N2819" s="18">
        <f t="shared" si="6176"/>
        <v>334.2</v>
      </c>
      <c r="O2819" s="18">
        <f t="shared" si="6296"/>
        <v>0</v>
      </c>
      <c r="P2819" s="18">
        <f t="shared" si="6296"/>
        <v>0</v>
      </c>
      <c r="Q2819" s="18">
        <f t="shared" si="6296"/>
        <v>0</v>
      </c>
      <c r="R2819" s="18">
        <f t="shared" si="6188"/>
        <v>334.2</v>
      </c>
      <c r="S2819" s="18">
        <f t="shared" si="6189"/>
        <v>334.2</v>
      </c>
      <c r="T2819" s="18">
        <f t="shared" si="6190"/>
        <v>334.2</v>
      </c>
      <c r="U2819" s="18">
        <f t="shared" si="6296"/>
        <v>0</v>
      </c>
      <c r="V2819" s="18">
        <f t="shared" si="6296"/>
        <v>0</v>
      </c>
      <c r="W2819" s="18">
        <f t="shared" si="6296"/>
        <v>0</v>
      </c>
      <c r="X2819" s="18">
        <f t="shared" si="6191"/>
        <v>334.2</v>
      </c>
      <c r="Y2819" s="18">
        <f t="shared" si="6192"/>
        <v>334.2</v>
      </c>
      <c r="Z2819" s="18">
        <f t="shared" si="6193"/>
        <v>334.2</v>
      </c>
      <c r="AA2819" s="18">
        <f t="shared" si="6296"/>
        <v>0</v>
      </c>
      <c r="AB2819" s="18">
        <f t="shared" si="6296"/>
        <v>0</v>
      </c>
      <c r="AC2819" s="18">
        <f t="shared" si="6296"/>
        <v>0</v>
      </c>
      <c r="AD2819" s="18">
        <f t="shared" si="6194"/>
        <v>334.2</v>
      </c>
      <c r="AE2819" s="18">
        <f t="shared" si="6195"/>
        <v>334.2</v>
      </c>
      <c r="AF2819" s="18">
        <f t="shared" si="6196"/>
        <v>334.2</v>
      </c>
      <c r="AG2819" s="18">
        <f t="shared" si="6296"/>
        <v>0</v>
      </c>
      <c r="AH2819" s="18">
        <f t="shared" si="6154"/>
        <v>334.2</v>
      </c>
      <c r="AI2819" s="18">
        <f t="shared" si="6155"/>
        <v>334.2</v>
      </c>
      <c r="AJ2819" s="18">
        <f t="shared" si="6156"/>
        <v>334.2</v>
      </c>
      <c r="AK2819" s="18">
        <f t="shared" si="6296"/>
        <v>0</v>
      </c>
      <c r="AL2819" s="18">
        <f t="shared" si="6296"/>
        <v>0</v>
      </c>
      <c r="AM2819" s="18">
        <f t="shared" si="6296"/>
        <v>0</v>
      </c>
      <c r="AN2819" s="18">
        <f t="shared" si="6201"/>
        <v>334.2</v>
      </c>
      <c r="AO2819" s="18">
        <f t="shared" si="6202"/>
        <v>334.2</v>
      </c>
      <c r="AP2819" s="18">
        <f t="shared" si="6203"/>
        <v>334.2</v>
      </c>
      <c r="AQ2819" s="18">
        <f t="shared" si="6296"/>
        <v>0</v>
      </c>
      <c r="AR2819" s="18">
        <f t="shared" si="6204"/>
        <v>334.2</v>
      </c>
      <c r="AS2819" s="18">
        <f t="shared" si="6296"/>
        <v>0</v>
      </c>
      <c r="AT2819" s="18">
        <f t="shared" si="6296"/>
        <v>0</v>
      </c>
      <c r="AU2819" s="18">
        <f t="shared" si="6296"/>
        <v>0</v>
      </c>
      <c r="AV2819" s="18">
        <f t="shared" si="6278"/>
        <v>334.2</v>
      </c>
      <c r="AW2819" s="18">
        <f t="shared" si="6279"/>
        <v>334.2</v>
      </c>
      <c r="AX2819" s="18">
        <f t="shared" si="6280"/>
        <v>334.2</v>
      </c>
      <c r="AY2819" s="18">
        <f t="shared" si="6296"/>
        <v>0</v>
      </c>
      <c r="AZ2819" s="18">
        <f t="shared" si="6296"/>
        <v>0</v>
      </c>
      <c r="BA2819" s="18">
        <f t="shared" si="6274"/>
        <v>334.2</v>
      </c>
      <c r="BB2819" s="18">
        <f t="shared" si="6275"/>
        <v>334.2</v>
      </c>
      <c r="BC2819" s="18">
        <f t="shared" si="6296"/>
        <v>150</v>
      </c>
      <c r="BD2819" s="18">
        <f t="shared" si="6296"/>
        <v>0</v>
      </c>
      <c r="BE2819" s="18">
        <f t="shared" si="6296"/>
        <v>0</v>
      </c>
      <c r="BF2819" s="18">
        <f t="shared" si="6197"/>
        <v>484.2</v>
      </c>
      <c r="BG2819" s="18">
        <f t="shared" si="6198"/>
        <v>334.2</v>
      </c>
      <c r="BH2819" s="18">
        <f t="shared" si="6199"/>
        <v>334.2</v>
      </c>
      <c r="BI2819" s="18">
        <f t="shared" si="6296"/>
        <v>0</v>
      </c>
      <c r="BJ2819" s="25"/>
      <c r="BK2819" s="36"/>
    </row>
    <row r="2820" spans="1:92" x14ac:dyDescent="0.3">
      <c r="A2820" s="51" t="s">
        <v>398</v>
      </c>
      <c r="B2820" s="50">
        <v>850</v>
      </c>
      <c r="C2820" s="51"/>
      <c r="D2820" s="51"/>
      <c r="E2820" s="14" t="s">
        <v>477</v>
      </c>
      <c r="F2820" s="18">
        <f t="shared" si="6296"/>
        <v>334.2</v>
      </c>
      <c r="G2820" s="18">
        <f t="shared" si="6296"/>
        <v>334.2</v>
      </c>
      <c r="H2820" s="18">
        <f t="shared" si="6296"/>
        <v>334.2</v>
      </c>
      <c r="I2820" s="18">
        <f t="shared" si="6296"/>
        <v>0</v>
      </c>
      <c r="J2820" s="18">
        <f t="shared" si="6296"/>
        <v>0</v>
      </c>
      <c r="K2820" s="18">
        <f t="shared" si="6296"/>
        <v>0</v>
      </c>
      <c r="L2820" s="18">
        <f t="shared" si="6174"/>
        <v>334.2</v>
      </c>
      <c r="M2820" s="18">
        <f t="shared" si="6175"/>
        <v>334.2</v>
      </c>
      <c r="N2820" s="18">
        <f t="shared" si="6176"/>
        <v>334.2</v>
      </c>
      <c r="O2820" s="18">
        <f t="shared" si="6296"/>
        <v>0</v>
      </c>
      <c r="P2820" s="18">
        <f t="shared" si="6296"/>
        <v>0</v>
      </c>
      <c r="Q2820" s="18">
        <f t="shared" si="6296"/>
        <v>0</v>
      </c>
      <c r="R2820" s="18">
        <f t="shared" si="6188"/>
        <v>334.2</v>
      </c>
      <c r="S2820" s="18">
        <f t="shared" si="6189"/>
        <v>334.2</v>
      </c>
      <c r="T2820" s="18">
        <f t="shared" si="6190"/>
        <v>334.2</v>
      </c>
      <c r="U2820" s="18">
        <f t="shared" si="6296"/>
        <v>0</v>
      </c>
      <c r="V2820" s="18">
        <f t="shared" si="6296"/>
        <v>0</v>
      </c>
      <c r="W2820" s="18">
        <f t="shared" si="6296"/>
        <v>0</v>
      </c>
      <c r="X2820" s="18">
        <f t="shared" si="6191"/>
        <v>334.2</v>
      </c>
      <c r="Y2820" s="18">
        <f t="shared" si="6192"/>
        <v>334.2</v>
      </c>
      <c r="Z2820" s="18">
        <f t="shared" si="6193"/>
        <v>334.2</v>
      </c>
      <c r="AA2820" s="18">
        <f t="shared" si="6296"/>
        <v>0</v>
      </c>
      <c r="AB2820" s="18">
        <f t="shared" si="6296"/>
        <v>0</v>
      </c>
      <c r="AC2820" s="18">
        <f t="shared" si="6296"/>
        <v>0</v>
      </c>
      <c r="AD2820" s="18">
        <f t="shared" si="6194"/>
        <v>334.2</v>
      </c>
      <c r="AE2820" s="18">
        <f t="shared" si="6195"/>
        <v>334.2</v>
      </c>
      <c r="AF2820" s="18">
        <f t="shared" si="6196"/>
        <v>334.2</v>
      </c>
      <c r="AG2820" s="18">
        <f t="shared" si="6296"/>
        <v>0</v>
      </c>
      <c r="AH2820" s="18">
        <f t="shared" si="6154"/>
        <v>334.2</v>
      </c>
      <c r="AI2820" s="18">
        <f t="shared" si="6155"/>
        <v>334.2</v>
      </c>
      <c r="AJ2820" s="18">
        <f t="shared" si="6156"/>
        <v>334.2</v>
      </c>
      <c r="AK2820" s="18">
        <f t="shared" si="6296"/>
        <v>0</v>
      </c>
      <c r="AL2820" s="18">
        <f t="shared" si="6296"/>
        <v>0</v>
      </c>
      <c r="AM2820" s="18">
        <f t="shared" si="6296"/>
        <v>0</v>
      </c>
      <c r="AN2820" s="18">
        <f t="shared" si="6201"/>
        <v>334.2</v>
      </c>
      <c r="AO2820" s="18">
        <f t="shared" si="6202"/>
        <v>334.2</v>
      </c>
      <c r="AP2820" s="18">
        <f t="shared" si="6203"/>
        <v>334.2</v>
      </c>
      <c r="AQ2820" s="18">
        <f t="shared" si="6296"/>
        <v>0</v>
      </c>
      <c r="AR2820" s="18">
        <f t="shared" si="6204"/>
        <v>334.2</v>
      </c>
      <c r="AS2820" s="18">
        <f t="shared" si="6296"/>
        <v>0</v>
      </c>
      <c r="AT2820" s="18">
        <f t="shared" si="6296"/>
        <v>0</v>
      </c>
      <c r="AU2820" s="18">
        <f t="shared" si="6296"/>
        <v>0</v>
      </c>
      <c r="AV2820" s="18">
        <f t="shared" si="6278"/>
        <v>334.2</v>
      </c>
      <c r="AW2820" s="18">
        <f t="shared" si="6279"/>
        <v>334.2</v>
      </c>
      <c r="AX2820" s="18">
        <f t="shared" si="6280"/>
        <v>334.2</v>
      </c>
      <c r="AY2820" s="18">
        <f t="shared" si="6296"/>
        <v>0</v>
      </c>
      <c r="AZ2820" s="18">
        <f t="shared" si="6296"/>
        <v>0</v>
      </c>
      <c r="BA2820" s="18">
        <f t="shared" si="6274"/>
        <v>334.2</v>
      </c>
      <c r="BB2820" s="18">
        <f t="shared" si="6275"/>
        <v>334.2</v>
      </c>
      <c r="BC2820" s="18">
        <f t="shared" si="6296"/>
        <v>150</v>
      </c>
      <c r="BD2820" s="18">
        <f t="shared" si="6296"/>
        <v>0</v>
      </c>
      <c r="BE2820" s="18">
        <f t="shared" si="6296"/>
        <v>0</v>
      </c>
      <c r="BF2820" s="18">
        <f t="shared" si="6197"/>
        <v>484.2</v>
      </c>
      <c r="BG2820" s="18">
        <f t="shared" si="6198"/>
        <v>334.2</v>
      </c>
      <c r="BH2820" s="18">
        <f t="shared" si="6199"/>
        <v>334.2</v>
      </c>
      <c r="BI2820" s="18">
        <f t="shared" si="6296"/>
        <v>0</v>
      </c>
      <c r="BJ2820" s="25"/>
      <c r="BK2820" s="36"/>
    </row>
    <row r="2821" spans="1:92" ht="62.4" x14ac:dyDescent="0.3">
      <c r="A2821" s="51" t="s">
        <v>398</v>
      </c>
      <c r="B2821" s="50">
        <v>850</v>
      </c>
      <c r="C2821" s="51" t="s">
        <v>5</v>
      </c>
      <c r="D2821" s="51" t="s">
        <v>137</v>
      </c>
      <c r="E2821" s="14" t="s">
        <v>420</v>
      </c>
      <c r="F2821" s="18">
        <v>334.2</v>
      </c>
      <c r="G2821" s="18">
        <v>334.2</v>
      </c>
      <c r="H2821" s="18">
        <v>334.2</v>
      </c>
      <c r="I2821" s="18"/>
      <c r="J2821" s="18"/>
      <c r="K2821" s="18"/>
      <c r="L2821" s="18">
        <f t="shared" si="6174"/>
        <v>334.2</v>
      </c>
      <c r="M2821" s="18">
        <f t="shared" si="6175"/>
        <v>334.2</v>
      </c>
      <c r="N2821" s="18">
        <f t="shared" si="6176"/>
        <v>334.2</v>
      </c>
      <c r="O2821" s="18"/>
      <c r="P2821" s="18"/>
      <c r="Q2821" s="18"/>
      <c r="R2821" s="18">
        <f t="shared" si="6188"/>
        <v>334.2</v>
      </c>
      <c r="S2821" s="18">
        <f t="shared" si="6189"/>
        <v>334.2</v>
      </c>
      <c r="T2821" s="18">
        <f t="shared" si="6190"/>
        <v>334.2</v>
      </c>
      <c r="U2821" s="18"/>
      <c r="V2821" s="18"/>
      <c r="W2821" s="18"/>
      <c r="X2821" s="18">
        <f t="shared" si="6191"/>
        <v>334.2</v>
      </c>
      <c r="Y2821" s="18">
        <f t="shared" si="6192"/>
        <v>334.2</v>
      </c>
      <c r="Z2821" s="18">
        <f t="shared" si="6193"/>
        <v>334.2</v>
      </c>
      <c r="AA2821" s="18"/>
      <c r="AB2821" s="18"/>
      <c r="AC2821" s="18"/>
      <c r="AD2821" s="18">
        <f t="shared" si="6194"/>
        <v>334.2</v>
      </c>
      <c r="AE2821" s="18">
        <f t="shared" si="6195"/>
        <v>334.2</v>
      </c>
      <c r="AF2821" s="18">
        <f t="shared" si="6196"/>
        <v>334.2</v>
      </c>
      <c r="AG2821" s="18"/>
      <c r="AH2821" s="18">
        <f t="shared" si="6154"/>
        <v>334.2</v>
      </c>
      <c r="AI2821" s="18">
        <f t="shared" si="6155"/>
        <v>334.2</v>
      </c>
      <c r="AJ2821" s="18">
        <f t="shared" si="6156"/>
        <v>334.2</v>
      </c>
      <c r="AK2821" s="18"/>
      <c r="AL2821" s="18"/>
      <c r="AM2821" s="18"/>
      <c r="AN2821" s="18">
        <f t="shared" si="6201"/>
        <v>334.2</v>
      </c>
      <c r="AO2821" s="18">
        <f t="shared" si="6202"/>
        <v>334.2</v>
      </c>
      <c r="AP2821" s="18">
        <f t="shared" si="6203"/>
        <v>334.2</v>
      </c>
      <c r="AQ2821" s="18"/>
      <c r="AR2821" s="18">
        <f t="shared" si="6204"/>
        <v>334.2</v>
      </c>
      <c r="AS2821" s="18"/>
      <c r="AT2821" s="18"/>
      <c r="AU2821" s="18"/>
      <c r="AV2821" s="18">
        <f t="shared" si="6278"/>
        <v>334.2</v>
      </c>
      <c r="AW2821" s="18">
        <f t="shared" si="6279"/>
        <v>334.2</v>
      </c>
      <c r="AX2821" s="18">
        <f t="shared" si="6280"/>
        <v>334.2</v>
      </c>
      <c r="AY2821" s="18"/>
      <c r="AZ2821" s="18"/>
      <c r="BA2821" s="18">
        <f t="shared" si="6274"/>
        <v>334.2</v>
      </c>
      <c r="BB2821" s="18">
        <f t="shared" si="6275"/>
        <v>334.2</v>
      </c>
      <c r="BC2821" s="18">
        <v>150</v>
      </c>
      <c r="BD2821" s="18"/>
      <c r="BE2821" s="18"/>
      <c r="BF2821" s="18">
        <f t="shared" si="6197"/>
        <v>484.2</v>
      </c>
      <c r="BG2821" s="18">
        <f t="shared" si="6198"/>
        <v>334.2</v>
      </c>
      <c r="BH2821" s="18">
        <f t="shared" si="6199"/>
        <v>334.2</v>
      </c>
      <c r="BI2821" s="18"/>
      <c r="BJ2821" s="25"/>
      <c r="BK2821" s="36"/>
    </row>
    <row r="2822" spans="1:92" s="11" customFormat="1" ht="31.2" x14ac:dyDescent="0.3">
      <c r="A2822" s="10" t="s">
        <v>402</v>
      </c>
      <c r="B2822" s="16"/>
      <c r="C2822" s="10"/>
      <c r="D2822" s="10"/>
      <c r="E2822" s="15" t="s">
        <v>496</v>
      </c>
      <c r="F2822" s="17">
        <f t="shared" ref="F2822" si="6297">F2823+F2836</f>
        <v>840787.6</v>
      </c>
      <c r="G2822" s="17">
        <f t="shared" ref="G2822:BI2822" si="6298">G2823+G2836</f>
        <v>830083.6</v>
      </c>
      <c r="H2822" s="17">
        <f t="shared" si="6298"/>
        <v>830083.6</v>
      </c>
      <c r="I2822" s="17">
        <f t="shared" ref="I2822:K2822" si="6299">I2823+I2836</f>
        <v>0</v>
      </c>
      <c r="J2822" s="17">
        <f t="shared" si="6299"/>
        <v>0</v>
      </c>
      <c r="K2822" s="17">
        <f t="shared" si="6299"/>
        <v>0</v>
      </c>
      <c r="L2822" s="17">
        <f t="shared" si="6174"/>
        <v>840787.6</v>
      </c>
      <c r="M2822" s="17">
        <f t="shared" si="6175"/>
        <v>830083.6</v>
      </c>
      <c r="N2822" s="17">
        <f t="shared" si="6176"/>
        <v>830083.6</v>
      </c>
      <c r="O2822" s="17">
        <f t="shared" ref="O2822:Q2822" si="6300">O2823+O2836</f>
        <v>0</v>
      </c>
      <c r="P2822" s="17">
        <f t="shared" si="6300"/>
        <v>0</v>
      </c>
      <c r="Q2822" s="17">
        <f t="shared" si="6300"/>
        <v>0</v>
      </c>
      <c r="R2822" s="17">
        <f t="shared" si="6188"/>
        <v>840787.6</v>
      </c>
      <c r="S2822" s="17">
        <f t="shared" si="6189"/>
        <v>830083.6</v>
      </c>
      <c r="T2822" s="17">
        <f t="shared" si="6190"/>
        <v>830083.6</v>
      </c>
      <c r="U2822" s="17">
        <f t="shared" ref="U2822:W2822" si="6301">U2823+U2836</f>
        <v>0</v>
      </c>
      <c r="V2822" s="17">
        <f t="shared" si="6301"/>
        <v>0</v>
      </c>
      <c r="W2822" s="17">
        <f t="shared" si="6301"/>
        <v>0</v>
      </c>
      <c r="X2822" s="17">
        <f t="shared" si="6191"/>
        <v>840787.6</v>
      </c>
      <c r="Y2822" s="17">
        <f t="shared" si="6192"/>
        <v>830083.6</v>
      </c>
      <c r="Z2822" s="17">
        <f t="shared" si="6193"/>
        <v>830083.6</v>
      </c>
      <c r="AA2822" s="17">
        <f t="shared" ref="AA2822:AB2822" si="6302">AA2823+AA2836</f>
        <v>1263.577</v>
      </c>
      <c r="AB2822" s="17">
        <f t="shared" si="6302"/>
        <v>0</v>
      </c>
      <c r="AC2822" s="17">
        <f t="shared" ref="AC2822" si="6303">AC2823+AC2836</f>
        <v>0</v>
      </c>
      <c r="AD2822" s="18">
        <f t="shared" si="6194"/>
        <v>842051.17700000003</v>
      </c>
      <c r="AE2822" s="18">
        <f t="shared" si="6195"/>
        <v>830083.6</v>
      </c>
      <c r="AF2822" s="18">
        <f t="shared" si="6196"/>
        <v>830083.6</v>
      </c>
      <c r="AG2822" s="17">
        <f t="shared" ref="AG2822" si="6304">AG2823+AG2836</f>
        <v>0</v>
      </c>
      <c r="AH2822" s="17">
        <f t="shared" si="6154"/>
        <v>842051.17700000003</v>
      </c>
      <c r="AI2822" s="17">
        <f t="shared" si="6155"/>
        <v>830083.6</v>
      </c>
      <c r="AJ2822" s="17">
        <f t="shared" si="6156"/>
        <v>830083.6</v>
      </c>
      <c r="AK2822" s="17">
        <f t="shared" ref="AK2822:AM2822" si="6305">AK2823+AK2836</f>
        <v>1530</v>
      </c>
      <c r="AL2822" s="17">
        <f t="shared" si="6305"/>
        <v>0</v>
      </c>
      <c r="AM2822" s="17">
        <f t="shared" si="6305"/>
        <v>0</v>
      </c>
      <c r="AN2822" s="17">
        <f t="shared" si="6201"/>
        <v>843581.17700000003</v>
      </c>
      <c r="AO2822" s="17">
        <f t="shared" si="6202"/>
        <v>830083.6</v>
      </c>
      <c r="AP2822" s="17">
        <f t="shared" si="6203"/>
        <v>830083.6</v>
      </c>
      <c r="AQ2822" s="17">
        <f t="shared" ref="AQ2822" si="6306">AQ2823+AQ2836</f>
        <v>0</v>
      </c>
      <c r="AR2822" s="17">
        <f t="shared" si="6204"/>
        <v>843581.17700000003</v>
      </c>
      <c r="AS2822" s="17">
        <f t="shared" ref="AS2822:AU2822" si="6307">AS2823+AS2836</f>
        <v>725.84</v>
      </c>
      <c r="AT2822" s="17">
        <f t="shared" si="6307"/>
        <v>0</v>
      </c>
      <c r="AU2822" s="17">
        <f t="shared" si="6307"/>
        <v>0</v>
      </c>
      <c r="AV2822" s="17">
        <f t="shared" si="6278"/>
        <v>844307.01699999999</v>
      </c>
      <c r="AW2822" s="17">
        <f t="shared" si="6279"/>
        <v>830083.6</v>
      </c>
      <c r="AX2822" s="17">
        <f t="shared" si="6280"/>
        <v>830083.6</v>
      </c>
      <c r="AY2822" s="17">
        <f t="shared" ref="AY2822:AZ2822" si="6308">AY2823+AY2836</f>
        <v>-10</v>
      </c>
      <c r="AZ2822" s="17">
        <f t="shared" si="6308"/>
        <v>0</v>
      </c>
      <c r="BA2822" s="18">
        <f t="shared" si="6274"/>
        <v>844297.01699999999</v>
      </c>
      <c r="BB2822" s="18">
        <f t="shared" si="6275"/>
        <v>830083.6</v>
      </c>
      <c r="BC2822" s="17">
        <f t="shared" ref="BC2822:BE2822" si="6309">BC2823+BC2836</f>
        <v>31147.599999999995</v>
      </c>
      <c r="BD2822" s="17">
        <f t="shared" si="6309"/>
        <v>0</v>
      </c>
      <c r="BE2822" s="17">
        <f t="shared" si="6309"/>
        <v>0</v>
      </c>
      <c r="BF2822" s="17">
        <f t="shared" si="6197"/>
        <v>875444.61699999997</v>
      </c>
      <c r="BG2822" s="17">
        <f t="shared" si="6198"/>
        <v>830083.6</v>
      </c>
      <c r="BH2822" s="17">
        <f t="shared" si="6199"/>
        <v>830083.6</v>
      </c>
      <c r="BI2822" s="17">
        <f t="shared" si="6298"/>
        <v>0</v>
      </c>
      <c r="BJ2822" s="25"/>
      <c r="BK2822" s="35"/>
      <c r="BL2822" s="31"/>
      <c r="BM2822" s="31"/>
      <c r="BN2822" s="31"/>
      <c r="BO2822" s="31"/>
      <c r="BP2822" s="31"/>
      <c r="BQ2822" s="31"/>
      <c r="BR2822" s="31"/>
      <c r="BS2822" s="31"/>
      <c r="BT2822" s="31"/>
      <c r="BU2822" s="31"/>
      <c r="BV2822" s="31"/>
      <c r="BW2822" s="31"/>
      <c r="BX2822" s="31"/>
      <c r="BY2822" s="31"/>
      <c r="BZ2822" s="31"/>
      <c r="CA2822" s="31"/>
      <c r="CB2822" s="31"/>
      <c r="CC2822" s="31"/>
      <c r="CD2822" s="31"/>
      <c r="CE2822" s="31"/>
      <c r="CF2822" s="31"/>
      <c r="CG2822" s="31"/>
      <c r="CH2822" s="31"/>
      <c r="CI2822" s="31"/>
      <c r="CJ2822" s="31"/>
      <c r="CK2822" s="31"/>
      <c r="CL2822" s="31"/>
      <c r="CM2822" s="31"/>
      <c r="CN2822" s="31"/>
    </row>
    <row r="2823" spans="1:92" ht="31.2" x14ac:dyDescent="0.3">
      <c r="A2823" s="51" t="s">
        <v>400</v>
      </c>
      <c r="B2823" s="50"/>
      <c r="C2823" s="51"/>
      <c r="D2823" s="51"/>
      <c r="E2823" s="14" t="s">
        <v>502</v>
      </c>
      <c r="F2823" s="18">
        <f t="shared" ref="F2823:BI2824" si="6310">F2824</f>
        <v>788683.4</v>
      </c>
      <c r="G2823" s="18">
        <f t="shared" si="6310"/>
        <v>780872.5</v>
      </c>
      <c r="H2823" s="18">
        <f t="shared" si="6310"/>
        <v>780872.5</v>
      </c>
      <c r="I2823" s="18">
        <f t="shared" si="6310"/>
        <v>0</v>
      </c>
      <c r="J2823" s="18">
        <f t="shared" si="6310"/>
        <v>0</v>
      </c>
      <c r="K2823" s="18">
        <f t="shared" si="6310"/>
        <v>0</v>
      </c>
      <c r="L2823" s="18">
        <f t="shared" si="6174"/>
        <v>788683.4</v>
      </c>
      <c r="M2823" s="18">
        <f t="shared" si="6175"/>
        <v>780872.5</v>
      </c>
      <c r="N2823" s="18">
        <f t="shared" si="6176"/>
        <v>780872.5</v>
      </c>
      <c r="O2823" s="18">
        <f t="shared" si="6310"/>
        <v>0</v>
      </c>
      <c r="P2823" s="18">
        <f t="shared" si="6310"/>
        <v>0</v>
      </c>
      <c r="Q2823" s="18">
        <f t="shared" si="6310"/>
        <v>0</v>
      </c>
      <c r="R2823" s="18">
        <f t="shared" si="6188"/>
        <v>788683.4</v>
      </c>
      <c r="S2823" s="18">
        <f t="shared" si="6189"/>
        <v>780872.5</v>
      </c>
      <c r="T2823" s="18">
        <f t="shared" si="6190"/>
        <v>780872.5</v>
      </c>
      <c r="U2823" s="18">
        <f t="shared" si="6310"/>
        <v>0</v>
      </c>
      <c r="V2823" s="18">
        <f t="shared" si="6310"/>
        <v>0</v>
      </c>
      <c r="W2823" s="18">
        <f t="shared" si="6310"/>
        <v>0</v>
      </c>
      <c r="X2823" s="18">
        <f t="shared" si="6191"/>
        <v>788683.4</v>
      </c>
      <c r="Y2823" s="18">
        <f t="shared" si="6192"/>
        <v>780872.5</v>
      </c>
      <c r="Z2823" s="18">
        <f t="shared" si="6193"/>
        <v>780872.5</v>
      </c>
      <c r="AA2823" s="18">
        <f t="shared" si="6310"/>
        <v>0</v>
      </c>
      <c r="AB2823" s="18">
        <f t="shared" si="6310"/>
        <v>0</v>
      </c>
      <c r="AC2823" s="18">
        <f t="shared" si="6310"/>
        <v>0</v>
      </c>
      <c r="AD2823" s="18">
        <f t="shared" si="6194"/>
        <v>788683.4</v>
      </c>
      <c r="AE2823" s="18">
        <f t="shared" si="6195"/>
        <v>780872.5</v>
      </c>
      <c r="AF2823" s="18">
        <f t="shared" si="6196"/>
        <v>780872.5</v>
      </c>
      <c r="AG2823" s="18">
        <f t="shared" si="6310"/>
        <v>0</v>
      </c>
      <c r="AH2823" s="18">
        <f t="shared" si="6154"/>
        <v>788683.4</v>
      </c>
      <c r="AI2823" s="18">
        <f t="shared" si="6155"/>
        <v>780872.5</v>
      </c>
      <c r="AJ2823" s="18">
        <f t="shared" si="6156"/>
        <v>780872.5</v>
      </c>
      <c r="AK2823" s="18">
        <f t="shared" si="6310"/>
        <v>0</v>
      </c>
      <c r="AL2823" s="18">
        <f t="shared" si="6310"/>
        <v>0</v>
      </c>
      <c r="AM2823" s="18">
        <f t="shared" si="6310"/>
        <v>0</v>
      </c>
      <c r="AN2823" s="18">
        <f t="shared" si="6201"/>
        <v>788683.4</v>
      </c>
      <c r="AO2823" s="18">
        <f t="shared" si="6202"/>
        <v>780872.5</v>
      </c>
      <c r="AP2823" s="18">
        <f t="shared" si="6203"/>
        <v>780872.5</v>
      </c>
      <c r="AQ2823" s="18">
        <f t="shared" si="6310"/>
        <v>0</v>
      </c>
      <c r="AR2823" s="18">
        <f t="shared" si="6204"/>
        <v>788683.4</v>
      </c>
      <c r="AS2823" s="18">
        <f t="shared" si="6310"/>
        <v>0</v>
      </c>
      <c r="AT2823" s="18">
        <f t="shared" si="6310"/>
        <v>0</v>
      </c>
      <c r="AU2823" s="18">
        <f t="shared" si="6310"/>
        <v>0</v>
      </c>
      <c r="AV2823" s="18">
        <f t="shared" si="6278"/>
        <v>788683.4</v>
      </c>
      <c r="AW2823" s="18">
        <f t="shared" si="6279"/>
        <v>780872.5</v>
      </c>
      <c r="AX2823" s="18">
        <f t="shared" si="6280"/>
        <v>780872.5</v>
      </c>
      <c r="AY2823" s="18">
        <f t="shared" si="6310"/>
        <v>0</v>
      </c>
      <c r="AZ2823" s="18">
        <f t="shared" si="6310"/>
        <v>0</v>
      </c>
      <c r="BA2823" s="18">
        <f t="shared" si="6274"/>
        <v>788683.4</v>
      </c>
      <c r="BB2823" s="18">
        <f t="shared" si="6275"/>
        <v>780872.5</v>
      </c>
      <c r="BC2823" s="18">
        <f t="shared" si="6310"/>
        <v>31147.599999999995</v>
      </c>
      <c r="BD2823" s="18">
        <f t="shared" si="6310"/>
        <v>0</v>
      </c>
      <c r="BE2823" s="18">
        <f t="shared" si="6310"/>
        <v>0</v>
      </c>
      <c r="BF2823" s="18">
        <f t="shared" si="6197"/>
        <v>819831</v>
      </c>
      <c r="BG2823" s="18">
        <f t="shared" si="6198"/>
        <v>780872.5</v>
      </c>
      <c r="BH2823" s="18">
        <f t="shared" si="6199"/>
        <v>780872.5</v>
      </c>
      <c r="BI2823" s="18">
        <f t="shared" si="6310"/>
        <v>0</v>
      </c>
      <c r="BJ2823" s="25"/>
      <c r="BK2823" s="36"/>
    </row>
    <row r="2824" spans="1:92" ht="93.6" x14ac:dyDescent="0.3">
      <c r="A2824" s="51" t="s">
        <v>400</v>
      </c>
      <c r="B2824" s="50">
        <v>100</v>
      </c>
      <c r="C2824" s="51"/>
      <c r="D2824" s="51"/>
      <c r="E2824" s="14" t="s">
        <v>454</v>
      </c>
      <c r="F2824" s="18">
        <f t="shared" si="6310"/>
        <v>788683.4</v>
      </c>
      <c r="G2824" s="18">
        <f t="shared" si="6310"/>
        <v>780872.5</v>
      </c>
      <c r="H2824" s="18">
        <f t="shared" si="6310"/>
        <v>780872.5</v>
      </c>
      <c r="I2824" s="18">
        <f t="shared" si="6310"/>
        <v>0</v>
      </c>
      <c r="J2824" s="18">
        <f t="shared" si="6310"/>
        <v>0</v>
      </c>
      <c r="K2824" s="18">
        <f t="shared" si="6310"/>
        <v>0</v>
      </c>
      <c r="L2824" s="18">
        <f t="shared" si="6174"/>
        <v>788683.4</v>
      </c>
      <c r="M2824" s="18">
        <f t="shared" si="6175"/>
        <v>780872.5</v>
      </c>
      <c r="N2824" s="18">
        <f t="shared" si="6176"/>
        <v>780872.5</v>
      </c>
      <c r="O2824" s="18">
        <f t="shared" si="6310"/>
        <v>0</v>
      </c>
      <c r="P2824" s="18">
        <f t="shared" si="6310"/>
        <v>0</v>
      </c>
      <c r="Q2824" s="18">
        <f t="shared" si="6310"/>
        <v>0</v>
      </c>
      <c r="R2824" s="18">
        <f t="shared" si="6188"/>
        <v>788683.4</v>
      </c>
      <c r="S2824" s="18">
        <f t="shared" si="6189"/>
        <v>780872.5</v>
      </c>
      <c r="T2824" s="18">
        <f t="shared" si="6190"/>
        <v>780872.5</v>
      </c>
      <c r="U2824" s="18">
        <f t="shared" si="6310"/>
        <v>0</v>
      </c>
      <c r="V2824" s="18">
        <f t="shared" si="6310"/>
        <v>0</v>
      </c>
      <c r="W2824" s="18">
        <f t="shared" si="6310"/>
        <v>0</v>
      </c>
      <c r="X2824" s="18">
        <f t="shared" si="6191"/>
        <v>788683.4</v>
      </c>
      <c r="Y2824" s="18">
        <f t="shared" si="6192"/>
        <v>780872.5</v>
      </c>
      <c r="Z2824" s="18">
        <f t="shared" si="6193"/>
        <v>780872.5</v>
      </c>
      <c r="AA2824" s="18">
        <f t="shared" si="6310"/>
        <v>0</v>
      </c>
      <c r="AB2824" s="18">
        <f t="shared" si="6310"/>
        <v>0</v>
      </c>
      <c r="AC2824" s="18">
        <f t="shared" si="6310"/>
        <v>0</v>
      </c>
      <c r="AD2824" s="18">
        <f t="shared" si="6194"/>
        <v>788683.4</v>
      </c>
      <c r="AE2824" s="18">
        <f t="shared" si="6195"/>
        <v>780872.5</v>
      </c>
      <c r="AF2824" s="18">
        <f t="shared" si="6196"/>
        <v>780872.5</v>
      </c>
      <c r="AG2824" s="18">
        <f t="shared" si="6310"/>
        <v>0</v>
      </c>
      <c r="AH2824" s="18">
        <f t="shared" si="6154"/>
        <v>788683.4</v>
      </c>
      <c r="AI2824" s="18">
        <f t="shared" si="6155"/>
        <v>780872.5</v>
      </c>
      <c r="AJ2824" s="18">
        <f t="shared" si="6156"/>
        <v>780872.5</v>
      </c>
      <c r="AK2824" s="18">
        <f t="shared" si="6310"/>
        <v>0</v>
      </c>
      <c r="AL2824" s="18">
        <f t="shared" si="6310"/>
        <v>0</v>
      </c>
      <c r="AM2824" s="18">
        <f t="shared" si="6310"/>
        <v>0</v>
      </c>
      <c r="AN2824" s="18">
        <f t="shared" si="6201"/>
        <v>788683.4</v>
      </c>
      <c r="AO2824" s="18">
        <f t="shared" si="6202"/>
        <v>780872.5</v>
      </c>
      <c r="AP2824" s="18">
        <f t="shared" si="6203"/>
        <v>780872.5</v>
      </c>
      <c r="AQ2824" s="18">
        <f t="shared" si="6310"/>
        <v>0</v>
      </c>
      <c r="AR2824" s="18">
        <f t="shared" si="6204"/>
        <v>788683.4</v>
      </c>
      <c r="AS2824" s="18">
        <f t="shared" si="6310"/>
        <v>0</v>
      </c>
      <c r="AT2824" s="18">
        <f t="shared" si="6310"/>
        <v>0</v>
      </c>
      <c r="AU2824" s="18">
        <f t="shared" si="6310"/>
        <v>0</v>
      </c>
      <c r="AV2824" s="18">
        <f t="shared" si="6278"/>
        <v>788683.4</v>
      </c>
      <c r="AW2824" s="18">
        <f t="shared" si="6279"/>
        <v>780872.5</v>
      </c>
      <c r="AX2824" s="18">
        <f t="shared" si="6280"/>
        <v>780872.5</v>
      </c>
      <c r="AY2824" s="18">
        <f t="shared" si="6310"/>
        <v>0</v>
      </c>
      <c r="AZ2824" s="18">
        <f t="shared" si="6310"/>
        <v>0</v>
      </c>
      <c r="BA2824" s="18">
        <f t="shared" si="6274"/>
        <v>788683.4</v>
      </c>
      <c r="BB2824" s="18">
        <f t="shared" si="6275"/>
        <v>780872.5</v>
      </c>
      <c r="BC2824" s="18">
        <f t="shared" si="6310"/>
        <v>31147.599999999995</v>
      </c>
      <c r="BD2824" s="18">
        <f t="shared" si="6310"/>
        <v>0</v>
      </c>
      <c r="BE2824" s="18">
        <f t="shared" si="6310"/>
        <v>0</v>
      </c>
      <c r="BF2824" s="18">
        <f t="shared" si="6197"/>
        <v>819831</v>
      </c>
      <c r="BG2824" s="18">
        <f t="shared" si="6198"/>
        <v>780872.5</v>
      </c>
      <c r="BH2824" s="18">
        <f t="shared" si="6199"/>
        <v>780872.5</v>
      </c>
      <c r="BI2824" s="18">
        <f t="shared" si="6310"/>
        <v>0</v>
      </c>
      <c r="BJ2824" s="25"/>
      <c r="BK2824" s="36"/>
    </row>
    <row r="2825" spans="1:92" ht="31.2" x14ac:dyDescent="0.3">
      <c r="A2825" s="51" t="s">
        <v>400</v>
      </c>
      <c r="B2825" s="50">
        <v>120</v>
      </c>
      <c r="C2825" s="51"/>
      <c r="D2825" s="51"/>
      <c r="E2825" s="14" t="s">
        <v>462</v>
      </c>
      <c r="F2825" s="18">
        <f t="shared" ref="F2825" si="6311">F2826+F2827+F2828+F2829+F2830+F2831+F2832+F2833+F2834+F2835</f>
        <v>788683.4</v>
      </c>
      <c r="G2825" s="18">
        <f t="shared" ref="G2825:BI2825" si="6312">G2826+G2827+G2828+G2829+G2830+G2831+G2832+G2833+G2834+G2835</f>
        <v>780872.5</v>
      </c>
      <c r="H2825" s="18">
        <f t="shared" si="6312"/>
        <v>780872.5</v>
      </c>
      <c r="I2825" s="18">
        <f t="shared" ref="I2825:K2825" si="6313">I2826+I2827+I2828+I2829+I2830+I2831+I2832+I2833+I2834+I2835</f>
        <v>0</v>
      </c>
      <c r="J2825" s="18">
        <f t="shared" si="6313"/>
        <v>0</v>
      </c>
      <c r="K2825" s="18">
        <f t="shared" si="6313"/>
        <v>0</v>
      </c>
      <c r="L2825" s="18">
        <f t="shared" si="6174"/>
        <v>788683.4</v>
      </c>
      <c r="M2825" s="18">
        <f t="shared" si="6175"/>
        <v>780872.5</v>
      </c>
      <c r="N2825" s="18">
        <f t="shared" si="6176"/>
        <v>780872.5</v>
      </c>
      <c r="O2825" s="18">
        <f t="shared" ref="O2825:Q2825" si="6314">O2826+O2827+O2828+O2829+O2830+O2831+O2832+O2833+O2834+O2835</f>
        <v>0</v>
      </c>
      <c r="P2825" s="18">
        <f t="shared" si="6314"/>
        <v>0</v>
      </c>
      <c r="Q2825" s="18">
        <f t="shared" si="6314"/>
        <v>0</v>
      </c>
      <c r="R2825" s="18">
        <f t="shared" si="6188"/>
        <v>788683.4</v>
      </c>
      <c r="S2825" s="18">
        <f t="shared" si="6189"/>
        <v>780872.5</v>
      </c>
      <c r="T2825" s="18">
        <f t="shared" si="6190"/>
        <v>780872.5</v>
      </c>
      <c r="U2825" s="18">
        <f t="shared" ref="U2825:W2825" si="6315">U2826+U2827+U2828+U2829+U2830+U2831+U2832+U2833+U2834+U2835</f>
        <v>0</v>
      </c>
      <c r="V2825" s="18">
        <f t="shared" si="6315"/>
        <v>0</v>
      </c>
      <c r="W2825" s="18">
        <f t="shared" si="6315"/>
        <v>0</v>
      </c>
      <c r="X2825" s="18">
        <f t="shared" si="6191"/>
        <v>788683.4</v>
      </c>
      <c r="Y2825" s="18">
        <f t="shared" si="6192"/>
        <v>780872.5</v>
      </c>
      <c r="Z2825" s="18">
        <f t="shared" si="6193"/>
        <v>780872.5</v>
      </c>
      <c r="AA2825" s="18">
        <f t="shared" ref="AA2825:AB2825" si="6316">AA2826+AA2827+AA2828+AA2829+AA2830+AA2831+AA2832+AA2833+AA2834+AA2835</f>
        <v>0</v>
      </c>
      <c r="AB2825" s="18">
        <f t="shared" si="6316"/>
        <v>0</v>
      </c>
      <c r="AC2825" s="18">
        <f t="shared" ref="AC2825" si="6317">AC2826+AC2827+AC2828+AC2829+AC2830+AC2831+AC2832+AC2833+AC2834+AC2835</f>
        <v>0</v>
      </c>
      <c r="AD2825" s="18">
        <f t="shared" si="6194"/>
        <v>788683.4</v>
      </c>
      <c r="AE2825" s="18">
        <f t="shared" si="6195"/>
        <v>780872.5</v>
      </c>
      <c r="AF2825" s="18">
        <f t="shared" si="6196"/>
        <v>780872.5</v>
      </c>
      <c r="AG2825" s="18">
        <f t="shared" ref="AG2825" si="6318">AG2826+AG2827+AG2828+AG2829+AG2830+AG2831+AG2832+AG2833+AG2834+AG2835</f>
        <v>0</v>
      </c>
      <c r="AH2825" s="18">
        <f t="shared" si="6154"/>
        <v>788683.4</v>
      </c>
      <c r="AI2825" s="18">
        <f t="shared" si="6155"/>
        <v>780872.5</v>
      </c>
      <c r="AJ2825" s="18">
        <f t="shared" si="6156"/>
        <v>780872.5</v>
      </c>
      <c r="AK2825" s="18">
        <f t="shared" ref="AK2825:AM2825" si="6319">AK2826+AK2827+AK2828+AK2829+AK2830+AK2831+AK2832+AK2833+AK2834+AK2835</f>
        <v>0</v>
      </c>
      <c r="AL2825" s="18">
        <f t="shared" si="6319"/>
        <v>0</v>
      </c>
      <c r="AM2825" s="18">
        <f t="shared" si="6319"/>
        <v>0</v>
      </c>
      <c r="AN2825" s="18">
        <f t="shared" si="6201"/>
        <v>788683.4</v>
      </c>
      <c r="AO2825" s="18">
        <f t="shared" si="6202"/>
        <v>780872.5</v>
      </c>
      <c r="AP2825" s="18">
        <f t="shared" si="6203"/>
        <v>780872.5</v>
      </c>
      <c r="AQ2825" s="18">
        <f t="shared" ref="AQ2825" si="6320">AQ2826+AQ2827+AQ2828+AQ2829+AQ2830+AQ2831+AQ2832+AQ2833+AQ2834+AQ2835</f>
        <v>0</v>
      </c>
      <c r="AR2825" s="18">
        <f t="shared" si="6204"/>
        <v>788683.4</v>
      </c>
      <c r="AS2825" s="18">
        <f t="shared" ref="AS2825:AU2825" si="6321">AS2826+AS2827+AS2828+AS2829+AS2830+AS2831+AS2832+AS2833+AS2834+AS2835</f>
        <v>0</v>
      </c>
      <c r="AT2825" s="18">
        <f t="shared" si="6321"/>
        <v>0</v>
      </c>
      <c r="AU2825" s="18">
        <f t="shared" si="6321"/>
        <v>0</v>
      </c>
      <c r="AV2825" s="18">
        <f t="shared" si="6278"/>
        <v>788683.4</v>
      </c>
      <c r="AW2825" s="18">
        <f t="shared" si="6279"/>
        <v>780872.5</v>
      </c>
      <c r="AX2825" s="18">
        <f t="shared" si="6280"/>
        <v>780872.5</v>
      </c>
      <c r="AY2825" s="18">
        <f t="shared" ref="AY2825:AZ2825" si="6322">AY2826+AY2827+AY2828+AY2829+AY2830+AY2831+AY2832+AY2833+AY2834+AY2835</f>
        <v>0</v>
      </c>
      <c r="AZ2825" s="18">
        <f t="shared" si="6322"/>
        <v>0</v>
      </c>
      <c r="BA2825" s="18">
        <f t="shared" si="6274"/>
        <v>788683.4</v>
      </c>
      <c r="BB2825" s="18">
        <f t="shared" si="6275"/>
        <v>780872.5</v>
      </c>
      <c r="BC2825" s="18">
        <f t="shared" ref="BC2825:BE2825" si="6323">BC2826+BC2827+BC2828+BC2829+BC2830+BC2831+BC2832+BC2833+BC2834+BC2835</f>
        <v>31147.599999999995</v>
      </c>
      <c r="BD2825" s="18">
        <f t="shared" si="6323"/>
        <v>0</v>
      </c>
      <c r="BE2825" s="18">
        <f t="shared" si="6323"/>
        <v>0</v>
      </c>
      <c r="BF2825" s="18">
        <f t="shared" si="6197"/>
        <v>819831</v>
      </c>
      <c r="BG2825" s="18">
        <f t="shared" si="6198"/>
        <v>780872.5</v>
      </c>
      <c r="BH2825" s="18">
        <f t="shared" si="6199"/>
        <v>780872.5</v>
      </c>
      <c r="BI2825" s="18">
        <f t="shared" si="6312"/>
        <v>0</v>
      </c>
      <c r="BJ2825" s="25"/>
      <c r="BK2825" s="36"/>
    </row>
    <row r="2826" spans="1:92" ht="46.8" x14ac:dyDescent="0.3">
      <c r="A2826" s="51" t="s">
        <v>400</v>
      </c>
      <c r="B2826" s="50">
        <v>120</v>
      </c>
      <c r="C2826" s="51" t="s">
        <v>5</v>
      </c>
      <c r="D2826" s="51" t="s">
        <v>128</v>
      </c>
      <c r="E2826" s="14" t="s">
        <v>421</v>
      </c>
      <c r="F2826" s="18">
        <v>124388.3</v>
      </c>
      <c r="G2826" s="18">
        <v>123156.4</v>
      </c>
      <c r="H2826" s="18">
        <v>123156.4</v>
      </c>
      <c r="I2826" s="18"/>
      <c r="J2826" s="18"/>
      <c r="K2826" s="18"/>
      <c r="L2826" s="18">
        <f t="shared" si="6174"/>
        <v>124388.3</v>
      </c>
      <c r="M2826" s="18">
        <f t="shared" si="6175"/>
        <v>123156.4</v>
      </c>
      <c r="N2826" s="18">
        <f t="shared" si="6176"/>
        <v>123156.4</v>
      </c>
      <c r="O2826" s="18"/>
      <c r="P2826" s="18"/>
      <c r="Q2826" s="18"/>
      <c r="R2826" s="18">
        <f t="shared" si="6188"/>
        <v>124388.3</v>
      </c>
      <c r="S2826" s="18">
        <f t="shared" si="6189"/>
        <v>123156.4</v>
      </c>
      <c r="T2826" s="18">
        <f t="shared" si="6190"/>
        <v>123156.4</v>
      </c>
      <c r="U2826" s="18"/>
      <c r="V2826" s="18"/>
      <c r="W2826" s="18"/>
      <c r="X2826" s="18">
        <f t="shared" si="6191"/>
        <v>124388.3</v>
      </c>
      <c r="Y2826" s="18">
        <f t="shared" si="6192"/>
        <v>123156.4</v>
      </c>
      <c r="Z2826" s="18">
        <f t="shared" si="6193"/>
        <v>123156.4</v>
      </c>
      <c r="AA2826" s="18"/>
      <c r="AB2826" s="18"/>
      <c r="AC2826" s="18"/>
      <c r="AD2826" s="18">
        <f t="shared" si="6194"/>
        <v>124388.3</v>
      </c>
      <c r="AE2826" s="18">
        <f t="shared" si="6195"/>
        <v>123156.4</v>
      </c>
      <c r="AF2826" s="18">
        <f t="shared" si="6196"/>
        <v>123156.4</v>
      </c>
      <c r="AG2826" s="18"/>
      <c r="AH2826" s="18">
        <f t="shared" si="6154"/>
        <v>124388.3</v>
      </c>
      <c r="AI2826" s="18">
        <f t="shared" si="6155"/>
        <v>123156.4</v>
      </c>
      <c r="AJ2826" s="18">
        <f t="shared" si="6156"/>
        <v>123156.4</v>
      </c>
      <c r="AK2826" s="18"/>
      <c r="AL2826" s="18"/>
      <c r="AM2826" s="18"/>
      <c r="AN2826" s="18">
        <f t="shared" si="6201"/>
        <v>124388.3</v>
      </c>
      <c r="AO2826" s="18">
        <f t="shared" si="6202"/>
        <v>123156.4</v>
      </c>
      <c r="AP2826" s="18">
        <f t="shared" si="6203"/>
        <v>123156.4</v>
      </c>
      <c r="AQ2826" s="18"/>
      <c r="AR2826" s="18">
        <f t="shared" si="6204"/>
        <v>124388.3</v>
      </c>
      <c r="AS2826" s="18"/>
      <c r="AT2826" s="18"/>
      <c r="AU2826" s="18"/>
      <c r="AV2826" s="18">
        <f t="shared" si="6278"/>
        <v>124388.3</v>
      </c>
      <c r="AW2826" s="18">
        <f t="shared" si="6279"/>
        <v>123156.4</v>
      </c>
      <c r="AX2826" s="18">
        <f t="shared" si="6280"/>
        <v>123156.4</v>
      </c>
      <c r="AY2826" s="18"/>
      <c r="AZ2826" s="18"/>
      <c r="BA2826" s="18">
        <f t="shared" si="6274"/>
        <v>124388.3</v>
      </c>
      <c r="BB2826" s="18">
        <f t="shared" si="6275"/>
        <v>123156.4</v>
      </c>
      <c r="BC2826" s="18">
        <f>4927.4</f>
        <v>4927.3999999999996</v>
      </c>
      <c r="BD2826" s="18"/>
      <c r="BE2826" s="18"/>
      <c r="BF2826" s="18">
        <f t="shared" si="6197"/>
        <v>129315.7</v>
      </c>
      <c r="BG2826" s="18">
        <f t="shared" si="6198"/>
        <v>123156.4</v>
      </c>
      <c r="BH2826" s="18">
        <f t="shared" si="6199"/>
        <v>123156.4</v>
      </c>
      <c r="BI2826" s="18"/>
      <c r="BJ2826" s="25"/>
      <c r="BK2826" s="36"/>
    </row>
    <row r="2827" spans="1:92" x14ac:dyDescent="0.3">
      <c r="A2827" s="51" t="s">
        <v>400</v>
      </c>
      <c r="B2827" s="50">
        <v>120</v>
      </c>
      <c r="C2827" s="51" t="s">
        <v>5</v>
      </c>
      <c r="D2827" s="51" t="s">
        <v>6</v>
      </c>
      <c r="E2827" s="14" t="s">
        <v>424</v>
      </c>
      <c r="F2827" s="18">
        <v>363040</v>
      </c>
      <c r="G2827" s="18">
        <v>359444.39999999997</v>
      </c>
      <c r="H2827" s="18">
        <v>359444.39999999997</v>
      </c>
      <c r="I2827" s="18"/>
      <c r="J2827" s="18"/>
      <c r="K2827" s="18"/>
      <c r="L2827" s="18">
        <f t="shared" si="6174"/>
        <v>363040</v>
      </c>
      <c r="M2827" s="18">
        <f t="shared" si="6175"/>
        <v>359444.39999999997</v>
      </c>
      <c r="N2827" s="18">
        <f t="shared" si="6176"/>
        <v>359444.39999999997</v>
      </c>
      <c r="O2827" s="18"/>
      <c r="P2827" s="18"/>
      <c r="Q2827" s="18"/>
      <c r="R2827" s="18">
        <f t="shared" si="6188"/>
        <v>363040</v>
      </c>
      <c r="S2827" s="18">
        <f t="shared" si="6189"/>
        <v>359444.39999999997</v>
      </c>
      <c r="T2827" s="18">
        <f t="shared" si="6190"/>
        <v>359444.39999999997</v>
      </c>
      <c r="U2827" s="18"/>
      <c r="V2827" s="18"/>
      <c r="W2827" s="18"/>
      <c r="X2827" s="18">
        <f t="shared" si="6191"/>
        <v>363040</v>
      </c>
      <c r="Y2827" s="18">
        <f t="shared" si="6192"/>
        <v>359444.39999999997</v>
      </c>
      <c r="Z2827" s="18">
        <f t="shared" si="6193"/>
        <v>359444.39999999997</v>
      </c>
      <c r="AA2827" s="18"/>
      <c r="AB2827" s="18"/>
      <c r="AC2827" s="18"/>
      <c r="AD2827" s="18">
        <f t="shared" si="6194"/>
        <v>363040</v>
      </c>
      <c r="AE2827" s="18">
        <f t="shared" si="6195"/>
        <v>359444.39999999997</v>
      </c>
      <c r="AF2827" s="18">
        <f t="shared" si="6196"/>
        <v>359444.39999999997</v>
      </c>
      <c r="AG2827" s="18"/>
      <c r="AH2827" s="18">
        <f t="shared" ref="AH2827:AH2891" si="6324">AD2827+AG2827</f>
        <v>363040</v>
      </c>
      <c r="AI2827" s="18">
        <f t="shared" ref="AI2827:AI2891" si="6325">AE2827</f>
        <v>359444.39999999997</v>
      </c>
      <c r="AJ2827" s="18">
        <f t="shared" ref="AJ2827:AJ2891" si="6326">AF2827</f>
        <v>359444.39999999997</v>
      </c>
      <c r="AK2827" s="18"/>
      <c r="AL2827" s="18"/>
      <c r="AM2827" s="18"/>
      <c r="AN2827" s="18">
        <f t="shared" si="6201"/>
        <v>363040</v>
      </c>
      <c r="AO2827" s="18">
        <f t="shared" si="6202"/>
        <v>359444.39999999997</v>
      </c>
      <c r="AP2827" s="18">
        <f t="shared" si="6203"/>
        <v>359444.39999999997</v>
      </c>
      <c r="AQ2827" s="18"/>
      <c r="AR2827" s="18">
        <f t="shared" si="6204"/>
        <v>363040</v>
      </c>
      <c r="AS2827" s="18"/>
      <c r="AT2827" s="18"/>
      <c r="AU2827" s="18"/>
      <c r="AV2827" s="18">
        <f t="shared" si="6278"/>
        <v>363040</v>
      </c>
      <c r="AW2827" s="18">
        <f t="shared" si="6279"/>
        <v>359444.39999999997</v>
      </c>
      <c r="AX2827" s="18">
        <f t="shared" si="6280"/>
        <v>359444.39999999997</v>
      </c>
      <c r="AY2827" s="18"/>
      <c r="AZ2827" s="18"/>
      <c r="BA2827" s="18">
        <f t="shared" si="6274"/>
        <v>363040</v>
      </c>
      <c r="BB2827" s="18">
        <f t="shared" si="6275"/>
        <v>359444.39999999997</v>
      </c>
      <c r="BC2827" s="18">
        <f>2663.1+2562.8+621+754.1+1576.9+2237.2+3782.9</f>
        <v>14197.999999999998</v>
      </c>
      <c r="BD2827" s="18"/>
      <c r="BE2827" s="18"/>
      <c r="BF2827" s="18">
        <f t="shared" si="6197"/>
        <v>377238</v>
      </c>
      <c r="BG2827" s="18">
        <f t="shared" si="6198"/>
        <v>359444.39999999997</v>
      </c>
      <c r="BH2827" s="18">
        <f t="shared" si="6199"/>
        <v>359444.39999999997</v>
      </c>
      <c r="BI2827" s="18"/>
      <c r="BJ2827" s="25"/>
      <c r="BK2827" s="36"/>
    </row>
    <row r="2828" spans="1:92" ht="46.8" x14ac:dyDescent="0.3">
      <c r="A2828" s="51" t="s">
        <v>400</v>
      </c>
      <c r="B2828" s="50">
        <v>120</v>
      </c>
      <c r="C2828" s="51" t="s">
        <v>19</v>
      </c>
      <c r="D2828" s="51" t="s">
        <v>33</v>
      </c>
      <c r="E2828" s="14" t="s">
        <v>426</v>
      </c>
      <c r="F2828" s="18">
        <v>12845.3</v>
      </c>
      <c r="G2828" s="18">
        <v>12718</v>
      </c>
      <c r="H2828" s="18">
        <v>12718</v>
      </c>
      <c r="I2828" s="18"/>
      <c r="J2828" s="18"/>
      <c r="K2828" s="18"/>
      <c r="L2828" s="18">
        <f t="shared" si="6174"/>
        <v>12845.3</v>
      </c>
      <c r="M2828" s="18">
        <f t="shared" si="6175"/>
        <v>12718</v>
      </c>
      <c r="N2828" s="18">
        <f t="shared" si="6176"/>
        <v>12718</v>
      </c>
      <c r="O2828" s="18"/>
      <c r="P2828" s="18"/>
      <c r="Q2828" s="18"/>
      <c r="R2828" s="18">
        <f t="shared" si="6188"/>
        <v>12845.3</v>
      </c>
      <c r="S2828" s="18">
        <f t="shared" si="6189"/>
        <v>12718</v>
      </c>
      <c r="T2828" s="18">
        <f t="shared" si="6190"/>
        <v>12718</v>
      </c>
      <c r="U2828" s="18"/>
      <c r="V2828" s="18"/>
      <c r="W2828" s="18"/>
      <c r="X2828" s="18">
        <f t="shared" si="6191"/>
        <v>12845.3</v>
      </c>
      <c r="Y2828" s="18">
        <f t="shared" si="6192"/>
        <v>12718</v>
      </c>
      <c r="Z2828" s="18">
        <f t="shared" si="6193"/>
        <v>12718</v>
      </c>
      <c r="AA2828" s="18"/>
      <c r="AB2828" s="18"/>
      <c r="AC2828" s="18"/>
      <c r="AD2828" s="18">
        <f t="shared" si="6194"/>
        <v>12845.3</v>
      </c>
      <c r="AE2828" s="18">
        <f t="shared" si="6195"/>
        <v>12718</v>
      </c>
      <c r="AF2828" s="18">
        <f t="shared" si="6196"/>
        <v>12718</v>
      </c>
      <c r="AG2828" s="18"/>
      <c r="AH2828" s="18">
        <f t="shared" si="6324"/>
        <v>12845.3</v>
      </c>
      <c r="AI2828" s="18">
        <f t="shared" si="6325"/>
        <v>12718</v>
      </c>
      <c r="AJ2828" s="18">
        <f t="shared" si="6326"/>
        <v>12718</v>
      </c>
      <c r="AK2828" s="18"/>
      <c r="AL2828" s="18"/>
      <c r="AM2828" s="18"/>
      <c r="AN2828" s="18">
        <f t="shared" si="6201"/>
        <v>12845.3</v>
      </c>
      <c r="AO2828" s="18">
        <f t="shared" si="6202"/>
        <v>12718</v>
      </c>
      <c r="AP2828" s="18">
        <f t="shared" si="6203"/>
        <v>12718</v>
      </c>
      <c r="AQ2828" s="18"/>
      <c r="AR2828" s="18">
        <f t="shared" si="6204"/>
        <v>12845.3</v>
      </c>
      <c r="AS2828" s="18"/>
      <c r="AT2828" s="18"/>
      <c r="AU2828" s="18"/>
      <c r="AV2828" s="18">
        <f t="shared" si="6278"/>
        <v>12845.3</v>
      </c>
      <c r="AW2828" s="18">
        <f t="shared" si="6279"/>
        <v>12718</v>
      </c>
      <c r="AX2828" s="18">
        <f t="shared" si="6280"/>
        <v>12718</v>
      </c>
      <c r="AY2828" s="18"/>
      <c r="AZ2828" s="18"/>
      <c r="BA2828" s="18">
        <f t="shared" si="6274"/>
        <v>12845.3</v>
      </c>
      <c r="BB2828" s="18">
        <f t="shared" si="6275"/>
        <v>12718</v>
      </c>
      <c r="BC2828" s="18">
        <f>508.7</f>
        <v>508.7</v>
      </c>
      <c r="BD2828" s="18"/>
      <c r="BE2828" s="18"/>
      <c r="BF2828" s="18">
        <f t="shared" si="6197"/>
        <v>13354</v>
      </c>
      <c r="BG2828" s="18">
        <f t="shared" si="6198"/>
        <v>12718</v>
      </c>
      <c r="BH2828" s="18">
        <f t="shared" si="6199"/>
        <v>12718</v>
      </c>
      <c r="BI2828" s="18"/>
      <c r="BJ2828" s="25"/>
      <c r="BK2828" s="36"/>
    </row>
    <row r="2829" spans="1:92" x14ac:dyDescent="0.3">
      <c r="A2829" s="51" t="s">
        <v>400</v>
      </c>
      <c r="B2829" s="50">
        <v>120</v>
      </c>
      <c r="C2829" s="51" t="s">
        <v>137</v>
      </c>
      <c r="D2829" s="51" t="s">
        <v>23</v>
      </c>
      <c r="E2829" s="14" t="s">
        <v>428</v>
      </c>
      <c r="F2829" s="18">
        <v>18052.900000000001</v>
      </c>
      <c r="G2829" s="18">
        <v>17874.199999999997</v>
      </c>
      <c r="H2829" s="18">
        <v>17874.199999999997</v>
      </c>
      <c r="I2829" s="18"/>
      <c r="J2829" s="18"/>
      <c r="K2829" s="18"/>
      <c r="L2829" s="18">
        <f t="shared" si="6174"/>
        <v>18052.900000000001</v>
      </c>
      <c r="M2829" s="18">
        <f t="shared" si="6175"/>
        <v>17874.199999999997</v>
      </c>
      <c r="N2829" s="18">
        <f t="shared" si="6176"/>
        <v>17874.199999999997</v>
      </c>
      <c r="O2829" s="18"/>
      <c r="P2829" s="18"/>
      <c r="Q2829" s="18"/>
      <c r="R2829" s="18">
        <f t="shared" si="6188"/>
        <v>18052.900000000001</v>
      </c>
      <c r="S2829" s="18">
        <f t="shared" si="6189"/>
        <v>17874.199999999997</v>
      </c>
      <c r="T2829" s="18">
        <f t="shared" si="6190"/>
        <v>17874.199999999997</v>
      </c>
      <c r="U2829" s="18"/>
      <c r="V2829" s="18"/>
      <c r="W2829" s="18"/>
      <c r="X2829" s="18">
        <f t="shared" si="6191"/>
        <v>18052.900000000001</v>
      </c>
      <c r="Y2829" s="18">
        <f t="shared" si="6192"/>
        <v>17874.199999999997</v>
      </c>
      <c r="Z2829" s="18">
        <f t="shared" si="6193"/>
        <v>17874.199999999997</v>
      </c>
      <c r="AA2829" s="18"/>
      <c r="AB2829" s="18"/>
      <c r="AC2829" s="18"/>
      <c r="AD2829" s="18">
        <f t="shared" si="6194"/>
        <v>18052.900000000001</v>
      </c>
      <c r="AE2829" s="18">
        <f t="shared" si="6195"/>
        <v>17874.199999999997</v>
      </c>
      <c r="AF2829" s="18">
        <f t="shared" si="6196"/>
        <v>17874.199999999997</v>
      </c>
      <c r="AG2829" s="18"/>
      <c r="AH2829" s="18">
        <f t="shared" si="6324"/>
        <v>18052.900000000001</v>
      </c>
      <c r="AI2829" s="18">
        <f t="shared" si="6325"/>
        <v>17874.199999999997</v>
      </c>
      <c r="AJ2829" s="18">
        <f t="shared" si="6326"/>
        <v>17874.199999999997</v>
      </c>
      <c r="AK2829" s="18"/>
      <c r="AL2829" s="18"/>
      <c r="AM2829" s="18"/>
      <c r="AN2829" s="18">
        <f t="shared" si="6201"/>
        <v>18052.900000000001</v>
      </c>
      <c r="AO2829" s="18">
        <f t="shared" si="6202"/>
        <v>17874.199999999997</v>
      </c>
      <c r="AP2829" s="18">
        <f t="shared" si="6203"/>
        <v>17874.199999999997</v>
      </c>
      <c r="AQ2829" s="18"/>
      <c r="AR2829" s="18">
        <f t="shared" si="6204"/>
        <v>18052.900000000001</v>
      </c>
      <c r="AS2829" s="18"/>
      <c r="AT2829" s="18"/>
      <c r="AU2829" s="18"/>
      <c r="AV2829" s="18">
        <f t="shared" si="6278"/>
        <v>18052.900000000001</v>
      </c>
      <c r="AW2829" s="18">
        <f t="shared" si="6279"/>
        <v>17874.199999999997</v>
      </c>
      <c r="AX2829" s="18">
        <f t="shared" si="6280"/>
        <v>17874.199999999997</v>
      </c>
      <c r="AY2829" s="18"/>
      <c r="AZ2829" s="18"/>
      <c r="BA2829" s="18">
        <f t="shared" si="6274"/>
        <v>18052.900000000001</v>
      </c>
      <c r="BB2829" s="18">
        <f t="shared" si="6275"/>
        <v>17874.199999999997</v>
      </c>
      <c r="BC2829" s="18">
        <f>715.2</f>
        <v>715.2</v>
      </c>
      <c r="BD2829" s="18"/>
      <c r="BE2829" s="18"/>
      <c r="BF2829" s="18">
        <f t="shared" si="6197"/>
        <v>18768.100000000002</v>
      </c>
      <c r="BG2829" s="18">
        <f t="shared" si="6198"/>
        <v>17874.199999999997</v>
      </c>
      <c r="BH2829" s="18">
        <f t="shared" si="6199"/>
        <v>17874.199999999997</v>
      </c>
      <c r="BI2829" s="18"/>
      <c r="BJ2829" s="25"/>
      <c r="BK2829" s="36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</row>
    <row r="2830" spans="1:92" ht="31.2" x14ac:dyDescent="0.3">
      <c r="A2830" s="51" t="s">
        <v>400</v>
      </c>
      <c r="B2830" s="50">
        <v>120</v>
      </c>
      <c r="C2830" s="51" t="s">
        <v>184</v>
      </c>
      <c r="D2830" s="51" t="s">
        <v>184</v>
      </c>
      <c r="E2830" s="14" t="s">
        <v>434</v>
      </c>
      <c r="F2830" s="18">
        <v>108861.40000000001</v>
      </c>
      <c r="G2830" s="18">
        <v>107783.2</v>
      </c>
      <c r="H2830" s="18">
        <v>107783.2</v>
      </c>
      <c r="I2830" s="18"/>
      <c r="J2830" s="18"/>
      <c r="K2830" s="18"/>
      <c r="L2830" s="18">
        <f t="shared" si="6174"/>
        <v>108861.40000000001</v>
      </c>
      <c r="M2830" s="18">
        <f t="shared" si="6175"/>
        <v>107783.2</v>
      </c>
      <c r="N2830" s="18">
        <f t="shared" si="6176"/>
        <v>107783.2</v>
      </c>
      <c r="O2830" s="18"/>
      <c r="P2830" s="18"/>
      <c r="Q2830" s="18"/>
      <c r="R2830" s="18">
        <f t="shared" si="6188"/>
        <v>108861.40000000001</v>
      </c>
      <c r="S2830" s="18">
        <f t="shared" si="6189"/>
        <v>107783.2</v>
      </c>
      <c r="T2830" s="18">
        <f t="shared" si="6190"/>
        <v>107783.2</v>
      </c>
      <c r="U2830" s="18"/>
      <c r="V2830" s="18"/>
      <c r="W2830" s="18"/>
      <c r="X2830" s="18">
        <f t="shared" si="6191"/>
        <v>108861.40000000001</v>
      </c>
      <c r="Y2830" s="18">
        <f t="shared" si="6192"/>
        <v>107783.2</v>
      </c>
      <c r="Z2830" s="18">
        <f t="shared" si="6193"/>
        <v>107783.2</v>
      </c>
      <c r="AA2830" s="18"/>
      <c r="AB2830" s="18"/>
      <c r="AC2830" s="18"/>
      <c r="AD2830" s="18">
        <f t="shared" si="6194"/>
        <v>108861.40000000001</v>
      </c>
      <c r="AE2830" s="18">
        <f t="shared" si="6195"/>
        <v>107783.2</v>
      </c>
      <c r="AF2830" s="18">
        <f t="shared" si="6196"/>
        <v>107783.2</v>
      </c>
      <c r="AG2830" s="18"/>
      <c r="AH2830" s="18">
        <f t="shared" si="6324"/>
        <v>108861.40000000001</v>
      </c>
      <c r="AI2830" s="18">
        <f t="shared" si="6325"/>
        <v>107783.2</v>
      </c>
      <c r="AJ2830" s="18">
        <f t="shared" si="6326"/>
        <v>107783.2</v>
      </c>
      <c r="AK2830" s="18"/>
      <c r="AL2830" s="18"/>
      <c r="AM2830" s="18"/>
      <c r="AN2830" s="18">
        <f t="shared" si="6201"/>
        <v>108861.40000000001</v>
      </c>
      <c r="AO2830" s="18">
        <f t="shared" si="6202"/>
        <v>107783.2</v>
      </c>
      <c r="AP2830" s="18">
        <f t="shared" si="6203"/>
        <v>107783.2</v>
      </c>
      <c r="AQ2830" s="18"/>
      <c r="AR2830" s="18">
        <f t="shared" si="6204"/>
        <v>108861.40000000001</v>
      </c>
      <c r="AS2830" s="18"/>
      <c r="AT2830" s="18"/>
      <c r="AU2830" s="18"/>
      <c r="AV2830" s="18">
        <f t="shared" si="6278"/>
        <v>108861.40000000001</v>
      </c>
      <c r="AW2830" s="18">
        <f t="shared" si="6279"/>
        <v>107783.2</v>
      </c>
      <c r="AX2830" s="18">
        <f t="shared" si="6280"/>
        <v>107783.2</v>
      </c>
      <c r="AY2830" s="18"/>
      <c r="AZ2830" s="18"/>
      <c r="BA2830" s="18">
        <f t="shared" si="6274"/>
        <v>108861.40000000001</v>
      </c>
      <c r="BB2830" s="18">
        <f t="shared" si="6275"/>
        <v>107783.2</v>
      </c>
      <c r="BC2830" s="18">
        <f>2731.7+1627</f>
        <v>4358.7</v>
      </c>
      <c r="BD2830" s="18"/>
      <c r="BE2830" s="18"/>
      <c r="BF2830" s="18">
        <f t="shared" si="6197"/>
        <v>113220.1</v>
      </c>
      <c r="BG2830" s="18">
        <f t="shared" si="6198"/>
        <v>107783.2</v>
      </c>
      <c r="BH2830" s="18">
        <f t="shared" si="6199"/>
        <v>107783.2</v>
      </c>
      <c r="BI2830" s="18"/>
      <c r="BJ2830" s="25"/>
      <c r="BK2830" s="36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</row>
    <row r="2831" spans="1:92" ht="31.2" x14ac:dyDescent="0.3">
      <c r="A2831" s="51" t="s">
        <v>400</v>
      </c>
      <c r="B2831" s="50">
        <v>120</v>
      </c>
      <c r="C2831" s="51" t="s">
        <v>128</v>
      </c>
      <c r="D2831" s="51" t="s">
        <v>184</v>
      </c>
      <c r="E2831" s="14" t="s">
        <v>435</v>
      </c>
      <c r="F2831" s="18">
        <v>24945.5</v>
      </c>
      <c r="G2831" s="18">
        <v>24698.5</v>
      </c>
      <c r="H2831" s="18">
        <v>24698.5</v>
      </c>
      <c r="I2831" s="18"/>
      <c r="J2831" s="18"/>
      <c r="K2831" s="18"/>
      <c r="L2831" s="18">
        <f t="shared" si="6174"/>
        <v>24945.5</v>
      </c>
      <c r="M2831" s="18">
        <f t="shared" si="6175"/>
        <v>24698.5</v>
      </c>
      <c r="N2831" s="18">
        <f t="shared" si="6176"/>
        <v>24698.5</v>
      </c>
      <c r="O2831" s="18"/>
      <c r="P2831" s="18"/>
      <c r="Q2831" s="18"/>
      <c r="R2831" s="18">
        <f t="shared" si="6188"/>
        <v>24945.5</v>
      </c>
      <c r="S2831" s="18">
        <f t="shared" si="6189"/>
        <v>24698.5</v>
      </c>
      <c r="T2831" s="18">
        <f t="shared" si="6190"/>
        <v>24698.5</v>
      </c>
      <c r="U2831" s="18"/>
      <c r="V2831" s="18"/>
      <c r="W2831" s="18"/>
      <c r="X2831" s="18">
        <f t="shared" si="6191"/>
        <v>24945.5</v>
      </c>
      <c r="Y2831" s="18">
        <f t="shared" si="6192"/>
        <v>24698.5</v>
      </c>
      <c r="Z2831" s="18">
        <f t="shared" si="6193"/>
        <v>24698.5</v>
      </c>
      <c r="AA2831" s="18"/>
      <c r="AB2831" s="18"/>
      <c r="AC2831" s="18"/>
      <c r="AD2831" s="18">
        <f t="shared" si="6194"/>
        <v>24945.5</v>
      </c>
      <c r="AE2831" s="18">
        <f t="shared" si="6195"/>
        <v>24698.5</v>
      </c>
      <c r="AF2831" s="18">
        <f t="shared" si="6196"/>
        <v>24698.5</v>
      </c>
      <c r="AG2831" s="18"/>
      <c r="AH2831" s="18">
        <f t="shared" si="6324"/>
        <v>24945.5</v>
      </c>
      <c r="AI2831" s="18">
        <f t="shared" si="6325"/>
        <v>24698.5</v>
      </c>
      <c r="AJ2831" s="18">
        <f t="shared" si="6326"/>
        <v>24698.5</v>
      </c>
      <c r="AK2831" s="18"/>
      <c r="AL2831" s="18"/>
      <c r="AM2831" s="18"/>
      <c r="AN2831" s="18">
        <f t="shared" si="6201"/>
        <v>24945.5</v>
      </c>
      <c r="AO2831" s="18">
        <f t="shared" si="6202"/>
        <v>24698.5</v>
      </c>
      <c r="AP2831" s="18">
        <f t="shared" si="6203"/>
        <v>24698.5</v>
      </c>
      <c r="AQ2831" s="18"/>
      <c r="AR2831" s="18">
        <f t="shared" si="6204"/>
        <v>24945.5</v>
      </c>
      <c r="AS2831" s="18"/>
      <c r="AT2831" s="18"/>
      <c r="AU2831" s="18"/>
      <c r="AV2831" s="18">
        <f t="shared" si="6278"/>
        <v>24945.5</v>
      </c>
      <c r="AW2831" s="18">
        <f t="shared" si="6279"/>
        <v>24698.5</v>
      </c>
      <c r="AX2831" s="18">
        <f t="shared" si="6280"/>
        <v>24698.5</v>
      </c>
      <c r="AY2831" s="18"/>
      <c r="AZ2831" s="18"/>
      <c r="BA2831" s="18">
        <f t="shared" si="6274"/>
        <v>24945.5</v>
      </c>
      <c r="BB2831" s="18">
        <f t="shared" si="6275"/>
        <v>24698.5</v>
      </c>
      <c r="BC2831" s="18">
        <f>988.2</f>
        <v>988.2</v>
      </c>
      <c r="BD2831" s="18"/>
      <c r="BE2831" s="18"/>
      <c r="BF2831" s="18">
        <f t="shared" si="6197"/>
        <v>25933.7</v>
      </c>
      <c r="BG2831" s="18">
        <f t="shared" si="6198"/>
        <v>24698.5</v>
      </c>
      <c r="BH2831" s="18">
        <f t="shared" si="6199"/>
        <v>24698.5</v>
      </c>
      <c r="BI2831" s="18"/>
      <c r="BJ2831" s="25"/>
      <c r="BK2831" s="36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</row>
    <row r="2832" spans="1:92" x14ac:dyDescent="0.3">
      <c r="A2832" s="51" t="s">
        <v>400</v>
      </c>
      <c r="B2832" s="50">
        <v>120</v>
      </c>
      <c r="C2832" s="51" t="s">
        <v>27</v>
      </c>
      <c r="D2832" s="51" t="s">
        <v>28</v>
      </c>
      <c r="E2832" s="14" t="s">
        <v>441</v>
      </c>
      <c r="F2832" s="18">
        <v>74434</v>
      </c>
      <c r="G2832" s="18">
        <v>73697</v>
      </c>
      <c r="H2832" s="18">
        <v>73697</v>
      </c>
      <c r="I2832" s="18"/>
      <c r="J2832" s="18"/>
      <c r="K2832" s="18"/>
      <c r="L2832" s="18">
        <f t="shared" si="6174"/>
        <v>74434</v>
      </c>
      <c r="M2832" s="18">
        <f t="shared" si="6175"/>
        <v>73697</v>
      </c>
      <c r="N2832" s="18">
        <f t="shared" si="6176"/>
        <v>73697</v>
      </c>
      <c r="O2832" s="18"/>
      <c r="P2832" s="18"/>
      <c r="Q2832" s="18"/>
      <c r="R2832" s="18">
        <f t="shared" si="6188"/>
        <v>74434</v>
      </c>
      <c r="S2832" s="18">
        <f t="shared" si="6189"/>
        <v>73697</v>
      </c>
      <c r="T2832" s="18">
        <f t="shared" si="6190"/>
        <v>73697</v>
      </c>
      <c r="U2832" s="18"/>
      <c r="V2832" s="18"/>
      <c r="W2832" s="18"/>
      <c r="X2832" s="18">
        <f t="shared" si="6191"/>
        <v>74434</v>
      </c>
      <c r="Y2832" s="18">
        <f t="shared" si="6192"/>
        <v>73697</v>
      </c>
      <c r="Z2832" s="18">
        <f t="shared" si="6193"/>
        <v>73697</v>
      </c>
      <c r="AA2832" s="18"/>
      <c r="AB2832" s="18"/>
      <c r="AC2832" s="18"/>
      <c r="AD2832" s="18">
        <f t="shared" si="6194"/>
        <v>74434</v>
      </c>
      <c r="AE2832" s="18">
        <f t="shared" si="6195"/>
        <v>73697</v>
      </c>
      <c r="AF2832" s="18">
        <f t="shared" si="6196"/>
        <v>73697</v>
      </c>
      <c r="AG2832" s="18"/>
      <c r="AH2832" s="18">
        <f t="shared" si="6324"/>
        <v>74434</v>
      </c>
      <c r="AI2832" s="18">
        <f t="shared" si="6325"/>
        <v>73697</v>
      </c>
      <c r="AJ2832" s="18">
        <f t="shared" si="6326"/>
        <v>73697</v>
      </c>
      <c r="AK2832" s="18"/>
      <c r="AL2832" s="18"/>
      <c r="AM2832" s="18"/>
      <c r="AN2832" s="18">
        <f t="shared" si="6201"/>
        <v>74434</v>
      </c>
      <c r="AO2832" s="18">
        <f t="shared" si="6202"/>
        <v>73697</v>
      </c>
      <c r="AP2832" s="18">
        <f t="shared" si="6203"/>
        <v>73697</v>
      </c>
      <c r="AQ2832" s="18"/>
      <c r="AR2832" s="18">
        <f t="shared" si="6204"/>
        <v>74434</v>
      </c>
      <c r="AS2832" s="18"/>
      <c r="AT2832" s="18"/>
      <c r="AU2832" s="18"/>
      <c r="AV2832" s="18">
        <f t="shared" si="6278"/>
        <v>74434</v>
      </c>
      <c r="AW2832" s="18">
        <f t="shared" si="6279"/>
        <v>73697</v>
      </c>
      <c r="AX2832" s="18">
        <f t="shared" si="6280"/>
        <v>73697</v>
      </c>
      <c r="AY2832" s="18"/>
      <c r="AZ2832" s="18"/>
      <c r="BA2832" s="18">
        <f t="shared" si="6274"/>
        <v>74434</v>
      </c>
      <c r="BB2832" s="18">
        <f t="shared" si="6275"/>
        <v>73697</v>
      </c>
      <c r="BC2832" s="18">
        <f>2949.1</f>
        <v>2949.1</v>
      </c>
      <c r="BD2832" s="18"/>
      <c r="BE2832" s="18"/>
      <c r="BF2832" s="18">
        <f t="shared" si="6197"/>
        <v>77383.100000000006</v>
      </c>
      <c r="BG2832" s="18">
        <f t="shared" si="6198"/>
        <v>73697</v>
      </c>
      <c r="BH2832" s="18">
        <f t="shared" si="6199"/>
        <v>73697</v>
      </c>
      <c r="BI2832" s="18"/>
      <c r="BJ2832" s="25"/>
      <c r="BK2832" s="36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</row>
    <row r="2833" spans="1:92" ht="31.2" x14ac:dyDescent="0.3">
      <c r="A2833" s="51" t="s">
        <v>400</v>
      </c>
      <c r="B2833" s="50">
        <v>120</v>
      </c>
      <c r="C2833" s="51" t="s">
        <v>23</v>
      </c>
      <c r="D2833" s="51" t="s">
        <v>137</v>
      </c>
      <c r="E2833" s="14" t="s">
        <v>443</v>
      </c>
      <c r="F2833" s="18">
        <v>22746.699999999997</v>
      </c>
      <c r="G2833" s="18">
        <v>22521.4</v>
      </c>
      <c r="H2833" s="18">
        <v>22521.4</v>
      </c>
      <c r="I2833" s="18"/>
      <c r="J2833" s="18"/>
      <c r="K2833" s="18"/>
      <c r="L2833" s="18">
        <f t="shared" si="6174"/>
        <v>22746.699999999997</v>
      </c>
      <c r="M2833" s="18">
        <f t="shared" si="6175"/>
        <v>22521.4</v>
      </c>
      <c r="N2833" s="18">
        <f t="shared" si="6176"/>
        <v>22521.4</v>
      </c>
      <c r="O2833" s="18"/>
      <c r="P2833" s="18"/>
      <c r="Q2833" s="18"/>
      <c r="R2833" s="18">
        <f t="shared" si="6188"/>
        <v>22746.699999999997</v>
      </c>
      <c r="S2833" s="18">
        <f t="shared" si="6189"/>
        <v>22521.4</v>
      </c>
      <c r="T2833" s="18">
        <f t="shared" si="6190"/>
        <v>22521.4</v>
      </c>
      <c r="U2833" s="18"/>
      <c r="V2833" s="18"/>
      <c r="W2833" s="18"/>
      <c r="X2833" s="18">
        <f t="shared" si="6191"/>
        <v>22746.699999999997</v>
      </c>
      <c r="Y2833" s="18">
        <f t="shared" si="6192"/>
        <v>22521.4</v>
      </c>
      <c r="Z2833" s="18">
        <f t="shared" si="6193"/>
        <v>22521.4</v>
      </c>
      <c r="AA2833" s="18"/>
      <c r="AB2833" s="18"/>
      <c r="AC2833" s="18"/>
      <c r="AD2833" s="18">
        <f t="shared" si="6194"/>
        <v>22746.699999999997</v>
      </c>
      <c r="AE2833" s="18">
        <f t="shared" si="6195"/>
        <v>22521.4</v>
      </c>
      <c r="AF2833" s="18">
        <f t="shared" si="6196"/>
        <v>22521.4</v>
      </c>
      <c r="AG2833" s="18"/>
      <c r="AH2833" s="18">
        <f t="shared" si="6324"/>
        <v>22746.699999999997</v>
      </c>
      <c r="AI2833" s="18">
        <f t="shared" si="6325"/>
        <v>22521.4</v>
      </c>
      <c r="AJ2833" s="18">
        <f t="shared" si="6326"/>
        <v>22521.4</v>
      </c>
      <c r="AK2833" s="18"/>
      <c r="AL2833" s="18"/>
      <c r="AM2833" s="18"/>
      <c r="AN2833" s="18">
        <f t="shared" si="6201"/>
        <v>22746.699999999997</v>
      </c>
      <c r="AO2833" s="18">
        <f t="shared" si="6202"/>
        <v>22521.4</v>
      </c>
      <c r="AP2833" s="18">
        <f t="shared" si="6203"/>
        <v>22521.4</v>
      </c>
      <c r="AQ2833" s="18"/>
      <c r="AR2833" s="18">
        <f t="shared" si="6204"/>
        <v>22746.699999999997</v>
      </c>
      <c r="AS2833" s="18"/>
      <c r="AT2833" s="18"/>
      <c r="AU2833" s="18"/>
      <c r="AV2833" s="18">
        <f t="shared" si="6278"/>
        <v>22746.699999999997</v>
      </c>
      <c r="AW2833" s="18">
        <f t="shared" si="6279"/>
        <v>22521.4</v>
      </c>
      <c r="AX2833" s="18">
        <f t="shared" si="6280"/>
        <v>22521.4</v>
      </c>
      <c r="AY2833" s="18"/>
      <c r="AZ2833" s="18"/>
      <c r="BA2833" s="18">
        <f t="shared" si="6274"/>
        <v>22746.699999999997</v>
      </c>
      <c r="BB2833" s="18">
        <f t="shared" si="6275"/>
        <v>22521.4</v>
      </c>
      <c r="BC2833" s="18">
        <f>901.1</f>
        <v>901.1</v>
      </c>
      <c r="BD2833" s="18"/>
      <c r="BE2833" s="18"/>
      <c r="BF2833" s="18">
        <f t="shared" si="6197"/>
        <v>23647.799999999996</v>
      </c>
      <c r="BG2833" s="18">
        <f t="shared" si="6198"/>
        <v>22521.4</v>
      </c>
      <c r="BH2833" s="18">
        <f t="shared" si="6199"/>
        <v>22521.4</v>
      </c>
      <c r="BI2833" s="18"/>
      <c r="BJ2833" s="25"/>
      <c r="BK2833" s="36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</row>
    <row r="2834" spans="1:92" x14ac:dyDescent="0.3">
      <c r="A2834" s="51" t="s">
        <v>400</v>
      </c>
      <c r="B2834" s="50">
        <v>120</v>
      </c>
      <c r="C2834" s="51" t="s">
        <v>53</v>
      </c>
      <c r="D2834" s="51" t="s">
        <v>128</v>
      </c>
      <c r="E2834" s="14" t="s">
        <v>447</v>
      </c>
      <c r="F2834" s="18">
        <v>27931.4</v>
      </c>
      <c r="G2834" s="18">
        <v>27654.800000000003</v>
      </c>
      <c r="H2834" s="18">
        <v>27654.800000000003</v>
      </c>
      <c r="I2834" s="18"/>
      <c r="J2834" s="18"/>
      <c r="K2834" s="18"/>
      <c r="L2834" s="18">
        <f t="shared" si="6174"/>
        <v>27931.4</v>
      </c>
      <c r="M2834" s="18">
        <f t="shared" si="6175"/>
        <v>27654.800000000003</v>
      </c>
      <c r="N2834" s="18">
        <f t="shared" si="6176"/>
        <v>27654.800000000003</v>
      </c>
      <c r="O2834" s="18"/>
      <c r="P2834" s="18"/>
      <c r="Q2834" s="18"/>
      <c r="R2834" s="18">
        <f t="shared" si="6188"/>
        <v>27931.4</v>
      </c>
      <c r="S2834" s="18">
        <f t="shared" si="6189"/>
        <v>27654.800000000003</v>
      </c>
      <c r="T2834" s="18">
        <f t="shared" si="6190"/>
        <v>27654.800000000003</v>
      </c>
      <c r="U2834" s="18"/>
      <c r="V2834" s="18"/>
      <c r="W2834" s="18"/>
      <c r="X2834" s="18">
        <f t="shared" si="6191"/>
        <v>27931.4</v>
      </c>
      <c r="Y2834" s="18">
        <f t="shared" si="6192"/>
        <v>27654.800000000003</v>
      </c>
      <c r="Z2834" s="18">
        <f t="shared" si="6193"/>
        <v>27654.800000000003</v>
      </c>
      <c r="AA2834" s="18"/>
      <c r="AB2834" s="18"/>
      <c r="AC2834" s="18"/>
      <c r="AD2834" s="18">
        <f t="shared" si="6194"/>
        <v>27931.4</v>
      </c>
      <c r="AE2834" s="18">
        <f t="shared" si="6195"/>
        <v>27654.800000000003</v>
      </c>
      <c r="AF2834" s="18">
        <f t="shared" si="6196"/>
        <v>27654.800000000003</v>
      </c>
      <c r="AG2834" s="18"/>
      <c r="AH2834" s="18">
        <f t="shared" si="6324"/>
        <v>27931.4</v>
      </c>
      <c r="AI2834" s="18">
        <f t="shared" si="6325"/>
        <v>27654.800000000003</v>
      </c>
      <c r="AJ2834" s="18">
        <f t="shared" si="6326"/>
        <v>27654.800000000003</v>
      </c>
      <c r="AK2834" s="18"/>
      <c r="AL2834" s="18"/>
      <c r="AM2834" s="18"/>
      <c r="AN2834" s="18">
        <f t="shared" si="6201"/>
        <v>27931.4</v>
      </c>
      <c r="AO2834" s="18">
        <f t="shared" si="6202"/>
        <v>27654.800000000003</v>
      </c>
      <c r="AP2834" s="18">
        <f t="shared" si="6203"/>
        <v>27654.800000000003</v>
      </c>
      <c r="AQ2834" s="18"/>
      <c r="AR2834" s="18">
        <f t="shared" si="6204"/>
        <v>27931.4</v>
      </c>
      <c r="AS2834" s="18"/>
      <c r="AT2834" s="18"/>
      <c r="AU2834" s="18"/>
      <c r="AV2834" s="18">
        <f t="shared" si="6278"/>
        <v>27931.4</v>
      </c>
      <c r="AW2834" s="18">
        <f t="shared" si="6279"/>
        <v>27654.800000000003</v>
      </c>
      <c r="AX2834" s="18">
        <f t="shared" si="6280"/>
        <v>27654.800000000003</v>
      </c>
      <c r="AY2834" s="18"/>
      <c r="AZ2834" s="18"/>
      <c r="BA2834" s="18">
        <f t="shared" si="6274"/>
        <v>27931.4</v>
      </c>
      <c r="BB2834" s="18">
        <f t="shared" si="6275"/>
        <v>27654.800000000003</v>
      </c>
      <c r="BC2834" s="18">
        <f>1148.1</f>
        <v>1148.0999999999999</v>
      </c>
      <c r="BD2834" s="18"/>
      <c r="BE2834" s="18"/>
      <c r="BF2834" s="18">
        <f t="shared" si="6197"/>
        <v>29079.5</v>
      </c>
      <c r="BG2834" s="18">
        <f t="shared" si="6198"/>
        <v>27654.800000000003</v>
      </c>
      <c r="BH2834" s="18">
        <f t="shared" si="6199"/>
        <v>27654.800000000003</v>
      </c>
      <c r="BI2834" s="18"/>
      <c r="BJ2834" s="25"/>
      <c r="BK2834" s="36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</row>
    <row r="2835" spans="1:92" ht="31.2" x14ac:dyDescent="0.3">
      <c r="A2835" s="51" t="s">
        <v>400</v>
      </c>
      <c r="B2835" s="50">
        <v>120</v>
      </c>
      <c r="C2835" s="51" t="s">
        <v>93</v>
      </c>
      <c r="D2835" s="51" t="s">
        <v>184</v>
      </c>
      <c r="E2835" s="14" t="s">
        <v>451</v>
      </c>
      <c r="F2835" s="18">
        <v>11437.9</v>
      </c>
      <c r="G2835" s="18">
        <v>11324.599999999999</v>
      </c>
      <c r="H2835" s="18">
        <v>11324.599999999999</v>
      </c>
      <c r="I2835" s="18"/>
      <c r="J2835" s="18"/>
      <c r="K2835" s="18"/>
      <c r="L2835" s="18">
        <f t="shared" si="6174"/>
        <v>11437.9</v>
      </c>
      <c r="M2835" s="18">
        <f t="shared" si="6175"/>
        <v>11324.599999999999</v>
      </c>
      <c r="N2835" s="18">
        <f t="shared" si="6176"/>
        <v>11324.599999999999</v>
      </c>
      <c r="O2835" s="18"/>
      <c r="P2835" s="18"/>
      <c r="Q2835" s="18"/>
      <c r="R2835" s="18">
        <f t="shared" si="6188"/>
        <v>11437.9</v>
      </c>
      <c r="S2835" s="18">
        <f t="shared" si="6189"/>
        <v>11324.599999999999</v>
      </c>
      <c r="T2835" s="18">
        <f t="shared" si="6190"/>
        <v>11324.599999999999</v>
      </c>
      <c r="U2835" s="18"/>
      <c r="V2835" s="18"/>
      <c r="W2835" s="18"/>
      <c r="X2835" s="18">
        <f t="shared" si="6191"/>
        <v>11437.9</v>
      </c>
      <c r="Y2835" s="18">
        <f t="shared" si="6192"/>
        <v>11324.599999999999</v>
      </c>
      <c r="Z2835" s="18">
        <f t="shared" si="6193"/>
        <v>11324.599999999999</v>
      </c>
      <c r="AA2835" s="18"/>
      <c r="AB2835" s="18"/>
      <c r="AC2835" s="18"/>
      <c r="AD2835" s="18">
        <f t="shared" si="6194"/>
        <v>11437.9</v>
      </c>
      <c r="AE2835" s="18">
        <f t="shared" si="6195"/>
        <v>11324.599999999999</v>
      </c>
      <c r="AF2835" s="18">
        <f t="shared" si="6196"/>
        <v>11324.599999999999</v>
      </c>
      <c r="AG2835" s="18"/>
      <c r="AH2835" s="18">
        <f t="shared" si="6324"/>
        <v>11437.9</v>
      </c>
      <c r="AI2835" s="18">
        <f t="shared" si="6325"/>
        <v>11324.599999999999</v>
      </c>
      <c r="AJ2835" s="18">
        <f t="shared" si="6326"/>
        <v>11324.599999999999</v>
      </c>
      <c r="AK2835" s="18"/>
      <c r="AL2835" s="18"/>
      <c r="AM2835" s="18"/>
      <c r="AN2835" s="18">
        <f t="shared" si="6201"/>
        <v>11437.9</v>
      </c>
      <c r="AO2835" s="18">
        <f t="shared" si="6202"/>
        <v>11324.599999999999</v>
      </c>
      <c r="AP2835" s="18">
        <f t="shared" si="6203"/>
        <v>11324.599999999999</v>
      </c>
      <c r="AQ2835" s="18"/>
      <c r="AR2835" s="18">
        <f t="shared" si="6204"/>
        <v>11437.9</v>
      </c>
      <c r="AS2835" s="18"/>
      <c r="AT2835" s="18"/>
      <c r="AU2835" s="18"/>
      <c r="AV2835" s="18">
        <f t="shared" si="6278"/>
        <v>11437.9</v>
      </c>
      <c r="AW2835" s="18">
        <f t="shared" si="6279"/>
        <v>11324.599999999999</v>
      </c>
      <c r="AX2835" s="18">
        <f t="shared" si="6280"/>
        <v>11324.599999999999</v>
      </c>
      <c r="AY2835" s="18"/>
      <c r="AZ2835" s="18"/>
      <c r="BA2835" s="18">
        <f t="shared" si="6274"/>
        <v>11437.9</v>
      </c>
      <c r="BB2835" s="18">
        <f t="shared" si="6275"/>
        <v>11324.599999999999</v>
      </c>
      <c r="BC2835" s="18">
        <f>453.1</f>
        <v>453.1</v>
      </c>
      <c r="BD2835" s="18"/>
      <c r="BE2835" s="18"/>
      <c r="BF2835" s="18">
        <f t="shared" si="6197"/>
        <v>11891</v>
      </c>
      <c r="BG2835" s="18">
        <f t="shared" si="6198"/>
        <v>11324.599999999999</v>
      </c>
      <c r="BH2835" s="18">
        <f t="shared" si="6199"/>
        <v>11324.599999999999</v>
      </c>
      <c r="BI2835" s="18"/>
      <c r="BJ2835" s="25"/>
      <c r="BK2835" s="36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</row>
    <row r="2836" spans="1:92" ht="31.2" x14ac:dyDescent="0.3">
      <c r="A2836" s="51" t="s">
        <v>401</v>
      </c>
      <c r="B2836" s="50"/>
      <c r="C2836" s="51"/>
      <c r="D2836" s="51"/>
      <c r="E2836" s="14" t="s">
        <v>503</v>
      </c>
      <c r="F2836" s="18">
        <f t="shared" ref="F2836" si="6327">F2837+F2847+F2859</f>
        <v>52104.2</v>
      </c>
      <c r="G2836" s="18">
        <f t="shared" ref="G2836:BI2836" si="6328">G2837+G2847+G2859</f>
        <v>49211.100000000006</v>
      </c>
      <c r="H2836" s="18">
        <f t="shared" si="6328"/>
        <v>49211.100000000006</v>
      </c>
      <c r="I2836" s="18">
        <f t="shared" ref="I2836:K2836" si="6329">I2837+I2847+I2859</f>
        <v>0</v>
      </c>
      <c r="J2836" s="18">
        <f t="shared" si="6329"/>
        <v>0</v>
      </c>
      <c r="K2836" s="18">
        <f t="shared" si="6329"/>
        <v>0</v>
      </c>
      <c r="L2836" s="18">
        <f t="shared" si="6174"/>
        <v>52104.2</v>
      </c>
      <c r="M2836" s="18">
        <f t="shared" si="6175"/>
        <v>49211.100000000006</v>
      </c>
      <c r="N2836" s="18">
        <f t="shared" si="6176"/>
        <v>49211.100000000006</v>
      </c>
      <c r="O2836" s="18">
        <f t="shared" ref="O2836:Q2836" si="6330">O2837+O2847+O2859</f>
        <v>0</v>
      </c>
      <c r="P2836" s="18">
        <f t="shared" si="6330"/>
        <v>0</v>
      </c>
      <c r="Q2836" s="18">
        <f t="shared" si="6330"/>
        <v>0</v>
      </c>
      <c r="R2836" s="18">
        <f t="shared" si="6188"/>
        <v>52104.2</v>
      </c>
      <c r="S2836" s="18">
        <f t="shared" si="6189"/>
        <v>49211.100000000006</v>
      </c>
      <c r="T2836" s="18">
        <f t="shared" si="6190"/>
        <v>49211.100000000006</v>
      </c>
      <c r="U2836" s="18">
        <f t="shared" ref="U2836:W2836" si="6331">U2837+U2847+U2859</f>
        <v>0</v>
      </c>
      <c r="V2836" s="18">
        <f t="shared" si="6331"/>
        <v>0</v>
      </c>
      <c r="W2836" s="18">
        <f t="shared" si="6331"/>
        <v>0</v>
      </c>
      <c r="X2836" s="18">
        <f t="shared" si="6191"/>
        <v>52104.2</v>
      </c>
      <c r="Y2836" s="18">
        <f t="shared" si="6192"/>
        <v>49211.100000000006</v>
      </c>
      <c r="Z2836" s="18">
        <f t="shared" si="6193"/>
        <v>49211.100000000006</v>
      </c>
      <c r="AA2836" s="18">
        <f t="shared" ref="AA2836:AB2836" si="6332">AA2837+AA2847+AA2859</f>
        <v>1263.577</v>
      </c>
      <c r="AB2836" s="18">
        <f t="shared" si="6332"/>
        <v>0</v>
      </c>
      <c r="AC2836" s="18">
        <f t="shared" ref="AC2836" si="6333">AC2837+AC2847+AC2859</f>
        <v>0</v>
      </c>
      <c r="AD2836" s="18">
        <f t="shared" si="6194"/>
        <v>53367.776999999995</v>
      </c>
      <c r="AE2836" s="18">
        <f t="shared" si="6195"/>
        <v>49211.100000000006</v>
      </c>
      <c r="AF2836" s="18">
        <f t="shared" si="6196"/>
        <v>49211.100000000006</v>
      </c>
      <c r="AG2836" s="18">
        <f t="shared" ref="AG2836" si="6334">AG2837+AG2847+AG2859</f>
        <v>0</v>
      </c>
      <c r="AH2836" s="18">
        <f t="shared" si="6324"/>
        <v>53367.776999999995</v>
      </c>
      <c r="AI2836" s="18">
        <f t="shared" si="6325"/>
        <v>49211.100000000006</v>
      </c>
      <c r="AJ2836" s="18">
        <f t="shared" si="6326"/>
        <v>49211.100000000006</v>
      </c>
      <c r="AK2836" s="18">
        <f t="shared" ref="AK2836:AM2836" si="6335">AK2837+AK2847+AK2859</f>
        <v>1530</v>
      </c>
      <c r="AL2836" s="18">
        <f t="shared" si="6335"/>
        <v>0</v>
      </c>
      <c r="AM2836" s="18">
        <f t="shared" si="6335"/>
        <v>0</v>
      </c>
      <c r="AN2836" s="18">
        <f t="shared" si="6201"/>
        <v>54897.776999999995</v>
      </c>
      <c r="AO2836" s="18">
        <f t="shared" si="6202"/>
        <v>49211.100000000006</v>
      </c>
      <c r="AP2836" s="18">
        <f t="shared" si="6203"/>
        <v>49211.100000000006</v>
      </c>
      <c r="AQ2836" s="18">
        <f t="shared" ref="AQ2836" si="6336">AQ2837+AQ2847+AQ2859</f>
        <v>0</v>
      </c>
      <c r="AR2836" s="18">
        <f t="shared" si="6204"/>
        <v>54897.776999999995</v>
      </c>
      <c r="AS2836" s="18">
        <f t="shared" ref="AS2836:AU2836" si="6337">AS2837+AS2847+AS2859</f>
        <v>725.84</v>
      </c>
      <c r="AT2836" s="18">
        <f t="shared" si="6337"/>
        <v>0</v>
      </c>
      <c r="AU2836" s="18">
        <f t="shared" si="6337"/>
        <v>0</v>
      </c>
      <c r="AV2836" s="18">
        <f t="shared" si="6278"/>
        <v>55623.616999999991</v>
      </c>
      <c r="AW2836" s="18">
        <f t="shared" si="6279"/>
        <v>49211.100000000006</v>
      </c>
      <c r="AX2836" s="18">
        <f t="shared" si="6280"/>
        <v>49211.100000000006</v>
      </c>
      <c r="AY2836" s="18">
        <f t="shared" ref="AY2836:AZ2836" si="6338">AY2837+AY2847+AY2859</f>
        <v>-10</v>
      </c>
      <c r="AZ2836" s="18">
        <f t="shared" si="6338"/>
        <v>0</v>
      </c>
      <c r="BA2836" s="18">
        <f t="shared" si="6274"/>
        <v>55613.616999999991</v>
      </c>
      <c r="BB2836" s="18">
        <f t="shared" si="6275"/>
        <v>49211.100000000006</v>
      </c>
      <c r="BC2836" s="18">
        <f t="shared" ref="BC2836:BE2836" si="6339">BC2837+BC2847+BC2859</f>
        <v>0</v>
      </c>
      <c r="BD2836" s="18">
        <f t="shared" si="6339"/>
        <v>0</v>
      </c>
      <c r="BE2836" s="18">
        <f t="shared" si="6339"/>
        <v>0</v>
      </c>
      <c r="BF2836" s="18">
        <f t="shared" si="6197"/>
        <v>55613.616999999991</v>
      </c>
      <c r="BG2836" s="18">
        <f t="shared" si="6198"/>
        <v>49211.100000000006</v>
      </c>
      <c r="BH2836" s="18">
        <f t="shared" si="6199"/>
        <v>49211.100000000006</v>
      </c>
      <c r="BI2836" s="18">
        <f t="shared" si="6328"/>
        <v>0</v>
      </c>
      <c r="BJ2836" s="25"/>
      <c r="BK2836" s="36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</row>
    <row r="2837" spans="1:92" ht="93.6" x14ac:dyDescent="0.3">
      <c r="A2837" s="51" t="s">
        <v>401</v>
      </c>
      <c r="B2837" s="50">
        <v>100</v>
      </c>
      <c r="C2837" s="51"/>
      <c r="D2837" s="51"/>
      <c r="E2837" s="14" t="s">
        <v>454</v>
      </c>
      <c r="F2837" s="18">
        <f t="shared" ref="F2837:BI2837" si="6340">F2838</f>
        <v>1467.2999999999997</v>
      </c>
      <c r="G2837" s="18">
        <f t="shared" si="6340"/>
        <v>1439.9</v>
      </c>
      <c r="H2837" s="18">
        <f t="shared" si="6340"/>
        <v>1439.9</v>
      </c>
      <c r="I2837" s="18">
        <f t="shared" si="6340"/>
        <v>0</v>
      </c>
      <c r="J2837" s="18">
        <f t="shared" si="6340"/>
        <v>0</v>
      </c>
      <c r="K2837" s="18">
        <f t="shared" si="6340"/>
        <v>0</v>
      </c>
      <c r="L2837" s="18">
        <f t="shared" ref="L2837:L2901" si="6341">F2837+I2837</f>
        <v>1467.2999999999997</v>
      </c>
      <c r="M2837" s="18">
        <f t="shared" ref="M2837:M2901" si="6342">G2837+J2837</f>
        <v>1439.9</v>
      </c>
      <c r="N2837" s="18">
        <f t="shared" ref="N2837:N2901" si="6343">H2837+K2837</f>
        <v>1439.9</v>
      </c>
      <c r="O2837" s="18">
        <f t="shared" si="6340"/>
        <v>0</v>
      </c>
      <c r="P2837" s="18">
        <f t="shared" si="6340"/>
        <v>0</v>
      </c>
      <c r="Q2837" s="18">
        <f t="shared" si="6340"/>
        <v>0</v>
      </c>
      <c r="R2837" s="18">
        <f t="shared" si="6188"/>
        <v>1467.2999999999997</v>
      </c>
      <c r="S2837" s="18">
        <f t="shared" si="6189"/>
        <v>1439.9</v>
      </c>
      <c r="T2837" s="18">
        <f t="shared" si="6190"/>
        <v>1439.9</v>
      </c>
      <c r="U2837" s="18">
        <f t="shared" si="6340"/>
        <v>0</v>
      </c>
      <c r="V2837" s="18">
        <f t="shared" si="6340"/>
        <v>0</v>
      </c>
      <c r="W2837" s="18">
        <f t="shared" si="6340"/>
        <v>0</v>
      </c>
      <c r="X2837" s="18">
        <f t="shared" si="6191"/>
        <v>1467.2999999999997</v>
      </c>
      <c r="Y2837" s="18">
        <f t="shared" si="6192"/>
        <v>1439.9</v>
      </c>
      <c r="Z2837" s="18">
        <f t="shared" si="6193"/>
        <v>1439.9</v>
      </c>
      <c r="AA2837" s="18">
        <f t="shared" si="6340"/>
        <v>0</v>
      </c>
      <c r="AB2837" s="18">
        <f t="shared" si="6340"/>
        <v>0</v>
      </c>
      <c r="AC2837" s="18">
        <f t="shared" si="6340"/>
        <v>0</v>
      </c>
      <c r="AD2837" s="18">
        <f t="shared" si="6194"/>
        <v>1467.2999999999997</v>
      </c>
      <c r="AE2837" s="18">
        <f t="shared" si="6195"/>
        <v>1439.9</v>
      </c>
      <c r="AF2837" s="18">
        <f t="shared" si="6196"/>
        <v>1439.9</v>
      </c>
      <c r="AG2837" s="18">
        <f t="shared" si="6340"/>
        <v>0</v>
      </c>
      <c r="AH2837" s="18">
        <f t="shared" si="6324"/>
        <v>1467.2999999999997</v>
      </c>
      <c r="AI2837" s="18">
        <f t="shared" si="6325"/>
        <v>1439.9</v>
      </c>
      <c r="AJ2837" s="18">
        <f t="shared" si="6326"/>
        <v>1439.9</v>
      </c>
      <c r="AK2837" s="18">
        <f t="shared" si="6340"/>
        <v>0</v>
      </c>
      <c r="AL2837" s="18">
        <f t="shared" si="6340"/>
        <v>0</v>
      </c>
      <c r="AM2837" s="18">
        <f t="shared" si="6340"/>
        <v>0</v>
      </c>
      <c r="AN2837" s="18">
        <f t="shared" si="6201"/>
        <v>1467.2999999999997</v>
      </c>
      <c r="AO2837" s="18">
        <f t="shared" si="6202"/>
        <v>1439.9</v>
      </c>
      <c r="AP2837" s="18">
        <f t="shared" si="6203"/>
        <v>1439.9</v>
      </c>
      <c r="AQ2837" s="18">
        <f t="shared" si="6340"/>
        <v>0</v>
      </c>
      <c r="AR2837" s="18">
        <f t="shared" si="6204"/>
        <v>1467.2999999999997</v>
      </c>
      <c r="AS2837" s="18">
        <f t="shared" si="6340"/>
        <v>455.82600000000002</v>
      </c>
      <c r="AT2837" s="18">
        <f t="shared" si="6340"/>
        <v>0</v>
      </c>
      <c r="AU2837" s="18">
        <f t="shared" si="6340"/>
        <v>0</v>
      </c>
      <c r="AV2837" s="18">
        <f t="shared" si="6278"/>
        <v>1923.1259999999997</v>
      </c>
      <c r="AW2837" s="18">
        <f t="shared" si="6279"/>
        <v>1439.9</v>
      </c>
      <c r="AX2837" s="18">
        <f t="shared" si="6280"/>
        <v>1439.9</v>
      </c>
      <c r="AY2837" s="18">
        <f t="shared" si="6340"/>
        <v>0</v>
      </c>
      <c r="AZ2837" s="18">
        <f t="shared" si="6340"/>
        <v>0</v>
      </c>
      <c r="BA2837" s="18">
        <f t="shared" si="6274"/>
        <v>1923.1259999999997</v>
      </c>
      <c r="BB2837" s="18">
        <f t="shared" si="6275"/>
        <v>1439.9</v>
      </c>
      <c r="BC2837" s="18">
        <f t="shared" si="6340"/>
        <v>0</v>
      </c>
      <c r="BD2837" s="18">
        <f t="shared" si="6340"/>
        <v>0</v>
      </c>
      <c r="BE2837" s="18">
        <f t="shared" si="6340"/>
        <v>0</v>
      </c>
      <c r="BF2837" s="18">
        <f t="shared" si="6197"/>
        <v>1923.1259999999997</v>
      </c>
      <c r="BG2837" s="18">
        <f t="shared" si="6198"/>
        <v>1439.9</v>
      </c>
      <c r="BH2837" s="18">
        <f t="shared" si="6199"/>
        <v>1439.9</v>
      </c>
      <c r="BI2837" s="18">
        <f t="shared" si="6340"/>
        <v>0</v>
      </c>
      <c r="BJ2837" s="25"/>
      <c r="BK2837" s="36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</row>
    <row r="2838" spans="1:92" ht="31.2" x14ac:dyDescent="0.3">
      <c r="A2838" s="51" t="s">
        <v>401</v>
      </c>
      <c r="B2838" s="50">
        <v>120</v>
      </c>
      <c r="C2838" s="51"/>
      <c r="D2838" s="51"/>
      <c r="E2838" s="14" t="s">
        <v>462</v>
      </c>
      <c r="F2838" s="18">
        <f t="shared" ref="F2838" si="6344">F2839+F2840+F2841+F2842+F2843+F2844+F2845+F2846</f>
        <v>1467.2999999999997</v>
      </c>
      <c r="G2838" s="18">
        <f t="shared" ref="G2838:BI2838" si="6345">G2839+G2840+G2841+G2842+G2843+G2844+G2845+G2846</f>
        <v>1439.9</v>
      </c>
      <c r="H2838" s="18">
        <f t="shared" si="6345"/>
        <v>1439.9</v>
      </c>
      <c r="I2838" s="18">
        <f t="shared" ref="I2838:K2838" si="6346">I2839+I2840+I2841+I2842+I2843+I2844+I2845+I2846</f>
        <v>0</v>
      </c>
      <c r="J2838" s="18">
        <f t="shared" si="6346"/>
        <v>0</v>
      </c>
      <c r="K2838" s="18">
        <f t="shared" si="6346"/>
        <v>0</v>
      </c>
      <c r="L2838" s="18">
        <f t="shared" si="6341"/>
        <v>1467.2999999999997</v>
      </c>
      <c r="M2838" s="18">
        <f t="shared" si="6342"/>
        <v>1439.9</v>
      </c>
      <c r="N2838" s="18">
        <f t="shared" si="6343"/>
        <v>1439.9</v>
      </c>
      <c r="O2838" s="18">
        <f t="shared" ref="O2838:Q2838" si="6347">O2839+O2840+O2841+O2842+O2843+O2844+O2845+O2846</f>
        <v>0</v>
      </c>
      <c r="P2838" s="18">
        <f t="shared" si="6347"/>
        <v>0</v>
      </c>
      <c r="Q2838" s="18">
        <f t="shared" si="6347"/>
        <v>0</v>
      </c>
      <c r="R2838" s="18">
        <f t="shared" ref="R2838:R2902" si="6348">L2838+O2838</f>
        <v>1467.2999999999997</v>
      </c>
      <c r="S2838" s="18">
        <f t="shared" ref="S2838:S2902" si="6349">M2838+P2838</f>
        <v>1439.9</v>
      </c>
      <c r="T2838" s="18">
        <f t="shared" ref="T2838:T2902" si="6350">N2838+Q2838</f>
        <v>1439.9</v>
      </c>
      <c r="U2838" s="18">
        <f t="shared" ref="U2838:W2838" si="6351">U2839+U2840+U2841+U2842+U2843+U2844+U2845+U2846</f>
        <v>0</v>
      </c>
      <c r="V2838" s="18">
        <f t="shared" si="6351"/>
        <v>0</v>
      </c>
      <c r="W2838" s="18">
        <f t="shared" si="6351"/>
        <v>0</v>
      </c>
      <c r="X2838" s="18">
        <f t="shared" ref="X2838:X2902" si="6352">R2838+U2838</f>
        <v>1467.2999999999997</v>
      </c>
      <c r="Y2838" s="18">
        <f t="shared" ref="Y2838:Y2902" si="6353">S2838+V2838</f>
        <v>1439.9</v>
      </c>
      <c r="Z2838" s="18">
        <f t="shared" ref="Z2838:Z2902" si="6354">T2838+W2838</f>
        <v>1439.9</v>
      </c>
      <c r="AA2838" s="18">
        <f t="shared" ref="AA2838:AB2838" si="6355">AA2839+AA2840+AA2841+AA2842+AA2843+AA2844+AA2845+AA2846</f>
        <v>0</v>
      </c>
      <c r="AB2838" s="18">
        <f t="shared" si="6355"/>
        <v>0</v>
      </c>
      <c r="AC2838" s="18">
        <f t="shared" ref="AC2838" si="6356">AC2839+AC2840+AC2841+AC2842+AC2843+AC2844+AC2845+AC2846</f>
        <v>0</v>
      </c>
      <c r="AD2838" s="18">
        <f t="shared" ref="AD2838:AD2902" si="6357">X2838+AA2838</f>
        <v>1467.2999999999997</v>
      </c>
      <c r="AE2838" s="18">
        <f t="shared" ref="AE2838:AE2902" si="6358">Y2838+AB2838</f>
        <v>1439.9</v>
      </c>
      <c r="AF2838" s="18">
        <f t="shared" ref="AF2838:AF2902" si="6359">Z2838+AC2838</f>
        <v>1439.9</v>
      </c>
      <c r="AG2838" s="18">
        <f t="shared" ref="AG2838" si="6360">AG2839+AG2840+AG2841+AG2842+AG2843+AG2844+AG2845+AG2846</f>
        <v>0</v>
      </c>
      <c r="AH2838" s="18">
        <f t="shared" si="6324"/>
        <v>1467.2999999999997</v>
      </c>
      <c r="AI2838" s="18">
        <f t="shared" si="6325"/>
        <v>1439.9</v>
      </c>
      <c r="AJ2838" s="18">
        <f t="shared" si="6326"/>
        <v>1439.9</v>
      </c>
      <c r="AK2838" s="18">
        <f t="shared" ref="AK2838:AM2838" si="6361">AK2839+AK2840+AK2841+AK2842+AK2843+AK2844+AK2845+AK2846</f>
        <v>0</v>
      </c>
      <c r="AL2838" s="18">
        <f t="shared" si="6361"/>
        <v>0</v>
      </c>
      <c r="AM2838" s="18">
        <f t="shared" si="6361"/>
        <v>0</v>
      </c>
      <c r="AN2838" s="18">
        <f t="shared" si="6201"/>
        <v>1467.2999999999997</v>
      </c>
      <c r="AO2838" s="18">
        <f t="shared" si="6202"/>
        <v>1439.9</v>
      </c>
      <c r="AP2838" s="18">
        <f t="shared" si="6203"/>
        <v>1439.9</v>
      </c>
      <c r="AQ2838" s="18">
        <f t="shared" ref="AQ2838" si="6362">AQ2839+AQ2840+AQ2841+AQ2842+AQ2843+AQ2844+AQ2845+AQ2846</f>
        <v>0</v>
      </c>
      <c r="AR2838" s="18">
        <f t="shared" si="6204"/>
        <v>1467.2999999999997</v>
      </c>
      <c r="AS2838" s="18">
        <f t="shared" ref="AS2838:AU2838" si="6363">AS2839+AS2840+AS2841+AS2842+AS2843+AS2844+AS2845+AS2846</f>
        <v>455.82600000000002</v>
      </c>
      <c r="AT2838" s="18">
        <f t="shared" si="6363"/>
        <v>0</v>
      </c>
      <c r="AU2838" s="18">
        <f t="shared" si="6363"/>
        <v>0</v>
      </c>
      <c r="AV2838" s="18">
        <f t="shared" si="6278"/>
        <v>1923.1259999999997</v>
      </c>
      <c r="AW2838" s="18">
        <f t="shared" si="6279"/>
        <v>1439.9</v>
      </c>
      <c r="AX2838" s="18">
        <f t="shared" si="6280"/>
        <v>1439.9</v>
      </c>
      <c r="AY2838" s="18">
        <f t="shared" ref="AY2838:AZ2838" si="6364">AY2839+AY2840+AY2841+AY2842+AY2843+AY2844+AY2845+AY2846</f>
        <v>0</v>
      </c>
      <c r="AZ2838" s="18">
        <f t="shared" si="6364"/>
        <v>0</v>
      </c>
      <c r="BA2838" s="18">
        <f t="shared" si="6274"/>
        <v>1923.1259999999997</v>
      </c>
      <c r="BB2838" s="18">
        <f t="shared" si="6275"/>
        <v>1439.9</v>
      </c>
      <c r="BC2838" s="18">
        <f t="shared" ref="BC2838:BE2838" si="6365">BC2839+BC2840+BC2841+BC2842+BC2843+BC2844+BC2845+BC2846</f>
        <v>0</v>
      </c>
      <c r="BD2838" s="18">
        <f t="shared" si="6365"/>
        <v>0</v>
      </c>
      <c r="BE2838" s="18">
        <f t="shared" si="6365"/>
        <v>0</v>
      </c>
      <c r="BF2838" s="18">
        <f t="shared" ref="BF2838:BF2901" si="6366">BA2838+BC2838</f>
        <v>1923.1259999999997</v>
      </c>
      <c r="BG2838" s="18">
        <f t="shared" ref="BG2838:BG2901" si="6367">BB2838+BD2838</f>
        <v>1439.9</v>
      </c>
      <c r="BH2838" s="18">
        <f t="shared" ref="BH2838:BH2901" si="6368">AX2838+BE2838</f>
        <v>1439.9</v>
      </c>
      <c r="BI2838" s="18">
        <f t="shared" si="6345"/>
        <v>0</v>
      </c>
      <c r="BJ2838" s="25"/>
      <c r="BK2838" s="36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</row>
    <row r="2839" spans="1:92" ht="46.8" x14ac:dyDescent="0.3">
      <c r="A2839" s="51" t="s">
        <v>401</v>
      </c>
      <c r="B2839" s="50">
        <v>120</v>
      </c>
      <c r="C2839" s="51" t="s">
        <v>5</v>
      </c>
      <c r="D2839" s="51" t="s">
        <v>128</v>
      </c>
      <c r="E2839" s="14" t="s">
        <v>421</v>
      </c>
      <c r="F2839" s="18">
        <v>93.1</v>
      </c>
      <c r="G2839" s="18">
        <v>92.2</v>
      </c>
      <c r="H2839" s="18">
        <v>92.2</v>
      </c>
      <c r="I2839" s="18"/>
      <c r="J2839" s="18"/>
      <c r="K2839" s="18"/>
      <c r="L2839" s="18">
        <f t="shared" si="6341"/>
        <v>93.1</v>
      </c>
      <c r="M2839" s="18">
        <f t="shared" si="6342"/>
        <v>92.2</v>
      </c>
      <c r="N2839" s="18">
        <f t="shared" si="6343"/>
        <v>92.2</v>
      </c>
      <c r="O2839" s="18"/>
      <c r="P2839" s="18"/>
      <c r="Q2839" s="18"/>
      <c r="R2839" s="18">
        <f t="shared" si="6348"/>
        <v>93.1</v>
      </c>
      <c r="S2839" s="18">
        <f t="shared" si="6349"/>
        <v>92.2</v>
      </c>
      <c r="T2839" s="18">
        <f t="shared" si="6350"/>
        <v>92.2</v>
      </c>
      <c r="U2839" s="18"/>
      <c r="V2839" s="18"/>
      <c r="W2839" s="18"/>
      <c r="X2839" s="18">
        <f t="shared" si="6352"/>
        <v>93.1</v>
      </c>
      <c r="Y2839" s="18">
        <f t="shared" si="6353"/>
        <v>92.2</v>
      </c>
      <c r="Z2839" s="18">
        <f t="shared" si="6354"/>
        <v>92.2</v>
      </c>
      <c r="AA2839" s="18"/>
      <c r="AB2839" s="18"/>
      <c r="AC2839" s="18"/>
      <c r="AD2839" s="18">
        <f t="shared" si="6357"/>
        <v>93.1</v>
      </c>
      <c r="AE2839" s="18">
        <f t="shared" si="6358"/>
        <v>92.2</v>
      </c>
      <c r="AF2839" s="18">
        <f t="shared" si="6359"/>
        <v>92.2</v>
      </c>
      <c r="AG2839" s="18"/>
      <c r="AH2839" s="18">
        <f t="shared" si="6324"/>
        <v>93.1</v>
      </c>
      <c r="AI2839" s="18">
        <f t="shared" si="6325"/>
        <v>92.2</v>
      </c>
      <c r="AJ2839" s="18">
        <f t="shared" si="6326"/>
        <v>92.2</v>
      </c>
      <c r="AK2839" s="18"/>
      <c r="AL2839" s="18"/>
      <c r="AM2839" s="18"/>
      <c r="AN2839" s="18">
        <f t="shared" si="6201"/>
        <v>93.1</v>
      </c>
      <c r="AO2839" s="18">
        <f t="shared" si="6202"/>
        <v>92.2</v>
      </c>
      <c r="AP2839" s="18">
        <f t="shared" si="6203"/>
        <v>92.2</v>
      </c>
      <c r="AQ2839" s="18"/>
      <c r="AR2839" s="18">
        <f t="shared" si="6204"/>
        <v>93.1</v>
      </c>
      <c r="AS2839" s="18"/>
      <c r="AT2839" s="18"/>
      <c r="AU2839" s="18"/>
      <c r="AV2839" s="18">
        <f t="shared" si="6278"/>
        <v>93.1</v>
      </c>
      <c r="AW2839" s="18">
        <f t="shared" si="6279"/>
        <v>92.2</v>
      </c>
      <c r="AX2839" s="18">
        <f t="shared" si="6280"/>
        <v>92.2</v>
      </c>
      <c r="AY2839" s="18"/>
      <c r="AZ2839" s="18"/>
      <c r="BA2839" s="18">
        <f t="shared" si="6274"/>
        <v>93.1</v>
      </c>
      <c r="BB2839" s="18">
        <f t="shared" si="6275"/>
        <v>92.2</v>
      </c>
      <c r="BC2839" s="18"/>
      <c r="BD2839" s="18"/>
      <c r="BE2839" s="18"/>
      <c r="BF2839" s="18">
        <f t="shared" si="6366"/>
        <v>93.1</v>
      </c>
      <c r="BG2839" s="18">
        <f t="shared" si="6367"/>
        <v>92.2</v>
      </c>
      <c r="BH2839" s="18">
        <f t="shared" si="6368"/>
        <v>92.2</v>
      </c>
      <c r="BI2839" s="18"/>
      <c r="BJ2839" s="25"/>
      <c r="BK2839" s="36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</row>
    <row r="2840" spans="1:92" x14ac:dyDescent="0.3">
      <c r="A2840" s="51" t="s">
        <v>401</v>
      </c>
      <c r="B2840" s="50">
        <v>120</v>
      </c>
      <c r="C2840" s="51" t="s">
        <v>5</v>
      </c>
      <c r="D2840" s="51" t="s">
        <v>6</v>
      </c>
      <c r="E2840" s="14" t="s">
        <v>424</v>
      </c>
      <c r="F2840" s="18">
        <v>484.7</v>
      </c>
      <c r="G2840" s="18">
        <v>466.8</v>
      </c>
      <c r="H2840" s="18">
        <v>466.8</v>
      </c>
      <c r="I2840" s="18"/>
      <c r="J2840" s="18"/>
      <c r="K2840" s="18"/>
      <c r="L2840" s="18">
        <f t="shared" si="6341"/>
        <v>484.7</v>
      </c>
      <c r="M2840" s="18">
        <f t="shared" si="6342"/>
        <v>466.8</v>
      </c>
      <c r="N2840" s="18">
        <f t="shared" si="6343"/>
        <v>466.8</v>
      </c>
      <c r="O2840" s="18"/>
      <c r="P2840" s="18"/>
      <c r="Q2840" s="18"/>
      <c r="R2840" s="18">
        <f t="shared" si="6348"/>
        <v>484.7</v>
      </c>
      <c r="S2840" s="18">
        <f t="shared" si="6349"/>
        <v>466.8</v>
      </c>
      <c r="T2840" s="18">
        <f t="shared" si="6350"/>
        <v>466.8</v>
      </c>
      <c r="U2840" s="18"/>
      <c r="V2840" s="18"/>
      <c r="W2840" s="18"/>
      <c r="X2840" s="18">
        <f t="shared" si="6352"/>
        <v>484.7</v>
      </c>
      <c r="Y2840" s="18">
        <f t="shared" si="6353"/>
        <v>466.8</v>
      </c>
      <c r="Z2840" s="18">
        <f t="shared" si="6354"/>
        <v>466.8</v>
      </c>
      <c r="AA2840" s="18"/>
      <c r="AB2840" s="18"/>
      <c r="AC2840" s="18"/>
      <c r="AD2840" s="18">
        <f t="shared" si="6357"/>
        <v>484.7</v>
      </c>
      <c r="AE2840" s="18">
        <f t="shared" si="6358"/>
        <v>466.8</v>
      </c>
      <c r="AF2840" s="18">
        <f t="shared" si="6359"/>
        <v>466.8</v>
      </c>
      <c r="AG2840" s="18"/>
      <c r="AH2840" s="18">
        <f t="shared" si="6324"/>
        <v>484.7</v>
      </c>
      <c r="AI2840" s="18">
        <f t="shared" si="6325"/>
        <v>466.8</v>
      </c>
      <c r="AJ2840" s="18">
        <f t="shared" si="6326"/>
        <v>466.8</v>
      </c>
      <c r="AK2840" s="18"/>
      <c r="AL2840" s="18"/>
      <c r="AM2840" s="18"/>
      <c r="AN2840" s="18">
        <f t="shared" si="6201"/>
        <v>484.7</v>
      </c>
      <c r="AO2840" s="18">
        <f t="shared" si="6202"/>
        <v>466.8</v>
      </c>
      <c r="AP2840" s="18">
        <f t="shared" si="6203"/>
        <v>466.8</v>
      </c>
      <c r="AQ2840" s="18"/>
      <c r="AR2840" s="18">
        <f t="shared" si="6204"/>
        <v>484.7</v>
      </c>
      <c r="AS2840" s="18">
        <v>455.82600000000002</v>
      </c>
      <c r="AT2840" s="18"/>
      <c r="AU2840" s="18"/>
      <c r="AV2840" s="18">
        <f t="shared" si="6278"/>
        <v>940.52600000000007</v>
      </c>
      <c r="AW2840" s="18">
        <f t="shared" si="6279"/>
        <v>466.8</v>
      </c>
      <c r="AX2840" s="18">
        <f t="shared" si="6280"/>
        <v>466.8</v>
      </c>
      <c r="AY2840" s="18"/>
      <c r="AZ2840" s="18"/>
      <c r="BA2840" s="18">
        <f t="shared" si="6274"/>
        <v>940.52600000000007</v>
      </c>
      <c r="BB2840" s="18">
        <f t="shared" si="6275"/>
        <v>466.8</v>
      </c>
      <c r="BC2840" s="18"/>
      <c r="BD2840" s="18"/>
      <c r="BE2840" s="18"/>
      <c r="BF2840" s="18">
        <f t="shared" si="6366"/>
        <v>940.52600000000007</v>
      </c>
      <c r="BG2840" s="18">
        <f t="shared" si="6367"/>
        <v>466.8</v>
      </c>
      <c r="BH2840" s="18">
        <f t="shared" si="6368"/>
        <v>466.8</v>
      </c>
      <c r="BI2840" s="18"/>
      <c r="BJ2840" s="25"/>
      <c r="BK2840" s="36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</row>
    <row r="2841" spans="1:92" x14ac:dyDescent="0.3">
      <c r="A2841" s="51" t="s">
        <v>401</v>
      </c>
      <c r="B2841" s="50">
        <v>120</v>
      </c>
      <c r="C2841" s="51" t="s">
        <v>137</v>
      </c>
      <c r="D2841" s="51" t="s">
        <v>23</v>
      </c>
      <c r="E2841" s="14" t="s">
        <v>428</v>
      </c>
      <c r="F2841" s="18">
        <v>0.8</v>
      </c>
      <c r="G2841" s="18">
        <v>0</v>
      </c>
      <c r="H2841" s="18">
        <v>0</v>
      </c>
      <c r="I2841" s="18"/>
      <c r="J2841" s="18"/>
      <c r="K2841" s="18"/>
      <c r="L2841" s="18">
        <f t="shared" si="6341"/>
        <v>0.8</v>
      </c>
      <c r="M2841" s="18">
        <f t="shared" si="6342"/>
        <v>0</v>
      </c>
      <c r="N2841" s="18">
        <f t="shared" si="6343"/>
        <v>0</v>
      </c>
      <c r="O2841" s="18"/>
      <c r="P2841" s="18"/>
      <c r="Q2841" s="18"/>
      <c r="R2841" s="18">
        <f t="shared" si="6348"/>
        <v>0.8</v>
      </c>
      <c r="S2841" s="18">
        <f t="shared" si="6349"/>
        <v>0</v>
      </c>
      <c r="T2841" s="18">
        <f t="shared" si="6350"/>
        <v>0</v>
      </c>
      <c r="U2841" s="18"/>
      <c r="V2841" s="18"/>
      <c r="W2841" s="18"/>
      <c r="X2841" s="18">
        <f t="shared" si="6352"/>
        <v>0.8</v>
      </c>
      <c r="Y2841" s="18">
        <f t="shared" si="6353"/>
        <v>0</v>
      </c>
      <c r="Z2841" s="18">
        <f t="shared" si="6354"/>
        <v>0</v>
      </c>
      <c r="AA2841" s="18"/>
      <c r="AB2841" s="18"/>
      <c r="AC2841" s="18"/>
      <c r="AD2841" s="18">
        <f t="shared" si="6357"/>
        <v>0.8</v>
      </c>
      <c r="AE2841" s="18">
        <f t="shared" si="6358"/>
        <v>0</v>
      </c>
      <c r="AF2841" s="18">
        <f t="shared" si="6359"/>
        <v>0</v>
      </c>
      <c r="AG2841" s="18"/>
      <c r="AH2841" s="18">
        <f t="shared" si="6324"/>
        <v>0.8</v>
      </c>
      <c r="AI2841" s="18">
        <f t="shared" si="6325"/>
        <v>0</v>
      </c>
      <c r="AJ2841" s="18">
        <f t="shared" si="6326"/>
        <v>0</v>
      </c>
      <c r="AK2841" s="18"/>
      <c r="AL2841" s="18"/>
      <c r="AM2841" s="18"/>
      <c r="AN2841" s="18">
        <f t="shared" ref="AN2841:AN2904" si="6369">AH2841+AK2841</f>
        <v>0.8</v>
      </c>
      <c r="AO2841" s="18">
        <f t="shared" ref="AO2841:AO2904" si="6370">AI2841+AL2841</f>
        <v>0</v>
      </c>
      <c r="AP2841" s="18">
        <f t="shared" ref="AP2841:AP2904" si="6371">AJ2841+AM2841</f>
        <v>0</v>
      </c>
      <c r="AQ2841" s="18"/>
      <c r="AR2841" s="18">
        <f t="shared" ref="AR2841:AR2904" si="6372">AN2841+AQ2841</f>
        <v>0.8</v>
      </c>
      <c r="AS2841" s="18"/>
      <c r="AT2841" s="18"/>
      <c r="AU2841" s="18"/>
      <c r="AV2841" s="18">
        <f t="shared" si="6278"/>
        <v>0.8</v>
      </c>
      <c r="AW2841" s="18">
        <f t="shared" si="6279"/>
        <v>0</v>
      </c>
      <c r="AX2841" s="18">
        <f t="shared" si="6280"/>
        <v>0</v>
      </c>
      <c r="AY2841" s="18"/>
      <c r="AZ2841" s="18"/>
      <c r="BA2841" s="18">
        <f t="shared" si="6274"/>
        <v>0.8</v>
      </c>
      <c r="BB2841" s="18">
        <f t="shared" si="6275"/>
        <v>0</v>
      </c>
      <c r="BC2841" s="18"/>
      <c r="BD2841" s="18"/>
      <c r="BE2841" s="18"/>
      <c r="BF2841" s="18">
        <f t="shared" si="6366"/>
        <v>0.8</v>
      </c>
      <c r="BG2841" s="18">
        <f t="shared" si="6367"/>
        <v>0</v>
      </c>
      <c r="BH2841" s="18">
        <f t="shared" si="6368"/>
        <v>0</v>
      </c>
      <c r="BI2841" s="18"/>
      <c r="BJ2841" s="25"/>
      <c r="BK2841" s="36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</row>
    <row r="2842" spans="1:92" ht="31.2" x14ac:dyDescent="0.3">
      <c r="A2842" s="51" t="s">
        <v>401</v>
      </c>
      <c r="B2842" s="50">
        <v>120</v>
      </c>
      <c r="C2842" s="51" t="s">
        <v>184</v>
      </c>
      <c r="D2842" s="51" t="s">
        <v>184</v>
      </c>
      <c r="E2842" s="14" t="s">
        <v>434</v>
      </c>
      <c r="F2842" s="18">
        <v>149</v>
      </c>
      <c r="G2842" s="18">
        <v>141.19999999999999</v>
      </c>
      <c r="H2842" s="18">
        <v>141.19999999999999</v>
      </c>
      <c r="I2842" s="18"/>
      <c r="J2842" s="18"/>
      <c r="K2842" s="18"/>
      <c r="L2842" s="18">
        <f t="shared" si="6341"/>
        <v>149</v>
      </c>
      <c r="M2842" s="18">
        <f t="shared" si="6342"/>
        <v>141.19999999999999</v>
      </c>
      <c r="N2842" s="18">
        <f t="shared" si="6343"/>
        <v>141.19999999999999</v>
      </c>
      <c r="O2842" s="18"/>
      <c r="P2842" s="18"/>
      <c r="Q2842" s="18"/>
      <c r="R2842" s="18">
        <f t="shared" si="6348"/>
        <v>149</v>
      </c>
      <c r="S2842" s="18">
        <f t="shared" si="6349"/>
        <v>141.19999999999999</v>
      </c>
      <c r="T2842" s="18">
        <f t="shared" si="6350"/>
        <v>141.19999999999999</v>
      </c>
      <c r="U2842" s="18"/>
      <c r="V2842" s="18"/>
      <c r="W2842" s="18"/>
      <c r="X2842" s="18">
        <f t="shared" si="6352"/>
        <v>149</v>
      </c>
      <c r="Y2842" s="18">
        <f t="shared" si="6353"/>
        <v>141.19999999999999</v>
      </c>
      <c r="Z2842" s="18">
        <f t="shared" si="6354"/>
        <v>141.19999999999999</v>
      </c>
      <c r="AA2842" s="18"/>
      <c r="AB2842" s="18"/>
      <c r="AC2842" s="18"/>
      <c r="AD2842" s="18">
        <f t="shared" si="6357"/>
        <v>149</v>
      </c>
      <c r="AE2842" s="18">
        <f t="shared" si="6358"/>
        <v>141.19999999999999</v>
      </c>
      <c r="AF2842" s="18">
        <f t="shared" si="6359"/>
        <v>141.19999999999999</v>
      </c>
      <c r="AG2842" s="18"/>
      <c r="AH2842" s="18">
        <f t="shared" si="6324"/>
        <v>149</v>
      </c>
      <c r="AI2842" s="18">
        <f t="shared" si="6325"/>
        <v>141.19999999999999</v>
      </c>
      <c r="AJ2842" s="18">
        <f t="shared" si="6326"/>
        <v>141.19999999999999</v>
      </c>
      <c r="AK2842" s="18"/>
      <c r="AL2842" s="18"/>
      <c r="AM2842" s="18"/>
      <c r="AN2842" s="18">
        <f t="shared" si="6369"/>
        <v>149</v>
      </c>
      <c r="AO2842" s="18">
        <f t="shared" si="6370"/>
        <v>141.19999999999999</v>
      </c>
      <c r="AP2842" s="18">
        <f t="shared" si="6371"/>
        <v>141.19999999999999</v>
      </c>
      <c r="AQ2842" s="18"/>
      <c r="AR2842" s="18">
        <f t="shared" si="6372"/>
        <v>149</v>
      </c>
      <c r="AS2842" s="18"/>
      <c r="AT2842" s="18"/>
      <c r="AU2842" s="18"/>
      <c r="AV2842" s="18">
        <f t="shared" si="6278"/>
        <v>149</v>
      </c>
      <c r="AW2842" s="18">
        <f t="shared" si="6279"/>
        <v>141.19999999999999</v>
      </c>
      <c r="AX2842" s="18">
        <f t="shared" si="6280"/>
        <v>141.19999999999999</v>
      </c>
      <c r="AY2842" s="18"/>
      <c r="AZ2842" s="18"/>
      <c r="BA2842" s="18">
        <f t="shared" si="6274"/>
        <v>149</v>
      </c>
      <c r="BB2842" s="18">
        <f t="shared" si="6275"/>
        <v>141.19999999999999</v>
      </c>
      <c r="BC2842" s="18"/>
      <c r="BD2842" s="18"/>
      <c r="BE2842" s="18"/>
      <c r="BF2842" s="18">
        <f t="shared" si="6366"/>
        <v>149</v>
      </c>
      <c r="BG2842" s="18">
        <f t="shared" si="6367"/>
        <v>141.19999999999999</v>
      </c>
      <c r="BH2842" s="18">
        <f t="shared" si="6368"/>
        <v>141.19999999999999</v>
      </c>
      <c r="BI2842" s="18"/>
      <c r="BJ2842" s="25"/>
      <c r="BK2842" s="36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</row>
    <row r="2843" spans="1:92" ht="31.2" x14ac:dyDescent="0.3">
      <c r="A2843" s="51" t="s">
        <v>401</v>
      </c>
      <c r="B2843" s="50">
        <v>120</v>
      </c>
      <c r="C2843" s="51" t="s">
        <v>128</v>
      </c>
      <c r="D2843" s="51" t="s">
        <v>184</v>
      </c>
      <c r="E2843" s="14" t="s">
        <v>435</v>
      </c>
      <c r="F2843" s="18">
        <v>52.2</v>
      </c>
      <c r="G2843" s="18">
        <v>52.2</v>
      </c>
      <c r="H2843" s="18">
        <v>52.2</v>
      </c>
      <c r="I2843" s="18"/>
      <c r="J2843" s="18"/>
      <c r="K2843" s="18"/>
      <c r="L2843" s="18">
        <f t="shared" si="6341"/>
        <v>52.2</v>
      </c>
      <c r="M2843" s="18">
        <f t="shared" si="6342"/>
        <v>52.2</v>
      </c>
      <c r="N2843" s="18">
        <f t="shared" si="6343"/>
        <v>52.2</v>
      </c>
      <c r="O2843" s="18"/>
      <c r="P2843" s="18"/>
      <c r="Q2843" s="18"/>
      <c r="R2843" s="18">
        <f t="shared" si="6348"/>
        <v>52.2</v>
      </c>
      <c r="S2843" s="18">
        <f t="shared" si="6349"/>
        <v>52.2</v>
      </c>
      <c r="T2843" s="18">
        <f t="shared" si="6350"/>
        <v>52.2</v>
      </c>
      <c r="U2843" s="18"/>
      <c r="V2843" s="18"/>
      <c r="W2843" s="18"/>
      <c r="X2843" s="18">
        <f t="shared" si="6352"/>
        <v>52.2</v>
      </c>
      <c r="Y2843" s="18">
        <f t="shared" si="6353"/>
        <v>52.2</v>
      </c>
      <c r="Z2843" s="18">
        <f t="shared" si="6354"/>
        <v>52.2</v>
      </c>
      <c r="AA2843" s="18"/>
      <c r="AB2843" s="18"/>
      <c r="AC2843" s="18"/>
      <c r="AD2843" s="18">
        <f t="shared" si="6357"/>
        <v>52.2</v>
      </c>
      <c r="AE2843" s="18">
        <f t="shared" si="6358"/>
        <v>52.2</v>
      </c>
      <c r="AF2843" s="18">
        <f t="shared" si="6359"/>
        <v>52.2</v>
      </c>
      <c r="AG2843" s="18"/>
      <c r="AH2843" s="18">
        <f t="shared" si="6324"/>
        <v>52.2</v>
      </c>
      <c r="AI2843" s="18">
        <f t="shared" si="6325"/>
        <v>52.2</v>
      </c>
      <c r="AJ2843" s="18">
        <f t="shared" si="6326"/>
        <v>52.2</v>
      </c>
      <c r="AK2843" s="18"/>
      <c r="AL2843" s="18"/>
      <c r="AM2843" s="18"/>
      <c r="AN2843" s="18">
        <f t="shared" si="6369"/>
        <v>52.2</v>
      </c>
      <c r="AO2843" s="18">
        <f t="shared" si="6370"/>
        <v>52.2</v>
      </c>
      <c r="AP2843" s="18">
        <f t="shared" si="6371"/>
        <v>52.2</v>
      </c>
      <c r="AQ2843" s="18"/>
      <c r="AR2843" s="18">
        <f t="shared" si="6372"/>
        <v>52.2</v>
      </c>
      <c r="AS2843" s="18"/>
      <c r="AT2843" s="18"/>
      <c r="AU2843" s="18"/>
      <c r="AV2843" s="18">
        <f t="shared" si="6278"/>
        <v>52.2</v>
      </c>
      <c r="AW2843" s="18">
        <f t="shared" si="6279"/>
        <v>52.2</v>
      </c>
      <c r="AX2843" s="18">
        <f t="shared" si="6280"/>
        <v>52.2</v>
      </c>
      <c r="AY2843" s="18"/>
      <c r="AZ2843" s="18"/>
      <c r="BA2843" s="18">
        <f t="shared" si="6274"/>
        <v>52.2</v>
      </c>
      <c r="BB2843" s="18">
        <f t="shared" si="6275"/>
        <v>52.2</v>
      </c>
      <c r="BC2843" s="18"/>
      <c r="BD2843" s="18"/>
      <c r="BE2843" s="18"/>
      <c r="BF2843" s="18">
        <f t="shared" si="6366"/>
        <v>52.2</v>
      </c>
      <c r="BG2843" s="18">
        <f t="shared" si="6367"/>
        <v>52.2</v>
      </c>
      <c r="BH2843" s="18">
        <f t="shared" si="6368"/>
        <v>52.2</v>
      </c>
      <c r="BI2843" s="18"/>
      <c r="BJ2843" s="25"/>
      <c r="BK2843" s="36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</row>
    <row r="2844" spans="1:92" x14ac:dyDescent="0.3">
      <c r="A2844" s="51" t="s">
        <v>401</v>
      </c>
      <c r="B2844" s="50">
        <v>120</v>
      </c>
      <c r="C2844" s="51" t="s">
        <v>27</v>
      </c>
      <c r="D2844" s="51" t="s">
        <v>28</v>
      </c>
      <c r="E2844" s="14" t="s">
        <v>441</v>
      </c>
      <c r="F2844" s="18">
        <v>200</v>
      </c>
      <c r="G2844" s="18">
        <v>200</v>
      </c>
      <c r="H2844" s="18">
        <v>200</v>
      </c>
      <c r="I2844" s="18"/>
      <c r="J2844" s="18"/>
      <c r="K2844" s="18"/>
      <c r="L2844" s="18">
        <f t="shared" si="6341"/>
        <v>200</v>
      </c>
      <c r="M2844" s="18">
        <f t="shared" si="6342"/>
        <v>200</v>
      </c>
      <c r="N2844" s="18">
        <f t="shared" si="6343"/>
        <v>200</v>
      </c>
      <c r="O2844" s="18"/>
      <c r="P2844" s="18"/>
      <c r="Q2844" s="18"/>
      <c r="R2844" s="18">
        <f t="shared" si="6348"/>
        <v>200</v>
      </c>
      <c r="S2844" s="18">
        <f t="shared" si="6349"/>
        <v>200</v>
      </c>
      <c r="T2844" s="18">
        <f t="shared" si="6350"/>
        <v>200</v>
      </c>
      <c r="U2844" s="18"/>
      <c r="V2844" s="18"/>
      <c r="W2844" s="18"/>
      <c r="X2844" s="18">
        <f t="shared" si="6352"/>
        <v>200</v>
      </c>
      <c r="Y2844" s="18">
        <f t="shared" si="6353"/>
        <v>200</v>
      </c>
      <c r="Z2844" s="18">
        <f t="shared" si="6354"/>
        <v>200</v>
      </c>
      <c r="AA2844" s="18"/>
      <c r="AB2844" s="18"/>
      <c r="AC2844" s="18"/>
      <c r="AD2844" s="18">
        <f t="shared" si="6357"/>
        <v>200</v>
      </c>
      <c r="AE2844" s="18">
        <f t="shared" si="6358"/>
        <v>200</v>
      </c>
      <c r="AF2844" s="18">
        <f t="shared" si="6359"/>
        <v>200</v>
      </c>
      <c r="AG2844" s="18"/>
      <c r="AH2844" s="18">
        <f t="shared" si="6324"/>
        <v>200</v>
      </c>
      <c r="AI2844" s="18">
        <f t="shared" si="6325"/>
        <v>200</v>
      </c>
      <c r="AJ2844" s="18">
        <f t="shared" si="6326"/>
        <v>200</v>
      </c>
      <c r="AK2844" s="18"/>
      <c r="AL2844" s="18"/>
      <c r="AM2844" s="18"/>
      <c r="AN2844" s="18">
        <f t="shared" si="6369"/>
        <v>200</v>
      </c>
      <c r="AO2844" s="18">
        <f t="shared" si="6370"/>
        <v>200</v>
      </c>
      <c r="AP2844" s="18">
        <f t="shared" si="6371"/>
        <v>200</v>
      </c>
      <c r="AQ2844" s="18"/>
      <c r="AR2844" s="18">
        <f t="shared" si="6372"/>
        <v>200</v>
      </c>
      <c r="AS2844" s="18"/>
      <c r="AT2844" s="18"/>
      <c r="AU2844" s="18"/>
      <c r="AV2844" s="18">
        <f t="shared" si="6278"/>
        <v>200</v>
      </c>
      <c r="AW2844" s="18">
        <f t="shared" si="6279"/>
        <v>200</v>
      </c>
      <c r="AX2844" s="18">
        <f t="shared" si="6280"/>
        <v>200</v>
      </c>
      <c r="AY2844" s="18"/>
      <c r="AZ2844" s="18"/>
      <c r="BA2844" s="18">
        <f t="shared" si="6274"/>
        <v>200</v>
      </c>
      <c r="BB2844" s="18">
        <f t="shared" si="6275"/>
        <v>200</v>
      </c>
      <c r="BC2844" s="18"/>
      <c r="BD2844" s="18"/>
      <c r="BE2844" s="18"/>
      <c r="BF2844" s="18">
        <f t="shared" si="6366"/>
        <v>200</v>
      </c>
      <c r="BG2844" s="18">
        <f t="shared" si="6367"/>
        <v>200</v>
      </c>
      <c r="BH2844" s="18">
        <f t="shared" si="6368"/>
        <v>200</v>
      </c>
      <c r="BI2844" s="18"/>
      <c r="BJ2844" s="25"/>
      <c r="BK2844" s="36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</row>
    <row r="2845" spans="1:92" ht="31.2" x14ac:dyDescent="0.3">
      <c r="A2845" s="51" t="s">
        <v>401</v>
      </c>
      <c r="B2845" s="50">
        <v>120</v>
      </c>
      <c r="C2845" s="51" t="s">
        <v>23</v>
      </c>
      <c r="D2845" s="51" t="s">
        <v>137</v>
      </c>
      <c r="E2845" s="14" t="s">
        <v>443</v>
      </c>
      <c r="F2845" s="18">
        <v>291.39999999999998</v>
      </c>
      <c r="G2845" s="18">
        <v>291.39999999999998</v>
      </c>
      <c r="H2845" s="18">
        <v>291.39999999999998</v>
      </c>
      <c r="I2845" s="18"/>
      <c r="J2845" s="18"/>
      <c r="K2845" s="18"/>
      <c r="L2845" s="18">
        <f t="shared" si="6341"/>
        <v>291.39999999999998</v>
      </c>
      <c r="M2845" s="18">
        <f t="shared" si="6342"/>
        <v>291.39999999999998</v>
      </c>
      <c r="N2845" s="18">
        <f t="shared" si="6343"/>
        <v>291.39999999999998</v>
      </c>
      <c r="O2845" s="18"/>
      <c r="P2845" s="18"/>
      <c r="Q2845" s="18"/>
      <c r="R2845" s="18">
        <f t="shared" si="6348"/>
        <v>291.39999999999998</v>
      </c>
      <c r="S2845" s="18">
        <f t="shared" si="6349"/>
        <v>291.39999999999998</v>
      </c>
      <c r="T2845" s="18">
        <f t="shared" si="6350"/>
        <v>291.39999999999998</v>
      </c>
      <c r="U2845" s="18"/>
      <c r="V2845" s="18"/>
      <c r="W2845" s="18"/>
      <c r="X2845" s="18">
        <f t="shared" si="6352"/>
        <v>291.39999999999998</v>
      </c>
      <c r="Y2845" s="18">
        <f t="shared" si="6353"/>
        <v>291.39999999999998</v>
      </c>
      <c r="Z2845" s="18">
        <f t="shared" si="6354"/>
        <v>291.39999999999998</v>
      </c>
      <c r="AA2845" s="18"/>
      <c r="AB2845" s="18"/>
      <c r="AC2845" s="18"/>
      <c r="AD2845" s="18">
        <f t="shared" si="6357"/>
        <v>291.39999999999998</v>
      </c>
      <c r="AE2845" s="18">
        <f t="shared" si="6358"/>
        <v>291.39999999999998</v>
      </c>
      <c r="AF2845" s="18">
        <f t="shared" si="6359"/>
        <v>291.39999999999998</v>
      </c>
      <c r="AG2845" s="18"/>
      <c r="AH2845" s="18">
        <f t="shared" si="6324"/>
        <v>291.39999999999998</v>
      </c>
      <c r="AI2845" s="18">
        <f t="shared" si="6325"/>
        <v>291.39999999999998</v>
      </c>
      <c r="AJ2845" s="18">
        <f t="shared" si="6326"/>
        <v>291.39999999999998</v>
      </c>
      <c r="AK2845" s="18"/>
      <c r="AL2845" s="18"/>
      <c r="AM2845" s="18"/>
      <c r="AN2845" s="18">
        <f t="shared" si="6369"/>
        <v>291.39999999999998</v>
      </c>
      <c r="AO2845" s="18">
        <f t="shared" si="6370"/>
        <v>291.39999999999998</v>
      </c>
      <c r="AP2845" s="18">
        <f t="shared" si="6371"/>
        <v>291.39999999999998</v>
      </c>
      <c r="AQ2845" s="18"/>
      <c r="AR2845" s="18">
        <f t="shared" si="6372"/>
        <v>291.39999999999998</v>
      </c>
      <c r="AS2845" s="18"/>
      <c r="AT2845" s="18"/>
      <c r="AU2845" s="18"/>
      <c r="AV2845" s="18">
        <f t="shared" si="6278"/>
        <v>291.39999999999998</v>
      </c>
      <c r="AW2845" s="18">
        <f t="shared" si="6279"/>
        <v>291.39999999999998</v>
      </c>
      <c r="AX2845" s="18">
        <f t="shared" si="6280"/>
        <v>291.39999999999998</v>
      </c>
      <c r="AY2845" s="18"/>
      <c r="AZ2845" s="18"/>
      <c r="BA2845" s="18">
        <f t="shared" si="6274"/>
        <v>291.39999999999998</v>
      </c>
      <c r="BB2845" s="18">
        <f t="shared" si="6275"/>
        <v>291.39999999999998</v>
      </c>
      <c r="BC2845" s="18"/>
      <c r="BD2845" s="18"/>
      <c r="BE2845" s="18"/>
      <c r="BF2845" s="18">
        <f t="shared" si="6366"/>
        <v>291.39999999999998</v>
      </c>
      <c r="BG2845" s="18">
        <f t="shared" si="6367"/>
        <v>291.39999999999998</v>
      </c>
      <c r="BH2845" s="18">
        <f t="shared" si="6368"/>
        <v>291.39999999999998</v>
      </c>
      <c r="BI2845" s="18"/>
      <c r="BJ2845" s="25"/>
      <c r="BK2845" s="36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</row>
    <row r="2846" spans="1:92" ht="31.2" x14ac:dyDescent="0.3">
      <c r="A2846" s="51" t="s">
        <v>401</v>
      </c>
      <c r="B2846" s="50">
        <v>120</v>
      </c>
      <c r="C2846" s="51" t="s">
        <v>93</v>
      </c>
      <c r="D2846" s="51" t="s">
        <v>184</v>
      </c>
      <c r="E2846" s="14" t="s">
        <v>451</v>
      </c>
      <c r="F2846" s="18">
        <v>196.1</v>
      </c>
      <c r="G2846" s="18">
        <v>196.1</v>
      </c>
      <c r="H2846" s="18">
        <v>196.1</v>
      </c>
      <c r="I2846" s="18"/>
      <c r="J2846" s="18"/>
      <c r="K2846" s="18"/>
      <c r="L2846" s="18">
        <f t="shared" si="6341"/>
        <v>196.1</v>
      </c>
      <c r="M2846" s="18">
        <f t="shared" si="6342"/>
        <v>196.1</v>
      </c>
      <c r="N2846" s="18">
        <f t="shared" si="6343"/>
        <v>196.1</v>
      </c>
      <c r="O2846" s="18"/>
      <c r="P2846" s="18"/>
      <c r="Q2846" s="18"/>
      <c r="R2846" s="18">
        <f t="shared" si="6348"/>
        <v>196.1</v>
      </c>
      <c r="S2846" s="18">
        <f t="shared" si="6349"/>
        <v>196.1</v>
      </c>
      <c r="T2846" s="18">
        <f t="shared" si="6350"/>
        <v>196.1</v>
      </c>
      <c r="U2846" s="18"/>
      <c r="V2846" s="18"/>
      <c r="W2846" s="18"/>
      <c r="X2846" s="18">
        <f t="shared" si="6352"/>
        <v>196.1</v>
      </c>
      <c r="Y2846" s="18">
        <f t="shared" si="6353"/>
        <v>196.1</v>
      </c>
      <c r="Z2846" s="18">
        <f t="shared" si="6354"/>
        <v>196.1</v>
      </c>
      <c r="AA2846" s="18"/>
      <c r="AB2846" s="18"/>
      <c r="AC2846" s="18"/>
      <c r="AD2846" s="18">
        <f t="shared" si="6357"/>
        <v>196.1</v>
      </c>
      <c r="AE2846" s="18">
        <f t="shared" si="6358"/>
        <v>196.1</v>
      </c>
      <c r="AF2846" s="18">
        <f t="shared" si="6359"/>
        <v>196.1</v>
      </c>
      <c r="AG2846" s="18"/>
      <c r="AH2846" s="18">
        <f t="shared" si="6324"/>
        <v>196.1</v>
      </c>
      <c r="AI2846" s="18">
        <f t="shared" si="6325"/>
        <v>196.1</v>
      </c>
      <c r="AJ2846" s="18">
        <f t="shared" si="6326"/>
        <v>196.1</v>
      </c>
      <c r="AK2846" s="18"/>
      <c r="AL2846" s="18"/>
      <c r="AM2846" s="18"/>
      <c r="AN2846" s="18">
        <f t="shared" si="6369"/>
        <v>196.1</v>
      </c>
      <c r="AO2846" s="18">
        <f t="shared" si="6370"/>
        <v>196.1</v>
      </c>
      <c r="AP2846" s="18">
        <f t="shared" si="6371"/>
        <v>196.1</v>
      </c>
      <c r="AQ2846" s="18"/>
      <c r="AR2846" s="18">
        <f t="shared" si="6372"/>
        <v>196.1</v>
      </c>
      <c r="AS2846" s="18"/>
      <c r="AT2846" s="18"/>
      <c r="AU2846" s="18"/>
      <c r="AV2846" s="18">
        <f t="shared" si="6278"/>
        <v>196.1</v>
      </c>
      <c r="AW2846" s="18">
        <f t="shared" si="6279"/>
        <v>196.1</v>
      </c>
      <c r="AX2846" s="18">
        <f t="shared" si="6280"/>
        <v>196.1</v>
      </c>
      <c r="AY2846" s="18"/>
      <c r="AZ2846" s="18"/>
      <c r="BA2846" s="18">
        <f t="shared" si="6274"/>
        <v>196.1</v>
      </c>
      <c r="BB2846" s="18">
        <f t="shared" si="6275"/>
        <v>196.1</v>
      </c>
      <c r="BC2846" s="18"/>
      <c r="BD2846" s="18"/>
      <c r="BE2846" s="18"/>
      <c r="BF2846" s="18">
        <f t="shared" si="6366"/>
        <v>196.1</v>
      </c>
      <c r="BG2846" s="18">
        <f t="shared" si="6367"/>
        <v>196.1</v>
      </c>
      <c r="BH2846" s="18">
        <f t="shared" si="6368"/>
        <v>196.1</v>
      </c>
      <c r="BI2846" s="18"/>
      <c r="BJ2846" s="25"/>
      <c r="BK2846" s="36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</row>
    <row r="2847" spans="1:92" ht="31.2" x14ac:dyDescent="0.3">
      <c r="A2847" s="51" t="s">
        <v>401</v>
      </c>
      <c r="B2847" s="50">
        <v>200</v>
      </c>
      <c r="C2847" s="51"/>
      <c r="D2847" s="51"/>
      <c r="E2847" s="14" t="s">
        <v>455</v>
      </c>
      <c r="F2847" s="18">
        <f t="shared" ref="F2847:BI2847" si="6373">F2848</f>
        <v>50591.899999999994</v>
      </c>
      <c r="G2847" s="18">
        <f t="shared" si="6373"/>
        <v>47726.200000000004</v>
      </c>
      <c r="H2847" s="18">
        <f t="shared" si="6373"/>
        <v>47726.200000000004</v>
      </c>
      <c r="I2847" s="18">
        <f t="shared" si="6373"/>
        <v>0</v>
      </c>
      <c r="J2847" s="18">
        <f t="shared" si="6373"/>
        <v>0</v>
      </c>
      <c r="K2847" s="18">
        <f t="shared" si="6373"/>
        <v>0</v>
      </c>
      <c r="L2847" s="18">
        <f t="shared" si="6341"/>
        <v>50591.899999999994</v>
      </c>
      <c r="M2847" s="18">
        <f t="shared" si="6342"/>
        <v>47726.200000000004</v>
      </c>
      <c r="N2847" s="18">
        <f t="shared" si="6343"/>
        <v>47726.200000000004</v>
      </c>
      <c r="O2847" s="18">
        <f t="shared" si="6373"/>
        <v>0</v>
      </c>
      <c r="P2847" s="18">
        <f t="shared" si="6373"/>
        <v>0</v>
      </c>
      <c r="Q2847" s="18">
        <f t="shared" si="6373"/>
        <v>0</v>
      </c>
      <c r="R2847" s="18">
        <f t="shared" si="6348"/>
        <v>50591.899999999994</v>
      </c>
      <c r="S2847" s="18">
        <f t="shared" si="6349"/>
        <v>47726.200000000004</v>
      </c>
      <c r="T2847" s="18">
        <f t="shared" si="6350"/>
        <v>47726.200000000004</v>
      </c>
      <c r="U2847" s="18">
        <f t="shared" si="6373"/>
        <v>0</v>
      </c>
      <c r="V2847" s="18">
        <f t="shared" si="6373"/>
        <v>0</v>
      </c>
      <c r="W2847" s="18">
        <f t="shared" si="6373"/>
        <v>0</v>
      </c>
      <c r="X2847" s="18">
        <f t="shared" si="6352"/>
        <v>50591.899999999994</v>
      </c>
      <c r="Y2847" s="18">
        <f t="shared" si="6353"/>
        <v>47726.200000000004</v>
      </c>
      <c r="Z2847" s="18">
        <f t="shared" si="6354"/>
        <v>47726.200000000004</v>
      </c>
      <c r="AA2847" s="18">
        <f t="shared" si="6373"/>
        <v>1263.577</v>
      </c>
      <c r="AB2847" s="18">
        <f t="shared" si="6373"/>
        <v>0</v>
      </c>
      <c r="AC2847" s="18">
        <f t="shared" si="6373"/>
        <v>0</v>
      </c>
      <c r="AD2847" s="18">
        <f t="shared" si="6357"/>
        <v>51855.476999999992</v>
      </c>
      <c r="AE2847" s="18">
        <f t="shared" si="6358"/>
        <v>47726.200000000004</v>
      </c>
      <c r="AF2847" s="18">
        <f t="shared" si="6359"/>
        <v>47726.200000000004</v>
      </c>
      <c r="AG2847" s="18">
        <f t="shared" si="6373"/>
        <v>0</v>
      </c>
      <c r="AH2847" s="18">
        <f t="shared" si="6324"/>
        <v>51855.476999999992</v>
      </c>
      <c r="AI2847" s="18">
        <f t="shared" si="6325"/>
        <v>47726.200000000004</v>
      </c>
      <c r="AJ2847" s="18">
        <f t="shared" si="6326"/>
        <v>47726.200000000004</v>
      </c>
      <c r="AK2847" s="18">
        <f t="shared" si="6373"/>
        <v>0</v>
      </c>
      <c r="AL2847" s="18">
        <f t="shared" si="6373"/>
        <v>0</v>
      </c>
      <c r="AM2847" s="18">
        <f t="shared" si="6373"/>
        <v>0</v>
      </c>
      <c r="AN2847" s="18">
        <f t="shared" si="6369"/>
        <v>51855.476999999992</v>
      </c>
      <c r="AO2847" s="18">
        <f t="shared" si="6370"/>
        <v>47726.200000000004</v>
      </c>
      <c r="AP2847" s="18">
        <f t="shared" si="6371"/>
        <v>47726.200000000004</v>
      </c>
      <c r="AQ2847" s="18">
        <f t="shared" si="6373"/>
        <v>0</v>
      </c>
      <c r="AR2847" s="18">
        <f t="shared" si="6372"/>
        <v>51855.476999999992</v>
      </c>
      <c r="AS2847" s="18">
        <f t="shared" si="6373"/>
        <v>270.01400000000001</v>
      </c>
      <c r="AT2847" s="18">
        <f t="shared" si="6373"/>
        <v>0</v>
      </c>
      <c r="AU2847" s="18">
        <f t="shared" si="6373"/>
        <v>0</v>
      </c>
      <c r="AV2847" s="18">
        <f t="shared" si="6278"/>
        <v>52125.490999999995</v>
      </c>
      <c r="AW2847" s="18">
        <f t="shared" si="6279"/>
        <v>47726.200000000004</v>
      </c>
      <c r="AX2847" s="18">
        <f t="shared" si="6280"/>
        <v>47726.200000000004</v>
      </c>
      <c r="AY2847" s="18">
        <f t="shared" si="6373"/>
        <v>-10</v>
      </c>
      <c r="AZ2847" s="18">
        <f t="shared" si="6373"/>
        <v>0</v>
      </c>
      <c r="BA2847" s="18">
        <f t="shared" si="6274"/>
        <v>52115.490999999995</v>
      </c>
      <c r="BB2847" s="18">
        <f t="shared" si="6275"/>
        <v>47726.200000000004</v>
      </c>
      <c r="BC2847" s="18">
        <f t="shared" si="6373"/>
        <v>0</v>
      </c>
      <c r="BD2847" s="18">
        <f t="shared" si="6373"/>
        <v>0</v>
      </c>
      <c r="BE2847" s="18">
        <f t="shared" si="6373"/>
        <v>0</v>
      </c>
      <c r="BF2847" s="18">
        <f t="shared" si="6366"/>
        <v>52115.490999999995</v>
      </c>
      <c r="BG2847" s="18">
        <f t="shared" si="6367"/>
        <v>47726.200000000004</v>
      </c>
      <c r="BH2847" s="18">
        <f t="shared" si="6368"/>
        <v>47726.200000000004</v>
      </c>
      <c r="BI2847" s="18">
        <f t="shared" si="6373"/>
        <v>0</v>
      </c>
      <c r="BJ2847" s="25"/>
      <c r="BK2847" s="36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</row>
    <row r="2848" spans="1:92" ht="46.8" x14ac:dyDescent="0.3">
      <c r="A2848" s="51" t="s">
        <v>401</v>
      </c>
      <c r="B2848" s="50">
        <v>240</v>
      </c>
      <c r="C2848" s="51"/>
      <c r="D2848" s="51"/>
      <c r="E2848" s="14" t="s">
        <v>463</v>
      </c>
      <c r="F2848" s="18">
        <f t="shared" ref="F2848" si="6374">F2849+F2850+F2851+F2852+F2853+F2854+F2855+F2856+F2857+F2858</f>
        <v>50591.899999999994</v>
      </c>
      <c r="G2848" s="18">
        <f t="shared" ref="G2848:BI2848" si="6375">G2849+G2850+G2851+G2852+G2853+G2854+G2855+G2856+G2857+G2858</f>
        <v>47726.200000000004</v>
      </c>
      <c r="H2848" s="18">
        <f t="shared" si="6375"/>
        <v>47726.200000000004</v>
      </c>
      <c r="I2848" s="18">
        <f t="shared" ref="I2848:K2848" si="6376">I2849+I2850+I2851+I2852+I2853+I2854+I2855+I2856+I2857+I2858</f>
        <v>0</v>
      </c>
      <c r="J2848" s="18">
        <f t="shared" si="6376"/>
        <v>0</v>
      </c>
      <c r="K2848" s="18">
        <f t="shared" si="6376"/>
        <v>0</v>
      </c>
      <c r="L2848" s="18">
        <f t="shared" si="6341"/>
        <v>50591.899999999994</v>
      </c>
      <c r="M2848" s="18">
        <f t="shared" si="6342"/>
        <v>47726.200000000004</v>
      </c>
      <c r="N2848" s="18">
        <f t="shared" si="6343"/>
        <v>47726.200000000004</v>
      </c>
      <c r="O2848" s="18">
        <f t="shared" ref="O2848:Q2848" si="6377">O2849+O2850+O2851+O2852+O2853+O2854+O2855+O2856+O2857+O2858</f>
        <v>0</v>
      </c>
      <c r="P2848" s="18">
        <f t="shared" si="6377"/>
        <v>0</v>
      </c>
      <c r="Q2848" s="18">
        <f t="shared" si="6377"/>
        <v>0</v>
      </c>
      <c r="R2848" s="18">
        <f t="shared" si="6348"/>
        <v>50591.899999999994</v>
      </c>
      <c r="S2848" s="18">
        <f t="shared" si="6349"/>
        <v>47726.200000000004</v>
      </c>
      <c r="T2848" s="18">
        <f t="shared" si="6350"/>
        <v>47726.200000000004</v>
      </c>
      <c r="U2848" s="18">
        <f t="shared" ref="U2848:W2848" si="6378">U2849+U2850+U2851+U2852+U2853+U2854+U2855+U2856+U2857+U2858</f>
        <v>0</v>
      </c>
      <c r="V2848" s="18">
        <f t="shared" si="6378"/>
        <v>0</v>
      </c>
      <c r="W2848" s="18">
        <f t="shared" si="6378"/>
        <v>0</v>
      </c>
      <c r="X2848" s="18">
        <f t="shared" si="6352"/>
        <v>50591.899999999994</v>
      </c>
      <c r="Y2848" s="18">
        <f t="shared" si="6353"/>
        <v>47726.200000000004</v>
      </c>
      <c r="Z2848" s="18">
        <f t="shared" si="6354"/>
        <v>47726.200000000004</v>
      </c>
      <c r="AA2848" s="18">
        <f t="shared" ref="AA2848:AB2848" si="6379">AA2849+AA2850+AA2851+AA2852+AA2853+AA2854+AA2855+AA2856+AA2857+AA2858</f>
        <v>1263.577</v>
      </c>
      <c r="AB2848" s="18">
        <f t="shared" si="6379"/>
        <v>0</v>
      </c>
      <c r="AC2848" s="18">
        <f t="shared" ref="AC2848" si="6380">AC2849+AC2850+AC2851+AC2852+AC2853+AC2854+AC2855+AC2856+AC2857+AC2858</f>
        <v>0</v>
      </c>
      <c r="AD2848" s="18">
        <f t="shared" si="6357"/>
        <v>51855.476999999992</v>
      </c>
      <c r="AE2848" s="18">
        <f t="shared" si="6358"/>
        <v>47726.200000000004</v>
      </c>
      <c r="AF2848" s="18">
        <f t="shared" si="6359"/>
        <v>47726.200000000004</v>
      </c>
      <c r="AG2848" s="18">
        <f t="shared" ref="AG2848" si="6381">AG2849+AG2850+AG2851+AG2852+AG2853+AG2854+AG2855+AG2856+AG2857+AG2858</f>
        <v>0</v>
      </c>
      <c r="AH2848" s="18">
        <f t="shared" si="6324"/>
        <v>51855.476999999992</v>
      </c>
      <c r="AI2848" s="18">
        <f t="shared" si="6325"/>
        <v>47726.200000000004</v>
      </c>
      <c r="AJ2848" s="18">
        <f t="shared" si="6326"/>
        <v>47726.200000000004</v>
      </c>
      <c r="AK2848" s="18">
        <f t="shared" ref="AK2848:AM2848" si="6382">AK2849+AK2850+AK2851+AK2852+AK2853+AK2854+AK2855+AK2856+AK2857+AK2858</f>
        <v>0</v>
      </c>
      <c r="AL2848" s="18">
        <f t="shared" si="6382"/>
        <v>0</v>
      </c>
      <c r="AM2848" s="18">
        <f t="shared" si="6382"/>
        <v>0</v>
      </c>
      <c r="AN2848" s="18">
        <f t="shared" si="6369"/>
        <v>51855.476999999992</v>
      </c>
      <c r="AO2848" s="18">
        <f t="shared" si="6370"/>
        <v>47726.200000000004</v>
      </c>
      <c r="AP2848" s="18">
        <f t="shared" si="6371"/>
        <v>47726.200000000004</v>
      </c>
      <c r="AQ2848" s="18">
        <f t="shared" ref="AQ2848" si="6383">AQ2849+AQ2850+AQ2851+AQ2852+AQ2853+AQ2854+AQ2855+AQ2856+AQ2857+AQ2858</f>
        <v>0</v>
      </c>
      <c r="AR2848" s="18">
        <f t="shared" si="6372"/>
        <v>51855.476999999992</v>
      </c>
      <c r="AS2848" s="18">
        <f t="shared" ref="AS2848:AU2848" si="6384">AS2849+AS2850+AS2851+AS2852+AS2853+AS2854+AS2855+AS2856+AS2857+AS2858</f>
        <v>270.01400000000001</v>
      </c>
      <c r="AT2848" s="18">
        <f t="shared" si="6384"/>
        <v>0</v>
      </c>
      <c r="AU2848" s="18">
        <f t="shared" si="6384"/>
        <v>0</v>
      </c>
      <c r="AV2848" s="18">
        <f t="shared" si="6278"/>
        <v>52125.490999999995</v>
      </c>
      <c r="AW2848" s="18">
        <f t="shared" si="6279"/>
        <v>47726.200000000004</v>
      </c>
      <c r="AX2848" s="18">
        <f t="shared" si="6280"/>
        <v>47726.200000000004</v>
      </c>
      <c r="AY2848" s="18">
        <f t="shared" ref="AY2848:AZ2848" si="6385">AY2849+AY2850+AY2851+AY2852+AY2853+AY2854+AY2855+AY2856+AY2857+AY2858</f>
        <v>-10</v>
      </c>
      <c r="AZ2848" s="18">
        <f t="shared" si="6385"/>
        <v>0</v>
      </c>
      <c r="BA2848" s="18">
        <f t="shared" si="6274"/>
        <v>52115.490999999995</v>
      </c>
      <c r="BB2848" s="18">
        <f t="shared" si="6275"/>
        <v>47726.200000000004</v>
      </c>
      <c r="BC2848" s="18">
        <f t="shared" ref="BC2848:BE2848" si="6386">BC2849+BC2850+BC2851+BC2852+BC2853+BC2854+BC2855+BC2856+BC2857+BC2858</f>
        <v>0</v>
      </c>
      <c r="BD2848" s="18">
        <f t="shared" si="6386"/>
        <v>0</v>
      </c>
      <c r="BE2848" s="18">
        <f t="shared" si="6386"/>
        <v>0</v>
      </c>
      <c r="BF2848" s="18">
        <f t="shared" si="6366"/>
        <v>52115.490999999995</v>
      </c>
      <c r="BG2848" s="18">
        <f t="shared" si="6367"/>
        <v>47726.200000000004</v>
      </c>
      <c r="BH2848" s="18">
        <f t="shared" si="6368"/>
        <v>47726.200000000004</v>
      </c>
      <c r="BI2848" s="18">
        <f t="shared" si="6375"/>
        <v>0</v>
      </c>
      <c r="BJ2848" s="25"/>
      <c r="BK2848" s="36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</row>
    <row r="2849" spans="1:92" ht="46.8" x14ac:dyDescent="0.3">
      <c r="A2849" s="51" t="s">
        <v>401</v>
      </c>
      <c r="B2849" s="50">
        <v>240</v>
      </c>
      <c r="C2849" s="51" t="s">
        <v>5</v>
      </c>
      <c r="D2849" s="51" t="s">
        <v>128</v>
      </c>
      <c r="E2849" s="14" t="s">
        <v>421</v>
      </c>
      <c r="F2849" s="18">
        <v>6229.9</v>
      </c>
      <c r="G2849" s="18">
        <v>6230.8</v>
      </c>
      <c r="H2849" s="18">
        <v>6230.8</v>
      </c>
      <c r="I2849" s="18"/>
      <c r="J2849" s="18"/>
      <c r="K2849" s="18"/>
      <c r="L2849" s="18">
        <f t="shared" si="6341"/>
        <v>6229.9</v>
      </c>
      <c r="M2849" s="18">
        <f t="shared" si="6342"/>
        <v>6230.8</v>
      </c>
      <c r="N2849" s="18">
        <f t="shared" si="6343"/>
        <v>6230.8</v>
      </c>
      <c r="O2849" s="18"/>
      <c r="P2849" s="18"/>
      <c r="Q2849" s="18"/>
      <c r="R2849" s="18">
        <f t="shared" si="6348"/>
        <v>6229.9</v>
      </c>
      <c r="S2849" s="18">
        <f t="shared" si="6349"/>
        <v>6230.8</v>
      </c>
      <c r="T2849" s="18">
        <f t="shared" si="6350"/>
        <v>6230.8</v>
      </c>
      <c r="U2849" s="18"/>
      <c r="V2849" s="18"/>
      <c r="W2849" s="18"/>
      <c r="X2849" s="18">
        <f t="shared" si="6352"/>
        <v>6229.9</v>
      </c>
      <c r="Y2849" s="18">
        <f t="shared" si="6353"/>
        <v>6230.8</v>
      </c>
      <c r="Z2849" s="18">
        <f t="shared" si="6354"/>
        <v>6230.8</v>
      </c>
      <c r="AA2849" s="18"/>
      <c r="AB2849" s="18"/>
      <c r="AC2849" s="18"/>
      <c r="AD2849" s="18">
        <f t="shared" si="6357"/>
        <v>6229.9</v>
      </c>
      <c r="AE2849" s="18">
        <f t="shared" si="6358"/>
        <v>6230.8</v>
      </c>
      <c r="AF2849" s="18">
        <f t="shared" si="6359"/>
        <v>6230.8</v>
      </c>
      <c r="AG2849" s="18"/>
      <c r="AH2849" s="18">
        <f t="shared" si="6324"/>
        <v>6229.9</v>
      </c>
      <c r="AI2849" s="18">
        <f t="shared" si="6325"/>
        <v>6230.8</v>
      </c>
      <c r="AJ2849" s="18">
        <f t="shared" si="6326"/>
        <v>6230.8</v>
      </c>
      <c r="AK2849" s="18"/>
      <c r="AL2849" s="18"/>
      <c r="AM2849" s="18"/>
      <c r="AN2849" s="18">
        <f t="shared" si="6369"/>
        <v>6229.9</v>
      </c>
      <c r="AO2849" s="18">
        <f t="shared" si="6370"/>
        <v>6230.8</v>
      </c>
      <c r="AP2849" s="18">
        <f t="shared" si="6371"/>
        <v>6230.8</v>
      </c>
      <c r="AQ2849" s="18"/>
      <c r="AR2849" s="18">
        <f t="shared" si="6372"/>
        <v>6229.9</v>
      </c>
      <c r="AS2849" s="18"/>
      <c r="AT2849" s="18"/>
      <c r="AU2849" s="18"/>
      <c r="AV2849" s="18">
        <f t="shared" si="6278"/>
        <v>6229.9</v>
      </c>
      <c r="AW2849" s="18">
        <f t="shared" si="6279"/>
        <v>6230.8</v>
      </c>
      <c r="AX2849" s="18">
        <f t="shared" si="6280"/>
        <v>6230.8</v>
      </c>
      <c r="AY2849" s="18"/>
      <c r="AZ2849" s="18"/>
      <c r="BA2849" s="18">
        <f t="shared" si="6274"/>
        <v>6229.9</v>
      </c>
      <c r="BB2849" s="18">
        <f t="shared" si="6275"/>
        <v>6230.8</v>
      </c>
      <c r="BC2849" s="18"/>
      <c r="BD2849" s="18"/>
      <c r="BE2849" s="18"/>
      <c r="BF2849" s="18">
        <f t="shared" si="6366"/>
        <v>6229.9</v>
      </c>
      <c r="BG2849" s="18">
        <f t="shared" si="6367"/>
        <v>6230.8</v>
      </c>
      <c r="BH2849" s="18">
        <f t="shared" si="6368"/>
        <v>6230.8</v>
      </c>
      <c r="BI2849" s="18"/>
      <c r="BJ2849" s="25"/>
      <c r="BK2849" s="36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</row>
    <row r="2850" spans="1:92" x14ac:dyDescent="0.3">
      <c r="A2850" s="51" t="s">
        <v>401</v>
      </c>
      <c r="B2850" s="50">
        <v>240</v>
      </c>
      <c r="C2850" s="51" t="s">
        <v>5</v>
      </c>
      <c r="D2850" s="51" t="s">
        <v>6</v>
      </c>
      <c r="E2850" s="14" t="s">
        <v>424</v>
      </c>
      <c r="F2850" s="18">
        <v>22936.699999999997</v>
      </c>
      <c r="G2850" s="18">
        <v>22814.6</v>
      </c>
      <c r="H2850" s="18">
        <v>22814.6</v>
      </c>
      <c r="I2850" s="18"/>
      <c r="J2850" s="18"/>
      <c r="K2850" s="18"/>
      <c r="L2850" s="18">
        <f t="shared" si="6341"/>
        <v>22936.699999999997</v>
      </c>
      <c r="M2850" s="18">
        <f t="shared" si="6342"/>
        <v>22814.6</v>
      </c>
      <c r="N2850" s="18">
        <f t="shared" si="6343"/>
        <v>22814.6</v>
      </c>
      <c r="O2850" s="18"/>
      <c r="P2850" s="18"/>
      <c r="Q2850" s="18"/>
      <c r="R2850" s="18">
        <f t="shared" si="6348"/>
        <v>22936.699999999997</v>
      </c>
      <c r="S2850" s="18">
        <f t="shared" si="6349"/>
        <v>22814.6</v>
      </c>
      <c r="T2850" s="18">
        <f t="shared" si="6350"/>
        <v>22814.6</v>
      </c>
      <c r="U2850" s="18"/>
      <c r="V2850" s="18"/>
      <c r="W2850" s="18"/>
      <c r="X2850" s="18">
        <f t="shared" si="6352"/>
        <v>22936.699999999997</v>
      </c>
      <c r="Y2850" s="18">
        <f t="shared" si="6353"/>
        <v>22814.6</v>
      </c>
      <c r="Z2850" s="18">
        <f t="shared" si="6354"/>
        <v>22814.6</v>
      </c>
      <c r="AA2850" s="18">
        <v>1263.577</v>
      </c>
      <c r="AB2850" s="18"/>
      <c r="AC2850" s="18"/>
      <c r="AD2850" s="18">
        <f t="shared" si="6357"/>
        <v>24200.276999999998</v>
      </c>
      <c r="AE2850" s="18">
        <f t="shared" si="6358"/>
        <v>22814.6</v>
      </c>
      <c r="AF2850" s="18">
        <f t="shared" si="6359"/>
        <v>22814.6</v>
      </c>
      <c r="AG2850" s="18"/>
      <c r="AH2850" s="18">
        <f t="shared" si="6324"/>
        <v>24200.276999999998</v>
      </c>
      <c r="AI2850" s="18">
        <f t="shared" si="6325"/>
        <v>22814.6</v>
      </c>
      <c r="AJ2850" s="18">
        <f t="shared" si="6326"/>
        <v>22814.6</v>
      </c>
      <c r="AK2850" s="18"/>
      <c r="AL2850" s="18"/>
      <c r="AM2850" s="18"/>
      <c r="AN2850" s="18">
        <f t="shared" si="6369"/>
        <v>24200.276999999998</v>
      </c>
      <c r="AO2850" s="18">
        <f t="shared" si="6370"/>
        <v>22814.6</v>
      </c>
      <c r="AP2850" s="18">
        <f t="shared" si="6371"/>
        <v>22814.6</v>
      </c>
      <c r="AQ2850" s="18"/>
      <c r="AR2850" s="18">
        <f t="shared" si="6372"/>
        <v>24200.276999999998</v>
      </c>
      <c r="AS2850" s="18"/>
      <c r="AT2850" s="18"/>
      <c r="AU2850" s="18"/>
      <c r="AV2850" s="18">
        <f t="shared" si="6278"/>
        <v>24200.276999999998</v>
      </c>
      <c r="AW2850" s="18">
        <f t="shared" si="6279"/>
        <v>22814.6</v>
      </c>
      <c r="AX2850" s="18">
        <f t="shared" si="6280"/>
        <v>22814.6</v>
      </c>
      <c r="AY2850" s="18">
        <v>-10</v>
      </c>
      <c r="AZ2850" s="18"/>
      <c r="BA2850" s="18">
        <f t="shared" si="6274"/>
        <v>24190.276999999998</v>
      </c>
      <c r="BB2850" s="18">
        <f t="shared" si="6275"/>
        <v>22814.6</v>
      </c>
      <c r="BC2850" s="18"/>
      <c r="BD2850" s="18"/>
      <c r="BE2850" s="18"/>
      <c r="BF2850" s="18">
        <f t="shared" si="6366"/>
        <v>24190.276999999998</v>
      </c>
      <c r="BG2850" s="18">
        <f t="shared" si="6367"/>
        <v>22814.6</v>
      </c>
      <c r="BH2850" s="18">
        <f t="shared" si="6368"/>
        <v>22814.6</v>
      </c>
      <c r="BI2850" s="18"/>
      <c r="BJ2850" s="25"/>
      <c r="BK2850" s="36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</row>
    <row r="2851" spans="1:92" ht="46.8" x14ac:dyDescent="0.3">
      <c r="A2851" s="51" t="s">
        <v>401</v>
      </c>
      <c r="B2851" s="50">
        <v>240</v>
      </c>
      <c r="C2851" s="51" t="s">
        <v>19</v>
      </c>
      <c r="D2851" s="51" t="s">
        <v>33</v>
      </c>
      <c r="E2851" s="14" t="s">
        <v>426</v>
      </c>
      <c r="F2851" s="18">
        <v>956</v>
      </c>
      <c r="G2851" s="18">
        <v>956</v>
      </c>
      <c r="H2851" s="18">
        <v>956</v>
      </c>
      <c r="I2851" s="18"/>
      <c r="J2851" s="18"/>
      <c r="K2851" s="18"/>
      <c r="L2851" s="18">
        <f t="shared" si="6341"/>
        <v>956</v>
      </c>
      <c r="M2851" s="18">
        <f t="shared" si="6342"/>
        <v>956</v>
      </c>
      <c r="N2851" s="18">
        <f t="shared" si="6343"/>
        <v>956</v>
      </c>
      <c r="O2851" s="18"/>
      <c r="P2851" s="18"/>
      <c r="Q2851" s="18"/>
      <c r="R2851" s="18">
        <f t="shared" si="6348"/>
        <v>956</v>
      </c>
      <c r="S2851" s="18">
        <f t="shared" si="6349"/>
        <v>956</v>
      </c>
      <c r="T2851" s="18">
        <f t="shared" si="6350"/>
        <v>956</v>
      </c>
      <c r="U2851" s="18"/>
      <c r="V2851" s="18"/>
      <c r="W2851" s="18"/>
      <c r="X2851" s="18">
        <f t="shared" si="6352"/>
        <v>956</v>
      </c>
      <c r="Y2851" s="18">
        <f t="shared" si="6353"/>
        <v>956</v>
      </c>
      <c r="Z2851" s="18">
        <f t="shared" si="6354"/>
        <v>956</v>
      </c>
      <c r="AA2851" s="18"/>
      <c r="AB2851" s="18"/>
      <c r="AC2851" s="18"/>
      <c r="AD2851" s="18">
        <f t="shared" si="6357"/>
        <v>956</v>
      </c>
      <c r="AE2851" s="18">
        <f t="shared" si="6358"/>
        <v>956</v>
      </c>
      <c r="AF2851" s="18">
        <f t="shared" si="6359"/>
        <v>956</v>
      </c>
      <c r="AG2851" s="18"/>
      <c r="AH2851" s="18">
        <f t="shared" si="6324"/>
        <v>956</v>
      </c>
      <c r="AI2851" s="18">
        <f t="shared" si="6325"/>
        <v>956</v>
      </c>
      <c r="AJ2851" s="18">
        <f t="shared" si="6326"/>
        <v>956</v>
      </c>
      <c r="AK2851" s="18"/>
      <c r="AL2851" s="18"/>
      <c r="AM2851" s="18"/>
      <c r="AN2851" s="18">
        <f t="shared" si="6369"/>
        <v>956</v>
      </c>
      <c r="AO2851" s="18">
        <f t="shared" si="6370"/>
        <v>956</v>
      </c>
      <c r="AP2851" s="18">
        <f t="shared" si="6371"/>
        <v>956</v>
      </c>
      <c r="AQ2851" s="18"/>
      <c r="AR2851" s="18">
        <f t="shared" si="6372"/>
        <v>956</v>
      </c>
      <c r="AS2851" s="18"/>
      <c r="AT2851" s="18"/>
      <c r="AU2851" s="18"/>
      <c r="AV2851" s="18">
        <f t="shared" si="6278"/>
        <v>956</v>
      </c>
      <c r="AW2851" s="18">
        <f t="shared" si="6279"/>
        <v>956</v>
      </c>
      <c r="AX2851" s="18">
        <f t="shared" si="6280"/>
        <v>956</v>
      </c>
      <c r="AY2851" s="18"/>
      <c r="AZ2851" s="18"/>
      <c r="BA2851" s="18">
        <f t="shared" si="6274"/>
        <v>956</v>
      </c>
      <c r="BB2851" s="18">
        <f t="shared" si="6275"/>
        <v>956</v>
      </c>
      <c r="BC2851" s="18"/>
      <c r="BD2851" s="18"/>
      <c r="BE2851" s="18"/>
      <c r="BF2851" s="18">
        <f t="shared" si="6366"/>
        <v>956</v>
      </c>
      <c r="BG2851" s="18">
        <f t="shared" si="6367"/>
        <v>956</v>
      </c>
      <c r="BH2851" s="18">
        <f t="shared" si="6368"/>
        <v>956</v>
      </c>
      <c r="BI2851" s="18"/>
      <c r="BJ2851" s="25"/>
      <c r="BK2851" s="36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</row>
    <row r="2852" spans="1:92" x14ac:dyDescent="0.3">
      <c r="A2852" s="51" t="s">
        <v>401</v>
      </c>
      <c r="B2852" s="50">
        <v>240</v>
      </c>
      <c r="C2852" s="51" t="s">
        <v>137</v>
      </c>
      <c r="D2852" s="51" t="s">
        <v>23</v>
      </c>
      <c r="E2852" s="14" t="s">
        <v>428</v>
      </c>
      <c r="F2852" s="18">
        <v>4380.6000000000004</v>
      </c>
      <c r="G2852" s="18">
        <v>2037.2</v>
      </c>
      <c r="H2852" s="18">
        <v>2037.2</v>
      </c>
      <c r="I2852" s="18"/>
      <c r="J2852" s="18"/>
      <c r="K2852" s="18"/>
      <c r="L2852" s="18">
        <f t="shared" si="6341"/>
        <v>4380.6000000000004</v>
      </c>
      <c r="M2852" s="18">
        <f t="shared" si="6342"/>
        <v>2037.2</v>
      </c>
      <c r="N2852" s="18">
        <f t="shared" si="6343"/>
        <v>2037.2</v>
      </c>
      <c r="O2852" s="18"/>
      <c r="P2852" s="18"/>
      <c r="Q2852" s="18"/>
      <c r="R2852" s="18">
        <f t="shared" si="6348"/>
        <v>4380.6000000000004</v>
      </c>
      <c r="S2852" s="18">
        <f t="shared" si="6349"/>
        <v>2037.2</v>
      </c>
      <c r="T2852" s="18">
        <f t="shared" si="6350"/>
        <v>2037.2</v>
      </c>
      <c r="U2852" s="18"/>
      <c r="V2852" s="18"/>
      <c r="W2852" s="18"/>
      <c r="X2852" s="18">
        <f t="shared" si="6352"/>
        <v>4380.6000000000004</v>
      </c>
      <c r="Y2852" s="18">
        <f t="shared" si="6353"/>
        <v>2037.2</v>
      </c>
      <c r="Z2852" s="18">
        <f t="shared" si="6354"/>
        <v>2037.2</v>
      </c>
      <c r="AA2852" s="18"/>
      <c r="AB2852" s="18"/>
      <c r="AC2852" s="18"/>
      <c r="AD2852" s="18">
        <f t="shared" si="6357"/>
        <v>4380.6000000000004</v>
      </c>
      <c r="AE2852" s="18">
        <f t="shared" si="6358"/>
        <v>2037.2</v>
      </c>
      <c r="AF2852" s="18">
        <f t="shared" si="6359"/>
        <v>2037.2</v>
      </c>
      <c r="AG2852" s="18"/>
      <c r="AH2852" s="18">
        <f t="shared" si="6324"/>
        <v>4380.6000000000004</v>
      </c>
      <c r="AI2852" s="18">
        <f t="shared" si="6325"/>
        <v>2037.2</v>
      </c>
      <c r="AJ2852" s="18">
        <f t="shared" si="6326"/>
        <v>2037.2</v>
      </c>
      <c r="AK2852" s="18"/>
      <c r="AL2852" s="18"/>
      <c r="AM2852" s="18"/>
      <c r="AN2852" s="18">
        <f t="shared" si="6369"/>
        <v>4380.6000000000004</v>
      </c>
      <c r="AO2852" s="18">
        <f t="shared" si="6370"/>
        <v>2037.2</v>
      </c>
      <c r="AP2852" s="18">
        <f t="shared" si="6371"/>
        <v>2037.2</v>
      </c>
      <c r="AQ2852" s="18"/>
      <c r="AR2852" s="18">
        <f t="shared" si="6372"/>
        <v>4380.6000000000004</v>
      </c>
      <c r="AS2852" s="18">
        <v>270.01400000000001</v>
      </c>
      <c r="AT2852" s="18"/>
      <c r="AU2852" s="18"/>
      <c r="AV2852" s="18">
        <f t="shared" si="6278"/>
        <v>4650.6140000000005</v>
      </c>
      <c r="AW2852" s="18">
        <f t="shared" si="6279"/>
        <v>2037.2</v>
      </c>
      <c r="AX2852" s="18">
        <f t="shared" si="6280"/>
        <v>2037.2</v>
      </c>
      <c r="AY2852" s="18"/>
      <c r="AZ2852" s="18"/>
      <c r="BA2852" s="18">
        <f t="shared" si="6274"/>
        <v>4650.6140000000005</v>
      </c>
      <c r="BB2852" s="18">
        <f t="shared" si="6275"/>
        <v>2037.2</v>
      </c>
      <c r="BC2852" s="18"/>
      <c r="BD2852" s="18"/>
      <c r="BE2852" s="18"/>
      <c r="BF2852" s="18">
        <f t="shared" si="6366"/>
        <v>4650.6140000000005</v>
      </c>
      <c r="BG2852" s="18">
        <f t="shared" si="6367"/>
        <v>2037.2</v>
      </c>
      <c r="BH2852" s="18">
        <f t="shared" si="6368"/>
        <v>2037.2</v>
      </c>
      <c r="BI2852" s="18"/>
      <c r="BJ2852" s="25"/>
      <c r="BK2852" s="36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</row>
    <row r="2853" spans="1:92" ht="31.2" x14ac:dyDescent="0.3">
      <c r="A2853" s="51" t="s">
        <v>401</v>
      </c>
      <c r="B2853" s="50">
        <v>240</v>
      </c>
      <c r="C2853" s="51" t="s">
        <v>184</v>
      </c>
      <c r="D2853" s="51" t="s">
        <v>184</v>
      </c>
      <c r="E2853" s="14" t="s">
        <v>434</v>
      </c>
      <c r="F2853" s="18">
        <v>6122.2</v>
      </c>
      <c r="G2853" s="18">
        <v>5870.8</v>
      </c>
      <c r="H2853" s="18">
        <v>5870.8</v>
      </c>
      <c r="I2853" s="18"/>
      <c r="J2853" s="18"/>
      <c r="K2853" s="18"/>
      <c r="L2853" s="18">
        <f t="shared" si="6341"/>
        <v>6122.2</v>
      </c>
      <c r="M2853" s="18">
        <f t="shared" si="6342"/>
        <v>5870.8</v>
      </c>
      <c r="N2853" s="18">
        <f t="shared" si="6343"/>
        <v>5870.8</v>
      </c>
      <c r="O2853" s="18"/>
      <c r="P2853" s="18"/>
      <c r="Q2853" s="18"/>
      <c r="R2853" s="18">
        <f t="shared" si="6348"/>
        <v>6122.2</v>
      </c>
      <c r="S2853" s="18">
        <f t="shared" si="6349"/>
        <v>5870.8</v>
      </c>
      <c r="T2853" s="18">
        <f t="shared" si="6350"/>
        <v>5870.8</v>
      </c>
      <c r="U2853" s="18"/>
      <c r="V2853" s="18"/>
      <c r="W2853" s="18"/>
      <c r="X2853" s="18">
        <f t="shared" si="6352"/>
        <v>6122.2</v>
      </c>
      <c r="Y2853" s="18">
        <f t="shared" si="6353"/>
        <v>5870.8</v>
      </c>
      <c r="Z2853" s="18">
        <f t="shared" si="6354"/>
        <v>5870.8</v>
      </c>
      <c r="AA2853" s="18"/>
      <c r="AB2853" s="18"/>
      <c r="AC2853" s="18"/>
      <c r="AD2853" s="18">
        <f t="shared" si="6357"/>
        <v>6122.2</v>
      </c>
      <c r="AE2853" s="18">
        <f t="shared" si="6358"/>
        <v>5870.8</v>
      </c>
      <c r="AF2853" s="18">
        <f t="shared" si="6359"/>
        <v>5870.8</v>
      </c>
      <c r="AG2853" s="18"/>
      <c r="AH2853" s="18">
        <f t="shared" si="6324"/>
        <v>6122.2</v>
      </c>
      <c r="AI2853" s="18">
        <f t="shared" si="6325"/>
        <v>5870.8</v>
      </c>
      <c r="AJ2853" s="18">
        <f t="shared" si="6326"/>
        <v>5870.8</v>
      </c>
      <c r="AK2853" s="18"/>
      <c r="AL2853" s="18"/>
      <c r="AM2853" s="18"/>
      <c r="AN2853" s="18">
        <f t="shared" si="6369"/>
        <v>6122.2</v>
      </c>
      <c r="AO2853" s="18">
        <f t="shared" si="6370"/>
        <v>5870.8</v>
      </c>
      <c r="AP2853" s="18">
        <f t="shared" si="6371"/>
        <v>5870.8</v>
      </c>
      <c r="AQ2853" s="18"/>
      <c r="AR2853" s="18">
        <f t="shared" si="6372"/>
        <v>6122.2</v>
      </c>
      <c r="AS2853" s="18"/>
      <c r="AT2853" s="18"/>
      <c r="AU2853" s="18"/>
      <c r="AV2853" s="18">
        <f t="shared" si="6278"/>
        <v>6122.2</v>
      </c>
      <c r="AW2853" s="18">
        <f t="shared" si="6279"/>
        <v>5870.8</v>
      </c>
      <c r="AX2853" s="18">
        <f t="shared" si="6280"/>
        <v>5870.8</v>
      </c>
      <c r="AY2853" s="18"/>
      <c r="AZ2853" s="18"/>
      <c r="BA2853" s="18">
        <f t="shared" si="6274"/>
        <v>6122.2</v>
      </c>
      <c r="BB2853" s="18">
        <f t="shared" si="6275"/>
        <v>5870.8</v>
      </c>
      <c r="BC2853" s="18"/>
      <c r="BD2853" s="18"/>
      <c r="BE2853" s="18"/>
      <c r="BF2853" s="18">
        <f t="shared" si="6366"/>
        <v>6122.2</v>
      </c>
      <c r="BG2853" s="18">
        <f t="shared" si="6367"/>
        <v>5870.8</v>
      </c>
      <c r="BH2853" s="18">
        <f t="shared" si="6368"/>
        <v>5870.8</v>
      </c>
      <c r="BI2853" s="18"/>
      <c r="BJ2853" s="25"/>
      <c r="BK2853" s="36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</row>
    <row r="2854" spans="1:92" ht="31.2" x14ac:dyDescent="0.3">
      <c r="A2854" s="51" t="s">
        <v>401</v>
      </c>
      <c r="B2854" s="50">
        <v>240</v>
      </c>
      <c r="C2854" s="51" t="s">
        <v>128</v>
      </c>
      <c r="D2854" s="51" t="s">
        <v>184</v>
      </c>
      <c r="E2854" s="14" t="s">
        <v>435</v>
      </c>
      <c r="F2854" s="18">
        <v>1627.5</v>
      </c>
      <c r="G2854" s="18">
        <v>1477.8</v>
      </c>
      <c r="H2854" s="18">
        <v>1477.8</v>
      </c>
      <c r="I2854" s="18"/>
      <c r="J2854" s="18"/>
      <c r="K2854" s="18"/>
      <c r="L2854" s="18">
        <f t="shared" si="6341"/>
        <v>1627.5</v>
      </c>
      <c r="M2854" s="18">
        <f t="shared" si="6342"/>
        <v>1477.8</v>
      </c>
      <c r="N2854" s="18">
        <f t="shared" si="6343"/>
        <v>1477.8</v>
      </c>
      <c r="O2854" s="18"/>
      <c r="P2854" s="18"/>
      <c r="Q2854" s="18"/>
      <c r="R2854" s="18">
        <f t="shared" si="6348"/>
        <v>1627.5</v>
      </c>
      <c r="S2854" s="18">
        <f t="shared" si="6349"/>
        <v>1477.8</v>
      </c>
      <c r="T2854" s="18">
        <f t="shared" si="6350"/>
        <v>1477.8</v>
      </c>
      <c r="U2854" s="18"/>
      <c r="V2854" s="18"/>
      <c r="W2854" s="18"/>
      <c r="X2854" s="18">
        <f t="shared" si="6352"/>
        <v>1627.5</v>
      </c>
      <c r="Y2854" s="18">
        <f t="shared" si="6353"/>
        <v>1477.8</v>
      </c>
      <c r="Z2854" s="18">
        <f t="shared" si="6354"/>
        <v>1477.8</v>
      </c>
      <c r="AA2854" s="18"/>
      <c r="AB2854" s="18"/>
      <c r="AC2854" s="18"/>
      <c r="AD2854" s="18">
        <f t="shared" si="6357"/>
        <v>1627.5</v>
      </c>
      <c r="AE2854" s="18">
        <f t="shared" si="6358"/>
        <v>1477.8</v>
      </c>
      <c r="AF2854" s="18">
        <f t="shared" si="6359"/>
        <v>1477.8</v>
      </c>
      <c r="AG2854" s="18"/>
      <c r="AH2854" s="18">
        <f t="shared" si="6324"/>
        <v>1627.5</v>
      </c>
      <c r="AI2854" s="18">
        <f t="shared" si="6325"/>
        <v>1477.8</v>
      </c>
      <c r="AJ2854" s="18">
        <f t="shared" si="6326"/>
        <v>1477.8</v>
      </c>
      <c r="AK2854" s="18"/>
      <c r="AL2854" s="18"/>
      <c r="AM2854" s="18"/>
      <c r="AN2854" s="18">
        <f t="shared" si="6369"/>
        <v>1627.5</v>
      </c>
      <c r="AO2854" s="18">
        <f t="shared" si="6370"/>
        <v>1477.8</v>
      </c>
      <c r="AP2854" s="18">
        <f t="shared" si="6371"/>
        <v>1477.8</v>
      </c>
      <c r="AQ2854" s="18"/>
      <c r="AR2854" s="18">
        <f t="shared" si="6372"/>
        <v>1627.5</v>
      </c>
      <c r="AS2854" s="18"/>
      <c r="AT2854" s="18"/>
      <c r="AU2854" s="18"/>
      <c r="AV2854" s="18">
        <f t="shared" si="6278"/>
        <v>1627.5</v>
      </c>
      <c r="AW2854" s="18">
        <f t="shared" si="6279"/>
        <v>1477.8</v>
      </c>
      <c r="AX2854" s="18">
        <f t="shared" si="6280"/>
        <v>1477.8</v>
      </c>
      <c r="AY2854" s="18"/>
      <c r="AZ2854" s="18"/>
      <c r="BA2854" s="18">
        <f t="shared" si="6274"/>
        <v>1627.5</v>
      </c>
      <c r="BB2854" s="18">
        <f t="shared" si="6275"/>
        <v>1477.8</v>
      </c>
      <c r="BC2854" s="18"/>
      <c r="BD2854" s="18"/>
      <c r="BE2854" s="18"/>
      <c r="BF2854" s="18">
        <f t="shared" si="6366"/>
        <v>1627.5</v>
      </c>
      <c r="BG2854" s="18">
        <f t="shared" si="6367"/>
        <v>1477.8</v>
      </c>
      <c r="BH2854" s="18">
        <f t="shared" si="6368"/>
        <v>1477.8</v>
      </c>
      <c r="BI2854" s="18"/>
      <c r="BJ2854" s="25"/>
      <c r="BK2854" s="36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</row>
    <row r="2855" spans="1:92" x14ac:dyDescent="0.3">
      <c r="A2855" s="51" t="s">
        <v>401</v>
      </c>
      <c r="B2855" s="50">
        <v>240</v>
      </c>
      <c r="C2855" s="51" t="s">
        <v>27</v>
      </c>
      <c r="D2855" s="51" t="s">
        <v>28</v>
      </c>
      <c r="E2855" s="14" t="s">
        <v>441</v>
      </c>
      <c r="F2855" s="18">
        <v>4118</v>
      </c>
      <c r="G2855" s="18">
        <v>4118</v>
      </c>
      <c r="H2855" s="18">
        <v>4118</v>
      </c>
      <c r="I2855" s="18"/>
      <c r="J2855" s="18"/>
      <c r="K2855" s="18"/>
      <c r="L2855" s="18">
        <f t="shared" si="6341"/>
        <v>4118</v>
      </c>
      <c r="M2855" s="18">
        <f t="shared" si="6342"/>
        <v>4118</v>
      </c>
      <c r="N2855" s="18">
        <f t="shared" si="6343"/>
        <v>4118</v>
      </c>
      <c r="O2855" s="18"/>
      <c r="P2855" s="18"/>
      <c r="Q2855" s="18"/>
      <c r="R2855" s="18">
        <f t="shared" si="6348"/>
        <v>4118</v>
      </c>
      <c r="S2855" s="18">
        <f t="shared" si="6349"/>
        <v>4118</v>
      </c>
      <c r="T2855" s="18">
        <f t="shared" si="6350"/>
        <v>4118</v>
      </c>
      <c r="U2855" s="18"/>
      <c r="V2855" s="18"/>
      <c r="W2855" s="18"/>
      <c r="X2855" s="18">
        <f t="shared" si="6352"/>
        <v>4118</v>
      </c>
      <c r="Y2855" s="18">
        <f t="shared" si="6353"/>
        <v>4118</v>
      </c>
      <c r="Z2855" s="18">
        <f t="shared" si="6354"/>
        <v>4118</v>
      </c>
      <c r="AA2855" s="18"/>
      <c r="AB2855" s="18"/>
      <c r="AC2855" s="18"/>
      <c r="AD2855" s="18">
        <f t="shared" si="6357"/>
        <v>4118</v>
      </c>
      <c r="AE2855" s="18">
        <f t="shared" si="6358"/>
        <v>4118</v>
      </c>
      <c r="AF2855" s="18">
        <f t="shared" si="6359"/>
        <v>4118</v>
      </c>
      <c r="AG2855" s="18"/>
      <c r="AH2855" s="18">
        <f t="shared" si="6324"/>
        <v>4118</v>
      </c>
      <c r="AI2855" s="18">
        <f t="shared" si="6325"/>
        <v>4118</v>
      </c>
      <c r="AJ2855" s="18">
        <f t="shared" si="6326"/>
        <v>4118</v>
      </c>
      <c r="AK2855" s="18"/>
      <c r="AL2855" s="18"/>
      <c r="AM2855" s="18"/>
      <c r="AN2855" s="18">
        <f t="shared" si="6369"/>
        <v>4118</v>
      </c>
      <c r="AO2855" s="18">
        <f t="shared" si="6370"/>
        <v>4118</v>
      </c>
      <c r="AP2855" s="18">
        <f t="shared" si="6371"/>
        <v>4118</v>
      </c>
      <c r="AQ2855" s="18"/>
      <c r="AR2855" s="18">
        <f t="shared" si="6372"/>
        <v>4118</v>
      </c>
      <c r="AS2855" s="18"/>
      <c r="AT2855" s="18"/>
      <c r="AU2855" s="18"/>
      <c r="AV2855" s="18">
        <f t="shared" si="6278"/>
        <v>4118</v>
      </c>
      <c r="AW2855" s="18">
        <f t="shared" si="6279"/>
        <v>4118</v>
      </c>
      <c r="AX2855" s="18">
        <f t="shared" si="6280"/>
        <v>4118</v>
      </c>
      <c r="AY2855" s="18"/>
      <c r="AZ2855" s="18"/>
      <c r="BA2855" s="18">
        <f t="shared" si="6274"/>
        <v>4118</v>
      </c>
      <c r="BB2855" s="18">
        <f t="shared" si="6275"/>
        <v>4118</v>
      </c>
      <c r="BC2855" s="18"/>
      <c r="BD2855" s="18"/>
      <c r="BE2855" s="18"/>
      <c r="BF2855" s="18">
        <f t="shared" si="6366"/>
        <v>4118</v>
      </c>
      <c r="BG2855" s="18">
        <f t="shared" si="6367"/>
        <v>4118</v>
      </c>
      <c r="BH2855" s="18">
        <f t="shared" si="6368"/>
        <v>4118</v>
      </c>
      <c r="BI2855" s="18"/>
      <c r="BJ2855" s="25"/>
      <c r="BK2855" s="36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</row>
    <row r="2856" spans="1:92" ht="31.2" x14ac:dyDescent="0.3">
      <c r="A2856" s="51" t="s">
        <v>401</v>
      </c>
      <c r="B2856" s="50">
        <v>240</v>
      </c>
      <c r="C2856" s="51" t="s">
        <v>23</v>
      </c>
      <c r="D2856" s="51" t="s">
        <v>137</v>
      </c>
      <c r="E2856" s="14" t="s">
        <v>443</v>
      </c>
      <c r="F2856" s="18">
        <v>1530</v>
      </c>
      <c r="G2856" s="18">
        <v>1530</v>
      </c>
      <c r="H2856" s="18">
        <v>1530</v>
      </c>
      <c r="I2856" s="18"/>
      <c r="J2856" s="18"/>
      <c r="K2856" s="18"/>
      <c r="L2856" s="18">
        <f t="shared" si="6341"/>
        <v>1530</v>
      </c>
      <c r="M2856" s="18">
        <f t="shared" si="6342"/>
        <v>1530</v>
      </c>
      <c r="N2856" s="18">
        <f t="shared" si="6343"/>
        <v>1530</v>
      </c>
      <c r="O2856" s="18"/>
      <c r="P2856" s="18"/>
      <c r="Q2856" s="18"/>
      <c r="R2856" s="18">
        <f t="shared" si="6348"/>
        <v>1530</v>
      </c>
      <c r="S2856" s="18">
        <f t="shared" si="6349"/>
        <v>1530</v>
      </c>
      <c r="T2856" s="18">
        <f t="shared" si="6350"/>
        <v>1530</v>
      </c>
      <c r="U2856" s="18"/>
      <c r="V2856" s="18"/>
      <c r="W2856" s="18"/>
      <c r="X2856" s="18">
        <f t="shared" si="6352"/>
        <v>1530</v>
      </c>
      <c r="Y2856" s="18">
        <f t="shared" si="6353"/>
        <v>1530</v>
      </c>
      <c r="Z2856" s="18">
        <f t="shared" si="6354"/>
        <v>1530</v>
      </c>
      <c r="AA2856" s="18"/>
      <c r="AB2856" s="18"/>
      <c r="AC2856" s="18"/>
      <c r="AD2856" s="18">
        <f t="shared" si="6357"/>
        <v>1530</v>
      </c>
      <c r="AE2856" s="18">
        <f t="shared" si="6358"/>
        <v>1530</v>
      </c>
      <c r="AF2856" s="18">
        <f t="shared" si="6359"/>
        <v>1530</v>
      </c>
      <c r="AG2856" s="18"/>
      <c r="AH2856" s="18">
        <f t="shared" si="6324"/>
        <v>1530</v>
      </c>
      <c r="AI2856" s="18">
        <f t="shared" si="6325"/>
        <v>1530</v>
      </c>
      <c r="AJ2856" s="18">
        <f t="shared" si="6326"/>
        <v>1530</v>
      </c>
      <c r="AK2856" s="18"/>
      <c r="AL2856" s="18"/>
      <c r="AM2856" s="18"/>
      <c r="AN2856" s="18">
        <f t="shared" si="6369"/>
        <v>1530</v>
      </c>
      <c r="AO2856" s="18">
        <f t="shared" si="6370"/>
        <v>1530</v>
      </c>
      <c r="AP2856" s="18">
        <f t="shared" si="6371"/>
        <v>1530</v>
      </c>
      <c r="AQ2856" s="18"/>
      <c r="AR2856" s="18">
        <f t="shared" si="6372"/>
        <v>1530</v>
      </c>
      <c r="AS2856" s="18"/>
      <c r="AT2856" s="18"/>
      <c r="AU2856" s="18"/>
      <c r="AV2856" s="18">
        <f t="shared" si="6278"/>
        <v>1530</v>
      </c>
      <c r="AW2856" s="18">
        <f t="shared" si="6279"/>
        <v>1530</v>
      </c>
      <c r="AX2856" s="18">
        <f t="shared" si="6280"/>
        <v>1530</v>
      </c>
      <c r="AY2856" s="18"/>
      <c r="AZ2856" s="18"/>
      <c r="BA2856" s="18">
        <f t="shared" si="6274"/>
        <v>1530</v>
      </c>
      <c r="BB2856" s="18">
        <f t="shared" si="6275"/>
        <v>1530</v>
      </c>
      <c r="BC2856" s="18"/>
      <c r="BD2856" s="18"/>
      <c r="BE2856" s="18"/>
      <c r="BF2856" s="18">
        <f t="shared" si="6366"/>
        <v>1530</v>
      </c>
      <c r="BG2856" s="18">
        <f t="shared" si="6367"/>
        <v>1530</v>
      </c>
      <c r="BH2856" s="18">
        <f t="shared" si="6368"/>
        <v>1530</v>
      </c>
      <c r="BI2856" s="18"/>
      <c r="BJ2856" s="25"/>
      <c r="BK2856" s="36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</row>
    <row r="2857" spans="1:92" x14ac:dyDescent="0.3">
      <c r="A2857" s="51" t="s">
        <v>401</v>
      </c>
      <c r="B2857" s="50">
        <v>240</v>
      </c>
      <c r="C2857" s="51" t="s">
        <v>53</v>
      </c>
      <c r="D2857" s="51" t="s">
        <v>128</v>
      </c>
      <c r="E2857" s="14" t="s">
        <v>447</v>
      </c>
      <c r="F2857" s="18">
        <v>1735</v>
      </c>
      <c r="G2857" s="18">
        <v>1735</v>
      </c>
      <c r="H2857" s="18">
        <v>1735</v>
      </c>
      <c r="I2857" s="18"/>
      <c r="J2857" s="18"/>
      <c r="K2857" s="18"/>
      <c r="L2857" s="18">
        <f t="shared" si="6341"/>
        <v>1735</v>
      </c>
      <c r="M2857" s="18">
        <f t="shared" si="6342"/>
        <v>1735</v>
      </c>
      <c r="N2857" s="18">
        <f t="shared" si="6343"/>
        <v>1735</v>
      </c>
      <c r="O2857" s="18"/>
      <c r="P2857" s="18"/>
      <c r="Q2857" s="18"/>
      <c r="R2857" s="18">
        <f t="shared" si="6348"/>
        <v>1735</v>
      </c>
      <c r="S2857" s="18">
        <f t="shared" si="6349"/>
        <v>1735</v>
      </c>
      <c r="T2857" s="18">
        <f t="shared" si="6350"/>
        <v>1735</v>
      </c>
      <c r="U2857" s="18"/>
      <c r="V2857" s="18"/>
      <c r="W2857" s="18"/>
      <c r="X2857" s="18">
        <f t="shared" si="6352"/>
        <v>1735</v>
      </c>
      <c r="Y2857" s="18">
        <f t="shared" si="6353"/>
        <v>1735</v>
      </c>
      <c r="Z2857" s="18">
        <f t="shared" si="6354"/>
        <v>1735</v>
      </c>
      <c r="AA2857" s="18"/>
      <c r="AB2857" s="18"/>
      <c r="AC2857" s="18"/>
      <c r="AD2857" s="18">
        <f t="shared" si="6357"/>
        <v>1735</v>
      </c>
      <c r="AE2857" s="18">
        <f t="shared" si="6358"/>
        <v>1735</v>
      </c>
      <c r="AF2857" s="18">
        <f t="shared" si="6359"/>
        <v>1735</v>
      </c>
      <c r="AG2857" s="18"/>
      <c r="AH2857" s="18">
        <f t="shared" si="6324"/>
        <v>1735</v>
      </c>
      <c r="AI2857" s="18">
        <f t="shared" si="6325"/>
        <v>1735</v>
      </c>
      <c r="AJ2857" s="18">
        <f t="shared" si="6326"/>
        <v>1735</v>
      </c>
      <c r="AK2857" s="18"/>
      <c r="AL2857" s="18"/>
      <c r="AM2857" s="18"/>
      <c r="AN2857" s="18">
        <f t="shared" si="6369"/>
        <v>1735</v>
      </c>
      <c r="AO2857" s="18">
        <f t="shared" si="6370"/>
        <v>1735</v>
      </c>
      <c r="AP2857" s="18">
        <f t="shared" si="6371"/>
        <v>1735</v>
      </c>
      <c r="AQ2857" s="18"/>
      <c r="AR2857" s="18">
        <f t="shared" si="6372"/>
        <v>1735</v>
      </c>
      <c r="AS2857" s="18"/>
      <c r="AT2857" s="18"/>
      <c r="AU2857" s="18"/>
      <c r="AV2857" s="18">
        <f t="shared" si="6278"/>
        <v>1735</v>
      </c>
      <c r="AW2857" s="18">
        <f t="shared" si="6279"/>
        <v>1735</v>
      </c>
      <c r="AX2857" s="18">
        <f t="shared" si="6280"/>
        <v>1735</v>
      </c>
      <c r="AY2857" s="18"/>
      <c r="AZ2857" s="18"/>
      <c r="BA2857" s="18">
        <f t="shared" si="6274"/>
        <v>1735</v>
      </c>
      <c r="BB2857" s="18">
        <f t="shared" si="6275"/>
        <v>1735</v>
      </c>
      <c r="BC2857" s="18"/>
      <c r="BD2857" s="18"/>
      <c r="BE2857" s="18"/>
      <c r="BF2857" s="18">
        <f t="shared" si="6366"/>
        <v>1735</v>
      </c>
      <c r="BG2857" s="18">
        <f t="shared" si="6367"/>
        <v>1735</v>
      </c>
      <c r="BH2857" s="18">
        <f t="shared" si="6368"/>
        <v>1735</v>
      </c>
      <c r="BI2857" s="18"/>
      <c r="BJ2857" s="25"/>
      <c r="BK2857" s="36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</row>
    <row r="2858" spans="1:92" ht="31.2" x14ac:dyDescent="0.3">
      <c r="A2858" s="51" t="s">
        <v>401</v>
      </c>
      <c r="B2858" s="50">
        <v>240</v>
      </c>
      <c r="C2858" s="51" t="s">
        <v>93</v>
      </c>
      <c r="D2858" s="51" t="s">
        <v>184</v>
      </c>
      <c r="E2858" s="14" t="s">
        <v>451</v>
      </c>
      <c r="F2858" s="18">
        <v>956</v>
      </c>
      <c r="G2858" s="18">
        <v>956</v>
      </c>
      <c r="H2858" s="18">
        <v>956</v>
      </c>
      <c r="I2858" s="18"/>
      <c r="J2858" s="18"/>
      <c r="K2858" s="18"/>
      <c r="L2858" s="18">
        <f t="shared" si="6341"/>
        <v>956</v>
      </c>
      <c r="M2858" s="18">
        <f t="shared" si="6342"/>
        <v>956</v>
      </c>
      <c r="N2858" s="18">
        <f t="shared" si="6343"/>
        <v>956</v>
      </c>
      <c r="O2858" s="18"/>
      <c r="P2858" s="18"/>
      <c r="Q2858" s="18"/>
      <c r="R2858" s="18">
        <f t="shared" si="6348"/>
        <v>956</v>
      </c>
      <c r="S2858" s="18">
        <f t="shared" si="6349"/>
        <v>956</v>
      </c>
      <c r="T2858" s="18">
        <f t="shared" si="6350"/>
        <v>956</v>
      </c>
      <c r="U2858" s="18"/>
      <c r="V2858" s="18"/>
      <c r="W2858" s="18"/>
      <c r="X2858" s="18">
        <f t="shared" si="6352"/>
        <v>956</v>
      </c>
      <c r="Y2858" s="18">
        <f t="shared" si="6353"/>
        <v>956</v>
      </c>
      <c r="Z2858" s="18">
        <f t="shared" si="6354"/>
        <v>956</v>
      </c>
      <c r="AA2858" s="18"/>
      <c r="AB2858" s="18"/>
      <c r="AC2858" s="18"/>
      <c r="AD2858" s="18">
        <f t="shared" si="6357"/>
        <v>956</v>
      </c>
      <c r="AE2858" s="18">
        <f t="shared" si="6358"/>
        <v>956</v>
      </c>
      <c r="AF2858" s="18">
        <f t="shared" si="6359"/>
        <v>956</v>
      </c>
      <c r="AG2858" s="18"/>
      <c r="AH2858" s="18">
        <f t="shared" si="6324"/>
        <v>956</v>
      </c>
      <c r="AI2858" s="18">
        <f t="shared" si="6325"/>
        <v>956</v>
      </c>
      <c r="AJ2858" s="18">
        <f t="shared" si="6326"/>
        <v>956</v>
      </c>
      <c r="AK2858" s="18"/>
      <c r="AL2858" s="18"/>
      <c r="AM2858" s="18"/>
      <c r="AN2858" s="18">
        <f t="shared" si="6369"/>
        <v>956</v>
      </c>
      <c r="AO2858" s="18">
        <f t="shared" si="6370"/>
        <v>956</v>
      </c>
      <c r="AP2858" s="18">
        <f t="shared" si="6371"/>
        <v>956</v>
      </c>
      <c r="AQ2858" s="18"/>
      <c r="AR2858" s="18">
        <f t="shared" si="6372"/>
        <v>956</v>
      </c>
      <c r="AS2858" s="18"/>
      <c r="AT2858" s="18"/>
      <c r="AU2858" s="18"/>
      <c r="AV2858" s="18">
        <f t="shared" si="6278"/>
        <v>956</v>
      </c>
      <c r="AW2858" s="18">
        <f t="shared" si="6279"/>
        <v>956</v>
      </c>
      <c r="AX2858" s="18">
        <f t="shared" si="6280"/>
        <v>956</v>
      </c>
      <c r="AY2858" s="18"/>
      <c r="AZ2858" s="18"/>
      <c r="BA2858" s="18">
        <f t="shared" si="6274"/>
        <v>956</v>
      </c>
      <c r="BB2858" s="18">
        <f t="shared" si="6275"/>
        <v>956</v>
      </c>
      <c r="BC2858" s="18"/>
      <c r="BD2858" s="18"/>
      <c r="BE2858" s="18"/>
      <c r="BF2858" s="18">
        <f t="shared" si="6366"/>
        <v>956</v>
      </c>
      <c r="BG2858" s="18">
        <f t="shared" si="6367"/>
        <v>956</v>
      </c>
      <c r="BH2858" s="18">
        <f t="shared" si="6368"/>
        <v>956</v>
      </c>
      <c r="BI2858" s="18"/>
      <c r="BJ2858" s="25"/>
      <c r="BK2858" s="36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</row>
    <row r="2859" spans="1:92" x14ac:dyDescent="0.3">
      <c r="A2859" s="51" t="s">
        <v>401</v>
      </c>
      <c r="B2859" s="50">
        <v>800</v>
      </c>
      <c r="C2859" s="51"/>
      <c r="D2859" s="51"/>
      <c r="E2859" s="14" t="s">
        <v>460</v>
      </c>
      <c r="F2859" s="18">
        <f t="shared" ref="F2859:BI2859" si="6387">F2860</f>
        <v>45</v>
      </c>
      <c r="G2859" s="18">
        <f t="shared" si="6387"/>
        <v>45</v>
      </c>
      <c r="H2859" s="18">
        <f t="shared" si="6387"/>
        <v>45</v>
      </c>
      <c r="I2859" s="18">
        <f t="shared" si="6387"/>
        <v>0</v>
      </c>
      <c r="J2859" s="18">
        <f t="shared" si="6387"/>
        <v>0</v>
      </c>
      <c r="K2859" s="18">
        <f t="shared" si="6387"/>
        <v>0</v>
      </c>
      <c r="L2859" s="18">
        <f t="shared" si="6341"/>
        <v>45</v>
      </c>
      <c r="M2859" s="18">
        <f t="shared" si="6342"/>
        <v>45</v>
      </c>
      <c r="N2859" s="18">
        <f t="shared" si="6343"/>
        <v>45</v>
      </c>
      <c r="O2859" s="18">
        <f t="shared" si="6387"/>
        <v>0</v>
      </c>
      <c r="P2859" s="18">
        <f t="shared" si="6387"/>
        <v>0</v>
      </c>
      <c r="Q2859" s="18">
        <f t="shared" si="6387"/>
        <v>0</v>
      </c>
      <c r="R2859" s="18">
        <f t="shared" si="6348"/>
        <v>45</v>
      </c>
      <c r="S2859" s="18">
        <f t="shared" si="6349"/>
        <v>45</v>
      </c>
      <c r="T2859" s="18">
        <f t="shared" si="6350"/>
        <v>45</v>
      </c>
      <c r="U2859" s="18">
        <f t="shared" si="6387"/>
        <v>0</v>
      </c>
      <c r="V2859" s="18">
        <f t="shared" si="6387"/>
        <v>0</v>
      </c>
      <c r="W2859" s="18">
        <f t="shared" si="6387"/>
        <v>0</v>
      </c>
      <c r="X2859" s="18">
        <f t="shared" si="6352"/>
        <v>45</v>
      </c>
      <c r="Y2859" s="18">
        <f t="shared" si="6353"/>
        <v>45</v>
      </c>
      <c r="Z2859" s="18">
        <f t="shared" si="6354"/>
        <v>45</v>
      </c>
      <c r="AA2859" s="18">
        <f t="shared" si="6387"/>
        <v>0</v>
      </c>
      <c r="AB2859" s="18">
        <f t="shared" si="6387"/>
        <v>0</v>
      </c>
      <c r="AC2859" s="18">
        <f t="shared" si="6387"/>
        <v>0</v>
      </c>
      <c r="AD2859" s="18">
        <f t="shared" si="6357"/>
        <v>45</v>
      </c>
      <c r="AE2859" s="18">
        <f t="shared" si="6358"/>
        <v>45</v>
      </c>
      <c r="AF2859" s="18">
        <f t="shared" si="6359"/>
        <v>45</v>
      </c>
      <c r="AG2859" s="18">
        <f t="shared" si="6387"/>
        <v>0</v>
      </c>
      <c r="AH2859" s="18">
        <f t="shared" si="6324"/>
        <v>45</v>
      </c>
      <c r="AI2859" s="18">
        <f t="shared" si="6325"/>
        <v>45</v>
      </c>
      <c r="AJ2859" s="18">
        <f t="shared" si="6326"/>
        <v>45</v>
      </c>
      <c r="AK2859" s="18">
        <f t="shared" si="6387"/>
        <v>1530</v>
      </c>
      <c r="AL2859" s="18">
        <f t="shared" si="6387"/>
        <v>0</v>
      </c>
      <c r="AM2859" s="18">
        <f t="shared" si="6387"/>
        <v>0</v>
      </c>
      <c r="AN2859" s="18">
        <f t="shared" si="6369"/>
        <v>1575</v>
      </c>
      <c r="AO2859" s="18">
        <f t="shared" si="6370"/>
        <v>45</v>
      </c>
      <c r="AP2859" s="18">
        <f t="shared" si="6371"/>
        <v>45</v>
      </c>
      <c r="AQ2859" s="18">
        <f t="shared" si="6387"/>
        <v>0</v>
      </c>
      <c r="AR2859" s="18">
        <f t="shared" si="6372"/>
        <v>1575</v>
      </c>
      <c r="AS2859" s="18">
        <f t="shared" si="6387"/>
        <v>0</v>
      </c>
      <c r="AT2859" s="18">
        <f t="shared" si="6387"/>
        <v>0</v>
      </c>
      <c r="AU2859" s="18">
        <f t="shared" si="6387"/>
        <v>0</v>
      </c>
      <c r="AV2859" s="18">
        <f t="shared" si="6278"/>
        <v>1575</v>
      </c>
      <c r="AW2859" s="18">
        <f t="shared" si="6279"/>
        <v>45</v>
      </c>
      <c r="AX2859" s="18">
        <f t="shared" si="6280"/>
        <v>45</v>
      </c>
      <c r="AY2859" s="18">
        <f t="shared" si="6387"/>
        <v>0</v>
      </c>
      <c r="AZ2859" s="18">
        <f t="shared" si="6387"/>
        <v>0</v>
      </c>
      <c r="BA2859" s="18">
        <f t="shared" si="6274"/>
        <v>1575</v>
      </c>
      <c r="BB2859" s="18">
        <f t="shared" si="6275"/>
        <v>45</v>
      </c>
      <c r="BC2859" s="18">
        <f t="shared" si="6387"/>
        <v>0</v>
      </c>
      <c r="BD2859" s="18">
        <f t="shared" si="6387"/>
        <v>0</v>
      </c>
      <c r="BE2859" s="18">
        <f t="shared" si="6387"/>
        <v>0</v>
      </c>
      <c r="BF2859" s="18">
        <f t="shared" si="6366"/>
        <v>1575</v>
      </c>
      <c r="BG2859" s="18">
        <f t="shared" si="6367"/>
        <v>45</v>
      </c>
      <c r="BH2859" s="18">
        <f t="shared" si="6368"/>
        <v>45</v>
      </c>
      <c r="BI2859" s="18">
        <f t="shared" si="6387"/>
        <v>0</v>
      </c>
      <c r="BJ2859" s="25"/>
      <c r="BK2859" s="36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</row>
    <row r="2860" spans="1:92" x14ac:dyDescent="0.3">
      <c r="A2860" s="51" t="s">
        <v>401</v>
      </c>
      <c r="B2860" s="50">
        <v>850</v>
      </c>
      <c r="C2860" s="51"/>
      <c r="D2860" s="51"/>
      <c r="E2860" s="14" t="s">
        <v>477</v>
      </c>
      <c r="F2860" s="18">
        <f t="shared" ref="F2860" si="6388">F2862+F2864+F2861</f>
        <v>45</v>
      </c>
      <c r="G2860" s="18">
        <f t="shared" ref="G2860:H2860" si="6389">G2862+G2864+G2861</f>
        <v>45</v>
      </c>
      <c r="H2860" s="18">
        <f t="shared" si="6389"/>
        <v>45</v>
      </c>
      <c r="I2860" s="18">
        <f t="shared" ref="I2860:K2860" si="6390">I2862+I2864+I2861</f>
        <v>0</v>
      </c>
      <c r="J2860" s="18">
        <f t="shared" si="6390"/>
        <v>0</v>
      </c>
      <c r="K2860" s="18">
        <f t="shared" si="6390"/>
        <v>0</v>
      </c>
      <c r="L2860" s="18">
        <f t="shared" si="6341"/>
        <v>45</v>
      </c>
      <c r="M2860" s="18">
        <f t="shared" si="6342"/>
        <v>45</v>
      </c>
      <c r="N2860" s="18">
        <f t="shared" si="6343"/>
        <v>45</v>
      </c>
      <c r="O2860" s="18">
        <f t="shared" ref="O2860:Q2860" si="6391">O2862+O2864+O2861</f>
        <v>0</v>
      </c>
      <c r="P2860" s="18">
        <f t="shared" si="6391"/>
        <v>0</v>
      </c>
      <c r="Q2860" s="18">
        <f t="shared" si="6391"/>
        <v>0</v>
      </c>
      <c r="R2860" s="18">
        <f t="shared" si="6348"/>
        <v>45</v>
      </c>
      <c r="S2860" s="18">
        <f t="shared" si="6349"/>
        <v>45</v>
      </c>
      <c r="T2860" s="18">
        <f t="shared" si="6350"/>
        <v>45</v>
      </c>
      <c r="U2860" s="18">
        <f t="shared" ref="U2860:W2860" si="6392">U2862+U2864+U2861</f>
        <v>0</v>
      </c>
      <c r="V2860" s="18">
        <f t="shared" si="6392"/>
        <v>0</v>
      </c>
      <c r="W2860" s="18">
        <f t="shared" si="6392"/>
        <v>0</v>
      </c>
      <c r="X2860" s="18">
        <f t="shared" si="6352"/>
        <v>45</v>
      </c>
      <c r="Y2860" s="18">
        <f t="shared" si="6353"/>
        <v>45</v>
      </c>
      <c r="Z2860" s="18">
        <f t="shared" si="6354"/>
        <v>45</v>
      </c>
      <c r="AA2860" s="18">
        <f t="shared" ref="AA2860:AB2860" si="6393">AA2862+AA2864+AA2861</f>
        <v>0</v>
      </c>
      <c r="AB2860" s="18">
        <f t="shared" si="6393"/>
        <v>0</v>
      </c>
      <c r="AC2860" s="18">
        <f t="shared" ref="AC2860" si="6394">AC2862+AC2864+AC2861</f>
        <v>0</v>
      </c>
      <c r="AD2860" s="18">
        <f t="shared" si="6357"/>
        <v>45</v>
      </c>
      <c r="AE2860" s="18">
        <f t="shared" si="6358"/>
        <v>45</v>
      </c>
      <c r="AF2860" s="18">
        <f t="shared" si="6359"/>
        <v>45</v>
      </c>
      <c r="AG2860" s="18">
        <f t="shared" ref="AG2860" si="6395">AG2862+AG2864+AG2861</f>
        <v>0</v>
      </c>
      <c r="AH2860" s="18">
        <f t="shared" si="6324"/>
        <v>45</v>
      </c>
      <c r="AI2860" s="18">
        <f t="shared" si="6325"/>
        <v>45</v>
      </c>
      <c r="AJ2860" s="18">
        <f t="shared" si="6326"/>
        <v>45</v>
      </c>
      <c r="AK2860" s="18">
        <f>AK2862+AK2864+AK2861+AK2863</f>
        <v>1530</v>
      </c>
      <c r="AL2860" s="18">
        <f t="shared" ref="AL2860:BI2860" si="6396">AL2862+AL2864+AL2861+AL2863</f>
        <v>0</v>
      </c>
      <c r="AM2860" s="18">
        <f t="shared" si="6396"/>
        <v>0</v>
      </c>
      <c r="AN2860" s="18">
        <f t="shared" si="6369"/>
        <v>1575</v>
      </c>
      <c r="AO2860" s="18">
        <f t="shared" si="6370"/>
        <v>45</v>
      </c>
      <c r="AP2860" s="18">
        <f t="shared" si="6371"/>
        <v>45</v>
      </c>
      <c r="AQ2860" s="18">
        <f t="shared" ref="AQ2860" si="6397">AQ2862+AQ2864+AQ2861+AQ2863</f>
        <v>0</v>
      </c>
      <c r="AR2860" s="18">
        <f t="shared" si="6372"/>
        <v>1575</v>
      </c>
      <c r="AS2860" s="18">
        <f t="shared" ref="AS2860:AU2860" si="6398">AS2862+AS2864+AS2861+AS2863</f>
        <v>0</v>
      </c>
      <c r="AT2860" s="18">
        <f t="shared" si="6398"/>
        <v>0</v>
      </c>
      <c r="AU2860" s="18">
        <f t="shared" si="6398"/>
        <v>0</v>
      </c>
      <c r="AV2860" s="18">
        <f t="shared" si="6278"/>
        <v>1575</v>
      </c>
      <c r="AW2860" s="18">
        <f t="shared" si="6279"/>
        <v>45</v>
      </c>
      <c r="AX2860" s="18">
        <f t="shared" si="6280"/>
        <v>45</v>
      </c>
      <c r="AY2860" s="18">
        <f t="shared" ref="AY2860:AZ2860" si="6399">AY2862+AY2864+AY2861+AY2863</f>
        <v>0</v>
      </c>
      <c r="AZ2860" s="18">
        <f t="shared" si="6399"/>
        <v>0</v>
      </c>
      <c r="BA2860" s="18">
        <f t="shared" si="6274"/>
        <v>1575</v>
      </c>
      <c r="BB2860" s="18">
        <f t="shared" si="6275"/>
        <v>45</v>
      </c>
      <c r="BC2860" s="18">
        <f t="shared" ref="BC2860:BE2860" si="6400">BC2862+BC2864+BC2861+BC2863</f>
        <v>0</v>
      </c>
      <c r="BD2860" s="18">
        <f t="shared" si="6400"/>
        <v>0</v>
      </c>
      <c r="BE2860" s="18">
        <f t="shared" si="6400"/>
        <v>0</v>
      </c>
      <c r="BF2860" s="18">
        <f t="shared" si="6366"/>
        <v>1575</v>
      </c>
      <c r="BG2860" s="18">
        <f t="shared" si="6367"/>
        <v>45</v>
      </c>
      <c r="BH2860" s="18">
        <f t="shared" si="6368"/>
        <v>45</v>
      </c>
      <c r="BI2860" s="18">
        <f t="shared" si="6396"/>
        <v>0</v>
      </c>
      <c r="BJ2860" s="25"/>
      <c r="BK2860" s="36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</row>
    <row r="2861" spans="1:92" ht="62.4" hidden="1" x14ac:dyDescent="0.3">
      <c r="A2861" s="47" t="s">
        <v>401</v>
      </c>
      <c r="B2861" s="43">
        <v>850</v>
      </c>
      <c r="C2861" s="47" t="s">
        <v>5</v>
      </c>
      <c r="D2861" s="47" t="s">
        <v>137</v>
      </c>
      <c r="E2861" s="14" t="s">
        <v>420</v>
      </c>
      <c r="F2861" s="18">
        <v>0</v>
      </c>
      <c r="G2861" s="18">
        <v>0</v>
      </c>
      <c r="H2861" s="18">
        <v>0</v>
      </c>
      <c r="I2861" s="18"/>
      <c r="J2861" s="18"/>
      <c r="K2861" s="18"/>
      <c r="L2861" s="18">
        <f t="shared" si="6341"/>
        <v>0</v>
      </c>
      <c r="M2861" s="18">
        <f t="shared" si="6342"/>
        <v>0</v>
      </c>
      <c r="N2861" s="18">
        <f t="shared" si="6343"/>
        <v>0</v>
      </c>
      <c r="O2861" s="18"/>
      <c r="P2861" s="18"/>
      <c r="Q2861" s="18"/>
      <c r="R2861" s="18">
        <f t="shared" si="6348"/>
        <v>0</v>
      </c>
      <c r="S2861" s="18">
        <f t="shared" si="6349"/>
        <v>0</v>
      </c>
      <c r="T2861" s="18">
        <f t="shared" si="6350"/>
        <v>0</v>
      </c>
      <c r="U2861" s="18"/>
      <c r="V2861" s="18"/>
      <c r="W2861" s="18"/>
      <c r="X2861" s="18">
        <f t="shared" si="6352"/>
        <v>0</v>
      </c>
      <c r="Y2861" s="18">
        <f t="shared" si="6353"/>
        <v>0</v>
      </c>
      <c r="Z2861" s="18">
        <f t="shared" si="6354"/>
        <v>0</v>
      </c>
      <c r="AA2861" s="18"/>
      <c r="AB2861" s="18"/>
      <c r="AC2861" s="18"/>
      <c r="AD2861" s="18">
        <f t="shared" si="6357"/>
        <v>0</v>
      </c>
      <c r="AE2861" s="18">
        <f t="shared" si="6358"/>
        <v>0</v>
      </c>
      <c r="AF2861" s="18">
        <f t="shared" si="6359"/>
        <v>0</v>
      </c>
      <c r="AG2861" s="18"/>
      <c r="AH2861" s="18">
        <f t="shared" si="6324"/>
        <v>0</v>
      </c>
      <c r="AI2861" s="18">
        <f t="shared" si="6325"/>
        <v>0</v>
      </c>
      <c r="AJ2861" s="18">
        <f t="shared" si="6326"/>
        <v>0</v>
      </c>
      <c r="AK2861" s="18"/>
      <c r="AL2861" s="18"/>
      <c r="AM2861" s="18"/>
      <c r="AN2861" s="18">
        <f t="shared" si="6369"/>
        <v>0</v>
      </c>
      <c r="AO2861" s="18">
        <f t="shared" si="6370"/>
        <v>0</v>
      </c>
      <c r="AP2861" s="18">
        <f t="shared" si="6371"/>
        <v>0</v>
      </c>
      <c r="AQ2861" s="18"/>
      <c r="AR2861" s="18">
        <f t="shared" si="6372"/>
        <v>0</v>
      </c>
      <c r="AS2861" s="18"/>
      <c r="AT2861" s="18"/>
      <c r="AU2861" s="18"/>
      <c r="AV2861" s="18">
        <f t="shared" si="6278"/>
        <v>0</v>
      </c>
      <c r="AW2861" s="18">
        <f t="shared" si="6279"/>
        <v>0</v>
      </c>
      <c r="AX2861" s="18">
        <f t="shared" si="6280"/>
        <v>0</v>
      </c>
      <c r="AY2861" s="18"/>
      <c r="AZ2861" s="18"/>
      <c r="BA2861" s="18">
        <f t="shared" si="6274"/>
        <v>0</v>
      </c>
      <c r="BB2861" s="18">
        <f t="shared" si="6275"/>
        <v>0</v>
      </c>
      <c r="BC2861" s="18"/>
      <c r="BD2861" s="18"/>
      <c r="BE2861" s="18"/>
      <c r="BF2861" s="18">
        <f t="shared" si="6366"/>
        <v>0</v>
      </c>
      <c r="BG2861" s="18">
        <f t="shared" si="6367"/>
        <v>0</v>
      </c>
      <c r="BH2861" s="18">
        <f t="shared" si="6368"/>
        <v>0</v>
      </c>
      <c r="BI2861" s="18"/>
      <c r="BJ2861" s="25">
        <v>0</v>
      </c>
      <c r="BK2861" s="36"/>
    </row>
    <row r="2862" spans="1:92" ht="46.8" x14ac:dyDescent="0.3">
      <c r="A2862" s="51" t="s">
        <v>401</v>
      </c>
      <c r="B2862" s="50">
        <v>850</v>
      </c>
      <c r="C2862" s="51" t="s">
        <v>5</v>
      </c>
      <c r="D2862" s="51" t="s">
        <v>128</v>
      </c>
      <c r="E2862" s="14" t="s">
        <v>421</v>
      </c>
      <c r="F2862" s="18">
        <v>45</v>
      </c>
      <c r="G2862" s="18">
        <v>45</v>
      </c>
      <c r="H2862" s="18">
        <v>45</v>
      </c>
      <c r="I2862" s="18"/>
      <c r="J2862" s="18"/>
      <c r="K2862" s="18"/>
      <c r="L2862" s="18">
        <f t="shared" si="6341"/>
        <v>45</v>
      </c>
      <c r="M2862" s="18">
        <f t="shared" si="6342"/>
        <v>45</v>
      </c>
      <c r="N2862" s="18">
        <f t="shared" si="6343"/>
        <v>45</v>
      </c>
      <c r="O2862" s="18"/>
      <c r="P2862" s="18"/>
      <c r="Q2862" s="18"/>
      <c r="R2862" s="18">
        <f t="shared" si="6348"/>
        <v>45</v>
      </c>
      <c r="S2862" s="18">
        <f t="shared" si="6349"/>
        <v>45</v>
      </c>
      <c r="T2862" s="18">
        <f t="shared" si="6350"/>
        <v>45</v>
      </c>
      <c r="U2862" s="18"/>
      <c r="V2862" s="18"/>
      <c r="W2862" s="18"/>
      <c r="X2862" s="18">
        <f t="shared" si="6352"/>
        <v>45</v>
      </c>
      <c r="Y2862" s="18">
        <f t="shared" si="6353"/>
        <v>45</v>
      </c>
      <c r="Z2862" s="18">
        <f t="shared" si="6354"/>
        <v>45</v>
      </c>
      <c r="AA2862" s="18"/>
      <c r="AB2862" s="18"/>
      <c r="AC2862" s="18"/>
      <c r="AD2862" s="18">
        <f t="shared" si="6357"/>
        <v>45</v>
      </c>
      <c r="AE2862" s="18">
        <f t="shared" si="6358"/>
        <v>45</v>
      </c>
      <c r="AF2862" s="18">
        <f t="shared" si="6359"/>
        <v>45</v>
      </c>
      <c r="AG2862" s="18"/>
      <c r="AH2862" s="18">
        <f t="shared" si="6324"/>
        <v>45</v>
      </c>
      <c r="AI2862" s="18">
        <f t="shared" si="6325"/>
        <v>45</v>
      </c>
      <c r="AJ2862" s="18">
        <f t="shared" si="6326"/>
        <v>45</v>
      </c>
      <c r="AK2862" s="18"/>
      <c r="AL2862" s="18"/>
      <c r="AM2862" s="18"/>
      <c r="AN2862" s="18">
        <f t="shared" si="6369"/>
        <v>45</v>
      </c>
      <c r="AO2862" s="18">
        <f t="shared" si="6370"/>
        <v>45</v>
      </c>
      <c r="AP2862" s="18">
        <f t="shared" si="6371"/>
        <v>45</v>
      </c>
      <c r="AQ2862" s="18"/>
      <c r="AR2862" s="18">
        <f t="shared" si="6372"/>
        <v>45</v>
      </c>
      <c r="AS2862" s="18"/>
      <c r="AT2862" s="18"/>
      <c r="AU2862" s="18"/>
      <c r="AV2862" s="18">
        <f t="shared" si="6278"/>
        <v>45</v>
      </c>
      <c r="AW2862" s="18">
        <f t="shared" si="6279"/>
        <v>45</v>
      </c>
      <c r="AX2862" s="18">
        <f t="shared" si="6280"/>
        <v>45</v>
      </c>
      <c r="AY2862" s="18"/>
      <c r="AZ2862" s="18"/>
      <c r="BA2862" s="18">
        <f t="shared" si="6274"/>
        <v>45</v>
      </c>
      <c r="BB2862" s="18">
        <f t="shared" si="6275"/>
        <v>45</v>
      </c>
      <c r="BC2862" s="18"/>
      <c r="BD2862" s="18"/>
      <c r="BE2862" s="18"/>
      <c r="BF2862" s="18">
        <f t="shared" si="6366"/>
        <v>45</v>
      </c>
      <c r="BG2862" s="18">
        <f t="shared" si="6367"/>
        <v>45</v>
      </c>
      <c r="BH2862" s="18">
        <f t="shared" si="6368"/>
        <v>45</v>
      </c>
      <c r="BI2862" s="18"/>
      <c r="BJ2862" s="25"/>
      <c r="BK2862" s="36"/>
    </row>
    <row r="2863" spans="1:92" x14ac:dyDescent="0.3">
      <c r="A2863" s="51" t="s">
        <v>401</v>
      </c>
      <c r="B2863" s="50">
        <v>850</v>
      </c>
      <c r="C2863" s="51" t="s">
        <v>5</v>
      </c>
      <c r="D2863" s="51" t="s">
        <v>6</v>
      </c>
      <c r="E2863" s="14" t="s">
        <v>424</v>
      </c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>
        <v>1530</v>
      </c>
      <c r="AL2863" s="18"/>
      <c r="AM2863" s="18"/>
      <c r="AN2863" s="18">
        <f t="shared" si="6369"/>
        <v>1530</v>
      </c>
      <c r="AO2863" s="18">
        <f t="shared" si="6370"/>
        <v>0</v>
      </c>
      <c r="AP2863" s="18">
        <f t="shared" si="6371"/>
        <v>0</v>
      </c>
      <c r="AQ2863" s="18"/>
      <c r="AR2863" s="18">
        <f t="shared" si="6372"/>
        <v>1530</v>
      </c>
      <c r="AS2863" s="18"/>
      <c r="AT2863" s="18"/>
      <c r="AU2863" s="18"/>
      <c r="AV2863" s="18">
        <f t="shared" si="6278"/>
        <v>1530</v>
      </c>
      <c r="AW2863" s="18">
        <f t="shared" si="6279"/>
        <v>0</v>
      </c>
      <c r="AX2863" s="18">
        <f t="shared" si="6280"/>
        <v>0</v>
      </c>
      <c r="AY2863" s="18"/>
      <c r="AZ2863" s="18"/>
      <c r="BA2863" s="18">
        <f t="shared" si="6274"/>
        <v>1530</v>
      </c>
      <c r="BB2863" s="18">
        <f t="shared" si="6275"/>
        <v>0</v>
      </c>
      <c r="BC2863" s="18"/>
      <c r="BD2863" s="18"/>
      <c r="BE2863" s="18"/>
      <c r="BF2863" s="18">
        <f t="shared" si="6366"/>
        <v>1530</v>
      </c>
      <c r="BG2863" s="18">
        <f t="shared" si="6367"/>
        <v>0</v>
      </c>
      <c r="BH2863" s="18">
        <f t="shared" si="6368"/>
        <v>0</v>
      </c>
      <c r="BI2863" s="18"/>
      <c r="BJ2863" s="25"/>
      <c r="BK2863" s="36"/>
    </row>
    <row r="2864" spans="1:92" ht="46.8" hidden="1" x14ac:dyDescent="0.3">
      <c r="A2864" s="47" t="s">
        <v>401</v>
      </c>
      <c r="B2864" s="43">
        <v>850</v>
      </c>
      <c r="C2864" s="47" t="s">
        <v>19</v>
      </c>
      <c r="D2864" s="47" t="s">
        <v>33</v>
      </c>
      <c r="E2864" s="14" t="s">
        <v>426</v>
      </c>
      <c r="F2864" s="18">
        <v>0</v>
      </c>
      <c r="G2864" s="18">
        <v>0</v>
      </c>
      <c r="H2864" s="18">
        <v>0</v>
      </c>
      <c r="I2864" s="18"/>
      <c r="J2864" s="18"/>
      <c r="K2864" s="18"/>
      <c r="L2864" s="18">
        <f t="shared" si="6341"/>
        <v>0</v>
      </c>
      <c r="M2864" s="18">
        <f t="shared" si="6342"/>
        <v>0</v>
      </c>
      <c r="N2864" s="18">
        <f t="shared" si="6343"/>
        <v>0</v>
      </c>
      <c r="O2864" s="18"/>
      <c r="P2864" s="18"/>
      <c r="Q2864" s="18"/>
      <c r="R2864" s="18">
        <f t="shared" si="6348"/>
        <v>0</v>
      </c>
      <c r="S2864" s="18">
        <f t="shared" si="6349"/>
        <v>0</v>
      </c>
      <c r="T2864" s="18">
        <f t="shared" si="6350"/>
        <v>0</v>
      </c>
      <c r="U2864" s="18"/>
      <c r="V2864" s="18"/>
      <c r="W2864" s="18"/>
      <c r="X2864" s="18">
        <f t="shared" si="6352"/>
        <v>0</v>
      </c>
      <c r="Y2864" s="18">
        <f t="shared" si="6353"/>
        <v>0</v>
      </c>
      <c r="Z2864" s="18">
        <f t="shared" si="6354"/>
        <v>0</v>
      </c>
      <c r="AA2864" s="18"/>
      <c r="AB2864" s="18"/>
      <c r="AC2864" s="18"/>
      <c r="AD2864" s="18">
        <f t="shared" si="6357"/>
        <v>0</v>
      </c>
      <c r="AE2864" s="18">
        <f t="shared" si="6358"/>
        <v>0</v>
      </c>
      <c r="AF2864" s="18">
        <f t="shared" si="6359"/>
        <v>0</v>
      </c>
      <c r="AG2864" s="18"/>
      <c r="AH2864" s="18">
        <f t="shared" si="6324"/>
        <v>0</v>
      </c>
      <c r="AI2864" s="18">
        <f t="shared" si="6325"/>
        <v>0</v>
      </c>
      <c r="AJ2864" s="18">
        <f t="shared" si="6326"/>
        <v>0</v>
      </c>
      <c r="AK2864" s="18"/>
      <c r="AL2864" s="18"/>
      <c r="AM2864" s="18"/>
      <c r="AN2864" s="18">
        <f t="shared" si="6369"/>
        <v>0</v>
      </c>
      <c r="AO2864" s="18">
        <f t="shared" si="6370"/>
        <v>0</v>
      </c>
      <c r="AP2864" s="18">
        <f t="shared" si="6371"/>
        <v>0</v>
      </c>
      <c r="AQ2864" s="18"/>
      <c r="AR2864" s="18">
        <f t="shared" si="6372"/>
        <v>0</v>
      </c>
      <c r="AS2864" s="18"/>
      <c r="AT2864" s="18"/>
      <c r="AU2864" s="18"/>
      <c r="AV2864" s="18">
        <f t="shared" si="6278"/>
        <v>0</v>
      </c>
      <c r="AW2864" s="18">
        <f t="shared" si="6279"/>
        <v>0</v>
      </c>
      <c r="AX2864" s="18">
        <f t="shared" si="6280"/>
        <v>0</v>
      </c>
      <c r="AY2864" s="18"/>
      <c r="AZ2864" s="18"/>
      <c r="BA2864" s="18">
        <f t="shared" si="6274"/>
        <v>0</v>
      </c>
      <c r="BB2864" s="18">
        <f t="shared" si="6275"/>
        <v>0</v>
      </c>
      <c r="BC2864" s="18"/>
      <c r="BD2864" s="18"/>
      <c r="BE2864" s="18"/>
      <c r="BF2864" s="18">
        <f t="shared" si="6366"/>
        <v>0</v>
      </c>
      <c r="BG2864" s="18">
        <f t="shared" si="6367"/>
        <v>0</v>
      </c>
      <c r="BH2864" s="18">
        <f t="shared" si="6368"/>
        <v>0</v>
      </c>
      <c r="BI2864" s="18"/>
      <c r="BJ2864" s="25">
        <v>0</v>
      </c>
      <c r="BK2864" s="36"/>
    </row>
    <row r="2865" spans="1:92" s="11" customFormat="1" x14ac:dyDescent="0.3">
      <c r="A2865" s="10" t="s">
        <v>405</v>
      </c>
      <c r="B2865" s="16"/>
      <c r="C2865" s="10"/>
      <c r="D2865" s="10"/>
      <c r="E2865" s="15" t="s">
        <v>492</v>
      </c>
      <c r="F2865" s="17">
        <f t="shared" ref="F2865" si="6401">F2866+F2870</f>
        <v>325188.3</v>
      </c>
      <c r="G2865" s="17">
        <f t="shared" ref="G2865:BI2865" si="6402">G2866+G2870</f>
        <v>322248.60000000003</v>
      </c>
      <c r="H2865" s="17">
        <f t="shared" si="6402"/>
        <v>322248.60000000003</v>
      </c>
      <c r="I2865" s="17">
        <f t="shared" ref="I2865:K2865" si="6403">I2866+I2870</f>
        <v>0</v>
      </c>
      <c r="J2865" s="17">
        <f t="shared" si="6403"/>
        <v>0</v>
      </c>
      <c r="K2865" s="17">
        <f t="shared" si="6403"/>
        <v>0</v>
      </c>
      <c r="L2865" s="17">
        <f t="shared" si="6341"/>
        <v>325188.3</v>
      </c>
      <c r="M2865" s="17">
        <f t="shared" si="6342"/>
        <v>322248.60000000003</v>
      </c>
      <c r="N2865" s="17">
        <f t="shared" si="6343"/>
        <v>322248.60000000003</v>
      </c>
      <c r="O2865" s="17">
        <f t="shared" ref="O2865:Q2865" si="6404">O2866+O2870</f>
        <v>0</v>
      </c>
      <c r="P2865" s="17">
        <f t="shared" si="6404"/>
        <v>0</v>
      </c>
      <c r="Q2865" s="17">
        <f t="shared" si="6404"/>
        <v>0</v>
      </c>
      <c r="R2865" s="17">
        <f t="shared" si="6348"/>
        <v>325188.3</v>
      </c>
      <c r="S2865" s="17">
        <f t="shared" si="6349"/>
        <v>322248.60000000003</v>
      </c>
      <c r="T2865" s="17">
        <f t="shared" si="6350"/>
        <v>322248.60000000003</v>
      </c>
      <c r="U2865" s="17">
        <f t="shared" ref="U2865:W2865" si="6405">U2866+U2870</f>
        <v>0</v>
      </c>
      <c r="V2865" s="17">
        <f t="shared" si="6405"/>
        <v>0</v>
      </c>
      <c r="W2865" s="17">
        <f t="shared" si="6405"/>
        <v>0</v>
      </c>
      <c r="X2865" s="17">
        <f t="shared" si="6352"/>
        <v>325188.3</v>
      </c>
      <c r="Y2865" s="17">
        <f t="shared" si="6353"/>
        <v>322248.60000000003</v>
      </c>
      <c r="Z2865" s="17">
        <f t="shared" si="6354"/>
        <v>322248.60000000003</v>
      </c>
      <c r="AA2865" s="17">
        <f t="shared" ref="AA2865:AB2865" si="6406">AA2866+AA2870</f>
        <v>0</v>
      </c>
      <c r="AB2865" s="17">
        <f t="shared" si="6406"/>
        <v>0</v>
      </c>
      <c r="AC2865" s="17">
        <f t="shared" ref="AC2865" si="6407">AC2866+AC2870</f>
        <v>0</v>
      </c>
      <c r="AD2865" s="18">
        <f t="shared" si="6357"/>
        <v>325188.3</v>
      </c>
      <c r="AE2865" s="18">
        <f t="shared" si="6358"/>
        <v>322248.60000000003</v>
      </c>
      <c r="AF2865" s="18">
        <f t="shared" si="6359"/>
        <v>322248.60000000003</v>
      </c>
      <c r="AG2865" s="17">
        <f t="shared" ref="AG2865" si="6408">AG2866+AG2870</f>
        <v>0</v>
      </c>
      <c r="AH2865" s="17">
        <f t="shared" si="6324"/>
        <v>325188.3</v>
      </c>
      <c r="AI2865" s="17">
        <f t="shared" si="6325"/>
        <v>322248.60000000003</v>
      </c>
      <c r="AJ2865" s="17">
        <f t="shared" si="6326"/>
        <v>322248.60000000003</v>
      </c>
      <c r="AK2865" s="17">
        <f t="shared" ref="AK2865:AM2865" si="6409">AK2866+AK2870</f>
        <v>0</v>
      </c>
      <c r="AL2865" s="17">
        <f t="shared" si="6409"/>
        <v>0</v>
      </c>
      <c r="AM2865" s="17">
        <f t="shared" si="6409"/>
        <v>0</v>
      </c>
      <c r="AN2865" s="17">
        <f t="shared" si="6369"/>
        <v>325188.3</v>
      </c>
      <c r="AO2865" s="17">
        <f t="shared" si="6370"/>
        <v>322248.60000000003</v>
      </c>
      <c r="AP2865" s="17">
        <f t="shared" si="6371"/>
        <v>322248.60000000003</v>
      </c>
      <c r="AQ2865" s="17">
        <f t="shared" ref="AQ2865" si="6410">AQ2866+AQ2870</f>
        <v>0</v>
      </c>
      <c r="AR2865" s="17">
        <f t="shared" si="6372"/>
        <v>325188.3</v>
      </c>
      <c r="AS2865" s="17">
        <f t="shared" ref="AS2865:AU2865" si="6411">AS2866+AS2870</f>
        <v>0</v>
      </c>
      <c r="AT2865" s="17">
        <f t="shared" si="6411"/>
        <v>0</v>
      </c>
      <c r="AU2865" s="17">
        <f t="shared" si="6411"/>
        <v>0</v>
      </c>
      <c r="AV2865" s="17">
        <f t="shared" si="6278"/>
        <v>325188.3</v>
      </c>
      <c r="AW2865" s="17">
        <f t="shared" si="6279"/>
        <v>322248.60000000003</v>
      </c>
      <c r="AX2865" s="17">
        <f t="shared" si="6280"/>
        <v>322248.60000000003</v>
      </c>
      <c r="AY2865" s="17">
        <f t="shared" ref="AY2865:AZ2865" si="6412">AY2866+AY2870</f>
        <v>0</v>
      </c>
      <c r="AZ2865" s="17">
        <f t="shared" si="6412"/>
        <v>0</v>
      </c>
      <c r="BA2865" s="18">
        <f t="shared" si="6274"/>
        <v>325188.3</v>
      </c>
      <c r="BB2865" s="18">
        <f t="shared" si="6275"/>
        <v>322248.60000000003</v>
      </c>
      <c r="BC2865" s="17">
        <f t="shared" ref="BC2865:BE2865" si="6413">BC2866+BC2870</f>
        <v>11237.623000000001</v>
      </c>
      <c r="BD2865" s="17">
        <f t="shared" si="6413"/>
        <v>0</v>
      </c>
      <c r="BE2865" s="17">
        <f t="shared" si="6413"/>
        <v>0</v>
      </c>
      <c r="BF2865" s="17">
        <f t="shared" si="6366"/>
        <v>336425.92300000001</v>
      </c>
      <c r="BG2865" s="17">
        <f t="shared" si="6367"/>
        <v>322248.60000000003</v>
      </c>
      <c r="BH2865" s="17">
        <f t="shared" si="6368"/>
        <v>322248.60000000003</v>
      </c>
      <c r="BI2865" s="17">
        <f t="shared" si="6402"/>
        <v>0</v>
      </c>
      <c r="BJ2865" s="25"/>
      <c r="BK2865" s="35"/>
      <c r="BL2865" s="31"/>
      <c r="BM2865" s="31"/>
      <c r="BN2865" s="31"/>
      <c r="BO2865" s="31"/>
      <c r="BP2865" s="31"/>
      <c r="BQ2865" s="31"/>
      <c r="BR2865" s="31"/>
      <c r="BS2865" s="31"/>
      <c r="BT2865" s="31"/>
      <c r="BU2865" s="31"/>
      <c r="BV2865" s="31"/>
      <c r="BW2865" s="31"/>
      <c r="BX2865" s="31"/>
      <c r="BY2865" s="31"/>
      <c r="BZ2865" s="31"/>
      <c r="CA2865" s="31"/>
      <c r="CB2865" s="31"/>
      <c r="CC2865" s="31"/>
      <c r="CD2865" s="31"/>
      <c r="CE2865" s="31"/>
      <c r="CF2865" s="31"/>
      <c r="CG2865" s="31"/>
      <c r="CH2865" s="31"/>
      <c r="CI2865" s="31"/>
      <c r="CJ2865" s="31"/>
      <c r="CK2865" s="31"/>
      <c r="CL2865" s="31"/>
      <c r="CM2865" s="31"/>
      <c r="CN2865" s="31"/>
    </row>
    <row r="2866" spans="1:92" ht="31.2" x14ac:dyDescent="0.3">
      <c r="A2866" s="51" t="s">
        <v>403</v>
      </c>
      <c r="B2866" s="50"/>
      <c r="C2866" s="51"/>
      <c r="D2866" s="51"/>
      <c r="E2866" s="14" t="s">
        <v>502</v>
      </c>
      <c r="F2866" s="18">
        <f t="shared" ref="F2866:BI2868" si="6414">F2867</f>
        <v>296839.7</v>
      </c>
      <c r="G2866" s="18">
        <f t="shared" si="6414"/>
        <v>293904.90000000002</v>
      </c>
      <c r="H2866" s="18">
        <f t="shared" si="6414"/>
        <v>293904.90000000002</v>
      </c>
      <c r="I2866" s="18">
        <f t="shared" si="6414"/>
        <v>0</v>
      </c>
      <c r="J2866" s="18">
        <f t="shared" si="6414"/>
        <v>0</v>
      </c>
      <c r="K2866" s="18">
        <f t="shared" si="6414"/>
        <v>0</v>
      </c>
      <c r="L2866" s="18">
        <f t="shared" si="6341"/>
        <v>296839.7</v>
      </c>
      <c r="M2866" s="18">
        <f t="shared" si="6342"/>
        <v>293904.90000000002</v>
      </c>
      <c r="N2866" s="18">
        <f t="shared" si="6343"/>
        <v>293904.90000000002</v>
      </c>
      <c r="O2866" s="18">
        <f t="shared" si="6414"/>
        <v>0</v>
      </c>
      <c r="P2866" s="18">
        <f t="shared" si="6414"/>
        <v>0</v>
      </c>
      <c r="Q2866" s="18">
        <f t="shared" si="6414"/>
        <v>0</v>
      </c>
      <c r="R2866" s="18">
        <f t="shared" si="6348"/>
        <v>296839.7</v>
      </c>
      <c r="S2866" s="18">
        <f t="shared" si="6349"/>
        <v>293904.90000000002</v>
      </c>
      <c r="T2866" s="18">
        <f t="shared" si="6350"/>
        <v>293904.90000000002</v>
      </c>
      <c r="U2866" s="18">
        <f t="shared" si="6414"/>
        <v>0</v>
      </c>
      <c r="V2866" s="18">
        <f t="shared" si="6414"/>
        <v>0</v>
      </c>
      <c r="W2866" s="18">
        <f t="shared" si="6414"/>
        <v>0</v>
      </c>
      <c r="X2866" s="18">
        <f t="shared" si="6352"/>
        <v>296839.7</v>
      </c>
      <c r="Y2866" s="18">
        <f t="shared" si="6353"/>
        <v>293904.90000000002</v>
      </c>
      <c r="Z2866" s="18">
        <f t="shared" si="6354"/>
        <v>293904.90000000002</v>
      </c>
      <c r="AA2866" s="18">
        <f t="shared" si="6414"/>
        <v>0</v>
      </c>
      <c r="AB2866" s="18">
        <f t="shared" si="6414"/>
        <v>0</v>
      </c>
      <c r="AC2866" s="18">
        <f t="shared" si="6414"/>
        <v>0</v>
      </c>
      <c r="AD2866" s="18">
        <f t="shared" si="6357"/>
        <v>296839.7</v>
      </c>
      <c r="AE2866" s="18">
        <f t="shared" si="6358"/>
        <v>293904.90000000002</v>
      </c>
      <c r="AF2866" s="18">
        <f t="shared" si="6359"/>
        <v>293904.90000000002</v>
      </c>
      <c r="AG2866" s="18">
        <f t="shared" si="6414"/>
        <v>0</v>
      </c>
      <c r="AH2866" s="18">
        <f t="shared" si="6324"/>
        <v>296839.7</v>
      </c>
      <c r="AI2866" s="18">
        <f t="shared" si="6325"/>
        <v>293904.90000000002</v>
      </c>
      <c r="AJ2866" s="18">
        <f t="shared" si="6326"/>
        <v>293904.90000000002</v>
      </c>
      <c r="AK2866" s="18">
        <f t="shared" si="6414"/>
        <v>0</v>
      </c>
      <c r="AL2866" s="18">
        <f t="shared" si="6414"/>
        <v>0</v>
      </c>
      <c r="AM2866" s="18">
        <f t="shared" si="6414"/>
        <v>0</v>
      </c>
      <c r="AN2866" s="18">
        <f t="shared" si="6369"/>
        <v>296839.7</v>
      </c>
      <c r="AO2866" s="18">
        <f t="shared" si="6370"/>
        <v>293904.90000000002</v>
      </c>
      <c r="AP2866" s="18">
        <f t="shared" si="6371"/>
        <v>293904.90000000002</v>
      </c>
      <c r="AQ2866" s="18">
        <f t="shared" si="6414"/>
        <v>0</v>
      </c>
      <c r="AR2866" s="18">
        <f t="shared" si="6372"/>
        <v>296839.7</v>
      </c>
      <c r="AS2866" s="18">
        <f t="shared" si="6414"/>
        <v>0</v>
      </c>
      <c r="AT2866" s="18">
        <f t="shared" si="6414"/>
        <v>0</v>
      </c>
      <c r="AU2866" s="18">
        <f t="shared" si="6414"/>
        <v>0</v>
      </c>
      <c r="AV2866" s="18">
        <f t="shared" si="6278"/>
        <v>296839.7</v>
      </c>
      <c r="AW2866" s="18">
        <f t="shared" si="6279"/>
        <v>293904.90000000002</v>
      </c>
      <c r="AX2866" s="18">
        <f t="shared" si="6280"/>
        <v>293904.90000000002</v>
      </c>
      <c r="AY2866" s="18">
        <f t="shared" si="6414"/>
        <v>0</v>
      </c>
      <c r="AZ2866" s="18">
        <f t="shared" si="6414"/>
        <v>0</v>
      </c>
      <c r="BA2866" s="18">
        <f t="shared" si="6274"/>
        <v>296839.7</v>
      </c>
      <c r="BB2866" s="18">
        <f t="shared" si="6275"/>
        <v>293904.90000000002</v>
      </c>
      <c r="BC2866" s="18">
        <f t="shared" si="6414"/>
        <v>11858.2</v>
      </c>
      <c r="BD2866" s="18">
        <f t="shared" si="6414"/>
        <v>0</v>
      </c>
      <c r="BE2866" s="18">
        <f t="shared" si="6414"/>
        <v>0</v>
      </c>
      <c r="BF2866" s="18">
        <f t="shared" si="6366"/>
        <v>308697.90000000002</v>
      </c>
      <c r="BG2866" s="18">
        <f t="shared" si="6367"/>
        <v>293904.90000000002</v>
      </c>
      <c r="BH2866" s="18">
        <f t="shared" si="6368"/>
        <v>293904.90000000002</v>
      </c>
      <c r="BI2866" s="18">
        <f t="shared" si="6414"/>
        <v>0</v>
      </c>
      <c r="BJ2866" s="25"/>
      <c r="BK2866" s="36"/>
    </row>
    <row r="2867" spans="1:92" ht="93.6" x14ac:dyDescent="0.3">
      <c r="A2867" s="51" t="s">
        <v>403</v>
      </c>
      <c r="B2867" s="50">
        <v>100</v>
      </c>
      <c r="C2867" s="51"/>
      <c r="D2867" s="51"/>
      <c r="E2867" s="14" t="s">
        <v>454</v>
      </c>
      <c r="F2867" s="18">
        <f t="shared" si="6414"/>
        <v>296839.7</v>
      </c>
      <c r="G2867" s="18">
        <f t="shared" si="6414"/>
        <v>293904.90000000002</v>
      </c>
      <c r="H2867" s="18">
        <f t="shared" si="6414"/>
        <v>293904.90000000002</v>
      </c>
      <c r="I2867" s="18">
        <f t="shared" si="6414"/>
        <v>0</v>
      </c>
      <c r="J2867" s="18">
        <f t="shared" si="6414"/>
        <v>0</v>
      </c>
      <c r="K2867" s="18">
        <f t="shared" si="6414"/>
        <v>0</v>
      </c>
      <c r="L2867" s="18">
        <f t="shared" si="6341"/>
        <v>296839.7</v>
      </c>
      <c r="M2867" s="18">
        <f t="shared" si="6342"/>
        <v>293904.90000000002</v>
      </c>
      <c r="N2867" s="18">
        <f t="shared" si="6343"/>
        <v>293904.90000000002</v>
      </c>
      <c r="O2867" s="18">
        <f t="shared" si="6414"/>
        <v>0</v>
      </c>
      <c r="P2867" s="18">
        <f t="shared" si="6414"/>
        <v>0</v>
      </c>
      <c r="Q2867" s="18">
        <f t="shared" si="6414"/>
        <v>0</v>
      </c>
      <c r="R2867" s="18">
        <f t="shared" si="6348"/>
        <v>296839.7</v>
      </c>
      <c r="S2867" s="18">
        <f t="shared" si="6349"/>
        <v>293904.90000000002</v>
      </c>
      <c r="T2867" s="18">
        <f t="shared" si="6350"/>
        <v>293904.90000000002</v>
      </c>
      <c r="U2867" s="18">
        <f t="shared" si="6414"/>
        <v>0</v>
      </c>
      <c r="V2867" s="18">
        <f t="shared" si="6414"/>
        <v>0</v>
      </c>
      <c r="W2867" s="18">
        <f t="shared" si="6414"/>
        <v>0</v>
      </c>
      <c r="X2867" s="18">
        <f t="shared" si="6352"/>
        <v>296839.7</v>
      </c>
      <c r="Y2867" s="18">
        <f t="shared" si="6353"/>
        <v>293904.90000000002</v>
      </c>
      <c r="Z2867" s="18">
        <f t="shared" si="6354"/>
        <v>293904.90000000002</v>
      </c>
      <c r="AA2867" s="18">
        <f t="shared" si="6414"/>
        <v>0</v>
      </c>
      <c r="AB2867" s="18">
        <f t="shared" si="6414"/>
        <v>0</v>
      </c>
      <c r="AC2867" s="18">
        <f t="shared" si="6414"/>
        <v>0</v>
      </c>
      <c r="AD2867" s="18">
        <f t="shared" si="6357"/>
        <v>296839.7</v>
      </c>
      <c r="AE2867" s="18">
        <f t="shared" si="6358"/>
        <v>293904.90000000002</v>
      </c>
      <c r="AF2867" s="18">
        <f t="shared" si="6359"/>
        <v>293904.90000000002</v>
      </c>
      <c r="AG2867" s="18">
        <f t="shared" si="6414"/>
        <v>0</v>
      </c>
      <c r="AH2867" s="18">
        <f t="shared" si="6324"/>
        <v>296839.7</v>
      </c>
      <c r="AI2867" s="18">
        <f t="shared" si="6325"/>
        <v>293904.90000000002</v>
      </c>
      <c r="AJ2867" s="18">
        <f t="shared" si="6326"/>
        <v>293904.90000000002</v>
      </c>
      <c r="AK2867" s="18">
        <f t="shared" si="6414"/>
        <v>0</v>
      </c>
      <c r="AL2867" s="18">
        <f t="shared" si="6414"/>
        <v>0</v>
      </c>
      <c r="AM2867" s="18">
        <f t="shared" si="6414"/>
        <v>0</v>
      </c>
      <c r="AN2867" s="18">
        <f t="shared" si="6369"/>
        <v>296839.7</v>
      </c>
      <c r="AO2867" s="18">
        <f t="shared" si="6370"/>
        <v>293904.90000000002</v>
      </c>
      <c r="AP2867" s="18">
        <f t="shared" si="6371"/>
        <v>293904.90000000002</v>
      </c>
      <c r="AQ2867" s="18">
        <f t="shared" si="6414"/>
        <v>0</v>
      </c>
      <c r="AR2867" s="18">
        <f t="shared" si="6372"/>
        <v>296839.7</v>
      </c>
      <c r="AS2867" s="18">
        <f t="shared" si="6414"/>
        <v>0</v>
      </c>
      <c r="AT2867" s="18">
        <f t="shared" si="6414"/>
        <v>0</v>
      </c>
      <c r="AU2867" s="18">
        <f t="shared" si="6414"/>
        <v>0</v>
      </c>
      <c r="AV2867" s="18">
        <f t="shared" si="6278"/>
        <v>296839.7</v>
      </c>
      <c r="AW2867" s="18">
        <f t="shared" si="6279"/>
        <v>293904.90000000002</v>
      </c>
      <c r="AX2867" s="18">
        <f t="shared" si="6280"/>
        <v>293904.90000000002</v>
      </c>
      <c r="AY2867" s="18">
        <f t="shared" si="6414"/>
        <v>0</v>
      </c>
      <c r="AZ2867" s="18">
        <f t="shared" si="6414"/>
        <v>0</v>
      </c>
      <c r="BA2867" s="18">
        <f t="shared" si="6274"/>
        <v>296839.7</v>
      </c>
      <c r="BB2867" s="18">
        <f t="shared" si="6275"/>
        <v>293904.90000000002</v>
      </c>
      <c r="BC2867" s="18">
        <f t="shared" si="6414"/>
        <v>11858.2</v>
      </c>
      <c r="BD2867" s="18">
        <f t="shared" si="6414"/>
        <v>0</v>
      </c>
      <c r="BE2867" s="18">
        <f t="shared" si="6414"/>
        <v>0</v>
      </c>
      <c r="BF2867" s="18">
        <f t="shared" si="6366"/>
        <v>308697.90000000002</v>
      </c>
      <c r="BG2867" s="18">
        <f t="shared" si="6367"/>
        <v>293904.90000000002</v>
      </c>
      <c r="BH2867" s="18">
        <f t="shared" si="6368"/>
        <v>293904.90000000002</v>
      </c>
      <c r="BI2867" s="18">
        <f t="shared" si="6414"/>
        <v>0</v>
      </c>
      <c r="BJ2867" s="25"/>
      <c r="BK2867" s="36"/>
    </row>
    <row r="2868" spans="1:92" ht="31.2" x14ac:dyDescent="0.3">
      <c r="A2868" s="51" t="s">
        <v>403</v>
      </c>
      <c r="B2868" s="50">
        <v>120</v>
      </c>
      <c r="C2868" s="51"/>
      <c r="D2868" s="51"/>
      <c r="E2868" s="14" t="s">
        <v>462</v>
      </c>
      <c r="F2868" s="18">
        <f t="shared" si="6414"/>
        <v>296839.7</v>
      </c>
      <c r="G2868" s="18">
        <f t="shared" si="6414"/>
        <v>293904.90000000002</v>
      </c>
      <c r="H2868" s="18">
        <f t="shared" si="6414"/>
        <v>293904.90000000002</v>
      </c>
      <c r="I2868" s="18">
        <f t="shared" si="6414"/>
        <v>0</v>
      </c>
      <c r="J2868" s="18">
        <f t="shared" si="6414"/>
        <v>0</v>
      </c>
      <c r="K2868" s="18">
        <f t="shared" si="6414"/>
        <v>0</v>
      </c>
      <c r="L2868" s="18">
        <f t="shared" si="6341"/>
        <v>296839.7</v>
      </c>
      <c r="M2868" s="18">
        <f t="shared" si="6342"/>
        <v>293904.90000000002</v>
      </c>
      <c r="N2868" s="18">
        <f t="shared" si="6343"/>
        <v>293904.90000000002</v>
      </c>
      <c r="O2868" s="18">
        <f t="shared" si="6414"/>
        <v>0</v>
      </c>
      <c r="P2868" s="18">
        <f t="shared" si="6414"/>
        <v>0</v>
      </c>
      <c r="Q2868" s="18">
        <f t="shared" si="6414"/>
        <v>0</v>
      </c>
      <c r="R2868" s="18">
        <f t="shared" si="6348"/>
        <v>296839.7</v>
      </c>
      <c r="S2868" s="18">
        <f t="shared" si="6349"/>
        <v>293904.90000000002</v>
      </c>
      <c r="T2868" s="18">
        <f t="shared" si="6350"/>
        <v>293904.90000000002</v>
      </c>
      <c r="U2868" s="18">
        <f t="shared" si="6414"/>
        <v>0</v>
      </c>
      <c r="V2868" s="18">
        <f t="shared" si="6414"/>
        <v>0</v>
      </c>
      <c r="W2868" s="18">
        <f t="shared" si="6414"/>
        <v>0</v>
      </c>
      <c r="X2868" s="18">
        <f t="shared" si="6352"/>
        <v>296839.7</v>
      </c>
      <c r="Y2868" s="18">
        <f t="shared" si="6353"/>
        <v>293904.90000000002</v>
      </c>
      <c r="Z2868" s="18">
        <f t="shared" si="6354"/>
        <v>293904.90000000002</v>
      </c>
      <c r="AA2868" s="18">
        <f t="shared" si="6414"/>
        <v>0</v>
      </c>
      <c r="AB2868" s="18">
        <f t="shared" si="6414"/>
        <v>0</v>
      </c>
      <c r="AC2868" s="18">
        <f t="shared" si="6414"/>
        <v>0</v>
      </c>
      <c r="AD2868" s="18">
        <f t="shared" si="6357"/>
        <v>296839.7</v>
      </c>
      <c r="AE2868" s="18">
        <f t="shared" si="6358"/>
        <v>293904.90000000002</v>
      </c>
      <c r="AF2868" s="18">
        <f t="shared" si="6359"/>
        <v>293904.90000000002</v>
      </c>
      <c r="AG2868" s="18">
        <f t="shared" si="6414"/>
        <v>0</v>
      </c>
      <c r="AH2868" s="18">
        <f t="shared" si="6324"/>
        <v>296839.7</v>
      </c>
      <c r="AI2868" s="18">
        <f t="shared" si="6325"/>
        <v>293904.90000000002</v>
      </c>
      <c r="AJ2868" s="18">
        <f t="shared" si="6326"/>
        <v>293904.90000000002</v>
      </c>
      <c r="AK2868" s="18">
        <f t="shared" si="6414"/>
        <v>0</v>
      </c>
      <c r="AL2868" s="18">
        <f t="shared" si="6414"/>
        <v>0</v>
      </c>
      <c r="AM2868" s="18">
        <f t="shared" si="6414"/>
        <v>0</v>
      </c>
      <c r="AN2868" s="18">
        <f t="shared" si="6369"/>
        <v>296839.7</v>
      </c>
      <c r="AO2868" s="18">
        <f t="shared" si="6370"/>
        <v>293904.90000000002</v>
      </c>
      <c r="AP2868" s="18">
        <f t="shared" si="6371"/>
        <v>293904.90000000002</v>
      </c>
      <c r="AQ2868" s="18">
        <f t="shared" si="6414"/>
        <v>0</v>
      </c>
      <c r="AR2868" s="18">
        <f t="shared" si="6372"/>
        <v>296839.7</v>
      </c>
      <c r="AS2868" s="18">
        <f t="shared" si="6414"/>
        <v>0</v>
      </c>
      <c r="AT2868" s="18">
        <f t="shared" si="6414"/>
        <v>0</v>
      </c>
      <c r="AU2868" s="18">
        <f t="shared" si="6414"/>
        <v>0</v>
      </c>
      <c r="AV2868" s="18">
        <f t="shared" si="6278"/>
        <v>296839.7</v>
      </c>
      <c r="AW2868" s="18">
        <f t="shared" si="6279"/>
        <v>293904.90000000002</v>
      </c>
      <c r="AX2868" s="18">
        <f t="shared" si="6280"/>
        <v>293904.90000000002</v>
      </c>
      <c r="AY2868" s="18">
        <f t="shared" si="6414"/>
        <v>0</v>
      </c>
      <c r="AZ2868" s="18">
        <f t="shared" si="6414"/>
        <v>0</v>
      </c>
      <c r="BA2868" s="18">
        <f t="shared" si="6274"/>
        <v>296839.7</v>
      </c>
      <c r="BB2868" s="18">
        <f t="shared" si="6275"/>
        <v>293904.90000000002</v>
      </c>
      <c r="BC2868" s="18">
        <f t="shared" si="6414"/>
        <v>11858.2</v>
      </c>
      <c r="BD2868" s="18">
        <f t="shared" si="6414"/>
        <v>0</v>
      </c>
      <c r="BE2868" s="18">
        <f t="shared" si="6414"/>
        <v>0</v>
      </c>
      <c r="BF2868" s="18">
        <f t="shared" si="6366"/>
        <v>308697.90000000002</v>
      </c>
      <c r="BG2868" s="18">
        <f t="shared" si="6367"/>
        <v>293904.90000000002</v>
      </c>
      <c r="BH2868" s="18">
        <f t="shared" si="6368"/>
        <v>293904.90000000002</v>
      </c>
      <c r="BI2868" s="18">
        <f t="shared" si="6414"/>
        <v>0</v>
      </c>
      <c r="BJ2868" s="25"/>
      <c r="BK2868" s="36"/>
    </row>
    <row r="2869" spans="1:92" ht="62.4" x14ac:dyDescent="0.3">
      <c r="A2869" s="51" t="s">
        <v>403</v>
      </c>
      <c r="B2869" s="50">
        <v>120</v>
      </c>
      <c r="C2869" s="51" t="s">
        <v>5</v>
      </c>
      <c r="D2869" s="51" t="s">
        <v>137</v>
      </c>
      <c r="E2869" s="14" t="s">
        <v>420</v>
      </c>
      <c r="F2869" s="18">
        <v>296839.7</v>
      </c>
      <c r="G2869" s="18">
        <v>293904.90000000002</v>
      </c>
      <c r="H2869" s="18">
        <v>293904.90000000002</v>
      </c>
      <c r="I2869" s="18"/>
      <c r="J2869" s="18"/>
      <c r="K2869" s="18"/>
      <c r="L2869" s="18">
        <f t="shared" si="6341"/>
        <v>296839.7</v>
      </c>
      <c r="M2869" s="18">
        <f t="shared" si="6342"/>
        <v>293904.90000000002</v>
      </c>
      <c r="N2869" s="18">
        <f t="shared" si="6343"/>
        <v>293904.90000000002</v>
      </c>
      <c r="O2869" s="18"/>
      <c r="P2869" s="18"/>
      <c r="Q2869" s="18"/>
      <c r="R2869" s="18">
        <f t="shared" si="6348"/>
        <v>296839.7</v>
      </c>
      <c r="S2869" s="18">
        <f t="shared" si="6349"/>
        <v>293904.90000000002</v>
      </c>
      <c r="T2869" s="18">
        <f t="shared" si="6350"/>
        <v>293904.90000000002</v>
      </c>
      <c r="U2869" s="18"/>
      <c r="V2869" s="18"/>
      <c r="W2869" s="18"/>
      <c r="X2869" s="18">
        <f t="shared" si="6352"/>
        <v>296839.7</v>
      </c>
      <c r="Y2869" s="18">
        <f t="shared" si="6353"/>
        <v>293904.90000000002</v>
      </c>
      <c r="Z2869" s="18">
        <f t="shared" si="6354"/>
        <v>293904.90000000002</v>
      </c>
      <c r="AA2869" s="18"/>
      <c r="AB2869" s="18"/>
      <c r="AC2869" s="18"/>
      <c r="AD2869" s="18">
        <f t="shared" si="6357"/>
        <v>296839.7</v>
      </c>
      <c r="AE2869" s="18">
        <f t="shared" si="6358"/>
        <v>293904.90000000002</v>
      </c>
      <c r="AF2869" s="18">
        <f t="shared" si="6359"/>
        <v>293904.90000000002</v>
      </c>
      <c r="AG2869" s="18"/>
      <c r="AH2869" s="18">
        <f t="shared" si="6324"/>
        <v>296839.7</v>
      </c>
      <c r="AI2869" s="18">
        <f t="shared" si="6325"/>
        <v>293904.90000000002</v>
      </c>
      <c r="AJ2869" s="18">
        <f t="shared" si="6326"/>
        <v>293904.90000000002</v>
      </c>
      <c r="AK2869" s="18"/>
      <c r="AL2869" s="18"/>
      <c r="AM2869" s="18"/>
      <c r="AN2869" s="18">
        <f t="shared" si="6369"/>
        <v>296839.7</v>
      </c>
      <c r="AO2869" s="18">
        <f t="shared" si="6370"/>
        <v>293904.90000000002</v>
      </c>
      <c r="AP2869" s="18">
        <f t="shared" si="6371"/>
        <v>293904.90000000002</v>
      </c>
      <c r="AQ2869" s="18"/>
      <c r="AR2869" s="18">
        <f t="shared" si="6372"/>
        <v>296839.7</v>
      </c>
      <c r="AS2869" s="18"/>
      <c r="AT2869" s="18"/>
      <c r="AU2869" s="18"/>
      <c r="AV2869" s="18">
        <f t="shared" si="6278"/>
        <v>296839.7</v>
      </c>
      <c r="AW2869" s="18">
        <f t="shared" si="6279"/>
        <v>293904.90000000002</v>
      </c>
      <c r="AX2869" s="18">
        <f t="shared" si="6280"/>
        <v>293904.90000000002</v>
      </c>
      <c r="AY2869" s="18"/>
      <c r="AZ2869" s="18"/>
      <c r="BA2869" s="18">
        <f t="shared" si="6274"/>
        <v>296839.7</v>
      </c>
      <c r="BB2869" s="18">
        <f t="shared" si="6275"/>
        <v>293904.90000000002</v>
      </c>
      <c r="BC2869" s="18">
        <f>11858.2</f>
        <v>11858.2</v>
      </c>
      <c r="BD2869" s="18"/>
      <c r="BE2869" s="18"/>
      <c r="BF2869" s="18">
        <f t="shared" si="6366"/>
        <v>308697.90000000002</v>
      </c>
      <c r="BG2869" s="18">
        <f t="shared" si="6367"/>
        <v>293904.90000000002</v>
      </c>
      <c r="BH2869" s="18">
        <f t="shared" si="6368"/>
        <v>293904.90000000002</v>
      </c>
      <c r="BI2869" s="18"/>
      <c r="BJ2869" s="25"/>
      <c r="BK2869" s="36"/>
    </row>
    <row r="2870" spans="1:92" ht="31.2" x14ac:dyDescent="0.3">
      <c r="A2870" s="51" t="s">
        <v>404</v>
      </c>
      <c r="B2870" s="50"/>
      <c r="C2870" s="51"/>
      <c r="D2870" s="51"/>
      <c r="E2870" s="14" t="s">
        <v>503</v>
      </c>
      <c r="F2870" s="18">
        <f t="shared" ref="F2870" si="6415">F2871+F2874+F2877+F2880</f>
        <v>28348.6</v>
      </c>
      <c r="G2870" s="18">
        <f t="shared" ref="G2870:BI2870" si="6416">G2871+G2874+G2877+G2880</f>
        <v>28343.7</v>
      </c>
      <c r="H2870" s="18">
        <f t="shared" si="6416"/>
        <v>28343.7</v>
      </c>
      <c r="I2870" s="18">
        <f t="shared" ref="I2870:K2870" si="6417">I2871+I2874+I2877+I2880</f>
        <v>0</v>
      </c>
      <c r="J2870" s="18">
        <f t="shared" si="6417"/>
        <v>0</v>
      </c>
      <c r="K2870" s="18">
        <f t="shared" si="6417"/>
        <v>0</v>
      </c>
      <c r="L2870" s="18">
        <f t="shared" si="6341"/>
        <v>28348.6</v>
      </c>
      <c r="M2870" s="18">
        <f t="shared" si="6342"/>
        <v>28343.7</v>
      </c>
      <c r="N2870" s="18">
        <f t="shared" si="6343"/>
        <v>28343.7</v>
      </c>
      <c r="O2870" s="18">
        <f t="shared" ref="O2870:Q2870" si="6418">O2871+O2874+O2877+O2880</f>
        <v>0</v>
      </c>
      <c r="P2870" s="18">
        <f t="shared" si="6418"/>
        <v>0</v>
      </c>
      <c r="Q2870" s="18">
        <f t="shared" si="6418"/>
        <v>0</v>
      </c>
      <c r="R2870" s="18">
        <f t="shared" si="6348"/>
        <v>28348.6</v>
      </c>
      <c r="S2870" s="18">
        <f t="shared" si="6349"/>
        <v>28343.7</v>
      </c>
      <c r="T2870" s="18">
        <f t="shared" si="6350"/>
        <v>28343.7</v>
      </c>
      <c r="U2870" s="18">
        <f t="shared" ref="U2870:W2870" si="6419">U2871+U2874+U2877+U2880</f>
        <v>0</v>
      </c>
      <c r="V2870" s="18">
        <f t="shared" si="6419"/>
        <v>0</v>
      </c>
      <c r="W2870" s="18">
        <f t="shared" si="6419"/>
        <v>0</v>
      </c>
      <c r="X2870" s="18">
        <f t="shared" si="6352"/>
        <v>28348.6</v>
      </c>
      <c r="Y2870" s="18">
        <f t="shared" si="6353"/>
        <v>28343.7</v>
      </c>
      <c r="Z2870" s="18">
        <f t="shared" si="6354"/>
        <v>28343.7</v>
      </c>
      <c r="AA2870" s="18">
        <f t="shared" ref="AA2870:AB2870" si="6420">AA2871+AA2874+AA2877+AA2880</f>
        <v>0</v>
      </c>
      <c r="AB2870" s="18">
        <f t="shared" si="6420"/>
        <v>0</v>
      </c>
      <c r="AC2870" s="18">
        <f t="shared" ref="AC2870" si="6421">AC2871+AC2874+AC2877+AC2880</f>
        <v>0</v>
      </c>
      <c r="AD2870" s="18">
        <f t="shared" si="6357"/>
        <v>28348.6</v>
      </c>
      <c r="AE2870" s="18">
        <f t="shared" si="6358"/>
        <v>28343.7</v>
      </c>
      <c r="AF2870" s="18">
        <f t="shared" si="6359"/>
        <v>28343.7</v>
      </c>
      <c r="AG2870" s="18">
        <f t="shared" ref="AG2870" si="6422">AG2871+AG2874+AG2877+AG2880</f>
        <v>0</v>
      </c>
      <c r="AH2870" s="18">
        <f t="shared" si="6324"/>
        <v>28348.6</v>
      </c>
      <c r="AI2870" s="18">
        <f t="shared" si="6325"/>
        <v>28343.7</v>
      </c>
      <c r="AJ2870" s="18">
        <f t="shared" si="6326"/>
        <v>28343.7</v>
      </c>
      <c r="AK2870" s="18">
        <f t="shared" ref="AK2870:AM2870" si="6423">AK2871+AK2874+AK2877+AK2880</f>
        <v>0</v>
      </c>
      <c r="AL2870" s="18">
        <f t="shared" si="6423"/>
        <v>0</v>
      </c>
      <c r="AM2870" s="18">
        <f t="shared" si="6423"/>
        <v>0</v>
      </c>
      <c r="AN2870" s="18">
        <f t="shared" si="6369"/>
        <v>28348.6</v>
      </c>
      <c r="AO2870" s="18">
        <f t="shared" si="6370"/>
        <v>28343.7</v>
      </c>
      <c r="AP2870" s="18">
        <f t="shared" si="6371"/>
        <v>28343.7</v>
      </c>
      <c r="AQ2870" s="18">
        <f t="shared" ref="AQ2870" si="6424">AQ2871+AQ2874+AQ2877+AQ2880</f>
        <v>0</v>
      </c>
      <c r="AR2870" s="18">
        <f t="shared" si="6372"/>
        <v>28348.6</v>
      </c>
      <c r="AS2870" s="18">
        <f t="shared" ref="AS2870:AU2870" si="6425">AS2871+AS2874+AS2877+AS2880</f>
        <v>0</v>
      </c>
      <c r="AT2870" s="18">
        <f t="shared" si="6425"/>
        <v>0</v>
      </c>
      <c r="AU2870" s="18">
        <f t="shared" si="6425"/>
        <v>0</v>
      </c>
      <c r="AV2870" s="18">
        <f t="shared" si="6278"/>
        <v>28348.6</v>
      </c>
      <c r="AW2870" s="18">
        <f t="shared" si="6279"/>
        <v>28343.7</v>
      </c>
      <c r="AX2870" s="18">
        <f t="shared" si="6280"/>
        <v>28343.7</v>
      </c>
      <c r="AY2870" s="18">
        <f t="shared" ref="AY2870:AZ2870" si="6426">AY2871+AY2874+AY2877+AY2880</f>
        <v>0</v>
      </c>
      <c r="AZ2870" s="18">
        <f t="shared" si="6426"/>
        <v>0</v>
      </c>
      <c r="BA2870" s="18">
        <f t="shared" si="6274"/>
        <v>28348.6</v>
      </c>
      <c r="BB2870" s="18">
        <f t="shared" si="6275"/>
        <v>28343.7</v>
      </c>
      <c r="BC2870" s="18">
        <f t="shared" ref="BC2870:BE2870" si="6427">BC2871+BC2874+BC2877+BC2880</f>
        <v>-620.577</v>
      </c>
      <c r="BD2870" s="18">
        <f t="shared" si="6427"/>
        <v>0</v>
      </c>
      <c r="BE2870" s="18">
        <f t="shared" si="6427"/>
        <v>0</v>
      </c>
      <c r="BF2870" s="18">
        <f t="shared" si="6366"/>
        <v>27728.022999999997</v>
      </c>
      <c r="BG2870" s="18">
        <f t="shared" si="6367"/>
        <v>28343.7</v>
      </c>
      <c r="BH2870" s="18">
        <f t="shared" si="6368"/>
        <v>28343.7</v>
      </c>
      <c r="BI2870" s="18">
        <f t="shared" si="6416"/>
        <v>0</v>
      </c>
      <c r="BJ2870" s="25"/>
      <c r="BK2870" s="36"/>
    </row>
    <row r="2871" spans="1:92" ht="93.6" x14ac:dyDescent="0.3">
      <c r="A2871" s="51" t="s">
        <v>404</v>
      </c>
      <c r="B2871" s="50">
        <v>100</v>
      </c>
      <c r="C2871" s="51"/>
      <c r="D2871" s="51"/>
      <c r="E2871" s="14" t="s">
        <v>454</v>
      </c>
      <c r="F2871" s="18">
        <f t="shared" ref="F2871:BI2872" si="6428">F2872</f>
        <v>2520</v>
      </c>
      <c r="G2871" s="18">
        <f t="shared" si="6428"/>
        <v>2520</v>
      </c>
      <c r="H2871" s="18">
        <f t="shared" si="6428"/>
        <v>2520</v>
      </c>
      <c r="I2871" s="18">
        <f t="shared" si="6428"/>
        <v>0</v>
      </c>
      <c r="J2871" s="18">
        <f t="shared" si="6428"/>
        <v>0</v>
      </c>
      <c r="K2871" s="18">
        <f t="shared" si="6428"/>
        <v>0</v>
      </c>
      <c r="L2871" s="18">
        <f t="shared" si="6341"/>
        <v>2520</v>
      </c>
      <c r="M2871" s="18">
        <f t="shared" si="6342"/>
        <v>2520</v>
      </c>
      <c r="N2871" s="18">
        <f t="shared" si="6343"/>
        <v>2520</v>
      </c>
      <c r="O2871" s="18">
        <f t="shared" si="6428"/>
        <v>0</v>
      </c>
      <c r="P2871" s="18">
        <f t="shared" si="6428"/>
        <v>0</v>
      </c>
      <c r="Q2871" s="18">
        <f t="shared" si="6428"/>
        <v>0</v>
      </c>
      <c r="R2871" s="18">
        <f t="shared" si="6348"/>
        <v>2520</v>
      </c>
      <c r="S2871" s="18">
        <f t="shared" si="6349"/>
        <v>2520</v>
      </c>
      <c r="T2871" s="18">
        <f t="shared" si="6350"/>
        <v>2520</v>
      </c>
      <c r="U2871" s="18">
        <f t="shared" si="6428"/>
        <v>0</v>
      </c>
      <c r="V2871" s="18">
        <f t="shared" si="6428"/>
        <v>0</v>
      </c>
      <c r="W2871" s="18">
        <f t="shared" si="6428"/>
        <v>0</v>
      </c>
      <c r="X2871" s="18">
        <f t="shared" si="6352"/>
        <v>2520</v>
      </c>
      <c r="Y2871" s="18">
        <f t="shared" si="6353"/>
        <v>2520</v>
      </c>
      <c r="Z2871" s="18">
        <f t="shared" si="6354"/>
        <v>2520</v>
      </c>
      <c r="AA2871" s="18">
        <f t="shared" si="6428"/>
        <v>0</v>
      </c>
      <c r="AB2871" s="18">
        <f t="shared" si="6428"/>
        <v>0</v>
      </c>
      <c r="AC2871" s="18">
        <f t="shared" si="6428"/>
        <v>0</v>
      </c>
      <c r="AD2871" s="18">
        <f t="shared" si="6357"/>
        <v>2520</v>
      </c>
      <c r="AE2871" s="18">
        <f t="shared" si="6358"/>
        <v>2520</v>
      </c>
      <c r="AF2871" s="18">
        <f t="shared" si="6359"/>
        <v>2520</v>
      </c>
      <c r="AG2871" s="18">
        <f t="shared" si="6428"/>
        <v>0</v>
      </c>
      <c r="AH2871" s="18">
        <f t="shared" si="6324"/>
        <v>2520</v>
      </c>
      <c r="AI2871" s="18">
        <f t="shared" si="6325"/>
        <v>2520</v>
      </c>
      <c r="AJ2871" s="18">
        <f t="shared" si="6326"/>
        <v>2520</v>
      </c>
      <c r="AK2871" s="18">
        <f t="shared" si="6428"/>
        <v>0</v>
      </c>
      <c r="AL2871" s="18">
        <f t="shared" si="6428"/>
        <v>0</v>
      </c>
      <c r="AM2871" s="18">
        <f t="shared" si="6428"/>
        <v>0</v>
      </c>
      <c r="AN2871" s="18">
        <f t="shared" si="6369"/>
        <v>2520</v>
      </c>
      <c r="AO2871" s="18">
        <f t="shared" si="6370"/>
        <v>2520</v>
      </c>
      <c r="AP2871" s="18">
        <f t="shared" si="6371"/>
        <v>2520</v>
      </c>
      <c r="AQ2871" s="18">
        <f t="shared" si="6428"/>
        <v>0</v>
      </c>
      <c r="AR2871" s="18">
        <f t="shared" si="6372"/>
        <v>2520</v>
      </c>
      <c r="AS2871" s="18">
        <f t="shared" si="6428"/>
        <v>0</v>
      </c>
      <c r="AT2871" s="18">
        <f t="shared" si="6428"/>
        <v>0</v>
      </c>
      <c r="AU2871" s="18">
        <f t="shared" si="6428"/>
        <v>0</v>
      </c>
      <c r="AV2871" s="18">
        <f t="shared" si="6278"/>
        <v>2520</v>
      </c>
      <c r="AW2871" s="18">
        <f t="shared" si="6279"/>
        <v>2520</v>
      </c>
      <c r="AX2871" s="18">
        <f t="shared" si="6280"/>
        <v>2520</v>
      </c>
      <c r="AY2871" s="18">
        <f t="shared" si="6428"/>
        <v>0</v>
      </c>
      <c r="AZ2871" s="18">
        <f t="shared" si="6428"/>
        <v>0</v>
      </c>
      <c r="BA2871" s="18">
        <f t="shared" ref="BA2871:BA2934" si="6429">AV2871+AY2871</f>
        <v>2520</v>
      </c>
      <c r="BB2871" s="18">
        <f t="shared" ref="BB2871:BB2934" si="6430">AW2871+AZ2871</f>
        <v>2520</v>
      </c>
      <c r="BC2871" s="18">
        <f t="shared" si="6428"/>
        <v>0</v>
      </c>
      <c r="BD2871" s="18">
        <f t="shared" si="6428"/>
        <v>0</v>
      </c>
      <c r="BE2871" s="18">
        <f t="shared" si="6428"/>
        <v>0</v>
      </c>
      <c r="BF2871" s="18">
        <f t="shared" si="6366"/>
        <v>2520</v>
      </c>
      <c r="BG2871" s="18">
        <f t="shared" si="6367"/>
        <v>2520</v>
      </c>
      <c r="BH2871" s="18">
        <f t="shared" si="6368"/>
        <v>2520</v>
      </c>
      <c r="BI2871" s="18">
        <f t="shared" si="6428"/>
        <v>0</v>
      </c>
      <c r="BJ2871" s="25"/>
      <c r="BK2871" s="36"/>
    </row>
    <row r="2872" spans="1:92" ht="31.2" x14ac:dyDescent="0.3">
      <c r="A2872" s="51" t="s">
        <v>404</v>
      </c>
      <c r="B2872" s="50">
        <v>120</v>
      </c>
      <c r="C2872" s="51"/>
      <c r="D2872" s="51"/>
      <c r="E2872" s="14" t="s">
        <v>462</v>
      </c>
      <c r="F2872" s="18">
        <f t="shared" si="6428"/>
        <v>2520</v>
      </c>
      <c r="G2872" s="18">
        <f t="shared" si="6428"/>
        <v>2520</v>
      </c>
      <c r="H2872" s="18">
        <f t="shared" si="6428"/>
        <v>2520</v>
      </c>
      <c r="I2872" s="18">
        <f t="shared" si="6428"/>
        <v>0</v>
      </c>
      <c r="J2872" s="18">
        <f t="shared" si="6428"/>
        <v>0</v>
      </c>
      <c r="K2872" s="18">
        <f t="shared" si="6428"/>
        <v>0</v>
      </c>
      <c r="L2872" s="18">
        <f t="shared" si="6341"/>
        <v>2520</v>
      </c>
      <c r="M2872" s="18">
        <f t="shared" si="6342"/>
        <v>2520</v>
      </c>
      <c r="N2872" s="18">
        <f t="shared" si="6343"/>
        <v>2520</v>
      </c>
      <c r="O2872" s="18">
        <f t="shared" si="6428"/>
        <v>0</v>
      </c>
      <c r="P2872" s="18">
        <f t="shared" si="6428"/>
        <v>0</v>
      </c>
      <c r="Q2872" s="18">
        <f t="shared" si="6428"/>
        <v>0</v>
      </c>
      <c r="R2872" s="18">
        <f t="shared" si="6348"/>
        <v>2520</v>
      </c>
      <c r="S2872" s="18">
        <f t="shared" si="6349"/>
        <v>2520</v>
      </c>
      <c r="T2872" s="18">
        <f t="shared" si="6350"/>
        <v>2520</v>
      </c>
      <c r="U2872" s="18">
        <f t="shared" si="6428"/>
        <v>0</v>
      </c>
      <c r="V2872" s="18">
        <f t="shared" si="6428"/>
        <v>0</v>
      </c>
      <c r="W2872" s="18">
        <f t="shared" si="6428"/>
        <v>0</v>
      </c>
      <c r="X2872" s="18">
        <f t="shared" si="6352"/>
        <v>2520</v>
      </c>
      <c r="Y2872" s="18">
        <f t="shared" si="6353"/>
        <v>2520</v>
      </c>
      <c r="Z2872" s="18">
        <f t="shared" si="6354"/>
        <v>2520</v>
      </c>
      <c r="AA2872" s="18">
        <f t="shared" si="6428"/>
        <v>0</v>
      </c>
      <c r="AB2872" s="18">
        <f t="shared" si="6428"/>
        <v>0</v>
      </c>
      <c r="AC2872" s="18">
        <f t="shared" si="6428"/>
        <v>0</v>
      </c>
      <c r="AD2872" s="18">
        <f t="shared" si="6357"/>
        <v>2520</v>
      </c>
      <c r="AE2872" s="18">
        <f t="shared" si="6358"/>
        <v>2520</v>
      </c>
      <c r="AF2872" s="18">
        <f t="shared" si="6359"/>
        <v>2520</v>
      </c>
      <c r="AG2872" s="18">
        <f t="shared" si="6428"/>
        <v>0</v>
      </c>
      <c r="AH2872" s="18">
        <f t="shared" si="6324"/>
        <v>2520</v>
      </c>
      <c r="AI2872" s="18">
        <f t="shared" si="6325"/>
        <v>2520</v>
      </c>
      <c r="AJ2872" s="18">
        <f t="shared" si="6326"/>
        <v>2520</v>
      </c>
      <c r="AK2872" s="18">
        <f t="shared" si="6428"/>
        <v>0</v>
      </c>
      <c r="AL2872" s="18">
        <f t="shared" si="6428"/>
        <v>0</v>
      </c>
      <c r="AM2872" s="18">
        <f t="shared" si="6428"/>
        <v>0</v>
      </c>
      <c r="AN2872" s="18">
        <f t="shared" si="6369"/>
        <v>2520</v>
      </c>
      <c r="AO2872" s="18">
        <f t="shared" si="6370"/>
        <v>2520</v>
      </c>
      <c r="AP2872" s="18">
        <f t="shared" si="6371"/>
        <v>2520</v>
      </c>
      <c r="AQ2872" s="18">
        <f t="shared" si="6428"/>
        <v>0</v>
      </c>
      <c r="AR2872" s="18">
        <f t="shared" si="6372"/>
        <v>2520</v>
      </c>
      <c r="AS2872" s="18">
        <f t="shared" si="6428"/>
        <v>0</v>
      </c>
      <c r="AT2872" s="18">
        <f t="shared" si="6428"/>
        <v>0</v>
      </c>
      <c r="AU2872" s="18">
        <f t="shared" si="6428"/>
        <v>0</v>
      </c>
      <c r="AV2872" s="18">
        <f t="shared" ref="AV2872:AV2935" si="6431">AR2872+AS2872</f>
        <v>2520</v>
      </c>
      <c r="AW2872" s="18">
        <f t="shared" ref="AW2872:AW2935" si="6432">AO2872+AT2872</f>
        <v>2520</v>
      </c>
      <c r="AX2872" s="18">
        <f t="shared" ref="AX2872:AX2935" si="6433">AP2872+AU2872</f>
        <v>2520</v>
      </c>
      <c r="AY2872" s="18">
        <f t="shared" si="6428"/>
        <v>0</v>
      </c>
      <c r="AZ2872" s="18">
        <f t="shared" si="6428"/>
        <v>0</v>
      </c>
      <c r="BA2872" s="18">
        <f t="shared" si="6429"/>
        <v>2520</v>
      </c>
      <c r="BB2872" s="18">
        <f t="shared" si="6430"/>
        <v>2520</v>
      </c>
      <c r="BC2872" s="18">
        <f t="shared" si="6428"/>
        <v>0</v>
      </c>
      <c r="BD2872" s="18">
        <f t="shared" si="6428"/>
        <v>0</v>
      </c>
      <c r="BE2872" s="18">
        <f t="shared" si="6428"/>
        <v>0</v>
      </c>
      <c r="BF2872" s="18">
        <f t="shared" si="6366"/>
        <v>2520</v>
      </c>
      <c r="BG2872" s="18">
        <f t="shared" si="6367"/>
        <v>2520</v>
      </c>
      <c r="BH2872" s="18">
        <f t="shared" si="6368"/>
        <v>2520</v>
      </c>
      <c r="BI2872" s="18">
        <f t="shared" si="6428"/>
        <v>0</v>
      </c>
      <c r="BJ2872" s="25"/>
      <c r="BK2872" s="36"/>
    </row>
    <row r="2873" spans="1:92" ht="62.4" x14ac:dyDescent="0.3">
      <c r="A2873" s="51" t="s">
        <v>404</v>
      </c>
      <c r="B2873" s="50">
        <v>120</v>
      </c>
      <c r="C2873" s="51" t="s">
        <v>5</v>
      </c>
      <c r="D2873" s="51" t="s">
        <v>137</v>
      </c>
      <c r="E2873" s="14" t="s">
        <v>420</v>
      </c>
      <c r="F2873" s="18">
        <v>2520</v>
      </c>
      <c r="G2873" s="18">
        <v>2520</v>
      </c>
      <c r="H2873" s="18">
        <v>2520</v>
      </c>
      <c r="I2873" s="18"/>
      <c r="J2873" s="18"/>
      <c r="K2873" s="18"/>
      <c r="L2873" s="18">
        <f t="shared" si="6341"/>
        <v>2520</v>
      </c>
      <c r="M2873" s="18">
        <f t="shared" si="6342"/>
        <v>2520</v>
      </c>
      <c r="N2873" s="18">
        <f t="shared" si="6343"/>
        <v>2520</v>
      </c>
      <c r="O2873" s="18"/>
      <c r="P2873" s="18"/>
      <c r="Q2873" s="18"/>
      <c r="R2873" s="18">
        <f t="shared" si="6348"/>
        <v>2520</v>
      </c>
      <c r="S2873" s="18">
        <f t="shared" si="6349"/>
        <v>2520</v>
      </c>
      <c r="T2873" s="18">
        <f t="shared" si="6350"/>
        <v>2520</v>
      </c>
      <c r="U2873" s="18"/>
      <c r="V2873" s="18"/>
      <c r="W2873" s="18"/>
      <c r="X2873" s="18">
        <f t="shared" si="6352"/>
        <v>2520</v>
      </c>
      <c r="Y2873" s="18">
        <f t="shared" si="6353"/>
        <v>2520</v>
      </c>
      <c r="Z2873" s="18">
        <f t="shared" si="6354"/>
        <v>2520</v>
      </c>
      <c r="AA2873" s="18"/>
      <c r="AB2873" s="18"/>
      <c r="AC2873" s="18"/>
      <c r="AD2873" s="18">
        <f t="shared" si="6357"/>
        <v>2520</v>
      </c>
      <c r="AE2873" s="18">
        <f t="shared" si="6358"/>
        <v>2520</v>
      </c>
      <c r="AF2873" s="18">
        <f t="shared" si="6359"/>
        <v>2520</v>
      </c>
      <c r="AG2873" s="18"/>
      <c r="AH2873" s="18">
        <f t="shared" si="6324"/>
        <v>2520</v>
      </c>
      <c r="AI2873" s="18">
        <f t="shared" si="6325"/>
        <v>2520</v>
      </c>
      <c r="AJ2873" s="18">
        <f t="shared" si="6326"/>
        <v>2520</v>
      </c>
      <c r="AK2873" s="18"/>
      <c r="AL2873" s="18"/>
      <c r="AM2873" s="18"/>
      <c r="AN2873" s="18">
        <f t="shared" si="6369"/>
        <v>2520</v>
      </c>
      <c r="AO2873" s="18">
        <f t="shared" si="6370"/>
        <v>2520</v>
      </c>
      <c r="AP2873" s="18">
        <f t="shared" si="6371"/>
        <v>2520</v>
      </c>
      <c r="AQ2873" s="18"/>
      <c r="AR2873" s="18">
        <f t="shared" si="6372"/>
        <v>2520</v>
      </c>
      <c r="AS2873" s="18"/>
      <c r="AT2873" s="18"/>
      <c r="AU2873" s="18"/>
      <c r="AV2873" s="18">
        <f t="shared" si="6431"/>
        <v>2520</v>
      </c>
      <c r="AW2873" s="18">
        <f t="shared" si="6432"/>
        <v>2520</v>
      </c>
      <c r="AX2873" s="18">
        <f t="shared" si="6433"/>
        <v>2520</v>
      </c>
      <c r="AY2873" s="18"/>
      <c r="AZ2873" s="18"/>
      <c r="BA2873" s="18">
        <f t="shared" si="6429"/>
        <v>2520</v>
      </c>
      <c r="BB2873" s="18">
        <f t="shared" si="6430"/>
        <v>2520</v>
      </c>
      <c r="BC2873" s="18"/>
      <c r="BD2873" s="18"/>
      <c r="BE2873" s="18"/>
      <c r="BF2873" s="18">
        <f t="shared" si="6366"/>
        <v>2520</v>
      </c>
      <c r="BG2873" s="18">
        <f t="shared" si="6367"/>
        <v>2520</v>
      </c>
      <c r="BH2873" s="18">
        <f t="shared" si="6368"/>
        <v>2520</v>
      </c>
      <c r="BI2873" s="18"/>
      <c r="BJ2873" s="25"/>
      <c r="BK2873" s="36"/>
    </row>
    <row r="2874" spans="1:92" ht="31.2" x14ac:dyDescent="0.3">
      <c r="A2874" s="51" t="s">
        <v>404</v>
      </c>
      <c r="B2874" s="50">
        <v>200</v>
      </c>
      <c r="C2874" s="51"/>
      <c r="D2874" s="51"/>
      <c r="E2874" s="14" t="s">
        <v>455</v>
      </c>
      <c r="F2874" s="18">
        <f t="shared" ref="F2874:BI2875" si="6434">F2875</f>
        <v>25228.6</v>
      </c>
      <c r="G2874" s="18">
        <f t="shared" si="6434"/>
        <v>25223.7</v>
      </c>
      <c r="H2874" s="18">
        <f t="shared" si="6434"/>
        <v>25223.7</v>
      </c>
      <c r="I2874" s="18">
        <f t="shared" si="6434"/>
        <v>0</v>
      </c>
      <c r="J2874" s="18">
        <f t="shared" si="6434"/>
        <v>0</v>
      </c>
      <c r="K2874" s="18">
        <f t="shared" si="6434"/>
        <v>0</v>
      </c>
      <c r="L2874" s="18">
        <f t="shared" si="6341"/>
        <v>25228.6</v>
      </c>
      <c r="M2874" s="18">
        <f t="shared" si="6342"/>
        <v>25223.7</v>
      </c>
      <c r="N2874" s="18">
        <f t="shared" si="6343"/>
        <v>25223.7</v>
      </c>
      <c r="O2874" s="18">
        <f t="shared" si="6434"/>
        <v>0</v>
      </c>
      <c r="P2874" s="18">
        <f t="shared" si="6434"/>
        <v>0</v>
      </c>
      <c r="Q2874" s="18">
        <f t="shared" si="6434"/>
        <v>0</v>
      </c>
      <c r="R2874" s="18">
        <f t="shared" si="6348"/>
        <v>25228.6</v>
      </c>
      <c r="S2874" s="18">
        <f t="shared" si="6349"/>
        <v>25223.7</v>
      </c>
      <c r="T2874" s="18">
        <f t="shared" si="6350"/>
        <v>25223.7</v>
      </c>
      <c r="U2874" s="18">
        <f t="shared" si="6434"/>
        <v>0</v>
      </c>
      <c r="V2874" s="18">
        <f t="shared" si="6434"/>
        <v>0</v>
      </c>
      <c r="W2874" s="18">
        <f t="shared" si="6434"/>
        <v>0</v>
      </c>
      <c r="X2874" s="18">
        <f t="shared" si="6352"/>
        <v>25228.6</v>
      </c>
      <c r="Y2874" s="18">
        <f t="shared" si="6353"/>
        <v>25223.7</v>
      </c>
      <c r="Z2874" s="18">
        <f t="shared" si="6354"/>
        <v>25223.7</v>
      </c>
      <c r="AA2874" s="18">
        <f t="shared" si="6434"/>
        <v>0</v>
      </c>
      <c r="AB2874" s="18">
        <f t="shared" si="6434"/>
        <v>0</v>
      </c>
      <c r="AC2874" s="18">
        <f t="shared" si="6434"/>
        <v>0</v>
      </c>
      <c r="AD2874" s="18">
        <f t="shared" si="6357"/>
        <v>25228.6</v>
      </c>
      <c r="AE2874" s="18">
        <f t="shared" si="6358"/>
        <v>25223.7</v>
      </c>
      <c r="AF2874" s="18">
        <f t="shared" si="6359"/>
        <v>25223.7</v>
      </c>
      <c r="AG2874" s="18">
        <f t="shared" si="6434"/>
        <v>0</v>
      </c>
      <c r="AH2874" s="18">
        <f t="shared" si="6324"/>
        <v>25228.6</v>
      </c>
      <c r="AI2874" s="18">
        <f t="shared" si="6325"/>
        <v>25223.7</v>
      </c>
      <c r="AJ2874" s="18">
        <f t="shared" si="6326"/>
        <v>25223.7</v>
      </c>
      <c r="AK2874" s="18">
        <f t="shared" si="6434"/>
        <v>0</v>
      </c>
      <c r="AL2874" s="18">
        <f t="shared" si="6434"/>
        <v>0</v>
      </c>
      <c r="AM2874" s="18">
        <f t="shared" si="6434"/>
        <v>0</v>
      </c>
      <c r="AN2874" s="18">
        <f t="shared" si="6369"/>
        <v>25228.6</v>
      </c>
      <c r="AO2874" s="18">
        <f t="shared" si="6370"/>
        <v>25223.7</v>
      </c>
      <c r="AP2874" s="18">
        <f t="shared" si="6371"/>
        <v>25223.7</v>
      </c>
      <c r="AQ2874" s="18">
        <f t="shared" si="6434"/>
        <v>0</v>
      </c>
      <c r="AR2874" s="18">
        <f t="shared" si="6372"/>
        <v>25228.6</v>
      </c>
      <c r="AS2874" s="18">
        <f t="shared" si="6434"/>
        <v>0</v>
      </c>
      <c r="AT2874" s="18">
        <f t="shared" si="6434"/>
        <v>0</v>
      </c>
      <c r="AU2874" s="18">
        <f t="shared" si="6434"/>
        <v>0</v>
      </c>
      <c r="AV2874" s="18">
        <f t="shared" si="6431"/>
        <v>25228.6</v>
      </c>
      <c r="AW2874" s="18">
        <f t="shared" si="6432"/>
        <v>25223.7</v>
      </c>
      <c r="AX2874" s="18">
        <f t="shared" si="6433"/>
        <v>25223.7</v>
      </c>
      <c r="AY2874" s="18">
        <f t="shared" si="6434"/>
        <v>0</v>
      </c>
      <c r="AZ2874" s="18">
        <f t="shared" si="6434"/>
        <v>0</v>
      </c>
      <c r="BA2874" s="18">
        <f t="shared" si="6429"/>
        <v>25228.6</v>
      </c>
      <c r="BB2874" s="18">
        <f t="shared" si="6430"/>
        <v>25223.7</v>
      </c>
      <c r="BC2874" s="18">
        <f t="shared" si="6434"/>
        <v>-620.577</v>
      </c>
      <c r="BD2874" s="18">
        <f t="shared" si="6434"/>
        <v>0</v>
      </c>
      <c r="BE2874" s="18">
        <f t="shared" si="6434"/>
        <v>0</v>
      </c>
      <c r="BF2874" s="18">
        <f t="shared" si="6366"/>
        <v>24608.022999999997</v>
      </c>
      <c r="BG2874" s="18">
        <f t="shared" si="6367"/>
        <v>25223.7</v>
      </c>
      <c r="BH2874" s="18">
        <f t="shared" si="6368"/>
        <v>25223.7</v>
      </c>
      <c r="BI2874" s="18">
        <f t="shared" si="6434"/>
        <v>0</v>
      </c>
      <c r="BJ2874" s="25"/>
      <c r="BK2874" s="36"/>
    </row>
    <row r="2875" spans="1:92" ht="46.8" x14ac:dyDescent="0.3">
      <c r="A2875" s="51" t="s">
        <v>404</v>
      </c>
      <c r="B2875" s="50">
        <v>240</v>
      </c>
      <c r="C2875" s="51"/>
      <c r="D2875" s="51"/>
      <c r="E2875" s="14" t="s">
        <v>463</v>
      </c>
      <c r="F2875" s="18">
        <f t="shared" si="6434"/>
        <v>25228.6</v>
      </c>
      <c r="G2875" s="18">
        <f t="shared" si="6434"/>
        <v>25223.7</v>
      </c>
      <c r="H2875" s="18">
        <f t="shared" si="6434"/>
        <v>25223.7</v>
      </c>
      <c r="I2875" s="18">
        <f t="shared" si="6434"/>
        <v>0</v>
      </c>
      <c r="J2875" s="18">
        <f t="shared" si="6434"/>
        <v>0</v>
      </c>
      <c r="K2875" s="18">
        <f t="shared" si="6434"/>
        <v>0</v>
      </c>
      <c r="L2875" s="18">
        <f t="shared" si="6341"/>
        <v>25228.6</v>
      </c>
      <c r="M2875" s="18">
        <f t="shared" si="6342"/>
        <v>25223.7</v>
      </c>
      <c r="N2875" s="18">
        <f t="shared" si="6343"/>
        <v>25223.7</v>
      </c>
      <c r="O2875" s="18">
        <f t="shared" si="6434"/>
        <v>0</v>
      </c>
      <c r="P2875" s="18">
        <f t="shared" si="6434"/>
        <v>0</v>
      </c>
      <c r="Q2875" s="18">
        <f t="shared" si="6434"/>
        <v>0</v>
      </c>
      <c r="R2875" s="18">
        <f t="shared" si="6348"/>
        <v>25228.6</v>
      </c>
      <c r="S2875" s="18">
        <f t="shared" si="6349"/>
        <v>25223.7</v>
      </c>
      <c r="T2875" s="18">
        <f t="shared" si="6350"/>
        <v>25223.7</v>
      </c>
      <c r="U2875" s="18">
        <f t="shared" si="6434"/>
        <v>0</v>
      </c>
      <c r="V2875" s="18">
        <f t="shared" si="6434"/>
        <v>0</v>
      </c>
      <c r="W2875" s="18">
        <f t="shared" si="6434"/>
        <v>0</v>
      </c>
      <c r="X2875" s="18">
        <f t="shared" si="6352"/>
        <v>25228.6</v>
      </c>
      <c r="Y2875" s="18">
        <f t="shared" si="6353"/>
        <v>25223.7</v>
      </c>
      <c r="Z2875" s="18">
        <f t="shared" si="6354"/>
        <v>25223.7</v>
      </c>
      <c r="AA2875" s="18">
        <f t="shared" si="6434"/>
        <v>0</v>
      </c>
      <c r="AB2875" s="18">
        <f t="shared" si="6434"/>
        <v>0</v>
      </c>
      <c r="AC2875" s="18">
        <f t="shared" si="6434"/>
        <v>0</v>
      </c>
      <c r="AD2875" s="18">
        <f t="shared" si="6357"/>
        <v>25228.6</v>
      </c>
      <c r="AE2875" s="18">
        <f t="shared" si="6358"/>
        <v>25223.7</v>
      </c>
      <c r="AF2875" s="18">
        <f t="shared" si="6359"/>
        <v>25223.7</v>
      </c>
      <c r="AG2875" s="18">
        <f t="shared" si="6434"/>
        <v>0</v>
      </c>
      <c r="AH2875" s="18">
        <f t="shared" si="6324"/>
        <v>25228.6</v>
      </c>
      <c r="AI2875" s="18">
        <f t="shared" si="6325"/>
        <v>25223.7</v>
      </c>
      <c r="AJ2875" s="18">
        <f t="shared" si="6326"/>
        <v>25223.7</v>
      </c>
      <c r="AK2875" s="18">
        <f t="shared" si="6434"/>
        <v>0</v>
      </c>
      <c r="AL2875" s="18">
        <f t="shared" si="6434"/>
        <v>0</v>
      </c>
      <c r="AM2875" s="18">
        <f t="shared" si="6434"/>
        <v>0</v>
      </c>
      <c r="AN2875" s="18">
        <f t="shared" si="6369"/>
        <v>25228.6</v>
      </c>
      <c r="AO2875" s="18">
        <f t="shared" si="6370"/>
        <v>25223.7</v>
      </c>
      <c r="AP2875" s="18">
        <f t="shared" si="6371"/>
        <v>25223.7</v>
      </c>
      <c r="AQ2875" s="18">
        <f t="shared" si="6434"/>
        <v>0</v>
      </c>
      <c r="AR2875" s="18">
        <f t="shared" si="6372"/>
        <v>25228.6</v>
      </c>
      <c r="AS2875" s="18">
        <f t="shared" si="6434"/>
        <v>0</v>
      </c>
      <c r="AT2875" s="18">
        <f t="shared" si="6434"/>
        <v>0</v>
      </c>
      <c r="AU2875" s="18">
        <f t="shared" si="6434"/>
        <v>0</v>
      </c>
      <c r="AV2875" s="18">
        <f t="shared" si="6431"/>
        <v>25228.6</v>
      </c>
      <c r="AW2875" s="18">
        <f t="shared" si="6432"/>
        <v>25223.7</v>
      </c>
      <c r="AX2875" s="18">
        <f t="shared" si="6433"/>
        <v>25223.7</v>
      </c>
      <c r="AY2875" s="18">
        <f t="shared" si="6434"/>
        <v>0</v>
      </c>
      <c r="AZ2875" s="18">
        <f t="shared" si="6434"/>
        <v>0</v>
      </c>
      <c r="BA2875" s="18">
        <f t="shared" si="6429"/>
        <v>25228.6</v>
      </c>
      <c r="BB2875" s="18">
        <f t="shared" si="6430"/>
        <v>25223.7</v>
      </c>
      <c r="BC2875" s="18">
        <f t="shared" si="6434"/>
        <v>-620.577</v>
      </c>
      <c r="BD2875" s="18">
        <f t="shared" si="6434"/>
        <v>0</v>
      </c>
      <c r="BE2875" s="18">
        <f t="shared" si="6434"/>
        <v>0</v>
      </c>
      <c r="BF2875" s="18">
        <f t="shared" si="6366"/>
        <v>24608.022999999997</v>
      </c>
      <c r="BG2875" s="18">
        <f t="shared" si="6367"/>
        <v>25223.7</v>
      </c>
      <c r="BH2875" s="18">
        <f t="shared" si="6368"/>
        <v>25223.7</v>
      </c>
      <c r="BI2875" s="18">
        <f t="shared" si="6434"/>
        <v>0</v>
      </c>
      <c r="BJ2875" s="25"/>
      <c r="BK2875" s="36"/>
    </row>
    <row r="2876" spans="1:92" ht="62.4" x14ac:dyDescent="0.3">
      <c r="A2876" s="51" t="s">
        <v>404</v>
      </c>
      <c r="B2876" s="50">
        <v>240</v>
      </c>
      <c r="C2876" s="51" t="s">
        <v>5</v>
      </c>
      <c r="D2876" s="51" t="s">
        <v>137</v>
      </c>
      <c r="E2876" s="14" t="s">
        <v>420</v>
      </c>
      <c r="F2876" s="18">
        <v>25228.6</v>
      </c>
      <c r="G2876" s="18">
        <v>25223.7</v>
      </c>
      <c r="H2876" s="18">
        <v>25223.7</v>
      </c>
      <c r="I2876" s="18"/>
      <c r="J2876" s="18"/>
      <c r="K2876" s="18"/>
      <c r="L2876" s="18">
        <f t="shared" si="6341"/>
        <v>25228.6</v>
      </c>
      <c r="M2876" s="18">
        <f t="shared" si="6342"/>
        <v>25223.7</v>
      </c>
      <c r="N2876" s="18">
        <f t="shared" si="6343"/>
        <v>25223.7</v>
      </c>
      <c r="O2876" s="18"/>
      <c r="P2876" s="18"/>
      <c r="Q2876" s="18"/>
      <c r="R2876" s="18">
        <f t="shared" si="6348"/>
        <v>25228.6</v>
      </c>
      <c r="S2876" s="18">
        <f t="shared" si="6349"/>
        <v>25223.7</v>
      </c>
      <c r="T2876" s="18">
        <f t="shared" si="6350"/>
        <v>25223.7</v>
      </c>
      <c r="U2876" s="18"/>
      <c r="V2876" s="18"/>
      <c r="W2876" s="18"/>
      <c r="X2876" s="18">
        <f t="shared" si="6352"/>
        <v>25228.6</v>
      </c>
      <c r="Y2876" s="18">
        <f t="shared" si="6353"/>
        <v>25223.7</v>
      </c>
      <c r="Z2876" s="18">
        <f t="shared" si="6354"/>
        <v>25223.7</v>
      </c>
      <c r="AA2876" s="18"/>
      <c r="AB2876" s="18"/>
      <c r="AC2876" s="18"/>
      <c r="AD2876" s="18">
        <f t="shared" si="6357"/>
        <v>25228.6</v>
      </c>
      <c r="AE2876" s="18">
        <f t="shared" si="6358"/>
        <v>25223.7</v>
      </c>
      <c r="AF2876" s="18">
        <f t="shared" si="6359"/>
        <v>25223.7</v>
      </c>
      <c r="AG2876" s="18"/>
      <c r="AH2876" s="18">
        <f t="shared" si="6324"/>
        <v>25228.6</v>
      </c>
      <c r="AI2876" s="18">
        <f t="shared" si="6325"/>
        <v>25223.7</v>
      </c>
      <c r="AJ2876" s="18">
        <f t="shared" si="6326"/>
        <v>25223.7</v>
      </c>
      <c r="AK2876" s="18"/>
      <c r="AL2876" s="18"/>
      <c r="AM2876" s="18"/>
      <c r="AN2876" s="18">
        <f t="shared" si="6369"/>
        <v>25228.6</v>
      </c>
      <c r="AO2876" s="18">
        <f t="shared" si="6370"/>
        <v>25223.7</v>
      </c>
      <c r="AP2876" s="18">
        <f t="shared" si="6371"/>
        <v>25223.7</v>
      </c>
      <c r="AQ2876" s="18"/>
      <c r="AR2876" s="18">
        <f t="shared" si="6372"/>
        <v>25228.6</v>
      </c>
      <c r="AS2876" s="18"/>
      <c r="AT2876" s="18"/>
      <c r="AU2876" s="18"/>
      <c r="AV2876" s="18">
        <f t="shared" si="6431"/>
        <v>25228.6</v>
      </c>
      <c r="AW2876" s="18">
        <f t="shared" si="6432"/>
        <v>25223.7</v>
      </c>
      <c r="AX2876" s="18">
        <f t="shared" si="6433"/>
        <v>25223.7</v>
      </c>
      <c r="AY2876" s="18"/>
      <c r="AZ2876" s="18"/>
      <c r="BA2876" s="18">
        <f t="shared" si="6429"/>
        <v>25228.6</v>
      </c>
      <c r="BB2876" s="18">
        <f t="shared" si="6430"/>
        <v>25223.7</v>
      </c>
      <c r="BC2876" s="18">
        <v>-620.577</v>
      </c>
      <c r="BD2876" s="18"/>
      <c r="BE2876" s="18"/>
      <c r="BF2876" s="18">
        <f t="shared" si="6366"/>
        <v>24608.022999999997</v>
      </c>
      <c r="BG2876" s="18">
        <f t="shared" si="6367"/>
        <v>25223.7</v>
      </c>
      <c r="BH2876" s="18">
        <f t="shared" si="6368"/>
        <v>25223.7</v>
      </c>
      <c r="BI2876" s="18"/>
      <c r="BJ2876" s="25"/>
      <c r="BK2876" s="36"/>
    </row>
    <row r="2877" spans="1:92" ht="31.2" x14ac:dyDescent="0.3">
      <c r="A2877" s="51" t="s">
        <v>404</v>
      </c>
      <c r="B2877" s="50">
        <v>300</v>
      </c>
      <c r="C2877" s="51"/>
      <c r="D2877" s="51"/>
      <c r="E2877" s="14" t="s">
        <v>456</v>
      </c>
      <c r="F2877" s="18">
        <f t="shared" ref="F2877:BI2878" si="6435">F2878</f>
        <v>600</v>
      </c>
      <c r="G2877" s="18">
        <f t="shared" si="6435"/>
        <v>600</v>
      </c>
      <c r="H2877" s="18">
        <f t="shared" si="6435"/>
        <v>600</v>
      </c>
      <c r="I2877" s="18">
        <f t="shared" si="6435"/>
        <v>0</v>
      </c>
      <c r="J2877" s="18">
        <f t="shared" si="6435"/>
        <v>0</v>
      </c>
      <c r="K2877" s="18">
        <f t="shared" si="6435"/>
        <v>0</v>
      </c>
      <c r="L2877" s="18">
        <f t="shared" si="6341"/>
        <v>600</v>
      </c>
      <c r="M2877" s="18">
        <f t="shared" si="6342"/>
        <v>600</v>
      </c>
      <c r="N2877" s="18">
        <f t="shared" si="6343"/>
        <v>600</v>
      </c>
      <c r="O2877" s="18">
        <f t="shared" si="6435"/>
        <v>0</v>
      </c>
      <c r="P2877" s="18">
        <f t="shared" si="6435"/>
        <v>0</v>
      </c>
      <c r="Q2877" s="18">
        <f t="shared" si="6435"/>
        <v>0</v>
      </c>
      <c r="R2877" s="18">
        <f t="shared" si="6348"/>
        <v>600</v>
      </c>
      <c r="S2877" s="18">
        <f t="shared" si="6349"/>
        <v>600</v>
      </c>
      <c r="T2877" s="18">
        <f t="shared" si="6350"/>
        <v>600</v>
      </c>
      <c r="U2877" s="18">
        <f t="shared" si="6435"/>
        <v>0</v>
      </c>
      <c r="V2877" s="18">
        <f t="shared" si="6435"/>
        <v>0</v>
      </c>
      <c r="W2877" s="18">
        <f t="shared" si="6435"/>
        <v>0</v>
      </c>
      <c r="X2877" s="18">
        <f t="shared" si="6352"/>
        <v>600</v>
      </c>
      <c r="Y2877" s="18">
        <f t="shared" si="6353"/>
        <v>600</v>
      </c>
      <c r="Z2877" s="18">
        <f t="shared" si="6354"/>
        <v>600</v>
      </c>
      <c r="AA2877" s="18">
        <f t="shared" si="6435"/>
        <v>0</v>
      </c>
      <c r="AB2877" s="18">
        <f t="shared" si="6435"/>
        <v>0</v>
      </c>
      <c r="AC2877" s="18">
        <f t="shared" si="6435"/>
        <v>0</v>
      </c>
      <c r="AD2877" s="18">
        <f t="shared" si="6357"/>
        <v>600</v>
      </c>
      <c r="AE2877" s="18">
        <f t="shared" si="6358"/>
        <v>600</v>
      </c>
      <c r="AF2877" s="18">
        <f t="shared" si="6359"/>
        <v>600</v>
      </c>
      <c r="AG2877" s="18">
        <f t="shared" si="6435"/>
        <v>0</v>
      </c>
      <c r="AH2877" s="18">
        <f t="shared" si="6324"/>
        <v>600</v>
      </c>
      <c r="AI2877" s="18">
        <f t="shared" si="6325"/>
        <v>600</v>
      </c>
      <c r="AJ2877" s="18">
        <f t="shared" si="6326"/>
        <v>600</v>
      </c>
      <c r="AK2877" s="18">
        <f t="shared" si="6435"/>
        <v>0</v>
      </c>
      <c r="AL2877" s="18">
        <f t="shared" si="6435"/>
        <v>0</v>
      </c>
      <c r="AM2877" s="18">
        <f t="shared" si="6435"/>
        <v>0</v>
      </c>
      <c r="AN2877" s="18">
        <f t="shared" si="6369"/>
        <v>600</v>
      </c>
      <c r="AO2877" s="18">
        <f t="shared" si="6370"/>
        <v>600</v>
      </c>
      <c r="AP2877" s="18">
        <f t="shared" si="6371"/>
        <v>600</v>
      </c>
      <c r="AQ2877" s="18">
        <f t="shared" si="6435"/>
        <v>0</v>
      </c>
      <c r="AR2877" s="18">
        <f t="shared" si="6372"/>
        <v>600</v>
      </c>
      <c r="AS2877" s="18">
        <f t="shared" si="6435"/>
        <v>0</v>
      </c>
      <c r="AT2877" s="18">
        <f t="shared" si="6435"/>
        <v>0</v>
      </c>
      <c r="AU2877" s="18">
        <f t="shared" si="6435"/>
        <v>0</v>
      </c>
      <c r="AV2877" s="18">
        <f t="shared" si="6431"/>
        <v>600</v>
      </c>
      <c r="AW2877" s="18">
        <f t="shared" si="6432"/>
        <v>600</v>
      </c>
      <c r="AX2877" s="18">
        <f t="shared" si="6433"/>
        <v>600</v>
      </c>
      <c r="AY2877" s="18">
        <f t="shared" si="6435"/>
        <v>0</v>
      </c>
      <c r="AZ2877" s="18">
        <f t="shared" si="6435"/>
        <v>0</v>
      </c>
      <c r="BA2877" s="18">
        <f t="shared" si="6429"/>
        <v>600</v>
      </c>
      <c r="BB2877" s="18">
        <f t="shared" si="6430"/>
        <v>600</v>
      </c>
      <c r="BC2877" s="18">
        <f t="shared" si="6435"/>
        <v>0</v>
      </c>
      <c r="BD2877" s="18">
        <f t="shared" si="6435"/>
        <v>0</v>
      </c>
      <c r="BE2877" s="18">
        <f t="shared" si="6435"/>
        <v>0</v>
      </c>
      <c r="BF2877" s="18">
        <f t="shared" si="6366"/>
        <v>600</v>
      </c>
      <c r="BG2877" s="18">
        <f t="shared" si="6367"/>
        <v>600</v>
      </c>
      <c r="BH2877" s="18">
        <f t="shared" si="6368"/>
        <v>600</v>
      </c>
      <c r="BI2877" s="18">
        <f t="shared" si="6435"/>
        <v>0</v>
      </c>
      <c r="BJ2877" s="25"/>
      <c r="BK2877" s="36"/>
    </row>
    <row r="2878" spans="1:92" x14ac:dyDescent="0.3">
      <c r="A2878" s="51" t="s">
        <v>404</v>
      </c>
      <c r="B2878" s="50">
        <v>360</v>
      </c>
      <c r="C2878" s="51"/>
      <c r="D2878" s="51"/>
      <c r="E2878" s="14" t="s">
        <v>469</v>
      </c>
      <c r="F2878" s="18">
        <f t="shared" si="6435"/>
        <v>600</v>
      </c>
      <c r="G2878" s="18">
        <f t="shared" si="6435"/>
        <v>600</v>
      </c>
      <c r="H2878" s="18">
        <f t="shared" si="6435"/>
        <v>600</v>
      </c>
      <c r="I2878" s="18">
        <f t="shared" si="6435"/>
        <v>0</v>
      </c>
      <c r="J2878" s="18">
        <f t="shared" si="6435"/>
        <v>0</v>
      </c>
      <c r="K2878" s="18">
        <f t="shared" si="6435"/>
        <v>0</v>
      </c>
      <c r="L2878" s="18">
        <f t="shared" si="6341"/>
        <v>600</v>
      </c>
      <c r="M2878" s="18">
        <f t="shared" si="6342"/>
        <v>600</v>
      </c>
      <c r="N2878" s="18">
        <f t="shared" si="6343"/>
        <v>600</v>
      </c>
      <c r="O2878" s="18">
        <f t="shared" si="6435"/>
        <v>0</v>
      </c>
      <c r="P2878" s="18">
        <f t="shared" si="6435"/>
        <v>0</v>
      </c>
      <c r="Q2878" s="18">
        <f t="shared" si="6435"/>
        <v>0</v>
      </c>
      <c r="R2878" s="18">
        <f t="shared" si="6348"/>
        <v>600</v>
      </c>
      <c r="S2878" s="18">
        <f t="shared" si="6349"/>
        <v>600</v>
      </c>
      <c r="T2878" s="18">
        <f t="shared" si="6350"/>
        <v>600</v>
      </c>
      <c r="U2878" s="18">
        <f t="shared" si="6435"/>
        <v>0</v>
      </c>
      <c r="V2878" s="18">
        <f t="shared" si="6435"/>
        <v>0</v>
      </c>
      <c r="W2878" s="18">
        <f t="shared" si="6435"/>
        <v>0</v>
      </c>
      <c r="X2878" s="18">
        <f t="shared" si="6352"/>
        <v>600</v>
      </c>
      <c r="Y2878" s="18">
        <f t="shared" si="6353"/>
        <v>600</v>
      </c>
      <c r="Z2878" s="18">
        <f t="shared" si="6354"/>
        <v>600</v>
      </c>
      <c r="AA2878" s="18">
        <f t="shared" si="6435"/>
        <v>0</v>
      </c>
      <c r="AB2878" s="18">
        <f t="shared" si="6435"/>
        <v>0</v>
      </c>
      <c r="AC2878" s="18">
        <f t="shared" si="6435"/>
        <v>0</v>
      </c>
      <c r="AD2878" s="18">
        <f t="shared" si="6357"/>
        <v>600</v>
      </c>
      <c r="AE2878" s="18">
        <f t="shared" si="6358"/>
        <v>600</v>
      </c>
      <c r="AF2878" s="18">
        <f t="shared" si="6359"/>
        <v>600</v>
      </c>
      <c r="AG2878" s="18">
        <f t="shared" si="6435"/>
        <v>0</v>
      </c>
      <c r="AH2878" s="18">
        <f t="shared" si="6324"/>
        <v>600</v>
      </c>
      <c r="AI2878" s="18">
        <f t="shared" si="6325"/>
        <v>600</v>
      </c>
      <c r="AJ2878" s="18">
        <f t="shared" si="6326"/>
        <v>600</v>
      </c>
      <c r="AK2878" s="18">
        <f t="shared" si="6435"/>
        <v>0</v>
      </c>
      <c r="AL2878" s="18">
        <f t="shared" si="6435"/>
        <v>0</v>
      </c>
      <c r="AM2878" s="18">
        <f t="shared" si="6435"/>
        <v>0</v>
      </c>
      <c r="AN2878" s="18">
        <f t="shared" si="6369"/>
        <v>600</v>
      </c>
      <c r="AO2878" s="18">
        <f t="shared" si="6370"/>
        <v>600</v>
      </c>
      <c r="AP2878" s="18">
        <f t="shared" si="6371"/>
        <v>600</v>
      </c>
      <c r="AQ2878" s="18">
        <f t="shared" si="6435"/>
        <v>0</v>
      </c>
      <c r="AR2878" s="18">
        <f t="shared" si="6372"/>
        <v>600</v>
      </c>
      <c r="AS2878" s="18">
        <f t="shared" si="6435"/>
        <v>0</v>
      </c>
      <c r="AT2878" s="18">
        <f t="shared" si="6435"/>
        <v>0</v>
      </c>
      <c r="AU2878" s="18">
        <f t="shared" si="6435"/>
        <v>0</v>
      </c>
      <c r="AV2878" s="18">
        <f t="shared" si="6431"/>
        <v>600</v>
      </c>
      <c r="AW2878" s="18">
        <f t="shared" si="6432"/>
        <v>600</v>
      </c>
      <c r="AX2878" s="18">
        <f t="shared" si="6433"/>
        <v>600</v>
      </c>
      <c r="AY2878" s="18">
        <f t="shared" si="6435"/>
        <v>0</v>
      </c>
      <c r="AZ2878" s="18">
        <f t="shared" si="6435"/>
        <v>0</v>
      </c>
      <c r="BA2878" s="18">
        <f t="shared" si="6429"/>
        <v>600</v>
      </c>
      <c r="BB2878" s="18">
        <f t="shared" si="6430"/>
        <v>600</v>
      </c>
      <c r="BC2878" s="18">
        <f t="shared" si="6435"/>
        <v>0</v>
      </c>
      <c r="BD2878" s="18">
        <f t="shared" si="6435"/>
        <v>0</v>
      </c>
      <c r="BE2878" s="18">
        <f t="shared" si="6435"/>
        <v>0</v>
      </c>
      <c r="BF2878" s="18">
        <f t="shared" si="6366"/>
        <v>600</v>
      </c>
      <c r="BG2878" s="18">
        <f t="shared" si="6367"/>
        <v>600</v>
      </c>
      <c r="BH2878" s="18">
        <f t="shared" si="6368"/>
        <v>600</v>
      </c>
      <c r="BI2878" s="18">
        <f t="shared" si="6435"/>
        <v>0</v>
      </c>
      <c r="BJ2878" s="25"/>
      <c r="BK2878" s="36"/>
    </row>
    <row r="2879" spans="1:92" ht="62.4" x14ac:dyDescent="0.3">
      <c r="A2879" s="51" t="s">
        <v>404</v>
      </c>
      <c r="B2879" s="50">
        <v>360</v>
      </c>
      <c r="C2879" s="51" t="s">
        <v>5</v>
      </c>
      <c r="D2879" s="51" t="s">
        <v>137</v>
      </c>
      <c r="E2879" s="14" t="s">
        <v>420</v>
      </c>
      <c r="F2879" s="18">
        <v>600</v>
      </c>
      <c r="G2879" s="18">
        <v>600</v>
      </c>
      <c r="H2879" s="18">
        <v>600</v>
      </c>
      <c r="I2879" s="18"/>
      <c r="J2879" s="18"/>
      <c r="K2879" s="18"/>
      <c r="L2879" s="18">
        <f t="shared" si="6341"/>
        <v>600</v>
      </c>
      <c r="M2879" s="18">
        <f t="shared" si="6342"/>
        <v>600</v>
      </c>
      <c r="N2879" s="18">
        <f t="shared" si="6343"/>
        <v>600</v>
      </c>
      <c r="O2879" s="18"/>
      <c r="P2879" s="18"/>
      <c r="Q2879" s="18"/>
      <c r="R2879" s="18">
        <f t="shared" si="6348"/>
        <v>600</v>
      </c>
      <c r="S2879" s="18">
        <f t="shared" si="6349"/>
        <v>600</v>
      </c>
      <c r="T2879" s="18">
        <f t="shared" si="6350"/>
        <v>600</v>
      </c>
      <c r="U2879" s="18"/>
      <c r="V2879" s="18"/>
      <c r="W2879" s="18"/>
      <c r="X2879" s="18">
        <f t="shared" si="6352"/>
        <v>600</v>
      </c>
      <c r="Y2879" s="18">
        <f t="shared" si="6353"/>
        <v>600</v>
      </c>
      <c r="Z2879" s="18">
        <f t="shared" si="6354"/>
        <v>600</v>
      </c>
      <c r="AA2879" s="18"/>
      <c r="AB2879" s="18"/>
      <c r="AC2879" s="18"/>
      <c r="AD2879" s="18">
        <f t="shared" si="6357"/>
        <v>600</v>
      </c>
      <c r="AE2879" s="18">
        <f t="shared" si="6358"/>
        <v>600</v>
      </c>
      <c r="AF2879" s="18">
        <f t="shared" si="6359"/>
        <v>600</v>
      </c>
      <c r="AG2879" s="18"/>
      <c r="AH2879" s="18">
        <f t="shared" si="6324"/>
        <v>600</v>
      </c>
      <c r="AI2879" s="18">
        <f t="shared" si="6325"/>
        <v>600</v>
      </c>
      <c r="AJ2879" s="18">
        <f t="shared" si="6326"/>
        <v>600</v>
      </c>
      <c r="AK2879" s="18"/>
      <c r="AL2879" s="18"/>
      <c r="AM2879" s="18"/>
      <c r="AN2879" s="18">
        <f t="shared" si="6369"/>
        <v>600</v>
      </c>
      <c r="AO2879" s="18">
        <f t="shared" si="6370"/>
        <v>600</v>
      </c>
      <c r="AP2879" s="18">
        <f t="shared" si="6371"/>
        <v>600</v>
      </c>
      <c r="AQ2879" s="18"/>
      <c r="AR2879" s="18">
        <f t="shared" si="6372"/>
        <v>600</v>
      </c>
      <c r="AS2879" s="18"/>
      <c r="AT2879" s="18"/>
      <c r="AU2879" s="18"/>
      <c r="AV2879" s="18">
        <f t="shared" si="6431"/>
        <v>600</v>
      </c>
      <c r="AW2879" s="18">
        <f t="shared" si="6432"/>
        <v>600</v>
      </c>
      <c r="AX2879" s="18">
        <f t="shared" si="6433"/>
        <v>600</v>
      </c>
      <c r="AY2879" s="18"/>
      <c r="AZ2879" s="18"/>
      <c r="BA2879" s="18">
        <f t="shared" si="6429"/>
        <v>600</v>
      </c>
      <c r="BB2879" s="18">
        <f t="shared" si="6430"/>
        <v>600</v>
      </c>
      <c r="BC2879" s="18"/>
      <c r="BD2879" s="18"/>
      <c r="BE2879" s="18"/>
      <c r="BF2879" s="18">
        <f t="shared" si="6366"/>
        <v>600</v>
      </c>
      <c r="BG2879" s="18">
        <f t="shared" si="6367"/>
        <v>600</v>
      </c>
      <c r="BH2879" s="18">
        <f t="shared" si="6368"/>
        <v>600</v>
      </c>
      <c r="BI2879" s="18"/>
      <c r="BJ2879" s="25"/>
      <c r="BK2879" s="36"/>
    </row>
    <row r="2880" spans="1:92" hidden="1" x14ac:dyDescent="0.3">
      <c r="A2880" s="47" t="s">
        <v>404</v>
      </c>
      <c r="B2880" s="43">
        <v>800</v>
      </c>
      <c r="C2880" s="47"/>
      <c r="D2880" s="47"/>
      <c r="E2880" s="14" t="s">
        <v>460</v>
      </c>
      <c r="F2880" s="18">
        <f t="shared" ref="F2880:BI2881" si="6436">F2881</f>
        <v>0</v>
      </c>
      <c r="G2880" s="18">
        <f t="shared" si="6436"/>
        <v>0</v>
      </c>
      <c r="H2880" s="18">
        <f t="shared" si="6436"/>
        <v>0</v>
      </c>
      <c r="I2880" s="18">
        <f t="shared" si="6436"/>
        <v>0</v>
      </c>
      <c r="J2880" s="18">
        <f t="shared" si="6436"/>
        <v>0</v>
      </c>
      <c r="K2880" s="18">
        <f t="shared" si="6436"/>
        <v>0</v>
      </c>
      <c r="L2880" s="18">
        <f t="shared" si="6341"/>
        <v>0</v>
      </c>
      <c r="M2880" s="18">
        <f t="shared" si="6342"/>
        <v>0</v>
      </c>
      <c r="N2880" s="18">
        <f t="shared" si="6343"/>
        <v>0</v>
      </c>
      <c r="O2880" s="18">
        <f t="shared" si="6436"/>
        <v>0</v>
      </c>
      <c r="P2880" s="18">
        <f t="shared" si="6436"/>
        <v>0</v>
      </c>
      <c r="Q2880" s="18">
        <f t="shared" si="6436"/>
        <v>0</v>
      </c>
      <c r="R2880" s="18">
        <f t="shared" si="6348"/>
        <v>0</v>
      </c>
      <c r="S2880" s="18">
        <f t="shared" si="6349"/>
        <v>0</v>
      </c>
      <c r="T2880" s="18">
        <f t="shared" si="6350"/>
        <v>0</v>
      </c>
      <c r="U2880" s="18">
        <f t="shared" si="6436"/>
        <v>0</v>
      </c>
      <c r="V2880" s="18">
        <f t="shared" si="6436"/>
        <v>0</v>
      </c>
      <c r="W2880" s="18">
        <f t="shared" si="6436"/>
        <v>0</v>
      </c>
      <c r="X2880" s="18">
        <f t="shared" si="6352"/>
        <v>0</v>
      </c>
      <c r="Y2880" s="18">
        <f t="shared" si="6353"/>
        <v>0</v>
      </c>
      <c r="Z2880" s="18">
        <f t="shared" si="6354"/>
        <v>0</v>
      </c>
      <c r="AA2880" s="18">
        <f t="shared" si="6436"/>
        <v>0</v>
      </c>
      <c r="AB2880" s="18">
        <f t="shared" si="6436"/>
        <v>0</v>
      </c>
      <c r="AC2880" s="18">
        <f t="shared" si="6436"/>
        <v>0</v>
      </c>
      <c r="AD2880" s="18">
        <f t="shared" si="6357"/>
        <v>0</v>
      </c>
      <c r="AE2880" s="18">
        <f t="shared" si="6358"/>
        <v>0</v>
      </c>
      <c r="AF2880" s="18">
        <f t="shared" si="6359"/>
        <v>0</v>
      </c>
      <c r="AG2880" s="18">
        <f t="shared" si="6436"/>
        <v>0</v>
      </c>
      <c r="AH2880" s="18">
        <f t="shared" si="6324"/>
        <v>0</v>
      </c>
      <c r="AI2880" s="18">
        <f t="shared" si="6325"/>
        <v>0</v>
      </c>
      <c r="AJ2880" s="18">
        <f t="shared" si="6326"/>
        <v>0</v>
      </c>
      <c r="AK2880" s="18">
        <f t="shared" si="6436"/>
        <v>0</v>
      </c>
      <c r="AL2880" s="18">
        <f t="shared" si="6436"/>
        <v>0</v>
      </c>
      <c r="AM2880" s="18">
        <f t="shared" si="6436"/>
        <v>0</v>
      </c>
      <c r="AN2880" s="18">
        <f t="shared" si="6369"/>
        <v>0</v>
      </c>
      <c r="AO2880" s="18">
        <f t="shared" si="6370"/>
        <v>0</v>
      </c>
      <c r="AP2880" s="18">
        <f t="shared" si="6371"/>
        <v>0</v>
      </c>
      <c r="AQ2880" s="18">
        <f t="shared" si="6436"/>
        <v>0</v>
      </c>
      <c r="AR2880" s="18">
        <f t="shared" si="6372"/>
        <v>0</v>
      </c>
      <c r="AS2880" s="18">
        <f t="shared" si="6436"/>
        <v>0</v>
      </c>
      <c r="AT2880" s="18">
        <f t="shared" si="6436"/>
        <v>0</v>
      </c>
      <c r="AU2880" s="18">
        <f t="shared" si="6436"/>
        <v>0</v>
      </c>
      <c r="AV2880" s="18">
        <f t="shared" si="6431"/>
        <v>0</v>
      </c>
      <c r="AW2880" s="18">
        <f t="shared" si="6432"/>
        <v>0</v>
      </c>
      <c r="AX2880" s="18">
        <f t="shared" si="6433"/>
        <v>0</v>
      </c>
      <c r="AY2880" s="18">
        <f t="shared" si="6436"/>
        <v>0</v>
      </c>
      <c r="AZ2880" s="18">
        <f t="shared" si="6436"/>
        <v>0</v>
      </c>
      <c r="BA2880" s="18">
        <f t="shared" si="6429"/>
        <v>0</v>
      </c>
      <c r="BB2880" s="18">
        <f t="shared" si="6430"/>
        <v>0</v>
      </c>
      <c r="BC2880" s="18">
        <f t="shared" si="6436"/>
        <v>0</v>
      </c>
      <c r="BD2880" s="18">
        <f t="shared" si="6436"/>
        <v>0</v>
      </c>
      <c r="BE2880" s="18">
        <f t="shared" si="6436"/>
        <v>0</v>
      </c>
      <c r="BF2880" s="18">
        <f t="shared" si="6366"/>
        <v>0</v>
      </c>
      <c r="BG2880" s="18">
        <f t="shared" si="6367"/>
        <v>0</v>
      </c>
      <c r="BH2880" s="18">
        <f t="shared" si="6368"/>
        <v>0</v>
      </c>
      <c r="BI2880" s="18">
        <f t="shared" si="6436"/>
        <v>0</v>
      </c>
      <c r="BJ2880" s="25">
        <v>0</v>
      </c>
      <c r="BK2880" s="36"/>
    </row>
    <row r="2881" spans="1:92" hidden="1" x14ac:dyDescent="0.3">
      <c r="A2881" s="47" t="s">
        <v>404</v>
      </c>
      <c r="B2881" s="43">
        <v>850</v>
      </c>
      <c r="C2881" s="47"/>
      <c r="D2881" s="47"/>
      <c r="E2881" s="14" t="s">
        <v>477</v>
      </c>
      <c r="F2881" s="18">
        <f t="shared" si="6436"/>
        <v>0</v>
      </c>
      <c r="G2881" s="18">
        <f t="shared" si="6436"/>
        <v>0</v>
      </c>
      <c r="H2881" s="18">
        <f t="shared" si="6436"/>
        <v>0</v>
      </c>
      <c r="I2881" s="18">
        <f t="shared" si="6436"/>
        <v>0</v>
      </c>
      <c r="J2881" s="18">
        <f t="shared" si="6436"/>
        <v>0</v>
      </c>
      <c r="K2881" s="18">
        <f t="shared" si="6436"/>
        <v>0</v>
      </c>
      <c r="L2881" s="18">
        <f t="shared" si="6341"/>
        <v>0</v>
      </c>
      <c r="M2881" s="18">
        <f t="shared" si="6342"/>
        <v>0</v>
      </c>
      <c r="N2881" s="18">
        <f t="shared" si="6343"/>
        <v>0</v>
      </c>
      <c r="O2881" s="18">
        <f t="shared" si="6436"/>
        <v>0</v>
      </c>
      <c r="P2881" s="18">
        <f t="shared" si="6436"/>
        <v>0</v>
      </c>
      <c r="Q2881" s="18">
        <f t="shared" si="6436"/>
        <v>0</v>
      </c>
      <c r="R2881" s="18">
        <f t="shared" si="6348"/>
        <v>0</v>
      </c>
      <c r="S2881" s="18">
        <f t="shared" si="6349"/>
        <v>0</v>
      </c>
      <c r="T2881" s="18">
        <f t="shared" si="6350"/>
        <v>0</v>
      </c>
      <c r="U2881" s="18">
        <f t="shared" si="6436"/>
        <v>0</v>
      </c>
      <c r="V2881" s="18">
        <f t="shared" si="6436"/>
        <v>0</v>
      </c>
      <c r="W2881" s="18">
        <f t="shared" si="6436"/>
        <v>0</v>
      </c>
      <c r="X2881" s="18">
        <f t="shared" si="6352"/>
        <v>0</v>
      </c>
      <c r="Y2881" s="18">
        <f t="shared" si="6353"/>
        <v>0</v>
      </c>
      <c r="Z2881" s="18">
        <f t="shared" si="6354"/>
        <v>0</v>
      </c>
      <c r="AA2881" s="18">
        <f t="shared" si="6436"/>
        <v>0</v>
      </c>
      <c r="AB2881" s="18">
        <f t="shared" si="6436"/>
        <v>0</v>
      </c>
      <c r="AC2881" s="18">
        <f t="shared" si="6436"/>
        <v>0</v>
      </c>
      <c r="AD2881" s="18">
        <f t="shared" si="6357"/>
        <v>0</v>
      </c>
      <c r="AE2881" s="18">
        <f t="shared" si="6358"/>
        <v>0</v>
      </c>
      <c r="AF2881" s="18">
        <f t="shared" si="6359"/>
        <v>0</v>
      </c>
      <c r="AG2881" s="18">
        <f t="shared" si="6436"/>
        <v>0</v>
      </c>
      <c r="AH2881" s="18">
        <f t="shared" si="6324"/>
        <v>0</v>
      </c>
      <c r="AI2881" s="18">
        <f t="shared" si="6325"/>
        <v>0</v>
      </c>
      <c r="AJ2881" s="18">
        <f t="shared" si="6326"/>
        <v>0</v>
      </c>
      <c r="AK2881" s="18">
        <f t="shared" si="6436"/>
        <v>0</v>
      </c>
      <c r="AL2881" s="18">
        <f t="shared" si="6436"/>
        <v>0</v>
      </c>
      <c r="AM2881" s="18">
        <f t="shared" si="6436"/>
        <v>0</v>
      </c>
      <c r="AN2881" s="18">
        <f t="shared" si="6369"/>
        <v>0</v>
      </c>
      <c r="AO2881" s="18">
        <f t="shared" si="6370"/>
        <v>0</v>
      </c>
      <c r="AP2881" s="18">
        <f t="shared" si="6371"/>
        <v>0</v>
      </c>
      <c r="AQ2881" s="18">
        <f t="shared" si="6436"/>
        <v>0</v>
      </c>
      <c r="AR2881" s="18">
        <f t="shared" si="6372"/>
        <v>0</v>
      </c>
      <c r="AS2881" s="18">
        <f t="shared" si="6436"/>
        <v>0</v>
      </c>
      <c r="AT2881" s="18">
        <f t="shared" si="6436"/>
        <v>0</v>
      </c>
      <c r="AU2881" s="18">
        <f t="shared" si="6436"/>
        <v>0</v>
      </c>
      <c r="AV2881" s="18">
        <f t="shared" si="6431"/>
        <v>0</v>
      </c>
      <c r="AW2881" s="18">
        <f t="shared" si="6432"/>
        <v>0</v>
      </c>
      <c r="AX2881" s="18">
        <f t="shared" si="6433"/>
        <v>0</v>
      </c>
      <c r="AY2881" s="18">
        <f t="shared" si="6436"/>
        <v>0</v>
      </c>
      <c r="AZ2881" s="18">
        <f t="shared" si="6436"/>
        <v>0</v>
      </c>
      <c r="BA2881" s="18">
        <f t="shared" si="6429"/>
        <v>0</v>
      </c>
      <c r="BB2881" s="18">
        <f t="shared" si="6430"/>
        <v>0</v>
      </c>
      <c r="BC2881" s="18">
        <f t="shared" si="6436"/>
        <v>0</v>
      </c>
      <c r="BD2881" s="18">
        <f t="shared" si="6436"/>
        <v>0</v>
      </c>
      <c r="BE2881" s="18">
        <f t="shared" si="6436"/>
        <v>0</v>
      </c>
      <c r="BF2881" s="18">
        <f t="shared" si="6366"/>
        <v>0</v>
      </c>
      <c r="BG2881" s="18">
        <f t="shared" si="6367"/>
        <v>0</v>
      </c>
      <c r="BH2881" s="18">
        <f t="shared" si="6368"/>
        <v>0</v>
      </c>
      <c r="BI2881" s="18">
        <f t="shared" si="6436"/>
        <v>0</v>
      </c>
      <c r="BJ2881" s="25">
        <v>0</v>
      </c>
      <c r="BK2881" s="36"/>
    </row>
    <row r="2882" spans="1:92" ht="62.4" hidden="1" x14ac:dyDescent="0.3">
      <c r="A2882" s="47" t="s">
        <v>404</v>
      </c>
      <c r="B2882" s="43">
        <v>850</v>
      </c>
      <c r="C2882" s="47" t="s">
        <v>5</v>
      </c>
      <c r="D2882" s="47" t="s">
        <v>137</v>
      </c>
      <c r="E2882" s="14" t="s">
        <v>420</v>
      </c>
      <c r="F2882" s="18">
        <v>0</v>
      </c>
      <c r="G2882" s="18">
        <v>0</v>
      </c>
      <c r="H2882" s="18">
        <v>0</v>
      </c>
      <c r="I2882" s="18"/>
      <c r="J2882" s="18"/>
      <c r="K2882" s="18"/>
      <c r="L2882" s="18">
        <f t="shared" si="6341"/>
        <v>0</v>
      </c>
      <c r="M2882" s="18">
        <f t="shared" si="6342"/>
        <v>0</v>
      </c>
      <c r="N2882" s="18">
        <f t="shared" si="6343"/>
        <v>0</v>
      </c>
      <c r="O2882" s="18"/>
      <c r="P2882" s="18"/>
      <c r="Q2882" s="18"/>
      <c r="R2882" s="18">
        <f t="shared" si="6348"/>
        <v>0</v>
      </c>
      <c r="S2882" s="18">
        <f t="shared" si="6349"/>
        <v>0</v>
      </c>
      <c r="T2882" s="18">
        <f t="shared" si="6350"/>
        <v>0</v>
      </c>
      <c r="U2882" s="18"/>
      <c r="V2882" s="18"/>
      <c r="W2882" s="18"/>
      <c r="X2882" s="18">
        <f t="shared" si="6352"/>
        <v>0</v>
      </c>
      <c r="Y2882" s="18">
        <f t="shared" si="6353"/>
        <v>0</v>
      </c>
      <c r="Z2882" s="18">
        <f t="shared" si="6354"/>
        <v>0</v>
      </c>
      <c r="AA2882" s="18"/>
      <c r="AB2882" s="18"/>
      <c r="AC2882" s="18"/>
      <c r="AD2882" s="18">
        <f t="shared" si="6357"/>
        <v>0</v>
      </c>
      <c r="AE2882" s="18">
        <f t="shared" si="6358"/>
        <v>0</v>
      </c>
      <c r="AF2882" s="18">
        <f t="shared" si="6359"/>
        <v>0</v>
      </c>
      <c r="AG2882" s="18"/>
      <c r="AH2882" s="18">
        <f t="shared" si="6324"/>
        <v>0</v>
      </c>
      <c r="AI2882" s="18">
        <f t="shared" si="6325"/>
        <v>0</v>
      </c>
      <c r="AJ2882" s="18">
        <f t="shared" si="6326"/>
        <v>0</v>
      </c>
      <c r="AK2882" s="18"/>
      <c r="AL2882" s="18"/>
      <c r="AM2882" s="18"/>
      <c r="AN2882" s="18">
        <f t="shared" si="6369"/>
        <v>0</v>
      </c>
      <c r="AO2882" s="18">
        <f t="shared" si="6370"/>
        <v>0</v>
      </c>
      <c r="AP2882" s="18">
        <f t="shared" si="6371"/>
        <v>0</v>
      </c>
      <c r="AQ2882" s="18"/>
      <c r="AR2882" s="18">
        <f t="shared" si="6372"/>
        <v>0</v>
      </c>
      <c r="AS2882" s="18"/>
      <c r="AT2882" s="18"/>
      <c r="AU2882" s="18"/>
      <c r="AV2882" s="18">
        <f t="shared" si="6431"/>
        <v>0</v>
      </c>
      <c r="AW2882" s="18">
        <f t="shared" si="6432"/>
        <v>0</v>
      </c>
      <c r="AX2882" s="18">
        <f t="shared" si="6433"/>
        <v>0</v>
      </c>
      <c r="AY2882" s="18"/>
      <c r="AZ2882" s="18"/>
      <c r="BA2882" s="18">
        <f t="shared" si="6429"/>
        <v>0</v>
      </c>
      <c r="BB2882" s="18">
        <f t="shared" si="6430"/>
        <v>0</v>
      </c>
      <c r="BC2882" s="18"/>
      <c r="BD2882" s="18"/>
      <c r="BE2882" s="18"/>
      <c r="BF2882" s="18">
        <f t="shared" si="6366"/>
        <v>0</v>
      </c>
      <c r="BG2882" s="18">
        <f t="shared" si="6367"/>
        <v>0</v>
      </c>
      <c r="BH2882" s="18">
        <f t="shared" si="6368"/>
        <v>0</v>
      </c>
      <c r="BI2882" s="18"/>
      <c r="BJ2882" s="25">
        <v>0</v>
      </c>
      <c r="BK2882" s="36"/>
    </row>
    <row r="2883" spans="1:92" s="9" customFormat="1" ht="62.4" x14ac:dyDescent="0.3">
      <c r="A2883" s="8" t="s">
        <v>407</v>
      </c>
      <c r="B2883" s="13"/>
      <c r="C2883" s="8"/>
      <c r="D2883" s="8"/>
      <c r="E2883" s="49" t="s">
        <v>485</v>
      </c>
      <c r="F2883" s="12">
        <f>F2884+F2897+F2902</f>
        <v>118600</v>
      </c>
      <c r="G2883" s="12">
        <f t="shared" ref="G2883:BI2883" si="6437">G2884+G2897+G2902</f>
        <v>28600</v>
      </c>
      <c r="H2883" s="12">
        <f t="shared" si="6437"/>
        <v>28600</v>
      </c>
      <c r="I2883" s="12">
        <f t="shared" ref="I2883:K2883" si="6438">I2884+I2897+I2902</f>
        <v>3772</v>
      </c>
      <c r="J2883" s="12">
        <f t="shared" si="6438"/>
        <v>0</v>
      </c>
      <c r="K2883" s="12">
        <f t="shared" si="6438"/>
        <v>0</v>
      </c>
      <c r="L2883" s="12">
        <f t="shared" si="6341"/>
        <v>122372</v>
      </c>
      <c r="M2883" s="12">
        <f t="shared" si="6342"/>
        <v>28600</v>
      </c>
      <c r="N2883" s="12">
        <f t="shared" si="6343"/>
        <v>28600</v>
      </c>
      <c r="O2883" s="12">
        <f t="shared" ref="O2883:Q2883" si="6439">O2884+O2897+O2902</f>
        <v>-30329.505000000001</v>
      </c>
      <c r="P2883" s="12">
        <f t="shared" si="6439"/>
        <v>0</v>
      </c>
      <c r="Q2883" s="12">
        <f t="shared" si="6439"/>
        <v>0</v>
      </c>
      <c r="R2883" s="12">
        <f t="shared" si="6348"/>
        <v>92042.494999999995</v>
      </c>
      <c r="S2883" s="12">
        <f t="shared" si="6349"/>
        <v>28600</v>
      </c>
      <c r="T2883" s="12">
        <f t="shared" si="6350"/>
        <v>28600</v>
      </c>
      <c r="U2883" s="12">
        <f t="shared" ref="U2883:W2883" si="6440">U2884+U2897+U2902</f>
        <v>13092.901</v>
      </c>
      <c r="V2883" s="12">
        <f t="shared" si="6440"/>
        <v>13092.901</v>
      </c>
      <c r="W2883" s="12">
        <f t="shared" si="6440"/>
        <v>13092.901</v>
      </c>
      <c r="X2883" s="12">
        <f t="shared" si="6352"/>
        <v>105135.39599999999</v>
      </c>
      <c r="Y2883" s="12">
        <f t="shared" si="6353"/>
        <v>41692.900999999998</v>
      </c>
      <c r="Z2883" s="12">
        <f t="shared" si="6354"/>
        <v>41692.900999999998</v>
      </c>
      <c r="AA2883" s="12">
        <f t="shared" ref="AA2883:AB2883" si="6441">AA2884+AA2897+AA2902</f>
        <v>0</v>
      </c>
      <c r="AB2883" s="12">
        <f t="shared" si="6441"/>
        <v>0</v>
      </c>
      <c r="AC2883" s="12">
        <f t="shared" ref="AC2883" si="6442">AC2884+AC2897+AC2902</f>
        <v>0</v>
      </c>
      <c r="AD2883" s="18">
        <f t="shared" si="6357"/>
        <v>105135.39599999999</v>
      </c>
      <c r="AE2883" s="18">
        <f t="shared" si="6358"/>
        <v>41692.900999999998</v>
      </c>
      <c r="AF2883" s="18">
        <f t="shared" si="6359"/>
        <v>41692.900999999998</v>
      </c>
      <c r="AG2883" s="12">
        <f t="shared" ref="AG2883" si="6443">AG2884+AG2897+AG2902</f>
        <v>0</v>
      </c>
      <c r="AH2883" s="12">
        <f t="shared" si="6324"/>
        <v>105135.39599999999</v>
      </c>
      <c r="AI2883" s="12">
        <f t="shared" si="6325"/>
        <v>41692.900999999998</v>
      </c>
      <c r="AJ2883" s="12">
        <f t="shared" si="6326"/>
        <v>41692.900999999998</v>
      </c>
      <c r="AK2883" s="12">
        <f t="shared" ref="AK2883:AM2883" si="6444">AK2884+AK2897+AK2902</f>
        <v>8385.9740000000002</v>
      </c>
      <c r="AL2883" s="12">
        <f t="shared" si="6444"/>
        <v>0</v>
      </c>
      <c r="AM2883" s="12">
        <f t="shared" si="6444"/>
        <v>0</v>
      </c>
      <c r="AN2883" s="12">
        <f t="shared" si="6369"/>
        <v>113521.37</v>
      </c>
      <c r="AO2883" s="12">
        <f t="shared" si="6370"/>
        <v>41692.900999999998</v>
      </c>
      <c r="AP2883" s="12">
        <f t="shared" si="6371"/>
        <v>41692.900999999998</v>
      </c>
      <c r="AQ2883" s="12">
        <f t="shared" ref="AQ2883" si="6445">AQ2884+AQ2897+AQ2902</f>
        <v>3000.0160000000001</v>
      </c>
      <c r="AR2883" s="12">
        <f t="shared" si="6372"/>
        <v>116521.386</v>
      </c>
      <c r="AS2883" s="12">
        <f t="shared" ref="AS2883:AU2883" si="6446">AS2884+AS2897+AS2902</f>
        <v>3828.0569999999993</v>
      </c>
      <c r="AT2883" s="12">
        <f t="shared" si="6446"/>
        <v>0</v>
      </c>
      <c r="AU2883" s="12">
        <f t="shared" si="6446"/>
        <v>0</v>
      </c>
      <c r="AV2883" s="12">
        <f t="shared" si="6431"/>
        <v>120349.443</v>
      </c>
      <c r="AW2883" s="12">
        <f t="shared" si="6432"/>
        <v>41692.900999999998</v>
      </c>
      <c r="AX2883" s="12">
        <f t="shared" si="6433"/>
        <v>41692.900999999998</v>
      </c>
      <c r="AY2883" s="12">
        <f t="shared" ref="AY2883:AZ2883" si="6447">AY2884+AY2897+AY2902</f>
        <v>0</v>
      </c>
      <c r="AZ2883" s="12">
        <f t="shared" si="6447"/>
        <v>0</v>
      </c>
      <c r="BA2883" s="18">
        <f t="shared" si="6429"/>
        <v>120349.443</v>
      </c>
      <c r="BB2883" s="18">
        <f t="shared" si="6430"/>
        <v>41692.900999999998</v>
      </c>
      <c r="BC2883" s="12">
        <f t="shared" ref="BC2883:BE2883" si="6448">BC2884+BC2897+BC2902</f>
        <v>-28788.397999999997</v>
      </c>
      <c r="BD2883" s="12">
        <f t="shared" si="6448"/>
        <v>0</v>
      </c>
      <c r="BE2883" s="12">
        <f t="shared" si="6448"/>
        <v>0</v>
      </c>
      <c r="BF2883" s="12">
        <f t="shared" si="6366"/>
        <v>91561.044999999998</v>
      </c>
      <c r="BG2883" s="12">
        <f t="shared" si="6367"/>
        <v>41692.900999999998</v>
      </c>
      <c r="BH2883" s="12">
        <f t="shared" si="6368"/>
        <v>41692.900999999998</v>
      </c>
      <c r="BI2883" s="12">
        <f t="shared" si="6437"/>
        <v>0</v>
      </c>
      <c r="BJ2883" s="24"/>
      <c r="BK2883" s="34"/>
      <c r="BL2883" s="30"/>
      <c r="BM2883" s="30"/>
      <c r="BN2883" s="30"/>
      <c r="BO2883" s="30"/>
      <c r="BP2883" s="30"/>
      <c r="BQ2883" s="30"/>
      <c r="BR2883" s="30"/>
      <c r="BS2883" s="30"/>
      <c r="BT2883" s="30"/>
      <c r="BU2883" s="30"/>
      <c r="BV2883" s="30"/>
      <c r="BW2883" s="30"/>
      <c r="BX2883" s="30"/>
      <c r="BY2883" s="30"/>
      <c r="BZ2883" s="30"/>
      <c r="CA2883" s="30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L2883" s="30"/>
      <c r="CM2883" s="30"/>
      <c r="CN2883" s="30"/>
    </row>
    <row r="2884" spans="1:92" s="11" customFormat="1" ht="46.8" x14ac:dyDescent="0.3">
      <c r="A2884" s="10" t="s">
        <v>408</v>
      </c>
      <c r="B2884" s="16"/>
      <c r="C2884" s="10"/>
      <c r="D2884" s="10"/>
      <c r="E2884" s="15" t="s">
        <v>497</v>
      </c>
      <c r="F2884" s="17">
        <f t="shared" ref="F2884:BI2889" si="6449">F2885</f>
        <v>40000</v>
      </c>
      <c r="G2884" s="17">
        <f t="shared" si="6449"/>
        <v>0</v>
      </c>
      <c r="H2884" s="17">
        <f t="shared" si="6449"/>
        <v>0</v>
      </c>
      <c r="I2884" s="17">
        <f t="shared" si="6449"/>
        <v>0</v>
      </c>
      <c r="J2884" s="17">
        <f t="shared" si="6449"/>
        <v>0</v>
      </c>
      <c r="K2884" s="17">
        <f t="shared" si="6449"/>
        <v>0</v>
      </c>
      <c r="L2884" s="17">
        <f t="shared" si="6341"/>
        <v>40000</v>
      </c>
      <c r="M2884" s="17">
        <f t="shared" si="6342"/>
        <v>0</v>
      </c>
      <c r="N2884" s="17">
        <f t="shared" si="6343"/>
        <v>0</v>
      </c>
      <c r="O2884" s="17">
        <f t="shared" si="6449"/>
        <v>-30329.505000000001</v>
      </c>
      <c r="P2884" s="17">
        <f t="shared" si="6449"/>
        <v>0</v>
      </c>
      <c r="Q2884" s="17">
        <f t="shared" si="6449"/>
        <v>0</v>
      </c>
      <c r="R2884" s="17">
        <f t="shared" si="6348"/>
        <v>9670.494999999999</v>
      </c>
      <c r="S2884" s="17">
        <f t="shared" si="6349"/>
        <v>0</v>
      </c>
      <c r="T2884" s="17">
        <f t="shared" si="6350"/>
        <v>0</v>
      </c>
      <c r="U2884" s="17">
        <f t="shared" si="6449"/>
        <v>0</v>
      </c>
      <c r="V2884" s="17">
        <f t="shared" si="6449"/>
        <v>0</v>
      </c>
      <c r="W2884" s="17">
        <f t="shared" si="6449"/>
        <v>0</v>
      </c>
      <c r="X2884" s="17">
        <f t="shared" si="6352"/>
        <v>9670.494999999999</v>
      </c>
      <c r="Y2884" s="17">
        <f t="shared" si="6353"/>
        <v>0</v>
      </c>
      <c r="Z2884" s="17">
        <f t="shared" si="6354"/>
        <v>0</v>
      </c>
      <c r="AA2884" s="17">
        <f t="shared" si="6449"/>
        <v>0</v>
      </c>
      <c r="AB2884" s="17">
        <f t="shared" si="6449"/>
        <v>0</v>
      </c>
      <c r="AC2884" s="17">
        <f t="shared" si="6449"/>
        <v>0</v>
      </c>
      <c r="AD2884" s="18">
        <f t="shared" si="6357"/>
        <v>9670.494999999999</v>
      </c>
      <c r="AE2884" s="18">
        <f t="shared" si="6358"/>
        <v>0</v>
      </c>
      <c r="AF2884" s="18">
        <f t="shared" si="6359"/>
        <v>0</v>
      </c>
      <c r="AG2884" s="17">
        <f t="shared" si="6449"/>
        <v>0</v>
      </c>
      <c r="AH2884" s="17">
        <f t="shared" si="6324"/>
        <v>9670.494999999999</v>
      </c>
      <c r="AI2884" s="17">
        <f t="shared" si="6325"/>
        <v>0</v>
      </c>
      <c r="AJ2884" s="17">
        <f t="shared" si="6326"/>
        <v>0</v>
      </c>
      <c r="AK2884" s="17">
        <f t="shared" si="6449"/>
        <v>8385.9740000000002</v>
      </c>
      <c r="AL2884" s="17">
        <f t="shared" si="6449"/>
        <v>0</v>
      </c>
      <c r="AM2884" s="17">
        <f t="shared" si="6449"/>
        <v>0</v>
      </c>
      <c r="AN2884" s="17">
        <f t="shared" si="6369"/>
        <v>18056.468999999997</v>
      </c>
      <c r="AO2884" s="17">
        <f t="shared" si="6370"/>
        <v>0</v>
      </c>
      <c r="AP2884" s="17">
        <f t="shared" si="6371"/>
        <v>0</v>
      </c>
      <c r="AQ2884" s="17">
        <f t="shared" si="6449"/>
        <v>0</v>
      </c>
      <c r="AR2884" s="17">
        <f t="shared" si="6372"/>
        <v>18056.468999999997</v>
      </c>
      <c r="AS2884" s="17">
        <f t="shared" si="6449"/>
        <v>6828.0729999999994</v>
      </c>
      <c r="AT2884" s="17">
        <f t="shared" si="6449"/>
        <v>0</v>
      </c>
      <c r="AU2884" s="17">
        <f t="shared" si="6449"/>
        <v>0</v>
      </c>
      <c r="AV2884" s="17">
        <f t="shared" si="6431"/>
        <v>24884.541999999998</v>
      </c>
      <c r="AW2884" s="17">
        <f t="shared" si="6432"/>
        <v>0</v>
      </c>
      <c r="AX2884" s="17">
        <f t="shared" si="6433"/>
        <v>0</v>
      </c>
      <c r="AY2884" s="17">
        <f t="shared" si="6449"/>
        <v>0</v>
      </c>
      <c r="AZ2884" s="17">
        <f t="shared" si="6449"/>
        <v>0</v>
      </c>
      <c r="BA2884" s="18">
        <f t="shared" si="6429"/>
        <v>24884.541999999998</v>
      </c>
      <c r="BB2884" s="18">
        <f t="shared" si="6430"/>
        <v>0</v>
      </c>
      <c r="BC2884" s="17">
        <f t="shared" si="6449"/>
        <v>14304.503000000001</v>
      </c>
      <c r="BD2884" s="17">
        <f t="shared" si="6449"/>
        <v>0</v>
      </c>
      <c r="BE2884" s="17">
        <f t="shared" si="6449"/>
        <v>0</v>
      </c>
      <c r="BF2884" s="17">
        <f t="shared" si="6366"/>
        <v>39189.044999999998</v>
      </c>
      <c r="BG2884" s="17">
        <f t="shared" si="6367"/>
        <v>0</v>
      </c>
      <c r="BH2884" s="17">
        <f t="shared" si="6368"/>
        <v>0</v>
      </c>
      <c r="BI2884" s="17">
        <f t="shared" si="6449"/>
        <v>0</v>
      </c>
      <c r="BJ2884" s="25"/>
      <c r="BK2884" s="35"/>
      <c r="BL2884" s="31"/>
      <c r="BM2884" s="31"/>
      <c r="BN2884" s="31"/>
      <c r="BO2884" s="31"/>
      <c r="BP2884" s="31"/>
      <c r="BQ2884" s="31"/>
      <c r="BR2884" s="31"/>
      <c r="BS2884" s="31"/>
      <c r="BT2884" s="31"/>
      <c r="BU2884" s="31"/>
      <c r="BV2884" s="31"/>
      <c r="BW2884" s="31"/>
      <c r="BX2884" s="31"/>
      <c r="BY2884" s="31"/>
      <c r="BZ2884" s="31"/>
      <c r="CA2884" s="31"/>
      <c r="CB2884" s="31"/>
      <c r="CC2884" s="31"/>
      <c r="CD2884" s="31"/>
      <c r="CE2884" s="31"/>
      <c r="CF2884" s="31"/>
      <c r="CG2884" s="31"/>
      <c r="CH2884" s="31"/>
      <c r="CI2884" s="31"/>
      <c r="CJ2884" s="31"/>
      <c r="CK2884" s="31"/>
      <c r="CL2884" s="31"/>
      <c r="CM2884" s="31"/>
      <c r="CN2884" s="31"/>
    </row>
    <row r="2885" spans="1:92" ht="31.2" x14ac:dyDescent="0.3">
      <c r="A2885" s="51" t="s">
        <v>406</v>
      </c>
      <c r="B2885" s="50"/>
      <c r="C2885" s="51"/>
      <c r="D2885" s="51"/>
      <c r="E2885" s="14" t="s">
        <v>618</v>
      </c>
      <c r="F2885" s="18">
        <f t="shared" ref="F2885" si="6450">F2889+F2886</f>
        <v>40000</v>
      </c>
      <c r="G2885" s="18">
        <f t="shared" ref="G2885:BI2885" si="6451">G2889+G2886</f>
        <v>0</v>
      </c>
      <c r="H2885" s="18">
        <f t="shared" si="6451"/>
        <v>0</v>
      </c>
      <c r="I2885" s="18">
        <f t="shared" ref="I2885:K2885" si="6452">I2889+I2886</f>
        <v>0</v>
      </c>
      <c r="J2885" s="18">
        <f t="shared" si="6452"/>
        <v>0</v>
      </c>
      <c r="K2885" s="18">
        <f t="shared" si="6452"/>
        <v>0</v>
      </c>
      <c r="L2885" s="18">
        <f t="shared" si="6341"/>
        <v>40000</v>
      </c>
      <c r="M2885" s="18">
        <f t="shared" si="6342"/>
        <v>0</v>
      </c>
      <c r="N2885" s="18">
        <f t="shared" si="6343"/>
        <v>0</v>
      </c>
      <c r="O2885" s="18">
        <f t="shared" ref="O2885:Q2885" si="6453">O2889+O2886</f>
        <v>-30329.505000000001</v>
      </c>
      <c r="P2885" s="18">
        <f t="shared" si="6453"/>
        <v>0</v>
      </c>
      <c r="Q2885" s="18">
        <f t="shared" si="6453"/>
        <v>0</v>
      </c>
      <c r="R2885" s="18">
        <f t="shared" si="6348"/>
        <v>9670.494999999999</v>
      </c>
      <c r="S2885" s="18">
        <f t="shared" si="6349"/>
        <v>0</v>
      </c>
      <c r="T2885" s="18">
        <f t="shared" si="6350"/>
        <v>0</v>
      </c>
      <c r="U2885" s="18">
        <f t="shared" ref="U2885:W2885" si="6454">U2889+U2886</f>
        <v>0</v>
      </c>
      <c r="V2885" s="18">
        <f t="shared" si="6454"/>
        <v>0</v>
      </c>
      <c r="W2885" s="18">
        <f t="shared" si="6454"/>
        <v>0</v>
      </c>
      <c r="X2885" s="18">
        <f t="shared" si="6352"/>
        <v>9670.494999999999</v>
      </c>
      <c r="Y2885" s="18">
        <f t="shared" si="6353"/>
        <v>0</v>
      </c>
      <c r="Z2885" s="18">
        <f t="shared" si="6354"/>
        <v>0</v>
      </c>
      <c r="AA2885" s="18">
        <f t="shared" ref="AA2885:AB2885" si="6455">AA2889+AA2886</f>
        <v>0</v>
      </c>
      <c r="AB2885" s="18">
        <f t="shared" si="6455"/>
        <v>0</v>
      </c>
      <c r="AC2885" s="18">
        <f t="shared" ref="AC2885" si="6456">AC2889+AC2886</f>
        <v>0</v>
      </c>
      <c r="AD2885" s="18">
        <f t="shared" si="6357"/>
        <v>9670.494999999999</v>
      </c>
      <c r="AE2885" s="18">
        <f t="shared" si="6358"/>
        <v>0</v>
      </c>
      <c r="AF2885" s="18">
        <f t="shared" si="6359"/>
        <v>0</v>
      </c>
      <c r="AG2885" s="18">
        <f t="shared" ref="AG2885" si="6457">AG2889+AG2886</f>
        <v>0</v>
      </c>
      <c r="AH2885" s="18">
        <f t="shared" si="6324"/>
        <v>9670.494999999999</v>
      </c>
      <c r="AI2885" s="18">
        <f t="shared" si="6325"/>
        <v>0</v>
      </c>
      <c r="AJ2885" s="18">
        <f t="shared" si="6326"/>
        <v>0</v>
      </c>
      <c r="AK2885" s="18">
        <f t="shared" ref="AK2885:AM2885" si="6458">AK2889+AK2886</f>
        <v>8385.9740000000002</v>
      </c>
      <c r="AL2885" s="18">
        <f t="shared" si="6458"/>
        <v>0</v>
      </c>
      <c r="AM2885" s="18">
        <f t="shared" si="6458"/>
        <v>0</v>
      </c>
      <c r="AN2885" s="18">
        <f t="shared" si="6369"/>
        <v>18056.468999999997</v>
      </c>
      <c r="AO2885" s="18">
        <f t="shared" si="6370"/>
        <v>0</v>
      </c>
      <c r="AP2885" s="18">
        <f t="shared" si="6371"/>
        <v>0</v>
      </c>
      <c r="AQ2885" s="18">
        <f t="shared" ref="AQ2885" si="6459">AQ2889+AQ2886</f>
        <v>0</v>
      </c>
      <c r="AR2885" s="18">
        <f t="shared" si="6372"/>
        <v>18056.468999999997</v>
      </c>
      <c r="AS2885" s="18">
        <f t="shared" ref="AS2885:AU2885" si="6460">AS2889+AS2886</f>
        <v>6828.0729999999994</v>
      </c>
      <c r="AT2885" s="18">
        <f t="shared" si="6460"/>
        <v>0</v>
      </c>
      <c r="AU2885" s="18">
        <f t="shared" si="6460"/>
        <v>0</v>
      </c>
      <c r="AV2885" s="18">
        <f t="shared" si="6431"/>
        <v>24884.541999999998</v>
      </c>
      <c r="AW2885" s="18">
        <f t="shared" si="6432"/>
        <v>0</v>
      </c>
      <c r="AX2885" s="18">
        <f t="shared" si="6433"/>
        <v>0</v>
      </c>
      <c r="AY2885" s="18">
        <f t="shared" ref="AY2885:AZ2885" si="6461">AY2889+AY2886</f>
        <v>0</v>
      </c>
      <c r="AZ2885" s="18">
        <f t="shared" si="6461"/>
        <v>0</v>
      </c>
      <c r="BA2885" s="18">
        <f t="shared" si="6429"/>
        <v>24884.541999999998</v>
      </c>
      <c r="BB2885" s="18">
        <f t="shared" si="6430"/>
        <v>0</v>
      </c>
      <c r="BC2885" s="18">
        <f t="shared" ref="BC2885:BE2885" si="6462">BC2889+BC2886</f>
        <v>14304.503000000001</v>
      </c>
      <c r="BD2885" s="18">
        <f t="shared" si="6462"/>
        <v>0</v>
      </c>
      <c r="BE2885" s="18">
        <f t="shared" si="6462"/>
        <v>0</v>
      </c>
      <c r="BF2885" s="18">
        <f t="shared" si="6366"/>
        <v>39189.044999999998</v>
      </c>
      <c r="BG2885" s="18">
        <f t="shared" si="6367"/>
        <v>0</v>
      </c>
      <c r="BH2885" s="18">
        <f t="shared" si="6368"/>
        <v>0</v>
      </c>
      <c r="BI2885" s="18">
        <f t="shared" si="6451"/>
        <v>0</v>
      </c>
      <c r="BJ2885" s="25"/>
      <c r="BK2885" s="36"/>
    </row>
    <row r="2886" spans="1:92" ht="31.2" hidden="1" x14ac:dyDescent="0.3">
      <c r="A2886" s="47" t="s">
        <v>406</v>
      </c>
      <c r="B2886" s="43">
        <v>200</v>
      </c>
      <c r="C2886" s="47"/>
      <c r="D2886" s="47"/>
      <c r="E2886" s="14" t="s">
        <v>455</v>
      </c>
      <c r="F2886" s="18">
        <f t="shared" ref="F2886:BI2887" si="6463">F2887</f>
        <v>0</v>
      </c>
      <c r="G2886" s="18">
        <f t="shared" si="6463"/>
        <v>0</v>
      </c>
      <c r="H2886" s="18">
        <f t="shared" si="6463"/>
        <v>0</v>
      </c>
      <c r="I2886" s="18">
        <f t="shared" si="6463"/>
        <v>0</v>
      </c>
      <c r="J2886" s="18">
        <f t="shared" si="6463"/>
        <v>0</v>
      </c>
      <c r="K2886" s="18">
        <f t="shared" si="6463"/>
        <v>0</v>
      </c>
      <c r="L2886" s="18">
        <f t="shared" si="6341"/>
        <v>0</v>
      </c>
      <c r="M2886" s="18">
        <f t="shared" si="6342"/>
        <v>0</v>
      </c>
      <c r="N2886" s="18">
        <f t="shared" si="6343"/>
        <v>0</v>
      </c>
      <c r="O2886" s="18">
        <f t="shared" si="6463"/>
        <v>0</v>
      </c>
      <c r="P2886" s="18">
        <f t="shared" si="6463"/>
        <v>0</v>
      </c>
      <c r="Q2886" s="18">
        <f t="shared" si="6463"/>
        <v>0</v>
      </c>
      <c r="R2886" s="18">
        <f t="shared" si="6348"/>
        <v>0</v>
      </c>
      <c r="S2886" s="18">
        <f t="shared" si="6349"/>
        <v>0</v>
      </c>
      <c r="T2886" s="18">
        <f t="shared" si="6350"/>
        <v>0</v>
      </c>
      <c r="U2886" s="18">
        <f t="shared" si="6463"/>
        <v>0</v>
      </c>
      <c r="V2886" s="18">
        <f t="shared" si="6463"/>
        <v>0</v>
      </c>
      <c r="W2886" s="18">
        <f t="shared" si="6463"/>
        <v>0</v>
      </c>
      <c r="X2886" s="18">
        <f t="shared" si="6352"/>
        <v>0</v>
      </c>
      <c r="Y2886" s="18">
        <f t="shared" si="6353"/>
        <v>0</v>
      </c>
      <c r="Z2886" s="18">
        <f t="shared" si="6354"/>
        <v>0</v>
      </c>
      <c r="AA2886" s="18">
        <f t="shared" si="6463"/>
        <v>0</v>
      </c>
      <c r="AB2886" s="18">
        <f t="shared" si="6463"/>
        <v>0</v>
      </c>
      <c r="AC2886" s="18">
        <f t="shared" si="6463"/>
        <v>0</v>
      </c>
      <c r="AD2886" s="18">
        <f t="shared" si="6357"/>
        <v>0</v>
      </c>
      <c r="AE2886" s="18">
        <f t="shared" si="6358"/>
        <v>0</v>
      </c>
      <c r="AF2886" s="18">
        <f t="shared" si="6359"/>
        <v>0</v>
      </c>
      <c r="AG2886" s="18">
        <f t="shared" si="6463"/>
        <v>0</v>
      </c>
      <c r="AH2886" s="18">
        <f t="shared" si="6324"/>
        <v>0</v>
      </c>
      <c r="AI2886" s="18">
        <f t="shared" si="6325"/>
        <v>0</v>
      </c>
      <c r="AJ2886" s="18">
        <f t="shared" si="6326"/>
        <v>0</v>
      </c>
      <c r="AK2886" s="18">
        <f t="shared" si="6463"/>
        <v>0</v>
      </c>
      <c r="AL2886" s="18">
        <f t="shared" si="6463"/>
        <v>0</v>
      </c>
      <c r="AM2886" s="18">
        <f t="shared" si="6463"/>
        <v>0</v>
      </c>
      <c r="AN2886" s="18">
        <f t="shared" si="6369"/>
        <v>0</v>
      </c>
      <c r="AO2886" s="18">
        <f t="shared" si="6370"/>
        <v>0</v>
      </c>
      <c r="AP2886" s="18">
        <f t="shared" si="6371"/>
        <v>0</v>
      </c>
      <c r="AQ2886" s="18">
        <f t="shared" si="6463"/>
        <v>0</v>
      </c>
      <c r="AR2886" s="18">
        <f t="shared" si="6372"/>
        <v>0</v>
      </c>
      <c r="AS2886" s="18">
        <f t="shared" si="6463"/>
        <v>0</v>
      </c>
      <c r="AT2886" s="18">
        <f t="shared" si="6463"/>
        <v>0</v>
      </c>
      <c r="AU2886" s="18">
        <f t="shared" si="6463"/>
        <v>0</v>
      </c>
      <c r="AV2886" s="18">
        <f t="shared" si="6431"/>
        <v>0</v>
      </c>
      <c r="AW2886" s="18">
        <f t="shared" si="6432"/>
        <v>0</v>
      </c>
      <c r="AX2886" s="18">
        <f t="shared" si="6433"/>
        <v>0</v>
      </c>
      <c r="AY2886" s="18">
        <f t="shared" si="6463"/>
        <v>0</v>
      </c>
      <c r="AZ2886" s="18">
        <f t="shared" si="6463"/>
        <v>0</v>
      </c>
      <c r="BA2886" s="18">
        <f t="shared" si="6429"/>
        <v>0</v>
      </c>
      <c r="BB2886" s="18">
        <f t="shared" si="6430"/>
        <v>0</v>
      </c>
      <c r="BC2886" s="18">
        <f t="shared" si="6463"/>
        <v>0</v>
      </c>
      <c r="BD2886" s="18">
        <f t="shared" si="6463"/>
        <v>0</v>
      </c>
      <c r="BE2886" s="18">
        <f t="shared" si="6463"/>
        <v>0</v>
      </c>
      <c r="BF2886" s="18">
        <f t="shared" si="6366"/>
        <v>0</v>
      </c>
      <c r="BG2886" s="18">
        <f t="shared" si="6367"/>
        <v>0</v>
      </c>
      <c r="BH2886" s="18">
        <f t="shared" si="6368"/>
        <v>0</v>
      </c>
      <c r="BI2886" s="18">
        <f t="shared" si="6463"/>
        <v>0</v>
      </c>
      <c r="BJ2886" s="25">
        <v>0</v>
      </c>
      <c r="BK2886" s="36"/>
    </row>
    <row r="2887" spans="1:92" ht="46.8" hidden="1" x14ac:dyDescent="0.3">
      <c r="A2887" s="47" t="s">
        <v>406</v>
      </c>
      <c r="B2887" s="43">
        <v>240</v>
      </c>
      <c r="C2887" s="47"/>
      <c r="D2887" s="47"/>
      <c r="E2887" s="14" t="s">
        <v>463</v>
      </c>
      <c r="F2887" s="18">
        <f t="shared" si="6463"/>
        <v>0</v>
      </c>
      <c r="G2887" s="18">
        <f t="shared" si="6463"/>
        <v>0</v>
      </c>
      <c r="H2887" s="18">
        <f t="shared" si="6463"/>
        <v>0</v>
      </c>
      <c r="I2887" s="18">
        <f t="shared" si="6463"/>
        <v>0</v>
      </c>
      <c r="J2887" s="18">
        <f t="shared" si="6463"/>
        <v>0</v>
      </c>
      <c r="K2887" s="18">
        <f t="shared" si="6463"/>
        <v>0</v>
      </c>
      <c r="L2887" s="18">
        <f t="shared" si="6341"/>
        <v>0</v>
      </c>
      <c r="M2887" s="18">
        <f t="shared" si="6342"/>
        <v>0</v>
      </c>
      <c r="N2887" s="18">
        <f t="shared" si="6343"/>
        <v>0</v>
      </c>
      <c r="O2887" s="18">
        <f t="shared" si="6463"/>
        <v>0</v>
      </c>
      <c r="P2887" s="18">
        <f t="shared" si="6463"/>
        <v>0</v>
      </c>
      <c r="Q2887" s="18">
        <f t="shared" si="6463"/>
        <v>0</v>
      </c>
      <c r="R2887" s="18">
        <f t="shared" si="6348"/>
        <v>0</v>
      </c>
      <c r="S2887" s="18">
        <f t="shared" si="6349"/>
        <v>0</v>
      </c>
      <c r="T2887" s="18">
        <f t="shared" si="6350"/>
        <v>0</v>
      </c>
      <c r="U2887" s="18">
        <f t="shared" si="6463"/>
        <v>0</v>
      </c>
      <c r="V2887" s="18">
        <f t="shared" si="6463"/>
        <v>0</v>
      </c>
      <c r="W2887" s="18">
        <f t="shared" si="6463"/>
        <v>0</v>
      </c>
      <c r="X2887" s="18">
        <f t="shared" si="6352"/>
        <v>0</v>
      </c>
      <c r="Y2887" s="18">
        <f t="shared" si="6353"/>
        <v>0</v>
      </c>
      <c r="Z2887" s="18">
        <f t="shared" si="6354"/>
        <v>0</v>
      </c>
      <c r="AA2887" s="18">
        <f t="shared" si="6463"/>
        <v>0</v>
      </c>
      <c r="AB2887" s="18">
        <f t="shared" si="6463"/>
        <v>0</v>
      </c>
      <c r="AC2887" s="18">
        <f t="shared" si="6463"/>
        <v>0</v>
      </c>
      <c r="AD2887" s="18">
        <f t="shared" si="6357"/>
        <v>0</v>
      </c>
      <c r="AE2887" s="18">
        <f t="shared" si="6358"/>
        <v>0</v>
      </c>
      <c r="AF2887" s="18">
        <f t="shared" si="6359"/>
        <v>0</v>
      </c>
      <c r="AG2887" s="18">
        <f t="shared" si="6463"/>
        <v>0</v>
      </c>
      <c r="AH2887" s="18">
        <f t="shared" si="6324"/>
        <v>0</v>
      </c>
      <c r="AI2887" s="18">
        <f t="shared" si="6325"/>
        <v>0</v>
      </c>
      <c r="AJ2887" s="18">
        <f t="shared" si="6326"/>
        <v>0</v>
      </c>
      <c r="AK2887" s="18">
        <f t="shared" si="6463"/>
        <v>0</v>
      </c>
      <c r="AL2887" s="18">
        <f t="shared" si="6463"/>
        <v>0</v>
      </c>
      <c r="AM2887" s="18">
        <f t="shared" si="6463"/>
        <v>0</v>
      </c>
      <c r="AN2887" s="18">
        <f t="shared" si="6369"/>
        <v>0</v>
      </c>
      <c r="AO2887" s="18">
        <f t="shared" si="6370"/>
        <v>0</v>
      </c>
      <c r="AP2887" s="18">
        <f t="shared" si="6371"/>
        <v>0</v>
      </c>
      <c r="AQ2887" s="18">
        <f t="shared" si="6463"/>
        <v>0</v>
      </c>
      <c r="AR2887" s="18">
        <f t="shared" si="6372"/>
        <v>0</v>
      </c>
      <c r="AS2887" s="18">
        <f t="shared" si="6463"/>
        <v>0</v>
      </c>
      <c r="AT2887" s="18">
        <f t="shared" si="6463"/>
        <v>0</v>
      </c>
      <c r="AU2887" s="18">
        <f t="shared" si="6463"/>
        <v>0</v>
      </c>
      <c r="AV2887" s="18">
        <f t="shared" si="6431"/>
        <v>0</v>
      </c>
      <c r="AW2887" s="18">
        <f t="shared" si="6432"/>
        <v>0</v>
      </c>
      <c r="AX2887" s="18">
        <f t="shared" si="6433"/>
        <v>0</v>
      </c>
      <c r="AY2887" s="18">
        <f t="shared" si="6463"/>
        <v>0</v>
      </c>
      <c r="AZ2887" s="18">
        <f t="shared" si="6463"/>
        <v>0</v>
      </c>
      <c r="BA2887" s="18">
        <f t="shared" si="6429"/>
        <v>0</v>
      </c>
      <c r="BB2887" s="18">
        <f t="shared" si="6430"/>
        <v>0</v>
      </c>
      <c r="BC2887" s="18">
        <f t="shared" si="6463"/>
        <v>0</v>
      </c>
      <c r="BD2887" s="18">
        <f t="shared" si="6463"/>
        <v>0</v>
      </c>
      <c r="BE2887" s="18">
        <f t="shared" si="6463"/>
        <v>0</v>
      </c>
      <c r="BF2887" s="18">
        <f t="shared" si="6366"/>
        <v>0</v>
      </c>
      <c r="BG2887" s="18">
        <f t="shared" si="6367"/>
        <v>0</v>
      </c>
      <c r="BH2887" s="18">
        <f t="shared" si="6368"/>
        <v>0</v>
      </c>
      <c r="BI2887" s="18">
        <f t="shared" si="6463"/>
        <v>0</v>
      </c>
      <c r="BJ2887" s="25">
        <v>0</v>
      </c>
      <c r="BK2887" s="36"/>
    </row>
    <row r="2888" spans="1:92" hidden="1" x14ac:dyDescent="0.3">
      <c r="A2888" s="47" t="s">
        <v>406</v>
      </c>
      <c r="B2888" s="43">
        <v>240</v>
      </c>
      <c r="C2888" s="47" t="s">
        <v>184</v>
      </c>
      <c r="D2888" s="47" t="s">
        <v>99</v>
      </c>
      <c r="E2888" s="14" t="s">
        <v>432</v>
      </c>
      <c r="F2888" s="18">
        <v>0</v>
      </c>
      <c r="G2888" s="18">
        <v>0</v>
      </c>
      <c r="H2888" s="18">
        <v>0</v>
      </c>
      <c r="I2888" s="18"/>
      <c r="J2888" s="18"/>
      <c r="K2888" s="18"/>
      <c r="L2888" s="18">
        <f t="shared" si="6341"/>
        <v>0</v>
      </c>
      <c r="M2888" s="18">
        <f t="shared" si="6342"/>
        <v>0</v>
      </c>
      <c r="N2888" s="18">
        <f t="shared" si="6343"/>
        <v>0</v>
      </c>
      <c r="O2888" s="18"/>
      <c r="P2888" s="18"/>
      <c r="Q2888" s="18"/>
      <c r="R2888" s="18">
        <f t="shared" si="6348"/>
        <v>0</v>
      </c>
      <c r="S2888" s="18">
        <f t="shared" si="6349"/>
        <v>0</v>
      </c>
      <c r="T2888" s="18">
        <f t="shared" si="6350"/>
        <v>0</v>
      </c>
      <c r="U2888" s="18"/>
      <c r="V2888" s="18"/>
      <c r="W2888" s="18"/>
      <c r="X2888" s="18">
        <f t="shared" si="6352"/>
        <v>0</v>
      </c>
      <c r="Y2888" s="18">
        <f t="shared" si="6353"/>
        <v>0</v>
      </c>
      <c r="Z2888" s="18">
        <f t="shared" si="6354"/>
        <v>0</v>
      </c>
      <c r="AA2888" s="18"/>
      <c r="AB2888" s="18"/>
      <c r="AC2888" s="18"/>
      <c r="AD2888" s="18">
        <f t="shared" si="6357"/>
        <v>0</v>
      </c>
      <c r="AE2888" s="18">
        <f t="shared" si="6358"/>
        <v>0</v>
      </c>
      <c r="AF2888" s="18">
        <f t="shared" si="6359"/>
        <v>0</v>
      </c>
      <c r="AG2888" s="18"/>
      <c r="AH2888" s="18">
        <f t="shared" si="6324"/>
        <v>0</v>
      </c>
      <c r="AI2888" s="18">
        <f t="shared" si="6325"/>
        <v>0</v>
      </c>
      <c r="AJ2888" s="18">
        <f t="shared" si="6326"/>
        <v>0</v>
      </c>
      <c r="AK2888" s="18"/>
      <c r="AL2888" s="18"/>
      <c r="AM2888" s="18"/>
      <c r="AN2888" s="18">
        <f t="shared" si="6369"/>
        <v>0</v>
      </c>
      <c r="AO2888" s="18">
        <f t="shared" si="6370"/>
        <v>0</v>
      </c>
      <c r="AP2888" s="18">
        <f t="shared" si="6371"/>
        <v>0</v>
      </c>
      <c r="AQ2888" s="18"/>
      <c r="AR2888" s="18">
        <f t="shared" si="6372"/>
        <v>0</v>
      </c>
      <c r="AS2888" s="18"/>
      <c r="AT2888" s="18"/>
      <c r="AU2888" s="18"/>
      <c r="AV2888" s="18">
        <f t="shared" si="6431"/>
        <v>0</v>
      </c>
      <c r="AW2888" s="18">
        <f t="shared" si="6432"/>
        <v>0</v>
      </c>
      <c r="AX2888" s="18">
        <f t="shared" si="6433"/>
        <v>0</v>
      </c>
      <c r="AY2888" s="18"/>
      <c r="AZ2888" s="18"/>
      <c r="BA2888" s="18">
        <f t="shared" si="6429"/>
        <v>0</v>
      </c>
      <c r="BB2888" s="18">
        <f t="shared" si="6430"/>
        <v>0</v>
      </c>
      <c r="BC2888" s="18"/>
      <c r="BD2888" s="18"/>
      <c r="BE2888" s="18"/>
      <c r="BF2888" s="18">
        <f t="shared" si="6366"/>
        <v>0</v>
      </c>
      <c r="BG2888" s="18">
        <f t="shared" si="6367"/>
        <v>0</v>
      </c>
      <c r="BH2888" s="18">
        <f t="shared" si="6368"/>
        <v>0</v>
      </c>
      <c r="BI2888" s="18"/>
      <c r="BJ2888" s="25">
        <v>0</v>
      </c>
      <c r="BK2888" s="36"/>
    </row>
    <row r="2889" spans="1:92" x14ac:dyDescent="0.3">
      <c r="A2889" s="51" t="s">
        <v>406</v>
      </c>
      <c r="B2889" s="50">
        <v>800</v>
      </c>
      <c r="C2889" s="51"/>
      <c r="D2889" s="51"/>
      <c r="E2889" s="14" t="s">
        <v>460</v>
      </c>
      <c r="F2889" s="18">
        <f t="shared" si="6449"/>
        <v>40000</v>
      </c>
      <c r="G2889" s="18">
        <f t="shared" si="6449"/>
        <v>0</v>
      </c>
      <c r="H2889" s="18">
        <f t="shared" si="6449"/>
        <v>0</v>
      </c>
      <c r="I2889" s="18">
        <f t="shared" si="6449"/>
        <v>0</v>
      </c>
      <c r="J2889" s="18">
        <f t="shared" si="6449"/>
        <v>0</v>
      </c>
      <c r="K2889" s="18">
        <f t="shared" si="6449"/>
        <v>0</v>
      </c>
      <c r="L2889" s="18">
        <f t="shared" si="6341"/>
        <v>40000</v>
      </c>
      <c r="M2889" s="18">
        <f t="shared" si="6342"/>
        <v>0</v>
      </c>
      <c r="N2889" s="18">
        <f t="shared" si="6343"/>
        <v>0</v>
      </c>
      <c r="O2889" s="18">
        <f t="shared" si="6449"/>
        <v>-30329.505000000001</v>
      </c>
      <c r="P2889" s="18">
        <f t="shared" si="6449"/>
        <v>0</v>
      </c>
      <c r="Q2889" s="18">
        <f t="shared" si="6449"/>
        <v>0</v>
      </c>
      <c r="R2889" s="18">
        <f t="shared" si="6348"/>
        <v>9670.494999999999</v>
      </c>
      <c r="S2889" s="18">
        <f t="shared" si="6349"/>
        <v>0</v>
      </c>
      <c r="T2889" s="18">
        <f t="shared" si="6350"/>
        <v>0</v>
      </c>
      <c r="U2889" s="18">
        <f t="shared" si="6449"/>
        <v>0</v>
      </c>
      <c r="V2889" s="18">
        <f t="shared" si="6449"/>
        <v>0</v>
      </c>
      <c r="W2889" s="18">
        <f t="shared" si="6449"/>
        <v>0</v>
      </c>
      <c r="X2889" s="18">
        <f t="shared" si="6352"/>
        <v>9670.494999999999</v>
      </c>
      <c r="Y2889" s="18">
        <f t="shared" si="6353"/>
        <v>0</v>
      </c>
      <c r="Z2889" s="18">
        <f t="shared" si="6354"/>
        <v>0</v>
      </c>
      <c r="AA2889" s="18">
        <f t="shared" si="6449"/>
        <v>0</v>
      </c>
      <c r="AB2889" s="18">
        <f t="shared" si="6449"/>
        <v>0</v>
      </c>
      <c r="AC2889" s="18">
        <f t="shared" si="6449"/>
        <v>0</v>
      </c>
      <c r="AD2889" s="18">
        <f t="shared" si="6357"/>
        <v>9670.494999999999</v>
      </c>
      <c r="AE2889" s="18">
        <f t="shared" si="6358"/>
        <v>0</v>
      </c>
      <c r="AF2889" s="18">
        <f t="shared" si="6359"/>
        <v>0</v>
      </c>
      <c r="AG2889" s="18">
        <f t="shared" si="6449"/>
        <v>0</v>
      </c>
      <c r="AH2889" s="18">
        <f t="shared" si="6324"/>
        <v>9670.494999999999</v>
      </c>
      <c r="AI2889" s="18">
        <f t="shared" si="6325"/>
        <v>0</v>
      </c>
      <c r="AJ2889" s="18">
        <f t="shared" si="6326"/>
        <v>0</v>
      </c>
      <c r="AK2889" s="18">
        <f t="shared" si="6449"/>
        <v>8385.9740000000002</v>
      </c>
      <c r="AL2889" s="18">
        <f t="shared" si="6449"/>
        <v>0</v>
      </c>
      <c r="AM2889" s="18">
        <f t="shared" si="6449"/>
        <v>0</v>
      </c>
      <c r="AN2889" s="18">
        <f t="shared" si="6369"/>
        <v>18056.468999999997</v>
      </c>
      <c r="AO2889" s="18">
        <f t="shared" si="6370"/>
        <v>0</v>
      </c>
      <c r="AP2889" s="18">
        <f t="shared" si="6371"/>
        <v>0</v>
      </c>
      <c r="AQ2889" s="18">
        <f t="shared" si="6449"/>
        <v>0</v>
      </c>
      <c r="AR2889" s="18">
        <f t="shared" si="6372"/>
        <v>18056.468999999997</v>
      </c>
      <c r="AS2889" s="18">
        <f t="shared" si="6449"/>
        <v>6828.0729999999994</v>
      </c>
      <c r="AT2889" s="18">
        <f t="shared" si="6449"/>
        <v>0</v>
      </c>
      <c r="AU2889" s="18">
        <f t="shared" si="6449"/>
        <v>0</v>
      </c>
      <c r="AV2889" s="18">
        <f t="shared" si="6431"/>
        <v>24884.541999999998</v>
      </c>
      <c r="AW2889" s="18">
        <f t="shared" si="6432"/>
        <v>0</v>
      </c>
      <c r="AX2889" s="18">
        <f t="shared" si="6433"/>
        <v>0</v>
      </c>
      <c r="AY2889" s="18">
        <f t="shared" si="6449"/>
        <v>0</v>
      </c>
      <c r="AZ2889" s="18">
        <f t="shared" si="6449"/>
        <v>0</v>
      </c>
      <c r="BA2889" s="18">
        <f t="shared" si="6429"/>
        <v>24884.541999999998</v>
      </c>
      <c r="BB2889" s="18">
        <f t="shared" si="6430"/>
        <v>0</v>
      </c>
      <c r="BC2889" s="18">
        <f t="shared" si="6449"/>
        <v>14304.503000000001</v>
      </c>
      <c r="BD2889" s="18">
        <f t="shared" si="6449"/>
        <v>0</v>
      </c>
      <c r="BE2889" s="18">
        <f t="shared" si="6449"/>
        <v>0</v>
      </c>
      <c r="BF2889" s="18">
        <f t="shared" si="6366"/>
        <v>39189.044999999998</v>
      </c>
      <c r="BG2889" s="18">
        <f t="shared" si="6367"/>
        <v>0</v>
      </c>
      <c r="BH2889" s="18">
        <f t="shared" si="6368"/>
        <v>0</v>
      </c>
      <c r="BI2889" s="18">
        <f t="shared" si="6449"/>
        <v>0</v>
      </c>
      <c r="BJ2889" s="25"/>
      <c r="BK2889" s="36"/>
    </row>
    <row r="2890" spans="1:92" x14ac:dyDescent="0.3">
      <c r="A2890" s="51" t="s">
        <v>406</v>
      </c>
      <c r="B2890" s="50">
        <v>830</v>
      </c>
      <c r="C2890" s="51"/>
      <c r="D2890" s="51"/>
      <c r="E2890" s="14" t="s">
        <v>476</v>
      </c>
      <c r="F2890" s="18">
        <f t="shared" ref="F2890" si="6464">F2891+F2895+F2894+F2892+F2893+F2896</f>
        <v>40000</v>
      </c>
      <c r="G2890" s="18">
        <f t="shared" ref="G2890:BI2890" si="6465">G2891+G2895+G2894+G2892+G2893+G2896</f>
        <v>0</v>
      </c>
      <c r="H2890" s="18">
        <f t="shared" si="6465"/>
        <v>0</v>
      </c>
      <c r="I2890" s="18">
        <f t="shared" ref="I2890:K2890" si="6466">I2891+I2895+I2894+I2892+I2893+I2896</f>
        <v>0</v>
      </c>
      <c r="J2890" s="18">
        <f t="shared" si="6466"/>
        <v>0</v>
      </c>
      <c r="K2890" s="18">
        <f t="shared" si="6466"/>
        <v>0</v>
      </c>
      <c r="L2890" s="18">
        <f t="shared" si="6341"/>
        <v>40000</v>
      </c>
      <c r="M2890" s="18">
        <f t="shared" si="6342"/>
        <v>0</v>
      </c>
      <c r="N2890" s="18">
        <f t="shared" si="6343"/>
        <v>0</v>
      </c>
      <c r="O2890" s="18">
        <f t="shared" ref="O2890:Q2890" si="6467">O2891+O2895+O2894+O2892+O2893+O2896</f>
        <v>-30329.505000000001</v>
      </c>
      <c r="P2890" s="18">
        <f t="shared" si="6467"/>
        <v>0</v>
      </c>
      <c r="Q2890" s="18">
        <f t="shared" si="6467"/>
        <v>0</v>
      </c>
      <c r="R2890" s="18">
        <f t="shared" si="6348"/>
        <v>9670.494999999999</v>
      </c>
      <c r="S2890" s="18">
        <f t="shared" si="6349"/>
        <v>0</v>
      </c>
      <c r="T2890" s="18">
        <f t="shared" si="6350"/>
        <v>0</v>
      </c>
      <c r="U2890" s="18">
        <f t="shared" ref="U2890:W2890" si="6468">U2891+U2895+U2894+U2892+U2893+U2896</f>
        <v>0</v>
      </c>
      <c r="V2890" s="18">
        <f t="shared" si="6468"/>
        <v>0</v>
      </c>
      <c r="W2890" s="18">
        <f t="shared" si="6468"/>
        <v>0</v>
      </c>
      <c r="X2890" s="18">
        <f t="shared" si="6352"/>
        <v>9670.494999999999</v>
      </c>
      <c r="Y2890" s="18">
        <f t="shared" si="6353"/>
        <v>0</v>
      </c>
      <c r="Z2890" s="18">
        <f t="shared" si="6354"/>
        <v>0</v>
      </c>
      <c r="AA2890" s="18">
        <f t="shared" ref="AA2890:AB2890" si="6469">AA2891+AA2895+AA2894+AA2892+AA2893+AA2896</f>
        <v>0</v>
      </c>
      <c r="AB2890" s="18">
        <f t="shared" si="6469"/>
        <v>0</v>
      </c>
      <c r="AC2890" s="18">
        <f t="shared" ref="AC2890" si="6470">AC2891+AC2895+AC2894+AC2892+AC2893+AC2896</f>
        <v>0</v>
      </c>
      <c r="AD2890" s="18">
        <f t="shared" si="6357"/>
        <v>9670.494999999999</v>
      </c>
      <c r="AE2890" s="18">
        <f t="shared" si="6358"/>
        <v>0</v>
      </c>
      <c r="AF2890" s="18">
        <f t="shared" si="6359"/>
        <v>0</v>
      </c>
      <c r="AG2890" s="18">
        <f t="shared" ref="AG2890" si="6471">AG2891+AG2895+AG2894+AG2892+AG2893+AG2896</f>
        <v>0</v>
      </c>
      <c r="AH2890" s="18">
        <f t="shared" si="6324"/>
        <v>9670.494999999999</v>
      </c>
      <c r="AI2890" s="18">
        <f t="shared" si="6325"/>
        <v>0</v>
      </c>
      <c r="AJ2890" s="18">
        <f t="shared" si="6326"/>
        <v>0</v>
      </c>
      <c r="AK2890" s="18">
        <f t="shared" ref="AK2890:AM2890" si="6472">AK2891+AK2895+AK2894+AK2892+AK2893+AK2896</f>
        <v>8385.9740000000002</v>
      </c>
      <c r="AL2890" s="18">
        <f t="shared" si="6472"/>
        <v>0</v>
      </c>
      <c r="AM2890" s="18">
        <f t="shared" si="6472"/>
        <v>0</v>
      </c>
      <c r="AN2890" s="18">
        <f t="shared" si="6369"/>
        <v>18056.468999999997</v>
      </c>
      <c r="AO2890" s="18">
        <f t="shared" si="6370"/>
        <v>0</v>
      </c>
      <c r="AP2890" s="18">
        <f t="shared" si="6371"/>
        <v>0</v>
      </c>
      <c r="AQ2890" s="18">
        <f t="shared" ref="AQ2890" si="6473">AQ2891+AQ2895+AQ2894+AQ2892+AQ2893+AQ2896</f>
        <v>0</v>
      </c>
      <c r="AR2890" s="18">
        <f t="shared" si="6372"/>
        <v>18056.468999999997</v>
      </c>
      <c r="AS2890" s="18">
        <f t="shared" ref="AS2890:AU2890" si="6474">AS2891+AS2895+AS2894+AS2892+AS2893+AS2896</f>
        <v>6828.0729999999994</v>
      </c>
      <c r="AT2890" s="18">
        <f t="shared" si="6474"/>
        <v>0</v>
      </c>
      <c r="AU2890" s="18">
        <f t="shared" si="6474"/>
        <v>0</v>
      </c>
      <c r="AV2890" s="18">
        <f t="shared" si="6431"/>
        <v>24884.541999999998</v>
      </c>
      <c r="AW2890" s="18">
        <f t="shared" si="6432"/>
        <v>0</v>
      </c>
      <c r="AX2890" s="18">
        <f t="shared" si="6433"/>
        <v>0</v>
      </c>
      <c r="AY2890" s="18">
        <f t="shared" ref="AY2890:AZ2890" si="6475">AY2891+AY2895+AY2894+AY2892+AY2893+AY2896</f>
        <v>0</v>
      </c>
      <c r="AZ2890" s="18">
        <f t="shared" si="6475"/>
        <v>0</v>
      </c>
      <c r="BA2890" s="18">
        <f t="shared" si="6429"/>
        <v>24884.541999999998</v>
      </c>
      <c r="BB2890" s="18">
        <f t="shared" si="6430"/>
        <v>0</v>
      </c>
      <c r="BC2890" s="18">
        <f t="shared" ref="BC2890:BE2890" si="6476">BC2891+BC2895+BC2894+BC2892+BC2893+BC2896</f>
        <v>14304.503000000001</v>
      </c>
      <c r="BD2890" s="18">
        <f t="shared" si="6476"/>
        <v>0</v>
      </c>
      <c r="BE2890" s="18">
        <f t="shared" si="6476"/>
        <v>0</v>
      </c>
      <c r="BF2890" s="18">
        <f t="shared" si="6366"/>
        <v>39189.044999999998</v>
      </c>
      <c r="BG2890" s="18">
        <f t="shared" si="6367"/>
        <v>0</v>
      </c>
      <c r="BH2890" s="18">
        <f t="shared" si="6368"/>
        <v>0</v>
      </c>
      <c r="BI2890" s="18">
        <f t="shared" si="6465"/>
        <v>0</v>
      </c>
      <c r="BJ2890" s="25"/>
      <c r="BK2890" s="36"/>
    </row>
    <row r="2891" spans="1:92" x14ac:dyDescent="0.3">
      <c r="A2891" s="51" t="s">
        <v>406</v>
      </c>
      <c r="B2891" s="50">
        <v>830</v>
      </c>
      <c r="C2891" s="51" t="s">
        <v>5</v>
      </c>
      <c r="D2891" s="51" t="s">
        <v>6</v>
      </c>
      <c r="E2891" s="14" t="s">
        <v>424</v>
      </c>
      <c r="F2891" s="18">
        <v>40000</v>
      </c>
      <c r="G2891" s="18">
        <v>0</v>
      </c>
      <c r="H2891" s="18">
        <v>0</v>
      </c>
      <c r="I2891" s="18"/>
      <c r="J2891" s="18"/>
      <c r="K2891" s="18"/>
      <c r="L2891" s="18">
        <f t="shared" si="6341"/>
        <v>40000</v>
      </c>
      <c r="M2891" s="18">
        <f t="shared" si="6342"/>
        <v>0</v>
      </c>
      <c r="N2891" s="18">
        <f t="shared" si="6343"/>
        <v>0</v>
      </c>
      <c r="O2891" s="18">
        <f>-40000+3103.69+4.38+6562.425</f>
        <v>-30329.505000000001</v>
      </c>
      <c r="P2891" s="18"/>
      <c r="Q2891" s="18"/>
      <c r="R2891" s="18">
        <f t="shared" si="6348"/>
        <v>9670.494999999999</v>
      </c>
      <c r="S2891" s="18">
        <f t="shared" si="6349"/>
        <v>0</v>
      </c>
      <c r="T2891" s="18">
        <f t="shared" si="6350"/>
        <v>0</v>
      </c>
      <c r="U2891" s="18"/>
      <c r="V2891" s="18"/>
      <c r="W2891" s="18"/>
      <c r="X2891" s="18">
        <f t="shared" si="6352"/>
        <v>9670.494999999999</v>
      </c>
      <c r="Y2891" s="18">
        <f t="shared" si="6353"/>
        <v>0</v>
      </c>
      <c r="Z2891" s="18">
        <f t="shared" si="6354"/>
        <v>0</v>
      </c>
      <c r="AA2891" s="18"/>
      <c r="AB2891" s="18"/>
      <c r="AC2891" s="18"/>
      <c r="AD2891" s="18">
        <f t="shared" si="6357"/>
        <v>9670.494999999999</v>
      </c>
      <c r="AE2891" s="18">
        <f t="shared" si="6358"/>
        <v>0</v>
      </c>
      <c r="AF2891" s="18">
        <f t="shared" si="6359"/>
        <v>0</v>
      </c>
      <c r="AG2891" s="18"/>
      <c r="AH2891" s="18">
        <f t="shared" si="6324"/>
        <v>9670.494999999999</v>
      </c>
      <c r="AI2891" s="18">
        <f t="shared" si="6325"/>
        <v>0</v>
      </c>
      <c r="AJ2891" s="18">
        <f t="shared" si="6326"/>
        <v>0</v>
      </c>
      <c r="AK2891" s="18">
        <f>7690.005+695.969</f>
        <v>8385.9740000000002</v>
      </c>
      <c r="AL2891" s="18"/>
      <c r="AM2891" s="18"/>
      <c r="AN2891" s="18">
        <f t="shared" si="6369"/>
        <v>18056.468999999997</v>
      </c>
      <c r="AO2891" s="18">
        <f t="shared" si="6370"/>
        <v>0</v>
      </c>
      <c r="AP2891" s="18">
        <f t="shared" si="6371"/>
        <v>0</v>
      </c>
      <c r="AQ2891" s="18"/>
      <c r="AR2891" s="18">
        <f t="shared" si="6372"/>
        <v>18056.468999999997</v>
      </c>
      <c r="AS2891" s="18">
        <f>180+6547.561</f>
        <v>6727.5609999999997</v>
      </c>
      <c r="AT2891" s="18"/>
      <c r="AU2891" s="18"/>
      <c r="AV2891" s="18">
        <f t="shared" si="6431"/>
        <v>24784.03</v>
      </c>
      <c r="AW2891" s="18">
        <f t="shared" si="6432"/>
        <v>0</v>
      </c>
      <c r="AX2891" s="18">
        <f t="shared" si="6433"/>
        <v>0</v>
      </c>
      <c r="AY2891" s="18"/>
      <c r="AZ2891" s="18"/>
      <c r="BA2891" s="18">
        <f t="shared" si="6429"/>
        <v>24784.03</v>
      </c>
      <c r="BB2891" s="18">
        <f t="shared" si="6430"/>
        <v>0</v>
      </c>
      <c r="BC2891" s="18">
        <f>12976.949+1327.554</f>
        <v>14304.503000000001</v>
      </c>
      <c r="BD2891" s="18"/>
      <c r="BE2891" s="18"/>
      <c r="BF2891" s="18">
        <f t="shared" si="6366"/>
        <v>39088.532999999996</v>
      </c>
      <c r="BG2891" s="18">
        <f t="shared" si="6367"/>
        <v>0</v>
      </c>
      <c r="BH2891" s="18">
        <f t="shared" si="6368"/>
        <v>0</v>
      </c>
      <c r="BI2891" s="18"/>
      <c r="BJ2891" s="25"/>
      <c r="BK2891" s="36"/>
    </row>
    <row r="2892" spans="1:92" ht="31.2" hidden="1" x14ac:dyDescent="0.3">
      <c r="A2892" s="47" t="s">
        <v>406</v>
      </c>
      <c r="B2892" s="43">
        <v>830</v>
      </c>
      <c r="C2892" s="47" t="s">
        <v>137</v>
      </c>
      <c r="D2892" s="47" t="s">
        <v>224</v>
      </c>
      <c r="E2892" s="14" t="s">
        <v>430</v>
      </c>
      <c r="F2892" s="18">
        <v>0</v>
      </c>
      <c r="G2892" s="18">
        <v>0</v>
      </c>
      <c r="H2892" s="18">
        <v>0</v>
      </c>
      <c r="I2892" s="18"/>
      <c r="J2892" s="18"/>
      <c r="K2892" s="18"/>
      <c r="L2892" s="18">
        <f t="shared" si="6341"/>
        <v>0</v>
      </c>
      <c r="M2892" s="18">
        <f t="shared" si="6342"/>
        <v>0</v>
      </c>
      <c r="N2892" s="18">
        <f t="shared" si="6343"/>
        <v>0</v>
      </c>
      <c r="O2892" s="18"/>
      <c r="P2892" s="18"/>
      <c r="Q2892" s="18"/>
      <c r="R2892" s="18">
        <f t="shared" si="6348"/>
        <v>0</v>
      </c>
      <c r="S2892" s="18">
        <f t="shared" si="6349"/>
        <v>0</v>
      </c>
      <c r="T2892" s="18">
        <f t="shared" si="6350"/>
        <v>0</v>
      </c>
      <c r="U2892" s="18"/>
      <c r="V2892" s="18"/>
      <c r="W2892" s="18"/>
      <c r="X2892" s="18">
        <f t="shared" si="6352"/>
        <v>0</v>
      </c>
      <c r="Y2892" s="18">
        <f t="shared" si="6353"/>
        <v>0</v>
      </c>
      <c r="Z2892" s="18">
        <f t="shared" si="6354"/>
        <v>0</v>
      </c>
      <c r="AA2892" s="18"/>
      <c r="AB2892" s="18"/>
      <c r="AC2892" s="18"/>
      <c r="AD2892" s="18">
        <f t="shared" si="6357"/>
        <v>0</v>
      </c>
      <c r="AE2892" s="18">
        <f t="shared" si="6358"/>
        <v>0</v>
      </c>
      <c r="AF2892" s="18">
        <f t="shared" si="6359"/>
        <v>0</v>
      </c>
      <c r="AG2892" s="18"/>
      <c r="AH2892" s="18">
        <f t="shared" ref="AH2892:AH2936" si="6477">AD2892+AG2892</f>
        <v>0</v>
      </c>
      <c r="AI2892" s="18">
        <f t="shared" ref="AI2892:AI2936" si="6478">AE2892</f>
        <v>0</v>
      </c>
      <c r="AJ2892" s="18">
        <f t="shared" ref="AJ2892:AJ2936" si="6479">AF2892</f>
        <v>0</v>
      </c>
      <c r="AK2892" s="18"/>
      <c r="AL2892" s="18"/>
      <c r="AM2892" s="18"/>
      <c r="AN2892" s="18">
        <f t="shared" si="6369"/>
        <v>0</v>
      </c>
      <c r="AO2892" s="18">
        <f t="shared" si="6370"/>
        <v>0</v>
      </c>
      <c r="AP2892" s="18">
        <f t="shared" si="6371"/>
        <v>0</v>
      </c>
      <c r="AQ2892" s="18"/>
      <c r="AR2892" s="18">
        <f t="shared" si="6372"/>
        <v>0</v>
      </c>
      <c r="AS2892" s="18"/>
      <c r="AT2892" s="18"/>
      <c r="AU2892" s="18"/>
      <c r="AV2892" s="18">
        <f t="shared" si="6431"/>
        <v>0</v>
      </c>
      <c r="AW2892" s="18">
        <f t="shared" si="6432"/>
        <v>0</v>
      </c>
      <c r="AX2892" s="18">
        <f t="shared" si="6433"/>
        <v>0</v>
      </c>
      <c r="AY2892" s="18"/>
      <c r="AZ2892" s="18"/>
      <c r="BA2892" s="18">
        <f t="shared" si="6429"/>
        <v>0</v>
      </c>
      <c r="BB2892" s="18">
        <f t="shared" si="6430"/>
        <v>0</v>
      </c>
      <c r="BC2892" s="18"/>
      <c r="BD2892" s="18"/>
      <c r="BE2892" s="18"/>
      <c r="BF2892" s="18">
        <f t="shared" si="6366"/>
        <v>0</v>
      </c>
      <c r="BG2892" s="18">
        <f t="shared" si="6367"/>
        <v>0</v>
      </c>
      <c r="BH2892" s="18">
        <f t="shared" si="6368"/>
        <v>0</v>
      </c>
      <c r="BI2892" s="18"/>
      <c r="BJ2892" s="25">
        <v>0</v>
      </c>
      <c r="BK2892" s="36"/>
    </row>
    <row r="2893" spans="1:92" hidden="1" x14ac:dyDescent="0.3">
      <c r="A2893" s="47" t="s">
        <v>406</v>
      </c>
      <c r="B2893" s="43">
        <v>830</v>
      </c>
      <c r="C2893" s="47" t="s">
        <v>184</v>
      </c>
      <c r="D2893" s="47" t="s">
        <v>99</v>
      </c>
      <c r="E2893" s="14" t="s">
        <v>432</v>
      </c>
      <c r="F2893" s="18">
        <v>0</v>
      </c>
      <c r="G2893" s="18">
        <v>0</v>
      </c>
      <c r="H2893" s="18">
        <v>0</v>
      </c>
      <c r="I2893" s="18"/>
      <c r="J2893" s="18"/>
      <c r="K2893" s="18"/>
      <c r="L2893" s="18">
        <f t="shared" si="6341"/>
        <v>0</v>
      </c>
      <c r="M2893" s="18">
        <f t="shared" si="6342"/>
        <v>0</v>
      </c>
      <c r="N2893" s="18">
        <f t="shared" si="6343"/>
        <v>0</v>
      </c>
      <c r="O2893" s="18"/>
      <c r="P2893" s="18"/>
      <c r="Q2893" s="18"/>
      <c r="R2893" s="18">
        <f t="shared" si="6348"/>
        <v>0</v>
      </c>
      <c r="S2893" s="18">
        <f t="shared" si="6349"/>
        <v>0</v>
      </c>
      <c r="T2893" s="18">
        <f t="shared" si="6350"/>
        <v>0</v>
      </c>
      <c r="U2893" s="18"/>
      <c r="V2893" s="18"/>
      <c r="W2893" s="18"/>
      <c r="X2893" s="18">
        <f t="shared" si="6352"/>
        <v>0</v>
      </c>
      <c r="Y2893" s="18">
        <f t="shared" si="6353"/>
        <v>0</v>
      </c>
      <c r="Z2893" s="18">
        <f t="shared" si="6354"/>
        <v>0</v>
      </c>
      <c r="AA2893" s="18"/>
      <c r="AB2893" s="18"/>
      <c r="AC2893" s="18"/>
      <c r="AD2893" s="18">
        <f t="shared" si="6357"/>
        <v>0</v>
      </c>
      <c r="AE2893" s="18">
        <f t="shared" si="6358"/>
        <v>0</v>
      </c>
      <c r="AF2893" s="18">
        <f t="shared" si="6359"/>
        <v>0</v>
      </c>
      <c r="AG2893" s="18"/>
      <c r="AH2893" s="18">
        <f t="shared" si="6477"/>
        <v>0</v>
      </c>
      <c r="AI2893" s="18">
        <f t="shared" si="6478"/>
        <v>0</v>
      </c>
      <c r="AJ2893" s="18">
        <f t="shared" si="6479"/>
        <v>0</v>
      </c>
      <c r="AK2893" s="18"/>
      <c r="AL2893" s="18"/>
      <c r="AM2893" s="18"/>
      <c r="AN2893" s="18">
        <f t="shared" si="6369"/>
        <v>0</v>
      </c>
      <c r="AO2893" s="18">
        <f t="shared" si="6370"/>
        <v>0</v>
      </c>
      <c r="AP2893" s="18">
        <f t="shared" si="6371"/>
        <v>0</v>
      </c>
      <c r="AQ2893" s="18"/>
      <c r="AR2893" s="18">
        <f t="shared" si="6372"/>
        <v>0</v>
      </c>
      <c r="AS2893" s="18"/>
      <c r="AT2893" s="18"/>
      <c r="AU2893" s="18"/>
      <c r="AV2893" s="18">
        <f t="shared" si="6431"/>
        <v>0</v>
      </c>
      <c r="AW2893" s="18">
        <f t="shared" si="6432"/>
        <v>0</v>
      </c>
      <c r="AX2893" s="18">
        <f t="shared" si="6433"/>
        <v>0</v>
      </c>
      <c r="AY2893" s="18"/>
      <c r="AZ2893" s="18"/>
      <c r="BA2893" s="18">
        <f t="shared" si="6429"/>
        <v>0</v>
      </c>
      <c r="BB2893" s="18">
        <f t="shared" si="6430"/>
        <v>0</v>
      </c>
      <c r="BC2893" s="18"/>
      <c r="BD2893" s="18"/>
      <c r="BE2893" s="18"/>
      <c r="BF2893" s="18">
        <f t="shared" si="6366"/>
        <v>0</v>
      </c>
      <c r="BG2893" s="18">
        <f t="shared" si="6367"/>
        <v>0</v>
      </c>
      <c r="BH2893" s="18">
        <f t="shared" si="6368"/>
        <v>0</v>
      </c>
      <c r="BI2893" s="18"/>
      <c r="BJ2893" s="25">
        <v>0</v>
      </c>
      <c r="BK2893" s="36"/>
    </row>
    <row r="2894" spans="1:92" ht="31.2" x14ac:dyDescent="0.3">
      <c r="A2894" s="51" t="s">
        <v>406</v>
      </c>
      <c r="B2894" s="50">
        <v>830</v>
      </c>
      <c r="C2894" s="51" t="s">
        <v>184</v>
      </c>
      <c r="D2894" s="51" t="s">
        <v>184</v>
      </c>
      <c r="E2894" s="14" t="s">
        <v>434</v>
      </c>
      <c r="F2894" s="18">
        <v>0</v>
      </c>
      <c r="G2894" s="18">
        <v>0</v>
      </c>
      <c r="H2894" s="18">
        <v>0</v>
      </c>
      <c r="I2894" s="18"/>
      <c r="J2894" s="18"/>
      <c r="K2894" s="18"/>
      <c r="L2894" s="18">
        <f t="shared" si="6341"/>
        <v>0</v>
      </c>
      <c r="M2894" s="18">
        <f t="shared" si="6342"/>
        <v>0</v>
      </c>
      <c r="N2894" s="18">
        <f t="shared" si="6343"/>
        <v>0</v>
      </c>
      <c r="O2894" s="18"/>
      <c r="P2894" s="18"/>
      <c r="Q2894" s="18"/>
      <c r="R2894" s="18">
        <f t="shared" si="6348"/>
        <v>0</v>
      </c>
      <c r="S2894" s="18">
        <f t="shared" si="6349"/>
        <v>0</v>
      </c>
      <c r="T2894" s="18">
        <f t="shared" si="6350"/>
        <v>0</v>
      </c>
      <c r="U2894" s="18"/>
      <c r="V2894" s="18"/>
      <c r="W2894" s="18"/>
      <c r="X2894" s="18">
        <f t="shared" si="6352"/>
        <v>0</v>
      </c>
      <c r="Y2894" s="18">
        <f t="shared" si="6353"/>
        <v>0</v>
      </c>
      <c r="Z2894" s="18">
        <f t="shared" si="6354"/>
        <v>0</v>
      </c>
      <c r="AA2894" s="18"/>
      <c r="AB2894" s="18"/>
      <c r="AC2894" s="18"/>
      <c r="AD2894" s="18">
        <f t="shared" si="6357"/>
        <v>0</v>
      </c>
      <c r="AE2894" s="18">
        <f t="shared" si="6358"/>
        <v>0</v>
      </c>
      <c r="AF2894" s="18">
        <f t="shared" si="6359"/>
        <v>0</v>
      </c>
      <c r="AG2894" s="18"/>
      <c r="AH2894" s="18">
        <f t="shared" si="6477"/>
        <v>0</v>
      </c>
      <c r="AI2894" s="18">
        <f t="shared" si="6478"/>
        <v>0</v>
      </c>
      <c r="AJ2894" s="18">
        <f t="shared" si="6479"/>
        <v>0</v>
      </c>
      <c r="AK2894" s="18"/>
      <c r="AL2894" s="18"/>
      <c r="AM2894" s="18"/>
      <c r="AN2894" s="18">
        <f t="shared" si="6369"/>
        <v>0</v>
      </c>
      <c r="AO2894" s="18">
        <f t="shared" si="6370"/>
        <v>0</v>
      </c>
      <c r="AP2894" s="18">
        <f t="shared" si="6371"/>
        <v>0</v>
      </c>
      <c r="AQ2894" s="18"/>
      <c r="AR2894" s="18">
        <f t="shared" si="6372"/>
        <v>0</v>
      </c>
      <c r="AS2894" s="18">
        <v>100.512</v>
      </c>
      <c r="AT2894" s="18"/>
      <c r="AU2894" s="18"/>
      <c r="AV2894" s="18">
        <f t="shared" si="6431"/>
        <v>100.512</v>
      </c>
      <c r="AW2894" s="18">
        <f t="shared" si="6432"/>
        <v>0</v>
      </c>
      <c r="AX2894" s="18">
        <f t="shared" si="6433"/>
        <v>0</v>
      </c>
      <c r="AY2894" s="18"/>
      <c r="AZ2894" s="18"/>
      <c r="BA2894" s="18">
        <f t="shared" si="6429"/>
        <v>100.512</v>
      </c>
      <c r="BB2894" s="18">
        <f t="shared" si="6430"/>
        <v>0</v>
      </c>
      <c r="BC2894" s="18"/>
      <c r="BD2894" s="18"/>
      <c r="BE2894" s="18"/>
      <c r="BF2894" s="18">
        <f t="shared" si="6366"/>
        <v>100.512</v>
      </c>
      <c r="BG2894" s="18">
        <f t="shared" si="6367"/>
        <v>0</v>
      </c>
      <c r="BH2894" s="18">
        <f t="shared" si="6368"/>
        <v>0</v>
      </c>
      <c r="BI2894" s="18"/>
      <c r="BJ2894" s="25"/>
      <c r="BK2894" s="36"/>
    </row>
    <row r="2895" spans="1:92" hidden="1" x14ac:dyDescent="0.3">
      <c r="A2895" s="47" t="s">
        <v>406</v>
      </c>
      <c r="B2895" s="43">
        <v>830</v>
      </c>
      <c r="C2895" s="47" t="s">
        <v>27</v>
      </c>
      <c r="D2895" s="47" t="s">
        <v>28</v>
      </c>
      <c r="E2895" s="14" t="s">
        <v>441</v>
      </c>
      <c r="F2895" s="18">
        <v>0</v>
      </c>
      <c r="G2895" s="18">
        <v>0</v>
      </c>
      <c r="H2895" s="18">
        <v>0</v>
      </c>
      <c r="I2895" s="18"/>
      <c r="J2895" s="18"/>
      <c r="K2895" s="18"/>
      <c r="L2895" s="18">
        <f t="shared" si="6341"/>
        <v>0</v>
      </c>
      <c r="M2895" s="18">
        <f t="shared" si="6342"/>
        <v>0</v>
      </c>
      <c r="N2895" s="18">
        <f t="shared" si="6343"/>
        <v>0</v>
      </c>
      <c r="O2895" s="18"/>
      <c r="P2895" s="18"/>
      <c r="Q2895" s="18"/>
      <c r="R2895" s="18">
        <f t="shared" si="6348"/>
        <v>0</v>
      </c>
      <c r="S2895" s="18">
        <f t="shared" si="6349"/>
        <v>0</v>
      </c>
      <c r="T2895" s="18">
        <f t="shared" si="6350"/>
        <v>0</v>
      </c>
      <c r="U2895" s="18"/>
      <c r="V2895" s="18"/>
      <c r="W2895" s="18"/>
      <c r="X2895" s="18">
        <f t="shared" si="6352"/>
        <v>0</v>
      </c>
      <c r="Y2895" s="18">
        <f t="shared" si="6353"/>
        <v>0</v>
      </c>
      <c r="Z2895" s="18">
        <f t="shared" si="6354"/>
        <v>0</v>
      </c>
      <c r="AA2895" s="18"/>
      <c r="AB2895" s="18"/>
      <c r="AC2895" s="18"/>
      <c r="AD2895" s="18">
        <f t="shared" si="6357"/>
        <v>0</v>
      </c>
      <c r="AE2895" s="18">
        <f t="shared" si="6358"/>
        <v>0</v>
      </c>
      <c r="AF2895" s="18">
        <f t="shared" si="6359"/>
        <v>0</v>
      </c>
      <c r="AG2895" s="18"/>
      <c r="AH2895" s="18">
        <f t="shared" si="6477"/>
        <v>0</v>
      </c>
      <c r="AI2895" s="18">
        <f t="shared" si="6478"/>
        <v>0</v>
      </c>
      <c r="AJ2895" s="18">
        <f t="shared" si="6479"/>
        <v>0</v>
      </c>
      <c r="AK2895" s="18"/>
      <c r="AL2895" s="18"/>
      <c r="AM2895" s="18"/>
      <c r="AN2895" s="18">
        <f t="shared" si="6369"/>
        <v>0</v>
      </c>
      <c r="AO2895" s="18">
        <f t="shared" si="6370"/>
        <v>0</v>
      </c>
      <c r="AP2895" s="18">
        <f t="shared" si="6371"/>
        <v>0</v>
      </c>
      <c r="AQ2895" s="18"/>
      <c r="AR2895" s="18">
        <f t="shared" si="6372"/>
        <v>0</v>
      </c>
      <c r="AS2895" s="18"/>
      <c r="AT2895" s="18"/>
      <c r="AU2895" s="18"/>
      <c r="AV2895" s="18">
        <f t="shared" si="6431"/>
        <v>0</v>
      </c>
      <c r="AW2895" s="18">
        <f t="shared" si="6432"/>
        <v>0</v>
      </c>
      <c r="AX2895" s="18">
        <f t="shared" si="6433"/>
        <v>0</v>
      </c>
      <c r="AY2895" s="18"/>
      <c r="AZ2895" s="18"/>
      <c r="BA2895" s="18">
        <f t="shared" si="6429"/>
        <v>0</v>
      </c>
      <c r="BB2895" s="18">
        <f t="shared" si="6430"/>
        <v>0</v>
      </c>
      <c r="BC2895" s="18"/>
      <c r="BD2895" s="18"/>
      <c r="BE2895" s="18"/>
      <c r="BF2895" s="18">
        <f t="shared" si="6366"/>
        <v>0</v>
      </c>
      <c r="BG2895" s="18">
        <f t="shared" si="6367"/>
        <v>0</v>
      </c>
      <c r="BH2895" s="18">
        <f t="shared" si="6368"/>
        <v>0</v>
      </c>
      <c r="BI2895" s="18"/>
      <c r="BJ2895" s="25">
        <v>0</v>
      </c>
      <c r="BK2895" s="36"/>
    </row>
    <row r="2896" spans="1:92" hidden="1" x14ac:dyDescent="0.3">
      <c r="A2896" s="47" t="s">
        <v>406</v>
      </c>
      <c r="B2896" s="43">
        <v>830</v>
      </c>
      <c r="C2896" s="47" t="s">
        <v>53</v>
      </c>
      <c r="D2896" s="47" t="s">
        <v>19</v>
      </c>
      <c r="E2896" s="14" t="s">
        <v>445</v>
      </c>
      <c r="F2896" s="18">
        <v>0</v>
      </c>
      <c r="G2896" s="18">
        <v>0</v>
      </c>
      <c r="H2896" s="18">
        <v>0</v>
      </c>
      <c r="I2896" s="18"/>
      <c r="J2896" s="18"/>
      <c r="K2896" s="18"/>
      <c r="L2896" s="18">
        <f t="shared" si="6341"/>
        <v>0</v>
      </c>
      <c r="M2896" s="18">
        <f t="shared" si="6342"/>
        <v>0</v>
      </c>
      <c r="N2896" s="18">
        <f t="shared" si="6343"/>
        <v>0</v>
      </c>
      <c r="O2896" s="18"/>
      <c r="P2896" s="18"/>
      <c r="Q2896" s="18"/>
      <c r="R2896" s="18">
        <f t="shared" si="6348"/>
        <v>0</v>
      </c>
      <c r="S2896" s="18">
        <f t="shared" si="6349"/>
        <v>0</v>
      </c>
      <c r="T2896" s="18">
        <f t="shared" si="6350"/>
        <v>0</v>
      </c>
      <c r="U2896" s="18"/>
      <c r="V2896" s="18"/>
      <c r="W2896" s="18"/>
      <c r="X2896" s="18">
        <f t="shared" si="6352"/>
        <v>0</v>
      </c>
      <c r="Y2896" s="18">
        <f t="shared" si="6353"/>
        <v>0</v>
      </c>
      <c r="Z2896" s="18">
        <f t="shared" si="6354"/>
        <v>0</v>
      </c>
      <c r="AA2896" s="18"/>
      <c r="AB2896" s="18"/>
      <c r="AC2896" s="18"/>
      <c r="AD2896" s="18">
        <f t="shared" si="6357"/>
        <v>0</v>
      </c>
      <c r="AE2896" s="18">
        <f t="shared" si="6358"/>
        <v>0</v>
      </c>
      <c r="AF2896" s="18">
        <f t="shared" si="6359"/>
        <v>0</v>
      </c>
      <c r="AG2896" s="18"/>
      <c r="AH2896" s="18">
        <f t="shared" si="6477"/>
        <v>0</v>
      </c>
      <c r="AI2896" s="18">
        <f t="shared" si="6478"/>
        <v>0</v>
      </c>
      <c r="AJ2896" s="18">
        <f t="shared" si="6479"/>
        <v>0</v>
      </c>
      <c r="AK2896" s="18"/>
      <c r="AL2896" s="18"/>
      <c r="AM2896" s="18"/>
      <c r="AN2896" s="18">
        <f t="shared" si="6369"/>
        <v>0</v>
      </c>
      <c r="AO2896" s="18">
        <f t="shared" si="6370"/>
        <v>0</v>
      </c>
      <c r="AP2896" s="18">
        <f t="shared" si="6371"/>
        <v>0</v>
      </c>
      <c r="AQ2896" s="18"/>
      <c r="AR2896" s="18">
        <f t="shared" si="6372"/>
        <v>0</v>
      </c>
      <c r="AS2896" s="18"/>
      <c r="AT2896" s="18"/>
      <c r="AU2896" s="18"/>
      <c r="AV2896" s="18">
        <f t="shared" si="6431"/>
        <v>0</v>
      </c>
      <c r="AW2896" s="18">
        <f t="shared" si="6432"/>
        <v>0</v>
      </c>
      <c r="AX2896" s="18">
        <f t="shared" si="6433"/>
        <v>0</v>
      </c>
      <c r="AY2896" s="18"/>
      <c r="AZ2896" s="18"/>
      <c r="BA2896" s="18">
        <f t="shared" si="6429"/>
        <v>0</v>
      </c>
      <c r="BB2896" s="18">
        <f t="shared" si="6430"/>
        <v>0</v>
      </c>
      <c r="BC2896" s="18"/>
      <c r="BD2896" s="18"/>
      <c r="BE2896" s="18"/>
      <c r="BF2896" s="18">
        <f t="shared" si="6366"/>
        <v>0</v>
      </c>
      <c r="BG2896" s="18">
        <f t="shared" si="6367"/>
        <v>0</v>
      </c>
      <c r="BH2896" s="18">
        <f t="shared" si="6368"/>
        <v>0</v>
      </c>
      <c r="BI2896" s="18"/>
      <c r="BJ2896" s="25">
        <v>0</v>
      </c>
      <c r="BK2896" s="36"/>
    </row>
    <row r="2897" spans="1:92" s="11" customFormat="1" x14ac:dyDescent="0.3">
      <c r="A2897" s="10" t="s">
        <v>410</v>
      </c>
      <c r="B2897" s="16"/>
      <c r="C2897" s="10"/>
      <c r="D2897" s="10"/>
      <c r="E2897" s="15" t="s">
        <v>498</v>
      </c>
      <c r="F2897" s="17">
        <f t="shared" ref="F2897:BI2900" si="6480">F2898</f>
        <v>78600</v>
      </c>
      <c r="G2897" s="17">
        <f t="shared" si="6480"/>
        <v>28600</v>
      </c>
      <c r="H2897" s="17">
        <f t="shared" si="6480"/>
        <v>28600</v>
      </c>
      <c r="I2897" s="17">
        <f t="shared" si="6480"/>
        <v>3772</v>
      </c>
      <c r="J2897" s="17">
        <f t="shared" si="6480"/>
        <v>0</v>
      </c>
      <c r="K2897" s="17">
        <f t="shared" si="6480"/>
        <v>0</v>
      </c>
      <c r="L2897" s="17">
        <f t="shared" si="6341"/>
        <v>82372</v>
      </c>
      <c r="M2897" s="17">
        <f t="shared" si="6342"/>
        <v>28600</v>
      </c>
      <c r="N2897" s="17">
        <f t="shared" si="6343"/>
        <v>28600</v>
      </c>
      <c r="O2897" s="17">
        <f t="shared" si="6480"/>
        <v>0</v>
      </c>
      <c r="P2897" s="17">
        <f t="shared" si="6480"/>
        <v>0</v>
      </c>
      <c r="Q2897" s="17">
        <f t="shared" si="6480"/>
        <v>0</v>
      </c>
      <c r="R2897" s="17">
        <f t="shared" si="6348"/>
        <v>82372</v>
      </c>
      <c r="S2897" s="17">
        <f t="shared" si="6349"/>
        <v>28600</v>
      </c>
      <c r="T2897" s="17">
        <f t="shared" si="6350"/>
        <v>28600</v>
      </c>
      <c r="U2897" s="17">
        <f t="shared" si="6480"/>
        <v>13092.901</v>
      </c>
      <c r="V2897" s="17">
        <f t="shared" si="6480"/>
        <v>13092.901</v>
      </c>
      <c r="W2897" s="17">
        <f t="shared" si="6480"/>
        <v>13092.901</v>
      </c>
      <c r="X2897" s="17">
        <f t="shared" si="6352"/>
        <v>95464.900999999998</v>
      </c>
      <c r="Y2897" s="17">
        <f t="shared" si="6353"/>
        <v>41692.900999999998</v>
      </c>
      <c r="Z2897" s="17">
        <f t="shared" si="6354"/>
        <v>41692.900999999998</v>
      </c>
      <c r="AA2897" s="17">
        <f t="shared" si="6480"/>
        <v>0</v>
      </c>
      <c r="AB2897" s="17">
        <f t="shared" si="6480"/>
        <v>0</v>
      </c>
      <c r="AC2897" s="17">
        <f t="shared" si="6480"/>
        <v>0</v>
      </c>
      <c r="AD2897" s="18">
        <f t="shared" si="6357"/>
        <v>95464.900999999998</v>
      </c>
      <c r="AE2897" s="18">
        <f t="shared" si="6358"/>
        <v>41692.900999999998</v>
      </c>
      <c r="AF2897" s="18">
        <f t="shared" si="6359"/>
        <v>41692.900999999998</v>
      </c>
      <c r="AG2897" s="17">
        <f t="shared" si="6480"/>
        <v>0</v>
      </c>
      <c r="AH2897" s="17">
        <f t="shared" si="6477"/>
        <v>95464.900999999998</v>
      </c>
      <c r="AI2897" s="17">
        <f t="shared" si="6478"/>
        <v>41692.900999999998</v>
      </c>
      <c r="AJ2897" s="17">
        <f t="shared" si="6479"/>
        <v>41692.900999999998</v>
      </c>
      <c r="AK2897" s="17">
        <f t="shared" si="6480"/>
        <v>0</v>
      </c>
      <c r="AL2897" s="17">
        <f t="shared" si="6480"/>
        <v>0</v>
      </c>
      <c r="AM2897" s="17">
        <f t="shared" si="6480"/>
        <v>0</v>
      </c>
      <c r="AN2897" s="17">
        <f t="shared" si="6369"/>
        <v>95464.900999999998</v>
      </c>
      <c r="AO2897" s="17">
        <f t="shared" si="6370"/>
        <v>41692.900999999998</v>
      </c>
      <c r="AP2897" s="17">
        <f t="shared" si="6371"/>
        <v>41692.900999999998</v>
      </c>
      <c r="AQ2897" s="17">
        <f t="shared" si="6480"/>
        <v>3000.0160000000001</v>
      </c>
      <c r="AR2897" s="17">
        <f t="shared" si="6372"/>
        <v>98464.917000000001</v>
      </c>
      <c r="AS2897" s="17">
        <f t="shared" si="6480"/>
        <v>-3000.0160000000001</v>
      </c>
      <c r="AT2897" s="17">
        <f t="shared" si="6480"/>
        <v>0</v>
      </c>
      <c r="AU2897" s="17">
        <f t="shared" si="6480"/>
        <v>0</v>
      </c>
      <c r="AV2897" s="17">
        <f t="shared" si="6431"/>
        <v>95464.900999999998</v>
      </c>
      <c r="AW2897" s="17">
        <f t="shared" si="6432"/>
        <v>41692.900999999998</v>
      </c>
      <c r="AX2897" s="17">
        <f t="shared" si="6433"/>
        <v>41692.900999999998</v>
      </c>
      <c r="AY2897" s="17">
        <f t="shared" si="6480"/>
        <v>0</v>
      </c>
      <c r="AZ2897" s="17">
        <f t="shared" si="6480"/>
        <v>0</v>
      </c>
      <c r="BA2897" s="18">
        <f t="shared" si="6429"/>
        <v>95464.900999999998</v>
      </c>
      <c r="BB2897" s="18">
        <f t="shared" si="6430"/>
        <v>41692.900999999998</v>
      </c>
      <c r="BC2897" s="17">
        <f t="shared" si="6480"/>
        <v>-43092.900999999998</v>
      </c>
      <c r="BD2897" s="17">
        <f t="shared" si="6480"/>
        <v>0</v>
      </c>
      <c r="BE2897" s="17">
        <f t="shared" si="6480"/>
        <v>0</v>
      </c>
      <c r="BF2897" s="17">
        <f t="shared" si="6366"/>
        <v>52372</v>
      </c>
      <c r="BG2897" s="17">
        <f t="shared" si="6367"/>
        <v>41692.900999999998</v>
      </c>
      <c r="BH2897" s="17">
        <f t="shared" si="6368"/>
        <v>41692.900999999998</v>
      </c>
      <c r="BI2897" s="17">
        <f t="shared" si="6480"/>
        <v>0</v>
      </c>
      <c r="BJ2897" s="40"/>
      <c r="BK2897" s="35"/>
      <c r="BL2897" s="31"/>
      <c r="BM2897" s="31"/>
      <c r="BN2897" s="31"/>
      <c r="BO2897" s="31"/>
      <c r="BP2897" s="31"/>
      <c r="BQ2897" s="31"/>
      <c r="BR2897" s="31"/>
      <c r="BS2897" s="31"/>
      <c r="BT2897" s="31"/>
      <c r="BU2897" s="31"/>
      <c r="BV2897" s="31"/>
      <c r="BW2897" s="31"/>
      <c r="BX2897" s="31"/>
      <c r="BY2897" s="31"/>
      <c r="BZ2897" s="31"/>
      <c r="CA2897" s="31"/>
      <c r="CB2897" s="31"/>
      <c r="CC2897" s="31"/>
      <c r="CD2897" s="31"/>
      <c r="CE2897" s="31"/>
      <c r="CF2897" s="31"/>
      <c r="CG2897" s="31"/>
      <c r="CH2897" s="31"/>
      <c r="CI2897" s="31"/>
      <c r="CJ2897" s="31"/>
      <c r="CK2897" s="31"/>
      <c r="CL2897" s="31"/>
      <c r="CM2897" s="31"/>
      <c r="CN2897" s="31"/>
    </row>
    <row r="2898" spans="1:92" x14ac:dyDescent="0.3">
      <c r="A2898" s="51" t="s">
        <v>409</v>
      </c>
      <c r="B2898" s="50"/>
      <c r="C2898" s="51"/>
      <c r="D2898" s="51"/>
      <c r="E2898" s="14" t="s">
        <v>619</v>
      </c>
      <c r="F2898" s="18">
        <f t="shared" si="6480"/>
        <v>78600</v>
      </c>
      <c r="G2898" s="18">
        <f t="shared" si="6480"/>
        <v>28600</v>
      </c>
      <c r="H2898" s="18">
        <f t="shared" si="6480"/>
        <v>28600</v>
      </c>
      <c r="I2898" s="18">
        <f t="shared" si="6480"/>
        <v>3772</v>
      </c>
      <c r="J2898" s="18">
        <f t="shared" si="6480"/>
        <v>0</v>
      </c>
      <c r="K2898" s="18">
        <f t="shared" si="6480"/>
        <v>0</v>
      </c>
      <c r="L2898" s="18">
        <f t="shared" si="6341"/>
        <v>82372</v>
      </c>
      <c r="M2898" s="18">
        <f t="shared" si="6342"/>
        <v>28600</v>
      </c>
      <c r="N2898" s="18">
        <f t="shared" si="6343"/>
        <v>28600</v>
      </c>
      <c r="O2898" s="18">
        <f t="shared" si="6480"/>
        <v>0</v>
      </c>
      <c r="P2898" s="18">
        <f t="shared" si="6480"/>
        <v>0</v>
      </c>
      <c r="Q2898" s="18">
        <f t="shared" si="6480"/>
        <v>0</v>
      </c>
      <c r="R2898" s="18">
        <f t="shared" si="6348"/>
        <v>82372</v>
      </c>
      <c r="S2898" s="18">
        <f t="shared" si="6349"/>
        <v>28600</v>
      </c>
      <c r="T2898" s="18">
        <f t="shared" si="6350"/>
        <v>28600</v>
      </c>
      <c r="U2898" s="18">
        <f t="shared" si="6480"/>
        <v>13092.901</v>
      </c>
      <c r="V2898" s="18">
        <f t="shared" si="6480"/>
        <v>13092.901</v>
      </c>
      <c r="W2898" s="18">
        <f t="shared" si="6480"/>
        <v>13092.901</v>
      </c>
      <c r="X2898" s="18">
        <f t="shared" si="6352"/>
        <v>95464.900999999998</v>
      </c>
      <c r="Y2898" s="18">
        <f t="shared" si="6353"/>
        <v>41692.900999999998</v>
      </c>
      <c r="Z2898" s="18">
        <f t="shared" si="6354"/>
        <v>41692.900999999998</v>
      </c>
      <c r="AA2898" s="18">
        <f t="shared" si="6480"/>
        <v>0</v>
      </c>
      <c r="AB2898" s="18">
        <f t="shared" si="6480"/>
        <v>0</v>
      </c>
      <c r="AC2898" s="18">
        <f t="shared" si="6480"/>
        <v>0</v>
      </c>
      <c r="AD2898" s="18">
        <f t="shared" si="6357"/>
        <v>95464.900999999998</v>
      </c>
      <c r="AE2898" s="18">
        <f t="shared" si="6358"/>
        <v>41692.900999999998</v>
      </c>
      <c r="AF2898" s="18">
        <f t="shared" si="6359"/>
        <v>41692.900999999998</v>
      </c>
      <c r="AG2898" s="18">
        <f t="shared" si="6480"/>
        <v>0</v>
      </c>
      <c r="AH2898" s="18">
        <f t="shared" si="6477"/>
        <v>95464.900999999998</v>
      </c>
      <c r="AI2898" s="18">
        <f t="shared" si="6478"/>
        <v>41692.900999999998</v>
      </c>
      <c r="AJ2898" s="18">
        <f t="shared" si="6479"/>
        <v>41692.900999999998</v>
      </c>
      <c r="AK2898" s="18">
        <f t="shared" si="6480"/>
        <v>0</v>
      </c>
      <c r="AL2898" s="18">
        <f t="shared" si="6480"/>
        <v>0</v>
      </c>
      <c r="AM2898" s="18">
        <f t="shared" si="6480"/>
        <v>0</v>
      </c>
      <c r="AN2898" s="18">
        <f t="shared" si="6369"/>
        <v>95464.900999999998</v>
      </c>
      <c r="AO2898" s="18">
        <f t="shared" si="6370"/>
        <v>41692.900999999998</v>
      </c>
      <c r="AP2898" s="18">
        <f t="shared" si="6371"/>
        <v>41692.900999999998</v>
      </c>
      <c r="AQ2898" s="18">
        <f t="shared" si="6480"/>
        <v>3000.0160000000001</v>
      </c>
      <c r="AR2898" s="18">
        <f t="shared" si="6372"/>
        <v>98464.917000000001</v>
      </c>
      <c r="AS2898" s="18">
        <f t="shared" si="6480"/>
        <v>-3000.0160000000001</v>
      </c>
      <c r="AT2898" s="18">
        <f t="shared" si="6480"/>
        <v>0</v>
      </c>
      <c r="AU2898" s="18">
        <f t="shared" si="6480"/>
        <v>0</v>
      </c>
      <c r="AV2898" s="18">
        <f t="shared" si="6431"/>
        <v>95464.900999999998</v>
      </c>
      <c r="AW2898" s="18">
        <f t="shared" si="6432"/>
        <v>41692.900999999998</v>
      </c>
      <c r="AX2898" s="18">
        <f t="shared" si="6433"/>
        <v>41692.900999999998</v>
      </c>
      <c r="AY2898" s="18">
        <f t="shared" si="6480"/>
        <v>0</v>
      </c>
      <c r="AZ2898" s="18">
        <f t="shared" si="6480"/>
        <v>0</v>
      </c>
      <c r="BA2898" s="18">
        <f t="shared" si="6429"/>
        <v>95464.900999999998</v>
      </c>
      <c r="BB2898" s="18">
        <f t="shared" si="6430"/>
        <v>41692.900999999998</v>
      </c>
      <c r="BC2898" s="18">
        <f t="shared" si="6480"/>
        <v>-43092.900999999998</v>
      </c>
      <c r="BD2898" s="18">
        <f t="shared" si="6480"/>
        <v>0</v>
      </c>
      <c r="BE2898" s="18">
        <f t="shared" si="6480"/>
        <v>0</v>
      </c>
      <c r="BF2898" s="18">
        <f t="shared" si="6366"/>
        <v>52372</v>
      </c>
      <c r="BG2898" s="18">
        <f t="shared" si="6367"/>
        <v>41692.900999999998</v>
      </c>
      <c r="BH2898" s="18">
        <f t="shared" si="6368"/>
        <v>41692.900999999998</v>
      </c>
      <c r="BI2898" s="18">
        <f t="shared" si="6480"/>
        <v>0</v>
      </c>
      <c r="BJ2898" s="25"/>
      <c r="BK2898" s="36"/>
    </row>
    <row r="2899" spans="1:92" x14ac:dyDescent="0.3">
      <c r="A2899" s="51" t="s">
        <v>409</v>
      </c>
      <c r="B2899" s="50">
        <v>800</v>
      </c>
      <c r="C2899" s="51"/>
      <c r="D2899" s="51"/>
      <c r="E2899" s="14" t="s">
        <v>460</v>
      </c>
      <c r="F2899" s="18">
        <f t="shared" si="6480"/>
        <v>78600</v>
      </c>
      <c r="G2899" s="18">
        <f t="shared" si="6480"/>
        <v>28600</v>
      </c>
      <c r="H2899" s="18">
        <f t="shared" si="6480"/>
        <v>28600</v>
      </c>
      <c r="I2899" s="18">
        <f t="shared" si="6480"/>
        <v>3772</v>
      </c>
      <c r="J2899" s="18">
        <f t="shared" si="6480"/>
        <v>0</v>
      </c>
      <c r="K2899" s="18">
        <f t="shared" si="6480"/>
        <v>0</v>
      </c>
      <c r="L2899" s="18">
        <f t="shared" si="6341"/>
        <v>82372</v>
      </c>
      <c r="M2899" s="18">
        <f t="shared" si="6342"/>
        <v>28600</v>
      </c>
      <c r="N2899" s="18">
        <f t="shared" si="6343"/>
        <v>28600</v>
      </c>
      <c r="O2899" s="18">
        <f t="shared" si="6480"/>
        <v>0</v>
      </c>
      <c r="P2899" s="18">
        <f t="shared" si="6480"/>
        <v>0</v>
      </c>
      <c r="Q2899" s="18">
        <f t="shared" si="6480"/>
        <v>0</v>
      </c>
      <c r="R2899" s="18">
        <f t="shared" si="6348"/>
        <v>82372</v>
      </c>
      <c r="S2899" s="18">
        <f t="shared" si="6349"/>
        <v>28600</v>
      </c>
      <c r="T2899" s="18">
        <f t="shared" si="6350"/>
        <v>28600</v>
      </c>
      <c r="U2899" s="18">
        <f t="shared" si="6480"/>
        <v>13092.901</v>
      </c>
      <c r="V2899" s="18">
        <f t="shared" si="6480"/>
        <v>13092.901</v>
      </c>
      <c r="W2899" s="18">
        <f t="shared" si="6480"/>
        <v>13092.901</v>
      </c>
      <c r="X2899" s="18">
        <f t="shared" si="6352"/>
        <v>95464.900999999998</v>
      </c>
      <c r="Y2899" s="18">
        <f t="shared" si="6353"/>
        <v>41692.900999999998</v>
      </c>
      <c r="Z2899" s="18">
        <f t="shared" si="6354"/>
        <v>41692.900999999998</v>
      </c>
      <c r="AA2899" s="18">
        <f t="shared" si="6480"/>
        <v>0</v>
      </c>
      <c r="AB2899" s="18">
        <f t="shared" si="6480"/>
        <v>0</v>
      </c>
      <c r="AC2899" s="18">
        <f t="shared" si="6480"/>
        <v>0</v>
      </c>
      <c r="AD2899" s="18">
        <f t="shared" si="6357"/>
        <v>95464.900999999998</v>
      </c>
      <c r="AE2899" s="18">
        <f t="shared" si="6358"/>
        <v>41692.900999999998</v>
      </c>
      <c r="AF2899" s="18">
        <f t="shared" si="6359"/>
        <v>41692.900999999998</v>
      </c>
      <c r="AG2899" s="18">
        <f t="shared" si="6480"/>
        <v>0</v>
      </c>
      <c r="AH2899" s="18">
        <f t="shared" si="6477"/>
        <v>95464.900999999998</v>
      </c>
      <c r="AI2899" s="18">
        <f t="shared" si="6478"/>
        <v>41692.900999999998</v>
      </c>
      <c r="AJ2899" s="18">
        <f t="shared" si="6479"/>
        <v>41692.900999999998</v>
      </c>
      <c r="AK2899" s="18">
        <f t="shared" si="6480"/>
        <v>0</v>
      </c>
      <c r="AL2899" s="18">
        <f t="shared" si="6480"/>
        <v>0</v>
      </c>
      <c r="AM2899" s="18">
        <f t="shared" si="6480"/>
        <v>0</v>
      </c>
      <c r="AN2899" s="18">
        <f t="shared" si="6369"/>
        <v>95464.900999999998</v>
      </c>
      <c r="AO2899" s="18">
        <f t="shared" si="6370"/>
        <v>41692.900999999998</v>
      </c>
      <c r="AP2899" s="18">
        <f t="shared" si="6371"/>
        <v>41692.900999999998</v>
      </c>
      <c r="AQ2899" s="18">
        <f t="shared" si="6480"/>
        <v>3000.0160000000001</v>
      </c>
      <c r="AR2899" s="18">
        <f t="shared" si="6372"/>
        <v>98464.917000000001</v>
      </c>
      <c r="AS2899" s="18">
        <f t="shared" si="6480"/>
        <v>-3000.0160000000001</v>
      </c>
      <c r="AT2899" s="18">
        <f t="shared" si="6480"/>
        <v>0</v>
      </c>
      <c r="AU2899" s="18">
        <f t="shared" si="6480"/>
        <v>0</v>
      </c>
      <c r="AV2899" s="18">
        <f t="shared" si="6431"/>
        <v>95464.900999999998</v>
      </c>
      <c r="AW2899" s="18">
        <f t="shared" si="6432"/>
        <v>41692.900999999998</v>
      </c>
      <c r="AX2899" s="18">
        <f t="shared" si="6433"/>
        <v>41692.900999999998</v>
      </c>
      <c r="AY2899" s="18">
        <f t="shared" si="6480"/>
        <v>0</v>
      </c>
      <c r="AZ2899" s="18">
        <f t="shared" si="6480"/>
        <v>0</v>
      </c>
      <c r="BA2899" s="18">
        <f t="shared" si="6429"/>
        <v>95464.900999999998</v>
      </c>
      <c r="BB2899" s="18">
        <f t="shared" si="6430"/>
        <v>41692.900999999998</v>
      </c>
      <c r="BC2899" s="18">
        <f t="shared" si="6480"/>
        <v>-43092.900999999998</v>
      </c>
      <c r="BD2899" s="18">
        <f t="shared" si="6480"/>
        <v>0</v>
      </c>
      <c r="BE2899" s="18">
        <f t="shared" si="6480"/>
        <v>0</v>
      </c>
      <c r="BF2899" s="18">
        <f t="shared" si="6366"/>
        <v>52372</v>
      </c>
      <c r="BG2899" s="18">
        <f t="shared" si="6367"/>
        <v>41692.900999999998</v>
      </c>
      <c r="BH2899" s="18">
        <f t="shared" si="6368"/>
        <v>41692.900999999998</v>
      </c>
      <c r="BI2899" s="18">
        <f t="shared" si="6480"/>
        <v>0</v>
      </c>
      <c r="BJ2899" s="25"/>
      <c r="BK2899" s="36"/>
    </row>
    <row r="2900" spans="1:92" x14ac:dyDescent="0.3">
      <c r="A2900" s="51" t="s">
        <v>409</v>
      </c>
      <c r="B2900" s="50">
        <v>870</v>
      </c>
      <c r="C2900" s="51"/>
      <c r="D2900" s="51"/>
      <c r="E2900" s="14" t="s">
        <v>479</v>
      </c>
      <c r="F2900" s="18">
        <f t="shared" si="6480"/>
        <v>78600</v>
      </c>
      <c r="G2900" s="18">
        <f t="shared" si="6480"/>
        <v>28600</v>
      </c>
      <c r="H2900" s="18">
        <f t="shared" si="6480"/>
        <v>28600</v>
      </c>
      <c r="I2900" s="18">
        <f t="shared" si="6480"/>
        <v>3772</v>
      </c>
      <c r="J2900" s="18">
        <f t="shared" si="6480"/>
        <v>0</v>
      </c>
      <c r="K2900" s="18">
        <f t="shared" si="6480"/>
        <v>0</v>
      </c>
      <c r="L2900" s="18">
        <f t="shared" si="6341"/>
        <v>82372</v>
      </c>
      <c r="M2900" s="18">
        <f t="shared" si="6342"/>
        <v>28600</v>
      </c>
      <c r="N2900" s="18">
        <f t="shared" si="6343"/>
        <v>28600</v>
      </c>
      <c r="O2900" s="18">
        <f t="shared" si="6480"/>
        <v>0</v>
      </c>
      <c r="P2900" s="18">
        <f t="shared" si="6480"/>
        <v>0</v>
      </c>
      <c r="Q2900" s="18">
        <f t="shared" si="6480"/>
        <v>0</v>
      </c>
      <c r="R2900" s="18">
        <f t="shared" si="6348"/>
        <v>82372</v>
      </c>
      <c r="S2900" s="18">
        <f t="shared" si="6349"/>
        <v>28600</v>
      </c>
      <c r="T2900" s="18">
        <f t="shared" si="6350"/>
        <v>28600</v>
      </c>
      <c r="U2900" s="18">
        <f t="shared" si="6480"/>
        <v>13092.901</v>
      </c>
      <c r="V2900" s="18">
        <f t="shared" si="6480"/>
        <v>13092.901</v>
      </c>
      <c r="W2900" s="18">
        <f t="shared" si="6480"/>
        <v>13092.901</v>
      </c>
      <c r="X2900" s="18">
        <f t="shared" si="6352"/>
        <v>95464.900999999998</v>
      </c>
      <c r="Y2900" s="18">
        <f t="shared" si="6353"/>
        <v>41692.900999999998</v>
      </c>
      <c r="Z2900" s="18">
        <f t="shared" si="6354"/>
        <v>41692.900999999998</v>
      </c>
      <c r="AA2900" s="18">
        <f t="shared" si="6480"/>
        <v>0</v>
      </c>
      <c r="AB2900" s="18">
        <f t="shared" si="6480"/>
        <v>0</v>
      </c>
      <c r="AC2900" s="18">
        <f t="shared" si="6480"/>
        <v>0</v>
      </c>
      <c r="AD2900" s="18">
        <f t="shared" si="6357"/>
        <v>95464.900999999998</v>
      </c>
      <c r="AE2900" s="18">
        <f t="shared" si="6358"/>
        <v>41692.900999999998</v>
      </c>
      <c r="AF2900" s="18">
        <f t="shared" si="6359"/>
        <v>41692.900999999998</v>
      </c>
      <c r="AG2900" s="18">
        <f t="shared" si="6480"/>
        <v>0</v>
      </c>
      <c r="AH2900" s="18">
        <f t="shared" si="6477"/>
        <v>95464.900999999998</v>
      </c>
      <c r="AI2900" s="18">
        <f t="shared" si="6478"/>
        <v>41692.900999999998</v>
      </c>
      <c r="AJ2900" s="18">
        <f t="shared" si="6479"/>
        <v>41692.900999999998</v>
      </c>
      <c r="AK2900" s="18">
        <f t="shared" si="6480"/>
        <v>0</v>
      </c>
      <c r="AL2900" s="18">
        <f t="shared" si="6480"/>
        <v>0</v>
      </c>
      <c r="AM2900" s="18">
        <f t="shared" si="6480"/>
        <v>0</v>
      </c>
      <c r="AN2900" s="18">
        <f t="shared" si="6369"/>
        <v>95464.900999999998</v>
      </c>
      <c r="AO2900" s="18">
        <f t="shared" si="6370"/>
        <v>41692.900999999998</v>
      </c>
      <c r="AP2900" s="18">
        <f t="shared" si="6371"/>
        <v>41692.900999999998</v>
      </c>
      <c r="AQ2900" s="18">
        <f t="shared" si="6480"/>
        <v>3000.0160000000001</v>
      </c>
      <c r="AR2900" s="18">
        <f t="shared" si="6372"/>
        <v>98464.917000000001</v>
      </c>
      <c r="AS2900" s="18">
        <f t="shared" si="6480"/>
        <v>-3000.0160000000001</v>
      </c>
      <c r="AT2900" s="18">
        <f t="shared" si="6480"/>
        <v>0</v>
      </c>
      <c r="AU2900" s="18">
        <f t="shared" si="6480"/>
        <v>0</v>
      </c>
      <c r="AV2900" s="18">
        <f t="shared" si="6431"/>
        <v>95464.900999999998</v>
      </c>
      <c r="AW2900" s="18">
        <f t="shared" si="6432"/>
        <v>41692.900999999998</v>
      </c>
      <c r="AX2900" s="18">
        <f t="shared" si="6433"/>
        <v>41692.900999999998</v>
      </c>
      <c r="AY2900" s="18">
        <f t="shared" si="6480"/>
        <v>0</v>
      </c>
      <c r="AZ2900" s="18">
        <f t="shared" si="6480"/>
        <v>0</v>
      </c>
      <c r="BA2900" s="18">
        <f t="shared" si="6429"/>
        <v>95464.900999999998</v>
      </c>
      <c r="BB2900" s="18">
        <f t="shared" si="6430"/>
        <v>41692.900999999998</v>
      </c>
      <c r="BC2900" s="18">
        <f t="shared" si="6480"/>
        <v>-43092.900999999998</v>
      </c>
      <c r="BD2900" s="18">
        <f t="shared" si="6480"/>
        <v>0</v>
      </c>
      <c r="BE2900" s="18">
        <f t="shared" si="6480"/>
        <v>0</v>
      </c>
      <c r="BF2900" s="18">
        <f t="shared" si="6366"/>
        <v>52372</v>
      </c>
      <c r="BG2900" s="18">
        <f t="shared" si="6367"/>
        <v>41692.900999999998</v>
      </c>
      <c r="BH2900" s="18">
        <f t="shared" si="6368"/>
        <v>41692.900999999998</v>
      </c>
      <c r="BI2900" s="18">
        <f t="shared" si="6480"/>
        <v>0</v>
      </c>
      <c r="BJ2900" s="25"/>
      <c r="BK2900" s="36"/>
    </row>
    <row r="2901" spans="1:92" x14ac:dyDescent="0.3">
      <c r="A2901" s="51" t="s">
        <v>409</v>
      </c>
      <c r="B2901" s="50">
        <v>870</v>
      </c>
      <c r="C2901" s="51" t="s">
        <v>5</v>
      </c>
      <c r="D2901" s="51" t="s">
        <v>93</v>
      </c>
      <c r="E2901" s="14" t="s">
        <v>423</v>
      </c>
      <c r="F2901" s="18">
        <v>78600</v>
      </c>
      <c r="G2901" s="18">
        <v>28600</v>
      </c>
      <c r="H2901" s="18">
        <v>28600</v>
      </c>
      <c r="I2901" s="18">
        <v>3772</v>
      </c>
      <c r="J2901" s="18"/>
      <c r="K2901" s="18"/>
      <c r="L2901" s="18">
        <f t="shared" si="6341"/>
        <v>82372</v>
      </c>
      <c r="M2901" s="18">
        <f t="shared" si="6342"/>
        <v>28600</v>
      </c>
      <c r="N2901" s="18">
        <f t="shared" si="6343"/>
        <v>28600</v>
      </c>
      <c r="O2901" s="18"/>
      <c r="P2901" s="18"/>
      <c r="Q2901" s="18"/>
      <c r="R2901" s="18">
        <f t="shared" si="6348"/>
        <v>82372</v>
      </c>
      <c r="S2901" s="18">
        <f t="shared" si="6349"/>
        <v>28600</v>
      </c>
      <c r="T2901" s="18">
        <f t="shared" si="6350"/>
        <v>28600</v>
      </c>
      <c r="U2901" s="18">
        <v>13092.901</v>
      </c>
      <c r="V2901" s="18">
        <v>13092.901</v>
      </c>
      <c r="W2901" s="18">
        <v>13092.901</v>
      </c>
      <c r="X2901" s="18">
        <f t="shared" si="6352"/>
        <v>95464.900999999998</v>
      </c>
      <c r="Y2901" s="18">
        <f t="shared" si="6353"/>
        <v>41692.900999999998</v>
      </c>
      <c r="Z2901" s="18">
        <f t="shared" si="6354"/>
        <v>41692.900999999998</v>
      </c>
      <c r="AA2901" s="18"/>
      <c r="AB2901" s="18"/>
      <c r="AC2901" s="18"/>
      <c r="AD2901" s="18">
        <f t="shared" si="6357"/>
        <v>95464.900999999998</v>
      </c>
      <c r="AE2901" s="18">
        <f t="shared" si="6358"/>
        <v>41692.900999999998</v>
      </c>
      <c r="AF2901" s="18">
        <f t="shared" si="6359"/>
        <v>41692.900999999998</v>
      </c>
      <c r="AG2901" s="18"/>
      <c r="AH2901" s="18">
        <f t="shared" si="6477"/>
        <v>95464.900999999998</v>
      </c>
      <c r="AI2901" s="18">
        <f t="shared" si="6478"/>
        <v>41692.900999999998</v>
      </c>
      <c r="AJ2901" s="18">
        <f t="shared" si="6479"/>
        <v>41692.900999999998</v>
      </c>
      <c r="AK2901" s="18"/>
      <c r="AL2901" s="18"/>
      <c r="AM2901" s="18"/>
      <c r="AN2901" s="18">
        <f t="shared" si="6369"/>
        <v>95464.900999999998</v>
      </c>
      <c r="AO2901" s="18">
        <f t="shared" si="6370"/>
        <v>41692.900999999998</v>
      </c>
      <c r="AP2901" s="18">
        <f t="shared" si="6371"/>
        <v>41692.900999999998</v>
      </c>
      <c r="AQ2901" s="18">
        <v>3000.0160000000001</v>
      </c>
      <c r="AR2901" s="18">
        <f t="shared" si="6372"/>
        <v>98464.917000000001</v>
      </c>
      <c r="AS2901" s="18">
        <v>-3000.0160000000001</v>
      </c>
      <c r="AT2901" s="18"/>
      <c r="AU2901" s="18"/>
      <c r="AV2901" s="18">
        <f t="shared" si="6431"/>
        <v>95464.900999999998</v>
      </c>
      <c r="AW2901" s="18">
        <f t="shared" si="6432"/>
        <v>41692.900999999998</v>
      </c>
      <c r="AX2901" s="18">
        <f t="shared" si="6433"/>
        <v>41692.900999999998</v>
      </c>
      <c r="AY2901" s="18"/>
      <c r="AZ2901" s="18"/>
      <c r="BA2901" s="18">
        <f t="shared" si="6429"/>
        <v>95464.900999999998</v>
      </c>
      <c r="BB2901" s="18">
        <f t="shared" si="6430"/>
        <v>41692.900999999998</v>
      </c>
      <c r="BC2901" s="18">
        <v>-43092.900999999998</v>
      </c>
      <c r="BD2901" s="18"/>
      <c r="BE2901" s="18"/>
      <c r="BF2901" s="18">
        <f t="shared" si="6366"/>
        <v>52372</v>
      </c>
      <c r="BG2901" s="18">
        <f t="shared" si="6367"/>
        <v>41692.900999999998</v>
      </c>
      <c r="BH2901" s="18">
        <f t="shared" si="6368"/>
        <v>41692.900999999998</v>
      </c>
      <c r="BI2901" s="18"/>
      <c r="BJ2901" s="25"/>
      <c r="BK2901" s="36" t="s">
        <v>1469</v>
      </c>
    </row>
    <row r="2902" spans="1:92" s="11" customFormat="1" ht="46.8" hidden="1" x14ac:dyDescent="0.3">
      <c r="A2902" s="10" t="s">
        <v>894</v>
      </c>
      <c r="B2902" s="16"/>
      <c r="C2902" s="10"/>
      <c r="D2902" s="10"/>
      <c r="E2902" s="15" t="s">
        <v>896</v>
      </c>
      <c r="F2902" s="17">
        <f t="shared" ref="F2902:BI2904" si="6481">F2903</f>
        <v>0</v>
      </c>
      <c r="G2902" s="17">
        <f t="shared" si="6481"/>
        <v>0</v>
      </c>
      <c r="H2902" s="17">
        <f t="shared" si="6481"/>
        <v>0</v>
      </c>
      <c r="I2902" s="17">
        <f t="shared" si="6481"/>
        <v>0</v>
      </c>
      <c r="J2902" s="17">
        <f t="shared" si="6481"/>
        <v>0</v>
      </c>
      <c r="K2902" s="17">
        <f t="shared" si="6481"/>
        <v>0</v>
      </c>
      <c r="L2902" s="17">
        <f t="shared" ref="L2902:L2936" si="6482">F2902+I2902</f>
        <v>0</v>
      </c>
      <c r="M2902" s="17">
        <f t="shared" ref="M2902:M2936" si="6483">G2902+J2902</f>
        <v>0</v>
      </c>
      <c r="N2902" s="17">
        <f t="shared" ref="N2902:N2936" si="6484">H2902+K2902</f>
        <v>0</v>
      </c>
      <c r="O2902" s="17">
        <f t="shared" si="6481"/>
        <v>0</v>
      </c>
      <c r="P2902" s="17">
        <f t="shared" si="6481"/>
        <v>0</v>
      </c>
      <c r="Q2902" s="17">
        <f t="shared" si="6481"/>
        <v>0</v>
      </c>
      <c r="R2902" s="17">
        <f t="shared" si="6348"/>
        <v>0</v>
      </c>
      <c r="S2902" s="17">
        <f t="shared" si="6349"/>
        <v>0</v>
      </c>
      <c r="T2902" s="17">
        <f t="shared" si="6350"/>
        <v>0</v>
      </c>
      <c r="U2902" s="17">
        <f t="shared" si="6481"/>
        <v>0</v>
      </c>
      <c r="V2902" s="17">
        <f t="shared" si="6481"/>
        <v>0</v>
      </c>
      <c r="W2902" s="17">
        <f t="shared" si="6481"/>
        <v>0</v>
      </c>
      <c r="X2902" s="17">
        <f t="shared" si="6352"/>
        <v>0</v>
      </c>
      <c r="Y2902" s="17">
        <f t="shared" si="6353"/>
        <v>0</v>
      </c>
      <c r="Z2902" s="17">
        <f t="shared" si="6354"/>
        <v>0</v>
      </c>
      <c r="AA2902" s="17">
        <f t="shared" si="6481"/>
        <v>0</v>
      </c>
      <c r="AB2902" s="17">
        <f t="shared" si="6481"/>
        <v>0</v>
      </c>
      <c r="AC2902" s="17">
        <f t="shared" si="6481"/>
        <v>0</v>
      </c>
      <c r="AD2902" s="18">
        <f t="shared" si="6357"/>
        <v>0</v>
      </c>
      <c r="AE2902" s="18">
        <f t="shared" si="6358"/>
        <v>0</v>
      </c>
      <c r="AF2902" s="18">
        <f t="shared" si="6359"/>
        <v>0</v>
      </c>
      <c r="AG2902" s="17">
        <f t="shared" si="6481"/>
        <v>0</v>
      </c>
      <c r="AH2902" s="17">
        <f t="shared" si="6477"/>
        <v>0</v>
      </c>
      <c r="AI2902" s="17">
        <f t="shared" si="6478"/>
        <v>0</v>
      </c>
      <c r="AJ2902" s="17">
        <f t="shared" si="6479"/>
        <v>0</v>
      </c>
      <c r="AK2902" s="17">
        <f t="shared" si="6481"/>
        <v>0</v>
      </c>
      <c r="AL2902" s="17">
        <f t="shared" si="6481"/>
        <v>0</v>
      </c>
      <c r="AM2902" s="17">
        <f t="shared" si="6481"/>
        <v>0</v>
      </c>
      <c r="AN2902" s="17">
        <f t="shared" si="6369"/>
        <v>0</v>
      </c>
      <c r="AO2902" s="17">
        <f t="shared" si="6370"/>
        <v>0</v>
      </c>
      <c r="AP2902" s="17">
        <f t="shared" si="6371"/>
        <v>0</v>
      </c>
      <c r="AQ2902" s="17">
        <f t="shared" si="6481"/>
        <v>0</v>
      </c>
      <c r="AR2902" s="17">
        <f t="shared" si="6372"/>
        <v>0</v>
      </c>
      <c r="AS2902" s="17">
        <f t="shared" si="6481"/>
        <v>0</v>
      </c>
      <c r="AT2902" s="17">
        <f t="shared" si="6481"/>
        <v>0</v>
      </c>
      <c r="AU2902" s="17">
        <f t="shared" si="6481"/>
        <v>0</v>
      </c>
      <c r="AV2902" s="17">
        <f t="shared" si="6431"/>
        <v>0</v>
      </c>
      <c r="AW2902" s="17">
        <f t="shared" si="6432"/>
        <v>0</v>
      </c>
      <c r="AX2902" s="17">
        <f t="shared" si="6433"/>
        <v>0</v>
      </c>
      <c r="AY2902" s="17">
        <f t="shared" si="6481"/>
        <v>0</v>
      </c>
      <c r="AZ2902" s="17">
        <f t="shared" si="6481"/>
        <v>0</v>
      </c>
      <c r="BA2902" s="18">
        <f t="shared" si="6429"/>
        <v>0</v>
      </c>
      <c r="BB2902" s="18">
        <f t="shared" si="6430"/>
        <v>0</v>
      </c>
      <c r="BC2902" s="17">
        <f t="shared" si="6481"/>
        <v>0</v>
      </c>
      <c r="BD2902" s="17">
        <f t="shared" si="6481"/>
        <v>0</v>
      </c>
      <c r="BE2902" s="17">
        <f t="shared" si="6481"/>
        <v>0</v>
      </c>
      <c r="BF2902" s="17">
        <f t="shared" ref="BF2902:BF2936" si="6485">BA2902+BC2902</f>
        <v>0</v>
      </c>
      <c r="BG2902" s="17">
        <f t="shared" ref="BG2902:BG2936" si="6486">BB2902+BD2902</f>
        <v>0</v>
      </c>
      <c r="BH2902" s="17">
        <f t="shared" ref="BH2902:BH2936" si="6487">AX2902+BE2902</f>
        <v>0</v>
      </c>
      <c r="BI2902" s="17">
        <f t="shared" si="6481"/>
        <v>0</v>
      </c>
      <c r="BJ2902" s="25">
        <v>0</v>
      </c>
      <c r="BK2902" s="36"/>
      <c r="BL2902" s="31"/>
      <c r="BM2902" s="31"/>
      <c r="BN2902" s="31"/>
      <c r="BO2902" s="31"/>
      <c r="BP2902" s="31"/>
      <c r="BQ2902" s="31"/>
      <c r="BR2902" s="31"/>
      <c r="BS2902" s="31"/>
      <c r="BT2902" s="31"/>
      <c r="BU2902" s="31"/>
      <c r="BV2902" s="31"/>
      <c r="BW2902" s="31"/>
      <c r="BX2902" s="31"/>
      <c r="BY2902" s="31"/>
      <c r="BZ2902" s="31"/>
      <c r="CA2902" s="31"/>
      <c r="CB2902" s="31"/>
      <c r="CC2902" s="31"/>
      <c r="CD2902" s="31"/>
      <c r="CE2902" s="31"/>
      <c r="CF2902" s="31"/>
      <c r="CG2902" s="31"/>
      <c r="CH2902" s="31"/>
      <c r="CI2902" s="31"/>
      <c r="CJ2902" s="31"/>
      <c r="CK2902" s="31"/>
      <c r="CL2902" s="31"/>
      <c r="CM2902" s="31"/>
      <c r="CN2902" s="31"/>
    </row>
    <row r="2903" spans="1:92" ht="31.2" hidden="1" x14ac:dyDescent="0.3">
      <c r="A2903" s="47" t="s">
        <v>895</v>
      </c>
      <c r="B2903" s="43"/>
      <c r="C2903" s="47"/>
      <c r="D2903" s="47"/>
      <c r="E2903" s="14" t="s">
        <v>897</v>
      </c>
      <c r="F2903" s="18">
        <f t="shared" ref="F2903" si="6488">F2904+F2917</f>
        <v>0</v>
      </c>
      <c r="G2903" s="18">
        <f t="shared" ref="G2903:BI2903" si="6489">G2904+G2917</f>
        <v>0</v>
      </c>
      <c r="H2903" s="18">
        <f t="shared" si="6489"/>
        <v>0</v>
      </c>
      <c r="I2903" s="18">
        <f t="shared" ref="I2903:K2903" si="6490">I2904+I2917</f>
        <v>0</v>
      </c>
      <c r="J2903" s="18">
        <f t="shared" si="6490"/>
        <v>0</v>
      </c>
      <c r="K2903" s="18">
        <f t="shared" si="6490"/>
        <v>0</v>
      </c>
      <c r="L2903" s="18">
        <f t="shared" si="6482"/>
        <v>0</v>
      </c>
      <c r="M2903" s="18">
        <f t="shared" si="6483"/>
        <v>0</v>
      </c>
      <c r="N2903" s="18">
        <f t="shared" si="6484"/>
        <v>0</v>
      </c>
      <c r="O2903" s="18">
        <f t="shared" ref="O2903:Q2903" si="6491">O2904+O2917</f>
        <v>0</v>
      </c>
      <c r="P2903" s="18">
        <f t="shared" si="6491"/>
        <v>0</v>
      </c>
      <c r="Q2903" s="18">
        <f t="shared" si="6491"/>
        <v>0</v>
      </c>
      <c r="R2903" s="18">
        <f t="shared" ref="R2903:R2936" si="6492">L2903+O2903</f>
        <v>0</v>
      </c>
      <c r="S2903" s="18">
        <f t="shared" ref="S2903:S2936" si="6493">M2903+P2903</f>
        <v>0</v>
      </c>
      <c r="T2903" s="18">
        <f t="shared" ref="T2903:T2936" si="6494">N2903+Q2903</f>
        <v>0</v>
      </c>
      <c r="U2903" s="18">
        <f t="shared" ref="U2903:W2903" si="6495">U2904+U2917</f>
        <v>0</v>
      </c>
      <c r="V2903" s="18">
        <f t="shared" si="6495"/>
        <v>0</v>
      </c>
      <c r="W2903" s="18">
        <f t="shared" si="6495"/>
        <v>0</v>
      </c>
      <c r="X2903" s="18">
        <f t="shared" ref="X2903:X2936" si="6496">R2903+U2903</f>
        <v>0</v>
      </c>
      <c r="Y2903" s="18">
        <f t="shared" ref="Y2903:Y2936" si="6497">S2903+V2903</f>
        <v>0</v>
      </c>
      <c r="Z2903" s="18">
        <f t="shared" ref="Z2903:Z2936" si="6498">T2903+W2903</f>
        <v>0</v>
      </c>
      <c r="AA2903" s="18">
        <f t="shared" ref="AA2903:AB2903" si="6499">AA2904+AA2917</f>
        <v>0</v>
      </c>
      <c r="AB2903" s="18">
        <f t="shared" si="6499"/>
        <v>0</v>
      </c>
      <c r="AC2903" s="18">
        <f t="shared" ref="AC2903" si="6500">AC2904+AC2917</f>
        <v>0</v>
      </c>
      <c r="AD2903" s="18">
        <f t="shared" ref="AD2903:AD2936" si="6501">X2903+AA2903</f>
        <v>0</v>
      </c>
      <c r="AE2903" s="18">
        <f t="shared" ref="AE2903:AE2936" si="6502">Y2903+AB2903</f>
        <v>0</v>
      </c>
      <c r="AF2903" s="18">
        <f t="shared" ref="AF2903:AF2936" si="6503">Z2903+AC2903</f>
        <v>0</v>
      </c>
      <c r="AG2903" s="18">
        <f t="shared" ref="AG2903" si="6504">AG2904+AG2917</f>
        <v>0</v>
      </c>
      <c r="AH2903" s="18">
        <f t="shared" si="6477"/>
        <v>0</v>
      </c>
      <c r="AI2903" s="18">
        <f t="shared" si="6478"/>
        <v>0</v>
      </c>
      <c r="AJ2903" s="18">
        <f t="shared" si="6479"/>
        <v>0</v>
      </c>
      <c r="AK2903" s="18">
        <f t="shared" ref="AK2903:AM2903" si="6505">AK2904+AK2917</f>
        <v>0</v>
      </c>
      <c r="AL2903" s="18">
        <f t="shared" si="6505"/>
        <v>0</v>
      </c>
      <c r="AM2903" s="18">
        <f t="shared" si="6505"/>
        <v>0</v>
      </c>
      <c r="AN2903" s="18">
        <f t="shared" si="6369"/>
        <v>0</v>
      </c>
      <c r="AO2903" s="18">
        <f t="shared" si="6370"/>
        <v>0</v>
      </c>
      <c r="AP2903" s="18">
        <f t="shared" si="6371"/>
        <v>0</v>
      </c>
      <c r="AQ2903" s="18">
        <f t="shared" ref="AQ2903" si="6506">AQ2904+AQ2917</f>
        <v>0</v>
      </c>
      <c r="AR2903" s="18">
        <f t="shared" si="6372"/>
        <v>0</v>
      </c>
      <c r="AS2903" s="18">
        <f t="shared" ref="AS2903:AU2903" si="6507">AS2904+AS2917</f>
        <v>0</v>
      </c>
      <c r="AT2903" s="18">
        <f t="shared" si="6507"/>
        <v>0</v>
      </c>
      <c r="AU2903" s="18">
        <f t="shared" si="6507"/>
        <v>0</v>
      </c>
      <c r="AV2903" s="18">
        <f t="shared" si="6431"/>
        <v>0</v>
      </c>
      <c r="AW2903" s="18">
        <f t="shared" si="6432"/>
        <v>0</v>
      </c>
      <c r="AX2903" s="18">
        <f t="shared" si="6433"/>
        <v>0</v>
      </c>
      <c r="AY2903" s="18">
        <f t="shared" ref="AY2903:AZ2903" si="6508">AY2904+AY2917</f>
        <v>0</v>
      </c>
      <c r="AZ2903" s="18">
        <f t="shared" si="6508"/>
        <v>0</v>
      </c>
      <c r="BA2903" s="18">
        <f t="shared" si="6429"/>
        <v>0</v>
      </c>
      <c r="BB2903" s="18">
        <f t="shared" si="6430"/>
        <v>0</v>
      </c>
      <c r="BC2903" s="18">
        <f t="shared" ref="BC2903:BE2903" si="6509">BC2904+BC2917</f>
        <v>0</v>
      </c>
      <c r="BD2903" s="18">
        <f t="shared" si="6509"/>
        <v>0</v>
      </c>
      <c r="BE2903" s="18">
        <f t="shared" si="6509"/>
        <v>0</v>
      </c>
      <c r="BF2903" s="18">
        <f t="shared" si="6485"/>
        <v>0</v>
      </c>
      <c r="BG2903" s="18">
        <f t="shared" si="6486"/>
        <v>0</v>
      </c>
      <c r="BH2903" s="18">
        <f t="shared" si="6487"/>
        <v>0</v>
      </c>
      <c r="BI2903" s="18">
        <f t="shared" si="6489"/>
        <v>0</v>
      </c>
      <c r="BJ2903" s="25">
        <v>0</v>
      </c>
      <c r="BK2903" s="36"/>
    </row>
    <row r="2904" spans="1:92" ht="31.2" hidden="1" x14ac:dyDescent="0.3">
      <c r="A2904" s="47" t="s">
        <v>895</v>
      </c>
      <c r="B2904" s="43">
        <v>200</v>
      </c>
      <c r="C2904" s="47"/>
      <c r="D2904" s="47"/>
      <c r="E2904" s="14" t="s">
        <v>455</v>
      </c>
      <c r="F2904" s="18">
        <f t="shared" si="6481"/>
        <v>0</v>
      </c>
      <c r="G2904" s="18">
        <f t="shared" si="6481"/>
        <v>0</v>
      </c>
      <c r="H2904" s="18">
        <f t="shared" si="6481"/>
        <v>0</v>
      </c>
      <c r="I2904" s="18">
        <f t="shared" si="6481"/>
        <v>0</v>
      </c>
      <c r="J2904" s="18">
        <f t="shared" si="6481"/>
        <v>0</v>
      </c>
      <c r="K2904" s="18">
        <f t="shared" si="6481"/>
        <v>0</v>
      </c>
      <c r="L2904" s="18">
        <f t="shared" si="6482"/>
        <v>0</v>
      </c>
      <c r="M2904" s="18">
        <f t="shared" si="6483"/>
        <v>0</v>
      </c>
      <c r="N2904" s="18">
        <f t="shared" si="6484"/>
        <v>0</v>
      </c>
      <c r="O2904" s="18">
        <f t="shared" si="6481"/>
        <v>0</v>
      </c>
      <c r="P2904" s="18">
        <f t="shared" si="6481"/>
        <v>0</v>
      </c>
      <c r="Q2904" s="18">
        <f t="shared" si="6481"/>
        <v>0</v>
      </c>
      <c r="R2904" s="18">
        <f t="shared" si="6492"/>
        <v>0</v>
      </c>
      <c r="S2904" s="18">
        <f t="shared" si="6493"/>
        <v>0</v>
      </c>
      <c r="T2904" s="18">
        <f t="shared" si="6494"/>
        <v>0</v>
      </c>
      <c r="U2904" s="18">
        <f t="shared" si="6481"/>
        <v>0</v>
      </c>
      <c r="V2904" s="18">
        <f t="shared" si="6481"/>
        <v>0</v>
      </c>
      <c r="W2904" s="18">
        <f t="shared" si="6481"/>
        <v>0</v>
      </c>
      <c r="X2904" s="18">
        <f t="shared" si="6496"/>
        <v>0</v>
      </c>
      <c r="Y2904" s="18">
        <f t="shared" si="6497"/>
        <v>0</v>
      </c>
      <c r="Z2904" s="18">
        <f t="shared" si="6498"/>
        <v>0</v>
      </c>
      <c r="AA2904" s="18">
        <f t="shared" si="6481"/>
        <v>0</v>
      </c>
      <c r="AB2904" s="18">
        <f t="shared" si="6481"/>
        <v>0</v>
      </c>
      <c r="AC2904" s="18">
        <f t="shared" si="6481"/>
        <v>0</v>
      </c>
      <c r="AD2904" s="18">
        <f t="shared" si="6501"/>
        <v>0</v>
      </c>
      <c r="AE2904" s="18">
        <f t="shared" si="6502"/>
        <v>0</v>
      </c>
      <c r="AF2904" s="18">
        <f t="shared" si="6503"/>
        <v>0</v>
      </c>
      <c r="AG2904" s="18">
        <f t="shared" si="6481"/>
        <v>0</v>
      </c>
      <c r="AH2904" s="18">
        <f t="shared" si="6477"/>
        <v>0</v>
      </c>
      <c r="AI2904" s="18">
        <f t="shared" si="6478"/>
        <v>0</v>
      </c>
      <c r="AJ2904" s="18">
        <f t="shared" si="6479"/>
        <v>0</v>
      </c>
      <c r="AK2904" s="18">
        <f t="shared" si="6481"/>
        <v>0</v>
      </c>
      <c r="AL2904" s="18">
        <f t="shared" si="6481"/>
        <v>0</v>
      </c>
      <c r="AM2904" s="18">
        <f t="shared" si="6481"/>
        <v>0</v>
      </c>
      <c r="AN2904" s="18">
        <f t="shared" si="6369"/>
        <v>0</v>
      </c>
      <c r="AO2904" s="18">
        <f t="shared" si="6370"/>
        <v>0</v>
      </c>
      <c r="AP2904" s="18">
        <f t="shared" si="6371"/>
        <v>0</v>
      </c>
      <c r="AQ2904" s="18">
        <f t="shared" si="6481"/>
        <v>0</v>
      </c>
      <c r="AR2904" s="18">
        <f t="shared" si="6372"/>
        <v>0</v>
      </c>
      <c r="AS2904" s="18">
        <f t="shared" si="6481"/>
        <v>0</v>
      </c>
      <c r="AT2904" s="18">
        <f t="shared" si="6481"/>
        <v>0</v>
      </c>
      <c r="AU2904" s="18">
        <f t="shared" si="6481"/>
        <v>0</v>
      </c>
      <c r="AV2904" s="18">
        <f t="shared" si="6431"/>
        <v>0</v>
      </c>
      <c r="AW2904" s="18">
        <f t="shared" si="6432"/>
        <v>0</v>
      </c>
      <c r="AX2904" s="18">
        <f t="shared" si="6433"/>
        <v>0</v>
      </c>
      <c r="AY2904" s="18">
        <f t="shared" si="6481"/>
        <v>0</v>
      </c>
      <c r="AZ2904" s="18">
        <f t="shared" si="6481"/>
        <v>0</v>
      </c>
      <c r="BA2904" s="18">
        <f t="shared" si="6429"/>
        <v>0</v>
      </c>
      <c r="BB2904" s="18">
        <f t="shared" si="6430"/>
        <v>0</v>
      </c>
      <c r="BC2904" s="18">
        <f t="shared" si="6481"/>
        <v>0</v>
      </c>
      <c r="BD2904" s="18">
        <f t="shared" si="6481"/>
        <v>0</v>
      </c>
      <c r="BE2904" s="18">
        <f t="shared" si="6481"/>
        <v>0</v>
      </c>
      <c r="BF2904" s="18">
        <f t="shared" si="6485"/>
        <v>0</v>
      </c>
      <c r="BG2904" s="18">
        <f t="shared" si="6486"/>
        <v>0</v>
      </c>
      <c r="BH2904" s="18">
        <f t="shared" si="6487"/>
        <v>0</v>
      </c>
      <c r="BI2904" s="18">
        <f t="shared" si="6481"/>
        <v>0</v>
      </c>
      <c r="BJ2904" s="25">
        <v>0</v>
      </c>
      <c r="BK2904" s="36"/>
    </row>
    <row r="2905" spans="1:92" ht="46.8" hidden="1" x14ac:dyDescent="0.3">
      <c r="A2905" s="47" t="s">
        <v>895</v>
      </c>
      <c r="B2905" s="43">
        <v>240</v>
      </c>
      <c r="C2905" s="47"/>
      <c r="D2905" s="47"/>
      <c r="E2905" s="14" t="s">
        <v>463</v>
      </c>
      <c r="F2905" s="18">
        <f t="shared" ref="F2905" si="6510">F2907+F2908+F2909+F2910+F2911+F2912+F2913+F2914+F2916+F2915+F2906</f>
        <v>0</v>
      </c>
      <c r="G2905" s="18">
        <f t="shared" ref="G2905:BI2905" si="6511">G2907+G2908+G2909+G2910+G2911+G2912+G2913+G2914+G2916+G2915+G2906</f>
        <v>0</v>
      </c>
      <c r="H2905" s="18">
        <f t="shared" si="6511"/>
        <v>0</v>
      </c>
      <c r="I2905" s="18">
        <f t="shared" ref="I2905:K2905" si="6512">I2907+I2908+I2909+I2910+I2911+I2912+I2913+I2914+I2916+I2915+I2906</f>
        <v>0</v>
      </c>
      <c r="J2905" s="18">
        <f t="shared" si="6512"/>
        <v>0</v>
      </c>
      <c r="K2905" s="18">
        <f t="shared" si="6512"/>
        <v>0</v>
      </c>
      <c r="L2905" s="18">
        <f t="shared" si="6482"/>
        <v>0</v>
      </c>
      <c r="M2905" s="18">
        <f t="shared" si="6483"/>
        <v>0</v>
      </c>
      <c r="N2905" s="18">
        <f t="shared" si="6484"/>
        <v>0</v>
      </c>
      <c r="O2905" s="18">
        <f t="shared" ref="O2905:Q2905" si="6513">O2907+O2908+O2909+O2910+O2911+O2912+O2913+O2914+O2916+O2915+O2906</f>
        <v>0</v>
      </c>
      <c r="P2905" s="18">
        <f t="shared" si="6513"/>
        <v>0</v>
      </c>
      <c r="Q2905" s="18">
        <f t="shared" si="6513"/>
        <v>0</v>
      </c>
      <c r="R2905" s="18">
        <f t="shared" si="6492"/>
        <v>0</v>
      </c>
      <c r="S2905" s="18">
        <f t="shared" si="6493"/>
        <v>0</v>
      </c>
      <c r="T2905" s="18">
        <f t="shared" si="6494"/>
        <v>0</v>
      </c>
      <c r="U2905" s="18">
        <f t="shared" ref="U2905:W2905" si="6514">U2907+U2908+U2909+U2910+U2911+U2912+U2913+U2914+U2916+U2915+U2906</f>
        <v>0</v>
      </c>
      <c r="V2905" s="18">
        <f t="shared" si="6514"/>
        <v>0</v>
      </c>
      <c r="W2905" s="18">
        <f t="shared" si="6514"/>
        <v>0</v>
      </c>
      <c r="X2905" s="18">
        <f t="shared" si="6496"/>
        <v>0</v>
      </c>
      <c r="Y2905" s="18">
        <f t="shared" si="6497"/>
        <v>0</v>
      </c>
      <c r="Z2905" s="18">
        <f t="shared" si="6498"/>
        <v>0</v>
      </c>
      <c r="AA2905" s="18">
        <f t="shared" ref="AA2905:AB2905" si="6515">AA2907+AA2908+AA2909+AA2910+AA2911+AA2912+AA2913+AA2914+AA2916+AA2915+AA2906</f>
        <v>0</v>
      </c>
      <c r="AB2905" s="18">
        <f t="shared" si="6515"/>
        <v>0</v>
      </c>
      <c r="AC2905" s="18">
        <f t="shared" ref="AC2905" si="6516">AC2907+AC2908+AC2909+AC2910+AC2911+AC2912+AC2913+AC2914+AC2916+AC2915+AC2906</f>
        <v>0</v>
      </c>
      <c r="AD2905" s="18">
        <f t="shared" si="6501"/>
        <v>0</v>
      </c>
      <c r="AE2905" s="18">
        <f t="shared" si="6502"/>
        <v>0</v>
      </c>
      <c r="AF2905" s="18">
        <f t="shared" si="6503"/>
        <v>0</v>
      </c>
      <c r="AG2905" s="18">
        <f t="shared" ref="AG2905" si="6517">AG2907+AG2908+AG2909+AG2910+AG2911+AG2912+AG2913+AG2914+AG2916+AG2915+AG2906</f>
        <v>0</v>
      </c>
      <c r="AH2905" s="18">
        <f t="shared" si="6477"/>
        <v>0</v>
      </c>
      <c r="AI2905" s="18">
        <f t="shared" si="6478"/>
        <v>0</v>
      </c>
      <c r="AJ2905" s="18">
        <f t="shared" si="6479"/>
        <v>0</v>
      </c>
      <c r="AK2905" s="18">
        <f t="shared" ref="AK2905:AM2905" si="6518">AK2907+AK2908+AK2909+AK2910+AK2911+AK2912+AK2913+AK2914+AK2916+AK2915+AK2906</f>
        <v>0</v>
      </c>
      <c r="AL2905" s="18">
        <f t="shared" si="6518"/>
        <v>0</v>
      </c>
      <c r="AM2905" s="18">
        <f t="shared" si="6518"/>
        <v>0</v>
      </c>
      <c r="AN2905" s="18">
        <f t="shared" ref="AN2905:AN2936" si="6519">AH2905+AK2905</f>
        <v>0</v>
      </c>
      <c r="AO2905" s="18">
        <f t="shared" ref="AO2905:AO2936" si="6520">AI2905+AL2905</f>
        <v>0</v>
      </c>
      <c r="AP2905" s="18">
        <f t="shared" ref="AP2905:AP2936" si="6521">AJ2905+AM2905</f>
        <v>0</v>
      </c>
      <c r="AQ2905" s="18">
        <f t="shared" ref="AQ2905" si="6522">AQ2907+AQ2908+AQ2909+AQ2910+AQ2911+AQ2912+AQ2913+AQ2914+AQ2916+AQ2915+AQ2906</f>
        <v>0</v>
      </c>
      <c r="AR2905" s="18">
        <f t="shared" ref="AR2905:AR2936" si="6523">AN2905+AQ2905</f>
        <v>0</v>
      </c>
      <c r="AS2905" s="18">
        <f t="shared" ref="AS2905:AU2905" si="6524">AS2907+AS2908+AS2909+AS2910+AS2911+AS2912+AS2913+AS2914+AS2916+AS2915+AS2906</f>
        <v>0</v>
      </c>
      <c r="AT2905" s="18">
        <f t="shared" si="6524"/>
        <v>0</v>
      </c>
      <c r="AU2905" s="18">
        <f t="shared" si="6524"/>
        <v>0</v>
      </c>
      <c r="AV2905" s="18">
        <f t="shared" si="6431"/>
        <v>0</v>
      </c>
      <c r="AW2905" s="18">
        <f t="shared" si="6432"/>
        <v>0</v>
      </c>
      <c r="AX2905" s="18">
        <f t="shared" si="6433"/>
        <v>0</v>
      </c>
      <c r="AY2905" s="18">
        <f t="shared" ref="AY2905:AZ2905" si="6525">AY2907+AY2908+AY2909+AY2910+AY2911+AY2912+AY2913+AY2914+AY2916+AY2915+AY2906</f>
        <v>0</v>
      </c>
      <c r="AZ2905" s="18">
        <f t="shared" si="6525"/>
        <v>0</v>
      </c>
      <c r="BA2905" s="18">
        <f t="shared" si="6429"/>
        <v>0</v>
      </c>
      <c r="BB2905" s="18">
        <f t="shared" si="6430"/>
        <v>0</v>
      </c>
      <c r="BC2905" s="18">
        <f t="shared" ref="BC2905:BE2905" si="6526">BC2907+BC2908+BC2909+BC2910+BC2911+BC2912+BC2913+BC2914+BC2916+BC2915+BC2906</f>
        <v>0</v>
      </c>
      <c r="BD2905" s="18">
        <f t="shared" si="6526"/>
        <v>0</v>
      </c>
      <c r="BE2905" s="18">
        <f t="shared" si="6526"/>
        <v>0</v>
      </c>
      <c r="BF2905" s="18">
        <f t="shared" si="6485"/>
        <v>0</v>
      </c>
      <c r="BG2905" s="18">
        <f t="shared" si="6486"/>
        <v>0</v>
      </c>
      <c r="BH2905" s="18">
        <f t="shared" si="6487"/>
        <v>0</v>
      </c>
      <c r="BI2905" s="18">
        <f t="shared" si="6511"/>
        <v>0</v>
      </c>
      <c r="BJ2905" s="25">
        <v>0</v>
      </c>
      <c r="BK2905" s="36"/>
    </row>
    <row r="2906" spans="1:92" ht="62.4" hidden="1" x14ac:dyDescent="0.3">
      <c r="A2906" s="47" t="s">
        <v>895</v>
      </c>
      <c r="B2906" s="43">
        <v>240</v>
      </c>
      <c r="C2906" s="47" t="s">
        <v>5</v>
      </c>
      <c r="D2906" s="47" t="s">
        <v>19</v>
      </c>
      <c r="E2906" s="14" t="s">
        <v>419</v>
      </c>
      <c r="F2906" s="18">
        <v>0</v>
      </c>
      <c r="G2906" s="18">
        <v>0</v>
      </c>
      <c r="H2906" s="18">
        <v>0</v>
      </c>
      <c r="I2906" s="18"/>
      <c r="J2906" s="18"/>
      <c r="K2906" s="18"/>
      <c r="L2906" s="18">
        <f t="shared" si="6482"/>
        <v>0</v>
      </c>
      <c r="M2906" s="18">
        <f t="shared" si="6483"/>
        <v>0</v>
      </c>
      <c r="N2906" s="18">
        <f t="shared" si="6484"/>
        <v>0</v>
      </c>
      <c r="O2906" s="18"/>
      <c r="P2906" s="18"/>
      <c r="Q2906" s="18"/>
      <c r="R2906" s="18">
        <f t="shared" si="6492"/>
        <v>0</v>
      </c>
      <c r="S2906" s="18">
        <f t="shared" si="6493"/>
        <v>0</v>
      </c>
      <c r="T2906" s="18">
        <f t="shared" si="6494"/>
        <v>0</v>
      </c>
      <c r="U2906" s="18"/>
      <c r="V2906" s="18"/>
      <c r="W2906" s="18"/>
      <c r="X2906" s="18">
        <f t="shared" si="6496"/>
        <v>0</v>
      </c>
      <c r="Y2906" s="18">
        <f t="shared" si="6497"/>
        <v>0</v>
      </c>
      <c r="Z2906" s="18">
        <f t="shared" si="6498"/>
        <v>0</v>
      </c>
      <c r="AA2906" s="18"/>
      <c r="AB2906" s="18"/>
      <c r="AC2906" s="18"/>
      <c r="AD2906" s="18">
        <f t="shared" si="6501"/>
        <v>0</v>
      </c>
      <c r="AE2906" s="18">
        <f t="shared" si="6502"/>
        <v>0</v>
      </c>
      <c r="AF2906" s="18">
        <f t="shared" si="6503"/>
        <v>0</v>
      </c>
      <c r="AG2906" s="18"/>
      <c r="AH2906" s="18">
        <f t="shared" si="6477"/>
        <v>0</v>
      </c>
      <c r="AI2906" s="18">
        <f t="shared" si="6478"/>
        <v>0</v>
      </c>
      <c r="AJ2906" s="18">
        <f t="shared" si="6479"/>
        <v>0</v>
      </c>
      <c r="AK2906" s="18"/>
      <c r="AL2906" s="18"/>
      <c r="AM2906" s="18"/>
      <c r="AN2906" s="18">
        <f t="shared" si="6519"/>
        <v>0</v>
      </c>
      <c r="AO2906" s="18">
        <f t="shared" si="6520"/>
        <v>0</v>
      </c>
      <c r="AP2906" s="18">
        <f t="shared" si="6521"/>
        <v>0</v>
      </c>
      <c r="AQ2906" s="18"/>
      <c r="AR2906" s="18">
        <f t="shared" si="6523"/>
        <v>0</v>
      </c>
      <c r="AS2906" s="18"/>
      <c r="AT2906" s="18"/>
      <c r="AU2906" s="18"/>
      <c r="AV2906" s="18">
        <f t="shared" si="6431"/>
        <v>0</v>
      </c>
      <c r="AW2906" s="18">
        <f t="shared" si="6432"/>
        <v>0</v>
      </c>
      <c r="AX2906" s="18">
        <f t="shared" si="6433"/>
        <v>0</v>
      </c>
      <c r="AY2906" s="18"/>
      <c r="AZ2906" s="18"/>
      <c r="BA2906" s="18">
        <f t="shared" si="6429"/>
        <v>0</v>
      </c>
      <c r="BB2906" s="18">
        <f t="shared" si="6430"/>
        <v>0</v>
      </c>
      <c r="BC2906" s="18"/>
      <c r="BD2906" s="18"/>
      <c r="BE2906" s="18"/>
      <c r="BF2906" s="18">
        <f t="shared" si="6485"/>
        <v>0</v>
      </c>
      <c r="BG2906" s="18">
        <f t="shared" si="6486"/>
        <v>0</v>
      </c>
      <c r="BH2906" s="18">
        <f t="shared" si="6487"/>
        <v>0</v>
      </c>
      <c r="BI2906" s="18"/>
      <c r="BJ2906" s="25">
        <v>0</v>
      </c>
      <c r="BK2906" s="36"/>
    </row>
    <row r="2907" spans="1:92" ht="62.4" hidden="1" x14ac:dyDescent="0.3">
      <c r="A2907" s="47" t="s">
        <v>895</v>
      </c>
      <c r="B2907" s="43">
        <v>240</v>
      </c>
      <c r="C2907" s="47" t="s">
        <v>5</v>
      </c>
      <c r="D2907" s="47" t="s">
        <v>137</v>
      </c>
      <c r="E2907" s="14" t="s">
        <v>420</v>
      </c>
      <c r="F2907" s="18">
        <v>0</v>
      </c>
      <c r="G2907" s="18">
        <v>0</v>
      </c>
      <c r="H2907" s="18">
        <v>0</v>
      </c>
      <c r="I2907" s="18"/>
      <c r="J2907" s="18"/>
      <c r="K2907" s="18"/>
      <c r="L2907" s="18">
        <f t="shared" si="6482"/>
        <v>0</v>
      </c>
      <c r="M2907" s="18">
        <f t="shared" si="6483"/>
        <v>0</v>
      </c>
      <c r="N2907" s="18">
        <f t="shared" si="6484"/>
        <v>0</v>
      </c>
      <c r="O2907" s="18"/>
      <c r="P2907" s="18"/>
      <c r="Q2907" s="18"/>
      <c r="R2907" s="18">
        <f t="shared" si="6492"/>
        <v>0</v>
      </c>
      <c r="S2907" s="18">
        <f t="shared" si="6493"/>
        <v>0</v>
      </c>
      <c r="T2907" s="18">
        <f t="shared" si="6494"/>
        <v>0</v>
      </c>
      <c r="U2907" s="18"/>
      <c r="V2907" s="18"/>
      <c r="W2907" s="18"/>
      <c r="X2907" s="18">
        <f t="shared" si="6496"/>
        <v>0</v>
      </c>
      <c r="Y2907" s="18">
        <f t="shared" si="6497"/>
        <v>0</v>
      </c>
      <c r="Z2907" s="18">
        <f t="shared" si="6498"/>
        <v>0</v>
      </c>
      <c r="AA2907" s="18"/>
      <c r="AB2907" s="18"/>
      <c r="AC2907" s="18"/>
      <c r="AD2907" s="18">
        <f t="shared" si="6501"/>
        <v>0</v>
      </c>
      <c r="AE2907" s="18">
        <f t="shared" si="6502"/>
        <v>0</v>
      </c>
      <c r="AF2907" s="18">
        <f t="shared" si="6503"/>
        <v>0</v>
      </c>
      <c r="AG2907" s="18"/>
      <c r="AH2907" s="18">
        <f t="shared" si="6477"/>
        <v>0</v>
      </c>
      <c r="AI2907" s="18">
        <f t="shared" si="6478"/>
        <v>0</v>
      </c>
      <c r="AJ2907" s="18">
        <f t="shared" si="6479"/>
        <v>0</v>
      </c>
      <c r="AK2907" s="18"/>
      <c r="AL2907" s="18"/>
      <c r="AM2907" s="18"/>
      <c r="AN2907" s="18">
        <f t="shared" si="6519"/>
        <v>0</v>
      </c>
      <c r="AO2907" s="18">
        <f t="shared" si="6520"/>
        <v>0</v>
      </c>
      <c r="AP2907" s="18">
        <f t="shared" si="6521"/>
        <v>0</v>
      </c>
      <c r="AQ2907" s="18"/>
      <c r="AR2907" s="18">
        <f t="shared" si="6523"/>
        <v>0</v>
      </c>
      <c r="AS2907" s="18"/>
      <c r="AT2907" s="18"/>
      <c r="AU2907" s="18"/>
      <c r="AV2907" s="18">
        <f t="shared" si="6431"/>
        <v>0</v>
      </c>
      <c r="AW2907" s="18">
        <f t="shared" si="6432"/>
        <v>0</v>
      </c>
      <c r="AX2907" s="18">
        <f t="shared" si="6433"/>
        <v>0</v>
      </c>
      <c r="AY2907" s="18"/>
      <c r="AZ2907" s="18"/>
      <c r="BA2907" s="18">
        <f t="shared" si="6429"/>
        <v>0</v>
      </c>
      <c r="BB2907" s="18">
        <f t="shared" si="6430"/>
        <v>0</v>
      </c>
      <c r="BC2907" s="18"/>
      <c r="BD2907" s="18"/>
      <c r="BE2907" s="18"/>
      <c r="BF2907" s="18">
        <f t="shared" si="6485"/>
        <v>0</v>
      </c>
      <c r="BG2907" s="18">
        <f t="shared" si="6486"/>
        <v>0</v>
      </c>
      <c r="BH2907" s="18">
        <f t="shared" si="6487"/>
        <v>0</v>
      </c>
      <c r="BI2907" s="18"/>
      <c r="BJ2907" s="25">
        <v>0</v>
      </c>
      <c r="BK2907" s="36"/>
    </row>
    <row r="2908" spans="1:92" hidden="1" x14ac:dyDescent="0.3">
      <c r="A2908" s="47" t="s">
        <v>895</v>
      </c>
      <c r="B2908" s="43">
        <v>240</v>
      </c>
      <c r="C2908" s="47" t="s">
        <v>5</v>
      </c>
      <c r="D2908" s="47" t="s">
        <v>6</v>
      </c>
      <c r="E2908" s="14" t="s">
        <v>424</v>
      </c>
      <c r="F2908" s="18">
        <v>0</v>
      </c>
      <c r="G2908" s="18">
        <v>0</v>
      </c>
      <c r="H2908" s="18">
        <v>0</v>
      </c>
      <c r="I2908" s="18"/>
      <c r="J2908" s="18"/>
      <c r="K2908" s="18"/>
      <c r="L2908" s="18">
        <f t="shared" si="6482"/>
        <v>0</v>
      </c>
      <c r="M2908" s="18">
        <f t="shared" si="6483"/>
        <v>0</v>
      </c>
      <c r="N2908" s="18">
        <f t="shared" si="6484"/>
        <v>0</v>
      </c>
      <c r="O2908" s="18"/>
      <c r="P2908" s="18"/>
      <c r="Q2908" s="18"/>
      <c r="R2908" s="18">
        <f t="shared" si="6492"/>
        <v>0</v>
      </c>
      <c r="S2908" s="18">
        <f t="shared" si="6493"/>
        <v>0</v>
      </c>
      <c r="T2908" s="18">
        <f t="shared" si="6494"/>
        <v>0</v>
      </c>
      <c r="U2908" s="18"/>
      <c r="V2908" s="18"/>
      <c r="W2908" s="18"/>
      <c r="X2908" s="18">
        <f t="shared" si="6496"/>
        <v>0</v>
      </c>
      <c r="Y2908" s="18">
        <f t="shared" si="6497"/>
        <v>0</v>
      </c>
      <c r="Z2908" s="18">
        <f t="shared" si="6498"/>
        <v>0</v>
      </c>
      <c r="AA2908" s="18"/>
      <c r="AB2908" s="18"/>
      <c r="AC2908" s="18"/>
      <c r="AD2908" s="18">
        <f t="shared" si="6501"/>
        <v>0</v>
      </c>
      <c r="AE2908" s="18">
        <f t="shared" si="6502"/>
        <v>0</v>
      </c>
      <c r="AF2908" s="18">
        <f t="shared" si="6503"/>
        <v>0</v>
      </c>
      <c r="AG2908" s="18"/>
      <c r="AH2908" s="18">
        <f t="shared" si="6477"/>
        <v>0</v>
      </c>
      <c r="AI2908" s="18">
        <f t="shared" si="6478"/>
        <v>0</v>
      </c>
      <c r="AJ2908" s="18">
        <f t="shared" si="6479"/>
        <v>0</v>
      </c>
      <c r="AK2908" s="18"/>
      <c r="AL2908" s="18"/>
      <c r="AM2908" s="18"/>
      <c r="AN2908" s="18">
        <f t="shared" si="6519"/>
        <v>0</v>
      </c>
      <c r="AO2908" s="18">
        <f t="shared" si="6520"/>
        <v>0</v>
      </c>
      <c r="AP2908" s="18">
        <f t="shared" si="6521"/>
        <v>0</v>
      </c>
      <c r="AQ2908" s="18"/>
      <c r="AR2908" s="18">
        <f t="shared" si="6523"/>
        <v>0</v>
      </c>
      <c r="AS2908" s="18"/>
      <c r="AT2908" s="18"/>
      <c r="AU2908" s="18"/>
      <c r="AV2908" s="18">
        <f t="shared" si="6431"/>
        <v>0</v>
      </c>
      <c r="AW2908" s="18">
        <f t="shared" si="6432"/>
        <v>0</v>
      </c>
      <c r="AX2908" s="18">
        <f t="shared" si="6433"/>
        <v>0</v>
      </c>
      <c r="AY2908" s="18"/>
      <c r="AZ2908" s="18"/>
      <c r="BA2908" s="18">
        <f t="shared" si="6429"/>
        <v>0</v>
      </c>
      <c r="BB2908" s="18">
        <f t="shared" si="6430"/>
        <v>0</v>
      </c>
      <c r="BC2908" s="18"/>
      <c r="BD2908" s="18"/>
      <c r="BE2908" s="18"/>
      <c r="BF2908" s="18">
        <f t="shared" si="6485"/>
        <v>0</v>
      </c>
      <c r="BG2908" s="18">
        <f t="shared" si="6486"/>
        <v>0</v>
      </c>
      <c r="BH2908" s="18">
        <f t="shared" si="6487"/>
        <v>0</v>
      </c>
      <c r="BI2908" s="18"/>
      <c r="BJ2908" s="25">
        <v>0</v>
      </c>
      <c r="BK2908" s="36"/>
    </row>
    <row r="2909" spans="1:92" ht="46.8" hidden="1" x14ac:dyDescent="0.3">
      <c r="A2909" s="47" t="s">
        <v>895</v>
      </c>
      <c r="B2909" s="43">
        <v>240</v>
      </c>
      <c r="C2909" s="47" t="s">
        <v>19</v>
      </c>
      <c r="D2909" s="47" t="s">
        <v>28</v>
      </c>
      <c r="E2909" s="14" t="s">
        <v>425</v>
      </c>
      <c r="F2909" s="18">
        <v>0</v>
      </c>
      <c r="G2909" s="18">
        <v>0</v>
      </c>
      <c r="H2909" s="18">
        <v>0</v>
      </c>
      <c r="I2909" s="18"/>
      <c r="J2909" s="18"/>
      <c r="K2909" s="18"/>
      <c r="L2909" s="18">
        <f t="shared" si="6482"/>
        <v>0</v>
      </c>
      <c r="M2909" s="18">
        <f t="shared" si="6483"/>
        <v>0</v>
      </c>
      <c r="N2909" s="18">
        <f t="shared" si="6484"/>
        <v>0</v>
      </c>
      <c r="O2909" s="18"/>
      <c r="P2909" s="18"/>
      <c r="Q2909" s="18"/>
      <c r="R2909" s="18">
        <f t="shared" si="6492"/>
        <v>0</v>
      </c>
      <c r="S2909" s="18">
        <f t="shared" si="6493"/>
        <v>0</v>
      </c>
      <c r="T2909" s="18">
        <f t="shared" si="6494"/>
        <v>0</v>
      </c>
      <c r="U2909" s="18"/>
      <c r="V2909" s="18"/>
      <c r="W2909" s="18"/>
      <c r="X2909" s="18">
        <f t="shared" si="6496"/>
        <v>0</v>
      </c>
      <c r="Y2909" s="18">
        <f t="shared" si="6497"/>
        <v>0</v>
      </c>
      <c r="Z2909" s="18">
        <f t="shared" si="6498"/>
        <v>0</v>
      </c>
      <c r="AA2909" s="18"/>
      <c r="AB2909" s="18"/>
      <c r="AC2909" s="18"/>
      <c r="AD2909" s="18">
        <f t="shared" si="6501"/>
        <v>0</v>
      </c>
      <c r="AE2909" s="18">
        <f t="shared" si="6502"/>
        <v>0</v>
      </c>
      <c r="AF2909" s="18">
        <f t="shared" si="6503"/>
        <v>0</v>
      </c>
      <c r="AG2909" s="18"/>
      <c r="AH2909" s="18">
        <f t="shared" si="6477"/>
        <v>0</v>
      </c>
      <c r="AI2909" s="18">
        <f t="shared" si="6478"/>
        <v>0</v>
      </c>
      <c r="AJ2909" s="18">
        <f t="shared" si="6479"/>
        <v>0</v>
      </c>
      <c r="AK2909" s="18"/>
      <c r="AL2909" s="18"/>
      <c r="AM2909" s="18"/>
      <c r="AN2909" s="18">
        <f t="shared" si="6519"/>
        <v>0</v>
      </c>
      <c r="AO2909" s="18">
        <f t="shared" si="6520"/>
        <v>0</v>
      </c>
      <c r="AP2909" s="18">
        <f t="shared" si="6521"/>
        <v>0</v>
      </c>
      <c r="AQ2909" s="18"/>
      <c r="AR2909" s="18">
        <f t="shared" si="6523"/>
        <v>0</v>
      </c>
      <c r="AS2909" s="18"/>
      <c r="AT2909" s="18"/>
      <c r="AU2909" s="18"/>
      <c r="AV2909" s="18">
        <f t="shared" si="6431"/>
        <v>0</v>
      </c>
      <c r="AW2909" s="18">
        <f t="shared" si="6432"/>
        <v>0</v>
      </c>
      <c r="AX2909" s="18">
        <f t="shared" si="6433"/>
        <v>0</v>
      </c>
      <c r="AY2909" s="18"/>
      <c r="AZ2909" s="18"/>
      <c r="BA2909" s="18">
        <f t="shared" si="6429"/>
        <v>0</v>
      </c>
      <c r="BB2909" s="18">
        <f t="shared" si="6430"/>
        <v>0</v>
      </c>
      <c r="BC2909" s="18"/>
      <c r="BD2909" s="18"/>
      <c r="BE2909" s="18"/>
      <c r="BF2909" s="18">
        <f t="shared" si="6485"/>
        <v>0</v>
      </c>
      <c r="BG2909" s="18">
        <f t="shared" si="6486"/>
        <v>0</v>
      </c>
      <c r="BH2909" s="18">
        <f t="shared" si="6487"/>
        <v>0</v>
      </c>
      <c r="BI2909" s="18"/>
      <c r="BJ2909" s="25">
        <v>0</v>
      </c>
      <c r="BK2909" s="36"/>
    </row>
    <row r="2910" spans="1:92" ht="46.8" hidden="1" x14ac:dyDescent="0.3">
      <c r="A2910" s="47" t="s">
        <v>895</v>
      </c>
      <c r="B2910" s="43">
        <v>240</v>
      </c>
      <c r="C2910" s="47" t="s">
        <v>19</v>
      </c>
      <c r="D2910" s="47" t="s">
        <v>33</v>
      </c>
      <c r="E2910" s="14" t="s">
        <v>426</v>
      </c>
      <c r="F2910" s="18">
        <v>0</v>
      </c>
      <c r="G2910" s="18">
        <v>0</v>
      </c>
      <c r="H2910" s="18">
        <v>0</v>
      </c>
      <c r="I2910" s="18"/>
      <c r="J2910" s="18"/>
      <c r="K2910" s="18"/>
      <c r="L2910" s="18">
        <f t="shared" si="6482"/>
        <v>0</v>
      </c>
      <c r="M2910" s="18">
        <f t="shared" si="6483"/>
        <v>0</v>
      </c>
      <c r="N2910" s="18">
        <f t="shared" si="6484"/>
        <v>0</v>
      </c>
      <c r="O2910" s="18"/>
      <c r="P2910" s="18"/>
      <c r="Q2910" s="18"/>
      <c r="R2910" s="18">
        <f t="shared" si="6492"/>
        <v>0</v>
      </c>
      <c r="S2910" s="18">
        <f t="shared" si="6493"/>
        <v>0</v>
      </c>
      <c r="T2910" s="18">
        <f t="shared" si="6494"/>
        <v>0</v>
      </c>
      <c r="U2910" s="18"/>
      <c r="V2910" s="18"/>
      <c r="W2910" s="18"/>
      <c r="X2910" s="18">
        <f t="shared" si="6496"/>
        <v>0</v>
      </c>
      <c r="Y2910" s="18">
        <f t="shared" si="6497"/>
        <v>0</v>
      </c>
      <c r="Z2910" s="18">
        <f t="shared" si="6498"/>
        <v>0</v>
      </c>
      <c r="AA2910" s="18"/>
      <c r="AB2910" s="18"/>
      <c r="AC2910" s="18"/>
      <c r="AD2910" s="18">
        <f t="shared" si="6501"/>
        <v>0</v>
      </c>
      <c r="AE2910" s="18">
        <f t="shared" si="6502"/>
        <v>0</v>
      </c>
      <c r="AF2910" s="18">
        <f t="shared" si="6503"/>
        <v>0</v>
      </c>
      <c r="AG2910" s="18"/>
      <c r="AH2910" s="18">
        <f t="shared" si="6477"/>
        <v>0</v>
      </c>
      <c r="AI2910" s="18">
        <f t="shared" si="6478"/>
        <v>0</v>
      </c>
      <c r="AJ2910" s="18">
        <f t="shared" si="6479"/>
        <v>0</v>
      </c>
      <c r="AK2910" s="18"/>
      <c r="AL2910" s="18"/>
      <c r="AM2910" s="18"/>
      <c r="AN2910" s="18">
        <f t="shared" si="6519"/>
        <v>0</v>
      </c>
      <c r="AO2910" s="18">
        <f t="shared" si="6520"/>
        <v>0</v>
      </c>
      <c r="AP2910" s="18">
        <f t="shared" si="6521"/>
        <v>0</v>
      </c>
      <c r="AQ2910" s="18"/>
      <c r="AR2910" s="18">
        <f t="shared" si="6523"/>
        <v>0</v>
      </c>
      <c r="AS2910" s="18"/>
      <c r="AT2910" s="18"/>
      <c r="AU2910" s="18"/>
      <c r="AV2910" s="18">
        <f t="shared" si="6431"/>
        <v>0</v>
      </c>
      <c r="AW2910" s="18">
        <f t="shared" si="6432"/>
        <v>0</v>
      </c>
      <c r="AX2910" s="18">
        <f t="shared" si="6433"/>
        <v>0</v>
      </c>
      <c r="AY2910" s="18"/>
      <c r="AZ2910" s="18"/>
      <c r="BA2910" s="18">
        <f t="shared" si="6429"/>
        <v>0</v>
      </c>
      <c r="BB2910" s="18">
        <f t="shared" si="6430"/>
        <v>0</v>
      </c>
      <c r="BC2910" s="18"/>
      <c r="BD2910" s="18"/>
      <c r="BE2910" s="18"/>
      <c r="BF2910" s="18">
        <f t="shared" si="6485"/>
        <v>0</v>
      </c>
      <c r="BG2910" s="18">
        <f t="shared" si="6486"/>
        <v>0</v>
      </c>
      <c r="BH2910" s="18">
        <f t="shared" si="6487"/>
        <v>0</v>
      </c>
      <c r="BI2910" s="18"/>
      <c r="BJ2910" s="25">
        <v>0</v>
      </c>
      <c r="BK2910" s="36"/>
    </row>
    <row r="2911" spans="1:92" hidden="1" x14ac:dyDescent="0.3">
      <c r="A2911" s="47" t="s">
        <v>895</v>
      </c>
      <c r="B2911" s="43">
        <v>240</v>
      </c>
      <c r="C2911" s="47" t="s">
        <v>137</v>
      </c>
      <c r="D2911" s="47" t="s">
        <v>23</v>
      </c>
      <c r="E2911" s="14" t="s">
        <v>428</v>
      </c>
      <c r="F2911" s="18">
        <v>0</v>
      </c>
      <c r="G2911" s="18">
        <v>0</v>
      </c>
      <c r="H2911" s="18">
        <v>0</v>
      </c>
      <c r="I2911" s="18"/>
      <c r="J2911" s="18"/>
      <c r="K2911" s="18"/>
      <c r="L2911" s="18">
        <f t="shared" si="6482"/>
        <v>0</v>
      </c>
      <c r="M2911" s="18">
        <f t="shared" si="6483"/>
        <v>0</v>
      </c>
      <c r="N2911" s="18">
        <f t="shared" si="6484"/>
        <v>0</v>
      </c>
      <c r="O2911" s="18"/>
      <c r="P2911" s="18"/>
      <c r="Q2911" s="18"/>
      <c r="R2911" s="18">
        <f t="shared" si="6492"/>
        <v>0</v>
      </c>
      <c r="S2911" s="18">
        <f t="shared" si="6493"/>
        <v>0</v>
      </c>
      <c r="T2911" s="18">
        <f t="shared" si="6494"/>
        <v>0</v>
      </c>
      <c r="U2911" s="18"/>
      <c r="V2911" s="18"/>
      <c r="W2911" s="18"/>
      <c r="X2911" s="18">
        <f t="shared" si="6496"/>
        <v>0</v>
      </c>
      <c r="Y2911" s="18">
        <f t="shared" si="6497"/>
        <v>0</v>
      </c>
      <c r="Z2911" s="18">
        <f t="shared" si="6498"/>
        <v>0</v>
      </c>
      <c r="AA2911" s="18"/>
      <c r="AB2911" s="18"/>
      <c r="AC2911" s="18"/>
      <c r="AD2911" s="18">
        <f t="shared" si="6501"/>
        <v>0</v>
      </c>
      <c r="AE2911" s="18">
        <f t="shared" si="6502"/>
        <v>0</v>
      </c>
      <c r="AF2911" s="18">
        <f t="shared" si="6503"/>
        <v>0</v>
      </c>
      <c r="AG2911" s="18"/>
      <c r="AH2911" s="18">
        <f t="shared" si="6477"/>
        <v>0</v>
      </c>
      <c r="AI2911" s="18">
        <f t="shared" si="6478"/>
        <v>0</v>
      </c>
      <c r="AJ2911" s="18">
        <f t="shared" si="6479"/>
        <v>0</v>
      </c>
      <c r="AK2911" s="18"/>
      <c r="AL2911" s="18"/>
      <c r="AM2911" s="18"/>
      <c r="AN2911" s="18">
        <f t="shared" si="6519"/>
        <v>0</v>
      </c>
      <c r="AO2911" s="18">
        <f t="shared" si="6520"/>
        <v>0</v>
      </c>
      <c r="AP2911" s="18">
        <f t="shared" si="6521"/>
        <v>0</v>
      </c>
      <c r="AQ2911" s="18"/>
      <c r="AR2911" s="18">
        <f t="shared" si="6523"/>
        <v>0</v>
      </c>
      <c r="AS2911" s="18"/>
      <c r="AT2911" s="18"/>
      <c r="AU2911" s="18"/>
      <c r="AV2911" s="18">
        <f t="shared" si="6431"/>
        <v>0</v>
      </c>
      <c r="AW2911" s="18">
        <f t="shared" si="6432"/>
        <v>0</v>
      </c>
      <c r="AX2911" s="18">
        <f t="shared" si="6433"/>
        <v>0</v>
      </c>
      <c r="AY2911" s="18"/>
      <c r="AZ2911" s="18"/>
      <c r="BA2911" s="18">
        <f t="shared" si="6429"/>
        <v>0</v>
      </c>
      <c r="BB2911" s="18">
        <f t="shared" si="6430"/>
        <v>0</v>
      </c>
      <c r="BC2911" s="18"/>
      <c r="BD2911" s="18"/>
      <c r="BE2911" s="18"/>
      <c r="BF2911" s="18">
        <f t="shared" si="6485"/>
        <v>0</v>
      </c>
      <c r="BG2911" s="18">
        <f t="shared" si="6486"/>
        <v>0</v>
      </c>
      <c r="BH2911" s="18">
        <f t="shared" si="6487"/>
        <v>0</v>
      </c>
      <c r="BI2911" s="18"/>
      <c r="BJ2911" s="25">
        <v>0</v>
      </c>
      <c r="BK2911" s="36"/>
    </row>
    <row r="2912" spans="1:92" hidden="1" x14ac:dyDescent="0.3">
      <c r="A2912" s="47" t="s">
        <v>895</v>
      </c>
      <c r="B2912" s="43">
        <v>240</v>
      </c>
      <c r="C2912" s="47" t="s">
        <v>137</v>
      </c>
      <c r="D2912" s="47" t="s">
        <v>28</v>
      </c>
      <c r="E2912" s="14" t="s">
        <v>429</v>
      </c>
      <c r="F2912" s="18">
        <v>0</v>
      </c>
      <c r="G2912" s="18">
        <v>0</v>
      </c>
      <c r="H2912" s="18">
        <v>0</v>
      </c>
      <c r="I2912" s="18"/>
      <c r="J2912" s="18"/>
      <c r="K2912" s="18"/>
      <c r="L2912" s="18">
        <f t="shared" si="6482"/>
        <v>0</v>
      </c>
      <c r="M2912" s="18">
        <f t="shared" si="6483"/>
        <v>0</v>
      </c>
      <c r="N2912" s="18">
        <f t="shared" si="6484"/>
        <v>0</v>
      </c>
      <c r="O2912" s="18"/>
      <c r="P2912" s="18"/>
      <c r="Q2912" s="18"/>
      <c r="R2912" s="18">
        <f t="shared" si="6492"/>
        <v>0</v>
      </c>
      <c r="S2912" s="18">
        <f t="shared" si="6493"/>
        <v>0</v>
      </c>
      <c r="T2912" s="18">
        <f t="shared" si="6494"/>
        <v>0</v>
      </c>
      <c r="U2912" s="18"/>
      <c r="V2912" s="18"/>
      <c r="W2912" s="18"/>
      <c r="X2912" s="18">
        <f t="shared" si="6496"/>
        <v>0</v>
      </c>
      <c r="Y2912" s="18">
        <f t="shared" si="6497"/>
        <v>0</v>
      </c>
      <c r="Z2912" s="18">
        <f t="shared" si="6498"/>
        <v>0</v>
      </c>
      <c r="AA2912" s="18"/>
      <c r="AB2912" s="18"/>
      <c r="AC2912" s="18"/>
      <c r="AD2912" s="18">
        <f t="shared" si="6501"/>
        <v>0</v>
      </c>
      <c r="AE2912" s="18">
        <f t="shared" si="6502"/>
        <v>0</v>
      </c>
      <c r="AF2912" s="18">
        <f t="shared" si="6503"/>
        <v>0</v>
      </c>
      <c r="AG2912" s="18"/>
      <c r="AH2912" s="18">
        <f t="shared" si="6477"/>
        <v>0</v>
      </c>
      <c r="AI2912" s="18">
        <f t="shared" si="6478"/>
        <v>0</v>
      </c>
      <c r="AJ2912" s="18">
        <f t="shared" si="6479"/>
        <v>0</v>
      </c>
      <c r="AK2912" s="18"/>
      <c r="AL2912" s="18"/>
      <c r="AM2912" s="18"/>
      <c r="AN2912" s="18">
        <f t="shared" si="6519"/>
        <v>0</v>
      </c>
      <c r="AO2912" s="18">
        <f t="shared" si="6520"/>
        <v>0</v>
      </c>
      <c r="AP2912" s="18">
        <f t="shared" si="6521"/>
        <v>0</v>
      </c>
      <c r="AQ2912" s="18"/>
      <c r="AR2912" s="18">
        <f t="shared" si="6523"/>
        <v>0</v>
      </c>
      <c r="AS2912" s="18"/>
      <c r="AT2912" s="18"/>
      <c r="AU2912" s="18"/>
      <c r="AV2912" s="18">
        <f t="shared" si="6431"/>
        <v>0</v>
      </c>
      <c r="AW2912" s="18">
        <f t="shared" si="6432"/>
        <v>0</v>
      </c>
      <c r="AX2912" s="18">
        <f t="shared" si="6433"/>
        <v>0</v>
      </c>
      <c r="AY2912" s="18"/>
      <c r="AZ2912" s="18"/>
      <c r="BA2912" s="18">
        <f t="shared" si="6429"/>
        <v>0</v>
      </c>
      <c r="BB2912" s="18">
        <f t="shared" si="6430"/>
        <v>0</v>
      </c>
      <c r="BC2912" s="18"/>
      <c r="BD2912" s="18"/>
      <c r="BE2912" s="18"/>
      <c r="BF2912" s="18">
        <f t="shared" si="6485"/>
        <v>0</v>
      </c>
      <c r="BG2912" s="18">
        <f t="shared" si="6486"/>
        <v>0</v>
      </c>
      <c r="BH2912" s="18">
        <f t="shared" si="6487"/>
        <v>0</v>
      </c>
      <c r="BI2912" s="18"/>
      <c r="BJ2912" s="25">
        <v>0</v>
      </c>
      <c r="BK2912" s="36"/>
    </row>
    <row r="2913" spans="1:92" ht="31.2" hidden="1" x14ac:dyDescent="0.3">
      <c r="A2913" s="47" t="s">
        <v>895</v>
      </c>
      <c r="B2913" s="43">
        <v>240</v>
      </c>
      <c r="C2913" s="47" t="s">
        <v>137</v>
      </c>
      <c r="D2913" s="47" t="s">
        <v>224</v>
      </c>
      <c r="E2913" s="14" t="s">
        <v>430</v>
      </c>
      <c r="F2913" s="18">
        <v>0</v>
      </c>
      <c r="G2913" s="18">
        <v>0</v>
      </c>
      <c r="H2913" s="18">
        <v>0</v>
      </c>
      <c r="I2913" s="18"/>
      <c r="J2913" s="18"/>
      <c r="K2913" s="18"/>
      <c r="L2913" s="18">
        <f t="shared" si="6482"/>
        <v>0</v>
      </c>
      <c r="M2913" s="18">
        <f t="shared" si="6483"/>
        <v>0</v>
      </c>
      <c r="N2913" s="18">
        <f t="shared" si="6484"/>
        <v>0</v>
      </c>
      <c r="O2913" s="18"/>
      <c r="P2913" s="18"/>
      <c r="Q2913" s="18"/>
      <c r="R2913" s="18">
        <f t="shared" si="6492"/>
        <v>0</v>
      </c>
      <c r="S2913" s="18">
        <f t="shared" si="6493"/>
        <v>0</v>
      </c>
      <c r="T2913" s="18">
        <f t="shared" si="6494"/>
        <v>0</v>
      </c>
      <c r="U2913" s="18"/>
      <c r="V2913" s="18"/>
      <c r="W2913" s="18"/>
      <c r="X2913" s="18">
        <f t="shared" si="6496"/>
        <v>0</v>
      </c>
      <c r="Y2913" s="18">
        <f t="shared" si="6497"/>
        <v>0</v>
      </c>
      <c r="Z2913" s="18">
        <f t="shared" si="6498"/>
        <v>0</v>
      </c>
      <c r="AA2913" s="18"/>
      <c r="AB2913" s="18"/>
      <c r="AC2913" s="18"/>
      <c r="AD2913" s="18">
        <f t="shared" si="6501"/>
        <v>0</v>
      </c>
      <c r="AE2913" s="18">
        <f t="shared" si="6502"/>
        <v>0</v>
      </c>
      <c r="AF2913" s="18">
        <f t="shared" si="6503"/>
        <v>0</v>
      </c>
      <c r="AG2913" s="18"/>
      <c r="AH2913" s="18">
        <f t="shared" si="6477"/>
        <v>0</v>
      </c>
      <c r="AI2913" s="18">
        <f t="shared" si="6478"/>
        <v>0</v>
      </c>
      <c r="AJ2913" s="18">
        <f t="shared" si="6479"/>
        <v>0</v>
      </c>
      <c r="AK2913" s="18"/>
      <c r="AL2913" s="18"/>
      <c r="AM2913" s="18"/>
      <c r="AN2913" s="18">
        <f t="shared" si="6519"/>
        <v>0</v>
      </c>
      <c r="AO2913" s="18">
        <f t="shared" si="6520"/>
        <v>0</v>
      </c>
      <c r="AP2913" s="18">
        <f t="shared" si="6521"/>
        <v>0</v>
      </c>
      <c r="AQ2913" s="18"/>
      <c r="AR2913" s="18">
        <f t="shared" si="6523"/>
        <v>0</v>
      </c>
      <c r="AS2913" s="18"/>
      <c r="AT2913" s="18"/>
      <c r="AU2913" s="18"/>
      <c r="AV2913" s="18">
        <f t="shared" si="6431"/>
        <v>0</v>
      </c>
      <c r="AW2913" s="18">
        <f t="shared" si="6432"/>
        <v>0</v>
      </c>
      <c r="AX2913" s="18">
        <f t="shared" si="6433"/>
        <v>0</v>
      </c>
      <c r="AY2913" s="18"/>
      <c r="AZ2913" s="18"/>
      <c r="BA2913" s="18">
        <f t="shared" si="6429"/>
        <v>0</v>
      </c>
      <c r="BB2913" s="18">
        <f t="shared" si="6430"/>
        <v>0</v>
      </c>
      <c r="BC2913" s="18"/>
      <c r="BD2913" s="18"/>
      <c r="BE2913" s="18"/>
      <c r="BF2913" s="18">
        <f t="shared" si="6485"/>
        <v>0</v>
      </c>
      <c r="BG2913" s="18">
        <f t="shared" si="6486"/>
        <v>0</v>
      </c>
      <c r="BH2913" s="18">
        <f t="shared" si="6487"/>
        <v>0</v>
      </c>
      <c r="BI2913" s="18"/>
      <c r="BJ2913" s="25">
        <v>0</v>
      </c>
      <c r="BK2913" s="36"/>
    </row>
    <row r="2914" spans="1:92" ht="31.2" hidden="1" x14ac:dyDescent="0.3">
      <c r="A2914" s="47" t="s">
        <v>895</v>
      </c>
      <c r="B2914" s="43">
        <v>240</v>
      </c>
      <c r="C2914" s="47" t="s">
        <v>184</v>
      </c>
      <c r="D2914" s="47" t="s">
        <v>184</v>
      </c>
      <c r="E2914" s="14" t="s">
        <v>434</v>
      </c>
      <c r="F2914" s="18">
        <v>0</v>
      </c>
      <c r="G2914" s="18">
        <v>0</v>
      </c>
      <c r="H2914" s="18">
        <v>0</v>
      </c>
      <c r="I2914" s="18"/>
      <c r="J2914" s="18"/>
      <c r="K2914" s="18"/>
      <c r="L2914" s="18">
        <f t="shared" si="6482"/>
        <v>0</v>
      </c>
      <c r="M2914" s="18">
        <f t="shared" si="6483"/>
        <v>0</v>
      </c>
      <c r="N2914" s="18">
        <f t="shared" si="6484"/>
        <v>0</v>
      </c>
      <c r="O2914" s="18"/>
      <c r="P2914" s="18"/>
      <c r="Q2914" s="18"/>
      <c r="R2914" s="18">
        <f t="shared" si="6492"/>
        <v>0</v>
      </c>
      <c r="S2914" s="18">
        <f t="shared" si="6493"/>
        <v>0</v>
      </c>
      <c r="T2914" s="18">
        <f t="shared" si="6494"/>
        <v>0</v>
      </c>
      <c r="U2914" s="18"/>
      <c r="V2914" s="18"/>
      <c r="W2914" s="18"/>
      <c r="X2914" s="18">
        <f t="shared" si="6496"/>
        <v>0</v>
      </c>
      <c r="Y2914" s="18">
        <f t="shared" si="6497"/>
        <v>0</v>
      </c>
      <c r="Z2914" s="18">
        <f t="shared" si="6498"/>
        <v>0</v>
      </c>
      <c r="AA2914" s="18"/>
      <c r="AB2914" s="18"/>
      <c r="AC2914" s="18"/>
      <c r="AD2914" s="18">
        <f t="shared" si="6501"/>
        <v>0</v>
      </c>
      <c r="AE2914" s="18">
        <f t="shared" si="6502"/>
        <v>0</v>
      </c>
      <c r="AF2914" s="18">
        <f t="shared" si="6503"/>
        <v>0</v>
      </c>
      <c r="AG2914" s="18"/>
      <c r="AH2914" s="18">
        <f t="shared" si="6477"/>
        <v>0</v>
      </c>
      <c r="AI2914" s="18">
        <f t="shared" si="6478"/>
        <v>0</v>
      </c>
      <c r="AJ2914" s="18">
        <f t="shared" si="6479"/>
        <v>0</v>
      </c>
      <c r="AK2914" s="18"/>
      <c r="AL2914" s="18"/>
      <c r="AM2914" s="18"/>
      <c r="AN2914" s="18">
        <f t="shared" si="6519"/>
        <v>0</v>
      </c>
      <c r="AO2914" s="18">
        <f t="shared" si="6520"/>
        <v>0</v>
      </c>
      <c r="AP2914" s="18">
        <f t="shared" si="6521"/>
        <v>0</v>
      </c>
      <c r="AQ2914" s="18"/>
      <c r="AR2914" s="18">
        <f t="shared" si="6523"/>
        <v>0</v>
      </c>
      <c r="AS2914" s="18"/>
      <c r="AT2914" s="18"/>
      <c r="AU2914" s="18"/>
      <c r="AV2914" s="18">
        <f t="shared" si="6431"/>
        <v>0</v>
      </c>
      <c r="AW2914" s="18">
        <f t="shared" si="6432"/>
        <v>0</v>
      </c>
      <c r="AX2914" s="18">
        <f t="shared" si="6433"/>
        <v>0</v>
      </c>
      <c r="AY2914" s="18"/>
      <c r="AZ2914" s="18"/>
      <c r="BA2914" s="18">
        <f t="shared" si="6429"/>
        <v>0</v>
      </c>
      <c r="BB2914" s="18">
        <f t="shared" si="6430"/>
        <v>0</v>
      </c>
      <c r="BC2914" s="18"/>
      <c r="BD2914" s="18"/>
      <c r="BE2914" s="18"/>
      <c r="BF2914" s="18">
        <f t="shared" si="6485"/>
        <v>0</v>
      </c>
      <c r="BG2914" s="18">
        <f t="shared" si="6486"/>
        <v>0</v>
      </c>
      <c r="BH2914" s="18">
        <f t="shared" si="6487"/>
        <v>0</v>
      </c>
      <c r="BI2914" s="18"/>
      <c r="BJ2914" s="25">
        <v>0</v>
      </c>
      <c r="BK2914" s="36"/>
    </row>
    <row r="2915" spans="1:92" ht="31.2" hidden="1" x14ac:dyDescent="0.3">
      <c r="A2915" s="47" t="s">
        <v>895</v>
      </c>
      <c r="B2915" s="43">
        <v>240</v>
      </c>
      <c r="C2915" s="47" t="s">
        <v>23</v>
      </c>
      <c r="D2915" s="47" t="s">
        <v>137</v>
      </c>
      <c r="E2915" s="14" t="s">
        <v>443</v>
      </c>
      <c r="F2915" s="18">
        <v>0</v>
      </c>
      <c r="G2915" s="18">
        <v>0</v>
      </c>
      <c r="H2915" s="18">
        <v>0</v>
      </c>
      <c r="I2915" s="18"/>
      <c r="J2915" s="18"/>
      <c r="K2915" s="18"/>
      <c r="L2915" s="18">
        <f t="shared" si="6482"/>
        <v>0</v>
      </c>
      <c r="M2915" s="18">
        <f t="shared" si="6483"/>
        <v>0</v>
      </c>
      <c r="N2915" s="18">
        <f t="shared" si="6484"/>
        <v>0</v>
      </c>
      <c r="O2915" s="18"/>
      <c r="P2915" s="18"/>
      <c r="Q2915" s="18"/>
      <c r="R2915" s="18">
        <f t="shared" si="6492"/>
        <v>0</v>
      </c>
      <c r="S2915" s="18">
        <f t="shared" si="6493"/>
        <v>0</v>
      </c>
      <c r="T2915" s="18">
        <f t="shared" si="6494"/>
        <v>0</v>
      </c>
      <c r="U2915" s="18"/>
      <c r="V2915" s="18"/>
      <c r="W2915" s="18"/>
      <c r="X2915" s="18">
        <f t="shared" si="6496"/>
        <v>0</v>
      </c>
      <c r="Y2915" s="18">
        <f t="shared" si="6497"/>
        <v>0</v>
      </c>
      <c r="Z2915" s="18">
        <f t="shared" si="6498"/>
        <v>0</v>
      </c>
      <c r="AA2915" s="18"/>
      <c r="AB2915" s="18"/>
      <c r="AC2915" s="18"/>
      <c r="AD2915" s="18">
        <f t="shared" si="6501"/>
        <v>0</v>
      </c>
      <c r="AE2915" s="18">
        <f t="shared" si="6502"/>
        <v>0</v>
      </c>
      <c r="AF2915" s="18">
        <f t="shared" si="6503"/>
        <v>0</v>
      </c>
      <c r="AG2915" s="18"/>
      <c r="AH2915" s="18">
        <f t="shared" si="6477"/>
        <v>0</v>
      </c>
      <c r="AI2915" s="18">
        <f t="shared" si="6478"/>
        <v>0</v>
      </c>
      <c r="AJ2915" s="18">
        <f t="shared" si="6479"/>
        <v>0</v>
      </c>
      <c r="AK2915" s="18"/>
      <c r="AL2915" s="18"/>
      <c r="AM2915" s="18"/>
      <c r="AN2915" s="18">
        <f t="shared" si="6519"/>
        <v>0</v>
      </c>
      <c r="AO2915" s="18">
        <f t="shared" si="6520"/>
        <v>0</v>
      </c>
      <c r="AP2915" s="18">
        <f t="shared" si="6521"/>
        <v>0</v>
      </c>
      <c r="AQ2915" s="18"/>
      <c r="AR2915" s="18">
        <f t="shared" si="6523"/>
        <v>0</v>
      </c>
      <c r="AS2915" s="18"/>
      <c r="AT2915" s="18"/>
      <c r="AU2915" s="18"/>
      <c r="AV2915" s="18">
        <f t="shared" si="6431"/>
        <v>0</v>
      </c>
      <c r="AW2915" s="18">
        <f t="shared" si="6432"/>
        <v>0</v>
      </c>
      <c r="AX2915" s="18">
        <f t="shared" si="6433"/>
        <v>0</v>
      </c>
      <c r="AY2915" s="18"/>
      <c r="AZ2915" s="18"/>
      <c r="BA2915" s="18">
        <f t="shared" si="6429"/>
        <v>0</v>
      </c>
      <c r="BB2915" s="18">
        <f t="shared" si="6430"/>
        <v>0</v>
      </c>
      <c r="BC2915" s="18"/>
      <c r="BD2915" s="18"/>
      <c r="BE2915" s="18"/>
      <c r="BF2915" s="18">
        <f t="shared" si="6485"/>
        <v>0</v>
      </c>
      <c r="BG2915" s="18">
        <f t="shared" si="6486"/>
        <v>0</v>
      </c>
      <c r="BH2915" s="18">
        <f t="shared" si="6487"/>
        <v>0</v>
      </c>
      <c r="BI2915" s="18"/>
      <c r="BJ2915" s="25">
        <v>0</v>
      </c>
      <c r="BK2915" s="36"/>
    </row>
    <row r="2916" spans="1:92" ht="31.2" hidden="1" x14ac:dyDescent="0.3">
      <c r="A2916" s="47" t="s">
        <v>895</v>
      </c>
      <c r="B2916" s="43">
        <v>240</v>
      </c>
      <c r="C2916" s="47" t="s">
        <v>93</v>
      </c>
      <c r="D2916" s="47" t="s">
        <v>184</v>
      </c>
      <c r="E2916" s="14" t="s">
        <v>451</v>
      </c>
      <c r="F2916" s="18">
        <v>0</v>
      </c>
      <c r="G2916" s="18">
        <v>0</v>
      </c>
      <c r="H2916" s="18">
        <v>0</v>
      </c>
      <c r="I2916" s="18"/>
      <c r="J2916" s="18"/>
      <c r="K2916" s="18"/>
      <c r="L2916" s="18">
        <f t="shared" si="6482"/>
        <v>0</v>
      </c>
      <c r="M2916" s="18">
        <f t="shared" si="6483"/>
        <v>0</v>
      </c>
      <c r="N2916" s="18">
        <f t="shared" si="6484"/>
        <v>0</v>
      </c>
      <c r="O2916" s="18"/>
      <c r="P2916" s="18"/>
      <c r="Q2916" s="18"/>
      <c r="R2916" s="18">
        <f t="shared" si="6492"/>
        <v>0</v>
      </c>
      <c r="S2916" s="18">
        <f t="shared" si="6493"/>
        <v>0</v>
      </c>
      <c r="T2916" s="18">
        <f t="shared" si="6494"/>
        <v>0</v>
      </c>
      <c r="U2916" s="18"/>
      <c r="V2916" s="18"/>
      <c r="W2916" s="18"/>
      <c r="X2916" s="18">
        <f t="shared" si="6496"/>
        <v>0</v>
      </c>
      <c r="Y2916" s="18">
        <f t="shared" si="6497"/>
        <v>0</v>
      </c>
      <c r="Z2916" s="18">
        <f t="shared" si="6498"/>
        <v>0</v>
      </c>
      <c r="AA2916" s="18"/>
      <c r="AB2916" s="18"/>
      <c r="AC2916" s="18"/>
      <c r="AD2916" s="18">
        <f t="shared" si="6501"/>
        <v>0</v>
      </c>
      <c r="AE2916" s="18">
        <f t="shared" si="6502"/>
        <v>0</v>
      </c>
      <c r="AF2916" s="18">
        <f t="shared" si="6503"/>
        <v>0</v>
      </c>
      <c r="AG2916" s="18"/>
      <c r="AH2916" s="18">
        <f t="shared" si="6477"/>
        <v>0</v>
      </c>
      <c r="AI2916" s="18">
        <f t="shared" si="6478"/>
        <v>0</v>
      </c>
      <c r="AJ2916" s="18">
        <f t="shared" si="6479"/>
        <v>0</v>
      </c>
      <c r="AK2916" s="18"/>
      <c r="AL2916" s="18"/>
      <c r="AM2916" s="18"/>
      <c r="AN2916" s="18">
        <f t="shared" si="6519"/>
        <v>0</v>
      </c>
      <c r="AO2916" s="18">
        <f t="shared" si="6520"/>
        <v>0</v>
      </c>
      <c r="AP2916" s="18">
        <f t="shared" si="6521"/>
        <v>0</v>
      </c>
      <c r="AQ2916" s="18"/>
      <c r="AR2916" s="18">
        <f t="shared" si="6523"/>
        <v>0</v>
      </c>
      <c r="AS2916" s="18"/>
      <c r="AT2916" s="18"/>
      <c r="AU2916" s="18"/>
      <c r="AV2916" s="18">
        <f t="shared" si="6431"/>
        <v>0</v>
      </c>
      <c r="AW2916" s="18">
        <f t="shared" si="6432"/>
        <v>0</v>
      </c>
      <c r="AX2916" s="18">
        <f t="shared" si="6433"/>
        <v>0</v>
      </c>
      <c r="AY2916" s="18"/>
      <c r="AZ2916" s="18"/>
      <c r="BA2916" s="18">
        <f t="shared" si="6429"/>
        <v>0</v>
      </c>
      <c r="BB2916" s="18">
        <f t="shared" si="6430"/>
        <v>0</v>
      </c>
      <c r="BC2916" s="18"/>
      <c r="BD2916" s="18"/>
      <c r="BE2916" s="18"/>
      <c r="BF2916" s="18">
        <f t="shared" si="6485"/>
        <v>0</v>
      </c>
      <c r="BG2916" s="18">
        <f t="shared" si="6486"/>
        <v>0</v>
      </c>
      <c r="BH2916" s="18">
        <f t="shared" si="6487"/>
        <v>0</v>
      </c>
      <c r="BI2916" s="18"/>
      <c r="BJ2916" s="25">
        <v>0</v>
      </c>
      <c r="BK2916" s="36"/>
    </row>
    <row r="2917" spans="1:92" ht="46.8" hidden="1" x14ac:dyDescent="0.3">
      <c r="A2917" s="47" t="s">
        <v>895</v>
      </c>
      <c r="B2917" s="43">
        <v>600</v>
      </c>
      <c r="C2917" s="47"/>
      <c r="D2917" s="47"/>
      <c r="E2917" s="14" t="s">
        <v>458</v>
      </c>
      <c r="F2917" s="18">
        <f t="shared" ref="F2917:BI2918" si="6527">F2918</f>
        <v>0</v>
      </c>
      <c r="G2917" s="18">
        <f t="shared" si="6527"/>
        <v>0</v>
      </c>
      <c r="H2917" s="18">
        <f t="shared" si="6527"/>
        <v>0</v>
      </c>
      <c r="I2917" s="18">
        <f t="shared" si="6527"/>
        <v>0</v>
      </c>
      <c r="J2917" s="18">
        <f t="shared" si="6527"/>
        <v>0</v>
      </c>
      <c r="K2917" s="18">
        <f t="shared" si="6527"/>
        <v>0</v>
      </c>
      <c r="L2917" s="18">
        <f t="shared" si="6482"/>
        <v>0</v>
      </c>
      <c r="M2917" s="18">
        <f t="shared" si="6483"/>
        <v>0</v>
      </c>
      <c r="N2917" s="18">
        <f t="shared" si="6484"/>
        <v>0</v>
      </c>
      <c r="O2917" s="18">
        <f t="shared" si="6527"/>
        <v>0</v>
      </c>
      <c r="P2917" s="18">
        <f t="shared" si="6527"/>
        <v>0</v>
      </c>
      <c r="Q2917" s="18">
        <f t="shared" si="6527"/>
        <v>0</v>
      </c>
      <c r="R2917" s="18">
        <f t="shared" si="6492"/>
        <v>0</v>
      </c>
      <c r="S2917" s="18">
        <f t="shared" si="6493"/>
        <v>0</v>
      </c>
      <c r="T2917" s="18">
        <f t="shared" si="6494"/>
        <v>0</v>
      </c>
      <c r="U2917" s="18">
        <f t="shared" si="6527"/>
        <v>0</v>
      </c>
      <c r="V2917" s="18">
        <f t="shared" si="6527"/>
        <v>0</v>
      </c>
      <c r="W2917" s="18">
        <f t="shared" si="6527"/>
        <v>0</v>
      </c>
      <c r="X2917" s="18">
        <f t="shared" si="6496"/>
        <v>0</v>
      </c>
      <c r="Y2917" s="18">
        <f t="shared" si="6497"/>
        <v>0</v>
      </c>
      <c r="Z2917" s="18">
        <f t="shared" si="6498"/>
        <v>0</v>
      </c>
      <c r="AA2917" s="18">
        <f t="shared" si="6527"/>
        <v>0</v>
      </c>
      <c r="AB2917" s="18">
        <f t="shared" si="6527"/>
        <v>0</v>
      </c>
      <c r="AC2917" s="18">
        <f t="shared" si="6527"/>
        <v>0</v>
      </c>
      <c r="AD2917" s="18">
        <f t="shared" si="6501"/>
        <v>0</v>
      </c>
      <c r="AE2917" s="18">
        <f t="shared" si="6502"/>
        <v>0</v>
      </c>
      <c r="AF2917" s="18">
        <f t="shared" si="6503"/>
        <v>0</v>
      </c>
      <c r="AG2917" s="18">
        <f t="shared" si="6527"/>
        <v>0</v>
      </c>
      <c r="AH2917" s="18">
        <f t="shared" si="6477"/>
        <v>0</v>
      </c>
      <c r="AI2917" s="18">
        <f t="shared" si="6478"/>
        <v>0</v>
      </c>
      <c r="AJ2917" s="18">
        <f t="shared" si="6479"/>
        <v>0</v>
      </c>
      <c r="AK2917" s="18">
        <f t="shared" si="6527"/>
        <v>0</v>
      </c>
      <c r="AL2917" s="18">
        <f t="shared" si="6527"/>
        <v>0</v>
      </c>
      <c r="AM2917" s="18">
        <f t="shared" si="6527"/>
        <v>0</v>
      </c>
      <c r="AN2917" s="18">
        <f t="shared" si="6519"/>
        <v>0</v>
      </c>
      <c r="AO2917" s="18">
        <f t="shared" si="6520"/>
        <v>0</v>
      </c>
      <c r="AP2917" s="18">
        <f t="shared" si="6521"/>
        <v>0</v>
      </c>
      <c r="AQ2917" s="18">
        <f t="shared" si="6527"/>
        <v>0</v>
      </c>
      <c r="AR2917" s="18">
        <f t="shared" si="6523"/>
        <v>0</v>
      </c>
      <c r="AS2917" s="18">
        <f t="shared" si="6527"/>
        <v>0</v>
      </c>
      <c r="AT2917" s="18">
        <f t="shared" si="6527"/>
        <v>0</v>
      </c>
      <c r="AU2917" s="18">
        <f t="shared" si="6527"/>
        <v>0</v>
      </c>
      <c r="AV2917" s="18">
        <f t="shared" si="6431"/>
        <v>0</v>
      </c>
      <c r="AW2917" s="18">
        <f t="shared" si="6432"/>
        <v>0</v>
      </c>
      <c r="AX2917" s="18">
        <f t="shared" si="6433"/>
        <v>0</v>
      </c>
      <c r="AY2917" s="18">
        <f t="shared" si="6527"/>
        <v>0</v>
      </c>
      <c r="AZ2917" s="18">
        <f t="shared" si="6527"/>
        <v>0</v>
      </c>
      <c r="BA2917" s="18">
        <f t="shared" si="6429"/>
        <v>0</v>
      </c>
      <c r="BB2917" s="18">
        <f t="shared" si="6430"/>
        <v>0</v>
      </c>
      <c r="BC2917" s="18">
        <f t="shared" si="6527"/>
        <v>0</v>
      </c>
      <c r="BD2917" s="18">
        <f t="shared" si="6527"/>
        <v>0</v>
      </c>
      <c r="BE2917" s="18">
        <f t="shared" si="6527"/>
        <v>0</v>
      </c>
      <c r="BF2917" s="18">
        <f t="shared" si="6485"/>
        <v>0</v>
      </c>
      <c r="BG2917" s="18">
        <f t="shared" si="6486"/>
        <v>0</v>
      </c>
      <c r="BH2917" s="18">
        <f t="shared" si="6487"/>
        <v>0</v>
      </c>
      <c r="BI2917" s="18">
        <f t="shared" si="6527"/>
        <v>0</v>
      </c>
      <c r="BJ2917" s="25">
        <v>0</v>
      </c>
      <c r="BK2917" s="36"/>
    </row>
    <row r="2918" spans="1:92" hidden="1" x14ac:dyDescent="0.3">
      <c r="A2918" s="47" t="s">
        <v>895</v>
      </c>
      <c r="B2918" s="43">
        <v>620</v>
      </c>
      <c r="C2918" s="47"/>
      <c r="D2918" s="47"/>
      <c r="E2918" s="14" t="s">
        <v>473</v>
      </c>
      <c r="F2918" s="18">
        <f t="shared" si="6527"/>
        <v>0</v>
      </c>
      <c r="G2918" s="18">
        <f t="shared" si="6527"/>
        <v>0</v>
      </c>
      <c r="H2918" s="18">
        <f t="shared" si="6527"/>
        <v>0</v>
      </c>
      <c r="I2918" s="18">
        <f t="shared" si="6527"/>
        <v>0</v>
      </c>
      <c r="J2918" s="18">
        <f t="shared" si="6527"/>
        <v>0</v>
      </c>
      <c r="K2918" s="18">
        <f t="shared" si="6527"/>
        <v>0</v>
      </c>
      <c r="L2918" s="18">
        <f t="shared" si="6482"/>
        <v>0</v>
      </c>
      <c r="M2918" s="18">
        <f t="shared" si="6483"/>
        <v>0</v>
      </c>
      <c r="N2918" s="18">
        <f t="shared" si="6484"/>
        <v>0</v>
      </c>
      <c r="O2918" s="18">
        <f t="shared" si="6527"/>
        <v>0</v>
      </c>
      <c r="P2918" s="18">
        <f t="shared" si="6527"/>
        <v>0</v>
      </c>
      <c r="Q2918" s="18">
        <f t="shared" si="6527"/>
        <v>0</v>
      </c>
      <c r="R2918" s="18">
        <f t="shared" si="6492"/>
        <v>0</v>
      </c>
      <c r="S2918" s="18">
        <f t="shared" si="6493"/>
        <v>0</v>
      </c>
      <c r="T2918" s="18">
        <f t="shared" si="6494"/>
        <v>0</v>
      </c>
      <c r="U2918" s="18">
        <f t="shared" si="6527"/>
        <v>0</v>
      </c>
      <c r="V2918" s="18">
        <f t="shared" si="6527"/>
        <v>0</v>
      </c>
      <c r="W2918" s="18">
        <f t="shared" si="6527"/>
        <v>0</v>
      </c>
      <c r="X2918" s="18">
        <f t="shared" si="6496"/>
        <v>0</v>
      </c>
      <c r="Y2918" s="18">
        <f t="shared" si="6497"/>
        <v>0</v>
      </c>
      <c r="Z2918" s="18">
        <f t="shared" si="6498"/>
        <v>0</v>
      </c>
      <c r="AA2918" s="18">
        <f t="shared" si="6527"/>
        <v>0</v>
      </c>
      <c r="AB2918" s="18">
        <f t="shared" si="6527"/>
        <v>0</v>
      </c>
      <c r="AC2918" s="18">
        <f t="shared" si="6527"/>
        <v>0</v>
      </c>
      <c r="AD2918" s="18">
        <f t="shared" si="6501"/>
        <v>0</v>
      </c>
      <c r="AE2918" s="18">
        <f t="shared" si="6502"/>
        <v>0</v>
      </c>
      <c r="AF2918" s="18">
        <f t="shared" si="6503"/>
        <v>0</v>
      </c>
      <c r="AG2918" s="18">
        <f t="shared" si="6527"/>
        <v>0</v>
      </c>
      <c r="AH2918" s="18">
        <f t="shared" si="6477"/>
        <v>0</v>
      </c>
      <c r="AI2918" s="18">
        <f t="shared" si="6478"/>
        <v>0</v>
      </c>
      <c r="AJ2918" s="18">
        <f t="shared" si="6479"/>
        <v>0</v>
      </c>
      <c r="AK2918" s="18">
        <f t="shared" si="6527"/>
        <v>0</v>
      </c>
      <c r="AL2918" s="18">
        <f t="shared" si="6527"/>
        <v>0</v>
      </c>
      <c r="AM2918" s="18">
        <f t="shared" si="6527"/>
        <v>0</v>
      </c>
      <c r="AN2918" s="18">
        <f t="shared" si="6519"/>
        <v>0</v>
      </c>
      <c r="AO2918" s="18">
        <f t="shared" si="6520"/>
        <v>0</v>
      </c>
      <c r="AP2918" s="18">
        <f t="shared" si="6521"/>
        <v>0</v>
      </c>
      <c r="AQ2918" s="18">
        <f t="shared" si="6527"/>
        <v>0</v>
      </c>
      <c r="AR2918" s="18">
        <f t="shared" si="6523"/>
        <v>0</v>
      </c>
      <c r="AS2918" s="18">
        <f t="shared" si="6527"/>
        <v>0</v>
      </c>
      <c r="AT2918" s="18">
        <f t="shared" si="6527"/>
        <v>0</v>
      </c>
      <c r="AU2918" s="18">
        <f t="shared" si="6527"/>
        <v>0</v>
      </c>
      <c r="AV2918" s="18">
        <f t="shared" si="6431"/>
        <v>0</v>
      </c>
      <c r="AW2918" s="18">
        <f t="shared" si="6432"/>
        <v>0</v>
      </c>
      <c r="AX2918" s="18">
        <f t="shared" si="6433"/>
        <v>0</v>
      </c>
      <c r="AY2918" s="18">
        <f t="shared" si="6527"/>
        <v>0</v>
      </c>
      <c r="AZ2918" s="18">
        <f t="shared" si="6527"/>
        <v>0</v>
      </c>
      <c r="BA2918" s="18">
        <f t="shared" si="6429"/>
        <v>0</v>
      </c>
      <c r="BB2918" s="18">
        <f t="shared" si="6430"/>
        <v>0</v>
      </c>
      <c r="BC2918" s="18">
        <f t="shared" si="6527"/>
        <v>0</v>
      </c>
      <c r="BD2918" s="18">
        <f t="shared" si="6527"/>
        <v>0</v>
      </c>
      <c r="BE2918" s="18">
        <f t="shared" si="6527"/>
        <v>0</v>
      </c>
      <c r="BF2918" s="18">
        <f t="shared" si="6485"/>
        <v>0</v>
      </c>
      <c r="BG2918" s="18">
        <f t="shared" si="6486"/>
        <v>0</v>
      </c>
      <c r="BH2918" s="18">
        <f t="shared" si="6487"/>
        <v>0</v>
      </c>
      <c r="BI2918" s="18">
        <f t="shared" si="6527"/>
        <v>0</v>
      </c>
      <c r="BJ2918" s="25">
        <v>0</v>
      </c>
      <c r="BK2918" s="36"/>
    </row>
    <row r="2919" spans="1:92" hidden="1" x14ac:dyDescent="0.3">
      <c r="A2919" s="47" t="s">
        <v>895</v>
      </c>
      <c r="B2919" s="43">
        <v>620</v>
      </c>
      <c r="C2919" s="47" t="s">
        <v>23</v>
      </c>
      <c r="D2919" s="47" t="s">
        <v>5</v>
      </c>
      <c r="E2919" s="14" t="s">
        <v>442</v>
      </c>
      <c r="F2919" s="18">
        <v>0</v>
      </c>
      <c r="G2919" s="18">
        <v>0</v>
      </c>
      <c r="H2919" s="18">
        <v>0</v>
      </c>
      <c r="I2919" s="18"/>
      <c r="J2919" s="18"/>
      <c r="K2919" s="18"/>
      <c r="L2919" s="18">
        <f t="shared" si="6482"/>
        <v>0</v>
      </c>
      <c r="M2919" s="18">
        <f t="shared" si="6483"/>
        <v>0</v>
      </c>
      <c r="N2919" s="18">
        <f t="shared" si="6484"/>
        <v>0</v>
      </c>
      <c r="O2919" s="18"/>
      <c r="P2919" s="18"/>
      <c r="Q2919" s="18"/>
      <c r="R2919" s="18">
        <f t="shared" si="6492"/>
        <v>0</v>
      </c>
      <c r="S2919" s="18">
        <f t="shared" si="6493"/>
        <v>0</v>
      </c>
      <c r="T2919" s="18">
        <f t="shared" si="6494"/>
        <v>0</v>
      </c>
      <c r="U2919" s="18"/>
      <c r="V2919" s="18"/>
      <c r="W2919" s="18"/>
      <c r="X2919" s="18">
        <f t="shared" si="6496"/>
        <v>0</v>
      </c>
      <c r="Y2919" s="18">
        <f t="shared" si="6497"/>
        <v>0</v>
      </c>
      <c r="Z2919" s="18">
        <f t="shared" si="6498"/>
        <v>0</v>
      </c>
      <c r="AA2919" s="18"/>
      <c r="AB2919" s="18"/>
      <c r="AC2919" s="18"/>
      <c r="AD2919" s="18">
        <f t="shared" si="6501"/>
        <v>0</v>
      </c>
      <c r="AE2919" s="18">
        <f t="shared" si="6502"/>
        <v>0</v>
      </c>
      <c r="AF2919" s="18">
        <f t="shared" si="6503"/>
        <v>0</v>
      </c>
      <c r="AG2919" s="18"/>
      <c r="AH2919" s="18">
        <f t="shared" si="6477"/>
        <v>0</v>
      </c>
      <c r="AI2919" s="18">
        <f t="shared" si="6478"/>
        <v>0</v>
      </c>
      <c r="AJ2919" s="18">
        <f t="shared" si="6479"/>
        <v>0</v>
      </c>
      <c r="AK2919" s="18"/>
      <c r="AL2919" s="18"/>
      <c r="AM2919" s="18"/>
      <c r="AN2919" s="18">
        <f t="shared" si="6519"/>
        <v>0</v>
      </c>
      <c r="AO2919" s="18">
        <f t="shared" si="6520"/>
        <v>0</v>
      </c>
      <c r="AP2919" s="18">
        <f t="shared" si="6521"/>
        <v>0</v>
      </c>
      <c r="AQ2919" s="18"/>
      <c r="AR2919" s="18">
        <f t="shared" si="6523"/>
        <v>0</v>
      </c>
      <c r="AS2919" s="18"/>
      <c r="AT2919" s="18"/>
      <c r="AU2919" s="18"/>
      <c r="AV2919" s="18">
        <f t="shared" si="6431"/>
        <v>0</v>
      </c>
      <c r="AW2919" s="18">
        <f t="shared" si="6432"/>
        <v>0</v>
      </c>
      <c r="AX2919" s="18">
        <f t="shared" si="6433"/>
        <v>0</v>
      </c>
      <c r="AY2919" s="18"/>
      <c r="AZ2919" s="18"/>
      <c r="BA2919" s="18">
        <f t="shared" si="6429"/>
        <v>0</v>
      </c>
      <c r="BB2919" s="18">
        <f t="shared" si="6430"/>
        <v>0</v>
      </c>
      <c r="BC2919" s="18"/>
      <c r="BD2919" s="18"/>
      <c r="BE2919" s="18"/>
      <c r="BF2919" s="18">
        <f t="shared" si="6485"/>
        <v>0</v>
      </c>
      <c r="BG2919" s="18">
        <f t="shared" si="6486"/>
        <v>0</v>
      </c>
      <c r="BH2919" s="18">
        <f t="shared" si="6487"/>
        <v>0</v>
      </c>
      <c r="BI2919" s="18"/>
      <c r="BJ2919" s="25">
        <v>0</v>
      </c>
      <c r="BK2919" s="36"/>
    </row>
    <row r="2920" spans="1:92" s="9" customFormat="1" ht="62.4" x14ac:dyDescent="0.3">
      <c r="A2920" s="8" t="s">
        <v>413</v>
      </c>
      <c r="B2920" s="13"/>
      <c r="C2920" s="8"/>
      <c r="D2920" s="8"/>
      <c r="E2920" s="49" t="s">
        <v>486</v>
      </c>
      <c r="F2920" s="12">
        <f t="shared" ref="F2920:BI2921" si="6528">F2921</f>
        <v>62496.600000000006</v>
      </c>
      <c r="G2920" s="12">
        <f t="shared" si="6528"/>
        <v>61955.4</v>
      </c>
      <c r="H2920" s="12">
        <f t="shared" si="6528"/>
        <v>61955.500000000007</v>
      </c>
      <c r="I2920" s="12">
        <f t="shared" si="6528"/>
        <v>0</v>
      </c>
      <c r="J2920" s="12">
        <f t="shared" si="6528"/>
        <v>0</v>
      </c>
      <c r="K2920" s="12">
        <f t="shared" si="6528"/>
        <v>0</v>
      </c>
      <c r="L2920" s="12">
        <f t="shared" si="6482"/>
        <v>62496.600000000006</v>
      </c>
      <c r="M2920" s="12">
        <f t="shared" si="6483"/>
        <v>61955.4</v>
      </c>
      <c r="N2920" s="12">
        <f t="shared" si="6484"/>
        <v>61955.500000000007</v>
      </c>
      <c r="O2920" s="12">
        <f t="shared" si="6528"/>
        <v>0</v>
      </c>
      <c r="P2920" s="12">
        <f t="shared" si="6528"/>
        <v>0</v>
      </c>
      <c r="Q2920" s="12">
        <f t="shared" si="6528"/>
        <v>0</v>
      </c>
      <c r="R2920" s="12">
        <f t="shared" si="6492"/>
        <v>62496.600000000006</v>
      </c>
      <c r="S2920" s="12">
        <f t="shared" si="6493"/>
        <v>61955.4</v>
      </c>
      <c r="T2920" s="12">
        <f t="shared" si="6494"/>
        <v>61955.500000000007</v>
      </c>
      <c r="U2920" s="12">
        <f t="shared" si="6528"/>
        <v>0</v>
      </c>
      <c r="V2920" s="12">
        <f t="shared" si="6528"/>
        <v>0</v>
      </c>
      <c r="W2920" s="12">
        <f t="shared" si="6528"/>
        <v>0</v>
      </c>
      <c r="X2920" s="12">
        <f t="shared" si="6496"/>
        <v>62496.600000000006</v>
      </c>
      <c r="Y2920" s="12">
        <f t="shared" si="6497"/>
        <v>61955.4</v>
      </c>
      <c r="Z2920" s="12">
        <f t="shared" si="6498"/>
        <v>61955.500000000007</v>
      </c>
      <c r="AA2920" s="12">
        <f t="shared" si="6528"/>
        <v>0</v>
      </c>
      <c r="AB2920" s="12">
        <f t="shared" si="6528"/>
        <v>0</v>
      </c>
      <c r="AC2920" s="12">
        <f t="shared" si="6528"/>
        <v>0</v>
      </c>
      <c r="AD2920" s="18">
        <f t="shared" si="6501"/>
        <v>62496.600000000006</v>
      </c>
      <c r="AE2920" s="18">
        <f t="shared" si="6502"/>
        <v>61955.4</v>
      </c>
      <c r="AF2920" s="18">
        <f t="shared" si="6503"/>
        <v>61955.500000000007</v>
      </c>
      <c r="AG2920" s="12">
        <f t="shared" si="6528"/>
        <v>0</v>
      </c>
      <c r="AH2920" s="12">
        <f t="shared" si="6477"/>
        <v>62496.600000000006</v>
      </c>
      <c r="AI2920" s="12">
        <f t="shared" si="6478"/>
        <v>61955.4</v>
      </c>
      <c r="AJ2920" s="12">
        <f t="shared" si="6479"/>
        <v>61955.500000000007</v>
      </c>
      <c r="AK2920" s="12">
        <f t="shared" si="6528"/>
        <v>152.751</v>
      </c>
      <c r="AL2920" s="12">
        <f t="shared" si="6528"/>
        <v>0</v>
      </c>
      <c r="AM2920" s="12">
        <f t="shared" si="6528"/>
        <v>0</v>
      </c>
      <c r="AN2920" s="12">
        <f t="shared" si="6519"/>
        <v>62649.351000000002</v>
      </c>
      <c r="AO2920" s="12">
        <f t="shared" si="6520"/>
        <v>61955.4</v>
      </c>
      <c r="AP2920" s="12">
        <f t="shared" si="6521"/>
        <v>61955.500000000007</v>
      </c>
      <c r="AQ2920" s="12">
        <f t="shared" si="6528"/>
        <v>0</v>
      </c>
      <c r="AR2920" s="12">
        <f t="shared" si="6523"/>
        <v>62649.351000000002</v>
      </c>
      <c r="AS2920" s="12">
        <f t="shared" si="6528"/>
        <v>5.7170000000000023</v>
      </c>
      <c r="AT2920" s="12">
        <f t="shared" si="6528"/>
        <v>0</v>
      </c>
      <c r="AU2920" s="12">
        <f t="shared" si="6528"/>
        <v>0</v>
      </c>
      <c r="AV2920" s="12">
        <f t="shared" si="6431"/>
        <v>62655.067999999999</v>
      </c>
      <c r="AW2920" s="12">
        <f t="shared" si="6432"/>
        <v>61955.4</v>
      </c>
      <c r="AX2920" s="12">
        <f t="shared" si="6433"/>
        <v>61955.500000000007</v>
      </c>
      <c r="AY2920" s="12">
        <f t="shared" si="6528"/>
        <v>0</v>
      </c>
      <c r="AZ2920" s="12">
        <f t="shared" si="6528"/>
        <v>0</v>
      </c>
      <c r="BA2920" s="18">
        <f t="shared" si="6429"/>
        <v>62655.067999999999</v>
      </c>
      <c r="BB2920" s="18">
        <f t="shared" si="6430"/>
        <v>61955.4</v>
      </c>
      <c r="BC2920" s="12">
        <f t="shared" si="6528"/>
        <v>2162.6</v>
      </c>
      <c r="BD2920" s="12">
        <f t="shared" si="6528"/>
        <v>0</v>
      </c>
      <c r="BE2920" s="12">
        <f t="shared" si="6528"/>
        <v>0</v>
      </c>
      <c r="BF2920" s="12">
        <f t="shared" si="6485"/>
        <v>64817.667999999998</v>
      </c>
      <c r="BG2920" s="12">
        <f t="shared" si="6486"/>
        <v>61955.4</v>
      </c>
      <c r="BH2920" s="12">
        <f t="shared" si="6487"/>
        <v>61955.500000000007</v>
      </c>
      <c r="BI2920" s="12">
        <f t="shared" si="6528"/>
        <v>0</v>
      </c>
      <c r="BJ2920" s="25"/>
      <c r="BK2920" s="34"/>
      <c r="BL2920" s="30"/>
      <c r="BM2920" s="30"/>
      <c r="BN2920" s="30"/>
      <c r="BO2920" s="30"/>
      <c r="BP2920" s="30"/>
      <c r="BQ2920" s="30"/>
      <c r="BR2920" s="30"/>
      <c r="BS2920" s="30"/>
      <c r="BT2920" s="30"/>
      <c r="BU2920" s="30"/>
      <c r="BV2920" s="30"/>
      <c r="BW2920" s="30"/>
      <c r="BX2920" s="30"/>
      <c r="BY2920" s="30"/>
      <c r="BZ2920" s="30"/>
      <c r="CA2920" s="30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L2920" s="30"/>
      <c r="CM2920" s="30"/>
      <c r="CN2920" s="30"/>
    </row>
    <row r="2921" spans="1:92" s="11" customFormat="1" ht="62.4" x14ac:dyDescent="0.3">
      <c r="A2921" s="10" t="s">
        <v>412</v>
      </c>
      <c r="B2921" s="16"/>
      <c r="C2921" s="10"/>
      <c r="D2921" s="10"/>
      <c r="E2921" s="15" t="s">
        <v>857</v>
      </c>
      <c r="F2921" s="17">
        <f t="shared" si="6528"/>
        <v>62496.600000000006</v>
      </c>
      <c r="G2921" s="17">
        <f t="shared" si="6528"/>
        <v>61955.4</v>
      </c>
      <c r="H2921" s="17">
        <f t="shared" si="6528"/>
        <v>61955.500000000007</v>
      </c>
      <c r="I2921" s="17">
        <f t="shared" si="6528"/>
        <v>0</v>
      </c>
      <c r="J2921" s="17">
        <f t="shared" si="6528"/>
        <v>0</v>
      </c>
      <c r="K2921" s="17">
        <f t="shared" si="6528"/>
        <v>0</v>
      </c>
      <c r="L2921" s="17">
        <f t="shared" si="6482"/>
        <v>62496.600000000006</v>
      </c>
      <c r="M2921" s="17">
        <f t="shared" si="6483"/>
        <v>61955.4</v>
      </c>
      <c r="N2921" s="17">
        <f t="shared" si="6484"/>
        <v>61955.500000000007</v>
      </c>
      <c r="O2921" s="17">
        <f t="shared" si="6528"/>
        <v>0</v>
      </c>
      <c r="P2921" s="17">
        <f t="shared" si="6528"/>
        <v>0</v>
      </c>
      <c r="Q2921" s="17">
        <f t="shared" si="6528"/>
        <v>0</v>
      </c>
      <c r="R2921" s="17">
        <f t="shared" si="6492"/>
        <v>62496.600000000006</v>
      </c>
      <c r="S2921" s="17">
        <f t="shared" si="6493"/>
        <v>61955.4</v>
      </c>
      <c r="T2921" s="17">
        <f t="shared" si="6494"/>
        <v>61955.500000000007</v>
      </c>
      <c r="U2921" s="17">
        <f t="shared" si="6528"/>
        <v>0</v>
      </c>
      <c r="V2921" s="17">
        <f t="shared" si="6528"/>
        <v>0</v>
      </c>
      <c r="W2921" s="17">
        <f t="shared" si="6528"/>
        <v>0</v>
      </c>
      <c r="X2921" s="17">
        <f t="shared" si="6496"/>
        <v>62496.600000000006</v>
      </c>
      <c r="Y2921" s="17">
        <f t="shared" si="6497"/>
        <v>61955.4</v>
      </c>
      <c r="Z2921" s="17">
        <f t="shared" si="6498"/>
        <v>61955.500000000007</v>
      </c>
      <c r="AA2921" s="17">
        <f t="shared" si="6528"/>
        <v>0</v>
      </c>
      <c r="AB2921" s="17">
        <f t="shared" si="6528"/>
        <v>0</v>
      </c>
      <c r="AC2921" s="17">
        <f t="shared" si="6528"/>
        <v>0</v>
      </c>
      <c r="AD2921" s="18">
        <f t="shared" si="6501"/>
        <v>62496.600000000006</v>
      </c>
      <c r="AE2921" s="18">
        <f t="shared" si="6502"/>
        <v>61955.4</v>
      </c>
      <c r="AF2921" s="18">
        <f t="shared" si="6503"/>
        <v>61955.500000000007</v>
      </c>
      <c r="AG2921" s="17">
        <f t="shared" si="6528"/>
        <v>0</v>
      </c>
      <c r="AH2921" s="17">
        <f t="shared" si="6477"/>
        <v>62496.600000000006</v>
      </c>
      <c r="AI2921" s="17">
        <f t="shared" si="6478"/>
        <v>61955.4</v>
      </c>
      <c r="AJ2921" s="17">
        <f t="shared" si="6479"/>
        <v>61955.500000000007</v>
      </c>
      <c r="AK2921" s="17">
        <f t="shared" si="6528"/>
        <v>152.751</v>
      </c>
      <c r="AL2921" s="17">
        <f t="shared" si="6528"/>
        <v>0</v>
      </c>
      <c r="AM2921" s="17">
        <f t="shared" si="6528"/>
        <v>0</v>
      </c>
      <c r="AN2921" s="17">
        <f t="shared" si="6519"/>
        <v>62649.351000000002</v>
      </c>
      <c r="AO2921" s="17">
        <f t="shared" si="6520"/>
        <v>61955.4</v>
      </c>
      <c r="AP2921" s="17">
        <f t="shared" si="6521"/>
        <v>61955.500000000007</v>
      </c>
      <c r="AQ2921" s="17">
        <f t="shared" si="6528"/>
        <v>0</v>
      </c>
      <c r="AR2921" s="17">
        <f t="shared" si="6523"/>
        <v>62649.351000000002</v>
      </c>
      <c r="AS2921" s="17">
        <f t="shared" si="6528"/>
        <v>5.7170000000000023</v>
      </c>
      <c r="AT2921" s="17">
        <f t="shared" si="6528"/>
        <v>0</v>
      </c>
      <c r="AU2921" s="17">
        <f t="shared" si="6528"/>
        <v>0</v>
      </c>
      <c r="AV2921" s="17">
        <f t="shared" si="6431"/>
        <v>62655.067999999999</v>
      </c>
      <c r="AW2921" s="17">
        <f t="shared" si="6432"/>
        <v>61955.4</v>
      </c>
      <c r="AX2921" s="17">
        <f t="shared" si="6433"/>
        <v>61955.500000000007</v>
      </c>
      <c r="AY2921" s="17">
        <f t="shared" si="6528"/>
        <v>0</v>
      </c>
      <c r="AZ2921" s="17">
        <f t="shared" si="6528"/>
        <v>0</v>
      </c>
      <c r="BA2921" s="18">
        <f t="shared" si="6429"/>
        <v>62655.067999999999</v>
      </c>
      <c r="BB2921" s="18">
        <f t="shared" si="6430"/>
        <v>61955.4</v>
      </c>
      <c r="BC2921" s="17">
        <f t="shared" si="6528"/>
        <v>2162.6</v>
      </c>
      <c r="BD2921" s="17">
        <f t="shared" si="6528"/>
        <v>0</v>
      </c>
      <c r="BE2921" s="17">
        <f t="shared" si="6528"/>
        <v>0</v>
      </c>
      <c r="BF2921" s="17">
        <f t="shared" si="6485"/>
        <v>64817.667999999998</v>
      </c>
      <c r="BG2921" s="17">
        <f t="shared" si="6486"/>
        <v>61955.4</v>
      </c>
      <c r="BH2921" s="17">
        <f t="shared" si="6487"/>
        <v>61955.500000000007</v>
      </c>
      <c r="BI2921" s="17">
        <f t="shared" si="6528"/>
        <v>0</v>
      </c>
      <c r="BJ2921" s="25"/>
      <c r="BK2921" s="35"/>
      <c r="BL2921" s="31"/>
      <c r="BM2921" s="31"/>
      <c r="BN2921" s="31"/>
      <c r="BO2921" s="31"/>
      <c r="BP2921" s="31"/>
      <c r="BQ2921" s="31"/>
      <c r="BR2921" s="31"/>
      <c r="BS2921" s="31"/>
      <c r="BT2921" s="31"/>
      <c r="BU2921" s="31"/>
      <c r="BV2921" s="31"/>
      <c r="BW2921" s="31"/>
      <c r="BX2921" s="31"/>
      <c r="BY2921" s="31"/>
      <c r="BZ2921" s="31"/>
      <c r="CA2921" s="31"/>
      <c r="CB2921" s="31"/>
      <c r="CC2921" s="31"/>
      <c r="CD2921" s="31"/>
      <c r="CE2921" s="31"/>
      <c r="CF2921" s="31"/>
      <c r="CG2921" s="31"/>
      <c r="CH2921" s="31"/>
      <c r="CI2921" s="31"/>
      <c r="CJ2921" s="31"/>
      <c r="CK2921" s="31"/>
      <c r="CL2921" s="31"/>
      <c r="CM2921" s="31"/>
      <c r="CN2921" s="31"/>
    </row>
    <row r="2922" spans="1:92" ht="46.8" x14ac:dyDescent="0.3">
      <c r="A2922" s="51" t="s">
        <v>411</v>
      </c>
      <c r="B2922" s="50"/>
      <c r="C2922" s="51"/>
      <c r="D2922" s="51"/>
      <c r="E2922" s="14" t="s">
        <v>501</v>
      </c>
      <c r="F2922" s="18">
        <f t="shared" ref="F2922" si="6529">F2923+F2926+F2929</f>
        <v>62496.600000000006</v>
      </c>
      <c r="G2922" s="18">
        <f t="shared" ref="G2922:BI2922" si="6530">G2923+G2926+G2929</f>
        <v>61955.4</v>
      </c>
      <c r="H2922" s="18">
        <f t="shared" si="6530"/>
        <v>61955.500000000007</v>
      </c>
      <c r="I2922" s="18">
        <f t="shared" ref="I2922:K2922" si="6531">I2923+I2926+I2929</f>
        <v>0</v>
      </c>
      <c r="J2922" s="18">
        <f t="shared" si="6531"/>
        <v>0</v>
      </c>
      <c r="K2922" s="18">
        <f t="shared" si="6531"/>
        <v>0</v>
      </c>
      <c r="L2922" s="18">
        <f t="shared" si="6482"/>
        <v>62496.600000000006</v>
      </c>
      <c r="M2922" s="18">
        <f t="shared" si="6483"/>
        <v>61955.4</v>
      </c>
      <c r="N2922" s="18">
        <f t="shared" si="6484"/>
        <v>61955.500000000007</v>
      </c>
      <c r="O2922" s="18">
        <f t="shared" ref="O2922:Q2922" si="6532">O2923+O2926+O2929</f>
        <v>0</v>
      </c>
      <c r="P2922" s="18">
        <f t="shared" si="6532"/>
        <v>0</v>
      </c>
      <c r="Q2922" s="18">
        <f t="shared" si="6532"/>
        <v>0</v>
      </c>
      <c r="R2922" s="18">
        <f t="shared" si="6492"/>
        <v>62496.600000000006</v>
      </c>
      <c r="S2922" s="18">
        <f t="shared" si="6493"/>
        <v>61955.4</v>
      </c>
      <c r="T2922" s="18">
        <f t="shared" si="6494"/>
        <v>61955.500000000007</v>
      </c>
      <c r="U2922" s="18">
        <f t="shared" ref="U2922:W2922" si="6533">U2923+U2926+U2929</f>
        <v>0</v>
      </c>
      <c r="V2922" s="18">
        <f t="shared" si="6533"/>
        <v>0</v>
      </c>
      <c r="W2922" s="18">
        <f t="shared" si="6533"/>
        <v>0</v>
      </c>
      <c r="X2922" s="18">
        <f t="shared" si="6496"/>
        <v>62496.600000000006</v>
      </c>
      <c r="Y2922" s="18">
        <f t="shared" si="6497"/>
        <v>61955.4</v>
      </c>
      <c r="Z2922" s="18">
        <f t="shared" si="6498"/>
        <v>61955.500000000007</v>
      </c>
      <c r="AA2922" s="18">
        <f t="shared" ref="AA2922:AB2922" si="6534">AA2923+AA2926+AA2929</f>
        <v>0</v>
      </c>
      <c r="AB2922" s="18">
        <f t="shared" si="6534"/>
        <v>0</v>
      </c>
      <c r="AC2922" s="18">
        <f t="shared" ref="AC2922" si="6535">AC2923+AC2926+AC2929</f>
        <v>0</v>
      </c>
      <c r="AD2922" s="18">
        <f t="shared" si="6501"/>
        <v>62496.600000000006</v>
      </c>
      <c r="AE2922" s="18">
        <f t="shared" si="6502"/>
        <v>61955.4</v>
      </c>
      <c r="AF2922" s="18">
        <f t="shared" si="6503"/>
        <v>61955.500000000007</v>
      </c>
      <c r="AG2922" s="18">
        <f t="shared" ref="AG2922" si="6536">AG2923+AG2926+AG2929</f>
        <v>0</v>
      </c>
      <c r="AH2922" s="18">
        <f t="shared" si="6477"/>
        <v>62496.600000000006</v>
      </c>
      <c r="AI2922" s="18">
        <f t="shared" si="6478"/>
        <v>61955.4</v>
      </c>
      <c r="AJ2922" s="18">
        <f t="shared" si="6479"/>
        <v>61955.500000000007</v>
      </c>
      <c r="AK2922" s="18">
        <f t="shared" ref="AK2922:AM2922" si="6537">AK2923+AK2926+AK2929</f>
        <v>152.751</v>
      </c>
      <c r="AL2922" s="18">
        <f t="shared" si="6537"/>
        <v>0</v>
      </c>
      <c r="AM2922" s="18">
        <f t="shared" si="6537"/>
        <v>0</v>
      </c>
      <c r="AN2922" s="18">
        <f t="shared" si="6519"/>
        <v>62649.351000000002</v>
      </c>
      <c r="AO2922" s="18">
        <f t="shared" si="6520"/>
        <v>61955.4</v>
      </c>
      <c r="AP2922" s="18">
        <f t="shared" si="6521"/>
        <v>61955.500000000007</v>
      </c>
      <c r="AQ2922" s="18">
        <f t="shared" ref="AQ2922" si="6538">AQ2923+AQ2926+AQ2929</f>
        <v>0</v>
      </c>
      <c r="AR2922" s="18">
        <f t="shared" si="6523"/>
        <v>62649.351000000002</v>
      </c>
      <c r="AS2922" s="18">
        <f t="shared" ref="AS2922:AU2922" si="6539">AS2923+AS2926+AS2929</f>
        <v>5.7170000000000023</v>
      </c>
      <c r="AT2922" s="18">
        <f t="shared" si="6539"/>
        <v>0</v>
      </c>
      <c r="AU2922" s="18">
        <f t="shared" si="6539"/>
        <v>0</v>
      </c>
      <c r="AV2922" s="18">
        <f t="shared" si="6431"/>
        <v>62655.067999999999</v>
      </c>
      <c r="AW2922" s="18">
        <f t="shared" si="6432"/>
        <v>61955.4</v>
      </c>
      <c r="AX2922" s="18">
        <f t="shared" si="6433"/>
        <v>61955.500000000007</v>
      </c>
      <c r="AY2922" s="18">
        <f t="shared" ref="AY2922:AZ2922" si="6540">AY2923+AY2926+AY2929</f>
        <v>0</v>
      </c>
      <c r="AZ2922" s="18">
        <f t="shared" si="6540"/>
        <v>0</v>
      </c>
      <c r="BA2922" s="18">
        <f t="shared" si="6429"/>
        <v>62655.067999999999</v>
      </c>
      <c r="BB2922" s="18">
        <f t="shared" si="6430"/>
        <v>61955.4</v>
      </c>
      <c r="BC2922" s="18">
        <f t="shared" ref="BC2922:BE2922" si="6541">BC2923+BC2926+BC2929</f>
        <v>2162.6</v>
      </c>
      <c r="BD2922" s="18">
        <f t="shared" si="6541"/>
        <v>0</v>
      </c>
      <c r="BE2922" s="18">
        <f t="shared" si="6541"/>
        <v>0</v>
      </c>
      <c r="BF2922" s="18">
        <f t="shared" si="6485"/>
        <v>64817.667999999998</v>
      </c>
      <c r="BG2922" s="18">
        <f t="shared" si="6486"/>
        <v>61955.4</v>
      </c>
      <c r="BH2922" s="18">
        <f t="shared" si="6487"/>
        <v>61955.500000000007</v>
      </c>
      <c r="BI2922" s="18">
        <f t="shared" si="6530"/>
        <v>0</v>
      </c>
      <c r="BJ2922" s="25"/>
      <c r="BK2922" s="36"/>
    </row>
    <row r="2923" spans="1:92" ht="93.6" x14ac:dyDescent="0.3">
      <c r="A2923" s="51" t="s">
        <v>411</v>
      </c>
      <c r="B2923" s="50">
        <v>100</v>
      </c>
      <c r="C2923" s="51"/>
      <c r="D2923" s="51"/>
      <c r="E2923" s="14" t="s">
        <v>454</v>
      </c>
      <c r="F2923" s="18">
        <f t="shared" ref="F2923:BI2924" si="6542">F2924</f>
        <v>54577.9</v>
      </c>
      <c r="G2923" s="18">
        <f t="shared" si="6542"/>
        <v>54036.5</v>
      </c>
      <c r="H2923" s="18">
        <f t="shared" si="6542"/>
        <v>54036.600000000006</v>
      </c>
      <c r="I2923" s="18">
        <f t="shared" si="6542"/>
        <v>0</v>
      </c>
      <c r="J2923" s="18">
        <f t="shared" si="6542"/>
        <v>0</v>
      </c>
      <c r="K2923" s="18">
        <f t="shared" si="6542"/>
        <v>0</v>
      </c>
      <c r="L2923" s="18">
        <f t="shared" si="6482"/>
        <v>54577.9</v>
      </c>
      <c r="M2923" s="18">
        <f t="shared" si="6483"/>
        <v>54036.5</v>
      </c>
      <c r="N2923" s="18">
        <f t="shared" si="6484"/>
        <v>54036.600000000006</v>
      </c>
      <c r="O2923" s="18">
        <f t="shared" si="6542"/>
        <v>0</v>
      </c>
      <c r="P2923" s="18">
        <f t="shared" si="6542"/>
        <v>0</v>
      </c>
      <c r="Q2923" s="18">
        <f t="shared" si="6542"/>
        <v>0</v>
      </c>
      <c r="R2923" s="18">
        <f t="shared" si="6492"/>
        <v>54577.9</v>
      </c>
      <c r="S2923" s="18">
        <f t="shared" si="6493"/>
        <v>54036.5</v>
      </c>
      <c r="T2923" s="18">
        <f t="shared" si="6494"/>
        <v>54036.600000000006</v>
      </c>
      <c r="U2923" s="18">
        <f t="shared" si="6542"/>
        <v>0</v>
      </c>
      <c r="V2923" s="18">
        <f t="shared" si="6542"/>
        <v>0</v>
      </c>
      <c r="W2923" s="18">
        <f t="shared" si="6542"/>
        <v>0</v>
      </c>
      <c r="X2923" s="18">
        <f t="shared" si="6496"/>
        <v>54577.9</v>
      </c>
      <c r="Y2923" s="18">
        <f t="shared" si="6497"/>
        <v>54036.5</v>
      </c>
      <c r="Z2923" s="18">
        <f t="shared" si="6498"/>
        <v>54036.600000000006</v>
      </c>
      <c r="AA2923" s="18">
        <f t="shared" si="6542"/>
        <v>0</v>
      </c>
      <c r="AB2923" s="18">
        <f t="shared" si="6542"/>
        <v>0</v>
      </c>
      <c r="AC2923" s="18">
        <f t="shared" si="6542"/>
        <v>0</v>
      </c>
      <c r="AD2923" s="18">
        <f t="shared" si="6501"/>
        <v>54577.9</v>
      </c>
      <c r="AE2923" s="18">
        <f t="shared" si="6502"/>
        <v>54036.5</v>
      </c>
      <c r="AF2923" s="18">
        <f t="shared" si="6503"/>
        <v>54036.600000000006</v>
      </c>
      <c r="AG2923" s="18">
        <f t="shared" si="6542"/>
        <v>0</v>
      </c>
      <c r="AH2923" s="18">
        <f t="shared" si="6477"/>
        <v>54577.9</v>
      </c>
      <c r="AI2923" s="18">
        <f t="shared" si="6478"/>
        <v>54036.5</v>
      </c>
      <c r="AJ2923" s="18">
        <f t="shared" si="6479"/>
        <v>54036.600000000006</v>
      </c>
      <c r="AK2923" s="18">
        <f t="shared" si="6542"/>
        <v>0</v>
      </c>
      <c r="AL2923" s="18">
        <f t="shared" si="6542"/>
        <v>0</v>
      </c>
      <c r="AM2923" s="18">
        <f t="shared" si="6542"/>
        <v>0</v>
      </c>
      <c r="AN2923" s="18">
        <f t="shared" si="6519"/>
        <v>54577.9</v>
      </c>
      <c r="AO2923" s="18">
        <f t="shared" si="6520"/>
        <v>54036.5</v>
      </c>
      <c r="AP2923" s="18">
        <f t="shared" si="6521"/>
        <v>54036.600000000006</v>
      </c>
      <c r="AQ2923" s="18">
        <f t="shared" si="6542"/>
        <v>0</v>
      </c>
      <c r="AR2923" s="18">
        <f t="shared" si="6523"/>
        <v>54577.9</v>
      </c>
      <c r="AS2923" s="18">
        <f t="shared" si="6542"/>
        <v>0</v>
      </c>
      <c r="AT2923" s="18">
        <f t="shared" si="6542"/>
        <v>0</v>
      </c>
      <c r="AU2923" s="18">
        <f t="shared" si="6542"/>
        <v>0</v>
      </c>
      <c r="AV2923" s="18">
        <f t="shared" si="6431"/>
        <v>54577.9</v>
      </c>
      <c r="AW2923" s="18">
        <f t="shared" si="6432"/>
        <v>54036.5</v>
      </c>
      <c r="AX2923" s="18">
        <f t="shared" si="6433"/>
        <v>54036.600000000006</v>
      </c>
      <c r="AY2923" s="18">
        <f t="shared" si="6542"/>
        <v>0</v>
      </c>
      <c r="AZ2923" s="18">
        <f t="shared" si="6542"/>
        <v>0</v>
      </c>
      <c r="BA2923" s="18">
        <f t="shared" si="6429"/>
        <v>54577.9</v>
      </c>
      <c r="BB2923" s="18">
        <f t="shared" si="6430"/>
        <v>54036.5</v>
      </c>
      <c r="BC2923" s="18">
        <f t="shared" si="6542"/>
        <v>2162.6</v>
      </c>
      <c r="BD2923" s="18">
        <f t="shared" si="6542"/>
        <v>0</v>
      </c>
      <c r="BE2923" s="18">
        <f t="shared" si="6542"/>
        <v>0</v>
      </c>
      <c r="BF2923" s="18">
        <f t="shared" si="6485"/>
        <v>56740.5</v>
      </c>
      <c r="BG2923" s="18">
        <f t="shared" si="6486"/>
        <v>54036.5</v>
      </c>
      <c r="BH2923" s="18">
        <f t="shared" si="6487"/>
        <v>54036.600000000006</v>
      </c>
      <c r="BI2923" s="18">
        <f t="shared" si="6542"/>
        <v>0</v>
      </c>
      <c r="BJ2923" s="25"/>
      <c r="BK2923" s="36"/>
    </row>
    <row r="2924" spans="1:92" ht="31.2" x14ac:dyDescent="0.3">
      <c r="A2924" s="51" t="s">
        <v>411</v>
      </c>
      <c r="B2924" s="50">
        <v>110</v>
      </c>
      <c r="C2924" s="51"/>
      <c r="D2924" s="51"/>
      <c r="E2924" s="14" t="s">
        <v>461</v>
      </c>
      <c r="F2924" s="18">
        <f t="shared" si="6542"/>
        <v>54577.9</v>
      </c>
      <c r="G2924" s="18">
        <f t="shared" si="6542"/>
        <v>54036.5</v>
      </c>
      <c r="H2924" s="18">
        <f t="shared" si="6542"/>
        <v>54036.600000000006</v>
      </c>
      <c r="I2924" s="18">
        <f t="shared" si="6542"/>
        <v>0</v>
      </c>
      <c r="J2924" s="18">
        <f t="shared" si="6542"/>
        <v>0</v>
      </c>
      <c r="K2924" s="18">
        <f t="shared" si="6542"/>
        <v>0</v>
      </c>
      <c r="L2924" s="18">
        <f t="shared" si="6482"/>
        <v>54577.9</v>
      </c>
      <c r="M2924" s="18">
        <f t="shared" si="6483"/>
        <v>54036.5</v>
      </c>
      <c r="N2924" s="18">
        <f t="shared" si="6484"/>
        <v>54036.600000000006</v>
      </c>
      <c r="O2924" s="18">
        <f t="shared" si="6542"/>
        <v>0</v>
      </c>
      <c r="P2924" s="18">
        <f t="shared" si="6542"/>
        <v>0</v>
      </c>
      <c r="Q2924" s="18">
        <f t="shared" si="6542"/>
        <v>0</v>
      </c>
      <c r="R2924" s="18">
        <f t="shared" si="6492"/>
        <v>54577.9</v>
      </c>
      <c r="S2924" s="18">
        <f t="shared" si="6493"/>
        <v>54036.5</v>
      </c>
      <c r="T2924" s="18">
        <f t="shared" si="6494"/>
        <v>54036.600000000006</v>
      </c>
      <c r="U2924" s="18">
        <f t="shared" si="6542"/>
        <v>0</v>
      </c>
      <c r="V2924" s="18">
        <f t="shared" si="6542"/>
        <v>0</v>
      </c>
      <c r="W2924" s="18">
        <f t="shared" si="6542"/>
        <v>0</v>
      </c>
      <c r="X2924" s="18">
        <f t="shared" si="6496"/>
        <v>54577.9</v>
      </c>
      <c r="Y2924" s="18">
        <f t="shared" si="6497"/>
        <v>54036.5</v>
      </c>
      <c r="Z2924" s="18">
        <f t="shared" si="6498"/>
        <v>54036.600000000006</v>
      </c>
      <c r="AA2924" s="18">
        <f t="shared" si="6542"/>
        <v>0</v>
      </c>
      <c r="AB2924" s="18">
        <f t="shared" si="6542"/>
        <v>0</v>
      </c>
      <c r="AC2924" s="18">
        <f t="shared" si="6542"/>
        <v>0</v>
      </c>
      <c r="AD2924" s="18">
        <f t="shared" si="6501"/>
        <v>54577.9</v>
      </c>
      <c r="AE2924" s="18">
        <f t="shared" si="6502"/>
        <v>54036.5</v>
      </c>
      <c r="AF2924" s="18">
        <f t="shared" si="6503"/>
        <v>54036.600000000006</v>
      </c>
      <c r="AG2924" s="18">
        <f t="shared" si="6542"/>
        <v>0</v>
      </c>
      <c r="AH2924" s="18">
        <f t="shared" si="6477"/>
        <v>54577.9</v>
      </c>
      <c r="AI2924" s="18">
        <f t="shared" si="6478"/>
        <v>54036.5</v>
      </c>
      <c r="AJ2924" s="18">
        <f t="shared" si="6479"/>
        <v>54036.600000000006</v>
      </c>
      <c r="AK2924" s="18">
        <f t="shared" si="6542"/>
        <v>0</v>
      </c>
      <c r="AL2924" s="18">
        <f t="shared" si="6542"/>
        <v>0</v>
      </c>
      <c r="AM2924" s="18">
        <f t="shared" si="6542"/>
        <v>0</v>
      </c>
      <c r="AN2924" s="18">
        <f t="shared" si="6519"/>
        <v>54577.9</v>
      </c>
      <c r="AO2924" s="18">
        <f t="shared" si="6520"/>
        <v>54036.5</v>
      </c>
      <c r="AP2924" s="18">
        <f t="shared" si="6521"/>
        <v>54036.600000000006</v>
      </c>
      <c r="AQ2924" s="18">
        <f t="shared" si="6542"/>
        <v>0</v>
      </c>
      <c r="AR2924" s="18">
        <f t="shared" si="6523"/>
        <v>54577.9</v>
      </c>
      <c r="AS2924" s="18">
        <f t="shared" si="6542"/>
        <v>0</v>
      </c>
      <c r="AT2924" s="18">
        <f t="shared" si="6542"/>
        <v>0</v>
      </c>
      <c r="AU2924" s="18">
        <f t="shared" si="6542"/>
        <v>0</v>
      </c>
      <c r="AV2924" s="18">
        <f t="shared" si="6431"/>
        <v>54577.9</v>
      </c>
      <c r="AW2924" s="18">
        <f t="shared" si="6432"/>
        <v>54036.5</v>
      </c>
      <c r="AX2924" s="18">
        <f t="shared" si="6433"/>
        <v>54036.600000000006</v>
      </c>
      <c r="AY2924" s="18">
        <f t="shared" si="6542"/>
        <v>0</v>
      </c>
      <c r="AZ2924" s="18">
        <f t="shared" si="6542"/>
        <v>0</v>
      </c>
      <c r="BA2924" s="18">
        <f t="shared" si="6429"/>
        <v>54577.9</v>
      </c>
      <c r="BB2924" s="18">
        <f t="shared" si="6430"/>
        <v>54036.5</v>
      </c>
      <c r="BC2924" s="18">
        <f t="shared" si="6542"/>
        <v>2162.6</v>
      </c>
      <c r="BD2924" s="18">
        <f t="shared" si="6542"/>
        <v>0</v>
      </c>
      <c r="BE2924" s="18">
        <f t="shared" si="6542"/>
        <v>0</v>
      </c>
      <c r="BF2924" s="18">
        <f t="shared" si="6485"/>
        <v>56740.5</v>
      </c>
      <c r="BG2924" s="18">
        <f t="shared" si="6486"/>
        <v>54036.5</v>
      </c>
      <c r="BH2924" s="18">
        <f t="shared" si="6487"/>
        <v>54036.600000000006</v>
      </c>
      <c r="BI2924" s="18">
        <f t="shared" si="6542"/>
        <v>0</v>
      </c>
      <c r="BJ2924" s="25"/>
      <c r="BK2924" s="36"/>
    </row>
    <row r="2925" spans="1:92" x14ac:dyDescent="0.3">
      <c r="A2925" s="51" t="s">
        <v>411</v>
      </c>
      <c r="B2925" s="50">
        <v>110</v>
      </c>
      <c r="C2925" s="51" t="s">
        <v>5</v>
      </c>
      <c r="D2925" s="51" t="s">
        <v>6</v>
      </c>
      <c r="E2925" s="14" t="s">
        <v>424</v>
      </c>
      <c r="F2925" s="18">
        <v>54577.9</v>
      </c>
      <c r="G2925" s="18">
        <v>54036.5</v>
      </c>
      <c r="H2925" s="18">
        <v>54036.600000000006</v>
      </c>
      <c r="I2925" s="18"/>
      <c r="J2925" s="18"/>
      <c r="K2925" s="18"/>
      <c r="L2925" s="18">
        <f t="shared" si="6482"/>
        <v>54577.9</v>
      </c>
      <c r="M2925" s="18">
        <f t="shared" si="6483"/>
        <v>54036.5</v>
      </c>
      <c r="N2925" s="18">
        <f t="shared" si="6484"/>
        <v>54036.600000000006</v>
      </c>
      <c r="O2925" s="18"/>
      <c r="P2925" s="18"/>
      <c r="Q2925" s="18"/>
      <c r="R2925" s="18">
        <f t="shared" si="6492"/>
        <v>54577.9</v>
      </c>
      <c r="S2925" s="18">
        <f t="shared" si="6493"/>
        <v>54036.5</v>
      </c>
      <c r="T2925" s="18">
        <f t="shared" si="6494"/>
        <v>54036.600000000006</v>
      </c>
      <c r="U2925" s="18"/>
      <c r="V2925" s="18"/>
      <c r="W2925" s="18"/>
      <c r="X2925" s="18">
        <f t="shared" si="6496"/>
        <v>54577.9</v>
      </c>
      <c r="Y2925" s="18">
        <f t="shared" si="6497"/>
        <v>54036.5</v>
      </c>
      <c r="Z2925" s="18">
        <f t="shared" si="6498"/>
        <v>54036.600000000006</v>
      </c>
      <c r="AA2925" s="18"/>
      <c r="AB2925" s="18"/>
      <c r="AC2925" s="18"/>
      <c r="AD2925" s="18">
        <f t="shared" si="6501"/>
        <v>54577.9</v>
      </c>
      <c r="AE2925" s="18">
        <f t="shared" si="6502"/>
        <v>54036.5</v>
      </c>
      <c r="AF2925" s="18">
        <f t="shared" si="6503"/>
        <v>54036.600000000006</v>
      </c>
      <c r="AG2925" s="18"/>
      <c r="AH2925" s="18">
        <f t="shared" si="6477"/>
        <v>54577.9</v>
      </c>
      <c r="AI2925" s="18">
        <f t="shared" si="6478"/>
        <v>54036.5</v>
      </c>
      <c r="AJ2925" s="18">
        <f t="shared" si="6479"/>
        <v>54036.600000000006</v>
      </c>
      <c r="AK2925" s="18"/>
      <c r="AL2925" s="18"/>
      <c r="AM2925" s="18"/>
      <c r="AN2925" s="18">
        <f t="shared" si="6519"/>
        <v>54577.9</v>
      </c>
      <c r="AO2925" s="18">
        <f t="shared" si="6520"/>
        <v>54036.5</v>
      </c>
      <c r="AP2925" s="18">
        <f t="shared" si="6521"/>
        <v>54036.600000000006</v>
      </c>
      <c r="AQ2925" s="18"/>
      <c r="AR2925" s="18">
        <f t="shared" si="6523"/>
        <v>54577.9</v>
      </c>
      <c r="AS2925" s="18"/>
      <c r="AT2925" s="18"/>
      <c r="AU2925" s="18"/>
      <c r="AV2925" s="18">
        <f t="shared" si="6431"/>
        <v>54577.9</v>
      </c>
      <c r="AW2925" s="18">
        <f t="shared" si="6432"/>
        <v>54036.5</v>
      </c>
      <c r="AX2925" s="18">
        <f t="shared" si="6433"/>
        <v>54036.600000000006</v>
      </c>
      <c r="AY2925" s="18"/>
      <c r="AZ2925" s="18"/>
      <c r="BA2925" s="18">
        <f t="shared" si="6429"/>
        <v>54577.9</v>
      </c>
      <c r="BB2925" s="18">
        <f t="shared" si="6430"/>
        <v>54036.5</v>
      </c>
      <c r="BC2925" s="18">
        <v>2162.6</v>
      </c>
      <c r="BD2925" s="18"/>
      <c r="BE2925" s="18"/>
      <c r="BF2925" s="18">
        <f t="shared" si="6485"/>
        <v>56740.5</v>
      </c>
      <c r="BG2925" s="18">
        <f t="shared" si="6486"/>
        <v>54036.5</v>
      </c>
      <c r="BH2925" s="18">
        <f t="shared" si="6487"/>
        <v>54036.600000000006</v>
      </c>
      <c r="BI2925" s="18"/>
      <c r="BJ2925" s="25"/>
      <c r="BK2925" s="36"/>
    </row>
    <row r="2926" spans="1:92" ht="31.2" x14ac:dyDescent="0.3">
      <c r="A2926" s="51" t="s">
        <v>411</v>
      </c>
      <c r="B2926" s="50">
        <v>200</v>
      </c>
      <c r="C2926" s="51"/>
      <c r="D2926" s="51"/>
      <c r="E2926" s="14" t="s">
        <v>455</v>
      </c>
      <c r="F2926" s="18">
        <f t="shared" ref="F2926:BI2927" si="6543">F2927</f>
        <v>7612.4000000000005</v>
      </c>
      <c r="G2926" s="18">
        <f t="shared" si="6543"/>
        <v>7588.9</v>
      </c>
      <c r="H2926" s="18">
        <f t="shared" si="6543"/>
        <v>7604.4000000000005</v>
      </c>
      <c r="I2926" s="18">
        <f t="shared" si="6543"/>
        <v>0</v>
      </c>
      <c r="J2926" s="18">
        <f t="shared" si="6543"/>
        <v>0</v>
      </c>
      <c r="K2926" s="18">
        <f t="shared" si="6543"/>
        <v>0</v>
      </c>
      <c r="L2926" s="18">
        <f t="shared" si="6482"/>
        <v>7612.4000000000005</v>
      </c>
      <c r="M2926" s="18">
        <f t="shared" si="6483"/>
        <v>7588.9</v>
      </c>
      <c r="N2926" s="18">
        <f t="shared" si="6484"/>
        <v>7604.4000000000005</v>
      </c>
      <c r="O2926" s="18">
        <f t="shared" si="6543"/>
        <v>0</v>
      </c>
      <c r="P2926" s="18">
        <f t="shared" si="6543"/>
        <v>0</v>
      </c>
      <c r="Q2926" s="18">
        <f t="shared" si="6543"/>
        <v>0</v>
      </c>
      <c r="R2926" s="18">
        <f t="shared" si="6492"/>
        <v>7612.4000000000005</v>
      </c>
      <c r="S2926" s="18">
        <f t="shared" si="6493"/>
        <v>7588.9</v>
      </c>
      <c r="T2926" s="18">
        <f t="shared" si="6494"/>
        <v>7604.4000000000005</v>
      </c>
      <c r="U2926" s="18">
        <f t="shared" si="6543"/>
        <v>0</v>
      </c>
      <c r="V2926" s="18">
        <f t="shared" si="6543"/>
        <v>0</v>
      </c>
      <c r="W2926" s="18">
        <f t="shared" si="6543"/>
        <v>0</v>
      </c>
      <c r="X2926" s="18">
        <f t="shared" si="6496"/>
        <v>7612.4000000000005</v>
      </c>
      <c r="Y2926" s="18">
        <f t="shared" si="6497"/>
        <v>7588.9</v>
      </c>
      <c r="Z2926" s="18">
        <f t="shared" si="6498"/>
        <v>7604.4000000000005</v>
      </c>
      <c r="AA2926" s="18">
        <f t="shared" si="6543"/>
        <v>0</v>
      </c>
      <c r="AB2926" s="18">
        <f t="shared" si="6543"/>
        <v>0</v>
      </c>
      <c r="AC2926" s="18">
        <f t="shared" si="6543"/>
        <v>0</v>
      </c>
      <c r="AD2926" s="18">
        <f t="shared" si="6501"/>
        <v>7612.4000000000005</v>
      </c>
      <c r="AE2926" s="18">
        <f t="shared" si="6502"/>
        <v>7588.9</v>
      </c>
      <c r="AF2926" s="18">
        <f t="shared" si="6503"/>
        <v>7604.4000000000005</v>
      </c>
      <c r="AG2926" s="18">
        <f t="shared" si="6543"/>
        <v>0</v>
      </c>
      <c r="AH2926" s="18">
        <f t="shared" si="6477"/>
        <v>7612.4000000000005</v>
      </c>
      <c r="AI2926" s="18">
        <f t="shared" si="6478"/>
        <v>7588.9</v>
      </c>
      <c r="AJ2926" s="18">
        <f t="shared" si="6479"/>
        <v>7604.4000000000005</v>
      </c>
      <c r="AK2926" s="18">
        <f t="shared" si="6543"/>
        <v>0</v>
      </c>
      <c r="AL2926" s="18">
        <f t="shared" si="6543"/>
        <v>0</v>
      </c>
      <c r="AM2926" s="18">
        <f t="shared" si="6543"/>
        <v>0</v>
      </c>
      <c r="AN2926" s="18">
        <f t="shared" si="6519"/>
        <v>7612.4000000000005</v>
      </c>
      <c r="AO2926" s="18">
        <f t="shared" si="6520"/>
        <v>7588.9</v>
      </c>
      <c r="AP2926" s="18">
        <f t="shared" si="6521"/>
        <v>7604.4000000000005</v>
      </c>
      <c r="AQ2926" s="18">
        <f t="shared" si="6543"/>
        <v>0</v>
      </c>
      <c r="AR2926" s="18">
        <f t="shared" si="6523"/>
        <v>7612.4000000000005</v>
      </c>
      <c r="AS2926" s="18">
        <f t="shared" si="6543"/>
        <v>-17.344999999999999</v>
      </c>
      <c r="AT2926" s="18">
        <f t="shared" si="6543"/>
        <v>0</v>
      </c>
      <c r="AU2926" s="18">
        <f t="shared" si="6543"/>
        <v>0</v>
      </c>
      <c r="AV2926" s="18">
        <f t="shared" si="6431"/>
        <v>7595.0550000000003</v>
      </c>
      <c r="AW2926" s="18">
        <f t="shared" si="6432"/>
        <v>7588.9</v>
      </c>
      <c r="AX2926" s="18">
        <f t="shared" si="6433"/>
        <v>7604.4000000000005</v>
      </c>
      <c r="AY2926" s="18">
        <f t="shared" si="6543"/>
        <v>0</v>
      </c>
      <c r="AZ2926" s="18">
        <f t="shared" si="6543"/>
        <v>0</v>
      </c>
      <c r="BA2926" s="18">
        <f t="shared" si="6429"/>
        <v>7595.0550000000003</v>
      </c>
      <c r="BB2926" s="18">
        <f t="shared" si="6430"/>
        <v>7588.9</v>
      </c>
      <c r="BC2926" s="18">
        <f t="shared" si="6543"/>
        <v>0</v>
      </c>
      <c r="BD2926" s="18">
        <f t="shared" si="6543"/>
        <v>0</v>
      </c>
      <c r="BE2926" s="18">
        <f t="shared" si="6543"/>
        <v>0</v>
      </c>
      <c r="BF2926" s="18">
        <f t="shared" si="6485"/>
        <v>7595.0550000000003</v>
      </c>
      <c r="BG2926" s="18">
        <f t="shared" si="6486"/>
        <v>7588.9</v>
      </c>
      <c r="BH2926" s="18">
        <f t="shared" si="6487"/>
        <v>7604.4000000000005</v>
      </c>
      <c r="BI2926" s="18">
        <f t="shared" si="6543"/>
        <v>0</v>
      </c>
      <c r="BJ2926" s="25"/>
      <c r="BK2926" s="36"/>
    </row>
    <row r="2927" spans="1:92" ht="46.8" x14ac:dyDescent="0.3">
      <c r="A2927" s="51" t="s">
        <v>411</v>
      </c>
      <c r="B2927" s="50">
        <v>240</v>
      </c>
      <c r="C2927" s="51"/>
      <c r="D2927" s="51"/>
      <c r="E2927" s="14" t="s">
        <v>463</v>
      </c>
      <c r="F2927" s="18">
        <f t="shared" si="6543"/>
        <v>7612.4000000000005</v>
      </c>
      <c r="G2927" s="18">
        <f t="shared" si="6543"/>
        <v>7588.9</v>
      </c>
      <c r="H2927" s="18">
        <f t="shared" si="6543"/>
        <v>7604.4000000000005</v>
      </c>
      <c r="I2927" s="18">
        <f t="shared" si="6543"/>
        <v>0</v>
      </c>
      <c r="J2927" s="18">
        <f t="shared" si="6543"/>
        <v>0</v>
      </c>
      <c r="K2927" s="18">
        <f t="shared" si="6543"/>
        <v>0</v>
      </c>
      <c r="L2927" s="18">
        <f t="shared" si="6482"/>
        <v>7612.4000000000005</v>
      </c>
      <c r="M2927" s="18">
        <f t="shared" si="6483"/>
        <v>7588.9</v>
      </c>
      <c r="N2927" s="18">
        <f t="shared" si="6484"/>
        <v>7604.4000000000005</v>
      </c>
      <c r="O2927" s="18">
        <f t="shared" si="6543"/>
        <v>0</v>
      </c>
      <c r="P2927" s="18">
        <f t="shared" si="6543"/>
        <v>0</v>
      </c>
      <c r="Q2927" s="18">
        <f t="shared" si="6543"/>
        <v>0</v>
      </c>
      <c r="R2927" s="18">
        <f t="shared" si="6492"/>
        <v>7612.4000000000005</v>
      </c>
      <c r="S2927" s="18">
        <f t="shared" si="6493"/>
        <v>7588.9</v>
      </c>
      <c r="T2927" s="18">
        <f t="shared" si="6494"/>
        <v>7604.4000000000005</v>
      </c>
      <c r="U2927" s="18">
        <f t="shared" si="6543"/>
        <v>0</v>
      </c>
      <c r="V2927" s="18">
        <f t="shared" si="6543"/>
        <v>0</v>
      </c>
      <c r="W2927" s="18">
        <f t="shared" si="6543"/>
        <v>0</v>
      </c>
      <c r="X2927" s="18">
        <f t="shared" si="6496"/>
        <v>7612.4000000000005</v>
      </c>
      <c r="Y2927" s="18">
        <f t="shared" si="6497"/>
        <v>7588.9</v>
      </c>
      <c r="Z2927" s="18">
        <f t="shared" si="6498"/>
        <v>7604.4000000000005</v>
      </c>
      <c r="AA2927" s="18">
        <f t="shared" si="6543"/>
        <v>0</v>
      </c>
      <c r="AB2927" s="18">
        <f t="shared" si="6543"/>
        <v>0</v>
      </c>
      <c r="AC2927" s="18">
        <f t="shared" si="6543"/>
        <v>0</v>
      </c>
      <c r="AD2927" s="18">
        <f t="shared" si="6501"/>
        <v>7612.4000000000005</v>
      </c>
      <c r="AE2927" s="18">
        <f t="shared" si="6502"/>
        <v>7588.9</v>
      </c>
      <c r="AF2927" s="18">
        <f t="shared" si="6503"/>
        <v>7604.4000000000005</v>
      </c>
      <c r="AG2927" s="18">
        <f t="shared" si="6543"/>
        <v>0</v>
      </c>
      <c r="AH2927" s="18">
        <f t="shared" si="6477"/>
        <v>7612.4000000000005</v>
      </c>
      <c r="AI2927" s="18">
        <f t="shared" si="6478"/>
        <v>7588.9</v>
      </c>
      <c r="AJ2927" s="18">
        <f t="shared" si="6479"/>
        <v>7604.4000000000005</v>
      </c>
      <c r="AK2927" s="18">
        <f t="shared" si="6543"/>
        <v>0</v>
      </c>
      <c r="AL2927" s="18">
        <f t="shared" si="6543"/>
        <v>0</v>
      </c>
      <c r="AM2927" s="18">
        <f t="shared" si="6543"/>
        <v>0</v>
      </c>
      <c r="AN2927" s="18">
        <f t="shared" si="6519"/>
        <v>7612.4000000000005</v>
      </c>
      <c r="AO2927" s="18">
        <f t="shared" si="6520"/>
        <v>7588.9</v>
      </c>
      <c r="AP2927" s="18">
        <f t="shared" si="6521"/>
        <v>7604.4000000000005</v>
      </c>
      <c r="AQ2927" s="18">
        <f t="shared" si="6543"/>
        <v>0</v>
      </c>
      <c r="AR2927" s="18">
        <f t="shared" si="6523"/>
        <v>7612.4000000000005</v>
      </c>
      <c r="AS2927" s="18">
        <f t="shared" si="6543"/>
        <v>-17.344999999999999</v>
      </c>
      <c r="AT2927" s="18">
        <f t="shared" si="6543"/>
        <v>0</v>
      </c>
      <c r="AU2927" s="18">
        <f t="shared" si="6543"/>
        <v>0</v>
      </c>
      <c r="AV2927" s="18">
        <f t="shared" si="6431"/>
        <v>7595.0550000000003</v>
      </c>
      <c r="AW2927" s="18">
        <f t="shared" si="6432"/>
        <v>7588.9</v>
      </c>
      <c r="AX2927" s="18">
        <f t="shared" si="6433"/>
        <v>7604.4000000000005</v>
      </c>
      <c r="AY2927" s="18">
        <f t="shared" si="6543"/>
        <v>0</v>
      </c>
      <c r="AZ2927" s="18">
        <f t="shared" si="6543"/>
        <v>0</v>
      </c>
      <c r="BA2927" s="18">
        <f t="shared" si="6429"/>
        <v>7595.0550000000003</v>
      </c>
      <c r="BB2927" s="18">
        <f t="shared" si="6430"/>
        <v>7588.9</v>
      </c>
      <c r="BC2927" s="18">
        <f t="shared" si="6543"/>
        <v>0</v>
      </c>
      <c r="BD2927" s="18">
        <f t="shared" si="6543"/>
        <v>0</v>
      </c>
      <c r="BE2927" s="18">
        <f t="shared" si="6543"/>
        <v>0</v>
      </c>
      <c r="BF2927" s="18">
        <f t="shared" si="6485"/>
        <v>7595.0550000000003</v>
      </c>
      <c r="BG2927" s="18">
        <f t="shared" si="6486"/>
        <v>7588.9</v>
      </c>
      <c r="BH2927" s="18">
        <f t="shared" si="6487"/>
        <v>7604.4000000000005</v>
      </c>
      <c r="BI2927" s="18">
        <f t="shared" si="6543"/>
        <v>0</v>
      </c>
      <c r="BJ2927" s="25"/>
      <c r="BK2927" s="36"/>
    </row>
    <row r="2928" spans="1:92" x14ac:dyDescent="0.3">
      <c r="A2928" s="51" t="s">
        <v>411</v>
      </c>
      <c r="B2928" s="50">
        <v>240</v>
      </c>
      <c r="C2928" s="51" t="s">
        <v>5</v>
      </c>
      <c r="D2928" s="51" t="s">
        <v>6</v>
      </c>
      <c r="E2928" s="14" t="s">
        <v>424</v>
      </c>
      <c r="F2928" s="18">
        <v>7612.4000000000005</v>
      </c>
      <c r="G2928" s="18">
        <v>7588.9</v>
      </c>
      <c r="H2928" s="18">
        <v>7604.4000000000005</v>
      </c>
      <c r="I2928" s="18"/>
      <c r="J2928" s="18"/>
      <c r="K2928" s="18"/>
      <c r="L2928" s="18">
        <f t="shared" si="6482"/>
        <v>7612.4000000000005</v>
      </c>
      <c r="M2928" s="18">
        <f t="shared" si="6483"/>
        <v>7588.9</v>
      </c>
      <c r="N2928" s="18">
        <f t="shared" si="6484"/>
        <v>7604.4000000000005</v>
      </c>
      <c r="O2928" s="18"/>
      <c r="P2928" s="18"/>
      <c r="Q2928" s="18"/>
      <c r="R2928" s="18">
        <f t="shared" si="6492"/>
        <v>7612.4000000000005</v>
      </c>
      <c r="S2928" s="18">
        <f t="shared" si="6493"/>
        <v>7588.9</v>
      </c>
      <c r="T2928" s="18">
        <f t="shared" si="6494"/>
        <v>7604.4000000000005</v>
      </c>
      <c r="U2928" s="18"/>
      <c r="V2928" s="18"/>
      <c r="W2928" s="18"/>
      <c r="X2928" s="18">
        <f t="shared" si="6496"/>
        <v>7612.4000000000005</v>
      </c>
      <c r="Y2928" s="18">
        <f t="shared" si="6497"/>
        <v>7588.9</v>
      </c>
      <c r="Z2928" s="18">
        <f t="shared" si="6498"/>
        <v>7604.4000000000005</v>
      </c>
      <c r="AA2928" s="18"/>
      <c r="AB2928" s="18"/>
      <c r="AC2928" s="18"/>
      <c r="AD2928" s="18">
        <f t="shared" si="6501"/>
        <v>7612.4000000000005</v>
      </c>
      <c r="AE2928" s="18">
        <f t="shared" si="6502"/>
        <v>7588.9</v>
      </c>
      <c r="AF2928" s="18">
        <f t="shared" si="6503"/>
        <v>7604.4000000000005</v>
      </c>
      <c r="AG2928" s="18"/>
      <c r="AH2928" s="18">
        <f t="shared" si="6477"/>
        <v>7612.4000000000005</v>
      </c>
      <c r="AI2928" s="18">
        <f t="shared" si="6478"/>
        <v>7588.9</v>
      </c>
      <c r="AJ2928" s="18">
        <f t="shared" si="6479"/>
        <v>7604.4000000000005</v>
      </c>
      <c r="AK2928" s="18"/>
      <c r="AL2928" s="18"/>
      <c r="AM2928" s="18"/>
      <c r="AN2928" s="18">
        <f t="shared" si="6519"/>
        <v>7612.4000000000005</v>
      </c>
      <c r="AO2928" s="18">
        <f t="shared" si="6520"/>
        <v>7588.9</v>
      </c>
      <c r="AP2928" s="18">
        <f t="shared" si="6521"/>
        <v>7604.4000000000005</v>
      </c>
      <c r="AQ2928" s="18"/>
      <c r="AR2928" s="18">
        <f t="shared" si="6523"/>
        <v>7612.4000000000005</v>
      </c>
      <c r="AS2928" s="18">
        <v>-17.344999999999999</v>
      </c>
      <c r="AT2928" s="18"/>
      <c r="AU2928" s="18"/>
      <c r="AV2928" s="18">
        <f t="shared" si="6431"/>
        <v>7595.0550000000003</v>
      </c>
      <c r="AW2928" s="18">
        <f t="shared" si="6432"/>
        <v>7588.9</v>
      </c>
      <c r="AX2928" s="18">
        <f t="shared" si="6433"/>
        <v>7604.4000000000005</v>
      </c>
      <c r="AY2928" s="18"/>
      <c r="AZ2928" s="18"/>
      <c r="BA2928" s="18">
        <f t="shared" si="6429"/>
        <v>7595.0550000000003</v>
      </c>
      <c r="BB2928" s="18">
        <f t="shared" si="6430"/>
        <v>7588.9</v>
      </c>
      <c r="BC2928" s="18"/>
      <c r="BD2928" s="18"/>
      <c r="BE2928" s="18"/>
      <c r="BF2928" s="18">
        <f t="shared" si="6485"/>
        <v>7595.0550000000003</v>
      </c>
      <c r="BG2928" s="18">
        <f t="shared" si="6486"/>
        <v>7588.9</v>
      </c>
      <c r="BH2928" s="18">
        <f t="shared" si="6487"/>
        <v>7604.4000000000005</v>
      </c>
      <c r="BI2928" s="18"/>
      <c r="BJ2928" s="25"/>
      <c r="BK2928" s="36"/>
    </row>
    <row r="2929" spans="1:92" x14ac:dyDescent="0.3">
      <c r="A2929" s="51" t="s">
        <v>411</v>
      </c>
      <c r="B2929" s="50">
        <v>800</v>
      </c>
      <c r="C2929" s="51"/>
      <c r="D2929" s="51"/>
      <c r="E2929" s="14" t="s">
        <v>460</v>
      </c>
      <c r="F2929" s="18">
        <f t="shared" ref="F2929:K2929" si="6544">F2933</f>
        <v>306.3</v>
      </c>
      <c r="G2929" s="18">
        <f t="shared" si="6544"/>
        <v>330</v>
      </c>
      <c r="H2929" s="18">
        <f t="shared" si="6544"/>
        <v>314.5</v>
      </c>
      <c r="I2929" s="18">
        <f t="shared" si="6544"/>
        <v>0</v>
      </c>
      <c r="J2929" s="18">
        <f t="shared" si="6544"/>
        <v>0</v>
      </c>
      <c r="K2929" s="18">
        <f t="shared" si="6544"/>
        <v>0</v>
      </c>
      <c r="L2929" s="18">
        <f t="shared" si="6482"/>
        <v>306.3</v>
      </c>
      <c r="M2929" s="18">
        <f t="shared" si="6483"/>
        <v>330</v>
      </c>
      <c r="N2929" s="18">
        <f t="shared" si="6484"/>
        <v>314.5</v>
      </c>
      <c r="O2929" s="18">
        <f>O2933</f>
        <v>0</v>
      </c>
      <c r="P2929" s="18">
        <f>P2933</f>
        <v>0</v>
      </c>
      <c r="Q2929" s="18">
        <f>Q2933</f>
        <v>0</v>
      </c>
      <c r="R2929" s="18">
        <f t="shared" si="6492"/>
        <v>306.3</v>
      </c>
      <c r="S2929" s="18">
        <f t="shared" si="6493"/>
        <v>330</v>
      </c>
      <c r="T2929" s="18">
        <f t="shared" si="6494"/>
        <v>314.5</v>
      </c>
      <c r="U2929" s="18">
        <f>U2933</f>
        <v>0</v>
      </c>
      <c r="V2929" s="18">
        <f>V2933</f>
        <v>0</v>
      </c>
      <c r="W2929" s="18">
        <f>W2933</f>
        <v>0</v>
      </c>
      <c r="X2929" s="18">
        <f t="shared" si="6496"/>
        <v>306.3</v>
      </c>
      <c r="Y2929" s="18">
        <f t="shared" si="6497"/>
        <v>330</v>
      </c>
      <c r="Z2929" s="18">
        <f t="shared" si="6498"/>
        <v>314.5</v>
      </c>
      <c r="AA2929" s="18">
        <f>AA2933</f>
        <v>0</v>
      </c>
      <c r="AB2929" s="18">
        <f>AB2933</f>
        <v>0</v>
      </c>
      <c r="AC2929" s="18">
        <f>AC2933</f>
        <v>0</v>
      </c>
      <c r="AD2929" s="18">
        <f t="shared" si="6501"/>
        <v>306.3</v>
      </c>
      <c r="AE2929" s="18">
        <f t="shared" si="6502"/>
        <v>330</v>
      </c>
      <c r="AF2929" s="18">
        <f t="shared" si="6503"/>
        <v>314.5</v>
      </c>
      <c r="AG2929" s="18">
        <f>AG2933</f>
        <v>0</v>
      </c>
      <c r="AH2929" s="18">
        <f t="shared" si="6477"/>
        <v>306.3</v>
      </c>
      <c r="AI2929" s="18">
        <f t="shared" si="6478"/>
        <v>330</v>
      </c>
      <c r="AJ2929" s="18">
        <f t="shared" si="6479"/>
        <v>314.5</v>
      </c>
      <c r="AK2929" s="18">
        <f>AK2933+AK2930</f>
        <v>152.751</v>
      </c>
      <c r="AL2929" s="18">
        <f t="shared" ref="AL2929:BI2929" si="6545">AL2933+AL2930</f>
        <v>0</v>
      </c>
      <c r="AM2929" s="18">
        <f t="shared" si="6545"/>
        <v>0</v>
      </c>
      <c r="AN2929" s="18">
        <f t="shared" si="6519"/>
        <v>459.05100000000004</v>
      </c>
      <c r="AO2929" s="18">
        <f t="shared" si="6520"/>
        <v>330</v>
      </c>
      <c r="AP2929" s="18">
        <f t="shared" si="6521"/>
        <v>314.5</v>
      </c>
      <c r="AQ2929" s="18">
        <f t="shared" ref="AQ2929" si="6546">AQ2933+AQ2930</f>
        <v>0</v>
      </c>
      <c r="AR2929" s="18">
        <f t="shared" si="6523"/>
        <v>459.05100000000004</v>
      </c>
      <c r="AS2929" s="18">
        <f t="shared" ref="AS2929:AU2929" si="6547">AS2933+AS2930</f>
        <v>23.062000000000001</v>
      </c>
      <c r="AT2929" s="18">
        <f t="shared" si="6547"/>
        <v>0</v>
      </c>
      <c r="AU2929" s="18">
        <f t="shared" si="6547"/>
        <v>0</v>
      </c>
      <c r="AV2929" s="18">
        <f t="shared" si="6431"/>
        <v>482.11300000000006</v>
      </c>
      <c r="AW2929" s="18">
        <f t="shared" si="6432"/>
        <v>330</v>
      </c>
      <c r="AX2929" s="18">
        <f t="shared" si="6433"/>
        <v>314.5</v>
      </c>
      <c r="AY2929" s="18">
        <f t="shared" ref="AY2929:AZ2929" si="6548">AY2933+AY2930</f>
        <v>0</v>
      </c>
      <c r="AZ2929" s="18">
        <f t="shared" si="6548"/>
        <v>0</v>
      </c>
      <c r="BA2929" s="18">
        <f t="shared" si="6429"/>
        <v>482.11300000000006</v>
      </c>
      <c r="BB2929" s="18">
        <f t="shared" si="6430"/>
        <v>330</v>
      </c>
      <c r="BC2929" s="18">
        <f t="shared" ref="BC2929:BE2929" si="6549">BC2933+BC2930</f>
        <v>0</v>
      </c>
      <c r="BD2929" s="18">
        <f t="shared" si="6549"/>
        <v>0</v>
      </c>
      <c r="BE2929" s="18">
        <f t="shared" si="6549"/>
        <v>0</v>
      </c>
      <c r="BF2929" s="18">
        <f t="shared" si="6485"/>
        <v>482.11300000000006</v>
      </c>
      <c r="BG2929" s="18">
        <f t="shared" si="6486"/>
        <v>330</v>
      </c>
      <c r="BH2929" s="18">
        <f t="shared" si="6487"/>
        <v>314.5</v>
      </c>
      <c r="BI2929" s="18">
        <f t="shared" si="6545"/>
        <v>0</v>
      </c>
      <c r="BJ2929" s="25"/>
      <c r="BK2929" s="36"/>
    </row>
    <row r="2930" spans="1:92" x14ac:dyDescent="0.3">
      <c r="A2930" s="51" t="s">
        <v>411</v>
      </c>
      <c r="B2930" s="50">
        <v>830</v>
      </c>
      <c r="C2930" s="51"/>
      <c r="D2930" s="51"/>
      <c r="E2930" s="14" t="s">
        <v>476</v>
      </c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>
        <f>AK2931</f>
        <v>152.751</v>
      </c>
      <c r="AL2930" s="18">
        <f t="shared" ref="AL2930:AQ2930" si="6550">AL2931</f>
        <v>0</v>
      </c>
      <c r="AM2930" s="18">
        <f t="shared" si="6550"/>
        <v>0</v>
      </c>
      <c r="AN2930" s="18">
        <f t="shared" si="6519"/>
        <v>152.751</v>
      </c>
      <c r="AO2930" s="18">
        <f t="shared" si="6520"/>
        <v>0</v>
      </c>
      <c r="AP2930" s="18">
        <f t="shared" si="6521"/>
        <v>0</v>
      </c>
      <c r="AQ2930" s="18">
        <f t="shared" si="6550"/>
        <v>0</v>
      </c>
      <c r="AR2930" s="18">
        <f t="shared" si="6523"/>
        <v>152.751</v>
      </c>
      <c r="AS2930" s="18">
        <f>AS2931+AS2932</f>
        <v>23.062000000000001</v>
      </c>
      <c r="AT2930" s="18">
        <f t="shared" ref="AT2930:BI2930" si="6551">AT2931+AT2932</f>
        <v>0</v>
      </c>
      <c r="AU2930" s="18">
        <f t="shared" si="6551"/>
        <v>0</v>
      </c>
      <c r="AV2930" s="18">
        <f t="shared" si="6431"/>
        <v>175.81300000000002</v>
      </c>
      <c r="AW2930" s="18">
        <f t="shared" si="6432"/>
        <v>0</v>
      </c>
      <c r="AX2930" s="18">
        <f t="shared" si="6433"/>
        <v>0</v>
      </c>
      <c r="AY2930" s="18">
        <f t="shared" ref="AY2930:AZ2930" si="6552">AY2931+AY2932</f>
        <v>0</v>
      </c>
      <c r="AZ2930" s="18">
        <f t="shared" si="6552"/>
        <v>0</v>
      </c>
      <c r="BA2930" s="18">
        <f t="shared" si="6429"/>
        <v>175.81300000000002</v>
      </c>
      <c r="BB2930" s="18">
        <f t="shared" si="6430"/>
        <v>0</v>
      </c>
      <c r="BC2930" s="18">
        <f t="shared" ref="BC2930:BE2930" si="6553">BC2931+BC2932</f>
        <v>0</v>
      </c>
      <c r="BD2930" s="18">
        <f t="shared" si="6553"/>
        <v>0</v>
      </c>
      <c r="BE2930" s="18">
        <f t="shared" si="6553"/>
        <v>0</v>
      </c>
      <c r="BF2930" s="18">
        <f t="shared" si="6485"/>
        <v>175.81300000000002</v>
      </c>
      <c r="BG2930" s="18">
        <f t="shared" si="6486"/>
        <v>0</v>
      </c>
      <c r="BH2930" s="18">
        <f t="shared" si="6487"/>
        <v>0</v>
      </c>
      <c r="BI2930" s="18">
        <f t="shared" si="6551"/>
        <v>0</v>
      </c>
      <c r="BJ2930" s="25"/>
      <c r="BK2930" s="36"/>
    </row>
    <row r="2931" spans="1:92" x14ac:dyDescent="0.3">
      <c r="A2931" s="51" t="s">
        <v>411</v>
      </c>
      <c r="B2931" s="50">
        <v>830</v>
      </c>
      <c r="C2931" s="51" t="s">
        <v>5</v>
      </c>
      <c r="D2931" s="51" t="s">
        <v>6</v>
      </c>
      <c r="E2931" s="14" t="s">
        <v>424</v>
      </c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>
        <v>152.751</v>
      </c>
      <c r="AL2931" s="18"/>
      <c r="AM2931" s="18"/>
      <c r="AN2931" s="18">
        <f t="shared" si="6519"/>
        <v>152.751</v>
      </c>
      <c r="AO2931" s="18">
        <f t="shared" si="6520"/>
        <v>0</v>
      </c>
      <c r="AP2931" s="18">
        <f t="shared" si="6521"/>
        <v>0</v>
      </c>
      <c r="AQ2931" s="18"/>
      <c r="AR2931" s="18">
        <f t="shared" si="6523"/>
        <v>152.751</v>
      </c>
      <c r="AS2931" s="18"/>
      <c r="AT2931" s="18"/>
      <c r="AU2931" s="18"/>
      <c r="AV2931" s="18">
        <f t="shared" si="6431"/>
        <v>152.751</v>
      </c>
      <c r="AW2931" s="18">
        <f t="shared" si="6432"/>
        <v>0</v>
      </c>
      <c r="AX2931" s="18">
        <f t="shared" si="6433"/>
        <v>0</v>
      </c>
      <c r="AY2931" s="18"/>
      <c r="AZ2931" s="18"/>
      <c r="BA2931" s="18">
        <f t="shared" si="6429"/>
        <v>152.751</v>
      </c>
      <c r="BB2931" s="18">
        <f t="shared" si="6430"/>
        <v>0</v>
      </c>
      <c r="BC2931" s="18"/>
      <c r="BD2931" s="18"/>
      <c r="BE2931" s="18"/>
      <c r="BF2931" s="18">
        <f t="shared" si="6485"/>
        <v>152.751</v>
      </c>
      <c r="BG2931" s="18">
        <f t="shared" si="6486"/>
        <v>0</v>
      </c>
      <c r="BH2931" s="18">
        <f t="shared" si="6487"/>
        <v>0</v>
      </c>
      <c r="BI2931" s="18"/>
      <c r="BJ2931" s="25"/>
      <c r="BK2931" s="36"/>
    </row>
    <row r="2932" spans="1:92" x14ac:dyDescent="0.3">
      <c r="A2932" s="51" t="s">
        <v>411</v>
      </c>
      <c r="B2932" s="50">
        <v>830</v>
      </c>
      <c r="C2932" s="51" t="s">
        <v>27</v>
      </c>
      <c r="D2932" s="51" t="s">
        <v>5</v>
      </c>
      <c r="E2932" s="14" t="s">
        <v>436</v>
      </c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>
        <v>23.062000000000001</v>
      </c>
      <c r="AT2932" s="18"/>
      <c r="AU2932" s="18"/>
      <c r="AV2932" s="18">
        <f t="shared" si="6431"/>
        <v>23.062000000000001</v>
      </c>
      <c r="AW2932" s="18">
        <f t="shared" si="6432"/>
        <v>0</v>
      </c>
      <c r="AX2932" s="18">
        <f t="shared" si="6433"/>
        <v>0</v>
      </c>
      <c r="AY2932" s="18"/>
      <c r="AZ2932" s="18"/>
      <c r="BA2932" s="18">
        <f t="shared" si="6429"/>
        <v>23.062000000000001</v>
      </c>
      <c r="BB2932" s="18">
        <f t="shared" si="6430"/>
        <v>0</v>
      </c>
      <c r="BC2932" s="18"/>
      <c r="BD2932" s="18"/>
      <c r="BE2932" s="18"/>
      <c r="BF2932" s="18">
        <f t="shared" si="6485"/>
        <v>23.062000000000001</v>
      </c>
      <c r="BG2932" s="18">
        <f t="shared" si="6486"/>
        <v>0</v>
      </c>
      <c r="BH2932" s="18">
        <f t="shared" si="6487"/>
        <v>0</v>
      </c>
      <c r="BI2932" s="18"/>
      <c r="BJ2932" s="25"/>
      <c r="BK2932" s="36"/>
    </row>
    <row r="2933" spans="1:92" x14ac:dyDescent="0.3">
      <c r="A2933" s="51" t="s">
        <v>411</v>
      </c>
      <c r="B2933" s="50">
        <v>850</v>
      </c>
      <c r="C2933" s="51"/>
      <c r="D2933" s="51"/>
      <c r="E2933" s="14" t="s">
        <v>477</v>
      </c>
      <c r="F2933" s="18">
        <f t="shared" ref="F2933:BI2933" si="6554">F2934</f>
        <v>306.3</v>
      </c>
      <c r="G2933" s="18">
        <f t="shared" si="6554"/>
        <v>330</v>
      </c>
      <c r="H2933" s="18">
        <f t="shared" si="6554"/>
        <v>314.5</v>
      </c>
      <c r="I2933" s="18">
        <f t="shared" si="6554"/>
        <v>0</v>
      </c>
      <c r="J2933" s="18">
        <f t="shared" si="6554"/>
        <v>0</v>
      </c>
      <c r="K2933" s="18">
        <f t="shared" si="6554"/>
        <v>0</v>
      </c>
      <c r="L2933" s="18">
        <f t="shared" si="6482"/>
        <v>306.3</v>
      </c>
      <c r="M2933" s="18">
        <f t="shared" si="6483"/>
        <v>330</v>
      </c>
      <c r="N2933" s="18">
        <f t="shared" si="6484"/>
        <v>314.5</v>
      </c>
      <c r="O2933" s="18">
        <f t="shared" si="6554"/>
        <v>0</v>
      </c>
      <c r="P2933" s="18">
        <f t="shared" si="6554"/>
        <v>0</v>
      </c>
      <c r="Q2933" s="18">
        <f t="shared" si="6554"/>
        <v>0</v>
      </c>
      <c r="R2933" s="18">
        <f t="shared" si="6492"/>
        <v>306.3</v>
      </c>
      <c r="S2933" s="18">
        <f t="shared" si="6493"/>
        <v>330</v>
      </c>
      <c r="T2933" s="18">
        <f t="shared" si="6494"/>
        <v>314.5</v>
      </c>
      <c r="U2933" s="18">
        <f t="shared" si="6554"/>
        <v>0</v>
      </c>
      <c r="V2933" s="18">
        <f t="shared" si="6554"/>
        <v>0</v>
      </c>
      <c r="W2933" s="18">
        <f t="shared" si="6554"/>
        <v>0</v>
      </c>
      <c r="X2933" s="18">
        <f t="shared" si="6496"/>
        <v>306.3</v>
      </c>
      <c r="Y2933" s="18">
        <f t="shared" si="6497"/>
        <v>330</v>
      </c>
      <c r="Z2933" s="18">
        <f t="shared" si="6498"/>
        <v>314.5</v>
      </c>
      <c r="AA2933" s="18">
        <f t="shared" si="6554"/>
        <v>0</v>
      </c>
      <c r="AB2933" s="18">
        <f t="shared" si="6554"/>
        <v>0</v>
      </c>
      <c r="AC2933" s="18">
        <f t="shared" si="6554"/>
        <v>0</v>
      </c>
      <c r="AD2933" s="18">
        <f t="shared" si="6501"/>
        <v>306.3</v>
      </c>
      <c r="AE2933" s="18">
        <f t="shared" si="6502"/>
        <v>330</v>
      </c>
      <c r="AF2933" s="18">
        <f t="shared" si="6503"/>
        <v>314.5</v>
      </c>
      <c r="AG2933" s="18">
        <f t="shared" si="6554"/>
        <v>0</v>
      </c>
      <c r="AH2933" s="18">
        <f t="shared" si="6477"/>
        <v>306.3</v>
      </c>
      <c r="AI2933" s="18">
        <f t="shared" si="6478"/>
        <v>330</v>
      </c>
      <c r="AJ2933" s="18">
        <f t="shared" si="6479"/>
        <v>314.5</v>
      </c>
      <c r="AK2933" s="18">
        <f t="shared" si="6554"/>
        <v>0</v>
      </c>
      <c r="AL2933" s="18">
        <f t="shared" si="6554"/>
        <v>0</v>
      </c>
      <c r="AM2933" s="18">
        <f t="shared" si="6554"/>
        <v>0</v>
      </c>
      <c r="AN2933" s="18">
        <f t="shared" si="6519"/>
        <v>306.3</v>
      </c>
      <c r="AO2933" s="18">
        <f t="shared" si="6520"/>
        <v>330</v>
      </c>
      <c r="AP2933" s="18">
        <f t="shared" si="6521"/>
        <v>314.5</v>
      </c>
      <c r="AQ2933" s="18">
        <f t="shared" si="6554"/>
        <v>0</v>
      </c>
      <c r="AR2933" s="18">
        <f t="shared" si="6523"/>
        <v>306.3</v>
      </c>
      <c r="AS2933" s="18">
        <f t="shared" si="6554"/>
        <v>0</v>
      </c>
      <c r="AT2933" s="18">
        <f t="shared" si="6554"/>
        <v>0</v>
      </c>
      <c r="AU2933" s="18">
        <f t="shared" si="6554"/>
        <v>0</v>
      </c>
      <c r="AV2933" s="18">
        <f t="shared" si="6431"/>
        <v>306.3</v>
      </c>
      <c r="AW2933" s="18">
        <f t="shared" si="6432"/>
        <v>330</v>
      </c>
      <c r="AX2933" s="18">
        <f t="shared" si="6433"/>
        <v>314.5</v>
      </c>
      <c r="AY2933" s="18">
        <f t="shared" si="6554"/>
        <v>0</v>
      </c>
      <c r="AZ2933" s="18">
        <f t="shared" si="6554"/>
        <v>0</v>
      </c>
      <c r="BA2933" s="18">
        <f t="shared" si="6429"/>
        <v>306.3</v>
      </c>
      <c r="BB2933" s="18">
        <f t="shared" si="6430"/>
        <v>330</v>
      </c>
      <c r="BC2933" s="18">
        <f t="shared" si="6554"/>
        <v>0</v>
      </c>
      <c r="BD2933" s="18">
        <f t="shared" si="6554"/>
        <v>0</v>
      </c>
      <c r="BE2933" s="18">
        <f t="shared" si="6554"/>
        <v>0</v>
      </c>
      <c r="BF2933" s="18">
        <f t="shared" si="6485"/>
        <v>306.3</v>
      </c>
      <c r="BG2933" s="18">
        <f t="shared" si="6486"/>
        <v>330</v>
      </c>
      <c r="BH2933" s="18">
        <f t="shared" si="6487"/>
        <v>314.5</v>
      </c>
      <c r="BI2933" s="18">
        <f t="shared" si="6554"/>
        <v>0</v>
      </c>
      <c r="BJ2933" s="25"/>
      <c r="BK2933" s="36"/>
    </row>
    <row r="2934" spans="1:92" x14ac:dyDescent="0.3">
      <c r="A2934" s="51" t="s">
        <v>411</v>
      </c>
      <c r="B2934" s="50">
        <v>850</v>
      </c>
      <c r="C2934" s="51" t="s">
        <v>5</v>
      </c>
      <c r="D2934" s="51" t="s">
        <v>6</v>
      </c>
      <c r="E2934" s="14" t="s">
        <v>424</v>
      </c>
      <c r="F2934" s="18">
        <v>306.3</v>
      </c>
      <c r="G2934" s="18">
        <v>330</v>
      </c>
      <c r="H2934" s="18">
        <v>314.5</v>
      </c>
      <c r="I2934" s="18"/>
      <c r="J2934" s="18"/>
      <c r="K2934" s="18"/>
      <c r="L2934" s="18">
        <f t="shared" si="6482"/>
        <v>306.3</v>
      </c>
      <c r="M2934" s="18">
        <f t="shared" si="6483"/>
        <v>330</v>
      </c>
      <c r="N2934" s="18">
        <f t="shared" si="6484"/>
        <v>314.5</v>
      </c>
      <c r="O2934" s="18"/>
      <c r="P2934" s="18"/>
      <c r="Q2934" s="18"/>
      <c r="R2934" s="18">
        <f t="shared" si="6492"/>
        <v>306.3</v>
      </c>
      <c r="S2934" s="18">
        <f t="shared" si="6493"/>
        <v>330</v>
      </c>
      <c r="T2934" s="18">
        <f t="shared" si="6494"/>
        <v>314.5</v>
      </c>
      <c r="U2934" s="18"/>
      <c r="V2934" s="18"/>
      <c r="W2934" s="18"/>
      <c r="X2934" s="18">
        <f t="shared" si="6496"/>
        <v>306.3</v>
      </c>
      <c r="Y2934" s="18">
        <f t="shared" si="6497"/>
        <v>330</v>
      </c>
      <c r="Z2934" s="18">
        <f t="shared" si="6498"/>
        <v>314.5</v>
      </c>
      <c r="AA2934" s="18"/>
      <c r="AB2934" s="18"/>
      <c r="AC2934" s="18"/>
      <c r="AD2934" s="18">
        <f t="shared" si="6501"/>
        <v>306.3</v>
      </c>
      <c r="AE2934" s="18">
        <f t="shared" si="6502"/>
        <v>330</v>
      </c>
      <c r="AF2934" s="18">
        <f t="shared" si="6503"/>
        <v>314.5</v>
      </c>
      <c r="AG2934" s="18"/>
      <c r="AH2934" s="18">
        <f t="shared" si="6477"/>
        <v>306.3</v>
      </c>
      <c r="AI2934" s="18">
        <f t="shared" si="6478"/>
        <v>330</v>
      </c>
      <c r="AJ2934" s="18">
        <f t="shared" si="6479"/>
        <v>314.5</v>
      </c>
      <c r="AK2934" s="18"/>
      <c r="AL2934" s="18"/>
      <c r="AM2934" s="18"/>
      <c r="AN2934" s="18">
        <f t="shared" si="6519"/>
        <v>306.3</v>
      </c>
      <c r="AO2934" s="18">
        <f t="shared" si="6520"/>
        <v>330</v>
      </c>
      <c r="AP2934" s="18">
        <f t="shared" si="6521"/>
        <v>314.5</v>
      </c>
      <c r="AQ2934" s="18"/>
      <c r="AR2934" s="18">
        <f t="shared" si="6523"/>
        <v>306.3</v>
      </c>
      <c r="AS2934" s="18"/>
      <c r="AT2934" s="18"/>
      <c r="AU2934" s="18"/>
      <c r="AV2934" s="18">
        <f t="shared" si="6431"/>
        <v>306.3</v>
      </c>
      <c r="AW2934" s="18">
        <f t="shared" si="6432"/>
        <v>330</v>
      </c>
      <c r="AX2934" s="18">
        <f t="shared" si="6433"/>
        <v>314.5</v>
      </c>
      <c r="AY2934" s="18"/>
      <c r="AZ2934" s="18"/>
      <c r="BA2934" s="18">
        <f t="shared" si="6429"/>
        <v>306.3</v>
      </c>
      <c r="BB2934" s="18">
        <f t="shared" si="6430"/>
        <v>330</v>
      </c>
      <c r="BC2934" s="18"/>
      <c r="BD2934" s="18"/>
      <c r="BE2934" s="18"/>
      <c r="BF2934" s="18">
        <f t="shared" si="6485"/>
        <v>306.3</v>
      </c>
      <c r="BG2934" s="18">
        <f t="shared" si="6486"/>
        <v>330</v>
      </c>
      <c r="BH2934" s="18">
        <f t="shared" si="6487"/>
        <v>314.5</v>
      </c>
      <c r="BI2934" s="18"/>
      <c r="BJ2934" s="25"/>
      <c r="BK2934" s="36"/>
    </row>
    <row r="2935" spans="1:92" s="9" customFormat="1" x14ac:dyDescent="0.3">
      <c r="A2935" s="8" t="s">
        <v>414</v>
      </c>
      <c r="B2935" s="8" t="s">
        <v>453</v>
      </c>
      <c r="C2935" s="8" t="s">
        <v>415</v>
      </c>
      <c r="D2935" s="8" t="s">
        <v>415</v>
      </c>
      <c r="E2935" s="49" t="s">
        <v>417</v>
      </c>
      <c r="F2935" s="18">
        <v>0</v>
      </c>
      <c r="G2935" s="12">
        <v>679673</v>
      </c>
      <c r="H2935" s="12">
        <v>1189673</v>
      </c>
      <c r="I2935" s="12"/>
      <c r="J2935" s="12">
        <v>2706.81</v>
      </c>
      <c r="K2935" s="12">
        <v>277788.55</v>
      </c>
      <c r="L2935" s="12">
        <f t="shared" si="6482"/>
        <v>0</v>
      </c>
      <c r="M2935" s="12">
        <f t="shared" si="6483"/>
        <v>682379.81</v>
      </c>
      <c r="N2935" s="12">
        <f t="shared" si="6484"/>
        <v>1467461.55</v>
      </c>
      <c r="O2935" s="12"/>
      <c r="P2935" s="12">
        <v>-13239.846</v>
      </c>
      <c r="Q2935" s="12">
        <v>-21603.438999999998</v>
      </c>
      <c r="R2935" s="12">
        <f t="shared" si="6492"/>
        <v>0</v>
      </c>
      <c r="S2935" s="12">
        <f t="shared" si="6493"/>
        <v>669139.96400000004</v>
      </c>
      <c r="T2935" s="12">
        <f t="shared" si="6494"/>
        <v>1445858.111</v>
      </c>
      <c r="U2935" s="12"/>
      <c r="V2935" s="12"/>
      <c r="W2935" s="12"/>
      <c r="X2935" s="12">
        <f t="shared" si="6496"/>
        <v>0</v>
      </c>
      <c r="Y2935" s="12">
        <f t="shared" si="6497"/>
        <v>669139.96400000004</v>
      </c>
      <c r="Z2935" s="12">
        <f t="shared" si="6498"/>
        <v>1445858.111</v>
      </c>
      <c r="AA2935" s="12"/>
      <c r="AB2935" s="12">
        <v>-157930.17499999999</v>
      </c>
      <c r="AC2935" s="12">
        <v>-525091.55000000005</v>
      </c>
      <c r="AD2935" s="18">
        <f t="shared" si="6501"/>
        <v>0</v>
      </c>
      <c r="AE2935" s="18">
        <f t="shared" si="6502"/>
        <v>511209.78900000005</v>
      </c>
      <c r="AF2935" s="18">
        <f t="shared" si="6503"/>
        <v>920766.56099999999</v>
      </c>
      <c r="AG2935" s="12"/>
      <c r="AH2935" s="12">
        <f t="shared" si="6477"/>
        <v>0</v>
      </c>
      <c r="AI2935" s="12">
        <f t="shared" si="6478"/>
        <v>511209.78900000005</v>
      </c>
      <c r="AJ2935" s="12">
        <f t="shared" si="6479"/>
        <v>920766.56099999999</v>
      </c>
      <c r="AK2935" s="12"/>
      <c r="AL2935" s="12">
        <v>157930.17499999999</v>
      </c>
      <c r="AM2935" s="12">
        <f>617144.847-23622.8</f>
        <v>593522.0469999999</v>
      </c>
      <c r="AN2935" s="12">
        <f t="shared" si="6519"/>
        <v>0</v>
      </c>
      <c r="AO2935" s="12">
        <f t="shared" si="6520"/>
        <v>669139.96400000004</v>
      </c>
      <c r="AP2935" s="12">
        <f t="shared" si="6521"/>
        <v>1514288.608</v>
      </c>
      <c r="AQ2935" s="12"/>
      <c r="AR2935" s="12">
        <f t="shared" si="6523"/>
        <v>0</v>
      </c>
      <c r="AS2935" s="12"/>
      <c r="AT2935" s="12">
        <v>154781.291</v>
      </c>
      <c r="AU2935" s="12">
        <v>103803.2</v>
      </c>
      <c r="AV2935" s="12">
        <f t="shared" si="6431"/>
        <v>0</v>
      </c>
      <c r="AW2935" s="12">
        <f t="shared" si="6432"/>
        <v>823921.255</v>
      </c>
      <c r="AX2935" s="12">
        <f t="shared" si="6433"/>
        <v>1618091.808</v>
      </c>
      <c r="AY2935" s="12"/>
      <c r="AZ2935" s="12">
        <v>18049.97</v>
      </c>
      <c r="BA2935" s="18">
        <f t="shared" ref="BA2935:BB2935" si="6555">AV2935+AY2935</f>
        <v>0</v>
      </c>
      <c r="BB2935" s="18">
        <f t="shared" si="6555"/>
        <v>841971.22499999998</v>
      </c>
      <c r="BC2935" s="12"/>
      <c r="BD2935" s="12">
        <v>-550045.84900000005</v>
      </c>
      <c r="BE2935" s="12">
        <v>-695058.51199999999</v>
      </c>
      <c r="BF2935" s="12">
        <f t="shared" si="6485"/>
        <v>0</v>
      </c>
      <c r="BG2935" s="12">
        <f t="shared" si="6486"/>
        <v>291925.37599999993</v>
      </c>
      <c r="BH2935" s="12">
        <f t="shared" si="6487"/>
        <v>923033.29599999997</v>
      </c>
      <c r="BI2935" s="12"/>
      <c r="BJ2935" s="24"/>
      <c r="BK2935" s="34" t="s">
        <v>1468</v>
      </c>
      <c r="BL2935" s="30"/>
      <c r="BM2935" s="30"/>
      <c r="BN2935" s="30"/>
      <c r="BO2935" s="30"/>
      <c r="BP2935" s="30"/>
      <c r="BQ2935" s="30"/>
      <c r="BR2935" s="30"/>
      <c r="BS2935" s="30"/>
      <c r="BT2935" s="30"/>
      <c r="BU2935" s="30"/>
      <c r="BV2935" s="30"/>
      <c r="BW2935" s="30"/>
      <c r="BX2935" s="30"/>
      <c r="BY2935" s="30"/>
      <c r="BZ2935" s="30"/>
      <c r="CA2935" s="30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L2935" s="30"/>
      <c r="CM2935" s="30"/>
      <c r="CN2935" s="30"/>
    </row>
    <row r="2936" spans="1:92" s="9" customFormat="1" x14ac:dyDescent="0.3">
      <c r="A2936" s="55" t="s">
        <v>416</v>
      </c>
      <c r="B2936" s="55"/>
      <c r="C2936" s="55"/>
      <c r="D2936" s="55"/>
      <c r="E2936" s="55"/>
      <c r="F2936" s="12">
        <f t="shared" ref="F2936:K2936" si="6556">F15+F100+F277+F459+F501+F661+F816+F1063+F1353+F1431+F1561+F1773+F1808+F1899+F2015+F2051+F2212+F2274+F2469+F2740+F2762+F2783+F2801+F2883+F2920+F2935+F2304+F1702</f>
        <v>45897474.900000013</v>
      </c>
      <c r="G2936" s="12">
        <f t="shared" si="6556"/>
        <v>45879716.79999999</v>
      </c>
      <c r="H2936" s="12">
        <f t="shared" si="6556"/>
        <v>38949714.199999996</v>
      </c>
      <c r="I2936" s="12">
        <f t="shared" si="6556"/>
        <v>-274918.49999999988</v>
      </c>
      <c r="J2936" s="12">
        <f t="shared" si="6556"/>
        <v>1510190.1999999997</v>
      </c>
      <c r="K2936" s="12">
        <f t="shared" si="6556"/>
        <v>995434.2</v>
      </c>
      <c r="L2936" s="12">
        <f t="shared" si="6482"/>
        <v>45622556.400000013</v>
      </c>
      <c r="M2936" s="12">
        <f t="shared" si="6483"/>
        <v>47389906.999999993</v>
      </c>
      <c r="N2936" s="12">
        <f t="shared" si="6484"/>
        <v>39945148.399999999</v>
      </c>
      <c r="O2936" s="12">
        <f>O15+O100+O277+O459+O501+O661+O816+O1063+O1353+O1431+O1561+O1773+O1808+O1899+O2015+O2051+O2212+O2274+O2469+O2740+O2762+O2783+O2801+O2883+O2920+O2935+O2304+O1702</f>
        <v>882254.5560000001</v>
      </c>
      <c r="P2936" s="12">
        <f>P15+P100+P277+P459+P501+P661+P816+P1063+P1353+P1431+P1561+P1773+P1808+P1899+P2015+P2051+P2212+P2274+P2469+P2740+P2762+P2783+P2801+P2883+P2920+P2935+P2304+P1702</f>
        <v>115972.99999999999</v>
      </c>
      <c r="Q2936" s="12">
        <f>Q15+Q100+Q277+Q459+Q501+Q661+Q816+Q1063+Q1353+Q1431+Q1561+Q1773+Q1808+Q1899+Q2015+Q2051+Q2212+Q2274+Q2469+Q2740+Q2762+Q2783+Q2801+Q2883+Q2920+Q2935+Q2304+Q1702</f>
        <v>122214.3</v>
      </c>
      <c r="R2936" s="12">
        <f t="shared" si="6492"/>
        <v>46504810.956000015</v>
      </c>
      <c r="S2936" s="12">
        <f t="shared" si="6493"/>
        <v>47505879.999999993</v>
      </c>
      <c r="T2936" s="12">
        <f t="shared" si="6494"/>
        <v>40067362.699999996</v>
      </c>
      <c r="U2936" s="12">
        <f>U15+U100+U277+U459+U501+U661+U816+U1063+U1353+U1431+U1561+U1773+U1808+U1899+U2015+U2051+U2212+U2274+U2469+U2740+U2762+U2783+U2801+U2883+U2920+U2935+U2304+U1702</f>
        <v>0</v>
      </c>
      <c r="V2936" s="12">
        <f>V15+V100+V277+V459+V501+V661+V816+V1063+V1353+V1431+V1561+V1773+V1808+V1899+V2015+V2051+V2212+V2274+V2469+V2740+V2762+V2783+V2801+V2883+V2920+V2935+V2304+V1702</f>
        <v>0</v>
      </c>
      <c r="W2936" s="12">
        <f>W15+W100+W277+W459+W501+W661+W816+W1063+W1353+W1431+W1561+W1773+W1808+W1899+W2015+W2051+W2212+W2274+W2469+W2740+W2762+W2783+W2801+W2883+W2920+W2935+W2304+W1702</f>
        <v>0</v>
      </c>
      <c r="X2936" s="12">
        <f t="shared" si="6496"/>
        <v>46504810.956000015</v>
      </c>
      <c r="Y2936" s="12">
        <f t="shared" si="6497"/>
        <v>47505879.999999993</v>
      </c>
      <c r="Z2936" s="12">
        <f t="shared" si="6498"/>
        <v>40067362.699999996</v>
      </c>
      <c r="AA2936" s="12">
        <f>AA15+AA100+AA277+AA459+AA501+AA661+AA816+AA1063+AA1353+AA1431+AA1561+AA1773+AA1808+AA1899+AA2015+AA2051+AA2212+AA2274+AA2469+AA2740+AA2762+AA2783+AA2801+AA2883+AA2920+AA2935+AA2304+AA1702</f>
        <v>49999.999999999985</v>
      </c>
      <c r="AB2936" s="12">
        <f>AB15+AB100+AB277+AB459+AB501+AB661+AB816+AB1063+AB1353+AB1431+AB1561+AB1773+AB1808+AB1899+AB2015+AB2051+AB2212+AB2274+AB2469+AB2740+AB2762+AB2783+AB2801+AB2883+AB2920+AB2935+AB2304+AB1702</f>
        <v>0</v>
      </c>
      <c r="AC2936" s="12">
        <f>AC15+AC100+AC277+AC459+AC501+AC661+AC816+AC1063+AC1353+AC1431+AC1561+AC1773+AC1808+AC1899+AC2015+AC2051+AC2212+AC2274+AC2469+AC2740+AC2762+AC2783+AC2801+AC2883+AC2920+AC2935+AC2304+AC1702</f>
        <v>-5.8207660913467407E-11</v>
      </c>
      <c r="AD2936" s="18">
        <f t="shared" si="6501"/>
        <v>46554810.956000015</v>
      </c>
      <c r="AE2936" s="18">
        <f t="shared" si="6502"/>
        <v>47505879.999999993</v>
      </c>
      <c r="AF2936" s="18">
        <f t="shared" si="6503"/>
        <v>40067362.699999996</v>
      </c>
      <c r="AG2936" s="12">
        <f>AG15+AG100+AG277+AG459+AG501+AG661+AG816+AG1063+AG1353+AG1431+AG1561+AG1773+AG1808+AG1899+AG2015+AG2051+AG2212+AG2274+AG2469+AG2740+AG2762+AG2783+AG2801+AG2883+AG2920+AG2935+AG2304+AG1702</f>
        <v>44937.5</v>
      </c>
      <c r="AH2936" s="12">
        <f t="shared" si="6477"/>
        <v>46599748.456000015</v>
      </c>
      <c r="AI2936" s="12">
        <f t="shared" si="6478"/>
        <v>47505879.999999993</v>
      </c>
      <c r="AJ2936" s="12">
        <f t="shared" si="6479"/>
        <v>40067362.699999996</v>
      </c>
      <c r="AK2936" s="12">
        <f>AK15+AK100+AK277+AK459+AK501+AK661+AK816+AK1063+AK1353+AK1431+AK1561+AK1773+AK1808+AK1899+AK2015+AK2051+AK2212+AK2274+AK2469+AK2740+AK2762+AK2783+AK2801+AK2883+AK2920+AK2935+AK2304+AK1702</f>
        <v>497703.57199999993</v>
      </c>
      <c r="AL2936" s="12">
        <f>AL15+AL100+AL277+AL459+AL501+AL661+AL816+AL1063+AL1353+AL1431+AL1561+AL1773+AL1808+AL1899+AL2015+AL2051+AL2212+AL2274+AL2469+AL2740+AL2762+AL2783+AL2801+AL2883+AL2920+AL2935+AL2304+AL1702</f>
        <v>177186.302</v>
      </c>
      <c r="AM2936" s="12">
        <f>AM15+AM100+AM277+AM459+AM501+AM661+AM816+AM1063+AM1353+AM1431+AM1561+AM1773+AM1808+AM1899+AM2015+AM2051+AM2212+AM2274+AM2469+AM2740+AM2762+AM2783+AM2801+AM2883+AM2920+AM2935+AM2304+AM1702</f>
        <v>69366.933999999892</v>
      </c>
      <c r="AN2936" s="12">
        <f t="shared" si="6519"/>
        <v>47097452.028000012</v>
      </c>
      <c r="AO2936" s="12">
        <f t="shared" si="6520"/>
        <v>47683066.301999994</v>
      </c>
      <c r="AP2936" s="12">
        <f t="shared" si="6521"/>
        <v>40136729.633999996</v>
      </c>
      <c r="AQ2936" s="12">
        <f>AQ15+AQ100+AQ277+AQ459+AQ501+AQ661+AQ816+AQ1063+AQ1353+AQ1431+AQ1561+AQ1773+AQ1808+AQ1899+AQ2015+AQ2051+AQ2212+AQ2274+AQ2469+AQ2740+AQ2762+AQ2783+AQ2801+AQ2883+AQ2920+AQ2935+AQ2304+AQ1702</f>
        <v>4.5474735088646412E-13</v>
      </c>
      <c r="AR2936" s="12">
        <f t="shared" si="6523"/>
        <v>47097452.028000012</v>
      </c>
      <c r="AS2936" s="12">
        <f>AS15+AS100+AS277+AS459+AS501+AS661+AS816+AS1063+AS1353+AS1431+AS1561+AS1773+AS1808+AS1899+AS2015+AS2051+AS2212+AS2274+AS2469+AS2740+AS2762+AS2783+AS2801+AS2883+AS2920+AS2935+AS2304+AS1702</f>
        <v>33813.605999999985</v>
      </c>
      <c r="AT2936" s="12">
        <f>AT15+AT100+AT277+AT459+AT501+AT661+AT816+AT1063+AT1353+AT1431+AT1561+AT1773+AT1808+AT1899+AT2015+AT2051+AT2212+AT2274+AT2469+AT2740+AT2762+AT2783+AT2801+AT2883+AT2920+AT2935+AT2304+AT1702</f>
        <v>2.9103830456733704E-11</v>
      </c>
      <c r="AU2936" s="12">
        <f>AU15+AU100+AU277+AU459+AU501+AU661+AU816+AU1063+AU1353+AU1431+AU1561+AU1773+AU1808+AU1899+AU2015+AU2051+AU2212+AU2274+AU2469+AU2740+AU2762+AU2783+AU2801+AU2883+AU2920+AU2935+AU2304+AU1702</f>
        <v>-1.4551915228366852E-11</v>
      </c>
      <c r="AV2936" s="12">
        <f t="shared" ref="AV2936" si="6557">AR2936+AS2936</f>
        <v>47131265.634000011</v>
      </c>
      <c r="AW2936" s="12">
        <f t="shared" ref="AW2936:AX2936" si="6558">AO2936+AT2936</f>
        <v>47683066.301999994</v>
      </c>
      <c r="AX2936" s="12">
        <f t="shared" si="6558"/>
        <v>40136729.633999996</v>
      </c>
      <c r="AY2936" s="12">
        <f t="shared" ref="AY2936:AZ2936" si="6559">AY15+AY100+AY277+AY459+AY501+AY661+AY816+AY1063+AY1353+AY1431+AY1561+AY1773+AY1808+AY1899+AY2015+AY2051+AY2212+AY2274+AY2469+AY2740+AY2762+AY2783+AY2801+AY2883+AY2920+AY2935+AY2304+AY1702</f>
        <v>-1.9895196601282805E-13</v>
      </c>
      <c r="AZ2936" s="12">
        <f t="shared" si="6559"/>
        <v>0</v>
      </c>
      <c r="BA2936" s="18">
        <f>AV2936+AY2936</f>
        <v>47131265.634000011</v>
      </c>
      <c r="BB2936" s="18">
        <f>AW2936+AZ2936</f>
        <v>47683066.301999994</v>
      </c>
      <c r="BC2936" s="12">
        <f t="shared" ref="BC2936:BE2936" si="6560">BC15+BC100+BC277+BC459+BC501+BC661+BC816+BC1063+BC1353+BC1431+BC1561+BC1773+BC1808+BC1899+BC2015+BC2051+BC2212+BC2274+BC2469+BC2740+BC2762+BC2783+BC2801+BC2883+BC2920+BC2935+BC2304+BC1702</f>
        <v>150499.99999999997</v>
      </c>
      <c r="BD2936" s="12">
        <f t="shared" si="6560"/>
        <v>116683.77299999996</v>
      </c>
      <c r="BE2936" s="12">
        <f t="shared" si="6560"/>
        <v>123918.16700000002</v>
      </c>
      <c r="BF2936" s="12">
        <f t="shared" si="6485"/>
        <v>47281765.634000011</v>
      </c>
      <c r="BG2936" s="12">
        <f t="shared" si="6486"/>
        <v>47799750.074999996</v>
      </c>
      <c r="BH2936" s="12">
        <f t="shared" si="6487"/>
        <v>40260647.800999999</v>
      </c>
      <c r="BI2936" s="12">
        <f>BI15+BI100+BI277+BI459+BI501+BI661+BI816+BI1063+BI1353+BI1431+BI1561+BI1773+BI1808+BI1899+BI2015+BI2051+BI2212+BI2274+BI2469+BI2740+BI2762+BI2783+BI2801+BI2883+BI2920+BI2935+BI2304+BI1702</f>
        <v>0</v>
      </c>
      <c r="BJ2936" s="24"/>
      <c r="BK2936" s="34"/>
      <c r="BL2936" s="30"/>
      <c r="BM2936" s="30"/>
      <c r="BN2936" s="30"/>
      <c r="BO2936" s="30"/>
      <c r="BP2936" s="30"/>
      <c r="BQ2936" s="30"/>
      <c r="BR2936" s="30"/>
      <c r="BS2936" s="30"/>
      <c r="BT2936" s="30"/>
      <c r="BU2936" s="30"/>
      <c r="BV2936" s="30"/>
      <c r="BW2936" s="30"/>
      <c r="BX2936" s="30"/>
      <c r="BY2936" s="30"/>
      <c r="BZ2936" s="30"/>
      <c r="CA2936" s="30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L2936" s="30"/>
      <c r="CM2936" s="30"/>
      <c r="CN2936" s="30"/>
    </row>
    <row r="2938" spans="1:92" x14ac:dyDescent="0.3">
      <c r="AY2938" s="26"/>
      <c r="AZ2938" s="26"/>
      <c r="BI2938" s="26"/>
      <c r="BJ2938" s="26"/>
    </row>
    <row r="2939" spans="1:92" x14ac:dyDescent="0.3">
      <c r="AY2939" s="26"/>
      <c r="AZ2939" s="26"/>
      <c r="BI2939" s="26"/>
      <c r="BJ2939" s="26"/>
    </row>
  </sheetData>
  <autoFilter ref="A14:CN2936">
    <filterColumn colId="61">
      <filters blank="1"/>
    </filterColumn>
  </autoFilter>
  <mergeCells count="73">
    <mergeCell ref="BG7:BH7"/>
    <mergeCell ref="BG8:BH8"/>
    <mergeCell ref="A9:BH11"/>
    <mergeCell ref="BG1:BH1"/>
    <mergeCell ref="BG2:BH2"/>
    <mergeCell ref="BG3:BH3"/>
    <mergeCell ref="BG5:BH5"/>
    <mergeCell ref="BG6:BH6"/>
    <mergeCell ref="D5:E5"/>
    <mergeCell ref="D6:E6"/>
    <mergeCell ref="D7:E7"/>
    <mergeCell ref="D8:E8"/>
    <mergeCell ref="S5:T5"/>
    <mergeCell ref="S6:T6"/>
    <mergeCell ref="S7:T7"/>
    <mergeCell ref="Q7:R7"/>
    <mergeCell ref="BI13:BI14"/>
    <mergeCell ref="BF13:BF14"/>
    <mergeCell ref="BG13:BG14"/>
    <mergeCell ref="AO13:AO14"/>
    <mergeCell ref="AP13:AP14"/>
    <mergeCell ref="BH13:BH14"/>
    <mergeCell ref="AV13:AV14"/>
    <mergeCell ref="AW13:AW14"/>
    <mergeCell ref="AX13:AX14"/>
    <mergeCell ref="AR13:AR14"/>
    <mergeCell ref="AY13:AY14"/>
    <mergeCell ref="AZ13:AZ14"/>
    <mergeCell ref="BA13:BA14"/>
    <mergeCell ref="BB13:BB14"/>
    <mergeCell ref="I13:K13"/>
    <mergeCell ref="L13:L14"/>
    <mergeCell ref="Z13:Z14"/>
    <mergeCell ref="M13:M14"/>
    <mergeCell ref="N13:N14"/>
    <mergeCell ref="Y13:Y14"/>
    <mergeCell ref="AN13:AN14"/>
    <mergeCell ref="O13:Q13"/>
    <mergeCell ref="AH13:AH14"/>
    <mergeCell ref="AI13:AI14"/>
    <mergeCell ref="AJ13:AJ14"/>
    <mergeCell ref="S13:S14"/>
    <mergeCell ref="T13:T14"/>
    <mergeCell ref="AD13:AD14"/>
    <mergeCell ref="AE13:AE14"/>
    <mergeCell ref="AF13:AF14"/>
    <mergeCell ref="R13:R14"/>
    <mergeCell ref="X13:X14"/>
    <mergeCell ref="A2936:E2936"/>
    <mergeCell ref="F13:F14"/>
    <mergeCell ref="G13:G14"/>
    <mergeCell ref="H13:H14"/>
    <mergeCell ref="A13:A14"/>
    <mergeCell ref="B13:B14"/>
    <mergeCell ref="C13:C14"/>
    <mergeCell ref="D13:D14"/>
    <mergeCell ref="E13:E14"/>
    <mergeCell ref="D1:E1"/>
    <mergeCell ref="D2:E2"/>
    <mergeCell ref="D3:E3"/>
    <mergeCell ref="G1:H1"/>
    <mergeCell ref="G2:H2"/>
    <mergeCell ref="G3:H3"/>
    <mergeCell ref="S3:T3"/>
    <mergeCell ref="S8:T8"/>
    <mergeCell ref="Q1:R1"/>
    <mergeCell ref="Q2:R2"/>
    <mergeCell ref="Q3:R3"/>
    <mergeCell ref="Q5:R5"/>
    <mergeCell ref="Q6:R6"/>
    <mergeCell ref="S1:T1"/>
    <mergeCell ref="S2:T2"/>
    <mergeCell ref="Q8:R8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2022-06-07T11:01:32Z</cp:lastPrinted>
  <dcterms:created xsi:type="dcterms:W3CDTF">2013-10-10T08:33:25Z</dcterms:created>
  <dcterms:modified xsi:type="dcterms:W3CDTF">2022-06-07T11:01:53Z</dcterms:modified>
</cp:coreProperties>
</file>